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1a5eefedbb4d8d" /></Relationships>
</file>

<file path=xl/workbook.xml><?xml version="1.0" encoding="utf-8"?>
<x:workbook xmlns:x="http://schemas.openxmlformats.org/spreadsheetml/2006/main">
  <x:sheets>
    <x:sheet xmlns:r="http://schemas.openxmlformats.org/officeDocument/2006/relationships" name="Benchmark" sheetId="1" r:id="Reda122edcc634b3d"/>
    <x:sheet xmlns:r="http://schemas.openxmlformats.org/officeDocument/2006/relationships" name="GICS weights" sheetId="2" r:id="Rac186e1454fd4dd6"/>
    <x:sheet xmlns:r="http://schemas.openxmlformats.org/officeDocument/2006/relationships" name="Coverage" sheetId="3" r:id="Rf3a971c9795448c5"/>
    <x:sheet xmlns:r="http://schemas.openxmlformats.org/officeDocument/2006/relationships" name="Industry build" sheetId="4" r:id="R88d54351bdb34e7a"/>
    <x:sheet xmlns:r="http://schemas.openxmlformats.org/officeDocument/2006/relationships" name="Evidence" sheetId="5" r:id="R905e4971b15941e7"/>
    <x:sheet xmlns:r="http://schemas.openxmlformats.org/officeDocument/2006/relationships" name="Crosswalk" sheetId="6" r:id="Rb788b8cd052b4a01"/>
    <x:sheet xmlns:r="http://schemas.openxmlformats.org/officeDocument/2006/relationships" name="Method" sheetId="7" r:id="R3fa749e084d64dd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
    <x:numFmt numFmtId="203" formatCode="#,##0"/>
  </x:numFmts>
  <x:fonts count="7">
    <x:font>
      <x:sz val="11"/>
      <x:name val="Carlito"/>
    </x:font>
    <x:font>
      <x:sz val="10"/>
      <x:color rgb="FF182536"/>
      <x:name val="Arial"/>
    </x:font>
    <x:font>
      <x:b/>
      <x:sz val="15"/>
      <x:color rgb="FF18324F"/>
      <x:name val="Arial"/>
    </x:font>
    <x:font>
      <x:i/>
      <x:sz val="10"/>
      <x:color rgb="FF526375"/>
      <x:name val="Arial"/>
    </x:font>
    <x:font>
      <x:b/>
      <x:sz val="10"/>
      <x:color rgb="FFFFFFFF"/>
      <x:name val="Arial"/>
    </x:font>
    <x:font>
      <x:b/>
      <x:sz val="14"/>
      <x:color rgb="FF18324F"/>
      <x:name val="Arial"/>
    </x:font>
    <x:font>
      <x:b/>
      <x:sz val="10"/>
      <x:color rgb="FF18324F"/>
      <x:name val="Arial"/>
    </x:font>
  </x:fonts>
  <x:fills count="7">
    <x:fill>
      <x:patternFill patternType="none"/>
    </x:fill>
    <x:fill>
      <x:patternFill patternType="gray125"/>
    </x:fill>
    <x:fill>
      <x:patternFill patternType="solid">
        <x:fgColor rgb="FF18324F"/>
      </x:patternFill>
    </x:fill>
    <x:fill>
      <x:patternFill patternType="solid">
        <x:fgColor rgb="FFEEF3F8"/>
      </x:patternFill>
    </x:fill>
    <x:fill>
      <x:patternFill patternType="solid">
        <x:fgColor rgb="FFFFF0C5"/>
      </x:patternFill>
    </x:fill>
    <x:fill>
      <x:patternFill patternType="solid">
        <x:fgColor rgb="FFFFFFFF"/>
      </x:patternFill>
    </x:fill>
    <x:fill>
      <x:patternFill patternType="solid">
        <x:fgColor rgb="FFE8F0FA"/>
      </x:patternFill>
    </x:fill>
  </x:fills>
  <x:borders count="7">
    <x:border>
      <x:left/>
      <x:right/>
      <x:top/>
      <x:bottom/>
      <x:diagonal/>
    </x:border>
    <x:border>
      <x:left/>
      <x:right/>
      <x:top/>
      <x:bottom style="thin">
        <x:color rgb="FF325B85"/>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diagonalUp="0" diagonalDown="0">
      <x:left style="none"/>
      <x:right style="none"/>
      <x:top style="none"/>
      <x:bottom style="none"/>
      <x:diagonal/>
    </x:border>
    <x:border>
      <x:left/>
      <x:right/>
      <x:top style="thin">
        <x:color rgb="FF325B85"/>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2" fontId="1" fillId="3" borderId="0" xfId="0" applyNumberFormat="1" applyFont="1" applyFill="1" applyBorder="1" applyAlignment="1">
      <x:alignment vertical="center"/>
    </x:xf>
    <x:xf numFmtId="0" fontId="4" fillId="5" borderId="3"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201" fontId="1" fillId="6"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1" fillId="3"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6" xfId="0" applyNumberFormat="1" applyFont="1" applyFill="1" applyBorder="1" applyAlignment="1">
      <x:alignment vertical="center"/>
    </x:xf>
  </x:cellXfs>
  <x:cellStyles count="1">
    <x:cellStyle name="Normal" xfId="0"/>
  </x:cellStyles>
  <x:dxfs count="6">
    <x:dxf>
      <x:font>
        <x:b/>
        <x:color rgb="FF9C2620"/>
      </x:font>
      <x:fill>
        <x:patternFill patternType="solid">
          <x:bgColor rgb="FFFCE0DE"/>
        </x:patternFill>
      </x:fill>
    </x:dxf>
    <x:dxf>
      <x:font>
        <x:b/>
        <x:color rgb="FF9C2620"/>
      </x:font>
      <x:fill>
        <x:patternFill patternType="solid">
          <x:bgColor rgb="FFFCE0DE"/>
        </x:patternFill>
      </x:fill>
    </x:dxf>
    <x:dxf>
      <x:font>
        <x:color rgb="FF7C4B00"/>
      </x:font>
      <x:fill>
        <x:patternFill patternType="solid">
          <x:bgColor rgb="FFFFF0C5"/>
        </x:patternFill>
      </x:fill>
    </x:dxf>
    <x:dxf>
      <x:font>
        <x:b/>
        <x:color rgb="FF9C2620"/>
      </x:font>
      <x:fill>
        <x:patternFill patternType="solid">
          <x:bgColor rgb="FFFCE0DE"/>
        </x:patternFill>
      </x:fill>
    </x:dxf>
    <x:dxf>
      <x:font>
        <x:b/>
        <x:color rgb="FF9C2620"/>
      </x:font>
      <x:fill>
        <x:patternFill patternType="solid">
          <x:bgColor rgb="FFFCE0DE"/>
        </x:patternFill>
      </x:fill>
    </x:dxf>
    <x:dxf>
      <x:font>
        <x:color rgb="FF7C4B00"/>
      </x:font>
      <x:fill>
        <x:patternFill patternType="solid">
          <x:bgColor rgb="FFFFF0C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c12e6151004ee2" /><Relationship Type="http://schemas.openxmlformats.org/officeDocument/2006/relationships/theme" Target="/xl/theme/theme1.xml" Id="R3cff05b394cc4fa0" /><Relationship Type="http://schemas.openxmlformats.org/officeDocument/2006/relationships/sharedStrings" Target="/xl/sharedStrings.xml" Id="R1c800b88c7404431" /><Relationship Type="http://schemas.openxmlformats.org/officeDocument/2006/relationships/worksheet" Target="/xl/worksheets/sheet1.xml" Id="Reda122edcc634b3d" /><Relationship Type="http://schemas.openxmlformats.org/officeDocument/2006/relationships/worksheet" Target="/xl/worksheets/sheet2.xml" Id="Rac186e1454fd4dd6" /><Relationship Type="http://schemas.openxmlformats.org/officeDocument/2006/relationships/worksheet" Target="/xl/worksheets/sheet3.xml" Id="Rf3a971c9795448c5" /><Relationship Type="http://schemas.openxmlformats.org/officeDocument/2006/relationships/worksheet" Target="/xl/worksheets/sheet4.xml" Id="R88d54351bdb34e7a" /><Relationship Type="http://schemas.openxmlformats.org/officeDocument/2006/relationships/worksheet" Target="/xl/worksheets/sheet5.xml" Id="R905e4971b15941e7" /><Relationship Type="http://schemas.openxmlformats.org/officeDocument/2006/relationships/worksheet" Target="/xl/worksheets/sheet6.xml" Id="Rb788b8cd052b4a01" /><Relationship Type="http://schemas.openxmlformats.org/officeDocument/2006/relationships/worksheet" Target="/xl/worksheets/sheet7.xml" Id="R3fa749e084d64dd0" /></Relationships>
</file>

<file path=xl/tables/table1.xml><?xml version="1.0" encoding="utf-8"?>
<x:table xmlns:x="http://schemas.openxmlformats.org/spreadsheetml/2006/main" id="4" name="GlobalSectorBenchmark" displayName="GlobalSectorBenchmark" ref="A5:V55" headerRowCount="1" totalsRowCount="0" totalsRowShown="0">
  <x:tableColumns count="22">
    <x:tableColumn id="1" name="Country"/>
    <x:tableColumn id="2" name="ISO3"/>
    <x:tableColumn id="3" name="Year"/>
    <x:tableColumn id="4" name="Employment (000)"/>
    <x:tableColumn id="5" name="Energy"/>
    <x:tableColumn id="6" name="Materials"/>
    <x:tableColumn id="7" name="Industrials"/>
    <x:tableColumn id="8" name="Consumer Discretionary"/>
    <x:tableColumn id="9" name="Consumer Staples"/>
    <x:tableColumn id="10" name="Health Care"/>
    <x:tableColumn id="11" name="Financials"/>
    <x:tableColumn id="12" name="Information Technology"/>
    <x:tableColumn id="13" name="Communication Services"/>
    <x:tableColumn id="14" name="Utilities"/>
    <x:tableColumn id="15" name="Real Estate"/>
    <x:tableColumn id="16" name="Outside GICS proxy"/>
    <x:tableColumn id="17" name="Total"/>
    <x:tableColumn id="18" name="Mapped share"/>
    <x:tableColumn id="19" name="Allocation support"/>
    <x:tableColumn id="20" name="Project region"/>
    <x:tableColumn id="21" name="Subregion"/>
    <x:tableColumn id="22" name="Country selection"/>
  </x:tableColumns>
  <x:tableStyleInfo name="TableStyleLight1" showFirstColumn="0" showLastColumn="0" showRowStripes="1" showColumnStripes="0"/>
</x:table>
</file>

<file path=xl/tables/table2.xml><?xml version="1.0" encoding="utf-8"?>
<x:table xmlns:x="http://schemas.openxmlformats.org/spreadsheetml/2006/main" id="5" name="RegionalCountryPanel" displayName="RegionalCountryPanel" ref="A17:I67" headerRowCount="1" totalsRowCount="0" totalsRowShown="0">
  <x:tableColumns count="9">
    <x:tableColumn id="1" name="Country"/>
    <x:tableColumn id="2" name="ISO3"/>
    <x:tableColumn id="3" name="Project region"/>
    <x:tableColumn id="4" name="Subregion"/>
    <x:tableColumn id="5" name="Country selection"/>
    <x:tableColumn id="6" name="Reason for inclusion"/>
    <x:tableColumn id="7" name="Allocation support"/>
    <x:tableColumn id="8" name="Detail years"/>
    <x:tableColumn id="9" name="Geographic Africa"/>
  </x:tableColumns>
  <x:tableStyleInfo name="TableStyleLight1" showFirstColumn="0" showLastColumn="0" showRowStripes="1" showColumnStripes="0"/>
</x:table>
</file>

<file path=xl/tables/table3.xml><?xml version="1.0" encoding="utf-8"?>
<x:table xmlns:x="http://schemas.openxmlformats.org/spreadsheetml/2006/main" id="3" name="IndustryAllocation" displayName="IndustryAllocation" ref="A5:T705" headerRowCount="1" totalsRowCount="0" totalsRowShown="0">
  <x:tableColumns count="20">
    <x:tableColumn id="1" name="Country"/>
    <x:tableColumn id="2" name="ISO3"/>
    <x:tableColumn id="3" name="ILO bucket"/>
    <x:tableColumn id="4" name="ILO employment (000)"/>
    <x:tableColumn id="5" name="Energy"/>
    <x:tableColumn id="6" name="Materials"/>
    <x:tableColumn id="7" name="Industrials"/>
    <x:tableColumn id="8" name="Consumer Discretionary"/>
    <x:tableColumn id="9" name="Consumer Staples"/>
    <x:tableColumn id="10" name="Health Care"/>
    <x:tableColumn id="11" name="Financials"/>
    <x:tableColumn id="12" name="Information Technology"/>
    <x:tableColumn id="13" name="Communication Services"/>
    <x:tableColumn id="14" name="Utilities"/>
    <x:tableColumn id="15" name="Real Estate"/>
    <x:tableColumn id="16" name="Outside GICS proxy"/>
    <x:tableColumn id="17" name="Allocated total (000)"/>
    <x:tableColumn id="18" name="Allocation difference (000)"/>
    <x:tableColumn id="19" name="Industry label"/>
    <x:tableColumn id="20" name="ILO source ID"/>
  </x:tableColumns>
  <x:tableStyleInfo name="TableStyleMedium2" showFirstColumn="0" showLastColumn="0" showRowStripes="1" showColumnStripes="0"/>
</x:table>
</file>

<file path=xl/tables/table4.xml><?xml version="1.0" encoding="utf-8"?>
<x:table xmlns:x="http://schemas.openxmlformats.org/spreadsheetml/2006/main" id="2" name="EmploymentEvidence" displayName="EmploymentEvidence" ref="A5:Z4378" headerRowCount="1" totalsRowCount="0" totalsRowShown="0">
  <x:tableColumns count="26">
    <x:tableColumn id="1" name="Target ISO3"/>
    <x:tableColumn id="2" name="ILO bucket"/>
    <x:tableColumn id="3" name="Source ISO3"/>
    <x:tableColumn id="4" name="Detail year"/>
    <x:tableColumn id="5" name="Original code"/>
    <x:tableColumn id="6" name="Original industry"/>
    <x:tableColumn id="7" name="Employment (000)"/>
    <x:tableColumn id="8" name="Source-group allocation"/>
    <x:tableColumn id="9" name="Source-group total (000)"/>
    <x:tableColumn id="10" name="Within-bucket weight"/>
    <x:tableColumn id="11" name="Crosswalk key"/>
    <x:tableColumn id="12" name="Energy"/>
    <x:tableColumn id="13" name="Materials"/>
    <x:tableColumn id="14" name="Industrials"/>
    <x:tableColumn id="15" name="Consumer Discretionary"/>
    <x:tableColumn id="16" name="Consumer Staples"/>
    <x:tableColumn id="17" name="Health Care"/>
    <x:tableColumn id="18" name="Financials"/>
    <x:tableColumn id="19" name="Information Technology"/>
    <x:tableColumn id="20" name="Communication Services"/>
    <x:tableColumn id="21" name="Utilities"/>
    <x:tableColumn id="22" name="Real Estate"/>
    <x:tableColumn id="23" name="Outside GICS proxy"/>
    <x:tableColumn id="24" name="Original source"/>
    <x:tableColumn id="25" name="Source flag"/>
    <x:tableColumn id="26" name="Allocation method / limitation"/>
  </x:tableColumns>
  <x:tableStyleInfo name="TableStyleMedium2" showFirstColumn="0" showLastColumn="0" showRowStripes="1" showColumnStripes="0"/>
</x:table>
</file>

<file path=xl/tables/table5.xml><?xml version="1.0" encoding="utf-8"?>
<x:table xmlns:x="http://schemas.openxmlformats.org/spreadsheetml/2006/main" id="1" name="CrosswalkRules" displayName="CrosswalkRules" ref="A5:Q285" headerRowCount="1" totalsRowCount="0" totalsRowShown="0">
  <x:tableColumns count="17">
    <x:tableColumn id="1" name="Crosswalk key"/>
    <x:tableColumn id="2" name="Original industry"/>
    <x:tableColumn id="3" name="Energy"/>
    <x:tableColumn id="4" name="Materials"/>
    <x:tableColumn id="5" name="Industrials"/>
    <x:tableColumn id="6" name="Consumer Discretionary"/>
    <x:tableColumn id="7" name="Consumer Staples"/>
    <x:tableColumn id="8" name="Health Care"/>
    <x:tableColumn id="9" name="Financials"/>
    <x:tableColumn id="10" name="Information Technology"/>
    <x:tableColumn id="11" name="Communication Services"/>
    <x:tableColumn id="12" name="Utilities"/>
    <x:tableColumn id="13" name="Real Estate"/>
    <x:tableColumn id="14" name="Outside GICS proxy"/>
    <x:tableColumn id="15" name="Allocation rationale"/>
    <x:tableColumn id="16" name="Basis"/>
    <x:tableColumn id="17"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aafd842e8d4d97" /></Relationships>
</file>

<file path=xl/worksheets/_rels/sheet3.xml.rels>&#65279;<?xml version="1.0" encoding="utf-8"?><Relationships xmlns="http://schemas.openxmlformats.org/package/2006/relationships"><Relationship Type="http://schemas.openxmlformats.org/officeDocument/2006/relationships/table" Target="/xl/tables/table2.xml" Id="R92c22f5898864c7f" /></Relationships>
</file>

<file path=xl/worksheets/_rels/sheet4.xml.rels>&#65279;<?xml version="1.0" encoding="utf-8"?><Relationships xmlns="http://schemas.openxmlformats.org/package/2006/relationships"><Relationship Type="http://schemas.openxmlformats.org/officeDocument/2006/relationships/table" Target="/xl/tables/table3.xml" Id="Rb5864bf0c8cb4b03" /></Relationships>
</file>

<file path=xl/worksheets/_rels/sheet5.xml.rels>&#65279;<?xml version="1.0" encoding="utf-8"?><Relationships xmlns="http://schemas.openxmlformats.org/package/2006/relationships"><Relationship Type="http://schemas.openxmlformats.org/officeDocument/2006/relationships/table" Target="/xl/tables/table4.xml" Id="Rcc11964c1c024157" /></Relationships>
</file>

<file path=xl/worksheets/_rels/sheet6.xml.rels>&#65279;<?xml version="1.0" encoding="utf-8"?><Relationships xmlns="http://schemas.openxmlformats.org/package/2006/relationships"><Relationship Type="http://schemas.openxmlformats.org/officeDocument/2006/relationships/table" Target="/xl/tables/table5.xml" Id="R95b4cc81d3034d29" /></Relationships>
</file>

<file path=xl/worksheets/sheet1.xml><?xml version="1.0" encoding="utf-8"?>
<x:worksheet xmlns:x="http://schemas.openxmlformats.org/spreadsheetml/2006/main">
  <x:sheetPr>
    <x:tabColor rgb="FF18324F"/>
  </x:sheetPr>
  <x:sheetViews>
    <x:sheetView showGridLines="0" workbookViewId="0">
      <x:pane xSplit="2" ySplit="5" topLeftCell="C6" activePane="bottomRight" state="frozen"/>
    </x:sheetView>
  </x:sheetViews>
  <x:sheetFormatPr defaultRowHeight="15"/>
  <x:cols>
    <x:col min="1" max="1" width="23" hidden="0" customWidth="1"/>
    <x:col min="2" max="2" width="9" hidden="0" customWidth="1"/>
    <x:col min="3" max="3" width="9" hidden="0" customWidth="1"/>
    <x:col min="4" max="4" width="17"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25" hidden="0" customWidth="1"/>
    <x:col min="20" max="20" width="30" hidden="0" customWidth="1"/>
    <x:col min="21" max="21" width="30" hidden="0" customWidth="1"/>
    <x:col min="22" max="22" width="30" hidden="0" customWidth="1"/>
  </x:cols>
  <x:sheetData>
    <x:row r="1" ht="10" customHeight="1">
      <x:c r="A1" s="2"/>
      <x:c r="B1" s="2"/>
      <x:c r="C1" s="2"/>
      <x:c r="D1" s="2"/>
      <x:c r="E1" s="2"/>
      <x:c r="F1" s="2"/>
      <x:c r="G1" s="2"/>
      <x:c r="H1" s="2"/>
      <x:c r="I1" s="2"/>
      <x:c r="J1" s="2"/>
      <x:c r="K1" s="2"/>
      <x:c r="L1" s="2"/>
      <x:c r="M1" s="2"/>
      <x:c r="N1" s="2"/>
      <x:c r="O1" s="2"/>
      <x:c r="P1" s="2"/>
      <x:c r="Q1" s="2"/>
      <x:c r="R1" s="2"/>
      <x:c r="S1" s="2"/>
      <x:c r="T1" s="2"/>
      <x:c r="U1" s="2"/>
      <x:c r="V1" s="2"/>
    </x:row>
    <x:row r="2" ht="26" customHeight="1">
      <x:c r="A2" s="3" t="str">
        <x:v>Global employment shares by GICS activity proxy | 2024</x:v>
      </x:c>
      <x:c r="B2" s="2"/>
      <x:c r="C2" s="2"/>
      <x:c r="D2" s="2"/>
      <x:c r="E2" s="2"/>
      <x:c r="F2" s="2"/>
      <x:c r="G2" s="2"/>
      <x:c r="H2" s="2"/>
      <x:c r="I2" s="2"/>
      <x:c r="J2" s="2"/>
      <x:c r="K2" s="2"/>
      <x:c r="L2" s="2"/>
      <x:c r="M2" s="2"/>
      <x:c r="N2" s="2"/>
      <x:c r="O2" s="2"/>
      <x:c r="P2" s="2"/>
      <x:c r="Q2" s="2"/>
      <x:c r="R2" s="2"/>
      <x:c r="S2" s="2"/>
      <x:c r="T2" s="2"/>
      <x:c r="U2" s="2"/>
      <x:c r="V2" s="2"/>
    </x:row>
    <x:row r="3" ht="22" customHeight="1">
      <x:c r="A3" s="4" t="str">
        <x:v>Estimated shares of all employment, including self-employed and public-sector activity. These are not official company-GICS employment statistics.</x:v>
      </x:c>
      <x:c r="B3" s="2"/>
      <x:c r="C3" s="2"/>
      <x:c r="D3" s="2"/>
      <x:c r="E3" s="2"/>
      <x:c r="F3" s="2"/>
      <x:c r="G3" s="2"/>
      <x:c r="H3" s="2"/>
      <x:c r="I3" s="2"/>
      <x:c r="J3" s="2"/>
      <x:c r="K3" s="2"/>
      <x:c r="L3" s="2"/>
      <x:c r="M3" s="2"/>
      <x:c r="N3" s="2"/>
      <x:c r="O3" s="2"/>
      <x:c r="P3" s="2"/>
      <x:c r="Q3" s="2"/>
      <x:c r="R3" s="2"/>
      <x:c r="S3" s="2"/>
      <x:c r="T3" s="2"/>
      <x:c r="U3" s="2"/>
      <x:c r="V3" s="2"/>
    </x:row>
    <x:row r="4" ht="9" customHeight="1">
      <x:c r="A4" s="5"/>
      <x:c r="B4" s="5"/>
      <x:c r="C4" s="5"/>
      <x:c r="D4" s="5"/>
      <x:c r="E4" s="5"/>
      <x:c r="F4" s="5"/>
      <x:c r="G4" s="5"/>
      <x:c r="H4" s="5"/>
      <x:c r="I4" s="5"/>
      <x:c r="J4" s="5"/>
      <x:c r="K4" s="5"/>
      <x:c r="L4" s="5"/>
      <x:c r="M4" s="5"/>
      <x:c r="N4" s="5"/>
      <x:c r="O4" s="5"/>
      <x:c r="P4" s="5"/>
      <x:c r="Q4" s="5"/>
      <x:c r="R4" s="5"/>
      <x:c r="S4" s="5"/>
      <x:c r="T4" s="5"/>
      <x:c r="U4" s="5"/>
      <x:c r="V4" s="5"/>
    </x:row>
    <x:row r="5" ht="54" customHeight="1">
      <x:c r="A5" s="10" t="str">
        <x:v>Country</x:v>
      </x:c>
      <x:c r="B5" s="11" t="str">
        <x:v>ISO3</x:v>
      </x:c>
      <x:c r="C5" s="11" t="str">
        <x:v>Year</x:v>
      </x:c>
      <x:c r="D5" s="11" t="str">
        <x:v>Employment (000)</x:v>
      </x:c>
      <x:c r="E5" s="11" t="str">
        <x:v>Energy</x:v>
      </x:c>
      <x:c r="F5" s="11" t="str">
        <x:v>Materials</x:v>
      </x:c>
      <x:c r="G5" s="11" t="str">
        <x:v>Industrials</x:v>
      </x:c>
      <x:c r="H5" s="11" t="str">
        <x:v>Consumer Discretionary</x:v>
      </x:c>
      <x:c r="I5" s="11" t="str">
        <x:v>Consumer Staples</x:v>
      </x:c>
      <x:c r="J5" s="11" t="str">
        <x:v>Health Care</x:v>
      </x:c>
      <x:c r="K5" s="11" t="str">
        <x:v>Financials</x:v>
      </x:c>
      <x:c r="L5" s="11" t="str">
        <x:v>Information Technology</x:v>
      </x:c>
      <x:c r="M5" s="11" t="str">
        <x:v>Communication Services</x:v>
      </x:c>
      <x:c r="N5" s="11" t="str">
        <x:v>Utilities</x:v>
      </x:c>
      <x:c r="O5" s="11" t="str">
        <x:v>Real Estate</x:v>
      </x:c>
      <x:c r="P5" s="11" t="str">
        <x:v>Outside GICS proxy</x:v>
      </x:c>
      <x:c r="Q5" s="11" t="str">
        <x:v>Total</x:v>
      </x:c>
      <x:c r="R5" s="11" t="str">
        <x:v>Mapped share</x:v>
      </x:c>
      <x:c r="S5" s="12" t="str">
        <x:v>Allocation support</x:v>
      </x:c>
      <x:c r="T5" s="9" t="str">
        <x:v>Project region</x:v>
      </x:c>
      <x:c r="U5" s="9" t="str">
        <x:v>Subregion</x:v>
      </x:c>
      <x:c r="V5" s="9" t="str">
        <x:v>Country selection</x:v>
      </x:c>
    </x:row>
    <x:row r="6" ht="25" customHeight="1">
      <x:c r="A6" s="2" t="str">
        <x:v>Argentina</x:v>
      </x:c>
      <x:c r="B6" s="2" t="str">
        <x:v>ARG</x:v>
      </x:c>
      <x:c r="C6" s="2" t="n">
        <x:v>2024</x:v>
      </x:c>
      <x:c r="D6" s="26" t="n">
        <x:f>SUM('Industry build'!D6:D19)</x:f>
        <x:v>20577.048000000003</x:v>
      </x:c>
      <x:c r="E6" s="20" t="n">
        <x:f>SUM('Industry build'!E6:E19)/$D6</x:f>
        <x:v>0.011310858573202638</x:v>
      </x:c>
      <x:c r="F6" s="20" t="n">
        <x:f>SUM('Industry build'!F6:F19)/$D6</x:f>
        <x:v>0.02123182644085145</x:v>
      </x:c>
      <x:c r="G6" s="20" t="n">
        <x:f>SUM('Industry build'!G6:G19)/$D6</x:f>
        <x:v>0.25824688345660846</x:v>
      </x:c>
      <x:c r="H6" s="20" t="n">
        <x:f>SUM('Industry build'!H6:H19)/$D6</x:f>
        <x:v>0.27012411899100225</x:v>
      </x:c>
      <x:c r="I6" s="20" t="n">
        <x:f>SUM('Industry build'!I6:I19)/$D6</x:f>
        <x:v>0.13821657027275663</x:v>
      </x:c>
      <x:c r="J6" s="20" t="n">
        <x:f>SUM('Industry build'!J6:J19)/$D6</x:f>
        <x:v>0.06903918525657934</x:v>
      </x:c>
      <x:c r="K6" s="20" t="n">
        <x:f>SUM('Industry build'!K6:K19)/$D6</x:f>
        <x:v>0.01948034528567946</x:v>
      </x:c>
      <x:c r="L6" s="20" t="n">
        <x:f>SUM('Industry build'!L6:L19)/$D6</x:f>
        <x:v>0.022227361395606878</x:v>
      </x:c>
      <x:c r="M6" s="20" t="n">
        <x:f>SUM('Industry build'!M6:M19)/$D6</x:f>
        <x:v>0.02181759907551407</x:v>
      </x:c>
      <x:c r="N6" s="20" t="n">
        <x:f>SUM('Industry build'!N6:N19)/$D6</x:f>
        <x:v>0.005383041108647113</x:v>
      </x:c>
      <x:c r="O6" s="20" t="n">
        <x:f>SUM('Industry build'!O6:O19)/$D6</x:f>
        <x:v>0.006549498279868819</x:v>
      </x:c>
      <x:c r="P6" s="20" t="n">
        <x:f>SUM('Industry build'!P6:P19)/$D6</x:f>
        <x:v>0.1563727118636827</x:v>
      </x:c>
      <x:c r="Q6" s="20" t="n">
        <x:f>SUM(E6:P6)</x:f>
        <x:v>0.9999999999999998</x:v>
      </x:c>
      <x:c r="R6" s="20" t="n">
        <x:f>SUM(E6:O6)</x:f>
        <x:v>0.843627288136317</x:v>
      </x:c>
      <x:c r="S6" s="2" t="str">
        <x:v>More national detail</x:v>
      </x:c>
      <x:c r="T6" s="2" t="str">
        <x:v>LatinAm &amp; Caribbean</x:v>
      </x:c>
      <x:c r="U6" s="2" t="str">
        <x:v>South America</x:v>
      </x:c>
      <x:c r="V6" s="2" t="str">
        <x:v>Original G20 benchmark</x:v>
      </x:c>
    </x:row>
    <x:row r="7" ht="25" customHeight="1">
      <x:c r="A7" s="13" t="str">
        <x:v>Australia</x:v>
      </x:c>
      <x:c r="B7" s="13" t="str">
        <x:v>AUS</x:v>
      </x:c>
      <x:c r="C7" s="13" t="n">
        <x:v>2024</x:v>
      </x:c>
      <x:c r="D7" s="27" t="n">
        <x:f>SUM('Industry build'!D20:D33)</x:f>
        <x:v>14065.704</x:v>
      </x:c>
      <x:c r="E7" s="22" t="n">
        <x:f>SUM('Industry build'!E20:E33)/$D7</x:f>
        <x:v>0.012297883974157124</x:v>
      </x:c>
      <x:c r="F7" s="22" t="n">
        <x:f>SUM('Industry build'!F20:F33)/$D7</x:f>
        <x:v>0.024301713343063545</x:v>
      </x:c>
      <x:c r="G7" s="22" t="n">
        <x:f>SUM('Industry build'!G20:G33)/$D7</x:f>
        <x:v>0.23145148048948086</x:v>
      </x:c>
      <x:c r="H7" s="22" t="n">
        <x:f>SUM('Industry build'!H20:H33)/$D7</x:f>
        <x:v>0.2980708098462736</x:v>
      </x:c>
      <x:c r="I7" s="22" t="n">
        <x:f>SUM('Industry build'!I20:I33)/$D7</x:f>
        <x:v>0.08172539312610218</x:v>
      </x:c>
      <x:c r="J7" s="22" t="n">
        <x:f>SUM('Industry build'!J20:J33)/$D7</x:f>
        <x:v>0.11500691947743615</x:v>
      </x:c>
      <x:c r="K7" s="22" t="n">
        <x:f>SUM('Industry build'!K20:K33)/$D7</x:f>
        <x:v>0.03704386214867027</x:v>
      </x:c>
      <x:c r="L7" s="22" t="n">
        <x:f>SUM('Industry build'!L20:L33)/$D7</x:f>
        <x:v>0.03065781872843949</x:v>
      </x:c>
      <x:c r="M7" s="22" t="n">
        <x:f>SUM('Industry build'!M20:M33)/$D7</x:f>
        <x:v>0.020207641469406356</x:v>
      </x:c>
      <x:c r="N7" s="22" t="n">
        <x:f>SUM('Industry build'!N20:N33)/$D7</x:f>
        <x:v>0.010414689729454868</x:v>
      </x:c>
      <x:c r="O7" s="22" t="n">
        <x:f>SUM('Industry build'!O20:O33)/$D7</x:f>
        <x:v>0.01382579244357761</x:v>
      </x:c>
      <x:c r="P7" s="22" t="n">
        <x:f>SUM('Industry build'!P20:P33)/$D7</x:f>
        <x:v>0.124995995223938</x:v>
      </x:c>
      <x:c r="Q7" s="22" t="n">
        <x:f>SUM(E7:P7)</x:f>
        <x:v>1</x:v>
      </x:c>
      <x:c r="R7" s="22" t="n">
        <x:f>SUM(E7:O7)</x:f>
        <x:v>0.8750040047760621</x:v>
      </x:c>
      <x:c r="S7" s="13" t="str">
        <x:v>More national detail</x:v>
      </x:c>
      <x:c r="T7" s="2" t="str">
        <x:v>APAC</x:v>
      </x:c>
      <x:c r="U7" s="2" t="str">
        <x:v>Oceania</x:v>
      </x:c>
      <x:c r="V7" s="2" t="str">
        <x:v>Original G20 benchmark</x:v>
      </x:c>
    </x:row>
    <x:row r="8" ht="25" customHeight="1">
      <x:c r="A8" s="2" t="str">
        <x:v>Brazil</x:v>
      </x:c>
      <x:c r="B8" s="2" t="str">
        <x:v>BRA</x:v>
      </x:c>
      <x:c r="C8" s="2" t="n">
        <x:v>2024</x:v>
      </x:c>
      <x:c r="D8" s="26" t="n">
        <x:f>SUM('Industry build'!D34:D47)</x:f>
        <x:v>100535.61700000001</x:v>
      </x:c>
      <x:c r="E8" s="20" t="n">
        <x:f>SUM('Industry build'!E34:E47)/$D8</x:f>
        <x:v>0.0068607639515702356</x:v>
      </x:c>
      <x:c r="F8" s="20" t="n">
        <x:f>SUM('Industry build'!F34:F47)/$D8</x:f>
        <x:v>0.02949772452627298</x:v>
      </x:c>
      <x:c r="G8" s="20" t="n">
        <x:f>SUM('Industry build'!G34:G47)/$D8</x:f>
        <x:v>0.23023287187223762</x:v>
      </x:c>
      <x:c r="H8" s="20" t="n">
        <x:f>SUM('Industry build'!H34:H47)/$D8</x:f>
        <x:v>0.3266071672452446</x:v>
      </x:c>
      <x:c r="I8" s="20" t="n">
        <x:f>SUM('Industry build'!I34:I47)/$D8</x:f>
        <x:v>0.15471479708018035</x:v>
      </x:c>
      <x:c r="J8" s="20" t="n">
        <x:f>SUM('Industry build'!J34:J47)/$D8</x:f>
        <x:v>0.06745291972814454</x:v>
      </x:c>
      <x:c r="K8" s="20" t="n">
        <x:f>SUM('Industry build'!K34:K47)/$D8</x:f>
        <x:v>0.015549653412879536</x:v>
      </x:c>
      <x:c r="L8" s="20" t="n">
        <x:f>SUM('Industry build'!L34:L47)/$D8</x:f>
        <x:v>0.018685120367048183</x:v>
      </x:c>
      <x:c r="M8" s="20" t="n">
        <x:f>SUM('Industry build'!M34:M47)/$D8</x:f>
        <x:v>0.016875474593348965</x:v>
      </x:c>
      <x:c r="N8" s="20" t="n">
        <x:f>SUM('Industry build'!N34:N47)/$D8</x:f>
        <x:v>0.004633822091755916</x:v>
      </x:c>
      <x:c r="O8" s="20" t="n">
        <x:f>SUM('Industry build'!O34:O47)/$D8</x:f>
        <x:v>0.007154656436404031</x:v>
      </x:c>
      <x:c r="P8" s="20" t="n">
        <x:f>SUM('Industry build'!P34:P47)/$D8</x:f>
        <x:v>0.12173502869491298</x:v>
      </x:c>
      <x:c r="Q8" s="20" t="n">
        <x:f>SUM(E8:P8)</x:f>
        <x:v>0.9999999999999998</x:v>
      </x:c>
      <x:c r="R8" s="20" t="n">
        <x:f>SUM(E8:O8)</x:f>
        <x:v>0.8782649713050867</x:v>
      </x:c>
      <x:c r="S8" s="2" t="str">
        <x:v>More national detail</x:v>
      </x:c>
      <x:c r="T8" s="2" t="str">
        <x:v>LatinAm &amp; Caribbean</x:v>
      </x:c>
      <x:c r="U8" s="2" t="str">
        <x:v>South America</x:v>
      </x:c>
      <x:c r="V8" s="2" t="str">
        <x:v>Original G20 benchmark</x:v>
      </x:c>
    </x:row>
    <x:row r="9" ht="25" customHeight="1">
      <x:c r="A9" s="13" t="str">
        <x:v>Canada</x:v>
      </x:c>
      <x:c r="B9" s="13" t="str">
        <x:v>CAN</x:v>
      </x:c>
      <x:c r="C9" s="13" t="n">
        <x:v>2024</x:v>
      </x:c>
      <x:c r="D9" s="27" t="n">
        <x:f>SUM('Industry build'!D48:D61)</x:f>
        <x:v>20453.614</x:v>
      </x:c>
      <x:c r="E9" s="22" t="n">
        <x:f>SUM('Industry build'!E48:E61)/$D9</x:f>
        <x:v>0.011986291533046964</x:v>
      </x:c>
      <x:c r="F9" s="22" t="n">
        <x:f>SUM('Industry build'!F48:F61)/$D9</x:f>
        <x:v>0.026263732044875355</x:v>
      </x:c>
      <x:c r="G9" s="22" t="n">
        <x:f>SUM('Industry build'!G48:G61)/$D9</x:f>
        <x:v>0.23400560914661855</x:v>
      </x:c>
      <x:c r="H9" s="22" t="n">
        <x:f>SUM('Industry build'!H48:H61)/$D9</x:f>
        <x:v>0.294050514413274</x:v>
      </x:c>
      <x:c r="I9" s="22" t="n">
        <x:f>SUM('Industry build'!I48:I61)/$D9</x:f>
        <x:v>0.08624734052070514</x:v>
      </x:c>
      <x:c r="J9" s="22" t="n">
        <x:f>SUM('Industry build'!J48:J61)/$D9</x:f>
        <x:v>0.11988048710457007</x:v>
      </x:c>
      <x:c r="K9" s="22" t="n">
        <x:f>SUM('Industry build'!K48:K61)/$D9</x:f>
        <x:v>0.040587546044430094</x:v>
      </x:c>
      <x:c r="L9" s="22" t="n">
        <x:f>SUM('Industry build'!L48:L61)/$D9</x:f>
        <x:v>0.0323115537729069</x:v>
      </x:c>
      <x:c r="M9" s="22" t="n">
        <x:f>SUM('Industry build'!M48:M61)/$D9</x:f>
        <x:v>0.020951723036743836</x:v>
      </x:c>
      <x:c r="N9" s="22" t="n">
        <x:f>SUM('Industry build'!N48:N61)/$D9</x:f>
        <x:v>0.006150690285485817</x:v>
      </x:c>
      <x:c r="O9" s="22" t="n">
        <x:f>SUM('Industry build'!O48:O61)/$D9</x:f>
        <x:v>0.011464684962327562</x:v>
      </x:c>
      <x:c r="P9" s="22" t="n">
        <x:f>SUM('Industry build'!P48:P61)/$D9</x:f>
        <x:v>0.1160998271350156</x:v>
      </x:c>
      <x:c r="Q9" s="22" t="n">
        <x:f>SUM(E9:P9)</x:f>
        <x:v>1</x:v>
      </x:c>
      <x:c r="R9" s="22" t="n">
        <x:f>SUM(E9:O9)</x:f>
        <x:v>0.8839001728649843</x:v>
      </x:c>
      <x:c r="S9" s="13" t="str">
        <x:v>Mixed support</x:v>
      </x:c>
      <x:c r="T9" s="2" t="str">
        <x:v>Europe &amp; North America</x:v>
      </x:c>
      <x:c r="U9" s="2" t="str">
        <x:v>Canada</x:v>
      </x:c>
      <x:c r="V9" s="2" t="str">
        <x:v>Original G20 benchmark</x:v>
      </x:c>
    </x:row>
    <x:row r="10" ht="25" customHeight="1">
      <x:c r="A10" s="2" t="str">
        <x:v>China</x:v>
      </x:c>
      <x:c r="B10" s="2" t="str">
        <x:v>CHN</x:v>
      </x:c>
      <x:c r="C10" s="2" t="n">
        <x:v>2024</x:v>
      </x:c>
      <x:c r="D10" s="26" t="n">
        <x:f>SUM('Industry build'!D62:D75)</x:f>
        <x:v>738286.8009999999</x:v>
      </x:c>
      <x:c r="E10" s="20" t="n">
        <x:f>SUM('Industry build'!E62:E75)/$D10</x:f>
        <x:v>0.008800350279299353</x:v>
      </x:c>
      <x:c r="F10" s="20" t="n">
        <x:f>SUM('Industry build'!F62:F75)/$D10</x:f>
        <x:v>0.04512314650252625</x:v>
      </x:c>
      <x:c r="G10" s="20" t="n">
        <x:f>SUM('Industry build'!G62:G75)/$D10</x:f>
        <x:v>0.20004411660959243</x:v>
      </x:c>
      <x:c r="H10" s="20" t="n">
        <x:f>SUM('Industry build'!H62:H75)/$D10</x:f>
        <x:v>0.2742076859153956</x:v>
      </x:c>
      <x:c r="I10" s="20" t="n">
        <x:f>SUM('Industry build'!I62:I75)/$D10</x:f>
        <x:v>0.28609713600209435</x:v>
      </x:c>
      <x:c r="J10" s="20" t="n">
        <x:f>SUM('Industry build'!J62:J75)/$D10</x:f>
        <x:v>0.028344169837442874</x:v>
      </x:c>
      <x:c r="K10" s="20" t="n">
        <x:f>SUM('Industry build'!K62:K75)/$D10</x:f>
        <x:v>0.013708188994157574</x:v>
      </x:c>
      <x:c r="L10" s="20" t="n">
        <x:f>SUM('Industry build'!L62:L75)/$D10</x:f>
        <x:v>0.038780082939222915</x:v>
      </x:c>
      <x:c r="M10" s="20" t="n">
        <x:f>SUM('Industry build'!M62:M75)/$D10</x:f>
        <x:v>0.01353694039086811</x:v>
      </x:c>
      <x:c r="N10" s="20" t="n">
        <x:f>SUM('Industry build'!N62:N75)/$D10</x:f>
        <x:v>0.011177194267624462</x:v>
      </x:c>
      <x:c r="O10" s="20" t="n">
        <x:f>SUM('Industry build'!O62:O75)/$D10</x:f>
        <x:v>0.007056128181467125</x:v>
      </x:c>
      <x:c r="P10" s="20" t="n">
        <x:f>SUM('Industry build'!P62:P75)/$D10</x:f>
        <x:v>0.07312486008030912</x:v>
      </x:c>
      <x:c r="Q10" s="20" t="n">
        <x:f>SUM(E10:P10)</x:f>
        <x:v>1.0000000000000002</x:v>
      </x:c>
      <x:c r="R10" s="20" t="n">
        <x:f>SUM(E10:O10)</x:f>
        <x:v>0.9268751399196911</x:v>
      </x:c>
      <x:c r="S10" s="2" t="str">
        <x:v>Mixed support</x:v>
      </x:c>
      <x:c r="T10" s="2" t="str">
        <x:v>APAC</x:v>
      </x:c>
      <x:c r="U10" s="2" t="str">
        <x:v>East Asia</x:v>
      </x:c>
      <x:c r="V10" s="2" t="str">
        <x:v>Original G20 benchmark</x:v>
      </x:c>
    </x:row>
    <x:row r="11" ht="25" customHeight="1">
      <x:c r="A11" s="13" t="str">
        <x:v>France</x:v>
      </x:c>
      <x:c r="B11" s="13" t="str">
        <x:v>FRA</x:v>
      </x:c>
      <x:c r="C11" s="13" t="n">
        <x:v>2024</x:v>
      </x:c>
      <x:c r="D11" s="27" t="n">
        <x:f>SUM('Industry build'!D76:D89)</x:f>
        <x:v>29420.736</x:v>
      </x:c>
      <x:c r="E11" s="22" t="n">
        <x:f>SUM('Industry build'!E76:E89)/$D11</x:f>
        <x:v>0.0037981043333342804</x:v>
      </x:c>
      <x:c r="F11" s="22" t="n">
        <x:f>SUM('Industry build'!F76:F89)/$D11</x:f>
        <x:v>0.02340715033056965</x:v>
      </x:c>
      <x:c r="G11" s="22" t="n">
        <x:f>SUM('Industry build'!G76:G89)/$D11</x:f>
        <x:v>0.25886693355891416</x:v>
      </x:c>
      <x:c r="H11" s="22" t="n">
        <x:f>SUM('Industry build'!H76:H89)/$D11</x:f>
        <x:v>0.2551109029160323</x:v>
      </x:c>
      <x:c r="I11" s="22" t="n">
        <x:f>SUM('Industry build'!I76:I89)/$D11</x:f>
        <x:v>0.0856062541003527</x:v>
      </x:c>
      <x:c r="J11" s="22" t="n">
        <x:f>SUM('Industry build'!J76:J89)/$D11</x:f>
        <x:v>0.10561665352054853</x:v>
      </x:c>
      <x:c r="K11" s="22" t="n">
        <x:f>SUM('Industry build'!K76:K89)/$D11</x:f>
        <x:v>0.03425097862949451</x:v>
      </x:c>
      <x:c r="L11" s="22" t="n">
        <x:f>SUM('Industry build'!L76:L89)/$D11</x:f>
        <x:v>0.03468847755068321</x:v>
      </x:c>
      <x:c r="M11" s="22" t="n">
        <x:f>SUM('Industry build'!M76:M89)/$D11</x:f>
        <x:v>0.023075697899989457</x:v>
      </x:c>
      <x:c r="N11" s="22" t="n">
        <x:f>SUM('Industry build'!N76:N89)/$D11</x:f>
        <x:v>0.012747998772404267</x:v>
      </x:c>
      <x:c r="O11" s="22" t="n">
        <x:f>SUM('Industry build'!O76:O89)/$D11</x:f>
        <x:v>0.013450076633611679</x:v>
      </x:c>
      <x:c r="P11" s="22" t="n">
        <x:f>SUM('Industry build'!P76:P89)/$D11</x:f>
        <x:v>0.14938077175406528</x:v>
      </x:c>
      <x:c r="Q11" s="22" t="n">
        <x:f>SUM(E11:P11)</x:f>
        <x:v>1</x:v>
      </x:c>
      <x:c r="R11" s="22" t="n">
        <x:f>SUM(E11:O11)</x:f>
        <x:v>0.8506192282459347</x:v>
      </x:c>
      <x:c r="S11" s="13" t="str">
        <x:v>More national detail</x:v>
      </x:c>
      <x:c r="T11" s="2" t="str">
        <x:v>Europe &amp; North America</x:v>
      </x:c>
      <x:c r="U11" s="2" t="str">
        <x:v>EU / Western Europe</x:v>
      </x:c>
      <x:c r="V11" s="2" t="str">
        <x:v>Original G20 benchmark</x:v>
      </x:c>
    </x:row>
    <x:row r="12" ht="25" customHeight="1">
      <x:c r="A12" s="2" t="str">
        <x:v>Germany</x:v>
      </x:c>
      <x:c r="B12" s="2" t="str">
        <x:v>DEU</x:v>
      </x:c>
      <x:c r="C12" s="2" t="n">
        <x:v>2024</x:v>
      </x:c>
      <x:c r="D12" s="26" t="n">
        <x:f>SUM('Industry build'!D90:D103)</x:f>
        <x:v>42837.06900000001</x:v>
      </x:c>
      <x:c r="E12" s="20" t="n">
        <x:f>SUM('Industry build'!E90:E103)/$D12</x:f>
        <x:v>0.0030720662250422197</x:v>
      </x:c>
      <x:c r="F12" s="20" t="n">
        <x:f>SUM('Industry build'!F90:F103)/$D12</x:f>
        <x:v>0.02921494038126469</x:v>
      </x:c>
      <x:c r="G12" s="20" t="n">
        <x:f>SUM('Industry build'!G90:G103)/$D12</x:f>
        <x:v>0.27231983551462957</x:v>
      </x:c>
      <x:c r="H12" s="20" t="n">
        <x:f>SUM('Industry build'!H90:H103)/$D12</x:f>
        <x:v>0.2646422057259581</x:v>
      </x:c>
      <x:c r="I12" s="20" t="n">
        <x:f>SUM('Industry build'!I90:I103)/$D12</x:f>
        <x:v>0.06898370726010315</x:v>
      </x:c>
      <x:c r="J12" s="20" t="n">
        <x:f>SUM('Industry build'!J90:J103)/$D12</x:f>
        <x:v>0.11735368309683465</x:v>
      </x:c>
      <x:c r="K12" s="20" t="n">
        <x:f>SUM('Industry build'!K90:K103)/$D12</x:f>
        <x:v>0.03119762932426585</x:v>
      </x:c>
      <x:c r="L12" s="20" t="n">
        <x:f>SUM('Industry build'!L90:L103)/$D12</x:f>
        <x:v>0.041241793542433625</x:v>
      </x:c>
      <x:c r="M12" s="20" t="n">
        <x:f>SUM('Industry build'!M90:M103)/$D12</x:f>
        <x:v>0.021289242587225584</x:v>
      </x:c>
      <x:c r="N12" s="20" t="n">
        <x:f>SUM('Industry build'!N90:N103)/$D12</x:f>
        <x:v>0.011366860433200125</x:v>
      </x:c>
      <x:c r="O12" s="20" t="n">
        <x:f>SUM('Industry build'!O90:O103)/$D12</x:f>
        <x:v>0.009251559430143773</x:v>
      </x:c>
      <x:c r="P12" s="20" t="n">
        <x:f>SUM('Industry build'!P90:P103)/$D12</x:f>
        <x:v>0.13006647647889844</x:v>
      </x:c>
      <x:c r="Q12" s="20" t="n">
        <x:f>SUM(E12:P12)</x:f>
        <x:v>0.9999999999999998</x:v>
      </x:c>
      <x:c r="R12" s="20" t="n">
        <x:f>SUM(E12:O12)</x:f>
        <x:v>0.8699335235211013</x:v>
      </x:c>
      <x:c r="S12" s="2" t="str">
        <x:v>More national detail</x:v>
      </x:c>
      <x:c r="T12" s="2" t="str">
        <x:v>Europe &amp; North America</x:v>
      </x:c>
      <x:c r="U12" s="2" t="str">
        <x:v>EU / Central Europe</x:v>
      </x:c>
      <x:c r="V12" s="2" t="str">
        <x:v>Original G20 benchmark</x:v>
      </x:c>
    </x:row>
    <x:row r="13" ht="25" customHeight="1">
      <x:c r="A13" s="13" t="str">
        <x:v>India</x:v>
      </x:c>
      <x:c r="B13" s="13" t="str">
        <x:v>IND</x:v>
      </x:c>
      <x:c r="C13" s="13" t="n">
        <x:v>2024</x:v>
      </x:c>
      <x:c r="D13" s="27" t="n">
        <x:f>SUM('Industry build'!D104:D117)</x:f>
        <x:v>583107.2509999999</x:v>
      </x:c>
      <x:c r="E13" s="22" t="n">
        <x:f>SUM('Industry build'!E104:E117)/$D13</x:f>
        <x:v>0.004253310940001497</x:v>
      </x:c>
      <x:c r="F13" s="22" t="n">
        <x:f>SUM('Industry build'!F104:F117)/$D13</x:f>
        <x:v>0.026234032224251264</x:v>
      </x:c>
      <x:c r="G13" s="22" t="n">
        <x:f>SUM('Industry build'!G104:G117)/$D13</x:f>
        <x:v>0.16281125711507205</x:v>
      </x:c>
      <x:c r="H13" s="22" t="n">
        <x:f>SUM('Industry build'!H104:H117)/$D13</x:f>
        <x:v>0.2366234471183443</x:v>
      </x:c>
      <x:c r="I13" s="22" t="n">
        <x:f>SUM('Industry build'!I104:I117)/$D13</x:f>
        <x:v>0.4803225892941738</x:v>
      </x:c>
      <x:c r="J13" s="22" t="n">
        <x:f>SUM('Industry build'!J104:J117)/$D13</x:f>
        <x:v>0.01830135581636134</x:v>
      </x:c>
      <x:c r="K13" s="22" t="n">
        <x:f>SUM('Industry build'!K104:K117)/$D13</x:f>
        <x:v>0.0112361456469009</x:v>
      </x:c>
      <x:c r="L13" s="22" t="n">
        <x:f>SUM('Industry build'!L104:L117)/$D13</x:f>
        <x:v>0.015439492854412115</x:v>
      </x:c>
      <x:c r="M13" s="22" t="n">
        <x:f>SUM('Industry build'!M104:M117)/$D13</x:f>
        <x:v>0.004078051641725255</x:v>
      </x:c>
      <x:c r="N13" s="22" t="n">
        <x:f>SUM('Industry build'!N104:N117)/$D13</x:f>
        <x:v>0.004250655269720473</x:v>
      </x:c>
      <x:c r="O13" s="22" t="n">
        <x:f>SUM('Industry build'!O104:O117)/$D13</x:f>
        <x:v>0.0023744869424846445</x:v>
      </x:c>
      <x:c r="P13" s="22" t="n">
        <x:f>SUM('Industry build'!P104:P117)/$D13</x:f>
        <x:v>0.03407517513655245</x:v>
      </x:c>
      <x:c r="Q13" s="22" t="n">
        <x:f>SUM(E13:P13)</x:f>
        <x:v>1</x:v>
      </x:c>
      <x:c r="R13" s="22" t="n">
        <x:f>SUM(E13:O13)</x:f>
        <x:v>0.9659248248634477</x:v>
      </x:c>
      <x:c r="S13" s="13" t="str">
        <x:v>More national detail</x:v>
      </x:c>
      <x:c r="T13" s="2" t="str">
        <x:v>APAC</x:v>
      </x:c>
      <x:c r="U13" s="2" t="str">
        <x:v>South Asia</x:v>
      </x:c>
      <x:c r="V13" s="2" t="str">
        <x:v>Original G20 benchmark</x:v>
      </x:c>
    </x:row>
    <x:row r="14" ht="25" customHeight="1">
      <x:c r="A14" s="2" t="str">
        <x:v>Indonesia</x:v>
      </x:c>
      <x:c r="B14" s="2" t="str">
        <x:v>IDN</x:v>
      </x:c>
      <x:c r="C14" s="2" t="n">
        <x:v>2024</x:v>
      </x:c>
      <x:c r="D14" s="26" t="n">
        <x:f>SUM('Industry build'!D118:D131)</x:f>
        <x:v>140405.58500000002</x:v>
      </x:c>
      <x:c r="E14" s="20" t="n">
        <x:f>SUM('Industry build'!E118:E131)/$D14</x:f>
        <x:v>0.005963637668185305</x:v>
      </x:c>
      <x:c r="F14" s="20" t="n">
        <x:f>SUM('Industry build'!F118:F131)/$D14</x:f>
        <x:v>0.03457877203017184</x:v>
      </x:c>
      <x:c r="G14" s="20" t="n">
        <x:f>SUM('Industry build'!G118:G131)/$D14</x:f>
        <x:v>0.12216571001866519</x:v>
      </x:c>
      <x:c r="H14" s="20" t="n">
        <x:f>SUM('Industry build'!H118:H131)/$D14</x:f>
        <x:v>0.33679850829736535</x:v>
      </x:c>
      <x:c r="I14" s="20" t="n">
        <x:f>SUM('Industry build'!I118:I131)/$D14</x:f>
        <x:v>0.3972537999668454</x:v>
      </x:c>
      <x:c r="J14" s="20" t="n">
        <x:f>SUM('Industry build'!J118:J131)/$D14</x:f>
        <x:v>0.020575847966351538</x:v>
      </x:c>
      <x:c r="K14" s="20" t="n">
        <x:f>SUM('Industry build'!K118:K131)/$D14</x:f>
        <x:v>0.01194847769054201</x:v>
      </x:c>
      <x:c r="L14" s="20" t="n">
        <x:f>SUM('Industry build'!L118:L131)/$D14</x:f>
        <x:v>0.005158412820464928</x:v>
      </x:c>
      <x:c r="M14" s="20" t="n">
        <x:f>SUM('Industry build'!M118:M131)/$D14</x:f>
        <x:v>0.008620356755236333</x:v>
      </x:c>
      <x:c r="N14" s="20" t="n">
        <x:f>SUM('Industry build'!N118:N131)/$D14</x:f>
        <x:v>0.0033914346027370404</x:v>
      </x:c>
      <x:c r="O14" s="20" t="n">
        <x:f>SUM('Industry build'!O118:O131)/$D14</x:f>
        <x:v>0.003583655702712776</x:v>
      </x:c>
      <x:c r="P14" s="20" t="n">
        <x:f>SUM('Industry build'!P118:P131)/$D14</x:f>
        <x:v>0.049961386480722195</x:v>
      </x:c>
      <x:c r="Q14" s="20" t="n">
        <x:f>SUM(E14:P14)</x:f>
        <x:v>1</x:v>
      </x:c>
      <x:c r="R14" s="20" t="n">
        <x:f>SUM(E14:O14)</x:f>
        <x:v>0.9500386135192778</x:v>
      </x:c>
      <x:c r="S14" s="2" t="str">
        <x:v>More national detail</x:v>
      </x:c>
      <x:c r="T14" s="2" t="str">
        <x:v>APAC</x:v>
      </x:c>
      <x:c r="U14" s="2" t="str">
        <x:v>Southeast Asia</x:v>
      </x:c>
      <x:c r="V14" s="2" t="str">
        <x:v>Original G20 benchmark</x:v>
      </x:c>
    </x:row>
    <x:row r="15" ht="25" customHeight="1">
      <x:c r="A15" s="13" t="str">
        <x:v>Italy</x:v>
      </x:c>
      <x:c r="B15" s="13" t="str">
        <x:v>ITA</x:v>
      </x:c>
      <x:c r="C15" s="13" t="n">
        <x:v>2024</x:v>
      </x:c>
      <x:c r="D15" s="27" t="n">
        <x:f>SUM('Industry build'!D132:D145)</x:f>
        <x:v>24242.154</x:v>
      </x:c>
      <x:c r="E15" s="22" t="n">
        <x:f>SUM('Industry build'!E132:E145)/$D15</x:f>
        <x:v>0.004327916927692316</x:v>
      </x:c>
      <x:c r="F15" s="22" t="n">
        <x:f>SUM('Industry build'!F132:F145)/$D15</x:f>
        <x:v>0.03640382382705263</x:v>
      </x:c>
      <x:c r="G15" s="22" t="n">
        <x:f>SUM('Industry build'!G132:G145)/$D15</x:f>
        <x:v>0.2828199081251906</x:v>
      </x:c>
      <x:c r="H15" s="22" t="n">
        <x:f>SUM('Industry build'!H132:H145)/$D15</x:f>
        <x:v>0.30564489200429407</x:v>
      </x:c>
      <x:c r="I15" s="22" t="n">
        <x:f>SUM('Industry build'!I132:I145)/$D15</x:f>
        <x:v>0.10190151171568712</x:v>
      </x:c>
      <x:c r="J15" s="22" t="n">
        <x:f>SUM('Industry build'!J132:J145)/$D15</x:f>
        <x:v>0.08329646489463031</x:v>
      </x:c>
      <x:c r="K15" s="22" t="n">
        <x:f>SUM('Industry build'!K132:K145)/$D15</x:f>
        <x:v>0.025714216649230095</x:v>
      </x:c>
      <x:c r="L15" s="22" t="n">
        <x:f>SUM('Industry build'!L132:L145)/$D15</x:f>
        <x:v>0.031104924880267726</x:v>
      </x:c>
      <x:c r="M15" s="22" t="n">
        <x:f>SUM('Industry build'!M132:M145)/$D15</x:f>
        <x:v>0.018103812064286573</x:v>
      </x:c>
      <x:c r="N15" s="22" t="n">
        <x:f>SUM('Industry build'!N132:N145)/$D15</x:f>
        <x:v>0.008917348506347171</x:v>
      </x:c>
      <x:c r="O15" s="22" t="n">
        <x:f>SUM('Industry build'!O132:O145)/$D15</x:f>
        <x:v>0.005958061898145132</x:v>
      </x:c>
      <x:c r="P15" s="22" t="n">
        <x:f>SUM('Industry build'!P132:P145)/$D15</x:f>
        <x:v>0.09580711850717637</x:v>
      </x:c>
      <x:c r="Q15" s="22" t="n">
        <x:f>SUM(E15:P15)</x:f>
        <x:v>1</x:v>
      </x:c>
      <x:c r="R15" s="22" t="n">
        <x:f>SUM(E15:O15)</x:f>
        <x:v>0.9041928814928237</x:v>
      </x:c>
      <x:c r="S15" s="13" t="str">
        <x:v>More national detail</x:v>
      </x:c>
      <x:c r="T15" s="2" t="str">
        <x:v>Europe &amp; North America</x:v>
      </x:c>
      <x:c r="U15" s="2" t="str">
        <x:v>EU / Southern Europe</x:v>
      </x:c>
      <x:c r="V15" s="2" t="str">
        <x:v>Original G20 benchmark</x:v>
      </x:c>
    </x:row>
    <x:row r="16" ht="25" customHeight="1">
      <x:c r="A16" s="2" t="str">
        <x:v>Japan</x:v>
      </x:c>
      <x:c r="B16" s="2" t="str">
        <x:v>JPN</x:v>
      </x:c>
      <x:c r="C16" s="2" t="n">
        <x:v>2024</x:v>
      </x:c>
      <x:c r="D16" s="26" t="n">
        <x:f>SUM('Industry build'!D146:D159)</x:f>
        <x:v>67642.7</x:v>
      </x:c>
      <x:c r="E16" s="20" t="n">
        <x:f>SUM('Industry build'!E146:E159)/$D16</x:f>
        <x:v>0.004413173589090615</x:v>
      </x:c>
      <x:c r="F16" s="20" t="n">
        <x:f>SUM('Industry build'!F146:F159)/$D16</x:f>
        <x:v>0.02626239599618212</x:v>
      </x:c>
      <x:c r="G16" s="20" t="n">
        <x:f>SUM('Industry build'!G146:G159)/$D16</x:f>
        <x:v>0.22511310483275446</x:v>
      </x:c>
      <x:c r="H16" s="20" t="n">
        <x:f>SUM('Industry build'!H146:H159)/$D16</x:f>
        <x:v>0.2877280404769253</x:v>
      </x:c>
      <x:c r="I16" s="20" t="n">
        <x:f>SUM('Industry build'!I146:I159)/$D16</x:f>
        <x:v>0.08722829218782488</x:v>
      </x:c>
      <x:c r="J16" s="20" t="n">
        <x:f>SUM('Industry build'!J146:J159)/$D16</x:f>
        <x:v>0.10073246260435922</x:v>
      </x:c>
      <x:c r="K16" s="20" t="n">
        <x:f>SUM('Industry build'!K146:K159)/$D16</x:f>
        <x:v>0.020842263836304584</x:v>
      </x:c>
      <x:c r="L16" s="20" t="n">
        <x:f>SUM('Industry build'!L146:L159)/$D16</x:f>
        <x:v>0.04766614771331011</x:v>
      </x:c>
      <x:c r="M16" s="20" t="n">
        <x:f>SUM('Industry build'!M146:M159)/$D16</x:f>
        <x:v>0.030868706894146575</x:v>
      </x:c>
      <x:c r="N16" s="20" t="n">
        <x:f>SUM('Industry build'!N146:N159)/$D16</x:f>
        <x:v>0.0033134316569276645</x:v>
      </x:c>
      <x:c r="O16" s="20" t="n">
        <x:f>SUM('Industry build'!O146:O159)/$D16</x:f>
        <x:v>0.015288390836608386</x:v>
      </x:c>
      <x:c r="P16" s="20" t="n">
        <x:f>SUM('Industry build'!P146:P159)/$D16</x:f>
        <x:v>0.15054358937556606</x:v>
      </x:c>
      <x:c r="Q16" s="20" t="n">
        <x:f>SUM(E16:P16)</x:f>
        <x:v>1</x:v>
      </x:c>
      <x:c r="R16" s="20" t="n">
        <x:f>SUM(E16:O16)</x:f>
        <x:v>0.8494564106244339</x:v>
      </x:c>
      <x:c r="S16" s="2" t="str">
        <x:v>More imputation</x:v>
      </x:c>
      <x:c r="T16" s="2" t="str">
        <x:v>APAC</x:v>
      </x:c>
      <x:c r="U16" s="2" t="str">
        <x:v>East Asia</x:v>
      </x:c>
      <x:c r="V16" s="2" t="str">
        <x:v>Original G20 benchmark</x:v>
      </x:c>
    </x:row>
    <x:row r="17" ht="25" customHeight="1">
      <x:c r="A17" s="13" t="str">
        <x:v>Mexico</x:v>
      </x:c>
      <x:c r="B17" s="13" t="str">
        <x:v>MEX</x:v>
      </x:c>
      <x:c r="C17" s="13" t="n">
        <x:v>2024</x:v>
      </x:c>
      <x:c r="D17" s="27" t="n">
        <x:f>SUM('Industry build'!D160:D173)</x:f>
        <x:v>59257.441000000006</x:v>
      </x:c>
      <x:c r="E17" s="22" t="n">
        <x:f>SUM('Industry build'!E160:E173)/$D17</x:f>
        <x:v>0.0049640175139023905</x:v>
      </x:c>
      <x:c r="F17" s="22" t="n">
        <x:f>SUM('Industry build'!F160:F173)/$D17</x:f>
        <x:v>0.0322089613367985</x:v>
      </x:c>
      <x:c r="G17" s="22" t="n">
        <x:f>SUM('Industry build'!G160:G173)/$D17</x:f>
        <x:v>0.22861968507687663</x:v>
      </x:c>
      <x:c r="H17" s="22" t="n">
        <x:f>SUM('Industry build'!H160:H173)/$D17</x:f>
        <x:v>0.3415267324201825</x:v>
      </x:c>
      <x:c r="I17" s="22" t="n">
        <x:f>SUM('Industry build'!I160:I173)/$D17</x:f>
        <x:v>0.22024723085406916</x:v>
      </x:c>
      <x:c r="J17" s="22" t="n">
        <x:f>SUM('Industry build'!J160:J173)/$D17</x:f>
        <x:v>0.03912675102319158</x:v>
      </x:c>
      <x:c r="K17" s="22" t="n">
        <x:f>SUM('Industry build'!K160:K173)/$D17</x:f>
        <x:v>0.014097976319969669</x:v>
      </x:c>
      <x:c r="L17" s="22" t="n">
        <x:f>SUM('Industry build'!L160:L173)/$D17</x:f>
        <x:v>0.010439595091552198</x:v>
      </x:c>
      <x:c r="M17" s="22" t="n">
        <x:f>SUM('Industry build'!M160:M173)/$D17</x:f>
        <x:v>0.012851374928463671</x:v>
      </x:c>
      <x:c r="N17" s="22" t="n">
        <x:f>SUM('Industry build'!N160:N173)/$D17</x:f>
        <x:v>0.006322210891217798</x:v>
      </x:c>
      <x:c r="O17" s="22" t="n">
        <x:f>SUM('Industry build'!O160:O173)/$D17</x:f>
        <x:v>0.004430331015466124</x:v>
      </x:c>
      <x:c r="P17" s="22" t="n">
        <x:f>SUM('Industry build'!P160:P173)/$D17</x:f>
        <x:v>0.08516513352830965</x:v>
      </x:c>
      <x:c r="Q17" s="22" t="n">
        <x:f>SUM(E17:P17)</x:f>
        <x:v>0.9999999999999999</x:v>
      </x:c>
      <x:c r="R17" s="22" t="n">
        <x:f>SUM(E17:O17)</x:f>
        <x:v>0.9148348664716902</x:v>
      </x:c>
      <x:c r="S17" s="13" t="str">
        <x:v>More national detail</x:v>
      </x:c>
      <x:c r="T17" s="2" t="str">
        <x:v>LatinAm &amp; Caribbean</x:v>
      </x:c>
      <x:c r="U17" s="2" t="str">
        <x:v>North America / Latin America</x:v>
      </x:c>
      <x:c r="V17" s="2" t="str">
        <x:v>Original G20 benchmark</x:v>
      </x:c>
    </x:row>
    <x:row r="18" ht="25" customHeight="1">
      <x:c r="A18" s="2" t="str">
        <x:v>Russia</x:v>
      </x:c>
      <x:c r="B18" s="2" t="str">
        <x:v>RUS</x:v>
      </x:c>
      <x:c r="C18" s="2" t="n">
        <x:v>2024</x:v>
      </x:c>
      <x:c r="D18" s="26" t="n">
        <x:f>SUM('Industry build'!D174:D187)</x:f>
        <x:v>72263.974</x:v>
      </x:c>
      <x:c r="E18" s="20" t="n">
        <x:f>SUM('Industry build'!E174:E187)/$D18</x:f>
        <x:v>0.01999890385810418</x:v>
      </x:c>
      <x:c r="F18" s="20" t="n">
        <x:f>SUM('Industry build'!F174:F187)/$D18</x:f>
        <x:v>0.03432390224448417</x:v>
      </x:c>
      <x:c r="G18" s="20" t="n">
        <x:f>SUM('Industry build'!G174:G187)/$D18</x:f>
        <x:v>0.25643503613211693</x:v>
      </x:c>
      <x:c r="H18" s="20" t="n">
        <x:f>SUM('Industry build'!H174:H187)/$D18</x:f>
        <x:v>0.3012883466801193</x:v>
      </x:c>
      <x:c r="I18" s="20" t="n">
        <x:f>SUM('Industry build'!I174:I187)/$D18</x:f>
        <x:v>0.11275319122631754</x:v>
      </x:c>
      <x:c r="J18" s="20" t="n">
        <x:f>SUM('Industry build'!J174:J187)/$D18</x:f>
        <x:v>0.06533292010090125</x:v>
      </x:c>
      <x:c r="K18" s="20" t="n">
        <x:f>SUM('Industry build'!K174:K187)/$D18</x:f>
        <x:v>0.02209410736254278</x:v>
      </x:c>
      <x:c r="L18" s="20" t="n">
        <x:f>SUM('Industry build'!L174:L187)/$D18</x:f>
        <x:v>0.023046115537497063</x:v>
      </x:c>
      <x:c r="M18" s="20" t="n">
        <x:f>SUM('Industry build'!M174:M187)/$D18</x:f>
        <x:v>0.016630714547495252</x:v>
      </x:c>
      <x:c r="N18" s="20" t="n">
        <x:f>SUM('Industry build'!N174:N187)/$D18</x:f>
        <x:v>0.025646210632274773</x:v>
      </x:c>
      <x:c r="O18" s="20" t="n">
        <x:f>SUM('Industry build'!O174:O187)/$D18</x:f>
        <x:v>0.01705842904588768</x:v>
      </x:c>
      <x:c r="P18" s="20" t="n">
        <x:f>SUM('Industry build'!P174:P187)/$D18</x:f>
        <x:v>0.10539212263225896</x:v>
      </x:c>
      <x:c r="Q18" s="20" t="n">
        <x:f>SUM(E18:P18)</x:f>
        <x:v>0.9999999999999998</x:v>
      </x:c>
      <x:c r="R18" s="20" t="n">
        <x:f>SUM(E18:O18)</x:f>
        <x:v>0.8946078773677408</x:v>
      </x:c>
      <x:c r="S18" s="2" t="str">
        <x:v>More imputation</x:v>
      </x:c>
      <x:c r="T18" s="2" t="str">
        <x:v>Europe &amp; North America</x:v>
      </x:c>
      <x:c r="U18" s="2" t="str">
        <x:v>Wider Europe / Northern Asia</x:v>
      </x:c>
      <x:c r="V18" s="2" t="str">
        <x:v>Original G20 benchmark</x:v>
      </x:c>
    </x:row>
    <x:row r="19" ht="25" customHeight="1">
      <x:c r="A19" s="13" t="str">
        <x:v>Saudi Arabia</x:v>
      </x:c>
      <x:c r="B19" s="13" t="str">
        <x:v>SAU</x:v>
      </x:c>
      <x:c r="C19" s="13" t="n">
        <x:v>2024</x:v>
      </x:c>
      <x:c r="D19" s="27" t="n">
        <x:f>SUM('Industry build'!D188:D201)</x:f>
        <x:v>16276.189000000002</x:v>
      </x:c>
      <x:c r="E19" s="22" t="n">
        <x:f>SUM('Industry build'!E188:E201)/$D19</x:f>
        <x:v>0.011343379460647899</x:v>
      </x:c>
      <x:c r="F19" s="22" t="n">
        <x:f>SUM('Industry build'!F188:F201)/$D19</x:f>
        <x:v>0.01957771172568125</x:v>
      </x:c>
      <x:c r="G19" s="22" t="n">
        <x:f>SUM('Industry build'!G188:G201)/$D19</x:f>
        <x:v>0.20491828694059833</x:v>
      </x:c>
      <x:c r="H19" s="22" t="n">
        <x:f>SUM('Industry build'!H188:H201)/$D19</x:f>
        <x:v>0.3020236115549838</x:v>
      </x:c>
      <x:c r="I19" s="22" t="n">
        <x:f>SUM('Industry build'!I188:I201)/$D19</x:f>
        <x:v>0.092996694349528</x:v>
      </x:c>
      <x:c r="J19" s="22" t="n">
        <x:f>SUM('Industry build'!J188:J201)/$D19</x:f>
        <x:v>0.037569590586570736</x:v>
      </x:c>
      <x:c r="K19" s="22" t="n">
        <x:f>SUM('Industry build'!K188:K201)/$D19</x:f>
        <x:v>0.011443772249142595</x:v>
      </x:c>
      <x:c r="L19" s="22" t="n">
        <x:f>SUM('Industry build'!L188:L201)/$D19</x:f>
        <x:v>0.01760524766554926</x:v>
      </x:c>
      <x:c r="M19" s="22" t="n">
        <x:f>SUM('Industry build'!M188:M201)/$D19</x:f>
        <x:v>0.005883890867834015</x:v>
      </x:c>
      <x:c r="N19" s="22" t="n">
        <x:f>SUM('Industry build'!N188:N201)/$D19</x:f>
        <x:v>0.006112501884509943</x:v>
      </x:c>
      <x:c r="O19" s="22" t="n">
        <x:f>SUM('Industry build'!O188:O201)/$D19</x:f>
        <x:v>0.017737445320652603</x:v>
      </x:c>
      <x:c r="P19" s="22" t="n">
        <x:f>SUM('Industry build'!P188:P201)/$D19</x:f>
        <x:v>0.27278786739430144</x:v>
      </x:c>
      <x:c r="Q19" s="22" t="n">
        <x:f>SUM(E19:P19)</x:f>
        <x:v>0.9999999999999998</x:v>
      </x:c>
      <x:c r="R19" s="22" t="n">
        <x:f>SUM(E19:O19)</x:f>
        <x:v>0.7272121326056984</x:v>
      </x:c>
      <x:c r="S19" s="13" t="str">
        <x:v>More imputation</x:v>
      </x:c>
      <x:c r="T19" s="2" t="str">
        <x:v>Arab states</x:v>
      </x:c>
      <x:c r="U19" s="2" t="str">
        <x:v>Gulf</x:v>
      </x:c>
      <x:c r="V19" s="2" t="str">
        <x:v>Original G20 benchmark</x:v>
      </x:c>
    </x:row>
    <x:row r="20" ht="25" customHeight="1">
      <x:c r="A20" s="2" t="str">
        <x:v>South Africa</x:v>
      </x:c>
      <x:c r="B20" s="2" t="str">
        <x:v>ZAF</x:v>
      </x:c>
      <x:c r="C20" s="2" t="n">
        <x:v>2024</x:v>
      </x:c>
      <x:c r="D20" s="26" t="n">
        <x:f>SUM('Industry build'!D202:D215)</x:f>
        <x:v>17852.716</x:v>
      </x:c>
      <x:c r="E20" s="20" t="n">
        <x:f>SUM('Industry build'!E202:E215)/$D20</x:f>
        <x:v>0.010475730988280878</x:v>
      </x:c>
      <x:c r="F20" s="20" t="n">
        <x:f>SUM('Industry build'!F202:F215)/$D20</x:f>
        <x:v>0.045428302295036235</x:v>
      </x:c>
      <x:c r="G20" s="20" t="n">
        <x:f>SUM('Industry build'!G202:G215)/$D20</x:f>
        <x:v>0.23528596028236587</x:v>
      </x:c>
      <x:c r="H20" s="20" t="n">
        <x:f>SUM('Industry build'!H202:H215)/$D20</x:f>
        <x:v>0.2837953406488384</x:v>
      </x:c>
      <x:c r="I20" s="20" t="n">
        <x:f>SUM('Industry build'!I202:I215)/$D20</x:f>
        <x:v>0.1365203590310829</x:v>
      </x:c>
      <x:c r="J20" s="20" t="n">
        <x:f>SUM('Industry build'!J202:J215)/$D20</x:f>
        <x:v>0.07353591088336939</x:v>
      </x:c>
      <x:c r="K20" s="20" t="n">
        <x:f>SUM('Industry build'!K202:K215)/$D20</x:f>
        <x:v>0.02611445787856593</x:v>
      </x:c>
      <x:c r="L20" s="20" t="n">
        <x:f>SUM('Industry build'!L202:L215)/$D20</x:f>
        <x:v>0.016445379650474636</x:v>
      </x:c>
      <x:c r="M20" s="20" t="n">
        <x:f>SUM('Industry build'!M202:M215)/$D20</x:f>
        <x:v>0.02171017610712213</x:v>
      </x:c>
      <x:c r="N20" s="20" t="n">
        <x:f>SUM('Industry build'!N202:N215)/$D20</x:f>
        <x:v>0.005487734521464636</x:v>
      </x:c>
      <x:c r="O20" s="20" t="n">
        <x:f>SUM('Industry build'!O202:O215)/$D20</x:f>
        <x:v>0.007521110799024409</x:v>
      </x:c>
      <x:c r="P20" s="20" t="n">
        <x:f>SUM('Industry build'!P202:P215)/$D20</x:f>
        <x:v>0.1376795369143747</x:v>
      </x:c>
      <x:c r="Q20" s="20" t="n">
        <x:f>SUM(E20:P20)</x:f>
        <x:v>1.0000000000000002</x:v>
      </x:c>
      <x:c r="R20" s="20" t="n">
        <x:f>SUM(E20:O20)</x:f>
        <x:v>0.8623204630856255</x:v>
      </x:c>
      <x:c r="S20" s="2" t="str">
        <x:v>Mixed support</x:v>
      </x:c>
      <x:c r="T20" s="2" t="str">
        <x:v>Africa</x:v>
      </x:c>
      <x:c r="U20" s="2" t="str">
        <x:v>Southern Africa</x:v>
      </x:c>
      <x:c r="V20" s="2" t="str">
        <x:v>Original G20 benchmark</x:v>
      </x:c>
    </x:row>
    <x:row r="21" ht="25" customHeight="1">
      <x:c r="A21" s="13" t="str">
        <x:v>South Korea</x:v>
      </x:c>
      <x:c r="B21" s="13" t="str">
        <x:v>KOR</x:v>
      </x:c>
      <x:c r="C21" s="13" t="n">
        <x:v>2024</x:v>
      </x:c>
      <x:c r="D21" s="27" t="n">
        <x:f>SUM('Industry build'!D216:D229)</x:f>
        <x:v>28986.115</x:v>
      </x:c>
      <x:c r="E21" s="22" t="n">
        <x:f>SUM('Industry build'!E216:E229)/$D21</x:f>
        <x:v>0.004162458880866294</x:v>
      </x:c>
      <x:c r="F21" s="22" t="n">
        <x:f>SUM('Industry build'!F216:F229)/$D21</x:f>
        <x:v>0.02574802294352111</x:v>
      </x:c>
      <x:c r="G21" s="22" t="n">
        <x:f>SUM('Industry build'!G216:G229)/$D21</x:f>
        <x:v>0.25110820098276215</x:v>
      </x:c>
      <x:c r="H21" s="22" t="n">
        <x:f>SUM('Industry build'!H216:H229)/$D21</x:f>
        <x:v>0.3197205032712143</x:v>
      </x:c>
      <x:c r="I21" s="22" t="n">
        <x:f>SUM('Industry build'!I216:I229)/$D21</x:f>
        <x:v>0.10180522144603496</x:v>
      </x:c>
      <x:c r="J21" s="22" t="n">
        <x:f>SUM('Industry build'!J216:J229)/$D21</x:f>
        <x:v>0.0689468667872277</x:v>
      </x:c>
      <x:c r="K21" s="22" t="n">
        <x:f>SUM('Industry build'!K216:K229)/$D21</x:f>
        <x:v>0.0268375737831717</x:v>
      </x:c>
      <x:c r="L21" s="22" t="n">
        <x:f>SUM('Industry build'!L216:L229)/$D21</x:f>
        <x:v>0.042341824537877173</x:v>
      </x:c>
      <x:c r="M21" s="22" t="n">
        <x:f>SUM('Industry build'!M216:M229)/$D21</x:f>
        <x:v>0.027670371953796503</x:v>
      </x:c>
      <x:c r="N21" s="22" t="n">
        <x:f>SUM('Industry build'!N216:N229)/$D21</x:f>
        <x:v>0.004787971623583088</x:v>
      </x:c>
      <x:c r="O21" s="22" t="n">
        <x:f>SUM('Industry build'!O216:O229)/$D21</x:f>
        <x:v>0.01817849677192992</x:v>
      </x:c>
      <x:c r="P21" s="22" t="n">
        <x:f>SUM('Industry build'!P216:P229)/$D21</x:f>
        <x:v>0.10869248701801494</x:v>
      </x:c>
      <x:c r="Q21" s="22" t="n">
        <x:f>SUM(E21:P21)</x:f>
        <x:v>1</x:v>
      </x:c>
      <x:c r="R21" s="22" t="n">
        <x:f>SUM(E21:O21)</x:f>
        <x:v>0.8913075129819851</x:v>
      </x:c>
      <x:c r="S21" s="13" t="str">
        <x:v>Mixed support</x:v>
      </x:c>
      <x:c r="T21" s="2" t="str">
        <x:v>APAC</x:v>
      </x:c>
      <x:c r="U21" s="2" t="str">
        <x:v>East Asia</x:v>
      </x:c>
      <x:c r="V21" s="2" t="str">
        <x:v>Original G20 benchmark</x:v>
      </x:c>
    </x:row>
    <x:row r="22" ht="25" customHeight="1">
      <x:c r="A22" s="2" t="str">
        <x:v>Türkiye</x:v>
      </x:c>
      <x:c r="B22" s="2" t="str">
        <x:v>TUR</x:v>
      </x:c>
      <x:c r="C22" s="2" t="n">
        <x:v>2024</x:v>
      </x:c>
      <x:c r="D22" s="26" t="n">
        <x:f>SUM('Industry build'!D230:D243)</x:f>
        <x:v>33964.433000000005</x:v>
      </x:c>
      <x:c r="E22" s="20" t="n">
        <x:f>SUM('Industry build'!E230:E243)/$D22</x:f>
        <x:v>0.005575978157366221</x:v>
      </x:c>
      <x:c r="F22" s="20" t="n">
        <x:f>SUM('Industry build'!F230:F243)/$D22</x:f>
        <x:v>0.03768309660135041</x:v>
      </x:c>
      <x:c r="G22" s="20" t="n">
        <x:f>SUM('Industry build'!G230:G243)/$D22</x:f>
        <x:v>0.2179045234373886</x:v>
      </x:c>
      <x:c r="H22" s="20" t="n">
        <x:f>SUM('Industry build'!H230:H243)/$D22</x:f>
        <x:v>0.32895718086008663</x:v>
      </x:c>
      <x:c r="I22" s="20" t="n">
        <x:f>SUM('Industry build'!I230:I243)/$D22</x:f>
        <x:v>0.21580970227909915</x:v>
      </x:c>
      <x:c r="J22" s="20" t="n">
        <x:f>SUM('Industry build'!J230:J243)/$D22</x:f>
        <x:v>0.04904558917832212</x:v>
      </x:c>
      <x:c r="K22" s="20" t="n">
        <x:f>SUM('Industry build'!K230:K243)/$D22</x:f>
        <x:v>0.010755250941477511</x:v>
      </x:c>
      <x:c r="L22" s="20" t="n">
        <x:f>SUM('Industry build'!L230:L243)/$D22</x:f>
        <x:v>0.013354705921872833</x:v>
      </x:c>
      <x:c r="M22" s="20" t="n">
        <x:f>SUM('Industry build'!M230:M243)/$D22</x:f>
        <x:v>0.007657019880165447</x:v>
      </x:c>
      <x:c r="N22" s="20" t="n">
        <x:f>SUM('Industry build'!N230:N243)/$D22</x:f>
        <x:v>0.005939090915156746</x:v>
      </x:c>
      <x:c r="O22" s="20" t="n">
        <x:f>SUM('Industry build'!O230:O243)/$D22</x:f>
        <x:v>0.011322561890563805</x:v>
      </x:c>
      <x:c r="P22" s="20" t="n">
        <x:f>SUM('Industry build'!P230:P243)/$D22</x:f>
        <x:v>0.09599529993715034</x:v>
      </x:c>
      <x:c r="Q22" s="20" t="n">
        <x:f>SUM(E22:P22)</x:f>
        <x:v>0.9999999999999998</x:v>
      </x:c>
      <x:c r="R22" s="20" t="n">
        <x:f>SUM(E22:O22)</x:f>
        <x:v>0.9040047000628495</x:v>
      </x:c>
      <x:c r="S22" s="2" t="str">
        <x:v>More national detail</x:v>
      </x:c>
      <x:c r="T22" s="2" t="str">
        <x:v>Europe &amp; North America</x:v>
      </x:c>
      <x:c r="U22" s="2" t="str">
        <x:v>Wider Europe / Western Asia</x:v>
      </x:c>
      <x:c r="V22" s="2" t="str">
        <x:v>Original G20 benchmark</x:v>
      </x:c>
    </x:row>
    <x:row r="23" ht="25" customHeight="1">
      <x:c r="A23" s="13" t="str">
        <x:v>United Kingdom</x:v>
      </x:c>
      <x:c r="B23" s="13" t="str">
        <x:v>GBR</x:v>
      </x:c>
      <x:c r="C23" s="13" t="n">
        <x:v>2024</x:v>
      </x:c>
      <x:c r="D23" s="27" t="n">
        <x:f>SUM('Industry build'!D244:D257)</x:f>
        <x:v>33707.818</x:v>
      </x:c>
      <x:c r="E23" s="22" t="n">
        <x:f>SUM('Industry build'!E244:E257)/$D23</x:f>
        <x:v>0.005501343486718442</x:v>
      </x:c>
      <x:c r="F23" s="22" t="n">
        <x:f>SUM('Industry build'!F244:F257)/$D23</x:f>
        <x:v>0.014026398653518379</x:v>
      </x:c>
      <x:c r="G23" s="22" t="n">
        <x:f>SUM('Industry build'!G244:G257)/$D23</x:f>
        <x:v>0.24776019355585205</x:v>
      </x:c>
      <x:c r="H23" s="22" t="n">
        <x:f>SUM('Industry build'!H244:H257)/$D23</x:f>
        <x:v>0.28407192610711945</x:v>
      </x:c>
      <x:c r="I23" s="22" t="n">
        <x:f>SUM('Industry build'!I244:I257)/$D23</x:f>
        <x:v>0.05570343559290208</x:v>
      </x:c>
      <x:c r="J23" s="22" t="n">
        <x:f>SUM('Industry build'!J244:J257)/$D23</x:f>
        <x:v>0.1264503937120173</x:v>
      </x:c>
      <x:c r="K23" s="22" t="n">
        <x:f>SUM('Industry build'!K244:K257)/$D23</x:f>
        <x:v>0.04394131948855307</x:v>
      </x:c>
      <x:c r="L23" s="22" t="n">
        <x:f>SUM('Industry build'!L244:L257)/$D23</x:f>
        <x:v>0.043506318017406204</x:v>
      </x:c>
      <x:c r="M23" s="22" t="n">
        <x:f>SUM('Industry build'!M244:M257)/$D23</x:f>
        <x:v>0.02845968576797647</x:v>
      </x:c>
      <x:c r="N23" s="22" t="n">
        <x:f>SUM('Industry build'!N244:N257)/$D23</x:f>
        <x:v>0.008766380510232827</x:v>
      </x:c>
      <x:c r="O23" s="22" t="n">
        <x:f>SUM('Industry build'!O244:O257)/$D23</x:f>
        <x:v>0.012081180719619477</x:v>
      </x:c>
      <x:c r="P23" s="22" t="n">
        <x:f>SUM('Industry build'!P244:P257)/$D23</x:f>
        <x:v>0.1297314243880841</x:v>
      </x:c>
      <x:c r="Q23" s="22" t="n">
        <x:f>SUM(E23:P23)</x:f>
        <x:v>0.9999999999999998</x:v>
      </x:c>
      <x:c r="R23" s="22" t="n">
        <x:f>SUM(E23:O23)</x:f>
        <x:v>0.8702685756119156</x:v>
      </x:c>
      <x:c r="S23" s="13" t="str">
        <x:v>More national detail</x:v>
      </x:c>
      <x:c r="T23" s="2" t="str">
        <x:v>Europe &amp; North America</x:v>
      </x:c>
      <x:c r="U23" s="2" t="str">
        <x:v>United Kingdom</x:v>
      </x:c>
      <x:c r="V23" s="2" t="str">
        <x:v>Original G20 benchmark</x:v>
      </x:c>
    </x:row>
    <x:row r="24" ht="25" customHeight="1">
      <x:c r="A24" s="2" t="str">
        <x:v>United States</x:v>
      </x:c>
      <x:c r="B24" s="2" t="str">
        <x:v>USA</x:v>
      </x:c>
      <x:c r="C24" s="2" t="n">
        <x:v>2024</x:v>
      </x:c>
      <x:c r="D24" s="26" t="n">
        <x:f>SUM('Industry build'!D258:D271)</x:f>
        <x:v>169828.93400000004</x:v>
      </x:c>
      <x:c r="E24" s="20" t="n">
        <x:f>SUM('Industry build'!E258:E271)/$D24</x:f>
        <x:v>0.004641270400853612</x:v>
      </x:c>
      <x:c r="F24" s="20" t="n">
        <x:f>SUM('Industry build'!F258:F271)/$D24</x:f>
        <x:v>0.018709188199341222</x:v>
      </x:c>
      <x:c r="G24" s="20" t="n">
        <x:f>SUM('Industry build'!G258:G271)/$D24</x:f>
        <x:v>0.25563236268884615</x:v>
      </x:c>
      <x:c r="H24" s="20" t="n">
        <x:f>SUM('Industry build'!H258:H271)/$D24</x:f>
        <x:v>0.3054792777944129</x:v>
      </x:c>
      <x:c r="I24" s="20" t="n">
        <x:f>SUM('Industry build'!I258:I271)/$D24</x:f>
        <x:v>0.061934502690975356</x:v>
      </x:c>
      <x:c r="J24" s="20" t="n">
        <x:f>SUM('Industry build'!J258:J271)/$D24</x:f>
        <x:v>0.12532223980665239</x:v>
      </x:c>
      <x:c r="K24" s="20" t="n">
        <x:f>SUM('Industry build'!K258:K271)/$D24</x:f>
        <x:v>0.05058440159554907</x:v>
      </x:c>
      <x:c r="L24" s="20" t="n">
        <x:f>SUM('Industry build'!L258:L271)/$D24</x:f>
        <x:v>0.034646078606241304</x:v>
      </x:c>
      <x:c r="M24" s="20" t="n">
        <x:f>SUM('Industry build'!M258:M271)/$D24</x:f>
        <x:v>0.016882288905935263</x:v>
      </x:c>
      <x:c r="N24" s="20" t="n">
        <x:f>SUM('Industry build'!N258:N271)/$D24</x:f>
        <x:v>0.01145925404111163</x:v>
      </x:c>
      <x:c r="O24" s="20" t="n">
        <x:f>SUM('Industry build'!O258:O271)/$D24</x:f>
        <x:v>0.019238706031292487</x:v>
      </x:c>
      <x:c r="P24" s="20" t="n">
        <x:f>SUM('Industry build'!P258:P271)/$D24</x:f>
        <x:v>0.0954704292387884</x:v>
      </x:c>
      <x:c r="Q24" s="20" t="n">
        <x:f>SUM(E24:P24)</x:f>
        <x:v>0.9999999999999998</x:v>
      </x:c>
      <x:c r="R24" s="20" t="n">
        <x:f>SUM(E24:O24)</x:f>
        <x:v>0.9045295707612114</x:v>
      </x:c>
      <x:c r="S24" s="2" t="str">
        <x:v>More national detail</x:v>
      </x:c>
      <x:c r="T24" s="2" t="str">
        <x:v>Europe &amp; North America</x:v>
      </x:c>
      <x:c r="U24" s="2" t="str">
        <x:v>United States</x:v>
      </x:c>
      <x:c r="V24" s="2" t="str">
        <x:v>Original G20 benchmark</x:v>
      </x:c>
    </x:row>
    <x:row r="25" ht="25" customHeight="1">
      <x:c r="A25" s="13" t="str">
        <x:v>Spain</x:v>
      </x:c>
      <x:c r="B25" s="13" t="str">
        <x:v>ESP</x:v>
      </x:c>
      <x:c r="C25" s="13" t="n">
        <x:v>2024</x:v>
      </x:c>
      <x:c r="D25" s="27" t="n">
        <x:f>SUM('Industry build'!D272:D285)</x:f>
        <x:v>21381.042</x:v>
      </x:c>
      <x:c r="E25" s="22" t="n">
        <x:f>SUM('Industry build'!E272:E285)/$D25</x:f>
        <x:v>0.004429236596031193</x:v>
      </x:c>
      <x:c r="F25" s="22" t="n">
        <x:f>SUM('Industry build'!F272:F285)/$D25</x:f>
        <x:v>0.024149379503275326</x:v>
      </x:c>
      <x:c r="G25" s="22" t="n">
        <x:f>SUM('Industry build'!G272:G285)/$D25</x:f>
        <x:v>0.25424981905398497</x:v>
      </x:c>
      <x:c r="H25" s="22" t="n">
        <x:f>SUM('Industry build'!H272:H285)/$D25</x:f>
        <x:v>0.3113327581780258</x:v>
      </x:c>
      <x:c r="I25" s="22" t="n">
        <x:f>SUM('Industry build'!I272:I285)/$D25</x:f>
        <x:v>0.10877219387069281</x:v>
      </x:c>
      <x:c r="J25" s="22" t="n">
        <x:f>SUM('Industry build'!J272:J285)/$D25</x:f>
        <x:v>0.09154860845431326</x:v>
      </x:c>
      <x:c r="K25" s="22" t="n">
        <x:f>SUM('Industry build'!K272:K285)/$D25</x:f>
        <x:v>0.020781587726173494</x:v>
      </x:c>
      <x:c r="L25" s="22" t="n">
        <x:f>SUM('Industry build'!L272:L285)/$D25</x:f>
        <x:v>0.032861711202803276</x:v>
      </x:c>
      <x:c r="M25" s="22" t="n">
        <x:f>SUM('Industry build'!M272:M285)/$D25</x:f>
        <x:v>0.02176838622544446</x:v>
      </x:c>
      <x:c r="N25" s="22" t="n">
        <x:f>SUM('Industry build'!N272:N285)/$D25</x:f>
        <x:v>0.007575347704117352</x:v>
      </x:c>
      <x:c r="O25" s="22" t="n">
        <x:f>SUM('Industry build'!O272:O285)/$D25</x:f>
        <x:v>0.007588628500759399</x:v>
      </x:c>
      <x:c r="P25" s="22" t="n">
        <x:f>SUM('Industry build'!P272:P285)/$D25</x:f>
        <x:v>0.11494234298437861</x:v>
      </x:c>
      <x:c r="Q25" s="22" t="n">
        <x:f>SUM(E25:P25)</x:f>
        <x:v>0.9999999999999998</x:v>
      </x:c>
      <x:c r="R25" s="22" t="n">
        <x:f>SUM(E25:O25)</x:f>
        <x:v>0.8850576570156212</x:v>
      </x:c>
      <x:c r="S25" s="13" t="str">
        <x:v>More national detail</x:v>
      </x:c>
      <x:c r="T25" s="2" t="str">
        <x:v>Europe &amp; North America</x:v>
      </x:c>
      <x:c r="U25" s="2" t="str">
        <x:v>EU / Southern Europe</x:v>
      </x:c>
      <x:c r="V25" s="2" t="str">
        <x:v>Added for regional coverage</x:v>
      </x:c>
    </x:row>
    <x:row r="26" ht="25" customHeight="1">
      <x:c r="A26" s="2" t="str">
        <x:v>Netherlands</x:v>
      </x:c>
      <x:c r="B26" s="2" t="str">
        <x:v>NLD</x:v>
      </x:c>
      <x:c r="C26" s="2" t="n">
        <x:v>2024</x:v>
      </x:c>
      <x:c r="D26" s="26" t="n">
        <x:f>SUM('Industry build'!D286:D299)</x:f>
        <x:v>10063.062999999998</x:v>
      </x:c>
      <x:c r="E26" s="20" t="n">
        <x:f>SUM('Industry build'!E286:E299)/$D26</x:f>
        <x:v>0.005581861660180021</x:v>
      </x:c>
      <x:c r="F26" s="20" t="n">
        <x:f>SUM('Industry build'!F286:F299)/$D26</x:f>
        <x:v>0.015552178528832205</x:v>
      </x:c>
      <x:c r="G26" s="20" t="n">
        <x:f>SUM('Industry build'!G286:G299)/$D26</x:f>
        <x:v>0.2593624484110246</x:v>
      </x:c>
      <x:c r="H26" s="20" t="n">
        <x:f>SUM('Industry build'!H286:H299)/$D26</x:f>
        <x:v>0.24622659801123598</x:v>
      </x:c>
      <x:c r="I26" s="20" t="n">
        <x:f>SUM('Industry build'!I286:I299)/$D26</x:f>
        <x:v>0.08108236679520646</x:v>
      </x:c>
      <x:c r="J26" s="20" t="n">
        <x:f>SUM('Industry build'!J286:J299)/$D26</x:f>
        <x:v>0.14461114988923573</x:v>
      </x:c>
      <x:c r="K26" s="20" t="n">
        <x:f>SUM('Industry build'!K286:K299)/$D26</x:f>
        <x:v>0.02981935023163425</x:v>
      </x:c>
      <x:c r="L26" s="20" t="n">
        <x:f>SUM('Industry build'!L286:L299)/$D26</x:f>
        <x:v>0.04281543715570303</x:v>
      </x:c>
      <x:c r="M26" s="20" t="n">
        <x:f>SUM('Industry build'!M286:M299)/$D26</x:f>
        <x:v>0.029536947551155004</x:v>
      </x:c>
      <x:c r="N26" s="20" t="n">
        <x:f>SUM('Industry build'!N286:N299)/$D26</x:f>
        <x:v>0.0068658851161561415</x:v>
      </x:c>
      <x:c r="O26" s="20" t="n">
        <x:f>SUM('Industry build'!O286:O299)/$D26</x:f>
        <x:v>0.008199514674214974</x:v>
      </x:c>
      <x:c r="P26" s="20" t="n">
        <x:f>SUM('Industry build'!P286:P299)/$D26</x:f>
        <x:v>0.13034626197542173</x:v>
      </x:c>
      <x:c r="Q26" s="20" t="n">
        <x:f>SUM(E26:P26)</x:f>
        <x:v>1.0000000000000002</x:v>
      </x:c>
      <x:c r="R26" s="20" t="n">
        <x:f>SUM(E26:O26)</x:f>
        <x:v>0.8696537380245785</x:v>
      </x:c>
      <x:c r="S26" s="2" t="str">
        <x:v>More national detail</x:v>
      </x:c>
      <x:c r="T26" s="2" t="str">
        <x:v>Europe &amp; North America</x:v>
      </x:c>
      <x:c r="U26" s="2" t="str">
        <x:v>EU / Western Europe</x:v>
      </x:c>
      <x:c r="V26" s="2" t="str">
        <x:v>Added for regional coverage</x:v>
      </x:c>
    </x:row>
    <x:row r="27" ht="25" customHeight="1">
      <x:c r="A27" s="13" t="str">
        <x:v>Sweden</x:v>
      </x:c>
      <x:c r="B27" s="13" t="str">
        <x:v>SWE</x:v>
      </x:c>
      <x:c r="C27" s="13" t="n">
        <x:v>2024</x:v>
      </x:c>
      <x:c r="D27" s="27" t="n">
        <x:f>SUM('Industry build'!D300:D313)</x:f>
        <x:v>5221.3460000000005</x:v>
      </x:c>
      <x:c r="E27" s="22" t="n">
        <x:f>SUM('Industry build'!E300:E313)/$D27</x:f>
        <x:v>0.003188491878743637</x:v>
      </x:c>
      <x:c r="F27" s="22" t="n">
        <x:f>SUM('Industry build'!F300:F313)/$D27</x:f>
        <x:v>0.02923153632485301</x:v>
      </x:c>
      <x:c r="G27" s="22" t="n">
        <x:f>SUM('Industry build'!G300:G313)/$D27</x:f>
        <x:v>0.28307535706270204</x:v>
      </x:c>
      <x:c r="H27" s="22" t="n">
        <x:f>SUM('Industry build'!H300:H313)/$D27</x:f>
        <x:v>0.25259745341615053</x:v>
      </x:c>
      <x:c r="I27" s="22" t="n">
        <x:f>SUM('Industry build'!I300:I313)/$D27</x:f>
        <x:v>0.04921667613206347</x:v>
      </x:c>
      <x:c r="J27" s="22" t="n">
        <x:f>SUM('Industry build'!J300:J313)/$D27</x:f>
        <x:v>0.12137988886983911</x:v>
      </x:c>
      <x:c r="K27" s="22" t="n">
        <x:f>SUM('Industry build'!K300:K313)/$D27</x:f>
        <x:v>0.022900608387185984</x:v>
      </x:c>
      <x:c r="L27" s="22" t="n">
        <x:f>SUM('Industry build'!L300:L313)/$D27</x:f>
        <x:v>0.053476743249523874</x:v>
      </x:c>
      <x:c r="M27" s="22" t="n">
        <x:f>SUM('Industry build'!M300:M313)/$D27</x:f>
        <x:v>0.02566201570950547</x:v>
      </x:c>
      <x:c r="N27" s="22" t="n">
        <x:f>SUM('Industry build'!N300:N313)/$D27</x:f>
        <x:v>0.008011572219360195</x:v>
      </x:c>
      <x:c r="O27" s="22" t="n">
        <x:f>SUM('Industry build'!O300:O313)/$D27</x:f>
        <x:v>0.017547165907005557</x:v>
      </x:c>
      <x:c r="P27" s="22" t="n">
        <x:f>SUM('Industry build'!P300:P313)/$D27</x:f>
        <x:v>0.13371249084306705</x:v>
      </x:c>
      <x:c r="Q27" s="22" t="n">
        <x:f>SUM(E27:P27)</x:f>
        <x:v>0.9999999999999999</x:v>
      </x:c>
      <x:c r="R27" s="22" t="n">
        <x:f>SUM(E27:O27)</x:f>
        <x:v>0.8662875091569329</x:v>
      </x:c>
      <x:c r="S27" s="13" t="str">
        <x:v>More national detail</x:v>
      </x:c>
      <x:c r="T27" s="2" t="str">
        <x:v>Europe &amp; North America</x:v>
      </x:c>
      <x:c r="U27" s="2" t="str">
        <x:v>EU / Northern Europe</x:v>
      </x:c>
      <x:c r="V27" s="2" t="str">
        <x:v>Added for regional coverage</x:v>
      </x:c>
    </x:row>
    <x:row r="28" ht="25" customHeight="1">
      <x:c r="A28" s="2" t="str">
        <x:v>Poland</x:v>
      </x:c>
      <x:c r="B28" s="2" t="str">
        <x:v>POL</x:v>
      </x:c>
      <x:c r="C28" s="2" t="n">
        <x:v>2024</x:v>
      </x:c>
      <x:c r="D28" s="26" t="n">
        <x:f>SUM('Industry build'!D314:D327)</x:f>
        <x:v>18717.958</x:v>
      </x:c>
      <x:c r="E28" s="20" t="n">
        <x:f>SUM('Industry build'!E314:E327)/$D28</x:f>
        <x:v>0.012734417289349709</x:v>
      </x:c>
      <x:c r="F28" s="20" t="n">
        <x:f>SUM('Industry build'!F314:F327)/$D28</x:f>
        <x:v>0.04435838019362398</x:v>
      </x:c>
      <x:c r="G28" s="20" t="n">
        <x:f>SUM('Industry build'!G314:G327)/$D28</x:f>
        <x:v>0.26088215933117714</x:v>
      </x:c>
      <x:c r="H28" s="20" t="n">
        <x:f>SUM('Industry build'!H314:H327)/$D28</x:f>
        <x:v>0.274515512195547</x:v>
      </x:c>
      <x:c r="I28" s="20" t="n">
        <x:f>SUM('Industry build'!I314:I327)/$D28</x:f>
        <x:v>0.13694196910450665</x:v>
      </x:c>
      <x:c r="J28" s="20" t="n">
        <x:f>SUM('Industry build'!J314:J327)/$D28</x:f>
        <x:v>0.06739528344434581</x:v>
      </x:c>
      <x:c r="K28" s="20" t="n">
        <x:f>SUM('Industry build'!K314:K327)/$D28</x:f>
        <x:v>0.027039327687347094</x:v>
      </x:c>
      <x:c r="L28" s="20" t="n">
        <x:f>SUM('Industry build'!L314:L327)/$D28</x:f>
        <x:v>0.03737922672750024</x:v>
      </x:c>
      <x:c r="M28" s="20" t="n">
        <x:f>SUM('Industry build'!M314:M327)/$D28</x:f>
        <x:v>0.020767871539067024</x:v>
      </x:c>
      <x:c r="N28" s="20" t="n">
        <x:f>SUM('Industry build'!N314:N327)/$D28</x:f>
        <x:v>0.015433306593703244</x:v>
      </x:c>
      <x:c r="O28" s="20" t="n">
        <x:f>SUM('Industry build'!O314:O327)/$D28</x:f>
        <x:v>0.008809837285582049</x:v>
      </x:c>
      <x:c r="P28" s="20" t="n">
        <x:f>SUM('Industry build'!P314:P327)/$D28</x:f>
        <x:v>0.09374270860825012</x:v>
      </x:c>
      <x:c r="Q28" s="20" t="n">
        <x:f>SUM(E28:P28)</x:f>
        <x:v>1</x:v>
      </x:c>
      <x:c r="R28" s="20" t="n">
        <x:f>SUM(E28:O28)</x:f>
        <x:v>0.9062572913917498</x:v>
      </x:c>
      <x:c r="S28" s="2" t="str">
        <x:v>More national detail</x:v>
      </x:c>
      <x:c r="T28" s="2" t="str">
        <x:v>Europe &amp; North America</x:v>
      </x:c>
      <x:c r="U28" s="2" t="str">
        <x:v>EU / Central Europe</x:v>
      </x:c>
      <x:c r="V28" s="2" t="str">
        <x:v>Added for regional coverage</x:v>
      </x:c>
    </x:row>
    <x:row r="29" ht="25" customHeight="1">
      <x:c r="A29" s="13" t="str">
        <x:v>United Arab Emirates</x:v>
      </x:c>
      <x:c r="B29" s="13" t="str">
        <x:v>ARE</x:v>
      </x:c>
      <x:c r="C29" s="13" t="n">
        <x:v>2024</x:v>
      </x:c>
      <x:c r="D29" s="27" t="n">
        <x:f>SUM('Industry build'!D328:D341)</x:f>
        <x:v>7103.408999999999</x:v>
      </x:c>
      <x:c r="E29" s="22" t="n">
        <x:f>SUM('Industry build'!E328:E341)/$D29</x:f>
        <x:v>0.042158821060320116</x:v>
      </x:c>
      <x:c r="F29" s="22" t="n">
        <x:f>SUM('Industry build'!F328:F341)/$D29</x:f>
        <x:v>0.027593964551948052</x:v>
      </x:c>
      <x:c r="G29" s="22" t="n">
        <x:f>SUM('Industry build'!G328:G341)/$D29</x:f>
        <x:v>0.3161279104655093</x:v>
      </x:c>
      <x:c r="H29" s="22" t="n">
        <x:f>SUM('Industry build'!H328:H341)/$D29</x:f>
        <x:v>0.26433767482413467</x:v>
      </x:c>
      <x:c r="I29" s="22" t="n">
        <x:f>SUM('Industry build'!I328:I341)/$D29</x:f>
        <x:v>0.07107215865672432</x:v>
      </x:c>
      <x:c r="J29" s="22" t="n">
        <x:f>SUM('Industry build'!J328:J341)/$D29</x:f>
        <x:v>0.034960820557489065</x:v>
      </x:c>
      <x:c r="K29" s="22" t="n">
        <x:f>SUM('Industry build'!K328:K341)/$D29</x:f>
        <x:v>0.030798311064448084</x:v>
      </x:c>
      <x:c r="L29" s="22" t="n">
        <x:f>SUM('Industry build'!L328:L341)/$D29</x:f>
        <x:v>0.023730897548871546</x:v>
      </x:c>
      <x:c r="M29" s="22" t="n">
        <x:f>SUM('Industry build'!M328:M341)/$D29</x:f>
        <x:v>0.017328297051404516</x:v>
      </x:c>
      <x:c r="N29" s="22" t="n">
        <x:f>SUM('Industry build'!N328:N341)/$D29</x:f>
        <x:v>0.006376941353382578</x:v>
      </x:c>
      <x:c r="O29" s="22" t="n">
        <x:f>SUM('Industry build'!O328:O341)/$D29</x:f>
        <x:v>0.02462054750522326</x:v>
      </x:c>
      <x:c r="P29" s="22" t="n">
        <x:f>SUM('Industry build'!P328:P341)/$D29</x:f>
        <x:v>0.14089365536054452</x:v>
      </x:c>
      <x:c r="Q29" s="22" t="n">
        <x:f>SUM(E29:P29)</x:f>
        <x:v>1</x:v>
      </x:c>
      <x:c r="R29" s="22" t="n">
        <x:f>SUM(E29:O29)</x:f>
        <x:v>0.8591063446394556</x:v>
      </x:c>
      <x:c r="S29" s="13" t="str">
        <x:v>More national detail</x:v>
      </x:c>
      <x:c r="T29" s="2" t="str">
        <x:v>Arab states</x:v>
      </x:c>
      <x:c r="U29" s="2" t="str">
        <x:v>Gulf</x:v>
      </x:c>
      <x:c r="V29" s="2" t="str">
        <x:v>Added for regional coverage</x:v>
      </x:c>
    </x:row>
    <x:row r="30" ht="25" customHeight="1">
      <x:c r="A30" s="2" t="str">
        <x:v>Qatar</x:v>
      </x:c>
      <x:c r="B30" s="2" t="str">
        <x:v>QAT</x:v>
      </x:c>
      <x:c r="C30" s="2" t="n">
        <x:v>2024</x:v>
      </x:c>
      <x:c r="D30" s="26" t="n">
        <x:f>SUM('Industry build'!D342:D355)</x:f>
        <x:v>2255.183</x:v>
      </x:c>
      <x:c r="E30" s="20" t="n">
        <x:f>SUM('Industry build'!E342:E355)/$D30</x:f>
        <x:v>0.01737040165549793</x:v>
      </x:c>
      <x:c r="F30" s="20" t="n">
        <x:f>SUM('Industry build'!F342:F355)/$D30</x:f>
        <x:v>0.014217471968801536</x:v>
      </x:c>
      <x:c r="G30" s="20" t="n">
        <x:f>SUM('Industry build'!G342:G355)/$D30</x:f>
        <x:v>0.3823376584172208</x:v>
      </x:c>
      <x:c r="H30" s="20" t="n">
        <x:f>SUM('Industry build'!H342:H355)/$D30</x:f>
        <x:v>0.2931129354154701</x:v>
      </x:c>
      <x:c r="I30" s="20" t="n">
        <x:f>SUM('Industry build'!I342:I355)/$D30</x:f>
        <x:v>0.05609194613881385</x:v>
      </x:c>
      <x:c r="J30" s="20" t="n">
        <x:f>SUM('Industry build'!J342:J355)/$D30</x:f>
        <x:v>0.04990741693627726</x:v>
      </x:c>
      <x:c r="K30" s="20" t="n">
        <x:f>SUM('Industry build'!K342:K355)/$D30</x:f>
        <x:v>0.012887202501969909</x:v>
      </x:c>
      <x:c r="L30" s="20" t="n">
        <x:f>SUM('Industry build'!L342:L355)/$D30</x:f>
        <x:v>0.012182339877324753</x:v>
      </x:c>
      <x:c r="M30" s="20" t="n">
        <x:f>SUM('Industry build'!M342:M355)/$D30</x:f>
        <x:v>0.008183677674979134</x:v>
      </x:c>
      <x:c r="N30" s="20" t="n">
        <x:f>SUM('Industry build'!N342:N355)/$D30</x:f>
        <x:v>0.007621253671804323</x:v>
      </x:c>
      <x:c r="O30" s="20" t="n">
        <x:f>SUM('Industry build'!O342:O355)/$D30</x:f>
        <x:v>0.010605242174931471</x:v>
      </x:c>
      <x:c r="P30" s="20" t="n">
        <x:f>SUM('Industry build'!P342:P355)/$D30</x:f>
        <x:v>0.13548245356690894</x:v>
      </x:c>
      <x:c r="Q30" s="20" t="n">
        <x:f>SUM(E30:P30)</x:f>
        <x:v>1.0000000000000002</x:v>
      </x:c>
      <x:c r="R30" s="20" t="n">
        <x:f>SUM(E30:O30)</x:f>
        <x:v>0.8645175464330912</x:v>
      </x:c>
      <x:c r="S30" s="2" t="str">
        <x:v>More imputation</x:v>
      </x:c>
      <x:c r="T30" s="2" t="str">
        <x:v>Arab states</x:v>
      </x:c>
      <x:c r="U30" s="2" t="str">
        <x:v>Gulf</x:v>
      </x:c>
      <x:c r="V30" s="2" t="str">
        <x:v>Added for regional coverage</x:v>
      </x:c>
    </x:row>
    <x:row r="31" ht="25" customHeight="1">
      <x:c r="A31" s="13" t="str">
        <x:v>Egypt</x:v>
      </x:c>
      <x:c r="B31" s="13" t="str">
        <x:v>EGY</x:v>
      </x:c>
      <x:c r="C31" s="13" t="n">
        <x:v>2024</x:v>
      </x:c>
      <x:c r="D31" s="27" t="n">
        <x:f>SUM('Industry build'!D356:D369)</x:f>
        <x:v>32933.82</x:v>
      </x:c>
      <x:c r="E31" s="22" t="n">
        <x:f>SUM('Industry build'!E356:E369)/$D31</x:f>
        <x:v>0.008295159234756126</x:v>
      </x:c>
      <x:c r="F31" s="22" t="n">
        <x:f>SUM('Industry build'!F356:F369)/$D31</x:f>
        <x:v>0.023243583567414593</x:v>
      </x:c>
      <x:c r="G31" s="22" t="n">
        <x:f>SUM('Industry build'!G356:G369)/$D31</x:f>
        <x:v>0.2354659059474261</x:v>
      </x:c>
      <x:c r="H31" s="22" t="n">
        <x:f>SUM('Industry build'!H356:H369)/$D31</x:f>
        <x:v>0.32598620494784164</x:v>
      </x:c>
      <x:c r="I31" s="22" t="n">
        <x:f>SUM('Industry build'!I356:I369)/$D31</x:f>
        <x:v>0.26297315577882535</x:v>
      </x:c>
      <x:c r="J31" s="22" t="n">
        <x:f>SUM('Industry build'!J356:J369)/$D31</x:f>
        <x:v>0.03942910150322302</x:v>
      </x:c>
      <x:c r="K31" s="22" t="n">
        <x:f>SUM('Industry build'!K356:K369)/$D31</x:f>
        <x:v>0.0079310568892403</x:v>
      </x:c>
      <x:c r="L31" s="22" t="n">
        <x:f>SUM('Industry build'!L356:L369)/$D31</x:f>
        <x:v>0.006384081341186973</x:v>
      </x:c>
      <x:c r="M31" s="22" t="n">
        <x:f>SUM('Industry build'!M356:M369)/$D31</x:f>
        <x:v>0.008118513429311624</x:v>
      </x:c>
      <x:c r="N31" s="22" t="n">
        <x:f>SUM('Industry build'!N356:N369)/$D31</x:f>
        <x:v>0.014976269696497261</x:v>
      </x:c>
      <x:c r="O31" s="22" t="n">
        <x:f>SUM('Industry build'!O356:O369)/$D31</x:f>
        <x:v>0.0024167633003115193</x:v>
      </x:c>
      <x:c r="P31" s="22" t="n">
        <x:f>SUM('Industry build'!P356:P369)/$D31</x:f>
        <x:v>0.06478020436396546</x:v>
      </x:c>
      <x:c r="Q31" s="22" t="n">
        <x:f>SUM(E31:P31)</x:f>
        <x:v>0.9999999999999998</x:v>
      </x:c>
      <x:c r="R31" s="22" t="n">
        <x:f>SUM(E31:O31)</x:f>
        <x:v>0.9352197956360343</x:v>
      </x:c>
      <x:c r="S31" s="13" t="str">
        <x:v>More national detail</x:v>
      </x:c>
      <x:c r="T31" s="2" t="str">
        <x:v>Arab states</x:v>
      </x:c>
      <x:c r="U31" s="2" t="str">
        <x:v>North Africa</x:v>
      </x:c>
      <x:c r="V31" s="2" t="str">
        <x:v>Added for regional coverage</x:v>
      </x:c>
    </x:row>
    <x:row r="32" ht="25" customHeight="1">
      <x:c r="A32" s="2" t="str">
        <x:v>Jordan</x:v>
      </x:c>
      <x:c r="B32" s="2" t="str">
        <x:v>JOR</x:v>
      </x:c>
      <x:c r="C32" s="2" t="n">
        <x:v>2024</x:v>
      </x:c>
      <x:c r="D32" s="26" t="n">
        <x:f>SUM('Industry build'!D370:D383)</x:f>
        <x:v>2669.464</x:v>
      </x:c>
      <x:c r="E32" s="20" t="n">
        <x:f>SUM('Industry build'!E370:E383)/$D32</x:f>
        <x:v>0.003356996744553916</x:v>
      </x:c>
      <x:c r="F32" s="20" t="n">
        <x:f>SUM('Industry build'!F370:F383)/$D32</x:f>
        <x:v>0.01965694692573487</x:v>
      </x:c>
      <x:c r="G32" s="20" t="n">
        <x:f>SUM('Industry build'!G370:G383)/$D32</x:f>
        <x:v>0.138790324413421</x:v>
      </x:c>
      <x:c r="H32" s="20" t="n">
        <x:f>SUM('Industry build'!H370:H383)/$D32</x:f>
        <x:v>0.256861806747921</x:v>
      </x:c>
      <x:c r="I32" s="20" t="n">
        <x:f>SUM('Industry build'!I370:I383)/$D32</x:f>
        <x:v>0.09864257304306255</x:v>
      </x:c>
      <x:c r="J32" s="20" t="n">
        <x:f>SUM('Industry build'!J370:J383)/$D32</x:f>
        <x:v>0.03621245421940652</x:v>
      </x:c>
      <x:c r="K32" s="20" t="n">
        <x:f>SUM('Industry build'!K370:K383)/$D32</x:f>
        <x:v>0.010616738041794159</x:v>
      </x:c>
      <x:c r="L32" s="20" t="n">
        <x:f>SUM('Industry build'!L370:L383)/$D32</x:f>
        <x:v>0.009867326018682995</x:v>
      </x:c>
      <x:c r="M32" s="20" t="n">
        <x:f>SUM('Industry build'!M370:M383)/$D32</x:f>
        <x:v>0.009470141925052874</x:v>
      </x:c>
      <x:c r="N32" s="20" t="n">
        <x:f>SUM('Industry build'!N370:N383)/$D32</x:f>
        <x:v>0.006315874647494778</x:v>
      </x:c>
      <x:c r="O32" s="20" t="n">
        <x:f>SUM('Industry build'!O370:O383)/$D32</x:f>
        <x:v>0.0022937772775635983</x:v>
      </x:c>
      <x:c r="P32" s="20" t="n">
        <x:f>SUM('Industry build'!P370:P383)/$D32</x:f>
        <x:v>0.4079150399953118</x:v>
      </x:c>
      <x:c r="Q32" s="20" t="n">
        <x:f>SUM(E32:P32)</x:f>
        <x:v>1.0000000000000002</x:v>
      </x:c>
      <x:c r="R32" s="20" t="n">
        <x:f>SUM(E32:O32)</x:f>
        <x:v>0.5920849600046884</x:v>
      </x:c>
      <x:c r="S32" s="2" t="str">
        <x:v>More national detail</x:v>
      </x:c>
      <x:c r="T32" s="2" t="str">
        <x:v>Arab states</x:v>
      </x:c>
      <x:c r="U32" s="2" t="str">
        <x:v>Levant</x:v>
      </x:c>
      <x:c r="V32" s="2" t="str">
        <x:v>Added for regional coverage</x:v>
      </x:c>
    </x:row>
    <x:row r="33" ht="25" customHeight="1">
      <x:c r="A33" s="13" t="str">
        <x:v>Morocco</x:v>
      </x:c>
      <x:c r="B33" s="13" t="str">
        <x:v>MAR</x:v>
      </x:c>
      <x:c r="C33" s="13" t="n">
        <x:v>2024</x:v>
      </x:c>
      <x:c r="D33" s="27" t="n">
        <x:f>SUM('Industry build'!D384:D397)</x:f>
        <x:v>11359.471000000001</x:v>
      </x:c>
      <x:c r="E33" s="22" t="n">
        <x:f>SUM('Industry build'!E384:E397)/$D33</x:f>
        <x:v>0.006998933844236038</x:v>
      </x:c>
      <x:c r="F33" s="22" t="n">
        <x:f>SUM('Industry build'!F384:F397)/$D33</x:f>
        <x:v>0.028215733627548156</x:v>
      </x:c>
      <x:c r="G33" s="22" t="n">
        <x:f>SUM('Industry build'!G384:G397)/$D33</x:f>
        <x:v>0.1693658516390349</x:v>
      </x:c>
      <x:c r="H33" s="22" t="n">
        <x:f>SUM('Industry build'!H384:H397)/$D33</x:f>
        <x:v>0.3107822227668897</x:v>
      </x:c>
      <x:c r="I33" s="22" t="n">
        <x:f>SUM('Industry build'!I384:I397)/$D33</x:f>
        <x:v>0.3664855561206818</x:v>
      </x:c>
      <x:c r="J33" s="22" t="n">
        <x:f>SUM('Industry build'!J384:J397)/$D33</x:f>
        <x:v>0.014529593143468479</x:v>
      </x:c>
      <x:c r="K33" s="22" t="n">
        <x:f>SUM('Industry build'!K384:K397)/$D33</x:f>
        <x:v>0.007057899087026147</x:v>
      </x:c>
      <x:c r="L33" s="22" t="n">
        <x:f>SUM('Industry build'!L384:L397)/$D33</x:f>
        <x:v>0.010137453712783101</x:v>
      </x:c>
      <x:c r="M33" s="22" t="n">
        <x:f>SUM('Industry build'!M384:M397)/$D33</x:f>
        <x:v>0.0076198311965780625</x:v>
      </x:c>
      <x:c r="N33" s="22" t="n">
        <x:f>SUM('Industry build'!N384:N397)/$D33</x:f>
        <x:v>0.002476349613992708</x:v>
      </x:c>
      <x:c r="O33" s="22" t="n">
        <x:f>SUM('Industry build'!O384:O397)/$D33</x:f>
        <x:v>0.0015492507812506484</x:v>
      </x:c>
      <x:c r="P33" s="22" t="n">
        <x:f>SUM('Industry build'!P384:P397)/$D33</x:f>
        <x:v>0.07478132446651016</x:v>
      </x:c>
      <x:c r="Q33" s="22" t="n">
        <x:f>SUM(E33:P33)</x:f>
        <x:v>0.9999999999999999</x:v>
      </x:c>
      <x:c r="R33" s="22" t="n">
        <x:f>SUM(E33:O33)</x:f>
        <x:v>0.9252186755334897</x:v>
      </x:c>
      <x:c r="S33" s="13" t="str">
        <x:v>More imputation</x:v>
      </x:c>
      <x:c r="T33" s="2" t="str">
        <x:v>Arab states</x:v>
      </x:c>
      <x:c r="U33" s="2" t="str">
        <x:v>North Africa</x:v>
      </x:c>
      <x:c r="V33" s="2" t="str">
        <x:v>Added for regional coverage</x:v>
      </x:c>
    </x:row>
    <x:row r="34" ht="25" customHeight="1">
      <x:c r="A34" s="2" t="str">
        <x:v>Tunisia</x:v>
      </x:c>
      <x:c r="B34" s="2" t="str">
        <x:v>TUN</x:v>
      </x:c>
      <x:c r="C34" s="2" t="n">
        <x:v>2024</x:v>
      </x:c>
      <x:c r="D34" s="26" t="n">
        <x:f>SUM('Industry build'!D398:D411)</x:f>
        <x:v>3591.1960000000004</x:v>
      </x:c>
      <x:c r="E34" s="20" t="n">
        <x:f>SUM('Industry build'!E398:E411)/$D34</x:f>
        <x:v>0.005563819550984643</x:v>
      </x:c>
      <x:c r="F34" s="20" t="n">
        <x:f>SUM('Industry build'!F398:F411)/$D34</x:f>
        <x:v>0.035309689252657595</x:v>
      </x:c>
      <x:c r="G34" s="20" t="n">
        <x:f>SUM('Industry build'!G398:G411)/$D34</x:f>
        <x:v>0.1899575784363738</x:v>
      </x:c>
      <x:c r="H34" s="20" t="n">
        <x:f>SUM('Industry build'!H398:H411)/$D34</x:f>
        <x:v>0.38093525430173447</x:v>
      </x:c>
      <x:c r="I34" s="20" t="n">
        <x:f>SUM('Industry build'!I398:I411)/$D34</x:f>
        <x:v>0.205242896992589</x:v>
      </x:c>
      <x:c r="J34" s="20" t="n">
        <x:f>SUM('Industry build'!J398:J411)/$D34</x:f>
        <x:v>0.033512646609955295</x:v>
      </x:c>
      <x:c r="K34" s="20" t="n">
        <x:f>SUM('Industry build'!K398:K411)/$D34</x:f>
        <x:v>0.007817172886135983</x:v>
      </x:c>
      <x:c r="L34" s="20" t="n">
        <x:f>SUM('Industry build'!L398:L411)/$D34</x:f>
        <x:v>0.015316813611078032</x:v>
      </x:c>
      <x:c r="M34" s="20" t="n">
        <x:f>SUM('Industry build'!M398:M411)/$D34</x:f>
        <x:v>0.009315855039667755</x:v>
      </x:c>
      <x:c r="N34" s="20" t="n">
        <x:f>SUM('Industry build'!N398:N411)/$D34</x:f>
        <x:v>0.006228530018318269</x:v>
      </x:c>
      <x:c r="O34" s="20" t="n">
        <x:f>SUM('Industry build'!O398:O411)/$D34</x:f>
        <x:v>0.0015853192581011166</x:v>
      </x:c>
      <x:c r="P34" s="20" t="n">
        <x:f>SUM('Industry build'!P398:P411)/$D34</x:f>
        <x:v>0.10921442404240403</x:v>
      </x:c>
      <x:c r="Q34" s="20" t="n">
        <x:f>SUM(E34:P34)</x:f>
        <x:v>1.0000000000000002</x:v>
      </x:c>
      <x:c r="R34" s="20" t="n">
        <x:f>SUM(E34:O34)</x:f>
        <x:v>0.8907855759575961</x:v>
      </x:c>
      <x:c r="S34" s="2" t="str">
        <x:v>More national detail</x:v>
      </x:c>
      <x:c r="T34" s="2" t="str">
        <x:v>Arab states</x:v>
      </x:c>
      <x:c r="U34" s="2" t="str">
        <x:v>North Africa</x:v>
      </x:c>
      <x:c r="V34" s="2" t="str">
        <x:v>Added for regional coverage</x:v>
      </x:c>
    </x:row>
    <x:row r="35" ht="25" customHeight="1">
      <x:c r="A35" s="13" t="str">
        <x:v>Nigeria</x:v>
      </x:c>
      <x:c r="B35" s="13" t="str">
        <x:v>NGA</x:v>
      </x:c>
      <x:c r="C35" s="13" t="n">
        <x:v>2024</x:v>
      </x:c>
      <x:c r="D35" s="27" t="n">
        <x:f>SUM('Industry build'!D412:D425)</x:f>
        <x:v>109871.14799999999</x:v>
      </x:c>
      <x:c r="E35" s="22" t="n">
        <x:f>SUM('Industry build'!E412:E425)/$D35</x:f>
        <x:v>0.0038097026408242377</x:v>
      </x:c>
      <x:c r="F35" s="22" t="n">
        <x:f>SUM('Industry build'!F412:F425)/$D35</x:f>
        <x:v>0.01322408586595748</x:v>
      </x:c>
      <x:c r="G35" s="22" t="n">
        <x:f>SUM('Industry build'!G412:G425)/$D35</x:f>
        <x:v>0.10917990804764742</x:v>
      </x:c>
      <x:c r="H35" s="22" t="n">
        <x:f>SUM('Industry build'!H412:H425)/$D35</x:f>
        <x:v>0.340567334109895</x:v>
      </x:c>
      <x:c r="I35" s="22" t="n">
        <x:f>SUM('Industry build'!I412:I425)/$D35</x:f>
        <x:v>0.483821758974192</x:v>
      </x:c>
      <x:c r="J35" s="22" t="n">
        <x:f>SUM('Industry build'!J412:J425)/$D35</x:f>
        <x:v>0.013742409985580224</x:v>
      </x:c>
      <x:c r="K35" s="22" t="n">
        <x:f>SUM('Industry build'!K412:K425)/$D35</x:f>
        <x:v>0.005171266618603094</x:v>
      </x:c>
      <x:c r="L35" s="22" t="n">
        <x:f>SUM('Industry build'!L412:L425)/$D35</x:f>
        <x:v>0.003931813174507912</x:v>
      </x:c>
      <x:c r="M35" s="22" t="n">
        <x:f>SUM('Industry build'!M412:M425)/$D35</x:f>
        <x:v>0.0031939839531827507</x:v>
      </x:c>
      <x:c r="N35" s="22" t="n">
        <x:f>SUM('Industry build'!N412:N425)/$D35</x:f>
        <x:v>0.0026200506582004226</x:v>
      </x:c>
      <x:c r="O35" s="22" t="n">
        <x:f>SUM('Industry build'!O412:O425)/$D35</x:f>
        <x:v>0.0033493968112939033</x:v>
      </x:c>
      <x:c r="P35" s="22" t="n">
        <x:f>SUM('Industry build'!P412:P425)/$D35</x:f>
        <x:v>0.017388289160115745</x:v>
      </x:c>
      <x:c r="Q35" s="22" t="n">
        <x:f>SUM(E35:P35)</x:f>
        <x:v>0.9999999999999999</x:v>
      </x:c>
      <x:c r="R35" s="22" t="n">
        <x:f>SUM(E35:O35)</x:f>
        <x:v>0.9826117108398842</x:v>
      </x:c>
      <x:c r="S35" s="13" t="str">
        <x:v>More national detail</x:v>
      </x:c>
      <x:c r="T35" s="2" t="str">
        <x:v>Africa</x:v>
      </x:c>
      <x:c r="U35" s="2" t="str">
        <x:v>West Africa</x:v>
      </x:c>
      <x:c r="V35" s="2" t="str">
        <x:v>Added for regional coverage</x:v>
      </x:c>
    </x:row>
    <x:row r="36" ht="25" customHeight="1">
      <x:c r="A36" s="2" t="str">
        <x:v>Kenya</x:v>
      </x:c>
      <x:c r="B36" s="2" t="str">
        <x:v>KEN</x:v>
      </x:c>
      <x:c r="C36" s="2" t="n">
        <x:v>2024</x:v>
      </x:c>
      <x:c r="D36" s="26" t="n">
        <x:f>SUM('Industry build'!D426:D439)</x:f>
        <x:v>22712.783000000003</x:v>
      </x:c>
      <x:c r="E36" s="20" t="n">
        <x:f>SUM('Industry build'!E426:E439)/$D36</x:f>
        <x:v>0.0036432931118473254</x:v>
      </x:c>
      <x:c r="F36" s="20" t="n">
        <x:f>SUM('Industry build'!F426:F439)/$D36</x:f>
        <x:v>0.022480947414747657</x:v>
      </x:c>
      <x:c r="G36" s="20" t="n">
        <x:f>SUM('Industry build'!G426:G439)/$D36</x:f>
        <x:v>0.15981413526690022</x:v>
      </x:c>
      <x:c r="H36" s="20" t="n">
        <x:f>SUM('Industry build'!H426:H439)/$D36</x:f>
        <x:v>0.2049672660994296</x:v>
      </x:c>
      <x:c r="I36" s="20" t="n">
        <x:f>SUM('Industry build'!I426:I439)/$D36</x:f>
        <x:v>0.5234581268712449</x:v>
      </x:c>
      <x:c r="J36" s="20" t="n">
        <x:f>SUM('Industry build'!J426:J439)/$D36</x:f>
        <x:v>0.015453549774010544</x:v>
      </x:c>
      <x:c r="K36" s="20" t="n">
        <x:f>SUM('Industry build'!K426:K439)/$D36</x:f>
        <x:v>0.0070610457555993905</x:v>
      </x:c>
      <x:c r="L36" s="20" t="n">
        <x:f>SUM('Industry build'!L426:L439)/$D36</x:f>
        <x:v>0.004003042112038399</x:v>
      </x:c>
      <x:c r="M36" s="20" t="n">
        <x:f>SUM('Industry build'!M426:M439)/$D36</x:f>
        <x:v>0.004936223384544169</x:v>
      </x:c>
      <x:c r="N36" s="20" t="n">
        <x:f>SUM('Industry build'!N426:N439)/$D36</x:f>
        <x:v>0.003290944733987473</x:v>
      </x:c>
      <x:c r="O36" s="20" t="n">
        <x:f>SUM('Industry build'!O426:O439)/$D36</x:f>
        <x:v>0.005095933822360138</x:v>
      </x:c>
      <x:c r="P36" s="20" t="n">
        <x:f>SUM('Industry build'!P426:P439)/$D36</x:f>
        <x:v>0.04579549165329001</x:v>
      </x:c>
      <x:c r="Q36" s="20" t="n">
        <x:f>SUM(E36:P36)</x:f>
        <x:v>0.9999999999999999</x:v>
      </x:c>
      <x:c r="R36" s="20" t="n">
        <x:f>SUM(E36:O36)</x:f>
        <x:v>0.9542045083467099</x:v>
      </x:c>
      <x:c r="S36" s="2" t="str">
        <x:v>Mixed support</x:v>
      </x:c>
      <x:c r="T36" s="2" t="str">
        <x:v>Africa</x:v>
      </x:c>
      <x:c r="U36" s="2" t="str">
        <x:v>East Africa</x:v>
      </x:c>
      <x:c r="V36" s="2" t="str">
        <x:v>Added for regional coverage</x:v>
      </x:c>
    </x:row>
    <x:row r="37" ht="25" customHeight="1">
      <x:c r="A37" s="13" t="str">
        <x:v>Ghana</x:v>
      </x:c>
      <x:c r="B37" s="13" t="str">
        <x:v>GHA</x:v>
      </x:c>
      <x:c r="C37" s="13" t="n">
        <x:v>2024</x:v>
      </x:c>
      <x:c r="D37" s="27" t="n">
        <x:f>SUM('Industry build'!D440:D453)</x:f>
        <x:v>12681.188</x:v>
      </x:c>
      <x:c r="E37" s="22" t="n">
        <x:f>SUM('Industry build'!E440:E453)/$D37</x:f>
        <x:v>0.0024057389658432835</x:v>
      </x:c>
      <x:c r="F37" s="22" t="n">
        <x:f>SUM('Industry build'!F440:F453)/$D37</x:f>
        <x:v>0.02127740831502244</x:v>
      </x:c>
      <x:c r="G37" s="22" t="n">
        <x:f>SUM('Industry build'!G440:G453)/$D37</x:f>
        <x:v>0.09559097389006113</x:v>
      </x:c>
      <x:c r="H37" s="22" t="n">
        <x:f>SUM('Industry build'!H440:H453)/$D37</x:f>
        <x:v>0.3209312014092661</x:v>
      </x:c>
      <x:c r="I37" s="22" t="n">
        <x:f>SUM('Industry build'!I440:I453)/$D37</x:f>
        <x:v>0.4888703676562979</x:v>
      </x:c>
      <x:c r="J37" s="22" t="n">
        <x:f>SUM('Industry build'!J440:J453)/$D37</x:f>
        <x:v>0.016210643666967308</x:v>
      </x:c>
      <x:c r="K37" s="22" t="n">
        <x:f>SUM('Industry build'!K440:K453)/$D37</x:f>
        <x:v>0.010816967621645543</x:v>
      </x:c>
      <x:c r="L37" s="22" t="n">
        <x:f>SUM('Industry build'!L440:L453)/$D37</x:f>
        <x:v>0.005715575032684237</x:v>
      </x:c>
      <x:c r="M37" s="22" t="n">
        <x:f>SUM('Industry build'!M440:M453)/$D37</x:f>
        <x:v>0.003968660248944331</x:v>
      </x:c>
      <x:c r="N37" s="22" t="n">
        <x:f>SUM('Industry build'!N440:N453)/$D37</x:f>
        <x:v>0.003731687933938726</x:v>
      </x:c>
      <x:c r="O37" s="22" t="n">
        <x:f>SUM('Industry build'!O440:O453)/$D37</x:f>
        <x:v>0.001020219763988085</x:v>
      </x:c>
      <x:c r="P37" s="22" t="n">
        <x:f>SUM('Industry build'!P440:P453)/$D37</x:f>
        <x:v>0.02946055549534092</x:v>
      </x:c>
      <x:c r="Q37" s="22" t="n">
        <x:f>SUM(E37:P37)</x:f>
        <x:v>1.0000000000000002</x:v>
      </x:c>
      <x:c r="R37" s="22" t="n">
        <x:f>SUM(E37:O37)</x:f>
        <x:v>0.9705394445046592</x:v>
      </x:c>
      <x:c r="S37" s="13" t="str">
        <x:v>Mixed support</x:v>
      </x:c>
      <x:c r="T37" s="2" t="str">
        <x:v>Africa</x:v>
      </x:c>
      <x:c r="U37" s="2" t="str">
        <x:v>West Africa</x:v>
      </x:c>
      <x:c r="V37" s="2" t="str">
        <x:v>Added for regional coverage</x:v>
      </x:c>
    </x:row>
    <x:row r="38" ht="25" customHeight="1">
      <x:c r="A38" s="2" t="str">
        <x:v>Ethiopia</x:v>
      </x:c>
      <x:c r="B38" s="2" t="str">
        <x:v>ETH</x:v>
      </x:c>
      <x:c r="C38" s="2" t="n">
        <x:v>2024</x:v>
      </x:c>
      <x:c r="D38" s="26" t="n">
        <x:f>SUM('Industry build'!D454:D467)</x:f>
        <x:v>53249.94</x:v>
      </x:c>
      <x:c r="E38" s="20" t="n">
        <x:f>SUM('Industry build'!E454:E467)/$D38</x:f>
        <x:v>0.0017295256259916214</x:v>
      </x:c>
      <x:c r="F38" s="20" t="n">
        <x:f>SUM('Industry build'!F454:F467)/$D38</x:f>
        <x:v>0.011831180053645213</x:v>
      </x:c>
      <x:c r="G38" s="20" t="n">
        <x:f>SUM('Industry build'!G454:G467)/$D38</x:f>
        <x:v>0.050797948032904765</x:v>
      </x:c>
      <x:c r="H38" s="20" t="n">
        <x:f>SUM('Industry build'!H454:H467)/$D38</x:f>
        <x:v>0.1279659211668831</x:v>
      </x:c>
      <x:c r="I38" s="20" t="n">
        <x:f>SUM('Industry build'!I454:I467)/$D38</x:f>
        <x:v>0.6469129385878</x:v>
      </x:c>
      <x:c r="J38" s="20" t="n">
        <x:f>SUM('Industry build'!J454:J467)/$D38</x:f>
        <x:v>0.009933359005447324</x:v>
      </x:c>
      <x:c r="K38" s="20" t="n">
        <x:f>SUM('Industry build'!K454:K467)/$D38</x:f>
        <x:v>0.008249117276000688</x:v>
      </x:c>
      <x:c r="L38" s="20" t="n">
        <x:f>SUM('Industry build'!L454:L467)/$D38</x:f>
        <x:v>0.0023054398982608943</x:v>
      </x:c>
      <x:c r="M38" s="20" t="n">
        <x:f>SUM('Industry build'!M454:M467)/$D38</x:f>
        <x:v>0.0019830513452095554</x:v>
      </x:c>
      <x:c r="N38" s="20" t="n">
        <x:f>SUM('Industry build'!N454:N467)/$D38</x:f>
        <x:v>0.005334892282631182</x:v>
      </x:c>
      <x:c r="O38" s="20" t="n">
        <x:f>SUM('Industry build'!O454:O467)/$D38</x:f>
        <x:v>0.0003969337954196466</x:v>
      </x:c>
      <x:c r="P38" s="20" t="n">
        <x:f>SUM('Industry build'!P454:P467)/$D38</x:f>
        <x:v>0.13255969292980593</x:v>
      </x:c>
      <x:c r="Q38" s="20" t="n">
        <x:f>SUM(E38:P38)</x:f>
        <x:v>0.9999999999999999</x:v>
      </x:c>
      <x:c r="R38" s="20" t="n">
        <x:f>SUM(E38:O38)</x:f>
        <x:v>0.8674403070701939</x:v>
      </x:c>
      <x:c r="S38" s="2" t="str">
        <x:v>Mixed support</x:v>
      </x:c>
      <x:c r="T38" s="2" t="str">
        <x:v>Africa</x:v>
      </x:c>
      <x:c r="U38" s="2" t="str">
        <x:v>East Africa</x:v>
      </x:c>
      <x:c r="V38" s="2" t="str">
        <x:v>Added for regional coverage</x:v>
      </x:c>
    </x:row>
    <x:row r="39" ht="25" customHeight="1">
      <x:c r="A39" s="13" t="str">
        <x:v>Senegal</x:v>
      </x:c>
      <x:c r="B39" s="13" t="str">
        <x:v>SEN</x:v>
      </x:c>
      <x:c r="C39" s="13" t="n">
        <x:v>2024</x:v>
      </x:c>
      <x:c r="D39" s="27" t="n">
        <x:f>SUM('Industry build'!D468:D481)</x:f>
        <x:v>5764.997999999999</x:v>
      </x:c>
      <x:c r="E39" s="22" t="n">
        <x:f>SUM('Industry build'!E468:E481)/$D39</x:f>
        <x:v>0.004161551042031027</x:v>
      </x:c>
      <x:c r="F39" s="22" t="n">
        <x:f>SUM('Industry build'!F468:F481)/$D39</x:f>
        <x:v>0.03287612381903581</x:v>
      </x:c>
      <x:c r="G39" s="22" t="n">
        <x:f>SUM('Industry build'!G468:G481)/$D39</x:f>
        <x:v>0.13643157111443194</x:v>
      </x:c>
      <x:c r="H39" s="22" t="n">
        <x:f>SUM('Industry build'!H468:H481)/$D39</x:f>
        <x:v>0.3218838478102371</x:v>
      </x:c>
      <x:c r="I39" s="22" t="n">
        <x:f>SUM('Industry build'!I468:I481)/$D39</x:f>
        <x:v>0.42159403298151676</x:v>
      </x:c>
      <x:c r="J39" s="22" t="n">
        <x:f>SUM('Industry build'!J468:J481)/$D39</x:f>
        <x:v>0.019566415811387884</x:v>
      </x:c>
      <x:c r="K39" s="22" t="n">
        <x:f>SUM('Industry build'!K468:K481)/$D39</x:f>
        <x:v>0.00563226561396899</x:v>
      </x:c>
      <x:c r="L39" s="22" t="n">
        <x:f>SUM('Industry build'!L468:L481)/$D39</x:f>
        <x:v>0.007648143785653413</x:v>
      </x:c>
      <x:c r="M39" s="22" t="n">
        <x:f>SUM('Industry build'!M468:M481)/$D39</x:f>
        <x:v>0.0028448331575284783</x:v>
      </x:c>
      <x:c r="N39" s="22" t="n">
        <x:f>SUM('Industry build'!N468:N481)/$D39</x:f>
        <x:v>0.004746222371470045</x:v>
      </x:c>
      <x:c r="O39" s="22" t="n">
        <x:f>SUM('Industry build'!O468:O481)/$D39</x:f>
        <x:v>0.005940344464733933</x:v>
      </x:c>
      <x:c r="P39" s="22" t="n">
        <x:f>SUM('Industry build'!P468:P481)/$D39</x:f>
        <x:v>0.0366746480280048</x:v>
      </x:c>
      <x:c r="Q39" s="22" t="n">
        <x:f>SUM(E39:P39)</x:f>
        <x:v>1</x:v>
      </x:c>
      <x:c r="R39" s="22" t="n">
        <x:f>SUM(E39:O39)</x:f>
        <x:v>0.9633253519719953</x:v>
      </x:c>
      <x:c r="S39" s="13" t="str">
        <x:v>More national detail</x:v>
      </x:c>
      <x:c r="T39" s="2" t="str">
        <x:v>Africa</x:v>
      </x:c>
      <x:c r="U39" s="2" t="str">
        <x:v>West Africa</x:v>
      </x:c>
      <x:c r="V39" s="2" t="str">
        <x:v>Added for regional coverage</x:v>
      </x:c>
    </x:row>
    <x:row r="40" ht="25" customHeight="1">
      <x:c r="A40" s="2" t="str">
        <x:v>Mauritius</x:v>
      </x:c>
      <x:c r="B40" s="2" t="str">
        <x:v>MUS</x:v>
      </x:c>
      <x:c r="C40" s="2" t="n">
        <x:v>2024</x:v>
      </x:c>
      <x:c r="D40" s="26" t="n">
        <x:f>SUM('Industry build'!D482:D495)</x:f>
        <x:v>600.031</x:v>
      </x:c>
      <x:c r="E40" s="20" t="n">
        <x:f>SUM('Industry build'!E482:E495)/$D40</x:f>
        <x:v>0.0033256546732611677</x:v>
      </x:c>
      <x:c r="F40" s="20" t="n">
        <x:f>SUM('Industry build'!F482:F495)/$D40</x:f>
        <x:v>0.013621952722907293</x:v>
      </x:c>
      <x:c r="G40" s="20" t="n">
        <x:f>SUM('Industry build'!G482:G495)/$D40</x:f>
        <x:v>0.24028018410084762</x:v>
      </x:c>
      <x:c r="H40" s="20" t="n">
        <x:f>SUM('Industry build'!H482:H495)/$D40</x:f>
        <x:v>0.34148952470197136</x:v>
      </x:c>
      <x:c r="I40" s="20" t="n">
        <x:f>SUM('Industry build'!I482:I495)/$D40</x:f>
        <x:v>0.13543829628483217</x:v>
      </x:c>
      <x:c r="J40" s="20" t="n">
        <x:f>SUM('Industry build'!J482:J495)/$D40</x:f>
        <x:v>0.04395912414899356</x:v>
      </x:c>
      <x:c r="K40" s="20" t="n">
        <x:f>SUM('Industry build'!K482:K495)/$D40</x:f>
        <x:v>0.036401452591616104</x:v>
      </x:c>
      <x:c r="L40" s="20" t="n">
        <x:f>SUM('Industry build'!L482:L495)/$D40</x:f>
        <x:v>0.027769809076651098</x:v>
      </x:c>
      <x:c r="M40" s="20" t="n">
        <x:f>SUM('Industry build'!M482:M495)/$D40</x:f>
        <x:v>0.014853060713007531</x:v>
      </x:c>
      <x:c r="N40" s="20" t="n">
        <x:f>SUM('Industry build'!N482:N495)/$D40</x:f>
        <x:v>0.009476738017718167</x:v>
      </x:c>
      <x:c r="O40" s="20" t="n">
        <x:f>SUM('Industry build'!O482:O495)/$D40</x:f>
        <x:v>0.007122050271808818</x:v>
      </x:c>
      <x:c r="P40" s="20" t="n">
        <x:f>SUM('Industry build'!P482:P495)/$D40</x:f>
        <x:v>0.12626215269638522</x:v>
      </x:c>
      <x:c r="Q40" s="20" t="n">
        <x:f>SUM(E40:P40)</x:f>
        <x:v>1</x:v>
      </x:c>
      <x:c r="R40" s="20" t="n">
        <x:f>SUM(E40:O40)</x:f>
        <x:v>0.8737378473036148</x:v>
      </x:c>
      <x:c r="S40" s="2" t="str">
        <x:v>More national detail</x:v>
      </x:c>
      <x:c r="T40" s="2" t="str">
        <x:v>Africa</x:v>
      </x:c>
      <x:c r="U40" s="2" t="str">
        <x:v>Indian Ocean</x:v>
      </x:c>
      <x:c r="V40" s="2" t="str">
        <x:v>Added for regional coverage</x:v>
      </x:c>
    </x:row>
    <x:row r="41" ht="25" customHeight="1">
      <x:c r="A41" s="13" t="str">
        <x:v>Singapore</x:v>
      </x:c>
      <x:c r="B41" s="13" t="str">
        <x:v>SGP</x:v>
      </x:c>
      <x:c r="C41" s="13" t="n">
        <x:v>2024</x:v>
      </x:c>
      <x:c r="D41" s="27" t="n">
        <x:f>SUM('Industry build'!D496:D509)</x:f>
        <x:v>3466.901999999999</x:v>
      </x:c>
      <x:c r="E41" s="22" t="n">
        <x:f>SUM('Industry build'!E496:E509)/$D41</x:f>
        <x:v>0.010315775354737633</x:v>
      </x:c>
      <x:c r="F41" s="22" t="n">
        <x:f>SUM('Industry build'!F496:F509)/$D41</x:f>
        <x:v>0.013015482369030322</x:v>
      </x:c>
      <x:c r="G41" s="22" t="n">
        <x:f>SUM('Industry build'!G496:G509)/$D41</x:f>
        <x:v>0.32523836998765254</x:v>
      </x:c>
      <x:c r="H41" s="22" t="n">
        <x:f>SUM('Industry build'!H496:H509)/$D41</x:f>
        <x:v>0.21387495225384567</x:v>
      </x:c>
      <x:c r="I41" s="22" t="n">
        <x:f>SUM('Industry build'!I496:I509)/$D41</x:f>
        <x:v>0.05075184120002712</x:v>
      </x:c>
      <x:c r="J41" s="22" t="n">
        <x:f>SUM('Industry build'!J496:J509)/$D41</x:f>
        <x:v>0.06614351802043797</x:v>
      </x:c>
      <x:c r="K41" s="22" t="n">
        <x:f>SUM('Industry build'!K496:K509)/$D41</x:f>
        <x:v>0.10118370810596897</x:v>
      </x:c>
      <x:c r="L41" s="22" t="n">
        <x:f>SUM('Industry build'!L496:L509)/$D41</x:f>
        <x:v>0.06801250210484773</x:v>
      </x:c>
      <x:c r="M41" s="22" t="n">
        <x:f>SUM('Industry build'!M496:M509)/$D41</x:f>
        <x:v>0.020995689933029468</x:v>
      </x:c>
      <x:c r="N41" s="22" t="n">
        <x:f>SUM('Industry build'!N496:N509)/$D41</x:f>
        <x:v>0.003818548755246131</x:v>
      </x:c>
      <x:c r="O41" s="22" t="n">
        <x:f>SUM('Industry build'!O496:O509)/$D41</x:f>
        <x:v>0.02379264913832285</x:v>
      </x:c>
      <x:c r="P41" s="22" t="n">
        <x:f>SUM('Industry build'!P496:P509)/$D41</x:f>
        <x:v>0.1028569627768539</x:v>
      </x:c>
      <x:c r="Q41" s="22" t="n">
        <x:f>SUM(E41:P41)</x:f>
        <x:v>1.0000000000000002</x:v>
      </x:c>
      <x:c r="R41" s="22" t="n">
        <x:f>SUM(E41:O41)</x:f>
        <x:v>0.8971430372231464</x:v>
      </x:c>
      <x:c r="S41" s="13" t="str">
        <x:v>More national detail</x:v>
      </x:c>
      <x:c r="T41" s="2" t="str">
        <x:v>APAC</x:v>
      </x:c>
      <x:c r="U41" s="2" t="str">
        <x:v>Southeast Asia</x:v>
      </x:c>
      <x:c r="V41" s="2" t="str">
        <x:v>Added for regional coverage</x:v>
      </x:c>
    </x:row>
    <x:row r="42" ht="25" customHeight="1">
      <x:c r="A42" s="2" t="str">
        <x:v>Malaysia</x:v>
      </x:c>
      <x:c r="B42" s="2" t="str">
        <x:v>MYS</x:v>
      </x:c>
      <x:c r="C42" s="2" t="n">
        <x:v>2024</x:v>
      </x:c>
      <x:c r="D42" s="26" t="n">
        <x:f>SUM('Industry build'!D510:D523)</x:f>
        <x:v>17677.935</x:v>
      </x:c>
      <x:c r="E42" s="20" t="n">
        <x:f>SUM('Industry build'!E510:E523)/$D42</x:f>
        <x:v>0.011902219818660097</x:v>
      </x:c>
      <x:c r="F42" s="20" t="n">
        <x:f>SUM('Industry build'!F510:F523)/$D42</x:f>
        <x:v>0.027353359888874603</x:v>
      </x:c>
      <x:c r="G42" s="20" t="n">
        <x:f>SUM('Industry build'!G510:G523)/$D42</x:f>
        <x:v>0.26256126075425257</x:v>
      </x:c>
      <x:c r="H42" s="20" t="n">
        <x:f>SUM('Industry build'!H510:H523)/$D42</x:f>
        <x:v>0.3197572125197648</x:v>
      </x:c>
      <x:c r="I42" s="20" t="n">
        <x:f>SUM('Industry build'!I510:I523)/$D42</x:f>
        <x:v>0.18525885743286866</x:v>
      </x:c>
      <x:c r="J42" s="20" t="n">
        <x:f>SUM('Industry build'!J510:J523)/$D42</x:f>
        <x:v>0.044871058035751005</x:v>
      </x:c>
      <x:c r="K42" s="20" t="n">
        <x:f>SUM('Industry build'!K510:K523)/$D42</x:f>
        <x:v>0.0261137400946434</x:v>
      </x:c>
      <x:c r="L42" s="20" t="n">
        <x:f>SUM('Industry build'!L510:L523)/$D42</x:f>
        <x:v>0.03418039999332377</x:v>
      </x:c>
      <x:c r="M42" s="20" t="n">
        <x:f>SUM('Industry build'!M510:M523)/$D42</x:f>
        <x:v>0.009397943970134045</x:v>
      </x:c>
      <x:c r="N42" s="20" t="n">
        <x:f>SUM('Industry build'!N510:N523)/$D42</x:f>
        <x:v>0.008073889748567372</x:v>
      </x:c>
      <x:c r="O42" s="20" t="n">
        <x:f>SUM('Industry build'!O510:O523)/$D42</x:f>
        <x:v>0.005713933692298864</x:v>
      </x:c>
      <x:c r="P42" s="20" t="n">
        <x:f>SUM('Industry build'!P510:P523)/$D42</x:f>
        <x:v>0.06481612405086085</x:v>
      </x:c>
      <x:c r="Q42" s="20" t="n">
        <x:f>SUM(E42:P42)</x:f>
        <x:v>1</x:v>
      </x:c>
      <x:c r="R42" s="20" t="n">
        <x:f>SUM(E42:O42)</x:f>
        <x:v>0.9351838759491392</x:v>
      </x:c>
      <x:c r="S42" s="2" t="str">
        <x:v>More imputation</x:v>
      </x:c>
      <x:c r="T42" s="2" t="str">
        <x:v>APAC</x:v>
      </x:c>
      <x:c r="U42" s="2" t="str">
        <x:v>Southeast Asia</x:v>
      </x:c>
      <x:c r="V42" s="2" t="str">
        <x:v>Added for regional coverage</x:v>
      </x:c>
    </x:row>
    <x:row r="43" ht="25" customHeight="1">
      <x:c r="A43" s="13" t="str">
        <x:v>Thailand</x:v>
      </x:c>
      <x:c r="B43" s="13" t="str">
        <x:v>THA</x:v>
      </x:c>
      <x:c r="C43" s="13" t="n">
        <x:v>2024</x:v>
      </x:c>
      <x:c r="D43" s="27" t="n">
        <x:f>SUM('Industry build'!D524:D537)</x:f>
        <x:v>40693.458</x:v>
      </x:c>
      <x:c r="E43" s="22" t="n">
        <x:f>SUM('Industry build'!E524:E537)/$D43</x:f>
        <x:v>0.004478009227554768</x:v>
      </x:c>
      <x:c r="F43" s="22" t="n">
        <x:f>SUM('Industry build'!F524:F537)/$D43</x:f>
        <x:v>0.03123068132833162</x:v>
      </x:c>
      <x:c r="G43" s="22" t="n">
        <x:f>SUM('Industry build'!G524:G537)/$D43</x:f>
        <x:v>0.1425147204857586</x:v>
      </x:c>
      <x:c r="H43" s="22" t="n">
        <x:f>SUM('Industry build'!H524:H537)/$D43</x:f>
        <x:v>0.3063026666086474</x:v>
      </x:c>
      <x:c r="I43" s="22" t="n">
        <x:f>SUM('Industry build'!I524:I537)/$D43</x:f>
        <x:v>0.39009302421042646</x:v>
      </x:c>
      <x:c r="J43" s="22" t="n">
        <x:f>SUM('Industry build'!J524:J537)/$D43</x:f>
        <x:v>0.025051222552246937</x:v>
      </x:c>
      <x:c r="K43" s="22" t="n">
        <x:f>SUM('Industry build'!K524:K537)/$D43</x:f>
        <x:v>0.01172058172102258</x:v>
      </x:c>
      <x:c r="L43" s="22" t="n">
        <x:f>SUM('Industry build'!L524:L537)/$D43</x:f>
        <x:v>0.014666691410968127</x:v>
      </x:c>
      <x:c r="M43" s="22" t="n">
        <x:f>SUM('Industry build'!M524:M537)/$D43</x:f>
        <x:v>0.00611827263652581</x:v>
      </x:c>
      <x:c r="N43" s="22" t="n">
        <x:f>SUM('Industry build'!N524:N537)/$D43</x:f>
        <x:v>0.004274131079592242</x:v>
      </x:c>
      <x:c r="O43" s="22" t="n">
        <x:f>SUM('Industry build'!O524:O537)/$D43</x:f>
        <x:v>0.008589313463103146</x:v>
      </x:c>
      <x:c r="P43" s="22" t="n">
        <x:f>SUM('Industry build'!P524:P537)/$D43</x:f>
        <x:v>0.05496068527582223</x:v>
      </x:c>
      <x:c r="Q43" s="22" t="n">
        <x:f>SUM(E43:P43)</x:f>
        <x:v>0.9999999999999998</x:v>
      </x:c>
      <x:c r="R43" s="22" t="n">
        <x:f>SUM(E43:O43)</x:f>
        <x:v>0.9450393147241776</x:v>
      </x:c>
      <x:c r="S43" s="13" t="str">
        <x:v>More national detail</x:v>
      </x:c>
      <x:c r="T43" s="2" t="str">
        <x:v>APAC</x:v>
      </x:c>
      <x:c r="U43" s="2" t="str">
        <x:v>Southeast Asia</x:v>
      </x:c>
      <x:c r="V43" s="2" t="str">
        <x:v>Added for regional coverage</x:v>
      </x:c>
    </x:row>
    <x:row r="44" ht="25" customHeight="1">
      <x:c r="A44" s="2" t="str">
        <x:v>Vietnam</x:v>
      </x:c>
      <x:c r="B44" s="2" t="str">
        <x:v>VNM</x:v>
      </x:c>
      <x:c r="C44" s="2" t="n">
        <x:v>2024</x:v>
      </x:c>
      <x:c r="D44" s="26" t="n">
        <x:f>SUM('Industry build'!D538:D551)</x:f>
        <x:v>55795.80300000001</x:v>
      </x:c>
      <x:c r="E44" s="20" t="n">
        <x:f>SUM('Industry build'!E538:E551)/$D44</x:f>
        <x:v>0.005305781839431245</x:v>
      </x:c>
      <x:c r="F44" s="20" t="n">
        <x:f>SUM('Industry build'!F538:F551)/$D44</x:f>
        <x:v>0.04054572378809933</x:v>
      </x:c>
      <x:c r="G44" s="20" t="n">
        <x:f>SUM('Industry build'!G538:G551)/$D44</x:f>
        <x:v>0.1577378766070291</x:v>
      </x:c>
      <x:c r="H44" s="20" t="n">
        <x:f>SUM('Industry build'!H538:H551)/$D44</x:f>
        <x:v>0.3710732725303005</x:v>
      </x:c>
      <x:c r="I44" s="20" t="n">
        <x:f>SUM('Industry build'!I538:I551)/$D44</x:f>
        <x:v>0.32930180825094485</x:v>
      </x:c>
      <x:c r="J44" s="20" t="n">
        <x:f>SUM('Industry build'!J538:J551)/$D44</x:f>
        <x:v>0.018552638594852802</x:v>
      </x:c>
      <x:c r="K44" s="20" t="n">
        <x:f>SUM('Industry build'!K538:K551)/$D44</x:f>
        <x:v>0.00984373322846523</x:v>
      </x:c>
      <x:c r="L44" s="20" t="n">
        <x:f>SUM('Industry build'!L538:L551)/$D44</x:f>
        <x:v>0.02115517670173819</x:v>
      </x:c>
      <x:c r="M44" s="20" t="n">
        <x:f>SUM('Industry build'!M538:M551)/$D44</x:f>
        <x:v>0.0056420942640749506</x:v>
      </x:c>
      <x:c r="N44" s="20" t="n">
        <x:f>SUM('Industry build'!N538:N551)/$D44</x:f>
        <x:v>0.004121272647264397</x:v>
      </x:c>
      <x:c r="O44" s="20" t="n">
        <x:f>SUM('Industry build'!O538:O551)/$D44</x:f>
        <x:v>0.00688805985804357</x:v>
      </x:c>
      <x:c r="P44" s="20" t="n">
        <x:f>SUM('Industry build'!P538:P551)/$D44</x:f>
        <x:v>0.029832561689755805</x:v>
      </x:c>
      <x:c r="Q44" s="20" t="n">
        <x:f>SUM(E44:P44)</x:f>
        <x:v>0.9999999999999998</x:v>
      </x:c>
      <x:c r="R44" s="20" t="n">
        <x:f>SUM(E44:O44)</x:f>
        <x:v>0.970167438310244</x:v>
      </x:c>
      <x:c r="S44" s="2" t="str">
        <x:v>More national detail</x:v>
      </x:c>
      <x:c r="T44" s="2" t="str">
        <x:v>APAC</x:v>
      </x:c>
      <x:c r="U44" s="2" t="str">
        <x:v>Southeast Asia</x:v>
      </x:c>
      <x:c r="V44" s="2" t="str">
        <x:v>Added for regional coverage</x:v>
      </x:c>
    </x:row>
    <x:row r="45" ht="25" customHeight="1">
      <x:c r="A45" s="13" t="str">
        <x:v>Philippines</x:v>
      </x:c>
      <x:c r="B45" s="13" t="str">
        <x:v>PHL</x:v>
      </x:c>
      <x:c r="C45" s="13" t="n">
        <x:v>2024</x:v>
      </x:c>
      <x:c r="D45" s="27" t="n">
        <x:f>SUM('Industry build'!D552:D565)</x:f>
        <x:v>50177.8</x:v>
      </x:c>
      <x:c r="E45" s="22" t="n">
        <x:f>SUM('Industry build'!E552:E565)/$D45</x:f>
        <x:v>0.003762419030213924</x:v>
      </x:c>
      <x:c r="F45" s="22" t="n">
        <x:f>SUM('Industry build'!F552:F565)/$D45</x:f>
        <x:v>0.017816935336397326</x:v>
      </x:c>
      <x:c r="G45" s="22" t="n">
        <x:f>SUM('Industry build'!G552:G565)/$D45</x:f>
        <x:v>0.20502027489069238</x:v>
      </x:c>
      <x:c r="H45" s="22" t="n">
        <x:f>SUM('Industry build'!H552:H565)/$D45</x:f>
        <x:v>0.28451516467521226</x:v>
      </x:c>
      <x:c r="I45" s="22" t="n">
        <x:f>SUM('Industry build'!I552:I565)/$D45</x:f>
        <x:v>0.3258959963058428</x:v>
      </x:c>
      <x:c r="J45" s="22" t="n">
        <x:f>SUM('Industry build'!J552:J565)/$D45</x:f>
        <x:v>0.017437676191426218</x:v>
      </x:c>
      <x:c r="K45" s="22" t="n">
        <x:f>SUM('Industry build'!K552:K565)/$D45</x:f>
        <x:v>0.014293811207346675</x:v>
      </x:c>
      <x:c r="L45" s="22" t="n">
        <x:f>SUM('Industry build'!L552:L565)/$D45</x:f>
        <x:v>0.01281758609491016</x:v>
      </x:c>
      <x:c r="M45" s="22" t="n">
        <x:f>SUM('Industry build'!M552:M565)/$D45</x:f>
        <x:v>0.007099061102314789</x:v>
      </x:c>
      <x:c r="N45" s="22" t="n">
        <x:f>SUM('Industry build'!N552:N565)/$D45</x:f>
        <x:v>0.002910775355057029</x:v>
      </x:c>
      <x:c r="O45" s="22" t="n">
        <x:f>SUM('Industry build'!O552:O565)/$D45</x:f>
        <x:v>0.004797922046062653</x:v>
      </x:c>
      <x:c r="P45" s="22" t="n">
        <x:f>SUM('Industry build'!P552:P565)/$D45</x:f>
        <x:v>0.10363237776452368</x:v>
      </x:c>
      <x:c r="Q45" s="22" t="n">
        <x:f>SUM(E45:P45)</x:f>
        <x:v>1</x:v>
      </x:c>
      <x:c r="R45" s="22" t="n">
        <x:f>SUM(E45:O45)</x:f>
        <x:v>0.8963676222354763</x:v>
      </x:c>
      <x:c r="S45" s="13" t="str">
        <x:v>More national detail</x:v>
      </x:c>
      <x:c r="T45" s="2" t="str">
        <x:v>APAC</x:v>
      </x:c>
      <x:c r="U45" s="2" t="str">
        <x:v>Southeast Asia</x:v>
      </x:c>
      <x:c r="V45" s="2" t="str">
        <x:v>Added for regional coverage</x:v>
      </x:c>
    </x:row>
    <x:row r="46" ht="25" customHeight="1">
      <x:c r="A46" s="2" t="str">
        <x:v>Bangladesh</x:v>
      </x:c>
      <x:c r="B46" s="2" t="str">
        <x:v>BGD</x:v>
      </x:c>
      <x:c r="C46" s="2" t="n">
        <x:v>2024</x:v>
      </x:c>
      <x:c r="D46" s="26" t="n">
        <x:f>SUM('Industry build'!D566:D579)</x:f>
        <x:v>70943.313</x:v>
      </x:c>
      <x:c r="E46" s="20" t="n">
        <x:f>SUM('Industry build'!E566:E579)/$D46</x:f>
        <x:v>0.005014404811164027</x:v>
      </x:c>
      <x:c r="F46" s="20" t="n">
        <x:f>SUM('Industry build'!F566:F579)/$D46</x:f>
        <x:v>0.016406840115907158</x:v>
      </x:c>
      <x:c r="G46" s="20" t="n">
        <x:f>SUM('Industry build'!G566:G579)/$D46</x:f>
        <x:v>0.1422864040317527</x:v>
      </x:c>
      <x:c r="H46" s="20" t="n">
        <x:f>SUM('Industry build'!H566:H579)/$D46</x:f>
        <x:v>0.24816993059001163</x:v>
      </x:c>
      <x:c r="I46" s="20" t="n">
        <x:f>SUM('Industry build'!I566:I579)/$D46</x:f>
        <x:v>0.5090456479321294</x:v>
      </x:c>
      <x:c r="J46" s="20" t="n">
        <x:f>SUM('Industry build'!J566:J579)/$D46</x:f>
        <x:v>0.014840801967956459</x:v>
      </x:c>
      <x:c r="K46" s="20" t="n">
        <x:f>SUM('Industry build'!K566:K579)/$D46</x:f>
        <x:v>0.007877218815535157</x:v>
      </x:c>
      <x:c r="L46" s="20" t="n">
        <x:f>SUM('Industry build'!L566:L579)/$D46</x:f>
        <x:v>0.009855116511338595</x:v>
      </x:c>
      <x:c r="M46" s="20" t="n">
        <x:f>SUM('Industry build'!M566:M579)/$D46</x:f>
        <x:v>0.002821995330477941</x:v>
      </x:c>
      <x:c r="N46" s="20" t="n">
        <x:f>SUM('Industry build'!N566:N579)/$D46</x:f>
        <x:v>0.001793342265201176</x:v>
      </x:c>
      <x:c r="O46" s="20" t="n">
        <x:f>SUM('Industry build'!O566:O579)/$D46</x:f>
        <x:v>0.001855397910416272</x:v>
      </x:c>
      <x:c r="P46" s="20" t="n">
        <x:f>SUM('Industry build'!P566:P579)/$D46</x:f>
        <x:v>0.0400328997181097</x:v>
      </x:c>
      <x:c r="Q46" s="20" t="n">
        <x:f>SUM(E46:P46)</x:f>
        <x:v>1.0000000000000002</x:v>
      </x:c>
      <x:c r="R46" s="20" t="n">
        <x:f>SUM(E46:O46)</x:f>
        <x:v>0.9599671002818905</x:v>
      </x:c>
      <x:c r="S46" s="2" t="str">
        <x:v>More national detail</x:v>
      </x:c>
      <x:c r="T46" s="2" t="str">
        <x:v>APAC</x:v>
      </x:c>
      <x:c r="U46" s="2" t="str">
        <x:v>South Asia</x:v>
      </x:c>
      <x:c r="V46" s="2" t="str">
        <x:v>Added for regional coverage</x:v>
      </x:c>
    </x:row>
    <x:row r="47" ht="25" customHeight="1">
      <x:c r="A47" s="13" t="str">
        <x:v>Pakistan</x:v>
      </x:c>
      <x:c r="B47" s="13" t="str">
        <x:v>PAK</x:v>
      </x:c>
      <x:c r="C47" s="13" t="n">
        <x:v>2024</x:v>
      </x:c>
      <x:c r="D47" s="27" t="n">
        <x:f>SUM('Industry build'!D580:D593)</x:f>
        <x:v>78646.884</x:v>
      </x:c>
      <x:c r="E47" s="22" t="n">
        <x:f>SUM('Industry build'!E580:E593)/$D47</x:f>
        <x:v>0.006218846280948236</x:v>
      </x:c>
      <x:c r="F47" s="22" t="n">
        <x:f>SUM('Industry build'!F580:F593)/$D47</x:f>
        <x:v>0.024746149044589792</x:v>
      </x:c>
      <x:c r="G47" s="22" t="n">
        <x:f>SUM('Industry build'!G580:G593)/$D47</x:f>
        <x:v>0.1570228344621375</x:v>
      </x:c>
      <x:c r="H47" s="22" t="n">
        <x:f>SUM('Industry build'!H580:H593)/$D47</x:f>
        <x:v>0.27658756334985984</x:v>
      </x:c>
      <x:c r="I47" s="22" t="n">
        <x:f>SUM('Industry build'!I580:I593)/$D47</x:f>
        <x:v>0.43439235912888474</x:v>
      </x:c>
      <x:c r="J47" s="22" t="n">
        <x:f>SUM('Industry build'!J580:J593)/$D47</x:f>
        <x:v>0.01983809955964035</x:v>
      </x:c>
      <x:c r="K47" s="22" t="n">
        <x:f>SUM('Industry build'!K580:K593)/$D47</x:f>
        <x:v>0.005758028506253345</x:v>
      </x:c>
      <x:c r="L47" s="22" t="n">
        <x:f>SUM('Industry build'!L580:L593)/$D47</x:f>
        <x:v>0.0076517238498162036</x:v>
      </x:c>
      <x:c r="M47" s="22" t="n">
        <x:f>SUM('Industry build'!M580:M593)/$D47</x:f>
        <x:v>0.003919520122368106</x:v>
      </x:c>
      <x:c r="N47" s="22" t="n">
        <x:f>SUM('Industry build'!N580:N593)/$D47</x:f>
        <x:v>0.0044325348043441765</x:v>
      </x:c>
      <x:c r="O47" s="22" t="n">
        <x:f>SUM('Industry build'!O580:O593)/$D47</x:f>
        <x:v>0.005137175091559834</x:v>
      </x:c>
      <x:c r="P47" s="22" t="n">
        <x:f>SUM('Industry build'!P580:P593)/$D47</x:f>
        <x:v>0.05429516579959788</x:v>
      </x:c>
      <x:c r="Q47" s="22" t="n">
        <x:f>SUM(E47:P47)</x:f>
        <x:v>1</x:v>
      </x:c>
      <x:c r="R47" s="22" t="n">
        <x:f>SUM(E47:O47)</x:f>
        <x:v>0.9457048342004021</x:v>
      </x:c>
      <x:c r="S47" s="13" t="str">
        <x:v>Mixed support</x:v>
      </x:c>
      <x:c r="T47" s="2" t="str">
        <x:v>APAC</x:v>
      </x:c>
      <x:c r="U47" s="2" t="str">
        <x:v>South Asia</x:v>
      </x:c>
      <x:c r="V47" s="2" t="str">
        <x:v>Added for regional coverage</x:v>
      </x:c>
    </x:row>
    <x:row r="48" ht="25" customHeight="1">
      <x:c r="A48" s="2" t="str">
        <x:v>New Zealand</x:v>
      </x:c>
      <x:c r="B48" s="2" t="str">
        <x:v>NZL</x:v>
      </x:c>
      <x:c r="C48" s="2" t="n">
        <x:v>2024</x:v>
      </x:c>
      <x:c r="D48" s="26" t="n">
        <x:f>SUM('Industry build'!D594:D607)</x:f>
        <x:v>2869.7779999999993</x:v>
      </x:c>
      <x:c r="E48" s="20" t="n">
        <x:f>SUM('Industry build'!E594:E607)/$D48</x:f>
        <x:v>0.004299827154824519</x:v>
      </x:c>
      <x:c r="F48" s="20" t="n">
        <x:f>SUM('Industry build'!F594:F607)/$D48</x:f>
        <x:v>0.018605774004928407</x:v>
      </x:c>
      <x:c r="G48" s="20" t="n">
        <x:f>SUM('Industry build'!G594:G607)/$D48</x:f>
        <x:v>0.24369384254468945</x:v>
      </x:c>
      <x:c r="H48" s="20" t="n">
        <x:f>SUM('Industry build'!H594:H607)/$D48</x:f>
        <x:v>0.30651825261885896</x:v>
      </x:c>
      <x:c r="I48" s="20" t="n">
        <x:f>SUM('Industry build'!I594:I607)/$D48</x:f>
        <x:v>0.11864907940811995</x:v>
      </x:c>
      <x:c r="J48" s="20" t="n">
        <x:f>SUM('Industry build'!J594:J607)/$D48</x:f>
        <x:v>0.09573082007627448</x:v>
      </x:c>
      <x:c r="K48" s="20" t="n">
        <x:f>SUM('Industry build'!K594:K607)/$D48</x:f>
        <x:v>0.029109568754098755</x:v>
      </x:c>
      <x:c r="L48" s="20" t="n">
        <x:f>SUM('Industry build'!L594:L607)/$D48</x:f>
        <x:v>0.0333379824677955</x:v>
      </x:c>
      <x:c r="M48" s="20" t="n">
        <x:f>SUM('Industry build'!M594:M607)/$D48</x:f>
        <x:v>0.021987778142927746</x:v>
      </x:c>
      <x:c r="N48" s="20" t="n">
        <x:f>SUM('Industry build'!N594:N607)/$D48</x:f>
        <x:v>0.008361692893817151</x:v>
      </x:c>
      <x:c r="O48" s="20" t="n">
        <x:f>SUM('Industry build'!O594:O607)/$D48</x:f>
        <x:v>0.013316846429091509</x:v>
      </x:c>
      <x:c r="P48" s="20" t="n">
        <x:f>SUM('Industry build'!P594:P607)/$D48</x:f>
        <x:v>0.10638853550457389</x:v>
      </x:c>
      <x:c r="Q48" s="20" t="n">
        <x:f>SUM(E48:P48)</x:f>
        <x:v>1.0000000000000002</x:v>
      </x:c>
      <x:c r="R48" s="20" t="n">
        <x:f>SUM(E48:O48)</x:f>
        <x:v>0.8936114644954264</x:v>
      </x:c>
      <x:c r="S48" s="2" t="str">
        <x:v>More imputation</x:v>
      </x:c>
      <x:c r="T48" s="2" t="str">
        <x:v>APAC</x:v>
      </x:c>
      <x:c r="U48" s="2" t="str">
        <x:v>Oceania</x:v>
      </x:c>
      <x:c r="V48" s="2" t="str">
        <x:v>Added for regional coverage</x:v>
      </x:c>
    </x:row>
    <x:row r="49" ht="25" customHeight="1">
      <x:c r="A49" s="13" t="str">
        <x:v>Chile</x:v>
      </x:c>
      <x:c r="B49" s="13" t="str">
        <x:v>CHL</x:v>
      </x:c>
      <x:c r="C49" s="13" t="n">
        <x:v>2024</x:v>
      </x:c>
      <x:c r="D49" s="27" t="n">
        <x:f>SUM('Industry build'!D608:D621)</x:f>
        <x:v>9332.238999999998</x:v>
      </x:c>
      <x:c r="E49" s="22" t="n">
        <x:f>SUM('Industry build'!E608:E621)/$D49</x:f>
        <x:v>0.007227020704056003</x:v>
      </x:c>
      <x:c r="F49" s="22" t="n">
        <x:f>SUM('Industry build'!F608:F621)/$D49</x:f>
        <x:v>0.042913762945289265</x:v>
      </x:c>
      <x:c r="G49" s="22" t="n">
        <x:f>SUM('Industry build'!G608:G621)/$D49</x:f>
        <x:v>0.194269024250228</x:v>
      </x:c>
      <x:c r="H49" s="22" t="n">
        <x:f>SUM('Industry build'!H608:H621)/$D49</x:f>
        <x:v>0.33104909220151707</x:v>
      </x:c>
      <x:c r="I49" s="22" t="n">
        <x:f>SUM('Industry build'!I608:I621)/$D49</x:f>
        <x:v>0.17029306736788102</x:v>
      </x:c>
      <x:c r="J49" s="22" t="n">
        <x:f>SUM('Industry build'!J608:J621)/$D49</x:f>
        <x:v>0.07852383263090204</x:v>
      </x:c>
      <x:c r="K49" s="22" t="n">
        <x:f>SUM('Industry build'!K608:K621)/$D49</x:f>
        <x:v>0.02104382453128344</x:v>
      </x:c>
      <x:c r="L49" s="22" t="n">
        <x:f>SUM('Industry build'!L608:L621)/$D49</x:f>
        <x:v>0.012748123332872079</x:v>
      </x:c>
      <x:c r="M49" s="22" t="n">
        <x:f>SUM('Industry build'!M608:M621)/$D49</x:f>
        <x:v>0.019260239767729153</x:v>
      </x:c>
      <x:c r="N49" s="22" t="n">
        <x:f>SUM('Industry build'!N608:N621)/$D49</x:f>
        <x:v>0.009629327141140075</x:v>
      </x:c>
      <x:c r="O49" s="22" t="n">
        <x:f>SUM('Industry build'!O608:O621)/$D49</x:f>
        <x:v>0.0100067733673707</x:v>
      </x:c>
      <x:c r="P49" s="22" t="n">
        <x:f>SUM('Industry build'!P608:P621)/$D49</x:f>
        <x:v>0.10303591175973147</x:v>
      </x:c>
      <x:c r="Q49" s="22" t="n">
        <x:f>SUM(E49:P49)</x:f>
        <x:v>1.0000000000000002</x:v>
      </x:c>
      <x:c r="R49" s="22" t="n">
        <x:f>SUM(E49:O49)</x:f>
        <x:v>0.8969640882402689</x:v>
      </x:c>
      <x:c r="S49" s="13" t="str">
        <x:v>Mixed support</x:v>
      </x:c>
      <x:c r="T49" s="2" t="str">
        <x:v>LatinAm &amp; Caribbean</x:v>
      </x:c>
      <x:c r="U49" s="2" t="str">
        <x:v>South America</x:v>
      </x:c>
      <x:c r="V49" s="2" t="str">
        <x:v>Added for regional coverage</x:v>
      </x:c>
    </x:row>
    <x:row r="50" ht="25" customHeight="1">
      <x:c r="A50" s="2" t="str">
        <x:v>Colombia</x:v>
      </x:c>
      <x:c r="B50" s="2" t="str">
        <x:v>COL</x:v>
      </x:c>
      <x:c r="C50" s="2" t="n">
        <x:v>2024</x:v>
      </x:c>
      <x:c r="D50" s="26" t="n">
        <x:f>SUM('Industry build'!D622:D635)</x:f>
        <x:v>24210.198999999997</x:v>
      </x:c>
      <x:c r="E50" s="20" t="n">
        <x:f>SUM('Industry build'!E622:E635)/$D50</x:f>
        <x:v>0.009005136534475655</x:v>
      </x:c>
      <x:c r="F50" s="20" t="n">
        <x:f>SUM('Industry build'!F622:F635)/$D50</x:f>
        <x:v>0.02425365905404903</x:v>
      </x:c>
      <x:c r="G50" s="20" t="n">
        <x:f>SUM('Industry build'!G622:G635)/$D50</x:f>
        <x:v>0.21686698415640243</x:v>
      </x:c>
      <x:c r="H50" s="20" t="n">
        <x:f>SUM('Industry build'!H622:H635)/$D50</x:f>
        <x:v>0.32640859578607573</x:v>
      </x:c>
      <x:c r="I50" s="20" t="n">
        <x:f>SUM('Industry build'!I622:I635)/$D50</x:f>
        <x:v>0.23191876286081084</x:v>
      </x:c>
      <x:c r="J50" s="20" t="n">
        <x:f>SUM('Industry build'!J622:J635)/$D50</x:f>
        <x:v>0.0436423765787282</x:v>
      </x:c>
      <x:c r="K50" s="20" t="n">
        <x:f>SUM('Industry build'!K622:K635)/$D50</x:f>
        <x:v>0.01830443442451671</x:v>
      </x:c>
      <x:c r="L50" s="20" t="n">
        <x:f>SUM('Industry build'!L622:L635)/$D50</x:f>
        <x:v>0.014205550715010062</x:v>
      </x:c>
      <x:c r="M50" s="20" t="n">
        <x:f>SUM('Industry build'!M622:M635)/$D50</x:f>
        <x:v>0.016940833312742824</x:v>
      </x:c>
      <x:c r="N50" s="20" t="n">
        <x:f>SUM('Industry build'!N622:N635)/$D50</x:f>
        <x:v>0.00647915142507654</x:v>
      </x:c>
      <x:c r="O50" s="20" t="n">
        <x:f>SUM('Industry build'!O622:O635)/$D50</x:f>
        <x:v>0.013237928874423373</x:v>
      </x:c>
      <x:c r="P50" s="20" t="n">
        <x:f>SUM('Industry build'!P622:P635)/$D50</x:f>
        <x:v>0.07873658627768867</x:v>
      </x:c>
      <x:c r="Q50" s="20" t="n">
        <x:f>SUM(E50:P50)</x:f>
        <x:v>0.9999999999999999</x:v>
      </x:c>
      <x:c r="R50" s="20" t="n">
        <x:f>SUM(E50:O50)</x:f>
        <x:v>0.9212634137223112</x:v>
      </x:c>
      <x:c r="S50" s="2" t="str">
        <x:v>More national detail</x:v>
      </x:c>
      <x:c r="T50" s="2" t="str">
        <x:v>LatinAm &amp; Caribbean</x:v>
      </x:c>
      <x:c r="U50" s="2" t="str">
        <x:v>South America</x:v>
      </x:c>
      <x:c r="V50" s="2" t="str">
        <x:v>Added for regional coverage</x:v>
      </x:c>
    </x:row>
    <x:row r="51" ht="25" customHeight="1">
      <x:c r="A51" s="13" t="str">
        <x:v>Peru</x:v>
      </x:c>
      <x:c r="B51" s="13" t="str">
        <x:v>PER</x:v>
      </x:c>
      <x:c r="C51" s="13" t="n">
        <x:v>2024</x:v>
      </x:c>
      <x:c r="D51" s="27" t="n">
        <x:f>SUM('Industry build'!D636:D649)</x:f>
        <x:v>17956.760000000002</x:v>
      </x:c>
      <x:c r="E51" s="22" t="n">
        <x:f>SUM('Industry build'!E636:E649)/$D51</x:f>
        <x:v>0.005793469196087413</x:v>
      </x:c>
      <x:c r="F51" s="22" t="n">
        <x:f>SUM('Industry build'!F636:F649)/$D51</x:f>
        <x:v>0.01982117768785319</x:v>
      </x:c>
      <x:c r="G51" s="22" t="n">
        <x:f>SUM('Industry build'!G636:G649)/$D51</x:f>
        <x:v>0.19668989011481153</x:v>
      </x:c>
      <x:c r="H51" s="22" t="n">
        <x:f>SUM('Industry build'!H636:H649)/$D51</x:f>
        <x:v>0.3115798406041202</x:v>
      </x:c>
      <x:c r="I51" s="22" t="n">
        <x:f>SUM('Industry build'!I636:I649)/$D51</x:f>
        <x:v>0.328064747193413</x:v>
      </x:c>
      <x:c r="J51" s="22" t="n">
        <x:f>SUM('Industry build'!J636:J649)/$D51</x:f>
        <x:v>0.03358985176912495</x:v>
      </x:c>
      <x:c r="K51" s="22" t="n">
        <x:f>SUM('Industry build'!K636:K649)/$D51</x:f>
        <x:v>0.008235004533111764</x:v>
      </x:c>
      <x:c r="L51" s="22" t="n">
        <x:f>SUM('Industry build'!L636:L649)/$D51</x:f>
        <x:v>0.00954969099035701</x:v>
      </x:c>
      <x:c r="M51" s="22" t="n">
        <x:f>SUM('Industry build'!M636:M649)/$D51</x:f>
        <x:v>0.011028028942548949</x:v>
      </x:c>
      <x:c r="N51" s="22" t="n">
        <x:f>SUM('Industry build'!N636:N649)/$D51</x:f>
        <x:v>0.0023901199595644357</x:v>
      </x:c>
      <x:c r="O51" s="22" t="n">
        <x:f>SUM('Industry build'!O636:O649)/$D51</x:f>
        <x:v>0.0024870638259194234</x:v>
      </x:c>
      <x:c r="P51" s="22" t="n">
        <x:f>SUM('Industry build'!P636:P649)/$D51</x:f>
        <x:v>0.07077111518308814</x:v>
      </x:c>
      <x:c r="Q51" s="22" t="n">
        <x:f>SUM(E51:P51)</x:f>
        <x:v>1</x:v>
      </x:c>
      <x:c r="R51" s="22" t="n">
        <x:f>SUM(E51:O51)</x:f>
        <x:v>0.9292288848169119</x:v>
      </x:c>
      <x:c r="S51" s="13" t="str">
        <x:v>More national detail</x:v>
      </x:c>
      <x:c r="T51" s="2" t="str">
        <x:v>LatinAm &amp; Caribbean</x:v>
      </x:c>
      <x:c r="U51" s="2" t="str">
        <x:v>South America</x:v>
      </x:c>
      <x:c r="V51" s="2" t="str">
        <x:v>Added for regional coverage</x:v>
      </x:c>
    </x:row>
    <x:row r="52" ht="25" customHeight="1">
      <x:c r="A52" s="2" t="str">
        <x:v>Costa Rica</x:v>
      </x:c>
      <x:c r="B52" s="2" t="str">
        <x:v>CRI</x:v>
      </x:c>
      <x:c r="C52" s="2" t="n">
        <x:v>2024</x:v>
      </x:c>
      <x:c r="D52" s="26" t="n">
        <x:f>SUM('Industry build'!D650:D663)</x:f>
        <x:v>2236.3050000000003</x:v>
      </x:c>
      <x:c r="E52" s="20" t="n">
        <x:f>SUM('Industry build'!E650:E663)/$D52</x:f>
        <x:v>0.0037524677048245843</x:v>
      </x:c>
      <x:c r="F52" s="20" t="n">
        <x:f>SUM('Industry build'!F650:F663)/$D52</x:f>
        <x:v>0.0204269944912227</x:v>
      </x:c>
      <x:c r="G52" s="20" t="n">
        <x:f>SUM('Industry build'!G650:G663)/$D52</x:f>
        <x:v>0.18247115271167438</x:v>
      </x:c>
      <x:c r="H52" s="20" t="n">
        <x:f>SUM('Industry build'!H650:H663)/$D52</x:f>
        <x:v>0.33094336597029816</x:v>
      </x:c>
      <x:c r="I52" s="20" t="n">
        <x:f>SUM('Industry build'!I650:I663)/$D52</x:f>
        <x:v>0.20086359043657037</x:v>
      </x:c>
      <x:c r="J52" s="20" t="n">
        <x:f>SUM('Industry build'!J650:J663)/$D52</x:f>
        <x:v>0.05999662954715606</x:v>
      </x:c>
      <x:c r="K52" s="20" t="n">
        <x:f>SUM('Industry build'!K650:K663)/$D52</x:f>
        <x:v>0.027374173022016224</x:v>
      </x:c>
      <x:c r="L52" s="20" t="n">
        <x:f>SUM('Industry build'!L650:L663)/$D52</x:f>
        <x:v>0.027508913689622282</x:v>
      </x:c>
      <x:c r="M52" s="20" t="n">
        <x:f>SUM('Industry build'!M650:M663)/$D52</x:f>
        <x:v>0.015989081113319596</x:v>
      </x:c>
      <x:c r="N52" s="20" t="n">
        <x:f>SUM('Industry build'!N650:N663)/$D52</x:f>
        <x:v>0.013346697544959922</x:v>
      </x:c>
      <x:c r="O52" s="20" t="n">
        <x:f>SUM('Industry build'!O650:O663)/$D52</x:f>
        <x:v>0.009851740375793845</x:v>
      </x:c>
      <x:c r="P52" s="20" t="n">
        <x:f>SUM('Industry build'!P650:P663)/$D52</x:f>
        <x:v>0.1074751933925418</x:v>
      </x:c>
      <x:c r="Q52" s="20" t="n">
        <x:f>SUM(E52:P52)</x:f>
        <x:v>0.9999999999999998</x:v>
      </x:c>
      <x:c r="R52" s="20" t="n">
        <x:f>SUM(E52:O52)</x:f>
        <x:v>0.892524806607458</x:v>
      </x:c>
      <x:c r="S52" s="2" t="str">
        <x:v>More national detail</x:v>
      </x:c>
      <x:c r="T52" s="2" t="str">
        <x:v>LatinAm &amp; Caribbean</x:v>
      </x:c>
      <x:c r="U52" s="2" t="str">
        <x:v>Central America</x:v>
      </x:c>
      <x:c r="V52" s="2" t="str">
        <x:v>Added for regional coverage</x:v>
      </x:c>
    </x:row>
    <x:row r="53" ht="25" customHeight="1">
      <x:c r="A53" s="13" t="str">
        <x:v>Dominican Republic</x:v>
      </x:c>
      <x:c r="B53" s="13" t="str">
        <x:v>DOM</x:v>
      </x:c>
      <x:c r="C53" s="13" t="n">
        <x:v>2024</x:v>
      </x:c>
      <x:c r="D53" s="27" t="n">
        <x:f>SUM('Industry build'!D664:D677)</x:f>
        <x:v>5136.023</x:v>
      </x:c>
      <x:c r="E53" s="22" t="n">
        <x:f>SUM('Industry build'!E664:E677)/$D53</x:f>
        <x:v>0.0033080909277285564</x:v>
      </x:c>
      <x:c r="F53" s="22" t="n">
        <x:f>SUM('Industry build'!F664:F677)/$D53</x:f>
        <x:v>0.011845471305070005</x:v>
      </x:c>
      <x:c r="G53" s="22" t="n">
        <x:f>SUM('Industry build'!G664:G677)/$D53</x:f>
        <x:v>0.17379959890329982</x:v>
      </x:c>
      <x:c r="H53" s="22" t="n">
        <x:f>SUM('Industry build'!H664:H677)/$D53</x:f>
        <x:v>0.42742551584353705</x:v>
      </x:c>
      <x:c r="I53" s="22" t="n">
        <x:f>SUM('Industry build'!I664:I677)/$D53</x:f>
        <x:v>0.17334123431854342</x:v>
      </x:c>
      <x:c r="J53" s="22" t="n">
        <x:f>SUM('Industry build'!J664:J677)/$D53</x:f>
        <x:v>0.04052701971921954</x:v>
      </x:c>
      <x:c r="K53" s="22" t="n">
        <x:f>SUM('Industry build'!K664:K677)/$D53</x:f>
        <x:v>0.021471087648945494</x:v>
      </x:c>
      <x:c r="L53" s="22" t="n">
        <x:f>SUM('Industry build'!L664:L677)/$D53</x:f>
        <x:v>0.007881287199213279</x:v>
      </x:c>
      <x:c r="M53" s="22" t="n">
        <x:f>SUM('Industry build'!M664:M677)/$D53</x:f>
        <x:v>0.011936931870304588</x:v>
      </x:c>
      <x:c r="N53" s="22" t="n">
        <x:f>SUM('Industry build'!N664:N677)/$D53</x:f>
        <x:v>0.006819050330985637</x:v>
      </x:c>
      <x:c r="O53" s="22" t="n">
        <x:f>SUM('Industry build'!O664:O677)/$D53</x:f>
        <x:v>0.004292254893493553</x:v>
      </x:c>
      <x:c r="P53" s="22" t="n">
        <x:f>SUM('Industry build'!P664:P677)/$D53</x:f>
        <x:v>0.11735245703965909</x:v>
      </x:c>
      <x:c r="Q53" s="22" t="n">
        <x:f>SUM(E53:P53)</x:f>
        <x:v>1</x:v>
      </x:c>
      <x:c r="R53" s="22" t="n">
        <x:f>SUM(E53:O53)</x:f>
        <x:v>0.882647542960341</x:v>
      </x:c>
      <x:c r="S53" s="13" t="str">
        <x:v>More national detail</x:v>
      </x:c>
      <x:c r="T53" s="2" t="str">
        <x:v>LatinAm &amp; Caribbean</x:v>
      </x:c>
      <x:c r="U53" s="2" t="str">
        <x:v>Caribbean</x:v>
      </x:c>
      <x:c r="V53" s="2" t="str">
        <x:v>Added for regional coverage</x:v>
      </x:c>
    </x:row>
    <x:row r="54" ht="25" customHeight="1">
      <x:c r="A54" s="2" t="str">
        <x:v>Jamaica</x:v>
      </x:c>
      <x:c r="B54" s="2" t="str">
        <x:v>JAM</x:v>
      </x:c>
      <x:c r="C54" s="2" t="n">
        <x:v>2024</x:v>
      </x:c>
      <x:c r="D54" s="26" t="n">
        <x:f>SUM('Industry build'!D678:D691)</x:f>
        <x:v>1552.368</x:v>
      </x:c>
      <x:c r="E54" s="20" t="n">
        <x:f>SUM('Industry build'!E678:E691)/$D54</x:f>
        <x:v>0.0029042896223883032</x:v>
      </x:c>
      <x:c r="F54" s="20" t="n">
        <x:f>SUM('Industry build'!F678:F691)/$D54</x:f>
        <x:v>0.011905891103695788</x:v>
      </x:c>
      <x:c r="G54" s="20" t="n">
        <x:f>SUM('Industry build'!G678:G691)/$D54</x:f>
        <x:v>0.21657974622226386</x:v>
      </x:c>
      <x:c r="H54" s="20" t="n">
        <x:f>SUM('Industry build'!H678:H691)/$D54</x:f>
        <x:v>0.35682503458737835</x:v>
      </x:c>
      <x:c r="I54" s="20" t="n">
        <x:f>SUM('Industry build'!I678:I691)/$D54</x:f>
        <x:v>0.23101221538406097</x:v>
      </x:c>
      <x:c r="J54" s="20" t="n">
        <x:f>SUM('Industry build'!J678:J691)/$D54</x:f>
        <x:v>0.028417549707292454</x:v>
      </x:c>
      <x:c r="K54" s="20" t="n">
        <x:f>SUM('Industry build'!K678:K691)/$D54</x:f>
        <x:v>0.02376176267482968</x:v>
      </x:c>
      <x:c r="L54" s="20" t="n">
        <x:f>SUM('Industry build'!L678:L691)/$D54</x:f>
        <x:v>0.0045691362238648595</x:v>
      </x:c>
      <x:c r="M54" s="20" t="n">
        <x:f>SUM('Industry build'!M678:M691)/$D54</x:f>
        <x:v>0.018013935904802946</x:v>
      </x:c>
      <x:c r="N54" s="20" t="n">
        <x:f>SUM('Industry build'!N678:N691)/$D54</x:f>
        <x:v>0.005132232600646507</x:v>
      </x:c>
      <x:c r="O54" s="20" t="n">
        <x:f>SUM('Industry build'!O678:O691)/$D54</x:f>
        <x:v>0.004739584463493016</x:v>
      </x:c>
      <x:c r="P54" s="20" t="n">
        <x:f>SUM('Industry build'!P678:P691)/$D54</x:f>
        <x:v>0.09613862150528323</x:v>
      </x:c>
      <x:c r="Q54" s="20" t="n">
        <x:f>SUM(E54:P54)</x:f>
        <x:v>0.9999999999999999</x:v>
      </x:c>
      <x:c r="R54" s="20" t="n">
        <x:f>SUM(E54:O54)</x:f>
        <x:v>0.9038613784947167</x:v>
      </x:c>
      <x:c r="S54" s="2" t="str">
        <x:v>More national detail</x:v>
      </x:c>
      <x:c r="T54" s="2" t="str">
        <x:v>LatinAm &amp; Caribbean</x:v>
      </x:c>
      <x:c r="U54" s="2" t="str">
        <x:v>Caribbean</x:v>
      </x:c>
      <x:c r="V54" s="2" t="str">
        <x:v>Added for regional coverage</x:v>
      </x:c>
    </x:row>
    <x:row r="55" ht="25" customHeight="1">
      <x:c r="A55" s="13" t="str">
        <x:v>Trinidad and Tobago</x:v>
      </x:c>
      <x:c r="B55" s="13" t="str">
        <x:v>TTO</x:v>
      </x:c>
      <x:c r="C55" s="13" t="n">
        <x:v>2024</x:v>
      </x:c>
      <x:c r="D55" s="27" t="n">
        <x:f>SUM('Industry build'!D692:D705)</x:f>
        <x:v>697.1659999999999</x:v>
      </x:c>
      <x:c r="E55" s="22" t="n">
        <x:f>SUM('Industry build'!E692:E705)/$D55</x:f>
        <x:v>0.017079841530904437</x:v>
      </x:c>
      <x:c r="F55" s="22" t="n">
        <x:f>SUM('Industry build'!F692:F705)/$D55</x:f>
        <x:v>0.011791715613843236</x:v>
      </x:c>
      <x:c r="G55" s="22" t="n">
        <x:f>SUM('Industry build'!G692:G705)/$D55</x:f>
        <x:v>0.172269446467879</x:v>
      </x:c>
      <x:c r="H55" s="22" t="n">
        <x:f>SUM('Industry build'!H692:H705)/$D55</x:f>
        <x:v>0.3697572521716451</x:v>
      </x:c>
      <x:c r="I55" s="22" t="n">
        <x:f>SUM('Industry build'!I692:I705)/$D55</x:f>
        <x:v>0.1283141921352149</x:v>
      </x:c>
      <x:c r="J55" s="22" t="n">
        <x:f>SUM('Industry build'!J692:J705)/$D55</x:f>
        <x:v>0.04421504845943999</x:v>
      </x:c>
      <x:c r="K55" s="22" t="n">
        <x:f>SUM('Industry build'!K692:K705)/$D55</x:f>
        <x:v>0.018797531721283026</x:v>
      </x:c>
      <x:c r="L55" s="22" t="n">
        <x:f>SUM('Industry build'!L692:L705)/$D55</x:f>
        <x:v>0.00801902720923694</x:v>
      </x:c>
      <x:c r="M55" s="22" t="n">
        <x:f>SUM('Industry build'!M692:M705)/$D55</x:f>
        <x:v>0.03475853244605366</x:v>
      </x:c>
      <x:c r="N55" s="22" t="n">
        <x:f>SUM('Industry build'!N692:N705)/$D55</x:f>
        <x:v>0.03167060707974613</x:v>
      </x:c>
      <x:c r="O55" s="22" t="n">
        <x:f>SUM('Industry build'!O692:O705)/$D55</x:f>
        <x:v>0.002843009595968368</x:v>
      </x:c>
      <x:c r="P55" s="22" t="n">
        <x:f>SUM('Industry build'!P692:P705)/$D55</x:f>
        <x:v>0.16048379556878528</x:v>
      </x:c>
      <x:c r="Q55" s="22" t="n">
        <x:f>SUM(E55:P55)</x:f>
        <x:v>1.0000000000000002</x:v>
      </x:c>
      <x:c r="R55" s="22" t="n">
        <x:f>SUM(E55:O55)</x:f>
        <x:v>0.8395162044312149</x:v>
      </x:c>
      <x:c r="S55" s="13" t="str">
        <x:v>More imputation</x:v>
      </x:c>
      <x:c r="T55" s="2" t="str">
        <x:v>LatinAm &amp; Caribbean</x:v>
      </x:c>
      <x:c r="U55" s="2" t="str">
        <x:v>Caribbean</x:v>
      </x:c>
      <x:c r="V55" s="2" t="str">
        <x:v>Added for regional coverage</x:v>
      </x:c>
    </x:row>
    <x:row r="56" ht="22" customHeight="1">
      <x:c r="A56" s="2"/>
      <x:c r="B56" s="2"/>
      <x:c r="C56" s="2"/>
      <x:c r="D56" s="2"/>
      <x:c r="E56" s="2"/>
      <x:c r="F56" s="2"/>
      <x:c r="G56" s="2"/>
      <x:c r="H56" s="2"/>
      <x:c r="I56" s="2"/>
      <x:c r="J56" s="2"/>
      <x:c r="K56" s="2"/>
      <x:c r="L56" s="2"/>
      <x:c r="M56" s="2"/>
      <x:c r="N56" s="2"/>
      <x:c r="O56" s="2"/>
      <x:c r="P56" s="2"/>
      <x:c r="Q56" s="2"/>
      <x:c r="R56" s="2"/>
      <x:c r="S56" s="2"/>
      <x:c r="T56" s="2"/>
      <x:c r="U56" s="2"/>
      <x:c r="V56" s="2"/>
    </x:row>
    <x:row r="57" ht="22" customHeight="1">
      <x:c r="A57" s="2"/>
      <x:c r="B57" s="2"/>
      <x:c r="C57" s="2"/>
      <x:c r="D57" s="2"/>
      <x:c r="E57" s="2"/>
      <x:c r="F57" s="2"/>
      <x:c r="G57" s="2"/>
      <x:c r="H57" s="2"/>
      <x:c r="I57" s="2"/>
      <x:c r="J57" s="2"/>
      <x:c r="K57" s="2"/>
      <x:c r="L57" s="2"/>
      <x:c r="M57" s="2"/>
      <x:c r="N57" s="2"/>
      <x:c r="O57" s="2"/>
      <x:c r="P57" s="2"/>
      <x:c r="Q57" s="2"/>
      <x:c r="R57" s="2"/>
      <x:c r="S57" s="2"/>
      <x:c r="T57" s="2"/>
      <x:c r="U57" s="2"/>
      <x:c r="V57" s="2"/>
    </x:row>
    <x:row r="58" ht="22" customHeight="1">
      <x:c r="A58" s="4" t="str">
        <x:v>Consumer Staples includes crop/animal production and fishing. Education is assigned to Consumer Discretionary by activity, including public education.</x:v>
      </x:c>
      <x:c r="B58" s="2"/>
      <x:c r="C58" s="2"/>
      <x:c r="D58" s="2"/>
      <x:c r="E58" s="2"/>
      <x:c r="F58" s="2"/>
      <x:c r="G58" s="2"/>
      <x:c r="H58" s="2"/>
      <x:c r="I58" s="2"/>
      <x:c r="J58" s="2"/>
      <x:c r="K58" s="2"/>
      <x:c r="L58" s="2"/>
      <x:c r="M58" s="2"/>
      <x:c r="N58" s="2"/>
      <x:c r="O58" s="2"/>
      <x:c r="P58" s="2"/>
      <x:c r="Q58" s="2"/>
      <x:c r="R58" s="2"/>
      <x:c r="S58" s="2"/>
      <x:c r="T58" s="2"/>
      <x:c r="U58" s="2"/>
      <x:c r="V58" s="2"/>
    </x:row>
    <x:row r="59" ht="22" customHeight="1">
      <x:c r="A59" s="4" t="str">
        <x:v>Outside GICS proxy includes public administration, domestic employment, membership organizations, most social work, libraries/museums and extraterritorial bodies.</x:v>
      </x:c>
      <x:c r="B59" s="2"/>
      <x:c r="C59" s="2"/>
      <x:c r="D59" s="2"/>
      <x:c r="E59" s="2"/>
      <x:c r="F59" s="2"/>
      <x:c r="G59" s="2"/>
      <x:c r="H59" s="2"/>
      <x:c r="I59" s="2"/>
      <x:c r="J59" s="2"/>
      <x:c r="K59" s="2"/>
      <x:c r="L59" s="2"/>
      <x:c r="M59" s="2"/>
      <x:c r="N59" s="2"/>
      <x:c r="O59" s="2"/>
      <x:c r="P59" s="2"/>
      <x:c r="Q59" s="2"/>
      <x:c r="R59" s="2"/>
      <x:c r="S59" s="2"/>
      <x:c r="T59" s="2"/>
      <x:c r="U59" s="2"/>
      <x:c r="V59" s="2"/>
    </x:row>
    <x:row r="60" ht="22" customHeight="1">
      <x:c r="A60" s="4" t="str">
        <x:v>Use the GICS weights tab for normalized weights. Choose the non-agricultural panel if agriculture is outside your posting universe.</x:v>
      </x:c>
      <x:c r="B60" s="2"/>
      <x:c r="C60" s="2"/>
      <x:c r="D60" s="2"/>
      <x:c r="E60" s="2"/>
      <x:c r="F60" s="2"/>
      <x:c r="G60" s="2"/>
      <x:c r="H60" s="2"/>
      <x:c r="I60" s="2"/>
      <x:c r="J60" s="2"/>
      <x:c r="K60" s="2"/>
      <x:c r="L60" s="2"/>
      <x:c r="M60" s="2"/>
      <x:c r="N60" s="2"/>
      <x:c r="O60" s="2"/>
      <x:c r="P60" s="2"/>
      <x:c r="Q60" s="2"/>
      <x:c r="R60" s="2"/>
      <x:c r="S60" s="2"/>
      <x:c r="T60" s="2"/>
      <x:c r="U60" s="2"/>
      <x:c r="V60" s="2"/>
    </x:row>
    <x:row r="61" ht="22" customHeight="1">
      <x:c r="A61" s="4" t="str">
        <x:v>All allocation shares are estimates. The allocation-support flag distinguishes source routes; see Method and Evidence for country-specific imputation.</x:v>
      </x:c>
      <x:c r="B61" s="2"/>
      <x:c r="C61" s="2"/>
      <x:c r="D61" s="2"/>
      <x:c r="E61" s="2"/>
      <x:c r="F61" s="2"/>
      <x:c r="G61" s="2"/>
      <x:c r="H61" s="2"/>
      <x:c r="I61" s="2"/>
      <x:c r="J61" s="2"/>
      <x:c r="K61" s="2"/>
      <x:c r="L61" s="2"/>
      <x:c r="M61" s="2"/>
      <x:c r="N61" s="2"/>
      <x:c r="O61" s="2"/>
      <x:c r="P61" s="2"/>
      <x:c r="Q61" s="2"/>
      <x:c r="R61" s="2"/>
      <x:c r="S61" s="2"/>
      <x:c r="T61" s="2"/>
      <x:c r="U61" s="2"/>
      <x:c r="V61" s="2"/>
    </x:row>
    <x:row r="62" ht="22" customHeight="1">
      <x:c r="A62" s="2"/>
      <x:c r="B62" s="2"/>
      <x:c r="C62" s="2"/>
      <x:c r="D62" s="2"/>
      <x:c r="E62" s="2"/>
      <x:c r="F62" s="2"/>
      <x:c r="G62" s="2"/>
      <x:c r="H62" s="2"/>
      <x:c r="I62" s="2"/>
      <x:c r="J62" s="2"/>
      <x:c r="K62" s="2"/>
      <x:c r="L62" s="2"/>
      <x:c r="M62" s="2"/>
      <x:c r="N62" s="2"/>
      <x:c r="O62" s="2"/>
      <x:c r="P62" s="2"/>
      <x:c r="Q62" s="2"/>
      <x:c r="R62" s="2"/>
      <x:c r="S62" s="2"/>
      <x:c r="T62" s="2"/>
      <x:c r="U62" s="2"/>
      <x:c r="V62" s="2"/>
    </x:row>
  </x:sheetData>
  <x:conditionalFormatting sqref="E6:O55">
    <x:cfRule type="colorScale" priority="1">
      <x:colorScale>
        <x:cfvo type="min"/>
        <x:cfvo type="percentile" val="50"/>
        <x:cfvo type="max"/>
        <x:color rgb="FFFFFFFF"/>
        <x:color rgb="FFD4E1F0"/>
        <x:color rgb="FF789CC4"/>
      </x:colorScale>
    </x:cfRule>
  </x:conditionalFormatting>
  <x:conditionalFormatting sqref="Q6:Q55">
    <x:cfRule type="cellIs" dxfId="1" priority="2" operator="notBetween">
      <x:formula>0.999999</x:formula>
      <x:formula>1.000001</x:formula>
    </x:cfRule>
  </x:conditionalFormatting>
  <x:conditionalFormatting sqref="S6:S55">
    <x:cfRule type="containsText" dxfId="2" priority="3" operator="containsText" text="More imputation"/>
  </x:conditionalFormatting>
  <x:pageMargins left="0.7" right="0.7" top="0.75" bottom="0.75" header="0.3" footer="0.3"/>
  <x:tableParts count="1">
    <x:tablePart xmlns:r="http://schemas.openxmlformats.org/officeDocument/2006/relationships" r:id="R1daafd842e8d4d97"/>
  </x:tableParts>
</x:worksheet>
</file>

<file path=xl/worksheets/sheet2.xml><?xml version="1.0" encoding="utf-8"?>
<x:worksheet xmlns:x="http://schemas.openxmlformats.org/spreadsheetml/2006/main">
  <x:sheetPr>
    <x:tabColor rgb="FF325B85"/>
  </x:sheetPr>
  <x:sheetViews>
    <x:sheetView showGridLines="0" workbookViewId="0">
      <x:pane xSplit="2" ySplit="5" topLeftCell="C6" activePane="bottomRight" state="frozen"/>
    </x:sheetView>
  </x:sheetViews>
  <x:sheetFormatPr defaultRowHeight="15"/>
  <x:cols>
    <x:col min="1" max="1" width="23" hidden="0" customWidth="1"/>
    <x:col min="2" max="2" width="9" hidden="0" customWidth="1"/>
    <x:col min="3" max="3" width="9"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3" hidden="0" customWidth="1"/>
    <x:col min="17" max="17" width="25" hidden="0" customWidth="1"/>
  </x:cols>
  <x:sheetData>
    <x:row r="1" ht="10" customHeight="1">
      <x:c r="A1" s="2"/>
      <x:c r="B1" s="2"/>
      <x:c r="C1" s="2"/>
      <x:c r="D1" s="2"/>
      <x:c r="E1" s="2"/>
      <x:c r="F1" s="2"/>
      <x:c r="G1" s="2"/>
      <x:c r="H1" s="2"/>
      <x:c r="I1" s="2"/>
      <x:c r="J1" s="2"/>
      <x:c r="K1" s="2"/>
      <x:c r="L1" s="2"/>
      <x:c r="M1" s="2"/>
      <x:c r="N1" s="2"/>
      <x:c r="O1" s="2"/>
      <x:c r="P1" s="2"/>
      <x:c r="Q1" s="2"/>
    </x:row>
    <x:row r="2" ht="26" customHeight="1">
      <x:c r="A2" s="3" t="str">
        <x:v>GICS-sector weights for reweighting postings | 2024</x:v>
      </x:c>
      <x:c r="B2" s="2"/>
      <x:c r="C2" s="2"/>
      <x:c r="D2" s="2"/>
      <x:c r="E2" s="2"/>
      <x:c r="F2" s="2"/>
      <x:c r="G2" s="2"/>
      <x:c r="H2" s="2"/>
      <x:c r="I2" s="2"/>
      <x:c r="J2" s="2"/>
      <x:c r="K2" s="2"/>
      <x:c r="L2" s="2"/>
      <x:c r="M2" s="2"/>
      <x:c r="N2" s="2"/>
      <x:c r="O2" s="2"/>
      <x:c r="P2" s="2"/>
      <x:c r="Q2" s="2"/>
    </x:row>
    <x:row r="3" ht="22" customHeight="1">
      <x:c r="A3" s="4" t="str">
        <x:v>Panel 1 includes mapped agriculture. Panel 2 excludes agriculture. Both exclude Outside GICS proxy and sum to 100% across the 11 sectors.</x:v>
      </x:c>
      <x:c r="B3" s="2"/>
      <x:c r="C3" s="2"/>
      <x:c r="D3" s="2"/>
      <x:c r="E3" s="2"/>
      <x:c r="F3" s="2"/>
      <x:c r="G3" s="2"/>
      <x:c r="H3" s="2"/>
      <x:c r="I3" s="2"/>
      <x:c r="J3" s="2"/>
      <x:c r="K3" s="2"/>
      <x:c r="L3" s="2"/>
      <x:c r="M3" s="2"/>
      <x:c r="N3" s="2"/>
      <x:c r="O3" s="2"/>
      <x:c r="P3" s="2"/>
      <x:c r="Q3" s="2"/>
    </x:row>
    <x:row r="4" ht="9" customHeight="1">
      <x:c r="A4" s="5"/>
      <x:c r="B4" s="5"/>
      <x:c r="C4" s="5"/>
      <x:c r="D4" s="5"/>
      <x:c r="E4" s="5"/>
      <x:c r="F4" s="5"/>
      <x:c r="G4" s="5"/>
      <x:c r="H4" s="5"/>
      <x:c r="I4" s="5"/>
      <x:c r="J4" s="5"/>
      <x:c r="K4" s="5"/>
      <x:c r="L4" s="5"/>
      <x:c r="M4" s="5"/>
      <x:c r="N4" s="5"/>
      <x:c r="O4" s="5"/>
      <x:c r="P4" s="5"/>
      <x:c r="Q4" s="5"/>
    </x:row>
    <x:row r="5" ht="54" customHeight="1">
      <x:c r="A5" s="10" t="str">
        <x:v>Country</x:v>
      </x:c>
      <x:c r="B5" s="11" t="str">
        <x:v>ISO3</x:v>
      </x:c>
      <x:c r="C5" s="11" t="str">
        <x:v>Year</x:v>
      </x:c>
      <x:c r="D5" s="11" t="str">
        <x:v>Energy</x:v>
      </x:c>
      <x:c r="E5" s="11" t="str">
        <x:v>Materials</x:v>
      </x:c>
      <x:c r="F5" s="11" t="str">
        <x:v>Industrials</x:v>
      </x:c>
      <x:c r="G5" s="11" t="str">
        <x:v>Consumer Discretionary</x:v>
      </x:c>
      <x:c r="H5" s="11" t="str">
        <x:v>Consumer Staples</x:v>
      </x:c>
      <x:c r="I5" s="11" t="str">
        <x:v>Health Care</x:v>
      </x:c>
      <x:c r="J5" s="11" t="str">
        <x:v>Financials</x:v>
      </x:c>
      <x:c r="K5" s="11" t="str">
        <x:v>Information Technology</x:v>
      </x:c>
      <x:c r="L5" s="11" t="str">
        <x:v>Communication Services</x:v>
      </x:c>
      <x:c r="M5" s="11" t="str">
        <x:v>Utilities</x:v>
      </x:c>
      <x:c r="N5" s="11" t="str">
        <x:v>Real Estate</x:v>
      </x:c>
      <x:c r="O5" s="11" t="str">
        <x:v>Total</x:v>
      </x:c>
      <x:c r="P5" s="11" t="str">
        <x:v>Share of all employment retained</x:v>
      </x:c>
      <x:c r="Q5" s="12" t="str">
        <x:v>Allocation support</x:v>
      </x:c>
    </x:row>
    <x:row r="6" ht="25" customHeight="1">
      <x:c r="A6" s="2" t="str">
        <x:v>Argentina</x:v>
      </x:c>
      <x:c r="B6" s="2" t="str">
        <x:v>ARG</x:v>
      </x:c>
      <x:c r="C6" s="2" t="n">
        <x:v>2024</x:v>
      </x:c>
      <x:c r="D6" s="20" t="n">
        <x:f>'Benchmark'!E6/'Benchmark'!$R6</x:f>
        <x:v>0.01340741193683979</x:v>
      </x:c>
      <x:c r="E6" s="20" t="n">
        <x:f>'Benchmark'!F6/'Benchmark'!$R6</x:f>
        <x:v>0.025167306391612024</x:v>
      </x:c>
      <x:c r="F6" s="20" t="n">
        <x:f>'Benchmark'!G6/'Benchmark'!$R6</x:f>
        <x:v>0.30611490060629687</x:v>
      </x:c>
      <x:c r="G6" s="20" t="n">
        <x:f>'Benchmark'!H6/'Benchmark'!$R6</x:f>
        <x:v>0.32019367176676056</x:v>
      </x:c>
      <x:c r="H6" s="20" t="n">
        <x:f>'Benchmark'!I6/'Benchmark'!$R6</x:f>
        <x:v>0.1638360591418221</x:v>
      </x:c>
      <x:c r="I6" s="20" t="n">
        <x:f>'Benchmark'!J6/'Benchmark'!$R6</x:f>
        <x:v>0.08183612150467054</x:v>
      </x:c>
      <x:c r="J6" s="20" t="n">
        <x:f>'Benchmark'!K6/'Benchmark'!$R6</x:f>
        <x:v>0.023091174929528523</x:v>
      </x:c>
      <x:c r="K6" s="20" t="n">
        <x:f>'Benchmark'!L6/'Benchmark'!$R6</x:f>
        <x:v>0.026347371295575354</x:v>
      </x:c>
      <x:c r="L6" s="20" t="n">
        <x:f>'Benchmark'!M6/'Benchmark'!$R6</x:f>
        <x:v>0.025861656423788754</x:v>
      </x:c>
      <x:c r="M6" s="20" t="n">
        <x:f>'Benchmark'!N6/'Benchmark'!$R6</x:f>
        <x:v>0.006380828577201378</x:v>
      </x:c>
      <x:c r="N6" s="20" t="n">
        <x:f>'Benchmark'!O6/'Benchmark'!$R6</x:f>
        <x:v>0.007763497425904178</x:v>
      </x:c>
      <x:c r="O6" s="20" t="n">
        <x:f>SUM(D6:N6)</x:f>
        <x:v>1</x:v>
      </x:c>
      <x:c r="P6" s="20" t="n">
        <x:f>'Benchmark'!R6</x:f>
        <x:v>0.843627288136317</x:v>
      </x:c>
      <x:c r="Q6" s="2" t="str">
        <x:v>More national detail</x:v>
      </x:c>
    </x:row>
    <x:row r="7" ht="25" customHeight="1">
      <x:c r="A7" s="13" t="str">
        <x:v>Australia</x:v>
      </x:c>
      <x:c r="B7" s="13" t="str">
        <x:v>AUS</x:v>
      </x:c>
      <x:c r="C7" s="13" t="n">
        <x:v>2024</x:v>
      </x:c>
      <x:c r="D7" s="22" t="n">
        <x:f>'Benchmark'!E7/'Benchmark'!$R7</x:f>
        <x:v>0.014054660215303237</x:v>
      </x:c>
      <x:c r="E7" s="22" t="n">
        <x:f>'Benchmark'!F7/'Benchmark'!$R7</x:f>
        <x:v>0.027773259562718266</x:v>
      </x:c>
      <x:c r="F7" s="22" t="n">
        <x:f>'Benchmark'!G7/'Benchmark'!$R7</x:f>
        <x:v>0.26451476704808424</x:v>
      </x:c>
      <x:c r="G7" s="22" t="n">
        <x:f>'Benchmark'!H7/'Benchmark'!$R7</x:f>
        <x:v>0.34065079498985634</x:v>
      </x:c>
      <x:c r="H7" s="22" t="n">
        <x:f>'Benchmark'!I7/'Benchmark'!$R7</x:f>
        <x:v>0.09340002180563503</x:v>
      </x:c>
      <x:c r="I7" s="22" t="n">
        <x:f>'Benchmark'!J7/'Benchmark'!$R7</x:f>
        <x:v>0.131435877835633</x:v>
      </x:c>
      <x:c r="J7" s="22" t="n">
        <x:f>'Benchmark'!K7/'Benchmark'!$R7</x:f>
        <x:v>0.04233564869014608</x:v>
      </x:c>
      <x:c r="K7" s="22" t="n">
        <x:f>'Benchmark'!L7/'Benchmark'!$R7</x:f>
        <x:v>0.0350373467562422</x:v>
      </x:c>
      <x:c r="L7" s="22" t="n">
        <x:f>'Benchmark'!M7/'Benchmark'!$R7</x:f>
        <x:v>0.023094341693416655</x:v>
      </x:c>
      <x:c r="M7" s="22" t="n">
        <x:f>'Benchmark'!N7/'Benchmark'!$R7</x:f>
        <x:v>0.011902448071789428</x:v>
      </x:c>
      <x:c r="N7" s="22" t="n">
        <x:f>'Benchmark'!O7/'Benchmark'!$R7</x:f>
        <x:v>0.015800833331175455</x:v>
      </x:c>
      <x:c r="O7" s="22" t="n">
        <x:f>SUM(D7:N7)</x:f>
        <x:v>0.9999999999999999</x:v>
      </x:c>
      <x:c r="P7" s="22" t="n">
        <x:f>'Benchmark'!R7</x:f>
        <x:v>0.8750040047760621</x:v>
      </x:c>
      <x:c r="Q7" s="13" t="str">
        <x:v>More national detail</x:v>
      </x:c>
    </x:row>
    <x:row r="8" ht="25" customHeight="1">
      <x:c r="A8" s="2" t="str">
        <x:v>Brazil</x:v>
      </x:c>
      <x:c r="B8" s="2" t="str">
        <x:v>BRA</x:v>
      </x:c>
      <x:c r="C8" s="2" t="n">
        <x:v>2024</x:v>
      </x:c>
      <x:c r="D8" s="20" t="n">
        <x:f>'Benchmark'!E8/'Benchmark'!$R8</x:f>
        <x:v>0.007811724451876132</x:v>
      </x:c>
      <x:c r="E8" s="20" t="n">
        <x:f>'Benchmark'!F8/'Benchmark'!$R8</x:f>
        <x:v>0.03358636116665323</x:v>
      </x:c>
      <x:c r="F8" s="20" t="n">
        <x:f>'Benchmark'!G8/'Benchmark'!$R8</x:f>
        <x:v>0.2621451149646963</x:v>
      </x:c>
      <x:c r="G8" s="20" t="n">
        <x:f>'Benchmark'!H8/'Benchmark'!$R8</x:f>
        <x:v>0.371877711073814</x:v>
      </x:c>
      <x:c r="H8" s="20" t="n">
        <x:f>'Benchmark'!I8/'Benchmark'!$R8</x:f>
        <x:v>0.17615958979927984</x:v>
      </x:c>
      <x:c r="I8" s="20" t="n">
        <x:f>'Benchmark'!J8/'Benchmark'!$R8</x:f>
        <x:v>0.07680247070301649</x:v>
      </x:c>
      <x:c r="J8" s="20" t="n">
        <x:f>'Benchmark'!K8/'Benchmark'!$R8</x:f>
        <x:v>0.017704968228179494</x:v>
      </x:c>
      <x:c r="K8" s="20" t="n">
        <x:f>'Benchmark'!L8/'Benchmark'!$R8</x:f>
        <x:v>0.02127503769082628</x:v>
      </x:c>
      <x:c r="L8" s="20" t="n">
        <x:f>'Benchmark'!M8/'Benchmark'!$R8</x:f>
        <x:v>0.019214559551740173</x:v>
      </x:c>
      <x:c r="M8" s="20" t="n">
        <x:f>'Benchmark'!N8/'Benchmark'!$R8</x:f>
        <x:v>0.005276109423867988</x:v>
      </x:c>
      <x:c r="N8" s="20" t="n">
        <x:f>'Benchmark'!O8/'Benchmark'!$R8</x:f>
        <x:v>0.008146352946050362</x:v>
      </x:c>
      <x:c r="O8" s="20" t="n">
        <x:f>SUM(D8:N8)</x:f>
        <x:v>1.0000000000000002</x:v>
      </x:c>
      <x:c r="P8" s="20" t="n">
        <x:f>'Benchmark'!R8</x:f>
        <x:v>0.8782649713050867</x:v>
      </x:c>
      <x:c r="Q8" s="2" t="str">
        <x:v>More national detail</x:v>
      </x:c>
    </x:row>
    <x:row r="9" ht="25" customHeight="1">
      <x:c r="A9" s="13" t="str">
        <x:v>Canada</x:v>
      </x:c>
      <x:c r="B9" s="13" t="str">
        <x:v>CAN</x:v>
      </x:c>
      <x:c r="C9" s="13" t="n">
        <x:v>2024</x:v>
      </x:c>
      <x:c r="D9" s="22" t="n">
        <x:f>'Benchmark'!E9/'Benchmark'!$R9</x:f>
        <x:v>0.01356068468025729</x:v>
      </x:c>
      <x:c r="E9" s="22" t="n">
        <x:f>'Benchmark'!F9/'Benchmark'!$R9</x:f>
        <x:v>0.02971345956381789</x:v>
      </x:c>
      <x:c r="F9" s="22" t="n">
        <x:f>'Benchmark'!G9/'Benchmark'!$R9</x:f>
        <x:v>0.26474212397553504</x:v>
      </x:c>
      <x:c r="G9" s="22" t="n">
        <x:f>'Benchmark'!H9/'Benchmark'!$R9</x:f>
        <x:v>0.332673896261575</x:v>
      </x:c>
      <x:c r="H9" s="22" t="n">
        <x:f>'Benchmark'!I9/'Benchmark'!$R9</x:f>
        <x:v>0.09757588375749691</x:v>
      </x:c>
      <x:c r="I9" s="22" t="n">
        <x:f>'Benchmark'!J9/'Benchmark'!$R9</x:f>
        <x:v>0.13562672662004535</x:v>
      </x:c>
      <x:c r="J9" s="22" t="n">
        <x:f>'Benchmark'!K9/'Benchmark'!$R9</x:f>
        <x:v>0.04591869906855402</x:v>
      </x:c>
      <x:c r="K9" s="22" t="n">
        <x:f>'Benchmark'!L9/'Benchmark'!$R9</x:f>
        <x:v>0.036555659524508864</x:v>
      </x:c>
      <x:c r="L9" s="22" t="n">
        <x:f>'Benchmark'!M9/'Benchmark'!$R9</x:f>
        <x:v>0.023703720940378422</x:v>
      </x:c>
      <x:c r="M9" s="22" t="n">
        <x:f>'Benchmark'!N9/'Benchmark'!$R9</x:f>
        <x:v>0.006958580249565506</x:v>
      </x:c>
      <x:c r="N9" s="22" t="n">
        <x:f>'Benchmark'!O9/'Benchmark'!$R9</x:f>
        <x:v>0.012970565358265624</x:v>
      </x:c>
      <x:c r="O9" s="22" t="n">
        <x:f>SUM(D9:N9)</x:f>
        <x:v>1</x:v>
      </x:c>
      <x:c r="P9" s="22" t="n">
        <x:f>'Benchmark'!R9</x:f>
        <x:v>0.8839001728649843</x:v>
      </x:c>
      <x:c r="Q9" s="13" t="str">
        <x:v>Mixed support</x:v>
      </x:c>
    </x:row>
    <x:row r="10" ht="25" customHeight="1">
      <x:c r="A10" s="2" t="str">
        <x:v>China</x:v>
      </x:c>
      <x:c r="B10" s="2" t="str">
        <x:v>CHN</x:v>
      </x:c>
      <x:c r="C10" s="2" t="n">
        <x:v>2024</x:v>
      </x:c>
      <x:c r="D10" s="20" t="n">
        <x:f>'Benchmark'!E10/'Benchmark'!$R10</x:f>
        <x:v>0.009494644855899207</x:v>
      </x:c>
      <x:c r="E10" s="20" t="n">
        <x:f>'Benchmark'!F10/'Benchmark'!$R10</x:f>
        <x:v>0.04868309069810195</x:v>
      </x:c>
      <x:c r="F10" s="20" t="n">
        <x:f>'Benchmark'!G10/'Benchmark'!$R10</x:f>
        <x:v>0.21582639127307396</x:v>
      </x:c>
      <x:c r="G10" s="20" t="n">
        <x:f>'Benchmark'!H10/'Benchmark'!$R10</x:f>
        <x:v>0.29584101903861</x:v>
      </x:c>
      <x:c r="H10" s="20" t="n">
        <x:f>'Benchmark'!I10/'Benchmark'!$R10</x:f>
        <x:v>0.3086684750514327</x:v>
      </x:c>
      <x:c r="I10" s="20" t="n">
        <x:f>'Benchmark'!J10/'Benchmark'!$R10</x:f>
        <x:v>0.030580353940552068</x:v>
      </x:c>
      <x:c r="J10" s="20" t="n">
        <x:f>'Benchmark'!K10/'Benchmark'!$R10</x:f>
        <x:v>0.014789682454257342</x:v>
      </x:c>
      <x:c r="K10" s="20" t="n">
        <x:f>'Benchmark'!L10/'Benchmark'!$R10</x:f>
        <x:v>0.04183959766423664</x:v>
      </x:c>
      <x:c r="L10" s="20" t="n">
        <x:f>'Benchmark'!M10/'Benchmark'!$R10</x:f>
        <x:v>0.014604923368686979</x:v>
      </x:c>
      <x:c r="M10" s="20" t="n">
        <x:f>'Benchmark'!N10/'Benchmark'!$R10</x:f>
        <x:v>0.012059007504066738</x:v>
      </x:c>
      <x:c r="N10" s="20" t="n">
        <x:f>'Benchmark'!O10/'Benchmark'!$R10</x:f>
        <x:v>0.007612814151082423</x:v>
      </x:c>
      <x:c r="O10" s="20" t="n">
        <x:f>SUM(D10:N10)</x:f>
        <x:v>0.9999999999999999</x:v>
      </x:c>
      <x:c r="P10" s="20" t="n">
        <x:f>'Benchmark'!R10</x:f>
        <x:v>0.9268751399196911</x:v>
      </x:c>
      <x:c r="Q10" s="2" t="str">
        <x:v>Mixed support</x:v>
      </x:c>
    </x:row>
    <x:row r="11" ht="25" customHeight="1">
      <x:c r="A11" s="13" t="str">
        <x:v>France</x:v>
      </x:c>
      <x:c r="B11" s="13" t="str">
        <x:v>FRA</x:v>
      </x:c>
      <x:c r="C11" s="13" t="n">
        <x:v>2024</x:v>
      </x:c>
      <x:c r="D11" s="22" t="n">
        <x:f>'Benchmark'!E11/'Benchmark'!$R11</x:f>
        <x:v>0.00446510519303257</x:v>
      </x:c>
      <x:c r="E11" s="22" t="n">
        <x:f>'Benchmark'!F11/'Benchmark'!$R11</x:f>
        <x:v>0.027517777112607278</x:v>
      </x:c>
      <x:c r="F11" s="22" t="n">
        <x:f>'Benchmark'!G11/'Benchmark'!$R11</x:f>
        <x:v>0.30432762975829347</x:v>
      </x:c>
      <x:c r="G11" s="22" t="n">
        <x:f>'Benchmark'!H11/'Benchmark'!$R11</x:f>
        <x:v>0.2999119869910506</x:v>
      </x:c>
      <x:c r="H11" s="22" t="n">
        <x:f>'Benchmark'!I11/'Benchmark'!$R11</x:f>
        <x:v>0.10063992354943786</x:v>
      </x:c>
      <x:c r="I11" s="22" t="n">
        <x:f>'Benchmark'!J11/'Benchmark'!$R11</x:f>
        <x:v>0.12416443223172964</x:v>
      </x:c>
      <x:c r="J11" s="22" t="n">
        <x:f>'Benchmark'!K11/'Benchmark'!$R11</x:f>
        <x:v>0.04026593508839859</x:v>
      </x:c>
      <x:c r="K11" s="22" t="n">
        <x:f>'Benchmark'!L11/'Benchmark'!$R11</x:f>
        <x:v>0.0407802650102496</x:v>
      </x:c>
      <x:c r="L11" s="22" t="n">
        <x:f>'Benchmark'!M11/'Benchmark'!$R11</x:f>
        <x:v>0.027128116945550295</x:v>
      </x:c>
      <x:c r="M11" s="22" t="n">
        <x:f>'Benchmark'!N11/'Benchmark'!$R11</x:f>
        <x:v>0.014986727726214191</x:v>
      </x:c>
      <x:c r="N11" s="22" t="n">
        <x:f>'Benchmark'!O11/'Benchmark'!$R11</x:f>
        <x:v>0.01581210039343589</x:v>
      </x:c>
      <x:c r="O11" s="22" t="n">
        <x:f>SUM(D11:N11)</x:f>
        <x:v>1</x:v>
      </x:c>
      <x:c r="P11" s="22" t="n">
        <x:f>'Benchmark'!R11</x:f>
        <x:v>0.8506192282459347</x:v>
      </x:c>
      <x:c r="Q11" s="13" t="str">
        <x:v>More national detail</x:v>
      </x:c>
    </x:row>
    <x:row r="12" ht="25" customHeight="1">
      <x:c r="A12" s="2" t="str">
        <x:v>Germany</x:v>
      </x:c>
      <x:c r="B12" s="2" t="str">
        <x:v>DEU</x:v>
      </x:c>
      <x:c r="C12" s="2" t="n">
        <x:v>2024</x:v>
      </x:c>
      <x:c r="D12" s="20" t="n">
        <x:f>'Benchmark'!E12/'Benchmark'!$R12</x:f>
        <x:v>0.0035313804353784084</x:v>
      </x:c>
      <x:c r="E12" s="20" t="n">
        <x:f>'Benchmark'!F12/'Benchmark'!$R12</x:f>
        <x:v>0.03358295730806613</x:v>
      </x:c>
      <x:c r="F12" s="20" t="n">
        <x:f>'Benchmark'!G12/'Benchmark'!$R12</x:f>
        <x:v>0.31303522413115065</x:v>
      </x:c>
      <x:c r="G12" s="20" t="n">
        <x:f>'Benchmark'!H12/'Benchmark'!$R12</x:f>
        <x:v>0.30420968794811465</x:v>
      </x:c>
      <x:c r="H12" s="20" t="n">
        <x:f>'Benchmark'!I12/'Benchmark'!$R12</x:f>
        <x:v>0.07929767665566904</x:v>
      </x:c>
      <x:c r="I12" s="20" t="n">
        <x:f>'Benchmark'!J12/'Benchmark'!$R12</x:f>
        <x:v>0.13489959855994454</x:v>
      </x:c>
      <x:c r="J12" s="20" t="n">
        <x:f>'Benchmark'!K12/'Benchmark'!$R12</x:f>
        <x:v>0.0358620842636249</x:v>
      </x:c>
      <x:c r="K12" s="20" t="n">
        <x:f>'Benchmark'!L12/'Benchmark'!$R12</x:f>
        <x:v>0.047407982825521326</x:v>
      </x:c>
      <x:c r="L12" s="20" t="n">
        <x:f>'Benchmark'!M12/'Benchmark'!$R12</x:f>
        <x:v>0.02447226369787</x:v>
      </x:c>
      <x:c r="M12" s="20" t="n">
        <x:f>'Benchmark'!N12/'Benchmark'!$R12</x:f>
        <x:v>0.013066355216651686</x:v>
      </x:c>
      <x:c r="N12" s="20" t="n">
        <x:f>'Benchmark'!O12/'Benchmark'!$R12</x:f>
        <x:v>0.010634788958008658</x:v>
      </x:c>
      <x:c r="O12" s="20" t="n">
        <x:f>SUM(D12:N12)</x:f>
        <x:v>0.9999999999999999</x:v>
      </x:c>
      <x:c r="P12" s="20" t="n">
        <x:f>'Benchmark'!R12</x:f>
        <x:v>0.8699335235211013</x:v>
      </x:c>
      <x:c r="Q12" s="2" t="str">
        <x:v>More national detail</x:v>
      </x:c>
    </x:row>
    <x:row r="13" ht="25" customHeight="1">
      <x:c r="A13" s="13" t="str">
        <x:v>India</x:v>
      </x:c>
      <x:c r="B13" s="13" t="str">
        <x:v>IND</x:v>
      </x:c>
      <x:c r="C13" s="13" t="n">
        <x:v>2024</x:v>
      </x:c>
      <x:c r="D13" s="22" t="n">
        <x:f>'Benchmark'!E13/'Benchmark'!$R13</x:f>
        <x:v>0.0044033560692497845</x:v>
      </x:c>
      <x:c r="E13" s="22" t="n">
        <x:f>'Benchmark'!F13/'Benchmark'!$R13</x:f>
        <x:v>0.027159496835543032</x:v>
      </x:c>
      <x:c r="F13" s="22" t="n">
        <x:f>'Benchmark'!G13/'Benchmark'!$R13</x:f>
        <x:v>0.168554791143388</x:v>
      </x:c>
      <x:c r="G13" s="22" t="n">
        <x:f>'Benchmark'!H13/'Benchmark'!$R13</x:f>
        <x:v>0.24497087250221117</x:v>
      </x:c>
      <x:c r="H13" s="22" t="n">
        <x:f>'Benchmark'!I13/'Benchmark'!$R13</x:f>
        <x:v>0.49726705115180864</x:v>
      </x:c>
      <x:c r="I13" s="22" t="n">
        <x:f>'Benchmark'!J13/'Benchmark'!$R13</x:f>
        <x:v>0.01894697738920686</x:v>
      </x:c>
      <x:c r="J13" s="22" t="n">
        <x:f>'Benchmark'!K13/'Benchmark'!$R13</x:f>
        <x:v>0.011632526007900613</x:v>
      </x:c>
      <x:c r="K13" s="22" t="n">
        <x:f>'Benchmark'!L13/'Benchmark'!$R13</x:f>
        <x:v>0.01598415576139146</x:v>
      </x:c>
      <x:c r="L13" s="22" t="n">
        <x:f>'Benchmark'!M13/'Benchmark'!$R13</x:f>
        <x:v>0.004221914104238667</x:v>
      </x:c>
      <x:c r="M13" s="22" t="n">
        <x:f>'Benchmark'!N13/'Benchmark'!$R13</x:f>
        <x:v>0.004400606714214417</x:v>
      </x:c>
      <x:c r="N13" s="22" t="n">
        <x:f>'Benchmark'!O13/'Benchmark'!$R13</x:f>
        <x:v>0.0024582523208473545</x:v>
      </x:c>
      <x:c r="O13" s="22" t="n">
        <x:f>SUM(D13:N13)</x:f>
        <x:v>1</x:v>
      </x:c>
      <x:c r="P13" s="22" t="n">
        <x:f>'Benchmark'!R13</x:f>
        <x:v>0.9659248248634477</x:v>
      </x:c>
      <x:c r="Q13" s="13" t="str">
        <x:v>More national detail</x:v>
      </x:c>
    </x:row>
    <x:row r="14" ht="25" customHeight="1">
      <x:c r="A14" s="2" t="str">
        <x:v>Indonesia</x:v>
      </x:c>
      <x:c r="B14" s="2" t="str">
        <x:v>IDN</x:v>
      </x:c>
      <x:c r="C14" s="2" t="n">
        <x:v>2024</x:v>
      </x:c>
      <x:c r="D14" s="20" t="n">
        <x:f>'Benchmark'!E14/'Benchmark'!$R14</x:f>
        <x:v>0.006277258190689628</x:v>
      </x:c>
      <x:c r="E14" s="20" t="n">
        <x:f>'Benchmark'!F14/'Benchmark'!$R14</x:f>
        <x:v>0.036397228005375364</x:v>
      </x:c>
      <x:c r="F14" s="20" t="n">
        <x:f>'Benchmark'!G14/'Benchmark'!$R14</x:f>
        <x:v>0.12859025757502673</x:v>
      </x:c>
      <x:c r="G14" s="20" t="n">
        <x:f>'Benchmark'!H14/'Benchmark'!$R14</x:f>
        <x:v>0.3545103362164881</x:v>
      </x:c>
      <x:c r="H14" s="20" t="n">
        <x:f>'Benchmark'!I14/'Benchmark'!$R14</x:f>
        <x:v>0.41814489886392864</x:v>
      </x:c>
      <x:c r="I14" s="20" t="n">
        <x:f>'Benchmark'!J14/'Benchmark'!$R14</x:f>
        <x:v>0.021657907029832554</x:v>
      </x:c>
      <x:c r="J14" s="20" t="n">
        <x:f>'Benchmark'!K14/'Benchmark'!$R14</x:f>
        <x:v>0.012576833741820913</x:v>
      </x:c>
      <x:c r="K14" s="20" t="n">
        <x:f>'Benchmark'!L14/'Benchmark'!$R14</x:f>
        <x:v>0.0054296875380215855</x:v>
      </x:c>
      <x:c r="L14" s="20" t="n">
        <x:f>'Benchmark'!M14/'Benchmark'!$R14</x:f>
        <x:v>0.00907369093483842</x:v>
      </x:c>
      <x:c r="M14" s="20" t="n">
        <x:f>'Benchmark'!N14/'Benchmark'!$R14</x:f>
        <x:v>0.003569786063930572</x:v>
      </x:c>
      <x:c r="N14" s="20" t="n">
        <x:f>'Benchmark'!O14/'Benchmark'!$R14</x:f>
        <x:v>0.0037721158400474404</x:v>
      </x:c>
      <x:c r="O14" s="20" t="n">
        <x:f>SUM(D14:N14)</x:f>
        <x:v>0.9999999999999999</x:v>
      </x:c>
      <x:c r="P14" s="20" t="n">
        <x:f>'Benchmark'!R14</x:f>
        <x:v>0.9500386135192778</x:v>
      </x:c>
      <x:c r="Q14" s="2" t="str">
        <x:v>More national detail</x:v>
      </x:c>
    </x:row>
    <x:row r="15" ht="25" customHeight="1">
      <x:c r="A15" s="13" t="str">
        <x:v>Italy</x:v>
      </x:c>
      <x:c r="B15" s="13" t="str">
        <x:v>ITA</x:v>
      </x:c>
      <x:c r="C15" s="13" t="n">
        <x:v>2024</x:v>
      </x:c>
      <x:c r="D15" s="22" t="n">
        <x:f>'Benchmark'!E15/'Benchmark'!$R15</x:f>
        <x:v>0.0047864974567671</x:v>
      </x:c>
      <x:c r="E15" s="22" t="n">
        <x:f>'Benchmark'!F15/'Benchmark'!$R15</x:f>
        <x:v>0.040261126328433226</x:v>
      </x:c>
      <x:c r="F15" s="22" t="n">
        <x:f>'Benchmark'!G15/'Benchmark'!$R15</x:f>
        <x:v>0.3127871430023365</x:v>
      </x:c>
      <x:c r="G15" s="22" t="n">
        <x:f>'Benchmark'!H15/'Benchmark'!$R15</x:f>
        <x:v>0.3380306329106174</x:v>
      </x:c>
      <x:c r="H15" s="22" t="n">
        <x:f>'Benchmark'!I15/'Benchmark'!$R15</x:f>
        <x:v>0.11269886525477571</x:v>
      </x:c>
      <x:c r="I15" s="22" t="n">
        <x:f>'Benchmark'!J15/'Benchmark'!$R15</x:f>
        <x:v>0.0921224515250637</x:v>
      </x:c>
      <x:c r="J15" s="22" t="n">
        <x:f>'Benchmark'!K15/'Benchmark'!$R15</x:f>
        <x:v>0.028438862078604167</x:v>
      </x:c>
      <x:c r="K15" s="22" t="n">
        <x:f>'Benchmark'!L15/'Benchmark'!$R15</x:f>
        <x:v>0.03440076284267296</x:v>
      </x:c>
      <x:c r="L15" s="22" t="n">
        <x:f>'Benchmark'!M15/'Benchmark'!$R15</x:f>
        <x:v>0.020022068780719833</x:v>
      </x:c>
      <x:c r="M15" s="22" t="n">
        <x:f>'Benchmark'!N15/'Benchmark'!$R15</x:f>
        <x:v>0.009862219321639224</x:v>
      </x:c>
      <x:c r="N15" s="22" t="n">
        <x:f>'Benchmark'!O15/'Benchmark'!$R15</x:f>
        <x:v>0.006589370498370174</x:v>
      </x:c>
      <x:c r="O15" s="22" t="n">
        <x:f>SUM(D15:N15)</x:f>
        <x:v>1</x:v>
      </x:c>
      <x:c r="P15" s="22" t="n">
        <x:f>'Benchmark'!R15</x:f>
        <x:v>0.9041928814928237</x:v>
      </x:c>
      <x:c r="Q15" s="13" t="str">
        <x:v>More national detail</x:v>
      </x:c>
    </x:row>
    <x:row r="16" ht="25" customHeight="1">
      <x:c r="A16" s="2" t="str">
        <x:v>Japan</x:v>
      </x:c>
      <x:c r="B16" s="2" t="str">
        <x:v>JPN</x:v>
      </x:c>
      <x:c r="C16" s="2" t="n">
        <x:v>2024</x:v>
      </x:c>
      <x:c r="D16" s="20" t="n">
        <x:f>'Benchmark'!E16/'Benchmark'!$R16</x:f>
        <x:v>0.005195291405060442</x:v>
      </x:c>
      <x:c r="E16" s="20" t="n">
        <x:f>'Benchmark'!F16/'Benchmark'!$R16</x:f>
        <x:v>0.03091670822388247</x:v>
      </x:c>
      <x:c r="F16" s="20" t="n">
        <x:f>'Benchmark'!G16/'Benchmark'!$R16</x:f>
        <x:v>0.2650084242312966</x:v>
      </x:c>
      <x:c r="G16" s="20" t="n">
        <x:f>'Benchmark'!H16/'Benchmark'!$R16</x:f>
        <x:v>0.33872019432452916</x:v>
      </x:c>
      <x:c r="H16" s="20" t="n">
        <x:f>'Benchmark'!I16/'Benchmark'!$R16</x:f>
        <x:v>0.10268719041593143</x:v>
      </x:c>
      <x:c r="I16" s="20" t="n">
        <x:f>'Benchmark'!J16/'Benchmark'!$R16</x:f>
        <x:v>0.11858461640228363</x:v>
      </x:c>
      <x:c r="J16" s="20" t="n">
        <x:f>'Benchmark'!K16/'Benchmark'!$R16</x:f>
        <x:v>0.02453600158362861</x:v>
      </x:c>
      <x:c r="K16" s="20" t="n">
        <x:f>'Benchmark'!L16/'Benchmark'!$R16</x:f>
        <x:v>0.05611370650351654</x:v>
      </x:c>
      <x:c r="L16" s="20" t="n">
        <x:f>'Benchmark'!M16/'Benchmark'!$R16</x:f>
        <x:v>0.03633936539657761</x:v>
      </x:c>
      <x:c r="M16" s="20" t="n">
        <x:f>'Benchmark'!N16/'Benchmark'!$R16</x:f>
        <x:v>0.003900649421777825</x:v>
      </x:c>
      <x:c r="N16" s="20" t="n">
        <x:f>'Benchmark'!O16/'Benchmark'!$R16</x:f>
        <x:v>0.0179978520915157</x:v>
      </x:c>
      <x:c r="O16" s="20" t="n">
        <x:f>SUM(D16:N16)</x:f>
        <x:v>1</x:v>
      </x:c>
      <x:c r="P16" s="20" t="n">
        <x:f>'Benchmark'!R16</x:f>
        <x:v>0.8494564106244339</x:v>
      </x:c>
      <x:c r="Q16" s="2" t="str">
        <x:v>More imputation</x:v>
      </x:c>
    </x:row>
    <x:row r="17" ht="25" customHeight="1">
      <x:c r="A17" s="13" t="str">
        <x:v>Mexico</x:v>
      </x:c>
      <x:c r="B17" s="13" t="str">
        <x:v>MEX</x:v>
      </x:c>
      <x:c r="C17" s="13" t="n">
        <x:v>2024</x:v>
      </x:c>
      <x:c r="D17" s="22" t="n">
        <x:f>'Benchmark'!E17/'Benchmark'!$R17</x:f>
        <x:v>0.005426135028114391</x:v>
      </x:c>
      <x:c r="E17" s="22" t="n">
        <x:f>'Benchmark'!F17/'Benchmark'!$R17</x:f>
        <x:v>0.03520740465546655</x:v>
      </x:c>
      <x:c r="F17" s="22" t="n">
        <x:f>'Benchmark'!G17/'Benchmark'!$R17</x:f>
        <x:v>0.2499026802056755</x:v>
      </x:c>
      <x:c r="G17" s="22" t="n">
        <x:f>'Benchmark'!H17/'Benchmark'!$R17</x:f>
        <x:v>0.37332063406959265</x:v>
      </x:c>
      <x:c r="H17" s="22" t="n">
        <x:f>'Benchmark'!I17/'Benchmark'!$R17</x:f>
        <x:v>0.24075080533770274</x:v>
      </x:c>
      <x:c r="I17" s="22" t="n">
        <x:f>'Benchmark'!J17/'Benchmark'!$R17</x:f>
        <x:v>0.04276919524732868</x:v>
      </x:c>
      <x:c r="J17" s="22" t="n">
        <x:f>'Benchmark'!K17/'Benchmark'!$R17</x:f>
        <x:v>0.01541040556788391</x:v>
      </x:c>
      <x:c r="K17" s="22" t="n">
        <x:f>'Benchmark'!L17/'Benchmark'!$R17</x:f>
        <x:v>0.011411453010984746</x:v>
      </x:c>
      <x:c r="L17" s="22" t="n">
        <x:f>'Benchmark'!M17/'Benchmark'!$R17</x:f>
        <x:v>0.014047753752574492</x:v>
      </x:c>
      <x:c r="M17" s="22" t="n">
        <x:f>'Benchmark'!N17/'Benchmark'!$R17</x:f>
        <x:v>0.006910767312139213</x:v>
      </x:c>
      <x:c r="N17" s="22" t="n">
        <x:f>'Benchmark'!O17/'Benchmark'!$R17</x:f>
        <x:v>0.0048427658125371875</x:v>
      </x:c>
      <x:c r="O17" s="22" t="n">
        <x:f>SUM(D17:N17)</x:f>
        <x:v>1.0000000000000002</x:v>
      </x:c>
      <x:c r="P17" s="22" t="n">
        <x:f>'Benchmark'!R17</x:f>
        <x:v>0.9148348664716902</x:v>
      </x:c>
      <x:c r="Q17" s="13" t="str">
        <x:v>More national detail</x:v>
      </x:c>
    </x:row>
    <x:row r="18" ht="25" customHeight="1">
      <x:c r="A18" s="2" t="str">
        <x:v>Russia</x:v>
      </x:c>
      <x:c r="B18" s="2" t="str">
        <x:v>RUS</x:v>
      </x:c>
      <x:c r="C18" s="2" t="n">
        <x:v>2024</x:v>
      </x:c>
      <x:c r="D18" s="20" t="n">
        <x:f>'Benchmark'!E18/'Benchmark'!$R18</x:f>
        <x:v>0.02235493825177146</x:v>
      </x:c>
      <x:c r="E18" s="20" t="n">
        <x:f>'Benchmark'!F18/'Benchmark'!$R18</x:f>
        <x:v>0.038367538575087755</x:v>
      </x:c>
      <x:c r="F18" s="20" t="n">
        <x:f>'Benchmark'!G18/'Benchmark'!$R18</x:f>
        <x:v>0.2866451801057703</x:v>
      </x:c>
      <x:c r="G18" s="20" t="n">
        <x:f>'Benchmark'!H18/'Benchmark'!$R18</x:f>
        <x:v>0.3367825773752611</x:v>
      </x:c>
      <x:c r="H18" s="20" t="n">
        <x:f>'Benchmark'!I18/'Benchmark'!$R18</x:f>
        <x:v>0.12603643906878856</x:v>
      </x:c>
      <x:c r="I18" s="20" t="n">
        <x:f>'Benchmark'!J18/'Benchmark'!$R18</x:f>
        <x:v>0.07302967227734934</x:v>
      </x:c>
      <x:c r="J18" s="20" t="n">
        <x:f>'Benchmark'!K18/'Benchmark'!$R18</x:f>
        <x:v>0.02469697386027006</x:v>
      </x:c>
      <x:c r="K18" s="20" t="n">
        <x:f>'Benchmark'!L18/'Benchmark'!$R18</x:f>
        <x:v>0.025761136382240507</x:v>
      </x:c>
      <x:c r="L18" s="20" t="n">
        <x:f>'Benchmark'!M18/'Benchmark'!$R18</x:f>
        <x:v>0.018589948700685283</x:v>
      </x:c>
      <x:c r="M18" s="20" t="n">
        <x:f>'Benchmark'!N18/'Benchmark'!$R18</x:f>
        <x:v>0.02866754393861943</x:v>
      </x:c>
      <x:c r="N18" s="20" t="n">
        <x:f>'Benchmark'!O18/'Benchmark'!$R18</x:f>
        <x:v>0.019068051464156265</x:v>
      </x:c>
      <x:c r="O18" s="20" t="n">
        <x:f>SUM(D18:N18)</x:f>
        <x:v>1.0000000000000002</x:v>
      </x:c>
      <x:c r="P18" s="20" t="n">
        <x:f>'Benchmark'!R18</x:f>
        <x:v>0.8946078773677408</x:v>
      </x:c>
      <x:c r="Q18" s="2" t="str">
        <x:v>More imputation</x:v>
      </x:c>
    </x:row>
    <x:row r="19" ht="25" customHeight="1">
      <x:c r="A19" s="13" t="str">
        <x:v>Saudi Arabia</x:v>
      </x:c>
      <x:c r="B19" s="13" t="str">
        <x:v>SAU</x:v>
      </x:c>
      <x:c r="C19" s="13" t="n">
        <x:v>2024</x:v>
      </x:c>
      <x:c r="D19" s="22" t="n">
        <x:f>'Benchmark'!E19/'Benchmark'!$R19</x:f>
        <x:v>0.015598446384555016</x:v>
      </x:c>
      <x:c r="E19" s="22" t="n">
        <x:f>'Benchmark'!F19/'Benchmark'!$R19</x:f>
        <x:v>0.0269215966674424</x:v>
      </x:c>
      <x:c r="F19" s="22" t="n">
        <x:f>'Benchmark'!G19/'Benchmark'!$R19</x:f>
        <x:v>0.28178612230567257</x:v>
      </x:c>
      <x:c r="G19" s="22" t="n">
        <x:f>'Benchmark'!H19/'Benchmark'!$R19</x:f>
        <x:v>0.41531706913743693</x:v>
      </x:c>
      <x:c r="H19" s="22" t="n">
        <x:f>'Benchmark'!I19/'Benchmark'!$R19</x:f>
        <x:v>0.12788110948631784</x:v>
      </x:c>
      <x:c r="I19" s="22" t="n">
        <x:f>'Benchmark'!J19/'Benchmark'!$R19</x:f>
        <x:v>0.05166249145480269</x:v>
      </x:c>
      <x:c r="J19" s="22" t="n">
        <x:f>'Benchmark'!K19/'Benchmark'!$R19</x:f>
        <x:v>0.015736497970871344</x:v>
      </x:c>
      <x:c r="K19" s="22" t="n">
        <x:f>'Benchmark'!L19/'Benchmark'!$R19</x:f>
        <x:v>0.024209232596914054</x:v>
      </x:c>
      <x:c r="L19" s="22" t="n">
        <x:f>'Benchmark'!M19/'Benchmark'!$R19</x:f>
        <x:v>0.008091024068522133</x:v>
      </x:c>
      <x:c r="M19" s="22" t="n">
        <x:f>'Benchmark'!N19/'Benchmark'!$R19</x:f>
        <x:v>0.008405390408721635</x:v>
      </x:c>
      <x:c r="N19" s="22" t="n">
        <x:f>'Benchmark'!O19/'Benchmark'!$R19</x:f>
        <x:v>0.0243910195187434</x:v>
      </x:c>
      <x:c r="O19" s="22" t="n">
        <x:f>SUM(D19:N19)</x:f>
        <x:v>1.0000000000000002</x:v>
      </x:c>
      <x:c r="P19" s="22" t="n">
        <x:f>'Benchmark'!R19</x:f>
        <x:v>0.7272121326056984</x:v>
      </x:c>
      <x:c r="Q19" s="13" t="str">
        <x:v>More imputation</x:v>
      </x:c>
    </x:row>
    <x:row r="20" ht="25" customHeight="1">
      <x:c r="A20" s="2" t="str">
        <x:v>South Africa</x:v>
      </x:c>
      <x:c r="B20" s="2" t="str">
        <x:v>ZAF</x:v>
      </x:c>
      <x:c r="C20" s="2" t="n">
        <x:v>2024</x:v>
      </x:c>
      <x:c r="D20" s="20" t="n">
        <x:f>'Benchmark'!E20/'Benchmark'!$R20</x:f>
        <x:v>0.012148303834511548</x:v>
      </x:c>
      <x:c r="E20" s="20" t="n">
        <x:f>'Benchmark'!F20/'Benchmark'!$R20</x:f>
        <x:v>0.05268146152125507</x:v>
      </x:c>
      <x:c r="F20" s="20" t="n">
        <x:f>'Benchmark'!G20/'Benchmark'!$R20</x:f>
        <x:v>0.27285211282177674</x:v>
      </x:c>
      <x:c r="G20" s="20" t="n">
        <x:f>'Benchmark'!H20/'Benchmark'!$R20</x:f>
        <x:v>0.32910658252656877</x:v>
      </x:c>
      <x:c r="H20" s="20" t="n">
        <x:f>'Benchmark'!I20/'Benchmark'!$R20</x:f>
        <x:v>0.15831742939576615</x:v>
      </x:c>
      <x:c r="I20" s="20" t="n">
        <x:f>'Benchmark'!J20/'Benchmark'!$R20</x:f>
        <x:v>0.08527677821796921</x:v>
      </x:c>
      <x:c r="J20" s="20" t="n">
        <x:f>'Benchmark'!K20/'Benchmark'!$R20</x:f>
        <x:v>0.03028393618901382</x:v>
      </x:c>
      <x:c r="K20" s="20" t="n">
        <x:f>'Benchmark'!L20/'Benchmark'!$R20</x:f>
        <x:v>0.01907107665244129</x:v>
      </x:c>
      <x:c r="L20" s="20" t="n">
        <x:f>'Benchmark'!M20/'Benchmark'!$R20</x:f>
        <x:v>0.025176459375018195</x:v>
      </x:c>
      <x:c r="M20" s="20" t="n">
        <x:f>'Benchmark'!N20/'Benchmark'!$R20</x:f>
        <x:v>0.006363915454154916</x:v>
      </x:c>
      <x:c r="N20" s="20" t="n">
        <x:f>'Benchmark'!O20/'Benchmark'!$R20</x:f>
        <x:v>0.008721944011524157</x:v>
      </x:c>
      <x:c r="O20" s="20" t="n">
        <x:f>SUM(D20:N20)</x:f>
        <x:v>0.9999999999999999</x:v>
      </x:c>
      <x:c r="P20" s="20" t="n">
        <x:f>'Benchmark'!R20</x:f>
        <x:v>0.8623204630856255</x:v>
      </x:c>
      <x:c r="Q20" s="2" t="str">
        <x:v>Mixed support</x:v>
      </x:c>
    </x:row>
    <x:row r="21" ht="25" customHeight="1">
      <x:c r="A21" s="13" t="str">
        <x:v>South Korea</x:v>
      </x:c>
      <x:c r="B21" s="13" t="str">
        <x:v>KOR</x:v>
      </x:c>
      <x:c r="C21" s="13" t="n">
        <x:v>2024</x:v>
      </x:c>
      <x:c r="D21" s="22" t="n">
        <x:f>'Benchmark'!E21/'Benchmark'!$R21</x:f>
        <x:v>0.004670059233474031</x:v>
      </x:c>
      <x:c r="E21" s="22" t="n">
        <x:f>'Benchmark'!F21/'Benchmark'!$R21</x:f>
        <x:v>0.028887923156148156</x:v>
      </x:c>
      <x:c r="F21" s="22" t="n">
        <x:f>'Benchmark'!G21/'Benchmark'!$R21</x:f>
        <x:v>0.2817301518559482</x:v>
      </x:c>
      <x:c r="G21" s="22" t="n">
        <x:f>'Benchmark'!H21/'Benchmark'!$R21</x:f>
        <x:v>0.358709534716641</x:v>
      </x:c>
      <x:c r="H21" s="22" t="n">
        <x:f>'Benchmark'!I21/'Benchmark'!$R21</x:f>
        <x:v>0.11422008674136759</x:v>
      </x:c>
      <x:c r="I21" s="22" t="n">
        <x:f>'Benchmark'!J21/'Benchmark'!$R21</x:f>
        <x:v>0.07735474657512646</x:v>
      </x:c>
      <x:c r="J21" s="22" t="n">
        <x:f>'Benchmark'!K21/'Benchmark'!$R21</x:f>
        <x:v>0.030110341708422396</x:v>
      </x:c>
      <x:c r="K21" s="22" t="n">
        <x:f>'Benchmark'!L21/'Benchmark'!$R21</x:f>
        <x:v>0.04750529297819683</x:v>
      </x:c>
      <x:c r="L21" s="22" t="n">
        <x:f>'Benchmark'!M21/'Benchmark'!$R21</x:f>
        <x:v>0.031044697313525025</x:v>
      </x:c>
      <x:c r="M21" s="22" t="n">
        <x:f>'Benchmark'!N21/'Benchmark'!$R21</x:f>
        <x:v>0.005371851525815492</x:v>
      </x:c>
      <x:c r="N21" s="22" t="n">
        <x:f>'Benchmark'!O21/'Benchmark'!$R21</x:f>
        <x:v>0.02039531419533467</x:v>
      </x:c>
      <x:c r="O21" s="22" t="n">
        <x:f>SUM(D21:N21)</x:f>
        <x:v>0.9999999999999999</x:v>
      </x:c>
      <x:c r="P21" s="22" t="n">
        <x:f>'Benchmark'!R21</x:f>
        <x:v>0.8913075129819851</x:v>
      </x:c>
      <x:c r="Q21" s="13" t="str">
        <x:v>Mixed support</x:v>
      </x:c>
    </x:row>
    <x:row r="22" ht="25" customHeight="1">
      <x:c r="A22" s="2" t="str">
        <x:v>Türkiye</x:v>
      </x:c>
      <x:c r="B22" s="2" t="str">
        <x:v>TUR</x:v>
      </x:c>
      <x:c r="C22" s="2" t="n">
        <x:v>2024</x:v>
      </x:c>
      <x:c r="D22" s="20" t="n">
        <x:f>'Benchmark'!E22/'Benchmark'!$R22</x:f>
        <x:v>0.006168085361700619</x:v>
      </x:c>
      <x:c r="E22" s="20" t="n">
        <x:f>'Benchmark'!F22/'Benchmark'!$R22</x:f>
        <x:v>0.04168462464711804</x:v>
      </x:c>
      <x:c r="F22" s="20" t="n">
        <x:f>'Benchmark'!G22/'Benchmark'!$R22</x:f>
        <x:v>0.24104357358124257</x:v>
      </x:c>
      <x:c r="G22" s="20" t="n">
        <x:f>'Benchmark'!H22/'Benchmark'!$R22</x:f>
        <x:v>0.3638887948671245</x:v>
      </x:c>
      <x:c r="H22" s="20" t="n">
        <x:f>'Benchmark'!I22/'Benchmark'!$R22</x:f>
        <x:v>0.238726305586791</x:v>
      </x:c>
      <x:c r="I22" s="20" t="n">
        <x:f>'Benchmark'!J22/'Benchmark'!$R22</x:f>
        <x:v>0.05425368825506361</x:v>
      </x:c>
      <x:c r="J22" s="20" t="n">
        <x:f>'Benchmark'!K22/'Benchmark'!$R22</x:f>
        <x:v>0.011897339627470709</x:v>
      </x:c>
      <x:c r="K22" s="20" t="n">
        <x:f>'Benchmark'!L22/'Benchmark'!$R22</x:f>
        <x:v>0.01477282797417355</x:v>
      </x:c>
      <x:c r="L22" s="20" t="n">
        <x:f>'Benchmark'!M22/'Benchmark'!$R22</x:f>
        <x:v>0.008470110697027465</x:v>
      </x:c>
      <x:c r="M22" s="20" t="n">
        <x:f>'Benchmark'!N22/'Benchmark'!$R22</x:f>
        <x:v>0.006569756677972847</x:v>
      </x:c>
      <x:c r="N22" s="20" t="n">
        <x:f>'Benchmark'!O22/'Benchmark'!$R22</x:f>
        <x:v>0.012524892724315064</x:v>
      </x:c>
      <x:c r="O22" s="20" t="n">
        <x:f>SUM(D22:N22)</x:f>
        <x:v>1</x:v>
      </x:c>
      <x:c r="P22" s="20" t="n">
        <x:f>'Benchmark'!R22</x:f>
        <x:v>0.9040047000628495</x:v>
      </x:c>
      <x:c r="Q22" s="2" t="str">
        <x:v>More national detail</x:v>
      </x:c>
    </x:row>
    <x:row r="23" ht="25" customHeight="1">
      <x:c r="A23" s="13" t="str">
        <x:v>United Kingdom</x:v>
      </x:c>
      <x:c r="B23" s="13" t="str">
        <x:v>GBR</x:v>
      </x:c>
      <x:c r="C23" s="13" t="n">
        <x:v>2024</x:v>
      </x:c>
      <x:c r="D23" s="22" t="n">
        <x:f>'Benchmark'!E23/'Benchmark'!$R23</x:f>
        <x:v>0.006321431844014658</x:v>
      </x:c>
      <x:c r="E23" s="22" t="n">
        <x:f>'Benchmark'!F23/'Benchmark'!$R23</x:f>
        <x:v>0.016117321763176314</x:v>
      </x:c>
      <x:c r="F23" s="22" t="n">
        <x:f>'Benchmark'!G23/'Benchmark'!$R23</x:f>
        <x:v>0.28469394448908303</x:v>
      </x:c>
      <x:c r="G23" s="22" t="n">
        <x:f>'Benchmark'!H23/'Benchmark'!$R23</x:f>
        <x:v>0.3264186873659993</x:v>
      </x:c>
      <x:c r="H23" s="22" t="n">
        <x:f>'Benchmark'!I23/'Benchmark'!$R23</x:f>
        <x:v>0.06400717796082099</x:v>
      </x:c>
      <x:c r="I23" s="22" t="n">
        <x:f>'Benchmark'!J23/'Benchmark'!$R23</x:f>
        <x:v>0.14530042478335575</x:v>
      </x:c>
      <x:c r="J23" s="22" t="n">
        <x:f>'Benchmark'!K23/'Benchmark'!$R23</x:f>
        <x:v>0.050491676615642966</x:v>
      </x:c>
      <x:c r="K23" s="22" t="n">
        <x:f>'Benchmark'!L23/'Benchmark'!$R23</x:f>
        <x:v>0.049991829231355873</x:v>
      </x:c>
      <x:c r="L23" s="22" t="n">
        <x:f>'Benchmark'!M23/'Benchmark'!$R23</x:f>
        <x:v>0.032702187078242476</x:v>
      </x:c>
      <x:c r="M23" s="22" t="n">
        <x:f>'Benchmark'!N23/'Benchmark'!$R23</x:f>
        <x:v>0.010073189766812946</x:v>
      </x:c>
      <x:c r="N23" s="22" t="n">
        <x:f>'Benchmark'!O23/'Benchmark'!$R23</x:f>
        <x:v>0.013882129101495807</x:v>
      </x:c>
      <x:c r="O23" s="22" t="n">
        <x:f>SUM(D23:N23)</x:f>
        <x:v>1.0000000000000002</x:v>
      </x:c>
      <x:c r="P23" s="22" t="n">
        <x:f>'Benchmark'!R23</x:f>
        <x:v>0.8702685756119156</x:v>
      </x:c>
      <x:c r="Q23" s="13" t="str">
        <x:v>More national detail</x:v>
      </x:c>
    </x:row>
    <x:row r="24" ht="25" customHeight="1">
      <x:c r="A24" s="2" t="str">
        <x:v>United States</x:v>
      </x:c>
      <x:c r="B24" s="2" t="str">
        <x:v>USA</x:v>
      </x:c>
      <x:c r="C24" s="2" t="n">
        <x:v>2024</x:v>
      </x:c>
      <x:c r="D24" s="20" t="n">
        <x:f>'Benchmark'!E24/'Benchmark'!$R24</x:f>
        <x:v>0.005131142807136451</x:v>
      </x:c>
      <x:c r="E24" s="20" t="n">
        <x:f>'Benchmark'!F24/'Benchmark'!$R24</x:f>
        <x:v>0.02068388785078238</x:v>
      </x:c>
      <x:c r="F24" s="20" t="n">
        <x:f>'Benchmark'!G24/'Benchmark'!$R24</x:f>
        <x:v>0.2826136048528711</x:v>
      </x:c>
      <x:c r="G24" s="20" t="n">
        <x:f>'Benchmark'!H24/'Benchmark'!$R24</x:f>
        <x:v>0.3377217148769778</x:v>
      </x:c>
      <x:c r="H24" s="20" t="n">
        <x:f>'Benchmark'!I24/'Benchmark'!$R24</x:f>
        <x:v>0.06847150683957635</x:v>
      </x:c>
      <x:c r="I24" s="20" t="n">
        <x:f>'Benchmark'!J24/'Benchmark'!$R24</x:f>
        <x:v>0.1385496327126009</x:v>
      </x:c>
      <x:c r="J24" s="20" t="n">
        <x:f>'Benchmark'!K24/'Benchmark'!$R24</x:f>
        <x:v>0.05592343603866871</x:v>
      </x:c>
      <x:c r="K24" s="20" t="n">
        <x:f>'Benchmark'!L24/'Benchmark'!$R24</x:f>
        <x:v>0.03830287005109708</x:v>
      </x:c>
      <x:c r="L24" s="20" t="n">
        <x:f>'Benchmark'!M24/'Benchmark'!$R24</x:f>
        <x:v>0.01866416472346823</x:v>
      </x:c>
      <x:c r="M24" s="20" t="n">
        <x:f>'Benchmark'!N24/'Benchmark'!$R24</x:f>
        <x:v>0.0126687445181787</x:v>
      </x:c>
      <x:c r="N24" s="20" t="n">
        <x:f>'Benchmark'!O24/'Benchmark'!$R24</x:f>
        <x:v>0.02126929472864227</x:v>
      </x:c>
      <x:c r="O24" s="20" t="n">
        <x:f>SUM(D24:N24)</x:f>
        <x:v>0.9999999999999999</x:v>
      </x:c>
      <x:c r="P24" s="20" t="n">
        <x:f>'Benchmark'!R24</x:f>
        <x:v>0.9045295707612114</x:v>
      </x:c>
      <x:c r="Q24" s="2" t="str">
        <x:v>More national detail</x:v>
      </x:c>
    </x:row>
    <x:row r="25" ht="25" customHeight="1">
      <x:c r="A25" s="13" t="str">
        <x:v>Spain</x:v>
      </x:c>
      <x:c r="B25" s="13" t="str">
        <x:v>ESP</x:v>
      </x:c>
      <x:c r="C25" s="13" t="n">
        <x:v>2024</x:v>
      </x:c>
      <x:c r="D25" s="22" t="n">
        <x:f>'Benchmark'!E25/'Benchmark'!$R25</x:f>
        <x:v>0.005004461077673064</x:v>
      </x:c>
      <x:c r="E25" s="22" t="n">
        <x:f>'Benchmark'!F25/'Benchmark'!$R25</x:f>
        <x:v>0.02728565682907717</x:v>
      </x:c>
      <x:c r="F25" s="22" t="n">
        <x:f>'Benchmark'!G25/'Benchmark'!$R25</x:f>
        <x:v>0.28726921578341585</x:v>
      </x:c>
      <x:c r="G25" s="22" t="n">
        <x:f>'Benchmark'!H25/'Benchmark'!$R25</x:f>
        <x:v>0.3517655100887182</x:v>
      </x:c>
      <x:c r="H25" s="22" t="n">
        <x:f>'Benchmark'!I25/'Benchmark'!$R25</x:f>
        <x:v>0.12289842702165672</x:v>
      </x:c>
      <x:c r="I25" s="22" t="n">
        <x:f>'Benchmark'!J25/'Benchmark'!$R25</x:f>
        <x:v>0.10343801641467233</x:v>
      </x:c>
      <x:c r="J25" s="22" t="n">
        <x:f>'Benchmark'!K25/'Benchmark'!$R25</x:f>
        <x:v>0.023480490295116105</x:v>
      </x:c>
      <x:c r="K25" s="22" t="n">
        <x:f>'Benchmark'!L25/'Benchmark'!$R25</x:f>
        <x:v>0.03712945811192871</x:v>
      </x:c>
      <x:c r="L25" s="22" t="n">
        <x:f>'Benchmark'!M25/'Benchmark'!$R25</x:f>
        <x:v>0.02459544420964232</x:v>
      </x:c>
      <x:c r="M25" s="22" t="n">
        <x:f>'Benchmark'!N25/'Benchmark'!$R25</x:f>
        <x:v>0.008559157297911098</x:v>
      </x:c>
      <x:c r="N25" s="22" t="n">
        <x:f>'Benchmark'!O25/'Benchmark'!$R25</x:f>
        <x:v>0.008574162870188536</x:v>
      </x:c>
      <x:c r="O25" s="22" t="n">
        <x:f>SUM(D25:N25)</x:f>
        <x:v>1.0000000000000002</x:v>
      </x:c>
      <x:c r="P25" s="22" t="n">
        <x:f>'Benchmark'!R25</x:f>
        <x:v>0.8850576570156212</x:v>
      </x:c>
      <x:c r="Q25" s="13" t="str">
        <x:v>More national detail</x:v>
      </x:c>
    </x:row>
    <x:row r="26" ht="25" customHeight="1">
      <x:c r="A26" s="2" t="str">
        <x:v>Netherlands</x:v>
      </x:c>
      <x:c r="B26" s="2" t="str">
        <x:v>NLD</x:v>
      </x:c>
      <x:c r="C26" s="2" t="n">
        <x:v>2024</x:v>
      </x:c>
      <x:c r="D26" s="20" t="n">
        <x:f>'Benchmark'!E26/'Benchmark'!$R26</x:f>
        <x:v>0.006418487515340576</x:v>
      </x:c>
      <x:c r="E26" s="20" t="n">
        <x:f>'Benchmark'!F26/'Benchmark'!$R26</x:f>
        <x:v>0.017883184822684754</x:v>
      </x:c>
      <x:c r="F26" s="20" t="n">
        <x:f>'Benchmark'!G26/'Benchmark'!$R26</x:f>
        <x:v>0.2982364555807779</x:v>
      </x:c>
      <x:c r="G26" s="20" t="n">
        <x:f>'Benchmark'!H26/'Benchmark'!$R26</x:f>
        <x:v>0.28313176525928646</x:v>
      </x:c>
      <x:c r="H26" s="20" t="n">
        <x:f>'Benchmark'!I26/'Benchmark'!$R26</x:f>
        <x:v>0.0932352305865842</x:v>
      </x:c>
      <x:c r="I26" s="20" t="n">
        <x:f>'Benchmark'!J26/'Benchmark'!$R26</x:f>
        <x:v>0.16628589468001423</x:v>
      </x:c>
      <x:c r="J26" s="20" t="n">
        <x:f>'Benchmark'!K26/'Benchmark'!$R26</x:f>
        <x:v>0.03428876221399221</x:v>
      </x:c>
      <x:c r="K26" s="20" t="n">
        <x:f>'Benchmark'!L26/'Benchmark'!$R26</x:f>
        <x:v>0.049232740898645995</x:v>
      </x:c>
      <x:c r="L26" s="20" t="n">
        <x:f>'Benchmark'!M26/'Benchmark'!$R26</x:f>
        <x:v>0.0339640321885447</x:v>
      </x:c>
      <x:c r="M26" s="20" t="n">
        <x:f>'Benchmark'!N26/'Benchmark'!$R26</x:f>
        <x:v>0.007894964186265702</x:v>
      </x:c>
      <x:c r="N26" s="20" t="n">
        <x:f>'Benchmark'!O26/'Benchmark'!$R26</x:f>
        <x:v>0.00942848206786324</x:v>
      </x:c>
      <x:c r="O26" s="20" t="n">
        <x:f>SUM(D26:N26)</x:f>
        <x:v>1</x:v>
      </x:c>
      <x:c r="P26" s="20" t="n">
        <x:f>'Benchmark'!R26</x:f>
        <x:v>0.8696537380245785</x:v>
      </x:c>
      <x:c r="Q26" s="2" t="str">
        <x:v>More national detail</x:v>
      </x:c>
    </x:row>
    <x:row r="27" ht="25" customHeight="1">
      <x:c r="A27" s="13" t="str">
        <x:v>Sweden</x:v>
      </x:c>
      <x:c r="B27" s="13" t="str">
        <x:v>SWE</x:v>
      </x:c>
      <x:c r="C27" s="13" t="n">
        <x:v>2024</x:v>
      </x:c>
      <x:c r="D27" s="22" t="n">
        <x:f>'Benchmark'!E27/'Benchmark'!$R27</x:f>
        <x:v>0.003680639331677151</x:v>
      </x:c>
      <x:c r="E27" s="22" t="n">
        <x:f>'Benchmark'!F27/'Benchmark'!$R27</x:f>
        <x:v>0.03374345816587037</x:v>
      </x:c>
      <x:c r="F27" s="22" t="n">
        <x:f>'Benchmark'!G27/'Benchmark'!$R27</x:f>
        <x:v>0.32676836970463735</x:v>
      </x:c>
      <x:c r="G27" s="22" t="n">
        <x:f>'Benchmark'!H27/'Benchmark'!$R27</x:f>
        <x:v>0.29158616596235726</x:v>
      </x:c>
      <x:c r="H27" s="22" t="n">
        <x:f>'Benchmark'!I27/'Benchmark'!$R27</x:f>
        <x:v>0.05681332769066579</x:v>
      </x:c>
      <x:c r="I27" s="22" t="n">
        <x:f>'Benchmark'!J27/'Benchmark'!$R27</x:f>
        <x:v>0.14011501676616056</x:v>
      </x:c>
      <x:c r="J27" s="22" t="n">
        <x:f>'Benchmark'!K27/'Benchmark'!$R27</x:f>
        <x:v>0.026435344092024082</x:v>
      </x:c>
      <x:c r="K27" s="22" t="n">
        <x:f>'Benchmark'!L27/'Benchmark'!$R27</x:f>
        <x:v>0.06173094115320582</x:v>
      </x:c>
      <x:c r="L27" s="22" t="n">
        <x:f>'Benchmark'!M27/'Benchmark'!$R27</x:f>
        <x:v>0.02962297786618167</x:v>
      </x:c>
      <x:c r="M27" s="22" t="n">
        <x:f>'Benchmark'!N27/'Benchmark'!$R27</x:f>
        <x:v>0.00924816776725434</x:v>
      </x:c>
      <x:c r="N27" s="22" t="n">
        <x:f>'Benchmark'!O27/'Benchmark'!$R27</x:f>
        <x:v>0.020255591499965617</x:v>
      </x:c>
      <x:c r="O27" s="22" t="n">
        <x:f>SUM(D27:N27)</x:f>
        <x:v>0.9999999999999999</x:v>
      </x:c>
      <x:c r="P27" s="22" t="n">
        <x:f>'Benchmark'!R27</x:f>
        <x:v>0.8662875091569329</x:v>
      </x:c>
      <x:c r="Q27" s="13" t="str">
        <x:v>More national detail</x:v>
      </x:c>
    </x:row>
    <x:row r="28" ht="25" customHeight="1">
      <x:c r="A28" s="2" t="str">
        <x:v>Poland</x:v>
      </x:c>
      <x:c r="B28" s="2" t="str">
        <x:v>POL</x:v>
      </x:c>
      <x:c r="C28" s="2" t="n">
        <x:v>2024</x:v>
      </x:c>
      <x:c r="D28" s="20" t="n">
        <x:f>'Benchmark'!E28/'Benchmark'!$R28</x:f>
        <x:v>0.014051657746988515</x:v>
      </x:c>
      <x:c r="E28" s="20" t="n">
        <x:f>'Benchmark'!F28/'Benchmark'!$R28</x:f>
        <x:v>0.04894678433483531</x:v>
      </x:c>
      <x:c r="F28" s="20" t="n">
        <x:f>'Benchmark'!G28/'Benchmark'!$R28</x:f>
        <x:v>0.2878676528279705</x:v>
      </x:c>
      <x:c r="G28" s="20" t="n">
        <x:f>'Benchmark'!H28/'Benchmark'!$R28</x:f>
        <x:v>0.302911231504654</x:v>
      </x:c>
      <x:c r="H28" s="20" t="n">
        <x:f>'Benchmark'!I28/'Benchmark'!$R28</x:f>
        <x:v>0.15110716394259657</x:v>
      </x:c>
      <x:c r="I28" s="20" t="n">
        <x:f>'Benchmark'!J28/'Benchmark'!$R28</x:f>
        <x:v>0.07436661098841599</x:v>
      </x:c>
      <x:c r="J28" s="20" t="n">
        <x:f>'Benchmark'!K28/'Benchmark'!$R28</x:f>
        <x:v>0.02983625946426592</x:v>
      </x:c>
      <x:c r="K28" s="20" t="n">
        <x:f>'Benchmark'!L28/'Benchmark'!$R28</x:f>
        <x:v>0.04124571143598363</x:v>
      </x:c>
      <x:c r="L28" s="20" t="n">
        <x:f>'Benchmark'!M28/'Benchmark'!$R28</x:f>
        <x:v>0.022916087667745617</x:v>
      </x:c>
      <x:c r="M28" s="20" t="n">
        <x:f>'Benchmark'!N28/'Benchmark'!$R28</x:f>
        <x:v>0.017029718536114766</x:v>
      </x:c>
      <x:c r="N28" s="20" t="n">
        <x:f>'Benchmark'!O28/'Benchmark'!$R28</x:f>
        <x:v>0.009721121550429326</x:v>
      </x:c>
      <x:c r="O28" s="20" t="n">
        <x:f>SUM(D28:N28)</x:f>
        <x:v>1.0000000000000002</x:v>
      </x:c>
      <x:c r="P28" s="20" t="n">
        <x:f>'Benchmark'!R28</x:f>
        <x:v>0.9062572913917498</x:v>
      </x:c>
      <x:c r="Q28" s="2" t="str">
        <x:v>More national detail</x:v>
      </x:c>
    </x:row>
    <x:row r="29" ht="25" customHeight="1">
      <x:c r="A29" s="13" t="str">
        <x:v>United Arab Emirates</x:v>
      </x:c>
      <x:c r="B29" s="13" t="str">
        <x:v>ARE</x:v>
      </x:c>
      <x:c r="C29" s="13" t="n">
        <x:v>2024</x:v>
      </x:c>
      <x:c r="D29" s="22" t="n">
        <x:f>'Benchmark'!E29/'Benchmark'!$R29</x:f>
        <x:v>0.04907287825701377</x:v>
      </x:c>
      <x:c r="E29" s="22" t="n">
        <x:f>'Benchmark'!F29/'Benchmark'!$R29</x:f>
        <x:v>0.032119381638985006</x:v>
      </x:c>
      <x:c r="F29" s="22" t="n">
        <x:f>'Benchmark'!G29/'Benchmark'!$R29</x:f>
        <x:v>0.36797296683704495</x:v>
      </x:c>
      <x:c r="G29" s="22" t="n">
        <x:f>'Benchmark'!H29/'Benchmark'!$R29</x:f>
        <x:v>0.3076891195991228</x:v>
      </x:c>
      <x:c r="H29" s="22" t="n">
        <x:f>'Benchmark'!I29/'Benchmark'!$R29</x:f>
        <x:v>0.08272801044968589</x:v>
      </x:c>
      <x:c r="I29" s="22" t="n">
        <x:f>'Benchmark'!J29/'Benchmark'!$R29</x:f>
        <x:v>0.040694403871689724</x:v>
      </x:c>
      <x:c r="J29" s="22" t="n">
        <x:f>'Benchmark'!K29/'Benchmark'!$R29</x:f>
        <x:v>0.03584924178085698</x:v>
      </x:c>
      <x:c r="K29" s="22" t="n">
        <x:f>'Benchmark'!L29/'Benchmark'!$R29</x:f>
        <x:v>0.02762277068135352</x:v>
      </x:c>
      <x:c r="L29" s="22" t="n">
        <x:f>'Benchmark'!M29/'Benchmark'!$R29</x:f>
        <x:v>0.020170142101181603</x:v>
      </x:c>
      <x:c r="M29" s="22" t="n">
        <x:f>'Benchmark'!N29/'Benchmark'!$R29</x:f>
        <x:v>0.007422761330040943</x:v>
      </x:c>
      <x:c r="N29" s="22" t="n">
        <x:f>'Benchmark'!O29/'Benchmark'!$R29</x:f>
        <x:v>0.028658323453024732</x:v>
      </x:c>
      <x:c r="O29" s="22" t="n">
        <x:f>SUM(D29:N29)</x:f>
        <x:v>1</x:v>
      </x:c>
      <x:c r="P29" s="22" t="n">
        <x:f>'Benchmark'!R29</x:f>
        <x:v>0.8591063446394556</x:v>
      </x:c>
      <x:c r="Q29" s="13" t="str">
        <x:v>More national detail</x:v>
      </x:c>
    </x:row>
    <x:row r="30" ht="25" customHeight="1">
      <x:c r="A30" s="2" t="str">
        <x:v>Qatar</x:v>
      </x:c>
      <x:c r="B30" s="2" t="str">
        <x:v>QAT</x:v>
      </x:c>
      <x:c r="C30" s="2" t="n">
        <x:v>2024</x:v>
      </x:c>
      <x:c r="D30" s="20" t="n">
        <x:f>'Benchmark'!E30/'Benchmark'!$R30</x:f>
        <x:v>0.02009259583818326</x:v>
      </x:c>
      <x:c r="E30" s="20" t="n">
        <x:f>'Benchmark'!F30/'Benchmark'!$R30</x:f>
        <x:v>0.016445556284498026</x:v>
      </x:c>
      <x:c r="F30" s="20" t="n">
        <x:f>'Benchmark'!G30/'Benchmark'!$R30</x:f>
        <x:v>0.44225552158508047</x:v>
      </x:c>
      <x:c r="G30" s="20" t="n">
        <x:f>'Benchmark'!H30/'Benchmark'!$R30</x:f>
        <x:v>0.3390479888173738</x:v>
      </x:c>
      <x:c r="H30" s="20" t="n">
        <x:f>'Benchmark'!I30/'Benchmark'!$R30</x:f>
        <x:v>0.06488236863467184</x:v>
      </x:c>
      <x:c r="I30" s="20" t="n">
        <x:f>'Benchmark'!J30/'Benchmark'!$R30</x:f>
        <x:v>0.057728633897819695</x:v>
      </x:c>
      <x:c r="J30" s="20" t="n">
        <x:f>'Benchmark'!K30/'Benchmark'!$R30</x:f>
        <x:v>0.014906814274783844</x:v>
      </x:c>
      <x:c r="K30" s="20" t="n">
        <x:f>'Benchmark'!L30/'Benchmark'!$R30</x:f>
        <x:v>0.014091489441235531</x:v>
      </x:c>
      <x:c r="L30" s="20" t="n">
        <x:f>'Benchmark'!M30/'Benchmark'!$R30</x:f>
        <x:v>0.009466178805443719</x:v>
      </x:c>
      <x:c r="M30" s="20" t="n">
        <x:f>'Benchmark'!N30/'Benchmark'!$R30</x:f>
        <x:v>0.008815614793764241</x:v>
      </x:c>
      <x:c r="N30" s="20" t="n">
        <x:f>'Benchmark'!O30/'Benchmark'!$R30</x:f>
        <x:v>0.01226723762714544</x:v>
      </x:c>
      <x:c r="O30" s="20" t="n">
        <x:f>SUM(D30:N30)</x:f>
        <x:v>0.9999999999999999</x:v>
      </x:c>
      <x:c r="P30" s="20" t="n">
        <x:f>'Benchmark'!R30</x:f>
        <x:v>0.8645175464330912</x:v>
      </x:c>
      <x:c r="Q30" s="2" t="str">
        <x:v>More imputation</x:v>
      </x:c>
    </x:row>
    <x:row r="31" ht="25" customHeight="1">
      <x:c r="A31" s="13" t="str">
        <x:v>Egypt</x:v>
      </x:c>
      <x:c r="B31" s="13" t="str">
        <x:v>EGY</x:v>
      </x:c>
      <x:c r="C31" s="13" t="n">
        <x:v>2024</x:v>
      </x:c>
      <x:c r="D31" s="22" t="n">
        <x:f>'Benchmark'!E31/'Benchmark'!$R31</x:f>
        <x:v>0.008869742998879387</x:v>
      </x:c>
      <x:c r="E31" s="22" t="n">
        <x:f>'Benchmark'!F31/'Benchmark'!$R31</x:f>
        <x:v>0.02485360519085981</x:v>
      </x:c>
      <x:c r="F31" s="22" t="n">
        <x:f>'Benchmark'!G31/'Benchmark'!$R31</x:f>
        <x:v>0.25177600714416865</x:v>
      </x:c>
      <x:c r="G31" s="22" t="n">
        <x:f>'Benchmark'!H31/'Benchmark'!$R31</x:f>
        <x:v>0.348566408098902</x:v>
      </x:c>
      <x:c r="H31" s="22" t="n">
        <x:f>'Benchmark'!I31/'Benchmark'!$R31</x:f>
        <x:v>0.28118861149638064</x:v>
      </x:c>
      <x:c r="I31" s="22" t="n">
        <x:f>'Benchmark'!J31/'Benchmark'!$R31</x:f>
        <x:v>0.04216025119144068</x:v>
      </x:c>
      <x:c r="J31" s="22" t="n">
        <x:f>'Benchmark'!K31/'Benchmark'!$R31</x:f>
        <x:v>0.008480420245859384</x:v>
      </x:c>
      <x:c r="K31" s="22" t="n">
        <x:f>'Benchmark'!L31/'Benchmark'!$R31</x:f>
        <x:v>0.00682628978874984</x:v>
      </x:c>
      <x:c r="L31" s="22" t="n">
        <x:f>'Benchmark'!M31/'Benchmark'!$R31</x:f>
        <x:v>0.008680861405195446</x:v>
      </x:c>
      <x:c r="M31" s="22" t="n">
        <x:f>'Benchmark'!N31/'Benchmark'!$R31</x:f>
        <x:v>0.016013636330604014</x:v>
      </x:c>
      <x:c r="N31" s="22" t="n">
        <x:f>'Benchmark'!O31/'Benchmark'!$R31</x:f>
        <x:v>0.0025841661089604086</x:v>
      </x:c>
      <x:c r="O31" s="22" t="n">
        <x:f>SUM(D31:N31)</x:f>
        <x:v>1.0000000000000002</x:v>
      </x:c>
      <x:c r="P31" s="22" t="n">
        <x:f>'Benchmark'!R31</x:f>
        <x:v>0.9352197956360343</x:v>
      </x:c>
      <x:c r="Q31" s="13" t="str">
        <x:v>More national detail</x:v>
      </x:c>
    </x:row>
    <x:row r="32" ht="25" customHeight="1">
      <x:c r="A32" s="2" t="str">
        <x:v>Jordan</x:v>
      </x:c>
      <x:c r="B32" s="2" t="str">
        <x:v>JOR</x:v>
      </x:c>
      <x:c r="C32" s="2" t="n">
        <x:v>2024</x:v>
      </x:c>
      <x:c r="D32" s="20" t="n">
        <x:f>'Benchmark'!E32/'Benchmark'!$R32</x:f>
        <x:v>0.00566978891767042</x:v>
      </x:c>
      <x:c r="E32" s="20" t="n">
        <x:f>'Benchmark'!F32/'Benchmark'!$R32</x:f>
        <x:v>0.03319953765685792</x:v>
      </x:c>
      <x:c r="F32" s="20" t="n">
        <x:f>'Benchmark'!G32/'Benchmark'!$R32</x:f>
        <x:v>0.23440947463404918</x:v>
      </x:c>
      <x:c r="G32" s="20" t="n">
        <x:f>'Benchmark'!H32/'Benchmark'!$R32</x:f>
        <x:v>0.4338259271876912</x:v>
      </x:c>
      <x:c r="H32" s="20" t="n">
        <x:f>'Benchmark'!I32/'Benchmark'!$R32</x:f>
        <x:v>0.16660205833007727</x:v>
      </x:c>
      <x:c r="I32" s="20" t="n">
        <x:f>'Benchmark'!J32/'Benchmark'!$R32</x:f>
        <x:v>0.06116090876403916</x:v>
      </x:c>
      <x:c r="J32" s="20" t="n">
        <x:f>'Benchmark'!K32/'Benchmark'!$R32</x:f>
        <x:v>0.017931105768520268</x:v>
      </x:c>
      <x:c r="K32" s="20" t="n">
        <x:f>'Benchmark'!L32/'Benchmark'!$R32</x:f>
        <x:v>0.016665388728342063</x:v>
      </x:c>
      <x:c r="L32" s="20" t="n">
        <x:f>'Benchmark'!M32/'Benchmark'!$R32</x:f>
        <x:v>0.01599456592340715</x:v>
      </x:c>
      <x:c r="M32" s="20" t="n">
        <x:f>'Benchmark'!N32/'Benchmark'!$R32</x:f>
        <x:v>0.010667176290789022</x:v>
      </x:c>
      <x:c r="N32" s="20" t="n">
        <x:f>'Benchmark'!O32/'Benchmark'!$R32</x:f>
        <x:v>0.003874067798556199</x:v>
      </x:c>
      <x:c r="O32" s="20" t="n">
        <x:f>SUM(D32:N32)</x:f>
        <x:v>0.9999999999999999</x:v>
      </x:c>
      <x:c r="P32" s="20" t="n">
        <x:f>'Benchmark'!R32</x:f>
        <x:v>0.5920849600046884</x:v>
      </x:c>
      <x:c r="Q32" s="2" t="str">
        <x:v>More national detail</x:v>
      </x:c>
    </x:row>
    <x:row r="33" ht="25" customHeight="1">
      <x:c r="A33" s="13" t="str">
        <x:v>Morocco</x:v>
      </x:c>
      <x:c r="B33" s="13" t="str">
        <x:v>MAR</x:v>
      </x:c>
      <x:c r="C33" s="13" t="n">
        <x:v>2024</x:v>
      </x:c>
      <x:c r="D33" s="22" t="n">
        <x:f>'Benchmark'!E33/'Benchmark'!$R33</x:f>
        <x:v>0.007564626643750342</x:v>
      </x:c>
      <x:c r="E33" s="22" t="n">
        <x:f>'Benchmark'!F33/'Benchmark'!$R33</x:f>
        <x:v>0.030496286309048725</x:v>
      </x:c>
      <x:c r="F33" s="22" t="n">
        <x:f>'Benchmark'!G33/'Benchmark'!$R33</x:f>
        <x:v>0.18305494270462813</x:v>
      </x:c>
      <x:c r="G33" s="22" t="n">
        <x:f>'Benchmark'!H33/'Benchmark'!$R33</x:f>
        <x:v>0.33590137227579175</x:v>
      </x:c>
      <x:c r="H33" s="22" t="n">
        <x:f>'Benchmark'!I33/'Benchmark'!$R33</x:f>
        <x:v>0.3961069591568316</x:v>
      </x:c>
      <x:c r="I33" s="22" t="n">
        <x:f>'Benchmark'!J33/'Benchmark'!$R33</x:f>
        <x:v>0.015703955754125455</x:v>
      </x:c>
      <x:c r="J33" s="22" t="n">
        <x:f>'Benchmark'!K33/'Benchmark'!$R33</x:f>
        <x:v>0.007628357785748863</x:v>
      </x:c>
      <x:c r="K33" s="22" t="n">
        <x:f>'Benchmark'!L33/'Benchmark'!$R33</x:f>
        <x:v>0.010956819161629818</x:v>
      </x:c>
      <x:c r="L33" s="22" t="n">
        <x:f>'Benchmark'!M33/'Benchmark'!$R33</x:f>
        <x:v>0.008235708376924403</x:v>
      </x:c>
      <x:c r="M33" s="22" t="n">
        <x:f>'Benchmark'!N33/'Benchmark'!$R33</x:f>
        <x:v>0.0026765019767514115</x:v>
      </x:c>
      <x:c r="N33" s="22" t="n">
        <x:f>'Benchmark'!O33/'Benchmark'!$R33</x:f>
        <x:v>0.0016744698547695614</x:v>
      </x:c>
      <x:c r="O33" s="22" t="n">
        <x:f>SUM(D33:N33)</x:f>
        <x:v>1</x:v>
      </x:c>
      <x:c r="P33" s="22" t="n">
        <x:f>'Benchmark'!R33</x:f>
        <x:v>0.9252186755334897</x:v>
      </x:c>
      <x:c r="Q33" s="13" t="str">
        <x:v>More imputation</x:v>
      </x:c>
    </x:row>
    <x:row r="34" ht="25" customHeight="1">
      <x:c r="A34" s="2" t="str">
        <x:v>Tunisia</x:v>
      </x:c>
      <x:c r="B34" s="2" t="str">
        <x:v>TUN</x:v>
      </x:c>
      <x:c r="C34" s="2" t="n">
        <x:v>2024</x:v>
      </x:c>
      <x:c r="D34" s="20" t="n">
        <x:f>'Benchmark'!E34/'Benchmark'!$R34</x:f>
        <x:v>0.006245969514047785</x:v>
      </x:c>
      <x:c r="E34" s="20" t="n">
        <x:f>'Benchmark'!F34/'Benchmark'!$R34</x:f>
        <x:v>0.03963882016690674</x:v>
      </x:c>
      <x:c r="F34" s="20" t="n">
        <x:f>'Benchmark'!G34/'Benchmark'!$R34</x:f>
        <x:v>0.21324725451708065</x:v>
      </x:c>
      <x:c r="G34" s="20" t="n">
        <x:f>'Benchmark'!H34/'Benchmark'!$R34</x:f>
        <x:v>0.4276396751173574</x:v>
      </x:c>
      <x:c r="H34" s="20" t="n">
        <x:f>'Benchmark'!I34/'Benchmark'!$R34</x:f>
        <x:v>0.23040662369499249</x:v>
      </x:c>
      <x:c r="I34" s="20" t="n">
        <x:f>'Benchmark'!J34/'Benchmark'!$R34</x:f>
        <x:v>0.03762145179992294</x:v>
      </x:c>
      <x:c r="J34" s="20" t="n">
        <x:f>'Benchmark'!K34/'Benchmark'!$R34</x:f>
        <x:v>0.008775594370993836</x:v>
      </x:c>
      <x:c r="K34" s="20" t="n">
        <x:f>'Benchmark'!L34/'Benchmark'!$R34</x:f>
        <x:v>0.017194725671901938</x:v>
      </x:c>
      <x:c r="L34" s="20" t="n">
        <x:f>'Benchmark'!M34/'Benchmark'!$R34</x:f>
        <x:v>0.01045802187541395</x:v>
      </x:c>
      <x:c r="M34" s="20" t="n">
        <x:f>'Benchmark'!N34/'Benchmark'!$R34</x:f>
        <x:v>0.006992176553400731</x:v>
      </x:c>
      <x:c r="N34" s="20" t="n">
        <x:f>'Benchmark'!O34/'Benchmark'!$R34</x:f>
        <x:v>0.0017796867179813679</x:v>
      </x:c>
      <x:c r="O34" s="20" t="n">
        <x:f>SUM(D34:N34)</x:f>
        <x:v>0.9999999999999998</x:v>
      </x:c>
      <x:c r="P34" s="20" t="n">
        <x:f>'Benchmark'!R34</x:f>
        <x:v>0.8907855759575961</x:v>
      </x:c>
      <x:c r="Q34" s="2" t="str">
        <x:v>More national detail</x:v>
      </x:c>
    </x:row>
    <x:row r="35" ht="25" customHeight="1">
      <x:c r="A35" s="13" t="str">
        <x:v>Nigeria</x:v>
      </x:c>
      <x:c r="B35" s="13" t="str">
        <x:v>NGA</x:v>
      </x:c>
      <x:c r="C35" s="13" t="n">
        <x:v>2024</x:v>
      </x:c>
      <x:c r="D35" s="22" t="n">
        <x:f>'Benchmark'!E35/'Benchmark'!$R35</x:f>
        <x:v>0.0038771191089997355</x:v>
      </x:c>
      <x:c r="E35" s="22" t="n">
        <x:f>'Benchmark'!F35/'Benchmark'!$R35</x:f>
        <x:v>0.013458099186151807</x:v>
      </x:c>
      <x:c r="F35" s="22" t="n">
        <x:f>'Benchmark'!G35/'Benchmark'!$R35</x:f>
        <x:v>0.1111119548476847</x:v>
      </x:c>
      <x:c r="G35" s="22" t="n">
        <x:f>'Benchmark'!H35/'Benchmark'!$R35</x:f>
        <x:v>0.34659401099422693</x:v>
      </x:c>
      <x:c r="H35" s="22" t="n">
        <x:f>'Benchmark'!I35/'Benchmark'!$R35</x:f>
        <x:v>0.4923834650420021</x:v>
      </x:c>
      <x:c r="I35" s="22" t="n">
        <x:f>'Benchmark'!J35/'Benchmark'!$R35</x:f>
        <x:v>0.01398559556534691</x:v>
      </x:c>
      <x:c r="J35" s="22" t="n">
        <x:f>'Benchmark'!K35/'Benchmark'!$R35</x:f>
        <x:v>0.005262777312294569</x:v>
      </x:c>
      <x:c r="K35" s="22" t="n">
        <x:f>'Benchmark'!L35/'Benchmark'!$R35</x:f>
        <x:v>0.0040013905097337045</x:v>
      </x:c>
      <x:c r="L35" s="22" t="n">
        <x:f>'Benchmark'!M35/'Benchmark'!$R35</x:f>
        <x:v>0.0032505046682709524</x:v>
      </x:c>
      <x:c r="M35" s="22" t="n">
        <x:f>'Benchmark'!N35/'Benchmark'!$R35</x:f>
        <x:v>0.0026664150541834504</x:v>
      </x:c>
      <x:c r="N35" s="22" t="n">
        <x:f>'Benchmark'!O35/'Benchmark'!$R35</x:f>
        <x:v>0.003408667711105353</x:v>
      </x:c>
      <x:c r="O35" s="22" t="n">
        <x:f>SUM(D35:N35)</x:f>
        <x:v>1</x:v>
      </x:c>
      <x:c r="P35" s="22" t="n">
        <x:f>'Benchmark'!R35</x:f>
        <x:v>0.9826117108398842</x:v>
      </x:c>
      <x:c r="Q35" s="13" t="str">
        <x:v>More national detail</x:v>
      </x:c>
    </x:row>
    <x:row r="36" ht="25" customHeight="1">
      <x:c r="A36" s="2" t="str">
        <x:v>Kenya</x:v>
      </x:c>
      <x:c r="B36" s="2" t="str">
        <x:v>KEN</x:v>
      </x:c>
      <x:c r="C36" s="2" t="n">
        <x:v>2024</x:v>
      </x:c>
      <x:c r="D36" s="20" t="n">
        <x:f>'Benchmark'!E36/'Benchmark'!$R36</x:f>
        <x:v>0.003818147032400664</x:v>
      </x:c>
      <x:c r="E36" s="20" t="n">
        <x:f>'Benchmark'!F36/'Benchmark'!$R36</x:f>
        <x:v>0.02355988388034236</x:v>
      </x:c>
      <x:c r="F36" s="20" t="n">
        <x:f>'Benchmark'!G36/'Benchmark'!$R36</x:f>
        <x:v>0.16748415446474899</x:v>
      </x:c>
      <x:c r="G36" s="20" t="n">
        <x:f>'Benchmark'!H36/'Benchmark'!$R36</x:f>
        <x:v>0.2148043362890451</x:v>
      </x:c>
      <x:c r="H36" s="20" t="n">
        <x:f>'Benchmark'!I36/'Benchmark'!$R36</x:f>
        <x:v>0.5485806473270681</x:v>
      </x:c>
      <x:c r="I36" s="20" t="n">
        <x:f>'Benchmark'!J36/'Benchmark'!$R36</x:f>
        <x:v>0.01619521773250258</x:v>
      </x:c>
      <x:c r="J36" s="20" t="n">
        <x:f>'Benchmark'!K36/'Benchmark'!$R36</x:f>
        <x:v>0.00739992914918587</x:v>
      </x:c>
      <x:c r="K36" s="20" t="n">
        <x:f>'Benchmark'!L36/'Benchmark'!$R36</x:f>
        <x:v>0.0041951616000790205</x:v>
      </x:c>
      <x:c r="L36" s="20" t="n">
        <x:f>'Benchmark'!M36/'Benchmark'!$R36</x:f>
        <x:v>0.005173129388265889</x:v>
      </x:c>
      <x:c r="M36" s="20" t="n">
        <x:f>'Benchmark'!N36/'Benchmark'!$R36</x:f>
        <x:v>0.0034488882678719323</x:v>
      </x:c>
      <x:c r="N36" s="20" t="n">
        <x:f>'Benchmark'!O36/'Benchmark'!$R36</x:f>
        <x:v>0.0053405048684894</x:v>
      </x:c>
      <x:c r="O36" s="20" t="n">
        <x:f>SUM(D36:N36)</x:f>
        <x:v>0.9999999999999998</x:v>
      </x:c>
      <x:c r="P36" s="20" t="n">
        <x:f>'Benchmark'!R36</x:f>
        <x:v>0.9542045083467099</x:v>
      </x:c>
      <x:c r="Q36" s="2" t="str">
        <x:v>Mixed support</x:v>
      </x:c>
    </x:row>
    <x:row r="37" ht="25" customHeight="1">
      <x:c r="A37" s="13" t="str">
        <x:v>Ghana</x:v>
      </x:c>
      <x:c r="B37" s="13" t="str">
        <x:v>GHA</x:v>
      </x:c>
      <x:c r="C37" s="13" t="n">
        <x:v>2024</x:v>
      </x:c>
      <x:c r="D37" s="22" t="n">
        <x:f>'Benchmark'!E37/'Benchmark'!$R37</x:f>
        <x:v>0.002478764752390993</x:v>
      </x:c>
      <x:c r="E37" s="22" t="n">
        <x:f>'Benchmark'!F37/'Benchmark'!$R37</x:f>
        <x:v>0.021923280331879694</x:v>
      </x:c>
      <x:c r="F37" s="22" t="n">
        <x:f>'Benchmark'!G37/'Benchmark'!$R37</x:f>
        <x:v>0.09849262122349756</x:v>
      </x:c>
      <x:c r="G37" s="22" t="n">
        <x:f>'Benchmark'!H37/'Benchmark'!$R37</x:f>
        <x:v>0.3306730120310174</x:v>
      </x:c>
      <x:c r="H37" s="22" t="n">
        <x:f>'Benchmark'!I37/'Benchmark'!$R37</x:f>
        <x:v>0.5037099423669544</x:v>
      </x:c>
      <x:c r="I37" s="22" t="n">
        <x:f>'Benchmark'!J37/'Benchmark'!$R37</x:f>
        <x:v>0.01670271492699696</x:v>
      </x:c>
      <x:c r="J37" s="22" t="n">
        <x:f>'Benchmark'!K37/'Benchmark'!$R37</x:f>
        <x:v>0.01114531478642403</x:v>
      </x:c>
      <x:c r="K37" s="22" t="n">
        <x:f>'Benchmark'!L37/'Benchmark'!$R37</x:f>
        <x:v>0.005889070315530899</x:v>
      </x:c>
      <x:c r="L37" s="22" t="n">
        <x:f>'Benchmark'!M37/'Benchmark'!$R37</x:f>
        <x:v>0.004089128238337436</x:v>
      </x:c>
      <x:c r="M37" s="22" t="n">
        <x:f>'Benchmark'!N37/'Benchmark'!$R37</x:f>
        <x:v>0.0038449626700574674</x:v>
      </x:c>
      <x:c r="N37" s="22" t="n">
        <x:f>'Benchmark'!O37/'Benchmark'!$R37</x:f>
        <x:v>0.0010511883569129757</x:v>
      </x:c>
      <x:c r="O37" s="22" t="n">
        <x:f>SUM(D37:N37)</x:f>
        <x:v>0.9999999999999998</x:v>
      </x:c>
      <x:c r="P37" s="22" t="n">
        <x:f>'Benchmark'!R37</x:f>
        <x:v>0.9705394445046592</x:v>
      </x:c>
      <x:c r="Q37" s="13" t="str">
        <x:v>Mixed support</x:v>
      </x:c>
    </x:row>
    <x:row r="38" ht="25" customHeight="1">
      <x:c r="A38" s="2" t="str">
        <x:v>Ethiopia</x:v>
      </x:c>
      <x:c r="B38" s="2" t="str">
        <x:v>ETH</x:v>
      </x:c>
      <x:c r="C38" s="2" t="n">
        <x:v>2024</x:v>
      </x:c>
      <x:c r="D38" s="20" t="n">
        <x:f>'Benchmark'!E38/'Benchmark'!$R38</x:f>
        <x:v>0.0019938266782104546</x:v>
      </x:c>
      <x:c r="E38" s="20" t="n">
        <x:f>'Benchmark'!F38/'Benchmark'!$R38</x:f>
        <x:v>0.013639186416879088</x:v>
      </x:c>
      <x:c r="F38" s="20" t="n">
        <x:f>'Benchmark'!G38/'Benchmark'!$R38</x:f>
        <x:v>0.05856074201171996</x:v>
      </x:c>
      <x:c r="G38" s="20" t="n">
        <x:f>'Benchmark'!H38/'Benchmark'!$R38</x:f>
        <x:v>0.14752129930310928</x:v>
      </x:c>
      <x:c r="H38" s="20" t="n">
        <x:f>'Benchmark'!I38/'Benchmark'!$R38</x:f>
        <x:v>0.7457722834816936</x:v>
      </x:c>
      <x:c r="I38" s="20" t="n">
        <x:f>'Benchmark'!J38/'Benchmark'!$R38</x:f>
        <x:v>0.01145134590182643</x:v>
      </x:c>
      <x:c r="J38" s="20" t="n">
        <x:f>'Benchmark'!K38/'Benchmark'!$R38</x:f>
        <x:v>0.009509723272904315</x:v>
      </x:c>
      <x:c r="K38" s="20" t="n">
        <x:f>'Benchmark'!L38/'Benchmark'!$R38</x:f>
        <x:v>0.002657750486656065</x:v>
      </x:c>
      <x:c r="L38" s="20" t="n">
        <x:f>'Benchmark'!M38/'Benchmark'!$R38</x:f>
        <x:v>0.0022860954569973485</x:v>
      </x:c>
      <x:c r="M38" s="20" t="n">
        <x:f>'Benchmark'!N38/'Benchmark'!$R38</x:f>
        <x:v>0.006150154931870694</x:v>
      </x:c>
      <x:c r="N38" s="20" t="n">
        <x:f>'Benchmark'!O38/'Benchmark'!$R38</x:f>
        <x:v>0.00045759205813285594</x:v>
      </x:c>
      <x:c r="O38" s="20" t="n">
        <x:f>SUM(D38:N38)</x:f>
        <x:v>1</x:v>
      </x:c>
      <x:c r="P38" s="20" t="n">
        <x:f>'Benchmark'!R38</x:f>
        <x:v>0.8674403070701939</x:v>
      </x:c>
      <x:c r="Q38" s="2" t="str">
        <x:v>Mixed support</x:v>
      </x:c>
    </x:row>
    <x:row r="39" ht="25" customHeight="1">
      <x:c r="A39" s="13" t="str">
        <x:v>Senegal</x:v>
      </x:c>
      <x:c r="B39" s="13" t="str">
        <x:v>SEN</x:v>
      </x:c>
      <x:c r="C39" s="13" t="n">
        <x:v>2024</x:v>
      </x:c>
      <x:c r="D39" s="22" t="n">
        <x:f>'Benchmark'!E39/'Benchmark'!$R39</x:f>
        <x:v>0.004319984970303167</x:v>
      </x:c>
      <x:c r="E39" s="22" t="n">
        <x:f>'Benchmark'!F39/'Benchmark'!$R39</x:f>
        <x:v>0.034127746925518</x:v>
      </x:c>
      <x:c r="F39" s="22" t="n">
        <x:f>'Benchmark'!G39/'Benchmark'!$R39</x:f>
        <x:v>0.14162564167458774</x:v>
      </x:c>
      <x:c r="G39" s="22" t="n">
        <x:f>'Benchmark'!H39/'Benchmark'!$R39</x:f>
        <x:v>0.3341382505415414</x:v>
      </x:c>
      <x:c r="H39" s="22" t="n">
        <x:f>'Benchmark'!I39/'Benchmark'!$R39</x:f>
        <x:v>0.43764449063702504</x:v>
      </x:c>
      <x:c r="I39" s="22" t="n">
        <x:f>'Benchmark'!J39/'Benchmark'!$R39</x:f>
        <x:v>0.02031132656410842</x:v>
      </x:c>
      <x:c r="J39" s="22" t="n">
        <x:f>'Benchmark'!K39/'Benchmark'!$R39</x:f>
        <x:v>0.005846690946562699</x:v>
      </x:c>
      <x:c r="K39" s="22" t="n">
        <x:f>'Benchmark'!L39/'Benchmark'!$R39</x:f>
        <x:v>0.007939315382904768</x:v>
      </x:c>
      <x:c r="L39" s="22" t="n">
        <x:f>'Benchmark'!M39/'Benchmark'!$R39</x:f>
        <x:v>0.002953138471550555</x:v>
      </x:c>
      <x:c r="M39" s="22" t="n">
        <x:f>'Benchmark'!N39/'Benchmark'!$R39</x:f>
        <x:v>0.004926915254284746</x:v>
      </x:c>
      <x:c r="N39" s="22" t="n">
        <x:f>'Benchmark'!O39/'Benchmark'!$R39</x:f>
        <x:v>0.006166498631613532</x:v>
      </x:c>
      <x:c r="O39" s="22" t="n">
        <x:f>SUM(D39:N39)</x:f>
        <x:v>1</x:v>
      </x:c>
      <x:c r="P39" s="22" t="n">
        <x:f>'Benchmark'!R39</x:f>
        <x:v>0.9633253519719953</x:v>
      </x:c>
      <x:c r="Q39" s="13" t="str">
        <x:v>More national detail</x:v>
      </x:c>
    </x:row>
    <x:row r="40" ht="25" customHeight="1">
      <x:c r="A40" s="2" t="str">
        <x:v>Mauritius</x:v>
      </x:c>
      <x:c r="B40" s="2" t="str">
        <x:v>MUS</x:v>
      </x:c>
      <x:c r="C40" s="2" t="n">
        <x:v>2024</x:v>
      </x:c>
      <x:c r="D40" s="20" t="n">
        <x:f>'Benchmark'!E40/'Benchmark'!$R40</x:f>
        <x:v>0.0038062385457196947</x:v>
      </x:c>
      <x:c r="E40" s="20" t="n">
        <x:f>'Benchmark'!F40/'Benchmark'!$R40</x:f>
        <x:v>0.015590434550758113</x:v>
      </x:c>
      <x:c r="F40" s="20" t="n">
        <x:f>'Benchmark'!G40/'Benchmark'!$R40</x:f>
        <x:v>0.27500260500602164</x:v>
      </x:c>
      <x:c r="G40" s="20" t="n">
        <x:f>'Benchmark'!H40/'Benchmark'!$R40</x:f>
        <x:v>0.390837510079047</x:v>
      </x:c>
      <x:c r="H40" s="20" t="n">
        <x:f>'Benchmark'!I40/'Benchmark'!$R40</x:f>
        <x:v>0.15501022040283527</x:v>
      </x:c>
      <x:c r="I40" s="20" t="n">
        <x:f>'Benchmark'!J40/'Benchmark'!$R40</x:f>
        <x:v>0.05031157146809302</x:v>
      </x:c>
      <x:c r="J40" s="20" t="n">
        <x:f>'Benchmark'!K40/'Benchmark'!$R40</x:f>
        <x:v>0.0416617555299364</x:v>
      </x:c>
      <x:c r="K40" s="20" t="n">
        <x:f>'Benchmark'!L40/'Benchmark'!$R40</x:f>
        <x:v>0.031782770040635976</x:v>
      </x:c>
      <x:c r="L40" s="20" t="n">
        <x:f>'Benchmark'!M40/'Benchmark'!$R40</x:f>
        <x:v>0.01699944755608858</x:v>
      </x:c>
      <x:c r="M40" s="20" t="n">
        <x:f>'Benchmark'!N40/'Benchmark'!$R40</x:f>
        <x:v>0.010846202950877896</x:v>
      </x:c>
      <x:c r="N40" s="20" t="n">
        <x:f>'Benchmark'!O40/'Benchmark'!$R40</x:f>
        <x:v>0.008151243869986531</x:v>
      </x:c>
      <x:c r="O40" s="20" t="n">
        <x:f>SUM(D40:N40)</x:f>
        <x:v>1.0000000000000002</x:v>
      </x:c>
      <x:c r="P40" s="20" t="n">
        <x:f>'Benchmark'!R40</x:f>
        <x:v>0.8737378473036148</x:v>
      </x:c>
      <x:c r="Q40" s="2" t="str">
        <x:v>More national detail</x:v>
      </x:c>
    </x:row>
    <x:row r="41" ht="25" customHeight="1">
      <x:c r="A41" s="13" t="str">
        <x:v>Singapore</x:v>
      </x:c>
      <x:c r="B41" s="13" t="str">
        <x:v>SGP</x:v>
      </x:c>
      <x:c r="C41" s="13" t="n">
        <x:v>2024</x:v>
      </x:c>
      <x:c r="D41" s="22" t="n">
        <x:f>'Benchmark'!E41/'Benchmark'!$R41</x:f>
        <x:v>0.01149847340583193</x:v>
      </x:c>
      <x:c r="E41" s="22" t="n">
        <x:f>'Benchmark'!F41/'Benchmark'!$R41</x:f>
        <x:v>0.014507700365502566</x:v>
      </x:c>
      <x:c r="F41" s="22" t="n">
        <x:f>'Benchmark'!G41/'Benchmark'!$R41</x:f>
        <x:v>0.36252677275893075</x:v>
      </x:c>
      <x:c r="G41" s="22" t="n">
        <x:f>'Benchmark'!H41/'Benchmark'!$R41</x:f>
        <x:v>0.23839559956440765</x:v>
      </x:c>
      <x:c r="H41" s="22" t="n">
        <x:f>'Benchmark'!I41/'Benchmark'!$R41</x:f>
        <x:v>0.056570512275406104</x:v>
      </x:c>
      <x:c r="I41" s="22" t="n">
        <x:f>'Benchmark'!J41/'Benchmark'!$R41</x:f>
        <x:v>0.07372683649774132</x:v>
      </x:c>
      <x:c r="J41" s="22" t="n">
        <x:f>'Benchmark'!K41/'Benchmark'!$R41</x:f>
        <x:v>0.11278436537740363</x:v>
      </x:c>
      <x:c r="K41" s="22" t="n">
        <x:f>'Benchmark'!L41/'Benchmark'!$R41</x:f>
        <x:v>0.07581009859404503</x:v>
      </x:c>
      <x:c r="L41" s="22" t="n">
        <x:f>'Benchmark'!M41/'Benchmark'!$R41</x:f>
        <x:v>0.023402834399758272</x:v>
      </x:c>
      <x:c r="M41" s="22" t="n">
        <x:f>'Benchmark'!N41/'Benchmark'!$R41</x:f>
        <x:v>0.004256343299576145</x:v>
      </x:c>
      <x:c r="N41" s="22" t="n">
        <x:f>'Benchmark'!O41/'Benchmark'!$R41</x:f>
        <x:v>0.02652046346139663</x:v>
      </x:c>
      <x:c r="O41" s="22" t="n">
        <x:f>SUM(D41:N41)</x:f>
        <x:v>1.0000000000000002</x:v>
      </x:c>
      <x:c r="P41" s="22" t="n">
        <x:f>'Benchmark'!R41</x:f>
        <x:v>0.8971430372231464</x:v>
      </x:c>
      <x:c r="Q41" s="13" t="str">
        <x:v>More national detail</x:v>
      </x:c>
    </x:row>
    <x:row r="42" ht="25" customHeight="1">
      <x:c r="A42" s="2" t="str">
        <x:v>Malaysia</x:v>
      </x:c>
      <x:c r="B42" s="2" t="str">
        <x:v>MYS</x:v>
      </x:c>
      <x:c r="C42" s="2" t="n">
        <x:v>2024</x:v>
      </x:c>
      <x:c r="D42" s="20" t="n">
        <x:f>'Benchmark'!E42/'Benchmark'!$R42</x:f>
        <x:v>0.012727143960411278</x:v>
      </x:c>
      <x:c r="E42" s="20" t="n">
        <x:f>'Benchmark'!F42/'Benchmark'!$R42</x:f>
        <x:v>0.02924917825503895</x:v>
      </x:c>
      <x:c r="F42" s="20" t="n">
        <x:f>'Benchmark'!G42/'Benchmark'!$R42</x:f>
        <x:v>0.2807589689116199</x:v>
      </x:c>
      <x:c r="G42" s="20" t="n">
        <x:f>'Benchmark'!H42/'Benchmark'!$R42</x:f>
        <x:v>0.34191908216470907</x:v>
      </x:c>
      <x:c r="H42" s="20" t="n">
        <x:f>'Benchmark'!I42/'Benchmark'!$R42</x:f>
        <x:v>0.19809885755872905</x:v>
      </x:c>
      <x:c r="I42" s="20" t="n">
        <x:f>'Benchmark'!J42/'Benchmark'!$R42</x:f>
        <x:v>0.04798100051736923</x:v>
      </x:c>
      <x:c r="J42" s="20" t="n">
        <x:f>'Benchmark'!K42/'Benchmark'!$R42</x:f>
        <x:v>0.02792364236192586</x:v>
      </x:c>
      <x:c r="K42" s="20" t="n">
        <x:f>'Benchmark'!L42/'Benchmark'!$R42</x:f>
        <x:v>0.0365493897749609</x:v>
      </x:c>
      <x:c r="L42" s="20" t="n">
        <x:f>'Benchmark'!M42/'Benchmark'!$R42</x:f>
        <x:v>0.010049300690300996</x:v>
      </x:c>
      <x:c r="M42" s="20" t="n">
        <x:f>'Benchmark'!N42/'Benchmark'!$R42</x:f>
        <x:v>0.008633478352450206</x:v>
      </x:c>
      <x:c r="N42" s="20" t="n">
        <x:f>'Benchmark'!O42/'Benchmark'!$R42</x:f>
        <x:v>0.006109957452484586</x:v>
      </x:c>
      <x:c r="O42" s="20" t="n">
        <x:f>SUM(D42:N42)</x:f>
        <x:v>0.9999999999999999</x:v>
      </x:c>
      <x:c r="P42" s="20" t="n">
        <x:f>'Benchmark'!R42</x:f>
        <x:v>0.9351838759491392</x:v>
      </x:c>
      <x:c r="Q42" s="2" t="str">
        <x:v>More imputation</x:v>
      </x:c>
    </x:row>
    <x:row r="43" ht="25" customHeight="1">
      <x:c r="A43" s="13" t="str">
        <x:v>Thailand</x:v>
      </x:c>
      <x:c r="B43" s="13" t="str">
        <x:v>THA</x:v>
      </x:c>
      <x:c r="C43" s="13" t="n">
        <x:v>2024</x:v>
      </x:c>
      <x:c r="D43" s="22" t="n">
        <x:f>'Benchmark'!E43/'Benchmark'!$R43</x:f>
        <x:v>0.004738436970594959</x:v>
      </x:c>
      <x:c r="E43" s="22" t="n">
        <x:f>'Benchmark'!F43/'Benchmark'!$R43</x:f>
        <x:v>0.033046965180963624</x:v>
      </x:c>
      <x:c r="F43" s="22" t="n">
        <x:f>'Benchmark'!G43/'Benchmark'!$R43</x:f>
        <x:v>0.15080295418963965</x:v>
      </x:c>
      <x:c r="G43" s="22" t="n">
        <x:f>'Benchmark'!H43/'Benchmark'!$R43</x:f>
        <x:v>0.32411632176175226</x:v>
      </x:c>
      <x:c r="H43" s="22" t="n">
        <x:f>'Benchmark'!I43/'Benchmark'!$R43</x:f>
        <x:v>0.41277967819178013</x:v>
      </x:c>
      <x:c r="I43" s="22" t="n">
        <x:f>'Benchmark'!J43/'Benchmark'!$R43</x:f>
        <x:v>0.026508127399502392</x:v>
      </x:c>
      <x:c r="J43" s="22" t="n">
        <x:f>'Benchmark'!K43/'Benchmark'!$R43</x:f>
        <x:v>0.012402216011979765</x:v>
      </x:c>
      <x:c r="K43" s="22" t="n">
        <x:f>'Benchmark'!L43/'Benchmark'!$R43</x:f>
        <x:v>0.015519662708687201</x:v>
      </x:c>
      <x:c r="L43" s="22" t="n">
        <x:f>'Benchmark'!M43/'Benchmark'!$R43</x:f>
        <x:v>0.006474093237392467</x:v>
      </x:c>
      <x:c r="M43" s="22" t="n">
        <x:f>'Benchmark'!N43/'Benchmark'!$R43</x:f>
        <x:v>0.004522701873878871</x:v>
      </x:c>
      <x:c r="N43" s="22" t="n">
        <x:f>'Benchmark'!O43/'Benchmark'!$R43</x:f>
        <x:v>0.009088842473828776</x:v>
      </x:c>
      <x:c r="O43" s="22" t="n">
        <x:f>SUM(D43:N43)</x:f>
        <x:v>1</x:v>
      </x:c>
      <x:c r="P43" s="22" t="n">
        <x:f>'Benchmark'!R43</x:f>
        <x:v>0.9450393147241776</x:v>
      </x:c>
      <x:c r="Q43" s="13" t="str">
        <x:v>More national detail</x:v>
      </x:c>
    </x:row>
    <x:row r="44" ht="25" customHeight="1">
      <x:c r="A44" s="2" t="str">
        <x:v>Vietnam</x:v>
      </x:c>
      <x:c r="B44" s="2" t="str">
        <x:v>VNM</x:v>
      </x:c>
      <x:c r="C44" s="2" t="n">
        <x:v>2024</x:v>
      </x:c>
      <x:c r="D44" s="20" t="n">
        <x:f>'Benchmark'!E44/'Benchmark'!$R44</x:f>
        <x:v>0.005468934154987112</x:v>
      </x:c>
      <x:c r="E44" s="20" t="n">
        <x:f>'Benchmark'!F44/'Benchmark'!$R44</x:f>
        <x:v>0.0417925011570358</x:v>
      </x:c>
      <x:c r="F44" s="20" t="n">
        <x:f>'Benchmark'!G44/'Benchmark'!$R44</x:f>
        <x:v>0.16258830216128842</x:v>
      </x:c>
      <x:c r="G44" s="20" t="n">
        <x:f>'Benchmark'!H44/'Benchmark'!$R44</x:f>
        <x:v>0.38248374236987864</x:v>
      </x:c>
      <x:c r="H44" s="20" t="n">
        <x:f>'Benchmark'!I44/'Benchmark'!$R44</x:f>
        <x:v>0.33942780931144734</x:v>
      </x:c>
      <x:c r="I44" s="20" t="n">
        <x:f>'Benchmark'!J44/'Benchmark'!$R44</x:f>
        <x:v>0.019123130567200056</x:v>
      </x:c>
      <x:c r="J44" s="20" t="n">
        <x:f>'Benchmark'!K44/'Benchmark'!$R44</x:f>
        <x:v>0.010146427142112929</x:v>
      </x:c>
      <x:c r="K44" s="20" t="n">
        <x:f>'Benchmark'!L44/'Benchmark'!$R44</x:f>
        <x:v>0.021805696487386235</x:v>
      </x:c>
      <x:c r="L44" s="20" t="n">
        <x:f>'Benchmark'!M44/'Benchmark'!$R44</x:f>
        <x:v>0.005815588156516441</x:v>
      </x:c>
      <x:c r="M44" s="20" t="n">
        <x:f>'Benchmark'!N44/'Benchmark'!$R44</x:f>
        <x:v>0.004248001411429024</x:v>
      </x:c>
      <x:c r="N44" s="20" t="n">
        <x:f>'Benchmark'!O44/'Benchmark'!$R44</x:f>
        <x:v>0.007099867080718163</x:v>
      </x:c>
      <x:c r="O44" s="20" t="n">
        <x:f>SUM(D44:N44)</x:f>
        <x:v>1</x:v>
      </x:c>
      <x:c r="P44" s="20" t="n">
        <x:f>'Benchmark'!R44</x:f>
        <x:v>0.970167438310244</x:v>
      </x:c>
      <x:c r="Q44" s="2" t="str">
        <x:v>More national detail</x:v>
      </x:c>
    </x:row>
    <x:row r="45" ht="25" customHeight="1">
      <x:c r="A45" s="13" t="str">
        <x:v>Philippines</x:v>
      </x:c>
      <x:c r="B45" s="13" t="str">
        <x:v>PHL</x:v>
      </x:c>
      <x:c r="C45" s="13" t="n">
        <x:v>2024</x:v>
      </x:c>
      <x:c r="D45" s="22" t="n">
        <x:f>'Benchmark'!E45/'Benchmark'!$R45</x:f>
        <x:v>0.004197406216916584</x:v>
      </x:c>
      <x:c r="E45" s="22" t="n">
        <x:f>'Benchmark'!F45/'Benchmark'!$R45</x:f>
        <x:v>0.019876817161203538</x:v>
      </x:c>
      <x:c r="F45" s="22" t="n">
        <x:f>'Benchmark'!G45/'Benchmark'!$R45</x:f>
        <x:v>0.2287234275367807</x:v>
      </x:c>
      <x:c r="G45" s="22" t="n">
        <x:f>'Benchmark'!H45/'Benchmark'!$R45</x:f>
        <x:v>0.31740901569564944</x:v>
      </x:c>
      <x:c r="H45" s="22" t="n">
        <x:f>'Benchmark'!I45/'Benchmark'!$R45</x:f>
        <x:v>0.36357403839853303</x:v>
      </x:c>
      <x:c r="I45" s="22" t="n">
        <x:f>'Benchmark'!J45/'Benchmark'!$R45</x:f>
        <x:v>0.019453710463055225</x:v>
      </x:c>
      <x:c r="J45" s="22" t="n">
        <x:f>'Benchmark'!K45/'Benchmark'!$R45</x:f>
        <x:v>0.015946371614471013</x:v>
      </x:c>
      <x:c r="K45" s="22" t="n">
        <x:f>'Benchmark'!L45/'Benchmark'!$R45</x:f>
        <x:v>0.014299474654097862</x:v>
      </x:c>
      <x:c r="L45" s="22" t="n">
        <x:f>'Benchmark'!M45/'Benchmark'!$R45</x:f>
        <x:v>0.007919809826029014</x:v>
      </x:c>
      <x:c r="M45" s="22" t="n">
        <x:f>'Benchmark'!N45/'Benchmark'!$R45</x:f>
        <x:v>0.003247300865015366</x:v>
      </x:c>
      <x:c r="N45" s="22" t="n">
        <x:f>'Benchmark'!O45/'Benchmark'!$R45</x:f>
        <x:v>0.0053526275682481495</x:v>
      </x:c>
      <x:c r="O45" s="22" t="n">
        <x:f>SUM(D45:N45)</x:f>
        <x:v>1</x:v>
      </x:c>
      <x:c r="P45" s="22" t="n">
        <x:f>'Benchmark'!R45</x:f>
        <x:v>0.8963676222354763</x:v>
      </x:c>
      <x:c r="Q45" s="13" t="str">
        <x:v>More national detail</x:v>
      </x:c>
    </x:row>
    <x:row r="46" ht="25" customHeight="1">
      <x:c r="A46" s="2" t="str">
        <x:v>Bangladesh</x:v>
      </x:c>
      <x:c r="B46" s="2" t="str">
        <x:v>BGD</x:v>
      </x:c>
      <x:c r="C46" s="2" t="n">
        <x:v>2024</x:v>
      </x:c>
      <x:c r="D46" s="20" t="n">
        <x:f>'Benchmark'!E46/'Benchmark'!$R46</x:f>
        <x:v>0.005223517357721496</x:v>
      </x:c>
      <x:c r="E46" s="20" t="n">
        <x:f>'Benchmark'!F46/'Benchmark'!$R46</x:f>
        <x:v>0.01709104417337777</x:v>
      </x:c>
      <x:c r="F46" s="20" t="n">
        <x:f>'Benchmark'!G46/'Benchmark'!$R46</x:f>
        <x:v>0.1482200837820076</x:v>
      </x:c>
      <x:c r="G46" s="20" t="n">
        <x:f>'Benchmark'!H46/'Benchmark'!$R46</x:f>
        <x:v>0.2585192039572372</x:v>
      </x:c>
      <x:c r="H46" s="20" t="n">
        <x:f>'Benchmark'!I46/'Benchmark'!$R46</x:f>
        <x:v>0.5302740560407229</x:v>
      </x:c>
      <x:c r="I46" s="20" t="n">
        <x:f>'Benchmark'!J46/'Benchmark'!$R46</x:f>
        <x:v>0.015459698528833454</x:v>
      </x:c>
      <x:c r="J46" s="20" t="n">
        <x:f>'Benchmark'!K46/'Benchmark'!$R46</x:f>
        <x:v>0.008205717480549117</x:v>
      </x:c>
      <x:c r="K46" s="20" t="n">
        <x:f>'Benchmark'!L46/'Benchmark'!$R46</x:f>
        <x:v>0.010266098190703286</x:v>
      </x:c>
      <x:c r="L46" s="20" t="n">
        <x:f>'Benchmark'!M46/'Benchmark'!$R46</x:f>
        <x:v>0.002939679213641044</x:v>
      </x:c>
      <x:c r="M46" s="20" t="n">
        <x:f>'Benchmark'!N46/'Benchmark'!$R46</x:f>
        <x:v>0.0018681288813695472</x:v>
      </x:c>
      <x:c r="N46" s="20" t="n">
        <x:f>'Benchmark'!O46/'Benchmark'!$R46</x:f>
        <x:v>0.0019327723938366659</x:v>
      </x:c>
      <x:c r="O46" s="20" t="n">
        <x:f>SUM(D46:N46)</x:f>
        <x:v>1</x:v>
      </x:c>
      <x:c r="P46" s="20" t="n">
        <x:f>'Benchmark'!R46</x:f>
        <x:v>0.9599671002818905</x:v>
      </x:c>
      <x:c r="Q46" s="2" t="str">
        <x:v>More national detail</x:v>
      </x:c>
    </x:row>
    <x:row r="47" ht="25" customHeight="1">
      <x:c r="A47" s="13" t="str">
        <x:v>Pakistan</x:v>
      </x:c>
      <x:c r="B47" s="13" t="str">
        <x:v>PAK</x:v>
      </x:c>
      <x:c r="C47" s="13" t="n">
        <x:v>2024</x:v>
      </x:c>
      <x:c r="D47" s="22" t="n">
        <x:f>'Benchmark'!E47/'Benchmark'!$R47</x:f>
        <x:v>0.006575885050018064</x:v>
      </x:c>
      <x:c r="E47" s="22" t="n">
        <x:f>'Benchmark'!F47/'Benchmark'!$R47</x:f>
        <x:v>0.026166884369913133</x:v>
      </x:c>
      <x:c r="F47" s="22" t="n">
        <x:f>'Benchmark'!G47/'Benchmark'!$R47</x:f>
        <x:v>0.1660378891844209</x:v>
      </x:c>
      <x:c r="G47" s="22" t="n">
        <x:f>'Benchmark'!H47/'Benchmark'!$R47</x:f>
        <x:v>0.2924671137836743</x:v>
      </x:c>
      <x:c r="H47" s="22" t="n">
        <x:f>'Benchmark'!I47/'Benchmark'!$R47</x:f>
        <x:v>0.4593318585456587</x:v>
      </x:c>
      <x:c r="I47" s="22" t="n">
        <x:f>'Benchmark'!J47/'Benchmark'!$R47</x:f>
        <x:v>0.02097705208032859</x:v>
      </x:c>
      <x:c r="J47" s="22" t="n">
        <x:f>'Benchmark'!K47/'Benchmark'!$R47</x:f>
        <x:v>0.006088610629892555</x:v>
      </x:c>
      <x:c r="K47" s="22" t="n">
        <x:f>'Benchmark'!L47/'Benchmark'!$R47</x:f>
        <x:v>0.008091027531106756</x:v>
      </x:c>
      <x:c r="L47" s="22" t="n">
        <x:f>'Benchmark'!M47/'Benchmark'!$R47</x:f>
        <x:v>0.004144549103084663</x:v>
      </x:c>
      <x:c r="M47" s="22" t="n">
        <x:f>'Benchmark'!N47/'Benchmark'!$R47</x:f>
        <x:v>0.004687017179194083</x:v>
      </x:c>
      <x:c r="N47" s="22" t="n">
        <x:f>'Benchmark'!O47/'Benchmark'!$R47</x:f>
        <x:v>0.005432112542708254</x:v>
      </x:c>
      <x:c r="O47" s="22" t="n">
        <x:f>SUM(D47:N47)</x:f>
        <x:v>1</x:v>
      </x:c>
      <x:c r="P47" s="22" t="n">
        <x:f>'Benchmark'!R47</x:f>
        <x:v>0.9457048342004021</x:v>
      </x:c>
      <x:c r="Q47" s="13" t="str">
        <x:v>Mixed support</x:v>
      </x:c>
    </x:row>
    <x:row r="48" ht="25" customHeight="1">
      <x:c r="A48" s="2" t="str">
        <x:v>New Zealand</x:v>
      </x:c>
      <x:c r="B48" s="2" t="str">
        <x:v>NZL</x:v>
      </x:c>
      <x:c r="C48" s="2" t="n">
        <x:v>2024</x:v>
      </x:c>
      <x:c r="D48" s="20" t="n">
        <x:f>'Benchmark'!E48/'Benchmark'!$R48</x:f>
        <x:v>0.004811741260786528</x:v>
      </x:c>
      <x:c r="E48" s="20" t="n">
        <x:f>'Benchmark'!F48/'Benchmark'!$R48</x:f>
        <x:v>0.02082087657126699</x:v>
      </x:c>
      <x:c r="F48" s="20" t="n">
        <x:f>'Benchmark'!G48/'Benchmark'!$R48</x:f>
        <x:v>0.27270671004908165</x:v>
      </x:c>
      <x:c r="G48" s="20" t="n">
        <x:f>'Benchmark'!H48/'Benchmark'!$R48</x:f>
        <x:v>0.3430106537318577</x:v>
      </x:c>
      <x:c r="H48" s="20" t="n">
        <x:f>'Benchmark'!I48/'Benchmark'!$R48</x:f>
        <x:v>0.13277479544772247</x:v>
      </x:c>
      <x:c r="I48" s="20" t="n">
        <x:f>'Benchmark'!J48/'Benchmark'!$R48</x:f>
        <x:v>0.10712801243024389</x:v>
      </x:c>
      <x:c r="J48" s="20" t="n">
        <x:f>'Benchmark'!K48/'Benchmark'!$R48</x:f>
        <x:v>0.03257519616820867</x:v>
      </x:c>
      <x:c r="K48" s="20" t="n">
        <x:f>'Benchmark'!L48/'Benchmark'!$R48</x:f>
        <x:v>0.037307021890794156</x:v>
      </x:c>
      <x:c r="L48" s="20" t="n">
        <x:f>'Benchmark'!M48/'Benchmark'!$R48</x:f>
        <x:v>0.024605523783586464</x:v>
      </x:c>
      <x:c r="M48" s="20" t="n">
        <x:f>'Benchmark'!N48/'Benchmark'!$R48</x:f>
        <x:v>0.009357190709878081</x:v>
      </x:c>
      <x:c r="N48" s="20" t="n">
        <x:f>'Benchmark'!O48/'Benchmark'!$R48</x:f>
        <x:v>0.014902277956573447</x:v>
      </x:c>
      <x:c r="O48" s="20" t="n">
        <x:f>SUM(D48:N48)</x:f>
        <x:v>1</x:v>
      </x:c>
      <x:c r="P48" s="20" t="n">
        <x:f>'Benchmark'!R48</x:f>
        <x:v>0.8936114644954264</x:v>
      </x:c>
      <x:c r="Q48" s="2" t="str">
        <x:v>More imputation</x:v>
      </x:c>
    </x:row>
    <x:row r="49" ht="25" customHeight="1">
      <x:c r="A49" s="13" t="str">
        <x:v>Chile</x:v>
      </x:c>
      <x:c r="B49" s="13" t="str">
        <x:v>CHL</x:v>
      </x:c>
      <x:c r="C49" s="13" t="n">
        <x:v>2024</x:v>
      </x:c>
      <x:c r="D49" s="22" t="n">
        <x:f>'Benchmark'!E49/'Benchmark'!$R49</x:f>
        <x:v>0.008057201842087695</x:v>
      </x:c>
      <x:c r="E49" s="22" t="n">
        <x:f>'Benchmark'!F49/'Benchmark'!$R49</x:f>
        <x:v>0.04784334569010527</x:v>
      </x:c>
      <x:c r="F49" s="22" t="n">
        <x:f>'Benchmark'!G49/'Benchmark'!$R49</x:f>
        <x:v>0.21658506376923012</x:v>
      </x:c>
      <x:c r="G49" s="22" t="n">
        <x:f>'Benchmark'!H49/'Benchmark'!$R49</x:f>
        <x:v>0.3690773092722072</x:v>
      </x:c>
      <x:c r="H49" s="22" t="n">
        <x:f>'Benchmark'!I49/'Benchmark'!$R49</x:f>
        <x:v>0.1898549446968102</x:v>
      </x:c>
      <x:c r="I49" s="22" t="n">
        <x:f>'Benchmark'!J49/'Benchmark'!$R49</x:f>
        <x:v>0.08754400946525737</x:v>
      </x:c>
      <x:c r="J49" s="22" t="n">
        <x:f>'Benchmark'!K49/'Benchmark'!$R49</x:f>
        <x:v>0.023461167294410622</x:v>
      </x:c>
      <x:c r="K49" s="22" t="n">
        <x:f>'Benchmark'!L49/'Benchmark'!$R49</x:f>
        <x:v>0.014212523667343583</x:v>
      </x:c>
      <x:c r="L49" s="22" t="n">
        <x:f>'Benchmark'!M49/'Benchmark'!$R49</x:f>
        <x:v>0.021472698874171574</x:v>
      </x:c>
      <x:c r="M49" s="22" t="n">
        <x:f>'Benchmark'!N49/'Benchmark'!$R49</x:f>
        <x:v>0.010735465630548943</x:v>
      </x:c>
      <x:c r="N49" s="22" t="n">
        <x:f>'Benchmark'!O49/'Benchmark'!$R49</x:f>
        <x:v>0.011156269797827398</x:v>
      </x:c>
      <x:c r="O49" s="22" t="n">
        <x:f>SUM(D49:N49)</x:f>
        <x:v>0.9999999999999999</x:v>
      </x:c>
      <x:c r="P49" s="22" t="n">
        <x:f>'Benchmark'!R49</x:f>
        <x:v>0.8969640882402689</x:v>
      </x:c>
      <x:c r="Q49" s="13" t="str">
        <x:v>Mixed support</x:v>
      </x:c>
    </x:row>
    <x:row r="50" ht="25" customHeight="1">
      <x:c r="A50" s="2" t="str">
        <x:v>Colombia</x:v>
      </x:c>
      <x:c r="B50" s="2" t="str">
        <x:v>COL</x:v>
      </x:c>
      <x:c r="C50" s="2" t="n">
        <x:v>2024</x:v>
      </x:c>
      <x:c r="D50" s="20" t="n">
        <x:f>'Benchmark'!E50/'Benchmark'!$R50</x:f>
        <x:v>0.0097747684325061</x:v>
      </x:c>
      <x:c r="E50" s="20" t="n">
        <x:f>'Benchmark'!F50/'Benchmark'!$R50</x:f>
        <x:v>0.02632651931335635</x:v>
      </x:c>
      <x:c r="F50" s="20" t="n">
        <x:f>'Benchmark'!G50/'Benchmark'!$R50</x:f>
        <x:v>0.23540171130878193</x:v>
      </x:c>
      <x:c r="G50" s="20" t="n">
        <x:f>'Benchmark'!H50/'Benchmark'!$R50</x:f>
        <x:v>0.35430539292474533</x:v>
      </x:c>
      <x:c r="H50" s="20" t="n">
        <x:f>'Benchmark'!I50/'Benchmark'!$R50</x:f>
        <x:v>0.25173990349161546</x:v>
      </x:c>
      <x:c r="I50" s="20" t="n">
        <x:f>'Benchmark'!J50/'Benchmark'!$R50</x:f>
        <x:v>0.0473723105994123</x:v>
      </x:c>
      <x:c r="J50" s="20" t="n">
        <x:f>'Benchmark'!K50/'Benchmark'!$R50</x:f>
        <x:v>0.01986883897902632</x:v>
      </x:c>
      <x:c r="K50" s="20" t="n">
        <x:f>'Benchmark'!L50/'Benchmark'!$R50</x:f>
        <x:v>0.015419640575558472</x:v>
      </x:c>
      <x:c r="L50" s="20" t="n">
        <x:f>'Benchmark'!M50/'Benchmark'!$R50</x:f>
        <x:v>0.01838869650135608</x:v>
      </x:c>
      <x:c r="M50" s="20" t="n">
        <x:f>'Benchmark'!N50/'Benchmark'!$R50</x:f>
        <x:v>0.007032897788590025</x:v>
      </x:c>
      <x:c r="N50" s="20" t="n">
        <x:f>'Benchmark'!O50/'Benchmark'!$R50</x:f>
        <x:v>0.01436932008505178</x:v>
      </x:c>
      <x:c r="O50" s="20" t="n">
        <x:f>SUM(D50:N50)</x:f>
        <x:v>1.0000000000000002</x:v>
      </x:c>
      <x:c r="P50" s="20" t="n">
        <x:f>'Benchmark'!R50</x:f>
        <x:v>0.9212634137223112</x:v>
      </x:c>
      <x:c r="Q50" s="2" t="str">
        <x:v>More national detail</x:v>
      </x:c>
    </x:row>
    <x:row r="51" ht="25" customHeight="1">
      <x:c r="A51" s="13" t="str">
        <x:v>Peru</x:v>
      </x:c>
      <x:c r="B51" s="13" t="str">
        <x:v>PER</x:v>
      </x:c>
      <x:c r="C51" s="13" t="n">
        <x:v>2024</x:v>
      </x:c>
      <x:c r="D51" s="22" t="n">
        <x:f>'Benchmark'!E51/'Benchmark'!$R51</x:f>
        <x:v>0.006234706314826742</x:v>
      </x:c>
      <x:c r="E51" s="22" t="n">
        <x:f>'Benchmark'!F51/'Benchmark'!$R51</x:f>
        <x:v>0.021330780835292912</x:v>
      </x:c>
      <x:c r="F51" s="22" t="n">
        <x:f>'Benchmark'!G51/'Benchmark'!$R51</x:f>
        <x:v>0.21167001298454663</x:v>
      </x:c>
      <x:c r="G51" s="22" t="n">
        <x:f>'Benchmark'!H51/'Benchmark'!$R51</x:f>
        <x:v>0.3353101110987434</x:v>
      </x:c>
      <x:c r="H51" s="22" t="n">
        <x:f>'Benchmark'!I51/'Benchmark'!$R51</x:f>
        <x:v>0.35305052668272613</x:v>
      </x:c>
      <x:c r="I51" s="22" t="n">
        <x:f>'Benchmark'!J51/'Benchmark'!$R51</x:f>
        <x:v>0.03614809259372435</x:v>
      </x:c>
      <x:c r="J51" s="22" t="n">
        <x:f>'Benchmark'!K51/'Benchmark'!$R51</x:f>
        <x:v>0.008862191724414943</x:v>
      </x:c>
      <x:c r="K51" s="22" t="n">
        <x:f>'Benchmark'!L51/'Benchmark'!$R51</x:f>
        <x:v>0.01027700617834174</x:v>
      </x:c>
      <x:c r="L51" s="22" t="n">
        <x:f>'Benchmark'!M51/'Benchmark'!$R51</x:f>
        <x:v>0.011867936008814263</x:v>
      </x:c>
      <x:c r="M51" s="22" t="n">
        <x:f>'Benchmark'!N51/'Benchmark'!$R51</x:f>
        <x:v>0.0025721541792530123</x:v>
      </x:c>
      <x:c r="N51" s="22" t="n">
        <x:f>'Benchmark'!O51/'Benchmark'!$R51</x:f>
        <x:v>0.0026764813993157945</x:v>
      </x:c>
      <x:c r="O51" s="22" t="n">
        <x:f>SUM(D51:N51)</x:f>
        <x:v>1</x:v>
      </x:c>
      <x:c r="P51" s="22" t="n">
        <x:f>'Benchmark'!R51</x:f>
        <x:v>0.9292288848169119</x:v>
      </x:c>
      <x:c r="Q51" s="13" t="str">
        <x:v>More national detail</x:v>
      </x:c>
    </x:row>
    <x:row r="52" ht="25" customHeight="1">
      <x:c r="A52" s="2" t="str">
        <x:v>Costa Rica</x:v>
      </x:c>
      <x:c r="B52" s="2" t="str">
        <x:v>CRI</x:v>
      </x:c>
      <x:c r="C52" s="2" t="n">
        <x:v>2024</x:v>
      </x:c>
      <x:c r="D52" s="20" t="n">
        <x:f>'Benchmark'!E52/'Benchmark'!$R52</x:f>
        <x:v>0.00420432875035479</x:v>
      </x:c>
      <x:c r="E52" s="20" t="n">
        <x:f>'Benchmark'!F52/'Benchmark'!$R52</x:f>
        <x:v>0.022886752659421274</x:v>
      </x:c>
      <x:c r="F52" s="20" t="n">
        <x:f>'Benchmark'!G52/'Benchmark'!$R52</x:f>
        <x:v>0.2044437884088158</x:v>
      </x:c>
      <x:c r="G52" s="20" t="n">
        <x:f>'Benchmark'!H52/'Benchmark'!$R52</x:f>
        <x:v>0.37079458578662294</x:v>
      </x:c>
      <x:c r="H52" s="20" t="n">
        <x:f>'Benchmark'!I52/'Benchmark'!$R52</x:f>
        <x:v>0.22505098900283266</x:v>
      </x:c>
      <x:c r="I52" s="20" t="n">
        <x:f>'Benchmark'!J52/'Benchmark'!$R52</x:f>
        <x:v>0.06722124595640872</x:v>
      </x:c>
      <x:c r="J52" s="20" t="n">
        <x:f>'Benchmark'!K52/'Benchmark'!$R52</x:f>
        <x:v>0.030670489850099684</x:v>
      </x:c>
      <x:c r="K52" s="20" t="n">
        <x:f>'Benchmark'!L52/'Benchmark'!$R52</x:f>
        <x:v>0.030821455589772753</x:v>
      </x:c>
      <x:c r="L52" s="20" t="n">
        <x:f>'Benchmark'!M52/'Benchmark'!$R52</x:f>
        <x:v>0.017914438898449313</x:v>
      </x:c>
      <x:c r="M52" s="20" t="n">
        <x:f>'Benchmark'!N52/'Benchmark'!$R52</x:f>
        <x:v>0.014953867328003514</x:v>
      </x:c>
      <x:c r="N52" s="20" t="n">
        <x:f>'Benchmark'!O52/'Benchmark'!$R52</x:f>
        <x:v>0.011038057769218672</x:v>
      </x:c>
      <x:c r="O52" s="20" t="n">
        <x:f>SUM(D52:N52)</x:f>
        <x:v>1.0000000000000002</x:v>
      </x:c>
      <x:c r="P52" s="20" t="n">
        <x:f>'Benchmark'!R52</x:f>
        <x:v>0.892524806607458</x:v>
      </x:c>
      <x:c r="Q52" s="2" t="str">
        <x:v>More national detail</x:v>
      </x:c>
    </x:row>
    <x:row r="53" ht="25" customHeight="1">
      <x:c r="A53" s="13" t="str">
        <x:v>Dominican Republic</x:v>
      </x:c>
      <x:c r="B53" s="13" t="str">
        <x:v>DOM</x:v>
      </x:c>
      <x:c r="C53" s="13" t="n">
        <x:v>2024</x:v>
      </x:c>
      <x:c r="D53" s="22" t="n">
        <x:f>'Benchmark'!E53/'Benchmark'!$R53</x:f>
        <x:v>0.0037479183555345773</x:v>
      </x:c>
      <x:c r="E53" s="22" t="n">
        <x:f>'Benchmark'!F53/'Benchmark'!$R53</x:f>
        <x:v>0.013420386653251291</x:v>
      </x:c>
      <x:c r="F53" s="22" t="n">
        <x:f>'Benchmark'!G53/'Benchmark'!$R53</x:f>
        <x:v>0.1969071350047467</x:v>
      </x:c>
      <x:c r="G53" s="22" t="n">
        <x:f>'Benchmark'!H53/'Benchmark'!$R53</x:f>
        <x:v>0.4842539009512</x:v>
      </x:c>
      <x:c r="H53" s="22" t="n">
        <x:f>'Benchmark'!I53/'Benchmark'!$R53</x:f>
        <x:v>0.19638782852911876</x:v>
      </x:c>
      <x:c r="I53" s="22" t="n">
        <x:f>'Benchmark'!J53/'Benchmark'!$R53</x:f>
        <x:v>0.04591529205790867</x:v>
      </x:c>
      <x:c r="J53" s="22" t="n">
        <x:f>'Benchmark'!K53/'Benchmark'!$R53</x:f>
        <x:v>0.024325777395734768</x:v>
      </x:c>
      <x:c r="K53" s="22" t="n">
        <x:f>'Benchmark'!L53/'Benchmark'!$R53</x:f>
        <x:v>0.008929144211720079</x:v>
      </x:c>
      <x:c r="L53" s="22" t="n">
        <x:f>'Benchmark'!M53/'Benchmark'!$R53</x:f>
        <x:v>0.013524007363424947</x:v>
      </x:c>
      <x:c r="M53" s="22" t="n">
        <x:f>'Benchmark'!N53/'Benchmark'!$R53</x:f>
        <x:v>0.0077256775769351796</x:v>
      </x:c>
      <x:c r="N53" s="22" t="n">
        <x:f>'Benchmark'!O53/'Benchmark'!$R53</x:f>
        <x:v>0.00486293190042496</x:v>
      </x:c>
      <x:c r="O53" s="22" t="n">
        <x:f>SUM(D53:N53)</x:f>
        <x:v>1</x:v>
      </x:c>
      <x:c r="P53" s="22" t="n">
        <x:f>'Benchmark'!R53</x:f>
        <x:v>0.882647542960341</x:v>
      </x:c>
      <x:c r="Q53" s="13" t="str">
        <x:v>More national detail</x:v>
      </x:c>
    </x:row>
    <x:row r="54" ht="25" customHeight="1">
      <x:c r="A54" s="2" t="str">
        <x:v>Jamaica</x:v>
      </x:c>
      <x:c r="B54" s="2" t="str">
        <x:v>JAM</x:v>
      </x:c>
      <x:c r="C54" s="2" t="n">
        <x:v>2024</x:v>
      </x:c>
      <x:c r="D54" s="20" t="n">
        <x:f>'Benchmark'!E54/'Benchmark'!$R54</x:f>
        <x:v>0.0032132024793725374</x:v>
      </x:c>
      <x:c r="E54" s="20" t="n">
        <x:f>'Benchmark'!F54/'Benchmark'!$R54</x:f>
        <x:v>0.013172253386380731</x:v>
      </x:c>
      <x:c r="F54" s="20" t="n">
        <x:f>'Benchmark'!G54/'Benchmark'!$R54</x:f>
        <x:v>0.23961610859283974</x:v>
      </x:c>
      <x:c r="G54" s="20" t="n">
        <x:f>'Benchmark'!H54/'Benchmark'!$R54</x:f>
        <x:v>0.39477849488561156</x:v>
      </x:c>
      <x:c r="H54" s="20" t="n">
        <x:f>'Benchmark'!I54/'Benchmark'!$R54</x:f>
        <x:v>0.2555836778520029</x:v>
      </x:c>
      <x:c r="I54" s="20" t="n">
        <x:f>'Benchmark'!J54/'Benchmark'!$R54</x:f>
        <x:v>0.03144016370587579</x:v>
      </x:c>
      <x:c r="J54" s="20" t="n">
        <x:f>'Benchmark'!K54/'Benchmark'!$R54</x:f>
        <x:v>0.02628916694549149</x:v>
      </x:c>
      <x:c r="K54" s="20" t="n">
        <x:f>'Benchmark'!L54/'Benchmark'!$R54</x:f>
        <x:v>0.005055129395476839</x:v>
      </x:c>
      <x:c r="L54" s="20" t="n">
        <x:f>'Benchmark'!M54/'Benchmark'!$R54</x:f>
        <x:v>0.019929976358546493</x:v>
      </x:c>
      <x:c r="M54" s="20" t="n">
        <x:f>'Benchmark'!N54/'Benchmark'!$R54</x:f>
        <x:v>0.005678119148307548</x:v>
      </x:c>
      <x:c r="N54" s="20" t="n">
        <x:f>'Benchmark'!O54/'Benchmark'!$R54</x:f>
        <x:v>0.0052437072500943465</x:v>
      </x:c>
      <x:c r="O54" s="20" t="n">
        <x:f>SUM(D54:N54)</x:f>
        <x:v>0.9999999999999999</x:v>
      </x:c>
      <x:c r="P54" s="20" t="n">
        <x:f>'Benchmark'!R54</x:f>
        <x:v>0.9038613784947167</x:v>
      </x:c>
      <x:c r="Q54" s="2" t="str">
        <x:v>More national detail</x:v>
      </x:c>
    </x:row>
    <x:row r="55" ht="25" customHeight="1">
      <x:c r="A55" s="13" t="str">
        <x:v>Trinidad and Tobago</x:v>
      </x:c>
      <x:c r="B55" s="13" t="str">
        <x:v>TTO</x:v>
      </x:c>
      <x:c r="C55" s="13" t="n">
        <x:v>2024</x:v>
      </x:c>
      <x:c r="D55" s="22" t="n">
        <x:f>'Benchmark'!E55/'Benchmark'!$R55</x:f>
        <x:v>0.020344862244173464</x:v>
      </x:c>
      <x:c r="E55" s="22" t="n">
        <x:f>'Benchmark'!F55/'Benchmark'!$R55</x:f>
        <x:v>0.014045846347697725</x:v>
      </x:c>
      <x:c r="F55" s="22" t="n">
        <x:f>'Benchmark'!G55/'Benchmark'!$R55</x:f>
        <x:v>0.2052008592074696</x:v>
      </x:c>
      <x:c r="G55" s="22" t="n">
        <x:f>'Benchmark'!H55/'Benchmark'!$R55</x:f>
        <x:v>0.4404408756137844</x:v>
      </x:c>
      <x:c r="H55" s="22" t="n">
        <x:f>'Benchmark'!I55/'Benchmark'!$R55</x:f>
        <x:v>0.15284302013223167</x:v>
      </x:c>
      <x:c r="I55" s="22" t="n">
        <x:f>'Benchmark'!J55/'Benchmark'!$R55</x:f>
        <x:v>0.052667296028426715</x:v>
      </x:c>
      <x:c r="J55" s="22" t="n">
        <x:f>'Benchmark'!K55/'Benchmark'!$R55</x:f>
        <x:v>0.02239090993367858</x:v>
      </x:c>
      <x:c r="K55" s="22" t="n">
        <x:f>'Benchmark'!L55/'Benchmark'!$R55</x:f>
        <x:v>0.009551962388468671</x:v>
      </x:c>
      <x:c r="L55" s="22" t="n">
        <x:f>'Benchmark'!M55/'Benchmark'!$R55</x:f>
        <x:v>0.041403051260461496</x:v>
      </x:c>
      <x:c r="M55" s="22" t="n">
        <x:f>'Benchmark'!N55/'Benchmark'!$R55</x:f>
        <x:v>0.03772483117369182</x:v>
      </x:c>
      <x:c r="N55" s="22" t="n">
        <x:f>'Benchmark'!O55/'Benchmark'!$R55</x:f>
        <x:v>0.0033864856699157473</x:v>
      </x:c>
      <x:c r="O55" s="22" t="n">
        <x:f>SUM(D55:N55)</x:f>
        <x:v>0.9999999999999998</x:v>
      </x:c>
      <x:c r="P55" s="22" t="n">
        <x:f>'Benchmark'!R55</x:f>
        <x:v>0.8395162044312149</x:v>
      </x:c>
      <x:c r="Q55" s="13" t="str">
        <x:v>More imputation</x:v>
      </x:c>
    </x:row>
    <x:row r="56" ht="22" customHeight="1">
      <x:c r="A56" s="2"/>
      <x:c r="B56" s="2"/>
      <x:c r="C56" s="2"/>
      <x:c r="D56" s="2"/>
      <x:c r="E56" s="2"/>
      <x:c r="F56" s="2"/>
      <x:c r="G56" s="2"/>
      <x:c r="H56" s="2"/>
      <x:c r="I56" s="2"/>
      <x:c r="J56" s="2"/>
      <x:c r="K56" s="2"/>
      <x:c r="L56" s="2"/>
      <x:c r="M56" s="2"/>
      <x:c r="N56" s="2"/>
      <x:c r="O56" s="2"/>
      <x:c r="P56" s="2"/>
      <x:c r="Q56" s="2"/>
    </x:row>
    <x:row r="57" ht="22" customHeight="1">
      <x:c r="A57" s="2"/>
      <x:c r="B57" s="2"/>
      <x:c r="C57" s="2"/>
      <x:c r="D57" s="2"/>
      <x:c r="E57" s="2"/>
      <x:c r="F57" s="2"/>
      <x:c r="G57" s="2"/>
      <x:c r="H57" s="2"/>
      <x:c r="I57" s="2"/>
      <x:c r="J57" s="2"/>
      <x:c r="K57" s="2"/>
      <x:c r="L57" s="2"/>
      <x:c r="M57" s="2"/>
      <x:c r="N57" s="2"/>
      <x:c r="O57" s="2"/>
      <x:c r="P57" s="2"/>
      <x:c r="Q57" s="2"/>
    </x:row>
    <x:row r="58" ht="22" customHeight="1">
      <x:c r="A58" s="2"/>
      <x:c r="B58" s="2"/>
      <x:c r="C58" s="2"/>
      <x:c r="D58" s="2"/>
      <x:c r="E58" s="2"/>
      <x:c r="F58" s="2"/>
      <x:c r="G58" s="2"/>
      <x:c r="H58" s="2"/>
      <x:c r="I58" s="2"/>
      <x:c r="J58" s="2"/>
      <x:c r="K58" s="2"/>
      <x:c r="L58" s="2"/>
      <x:c r="M58" s="2"/>
      <x:c r="N58" s="2"/>
      <x:c r="O58" s="2"/>
      <x:c r="P58" s="2"/>
      <x:c r="Q58" s="2"/>
    </x:row>
    <x:row r="59" ht="22" customHeight="1">
      <x:c r="A59" s="29" t="str">
        <x:v>Non-agricultural GICS-sector weights | 2024</x:v>
      </x:c>
      <x:c r="B59" s="2"/>
      <x:c r="C59" s="2"/>
      <x:c r="D59" s="2"/>
      <x:c r="E59" s="2"/>
      <x:c r="F59" s="2"/>
      <x:c r="G59" s="2"/>
      <x:c r="H59" s="2"/>
      <x:c r="I59" s="2"/>
      <x:c r="J59" s="2"/>
      <x:c r="K59" s="2"/>
      <x:c r="L59" s="2"/>
      <x:c r="M59" s="2"/>
      <x:c r="N59" s="2"/>
      <x:c r="O59" s="2"/>
      <x:c r="P59" s="2"/>
      <x:c r="Q59" s="2"/>
    </x:row>
    <x:row r="60" ht="22" customHeight="1">
      <x:c r="A60" s="4" t="str">
        <x:v>Excludes ISIC A (crop/animal production, forestry and fishing) before normalization. Retained share is a scope measure, not proof of posting-data coverage.</x:v>
      </x:c>
      <x:c r="B60" s="2"/>
      <x:c r="C60" s="2"/>
      <x:c r="D60" s="2"/>
      <x:c r="E60" s="2"/>
      <x:c r="F60" s="2"/>
      <x:c r="G60" s="2"/>
      <x:c r="H60" s="2"/>
      <x:c r="I60" s="2"/>
      <x:c r="J60" s="2"/>
      <x:c r="K60" s="2"/>
      <x:c r="L60" s="2"/>
      <x:c r="M60" s="2"/>
      <x:c r="N60" s="2"/>
      <x:c r="O60" s="2"/>
      <x:c r="P60" s="2"/>
      <x:c r="Q60" s="2"/>
    </x:row>
    <x:row r="61" ht="22" customHeight="1">
      <x:c r="A61" s="2"/>
      <x:c r="B61" s="2"/>
      <x:c r="C61" s="2"/>
      <x:c r="D61" s="2"/>
      <x:c r="E61" s="2"/>
      <x:c r="F61" s="2"/>
      <x:c r="G61" s="2"/>
      <x:c r="H61" s="2"/>
      <x:c r="I61" s="2"/>
      <x:c r="J61" s="2"/>
      <x:c r="K61" s="2"/>
      <x:c r="L61" s="2"/>
      <x:c r="M61" s="2"/>
      <x:c r="N61" s="2"/>
      <x:c r="O61" s="2"/>
      <x:c r="P61" s="2"/>
      <x:c r="Q61" s="2"/>
    </x:row>
    <x:row r="62" ht="54" customHeight="1">
      <x:c r="A62" s="10" t="str">
        <x:v>Country</x:v>
      </x:c>
      <x:c r="B62" s="11" t="str">
        <x:v>ISO3</x:v>
      </x:c>
      <x:c r="C62" s="11" t="str">
        <x:v>Year</x:v>
      </x:c>
      <x:c r="D62" s="11" t="str">
        <x:v>Energy</x:v>
      </x:c>
      <x:c r="E62" s="11" t="str">
        <x:v>Materials</x:v>
      </x:c>
      <x:c r="F62" s="11" t="str">
        <x:v>Industrials</x:v>
      </x:c>
      <x:c r="G62" s="11" t="str">
        <x:v>Consumer Discretionary</x:v>
      </x:c>
      <x:c r="H62" s="11" t="str">
        <x:v>Consumer Staples</x:v>
      </x:c>
      <x:c r="I62" s="11" t="str">
        <x:v>Health Care</x:v>
      </x:c>
      <x:c r="J62" s="11" t="str">
        <x:v>Financials</x:v>
      </x:c>
      <x:c r="K62" s="11" t="str">
        <x:v>Information Technology</x:v>
      </x:c>
      <x:c r="L62" s="11" t="str">
        <x:v>Communication Services</x:v>
      </x:c>
      <x:c r="M62" s="11" t="str">
        <x:v>Utilities</x:v>
      </x:c>
      <x:c r="N62" s="11" t="str">
        <x:v>Real Estate</x:v>
      </x:c>
      <x:c r="O62" s="11" t="str">
        <x:v>Total</x:v>
      </x:c>
      <x:c r="P62" s="11" t="str">
        <x:v>Share of all employment retained</x:v>
      </x:c>
      <x:c r="Q62" s="12" t="str">
        <x:v>Allocation support</x:v>
      </x:c>
    </x:row>
    <x:row r="63" ht="25" customHeight="1">
      <x:c r="A63" s="2" t="str">
        <x:v>Argentina</x:v>
      </x:c>
      <x:c r="B63" s="2" t="str">
        <x:v>ARG</x:v>
      </x:c>
      <x:c r="C63" s="2" t="n">
        <x:v>2024</x:v>
      </x:c>
      <x:c r="D63" s="20" t="n">
        <x:f>('Benchmark'!E6*'Benchmark'!$D6-'Industry build'!E6)/('Benchmark'!$D6*$P63)</x:f>
        <x:v>0.014667661518714922</x:v>
      </x:c>
      <x:c r="E63" s="20" t="n">
        <x:f>('Benchmark'!F6*'Benchmark'!$D6-'Industry build'!F6)/('Benchmark'!$D6*$P63)</x:f>
        <x:v>0.024319021579235395</x:v>
      </x:c>
      <x:c r="F63" s="20" t="n">
        <x:f>('Benchmark'!G6*'Benchmark'!$D6-'Industry build'!G6)/('Benchmark'!$D6*$P63)</x:f>
        <x:v>0.3348886249695213</x:v>
      </x:c>
      <x:c r="G63" s="20" t="n">
        <x:f>('Benchmark'!H6*'Benchmark'!$D6-'Industry build'!H6)/('Benchmark'!$D6*$P63)</x:f>
        <x:v>0.35029075111839547</x:v>
      </x:c>
      <x:c r="H63" s="20" t="n">
        <x:f>('Benchmark'!I6*'Benchmark'!$D6-'Industry build'!I6)/('Benchmark'!$D6*$P63)</x:f>
        <x:v>0.08845351176202139</x:v>
      </x:c>
      <x:c r="I63" s="20" t="n">
        <x:f>('Benchmark'!J6*'Benchmark'!$D6-'Industry build'!J6)/('Benchmark'!$D6*$P63)</x:f>
        <x:v>0.08952842919197003</x:v>
      </x:c>
      <x:c r="J63" s="20" t="n">
        <x:f>('Benchmark'!K6*'Benchmark'!$D6-'Industry build'!K6)/('Benchmark'!$D6*$P63)</x:f>
        <x:v>0.02526166418480258</x:v>
      </x:c>
      <x:c r="K63" s="20" t="n">
        <x:f>('Benchmark'!L6*'Benchmark'!$D6-'Industry build'!L6)/('Benchmark'!$D6*$P63)</x:f>
        <x:v>0.028823931560537586</x:v>
      </x:c>
      <x:c r="L63" s="20" t="n">
        <x:f>('Benchmark'!M6*'Benchmark'!$D6-'Industry build'!M6)/('Benchmark'!$D6*$P63)</x:f>
        <x:v>0.02829256119856666</x:v>
      </x:c>
      <x:c r="M63" s="20" t="n">
        <x:f>('Benchmark'!N6*'Benchmark'!$D6-'Industry build'!N6)/('Benchmark'!$D6*$P63)</x:f>
        <x:v>0.006980604028594748</x:v>
      </x:c>
      <x:c r="N63" s="20" t="n">
        <x:f>('Benchmark'!O6*'Benchmark'!$D6-'Industry build'!O6)/('Benchmark'!$D6*$P63)</x:f>
        <x:v>0.008493238887640047</x:v>
      </x:c>
      <x:c r="O63" s="20" t="n">
        <x:f>SUM(D63:N63)</x:f>
        <x:v>1.0000000000000004</x:v>
      </x:c>
      <x:c r="P63" s="20" t="n">
        <x:f>('Benchmark'!$D6*'Benchmark'!$R6-'Industry build'!$D6)/'Benchmark'!$D6</x:f>
        <x:v>0.7711425954826381</x:v>
      </x:c>
      <x:c r="Q63" s="2" t="str">
        <x:v>More national detail</x:v>
      </x:c>
    </x:row>
    <x:row r="64" ht="25" customHeight="1">
      <x:c r="A64" s="13" t="str">
        <x:v>Australia</x:v>
      </x:c>
      <x:c r="B64" s="13" t="str">
        <x:v>AUS</x:v>
      </x:c>
      <x:c r="C64" s="13" t="n">
        <x:v>2024</x:v>
      </x:c>
      <x:c r="D64" s="22" t="n">
        <x:f>('Benchmark'!E7*'Benchmark'!$D7-'Industry build'!E20)/('Benchmark'!$D7*$P64)</x:f>
        <x:v>0.01442230783147045</x:v>
      </x:c>
      <x:c r="E64" s="22" t="n">
        <x:f>('Benchmark'!F7*'Benchmark'!$D7-'Industry build'!F20)/('Benchmark'!$D7*$P64)</x:f>
        <x:v>0.027745648132626206</x:v>
      </x:c>
      <x:c r="F64" s="22" t="n">
        <x:f>('Benchmark'!G7*'Benchmark'!$D7-'Industry build'!G20)/('Benchmark'!$D7*$P64)</x:f>
        <x:v>0.2714340537513207</x:v>
      </x:c>
      <x:c r="G64" s="22" t="n">
        <x:f>('Benchmark'!H7*'Benchmark'!$D7-'Industry build'!H20)/('Benchmark'!$D7*$P64)</x:f>
        <x:v>0.3495616794086146</x:v>
      </x:c>
      <x:c r="H64" s="22" t="n">
        <x:f>('Benchmark'!I7*'Benchmark'!$D7-'Industry build'!I20)/('Benchmark'!$D7*$P64)</x:f>
        <x:v>0.07043892036900275</x:v>
      </x:c>
      <x:c r="I64" s="22" t="n">
        <x:f>('Benchmark'!J7*'Benchmark'!$D7-'Industry build'!J20)/('Benchmark'!$D7*$P64)</x:f>
        <x:v>0.13487403190160616</x:v>
      </x:c>
      <x:c r="J64" s="22" t="n">
        <x:f>('Benchmark'!K7*'Benchmark'!$D7-'Industry build'!K20)/('Benchmark'!$D7*$P64)</x:f>
        <x:v>0.043443082102366005</x:v>
      </x:c>
      <x:c r="K64" s="22" t="n">
        <x:f>('Benchmark'!L7*'Benchmark'!$D7-'Industry build'!L20)/('Benchmark'!$D7*$P64)</x:f>
        <x:v>0.0359538681672494</x:v>
      </x:c>
      <x:c r="L64" s="22" t="n">
        <x:f>('Benchmark'!M7*'Benchmark'!$D7-'Industry build'!M20)/('Benchmark'!$D7*$P64)</x:f>
        <x:v>0.02369845303730321</x:v>
      </x:c>
      <x:c r="M64" s="22" t="n">
        <x:f>('Benchmark'!N7*'Benchmark'!$D7-'Industry build'!N20)/('Benchmark'!$D7*$P64)</x:f>
        <x:v>0.01221379723236058</x:v>
      </x:c>
      <x:c r="N64" s="22" t="n">
        <x:f>('Benchmark'!O7*'Benchmark'!$D7-'Industry build'!O20)/('Benchmark'!$D7*$P64)</x:f>
        <x:v>0.01621415806607989</x:v>
      </x:c>
      <x:c r="O64" s="22" t="n">
        <x:f>SUM(D64:N64)</x:f>
        <x:v>1.0000000000000002</x:v>
      </x:c>
      <x:c r="P64" s="22" t="n">
        <x:f>('Benchmark'!$D7*'Benchmark'!$R7-'Industry build'!$D20)/'Benchmark'!$D7</x:f>
        <x:v>0.8526987579146181</x:v>
      </x:c>
      <x:c r="Q64" s="13" t="str">
        <x:v>More national detail</x:v>
      </x:c>
    </x:row>
    <x:row r="65" ht="25" customHeight="1">
      <x:c r="A65" s="2" t="str">
        <x:v>Brazil</x:v>
      </x:c>
      <x:c r="B65" s="2" t="str">
        <x:v>BRA</x:v>
      </x:c>
      <x:c r="C65" s="2" t="n">
        <x:v>2024</x:v>
      </x:c>
      <x:c r="D65" s="20" t="n">
        <x:f>('Benchmark'!E8*'Benchmark'!$D8-'Industry build'!E34)/('Benchmark'!$D8*$P65)</x:f>
        <x:v>0.008564088914920099</x:v>
      </x:c>
      <x:c r="E65" s="20" t="n">
        <x:f>('Benchmark'!F8*'Benchmark'!$D8-'Industry build'!F34)/('Benchmark'!$D8*$P65)</x:f>
        <x:v>0.032666308718763144</x:v>
      </x:c>
      <x:c r="F65" s="20" t="n">
        <x:f>('Benchmark'!G8*'Benchmark'!$D8-'Industry build'!G34)/('Benchmark'!$D8*$P65)</x:f>
        <x:v>0.2873928909039314</x:v>
      </x:c>
      <x:c r="G65" s="20" t="n">
        <x:f>('Benchmark'!H8*'Benchmark'!$D8-'Industry build'!H34)/('Benchmark'!$D8*$P65)</x:f>
        <x:v>0.40769407609458397</x:v>
      </x:c>
      <x:c r="H65" s="20" t="n">
        <x:f>('Benchmark'!I8*'Benchmark'!$D8-'Industry build'!I34)/('Benchmark'!$D8*$P65)</x:f>
        <x:v>0.10096852658601252</x:v>
      </x:c>
      <x:c r="I65" s="20" t="n">
        <x:f>('Benchmark'!J8*'Benchmark'!$D8-'Industry build'!J34)/('Benchmark'!$D8*$P65)</x:f>
        <x:v>0.08419948655872135</x:v>
      </x:c>
      <x:c r="J65" s="20" t="n">
        <x:f>('Benchmark'!K8*'Benchmark'!$D8-'Industry build'!K34)/('Benchmark'!$D8*$P65)</x:f>
        <x:v>0.019410172885136585</x:v>
      </x:c>
      <x:c r="K65" s="20" t="n">
        <x:f>('Benchmark'!L8*'Benchmark'!$D8-'Industry build'!L34)/('Benchmark'!$D8*$P65)</x:f>
        <x:v>0.023324083635432584</x:v>
      </x:c>
      <x:c r="L65" s="20" t="n">
        <x:f>('Benchmark'!M8*'Benchmark'!$D8-'Industry build'!M34)/('Benchmark'!$D8*$P65)</x:f>
        <x:v>0.0210651562885848</x:v>
      </x:c>
      <x:c r="M65" s="20" t="n">
        <x:f>('Benchmark'!N8*'Benchmark'!$D8-'Industry build'!N34)/('Benchmark'!$D8*$P65)</x:f>
        <x:v>0.005784263194281164</x:v>
      </x:c>
      <x:c r="N65" s="20" t="n">
        <x:f>('Benchmark'!O8*'Benchmark'!$D8-'Industry build'!O34)/('Benchmark'!$D8*$P65)</x:f>
        <x:v>0.008930946219632845</x:v>
      </x:c>
      <x:c r="O65" s="20" t="n">
        <x:f>SUM(D65:N65)</x:f>
        <x:v>1.0000000000000004</x:v>
      </x:c>
      <x:c r="P65" s="20" t="n">
        <x:f>('Benchmark'!$D8*'Benchmark'!$R8-'Industry build'!$D34)/'Benchmark'!$D8</x:f>
        <x:v>0.8011084447777764</x:v>
      </x:c>
      <x:c r="Q65" s="2" t="str">
        <x:v>More national detail</x:v>
      </x:c>
    </x:row>
    <x:row r="66" ht="25" customHeight="1">
      <x:c r="A66" s="13" t="str">
        <x:v>Canada</x:v>
      </x:c>
      <x:c r="B66" s="13" t="str">
        <x:v>CAN</x:v>
      </x:c>
      <x:c r="C66" s="13" t="n">
        <x:v>2024</x:v>
      </x:c>
      <x:c r="D66" s="22" t="n">
        <x:f>('Benchmark'!E9*'Benchmark'!$D9-'Industry build'!E48)/('Benchmark'!$D9*$P66)</x:f>
        <x:v>0.013736217571001286</x:v>
      </x:c>
      <x:c r="E66" s="22" t="n">
        <x:f>('Benchmark'!F9*'Benchmark'!$D9-'Industry build'!F48)/('Benchmark'!$D9*$P66)</x:f>
        <x:v>0.029323528767545445</x:v>
      </x:c>
      <x:c r="F66" s="22" t="n">
        <x:f>('Benchmark'!G9*'Benchmark'!$D9-'Industry build'!G48)/('Benchmark'!$D9*$P66)</x:f>
        <x:v>0.2681690121761572</x:v>
      </x:c>
      <x:c r="G66" s="22" t="n">
        <x:f>('Benchmark'!H9*'Benchmark'!$D9-'Industry build'!H48)/('Benchmark'!$D9*$P66)</x:f>
        <x:v>0.3369801102959503</x:v>
      </x:c>
      <x:c r="H66" s="22" t="n">
        <x:f>('Benchmark'!I9*'Benchmark'!$D9-'Industry build'!I48)/('Benchmark'!$D9*$P66)</x:f>
        <x:v>0.08666922976016173</x:v>
      </x:c>
      <x:c r="I66" s="22" t="n">
        <x:f>('Benchmark'!J9*'Benchmark'!$D9-'Industry build'!J48)/('Benchmark'!$D9*$P66)</x:f>
        <x:v>0.13738231285680982</x:v>
      </x:c>
      <x:c r="J66" s="22" t="n">
        <x:f>('Benchmark'!K9*'Benchmark'!$D9-'Industry build'!K48)/('Benchmark'!$D9*$P66)</x:f>
        <x:v>0.04651308218244219</x:v>
      </x:c>
      <x:c r="K66" s="22" t="n">
        <x:f>('Benchmark'!L9*'Benchmark'!$D9-'Industry build'!L48)/('Benchmark'!$D9*$P66)</x:f>
        <x:v>0.03702884511511052</x:v>
      </x:c>
      <x:c r="L66" s="22" t="n">
        <x:f>('Benchmark'!M9*'Benchmark'!$D9-'Industry build'!M48)/('Benchmark'!$D9*$P66)</x:f>
        <x:v>0.024010547826790078</x:v>
      </x:c>
      <x:c r="M66" s="22" t="n">
        <x:f>('Benchmark'!N9*'Benchmark'!$D9-'Industry build'!N48)/('Benchmark'!$D9*$P66)</x:f>
        <x:v>0.007048653850971386</x:v>
      </x:c>
      <x:c r="N66" s="22" t="n">
        <x:f>('Benchmark'!O9*'Benchmark'!$D9-'Industry build'!O48)/('Benchmark'!$D9*$P66)</x:f>
        <x:v>0.01313845959705985</x:v>
      </x:c>
      <x:c r="O66" s="22" t="n">
        <x:f>SUM(D66:N66)</x:f>
        <x:v>0.9999999999999998</x:v>
      </x:c>
      <x:c r="P66" s="22" t="n">
        <x:f>('Benchmark'!$D9*'Benchmark'!$R9-'Industry build'!$D48)/'Benchmark'!$D9</x:f>
        <x:v>0.8726049562836996</x:v>
      </x:c>
      <x:c r="Q66" s="13" t="str">
        <x:v>Mixed support</x:v>
      </x:c>
    </x:row>
    <x:row r="67" ht="25" customHeight="1">
      <x:c r="A67" s="2" t="str">
        <x:v>China</x:v>
      </x:c>
      <x:c r="B67" s="2" t="str">
        <x:v>CHN</x:v>
      </x:c>
      <x:c r="C67" s="2" t="n">
        <x:v>2024</x:v>
      </x:c>
      <x:c r="D67" s="20" t="n">
        <x:f>('Benchmark'!E10*'Benchmark'!$D10-'Industry build'!E62)/('Benchmark'!$D10*$P67)</x:f>
        <x:v>0.012487900354645847</x:v>
      </x:c>
      <x:c r="E67" s="20" t="n">
        <x:f>('Benchmark'!F10*'Benchmark'!$D10-'Industry build'!F62)/('Benchmark'!$D10*$P67)</x:f>
        <x:v>0.059479390390176065</x:v>
      </x:c>
      <x:c r="F67" s="20" t="n">
        <x:f>('Benchmark'!G10*'Benchmark'!$D10-'Industry build'!G62)/('Benchmark'!$D10*$P67)</x:f>
        <x:v>0.28386722294792965</x:v>
      </x:c>
      <x:c r="G67" s="20" t="n">
        <x:f>('Benchmark'!H10*'Benchmark'!$D10-'Industry build'!H62)/('Benchmark'!$D10*$P67)</x:f>
        <x:v>0.38910704114178885</x:v>
      </x:c>
      <x:c r="H67" s="20" t="n">
        <x:f>('Benchmark'!I10*'Benchmark'!$D10-'Industry build'!I62)/('Benchmark'!$D10*$P67)</x:f>
        <x:v>0.09527260594145198</x:v>
      </x:c>
      <x:c r="I67" s="20" t="n">
        <x:f>('Benchmark'!J10*'Benchmark'!$D10-'Industry build'!J62)/('Benchmark'!$D10*$P67)</x:f>
        <x:v>0.040221031814807004</x:v>
      </x:c>
      <x:c r="J67" s="20" t="n">
        <x:f>('Benchmark'!K10*'Benchmark'!$D10-'Industry build'!K62)/('Benchmark'!$D10*$P67)</x:f>
        <x:v>0.019452236873385206</x:v>
      </x:c>
      <x:c r="K67" s="20" t="n">
        <x:f>('Benchmark'!L10*'Benchmark'!$D10-'Industry build'!L62)/('Benchmark'!$D10*$P67)</x:f>
        <x:v>0.05502983359981367</x:v>
      </x:c>
      <x:c r="L67" s="20" t="n">
        <x:f>('Benchmark'!M10*'Benchmark'!$D10-'Industry build'!M62)/('Benchmark'!$D10*$P67)</x:f>
        <x:v>0.019209231149081085</x:v>
      </x:c>
      <x:c r="M67" s="20" t="n">
        <x:f>('Benchmark'!N10*'Benchmark'!$D10-'Industry build'!N62)/('Benchmark'!$D10*$P67)</x:f>
        <x:v>0.015860696884638755</x:v>
      </x:c>
      <x:c r="N67" s="20" t="n">
        <x:f>('Benchmark'!O10*'Benchmark'!$D10-'Industry build'!O62)/('Benchmark'!$D10*$P67)</x:f>
        <x:v>0.010012808902282162</x:v>
      </x:c>
      <x:c r="O67" s="20" t="n">
        <x:f>SUM(D67:N67)</x:f>
        <x:v>1.0000000000000002</x:v>
      </x:c>
      <x:c r="P67" s="20" t="n">
        <x:f>('Benchmark'!$D10*'Benchmark'!$R10-'Industry build'!$D62)/'Benchmark'!$D10</x:f>
        <x:v>0.7047101617867553</x:v>
      </x:c>
      <x:c r="Q67" s="2" t="str">
        <x:v>Mixed support</x:v>
      </x:c>
    </x:row>
    <x:row r="68" ht="25" customHeight="1">
      <x:c r="A68" s="13" t="str">
        <x:v>France</x:v>
      </x:c>
      <x:c r="B68" s="13" t="str">
        <x:v>FRA</x:v>
      </x:c>
      <x:c r="C68" s="13" t="n">
        <x:v>2024</x:v>
      </x:c>
      <x:c r="D68" s="22" t="n">
        <x:f>('Benchmark'!E11*'Benchmark'!$D11-'Industry build'!E76)/('Benchmark'!$D11*$P68)</x:f>
        <x:v>0.004594265515149896</x:v>
      </x:c>
      <x:c r="E68" s="22" t="n">
        <x:f>('Benchmark'!F11*'Benchmark'!$D11-'Industry build'!F76)/('Benchmark'!$D11*$P68)</x:f>
        <x:v>0.026758236468652948</x:v>
      </x:c>
      <x:c r="F68" s="22" t="n">
        <x:f>('Benchmark'!G11*'Benchmark'!$D11-'Industry build'!G76)/('Benchmark'!$D11*$P68)</x:f>
        <x:v>0.31313079407122363</x:v>
      </x:c>
      <x:c r="G68" s="22" t="n">
        <x:f>('Benchmark'!H11*'Benchmark'!$D11-'Industry build'!H76)/('Benchmark'!$D11*$P68)</x:f>
        <x:v>0.30858742176178267</x:v>
      </x:c>
      <x:c r="H68" s="22" t="n">
        <x:f>('Benchmark'!I11*'Benchmark'!$D11-'Industry build'!I76)/('Benchmark'!$D11*$P68)</x:f>
        <x:v>0.07618002873782576</x:v>
      </x:c>
      <x:c r="I68" s="22" t="n">
        <x:f>('Benchmark'!J11*'Benchmark'!$D11-'Industry build'!J76)/('Benchmark'!$D11*$P68)</x:f>
        <x:v>0.1277560873818904</x:v>
      </x:c>
      <x:c r="J68" s="22" t="n">
        <x:f>('Benchmark'!K11*'Benchmark'!$D11-'Industry build'!K76)/('Benchmark'!$D11*$P68)</x:f>
        <x:v>0.041430691778675054</x:v>
      </x:c>
      <x:c r="K68" s="22" t="n">
        <x:f>('Benchmark'!L11*'Benchmark'!$D11-'Industry build'!L76)/('Benchmark'!$D11*$P68)</x:f>
        <x:v>0.04195989951762307</x:v>
      </x:c>
      <x:c r="L68" s="22" t="n">
        <x:f>('Benchmark'!M11*'Benchmark'!$D11-'Industry build'!M76)/('Benchmark'!$D11*$P68)</x:f>
        <x:v>0.02791284119540476</x:v>
      </x:c>
      <x:c r="M68" s="22" t="n">
        <x:f>('Benchmark'!N11*'Benchmark'!$D11-'Industry build'!N76)/('Benchmark'!$D11*$P68)</x:f>
        <x:v>0.01542024283883079</x:v>
      </x:c>
      <x:c r="N68" s="22" t="n">
        <x:f>('Benchmark'!O11*'Benchmark'!$D11-'Industry build'!O76)/('Benchmark'!$D11*$P68)</x:f>
        <x:v>0.016269490732941105</x:v>
      </x:c>
      <x:c r="O68" s="22" t="n">
        <x:f>SUM(D68:N68)</x:f>
        <x:v>1</x:v>
      </x:c>
      <x:c r="P68" s="22" t="n">
        <x:f>('Benchmark'!$D11*'Benchmark'!$R11-'Industry build'!$D76)/'Benchmark'!$D11</x:f>
        <x:v>0.826705448522681</x:v>
      </x:c>
      <x:c r="Q68" s="13" t="str">
        <x:v>More national detail</x:v>
      </x:c>
    </x:row>
    <x:row r="69" ht="25" customHeight="1">
      <x:c r="A69" s="2" t="str">
        <x:v>Germany</x:v>
      </x:c>
      <x:c r="B69" s="2" t="str">
        <x:v>DEU</x:v>
      </x:c>
      <x:c r="C69" s="2" t="n">
        <x:v>2024</x:v>
      </x:c>
      <x:c r="D69" s="20" t="n">
        <x:f>('Benchmark'!E12*'Benchmark'!$D12-'Industry build'!E90)/('Benchmark'!$D12*$P69)</x:f>
        <x:v>0.0035763178498861227</x:v>
      </x:c>
      <x:c r="E69" s="20" t="n">
        <x:f>('Benchmark'!F12*'Benchmark'!$D12-'Industry build'!F90)/('Benchmark'!$D12*$P69)</x:f>
        <x:v>0.03250107526853368</x:v>
      </x:c>
      <x:c r="F69" s="20" t="n">
        <x:f>('Benchmark'!G12*'Benchmark'!$D12-'Industry build'!G90)/('Benchmark'!$D12*$P69)</x:f>
        <x:v>0.3170186504086962</x:v>
      </x:c>
      <x:c r="G69" s="20" t="n">
        <x:f>('Benchmark'!H12*'Benchmark'!$D12-'Industry build'!H90)/('Benchmark'!$D12*$P69)</x:f>
        <x:v>0.3080808077820563</x:v>
      </x:c>
      <x:c r="H69" s="20" t="n">
        <x:f>('Benchmark'!I12*'Benchmark'!$D12-'Industry build'!I90)/('Benchmark'!$D12*$P69)</x:f>
        <x:v>0.0690908144211453</x:v>
      </x:c>
      <x:c r="I69" s="20" t="n">
        <x:f>('Benchmark'!J12*'Benchmark'!$D12-'Industry build'!J90)/('Benchmark'!$D12*$P69)</x:f>
        <x:v>0.136616218813226</x:v>
      </x:c>
      <x:c r="J69" s="20" t="n">
        <x:f>('Benchmark'!K12*'Benchmark'!$D12-'Industry build'!K90)/('Benchmark'!$D12*$P69)</x:f>
        <x:v>0.036318435363472464</x:v>
      </x:c>
      <x:c r="K69" s="20" t="n">
        <x:f>('Benchmark'!L12*'Benchmark'!$D12-'Industry build'!L90)/('Benchmark'!$D12*$P69)</x:f>
        <x:v>0.0480112574412671</x:v>
      </x:c>
      <x:c r="L69" s="20" t="n">
        <x:f>('Benchmark'!M12*'Benchmark'!$D12-'Industry build'!M90)/('Benchmark'!$D12*$P69)</x:f>
        <x:v>0.02478367740077098</x:v>
      </x:c>
      <x:c r="M69" s="20" t="n">
        <x:f>('Benchmark'!N12*'Benchmark'!$D12-'Industry build'!N90)/('Benchmark'!$D12*$P69)</x:f>
        <x:v>0.01323262680115538</x:v>
      </x:c>
      <x:c r="N69" s="20" t="n">
        <x:f>('Benchmark'!O12*'Benchmark'!$D12-'Industry build'!O90)/('Benchmark'!$D12*$P69)</x:f>
        <x:v>0.010770118449790499</x:v>
      </x:c>
      <x:c r="O69" s="20" t="n">
        <x:f>SUM(D69:N69)</x:f>
        <x:v>1</x:v>
      </x:c>
      <x:c r="P69" s="20" t="n">
        <x:f>('Benchmark'!$D12*'Benchmark'!$R12-'Industry build'!$D90)/'Benchmark'!$D12</x:f>
        <x:v>0.85900257023856</x:v>
      </x:c>
      <x:c r="Q69" s="2" t="str">
        <x:v>More national detail</x:v>
      </x:c>
    </x:row>
    <x:row r="70" ht="25" customHeight="1">
      <x:c r="A70" s="13" t="str">
        <x:v>India</x:v>
      </x:c>
      <x:c r="B70" s="13" t="str">
        <x:v>IND</x:v>
      </x:c>
      <x:c r="C70" s="13" t="n">
        <x:v>2024</x:v>
      </x:c>
      <x:c r="D70" s="22" t="n">
        <x:f>('Benchmark'!E13*'Benchmark'!$D13-'Industry build'!E104)/('Benchmark'!$D13*$P70)</x:f>
        <x:v>0.007841980590690684</x:v>
      </x:c>
      <x:c r="E70" s="22" t="n">
        <x:f>('Benchmark'!F13*'Benchmark'!$D13-'Industry build'!F104)/('Benchmark'!$D13*$P70)</x:f>
        <x:v>0.03821071165248788</x:v>
      </x:c>
      <x:c r="F70" s="22" t="n">
        <x:f>('Benchmark'!G13*'Benchmark'!$D13-'Industry build'!G104)/('Benchmark'!$D13*$P70)</x:f>
        <x:v>0.30018090289018373</x:v>
      </x:c>
      <x:c r="G70" s="22" t="n">
        <x:f>('Benchmark'!H13*'Benchmark'!$D13-'Industry build'!H104)/('Benchmark'!$D13*$P70)</x:f>
        <x:v>0.4362710617163875</x:v>
      </x:c>
      <x:c r="H70" s="22" t="n">
        <x:f>('Benchmark'!I13*'Benchmark'!$D13-'Industry build'!I104)/('Benchmark'!$D13*$P70)</x:f>
        <x:v>0.11483580071680288</x:v>
      </x:c>
      <x:c r="I70" s="22" t="n">
        <x:f>('Benchmark'!J13*'Benchmark'!$D13-'Industry build'!J104)/('Benchmark'!$D13*$P70)</x:f>
        <x:v>0.03374286035508591</x:v>
      </x:c>
      <x:c r="J70" s="22" t="n">
        <x:f>('Benchmark'!K13*'Benchmark'!$D13-'Industry build'!K104)/('Benchmark'!$D13*$P70)</x:f>
        <x:v>0.020716481188450205</x:v>
      </x:c>
      <x:c r="K70" s="22" t="n">
        <x:f>('Benchmark'!L13*'Benchmark'!$D13-'Industry build'!L104)/('Benchmark'!$D13*$P70)</x:f>
        <x:v>0.028466341869274363</x:v>
      </x:c>
      <x:c r="L70" s="22" t="n">
        <x:f>('Benchmark'!M13*'Benchmark'!$D13-'Industry build'!M104)/('Benchmark'!$D13*$P70)</x:f>
        <x:v>0.007518848791767964</x:v>
      </x:c>
      <x:c r="M70" s="22" t="n">
        <x:f>('Benchmark'!N13*'Benchmark'!$D13-'Industry build'!N104)/('Benchmark'!$D13*$P70)</x:f>
        <x:v>0.007837084236981106</x:v>
      </x:c>
      <x:c r="N70" s="22" t="n">
        <x:f>('Benchmark'!O13*'Benchmark'!$D13-'Industry build'!O104)/('Benchmark'!$D13*$P70)</x:f>
        <x:v>0.004377925991887744</x:v>
      </x:c>
      <x:c r="O70" s="22" t="n">
        <x:f>SUM(D70:N70)</x:f>
        <x:v>1</x:v>
      </x:c>
      <x:c r="P70" s="22" t="n">
        <x:f>('Benchmark'!$D13*'Benchmark'!$R13-'Industry build'!$D104)/'Benchmark'!$D13</x:f>
        <x:v>0.5423771317478976</x:v>
      </x:c>
      <x:c r="Q70" s="13" t="str">
        <x:v>More national detail</x:v>
      </x:c>
    </x:row>
    <x:row r="71" ht="25" customHeight="1">
      <x:c r="A71" s="2" t="str">
        <x:v>Indonesia</x:v>
      </x:c>
      <x:c r="B71" s="2" t="str">
        <x:v>IDN</x:v>
      </x:c>
      <x:c r="C71" s="2" t="n">
        <x:v>2024</x:v>
      </x:c>
      <x:c r="D71" s="20" t="n">
        <x:f>('Benchmark'!E14*'Benchmark'!$D14-'Industry build'!E118)/('Benchmark'!$D14*$P71)</x:f>
        <x:v>0.008895138442437646</x:v>
      </x:c>
      <x:c r="E71" s="20" t="n">
        <x:f>('Benchmark'!F14*'Benchmark'!$D14-'Industry build'!F118)/('Benchmark'!$D14*$P71)</x:f>
        <x:v>0.04495944659830474</x:v>
      </x:c>
      <x:c r="F71" s="20" t="n">
        <x:f>('Benchmark'!G14*'Benchmark'!$D14-'Industry build'!G118)/('Benchmark'!$D14*$P71)</x:f>
        <x:v>0.18221779457392628</x:v>
      </x:c>
      <x:c r="G71" s="20" t="n">
        <x:f>('Benchmark'!H14*'Benchmark'!$D14-'Industry build'!H118)/('Benchmark'!$D14*$P71)</x:f>
        <x:v>0.5023560325426631</x:v>
      </x:c>
      <x:c r="H71" s="20" t="n">
        <x:f>('Benchmark'!I14*'Benchmark'!$D14-'Industry build'!I118)/('Benchmark'!$D14*$P71)</x:f>
        <x:v>0.1821038430380116</x:v>
      </x:c>
      <x:c r="I71" s="20" t="n">
        <x:f>('Benchmark'!J14*'Benchmark'!$D14-'Industry build'!J118)/('Benchmark'!$D14*$P71)</x:f>
        <x:v>0.030690163691138417</x:v>
      </x:c>
      <x:c r="J71" s="20" t="n">
        <x:f>('Benchmark'!K14*'Benchmark'!$D14-'Industry build'!K118)/('Benchmark'!$D14*$P71)</x:f>
        <x:v>0.017821901521741866</x:v>
      </x:c>
      <x:c r="K71" s="20" t="n">
        <x:f>('Benchmark'!L14*'Benchmark'!$D14-'Industry build'!L118)/('Benchmark'!$D14*$P71)</x:f>
        <x:v>0.007694095237553763</x:v>
      </x:c>
      <x:c r="L71" s="20" t="n">
        <x:f>('Benchmark'!M14*'Benchmark'!$D14-'Industry build'!M118)/('Benchmark'!$D14*$P71)</x:f>
        <x:v>0.012857801064960196</x:v>
      </x:c>
      <x:c r="M71" s="20" t="n">
        <x:f>('Benchmark'!N14*'Benchmark'!$D14-'Industry build'!N118)/('Benchmark'!$D14*$P71)</x:f>
        <x:v>0.005058536750271616</x:v>
      </x:c>
      <x:c r="N71" s="20" t="n">
        <x:f>('Benchmark'!O14*'Benchmark'!$D14-'Industry build'!O118)/('Benchmark'!$D14*$P71)</x:f>
        <x:v>0.005345246538990572</x:v>
      </x:c>
      <x:c r="O71" s="20" t="n">
        <x:f>SUM(D71:N71)</x:f>
        <x:v>0.9999999999999998</x:v>
      </x:c>
      <x:c r="P71" s="20" t="n">
        <x:f>('Benchmark'!$D14*'Benchmark'!$R14-'Industry build'!$D118)/'Benchmark'!$D14</x:f>
        <x:v>0.6704378697169568</x:v>
      </x:c>
      <x:c r="Q71" s="2" t="str">
        <x:v>More national detail</x:v>
      </x:c>
    </x:row>
    <x:row r="72" ht="25" customHeight="1">
      <x:c r="A72" s="13" t="str">
        <x:v>Italy</x:v>
      </x:c>
      <x:c r="B72" s="13" t="str">
        <x:v>ITA</x:v>
      </x:c>
      <x:c r="C72" s="13" t="n">
        <x:v>2024</x:v>
      </x:c>
      <x:c r="D72" s="22" t="n">
        <x:f>('Benchmark'!E15*'Benchmark'!$D15-'Industry build'!E132)/('Benchmark'!$D15*$P72)</x:f>
        <x:v>0.004974995967959879</x:v>
      </x:c>
      <x:c r="E72" s="22" t="n">
        <x:f>('Benchmark'!F15*'Benchmark'!$D15-'Industry build'!F132)/('Benchmark'!$D15*$P72)</x:f>
        <x:v>0.04033759383785642</x:v>
      </x:c>
      <x:c r="F72" s="22" t="n">
        <x:f>('Benchmark'!G15*'Benchmark'!$D15-'Industry build'!G132)/('Benchmark'!$D15*$P72)</x:f>
        <x:v>0.32510510855203645</x:v>
      </x:c>
      <x:c r="G72" s="22" t="n">
        <x:f>('Benchmark'!H15*'Benchmark'!$D15-'Industry build'!H132)/('Benchmark'!$D15*$P72)</x:f>
        <x:v>0.35134272000911154</x:v>
      </x:c>
      <x:c r="H72" s="22" t="n">
        <x:f>('Benchmark'!I15*'Benchmark'!$D15-'Industry build'!I132)/('Benchmark'!$D15*$P72)</x:f>
        <x:v>0.07926485771750792</x:v>
      </x:c>
      <x:c r="I72" s="22" t="n">
        <x:f>('Benchmark'!J15*'Benchmark'!$D15-'Industry build'!J132)/('Benchmark'!$D15*$P72)</x:f>
        <x:v>0.0957503537890361</x:v>
      </x:c>
      <x:c r="J72" s="22" t="n">
        <x:f>('Benchmark'!K15*'Benchmark'!$D15-'Industry build'!K132)/('Benchmark'!$D15*$P72)</x:f>
        <x:v>0.029558821550065874</x:v>
      </x:c>
      <x:c r="K72" s="22" t="n">
        <x:f>('Benchmark'!L15*'Benchmark'!$D15-'Industry build'!L132)/('Benchmark'!$D15*$P72)</x:f>
        <x:v>0.03575550974023415</x:v>
      </x:c>
      <x:c r="L72" s="22" t="n">
        <x:f>('Benchmark'!M15*'Benchmark'!$D15-'Industry build'!M132)/('Benchmark'!$D15*$P72)</x:f>
        <x:v>0.020810563957047418</x:v>
      </x:c>
      <x:c r="M72" s="22" t="n">
        <x:f>('Benchmark'!N15*'Benchmark'!$D15-'Industry build'!N132)/('Benchmark'!$D15*$P72)</x:f>
        <x:v>0.010250606378349639</x:v>
      </x:c>
      <x:c r="N72" s="22" t="n">
        <x:f>('Benchmark'!O15*'Benchmark'!$D15-'Industry build'!O132)/('Benchmark'!$D15*$P72)</x:f>
        <x:v>0.0068488685007945475</x:v>
      </x:c>
      <x:c r="O72" s="22" t="n">
        <x:f>SUM(D72:N72)</x:f>
        <x:v>0.9999999999999999</x:v>
      </x:c>
      <x:c r="P72" s="22" t="n">
        <x:f>('Benchmark'!$D15*'Benchmark'!$R15-'Industry build'!$D132)/'Benchmark'!$D15</x:f>
        <x:v>0.8699337558392205</x:v>
      </x:c>
      <x:c r="Q72" s="13" t="str">
        <x:v>More national detail</x:v>
      </x:c>
    </x:row>
    <x:row r="73" ht="25" customHeight="1">
      <x:c r="A73" s="2" t="str">
        <x:v>Japan</x:v>
      </x:c>
      <x:c r="B73" s="2" t="str">
        <x:v>JPN</x:v>
      </x:c>
      <x:c r="C73" s="2" t="n">
        <x:v>2024</x:v>
      </x:c>
      <x:c r="D73" s="20" t="n">
        <x:f>('Benchmark'!E16*'Benchmark'!$D16-'Industry build'!E146)/('Benchmark'!$D16*$P73)</x:f>
        <x:v>0.005377774775104234</x:v>
      </x:c>
      <x:c r="E73" s="20" t="n">
        <x:f>('Benchmark'!F16*'Benchmark'!$D16-'Industry build'!F146)/('Benchmark'!$D16*$P73)</x:f>
        <x:v>0.031728703107888674</x:v>
      </x:c>
      <x:c r="F73" s="20" t="n">
        <x:f>('Benchmark'!G16*'Benchmark'!$D16-'Industry build'!G146)/('Benchmark'!$D16*$P73)</x:f>
        <x:v>0.2743167818523181</x:v>
      </x:c>
      <x:c r="G73" s="20" t="n">
        <x:f>('Benchmark'!H16*'Benchmark'!$D16-'Industry build'!H146)/('Benchmark'!$D16*$P73)</x:f>
        <x:v>0.3506176602687921</x:v>
      </x:c>
      <x:c r="H73" s="20" t="n">
        <x:f>('Benchmark'!I16*'Benchmark'!$D16-'Industry build'!I146)/('Benchmark'!$D16*$P73)</x:f>
        <x:v>0.07144323935425803</x:v>
      </x:c>
      <x:c r="I73" s="20" t="n">
        <x:f>('Benchmark'!J16*'Benchmark'!$D16-'Industry build'!J146)/('Benchmark'!$D16*$P73)</x:f>
        <x:v>0.12274987273715661</x:v>
      </x:c>
      <x:c r="J73" s="20" t="n">
        <x:f>('Benchmark'!K16*'Benchmark'!$D16-'Industry build'!K146)/('Benchmark'!$D16*$P73)</x:f>
        <x:v>0.0253978227804183</x:v>
      </x:c>
      <x:c r="K73" s="20" t="n">
        <x:f>('Benchmark'!L16*'Benchmark'!$D16-'Industry build'!L146)/('Benchmark'!$D16*$P73)</x:f>
        <x:v>0.058084687045327134</x:v>
      </x:c>
      <x:c r="L73" s="20" t="n">
        <x:f>('Benchmark'!M16*'Benchmark'!$D16-'Industry build'!M146)/('Benchmark'!$D16*$P73)</x:f>
        <x:v>0.03761577692882796</x:v>
      </x:c>
      <x:c r="M73" s="20" t="n">
        <x:f>('Benchmark'!N16*'Benchmark'!$D16-'Industry build'!N146)/('Benchmark'!$D16*$P73)</x:f>
        <x:v>0.0040376588013002245</x:v>
      </x:c>
      <x:c r="N73" s="20" t="n">
        <x:f>('Benchmark'!O16*'Benchmark'!$D16-'Industry build'!O146)/('Benchmark'!$D16*$P73)</x:f>
        <x:v>0.018630022348608583</x:v>
      </x:c>
      <x:c r="O73" s="20" t="n">
        <x:f>SUM(D73:N73)</x:f>
        <x:v>1</x:v>
      </x:c>
      <x:c r="P73" s="20" t="n">
        <x:f>('Benchmark'!$D16*'Benchmark'!$R16-'Industry build'!$D146)/'Benchmark'!$D16</x:f>
        <x:v>0.8206319107153528</x:v>
      </x:c>
      <x:c r="Q73" s="2" t="str">
        <x:v>More imputation</x:v>
      </x:c>
    </x:row>
    <x:row r="74" ht="25" customHeight="1">
      <x:c r="A74" s="13" t="str">
        <x:v>Mexico</x:v>
      </x:c>
      <x:c r="B74" s="13" t="str">
        <x:v>MEX</x:v>
      </x:c>
      <x:c r="C74" s="13" t="n">
        <x:v>2024</x:v>
      </x:c>
      <x:c r="D74" s="22" t="n">
        <x:f>('Benchmark'!E17*'Benchmark'!$D17-'Industry build'!E160)/('Benchmark'!$D17*$P74)</x:f>
        <x:v>0.006214525340154827</x:v>
      </x:c>
      <x:c r="E74" s="22" t="n">
        <x:f>('Benchmark'!F17*'Benchmark'!$D17-'Industry build'!F160)/('Benchmark'!$D17*$P74)</x:f>
        <x:v>0.03601258044289752</x:v>
      </x:c>
      <x:c r="F74" s="22" t="n">
        <x:f>('Benchmark'!G17*'Benchmark'!$D17-'Industry build'!G160)/('Benchmark'!$D17*$P74)</x:f>
        <x:v>0.28621229119144553</x:v>
      </x:c>
      <x:c r="G74" s="22" t="n">
        <x:f>('Benchmark'!H17*'Benchmark'!$D17-'Industry build'!H160)/('Benchmark'!$D17*$P74)</x:f>
        <x:v>0.4275622571881272</x:v>
      </x:c>
      <x:c r="H74" s="22" t="n">
        <x:f>('Benchmark'!I17*'Benchmark'!$D17-'Industry build'!I160)/('Benchmark'!$D17*$P74)</x:f>
        <x:v>0.13474597458478033</x:v>
      </x:c>
      <x:c r="I74" s="22" t="n">
        <x:f>('Benchmark'!J17*'Benchmark'!$D17-'Industry build'!J160)/('Benchmark'!$D17*$P74)</x:f>
        <x:v>0.04898334565310604</x:v>
      </x:c>
      <x:c r="J74" s="22" t="n">
        <x:f>('Benchmark'!K17*'Benchmark'!$D17-'Industry build'!K160)/('Benchmark'!$D17*$P74)</x:f>
        <x:v>0.017649460510561158</x:v>
      </x:c>
      <x:c r="K74" s="22" t="n">
        <x:f>('Benchmark'!L17*'Benchmark'!$D17-'Industry build'!L160)/('Benchmark'!$D17*$P74)</x:f>
        <x:v>0.013069480124860575</x:v>
      </x:c>
      <x:c r="L74" s="22" t="n">
        <x:f>('Benchmark'!M17*'Benchmark'!$D17-'Industry build'!M160)/('Benchmark'!$D17*$P74)</x:f>
        <x:v>0.01608882219393764</x:v>
      </x:c>
      <x:c r="M74" s="22" t="n">
        <x:f>('Benchmark'!N17*'Benchmark'!$D17-'Industry build'!N160)/('Benchmark'!$D17*$P74)</x:f>
        <x:v>0.007914867278215734</x:v>
      </x:c>
      <x:c r="N74" s="22" t="n">
        <x:f>('Benchmark'!O17*'Benchmark'!$D17-'Industry build'!O160)/('Benchmark'!$D17*$P74)</x:f>
        <x:v>0.005546395491913544</x:v>
      </x:c>
      <x:c r="O74" s="22" t="n">
        <x:f>SUM(D74:N74)</x:f>
        <x:v>1</x:v>
      </x:c>
      <x:c r="P74" s="22" t="n">
        <x:f>('Benchmark'!$D17*'Benchmark'!$R17-'Industry build'!$D160)/'Benchmark'!$D17</x:f>
        <x:v>0.7987766148168474</x:v>
      </x:c>
      <x:c r="Q74" s="13" t="str">
        <x:v>More national detail</x:v>
      </x:c>
    </x:row>
    <x:row r="75" ht="25" customHeight="1">
      <x:c r="A75" s="2" t="str">
        <x:v>Russia</x:v>
      </x:c>
      <x:c r="B75" s="2" t="str">
        <x:v>RUS</x:v>
      </x:c>
      <x:c r="C75" s="2" t="n">
        <x:v>2024</x:v>
      </x:c>
      <x:c r="D75" s="20" t="n">
        <x:f>('Benchmark'!E18*'Benchmark'!$D18-'Industry build'!E174)/('Benchmark'!$D18*$P75)</x:f>
        <x:v>0.023745023238439644</x:v>
      </x:c>
      <x:c r="E75" s="20" t="n">
        <x:f>('Benchmark'!F18*'Benchmark'!$D18-'Industry build'!F174)/('Benchmark'!$D18*$P75)</x:f>
        <x:v>0.033378361097832286</x:v>
      </x:c>
      <x:c r="F75" s="20" t="n">
        <x:f>('Benchmark'!G18*'Benchmark'!$D18-'Industry build'!G174)/('Benchmark'!$D18*$P75)</x:f>
        <x:v>0.3044694816931054</x:v>
      </x:c>
      <x:c r="G75" s="20" t="n">
        <x:f>('Benchmark'!H18*'Benchmark'!$D18-'Industry build'!H174)/('Benchmark'!$D18*$P75)</x:f>
        <x:v>0.3577245455125996</x:v>
      </x:c>
      <x:c r="H75" s="20" t="n">
        <x:f>('Benchmark'!I18*'Benchmark'!$D18-'Industry build'!I174)/('Benchmark'!$D18*$P75)</x:f>
        <x:v>0.07906620281315865</x:v>
      </x:c>
      <x:c r="I75" s="20" t="n">
        <x:f>('Benchmark'!J18*'Benchmark'!$D18-'Industry build'!J174)/('Benchmark'!$D18*$P75)</x:f>
        <x:v>0.07757083673375291</x:v>
      </x:c>
      <x:c r="J75" s="20" t="n">
        <x:f>('Benchmark'!K18*'Benchmark'!$D18-'Industry build'!K174)/('Benchmark'!$D18*$P75)</x:f>
        <x:v>0.026232692375465577</x:v>
      </x:c>
      <x:c r="K75" s="20" t="n">
        <x:f>('Benchmark'!L18*'Benchmark'!$D18-'Industry build'!L174)/('Benchmark'!$D18*$P75)</x:f>
        <x:v>0.02736302713770374</x:v>
      </x:c>
      <x:c r="L75" s="20" t="n">
        <x:f>('Benchmark'!M18*'Benchmark'!$D18-'Industry build'!M174)/('Benchmark'!$D18*$P75)</x:f>
        <x:v>0.01974591738647248</x:v>
      </x:c>
      <x:c r="M75" s="20" t="n">
        <x:f>('Benchmark'!N18*'Benchmark'!$D18-'Industry build'!N174)/('Benchmark'!$D18*$P75)</x:f>
        <x:v>0.030450162256993336</x:v>
      </x:c>
      <x:c r="N75" s="20" t="n">
        <x:f>('Benchmark'!O18*'Benchmark'!$D18-'Industry build'!O174)/('Benchmark'!$D18*$P75)</x:f>
        <x:v>0.020253749754476504</x:v>
      </x:c>
      <x:c r="O75" s="20" t="n">
        <x:f>SUM(D75:N75)</x:f>
        <x:v>1.0000000000000002</x:v>
      </x:c>
      <x:c r="P75" s="20" t="n">
        <x:f>('Benchmark'!$D18*'Benchmark'!$R18-'Industry build'!$D174)/'Benchmark'!$D18</x:f>
        <x:v>0.8422355984781242</x:v>
      </x:c>
      <x:c r="Q75" s="2" t="str">
        <x:v>More imputation</x:v>
      </x:c>
    </x:row>
    <x:row r="76" ht="25" customHeight="1">
      <x:c r="A76" s="13" t="str">
        <x:v>Saudi Arabia</x:v>
      </x:c>
      <x:c r="B76" s="13" t="str">
        <x:v>SAU</x:v>
      </x:c>
      <x:c r="C76" s="13" t="n">
        <x:v>2024</x:v>
      </x:c>
      <x:c r="D76" s="22" t="n">
        <x:f>('Benchmark'!E19*'Benchmark'!$D19-'Industry build'!E188)/('Benchmark'!$D19*$P76)</x:f>
        <x:v>0.016170479749588563</x:v>
      </x:c>
      <x:c r="E76" s="22" t="n">
        <x:f>('Benchmark'!F19*'Benchmark'!$D19-'Industry build'!F188)/('Benchmark'!$D19*$P76)</x:f>
        <x:v>0.02685165460026842</x:v>
      </x:c>
      <x:c r="F76" s="22" t="n">
        <x:f>('Benchmark'!G19*'Benchmark'!$D19-'Industry build'!G188)/('Benchmark'!$D19*$P76)</x:f>
        <x:v>0.2921199119529463</x:v>
      </x:c>
      <x:c r="G76" s="22" t="n">
        <x:f>('Benchmark'!H19*'Benchmark'!$D19-'Industry build'!H188)/('Benchmark'!$D19*$P76)</x:f>
        <x:v>0.43054776678241496</x:v>
      </x:c>
      <x:c r="H76" s="22" t="n">
        <x:f>('Benchmark'!I19*'Benchmark'!$D19-'Industry build'!I188)/('Benchmark'!$D19*$P76)</x:f>
        <x:v>0.09695558955704354</x:v>
      </x:c>
      <x:c r="I76" s="22" t="n">
        <x:f>('Benchmark'!J19*'Benchmark'!$D19-'Industry build'!J188)/('Benchmark'!$D19*$P76)</x:f>
        <x:v>0.053557081986727054</x:v>
      </x:c>
      <x:c r="J76" s="22" t="n">
        <x:f>('Benchmark'!K19*'Benchmark'!$D19-'Industry build'!K188)/('Benchmark'!$D19*$P76)</x:f>
        <x:v>0.016313594026862815</x:v>
      </x:c>
      <x:c r="K76" s="22" t="n">
        <x:f>('Benchmark'!L19*'Benchmark'!$D19-'Industry build'!L188)/('Benchmark'!$D19*$P76)</x:f>
        <x:v>0.025097044654979323</x:v>
      </x:c>
      <x:c r="L76" s="22" t="n">
        <x:f>('Benchmark'!M19*'Benchmark'!$D19-'Industry build'!M188)/('Benchmark'!$D19*$P76)</x:f>
        <x:v>0.008387741806326262</x:v>
      </x:c>
      <x:c r="M76" s="22" t="n">
        <x:f>('Benchmark'!N19*'Benchmark'!$D19-'Industry build'!N188)/('Benchmark'!$D19*$P76)</x:f>
        <x:v>0.008713636732835208</x:v>
      </x:c>
      <x:c r="N76" s="22" t="n">
        <x:f>('Benchmark'!O19*'Benchmark'!$D19-'Industry build'!O188)/('Benchmark'!$D19*$P76)</x:f>
        <x:v>0.025285498150007663</x:v>
      </x:c>
      <x:c r="O76" s="22" t="n">
        <x:f>SUM(D76:N76)</x:f>
        <x:v>1</x:v>
      </x:c>
      <x:c r="P76" s="22" t="n">
        <x:f>('Benchmark'!$D19*'Benchmark'!$R19-'Industry build'!$D188)/'Benchmark'!$D19</x:f>
        <x:v>0.70148688451476</x:v>
      </x:c>
      <x:c r="Q76" s="13" t="str">
        <x:v>More imputation</x:v>
      </x:c>
    </x:row>
    <x:row r="77" ht="25" customHeight="1">
      <x:c r="A77" s="2" t="str">
        <x:v>South Africa</x:v>
      </x:c>
      <x:c r="B77" s="2" t="str">
        <x:v>ZAF</x:v>
      </x:c>
      <x:c r="C77" s="2" t="n">
        <x:v>2024</x:v>
      </x:c>
      <x:c r="D77" s="20" t="n">
        <x:f>('Benchmark'!E20*'Benchmark'!$D20-'Industry build'!E202)/('Benchmark'!$D20*$P77)</x:f>
        <x:v>0.012966129270750328</x:v>
      </x:c>
      <x:c r="E77" s="20" t="n">
        <x:f>('Benchmark'!F20*'Benchmark'!$D20-'Industry build'!F202)/('Benchmark'!$D20*$P77)</x:f>
        <x:v>0.056227984545145944</x:v>
      </x:c>
      <x:c r="F77" s="20" t="n">
        <x:f>('Benchmark'!G20*'Benchmark'!$D20-'Industry build'!G202)/('Benchmark'!$D20*$P77)</x:f>
        <x:v>0.2912205534894541</x:v>
      </x:c>
      <x:c r="G77" s="20" t="n">
        <x:f>('Benchmark'!H20*'Benchmark'!$D20-'Industry build'!H202)/('Benchmark'!$D20*$P77)</x:f>
        <x:v>0.35126208160613775</x:v>
      </x:c>
      <x:c r="H77" s="20" t="n">
        <x:f>('Benchmark'!I20*'Benchmark'!$D20-'Industry build'!I202)/('Benchmark'!$D20*$P77)</x:f>
        <x:v>0.10165524635721829</x:v>
      </x:c>
      <x:c r="I77" s="20" t="n">
        <x:f>('Benchmark'!J20*'Benchmark'!$D20-'Industry build'!J202)/('Benchmark'!$D20*$P77)</x:f>
        <x:v>0.091017622314165</x:v>
      </x:c>
      <x:c r="J77" s="20" t="n">
        <x:f>('Benchmark'!K20*'Benchmark'!$D20-'Industry build'!K202)/('Benchmark'!$D20*$P77)</x:f>
        <x:v>0.032322654816913814</x:v>
      </x:c>
      <x:c r="K77" s="20" t="n">
        <x:f>('Benchmark'!L20*'Benchmark'!$D20-'Industry build'!L202)/('Benchmark'!$D20*$P77)</x:f>
        <x:v>0.020354944079144743</x:v>
      </x:c>
      <x:c r="L77" s="20" t="n">
        <x:f>('Benchmark'!M20*'Benchmark'!$D20-'Industry build'!M202)/('Benchmark'!$D20*$P77)</x:f>
        <x:v>0.026871341981825343</x:v>
      </x:c>
      <x:c r="M77" s="20" t="n">
        <x:f>('Benchmark'!N20*'Benchmark'!$D20-'Industry build'!N202)/('Benchmark'!$D20*$P77)</x:f>
        <x:v>0.006792335092268967</x:v>
      </x:c>
      <x:c r="N77" s="20" t="n">
        <x:f>('Benchmark'!O20*'Benchmark'!$D20-'Industry build'!O202)/('Benchmark'!$D20*$P77)</x:f>
        <x:v>0.009309106446975524</x:v>
      </x:c>
      <x:c r="O77" s="20" t="n">
        <x:f>SUM(D77:N77)</x:f>
        <x:v>0.9999999999999998</x:v>
      </x:c>
      <x:c r="P77" s="20" t="n">
        <x:f>('Benchmark'!$D20*'Benchmark'!$R20-'Industry build'!$D202)/'Benchmark'!$D20</x:f>
        <x:v>0.8079304755901654</x:v>
      </x:c>
      <x:c r="Q77" s="2" t="str">
        <x:v>Mixed support</x:v>
      </x:c>
    </x:row>
    <x:row r="78" ht="25" customHeight="1">
      <x:c r="A78" s="13" t="str">
        <x:v>South Korea</x:v>
      </x:c>
      <x:c r="B78" s="13" t="str">
        <x:v>KOR</x:v>
      </x:c>
      <x:c r="C78" s="13" t="n">
        <x:v>2024</x:v>
      </x:c>
      <x:c r="D78" s="22" t="n">
        <x:f>('Benchmark'!E21*'Benchmark'!$D21-'Industry build'!E216)/('Benchmark'!$D21*$P78)</x:f>
        <x:v>0.004959208112041292</x:v>
      </x:c>
      <x:c r="E78" s="22" t="n">
        <x:f>('Benchmark'!F21*'Benchmark'!$D21-'Industry build'!F216)/('Benchmark'!$D21*$P78)</x:f>
        <x:v>0.030193637556629127</x:v>
      </x:c>
      <x:c r="F78" s="22" t="n">
        <x:f>('Benchmark'!G21*'Benchmark'!$D21-'Industry build'!G216)/('Benchmark'!$D21*$P78)</x:f>
        <x:v>0.29917360458216397</x:v>
      </x:c>
      <x:c r="G78" s="22" t="n">
        <x:f>('Benchmark'!H21*'Benchmark'!$D21-'Industry build'!H216)/('Benchmark'!$D21*$P78)</x:f>
        <x:v>0.3809192015558224</x:v>
      </x:c>
      <x:c r="H78" s="22" t="n">
        <x:f>('Benchmark'!I21*'Benchmark'!$D21-'Industry build'!I216)/('Benchmark'!$D21*$P78)</x:f>
        <x:v>0.05985950823649969</x:v>
      </x:c>
      <x:c r="I78" s="22" t="n">
        <x:f>('Benchmark'!J21*'Benchmark'!$D21-'Industry build'!J216)/('Benchmark'!$D21*$P78)</x:f>
        <x:v>0.08214420150617534</x:v>
      </x:c>
      <x:c r="J78" s="22" t="n">
        <x:f>('Benchmark'!K21*'Benchmark'!$D21-'Industry build'!K216)/('Benchmark'!$D21*$P78)</x:f>
        <x:v>0.031974637449226254</x:v>
      </x:c>
      <x:c r="K78" s="22" t="n">
        <x:f>('Benchmark'!L21*'Benchmark'!$D21-'Industry build'!L216)/('Benchmark'!$D21*$P78)</x:f>
        <x:v>0.05044660517659406</x:v>
      </x:c>
      <x:c r="L78" s="22" t="n">
        <x:f>('Benchmark'!M21*'Benchmark'!$D21-'Industry build'!M216)/('Benchmark'!$D21*$P78)</x:f>
        <x:v>0.03296684411400324</x:v>
      </x:c>
      <x:c r="M78" s="22" t="n">
        <x:f>('Benchmark'!N21*'Benchmark'!$D21-'Industry build'!N216)/('Benchmark'!$D21*$P78)</x:f>
        <x:v>0.005704452198925995</x:v>
      </x:c>
      <x:c r="N78" s="22" t="n">
        <x:f>('Benchmark'!O21*'Benchmark'!$D21-'Industry build'!O216)/('Benchmark'!$D21*$P78)</x:f>
        <x:v>0.02165809951191855</x:v>
      </x:c>
      <x:c r="O78" s="22" t="n">
        <x:f>SUM(D78:N78)</x:f>
        <x:v>0.9999999999999998</x:v>
      </x:c>
      <x:c r="P78" s="22" t="n">
        <x:f>('Benchmark'!$D21*'Benchmark'!$R21-'Industry build'!$D216)/'Benchmark'!$D21</x:f>
        <x:v>0.8393394241228882</x:v>
      </x:c>
      <x:c r="Q78" s="13" t="str">
        <x:v>Mixed support</x:v>
      </x:c>
    </x:row>
    <x:row r="79" ht="25" customHeight="1">
      <x:c r="A79" s="2" t="str">
        <x:v>Türkiye</x:v>
      </x:c>
      <x:c r="B79" s="2" t="str">
        <x:v>TUR</x:v>
      </x:c>
      <x:c r="C79" s="2" t="n">
        <x:v>2024</x:v>
      </x:c>
      <x:c r="D79" s="20" t="n">
        <x:f>('Benchmark'!E22*'Benchmark'!$D22-'Industry build'!E230)/('Benchmark'!$D22*$P79)</x:f>
        <x:v>0.0073513794440326855</x:v>
      </x:c>
      <x:c r="E79" s="20" t="n">
        <x:f>('Benchmark'!F22*'Benchmark'!$D22-'Industry build'!F230)/('Benchmark'!$D22*$P79)</x:f>
        <x:v>0.04758624536184094</x:v>
      </x:c>
      <x:c r="F79" s="20" t="n">
        <x:f>('Benchmark'!G22*'Benchmark'!$D22-'Industry build'!G230)/('Benchmark'!$D22*$P79)</x:f>
        <x:v>0.28728570829194283</x:v>
      </x:c>
      <x:c r="G79" s="20" t="n">
        <x:f>('Benchmark'!H22*'Benchmark'!$D22-'Industry build'!H230)/('Benchmark'!$D22*$P79)</x:f>
        <x:v>0.43369772784118066</x:v>
      </x:c>
      <x:c r="H79" s="20" t="n">
        <x:f>('Benchmark'!I22*'Benchmark'!$D22-'Industry build'!I230)/('Benchmark'!$D22*$P79)</x:f>
        <x:v>0.09477771599382193</x:v>
      </x:c>
      <x:c r="I79" s="20" t="n">
        <x:f>('Benchmark'!J22*'Benchmark'!$D22-'Industry build'!J230)/('Benchmark'!$D22*$P79)</x:f>
        <x:v>0.06466179133605036</x:v>
      </x:c>
      <x:c r="J79" s="20" t="n">
        <x:f>('Benchmark'!K22*'Benchmark'!$D22-'Industry build'!K230)/('Benchmark'!$D22*$P79)</x:f>
        <x:v>0.01417974182379819</x:v>
      </x:c>
      <x:c r="K79" s="20" t="n">
        <x:f>('Benchmark'!L22*'Benchmark'!$D22-'Industry build'!L230)/('Benchmark'!$D22*$P79)</x:f>
        <x:v>0.017606867857877354</x:v>
      </x:c>
      <x:c r="L79" s="20" t="n">
        <x:f>('Benchmark'!M22*'Benchmark'!$D22-'Industry build'!M230)/('Benchmark'!$D22*$P79)</x:f>
        <x:v>0.010095028524320109</x:v>
      </x:c>
      <x:c r="M79" s="20" t="n">
        <x:f>('Benchmark'!N22*'Benchmark'!$D22-'Industry build'!N230)/('Benchmark'!$D22*$P79)</x:f>
        <x:v>0.007830107944782077</x:v>
      </x:c>
      <x:c r="N79" s="20" t="n">
        <x:f>('Benchmark'!O22*'Benchmark'!$D22-'Industry build'!O230)/('Benchmark'!$D22*$P79)</x:f>
        <x:v>0.014927685580352925</x:v>
      </x:c>
      <x:c r="O79" s="20" t="n">
        <x:f>SUM(D79:N79)</x:f>
        <x:v>1</x:v>
      </x:c>
      <x:c r="P79" s="20" t="n">
        <x:f>('Benchmark'!$D22*'Benchmark'!$R22-'Industry build'!$D230)/'Benchmark'!$D22</x:f>
        <x:v>0.7584941302264563</x:v>
      </x:c>
      <x:c r="Q79" s="2" t="str">
        <x:v>More national detail</x:v>
      </x:c>
    </x:row>
    <x:row r="80" ht="25" customHeight="1">
      <x:c r="A80" s="13" t="str">
        <x:v>United Kingdom</x:v>
      </x:c>
      <x:c r="B80" s="13" t="str">
        <x:v>GBR</x:v>
      </x:c>
      <x:c r="C80" s="13" t="n">
        <x:v>2024</x:v>
      </x:c>
      <x:c r="D80" s="22" t="n">
        <x:f>('Benchmark'!E23*'Benchmark'!$D23-'Industry build'!E244)/('Benchmark'!$D23*$P80)</x:f>
        <x:v>0.006385486635190162</x:v>
      </x:c>
      <x:c r="E80" s="22" t="n">
        <x:f>('Benchmark'!F23*'Benchmark'!$D23-'Industry build'!F244)/('Benchmark'!$D23*$P80)</x:f>
        <x:v>0.015419410971409675</x:v>
      </x:c>
      <x:c r="F80" s="22" t="n">
        <x:f>('Benchmark'!G23*'Benchmark'!$D23-'Industry build'!G244)/('Benchmark'!$D23*$P80)</x:f>
        <x:v>0.2875787357220131</x:v>
      </x:c>
      <x:c r="G80" s="22" t="n">
        <x:f>('Benchmark'!H23*'Benchmark'!$D23-'Industry build'!H244)/('Benchmark'!$D23*$P80)</x:f>
        <x:v>0.32972627358553724</x:v>
      </x:c>
      <x:c r="H80" s="22" t="n">
        <x:f>('Benchmark'!I23*'Benchmark'!$D23-'Industry build'!I244)/('Benchmark'!$D23*$P80)</x:f>
        <x:v>0.05538403071833388</x:v>
      </x:c>
      <x:c r="I80" s="22" t="n">
        <x:f>('Benchmark'!J23*'Benchmark'!$D23-'Industry build'!J244)/('Benchmark'!$D23*$P80)</x:f>
        <x:v>0.14677274760465173</x:v>
      </x:c>
      <x:c r="J80" s="22" t="n">
        <x:f>('Benchmark'!K23*'Benchmark'!$D23-'Industry build'!K244)/('Benchmark'!$D23*$P80)</x:f>
        <x:v>0.05100330655669474</x:v>
      </x:c>
      <x:c r="K80" s="22" t="n">
        <x:f>('Benchmark'!L23*'Benchmark'!$D23-'Industry build'!L244)/('Benchmark'!$D23*$P80)</x:f>
        <x:v>0.050498394240820914</x:v>
      </x:c>
      <x:c r="L80" s="22" t="n">
        <x:f>('Benchmark'!M23*'Benchmark'!$D23-'Industry build'!M244)/('Benchmark'!$D23*$P80)</x:f>
        <x:v>0.03303355690330235</x:v>
      </x:c>
      <x:c r="M80" s="22" t="n">
        <x:f>('Benchmark'!N23*'Benchmark'!$D23-'Industry build'!N244)/('Benchmark'!$D23*$P80)</x:f>
        <x:v>0.010175260956205797</x:v>
      </x:c>
      <x:c r="N80" s="22" t="n">
        <x:f>('Benchmark'!O23*'Benchmark'!$D23-'Industry build'!O244)/('Benchmark'!$D23*$P80)</x:f>
        <x:v>0.014022796105840656</x:v>
      </x:c>
      <x:c r="O80" s="22" t="n">
        <x:f>SUM(D80:N80)</x:f>
        <x:v>1.0000000000000002</x:v>
      </x:c>
      <x:c r="P80" s="22" t="n">
        <x:f>('Benchmark'!$D23*'Benchmark'!$R23-'Industry build'!$D244)/'Benchmark'!$D23</x:f>
        <x:v>0.8615386423958291</x:v>
      </x:c>
      <x:c r="Q80" s="13" t="str">
        <x:v>More national detail</x:v>
      </x:c>
    </x:row>
    <x:row r="81" ht="25" customHeight="1">
      <x:c r="A81" s="2" t="str">
        <x:v>United States</x:v>
      </x:c>
      <x:c r="B81" s="2" t="str">
        <x:v>USA</x:v>
      </x:c>
      <x:c r="C81" s="2" t="n">
        <x:v>2024</x:v>
      </x:c>
      <x:c r="D81" s="20" t="n">
        <x:f>('Benchmark'!E24*'Benchmark'!$D24-'Industry build'!E258)/('Benchmark'!$D24*$P81)</x:f>
        <x:v>0.00522171843362805</x:v>
      </x:c>
      <x:c r="E81" s="20" t="n">
        <x:f>('Benchmark'!F24*'Benchmark'!$D24-'Industry build'!F258)/('Benchmark'!$D24*$P81)</x:f>
        <x:v>0.019992746146060614</x:v>
      </x:c>
      <x:c r="F81" s="20" t="n">
        <x:f>('Benchmark'!G24*'Benchmark'!$D24-'Industry build'!G258)/('Benchmark'!$D24*$P81)</x:f>
        <x:v>0.28760233841121147</x:v>
      </x:c>
      <x:c r="G81" s="20" t="n">
        <x:f>('Benchmark'!H24*'Benchmark'!$D24-'Industry build'!H258)/('Benchmark'!$D24*$P81)</x:f>
        <x:v>0.3436832242433231</x:v>
      </x:c>
      <x:c r="H81" s="20" t="n">
        <x:f>('Benchmark'!I24*'Benchmark'!$D24-'Industry build'!I258)/('Benchmark'!$D24*$P81)</x:f>
        <x:v>0.05308429643769312</x:v>
      </x:c>
      <x:c r="I81" s="20" t="n">
        <x:f>('Benchmark'!J24*'Benchmark'!$D24-'Industry build'!J258)/('Benchmark'!$D24*$P81)</x:f>
        <x:v>0.14099532955925095</x:v>
      </x:c>
      <x:c r="J81" s="20" t="n">
        <x:f>('Benchmark'!K24*'Benchmark'!$D24-'Industry build'!K258)/('Benchmark'!$D24*$P81)</x:f>
        <x:v>0.05691060409170368</x:v>
      </x:c>
      <x:c r="K81" s="20" t="n">
        <x:f>('Benchmark'!L24*'Benchmark'!$D24-'Industry build'!L258)/('Benchmark'!$D24*$P81)</x:f>
        <x:v>0.03897899749126096</x:v>
      </x:c>
      <x:c r="L81" s="20" t="n">
        <x:f>('Benchmark'!M24*'Benchmark'!$D24-'Industry build'!M258)/('Benchmark'!$D24*$P81)</x:f>
        <x:v>0.018993627082305592</x:v>
      </x:c>
      <x:c r="M81" s="20" t="n">
        <x:f>('Benchmark'!N24*'Benchmark'!$D24-'Industry build'!N258)/('Benchmark'!$D24*$P81)</x:f>
        <x:v>0.012892374909053834</x:v>
      </x:c>
      <x:c r="N81" s="20" t="n">
        <x:f>('Benchmark'!O24*'Benchmark'!$D24-'Industry build'!O258)/('Benchmark'!$D24*$P81)</x:f>
        <x:v>0.021644743194508757</x:v>
      </x:c>
      <x:c r="O81" s="20" t="n">
        <x:f>SUM(D81:N81)</x:f>
        <x:v>1</x:v>
      </x:c>
      <x:c r="P81" s="20" t="n">
        <x:f>('Benchmark'!$D24*'Benchmark'!$R24-'Industry build'!$D258)/'Benchmark'!$D24</x:f>
        <x:v>0.8888396530467186</x:v>
      </x:c>
      <x:c r="Q81" s="2" t="str">
        <x:v>More national detail</x:v>
      </x:c>
    </x:row>
    <x:row r="82" ht="25" customHeight="1">
      <x:c r="A82" s="13" t="str">
        <x:v>Spain</x:v>
      </x:c>
      <x:c r="B82" s="13" t="str">
        <x:v>ESP</x:v>
      </x:c>
      <x:c r="C82" s="13" t="n">
        <x:v>2024</x:v>
      </x:c>
      <x:c r="D82" s="22" t="n">
        <x:f>('Benchmark'!E25*'Benchmark'!$D25-'Industry build'!E272)/('Benchmark'!$D25*$P82)</x:f>
        <x:v>0.005208876559779594</x:v>
      </x:c>
      <x:c r="E82" s="22" t="n">
        <x:f>('Benchmark'!F25*'Benchmark'!$D25-'Industry build'!F272)/('Benchmark'!$D25*$P82)</x:f>
        <x:v>0.026564909650889403</x:v>
      </x:c>
      <x:c r="F82" s="22" t="n">
        <x:f>('Benchmark'!G25*'Benchmark'!$D25-'Industry build'!G272)/('Benchmark'!$D25*$P82)</x:f>
        <x:v>0.29900320158674554</x:v>
      </x:c>
      <x:c r="G82" s="22" t="n">
        <x:f>('Benchmark'!H25*'Benchmark'!$D25-'Industry build'!H272)/('Benchmark'!$D25*$P82)</x:f>
        <x:v>0.36613395360685</x:v>
      </x:c>
      <x:c r="H82" s="22" t="n">
        <x:f>('Benchmark'!I25*'Benchmark'!$D25-'Industry build'!I272)/('Benchmark'!$D25*$P82)</x:f>
        <x:v>0.08890703886593813</x:v>
      </x:c>
      <x:c r="I82" s="22" t="n">
        <x:f>('Benchmark'!J25*'Benchmark'!$D25-'Industry build'!J272)/('Benchmark'!$D25*$P82)</x:f>
        <x:v>0.10766311311646941</x:v>
      </x:c>
      <x:c r="J82" s="22" t="n">
        <x:f>('Benchmark'!K25*'Benchmark'!$D25-'Industry build'!K272)/('Benchmark'!$D25*$P82)</x:f>
        <x:v>0.02443958972046434</x:v>
      </x:c>
      <x:c r="K82" s="22" t="n">
        <x:f>('Benchmark'!L25*'Benchmark'!$D25-'Industry build'!L272)/('Benchmark'!$D25*$P82)</x:f>
        <x:v>0.03864607218135677</x:v>
      </x:c>
      <x:c r="L82" s="22" t="n">
        <x:f>('Benchmark'!M25*'Benchmark'!$D25-'Industry build'!M272)/('Benchmark'!$D25*$P82)</x:f>
        <x:v>0.02560008576998312</x:v>
      </x:c>
      <x:c r="M82" s="22" t="n">
        <x:f>('Benchmark'!N25*'Benchmark'!$D25-'Industry build'!N272)/('Benchmark'!$D25*$P82)</x:f>
        <x:v>0.008908770220925705</x:v>
      </x:c>
      <x:c r="N82" s="22" t="n">
        <x:f>('Benchmark'!O25*'Benchmark'!$D25-'Industry build'!O272)/('Benchmark'!$D25*$P82)</x:f>
        <x:v>0.008924388720598076</x:v>
      </x:c>
      <x:c r="O82" s="22" t="n">
        <x:f>SUM(D82:N82)</x:f>
        <x:v>1</x:v>
      </x:c>
      <x:c r="P82" s="22" t="n">
        <x:f>('Benchmark'!$D25*'Benchmark'!$R25-'Industry build'!$D272)/'Benchmark'!$D25</x:f>
        <x:v>0.8503247380119544</x:v>
      </x:c>
      <x:c r="Q82" s="13" t="str">
        <x:v>More national detail</x:v>
      </x:c>
    </x:row>
    <x:row r="83" ht="25" customHeight="1">
      <x:c r="A83" s="2" t="str">
        <x:v>Netherlands</x:v>
      </x:c>
      <x:c r="B83" s="2" t="str">
        <x:v>NLD</x:v>
      </x:c>
      <x:c r="C83" s="2" t="n">
        <x:v>2024</x:v>
      </x:c>
      <x:c r="D83" s="20" t="n">
        <x:f>('Benchmark'!E26*'Benchmark'!$D26-'Industry build'!E286)/('Benchmark'!$D26*$P83)</x:f>
        <x:v>0.006550012730864504</x:v>
      </x:c>
      <x:c r="E83" s="20" t="n">
        <x:f>('Benchmark'!F26*'Benchmark'!$D26-'Industry build'!F286)/('Benchmark'!$D26*$P83)</x:f>
        <x:v>0.017914869425966984</x:v>
      </x:c>
      <x:c r="F83" s="20" t="n">
        <x:f>('Benchmark'!G26*'Benchmark'!$D26-'Industry build'!G286)/('Benchmark'!$D26*$P83)</x:f>
        <x:v>0.30434780408828876</x:v>
      </x:c>
      <x:c r="G83" s="20" t="n">
        <x:f>('Benchmark'!H26*'Benchmark'!$D26-'Industry build'!H286)/('Benchmark'!$D26*$P83)</x:f>
        <x:v>0.28893359417277964</x:v>
      </x:c>
      <x:c r="H83" s="20" t="n">
        <x:f>('Benchmark'!I26*'Benchmark'!$D26-'Industry build'!I286)/('Benchmark'!$D26*$P83)</x:f>
        <x:v>0.07498892116567585</x:v>
      </x:c>
      <x:c r="I83" s="20" t="n">
        <x:f>('Benchmark'!J26*'Benchmark'!$D26-'Industry build'!J286)/('Benchmark'!$D26*$P83)</x:f>
        <x:v>0.16969336226238552</x:v>
      </x:c>
      <x:c r="J83" s="20" t="n">
        <x:f>('Benchmark'!K26*'Benchmark'!$D26-'Industry build'!K286)/('Benchmark'!$D26*$P83)</x:f>
        <x:v>0.034991394544345</x:v>
      </x:c>
      <x:c r="K83" s="20" t="n">
        <x:f>('Benchmark'!L26*'Benchmark'!$D26-'Industry build'!L286)/('Benchmark'!$D26*$P83)</x:f>
        <x:v>0.05024159958101494</x:v>
      </x:c>
      <x:c r="L83" s="20" t="n">
        <x:f>('Benchmark'!M26*'Benchmark'!$D26-'Industry build'!M286)/('Benchmark'!$D26*$P83)</x:f>
        <x:v>0.03466001027418922</x:v>
      </x:c>
      <x:c r="M83" s="20" t="n">
        <x:f>('Benchmark'!N26*'Benchmark'!$D26-'Industry build'!N286)/('Benchmark'!$D26*$P83)</x:f>
        <x:v>0.008056744802597894</x:v>
      </x:c>
      <x:c r="N83" s="20" t="n">
        <x:f>('Benchmark'!O26*'Benchmark'!$D26-'Industry build'!O286)/('Benchmark'!$D26*$P83)</x:f>
        <x:v>0.009621686951891653</x:v>
      </x:c>
      <x:c r="O83" s="20" t="n">
        <x:f>SUM(D83:N83)</x:f>
        <x:v>0.9999999999999999</x:v>
      </x:c>
      <x:c r="P83" s="20" t="n">
        <x:f>('Benchmark'!$D26*'Benchmark'!$R26-'Industry build'!$D286)/'Benchmark'!$D26</x:f>
        <x:v>0.8521909635194402</x:v>
      </x:c>
      <x:c r="Q83" s="2" t="str">
        <x:v>More national detail</x:v>
      </x:c>
    </x:row>
    <x:row r="84" ht="25" customHeight="1">
      <x:c r="A84" s="13" t="str">
        <x:v>Sweden</x:v>
      </x:c>
      <x:c r="B84" s="13" t="str">
        <x:v>SWE</x:v>
      </x:c>
      <x:c r="C84" s="13" t="n">
        <x:v>2024</x:v>
      </x:c>
      <x:c r="D84" s="22" t="n">
        <x:f>('Benchmark'!E27*'Benchmark'!$D27-'Industry build'!E300)/('Benchmark'!$D27*$P84)</x:f>
        <x:v>0.003759320836187538</x:v>
      </x:c>
      <x:c r="E84" s="22" t="n">
        <x:f>('Benchmark'!F27*'Benchmark'!$D27-'Industry build'!F300)/('Benchmark'!$D27*$P84)</x:f>
        <x:v>0.026625559194324813</x:v>
      </x:c>
      <x:c r="F84" s="22" t="n">
        <x:f>('Benchmark'!G27*'Benchmark'!$D27-'Industry build'!G300)/('Benchmark'!$D27*$P84)</x:f>
        <x:v>0.33375373953794063</x:v>
      </x:c>
      <x:c r="G84" s="22" t="n">
        <x:f>('Benchmark'!H27*'Benchmark'!$D27-'Industry build'!H300)/('Benchmark'!$D27*$P84)</x:f>
        <x:v>0.297819441261809</x:v>
      </x:c>
      <x:c r="H84" s="22" t="n">
        <x:f>('Benchmark'!I27*'Benchmark'!$D27-'Industry build'!I300)/('Benchmark'!$D27*$P84)</x:f>
        <x:v>0.04448994108453319</x:v>
      </x:c>
      <x:c r="I84" s="22" t="n">
        <x:f>('Benchmark'!J27*'Benchmark'!$D27-'Industry build'!J300)/('Benchmark'!$D27*$P84)</x:f>
        <x:v>0.14311027365774956</x:v>
      </x:c>
      <x:c r="J84" s="22" t="n">
        <x:f>('Benchmark'!K27*'Benchmark'!$D27-'Industry build'!K300)/('Benchmark'!$D27*$P84)</x:f>
        <x:v>0.027000455872336022</x:v>
      </x:c>
      <x:c r="K84" s="22" t="n">
        <x:f>('Benchmark'!L27*'Benchmark'!$D27-'Industry build'!L300)/('Benchmark'!$D27*$P84)</x:f>
        <x:v>0.06305057149105889</x:v>
      </x:c>
      <x:c r="L84" s="22" t="n">
        <x:f>('Benchmark'!M27*'Benchmark'!$D27-'Industry build'!M300)/('Benchmark'!$D27*$P84)</x:f>
        <x:v>0.030256232107239565</x:v>
      </x:c>
      <x:c r="M84" s="22" t="n">
        <x:f>('Benchmark'!N27*'Benchmark'!$D27-'Industry build'!N300)/('Benchmark'!$D27*$P84)</x:f>
        <x:v>0.00944586704944955</x:v>
      </x:c>
      <x:c r="N84" s="22" t="n">
        <x:f>('Benchmark'!O27*'Benchmark'!$D27-'Industry build'!O300)/('Benchmark'!$D27*$P84)</x:f>
        <x:v>0.02068859790737117</x:v>
      </x:c>
      <x:c r="O84" s="22" t="n">
        <x:f>SUM(D84:N84)</x:f>
        <x:v>0.9999999999999999</x:v>
      </x:c>
      <x:c r="P84" s="22" t="n">
        <x:f>('Benchmark'!$D27*'Benchmark'!$R27-'Industry build'!$D300)/'Benchmark'!$D27</x:f>
        <x:v>0.8481563605986876</x:v>
      </x:c>
      <x:c r="Q84" s="13" t="str">
        <x:v>More national detail</x:v>
      </x:c>
    </x:row>
    <x:row r="85" ht="25" customHeight="1">
      <x:c r="A85" s="2" t="str">
        <x:v>Poland</x:v>
      </x:c>
      <x:c r="B85" s="2" t="str">
        <x:v>POL</x:v>
      </x:c>
      <x:c r="C85" s="2" t="n">
        <x:v>2024</x:v>
      </x:c>
      <x:c r="D85" s="20" t="n">
        <x:f>('Benchmark'!E28*'Benchmark'!$D28-'Industry build'!E314)/('Benchmark'!$D28*$P85)</x:f>
        <x:v>0.015137778385708569</x:v>
      </x:c>
      <x:c r="E85" s="20" t="n">
        <x:f>('Benchmark'!F28*'Benchmark'!$D28-'Industry build'!F314)/('Benchmark'!$D28*$P85)</x:f>
        <x:v>0.05021436294498565</x:v>
      </x:c>
      <x:c r="F85" s="20" t="n">
        <x:f>('Benchmark'!G28*'Benchmark'!$D28-'Industry build'!G314)/('Benchmark'!$D28*$P85)</x:f>
        <x:v>0.3101183370238168</x:v>
      </x:c>
      <x:c r="G85" s="20" t="n">
        <x:f>('Benchmark'!H28*'Benchmark'!$D28-'Industry build'!H314)/('Benchmark'!$D28*$P85)</x:f>
        <x:v>0.3263247067088748</x:v>
      </x:c>
      <x:c r="H85" s="20" t="n">
        <x:f>('Benchmark'!I28*'Benchmark'!$D28-'Industry build'!I314)/('Benchmark'!$D28*$P85)</x:f>
        <x:v>0.08800788317440666</x:v>
      </x:c>
      <x:c r="I85" s="20" t="n">
        <x:f>('Benchmark'!J28*'Benchmark'!$D28-'Industry build'!J314)/('Benchmark'!$D28*$P85)</x:f>
        <x:v>0.08011476629368554</x:v>
      </x:c>
      <x:c r="J85" s="20" t="n">
        <x:f>('Benchmark'!K28*'Benchmark'!$D28-'Industry build'!K314)/('Benchmark'!$D28*$P85)</x:f>
        <x:v>0.032142448368795054</x:v>
      </x:c>
      <x:c r="K85" s="20" t="n">
        <x:f>('Benchmark'!L28*'Benchmark'!$D28-'Industry build'!L314)/('Benchmark'!$D28*$P85)</x:f>
        <x:v>0.04443379210631695</x:v>
      </x:c>
      <x:c r="L85" s="20" t="n">
        <x:f>('Benchmark'!M28*'Benchmark'!$D28-'Industry build'!M314)/('Benchmark'!$D28*$P85)</x:f>
        <x:v>0.02468738299978506</x:v>
      </x:c>
      <x:c r="M85" s="20" t="n">
        <x:f>('Benchmark'!N28*'Benchmark'!$D28-'Industry build'!N314)/('Benchmark'!$D28*$P85)</x:f>
        <x:v>0.018346027907344062</x:v>
      </x:c>
      <x:c r="N85" s="20" t="n">
        <x:f>('Benchmark'!O28*'Benchmark'!$D28-'Industry build'!O314)/('Benchmark'!$D28*$P85)</x:f>
        <x:v>0.010472514086280861</x:v>
      </x:c>
      <x:c r="O85" s="20" t="n">
        <x:f>SUM(D85:N85)</x:f>
        <x:v>1</x:v>
      </x:c>
      <x:c r="P85" s="20" t="n">
        <x:f>('Benchmark'!$D28*'Benchmark'!$R28-'Industry build'!$D314)/'Benchmark'!$D28</x:f>
        <x:v>0.8412342263757904</x:v>
      </x:c>
      <x:c r="Q85" s="2" t="str">
        <x:v>More national detail</x:v>
      </x:c>
    </x:row>
    <x:row r="86" ht="25" customHeight="1">
      <x:c r="A86" s="13" t="str">
        <x:v>United Arab Emirates</x:v>
      </x:c>
      <x:c r="B86" s="13" t="str">
        <x:v>ARE</x:v>
      </x:c>
      <x:c r="C86" s="13" t="n">
        <x:v>2024</x:v>
      </x:c>
      <x:c r="D86" s="22" t="n">
        <x:f>('Benchmark'!E29*'Benchmark'!$D29-'Industry build'!E328)/('Benchmark'!$D29*$P86)</x:f>
        <x:v>0.04993202457927207</x:v>
      </x:c>
      <x:c r="E86" s="22" t="n">
        <x:f>('Benchmark'!F29*'Benchmark'!$D29-'Industry build'!F328)/('Benchmark'!$D29*$P86)</x:f>
        <x:v>0.032681713615190226</x:v>
      </x:c>
      <x:c r="F86" s="22" t="n">
        <x:f>('Benchmark'!G29*'Benchmark'!$D29-'Industry build'!G328)/('Benchmark'!$D29*$P86)</x:f>
        <x:v>0.374415275345887</x:v>
      </x:c>
      <x:c r="G86" s="22" t="n">
        <x:f>('Benchmark'!H29*'Benchmark'!$D29-'Industry build'!H328)/('Benchmark'!$D29*$P86)</x:f>
        <x:v>0.31307600508234185</x:v>
      </x:c>
      <x:c r="H86" s="22" t="n">
        <x:f>('Benchmark'!I29*'Benchmark'!$D29-'Industry build'!I328)/('Benchmark'!$D29*$P86)</x:f>
        <x:v>0.06666881677033248</x:v>
      </x:c>
      <x:c r="I86" s="22" t="n">
        <x:f>('Benchmark'!J29*'Benchmark'!$D29-'Industry build'!J328)/('Benchmark'!$D29*$P86)</x:f>
        <x:v>0.041406863557460434</x:v>
      </x:c>
      <x:c r="J86" s="22" t="n">
        <x:f>('Benchmark'!K29*'Benchmark'!$D29-'Industry build'!K328)/('Benchmark'!$D29*$P86)</x:f>
        <x:v>0.036476874504384256</x:v>
      </x:c>
      <x:c r="K86" s="22" t="n">
        <x:f>('Benchmark'!L29*'Benchmark'!$D29-'Industry build'!L328)/('Benchmark'!$D29*$P86)</x:f>
        <x:v>0.028106377974921583</x:v>
      </x:c>
      <x:c r="L86" s="22" t="n">
        <x:f>('Benchmark'!M29*'Benchmark'!$D29-'Industry build'!M328)/('Benchmark'!$D29*$P86)</x:f>
        <x:v>0.02052327205852583</x:v>
      </x:c>
      <x:c r="M86" s="22" t="n">
        <x:f>('Benchmark'!N29*'Benchmark'!$D29-'Industry build'!N328)/('Benchmark'!$D29*$P86)</x:f>
        <x:v>0.007552715763614328</x:v>
      </x:c>
      <x:c r="N86" s="22" t="n">
        <x:f>('Benchmark'!O29*'Benchmark'!$D29-'Industry build'!O328)/('Benchmark'!$D29*$P86)</x:f>
        <x:v>0.029160060748069906</x:v>
      </x:c>
      <x:c r="O86" s="22" t="n">
        <x:f>SUM(D86:N86)</x:f>
        <x:v>1</x:v>
      </x:c>
      <x:c r="P86" s="22" t="n">
        <x:f>('Benchmark'!$D29*'Benchmark'!$R29-'Industry build'!$D328)/'Benchmark'!$D29</x:f>
        <x:v>0.8443242871794389</x:v>
      </x:c>
      <x:c r="Q86" s="13" t="str">
        <x:v>More national detail</x:v>
      </x:c>
    </x:row>
    <x:row r="87" ht="25" customHeight="1">
      <x:c r="A87" s="2" t="str">
        <x:v>Qatar</x:v>
      </x:c>
      <x:c r="B87" s="2" t="str">
        <x:v>QAT</x:v>
      </x:c>
      <x:c r="C87" s="2" t="n">
        <x:v>2024</x:v>
      </x:c>
      <x:c r="D87" s="20" t="n">
        <x:f>('Benchmark'!E30*'Benchmark'!$D30-'Industry build'!E342)/('Benchmark'!$D30*$P87)</x:f>
        <x:v>0.020486459256615637</x:v>
      </x:c>
      <x:c r="E87" s="20" t="n">
        <x:f>('Benchmark'!F30*'Benchmark'!$D30-'Industry build'!F342)/('Benchmark'!$D30*$P87)</x:f>
        <x:v>0.016767928917103575</x:v>
      </x:c>
      <x:c r="F87" s="20" t="n">
        <x:f>('Benchmark'!G30*'Benchmark'!$D30-'Industry build'!G342)/('Benchmark'!$D30*$P87)</x:f>
        <x:v>0.4509247982158816</x:v>
      </x:c>
      <x:c r="G87" s="20" t="n">
        <x:f>('Benchmark'!H30*'Benchmark'!$D30-'Industry build'!H342)/('Benchmark'!$D30*$P87)</x:f>
        <x:v>0.3456941484755729</x:v>
      </x:c>
      <x:c r="H87" s="20" t="n">
        <x:f>('Benchmark'!I30*'Benchmark'!$D30-'Industry build'!I342)/('Benchmark'!$D30*$P87)</x:f>
        <x:v>0.04655180398826532</x:v>
      </x:c>
      <x:c r="I87" s="20" t="n">
        <x:f>('Benchmark'!J30*'Benchmark'!$D30-'Industry build'!J342)/('Benchmark'!$D30*$P87)</x:f>
        <x:v>0.05886025458394416</x:v>
      </x:c>
      <x:c r="J87" s="20" t="n">
        <x:f>('Benchmark'!K30*'Benchmark'!$D30-'Industry build'!K342)/('Benchmark'!$D30*$P87)</x:f>
        <x:v>0.015199023846682235</x:v>
      </x:c>
      <x:c r="K87" s="20" t="n">
        <x:f>('Benchmark'!L30*'Benchmark'!$D30-'Industry build'!L342)/('Benchmark'!$D30*$P87)</x:f>
        <x:v>0.014367716676722025</x:v>
      </x:c>
      <x:c r="L87" s="20" t="n">
        <x:f>('Benchmark'!M30*'Benchmark'!$D30-'Industry build'!M342)/('Benchmark'!$D30*$P87)</x:f>
        <x:v>0.009651738778571674</x:v>
      </x:c>
      <x:c r="M87" s="20" t="n">
        <x:f>('Benchmark'!N30*'Benchmark'!$D30-'Industry build'!N342)/('Benchmark'!$D30*$P87)</x:f>
        <x:v>0.008988422140620672</x:v>
      </x:c>
      <x:c r="N87" s="20" t="n">
        <x:f>('Benchmark'!O30*'Benchmark'!$D30-'Industry build'!O342)/('Benchmark'!$D30*$P87)</x:f>
        <x:v>0.012507705120020002</x:v>
      </x:c>
      <x:c r="O87" s="20" t="n">
        <x:f>SUM(D87:N87)</x:f>
        <x:v>0.9999999999999998</x:v>
      </x:c>
      <x:c r="P87" s="20" t="n">
        <x:f>('Benchmark'!$D30*'Benchmark'!$R30-'Industry build'!$D342)/'Benchmark'!$D30</x:f>
        <x:v>0.8478967223137183</x:v>
      </x:c>
      <x:c r="Q87" s="2" t="str">
        <x:v>More imputation</x:v>
      </x:c>
    </x:row>
    <x:row r="88" ht="25" customHeight="1">
      <x:c r="A88" s="13" t="str">
        <x:v>Egypt</x:v>
      </x:c>
      <x:c r="B88" s="13" t="str">
        <x:v>EGY</x:v>
      </x:c>
      <x:c r="C88" s="13" t="n">
        <x:v>2024</x:v>
      </x:c>
      <x:c r="D88" s="22" t="n">
        <x:f>('Benchmark'!E31*'Benchmark'!$D31-'Industry build'!E356)/('Benchmark'!$D31*$P88)</x:f>
        <x:v>0.010980362072835105</x:v>
      </x:c>
      <x:c r="E88" s="22" t="n">
        <x:f>('Benchmark'!F31*'Benchmark'!$D31-'Industry build'!F356)/('Benchmark'!$D31*$P88)</x:f>
        <x:v>0.030669522886348975</x:v>
      </x:c>
      <x:c r="F88" s="22" t="n">
        <x:f>('Benchmark'!G31*'Benchmark'!$D31-'Industry build'!G356)/('Benchmark'!$D31*$P88)</x:f>
        <x:v>0.3116879170055966</x:v>
      </x:c>
      <x:c r="G88" s="22" t="n">
        <x:f>('Benchmark'!H31*'Benchmark'!$D31-'Industry build'!H356)/('Benchmark'!$D31*$P88)</x:f>
        <x:v>0.43151028928764934</x:v>
      </x:c>
      <x:c r="H88" s="22" t="n">
        <x:f>('Benchmark'!I31*'Benchmark'!$D31-'Industry build'!I356)/('Benchmark'!$D31*$P88)</x:f>
        <x:v>0.11024045331038472</x:v>
      </x:c>
      <x:c r="I88" s="22" t="n">
        <x:f>('Benchmark'!J31*'Benchmark'!$D31-'Industry build'!J356)/('Benchmark'!$D31*$P88)</x:f>
        <x:v>0.05219258587562051</x:v>
      </x:c>
      <x:c r="J88" s="22" t="n">
        <x:f>('Benchmark'!K31*'Benchmark'!$D31-'Industry build'!K356)/('Benchmark'!$D31*$P88)</x:f>
        <x:v>0.010498397173525995</x:v>
      </x:c>
      <x:c r="K88" s="22" t="n">
        <x:f>('Benchmark'!L31*'Benchmark'!$D31-'Industry build'!L356)/('Benchmark'!$D31*$P88)</x:f>
        <x:v>0.008450654489542733</x:v>
      </x:c>
      <x:c r="L88" s="22" t="n">
        <x:f>('Benchmark'!M31*'Benchmark'!$D31-'Industry build'!M356)/('Benchmark'!$D31*$P88)</x:f>
        <x:v>0.010746534746856684</x:v>
      </x:c>
      <x:c r="M88" s="22" t="n">
        <x:f>('Benchmark'!N31*'Benchmark'!$D31-'Industry build'!N356)/('Benchmark'!$D31*$P88)</x:f>
        <x:v>0.019824196150322947</x:v>
      </x:c>
      <x:c r="N88" s="22" t="n">
        <x:f>('Benchmark'!O31*'Benchmark'!$D31-'Industry build'!O356)/('Benchmark'!$D31*$P88)</x:f>
        <x:v>0.0031990870013166874</x:v>
      </x:c>
      <x:c r="O88" s="22" t="n">
        <x:f>SUM(D88:N88)</x:f>
        <x:v>1.0000000000000002</x:v>
      </x:c>
      <x:c r="P88" s="22" t="n">
        <x:f>('Benchmark'!$D31*'Benchmark'!$R31-'Industry build'!$D356)/'Benchmark'!$D31</x:f>
        <x:v>0.7554540715262893</x:v>
      </x:c>
      <x:c r="Q88" s="13" t="str">
        <x:v>More national detail</x:v>
      </x:c>
    </x:row>
    <x:row r="89" ht="25" customHeight="1">
      <x:c r="A89" s="2" t="str">
        <x:v>Jordan</x:v>
      </x:c>
      <x:c r="B89" s="2" t="str">
        <x:v>JOR</x:v>
      </x:c>
      <x:c r="C89" s="2" t="n">
        <x:v>2024</x:v>
      </x:c>
      <x:c r="D89" s="20" t="n">
        <x:f>('Benchmark'!E32*'Benchmark'!$D32-'Industry build'!E370)/('Benchmark'!$D32*$P89)</x:f>
        <x:v>0.005993972868462149</x:v>
      </x:c>
      <x:c r="E89" s="20" t="n">
        <x:f>('Benchmark'!F32*'Benchmark'!$D32-'Industry build'!F370)/('Benchmark'!$D32*$P89)</x:f>
        <x:v>0.03509780184946585</x:v>
      </x:c>
      <x:c r="F89" s="20" t="n">
        <x:f>('Benchmark'!G32*'Benchmark'!$D32-'Industry build'!G370)/('Benchmark'!$D32*$P89)</x:f>
        <x:v>0.2478124056237804</x:v>
      </x:c>
      <x:c r="G89" s="20" t="n">
        <x:f>('Benchmark'!H32*'Benchmark'!$D32-'Industry build'!H370)/('Benchmark'!$D32*$P89)</x:f>
        <x:v>0.45863097814704434</x:v>
      </x:c>
      <x:c r="H89" s="20" t="n">
        <x:f>('Benchmark'!I32*'Benchmark'!$D32-'Industry build'!I370)/('Benchmark'!$D32*$P89)</x:f>
        <x:v>0.11895050705799594</x:v>
      </x:c>
      <x:c r="I89" s="20" t="n">
        <x:f>('Benchmark'!J32*'Benchmark'!$D32-'Industry build'!J370)/('Benchmark'!$D32*$P89)</x:f>
        <x:v>0.06465793225557423</x:v>
      </x:c>
      <x:c r="J89" s="20" t="n">
        <x:f>('Benchmark'!K32*'Benchmark'!$D32-'Industry build'!K370)/('Benchmark'!$D32*$P89)</x:f>
        <x:v>0.018956360287605903</x:v>
      </x:c>
      <x:c r="K89" s="20" t="n">
        <x:f>('Benchmark'!L32*'Benchmark'!$D32-'Industry build'!L370)/('Benchmark'!$D32*$P89)</x:f>
        <x:v>0.017618272801785434</x:v>
      </x:c>
      <x:c r="L89" s="20" t="n">
        <x:f>('Benchmark'!M32*'Benchmark'!$D32-'Industry build'!M370)/('Benchmark'!$D32*$P89)</x:f>
        <x:v>0.016909094073844777</x:v>
      </x:c>
      <x:c r="M89" s="20" t="n">
        <x:f>('Benchmark'!N32*'Benchmark'!$D32-'Industry build'!N370)/('Benchmark'!$D32*$P89)</x:f>
        <x:v>0.011277098001095075</x:v>
      </x:c>
      <x:c r="N89" s="20" t="n">
        <x:f>('Benchmark'!O32*'Benchmark'!$D32-'Industry build'!O370)/('Benchmark'!$D32*$P89)</x:f>
        <x:v>0.004095577033345664</x:v>
      </x:c>
      <x:c r="O89" s="20" t="n">
        <x:f>SUM(D89:N89)</x:f>
        <x:v>0.9999999999999998</x:v>
      </x:c>
      <x:c r="P89" s="20" t="n">
        <x:f>('Benchmark'!$D32*'Benchmark'!$R32-'Industry build'!$D370)/'Benchmark'!$D32</x:f>
        <x:v>0.5600620520351485</x:v>
      </x:c>
      <x:c r="Q89" s="2" t="str">
        <x:v>More national detail</x:v>
      </x:c>
    </x:row>
    <x:row r="90" ht="25" customHeight="1">
      <x:c r="A90" s="13" t="str">
        <x:v>Morocco</x:v>
      </x:c>
      <x:c r="B90" s="13" t="str">
        <x:v>MAR</x:v>
      </x:c>
      <x:c r="C90" s="13" t="n">
        <x:v>2024</x:v>
      </x:c>
      <x:c r="D90" s="22" t="n">
        <x:f>('Benchmark'!E33*'Benchmark'!$D33-'Industry build'!E384)/('Benchmark'!$D33*$P90)</x:f>
        <x:v>0.010892693327456116</x:v>
      </x:c>
      <x:c r="E90" s="22" t="n">
        <x:f>('Benchmark'!F33*'Benchmark'!$D33-'Industry build'!F384)/('Benchmark'!$D33*$P90)</x:f>
        <x:v>0.03267569446559709</x:v>
      </x:c>
      <x:c r="F90" s="22" t="n">
        <x:f>('Benchmark'!G33*'Benchmark'!$D33-'Industry build'!G384)/('Benchmark'!$D33*$P90)</x:f>
        <x:v>0.2635901871778316</x:v>
      </x:c>
      <x:c r="G90" s="22" t="n">
        <x:f>('Benchmark'!H33*'Benchmark'!$D33-'Industry build'!H384)/('Benchmark'!$D33*$P90)</x:f>
        <x:v>0.48368158916272685</x:v>
      </x:c>
      <x:c r="H90" s="22" t="n">
        <x:f>('Benchmark'!I33*'Benchmark'!$D33-'Industry build'!I384)/('Benchmark'!$D33*$P90)</x:f>
        <x:v>0.14166095210784438</x:v>
      </x:c>
      <x:c r="I90" s="22" t="n">
        <x:f>('Benchmark'!J33*'Benchmark'!$D33-'Industry build'!J384)/('Benchmark'!$D33*$P90)</x:f>
        <x:v>0.0226129301700503</x:v>
      </x:c>
      <x:c r="J90" s="22" t="n">
        <x:f>('Benchmark'!K33*'Benchmark'!$D33-'Industry build'!K384)/('Benchmark'!$D33*$P90)</x:f>
        <x:v>0.010984463062816682</x:v>
      </x:c>
      <x:c r="K90" s="22" t="n">
        <x:f>('Benchmark'!L33*'Benchmark'!$D33-'Industry build'!L384)/('Benchmark'!$D33*$P90)</x:f>
        <x:v>0.01577728506543427</x:v>
      </x:c>
      <x:c r="L90" s="22" t="n">
        <x:f>('Benchmark'!M33*'Benchmark'!$D33-'Industry build'!M384)/('Benchmark'!$D33*$P90)</x:f>
        <x:v>0.011859018284572406</x:v>
      </x:c>
      <x:c r="M90" s="22" t="n">
        <x:f>('Benchmark'!N33*'Benchmark'!$D33-'Industry build'!N384)/('Benchmark'!$D33*$P90)</x:f>
        <x:v>0.0038540322736442772</x:v>
      </x:c>
      <x:c r="N90" s="22" t="n">
        <x:f>('Benchmark'!O33*'Benchmark'!$D33-'Industry build'!O384)/('Benchmark'!$D33*$P90)</x:f>
        <x:v>0.002411154902025959</x:v>
      </x:c>
      <x:c r="O90" s="22" t="n">
        <x:f>SUM(D90:N90)</x:f>
        <x:v>0.9999999999999998</x:v>
      </x:c>
      <x:c r="P90" s="22" t="n">
        <x:f>('Benchmark'!$D33*'Benchmark'!$R33-'Industry build'!$D384)/'Benchmark'!$D33</x:f>
        <x:v>0.642534737170515</x:v>
      </x:c>
      <x:c r="Q90" s="13" t="str">
        <x:v>More imputation</x:v>
      </x:c>
    </x:row>
    <x:row r="91" ht="25" customHeight="1">
      <x:c r="A91" s="2" t="str">
        <x:v>Tunisia</x:v>
      </x:c>
      <x:c r="B91" s="2" t="str">
        <x:v>TUN</x:v>
      </x:c>
      <x:c r="C91" s="2" t="n">
        <x:v>2024</x:v>
      </x:c>
      <x:c r="D91" s="20" t="n">
        <x:f>('Benchmark'!E34*'Benchmark'!$D34-'Industry build'!E398)/('Benchmark'!$D34*$P91)</x:f>
        <x:v>0.007285404938976034</x:v>
      </x:c>
      <x:c r="E91" s="20" t="n">
        <x:f>('Benchmark'!F34*'Benchmark'!$D34-'Industry build'!F398)/('Benchmark'!$D34*$P91)</x:f>
        <x:v>0.03780262941081608</x:v>
      </x:c>
      <x:c r="F91" s="20" t="n">
        <x:f>('Benchmark'!G34*'Benchmark'!$D34-'Industry build'!G398)/('Benchmark'!$D34*$P91)</x:f>
        <x:v>0.24873522001470547</x:v>
      </x:c>
      <x:c r="G91" s="20" t="n">
        <x:f>('Benchmark'!H34*'Benchmark'!$D34-'Industry build'!H398)/('Benchmark'!$D34*$P91)</x:f>
        <x:v>0.4988061812013299</x:v>
      </x:c>
      <x:c r="H91" s="20" t="n">
        <x:f>('Benchmark'!I34*'Benchmark'!$D34-'Industry build'!I398)/('Benchmark'!$D34*$P91)</x:f>
        <x:v>0.11076597686306132</x:v>
      </x:c>
      <x:c r="I91" s="20" t="n">
        <x:f>('Benchmark'!J34*'Benchmark'!$D34-'Industry build'!J398)/('Benchmark'!$D34*$P91)</x:f>
        <x:v>0.043882300440013074</x:v>
      </x:c>
      <x:c r="J91" s="20" t="n">
        <x:f>('Benchmark'!K34*'Benchmark'!$D34-'Industry build'!K398)/('Benchmark'!$D34*$P91)</x:f>
        <x:v>0.010236002341845508</x:v>
      </x:c>
      <x:c r="K91" s="20" t="n">
        <x:f>('Benchmark'!L34*'Benchmark'!$D34-'Industry build'!L398)/('Benchmark'!$D34*$P91)</x:f>
        <x:v>0.02005622010364715</x:v>
      </x:c>
      <x:c r="L91" s="20" t="n">
        <x:f>('Benchmark'!M34*'Benchmark'!$D34-'Industry build'!M398)/('Benchmark'!$D34*$P91)</x:f>
        <x:v>0.012198414361725508</x:v>
      </x:c>
      <x:c r="M91" s="20" t="n">
        <x:f>('Benchmark'!N34*'Benchmark'!$D34-'Industry build'!N398)/('Benchmark'!$D34*$P91)</x:f>
        <x:v>0.008155793505198397</x:v>
      </x:c>
      <x:c r="N91" s="20" t="n">
        <x:f>('Benchmark'!O34*'Benchmark'!$D34-'Industry build'!O398)/('Benchmark'!$D34*$P91)</x:f>
        <x:v>0.0020758568186812812</x:v>
      </x:c>
      <x:c r="O91" s="20" t="n">
        <x:f>SUM(D91:N91)</x:f>
        <x:v>0.9999999999999997</x:v>
      </x:c>
      <x:c r="P91" s="20" t="n">
        <x:f>('Benchmark'!$D34*'Benchmark'!$R34-'Industry build'!$D398)/'Benchmark'!$D34</x:f>
        <x:v>0.7636939329506425</x:v>
      </x:c>
      <x:c r="Q91" s="2" t="str">
        <x:v>More national detail</x:v>
      </x:c>
    </x:row>
    <x:row r="92" ht="25" customHeight="1">
      <x:c r="A92" s="13" t="str">
        <x:v>Nigeria</x:v>
      </x:c>
      <x:c r="B92" s="13" t="str">
        <x:v>NGA</x:v>
      </x:c>
      <x:c r="C92" s="13" t="n">
        <x:v>2024</x:v>
      </x:c>
      <x:c r="D92" s="22" t="n">
        <x:f>('Benchmark'!E35*'Benchmark'!$D35-'Industry build'!E412)/('Benchmark'!$D35*$P92)</x:f>
        <x:v>0.005937813128508842</x:v>
      </x:c>
      <x:c r="E92" s="22" t="n">
        <x:f>('Benchmark'!F35*'Benchmark'!$D35-'Industry build'!F412)/('Benchmark'!$D35*$P92)</x:f>
        <x:v>0.01878950957397126</x:v>
      </x:c>
      <x:c r="F92" s="22" t="n">
        <x:f>('Benchmark'!G35*'Benchmark'!$D35-'Industry build'!G412)/('Benchmark'!$D35*$P92)</x:f>
        <x:v>0.17016810824753767</x:v>
      </x:c>
      <x:c r="G92" s="22" t="n">
        <x:f>('Benchmark'!H35*'Benchmark'!$D35-'Industry build'!H412)/('Benchmark'!$D35*$P92)</x:f>
        <x:v>0.5308091938591507</x:v>
      </x:c>
      <x:c r="H92" s="22" t="n">
        <x:f>('Benchmark'!I35*'Benchmark'!$D35-'Industry build'!I412)/('Benchmark'!$D35*$P92)</x:f>
        <x:v>0.22440618160858167</x:v>
      </x:c>
      <x:c r="I92" s="22" t="n">
        <x:f>('Benchmark'!J35*'Benchmark'!$D35-'Industry build'!J412)/('Benchmark'!$D35*$P92)</x:f>
        <x:v>0.02141895841300489</x:v>
      </x:c>
      <x:c r="J92" s="22" t="n">
        <x:f>('Benchmark'!K35*'Benchmark'!$D35-'Industry build'!K412)/('Benchmark'!$D35*$P92)</x:f>
        <x:v>0.008059950529975657</x:v>
      </x:c>
      <x:c r="K92" s="22" t="n">
        <x:f>('Benchmark'!L35*'Benchmark'!$D35-'Industry build'!L412)/('Benchmark'!$D35*$P92)</x:f>
        <x:v>0.00612813494582508</x:v>
      </x:c>
      <x:c r="L92" s="22" t="n">
        <x:f>('Benchmark'!M35*'Benchmark'!$D35-'Industry build'!M412)/('Benchmark'!$D35*$P92)</x:f>
        <x:v>0.0049781522700028695</x:v>
      </x:c>
      <x:c r="M92" s="22" t="n">
        <x:f>('Benchmark'!N35*'Benchmark'!$D35-'Industry build'!N412)/('Benchmark'!$D35*$P92)</x:f>
        <x:v>0.004083618240675821</x:v>
      </x:c>
      <x:c r="N92" s="22" t="n">
        <x:f>('Benchmark'!O35*'Benchmark'!$D35-'Industry build'!O412)/('Benchmark'!$D35*$P92)</x:f>
        <x:v>0.00522037918276576</x:v>
      </x:c>
      <x:c r="O92" s="22" t="n">
        <x:f>SUM(D92:N92)</x:f>
        <x:v>1.0000000000000002</x:v>
      </x:c>
      <x:c r="P92" s="22" t="n">
        <x:f>('Benchmark'!$D35*'Benchmark'!$R35-'Industry build'!$D412)/'Benchmark'!$D35</x:f>
        <x:v>0.6416002926284353</x:v>
      </x:c>
      <x:c r="Q92" s="13" t="str">
        <x:v>More national detail</x:v>
      </x:c>
    </x:row>
    <x:row r="93" ht="25" customHeight="1">
      <x:c r="A93" s="2" t="str">
        <x:v>Kenya</x:v>
      </x:c>
      <x:c r="B93" s="2" t="str">
        <x:v>KEN</x:v>
      </x:c>
      <x:c r="C93" s="2" t="n">
        <x:v>2024</x:v>
      </x:c>
      <x:c r="D93" s="20" t="n">
        <x:f>('Benchmark'!E36*'Benchmark'!$D36-'Industry build'!E426)/('Benchmark'!$D36*$P93)</x:f>
        <x:v>0.007447781968000972</x:v>
      </x:c>
      <x:c r="E93" s="20" t="n">
        <x:f>('Benchmark'!F36*'Benchmark'!$D36-'Industry build'!F426)/('Benchmark'!$D36*$P93)</x:f>
        <x:v>0.030348550571162095</x:v>
      </x:c>
      <x:c r="F93" s="20" t="n">
        <x:f>('Benchmark'!G36*'Benchmark'!$D36-'Industry build'!G426)/('Benchmark'!$D36*$P93)</x:f>
        <x:v>0.32669916977088015</x:v>
      </x:c>
      <x:c r="G93" s="20" t="n">
        <x:f>('Benchmark'!H36*'Benchmark'!$D36-'Industry build'!H426)/('Benchmark'!$D36*$P93)</x:f>
        <x:v>0.41900320990417195</x:v>
      </x:c>
      <x:c r="H93" s="20" t="n">
        <x:f>('Benchmark'!I36*'Benchmark'!$D36-'Industry build'!I426)/('Benchmark'!$D36*$P93)</x:f>
        <x:v>0.13505707433785524</x:v>
      </x:c>
      <x:c r="I93" s="20" t="n">
        <x:f>('Benchmark'!J36*'Benchmark'!$D36-'Industry build'!J426)/('Benchmark'!$D36*$P93)</x:f>
        <x:v>0.031590834394908916</x:v>
      </x:c>
      <x:c r="J93" s="20" t="n">
        <x:f>('Benchmark'!K36*'Benchmark'!$D36-'Industry build'!K426)/('Benchmark'!$D36*$P93)</x:f>
        <x:v>0.014434504070719062</x:v>
      </x:c>
      <x:c r="K93" s="20" t="n">
        <x:f>('Benchmark'!L36*'Benchmark'!$D36-'Industry build'!L426)/('Benchmark'!$D36*$P93)</x:f>
        <x:v>0.008183196889165769</x:v>
      </x:c>
      <x:c r="L93" s="20" t="n">
        <x:f>('Benchmark'!M36*'Benchmark'!$D36-'Industry build'!M426)/('Benchmark'!$D36*$P93)</x:f>
        <x:v>0.010090847588925315</x:v>
      </x:c>
      <x:c r="M93" s="20" t="n">
        <x:f>('Benchmark'!N36*'Benchmark'!$D36-'Industry build'!N426)/('Benchmark'!$D36*$P93)</x:f>
        <x:v>0.006727495728459735</x:v>
      </x:c>
      <x:c r="N93" s="20" t="n">
        <x:f>('Benchmark'!O36*'Benchmark'!$D36-'Industry build'!O426)/('Benchmark'!$D36*$P93)</x:f>
        <x:v>0.010417334775750693</x:v>
      </x:c>
      <x:c r="O93" s="20" t="n">
        <x:f>SUM(D93:N93)</x:f>
        <x:v>1</x:v>
      </x:c>
      <x:c r="P93" s="20" t="n">
        <x:f>('Benchmark'!$D36*'Benchmark'!$R36-'Industry build'!$D426)/'Benchmark'!$D36</x:f>
        <x:v>0.48917827179965184</x:v>
      </x:c>
      <x:c r="Q93" s="2" t="str">
        <x:v>Mixed support</x:v>
      </x:c>
    </x:row>
    <x:row r="94" ht="25" customHeight="1">
      <x:c r="A94" s="13" t="str">
        <x:v>Ghana</x:v>
      </x:c>
      <x:c r="B94" s="13" t="str">
        <x:v>GHA</x:v>
      </x:c>
      <x:c r="C94" s="13" t="n">
        <x:v>2024</x:v>
      </x:c>
      <x:c r="D94" s="22" t="n">
        <x:f>('Benchmark'!E37*'Benchmark'!$D37-'Industry build'!E440)/('Benchmark'!$D37*$P94)</x:f>
        <x:v>0.003888534723337174</x:v>
      </x:c>
      <x:c r="E94" s="22" t="n">
        <x:f>('Benchmark'!F37*'Benchmark'!$D37-'Industry build'!F440)/('Benchmark'!$D37*$P94)</x:f>
        <x:v>0.02786695368806588</x:v>
      </x:c>
      <x:c r="F94" s="22" t="n">
        <x:f>('Benchmark'!G37*'Benchmark'!$D37-'Industry build'!G440)/('Benchmark'!$D37*$P94)</x:f>
        <x:v>0.15450920756019132</x:v>
      </x:c>
      <x:c r="G94" s="22" t="n">
        <x:f>('Benchmark'!H37*'Benchmark'!$D37-'Industry build'!H440)/('Benchmark'!$D37*$P94)</x:f>
        <x:v>0.5187396214637954</x:v>
      </x:c>
      <x:c r="H94" s="22" t="n">
        <x:f>('Benchmark'!I37*'Benchmark'!$D37-'Industry build'!I440)/('Benchmark'!$D37*$P94)</x:f>
        <x:v>0.22797542370823187</x:v>
      </x:c>
      <x:c r="I94" s="22" t="n">
        <x:f>('Benchmark'!J37*'Benchmark'!$D37-'Industry build'!J440)/('Benchmark'!$D37*$P94)</x:f>
        <x:v>0.02620219885932319</x:v>
      </x:c>
      <x:c r="J94" s="22" t="n">
        <x:f>('Benchmark'!K37*'Benchmark'!$D37-'Industry build'!K440)/('Benchmark'!$D37*$P94)</x:f>
        <x:v>0.017484089003496094</x:v>
      </x:c>
      <x:c r="K94" s="22" t="n">
        <x:f>('Benchmark'!L37*'Benchmark'!$D37-'Industry build'!L440)/('Benchmark'!$D37*$P94)</x:f>
        <x:v>0.009238413765577038</x:v>
      </x:c>
      <x:c r="L94" s="22" t="n">
        <x:f>('Benchmark'!M37*'Benchmark'!$D37-'Industry build'!M440)/('Benchmark'!$D37*$P94)</x:f>
        <x:v>0.006414774587873258</x:v>
      </x:c>
      <x:c r="M94" s="22" t="n">
        <x:f>('Benchmark'!N37*'Benchmark'!$D37-'Industry build'!N440)/('Benchmark'!$D37*$P94)</x:f>
        <x:v>0.006031742559688983</x:v>
      </x:c>
      <x:c r="N94" s="22" t="n">
        <x:f>('Benchmark'!O37*'Benchmark'!$D37-'Industry build'!O440)/('Benchmark'!$D37*$P94)</x:f>
        <x:v>0.0016490400804194966</x:v>
      </x:c>
      <x:c r="O94" s="22" t="n">
        <x:f>SUM(D94:N94)</x:f>
        <x:v>0.9999999999999996</x:v>
      </x:c>
      <x:c r="P94" s="22" t="n">
        <x:f>('Benchmark'!$D37*'Benchmark'!$R37-'Industry build'!$D440)/'Benchmark'!$D37</x:f>
        <x:v>0.6186749346495889</x:v>
      </x:c>
      <x:c r="Q94" s="13" t="str">
        <x:v>Mixed support</x:v>
      </x:c>
    </x:row>
    <x:row r="95" ht="25" customHeight="1">
      <x:c r="A95" s="2" t="str">
        <x:v>Ethiopia</x:v>
      </x:c>
      <x:c r="B95" s="2" t="str">
        <x:v>ETH</x:v>
      </x:c>
      <x:c r="C95" s="2" t="n">
        <x:v>2024</x:v>
      </x:c>
      <x:c r="D95" s="20" t="n">
        <x:f>('Benchmark'!E38*'Benchmark'!$D38-'Industry build'!E454)/('Benchmark'!$D38*$P95)</x:f>
        <x:v>0.006720367093952626</x:v>
      </x:c>
      <x:c r="E95" s="20" t="n">
        <x:f>('Benchmark'!F38*'Benchmark'!$D38-'Industry build'!F454)/('Benchmark'!$D38*$P95)</x:f>
        <x:v>0.04557540290737287</x:v>
      </x:c>
      <x:c r="F95" s="20" t="n">
        <x:f>('Benchmark'!G38*'Benchmark'!$D38-'Industry build'!G454)/('Benchmark'!$D38*$P95)</x:f>
        <x:v>0.197384099587954</x:v>
      </x:c>
      <x:c r="G95" s="20" t="n">
        <x:f>('Benchmark'!H38*'Benchmark'!$D38-'Industry build'!H454)/('Benchmark'!$D38*$P95)</x:f>
        <x:v>0.4972334337423822</x:v>
      </x:c>
      <x:c r="H95" s="20" t="n">
        <x:f>('Benchmark'!I38*'Benchmark'!$D38-'Industry build'!I454)/('Benchmark'!$D38*$P95)</x:f>
        <x:v>0.14349992718739227</x:v>
      </x:c>
      <x:c r="I95" s="20" t="n">
        <x:f>('Benchmark'!J38*'Benchmark'!$D38-'Industry build'!J454)/('Benchmark'!$D38*$P95)</x:f>
        <x:v>0.038597762293549026</x:v>
      </x:c>
      <x:c r="J95" s="20" t="n">
        <x:f>('Benchmark'!K38*'Benchmark'!$D38-'Industry build'!K454)/('Benchmark'!$D38*$P95)</x:f>
        <x:v>0.03205335351073873</x:v>
      </x:c>
      <x:c r="K95" s="20" t="n">
        <x:f>('Benchmark'!L38*'Benchmark'!$D38-'Industry build'!L454)/('Benchmark'!$D38*$P95)</x:f>
        <x:v>0.008958180322118604</x:v>
      </x:c>
      <x:c r="L95" s="20" t="n">
        <x:f>('Benchmark'!M38*'Benchmark'!$D38-'Industry build'!M454)/('Benchmark'!$D38*$P95)</x:f>
        <x:v>0.007705484559284203</x:v>
      </x:c>
      <x:c r="M95" s="20" t="n">
        <x:f>('Benchmark'!N38*'Benchmark'!$D38-'Industry build'!N454)/('Benchmark'!$D38*$P95)</x:f>
        <x:v>0.02072963476642357</x:v>
      </x:c>
      <x:c r="N95" s="20" t="n">
        <x:f>('Benchmark'!O38*'Benchmark'!$D38-'Industry build'!O454)/('Benchmark'!$D38*$P95)</x:f>
        <x:v>0.001542354028831741</x:v>
      </x:c>
      <x:c r="O95" s="20" t="n">
        <x:f>SUM(D95:N95)</x:f>
        <x:v>0.9999999999999998</x:v>
      </x:c>
      <x:c r="P95" s="20" t="n">
        <x:f>('Benchmark'!$D38*'Benchmark'!$R38-'Industry build'!$D454)/'Benchmark'!$D38</x:f>
        <x:v>0.25735582622383063</x:v>
      </x:c>
      <x:c r="Q95" s="2" t="str">
        <x:v>Mixed support</x:v>
      </x:c>
    </x:row>
    <x:row r="96" ht="25" customHeight="1">
      <x:c r="A96" s="13" t="str">
        <x:v>Senegal</x:v>
      </x:c>
      <x:c r="B96" s="13" t="str">
        <x:v>SEN</x:v>
      </x:c>
      <x:c r="C96" s="13" t="n">
        <x:v>2024</x:v>
      </x:c>
      <x:c r="D96" s="22" t="n">
        <x:f>('Benchmark'!E39*'Benchmark'!$D39-'Industry build'!E468)/('Benchmark'!$D39*$P96)</x:f>
        <x:v>0.00633566574287803</x:v>
      </x:c>
      <x:c r="E96" s="22" t="n">
        <x:f>('Benchmark'!F39*'Benchmark'!$D39-'Industry build'!F468)/('Benchmark'!$D39*$P96)</x:f>
        <x:v>0.047837838627294904</x:v>
      </x:c>
      <x:c r="F96" s="22" t="n">
        <x:f>('Benchmark'!G39*'Benchmark'!$D39-'Industry build'!G468)/('Benchmark'!$D39*$P96)</x:f>
        <x:v>0.20770737223371283</x:v>
      </x:c>
      <x:c r="G96" s="22" t="n">
        <x:f>('Benchmark'!H39*'Benchmark'!$D39-'Industry build'!H468)/('Benchmark'!$D39*$P96)</x:f>
        <x:v>0.49004528531789654</x:v>
      </x:c>
      <x:c r="H96" s="22" t="n">
        <x:f>('Benchmark'!I39*'Benchmark'!$D39-'Industry build'!I468)/('Benchmark'!$D39*$P96)</x:f>
        <x:v>0.1774662858272752</x:v>
      </x:c>
      <x:c r="I96" s="22" t="n">
        <x:f>('Benchmark'!J39*'Benchmark'!$D39-'Industry build'!J468)/('Benchmark'!$D39*$P96)</x:f>
        <x:v>0.029788477688985893</x:v>
      </x:c>
      <x:c r="J96" s="22" t="n">
        <x:f>('Benchmark'!K39*'Benchmark'!$D39-'Industry build'!K468)/('Benchmark'!$D39*$P96)</x:f>
        <x:v>0.008574724170101185</x:v>
      </x:c>
      <x:c r="K96" s="22" t="n">
        <x:f>('Benchmark'!L39*'Benchmark'!$D39-'Industry build'!L468)/('Benchmark'!$D39*$P96)</x:f>
        <x:v>0.0116437554387705</x:v>
      </x:c>
      <x:c r="L96" s="22" t="n">
        <x:f>('Benchmark'!M39*'Benchmark'!$D39-'Industry build'!M468)/('Benchmark'!$D39*$P96)</x:f>
        <x:v>0.004331056329315193</x:v>
      </x:c>
      <x:c r="M96" s="22" t="n">
        <x:f>('Benchmark'!N39*'Benchmark'!$D39-'Industry build'!N468)/('Benchmark'!$D39*$P96)</x:f>
        <x:v>0.007225786295373256</x:v>
      </x:c>
      <x:c r="N96" s="22" t="n">
        <x:f>('Benchmark'!O39*'Benchmark'!$D39-'Industry build'!O468)/('Benchmark'!$D39*$P96)</x:f>
        <x:v>0.009043752328396722</x:v>
      </x:c>
      <x:c r="O96" s="22" t="n">
        <x:f>SUM(D96:N96)</x:f>
        <x:v>1.0000000000000002</x:v>
      </x:c>
      <x:c r="P96" s="22" t="n">
        <x:f>('Benchmark'!$D39*'Benchmark'!$R39-'Industry build'!$D468)/'Benchmark'!$D39</x:f>
        <x:v>0.6568451068791088</x:v>
      </x:c>
      <x:c r="Q96" s="13" t="str">
        <x:v>More national detail</x:v>
      </x:c>
    </x:row>
    <x:row r="97" ht="25" customHeight="1">
      <x:c r="A97" s="2" t="str">
        <x:v>Mauritius</x:v>
      </x:c>
      <x:c r="B97" s="2" t="str">
        <x:v>MUS</x:v>
      </x:c>
      <x:c r="C97" s="2" t="n">
        <x:v>2024</x:v>
      </x:c>
      <x:c r="D97" s="20" t="n">
        <x:f>('Benchmark'!E40*'Benchmark'!$D40-'Industry build'!E482)/('Benchmark'!$D40*$P97)</x:f>
        <x:v>0.004032080356493043</x:v>
      </x:c>
      <x:c r="E97" s="20" t="n">
        <x:f>('Benchmark'!F40*'Benchmark'!$D40-'Industry build'!F482)/('Benchmark'!$D40*$P97)</x:f>
        <x:v>0.015570542871776956</x:v>
      </x:c>
      <x:c r="F97" s="20" t="n">
        <x:f>('Benchmark'!G40*'Benchmark'!$D40-'Industry build'!G482)/('Benchmark'!$D40*$P97)</x:f>
        <x:v>0.2913197867947958</x:v>
      </x:c>
      <x:c r="G97" s="20" t="n">
        <x:f>('Benchmark'!H40*'Benchmark'!$D40-'Industry build'!H482)/('Benchmark'!$D40*$P97)</x:f>
        <x:v>0.4140277147743517</x:v>
      </x:c>
      <x:c r="H97" s="20" t="n">
        <x:f>('Benchmark'!I40*'Benchmark'!$D40-'Industry build'!I482)/('Benchmark'!$D40*$P97)</x:f>
        <x:v>0.10581799684270396</x:v>
      </x:c>
      <x:c r="I97" s="20" t="n">
        <x:f>('Benchmark'!J40*'Benchmark'!$D40-'Industry build'!J482)/('Benchmark'!$D40*$P97)</x:f>
        <x:v>0.0532967906724922</x:v>
      </x:c>
      <x:c r="J97" s="20" t="n">
        <x:f>('Benchmark'!K40*'Benchmark'!$D40-'Industry build'!K482)/('Benchmark'!$D40*$P97)</x:f>
        <x:v>0.04413374098115261</x:v>
      </x:c>
      <x:c r="K97" s="20" t="n">
        <x:f>('Benchmark'!L40*'Benchmark'!$D40-'Industry build'!L482)/('Benchmark'!$D40*$P97)</x:f>
        <x:v>0.033668589400392614</x:v>
      </x:c>
      <x:c r="L97" s="20" t="n">
        <x:f>('Benchmark'!M40*'Benchmark'!$D40-'Industry build'!M482)/('Benchmark'!$D40*$P97)</x:f>
        <x:v>0.018008103732546823</x:v>
      </x:c>
      <x:c r="M97" s="20" t="n">
        <x:f>('Benchmark'!N40*'Benchmark'!$D40-'Industry build'!N482)/('Benchmark'!$D40*$P97)</x:f>
        <x:v>0.011489758546518666</x:v>
      </x:c>
      <x:c r="N97" s="20" t="n">
        <x:f>('Benchmark'!O40*'Benchmark'!$D40-'Industry build'!O482)/('Benchmark'!$D40*$P97)</x:f>
        <x:v>0.008634895026775715</x:v>
      </x:c>
      <x:c r="O97" s="20" t="n">
        <x:f>SUM(D97:N97)</x:f>
        <x:v>1</x:v>
      </x:c>
      <x:c r="P97" s="20" t="n">
        <x:f>('Benchmark'!$D40*'Benchmark'!$R40-'Industry build'!$D482)/'Benchmark'!$D40</x:f>
        <x:v>0.8247987091590856</x:v>
      </x:c>
      <x:c r="Q97" s="2" t="str">
        <x:v>More national detail</x:v>
      </x:c>
    </x:row>
    <x:row r="98" ht="25" customHeight="1">
      <x:c r="A98" s="13" t="str">
        <x:v>Singapore</x:v>
      </x:c>
      <x:c r="B98" s="13" t="str">
        <x:v>SGP</x:v>
      </x:c>
      <x:c r="C98" s="13" t="n">
        <x:v>2024</x:v>
      </x:c>
      <x:c r="D98" s="22" t="n">
        <x:f>('Benchmark'!E41*'Benchmark'!$D41-'Industry build'!E496)/('Benchmark'!$D41*$P98)</x:f>
        <x:v>0.011511045483647151</x:v>
      </x:c>
      <x:c r="E98" s="22" t="n">
        <x:f>('Benchmark'!F41*'Benchmark'!$D41-'Industry build'!F496)/('Benchmark'!$D41*$P98)</x:f>
        <x:v>0.014523562639691286</x:v>
      </x:c>
      <x:c r="F98" s="22" t="n">
        <x:f>('Benchmark'!G41*'Benchmark'!$D41-'Industry build'!G496)/('Benchmark'!$D41*$P98)</x:f>
        <x:v>0.36292314840258055</x:v>
      </x:c>
      <x:c r="G98" s="22" t="n">
        <x:f>('Benchmark'!H41*'Benchmark'!$D41-'Industry build'!H496)/('Benchmark'!$D41*$P98)</x:f>
        <x:v>0.23865625399415225</x:v>
      </x:c>
      <x:c r="H98" s="22" t="n">
        <x:f>('Benchmark'!I41*'Benchmark'!$D41-'Industry build'!I496)/('Benchmark'!$D41*$P98)</x:f>
        <x:v>0.05553899543710712</x:v>
      </x:c>
      <x:c r="I98" s="22" t="n">
        <x:f>('Benchmark'!J41*'Benchmark'!$D41-'Industry build'!J496)/('Benchmark'!$D41*$P98)</x:f>
        <x:v>0.0738074471573311</x:v>
      </x:c>
      <x:c r="J98" s="22" t="n">
        <x:f>('Benchmark'!K41*'Benchmark'!$D41-'Industry build'!K496)/('Benchmark'!$D41*$P98)</x:f>
        <x:v>0.11290768033999214</x:v>
      </x:c>
      <x:c r="K98" s="22" t="n">
        <x:f>('Benchmark'!L41*'Benchmark'!$D41-'Industry build'!L496)/('Benchmark'!$D41*$P98)</x:f>
        <x:v>0.07589298702845412</x:v>
      </x:c>
      <x:c r="L98" s="22" t="n">
        <x:f>('Benchmark'!M41*'Benchmark'!$D41-'Industry build'!M496)/('Benchmark'!$D41*$P98)</x:f>
        <x:v>0.023428422340416664</x:v>
      </x:c>
      <x:c r="M98" s="22" t="n">
        <x:f>('Benchmark'!N41*'Benchmark'!$D41-'Industry build'!N496)/('Benchmark'!$D41*$P98)</x:f>
        <x:v>0.004260997054668837</x:v>
      </x:c>
      <x:c r="N98" s="22" t="n">
        <x:f>('Benchmark'!O41*'Benchmark'!$D41-'Industry build'!O496)/('Benchmark'!$D41*$P98)</x:f>
        <x:v>0.026549460121958832</x:v>
      </x:c>
      <x:c r="O98" s="22" t="n">
        <x:f>SUM(D98:N98)</x:f>
        <x:v>1.0000000000000002</x:v>
      </x:c>
      <x:c r="P98" s="22" t="n">
        <x:f>('Benchmark'!$D41*'Benchmark'!$R41-'Industry build'!$D496)/'Benchmark'!$D41</x:f>
        <x:v>0.8961631998928729</x:v>
      </x:c>
      <x:c r="Q98" s="13" t="str">
        <x:v>More national detail</x:v>
      </x:c>
    </x:row>
    <x:row r="99" ht="25" customHeight="1">
      <x:c r="A99" s="2" t="str">
        <x:v>Malaysia</x:v>
      </x:c>
      <x:c r="B99" s="2" t="str">
        <x:v>MYS</x:v>
      </x:c>
      <x:c r="C99" s="2" t="n">
        <x:v>2024</x:v>
      </x:c>
      <x:c r="D99" s="20" t="n">
        <x:f>('Benchmark'!E42*'Benchmark'!$D42-'Industry build'!E510)/('Benchmark'!$D42*$P99)</x:f>
        <x:v>0.014155584691299229</x:v>
      </x:c>
      <x:c r="E99" s="20" t="n">
        <x:f>('Benchmark'!F42*'Benchmark'!$D42-'Industry build'!F510)/('Benchmark'!$D42*$P99)</x:f>
        <x:v>0.031763472244548445</x:v>
      </x:c>
      <x:c r="F99" s="20" t="n">
        <x:f>('Benchmark'!G42*'Benchmark'!$D42-'Industry build'!G510)/('Benchmark'!$D42*$P99)</x:f>
        <x:v>0.3122701663965348</x:v>
      </x:c>
      <x:c r="G99" s="20" t="n">
        <x:f>('Benchmark'!H42*'Benchmark'!$D42-'Industry build'!H510)/('Benchmark'!$D42*$P99)</x:f>
        <x:v>0.38029463171071354</x:v>
      </x:c>
      <x:c r="H99" s="20" t="n">
        <x:f>('Benchmark'!I42*'Benchmark'!$D42-'Industry build'!I510)/('Benchmark'!$D42*$P99)</x:f>
        <x:v>0.10886537976197293</x:v>
      </x:c>
      <x:c r="I99" s="20" t="n">
        <x:f>('Benchmark'!J42*'Benchmark'!$D42-'Industry build'!J510)/('Benchmark'!$D42*$P99)</x:f>
        <x:v>0.05336618478659401</x:v>
      </x:c>
      <x:c r="J99" s="20" t="n">
        <x:f>('Benchmark'!K42*'Benchmark'!$D42-'Industry build'!K510)/('Benchmark'!$D42*$P99)</x:f>
        <x:v>0.03105767370694682</x:v>
      </x:c>
      <x:c r="K99" s="20" t="n">
        <x:f>('Benchmark'!L42*'Benchmark'!$D42-'Industry build'!L510)/('Benchmark'!$D42*$P99)</x:f>
        <x:v>0.04065153847431188</x:v>
      </x:c>
      <x:c r="L99" s="20" t="n">
        <x:f>('Benchmark'!M42*'Benchmark'!$D42-'Industry build'!M510)/('Benchmark'!$D42*$P99)</x:f>
        <x:v>0.011177191634853685</x:v>
      </x:c>
      <x:c r="M99" s="20" t="n">
        <x:f>('Benchmark'!N42*'Benchmark'!$D42-'Industry build'!N510)/('Benchmark'!$D42*$P99)</x:f>
        <x:v>0.009602463394674932</x:v>
      </x:c>
      <x:c r="N99" s="20" t="n">
        <x:f>('Benchmark'!O42*'Benchmark'!$D42-'Industry build'!O510)/('Benchmark'!$D42*$P99)</x:f>
        <x:v>0.006795713197549588</x:v>
      </x:c>
      <x:c r="O99" s="20" t="n">
        <x:f>SUM(D99:N99)</x:f>
        <x:v>1</x:v>
      </x:c>
      <x:c r="P99" s="20" t="n">
        <x:f>('Benchmark'!$D42*'Benchmark'!$R42-'Industry build'!$D510)/'Benchmark'!$D42</x:f>
        <x:v>0.8408144261236931</x:v>
      </x:c>
      <x:c r="Q99" s="2" t="str">
        <x:v>More imputation</x:v>
      </x:c>
    </x:row>
    <x:row r="100" ht="25" customHeight="1">
      <x:c r="A100" s="13" t="str">
        <x:v>Thailand</x:v>
      </x:c>
      <x:c r="B100" s="13" t="str">
        <x:v>THA</x:v>
      </x:c>
      <x:c r="C100" s="13" t="n">
        <x:v>2024</x:v>
      </x:c>
      <x:c r="D100" s="22" t="n">
        <x:f>('Benchmark'!E43*'Benchmark'!$D43-'Industry build'!E524)/('Benchmark'!$D43*$P100)</x:f>
        <x:v>0.0068348193870254</x:v>
      </x:c>
      <x:c r="E100" s="22" t="n">
        <x:f>('Benchmark'!F43*'Benchmark'!$D43-'Industry build'!F524)/('Benchmark'!$D43*$P100)</x:f>
        <x:v>0.04160886761440347</x:v>
      </x:c>
      <x:c r="F100" s="22" t="n">
        <x:f>('Benchmark'!G43*'Benchmark'!$D43-'Industry build'!G524)/('Benchmark'!$D43*$P100)</x:f>
        <x:v>0.21752129685638433</x:v>
      </x:c>
      <x:c r="G100" s="22" t="n">
        <x:f>('Benchmark'!H43*'Benchmark'!$D43-'Industry build'!H524)/('Benchmark'!$D43*$P100)</x:f>
        <x:v>0.4675120790623151</x:v>
      </x:c>
      <x:c r="H100" s="22" t="n">
        <x:f>('Benchmark'!I43*'Benchmark'!$D43-'Industry build'!I524)/('Benchmark'!$D43*$P100)</x:f>
        <x:v>0.15904003303493194</x:v>
      </x:c>
      <x:c r="I100" s="22" t="n">
        <x:f>('Benchmark'!J43*'Benchmark'!$D43-'Industry build'!J524)/('Benchmark'!$D43*$P100)</x:f>
        <x:v>0.03823587064430434</x:v>
      </x:c>
      <x:c r="J100" s="22" t="n">
        <x:f>('Benchmark'!K43*'Benchmark'!$D43-'Industry build'!K524)/('Benchmark'!$D43*$P100)</x:f>
        <x:v>0.017889212617322795</x:v>
      </x:c>
      <x:c r="K100" s="22" t="n">
        <x:f>('Benchmark'!L43*'Benchmark'!$D43-'Industry build'!L524)/('Benchmark'!$D43*$P100)</x:f>
        <x:v>0.022385882142083605</x:v>
      </x:c>
      <x:c r="L100" s="22" t="n">
        <x:f>('Benchmark'!M43*'Benchmark'!$D43-'Industry build'!M524)/('Benchmark'!$D43*$P100)</x:f>
        <x:v>0.009338365846572425</x:v>
      </x:c>
      <x:c r="M100" s="22" t="n">
        <x:f>('Benchmark'!N43*'Benchmark'!$D43-'Industry build'!N524)/('Benchmark'!$D43*$P100)</x:f>
        <x:v>0.006523638626228707</x:v>
      </x:c>
      <x:c r="N100" s="22" t="n">
        <x:f>('Benchmark'!O43*'Benchmark'!$D43-'Industry build'!O524)/('Benchmark'!$D43*$P100)</x:f>
        <x:v>0.013109934168427897</x:v>
      </x:c>
      <x:c r="O100" s="22" t="n">
        <x:f>SUM(D100:N100)</x:f>
        <x:v>1.0000000000000002</x:v>
      </x:c>
      <x:c r="P100" s="22" t="n">
        <x:f>('Benchmark'!$D43*'Benchmark'!$R43-'Industry build'!$D524)/'Benchmark'!$D43</x:f>
        <x:v>0.6551759415991903</x:v>
      </x:c>
      <x:c r="Q100" s="13" t="str">
        <x:v>More national detail</x:v>
      </x:c>
    </x:row>
    <x:row r="101" ht="25" customHeight="1">
      <x:c r="A101" s="2" t="str">
        <x:v>Vietnam</x:v>
      </x:c>
      <x:c r="B101" s="2" t="str">
        <x:v>VNM</x:v>
      </x:c>
      <x:c r="C101" s="2" t="n">
        <x:v>2024</x:v>
      </x:c>
      <x:c r="D101" s="20" t="n">
        <x:f>('Benchmark'!E44*'Benchmark'!$D44-'Industry build'!E538)/('Benchmark'!$D44*$P101)</x:f>
        <x:v>0.007457951861496076</x:v>
      </x:c>
      <x:c r="E101" s="20" t="n">
        <x:f>('Benchmark'!F44*'Benchmark'!$D44-'Industry build'!F538)/('Benchmark'!$D44*$P101)</x:f>
        <x:v>0.040197361443292945</x:v>
      </x:c>
      <x:c r="F101" s="20" t="n">
        <x:f>('Benchmark'!G44*'Benchmark'!$D44-'Industry build'!G538)/('Benchmark'!$D44*$P101)</x:f>
        <x:v>0.22172066739101656</x:v>
      </x:c>
      <x:c r="G101" s="20" t="n">
        <x:f>('Benchmark'!H44*'Benchmark'!$D44-'Industry build'!H538)/('Benchmark'!$D44*$P101)</x:f>
        <x:v>0.5215907263754841</x:v>
      </x:c>
      <x:c r="H101" s="20" t="n">
        <x:f>('Benchmark'!I44*'Benchmark'!$D44-'Industry build'!I538)/('Benchmark'!$D44*$P101)</x:f>
        <x:v>0.1159765827631323</x:v>
      </x:c>
      <x:c r="I101" s="20" t="n">
        <x:f>('Benchmark'!J44*'Benchmark'!$D44-'Industry build'!J538)/('Benchmark'!$D44*$P101)</x:f>
        <x:v>0.026078095506274802</x:v>
      </x:c>
      <x:c r="J101" s="20" t="n">
        <x:f>('Benchmark'!K44*'Benchmark'!$D44-'Industry build'!K538)/('Benchmark'!$D44*$P101)</x:f>
        <x:v>0.013836620271438204</x:v>
      </x:c>
      <x:c r="K101" s="20" t="n">
        <x:f>('Benchmark'!L44*'Benchmark'!$D44-'Industry build'!L538)/('Benchmark'!$D44*$P101)</x:f>
        <x:v>0.029736294148106066</x:v>
      </x:c>
      <x:c r="L101" s="20" t="n">
        <x:f>('Benchmark'!M44*'Benchmark'!$D44-'Industry build'!M538)/('Benchmark'!$D44*$P101)</x:f>
        <x:v>0.00793068179071696</x:v>
      </x:c>
      <x:c r="M101" s="20" t="n">
        <x:f>('Benchmark'!N44*'Benchmark'!$D44-'Industry build'!N538)/('Benchmark'!$D44*$P101)</x:f>
        <x:v>0.005792973390457598</x:v>
      </x:c>
      <x:c r="N101" s="20" t="n">
        <x:f>('Benchmark'!O44*'Benchmark'!$D44-'Industry build'!O538)/('Benchmark'!$D44*$P101)</x:f>
        <x:v>0.009682045058584459</x:v>
      </x:c>
      <x:c r="O101" s="20" t="n">
        <x:f>SUM(D101:N101)</x:f>
        <x:v>1</x:v>
      </x:c>
      <x:c r="P101" s="20" t="n">
        <x:f>('Benchmark'!$D44*'Benchmark'!$R44-'Industry build'!$D538)/'Benchmark'!$D44</x:f>
        <x:v>0.711426131190782</x:v>
      </x:c>
      <x:c r="Q101" s="2" t="str">
        <x:v>More national detail</x:v>
      </x:c>
    </x:row>
    <x:row r="102" ht="25" customHeight="1">
      <x:c r="A102" s="13" t="str">
        <x:v>Philippines</x:v>
      </x:c>
      <x:c r="B102" s="13" t="str">
        <x:v>PHL</x:v>
      </x:c>
      <x:c r="C102" s="13" t="n">
        <x:v>2024</x:v>
      </x:c>
      <x:c r="D102" s="22" t="n">
        <x:f>('Benchmark'!E45*'Benchmark'!$D45-'Industry build'!E552)/('Benchmark'!$D45*$P102)</x:f>
        <x:v>0.005496523237086172</x:v>
      </x:c>
      <x:c r="E102" s="22" t="n">
        <x:f>('Benchmark'!F45*'Benchmark'!$D45-'Industry build'!F552)/('Benchmark'!$D45*$P102)</x:f>
        <x:v>0.023018789967892757</x:v>
      </x:c>
      <x:c r="F102" s="22" t="n">
        <x:f>('Benchmark'!G45*'Benchmark'!$D45-'Industry build'!G552)/('Benchmark'!$D45*$P102)</x:f>
        <x:v>0.29951440707719684</x:v>
      </x:c>
      <x:c r="G102" s="22" t="n">
        <x:f>('Benchmark'!H45*'Benchmark'!$D45-'Industry build'!H552)/('Benchmark'!$D45*$P102)</x:f>
        <x:v>0.41564860303499634</x:v>
      </x:c>
      <x:c r="H102" s="22" t="n">
        <x:f>('Benchmark'!I45*'Benchmark'!$D45-'Industry build'!I552)/('Benchmark'!$D45*$P102)</x:f>
        <x:v>0.16960719758520698</x:v>
      </x:c>
      <x:c r="I102" s="22" t="n">
        <x:f>('Benchmark'!J45*'Benchmark'!$D45-'Industry build'!J552)/('Benchmark'!$D45*$P102)</x:f>
        <x:v>0.025474725600010815</x:v>
      </x:c>
      <x:c r="J102" s="22" t="n">
        <x:f>('Benchmark'!K45*'Benchmark'!$D45-'Industry build'!K552)/('Benchmark'!$D45*$P102)</x:f>
        <x:v>0.020881848836288876</x:v>
      </x:c>
      <x:c r="K102" s="22" t="n">
        <x:f>('Benchmark'!L45*'Benchmark'!$D45-'Industry build'!L552)/('Benchmark'!$D45*$P102)</x:f>
        <x:v>0.018725229499495843</x:v>
      </x:c>
      <x:c r="L102" s="22" t="n">
        <x:f>('Benchmark'!M45*'Benchmark'!$D45-'Industry build'!M552)/('Benchmark'!$D45*$P102)</x:f>
        <x:v>0.010371028319019851</x:v>
      </x:c>
      <x:c r="M102" s="22" t="n">
        <x:f>('Benchmark'!N45*'Benchmark'!$D45-'Industry build'!N552)/('Benchmark'!$D45*$P102)</x:f>
        <x:v>0.004252355797833351</x:v>
      </x:c>
      <x:c r="N102" s="22" t="n">
        <x:f>('Benchmark'!O45*'Benchmark'!$D45-'Industry build'!O552)/('Benchmark'!$D45*$P102)</x:f>
        <x:v>0.007009291044972189</x:v>
      </x:c>
      <x:c r="O102" s="22" t="n">
        <x:f>SUM(D102:N102)</x:f>
        <x:v>1</x:v>
      </x:c>
      <x:c r="P102" s="22" t="n">
        <x:f>('Benchmark'!$D45*'Benchmark'!$R45-'Industry build'!$D552)/'Benchmark'!$D45</x:f>
        <x:v>0.6845088918806181</x:v>
      </x:c>
      <x:c r="Q102" s="13" t="str">
        <x:v>More national detail</x:v>
      </x:c>
    </x:row>
    <x:row r="103" ht="25" customHeight="1">
      <x:c r="A103" s="2" t="str">
        <x:v>Bangladesh</x:v>
      </x:c>
      <x:c r="B103" s="2" t="str">
        <x:v>BGD</x:v>
      </x:c>
      <x:c r="C103" s="2" t="n">
        <x:v>2024</x:v>
      </x:c>
      <x:c r="D103" s="20" t="n">
        <x:f>('Benchmark'!E46*'Benchmark'!$D46-'Industry build'!E566)/('Benchmark'!$D46*$P103)</x:f>
        <x:v>0.009782166322624906</x:v>
      </x:c>
      <x:c r="E103" s="20" t="n">
        <x:f>('Benchmark'!F46*'Benchmark'!$D46-'Industry build'!F566)/('Benchmark'!$D46*$P103)</x:f>
        <x:v>0.02840290488068525</x:v>
      </x:c>
      <x:c r="F103" s="20" t="n">
        <x:f>('Benchmark'!G46*'Benchmark'!$D46-'Industry build'!G566)/('Benchmark'!$D46*$P103)</x:f>
        <x:v>0.2775741732274918</x:v>
      </x:c>
      <x:c r="G103" s="20" t="n">
        <x:f>('Benchmark'!H46*'Benchmark'!$D46-'Industry build'!H566)/('Benchmark'!$D46*$P103)</x:f>
        <x:v>0.48413313817442444</x:v>
      </x:c>
      <x:c r="H103" s="20" t="n">
        <x:f>('Benchmark'!I46*'Benchmark'!$D46-'Industry build'!I566)/('Benchmark'!$D46*$P103)</x:f>
        <x:v>0.12394032097551919</x:v>
      </x:c>
      <x:c r="I103" s="20" t="n">
        <x:f>('Benchmark'!J46*'Benchmark'!$D46-'Industry build'!J566)/('Benchmark'!$D46*$P103)</x:f>
        <x:v>0.0289516300894719</x:v>
      </x:c>
      <x:c r="J103" s="20" t="n">
        <x:f>('Benchmark'!K46*'Benchmark'!$D46-'Industry build'!K566)/('Benchmark'!$D46*$P103)</x:f>
        <x:v>0.01536698123009891</x:v>
      </x:c>
      <x:c r="K103" s="20" t="n">
        <x:f>('Benchmark'!L46*'Benchmark'!$D46-'Industry build'!L566)/('Benchmark'!$D46*$P103)</x:f>
        <x:v>0.019225489858363087</x:v>
      </x:c>
      <x:c r="L103" s="20" t="n">
        <x:f>('Benchmark'!M46*'Benchmark'!$D46-'Industry build'!M566)/('Benchmark'!$D46*$P103)</x:f>
        <x:v>0.005505185305930231</x:v>
      </x:c>
      <x:c r="M103" s="20" t="n">
        <x:f>('Benchmark'!N46*'Benchmark'!$D46-'Industry build'!N566)/('Benchmark'!$D46*$P103)</x:f>
        <x:v>0.003498475486568961</x:v>
      </x:c>
      <x:c r="N103" s="20" t="n">
        <x:f>('Benchmark'!O46*'Benchmark'!$D46-'Industry build'!O566)/('Benchmark'!$D46*$P103)</x:f>
        <x:v>0.003619534448821144</x:v>
      </x:c>
      <x:c r="O103" s="20" t="n">
        <x:f>SUM(D103:N103)</x:f>
        <x:v>0.9999999999999999</x:v>
      </x:c>
      <x:c r="P103" s="20" t="n">
        <x:f>('Benchmark'!$D46*'Benchmark'!$R46-'Industry build'!$D566)/'Benchmark'!$D46</x:f>
        <x:v>0.5126067831791356</x:v>
      </x:c>
      <x:c r="Q103" s="2" t="str">
        <x:v>More national detail</x:v>
      </x:c>
    </x:row>
    <x:row r="104" ht="25" customHeight="1">
      <x:c r="A104" s="13" t="str">
        <x:v>Pakistan</x:v>
      </x:c>
      <x:c r="B104" s="13" t="str">
        <x:v>PAK</x:v>
      </x:c>
      <x:c r="C104" s="13" t="n">
        <x:v>2024</x:v>
      </x:c>
      <x:c r="D104" s="22" t="n">
        <x:f>('Benchmark'!E47*'Benchmark'!$D47-'Industry build'!E580)/('Benchmark'!$D47*$P104)</x:f>
        <x:v>0.010717281616337379</x:v>
      </x:c>
      <x:c r="E104" s="22" t="n">
        <x:f>('Benchmark'!F47*'Benchmark'!$D47-'Industry build'!F580)/('Benchmark'!$D47*$P104)</x:f>
        <x:v>0.03934868569736066</x:v>
      </x:c>
      <x:c r="F104" s="22" t="n">
        <x:f>('Benchmark'!G47*'Benchmark'!$D47-'Industry build'!G580)/('Benchmark'!$D47*$P104)</x:f>
        <x:v>0.2706061319254309</x:v>
      </x:c>
      <x:c r="G104" s="22" t="n">
        <x:f>('Benchmark'!H47*'Benchmark'!$D47-'Industry build'!H580)/('Benchmark'!$D47*$P104)</x:f>
        <x:v>0.47665863957406235</x:v>
      </x:c>
      <x:c r="H104" s="22" t="n">
        <x:f>('Benchmark'!I47*'Benchmark'!$D47-'Industry build'!I580)/('Benchmark'!$D47*$P104)</x:f>
        <x:v>0.12212466394425646</x:v>
      </x:c>
      <x:c r="I104" s="22" t="n">
        <x:f>('Benchmark'!J47*'Benchmark'!$D47-'Industry build'!J580)/('Benchmark'!$D47*$P104)</x:f>
        <x:v>0.03418809375702816</x:v>
      </x:c>
      <x:c r="J104" s="22" t="n">
        <x:f>('Benchmark'!K47*'Benchmark'!$D47-'Industry build'!K580)/('Benchmark'!$D47*$P104)</x:f>
        <x:v>0.009923128868045614</x:v>
      </x:c>
      <x:c r="K104" s="22" t="n">
        <x:f>('Benchmark'!L47*'Benchmark'!$D47-'Industry build'!L580)/('Benchmark'!$D47*$P104)</x:f>
        <x:v>0.013186638750045037</x:v>
      </x:c>
      <x:c r="L104" s="22" t="n">
        <x:f>('Benchmark'!M47*'Benchmark'!$D47-'Industry build'!M580)/('Benchmark'!$D47*$P104)</x:f>
        <x:v>0.006754725724771422</x:v>
      </x:c>
      <x:c r="M104" s="22" t="n">
        <x:f>('Benchmark'!N47*'Benchmark'!$D47-'Industry build'!N580)/('Benchmark'!$D47*$P104)</x:f>
        <x:v>0.0076388322891830715</x:v>
      </x:c>
      <x:c r="N104" s="22" t="n">
        <x:f>('Benchmark'!O47*'Benchmark'!$D47-'Industry build'!O580)/('Benchmark'!$D47*$P104)</x:f>
        <x:v>0.008853177853478894</x:v>
      </x:c>
      <x:c r="O104" s="22" t="n">
        <x:f>SUM(D104:N104)</x:f>
        <x:v>1</x:v>
      </x:c>
      <x:c r="P104" s="22" t="n">
        <x:f>('Benchmark'!$D47*'Benchmark'!$R47-'Industry build'!$D580)/'Benchmark'!$D47</x:f>
        <x:v>0.5802634010725493</x:v>
      </x:c>
      <x:c r="Q104" s="13" t="str">
        <x:v>Mixed support</x:v>
      </x:c>
    </x:row>
    <x:row r="105" ht="25" customHeight="1">
      <x:c r="A105" s="2" t="str">
        <x:v>New Zealand</x:v>
      </x:c>
      <x:c r="B105" s="2" t="str">
        <x:v>NZL</x:v>
      </x:c>
      <x:c r="C105" s="2" t="n">
        <x:v>2024</x:v>
      </x:c>
      <x:c r="D105" s="20" t="n">
        <x:f>('Benchmark'!E48*'Benchmark'!$D48-'Industry build'!E594)/('Benchmark'!$D48*$P105)</x:f>
        <x:v>0.005129353282218745</x:v>
      </x:c>
      <x:c r="E105" s="20" t="n">
        <x:f>('Benchmark'!F48*'Benchmark'!$D48-'Industry build'!F594)/('Benchmark'!$D48*$P105)</x:f>
        <x:v>0.020292291463819966</x:v>
      </x:c>
      <x:c r="F105" s="20" t="n">
        <x:f>('Benchmark'!G48*'Benchmark'!$D48-'Industry build'!G594)/('Benchmark'!$D48*$P105)</x:f>
        <x:v>0.29070745546378</x:v>
      </x:c>
      <x:c r="G105" s="20" t="n">
        <x:f>('Benchmark'!H48*'Benchmark'!$D48-'Industry build'!H594)/('Benchmark'!$D48*$P105)</x:f>
        <x:v>0.36565200146857146</x:v>
      </x:c>
      <x:c r="H105" s="20" t="n">
        <x:f>('Benchmark'!I48*'Benchmark'!$D48-'Industry build'!I594)/('Benchmark'!$D48*$P105)</x:f>
        <x:v>0.0774341691846724</x:v>
      </x:c>
      <x:c r="I105" s="20" t="n">
        <x:f>('Benchmark'!J48*'Benchmark'!$D48-'Industry build'!J594)/('Benchmark'!$D48*$P105)</x:f>
        <x:v>0.11419928720082945</x:v>
      </x:c>
      <x:c r="J105" s="20" t="n">
        <x:f>('Benchmark'!K48*'Benchmark'!$D48-'Industry build'!K594)/('Benchmark'!$D48*$P105)</x:f>
        <x:v>0.03472541026800932</x:v>
      </x:c>
      <x:c r="K105" s="20" t="n">
        <x:f>('Benchmark'!L48*'Benchmark'!$D48-'Industry build'!L594)/('Benchmark'!$D48*$P105)</x:f>
        <x:v>0.039769572970362016</x:v>
      </x:c>
      <x:c r="L105" s="20" t="n">
        <x:f>('Benchmark'!M48*'Benchmark'!$D48-'Industry build'!M594)/('Benchmark'!$D48*$P105)</x:f>
        <x:v>0.026229678060332825</x:v>
      </x:c>
      <x:c r="M105" s="20" t="n">
        <x:f>('Benchmark'!N48*'Benchmark'!$D48-'Industry build'!N594)/('Benchmark'!$D48*$P105)</x:f>
        <x:v>0.009974837440077646</x:v>
      </x:c>
      <x:c r="N105" s="20" t="n">
        <x:f>('Benchmark'!O48*'Benchmark'!$D48-'Industry build'!O594)/('Benchmark'!$D48*$P105)</x:f>
        <x:v>0.015885943197326308</x:v>
      </x:c>
      <x:c r="O105" s="20" t="n">
        <x:f>SUM(D105:N105)</x:f>
        <x:v>1</x:v>
      </x:c>
      <x:c r="P105" s="20" t="n">
        <x:f>('Benchmark'!$D48*'Benchmark'!$R48-'Industry build'!$D594)/'Benchmark'!$D48</x:f>
        <x:v>0.8382786129647504</x:v>
      </x:c>
      <x:c r="Q105" s="2" t="str">
        <x:v>More imputation</x:v>
      </x:c>
    </x:row>
    <x:row r="106" ht="25" customHeight="1">
      <x:c r="A106" s="13" t="str">
        <x:v>Chile</x:v>
      </x:c>
      <x:c r="B106" s="13" t="str">
        <x:v>CHL</x:v>
      </x:c>
      <x:c r="C106" s="13" t="n">
        <x:v>2024</x:v>
      </x:c>
      <x:c r="D106" s="22" t="n">
        <x:f>('Benchmark'!E49*'Benchmark'!$D49-'Industry build'!E608)/('Benchmark'!$D49*$P106)</x:f>
        <x:v>0.008658127151798176</x:v>
      </x:c>
      <x:c r="E106" s="22" t="n">
        <x:f>('Benchmark'!F49*'Benchmark'!$D49-'Industry build'!F608)/('Benchmark'!$D49*$P106)</x:f>
        <x:v>0.04581983180011251</x:v>
      </x:c>
      <x:c r="F106" s="22" t="n">
        <x:f>('Benchmark'!G49*'Benchmark'!$D49-'Industry build'!G608)/('Benchmark'!$D49*$P106)</x:f>
        <x:v>0.23273849384024173</x:v>
      </x:c>
      <x:c r="G106" s="22" t="n">
        <x:f>('Benchmark'!H49*'Benchmark'!$D49-'Industry build'!H608)/('Benchmark'!$D49*$P106)</x:f>
        <x:v>0.3966039743264421</x:v>
      </x:c>
      <x:c r="H106" s="22" t="n">
        <x:f>('Benchmark'!I49*'Benchmark'!$D49-'Industry build'!I608)/('Benchmark'!$D49*$P106)</x:f>
        <x:v>0.1350241808958548</x:v>
      </x:c>
      <x:c r="I106" s="22" t="n">
        <x:f>('Benchmark'!J49*'Benchmark'!$D49-'Industry build'!J608)/('Benchmark'!$D49*$P106)</x:f>
        <x:v>0.09407325026525899</x:v>
      </x:c>
      <x:c r="J106" s="22" t="n">
        <x:f>('Benchmark'!K49*'Benchmark'!$D49-'Industry build'!K608)/('Benchmark'!$D49*$P106)</x:f>
        <x:v>0.025210957047587534</x:v>
      </x:c>
      <x:c r="K106" s="22" t="n">
        <x:f>('Benchmark'!L49*'Benchmark'!$D49-'Industry build'!L608)/('Benchmark'!$D49*$P106)</x:f>
        <x:v>0.01527252754386966</x:v>
      </x:c>
      <x:c r="L106" s="22" t="n">
        <x:f>('Benchmark'!M49*'Benchmark'!$D49-'Industry build'!M608)/('Benchmark'!$D49*$P106)</x:f>
        <x:v>0.023074183915030137</x:v>
      </x:c>
      <x:c r="M106" s="22" t="n">
        <x:f>('Benchmark'!N49*'Benchmark'!$D49-'Industry build'!N608)/('Benchmark'!$D49*$P106)</x:f>
        <x:v>0.011536142234581033</x:v>
      </x:c>
      <x:c r="N106" s="22" t="n">
        <x:f>('Benchmark'!O49*'Benchmark'!$D49-'Industry build'!O608)/('Benchmark'!$D49*$P106)</x:f>
        <x:v>0.01198833097922335</x:v>
      </x:c>
      <x:c r="O106" s="22" t="n">
        <x:f>SUM(D106:N106)</x:f>
        <x:v>1</x:v>
      </x:c>
      <x:c r="P106" s="22" t="n">
        <x:f>('Benchmark'!$D49*'Benchmark'!$R49-'Industry build'!$D608)/'Benchmark'!$D49</x:f>
        <x:v>0.8347094674574106</x:v>
      </x:c>
      <x:c r="Q106" s="13" t="str">
        <x:v>Mixed support</x:v>
      </x:c>
    </x:row>
    <x:row r="107" ht="25" customHeight="1">
      <x:c r="A107" s="2" t="str">
        <x:v>Colombia</x:v>
      </x:c>
      <x:c r="B107" s="2" t="str">
        <x:v>COL</x:v>
      </x:c>
      <x:c r="C107" s="2" t="n">
        <x:v>2024</x:v>
      </x:c>
      <x:c r="D107" s="20" t="n">
        <x:f>('Benchmark'!E50*'Benchmark'!$D50-'Industry build'!E622)/('Benchmark'!$D50*$P107)</x:f>
        <x:v>0.011563946773612263</x:v>
      </x:c>
      <x:c r="E107" s="20" t="n">
        <x:f>('Benchmark'!F50*'Benchmark'!$D50-'Industry build'!F622)/('Benchmark'!$D50*$P107)</x:f>
        <x:v>0.028983649190678848</x:v>
      </x:c>
      <x:c r="F107" s="20" t="n">
        <x:f>('Benchmark'!G50*'Benchmark'!$D50-'Industry build'!G622)/('Benchmark'!$D50*$P107)</x:f>
        <x:v>0.2784897543904343</x:v>
      </x:c>
      <x:c r="G107" s="20" t="n">
        <x:f>('Benchmark'!H50*'Benchmark'!$D50-'Industry build'!H622)/('Benchmark'!$D50*$P107)</x:f>
        <x:v>0.4191576233929343</x:v>
      </x:c>
      <x:c r="H107" s="20" t="n">
        <x:f>('Benchmark'!I50*'Benchmark'!$D50-'Industry build'!I622)/('Benchmark'!$D50*$P107)</x:f>
        <x:v>0.11693970250693224</x:v>
      </x:c>
      <x:c r="I107" s="20" t="n">
        <x:f>('Benchmark'!J50*'Benchmark'!$D50-'Industry build'!J622)/('Benchmark'!$D50*$P107)</x:f>
        <x:v>0.05604336124146745</x:v>
      </x:c>
      <x:c r="J107" s="20" t="n">
        <x:f>('Benchmark'!K50*'Benchmark'!$D50-'Industry build'!K622)/('Benchmark'!$D50*$P107)</x:f>
        <x:v>0.023505640874606944</x:v>
      </x:c>
      <x:c r="K107" s="20" t="n">
        <x:f>('Benchmark'!L50*'Benchmark'!$D50-'Industry build'!L622)/('Benchmark'!$D50*$P107)</x:f>
        <x:v>0.018242059043671252</x:v>
      </x:c>
      <x:c r="L107" s="20" t="n">
        <x:f>('Benchmark'!M50*'Benchmark'!$D50-'Industry build'!M622)/('Benchmark'!$D50*$P107)</x:f>
        <x:v>0.0217545724020055</x:v>
      </x:c>
      <x:c r="M107" s="20" t="n">
        <x:f>('Benchmark'!N50*'Benchmark'!$D50-'Industry build'!N622)/('Benchmark'!$D50*$P107)</x:f>
        <x:v>0.008320202801025248</x:v>
      </x:c>
      <x:c r="N107" s="20" t="n">
        <x:f>('Benchmark'!O50*'Benchmark'!$D50-'Industry build'!O622)/('Benchmark'!$D50*$P107)</x:f>
        <x:v>0.016999487382631937</x:v>
      </x:c>
      <x:c r="O107" s="20" t="n">
        <x:f>SUM(D107:N107)</x:f>
        <x:v>1.0000000000000002</x:v>
      </x:c>
      <x:c r="P107" s="20" t="n">
        <x:f>('Benchmark'!$D50*'Benchmark'!$R50-'Industry build'!$D622)/'Benchmark'!$D50</x:f>
        <x:v>0.7787251801456272</x:v>
      </x:c>
      <x:c r="Q107" s="2" t="str">
        <x:v>More national detail</x:v>
      </x:c>
    </x:row>
    <x:row r="108" ht="25" customHeight="1">
      <x:c r="A108" s="13" t="str">
        <x:v>Peru</x:v>
      </x:c>
      <x:c r="B108" s="13" t="str">
        <x:v>PER</x:v>
      </x:c>
      <x:c r="C108" s="13" t="n">
        <x:v>2024</x:v>
      </x:c>
      <x:c r="D108" s="22" t="n">
        <x:f>('Benchmark'!E51*'Benchmark'!$D51-'Industry build'!E636)/('Benchmark'!$D51*$P108)</x:f>
        <x:v>0.008335494849431684</x:v>
      </x:c>
      <x:c r="E108" s="22" t="n">
        <x:f>('Benchmark'!F51*'Benchmark'!$D51-'Industry build'!F636)/('Benchmark'!$D51*$P108)</x:f>
        <x:v>0.02764439393521871</x:v>
      </x:c>
      <x:c r="F108" s="22" t="n">
        <x:f>('Benchmark'!G51*'Benchmark'!$D51-'Industry build'!G636)/('Benchmark'!$D51*$P108)</x:f>
        <x:v>0.28299236787079624</x:v>
      </x:c>
      <x:c r="G108" s="22" t="n">
        <x:f>('Benchmark'!H51*'Benchmark'!$D51-'Industry build'!H636)/('Benchmark'!$D51*$P108)</x:f>
        <x:v>0.4482930811639379</x:v>
      </x:c>
      <x:c r="H108" s="22" t="n">
        <x:f>('Benchmark'!I51*'Benchmark'!$D51-'Industry build'!I636)/('Benchmark'!$D51*$P108)</x:f>
        <x:v>0.13593426950714238</x:v>
      </x:c>
      <x:c r="I108" s="22" t="n">
        <x:f>('Benchmark'!J51*'Benchmark'!$D51-'Industry build'!J636)/('Benchmark'!$D51*$P108)</x:f>
        <x:v>0.04832821698677591</x:v>
      </x:c>
      <x:c r="J108" s="22" t="n">
        <x:f>('Benchmark'!K51*'Benchmark'!$D51-'Industry build'!K636)/('Benchmark'!$D51*$P108)</x:f>
        <x:v>0.011848313255407871</x:v>
      </x:c>
      <x:c r="K108" s="22" t="n">
        <x:f>('Benchmark'!L51*'Benchmark'!$D51-'Industry build'!L636)/('Benchmark'!$D51*$P108)</x:f>
        <x:v>0.01373985040216376</x:v>
      </x:c>
      <x:c r="L108" s="22" t="n">
        <x:f>('Benchmark'!M51*'Benchmark'!$D51-'Industry build'!M636)/('Benchmark'!$D51*$P108)</x:f>
        <x:v>0.01586684512141373</x:v>
      </x:c>
      <x:c r="M108" s="22" t="n">
        <x:f>('Benchmark'!N51*'Benchmark'!$D51-'Industry build'!N636)/('Benchmark'!$D51*$P108)</x:f>
        <x:v>0.0034388432799345838</x:v>
      </x:c>
      <x:c r="N108" s="22" t="n">
        <x:f>('Benchmark'!O51*'Benchmark'!$D51-'Industry build'!O636)/('Benchmark'!$D51*$P108)</x:f>
        <x:v>0.0035783236277772412</x:v>
      </x:c>
      <x:c r="O108" s="22" t="n">
        <x:f>SUM(D108:N108)</x:f>
        <x:v>1.0000000000000002</x:v>
      </x:c>
      <x:c r="P108" s="22" t="n">
        <x:f>('Benchmark'!$D51*'Benchmark'!$R51-'Industry build'!$D636)/'Benchmark'!$D51</x:f>
        <x:v>0.6950360237439789</x:v>
      </x:c>
      <x:c r="Q108" s="13" t="str">
        <x:v>More national detail</x:v>
      </x:c>
    </x:row>
    <x:row r="109" ht="25" customHeight="1">
      <x:c r="A109" s="2" t="str">
        <x:v>Costa Rica</x:v>
      </x:c>
      <x:c r="B109" s="2" t="str">
        <x:v>CRI</x:v>
      </x:c>
      <x:c r="C109" s="2" t="n">
        <x:v>2024</x:v>
      </x:c>
      <x:c r="D109" s="20" t="n">
        <x:f>('Benchmark'!E52*'Benchmark'!$D52-'Industry build'!E650)/('Benchmark'!$D52*$P109)</x:f>
        <x:v>0.004843234294767513</x:v>
      </x:c>
      <x:c r="E109" s="20" t="n">
        <x:f>('Benchmark'!F52*'Benchmark'!$D52-'Industry build'!F650)/('Benchmark'!$D52*$P109)</x:f>
        <x:v>0.025474157596675328</x:v>
      </x:c>
      <x:c r="F109" s="20" t="n">
        <x:f>('Benchmark'!G52*'Benchmark'!$D52-'Industry build'!G650)/('Benchmark'!$D52*$P109)</x:f>
        <x:v>0.23551183224913427</x:v>
      </x:c>
      <x:c r="G109" s="20" t="n">
        <x:f>('Benchmark'!H52*'Benchmark'!$D52-'Industry build'!H650)/('Benchmark'!$D52*$P109)</x:f>
        <x:v>0.4271419198711189</x:v>
      </x:c>
      <x:c r="H109" s="20" t="n">
        <x:f>('Benchmark'!I52*'Benchmark'!$D52-'Industry build'!I650)/('Benchmark'!$D52*$P109)</x:f>
        <x:v>0.10817738640441989</x:v>
      </x:c>
      <x:c r="I109" s="20" t="n">
        <x:f>('Benchmark'!J52*'Benchmark'!$D52-'Industry build'!J650)/('Benchmark'!$D52*$P109)</x:f>
        <x:v>0.07743643827224668</x:v>
      </x:c>
      <x:c r="J109" s="20" t="n">
        <x:f>('Benchmark'!K52*'Benchmark'!$D52-'Industry build'!K650)/('Benchmark'!$D52*$P109)</x:f>
        <x:v>0.03533129236546655</x:v>
      </x:c>
      <x:c r="K109" s="20" t="n">
        <x:f>('Benchmark'!L52*'Benchmark'!$D52-'Industry build'!L650)/('Benchmark'!$D52*$P109)</x:f>
        <x:v>0.03550519942438954</x:v>
      </x:c>
      <x:c r="L109" s="20" t="n">
        <x:f>('Benchmark'!M52*'Benchmark'!$D52-'Industry build'!M650)/('Benchmark'!$D52*$P109)</x:f>
        <x:v>0.020636784132821474</x:v>
      </x:c>
      <x:c r="M109" s="20" t="n">
        <x:f>('Benchmark'!N52*'Benchmark'!$D52-'Industry build'!N650)/('Benchmark'!$D52*$P109)</x:f>
        <x:v>0.017226313017572267</x:v>
      </x:c>
      <x:c r="N109" s="20" t="n">
        <x:f>('Benchmark'!O52*'Benchmark'!$D52-'Industry build'!O650)/('Benchmark'!$D52*$P109)</x:f>
        <x:v>0.012715442371387716</x:v>
      </x:c>
      <x:c r="O109" s="20" t="n">
        <x:f>SUM(D109:N109)</x:f>
        <x:v>1</x:v>
      </x:c>
      <x:c r="P109" s="20" t="n">
        <x:f>('Benchmark'!$D52*'Benchmark'!$R52-'Industry build'!$D650)/'Benchmark'!$D52</x:f>
        <x:v>0.7747855000280782</x:v>
      </x:c>
      <x:c r="Q109" s="2" t="str">
        <x:v>More national detail</x:v>
      </x:c>
    </x:row>
    <x:row r="110" ht="25" customHeight="1">
      <x:c r="A110" s="13" t="str">
        <x:v>Dominican Republic</x:v>
      </x:c>
      <x:c r="B110" s="13" t="str">
        <x:v>DOM</x:v>
      </x:c>
      <x:c r="C110" s="13" t="n">
        <x:v>2024</x:v>
      </x:c>
      <x:c r="D110" s="22" t="n">
        <x:f>('Benchmark'!E53*'Benchmark'!$D53-'Industry build'!E664)/('Benchmark'!$D53*$P110)</x:f>
        <x:v>0.004080251090751588</x:v>
      </x:c>
      <x:c r="E110" s="22" t="n">
        <x:f>('Benchmark'!F53*'Benchmark'!$D53-'Industry build'!F664)/('Benchmark'!$D53*$P110)</x:f>
        <x:v>0.014365409278955221</x:v>
      </x:c>
      <x:c r="F110" s="22" t="n">
        <x:f>('Benchmark'!G53*'Benchmark'!$D53-'Industry build'!G664)/('Benchmark'!$D53*$P110)</x:f>
        <x:v>0.21436714361545692</x:v>
      </x:c>
      <x:c r="G110" s="22" t="n">
        <x:f>('Benchmark'!H53*'Benchmark'!$D53-'Industry build'!H664)/('Benchmark'!$D53*$P110)</x:f>
        <x:v>0.5271933164283189</x:v>
      </x:c>
      <x:c r="H110" s="22" t="n">
        <x:f>('Benchmark'!I53*'Benchmark'!$D53-'Industry build'!I664)/('Benchmark'!$D53*$P110)</x:f>
        <x:v>0.1253754852514959</x:v>
      </x:c>
      <x:c r="I110" s="22" t="n">
        <x:f>('Benchmark'!J53*'Benchmark'!$D53-'Industry build'!J664)/('Benchmark'!$D53*$P110)</x:f>
        <x:v>0.04998665998815169</x:v>
      </x:c>
      <x:c r="J110" s="22" t="n">
        <x:f>('Benchmark'!K53*'Benchmark'!$D53-'Industry build'!K664)/('Benchmark'!$D53*$P110)</x:f>
        <x:v>0.026482775326670635</x:v>
      </x:c>
      <x:c r="K110" s="22" t="n">
        <x:f>('Benchmark'!L53*'Benchmark'!$D53-'Industry build'!L664)/('Benchmark'!$D53*$P110)</x:f>
        <x:v>0.009720902899484987</x:v>
      </x:c>
      <x:c r="L110" s="22" t="n">
        <x:f>('Benchmark'!M53*'Benchmark'!$D53-'Industry build'!M664)/('Benchmark'!$D53*$P110)</x:f>
        <x:v>0.014723198469481188</x:v>
      </x:c>
      <x:c r="M110" s="22" t="n">
        <x:f>('Benchmark'!N53*'Benchmark'!$D53-'Industry build'!N664)/('Benchmark'!$D53*$P110)</x:f>
        <x:v>0.00841072333220254</x:v>
      </x:c>
      <x:c r="N110" s="22" t="n">
        <x:f>('Benchmark'!O53*'Benchmark'!$D53-'Industry build'!O664)/('Benchmark'!$D53*$P110)</x:f>
        <x:v>0.005294134319030413</x:v>
      </x:c>
      <x:c r="O110" s="22" t="n">
        <x:f>SUM(D110:N110)</x:f>
        <x:v>1</x:v>
      </x:c>
      <x:c r="P110" s="22" t="n">
        <x:f>('Benchmark'!$D53*'Benchmark'!$R53-'Industry build'!$D664)/'Benchmark'!$D53</x:f>
        <x:v>0.8107567044652642</x:v>
      </x:c>
      <x:c r="Q110" s="13" t="str">
        <x:v>More national detail</x:v>
      </x:c>
    </x:row>
    <x:row r="111" ht="25" customHeight="1">
      <x:c r="A111" s="2" t="str">
        <x:v>Jamaica</x:v>
      </x:c>
      <x:c r="B111" s="2" t="str">
        <x:v>JAM</x:v>
      </x:c>
      <x:c r="C111" s="2" t="n">
        <x:v>2024</x:v>
      </x:c>
      <x:c r="D111" s="20" t="n">
        <x:f>('Benchmark'!E54*'Benchmark'!$D54-'Industry build'!E678)/('Benchmark'!$D54*$P111)</x:f>
        <x:v>0.003814360428724384</x:v>
      </x:c>
      <x:c r="E111" s="20" t="n">
        <x:f>('Benchmark'!F54*'Benchmark'!$D54-'Industry build'!F678)/('Benchmark'!$D54*$P111)</x:f>
        <x:v>0.013509253309548478</x:v>
      </x:c>
      <x:c r="F111" s="20" t="n">
        <x:f>('Benchmark'!G54*'Benchmark'!$D54-'Industry build'!G678)/('Benchmark'!$D54*$P111)</x:f>
        <x:v>0.2844458787047655</x:v>
      </x:c>
      <x:c r="G111" s="20" t="n">
        <x:f>('Benchmark'!H54*'Benchmark'!$D54-'Industry build'!H678)/('Benchmark'!$D54*$P111)</x:f>
        <x:v>0.4686375908987537</x:v>
      </x:c>
      <x:c r="H111" s="20" t="n">
        <x:f>('Benchmark'!I54*'Benchmark'!$D54-'Industry build'!I678)/('Benchmark'!$D54*$P111)</x:f>
        <x:v>0.11843824843382374</x:v>
      </x:c>
      <x:c r="I111" s="20" t="n">
        <x:f>('Benchmark'!J54*'Benchmark'!$D54-'Industry build'!J678)/('Benchmark'!$D54*$P111)</x:f>
        <x:v>0.0373223029305416</x:v>
      </x:c>
      <x:c r="J111" s="20" t="n">
        <x:f>('Benchmark'!K54*'Benchmark'!$D54-'Industry build'!K678)/('Benchmark'!$D54*$P111)</x:f>
        <x:v>0.03120760635059432</x:v>
      </x:c>
      <x:c r="K111" s="20" t="n">
        <x:f>('Benchmark'!L54*'Benchmark'!$D54-'Industry build'!L678)/('Benchmark'!$D54*$P111)</x:f>
        <x:v>0.006000893392797831</x:v>
      </x:c>
      <x:c r="L111" s="20" t="n">
        <x:f>('Benchmark'!M54*'Benchmark'!$D54-'Industry build'!M678)/('Benchmark'!$D54*$P111)</x:f>
        <x:v>0.0236586749996213</x:v>
      </x:c>
      <x:c r="M111" s="20" t="n">
        <x:f>('Benchmark'!N54*'Benchmark'!$D54-'Industry build'!N678)/('Benchmark'!$D54*$P111)</x:f>
        <x:v>0.006740438278609782</x:v>
      </x:c>
      <x:c r="N111" s="20" t="n">
        <x:f>('Benchmark'!O54*'Benchmark'!$D54-'Industry build'!O678)/('Benchmark'!$D54*$P111)</x:f>
        <x:v>0.0062247522722193435</x:v>
      </x:c>
      <x:c r="O111" s="20" t="n">
        <x:f>SUM(D111:N111)</x:f>
        <x:v>0.9999999999999999</x:v>
      </x:c>
      <x:c r="P111" s="20" t="n">
        <x:f>('Benchmark'!$D54*'Benchmark'!$R54-'Industry build'!$D678)/'Benchmark'!$D54</x:f>
        <x:v>0.7614093310420509</x:v>
      </x:c>
      <x:c r="Q111" s="2" t="str">
        <x:v>More national detail</x:v>
      </x:c>
    </x:row>
    <x:row r="112" ht="25" customHeight="1">
      <x:c r="A112" s="13" t="str">
        <x:v>Trinidad and Tobago</x:v>
      </x:c>
      <x:c r="B112" s="13" t="str">
        <x:v>TTO</x:v>
      </x:c>
      <x:c r="C112" s="13" t="n">
        <x:v>2024</x:v>
      </x:c>
      <x:c r="D112" s="22" t="n">
        <x:f>('Benchmark'!E55*'Benchmark'!$D55-'Industry build'!E692)/('Benchmark'!$D55*$P112)</x:f>
        <x:v>0.02153886494555321</x:v>
      </x:c>
      <x:c r="E112" s="22" t="n">
        <x:f>('Benchmark'!F55*'Benchmark'!$D55-'Industry build'!F692)/('Benchmark'!$D55*$P112)</x:f>
        <x:v>0.014202829273660249</x:v>
      </x:c>
      <x:c r="F112" s="22" t="n">
        <x:f>('Benchmark'!G55*'Benchmark'!$D55-'Industry build'!G692)/('Benchmark'!$D55*$P112)</x:f>
        <x:v>0.21724372178764417</x:v>
      </x:c>
      <x:c r="G112" s="22" t="n">
        <x:f>('Benchmark'!H55*'Benchmark'!$D55-'Industry build'!H692)/('Benchmark'!$D55*$P112)</x:f>
        <x:v>0.4662895438902937</x:v>
      </x:c>
      <x:c r="H112" s="22" t="n">
        <x:f>('Benchmark'!I55*'Benchmark'!$D55-'Industry build'!I692)/('Benchmark'!$D55*$P112)</x:f>
        <x:v>0.1037922707096499</x:v>
      </x:c>
      <x:c r="I112" s="22" t="n">
        <x:f>('Benchmark'!J55*'Benchmark'!$D55-'Industry build'!J692)/('Benchmark'!$D55*$P112)</x:f>
        <x:v>0.0557582431667057</x:v>
      </x:c>
      <x:c r="J112" s="22" t="n">
        <x:f>('Benchmark'!K55*'Benchmark'!$D55-'Industry build'!K692)/('Benchmark'!$D55*$P112)</x:f>
        <x:v>0.02370499142640627</x:v>
      </x:c>
      <x:c r="K112" s="22" t="n">
        <x:f>('Benchmark'!L55*'Benchmark'!$D55-'Industry build'!L692)/('Benchmark'!$D55*$P112)</x:f>
        <x:v>0.010112549565635504</x:v>
      </x:c>
      <x:c r="L112" s="22" t="n">
        <x:f>('Benchmark'!M55*'Benchmark'!$D55-'Industry build'!M692)/('Benchmark'!$D55*$P112)</x:f>
        <x:v>0.04383292050494422</x:v>
      </x:c>
      <x:c r="M112" s="22" t="n">
        <x:f>('Benchmark'!N55*'Benchmark'!$D55-'Industry build'!N692)/('Benchmark'!$D55*$P112)</x:f>
        <x:v>0.03993883241832461</x:v>
      </x:c>
      <x:c r="N112" s="22" t="n">
        <x:f>('Benchmark'!O55*'Benchmark'!$D55-'Industry build'!O692)/('Benchmark'!$D55*$P112)</x:f>
        <x:v>0.003585232311182448</x:v>
      </x:c>
      <x:c r="O112" s="22" t="n">
        <x:f>SUM(D112:N112)</x:f>
        <x:v>1</x:v>
      </x:c>
      <x:c r="P112" s="22" t="n">
        <x:f>('Benchmark'!$D55*'Benchmark'!$R55-'Industry build'!$D692)/'Benchmark'!$D55</x:f>
        <x:v>0.7929777903375843</x:v>
      </x:c>
      <x:c r="Q112" s="13" t="str">
        <x:v>More imputation</x:v>
      </x:c>
    </x:row>
    <x:row r="113" ht="22" customHeight="1">
      <x:c r="A113" s="2"/>
      <x:c r="B113" s="2"/>
      <x:c r="C113" s="2"/>
      <x:c r="D113" s="2"/>
      <x:c r="E113" s="2"/>
      <x:c r="F113" s="2"/>
      <x:c r="G113" s="2"/>
      <x:c r="H113" s="2"/>
      <x:c r="I113" s="2"/>
      <x:c r="J113" s="2"/>
      <x:c r="K113" s="2"/>
      <x:c r="L113" s="2"/>
      <x:c r="M113" s="2"/>
      <x:c r="N113" s="2"/>
      <x:c r="O113" s="2"/>
      <x:c r="P113" s="2"/>
      <x:c r="Q113" s="2"/>
    </x:row>
    <x:row r="114" ht="22" customHeight="1">
      <x:c r="A114" s="2"/>
      <x:c r="B114" s="2"/>
      <x:c r="C114" s="2"/>
      <x:c r="D114" s="2"/>
      <x:c r="E114" s="2"/>
      <x:c r="F114" s="2"/>
      <x:c r="G114" s="2"/>
      <x:c r="H114" s="2"/>
      <x:c r="I114" s="2"/>
      <x:c r="J114" s="2"/>
      <x:c r="K114" s="2"/>
      <x:c r="L114" s="2"/>
      <x:c r="M114" s="2"/>
      <x:c r="N114" s="2"/>
      <x:c r="O114" s="2"/>
      <x:c r="P114" s="2"/>
      <x:c r="Q114" s="2"/>
    </x:row>
    <x:row r="115" ht="22" customHeight="1">
      <x:c r="A115" s="4" t="str">
        <x:v>Posting adjustment factor = selected sector weight / observed sector share of postings. Apply the factor to AI and non-AI postings alike.</x:v>
      </x:c>
      <x:c r="B115" s="2"/>
      <x:c r="C115" s="2"/>
      <x:c r="D115" s="2"/>
      <x:c r="E115" s="2"/>
      <x:c r="F115" s="2"/>
      <x:c r="G115" s="2"/>
      <x:c r="H115" s="2"/>
      <x:c r="I115" s="2"/>
      <x:c r="J115" s="2"/>
      <x:c r="K115" s="2"/>
      <x:c r="L115" s="2"/>
      <x:c r="M115" s="2"/>
      <x:c r="N115" s="2"/>
      <x:c r="O115" s="2"/>
      <x:c r="P115" s="2"/>
      <x:c r="Q115" s="2"/>
    </x:row>
    <x:row r="116" ht="22" customHeight="1">
      <x:c r="A116" s="4" t="str">
        <x:v>Missing sectors cannot be repaired by weighting. If a sector has no observed postings, report the unsupported benchmark share or restrict the target population.</x:v>
      </x:c>
      <x:c r="B116" s="2"/>
      <x:c r="C116" s="2"/>
      <x:c r="D116" s="2"/>
      <x:c r="E116" s="2"/>
      <x:c r="F116" s="2"/>
      <x:c r="G116" s="2"/>
      <x:c r="H116" s="2"/>
      <x:c r="I116" s="2"/>
      <x:c r="J116" s="2"/>
      <x:c r="K116" s="2"/>
      <x:c r="L116" s="2"/>
      <x:c r="M116" s="2"/>
      <x:c r="N116" s="2"/>
      <x:c r="O116" s="2"/>
      <x:c r="P116" s="2"/>
      <x:c r="Q116" s="2"/>
    </x:row>
    <x:row r="117" ht="22" customHeight="1">
      <x:c r="A117" s="4" t="str">
        <x:v>These weights correct sector composition. They do not remove large-company selection within a sector, or establish actual AI use among existing workers.</x:v>
      </x:c>
      <x:c r="B117" s="2"/>
      <x:c r="C117" s="2"/>
      <x:c r="D117" s="2"/>
      <x:c r="E117" s="2"/>
      <x:c r="F117" s="2"/>
      <x:c r="G117" s="2"/>
      <x:c r="H117" s="2"/>
      <x:c r="I117" s="2"/>
      <x:c r="J117" s="2"/>
      <x:c r="K117" s="2"/>
      <x:c r="L117" s="2"/>
      <x:c r="M117" s="2"/>
      <x:c r="N117" s="2"/>
      <x:c r="O117" s="2"/>
      <x:c r="P117" s="2"/>
      <x:c r="Q117" s="2"/>
    </x:row>
    <x:row r="118" ht="22" customHeight="1">
      <x:c r="A118" s="2"/>
      <x:c r="B118" s="2"/>
      <x:c r="C118" s="2"/>
      <x:c r="D118" s="2"/>
      <x:c r="E118" s="2"/>
      <x:c r="F118" s="2"/>
      <x:c r="G118" s="2"/>
      <x:c r="H118" s="2"/>
      <x:c r="I118" s="2"/>
      <x:c r="J118" s="2"/>
      <x:c r="K118" s="2"/>
      <x:c r="L118" s="2"/>
      <x:c r="M118" s="2"/>
      <x:c r="N118" s="2"/>
      <x:c r="O118" s="2"/>
      <x:c r="P118" s="2"/>
      <x:c r="Q118" s="2"/>
    </x:row>
  </x:sheetData>
  <x:conditionalFormatting sqref="O6:O55">
    <x:cfRule type="cellIs" dxfId="3" priority="1" operator="notBetween">
      <x:formula>0.999999</x:formula>
      <x:formula>1.000001</x:formula>
    </x:cfRule>
  </x:conditionalFormatting>
  <x:conditionalFormatting sqref="O63:O112">
    <x:cfRule type="cellIs" dxfId="4" priority="2" operator="notBetween">
      <x:formula>0.999999</x:formula>
      <x:formula>1.000001</x:formula>
    </x:cfRule>
  </x:conditionalFormatting>
  <x:pageMargins left="0.7" right="0.7" top="0.75" bottom="0.75" header="0.3" footer="0.3"/>
</x:worksheet>
</file>

<file path=xl/worksheets/sheet3.xml><?xml version="1.0" encoding="utf-8"?>
<x:worksheet xmlns:x="http://schemas.openxmlformats.org/spreadsheetml/2006/main">
  <x:sheetPr>
    <x:tabColor rgb="FF4E6A88"/>
  </x:sheetPr>
  <x:sheetViews>
    <x:sheetView showGridLines="0" workbookViewId="0">
      <x:pane xSplit="2" ySplit="5" topLeftCell="C6" activePane="bottomRight" state="frozen"/>
    </x:sheetView>
  </x:sheetViews>
  <x:sheetFormatPr defaultRowHeight="15"/>
  <x:cols>
    <x:col min="1" max="1" width="29" hidden="0" customWidth="1"/>
    <x:col min="2" max="2" width="10" hidden="0" customWidth="1"/>
    <x:col min="3" max="3" width="28" hidden="0" customWidth="1"/>
    <x:col min="4" max="4" width="34" hidden="0" customWidth="1"/>
    <x:col min="5" max="5" width="32" hidden="0" customWidth="1"/>
    <x:col min="6" max="6" width="82" hidden="0" customWidth="1"/>
    <x:col min="7" max="7" width="26" hidden="0" customWidth="1"/>
    <x:col min="8" max="8" width="24" hidden="0" customWidth="1"/>
    <x:col min="9" max="9" width="19" hidden="0" customWidth="1"/>
  </x:cols>
  <x:sheetData>
    <x:row r="1" ht="10" customHeight="1">
      <x:c r="A1" s="2"/>
      <x:c r="B1" s="2"/>
      <x:c r="C1" s="2"/>
      <x:c r="D1" s="2"/>
      <x:c r="E1" s="2"/>
      <x:c r="F1" s="2"/>
      <x:c r="G1" s="2"/>
      <x:c r="H1" s="2"/>
      <x:c r="I1" s="2"/>
    </x:row>
    <x:row r="2" ht="26" customHeight="1">
      <x:c r="A2" s="3" t="str">
        <x:v>Regional coverage | 50-country benchmark</x:v>
      </x:c>
      <x:c r="B2" s="2"/>
      <x:c r="C2" s="2"/>
      <x:c r="D2" s="2"/>
      <x:c r="E2" s="2"/>
      <x:c r="F2" s="2"/>
      <x:c r="G2" s="2"/>
      <x:c r="H2" s="2"/>
      <x:c r="I2" s="2"/>
    </x:row>
    <x:row r="3" ht="22" customHeight="1">
      <x:c r="A3" s="4" t="str">
        <x:v>Countries were selected for geographic and economic variety. This is a purposive panel, not a statistically representative regional sample.</x:v>
      </x:c>
      <x:c r="B3" s="2"/>
      <x:c r="C3" s="2"/>
      <x:c r="D3" s="2"/>
      <x:c r="E3" s="2"/>
      <x:c r="F3" s="2"/>
      <x:c r="G3" s="2"/>
      <x:c r="H3" s="2"/>
      <x:c r="I3" s="2"/>
    </x:row>
    <x:row r="4" ht="9" customHeight="1">
      <x:c r="A4" s="5"/>
      <x:c r="B4" s="5"/>
      <x:c r="C4" s="5"/>
      <x:c r="D4" s="5"/>
      <x:c r="E4" s="5"/>
      <x:c r="F4" s="5"/>
      <x:c r="G4" s="5"/>
      <x:c r="H4" s="5"/>
      <x:c r="I4" s="5"/>
    </x:row>
    <x:row r="5" ht="54" customHeight="1">
      <x:c r="A5" s="10" t="str">
        <x:v>Project region</x:v>
      </x:c>
      <x:c r="B5" s="11" t="str">
        <x:v>Countries</x:v>
      </x:c>
      <x:c r="C5" s="11" t="str">
        <x:v>Added countries</x:v>
      </x:c>
      <x:c r="D5" s="11" t="str">
        <x:v>Original G20</x:v>
      </x:c>
      <x:c r="E5" s="11" t="str">
        <x:v>More imputation</x:v>
      </x:c>
      <x:c r="F5" s="12" t="str">
        <x:v>Selection scope</x:v>
      </x:c>
      <x:c r="G5" s="2"/>
      <x:c r="H5" s="2"/>
      <x:c r="I5" s="2"/>
    </x:row>
    <x:row r="6" ht="43" customHeight="1">
      <x:c r="A6" s="2" t="str">
        <x:v>Europe &amp; North America</x:v>
      </x:c>
      <x:c r="B6" s="2" t="n">
        <x:f>COUNTIFS('Benchmark'!$T$6:$T$55,A6)</x:f>
        <x:v>12</x:v>
      </x:c>
      <x:c r="C6" s="2" t="n">
        <x:f>COUNTIFS('Benchmark'!$T$6:$T$55,A6,'Benchmark'!$V$6:$V$55,"Added for regional coverage")</x:f>
        <x:v>4</x:v>
      </x:c>
      <x:c r="D6" s="2" t="n">
        <x:f>COUNTIFS('Benchmark'!$T$6:$T$55,A6,'Benchmark'!$V$6:$V$55,"Original G20 benchmark")</x:f>
        <x:v>8</x:v>
      </x:c>
      <x:c r="E6" s="2" t="n">
        <x:f>COUNTIFS('Benchmark'!$T$6:$T$55,A6,'Benchmark'!$S$6:$S$55,"More imputation")</x:f>
        <x:v>1</x:v>
      </x:c>
      <x:c r="F6" s="17" t="str">
        <x:v>Requested EU &amp; US coverage plus retained Canada, UK, Russia and Türkiye.</x:v>
      </x:c>
      <x:c r="G6" s="2"/>
      <x:c r="H6" s="2"/>
      <x:c r="I6" s="2"/>
    </x:row>
    <x:row r="7" ht="43" customHeight="1">
      <x:c r="A7" s="13" t="str">
        <x:v>Arab states</x:v>
      </x:c>
      <x:c r="B7" s="13" t="n">
        <x:f>COUNTIFS('Benchmark'!$T$6:$T$55,A7)</x:f>
        <x:v>7</x:v>
      </x:c>
      <x:c r="C7" s="13" t="n">
        <x:f>COUNTIFS('Benchmark'!$T$6:$T$55,A7,'Benchmark'!$V$6:$V$55,"Added for regional coverage")</x:f>
        <x:v>6</x:v>
      </x:c>
      <x:c r="D7" s="13" t="n">
        <x:f>COUNTIFS('Benchmark'!$T$6:$T$55,A7,'Benchmark'!$V$6:$V$55,"Original G20 benchmark")</x:f>
        <x:v>1</x:v>
      </x:c>
      <x:c r="E7" s="13" t="n">
        <x:f>COUNTIFS('Benchmark'!$T$6:$T$55,A7,'Benchmark'!$S$6:$S$55,"More imputation")</x:f>
        <x:v>3</x:v>
      </x:c>
      <x:c r="F7" s="18" t="str">
        <x:v>Gulf, Levant and North Africa; North African Arab countries also carry an Africa geography flag.</x:v>
      </x:c>
      <x:c r="G7" s="2"/>
      <x:c r="H7" s="2"/>
      <x:c r="I7" s="2"/>
    </x:row>
    <x:row r="8" ht="43" customHeight="1">
      <x:c r="A8" s="2" t="str">
        <x:v>Africa</x:v>
      </x:c>
      <x:c r="B8" s="2" t="n">
        <x:f>COUNTIFS('Benchmark'!$T$6:$T$55,A8)</x:f>
        <x:v>7</x:v>
      </x:c>
      <x:c r="C8" s="2" t="n">
        <x:f>COUNTIFS('Benchmark'!$T$6:$T$55,A8,'Benchmark'!$V$6:$V$55,"Added for regional coverage")</x:f>
        <x:v>6</x:v>
      </x:c>
      <x:c r="D8" s="2" t="n">
        <x:f>COUNTIFS('Benchmark'!$T$6:$T$55,A8,'Benchmark'!$V$6:$V$55,"Original G20 benchmark")</x:f>
        <x:v>1</x:v>
      </x:c>
      <x:c r="E8" s="2" t="n">
        <x:f>COUNTIFS('Benchmark'!$T$6:$T$55,A8,'Benchmark'!$S$6:$S$55,"More imputation")</x:f>
        <x:v>0</x:v>
      </x:c>
      <x:c r="F8" s="17" t="str">
        <x:v>West, East and Southern Africa plus an Indian Ocean island economy; see Africa geography flag for North Africa.</x:v>
      </x:c>
      <x:c r="G8" s="2"/>
      <x:c r="H8" s="2"/>
      <x:c r="I8" s="2"/>
    </x:row>
    <x:row r="9" ht="43" customHeight="1">
      <x:c r="A9" s="13" t="str">
        <x:v>APAC</x:v>
      </x:c>
      <x:c r="B9" s="13" t="n">
        <x:f>COUNTIFS('Benchmark'!$T$6:$T$55,A9)</x:f>
        <x:v>14</x:v>
      </x:c>
      <x:c r="C9" s="13" t="n">
        <x:f>COUNTIFS('Benchmark'!$T$6:$T$55,A9,'Benchmark'!$V$6:$V$55,"Added for regional coverage")</x:f>
        <x:v>8</x:v>
      </x:c>
      <x:c r="D9" s="13" t="n">
        <x:f>COUNTIFS('Benchmark'!$T$6:$T$55,A9,'Benchmark'!$V$6:$V$55,"Original G20 benchmark")</x:f>
        <x:v>6</x:v>
      </x:c>
      <x:c r="E9" s="13" t="n">
        <x:f>COUNTIFS('Benchmark'!$T$6:$T$55,A9,'Benchmark'!$S$6:$S$55,"More imputation")</x:f>
        <x:v>3</x:v>
      </x:c>
      <x:c r="F9" s="18" t="str">
        <x:v>East Asia, Southeast Asia, South Asia and Oceania.</x:v>
      </x:c>
      <x:c r="G9" s="2"/>
      <x:c r="H9" s="2"/>
      <x:c r="I9" s="2"/>
    </x:row>
    <x:row r="10" ht="43" customHeight="1">
      <x:c r="A10" s="2" t="str">
        <x:v>LatinAm &amp; Caribbean</x:v>
      </x:c>
      <x:c r="B10" s="2" t="n">
        <x:f>COUNTIFS('Benchmark'!$T$6:$T$55,A10)</x:f>
        <x:v>10</x:v>
      </x:c>
      <x:c r="C10" s="2" t="n">
        <x:f>COUNTIFS('Benchmark'!$T$6:$T$55,A10,'Benchmark'!$V$6:$V$55,"Added for regional coverage")</x:f>
        <x:v>7</x:v>
      </x:c>
      <x:c r="D10" s="2" t="n">
        <x:f>COUNTIFS('Benchmark'!$T$6:$T$55,A10,'Benchmark'!$V$6:$V$55,"Original G20 benchmark")</x:f>
        <x:v>3</x:v>
      </x:c>
      <x:c r="E10" s="2" t="n">
        <x:f>COUNTIFS('Benchmark'!$T$6:$T$55,A10,'Benchmark'!$S$6:$S$55,"More imputation")</x:f>
        <x:v>1</x:v>
      </x:c>
      <x:c r="F10" s="17" t="str">
        <x:v>South America, Central America, Mexico and three Caribbean economies.</x:v>
      </x:c>
      <x:c r="G10" s="2"/>
      <x:c r="H10" s="2"/>
      <x:c r="I10" s="2"/>
    </x:row>
    <x:row r="11" ht="22" customHeight="1">
      <x:c r="A11" s="31" t="str">
        <x:v>Total</x:v>
      </x:c>
      <x:c r="B11" s="31" t="n">
        <x:f>SUM(B6:B10)</x:f>
        <x:v>50</x:v>
      </x:c>
      <x:c r="C11" s="31" t="n">
        <x:f>SUM(C6:C10)</x:f>
        <x:v>31</x:v>
      </x:c>
      <x:c r="D11" s="31" t="n">
        <x:f>SUM(D6:D10)</x:f>
        <x:v>19</x:v>
      </x:c>
      <x:c r="E11" s="31" t="n">
        <x:f>SUM(E6:E10)</x:f>
        <x:v>8</x:v>
      </x:c>
      <x:c r="F11" s="31"/>
      <x:c r="G11" s="2"/>
      <x:c r="H11" s="2"/>
      <x:c r="I11" s="2"/>
    </x:row>
    <x:row r="12" ht="22" customHeight="1">
      <x:c r="A12" s="2"/>
      <x:c r="B12" s="2"/>
      <x:c r="C12" s="2"/>
      <x:c r="D12" s="2"/>
      <x:c r="E12" s="2"/>
      <x:c r="F12" s="2"/>
      <x:c r="G12" s="2"/>
      <x:c r="H12" s="2"/>
      <x:c r="I12" s="2"/>
    </x:row>
    <x:row r="13" ht="22" customHeight="1">
      <x:c r="A13" s="2"/>
      <x:c r="B13" s="2"/>
      <x:c r="C13" s="2"/>
      <x:c r="D13" s="2"/>
      <x:c r="E13" s="2"/>
      <x:c r="F13" s="2"/>
      <x:c r="G13" s="2"/>
      <x:c r="H13" s="2"/>
      <x:c r="I13" s="2"/>
    </x:row>
    <x:row r="14" ht="22" customHeight="1">
      <x:c r="A14" s="4" t="str">
        <x:v>Project regions are mutually exclusive selection groups, not official ILO regional classifications or EU membership labels. No regional employment-weighted aggregate is estimated.</x:v>
      </x:c>
      <x:c r="B14" s="2"/>
      <x:c r="C14" s="2"/>
      <x:c r="D14" s="2"/>
      <x:c r="E14" s="2"/>
      <x:c r="F14" s="2"/>
      <x:c r="G14" s="2"/>
      <x:c r="H14" s="2"/>
      <x:c r="I14" s="2"/>
    </x:row>
    <x:row r="15" ht="22" customHeight="1">
      <x:c r="A15" s="4" t="str">
        <x:v>Egypt, Morocco and Tunisia are grouped under Arab states and flagged as geographically African. Türkiye and Russia are retained in the wider Europe group.</x:v>
      </x:c>
      <x:c r="B15" s="2"/>
      <x:c r="C15" s="2"/>
      <x:c r="D15" s="2"/>
      <x:c r="E15" s="2"/>
      <x:c r="F15" s="2"/>
      <x:c r="G15" s="2"/>
      <x:c r="H15" s="2"/>
      <x:c r="I15" s="2"/>
    </x:row>
    <x:row r="16" ht="22" customHeight="1">
      <x:c r="A16" s="2"/>
      <x:c r="B16" s="2"/>
      <x:c r="C16" s="2"/>
      <x:c r="D16" s="2"/>
      <x:c r="E16" s="2"/>
      <x:c r="F16" s="2"/>
      <x:c r="G16" s="2"/>
      <x:c r="H16" s="2"/>
      <x:c r="I16" s="2"/>
    </x:row>
    <x:row r="17" ht="54" customHeight="1">
      <x:c r="A17" s="10" t="str">
        <x:v>Country</x:v>
      </x:c>
      <x:c r="B17" s="11" t="str">
        <x:v>ISO3</x:v>
      </x:c>
      <x:c r="C17" s="11" t="str">
        <x:v>Project region</x:v>
      </x:c>
      <x:c r="D17" s="11" t="str">
        <x:v>Subregion</x:v>
      </x:c>
      <x:c r="E17" s="11" t="str">
        <x:v>Country selection</x:v>
      </x:c>
      <x:c r="F17" s="11" t="str">
        <x:v>Reason for inclusion</x:v>
      </x:c>
      <x:c r="G17" s="11" t="str">
        <x:v>Allocation support</x:v>
      </x:c>
      <x:c r="H17" s="11" t="str">
        <x:v>Detail years</x:v>
      </x:c>
      <x:c r="I17" s="12" t="str">
        <x:v>Geographic Africa</x:v>
      </x:c>
    </x:row>
    <x:row r="18" ht="43" customHeight="1">
      <x:c r="A18" s="2" t="str">
        <x:v>Argentina</x:v>
      </x:c>
      <x:c r="B18" s="2" t="str">
        <x:v>ARG</x:v>
      </x:c>
      <x:c r="C18" s="17" t="str">
        <x:v>LatinAm &amp; Caribbean</x:v>
      </x:c>
      <x:c r="D18" s="17" t="str">
        <x:v>South America</x:v>
      </x:c>
      <x:c r="E18" s="17" t="str">
        <x:v>Original G20 benchmark</x:v>
      </x:c>
      <x:c r="F18" s="17" t="str">
        <x:v>Retained from the approved 19-country benchmark</x:v>
      </x:c>
      <x:c r="G18" s="17" t="str">
        <x:v>More national detail</x:v>
      </x:c>
      <x:c r="H18" s="17" t="str">
        <x:v>2024</x:v>
      </x:c>
      <x:c r="I18" s="2" t="str">
        <x:v>No</x:v>
      </x:c>
    </x:row>
    <x:row r="19" ht="43" customHeight="1">
      <x:c r="A19" s="13" t="str">
        <x:v>Australia</x:v>
      </x:c>
      <x:c r="B19" s="13" t="str">
        <x:v>AUS</x:v>
      </x:c>
      <x:c r="C19" s="18" t="str">
        <x:v>APAC</x:v>
      </x:c>
      <x:c r="D19" s="18" t="str">
        <x:v>Oceania</x:v>
      </x:c>
      <x:c r="E19" s="18" t="str">
        <x:v>Original G20 benchmark</x:v>
      </x:c>
      <x:c r="F19" s="18" t="str">
        <x:v>Retained from the approved 19-country benchmark</x:v>
      </x:c>
      <x:c r="G19" s="18" t="str">
        <x:v>More national detail</x:v>
      </x:c>
      <x:c r="H19" s="18" t="str">
        <x:v>2024</x:v>
      </x:c>
      <x:c r="I19" s="13" t="str">
        <x:v>No</x:v>
      </x:c>
    </x:row>
    <x:row r="20" ht="43" customHeight="1">
      <x:c r="A20" s="2" t="str">
        <x:v>Brazil</x:v>
      </x:c>
      <x:c r="B20" s="2" t="str">
        <x:v>BRA</x:v>
      </x:c>
      <x:c r="C20" s="17" t="str">
        <x:v>LatinAm &amp; Caribbean</x:v>
      </x:c>
      <x:c r="D20" s="17" t="str">
        <x:v>South America</x:v>
      </x:c>
      <x:c r="E20" s="17" t="str">
        <x:v>Original G20 benchmark</x:v>
      </x:c>
      <x:c r="F20" s="17" t="str">
        <x:v>Retained from the approved 19-country benchmark</x:v>
      </x:c>
      <x:c r="G20" s="17" t="str">
        <x:v>More national detail</x:v>
      </x:c>
      <x:c r="H20" s="17" t="str">
        <x:v>2024</x:v>
      </x:c>
      <x:c r="I20" s="2" t="str">
        <x:v>No</x:v>
      </x:c>
    </x:row>
    <x:row r="21" ht="43" customHeight="1">
      <x:c r="A21" s="13" t="str">
        <x:v>Canada</x:v>
      </x:c>
      <x:c r="B21" s="13" t="str">
        <x:v>CAN</x:v>
      </x:c>
      <x:c r="C21" s="18" t="str">
        <x:v>Europe &amp; North America</x:v>
      </x:c>
      <x:c r="D21" s="18" t="str">
        <x:v>Canada</x:v>
      </x:c>
      <x:c r="E21" s="18" t="str">
        <x:v>Original G20 benchmark</x:v>
      </x:c>
      <x:c r="F21" s="18" t="str">
        <x:v>Retained from the approved 19-country benchmark</x:v>
      </x:c>
      <x:c r="G21" s="18" t="str">
        <x:v>Mixed support</x:v>
      </x:c>
      <x:c r="H21" s="18" t="str">
        <x:v>2024</x:v>
      </x:c>
      <x:c r="I21" s="13" t="str">
        <x:v>No</x:v>
      </x:c>
    </x:row>
    <x:row r="22" ht="43" customHeight="1">
      <x:c r="A22" s="2" t="str">
        <x:v>China</x:v>
      </x:c>
      <x:c r="B22" s="2" t="str">
        <x:v>CHN</x:v>
      </x:c>
      <x:c r="C22" s="17" t="str">
        <x:v>APAC</x:v>
      </x:c>
      <x:c r="D22" s="17" t="str">
        <x:v>East Asia</x:v>
      </x:c>
      <x:c r="E22" s="17" t="str">
        <x:v>Original G20 benchmark</x:v>
      </x:c>
      <x:c r="F22" s="17" t="str">
        <x:v>Retained from the approved 19-country benchmark</x:v>
      </x:c>
      <x:c r="G22" s="17" t="str">
        <x:v>Mixed support</x:v>
      </x:c>
      <x:c r="H22" s="17" t="str">
        <x:v>2023 / 2024</x:v>
      </x:c>
      <x:c r="I22" s="2" t="str">
        <x:v>No</x:v>
      </x:c>
    </x:row>
    <x:row r="23" ht="43" customHeight="1">
      <x:c r="A23" s="13" t="str">
        <x:v>France</x:v>
      </x:c>
      <x:c r="B23" s="13" t="str">
        <x:v>FRA</x:v>
      </x:c>
      <x:c r="C23" s="18" t="str">
        <x:v>Europe &amp; North America</x:v>
      </x:c>
      <x:c r="D23" s="18" t="str">
        <x:v>EU / Western Europe</x:v>
      </x:c>
      <x:c r="E23" s="18" t="str">
        <x:v>Original G20 benchmark</x:v>
      </x:c>
      <x:c r="F23" s="18" t="str">
        <x:v>Retained from the approved 19-country benchmark</x:v>
      </x:c>
      <x:c r="G23" s="18" t="str">
        <x:v>More national detail</x:v>
      </x:c>
      <x:c r="H23" s="18" t="str">
        <x:v>2024</x:v>
      </x:c>
      <x:c r="I23" s="13" t="str">
        <x:v>No</x:v>
      </x:c>
    </x:row>
    <x:row r="24" ht="43" customHeight="1">
      <x:c r="A24" s="2" t="str">
        <x:v>Germany</x:v>
      </x:c>
      <x:c r="B24" s="2" t="str">
        <x:v>DEU</x:v>
      </x:c>
      <x:c r="C24" s="17" t="str">
        <x:v>Europe &amp; North America</x:v>
      </x:c>
      <x:c r="D24" s="17" t="str">
        <x:v>EU / Central Europe</x:v>
      </x:c>
      <x:c r="E24" s="17" t="str">
        <x:v>Original G20 benchmark</x:v>
      </x:c>
      <x:c r="F24" s="17" t="str">
        <x:v>Retained from the approved 19-country benchmark</x:v>
      </x:c>
      <x:c r="G24" s="17" t="str">
        <x:v>More national detail</x:v>
      </x:c>
      <x:c r="H24" s="17" t="str">
        <x:v>2024</x:v>
      </x:c>
      <x:c r="I24" s="2" t="str">
        <x:v>No</x:v>
      </x:c>
    </x:row>
    <x:row r="25" ht="43" customHeight="1">
      <x:c r="A25" s="13" t="str">
        <x:v>India</x:v>
      </x:c>
      <x:c r="B25" s="13" t="str">
        <x:v>IND</x:v>
      </x:c>
      <x:c r="C25" s="18" t="str">
        <x:v>APAC</x:v>
      </x:c>
      <x:c r="D25" s="18" t="str">
        <x:v>South Asia</x:v>
      </x:c>
      <x:c r="E25" s="18" t="str">
        <x:v>Original G20 benchmark</x:v>
      </x:c>
      <x:c r="F25" s="18" t="str">
        <x:v>Retained from the approved 19-country benchmark</x:v>
      </x:c>
      <x:c r="G25" s="18" t="str">
        <x:v>More national detail</x:v>
      </x:c>
      <x:c r="H25" s="18" t="str">
        <x:v>2024</x:v>
      </x:c>
      <x:c r="I25" s="13" t="str">
        <x:v>No</x:v>
      </x:c>
    </x:row>
    <x:row r="26" ht="43" customHeight="1">
      <x:c r="A26" s="2" t="str">
        <x:v>Indonesia</x:v>
      </x:c>
      <x:c r="B26" s="2" t="str">
        <x:v>IDN</x:v>
      </x:c>
      <x:c r="C26" s="17" t="str">
        <x:v>APAC</x:v>
      </x:c>
      <x:c r="D26" s="17" t="str">
        <x:v>Southeast Asia</x:v>
      </x:c>
      <x:c r="E26" s="17" t="str">
        <x:v>Original G20 benchmark</x:v>
      </x:c>
      <x:c r="F26" s="17" t="str">
        <x:v>Retained from the approved 19-country benchmark</x:v>
      </x:c>
      <x:c r="G26" s="17" t="str">
        <x:v>More national detail</x:v>
      </x:c>
      <x:c r="H26" s="17" t="str">
        <x:v>2024</x:v>
      </x:c>
      <x:c r="I26" s="2" t="str">
        <x:v>No</x:v>
      </x:c>
    </x:row>
    <x:row r="27" ht="43" customHeight="1">
      <x:c r="A27" s="13" t="str">
        <x:v>Italy</x:v>
      </x:c>
      <x:c r="B27" s="13" t="str">
        <x:v>ITA</x:v>
      </x:c>
      <x:c r="C27" s="18" t="str">
        <x:v>Europe &amp; North America</x:v>
      </x:c>
      <x:c r="D27" s="18" t="str">
        <x:v>EU / Southern Europe</x:v>
      </x:c>
      <x:c r="E27" s="18" t="str">
        <x:v>Original G20 benchmark</x:v>
      </x:c>
      <x:c r="F27" s="18" t="str">
        <x:v>Retained from the approved 19-country benchmark</x:v>
      </x:c>
      <x:c r="G27" s="18" t="str">
        <x:v>More national detail</x:v>
      </x:c>
      <x:c r="H27" s="18" t="str">
        <x:v>2024</x:v>
      </x:c>
      <x:c r="I27" s="13" t="str">
        <x:v>No</x:v>
      </x:c>
    </x:row>
    <x:row r="28" ht="43" customHeight="1">
      <x:c r="A28" s="2" t="str">
        <x:v>Japan</x:v>
      </x:c>
      <x:c r="B28" s="2" t="str">
        <x:v>JPN</x:v>
      </x:c>
      <x:c r="C28" s="17" t="str">
        <x:v>APAC</x:v>
      </x:c>
      <x:c r="D28" s="17" t="str">
        <x:v>East Asia</x:v>
      </x:c>
      <x:c r="E28" s="17" t="str">
        <x:v>Original G20 benchmark</x:v>
      </x:c>
      <x:c r="F28" s="17" t="str">
        <x:v>Retained from the approved 19-country benchmark</x:v>
      </x:c>
      <x:c r="G28" s="17" t="str">
        <x:v>More imputation</x:v>
      </x:c>
      <x:c r="H28" s="17" t="str">
        <x:v>2023 / 2019</x:v>
      </x:c>
      <x:c r="I28" s="2" t="str">
        <x:v>No</x:v>
      </x:c>
    </x:row>
    <x:row r="29" ht="43" customHeight="1">
      <x:c r="A29" s="13" t="str">
        <x:v>Mexico</x:v>
      </x:c>
      <x:c r="B29" s="13" t="str">
        <x:v>MEX</x:v>
      </x:c>
      <x:c r="C29" s="18" t="str">
        <x:v>LatinAm &amp; Caribbean</x:v>
      </x:c>
      <x:c r="D29" s="18" t="str">
        <x:v>North America / Latin America</x:v>
      </x:c>
      <x:c r="E29" s="18" t="str">
        <x:v>Original G20 benchmark</x:v>
      </x:c>
      <x:c r="F29" s="18" t="str">
        <x:v>Retained from the approved 19-country benchmark</x:v>
      </x:c>
      <x:c r="G29" s="18" t="str">
        <x:v>More national detail</x:v>
      </x:c>
      <x:c r="H29" s="18" t="str">
        <x:v>2024</x:v>
      </x:c>
      <x:c r="I29" s="13" t="str">
        <x:v>No</x:v>
      </x:c>
    </x:row>
    <x:row r="30" ht="43" customHeight="1">
      <x:c r="A30" s="2" t="str">
        <x:v>Russia</x:v>
      </x:c>
      <x:c r="B30" s="2" t="str">
        <x:v>RUS</x:v>
      </x:c>
      <x:c r="C30" s="17" t="str">
        <x:v>Europe &amp; North America</x:v>
      </x:c>
      <x:c r="D30" s="17" t="str">
        <x:v>Wider Europe / Northern Asia</x:v>
      </x:c>
      <x:c r="E30" s="17" t="str">
        <x:v>Original G20 benchmark</x:v>
      </x:c>
      <x:c r="F30" s="17" t="str">
        <x:v>Retained from the approved 19-country benchmark</x:v>
      </x:c>
      <x:c r="G30" s="17" t="str">
        <x:v>More imputation</x:v>
      </x:c>
      <x:c r="H30" s="17" t="str">
        <x:v>2024 / 2023</x:v>
      </x:c>
      <x:c r="I30" s="2" t="str">
        <x:v>No</x:v>
      </x:c>
    </x:row>
    <x:row r="31" ht="43" customHeight="1">
      <x:c r="A31" s="13" t="str">
        <x:v>Saudi Arabia</x:v>
      </x:c>
      <x:c r="B31" s="13" t="str">
        <x:v>SAU</x:v>
      </x:c>
      <x:c r="C31" s="18" t="str">
        <x:v>Arab states</x:v>
      </x:c>
      <x:c r="D31" s="18" t="str">
        <x:v>Gulf</x:v>
      </x:c>
      <x:c r="E31" s="18" t="str">
        <x:v>Original G20 benchmark</x:v>
      </x:c>
      <x:c r="F31" s="18" t="str">
        <x:v>Retained from the approved 19-country benchmark</x:v>
      </x:c>
      <x:c r="G31" s="18" t="str">
        <x:v>More imputation</x:v>
      </x:c>
      <x:c r="H31" s="18" t="str">
        <x:v>2014 / 2024 / 2023</x:v>
      </x:c>
      <x:c r="I31" s="13" t="str">
        <x:v>No</x:v>
      </x:c>
    </x:row>
    <x:row r="32" ht="43" customHeight="1">
      <x:c r="A32" s="2" t="str">
        <x:v>South Africa</x:v>
      </x:c>
      <x:c r="B32" s="2" t="str">
        <x:v>ZAF</x:v>
      </x:c>
      <x:c r="C32" s="17" t="str">
        <x:v>Africa</x:v>
      </x:c>
      <x:c r="D32" s="17" t="str">
        <x:v>Southern Africa</x:v>
      </x:c>
      <x:c r="E32" s="17" t="str">
        <x:v>Original G20 benchmark</x:v>
      </x:c>
      <x:c r="F32" s="17" t="str">
        <x:v>Retained from the approved 19-country benchmark</x:v>
      </x:c>
      <x:c r="G32" s="17" t="str">
        <x:v>Mixed support</x:v>
      </x:c>
      <x:c r="H32" s="17" t="str">
        <x:v>2024</x:v>
      </x:c>
      <x:c r="I32" s="2" t="str">
        <x:v>Yes</x:v>
      </x:c>
    </x:row>
    <x:row r="33" ht="43" customHeight="1">
      <x:c r="A33" s="13" t="str">
        <x:v>South Korea</x:v>
      </x:c>
      <x:c r="B33" s="13" t="str">
        <x:v>KOR</x:v>
      </x:c>
      <x:c r="C33" s="18" t="str">
        <x:v>APAC</x:v>
      </x:c>
      <x:c r="D33" s="18" t="str">
        <x:v>East Asia</x:v>
      </x:c>
      <x:c r="E33" s="18" t="str">
        <x:v>Original G20 benchmark</x:v>
      </x:c>
      <x:c r="F33" s="18" t="str">
        <x:v>Retained from the approved 19-country benchmark</x:v>
      </x:c>
      <x:c r="G33" s="18" t="str">
        <x:v>Mixed support</x:v>
      </x:c>
      <x:c r="H33" s="18" t="str">
        <x:v>2024 / 2019</x:v>
      </x:c>
      <x:c r="I33" s="13" t="str">
        <x:v>No</x:v>
      </x:c>
    </x:row>
    <x:row r="34" ht="43" customHeight="1">
      <x:c r="A34" s="2" t="str">
        <x:v>Türkiye</x:v>
      </x:c>
      <x:c r="B34" s="2" t="str">
        <x:v>TUR</x:v>
      </x:c>
      <x:c r="C34" s="17" t="str">
        <x:v>Europe &amp; North America</x:v>
      </x:c>
      <x:c r="D34" s="17" t="str">
        <x:v>Wider Europe / Western Asia</x:v>
      </x:c>
      <x:c r="E34" s="17" t="str">
        <x:v>Original G20 benchmark</x:v>
      </x:c>
      <x:c r="F34" s="17" t="str">
        <x:v>Retained from the approved 19-country benchmark</x:v>
      </x:c>
      <x:c r="G34" s="17" t="str">
        <x:v>More national detail</x:v>
      </x:c>
      <x:c r="H34" s="17" t="str">
        <x:v>2024</x:v>
      </x:c>
      <x:c r="I34" s="2" t="str">
        <x:v>No</x:v>
      </x:c>
    </x:row>
    <x:row r="35" ht="43" customHeight="1">
      <x:c r="A35" s="13" t="str">
        <x:v>United Kingdom</x:v>
      </x:c>
      <x:c r="B35" s="13" t="str">
        <x:v>GBR</x:v>
      </x:c>
      <x:c r="C35" s="18" t="str">
        <x:v>Europe &amp; North America</x:v>
      </x:c>
      <x:c r="D35" s="18" t="str">
        <x:v>United Kingdom</x:v>
      </x:c>
      <x:c r="E35" s="18" t="str">
        <x:v>Original G20 benchmark</x:v>
      </x:c>
      <x:c r="F35" s="18" t="str">
        <x:v>Retained from the approved 19-country benchmark</x:v>
      </x:c>
      <x:c r="G35" s="18" t="str">
        <x:v>More national detail</x:v>
      </x:c>
      <x:c r="H35" s="18" t="str">
        <x:v>2024</x:v>
      </x:c>
      <x:c r="I35" s="13" t="str">
        <x:v>No</x:v>
      </x:c>
    </x:row>
    <x:row r="36" ht="43" customHeight="1">
      <x:c r="A36" s="2" t="str">
        <x:v>United States</x:v>
      </x:c>
      <x:c r="B36" s="2" t="str">
        <x:v>USA</x:v>
      </x:c>
      <x:c r="C36" s="17" t="str">
        <x:v>Europe &amp; North America</x:v>
      </x:c>
      <x:c r="D36" s="17" t="str">
        <x:v>United States</x:v>
      </x:c>
      <x:c r="E36" s="17" t="str">
        <x:v>Original G20 benchmark</x:v>
      </x:c>
      <x:c r="F36" s="17" t="str">
        <x:v>Retained from the approved 19-country benchmark</x:v>
      </x:c>
      <x:c r="G36" s="17" t="str">
        <x:v>More national detail</x:v>
      </x:c>
      <x:c r="H36" s="17" t="str">
        <x:v>2024</x:v>
      </x:c>
      <x:c r="I36" s="2" t="str">
        <x:v>No</x:v>
      </x:c>
    </x:row>
    <x:row r="37" ht="43" customHeight="1">
      <x:c r="A37" s="13" t="str">
        <x:v>Spain</x:v>
      </x:c>
      <x:c r="B37" s="13" t="str">
        <x:v>ESP</x:v>
      </x:c>
      <x:c r="C37" s="18" t="str">
        <x:v>Europe &amp; North America</x:v>
      </x:c>
      <x:c r="D37" s="18" t="str">
        <x:v>EU / Southern Europe</x:v>
      </x:c>
      <x:c r="E37" s="18" t="str">
        <x:v>Added for regional coverage</x:v>
      </x:c>
      <x:c r="F37" s="18" t="str">
        <x:v>Services-oriented large EU economy</x:v>
      </x:c>
      <x:c r="G37" s="18" t="str">
        <x:v>More national detail</x:v>
      </x:c>
      <x:c r="H37" s="18" t="str">
        <x:v>2024</x:v>
      </x:c>
      <x:c r="I37" s="13" t="str">
        <x:v>No</x:v>
      </x:c>
    </x:row>
    <x:row r="38" ht="43" customHeight="1">
      <x:c r="A38" s="2" t="str">
        <x:v>Netherlands</x:v>
      </x:c>
      <x:c r="B38" s="2" t="str">
        <x:v>NLD</x:v>
      </x:c>
      <x:c r="C38" s="17" t="str">
        <x:v>Europe &amp; North America</x:v>
      </x:c>
      <x:c r="D38" s="17" t="str">
        <x:v>EU / Western Europe</x:v>
      </x:c>
      <x:c r="E38" s="17" t="str">
        <x:v>Added for regional coverage</x:v>
      </x:c>
      <x:c r="F38" s="17" t="str">
        <x:v>Small open advanced economy</x:v>
      </x:c>
      <x:c r="G38" s="17" t="str">
        <x:v>More national detail</x:v>
      </x:c>
      <x:c r="H38" s="17" t="str">
        <x:v>2024</x:v>
      </x:c>
      <x:c r="I38" s="2" t="str">
        <x:v>No</x:v>
      </x:c>
    </x:row>
    <x:row r="39" ht="43" customHeight="1">
      <x:c r="A39" s="13" t="str">
        <x:v>Sweden</x:v>
      </x:c>
      <x:c r="B39" s="13" t="str">
        <x:v>SWE</x:v>
      </x:c>
      <x:c r="C39" s="18" t="str">
        <x:v>Europe &amp; North America</x:v>
      </x:c>
      <x:c r="D39" s="18" t="str">
        <x:v>EU / Northern Europe</x:v>
      </x:c>
      <x:c r="E39" s="18" t="str">
        <x:v>Added for regional coverage</x:v>
      </x:c>
      <x:c r="F39" s="18" t="str">
        <x:v>Nordic advanced economy</x:v>
      </x:c>
      <x:c r="G39" s="18" t="str">
        <x:v>More national detail</x:v>
      </x:c>
      <x:c r="H39" s="18" t="str">
        <x:v>2024</x:v>
      </x:c>
      <x:c r="I39" s="13" t="str">
        <x:v>No</x:v>
      </x:c>
    </x:row>
    <x:row r="40" ht="43" customHeight="1">
      <x:c r="A40" s="2" t="str">
        <x:v>Poland</x:v>
      </x:c>
      <x:c r="B40" s="2" t="str">
        <x:v>POL</x:v>
      </x:c>
      <x:c r="C40" s="17" t="str">
        <x:v>Europe &amp; North America</x:v>
      </x:c>
      <x:c r="D40" s="17" t="str">
        <x:v>EU / Central Europe</x:v>
      </x:c>
      <x:c r="E40" s="17" t="str">
        <x:v>Added for regional coverage</x:v>
      </x:c>
      <x:c r="F40" s="17" t="str">
        <x:v>Central European industrial economy</x:v>
      </x:c>
      <x:c r="G40" s="17" t="str">
        <x:v>More national detail</x:v>
      </x:c>
      <x:c r="H40" s="17" t="str">
        <x:v>2024</x:v>
      </x:c>
      <x:c r="I40" s="2" t="str">
        <x:v>No</x:v>
      </x:c>
    </x:row>
    <x:row r="41" ht="43" customHeight="1">
      <x:c r="A41" s="13" t="str">
        <x:v>United Arab Emirates</x:v>
      </x:c>
      <x:c r="B41" s="13" t="str">
        <x:v>ARE</x:v>
      </x:c>
      <x:c r="C41" s="18" t="str">
        <x:v>Arab states</x:v>
      </x:c>
      <x:c r="D41" s="18" t="str">
        <x:v>Gulf</x:v>
      </x:c>
      <x:c r="E41" s="18" t="str">
        <x:v>Added for regional coverage</x:v>
      </x:c>
      <x:c r="F41" s="18" t="str">
        <x:v>Diversified Gulf services hub</x:v>
      </x:c>
      <x:c r="G41" s="18" t="str">
        <x:v>More national detail</x:v>
      </x:c>
      <x:c r="H41" s="18" t="str">
        <x:v>2023 / 2024</x:v>
      </x:c>
      <x:c r="I41" s="13" t="str">
        <x:v>No</x:v>
      </x:c>
    </x:row>
    <x:row r="42" ht="43" customHeight="1">
      <x:c r="A42" s="2" t="str">
        <x:v>Qatar</x:v>
      </x:c>
      <x:c r="B42" s="2" t="str">
        <x:v>QAT</x:v>
      </x:c>
      <x:c r="C42" s="17" t="str">
        <x:v>Arab states</x:v>
      </x:c>
      <x:c r="D42" s="17" t="str">
        <x:v>Gulf</x:v>
      </x:c>
      <x:c r="E42" s="17" t="str">
        <x:v>Added for regional coverage</x:v>
      </x:c>
      <x:c r="F42" s="17" t="str">
        <x:v>Small Gulf resource economy</x:v>
      </x:c>
      <x:c r="G42" s="17" t="str">
        <x:v>More imputation</x:v>
      </x:c>
      <x:c r="H42" s="17" t="str">
        <x:v>2023 / 2024</x:v>
      </x:c>
      <x:c r="I42" s="2" t="str">
        <x:v>No</x:v>
      </x:c>
    </x:row>
    <x:row r="43" ht="43" customHeight="1">
      <x:c r="A43" s="13" t="str">
        <x:v>Egypt</x:v>
      </x:c>
      <x:c r="B43" s="13" t="str">
        <x:v>EGY</x:v>
      </x:c>
      <x:c r="C43" s="18" t="str">
        <x:v>Arab states</x:v>
      </x:c>
      <x:c r="D43" s="18" t="str">
        <x:v>North Africa</x:v>
      </x:c>
      <x:c r="E43" s="18" t="str">
        <x:v>Added for regional coverage</x:v>
      </x:c>
      <x:c r="F43" s="18" t="str">
        <x:v>Large North African labor market</x:v>
      </x:c>
      <x:c r="G43" s="18" t="str">
        <x:v>More national detail</x:v>
      </x:c>
      <x:c r="H43" s="18" t="str">
        <x:v>2024</x:v>
      </x:c>
      <x:c r="I43" s="13" t="str">
        <x:v>Yes</x:v>
      </x:c>
    </x:row>
    <x:row r="44" ht="43" customHeight="1">
      <x:c r="A44" s="2" t="str">
        <x:v>Jordan</x:v>
      </x:c>
      <x:c r="B44" s="2" t="str">
        <x:v>JOR</x:v>
      </x:c>
      <x:c r="C44" s="17" t="str">
        <x:v>Arab states</x:v>
      </x:c>
      <x:c r="D44" s="17" t="str">
        <x:v>Levant</x:v>
      </x:c>
      <x:c r="E44" s="17" t="str">
        <x:v>Added for regional coverage</x:v>
      </x:c>
      <x:c r="F44" s="17" t="str">
        <x:v>Non-oil Levant economy</x:v>
      </x:c>
      <x:c r="G44" s="17" t="str">
        <x:v>More national detail</x:v>
      </x:c>
      <x:c r="H44" s="17" t="str">
        <x:v>2023 / 2024</x:v>
      </x:c>
      <x:c r="I44" s="2" t="str">
        <x:v>No</x:v>
      </x:c>
    </x:row>
    <x:row r="45" ht="43" customHeight="1">
      <x:c r="A45" s="13" t="str">
        <x:v>Morocco</x:v>
      </x:c>
      <x:c r="B45" s="13" t="str">
        <x:v>MAR</x:v>
      </x:c>
      <x:c r="C45" s="18" t="str">
        <x:v>Arab states</x:v>
      </x:c>
      <x:c r="D45" s="18" t="str">
        <x:v>North Africa</x:v>
      </x:c>
      <x:c r="E45" s="18" t="str">
        <x:v>Added for regional coverage</x:v>
      </x:c>
      <x:c r="F45" s="18" t="str">
        <x:v>North African manufacturing and services</x:v>
      </x:c>
      <x:c r="G45" s="18" t="str">
        <x:v>More imputation</x:v>
      </x:c>
      <x:c r="H45" s="18" t="str">
        <x:v>2023 / 2024</x:v>
      </x:c>
      <x:c r="I45" s="13" t="str">
        <x:v>Yes</x:v>
      </x:c>
    </x:row>
    <x:row r="46" ht="43" customHeight="1">
      <x:c r="A46" s="2" t="str">
        <x:v>Tunisia</x:v>
      </x:c>
      <x:c r="B46" s="2" t="str">
        <x:v>TUN</x:v>
      </x:c>
      <x:c r="C46" s="17" t="str">
        <x:v>Arab states</x:v>
      </x:c>
      <x:c r="D46" s="17" t="str">
        <x:v>North Africa</x:v>
      </x:c>
      <x:c r="E46" s="17" t="str">
        <x:v>Added for regional coverage</x:v>
      </x:c>
      <x:c r="F46" s="17" t="str">
        <x:v>Smaller North African economy</x:v>
      </x:c>
      <x:c r="G46" s="17" t="str">
        <x:v>More national detail</x:v>
      </x:c>
      <x:c r="H46" s="17" t="str">
        <x:v>2023</x:v>
      </x:c>
      <x:c r="I46" s="2" t="str">
        <x:v>Yes</x:v>
      </x:c>
    </x:row>
    <x:row r="47" ht="43" customHeight="1">
      <x:c r="A47" s="13" t="str">
        <x:v>Nigeria</x:v>
      </x:c>
      <x:c r="B47" s="13" t="str">
        <x:v>NGA</x:v>
      </x:c>
      <x:c r="C47" s="18" t="str">
        <x:v>Africa</x:v>
      </x:c>
      <x:c r="D47" s="18" t="str">
        <x:v>West Africa</x:v>
      </x:c>
      <x:c r="E47" s="18" t="str">
        <x:v>Added for regional coverage</x:v>
      </x:c>
      <x:c r="F47" s="18" t="str">
        <x:v>Large West African labor market</x:v>
      </x:c>
      <x:c r="G47" s="18" t="str">
        <x:v>More national detail</x:v>
      </x:c>
      <x:c r="H47" s="18" t="str">
        <x:v>2024</x:v>
      </x:c>
      <x:c r="I47" s="13" t="str">
        <x:v>Yes</x:v>
      </x:c>
    </x:row>
    <x:row r="48" ht="43" customHeight="1">
      <x:c r="A48" s="2" t="str">
        <x:v>Kenya</x:v>
      </x:c>
      <x:c r="B48" s="2" t="str">
        <x:v>KEN</x:v>
      </x:c>
      <x:c r="C48" s="17" t="str">
        <x:v>Africa</x:v>
      </x:c>
      <x:c r="D48" s="17" t="str">
        <x:v>East Africa</x:v>
      </x:c>
      <x:c r="E48" s="17" t="str">
        <x:v>Added for regional coverage</x:v>
      </x:c>
      <x:c r="F48" s="17" t="str">
        <x:v>East African services economy</x:v>
      </x:c>
      <x:c r="G48" s="17" t="str">
        <x:v>Mixed support</x:v>
      </x:c>
      <x:c r="H48" s="17" t="str">
        <x:v>2021</x:v>
      </x:c>
      <x:c r="I48" s="2" t="str">
        <x:v>Yes</x:v>
      </x:c>
    </x:row>
    <x:row r="49" ht="43" customHeight="1">
      <x:c r="A49" s="13" t="str">
        <x:v>Ghana</x:v>
      </x:c>
      <x:c r="B49" s="13" t="str">
        <x:v>GHA</x:v>
      </x:c>
      <x:c r="C49" s="18" t="str">
        <x:v>Africa</x:v>
      </x:c>
      <x:c r="D49" s="18" t="str">
        <x:v>West Africa</x:v>
      </x:c>
      <x:c r="E49" s="18" t="str">
        <x:v>Added for regional coverage</x:v>
      </x:c>
      <x:c r="F49" s="18" t="str">
        <x:v>Smaller Anglophone West African economy</x:v>
      </x:c>
      <x:c r="G49" s="18" t="str">
        <x:v>Mixed support</x:v>
      </x:c>
      <x:c r="H49" s="18" t="str">
        <x:v>2017 / 2024</x:v>
      </x:c>
      <x:c r="I49" s="13" t="str">
        <x:v>Yes</x:v>
      </x:c>
    </x:row>
    <x:row r="50" ht="43" customHeight="1">
      <x:c r="A50" s="2" t="str">
        <x:v>Ethiopia</x:v>
      </x:c>
      <x:c r="B50" s="2" t="str">
        <x:v>ETH</x:v>
      </x:c>
      <x:c r="C50" s="17" t="str">
        <x:v>Africa</x:v>
      </x:c>
      <x:c r="D50" s="17" t="str">
        <x:v>East Africa</x:v>
      </x:c>
      <x:c r="E50" s="17" t="str">
        <x:v>Added for regional coverage</x:v>
      </x:c>
      <x:c r="F50" s="17" t="str">
        <x:v>Agriculture-intensive large labor market</x:v>
      </x:c>
      <x:c r="G50" s="17" t="str">
        <x:v>Mixed support</x:v>
      </x:c>
      <x:c r="H50" s="17" t="str">
        <x:v>2021</x:v>
      </x:c>
      <x:c r="I50" s="2" t="str">
        <x:v>Yes</x:v>
      </x:c>
    </x:row>
    <x:row r="51" ht="43" customHeight="1">
      <x:c r="A51" s="13" t="str">
        <x:v>Senegal</x:v>
      </x:c>
      <x:c r="B51" s="13" t="str">
        <x:v>SEN</x:v>
      </x:c>
      <x:c r="C51" s="18" t="str">
        <x:v>Africa</x:v>
      </x:c>
      <x:c r="D51" s="18" t="str">
        <x:v>West Africa</x:v>
      </x:c>
      <x:c r="E51" s="18" t="str">
        <x:v>Added for regional coverage</x:v>
      </x:c>
      <x:c r="F51" s="18" t="str">
        <x:v>Francophone West African economy</x:v>
      </x:c>
      <x:c r="G51" s="18" t="str">
        <x:v>More national detail</x:v>
      </x:c>
      <x:c r="H51" s="18" t="str">
        <x:v>2024</x:v>
      </x:c>
      <x:c r="I51" s="13" t="str">
        <x:v>Yes</x:v>
      </x:c>
    </x:row>
    <x:row r="52" ht="43" customHeight="1">
      <x:c r="A52" s="2" t="str">
        <x:v>Mauritius</x:v>
      </x:c>
      <x:c r="B52" s="2" t="str">
        <x:v>MUS</x:v>
      </x:c>
      <x:c r="C52" s="17" t="str">
        <x:v>Africa</x:v>
      </x:c>
      <x:c r="D52" s="17" t="str">
        <x:v>Indian Ocean</x:v>
      </x:c>
      <x:c r="E52" s="17" t="str">
        <x:v>Added for regional coverage</x:v>
      </x:c>
      <x:c r="F52" s="17" t="str">
        <x:v>Small African island economy</x:v>
      </x:c>
      <x:c r="G52" s="17" t="str">
        <x:v>More national detail</x:v>
      </x:c>
      <x:c r="H52" s="17" t="str">
        <x:v>2024</x:v>
      </x:c>
      <x:c r="I52" s="2" t="str">
        <x:v>Yes</x:v>
      </x:c>
    </x:row>
    <x:row r="53" ht="43" customHeight="1">
      <x:c r="A53" s="13" t="str">
        <x:v>Singapore</x:v>
      </x:c>
      <x:c r="B53" s="13" t="str">
        <x:v>SGP</x:v>
      </x:c>
      <x:c r="C53" s="18" t="str">
        <x:v>APAC</x:v>
      </x:c>
      <x:c r="D53" s="18" t="str">
        <x:v>Southeast Asia</x:v>
      </x:c>
      <x:c r="E53" s="18" t="str">
        <x:v>Added for regional coverage</x:v>
      </x:c>
      <x:c r="F53" s="18" t="str">
        <x:v>Advanced city-state services hub</x:v>
      </x:c>
      <x:c r="G53" s="18" t="str">
        <x:v>More national detail</x:v>
      </x:c>
      <x:c r="H53" s="18" t="str">
        <x:v>2024</x:v>
      </x:c>
      <x:c r="I53" s="13" t="str">
        <x:v>No</x:v>
      </x:c>
    </x:row>
    <x:row r="54" ht="43" customHeight="1">
      <x:c r="A54" s="2" t="str">
        <x:v>Malaysia</x:v>
      </x:c>
      <x:c r="B54" s="2" t="str">
        <x:v>MYS</x:v>
      </x:c>
      <x:c r="C54" s="17" t="str">
        <x:v>APAC</x:v>
      </x:c>
      <x:c r="D54" s="17" t="str">
        <x:v>Southeast Asia</x:v>
      </x:c>
      <x:c r="E54" s="17" t="str">
        <x:v>Added for regional coverage</x:v>
      </x:c>
      <x:c r="F54" s="17" t="str">
        <x:v>Middle-income manufacturing/services mix</x:v>
      </x:c>
      <x:c r="G54" s="17" t="str">
        <x:v>More imputation</x:v>
      </x:c>
      <x:c r="H54" s="17" t="str">
        <x:v>2022 / 2024</x:v>
      </x:c>
      <x:c r="I54" s="2" t="str">
        <x:v>No</x:v>
      </x:c>
    </x:row>
    <x:row r="55" ht="43" customHeight="1">
      <x:c r="A55" s="13" t="str">
        <x:v>Thailand</x:v>
      </x:c>
      <x:c r="B55" s="13" t="str">
        <x:v>THA</x:v>
      </x:c>
      <x:c r="C55" s="18" t="str">
        <x:v>APAC</x:v>
      </x:c>
      <x:c r="D55" s="18" t="str">
        <x:v>Southeast Asia</x:v>
      </x:c>
      <x:c r="E55" s="18" t="str">
        <x:v>Added for regional coverage</x:v>
      </x:c>
      <x:c r="F55" s="18" t="str">
        <x:v>Manufacturing and tourism mix</x:v>
      </x:c>
      <x:c r="G55" s="18" t="str">
        <x:v>More national detail</x:v>
      </x:c>
      <x:c r="H55" s="18" t="str">
        <x:v>2024</x:v>
      </x:c>
      <x:c r="I55" s="13" t="str">
        <x:v>No</x:v>
      </x:c>
    </x:row>
    <x:row r="56" ht="43" customHeight="1">
      <x:c r="A56" s="2" t="str">
        <x:v>Vietnam</x:v>
      </x:c>
      <x:c r="B56" s="2" t="str">
        <x:v>VNM</x:v>
      </x:c>
      <x:c r="C56" s="17" t="str">
        <x:v>APAC</x:v>
      </x:c>
      <x:c r="D56" s="17" t="str">
        <x:v>Southeast Asia</x:v>
      </x:c>
      <x:c r="E56" s="17" t="str">
        <x:v>Added for regional coverage</x:v>
      </x:c>
      <x:c r="F56" s="17" t="str">
        <x:v>Emerging manufacturing economy</x:v>
      </x:c>
      <x:c r="G56" s="17" t="str">
        <x:v>More national detail</x:v>
      </x:c>
      <x:c r="H56" s="17" t="str">
        <x:v>2024</x:v>
      </x:c>
      <x:c r="I56" s="2" t="str">
        <x:v>No</x:v>
      </x:c>
    </x:row>
    <x:row r="57" ht="43" customHeight="1">
      <x:c r="A57" s="13" t="str">
        <x:v>Philippines</x:v>
      </x:c>
      <x:c r="B57" s="13" t="str">
        <x:v>PHL</x:v>
      </x:c>
      <x:c r="C57" s="18" t="str">
        <x:v>APAC</x:v>
      </x:c>
      <x:c r="D57" s="18" t="str">
        <x:v>Southeast Asia</x:v>
      </x:c>
      <x:c r="E57" s="18" t="str">
        <x:v>Added for regional coverage</x:v>
      </x:c>
      <x:c r="F57" s="18" t="str">
        <x:v>Services and business-process employment</x:v>
      </x:c>
      <x:c r="G57" s="18" t="str">
        <x:v>More national detail</x:v>
      </x:c>
      <x:c r="H57" s="18" t="str">
        <x:v>2024</x:v>
      </x:c>
      <x:c r="I57" s="13" t="str">
        <x:v>No</x:v>
      </x:c>
    </x:row>
    <x:row r="58" ht="43" customHeight="1">
      <x:c r="A58" s="2" t="str">
        <x:v>Bangladesh</x:v>
      </x:c>
      <x:c r="B58" s="2" t="str">
        <x:v>BGD</x:v>
      </x:c>
      <x:c r="C58" s="17" t="str">
        <x:v>APAC</x:v>
      </x:c>
      <x:c r="D58" s="17" t="str">
        <x:v>South Asia</x:v>
      </x:c>
      <x:c r="E58" s="17" t="str">
        <x:v>Added for regional coverage</x:v>
      </x:c>
      <x:c r="F58" s="17" t="str">
        <x:v>Labor-intensive manufacturing economy</x:v>
      </x:c>
      <x:c r="G58" s="17" t="str">
        <x:v>More national detail</x:v>
      </x:c>
      <x:c r="H58" s="17" t="str">
        <x:v>2024</x:v>
      </x:c>
      <x:c r="I58" s="2" t="str">
        <x:v>No</x:v>
      </x:c>
    </x:row>
    <x:row r="59" ht="43" customHeight="1">
      <x:c r="A59" s="13" t="str">
        <x:v>Pakistan</x:v>
      </x:c>
      <x:c r="B59" s="13" t="str">
        <x:v>PAK</x:v>
      </x:c>
      <x:c r="C59" s="18" t="str">
        <x:v>APAC</x:v>
      </x:c>
      <x:c r="D59" s="18" t="str">
        <x:v>South Asia</x:v>
      </x:c>
      <x:c r="E59" s="18" t="str">
        <x:v>Added for regional coverage</x:v>
      </x:c>
      <x:c r="F59" s="18" t="str">
        <x:v>Large South Asian labor market</x:v>
      </x:c>
      <x:c r="G59" s="18" t="str">
        <x:v>Mixed support</x:v>
      </x:c>
      <x:c r="H59" s="18" t="str">
        <x:v>2021</x:v>
      </x:c>
      <x:c r="I59" s="13" t="str">
        <x:v>No</x:v>
      </x:c>
    </x:row>
    <x:row r="60" ht="43" customHeight="1">
      <x:c r="A60" s="2" t="str">
        <x:v>New Zealand</x:v>
      </x:c>
      <x:c r="B60" s="2" t="str">
        <x:v>NZL</x:v>
      </x:c>
      <x:c r="C60" s="17" t="str">
        <x:v>APAC</x:v>
      </x:c>
      <x:c r="D60" s="17" t="str">
        <x:v>Oceania</x:v>
      </x:c>
      <x:c r="E60" s="17" t="str">
        <x:v>Added for regional coverage</x:v>
      </x:c>
      <x:c r="F60" s="17" t="str">
        <x:v>Small advanced Asia-Pacific economy</x:v>
      </x:c>
      <x:c r="G60" s="17" t="str">
        <x:v>More imputation</x:v>
      </x:c>
      <x:c r="H60" s="17" t="str">
        <x:v>2015 / 2024</x:v>
      </x:c>
      <x:c r="I60" s="2" t="str">
        <x:v>No</x:v>
      </x:c>
    </x:row>
    <x:row r="61" ht="43" customHeight="1">
      <x:c r="A61" s="13" t="str">
        <x:v>Chile</x:v>
      </x:c>
      <x:c r="B61" s="13" t="str">
        <x:v>CHL</x:v>
      </x:c>
      <x:c r="C61" s="18" t="str">
        <x:v>LatinAm &amp; Caribbean</x:v>
      </x:c>
      <x:c r="D61" s="18" t="str">
        <x:v>South America</x:v>
      </x:c>
      <x:c r="E61" s="18" t="str">
        <x:v>Added for regional coverage</x:v>
      </x:c>
      <x:c r="F61" s="18" t="str">
        <x:v>Resource-oriented Pacific South America</x:v>
      </x:c>
      <x:c r="G61" s="18" t="str">
        <x:v>Mixed support</x:v>
      </x:c>
      <x:c r="H61" s="18" t="str">
        <x:v>2020 / 2024</x:v>
      </x:c>
      <x:c r="I61" s="13" t="str">
        <x:v>No</x:v>
      </x:c>
    </x:row>
    <x:row r="62" ht="43" customHeight="1">
      <x:c r="A62" s="2" t="str">
        <x:v>Colombia</x:v>
      </x:c>
      <x:c r="B62" s="2" t="str">
        <x:v>COL</x:v>
      </x:c>
      <x:c r="C62" s="17" t="str">
        <x:v>LatinAm &amp; Caribbean</x:v>
      </x:c>
      <x:c r="D62" s="17" t="str">
        <x:v>South America</x:v>
      </x:c>
      <x:c r="E62" s="17" t="str">
        <x:v>Added for regional coverage</x:v>
      </x:c>
      <x:c r="F62" s="17" t="str">
        <x:v>Large Andean services economy</x:v>
      </x:c>
      <x:c r="G62" s="17" t="str">
        <x:v>More national detail</x:v>
      </x:c>
      <x:c r="H62" s="17" t="str">
        <x:v>2024</x:v>
      </x:c>
      <x:c r="I62" s="2" t="str">
        <x:v>No</x:v>
      </x:c>
    </x:row>
    <x:row r="63" ht="43" customHeight="1">
      <x:c r="A63" s="13" t="str">
        <x:v>Peru</x:v>
      </x:c>
      <x:c r="B63" s="13" t="str">
        <x:v>PER</x:v>
      </x:c>
      <x:c r="C63" s="18" t="str">
        <x:v>LatinAm &amp; Caribbean</x:v>
      </x:c>
      <x:c r="D63" s="18" t="str">
        <x:v>South America</x:v>
      </x:c>
      <x:c r="E63" s="18" t="str">
        <x:v>Added for regional coverage</x:v>
      </x:c>
      <x:c r="F63" s="18" t="str">
        <x:v>Andean resource/informal-employment mix</x:v>
      </x:c>
      <x:c r="G63" s="18" t="str">
        <x:v>More national detail</x:v>
      </x:c>
      <x:c r="H63" s="18" t="str">
        <x:v>2024</x:v>
      </x:c>
      <x:c r="I63" s="13" t="str">
        <x:v>No</x:v>
      </x:c>
    </x:row>
    <x:row r="64" ht="43" customHeight="1">
      <x:c r="A64" s="2" t="str">
        <x:v>Costa Rica</x:v>
      </x:c>
      <x:c r="B64" s="2" t="str">
        <x:v>CRI</x:v>
      </x:c>
      <x:c r="C64" s="17" t="str">
        <x:v>LatinAm &amp; Caribbean</x:v>
      </x:c>
      <x:c r="D64" s="17" t="str">
        <x:v>Central America</x:v>
      </x:c>
      <x:c r="E64" s="17" t="str">
        <x:v>Added for regional coverage</x:v>
      </x:c>
      <x:c r="F64" s="17" t="str">
        <x:v>Small Central American economy</x:v>
      </x:c>
      <x:c r="G64" s="17" t="str">
        <x:v>More national detail</x:v>
      </x:c>
      <x:c r="H64" s="17" t="str">
        <x:v>2024</x:v>
      </x:c>
      <x:c r="I64" s="2" t="str">
        <x:v>No</x:v>
      </x:c>
    </x:row>
    <x:row r="65" ht="43" customHeight="1">
      <x:c r="A65" s="13" t="str">
        <x:v>Dominican Republic</x:v>
      </x:c>
      <x:c r="B65" s="13" t="str">
        <x:v>DOM</x:v>
      </x:c>
      <x:c r="C65" s="18" t="str">
        <x:v>LatinAm &amp; Caribbean</x:v>
      </x:c>
      <x:c r="D65" s="18" t="str">
        <x:v>Caribbean</x:v>
      </x:c>
      <x:c r="E65" s="18" t="str">
        <x:v>Added for regional coverage</x:v>
      </x:c>
      <x:c r="F65" s="18" t="str">
        <x:v>Larger Caribbean services/manufacturing mix</x:v>
      </x:c>
      <x:c r="G65" s="18" t="str">
        <x:v>More national detail</x:v>
      </x:c>
      <x:c r="H65" s="18" t="str">
        <x:v>2024</x:v>
      </x:c>
      <x:c r="I65" s="13" t="str">
        <x:v>No</x:v>
      </x:c>
    </x:row>
    <x:row r="66" ht="43" customHeight="1">
      <x:c r="A66" s="2" t="str">
        <x:v>Jamaica</x:v>
      </x:c>
      <x:c r="B66" s="2" t="str">
        <x:v>JAM</x:v>
      </x:c>
      <x:c r="C66" s="17" t="str">
        <x:v>LatinAm &amp; Caribbean</x:v>
      </x:c>
      <x:c r="D66" s="17" t="str">
        <x:v>Caribbean</x:v>
      </x:c>
      <x:c r="E66" s="17" t="str">
        <x:v>Added for regional coverage</x:v>
      </x:c>
      <x:c r="F66" s="17" t="str">
        <x:v>Anglophone Caribbean economy</x:v>
      </x:c>
      <x:c r="G66" s="17" t="str">
        <x:v>More national detail</x:v>
      </x:c>
      <x:c r="H66" s="17" t="str">
        <x:v>2024</x:v>
      </x:c>
      <x:c r="I66" s="2" t="str">
        <x:v>No</x:v>
      </x:c>
    </x:row>
    <x:row r="67" ht="43" customHeight="1">
      <x:c r="A67" s="13" t="str">
        <x:v>Trinidad and Tobago</x:v>
      </x:c>
      <x:c r="B67" s="13" t="str">
        <x:v>TTO</x:v>
      </x:c>
      <x:c r="C67" s="18" t="str">
        <x:v>LatinAm &amp; Caribbean</x:v>
      </x:c>
      <x:c r="D67" s="18" t="str">
        <x:v>Caribbean</x:v>
      </x:c>
      <x:c r="E67" s="18" t="str">
        <x:v>Added for regional coverage</x:v>
      </x:c>
      <x:c r="F67" s="18" t="str">
        <x:v>Caribbean resource-economy contrast</x:v>
      </x:c>
      <x:c r="G67" s="18" t="str">
        <x:v>More imputation</x:v>
      </x:c>
      <x:c r="H67" s="18" t="str">
        <x:v>2023 / 2024</x:v>
      </x:c>
      <x:c r="I67" s="13" t="str">
        <x:v>No</x:v>
      </x:c>
    </x:row>
    <x:row r="68" ht="22" customHeight="1">
      <x:c r="A68" s="2"/>
      <x:c r="B68" s="2"/>
      <x:c r="C68" s="2"/>
      <x:c r="D68" s="2"/>
      <x:c r="E68" s="2"/>
      <x:c r="F68" s="2"/>
      <x:c r="G68" s="2"/>
      <x:c r="H68" s="2"/>
      <x:c r="I68" s="2"/>
    </x:row>
    <x:row r="69" ht="22" customHeight="1">
      <x:c r="A69" s="2"/>
      <x:c r="B69" s="2"/>
      <x:c r="C69" s="2"/>
      <x:c r="D69" s="2"/>
      <x:c r="E69" s="2"/>
      <x:c r="F69" s="2"/>
      <x:c r="G69" s="2"/>
      <x:c r="H69" s="2"/>
      <x:c r="I69" s="2"/>
    </x:row>
    <x:row r="70" ht="22" customHeight="1">
      <x:c r="A70" s="2"/>
      <x:c r="B70" s="2"/>
      <x:c r="C70" s="2"/>
      <x:c r="D70" s="2"/>
      <x:c r="E70" s="2"/>
      <x:c r="F70" s="2"/>
      <x:c r="G70" s="2"/>
      <x:c r="H70" s="2"/>
      <x:c r="I70" s="2"/>
    </x:row>
    <x:row r="71" ht="22" customHeight="1">
      <x:c r="A71" s="2"/>
      <x:c r="B71" s="2"/>
      <x:c r="C71" s="2"/>
      <x:c r="D71" s="2"/>
      <x:c r="E71" s="2"/>
      <x:c r="F71" s="2"/>
      <x:c r="G71" s="2"/>
      <x:c r="H71" s="2"/>
      <x:c r="I71" s="2"/>
    </x:row>
  </x:sheetData>
  <x:pageMargins left="0.7" right="0.7" top="0.75" bottom="0.75" header="0.3" footer="0.3"/>
  <x:tableParts count="1">
    <x:tablePart xmlns:r="http://schemas.openxmlformats.org/officeDocument/2006/relationships" r:id="R92c22f5898864c7f"/>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9" hidden="0" customWidth="1"/>
    <x:col min="3" max="3" width="12" hidden="0" customWidth="1"/>
    <x:col min="4" max="4" width="19"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95" hidden="0" customWidth="1"/>
    <x:col min="20" max="20" width="18" hidden="0" customWidth="1"/>
    <x:col min="21" max="21" width="3" hidden="0" customWidth="1"/>
    <x:col min="22" max="22" width="110" hidden="0" customWidth="1"/>
    <x:col min="23" max="23" width="48" hidden="0" customWidth="1"/>
  </x:cols>
  <x:sheetData>
    <x:row r="1" ht="10" customHeight="1">
      <x:c r="A1" s="2"/>
      <x:c r="B1" s="2"/>
      <x:c r="C1" s="2"/>
      <x:c r="D1" s="2"/>
      <x:c r="E1" s="2"/>
      <x:c r="F1" s="2"/>
      <x:c r="G1" s="2"/>
      <x:c r="H1" s="2"/>
      <x:c r="I1" s="2"/>
      <x:c r="J1" s="2"/>
      <x:c r="K1" s="2"/>
      <x:c r="L1" s="2"/>
      <x:c r="M1" s="2"/>
      <x:c r="N1" s="2"/>
      <x:c r="O1" s="2"/>
      <x:c r="P1" s="2"/>
      <x:c r="Q1" s="2"/>
      <x:c r="R1" s="2"/>
      <x:c r="S1" s="2"/>
      <x:c r="T1" s="2"/>
      <x:c r="U1" s="2"/>
      <x:c r="V1" s="2"/>
      <x:c r="W1" s="2"/>
    </x:row>
    <x:row r="2" ht="26" customHeight="1">
      <x:c r="A2" s="3" t="str">
        <x:v>2024 industry employment allocation</x:v>
      </x:c>
      <x:c r="B2" s="2"/>
      <x:c r="C2" s="2"/>
      <x:c r="D2" s="2"/>
      <x:c r="E2" s="2"/>
      <x:c r="F2" s="2"/>
      <x:c r="G2" s="2"/>
      <x:c r="H2" s="2"/>
      <x:c r="I2" s="2"/>
      <x:c r="J2" s="2"/>
      <x:c r="K2" s="2"/>
      <x:c r="L2" s="2"/>
      <x:c r="M2" s="2"/>
      <x:c r="N2" s="2"/>
      <x:c r="O2" s="2"/>
      <x:c r="P2" s="2"/>
      <x:c r="Q2" s="2"/>
      <x:c r="R2" s="2"/>
      <x:c r="S2" s="2"/>
      <x:c r="T2" s="2"/>
      <x:c r="U2" s="2"/>
      <x:c r="V2" s="2"/>
      <x:c r="W2" s="2"/>
    </x:row>
    <x:row r="3" ht="22" customHeight="1">
      <x:c r="A3" s="4" t="str">
        <x:v>ILO modelled employment totals × allocation ratios from supporting detail. Imported ILO counts remain separate from calculations.</x:v>
      </x:c>
      <x:c r="B3" s="2"/>
      <x:c r="C3" s="2"/>
      <x:c r="D3" s="2"/>
      <x:c r="E3" s="2"/>
      <x:c r="F3" s="2"/>
      <x:c r="G3" s="2"/>
      <x:c r="H3" s="2"/>
      <x:c r="I3" s="2"/>
      <x:c r="J3" s="2"/>
      <x:c r="K3" s="2"/>
      <x:c r="L3" s="2"/>
      <x:c r="M3" s="2"/>
      <x:c r="N3" s="2"/>
      <x:c r="O3" s="2"/>
      <x:c r="P3" s="2"/>
      <x:c r="Q3" s="2"/>
      <x:c r="R3" s="2"/>
      <x:c r="S3" s="2"/>
      <x:c r="T3" s="2"/>
      <x:c r="U3" s="2"/>
      <x:c r="V3" s="2"/>
      <x:c r="W3" s="2"/>
    </x:row>
    <x:row r="4" ht="9" customHeight="1">
      <x:c r="A4" s="5"/>
      <x:c r="B4" s="5"/>
      <x:c r="C4" s="5"/>
      <x:c r="D4" s="5"/>
      <x:c r="E4" s="5"/>
      <x:c r="F4" s="5"/>
      <x:c r="G4" s="5"/>
      <x:c r="H4" s="5"/>
      <x:c r="I4" s="5"/>
      <x:c r="J4" s="5"/>
      <x:c r="K4" s="5"/>
      <x:c r="L4" s="5"/>
      <x:c r="M4" s="5"/>
      <x:c r="N4" s="5"/>
      <x:c r="O4" s="5"/>
      <x:c r="P4" s="5"/>
      <x:c r="Q4" s="5"/>
      <x:c r="R4" s="5"/>
      <x:c r="S4" s="5"/>
      <x:c r="T4" s="5"/>
      <x:c r="U4" s="5"/>
      <x:c r="V4" s="5"/>
      <x:c r="W4" s="5"/>
    </x:row>
    <x:row r="5" ht="54" customHeight="1">
      <x:c r="A5" s="10" t="str">
        <x:v>Country</x:v>
      </x:c>
      <x:c r="B5" s="11" t="str">
        <x:v>ISO3</x:v>
      </x:c>
      <x:c r="C5" s="11" t="str">
        <x:v>ILO bucket</x:v>
      </x:c>
      <x:c r="D5" s="11" t="str">
        <x:v>ILO employment (000)</x:v>
      </x:c>
      <x:c r="E5" s="11" t="str">
        <x:v>Energy</x:v>
      </x:c>
      <x:c r="F5" s="11" t="str">
        <x:v>Materials</x:v>
      </x:c>
      <x:c r="G5" s="11" t="str">
        <x:v>Industrials</x:v>
      </x:c>
      <x:c r="H5" s="11" t="str">
        <x:v>Consumer Discretionary</x:v>
      </x:c>
      <x:c r="I5" s="11" t="str">
        <x:v>Consumer Staples</x:v>
      </x:c>
      <x:c r="J5" s="11" t="str">
        <x:v>Health Care</x:v>
      </x:c>
      <x:c r="K5" s="11" t="str">
        <x:v>Financials</x:v>
      </x:c>
      <x:c r="L5" s="11" t="str">
        <x:v>Information Technology</x:v>
      </x:c>
      <x:c r="M5" s="11" t="str">
        <x:v>Communication Services</x:v>
      </x:c>
      <x:c r="N5" s="11" t="str">
        <x:v>Utilities</x:v>
      </x:c>
      <x:c r="O5" s="11" t="str">
        <x:v>Real Estate</x:v>
      </x:c>
      <x:c r="P5" s="11" t="str">
        <x:v>Outside GICS proxy</x:v>
      </x:c>
      <x:c r="Q5" s="11" t="str">
        <x:v>Allocated total (000)</x:v>
      </x:c>
      <x:c r="R5" s="11" t="str">
        <x:v>Allocation difference (000)</x:v>
      </x:c>
      <x:c r="S5" s="11" t="str">
        <x:v>Industry label</x:v>
      </x:c>
      <x:c r="T5" s="11" t="str">
        <x:v>ILO source ID</x:v>
      </x:c>
      <x:c r="U5" s="24" t="str"/>
      <x:c r="V5" s="11" t="str">
        <x:v>Source URL</x:v>
      </x:c>
      <x:c r="W5" s="12" t="str">
        <x:v>Data status</x:v>
      </x:c>
    </x:row>
    <x:row r="6" ht="32" customHeight="1">
      <x:c r="A6" s="2" t="str">
        <x:v>Argentina</x:v>
      </x:c>
      <x:c r="B6" s="2" t="str">
        <x:v>ARG</x:v>
      </x:c>
      <x:c r="C6" s="2" t="str">
        <x:v>A</x:v>
      </x:c>
      <x:c r="D6" s="25" t="n">
        <x:v>1491.521</x:v>
      </x:c>
      <x:c r="E6" s="19" t="n">
        <x:f>$D6*SUMPRODUCT('Evidence'!$J$6:$J$8,'Evidence'!L$6:L$8)</x:f>
        <x:v>0</x:v>
      </x:c>
      <x:c r="F6" s="19" t="n">
        <x:f>$D6*SUMPRODUCT('Evidence'!$J$6:$J$8,'Evidence'!M$6:M$8)</x:f>
        <x:v>50.99801214860682</x:v>
      </x:c>
      <x:c r="G6" s="19" t="n">
        <x:f>$D6*SUMPRODUCT('Evidence'!$J$6:$J$8,'Evidence'!N$6:N$8)</x:f>
        <x:v>0</x:v>
      </x:c>
      <x:c r="H6" s="19" t="n">
        <x:f>$D6*SUMPRODUCT('Evidence'!$J$6:$J$8,'Evidence'!O$6:O$8)</x:f>
        <x:v>0</x:v>
      </x:c>
      <x:c r="I6" s="19" t="n">
        <x:f>$D6*SUMPRODUCT('Evidence'!$J$6:$J$8,'Evidence'!P$6:P$8)</x:f>
        <x:v>1440.5229878513933</x:v>
      </x:c>
      <x:c r="J6" s="19" t="n">
        <x:f>$D6*SUMPRODUCT('Evidence'!$J$6:$J$8,'Evidence'!Q$6:Q$8)</x:f>
        <x:v>0</x:v>
      </x:c>
      <x:c r="K6" s="19" t="n">
        <x:f>$D6*SUMPRODUCT('Evidence'!$J$6:$J$8,'Evidence'!R$6:R$8)</x:f>
        <x:v>0</x:v>
      </x:c>
      <x:c r="L6" s="19" t="n">
        <x:f>$D6*SUMPRODUCT('Evidence'!$J$6:$J$8,'Evidence'!S$6:S$8)</x:f>
        <x:v>0</x:v>
      </x:c>
      <x:c r="M6" s="19" t="n">
        <x:f>$D6*SUMPRODUCT('Evidence'!$J$6:$J$8,'Evidence'!T$6:T$8)</x:f>
        <x:v>0</x:v>
      </x:c>
      <x:c r="N6" s="19" t="n">
        <x:f>$D6*SUMPRODUCT('Evidence'!$J$6:$J$8,'Evidence'!U$6:U$8)</x:f>
        <x:v>0</x:v>
      </x:c>
      <x:c r="O6" s="19" t="n">
        <x:f>$D6*SUMPRODUCT('Evidence'!$J$6:$J$8,'Evidence'!V$6:V$8)</x:f>
        <x:v>0</x:v>
      </x:c>
      <x:c r="P6" s="19" t="n">
        <x:f>$D6*SUMPRODUCT('Evidence'!$J$6:$J$8,'Evidence'!W$6:W$8)</x:f>
        <x:v>0</x:v>
      </x:c>
      <x:c r="Q6" s="19" t="n">
        <x:f>SUM(E6:P6)</x:f>
        <x:v>1491.5210000000002</x:v>
      </x:c>
      <x:c r="R6" s="19" t="n">
        <x:f>Q6-D6</x:f>
        <x:v>2.2737367544323206e-13</x:v>
      </x:c>
      <x:c r="S6" s="17" t="str">
        <x:v>Economic activity (ISIC-Rev.4): A. Agriculture; forestry and fishing</x:v>
      </x:c>
      <x:c r="T6" s="2" t="str">
        <x:v>XA:1868</x:v>
      </x:c>
      <x:c r="U6" s="2" t="str"/>
      <x:c r="V6" s="2" t="str">
        <x:v>https://rplumber.ilo.org/data/indicator?format=.csv.gz&amp;id=EMP_2EMP_SEX_ECO_NB_A</x:v>
      </x:c>
      <x:c r="W6" s="2" t="str">
        <x:v>ILO modelled estimate; allocation estimated</x:v>
      </x:c>
    </x:row>
    <x:row r="7" ht="32" customHeight="1">
      <x:c r="A7" s="13" t="str">
        <x:v>Argentina</x:v>
      </x:c>
      <x:c r="B7" s="13" t="str">
        <x:v>ARG</x:v>
      </x:c>
      <x:c r="C7" s="13" t="str">
        <x:v>B</x:v>
      </x:c>
      <x:c r="D7" s="25" t="n">
        <x:v>82.267</x:v>
      </x:c>
      <x:c r="E7" s="21" t="n">
        <x:f>$D7*SUMPRODUCT('Evidence'!$J$9:$J$12,'Evidence'!L$9:L$12)</x:f>
        <x:v>61.55571488816905</x:v>
      </x:c>
      <x:c r="F7" s="21" t="n">
        <x:f>$D7*SUMPRODUCT('Evidence'!$J$9:$J$12,'Evidence'!M$9:M$12)</x:f>
        <x:v>20.711285111830943</x:v>
      </x:c>
      <x:c r="G7" s="21" t="n">
        <x:f>$D7*SUMPRODUCT('Evidence'!$J$9:$J$12,'Evidence'!N$9:N$12)</x:f>
        <x:v>0</x:v>
      </x:c>
      <x:c r="H7" s="21" t="n">
        <x:f>$D7*SUMPRODUCT('Evidence'!$J$9:$J$12,'Evidence'!O$9:O$12)</x:f>
        <x:v>0</x:v>
      </x:c>
      <x:c r="I7" s="21" t="n">
        <x:f>$D7*SUMPRODUCT('Evidence'!$J$9:$J$12,'Evidence'!P$9:P$12)</x:f>
        <x:v>0</x:v>
      </x:c>
      <x:c r="J7" s="21" t="n">
        <x:f>$D7*SUMPRODUCT('Evidence'!$J$9:$J$12,'Evidence'!Q$9:Q$12)</x:f>
        <x:v>0</x:v>
      </x:c>
      <x:c r="K7" s="21" t="n">
        <x:f>$D7*SUMPRODUCT('Evidence'!$J$9:$J$12,'Evidence'!R$9:R$12)</x:f>
        <x:v>0</x:v>
      </x:c>
      <x:c r="L7" s="21" t="n">
        <x:f>$D7*SUMPRODUCT('Evidence'!$J$9:$J$12,'Evidence'!S$9:S$12)</x:f>
        <x:v>0</x:v>
      </x:c>
      <x:c r="M7" s="21" t="n">
        <x:f>$D7*SUMPRODUCT('Evidence'!$J$9:$J$12,'Evidence'!T$9:T$12)</x:f>
        <x:v>0</x:v>
      </x:c>
      <x:c r="N7" s="21" t="n">
        <x:f>$D7*SUMPRODUCT('Evidence'!$J$9:$J$12,'Evidence'!U$9:U$12)</x:f>
        <x:v>0</x:v>
      </x:c>
      <x:c r="O7" s="21" t="n">
        <x:f>$D7*SUMPRODUCT('Evidence'!$J$9:$J$12,'Evidence'!V$9:V$12)</x:f>
        <x:v>0</x:v>
      </x:c>
      <x:c r="P7" s="21" t="n">
        <x:f>$D7*SUMPRODUCT('Evidence'!$J$9:$J$12,'Evidence'!W$9:W$12)</x:f>
        <x:v>0</x:v>
      </x:c>
      <x:c r="Q7" s="21" t="n">
        <x:f>SUM(E7:P7)</x:f>
        <x:v>82.267</x:v>
      </x:c>
      <x:c r="R7" s="21" t="n">
        <x:f>Q7-D7</x:f>
        <x:v>0</x:v>
      </x:c>
      <x:c r="S7" s="18" t="str">
        <x:v>Economic activity (ISIC-Rev.4): B. Mining and quarrying</x:v>
      </x:c>
      <x:c r="T7" s="13" t="str">
        <x:v>XA:1868</x:v>
      </x:c>
      <x:c r="U7" s="13" t="str"/>
      <x:c r="V7" s="13" t="str">
        <x:v>https://rplumber.ilo.org/data/indicator?format=.csv.gz&amp;id=EMP_2EMP_SEX_ECO_NB_A</x:v>
      </x:c>
      <x:c r="W7" s="13" t="str">
        <x:v>ILO modelled estimate; allocation estimated</x:v>
      </x:c>
    </x:row>
    <x:row r="8" ht="32" customHeight="1">
      <x:c r="A8" s="2" t="str">
        <x:v>Argentina</x:v>
      </x:c>
      <x:c r="B8" s="2" t="str">
        <x:v>ARG</x:v>
      </x:c>
      <x:c r="C8" s="2" t="str">
        <x:v>C</x:v>
      </x:c>
      <x:c r="D8" s="25" t="n">
        <x:v>2275.68</x:v>
      </x:c>
      <x:c r="E8" s="19" t="n">
        <x:f>$D8*SUMPRODUCT('Evidence'!$J$13:$J$35,'Evidence'!L$13:L$35)</x:f>
        <x:v>16.199854434016476</x:v>
      </x:c>
      <x:c r="F8" s="19" t="n">
        <x:f>$D8*SUMPRODUCT('Evidence'!$J$13:$J$35,'Evidence'!M$13:M$35)</x:f>
        <x:v>241.73080547362156</x:v>
      </x:c>
      <x:c r="G8" s="19" t="n">
        <x:f>$D8*SUMPRODUCT('Evidence'!$J$13:$J$35,'Evidence'!N$13:N$35)</x:f>
        <x:v>565.0583486007364</x:v>
      </x:c>
      <x:c r="H8" s="19" t="n">
        <x:f>$D8*SUMPRODUCT('Evidence'!$J$13:$J$35,'Evidence'!O$13:O$35)</x:f>
        <x:v>717.534413484007</x:v>
      </x:c>
      <x:c r="I8" s="19" t="n">
        <x:f>$D8*SUMPRODUCT('Evidence'!$J$13:$J$35,'Evidence'!P$13:P$35)</x:f>
        <x:v>631.2163908999979</x:v>
      </x:c>
      <x:c r="J8" s="19" t="n">
        <x:f>$D8*SUMPRODUCT('Evidence'!$J$13:$J$35,'Evidence'!Q$13:Q$35)</x:f>
        <x:v>85.8455066504927</x:v>
      </x:c>
      <x:c r="K8" s="19" t="n">
        <x:f>$D8*SUMPRODUCT('Evidence'!$J$13:$J$35,'Evidence'!R$13:R$35)</x:f>
        <x:v>0</x:v>
      </x:c>
      <x:c r="L8" s="19" t="n">
        <x:f>$D8*SUMPRODUCT('Evidence'!$J$13:$J$35,'Evidence'!S$13:S$35)</x:f>
        <x:v>18.09468045712827</x:v>
      </x:c>
      <x:c r="M8" s="19" t="n">
        <x:f>$D8*SUMPRODUCT('Evidence'!$J$13:$J$35,'Evidence'!T$13:T$35)</x:f>
        <x:v>0</x:v>
      </x:c>
      <x:c r="N8" s="19" t="n">
        <x:f>$D8*SUMPRODUCT('Evidence'!$J$13:$J$35,'Evidence'!U$13:U$35)</x:f>
        <x:v>0</x:v>
      </x:c>
      <x:c r="O8" s="19" t="n">
        <x:f>$D8*SUMPRODUCT('Evidence'!$J$13:$J$35,'Evidence'!V$13:V$35)</x:f>
        <x:v>0</x:v>
      </x:c>
      <x:c r="P8" s="19" t="n">
        <x:f>$D8*SUMPRODUCT('Evidence'!$J$13:$J$35,'Evidence'!W$13:W$35)</x:f>
        <x:v>0</x:v>
      </x:c>
      <x:c r="Q8" s="19" t="n">
        <x:f>SUM(E8:P8)</x:f>
        <x:v>2275.68</x:v>
      </x:c>
      <x:c r="R8" s="19" t="n">
        <x:f>Q8-D8</x:f>
        <x:v>0</x:v>
      </x:c>
      <x:c r="S8" s="17" t="str">
        <x:v>Economic activity (ISIC-Rev.4): C. Manufacturing</x:v>
      </x:c>
      <x:c r="T8" s="2" t="str">
        <x:v>XA:1868</x:v>
      </x:c>
      <x:c r="U8" s="2" t="str"/>
      <x:c r="V8" s="2" t="str">
        <x:v>https://rplumber.ilo.org/data/indicator?format=.csv.gz&amp;id=EMP_2EMP_SEX_ECO_NB_A</x:v>
      </x:c>
      <x:c r="W8" s="2" t="str">
        <x:v>ILO modelled estimate; allocation estimated</x:v>
      </x:c>
    </x:row>
    <x:row r="9" ht="32" customHeight="1">
      <x:c r="A9" s="13" t="str">
        <x:v>Argentina</x:v>
      </x:c>
      <x:c r="B9" s="13" t="str">
        <x:v>ARG</x:v>
      </x:c>
      <x:c r="C9" s="13" t="str">
        <x:v>DE</x:v>
      </x:c>
      <x:c r="D9" s="25" t="n">
        <x:v>211.513</x:v>
      </x:c>
      <x:c r="E9" s="21" t="n">
        <x:f>$D9*SUMPRODUCT('Evidence'!$J$36:$J$39,'Evidence'!L$36:L$39)</x:f>
        <x:v>0</x:v>
      </x:c>
      <x:c r="F9" s="21" t="n">
        <x:f>$D9*SUMPRODUCT('Evidence'!$J$36:$J$39,'Evidence'!M$36:M$39)</x:f>
        <x:v>0</x:v>
      </x:c>
      <x:c r="G9" s="21" t="n">
        <x:f>$D9*SUMPRODUCT('Evidence'!$J$36:$J$39,'Evidence'!N$36:N$39)</x:f>
        <x:v>100.74590472139515</x:v>
      </x:c>
      <x:c r="H9" s="21" t="n">
        <x:f>$D9*SUMPRODUCT('Evidence'!$J$36:$J$39,'Evidence'!O$36:O$39)</x:f>
        <x:v>0</x:v>
      </x:c>
      <x:c r="I9" s="21" t="n">
        <x:f>$D9*SUMPRODUCT('Evidence'!$J$36:$J$39,'Evidence'!P$36:P$39)</x:f>
        <x:v>0</x:v>
      </x:c>
      <x:c r="J9" s="21" t="n">
        <x:f>$D9*SUMPRODUCT('Evidence'!$J$36:$J$39,'Evidence'!Q$36:Q$39)</x:f>
        <x:v>0</x:v>
      </x:c>
      <x:c r="K9" s="21" t="n">
        <x:f>$D9*SUMPRODUCT('Evidence'!$J$36:$J$39,'Evidence'!R$36:R$39)</x:f>
        <x:v>0</x:v>
      </x:c>
      <x:c r="L9" s="21" t="n">
        <x:f>$D9*SUMPRODUCT('Evidence'!$J$36:$J$39,'Evidence'!S$36:S$39)</x:f>
        <x:v>0</x:v>
      </x:c>
      <x:c r="M9" s="21" t="n">
        <x:f>$D9*SUMPRODUCT('Evidence'!$J$36:$J$39,'Evidence'!T$36:T$39)</x:f>
        <x:v>0</x:v>
      </x:c>
      <x:c r="N9" s="21" t="n">
        <x:f>$D9*SUMPRODUCT('Evidence'!$J$36:$J$39,'Evidence'!U$36:U$39)</x:f>
        <x:v>110.76709527860487</x:v>
      </x:c>
      <x:c r="O9" s="21" t="n">
        <x:f>$D9*SUMPRODUCT('Evidence'!$J$36:$J$39,'Evidence'!V$36:V$39)</x:f>
        <x:v>0</x:v>
      </x:c>
      <x:c r="P9" s="21" t="n">
        <x:f>$D9*SUMPRODUCT('Evidence'!$J$36:$J$39,'Evidence'!W$36:W$39)</x:f>
        <x:v>0</x:v>
      </x:c>
      <x:c r="Q9" s="21" t="n">
        <x:f>SUM(E9:P9)</x:f>
        <x:v>211.51300000000003</x:v>
      </x:c>
      <x:c r="R9" s="21" t="n">
        <x:f>Q9-D9</x:f>
        <x:v>2.842170943040401e-14</x:v>
      </x:c>
      <x:c r="S9" s="18" t="str">
        <x:v>Economic activity (ISIC-Rev.4): D,E. Utilities</x:v>
      </x:c>
      <x:c r="T9" s="13" t="str">
        <x:v>XA:1868</x:v>
      </x:c>
      <x:c r="U9" s="13" t="str"/>
      <x:c r="V9" s="13" t="str">
        <x:v>https://rplumber.ilo.org/data/indicator?format=.csv.gz&amp;id=EMP_2EMP_SEX_ECO_NB_A</x:v>
      </x:c>
      <x:c r="W9" s="13" t="str">
        <x:v>ILO modelled estimate; allocation estimated</x:v>
      </x:c>
    </x:row>
    <x:row r="10" ht="32" customHeight="1">
      <x:c r="A10" s="2" t="str">
        <x:v>Argentina</x:v>
      </x:c>
      <x:c r="B10" s="2" t="str">
        <x:v>ARG</x:v>
      </x:c>
      <x:c r="C10" s="2" t="str">
        <x:v>F</x:v>
      </x:c>
      <x:c r="D10" s="25" t="n">
        <x:v>1774.805</x:v>
      </x:c>
      <x:c r="E10" s="19" t="n">
        <x:f>$D10*SUMPRODUCT('Evidence'!$J$40:$J$40,'Evidence'!L$40:L$40)</x:f>
        <x:v>0</x:v>
      </x:c>
      <x:c r="F10" s="19" t="n">
        <x:f>$D10*SUMPRODUCT('Evidence'!$J$40:$J$40,'Evidence'!M$40:M$40)</x:f>
        <x:v>0</x:v>
      </x:c>
      <x:c r="G10" s="19" t="n">
        <x:f>$D10*SUMPRODUCT('Evidence'!$J$40:$J$40,'Evidence'!N$40:N$40)</x:f>
        <x:v>887.4025</x:v>
      </x:c>
      <x:c r="H10" s="19" t="n">
        <x:f>$D10*SUMPRODUCT('Evidence'!$J$40:$J$40,'Evidence'!O$40:O$40)</x:f>
        <x:v>887.4025</x:v>
      </x:c>
      <x:c r="I10" s="19" t="n">
        <x:f>$D10*SUMPRODUCT('Evidence'!$J$40:$J$40,'Evidence'!P$40:P$40)</x:f>
        <x:v>0</x:v>
      </x:c>
      <x:c r="J10" s="19" t="n">
        <x:f>$D10*SUMPRODUCT('Evidence'!$J$40:$J$40,'Evidence'!Q$40:Q$40)</x:f>
        <x:v>0</x:v>
      </x:c>
      <x:c r="K10" s="19" t="n">
        <x:f>$D10*SUMPRODUCT('Evidence'!$J$40:$J$40,'Evidence'!R$40:R$40)</x:f>
        <x:v>0</x:v>
      </x:c>
      <x:c r="L10" s="19" t="n">
        <x:f>$D10*SUMPRODUCT('Evidence'!$J$40:$J$40,'Evidence'!S$40:S$40)</x:f>
        <x:v>0</x:v>
      </x:c>
      <x:c r="M10" s="19" t="n">
        <x:f>$D10*SUMPRODUCT('Evidence'!$J$40:$J$40,'Evidence'!T$40:T$40)</x:f>
        <x:v>0</x:v>
      </x:c>
      <x:c r="N10" s="19" t="n">
        <x:f>$D10*SUMPRODUCT('Evidence'!$J$40:$J$40,'Evidence'!U$40:U$40)</x:f>
        <x:v>0</x:v>
      </x:c>
      <x:c r="O10" s="19" t="n">
        <x:f>$D10*SUMPRODUCT('Evidence'!$J$40:$J$40,'Evidence'!V$40:V$40)</x:f>
        <x:v>0</x:v>
      </x:c>
      <x:c r="P10" s="19" t="n">
        <x:f>$D10*SUMPRODUCT('Evidence'!$J$40:$J$40,'Evidence'!W$40:W$40)</x:f>
        <x:v>0</x:v>
      </x:c>
      <x:c r="Q10" s="19" t="n">
        <x:f>SUM(E10:P10)</x:f>
        <x:v>1774.805</x:v>
      </x:c>
      <x:c r="R10" s="19" t="n">
        <x:f>Q10-D10</x:f>
        <x:v>0</x:v>
      </x:c>
      <x:c r="S10" s="17" t="str">
        <x:v>Economic activity (ISIC-Rev.4): F. Construction</x:v>
      </x:c>
      <x:c r="T10" s="2" t="str">
        <x:v>XA:1868</x:v>
      </x:c>
      <x:c r="U10" s="2" t="str"/>
      <x:c r="V10" s="2" t="str">
        <x:v>https://rplumber.ilo.org/data/indicator?format=.csv.gz&amp;id=EMP_2EMP_SEX_ECO_NB_A</x:v>
      </x:c>
      <x:c r="W10" s="2" t="str">
        <x:v>ILO modelled estimate; allocation estimated</x:v>
      </x:c>
    </x:row>
    <x:row r="11" ht="32" customHeight="1">
      <x:c r="A11" s="13" t="str">
        <x:v>Argentina</x:v>
      </x:c>
      <x:c r="B11" s="13" t="str">
        <x:v>ARG</x:v>
      </x:c>
      <x:c r="C11" s="13" t="str">
        <x:v>G</x:v>
      </x:c>
      <x:c r="D11" s="25" t="n">
        <x:v>3586.344</x:v>
      </x:c>
      <x:c r="E11" s="21" t="n">
        <x:f>$D11*SUMPRODUCT('Evidence'!$J$41:$J$43,'Evidence'!L$41:L$43)</x:f>
        <x:v>123.44820906701018</x:v>
      </x:c>
      <x:c r="F11" s="21" t="n">
        <x:f>$D11*SUMPRODUCT('Evidence'!$J$41:$J$43,'Evidence'!M$41:M$43)</x:f>
        <x:v>123.44820906701018</x:v>
      </x:c>
      <x:c r="G11" s="21" t="n">
        <x:f>$D11*SUMPRODUCT('Evidence'!$J$41:$J$43,'Evidence'!N$41:N$43)</x:f>
        <x:v>1357.9302997371121</x:v>
      </x:c>
      <x:c r="H11" s="21" t="n">
        <x:f>$D11*SUMPRODUCT('Evidence'!$J$41:$J$43,'Evidence'!O$41:O$43)</x:f>
        <x:v>838.8230327813407</x:v>
      </x:c>
      <x:c r="I11" s="21" t="n">
        <x:f>$D11*SUMPRODUCT('Evidence'!$J$41:$J$43,'Evidence'!P$41:P$43)</x:f>
        <x:v>772.3496221464959</x:v>
      </x:c>
      <x:c r="J11" s="21" t="n">
        <x:f>$D11*SUMPRODUCT('Evidence'!$J$41:$J$43,'Evidence'!Q$41:Q$43)</x:f>
        <x:v>123.44820906701018</x:v>
      </x:c>
      <x:c r="K11" s="21" t="n">
        <x:f>$D11*SUMPRODUCT('Evidence'!$J$41:$J$43,'Evidence'!R$41:R$43)</x:f>
        <x:v>0</x:v>
      </x:c>
      <x:c r="L11" s="21" t="n">
        <x:f>$D11*SUMPRODUCT('Evidence'!$J$41:$J$43,'Evidence'!S$41:S$43)</x:f>
        <x:v>246.89641813402037</x:v>
      </x:c>
      <x:c r="M11" s="21" t="n">
        <x:f>$D11*SUMPRODUCT('Evidence'!$J$41:$J$43,'Evidence'!T$41:T$43)</x:f>
        <x:v>0</x:v>
      </x:c>
      <x:c r="N11" s="21" t="n">
        <x:f>$D11*SUMPRODUCT('Evidence'!$J$41:$J$43,'Evidence'!U$41:U$43)</x:f>
        <x:v>0</x:v>
      </x:c>
      <x:c r="O11" s="21" t="n">
        <x:f>$D11*SUMPRODUCT('Evidence'!$J$41:$J$43,'Evidence'!V$41:V$43)</x:f>
        <x:v>0</x:v>
      </x:c>
      <x:c r="P11" s="21" t="n">
        <x:f>$D11*SUMPRODUCT('Evidence'!$J$41:$J$43,'Evidence'!W$41:W$43)</x:f>
        <x:v>0</x:v>
      </x:c>
      <x:c r="Q11" s="21" t="n">
        <x:f>SUM(E11:P11)</x:f>
        <x:v>3586.344</x:v>
      </x:c>
      <x:c r="R11" s="21" t="n">
        <x:f>Q11-D11</x:f>
        <x:v>0</x:v>
      </x:c>
      <x:c r="S11" s="18" t="str">
        <x:v>Economic activity (ISIC-Rev.4): G. Wholesale and retail trade; repair of motor vehicles and motorcycles</x:v>
      </x:c>
      <x:c r="T11" s="13" t="str">
        <x:v>XA:1868</x:v>
      </x:c>
      <x:c r="U11" s="13" t="str"/>
      <x:c r="V11" s="13" t="str">
        <x:v>https://rplumber.ilo.org/data/indicator?format=.csv.gz&amp;id=EMP_2EMP_SEX_ECO_NB_A</x:v>
      </x:c>
      <x:c r="W11" s="13" t="str">
        <x:v>ILO modelled estimate; allocation estimated</x:v>
      </x:c>
    </x:row>
    <x:row r="12" ht="32" customHeight="1">
      <x:c r="A12" s="2" t="str">
        <x:v>Argentina</x:v>
      </x:c>
      <x:c r="B12" s="2" t="str">
        <x:v>ARG</x:v>
      </x:c>
      <x:c r="C12" s="2" t="str">
        <x:v>HJ</x:v>
      </x:c>
      <x:c r="D12" s="25" t="n">
        <x:v>1422.265</x:v>
      </x:c>
      <x:c r="E12" s="19" t="n">
        <x:f>$D12*SUMPRODUCT('Evidence'!$J$44:$J$53,'Evidence'!L$44:L$53)</x:f>
        <x:v>31.540301392806526</x:v>
      </x:c>
      <x:c r="F12" s="19" t="n">
        <x:f>$D12*SUMPRODUCT('Evidence'!$J$44:$J$53,'Evidence'!M$44:M$53)</x:f>
        <x:v>0</x:v>
      </x:c>
      <x:c r="G12" s="19" t="n">
        <x:f>$D12*SUMPRODUCT('Evidence'!$J$44:$J$53,'Evidence'!N$44:N$53)</x:f>
        <x:v>949.2419621347349</x:v>
      </x:c>
      <x:c r="H12" s="19" t="n">
        <x:f>$D12*SUMPRODUCT('Evidence'!$J$44:$J$53,'Evidence'!O$44:O$53)</x:f>
        <x:v>0</x:v>
      </x:c>
      <x:c r="I12" s="19" t="n">
        <x:f>$D12*SUMPRODUCT('Evidence'!$J$44:$J$53,'Evidence'!P$44:P$53)</x:f>
        <x:v>0</x:v>
      </x:c>
      <x:c r="J12" s="19" t="n">
        <x:f>$D12*SUMPRODUCT('Evidence'!$J$44:$J$53,'Evidence'!Q$44:Q$53)</x:f>
        <x:v>0</x:v>
      </x:c>
      <x:c r="K12" s="19" t="n">
        <x:f>$D12*SUMPRODUCT('Evidence'!$J$44:$J$53,'Evidence'!R$44:R$53)</x:f>
        <x:v>0</x:v>
      </x:c>
      <x:c r="L12" s="19" t="n">
        <x:f>$D12*SUMPRODUCT('Evidence'!$J$44:$J$53,'Evidence'!S$44:S$53)</x:f>
        <x:v>126.68208648379569</x:v>
      </x:c>
      <x:c r="M12" s="19" t="n">
        <x:f>$D12*SUMPRODUCT('Evidence'!$J$44:$J$53,'Evidence'!T$44:T$53)</x:f>
        <x:v>314.8006499886631</x:v>
      </x:c>
      <x:c r="N12" s="19" t="n">
        <x:f>$D12*SUMPRODUCT('Evidence'!$J$44:$J$53,'Evidence'!U$44:U$53)</x:f>
        <x:v>0</x:v>
      </x:c>
      <x:c r="O12" s="19" t="n">
        <x:f>$D12*SUMPRODUCT('Evidence'!$J$44:$J$53,'Evidence'!V$44:V$53)</x:f>
        <x:v>0</x:v>
      </x:c>
      <x:c r="P12" s="19" t="n">
        <x:f>$D12*SUMPRODUCT('Evidence'!$J$44:$J$53,'Evidence'!W$44:W$53)</x:f>
        <x:v>0</x:v>
      </x:c>
      <x:c r="Q12" s="19" t="n">
        <x:f>SUM(E12:P12)</x:f>
        <x:v>1422.265</x:v>
      </x:c>
      <x:c r="R12" s="19" t="n">
        <x:f>Q12-D12</x:f>
        <x:v>0</x:v>
      </x:c>
      <x:c r="S12" s="17" t="str">
        <x:v>Economic activity (ISIC-Rev.4): H,J. Transport; storage and communication</x:v>
      </x:c>
      <x:c r="T12" s="2" t="str">
        <x:v>XA:1868</x:v>
      </x:c>
      <x:c r="U12" s="2" t="str"/>
      <x:c r="V12" s="2" t="str">
        <x:v>https://rplumber.ilo.org/data/indicator?format=.csv.gz&amp;id=EMP_2EMP_SEX_ECO_NB_A</x:v>
      </x:c>
      <x:c r="W12" s="2" t="str">
        <x:v>ILO modelled estimate; allocation estimated</x:v>
      </x:c>
    </x:row>
    <x:row r="13" ht="32" customHeight="1">
      <x:c r="A13" s="13" t="str">
        <x:v>Argentina</x:v>
      </x:c>
      <x:c r="B13" s="13" t="str">
        <x:v>ARG</x:v>
      </x:c>
      <x:c r="C13" s="13" t="str">
        <x:v>I</x:v>
      </x:c>
      <x:c r="D13" s="25" t="n">
        <x:v>812.385</x:v>
      </x:c>
      <x:c r="E13" s="21" t="n">
        <x:f>$D13*SUMPRODUCT('Evidence'!$J$54:$J$55,'Evidence'!L$54:L$55)</x:f>
        <x:v>0</x:v>
      </x:c>
      <x:c r="F13" s="21" t="n">
        <x:f>$D13*SUMPRODUCT('Evidence'!$J$54:$J$55,'Evidence'!M$54:M$55)</x:f>
        <x:v>0</x:v>
      </x:c>
      <x:c r="G13" s="21" t="n">
        <x:f>$D13*SUMPRODUCT('Evidence'!$J$54:$J$55,'Evidence'!N$54:N$55)</x:f>
        <x:v>0</x:v>
      </x:c>
      <x:c r="H13" s="21" t="n">
        <x:f>$D13*SUMPRODUCT('Evidence'!$J$54:$J$55,'Evidence'!O$54:O$55)</x:f>
        <x:v>812.385</x:v>
      </x:c>
      <x:c r="I13" s="21" t="n">
        <x:f>$D13*SUMPRODUCT('Evidence'!$J$54:$J$55,'Evidence'!P$54:P$55)</x:f>
        <x:v>0</x:v>
      </x:c>
      <x:c r="J13" s="21" t="n">
        <x:f>$D13*SUMPRODUCT('Evidence'!$J$54:$J$55,'Evidence'!Q$54:Q$55)</x:f>
        <x:v>0</x:v>
      </x:c>
      <x:c r="K13" s="21" t="n">
        <x:f>$D13*SUMPRODUCT('Evidence'!$J$54:$J$55,'Evidence'!R$54:R$55)</x:f>
        <x:v>0</x:v>
      </x:c>
      <x:c r="L13" s="21" t="n">
        <x:f>$D13*SUMPRODUCT('Evidence'!$J$54:$J$55,'Evidence'!S$54:S$55)</x:f>
        <x:v>0</x:v>
      </x:c>
      <x:c r="M13" s="21" t="n">
        <x:f>$D13*SUMPRODUCT('Evidence'!$J$54:$J$55,'Evidence'!T$54:T$55)</x:f>
        <x:v>0</x:v>
      </x:c>
      <x:c r="N13" s="21" t="n">
        <x:f>$D13*SUMPRODUCT('Evidence'!$J$54:$J$55,'Evidence'!U$54:U$55)</x:f>
        <x:v>0</x:v>
      </x:c>
      <x:c r="O13" s="21" t="n">
        <x:f>$D13*SUMPRODUCT('Evidence'!$J$54:$J$55,'Evidence'!V$54:V$55)</x:f>
        <x:v>0</x:v>
      </x:c>
      <x:c r="P13" s="21" t="n">
        <x:f>$D13*SUMPRODUCT('Evidence'!$J$54:$J$55,'Evidence'!W$54:W$55)</x:f>
        <x:v>0</x:v>
      </x:c>
      <x:c r="Q13" s="21" t="n">
        <x:f>SUM(E13:P13)</x:f>
        <x:v>812.385</x:v>
      </x:c>
      <x:c r="R13" s="21" t="n">
        <x:f>Q13-D13</x:f>
        <x:v>0</x:v>
      </x:c>
      <x:c r="S13" s="18" t="str">
        <x:v>Economic activity (ISIC-Rev.4): I. Accommodation and food service activities</x:v>
      </x:c>
      <x:c r="T13" s="13" t="str">
        <x:v>XA:1868</x:v>
      </x:c>
      <x:c r="U13" s="13" t="str"/>
      <x:c r="V13" s="13" t="str">
        <x:v>https://rplumber.ilo.org/data/indicator?format=.csv.gz&amp;id=EMP_2EMP_SEX_ECO_NB_A</x:v>
      </x:c>
      <x:c r="W13" s="13" t="str">
        <x:v>ILO modelled estimate; allocation estimated</x:v>
      </x:c>
    </x:row>
    <x:row r="14" ht="32" customHeight="1">
      <x:c r="A14" s="2" t="str">
        <x:v>Argentina</x:v>
      </x:c>
      <x:c r="B14" s="2" t="str">
        <x:v>ARG</x:v>
      </x:c>
      <x:c r="C14" s="2" t="str">
        <x:v>K</x:v>
      </x:c>
      <x:c r="D14" s="25" t="n">
        <x:v>400.848</x:v>
      </x:c>
      <x:c r="E14" s="19" t="n">
        <x:f>$D14*SUMPRODUCT('Evidence'!$J$56:$J$58,'Evidence'!L$56:L$58)</x:f>
        <x:v>0</x:v>
      </x:c>
      <x:c r="F14" s="19" t="n">
        <x:f>$D14*SUMPRODUCT('Evidence'!$J$56:$J$58,'Evidence'!M$56:M$58)</x:f>
        <x:v>0</x:v>
      </x:c>
      <x:c r="G14" s="19" t="n">
        <x:f>$D14*SUMPRODUCT('Evidence'!$J$56:$J$58,'Evidence'!N$56:N$58)</x:f>
        <x:v>0</x:v>
      </x:c>
      <x:c r="H14" s="19" t="n">
        <x:f>$D14*SUMPRODUCT('Evidence'!$J$56:$J$58,'Evidence'!O$56:O$58)</x:f>
        <x:v>0</x:v>
      </x:c>
      <x:c r="I14" s="19" t="n">
        <x:f>$D14*SUMPRODUCT('Evidence'!$J$56:$J$58,'Evidence'!P$56:P$58)</x:f>
        <x:v>0</x:v>
      </x:c>
      <x:c r="J14" s="19" t="n">
        <x:f>$D14*SUMPRODUCT('Evidence'!$J$56:$J$58,'Evidence'!Q$56:Q$58)</x:f>
        <x:v>0</x:v>
      </x:c>
      <x:c r="K14" s="19" t="n">
        <x:f>$D14*SUMPRODUCT('Evidence'!$J$56:$J$58,'Evidence'!R$56:R$58)</x:f>
        <x:v>400.84799999999996</x:v>
      </x:c>
      <x:c r="L14" s="19" t="n">
        <x:f>$D14*SUMPRODUCT('Evidence'!$J$56:$J$58,'Evidence'!S$56:S$58)</x:f>
        <x:v>0</x:v>
      </x:c>
      <x:c r="M14" s="19" t="n">
        <x:f>$D14*SUMPRODUCT('Evidence'!$J$56:$J$58,'Evidence'!T$56:T$58)</x:f>
        <x:v>0</x:v>
      </x:c>
      <x:c r="N14" s="19" t="n">
        <x:f>$D14*SUMPRODUCT('Evidence'!$J$56:$J$58,'Evidence'!U$56:U$58)</x:f>
        <x:v>0</x:v>
      </x:c>
      <x:c r="O14" s="19" t="n">
        <x:f>$D14*SUMPRODUCT('Evidence'!$J$56:$J$58,'Evidence'!V$56:V$58)</x:f>
        <x:v>0</x:v>
      </x:c>
      <x:c r="P14" s="19" t="n">
        <x:f>$D14*SUMPRODUCT('Evidence'!$J$56:$J$58,'Evidence'!W$56:W$58)</x:f>
        <x:v>0</x:v>
      </x:c>
      <x:c r="Q14" s="19" t="n">
        <x:f>SUM(E14:P14)</x:f>
        <x:v>400.84799999999996</x:v>
      </x:c>
      <x:c r="R14" s="19" t="n">
        <x:f>Q14-D14</x:f>
        <x:v>-5.684341886080802e-14</x:v>
      </x:c>
      <x:c r="S14" s="17" t="str">
        <x:v>Economic activity (ISIC-Rev.4): K. Financial and insurance activities</x:v>
      </x:c>
      <x:c r="T14" s="2" t="str">
        <x:v>XA:1868</x:v>
      </x:c>
      <x:c r="U14" s="2" t="str"/>
      <x:c r="V14" s="2" t="str">
        <x:v>https://rplumber.ilo.org/data/indicator?format=.csv.gz&amp;id=EMP_2EMP_SEX_ECO_NB_A</x:v>
      </x:c>
      <x:c r="W14" s="2" t="str">
        <x:v>ILO modelled estimate; allocation estimated</x:v>
      </x:c>
    </x:row>
    <x:row r="15" ht="32" customHeight="1">
      <x:c r="A15" s="13" t="str">
        <x:v>Argentina</x:v>
      </x:c>
      <x:c r="B15" s="13" t="str">
        <x:v>ARG</x:v>
      </x:c>
      <x:c r="C15" s="13" t="str">
        <x:v>LMN</x:v>
      </x:c>
      <x:c r="D15" s="25" t="n">
        <x:v>1802.083</x:v>
      </x:c>
      <x:c r="E15" s="21" t="n">
        <x:f>$D15*SUMPRODUCT('Evidence'!$J$59:$J$72,'Evidence'!L$59:L$72)</x:f>
        <x:v>0</x:v>
      </x:c>
      <x:c r="F15" s="21" t="n">
        <x:f>$D15*SUMPRODUCT('Evidence'!$J$59:$J$72,'Evidence'!M$59:M$72)</x:f>
        <x:v>0</x:v>
      </x:c>
      <x:c r="G15" s="21" t="n">
        <x:f>$D15*SUMPRODUCT('Evidence'!$J$59:$J$72,'Evidence'!N$59:N$72)</x:f>
        <x:v>1453.5795015430604</x:v>
      </x:c>
      <x:c r="H15" s="21" t="n">
        <x:f>$D15*SUMPRODUCT('Evidence'!$J$59:$J$72,'Evidence'!O$59:O$72)</x:f>
        <x:v>90.08828816730734</x:v>
      </x:c>
      <x:c r="I15" s="21" t="n">
        <x:f>$D15*SUMPRODUCT('Evidence'!$J$59:$J$72,'Evidence'!P$59:P$72)</x:f>
        <x:v>0</x:v>
      </x:c>
      <x:c r="J15" s="21" t="n">
        <x:f>$D15*SUMPRODUCT('Evidence'!$J$59:$J$72,'Evidence'!Q$59:Q$72)</x:f>
        <x:v>43.92545228338417</x:v>
      </x:c>
      <x:c r="K15" s="21" t="n">
        <x:f>$D15*SUMPRODUCT('Evidence'!$J$59:$J$72,'Evidence'!R$59:R$72)</x:f>
        <x:v>0</x:v>
      </x:c>
      <x:c r="L15" s="21" t="n">
        <x:f>$D15*SUMPRODUCT('Evidence'!$J$59:$J$72,'Evidence'!S$59:S$72)</x:f>
        <x:v>7.191466545893332</x:v>
      </x:c>
      <x:c r="M15" s="21" t="n">
        <x:f>$D15*SUMPRODUCT('Evidence'!$J$59:$J$72,'Evidence'!T$59:T$72)</x:f>
        <x:v>72.52895097957628</x:v>
      </x:c>
      <x:c r="N15" s="21" t="n">
        <x:f>$D15*SUMPRODUCT('Evidence'!$J$59:$J$72,'Evidence'!U$59:U$72)</x:f>
        <x:v>0</x:v>
      </x:c>
      <x:c r="O15" s="21" t="n">
        <x:f>$D15*SUMPRODUCT('Evidence'!$J$59:$J$72,'Evidence'!V$59:V$72)</x:f>
        <x:v>134.76934048077814</x:v>
      </x:c>
      <x:c r="P15" s="21" t="n">
        <x:f>$D15*SUMPRODUCT('Evidence'!$J$59:$J$72,'Evidence'!W$59:W$72)</x:f>
        <x:v>0</x:v>
      </x:c>
      <x:c r="Q15" s="21" t="n">
        <x:f>SUM(E15:P15)</x:f>
        <x:v>1802.0829999999994</x:v>
      </x:c>
      <x:c r="R15" s="21" t="n">
        <x:f>Q15-D15</x:f>
        <x:v>-6.821210263296962e-13</x:v>
      </x:c>
      <x:c r="S15" s="18" t="str">
        <x:v>Economic activity (ISIC-Rev.4): L,M,N. Real estate; business and administrative activities</x:v>
      </x:c>
      <x:c r="T15" s="13" t="str">
        <x:v>XA:1868</x:v>
      </x:c>
      <x:c r="U15" s="13" t="str"/>
      <x:c r="V15" s="13" t="str">
        <x:v>https://rplumber.ilo.org/data/indicator?format=.csv.gz&amp;id=EMP_2EMP_SEX_ECO_NB_A</x:v>
      </x:c>
      <x:c r="W15" s="13" t="str">
        <x:v>ILO modelled estimate; allocation estimated</x:v>
      </x:c>
    </x:row>
    <x:row r="16" ht="32" customHeight="1">
      <x:c r="A16" s="2" t="str">
        <x:v>Argentina</x:v>
      </x:c>
      <x:c r="B16" s="2" t="str">
        <x:v>ARG</x:v>
      </x:c>
      <x:c r="C16" s="2" t="str">
        <x:v>O</x:v>
      </x:c>
      <x:c r="D16" s="25" t="n">
        <x:v>1670.834</x:v>
      </x:c>
      <x:c r="E16" s="19" t="n">
        <x:f>$D16*SUMPRODUCT('Evidence'!$J$73:$J$73,'Evidence'!L$73:L$73)</x:f>
        <x:v>0</x:v>
      </x:c>
      <x:c r="F16" s="19" t="n">
        <x:f>$D16*SUMPRODUCT('Evidence'!$J$73:$J$73,'Evidence'!M$73:M$73)</x:f>
        <x:v>0</x:v>
      </x:c>
      <x:c r="G16" s="19" t="n">
        <x:f>$D16*SUMPRODUCT('Evidence'!$J$73:$J$73,'Evidence'!N$73:N$73)</x:f>
        <x:v>0</x:v>
      </x:c>
      <x:c r="H16" s="19" t="n">
        <x:f>$D16*SUMPRODUCT('Evidence'!$J$73:$J$73,'Evidence'!O$73:O$73)</x:f>
        <x:v>0</x:v>
      </x:c>
      <x:c r="I16" s="19" t="n">
        <x:f>$D16*SUMPRODUCT('Evidence'!$J$73:$J$73,'Evidence'!P$73:P$73)</x:f>
        <x:v>0</x:v>
      </x:c>
      <x:c r="J16" s="19" t="n">
        <x:f>$D16*SUMPRODUCT('Evidence'!$J$73:$J$73,'Evidence'!Q$73:Q$73)</x:f>
        <x:v>0</x:v>
      </x:c>
      <x:c r="K16" s="19" t="n">
        <x:f>$D16*SUMPRODUCT('Evidence'!$J$73:$J$73,'Evidence'!R$73:R$73)</x:f>
        <x:v>0</x:v>
      </x:c>
      <x:c r="L16" s="19" t="n">
        <x:f>$D16*SUMPRODUCT('Evidence'!$J$73:$J$73,'Evidence'!S$73:S$73)</x:f>
        <x:v>0</x:v>
      </x:c>
      <x:c r="M16" s="19" t="n">
        <x:f>$D16*SUMPRODUCT('Evidence'!$J$73:$J$73,'Evidence'!T$73:T$73)</x:f>
        <x:v>0</x:v>
      </x:c>
      <x:c r="N16" s="19" t="n">
        <x:f>$D16*SUMPRODUCT('Evidence'!$J$73:$J$73,'Evidence'!U$73:U$73)</x:f>
        <x:v>0</x:v>
      </x:c>
      <x:c r="O16" s="19" t="n">
        <x:f>$D16*SUMPRODUCT('Evidence'!$J$73:$J$73,'Evidence'!V$73:V$73)</x:f>
        <x:v>0</x:v>
      </x:c>
      <x:c r="P16" s="19" t="n">
        <x:f>$D16*SUMPRODUCT('Evidence'!$J$73:$J$73,'Evidence'!W$73:W$73)</x:f>
        <x:v>1670.834</x:v>
      </x:c>
      <x:c r="Q16" s="19" t="n">
        <x:f>SUM(E16:P16)</x:f>
        <x:v>1670.834</x:v>
      </x:c>
      <x:c r="R16" s="19" t="n">
        <x:f>Q16-D16</x:f>
        <x:v>0</x:v>
      </x:c>
      <x:c r="S16" s="17" t="str">
        <x:v>Economic activity (ISIC-Rev.4): O. Public administration and defence; compulsory social security</x:v>
      </x:c>
      <x:c r="T16" s="2" t="str">
        <x:v>XA:1868</x:v>
      </x:c>
      <x:c r="U16" s="2" t="str"/>
      <x:c r="V16" s="2" t="str">
        <x:v>https://rplumber.ilo.org/data/indicator?format=.csv.gz&amp;id=EMP_2EMP_SEX_ECO_NB_A</x:v>
      </x:c>
      <x:c r="W16" s="2" t="str">
        <x:v>ILO modelled estimate; allocation estimated</x:v>
      </x:c>
    </x:row>
    <x:row r="17" ht="32" customHeight="1">
      <x:c r="A17" s="13" t="str">
        <x:v>Argentina</x:v>
      </x:c>
      <x:c r="B17" s="13" t="str">
        <x:v>ARG</x:v>
      </x:c>
      <x:c r="C17" s="13" t="str">
        <x:v>P</x:v>
      </x:c>
      <x:c r="D17" s="25" t="n">
        <x:v>1318.899</x:v>
      </x:c>
      <x:c r="E17" s="21" t="n">
        <x:f>$D17*SUMPRODUCT('Evidence'!$J$74:$J$74,'Evidence'!L$74:L$74)</x:f>
        <x:v>0</x:v>
      </x:c>
      <x:c r="F17" s="21" t="n">
        <x:f>$D17*SUMPRODUCT('Evidence'!$J$74:$J$74,'Evidence'!M$74:M$74)</x:f>
        <x:v>0</x:v>
      </x:c>
      <x:c r="G17" s="21" t="n">
        <x:f>$D17*SUMPRODUCT('Evidence'!$J$74:$J$74,'Evidence'!N$74:N$74)</x:f>
        <x:v>0</x:v>
      </x:c>
      <x:c r="H17" s="21" t="n">
        <x:f>$D17*SUMPRODUCT('Evidence'!$J$74:$J$74,'Evidence'!O$74:O$74)</x:f>
        <x:v>1318.899</x:v>
      </x:c>
      <x:c r="I17" s="21" t="n">
        <x:f>$D17*SUMPRODUCT('Evidence'!$J$74:$J$74,'Evidence'!P$74:P$74)</x:f>
        <x:v>0</x:v>
      </x:c>
      <x:c r="J17" s="21" t="n">
        <x:f>$D17*SUMPRODUCT('Evidence'!$J$74:$J$74,'Evidence'!Q$74:Q$74)</x:f>
        <x:v>0</x:v>
      </x:c>
      <x:c r="K17" s="21" t="n">
        <x:f>$D17*SUMPRODUCT('Evidence'!$J$74:$J$74,'Evidence'!R$74:R$74)</x:f>
        <x:v>0</x:v>
      </x:c>
      <x:c r="L17" s="21" t="n">
        <x:f>$D17*SUMPRODUCT('Evidence'!$J$74:$J$74,'Evidence'!S$74:S$74)</x:f>
        <x:v>0</x:v>
      </x:c>
      <x:c r="M17" s="21" t="n">
        <x:f>$D17*SUMPRODUCT('Evidence'!$J$74:$J$74,'Evidence'!T$74:T$74)</x:f>
        <x:v>0</x:v>
      </x:c>
      <x:c r="N17" s="21" t="n">
        <x:f>$D17*SUMPRODUCT('Evidence'!$J$74:$J$74,'Evidence'!U$74:U$74)</x:f>
        <x:v>0</x:v>
      </x:c>
      <x:c r="O17" s="21" t="n">
        <x:f>$D17*SUMPRODUCT('Evidence'!$J$74:$J$74,'Evidence'!V$74:V$74)</x:f>
        <x:v>0</x:v>
      </x:c>
      <x:c r="P17" s="21" t="n">
        <x:f>$D17*SUMPRODUCT('Evidence'!$J$74:$J$74,'Evidence'!W$74:W$74)</x:f>
        <x:v>0</x:v>
      </x:c>
      <x:c r="Q17" s="21" t="n">
        <x:f>SUM(E17:P17)</x:f>
        <x:v>1318.899</x:v>
      </x:c>
      <x:c r="R17" s="21" t="n">
        <x:f>Q17-D17</x:f>
        <x:v>0</x:v>
      </x:c>
      <x:c r="S17" s="18" t="str">
        <x:v>Economic activity (ISIC-Rev.4): P. Education</x:v>
      </x:c>
      <x:c r="T17" s="13" t="str">
        <x:v>XA:1868</x:v>
      </x:c>
      <x:c r="U17" s="13" t="str"/>
      <x:c r="V17" s="13" t="str">
        <x:v>https://rplumber.ilo.org/data/indicator?format=.csv.gz&amp;id=EMP_2EMP_SEX_ECO_NB_A</x:v>
      </x:c>
      <x:c r="W17" s="13" t="str">
        <x:v>ILO modelled estimate; allocation estimated</x:v>
      </x:c>
    </x:row>
    <x:row r="18" ht="32" customHeight="1">
      <x:c r="A18" s="2" t="str">
        <x:v>Argentina</x:v>
      </x:c>
      <x:c r="B18" s="2" t="str">
        <x:v>ARG</x:v>
      </x:c>
      <x:c r="C18" s="2" t="str">
        <x:v>Q</x:v>
      </x:c>
      <x:c r="D18" s="25" t="n">
        <x:v>1264.148</x:v>
      </x:c>
      <x:c r="E18" s="19" t="n">
        <x:f>$D18*SUMPRODUCT('Evidence'!$J$75:$J$77,'Evidence'!L$75:L$77)</x:f>
        <x:v>0</x:v>
      </x:c>
      <x:c r="F18" s="19" t="n">
        <x:f>$D18*SUMPRODUCT('Evidence'!$J$75:$J$77,'Evidence'!M$75:M$77)</x:f>
        <x:v>0</x:v>
      </x:c>
      <x:c r="G18" s="19" t="n">
        <x:f>$D18*SUMPRODUCT('Evidence'!$J$75:$J$77,'Evidence'!N$75:N$77)</x:f>
        <x:v>0</x:v>
      </x:c>
      <x:c r="H18" s="19" t="n">
        <x:f>$D18*SUMPRODUCT('Evidence'!$J$75:$J$77,'Evidence'!O$75:O$77)</x:f>
        <x:v>0</x:v>
      </x:c>
      <x:c r="I18" s="19" t="n">
        <x:f>$D18*SUMPRODUCT('Evidence'!$J$75:$J$77,'Evidence'!P$75:P$77)</x:f>
        <x:v>0</x:v>
      </x:c>
      <x:c r="J18" s="19" t="n">
        <x:f>$D18*SUMPRODUCT('Evidence'!$J$75:$J$77,'Evidence'!Q$75:Q$77)</x:f>
        <x:v>1167.4034609046385</x:v>
      </x:c>
      <x:c r="K18" s="19" t="n">
        <x:f>$D18*SUMPRODUCT('Evidence'!$J$75:$J$77,'Evidence'!R$75:R$77)</x:f>
        <x:v>0</x:v>
      </x:c>
      <x:c r="L18" s="19" t="n">
        <x:f>$D18*SUMPRODUCT('Evidence'!$J$75:$J$77,'Evidence'!S$75:S$77)</x:f>
        <x:v>0</x:v>
      </x:c>
      <x:c r="M18" s="19" t="n">
        <x:f>$D18*SUMPRODUCT('Evidence'!$J$75:$J$77,'Evidence'!T$75:T$77)</x:f>
        <x:v>0</x:v>
      </x:c>
      <x:c r="N18" s="19" t="n">
        <x:f>$D18*SUMPRODUCT('Evidence'!$J$75:$J$77,'Evidence'!U$75:U$77)</x:f>
        <x:v>0</x:v>
      </x:c>
      <x:c r="O18" s="19" t="n">
        <x:f>$D18*SUMPRODUCT('Evidence'!$J$75:$J$77,'Evidence'!V$75:V$77)</x:f>
        <x:v>0</x:v>
      </x:c>
      <x:c r="P18" s="19" t="n">
        <x:f>$D18*SUMPRODUCT('Evidence'!$J$75:$J$77,'Evidence'!W$75:W$77)</x:f>
        <x:v>96.7445390953613</x:v>
      </x:c>
      <x:c r="Q18" s="19" t="n">
        <x:f>SUM(E18:P18)</x:f>
        <x:v>1264.1479999999997</x:v>
      </x:c>
      <x:c r="R18" s="19" t="n">
        <x:f>Q18-D18</x:f>
        <x:v>-2.2737367544323206e-13</x:v>
      </x:c>
      <x:c r="S18" s="17" t="str">
        <x:v>Economic activity (ISIC-Rev.4): Q. Human health and social work activities</x:v>
      </x:c>
      <x:c r="T18" s="2" t="str">
        <x:v>XA:1868</x:v>
      </x:c>
      <x:c r="U18" s="2" t="str"/>
      <x:c r="V18" s="2" t="str">
        <x:v>https://rplumber.ilo.org/data/indicator?format=.csv.gz&amp;id=EMP_2EMP_SEX_ECO_NB_A</x:v>
      </x:c>
      <x:c r="W18" s="2" t="str">
        <x:v>ILO modelled estimate; allocation estimated</x:v>
      </x:c>
    </x:row>
    <x:row r="19" ht="32" customHeight="1">
      <x:c r="A19" s="13" t="str">
        <x:v>Argentina</x:v>
      </x:c>
      <x:c r="B19" s="13" t="str">
        <x:v>ARG</x:v>
      </x:c>
      <x:c r="C19" s="13" t="str">
        <x:v>RSTU</x:v>
      </x:c>
      <x:c r="D19" s="25" t="n">
        <x:v>2463.456</x:v>
      </x:c>
      <x:c r="E19" s="21" t="n">
        <x:f>$D19*SUMPRODUCT('Evidence'!$J$78:$J$86,'Evidence'!L$78:L$86)</x:f>
        <x:v>0</x:v>
      </x:c>
      <x:c r="F19" s="21" t="n">
        <x:f>$D19*SUMPRODUCT('Evidence'!$J$78:$J$86,'Evidence'!M$78:M$86)</x:f>
        <x:v>0</x:v>
      </x:c>
      <x:c r="G19" s="21" t="n">
        <x:f>$D19*SUMPRODUCT('Evidence'!$J$78:$J$86,'Evidence'!N$78:N$86)</x:f>
        <x:v>0</x:v>
      </x:c>
      <x:c r="H19" s="21" t="n">
        <x:f>$D19*SUMPRODUCT('Evidence'!$J$78:$J$86,'Evidence'!O$78:O$86)</x:f>
        <x:v>893.2247280029103</x:v>
      </x:c>
      <x:c r="I19" s="21" t="n">
        <x:f>$D19*SUMPRODUCT('Evidence'!$J$78:$J$86,'Evidence'!P$78:P$86)</x:f>
        <x:v>0</x:v>
      </x:c>
      <x:c r="J19" s="21" t="n">
        <x:f>$D19*SUMPRODUCT('Evidence'!$J$78:$J$86,'Evidence'!Q$78:Q$86)</x:f>
        <x:v>0</x:v>
      </x:c>
      <x:c r="K19" s="21" t="n">
        <x:f>$D19*SUMPRODUCT('Evidence'!$J$78:$J$86,'Evidence'!R$78:R$86)</x:f>
        <x:v>0</x:v>
      </x:c>
      <x:c r="L19" s="21" t="n">
        <x:f>$D19*SUMPRODUCT('Evidence'!$J$78:$J$86,'Evidence'!S$78:S$86)</x:f>
        <x:v>58.5088307299122</x:v>
      </x:c>
      <x:c r="M19" s="21" t="n">
        <x:f>$D19*SUMPRODUCT('Evidence'!$J$78:$J$86,'Evidence'!T$78:T$86)</x:f>
        <x:v>61.61218245336931</x:v>
      </x:c>
      <x:c r="N19" s="21" t="n">
        <x:f>$D19*SUMPRODUCT('Evidence'!$J$78:$J$86,'Evidence'!U$78:U$86)</x:f>
        <x:v>0</x:v>
      </x:c>
      <x:c r="O19" s="21" t="n">
        <x:f>$D19*SUMPRODUCT('Evidence'!$J$78:$J$86,'Evidence'!V$78:V$86)</x:f>
        <x:v>0</x:v>
      </x:c>
      <x:c r="P19" s="21" t="n">
        <x:f>$D19*SUMPRODUCT('Evidence'!$J$78:$J$86,'Evidence'!W$78:W$86)</x:f>
        <x:v>1450.1102588138078</x:v>
      </x:c>
      <x:c r="Q19" s="21" t="n">
        <x:f>SUM(E19:P19)</x:f>
        <x:v>2463.4559999999997</x:v>
      </x:c>
      <x:c r="R19" s="21" t="n">
        <x:f>Q19-D19</x:f>
        <x:v>-4.547473508864641e-13</x:v>
      </x:c>
      <x:c r="S19" s="18" t="str">
        <x:v>Economic activity (ISIC-Rev.4): R,S,T,U. Other services</x:v>
      </x:c>
      <x:c r="T19" s="13" t="str">
        <x:v>XA:1868</x:v>
      </x:c>
      <x:c r="U19" s="13" t="str"/>
      <x:c r="V19" s="13" t="str">
        <x:v>https://rplumber.ilo.org/data/indicator?format=.csv.gz&amp;id=EMP_2EMP_SEX_ECO_NB_A</x:v>
      </x:c>
      <x:c r="W19" s="13" t="str">
        <x:v>ILO modelled estimate; allocation estimated</x:v>
      </x:c>
    </x:row>
    <x:row r="20" ht="32" customHeight="1">
      <x:c r="A20" s="2" t="str">
        <x:v>Australia</x:v>
      </x:c>
      <x:c r="B20" s="2" t="str">
        <x:v>AUS</x:v>
      </x:c>
      <x:c r="C20" s="2" t="str">
        <x:v>A</x:v>
      </x:c>
      <x:c r="D20" s="25" t="n">
        <x:v>313.739</x:v>
      </x:c>
      <x:c r="E20" s="19" t="n">
        <x:f>$D20*SUMPRODUCT('Evidence'!$J$87:$J$89,'Evidence'!L$87:L$89)</x:f>
        <x:v>0</x:v>
      </x:c>
      <x:c r="F20" s="19" t="n">
        <x:f>$D20*SUMPRODUCT('Evidence'!$J$87:$J$89,'Evidence'!M$87:M$89)</x:f>
        <x:v>9.044720882188894</x:v>
      </x:c>
      <x:c r="G20" s="19" t="n">
        <x:f>$D20*SUMPRODUCT('Evidence'!$J$87:$J$89,'Evidence'!N$87:N$89)</x:f>
        <x:v>0</x:v>
      </x:c>
      <x:c r="H20" s="19" t="n">
        <x:f>$D20*SUMPRODUCT('Evidence'!$J$87:$J$89,'Evidence'!O$87:O$89)</x:f>
        <x:v>0</x:v>
      </x:c>
      <x:c r="I20" s="19" t="n">
        <x:f>$D20*SUMPRODUCT('Evidence'!$J$87:$J$89,'Evidence'!P$87:P$89)</x:f>
        <x:v>304.6942791178111</x:v>
      </x:c>
      <x:c r="J20" s="19" t="n">
        <x:f>$D20*SUMPRODUCT('Evidence'!$J$87:$J$89,'Evidence'!Q$87:Q$89)</x:f>
        <x:v>0</x:v>
      </x:c>
      <x:c r="K20" s="19" t="n">
        <x:f>$D20*SUMPRODUCT('Evidence'!$J$87:$J$89,'Evidence'!R$87:R$89)</x:f>
        <x:v>0</x:v>
      </x:c>
      <x:c r="L20" s="19" t="n">
        <x:f>$D20*SUMPRODUCT('Evidence'!$J$87:$J$89,'Evidence'!S$87:S$89)</x:f>
        <x:v>0</x:v>
      </x:c>
      <x:c r="M20" s="19" t="n">
        <x:f>$D20*SUMPRODUCT('Evidence'!$J$87:$J$89,'Evidence'!T$87:T$89)</x:f>
        <x:v>0</x:v>
      </x:c>
      <x:c r="N20" s="19" t="n">
        <x:f>$D20*SUMPRODUCT('Evidence'!$J$87:$J$89,'Evidence'!U$87:U$89)</x:f>
        <x:v>0</x:v>
      </x:c>
      <x:c r="O20" s="19" t="n">
        <x:f>$D20*SUMPRODUCT('Evidence'!$J$87:$J$89,'Evidence'!V$87:V$89)</x:f>
        <x:v>0</x:v>
      </x:c>
      <x:c r="P20" s="19" t="n">
        <x:f>$D20*SUMPRODUCT('Evidence'!$J$87:$J$89,'Evidence'!W$87:W$89)</x:f>
        <x:v>0</x:v>
      </x:c>
      <x:c r="Q20" s="19" t="n">
        <x:f>SUM(E20:P20)</x:f>
        <x:v>313.739</x:v>
      </x:c>
      <x:c r="R20" s="19" t="n">
        <x:f>Q20-D20</x:f>
        <x:v>0</x:v>
      </x:c>
      <x:c r="S20" s="17" t="str">
        <x:v>Economic activity (ISIC-Rev.4): A. Agriculture; forestry and fishing</x:v>
      </x:c>
      <x:c r="T20" s="2" t="str">
        <x:v>XA:2202</x:v>
      </x:c>
      <x:c r="U20" s="2" t="str"/>
      <x:c r="V20" s="2" t="str">
        <x:v>https://rplumber.ilo.org/data/indicator?format=.csv.gz&amp;id=EMP_2EMP_SEX_ECO_NB_A</x:v>
      </x:c>
      <x:c r="W20" s="2" t="str">
        <x:v>ILO modelled estimate; allocation estimated</x:v>
      </x:c>
    </x:row>
    <x:row r="21" ht="32" customHeight="1">
      <x:c r="A21" s="13" t="str">
        <x:v>Australia</x:v>
      </x:c>
      <x:c r="B21" s="13" t="str">
        <x:v>AUS</x:v>
      </x:c>
      <x:c r="C21" s="13" t="str">
        <x:v>B</x:v>
      </x:c>
      <x:c r="D21" s="25" t="n">
        <x:v>288.466</x:v>
      </x:c>
      <x:c r="E21" s="21" t="n">
        <x:f>$D21*SUMPRODUCT('Evidence'!$J$90:$J$94,'Evidence'!L$90:L$94)</x:f>
        <x:v>130.46595775489874</x:v>
      </x:c>
      <x:c r="F21" s="21" t="n">
        <x:f>$D21*SUMPRODUCT('Evidence'!$J$90:$J$94,'Evidence'!M$90:M$94)</x:f>
        <x:v>158.0000422451013</x:v>
      </x:c>
      <x:c r="G21" s="21" t="n">
        <x:f>$D21*SUMPRODUCT('Evidence'!$J$90:$J$94,'Evidence'!N$90:N$94)</x:f>
        <x:v>0</x:v>
      </x:c>
      <x:c r="H21" s="21" t="n">
        <x:f>$D21*SUMPRODUCT('Evidence'!$J$90:$J$94,'Evidence'!O$90:O$94)</x:f>
        <x:v>0</x:v>
      </x:c>
      <x:c r="I21" s="21" t="n">
        <x:f>$D21*SUMPRODUCT('Evidence'!$J$90:$J$94,'Evidence'!P$90:P$94)</x:f>
        <x:v>0</x:v>
      </x:c>
      <x:c r="J21" s="21" t="n">
        <x:f>$D21*SUMPRODUCT('Evidence'!$J$90:$J$94,'Evidence'!Q$90:Q$94)</x:f>
        <x:v>0</x:v>
      </x:c>
      <x:c r="K21" s="21" t="n">
        <x:f>$D21*SUMPRODUCT('Evidence'!$J$90:$J$94,'Evidence'!R$90:R$94)</x:f>
        <x:v>0</x:v>
      </x:c>
      <x:c r="L21" s="21" t="n">
        <x:f>$D21*SUMPRODUCT('Evidence'!$J$90:$J$94,'Evidence'!S$90:S$94)</x:f>
        <x:v>0</x:v>
      </x:c>
      <x:c r="M21" s="21" t="n">
        <x:f>$D21*SUMPRODUCT('Evidence'!$J$90:$J$94,'Evidence'!T$90:T$94)</x:f>
        <x:v>0</x:v>
      </x:c>
      <x:c r="N21" s="21" t="n">
        <x:f>$D21*SUMPRODUCT('Evidence'!$J$90:$J$94,'Evidence'!U$90:U$94)</x:f>
        <x:v>0</x:v>
      </x:c>
      <x:c r="O21" s="21" t="n">
        <x:f>$D21*SUMPRODUCT('Evidence'!$J$90:$J$94,'Evidence'!V$90:V$94)</x:f>
        <x:v>0</x:v>
      </x:c>
      <x:c r="P21" s="21" t="n">
        <x:f>$D21*SUMPRODUCT('Evidence'!$J$90:$J$94,'Evidence'!W$90:W$94)</x:f>
        <x:v>0</x:v>
      </x:c>
      <x:c r="Q21" s="21" t="n">
        <x:f>SUM(E21:P21)</x:f>
        <x:v>288.466</x:v>
      </x:c>
      <x:c r="R21" s="21" t="n">
        <x:f>Q21-D21</x:f>
        <x:v>0</x:v>
      </x:c>
      <x:c r="S21" s="18" t="str">
        <x:v>Economic activity (ISIC-Rev.4): B. Mining and quarrying</x:v>
      </x:c>
      <x:c r="T21" s="13" t="str">
        <x:v>XA:2202</x:v>
      </x:c>
      <x:c r="U21" s="13" t="str"/>
      <x:c r="V21" s="13" t="str">
        <x:v>https://rplumber.ilo.org/data/indicator?format=.csv.gz&amp;id=EMP_2EMP_SEX_ECO_NB_A</x:v>
      </x:c>
      <x:c r="W21" s="13" t="str">
        <x:v>ILO modelled estimate; allocation estimated</x:v>
      </x:c>
    </x:row>
    <x:row r="22" ht="32" customHeight="1">
      <x:c r="A22" s="2" t="str">
        <x:v>Australia</x:v>
      </x:c>
      <x:c r="B22" s="2" t="str">
        <x:v>AUS</x:v>
      </x:c>
      <x:c r="C22" s="2" t="str">
        <x:v>C</x:v>
      </x:c>
      <x:c r="D22" s="25" t="n">
        <x:v>937.578</x:v>
      </x:c>
      <x:c r="E22" s="19" t="n">
        <x:f>$D22*SUMPRODUCT('Evidence'!$J$95:$J$118,'Evidence'!L$95:L$118)</x:f>
        <x:v>7.89991941977063</x:v>
      </x:c>
      <x:c r="F22" s="19" t="n">
        <x:f>$D22*SUMPRODUCT('Evidence'!$J$95:$J$118,'Evidence'!M$95:M$118)</x:f>
        <x:v>157.6106754834115</x:v>
      </x:c>
      <x:c r="G22" s="19" t="n">
        <x:f>$D22*SUMPRODUCT('Evidence'!$J$95:$J$118,'Evidence'!N$95:N$118)</x:f>
        <x:v>319.1778116622474</x:v>
      </x:c>
      <x:c r="H22" s="19" t="n">
        <x:f>$D22*SUMPRODUCT('Evidence'!$J$95:$J$118,'Evidence'!O$95:O$118)</x:f>
        <x:v>151.15495244513167</x:v>
      </x:c>
      <x:c r="I22" s="19" t="n">
        <x:f>$D22*SUMPRODUCT('Evidence'!$J$95:$J$118,'Evidence'!P$95:P$118)</x:f>
        <x:v>229.39876145094874</x:v>
      </x:c>
      <x:c r="J22" s="19" t="n">
        <x:f>$D22*SUMPRODUCT('Evidence'!$J$95:$J$118,'Evidence'!Q$95:Q$118)</x:f>
        <x:v>41.499945461275466</x:v>
      </x:c>
      <x:c r="K22" s="19" t="n">
        <x:f>$D22*SUMPRODUCT('Evidence'!$J$95:$J$118,'Evidence'!R$95:R$118)</x:f>
        <x:v>0</x:v>
      </x:c>
      <x:c r="L22" s="19" t="n">
        <x:f>$D22*SUMPRODUCT('Evidence'!$J$95:$J$118,'Evidence'!S$95:S$118)</x:f>
        <x:v>30.835934077214464</x:v>
      </x:c>
      <x:c r="M22" s="19" t="n">
        <x:f>$D22*SUMPRODUCT('Evidence'!$J$95:$J$118,'Evidence'!T$95:T$118)</x:f>
        <x:v>0</x:v>
      </x:c>
      <x:c r="N22" s="19" t="n">
        <x:f>$D22*SUMPRODUCT('Evidence'!$J$95:$J$118,'Evidence'!U$95:U$118)</x:f>
        <x:v>0</x:v>
      </x:c>
      <x:c r="O22" s="19" t="n">
        <x:f>$D22*SUMPRODUCT('Evidence'!$J$95:$J$118,'Evidence'!V$95:V$118)</x:f>
        <x:v>0</x:v>
      </x:c>
      <x:c r="P22" s="19" t="n">
        <x:f>$D22*SUMPRODUCT('Evidence'!$J$95:$J$118,'Evidence'!W$95:W$118)</x:f>
        <x:v>0</x:v>
      </x:c>
      <x:c r="Q22" s="19" t="n">
        <x:f>SUM(E22:P22)</x:f>
        <x:v>937.578</x:v>
      </x:c>
      <x:c r="R22" s="19" t="n">
        <x:f>Q22-D22</x:f>
        <x:v>0</x:v>
      </x:c>
      <x:c r="S22" s="17" t="str">
        <x:v>Economic activity (ISIC-Rev.4): C. Manufacturing</x:v>
      </x:c>
      <x:c r="T22" s="2" t="str">
        <x:v>XA:2202</x:v>
      </x:c>
      <x:c r="U22" s="2" t="str"/>
      <x:c r="V22" s="2" t="str">
        <x:v>https://rplumber.ilo.org/data/indicator?format=.csv.gz&amp;id=EMP_2EMP_SEX_ECO_NB_A</x:v>
      </x:c>
      <x:c r="W22" s="2" t="str">
        <x:v>ILO modelled estimate; allocation estimated</x:v>
      </x:c>
    </x:row>
    <x:row r="23" ht="32" customHeight="1">
      <x:c r="A23" s="13" t="str">
        <x:v>Australia</x:v>
      </x:c>
      <x:c r="B23" s="13" t="str">
        <x:v>AUS</x:v>
      </x:c>
      <x:c r="C23" s="13" t="str">
        <x:v>DE</x:v>
      </x:c>
      <x:c r="D23" s="25" t="n">
        <x:v>193.688</x:v>
      </x:c>
      <x:c r="E23" s="21" t="n">
        <x:f>$D23*SUMPRODUCT('Evidence'!$J$119:$J$121,'Evidence'!L$119:L$121)</x:f>
        <x:v>0</x:v>
      </x:c>
      <x:c r="F23" s="21" t="n">
        <x:f>$D23*SUMPRODUCT('Evidence'!$J$119:$J$121,'Evidence'!M$119:M$121)</x:f>
        <x:v>0</x:v>
      </x:c>
      <x:c r="G23" s="21" t="n">
        <x:f>$D23*SUMPRODUCT('Evidence'!$J$119:$J$121,'Evidence'!N$119:N$121)</x:f>
        <x:v>47.19805701364774</x:v>
      </x:c>
      <x:c r="H23" s="21" t="n">
        <x:f>$D23*SUMPRODUCT('Evidence'!$J$119:$J$121,'Evidence'!O$119:O$121)</x:f>
        <x:v>0</x:v>
      </x:c>
      <x:c r="I23" s="21" t="n">
        <x:f>$D23*SUMPRODUCT('Evidence'!$J$119:$J$121,'Evidence'!P$119:P$121)</x:f>
        <x:v>0</x:v>
      </x:c>
      <x:c r="J23" s="21" t="n">
        <x:f>$D23*SUMPRODUCT('Evidence'!$J$119:$J$121,'Evidence'!Q$119:Q$121)</x:f>
        <x:v>0</x:v>
      </x:c>
      <x:c r="K23" s="21" t="n">
        <x:f>$D23*SUMPRODUCT('Evidence'!$J$119:$J$121,'Evidence'!R$119:R$121)</x:f>
        <x:v>0</x:v>
      </x:c>
      <x:c r="L23" s="21" t="n">
        <x:f>$D23*SUMPRODUCT('Evidence'!$J$119:$J$121,'Evidence'!S$119:S$121)</x:f>
        <x:v>0</x:v>
      </x:c>
      <x:c r="M23" s="21" t="n">
        <x:f>$D23*SUMPRODUCT('Evidence'!$J$119:$J$121,'Evidence'!T$119:T$121)</x:f>
        <x:v>0</x:v>
      </x:c>
      <x:c r="N23" s="21" t="n">
        <x:f>$D23*SUMPRODUCT('Evidence'!$J$119:$J$121,'Evidence'!U$119:U$121)</x:f>
        <x:v>146.48994298635225</x:v>
      </x:c>
      <x:c r="O23" s="21" t="n">
        <x:f>$D23*SUMPRODUCT('Evidence'!$J$119:$J$121,'Evidence'!V$119:V$121)</x:f>
        <x:v>0</x:v>
      </x:c>
      <x:c r="P23" s="21" t="n">
        <x:f>$D23*SUMPRODUCT('Evidence'!$J$119:$J$121,'Evidence'!W$119:W$121)</x:f>
        <x:v>0</x:v>
      </x:c>
      <x:c r="Q23" s="21" t="n">
        <x:f>SUM(E23:P23)</x:f>
        <x:v>193.688</x:v>
      </x:c>
      <x:c r="R23" s="21" t="n">
        <x:f>Q23-D23</x:f>
        <x:v>0</x:v>
      </x:c>
      <x:c r="S23" s="18" t="str">
        <x:v>Economic activity (ISIC-Rev.4): D,E. Utilities</x:v>
      </x:c>
      <x:c r="T23" s="13" t="str">
        <x:v>XA:2202</x:v>
      </x:c>
      <x:c r="U23" s="13" t="str"/>
      <x:c r="V23" s="13" t="str">
        <x:v>https://rplumber.ilo.org/data/indicator?format=.csv.gz&amp;id=EMP_2EMP_SEX_ECO_NB_A</x:v>
      </x:c>
      <x:c r="W23" s="13" t="str">
        <x:v>ILO modelled estimate; allocation estimated</x:v>
      </x:c>
    </x:row>
    <x:row r="24" ht="32" customHeight="1">
      <x:c r="A24" s="2" t="str">
        <x:v>Australia</x:v>
      </x:c>
      <x:c r="B24" s="2" t="str">
        <x:v>AUS</x:v>
      </x:c>
      <x:c r="C24" s="2" t="str">
        <x:v>F</x:v>
      </x:c>
      <x:c r="D24" s="25" t="n">
        <x:v>1303.261</x:v>
      </x:c>
      <x:c r="E24" s="19" t="n">
        <x:f>$D24*SUMPRODUCT('Evidence'!$J$122:$J$124,'Evidence'!L$122:L$124)</x:f>
        <x:v>0</x:v>
      </x:c>
      <x:c r="F24" s="19" t="n">
        <x:f>$D24*SUMPRODUCT('Evidence'!$J$122:$J$124,'Evidence'!M$122:M$124)</x:f>
        <x:v>0</x:v>
      </x:c>
      <x:c r="G24" s="19" t="n">
        <x:f>$D24*SUMPRODUCT('Evidence'!$J$122:$J$124,'Evidence'!N$122:N$124)</x:f>
        <x:v>793.6403961160663</x:v>
      </x:c>
      <x:c r="H24" s="19" t="n">
        <x:f>$D24*SUMPRODUCT('Evidence'!$J$122:$J$124,'Evidence'!O$122:O$124)</x:f>
        <x:v>509.6206038839336</x:v>
      </x:c>
      <x:c r="I24" s="19" t="n">
        <x:f>$D24*SUMPRODUCT('Evidence'!$J$122:$J$124,'Evidence'!P$122:P$124)</x:f>
        <x:v>0</x:v>
      </x:c>
      <x:c r="J24" s="19" t="n">
        <x:f>$D24*SUMPRODUCT('Evidence'!$J$122:$J$124,'Evidence'!Q$122:Q$124)</x:f>
        <x:v>0</x:v>
      </x:c>
      <x:c r="K24" s="19" t="n">
        <x:f>$D24*SUMPRODUCT('Evidence'!$J$122:$J$124,'Evidence'!R$122:R$124)</x:f>
        <x:v>0</x:v>
      </x:c>
      <x:c r="L24" s="19" t="n">
        <x:f>$D24*SUMPRODUCT('Evidence'!$J$122:$J$124,'Evidence'!S$122:S$124)</x:f>
        <x:v>0</x:v>
      </x:c>
      <x:c r="M24" s="19" t="n">
        <x:f>$D24*SUMPRODUCT('Evidence'!$J$122:$J$124,'Evidence'!T$122:T$124)</x:f>
        <x:v>0</x:v>
      </x:c>
      <x:c r="N24" s="19" t="n">
        <x:f>$D24*SUMPRODUCT('Evidence'!$J$122:$J$124,'Evidence'!U$122:U$124)</x:f>
        <x:v>0</x:v>
      </x:c>
      <x:c r="O24" s="19" t="n">
        <x:f>$D24*SUMPRODUCT('Evidence'!$J$122:$J$124,'Evidence'!V$122:V$124)</x:f>
        <x:v>0</x:v>
      </x:c>
      <x:c r="P24" s="19" t="n">
        <x:f>$D24*SUMPRODUCT('Evidence'!$J$122:$J$124,'Evidence'!W$122:W$124)</x:f>
        <x:v>0</x:v>
      </x:c>
      <x:c r="Q24" s="19" t="n">
        <x:f>SUM(E24:P24)</x:f>
        <x:v>1303.261</x:v>
      </x:c>
      <x:c r="R24" s="19" t="n">
        <x:f>Q24-D24</x:f>
        <x:v>0</x:v>
      </x:c>
      <x:c r="S24" s="17" t="str">
        <x:v>Economic activity (ISIC-Rev.4): F. Construction</x:v>
      </x:c>
      <x:c r="T24" s="2" t="str">
        <x:v>XA:2202</x:v>
      </x:c>
      <x:c r="U24" s="2" t="str"/>
      <x:c r="V24" s="2" t="str">
        <x:v>https://rplumber.ilo.org/data/indicator?format=.csv.gz&amp;id=EMP_2EMP_SEX_ECO_NB_A</x:v>
      </x:c>
      <x:c r="W24" s="2" t="str">
        <x:v>ILO modelled estimate; allocation estimated</x:v>
      </x:c>
    </x:row>
    <x:row r="25" ht="32" customHeight="1">
      <x:c r="A25" s="13" t="str">
        <x:v>Australia</x:v>
      </x:c>
      <x:c r="B25" s="13" t="str">
        <x:v>AUS</x:v>
      </x:c>
      <x:c r="C25" s="13" t="str">
        <x:v>G</x:v>
      </x:c>
      <x:c r="D25" s="25" t="n">
        <x:v>1835.583</x:v>
      </x:c>
      <x:c r="E25" s="21" t="n">
        <x:f>$D25*SUMPRODUCT('Evidence'!$J$125:$J$127,'Evidence'!L$125:L$127)</x:f>
        <x:v>17.1652679656806</x:v>
      </x:c>
      <x:c r="F25" s="21" t="n">
        <x:f>$D25*SUMPRODUCT('Evidence'!$J$125:$J$127,'Evidence'!M$125:M$127)</x:f>
        <x:v>17.1652679656806</x:v>
      </x:c>
      <x:c r="G25" s="21" t="n">
        <x:f>$D25*SUMPRODUCT('Evidence'!$J$125:$J$127,'Evidence'!N$125:N$127)</x:f>
        <x:v>188.8179476224866</x:v>
      </x:c>
      <x:c r="H25" s="21" t="n">
        <x:f>$D25*SUMPRODUCT('Evidence'!$J$125:$J$127,'Evidence'!O$125:O$127)</x:f>
        <x:v>945.5065641224826</x:v>
      </x:c>
      <x:c r="I25" s="21" t="n">
        <x:f>$D25*SUMPRODUCT('Evidence'!$J$125:$J$127,'Evidence'!P$125:P$127)</x:f>
        <x:v>615.4321484266279</x:v>
      </x:c>
      <x:c r="J25" s="21" t="n">
        <x:f>$D25*SUMPRODUCT('Evidence'!$J$125:$J$127,'Evidence'!Q$125:Q$127)</x:f>
        <x:v>17.1652679656806</x:v>
      </x:c>
      <x:c r="K25" s="21" t="n">
        <x:f>$D25*SUMPRODUCT('Evidence'!$J$125:$J$127,'Evidence'!R$125:R$127)</x:f>
        <x:v>0</x:v>
      </x:c>
      <x:c r="L25" s="21" t="n">
        <x:f>$D25*SUMPRODUCT('Evidence'!$J$125:$J$127,'Evidence'!S$125:S$127)</x:f>
        <x:v>34.3305359313612</x:v>
      </x:c>
      <x:c r="M25" s="21" t="n">
        <x:f>$D25*SUMPRODUCT('Evidence'!$J$125:$J$127,'Evidence'!T$125:T$127)</x:f>
        <x:v>0</x:v>
      </x:c>
      <x:c r="N25" s="21" t="n">
        <x:f>$D25*SUMPRODUCT('Evidence'!$J$125:$J$127,'Evidence'!U$125:U$127)</x:f>
        <x:v>0</x:v>
      </x:c>
      <x:c r="O25" s="21" t="n">
        <x:f>$D25*SUMPRODUCT('Evidence'!$J$125:$J$127,'Evidence'!V$125:V$127)</x:f>
        <x:v>0</x:v>
      </x:c>
      <x:c r="P25" s="21" t="n">
        <x:f>$D25*SUMPRODUCT('Evidence'!$J$125:$J$127,'Evidence'!W$125:W$127)</x:f>
        <x:v>0</x:v>
      </x:c>
      <x:c r="Q25" s="21" t="n">
        <x:f>SUM(E25:P25)</x:f>
        <x:v>1835.5830000000003</x:v>
      </x:c>
      <x:c r="R25" s="21" t="n">
        <x:f>Q25-D25</x:f>
        <x:v>2.2737367544323206e-13</x:v>
      </x:c>
      <x:c r="S25" s="18" t="str">
        <x:v>Economic activity (ISIC-Rev.4): G. Wholesale and retail trade; repair of motor vehicles and motorcycles</x:v>
      </x:c>
      <x:c r="T25" s="13" t="str">
        <x:v>XA:2202</x:v>
      </x:c>
      <x:c r="U25" s="13" t="str"/>
      <x:c r="V25" s="13" t="str">
        <x:v>https://rplumber.ilo.org/data/indicator?format=.csv.gz&amp;id=EMP_2EMP_SEX_ECO_NB_A</x:v>
      </x:c>
      <x:c r="W25" s="13" t="str">
        <x:v>ILO modelled estimate; allocation estimated</x:v>
      </x:c>
    </x:row>
    <x:row r="26" ht="32" customHeight="1">
      <x:c r="A26" s="2" t="str">
        <x:v>Australia</x:v>
      </x:c>
      <x:c r="B26" s="2" t="str">
        <x:v>AUS</x:v>
      </x:c>
      <x:c r="C26" s="2" t="str">
        <x:v>HJ</x:v>
      </x:c>
      <x:c r="D26" s="25" t="n">
        <x:v>1220.437</x:v>
      </x:c>
      <x:c r="E26" s="19" t="n">
        <x:f>$D26*SUMPRODUCT('Evidence'!$J$128:$J$138,'Evidence'!L$128:L$138)</x:f>
        <x:v>17.44725066648777</x:v>
      </x:c>
      <x:c r="F26" s="19" t="n">
        <x:f>$D26*SUMPRODUCT('Evidence'!$J$128:$J$138,'Evidence'!M$128:M$138)</x:f>
        <x:v>0</x:v>
      </x:c>
      <x:c r="G26" s="19" t="n">
        <x:f>$D26*SUMPRODUCT('Evidence'!$J$128:$J$138,'Evidence'!N$128:N$138)</x:f>
        <x:v>689.1971221893848</x:v>
      </x:c>
      <x:c r="H26" s="19" t="n">
        <x:f>$D26*SUMPRODUCT('Evidence'!$J$128:$J$138,'Evidence'!O$128:O$138)</x:f>
        <x:v>0</x:v>
      </x:c>
      <x:c r="I26" s="19" t="n">
        <x:f>$D26*SUMPRODUCT('Evidence'!$J$128:$J$138,'Evidence'!P$128:P$138)</x:f>
        <x:v>0</x:v>
      </x:c>
      <x:c r="J26" s="19" t="n">
        <x:f>$D26*SUMPRODUCT('Evidence'!$J$128:$J$138,'Evidence'!Q$128:Q$138)</x:f>
        <x:v>0</x:v>
      </x:c>
      <x:c r="K26" s="19" t="n">
        <x:f>$D26*SUMPRODUCT('Evidence'!$J$128:$J$138,'Evidence'!R$128:R$138)</x:f>
        <x:v>0</x:v>
      </x:c>
      <x:c r="L26" s="19" t="n">
        <x:f>$D26*SUMPRODUCT('Evidence'!$J$128:$J$138,'Evidence'!S$128:S$138)</x:f>
        <x:v>354.1944927496575</x:v>
      </x:c>
      <x:c r="M26" s="19" t="n">
        <x:f>$D26*SUMPRODUCT('Evidence'!$J$128:$J$138,'Evidence'!T$128:T$138)</x:f>
        <x:v>159.59813439446975</x:v>
      </x:c>
      <x:c r="N26" s="19" t="n">
        <x:f>$D26*SUMPRODUCT('Evidence'!$J$128:$J$138,'Evidence'!U$128:U$138)</x:f>
        <x:v>0</x:v>
      </x:c>
      <x:c r="O26" s="19" t="n">
        <x:f>$D26*SUMPRODUCT('Evidence'!$J$128:$J$138,'Evidence'!V$128:V$138)</x:f>
        <x:v>0</x:v>
      </x:c>
      <x:c r="P26" s="19" t="n">
        <x:f>$D26*SUMPRODUCT('Evidence'!$J$128:$J$138,'Evidence'!W$128:W$138)</x:f>
        <x:v>0</x:v>
      </x:c>
      <x:c r="Q26" s="19" t="n">
        <x:f>SUM(E26:P26)</x:f>
        <x:v>1220.437</x:v>
      </x:c>
      <x:c r="R26" s="19" t="n">
        <x:f>Q26-D26</x:f>
        <x:v>0</x:v>
      </x:c>
      <x:c r="S26" s="17" t="str">
        <x:v>Economic activity (ISIC-Rev.4): H,J. Transport; storage and communication</x:v>
      </x:c>
      <x:c r="T26" s="2" t="str">
        <x:v>XA:2202</x:v>
      </x:c>
      <x:c r="U26" s="2" t="str"/>
      <x:c r="V26" s="2" t="str">
        <x:v>https://rplumber.ilo.org/data/indicator?format=.csv.gz&amp;id=EMP_2EMP_SEX_ECO_NB_A</x:v>
      </x:c>
      <x:c r="W26" s="2" t="str">
        <x:v>ILO modelled estimate; allocation estimated</x:v>
      </x:c>
    </x:row>
    <x:row r="27" ht="32" customHeight="1">
      <x:c r="A27" s="13" t="str">
        <x:v>Australia</x:v>
      </x:c>
      <x:c r="B27" s="13" t="str">
        <x:v>AUS</x:v>
      </x:c>
      <x:c r="C27" s="13" t="str">
        <x:v>I</x:v>
      </x:c>
      <x:c r="D27" s="25" t="n">
        <x:v>927.579</x:v>
      </x:c>
      <x:c r="E27" s="21" t="n">
        <x:f>$D27*SUMPRODUCT('Evidence'!$J$139:$J$140,'Evidence'!L$139:L$140)</x:f>
        <x:v>0</x:v>
      </x:c>
      <x:c r="F27" s="21" t="n">
        <x:f>$D27*SUMPRODUCT('Evidence'!$J$139:$J$140,'Evidence'!M$139:M$140)</x:f>
        <x:v>0</x:v>
      </x:c>
      <x:c r="G27" s="21" t="n">
        <x:f>$D27*SUMPRODUCT('Evidence'!$J$139:$J$140,'Evidence'!N$139:N$140)</x:f>
        <x:v>0</x:v>
      </x:c>
      <x:c r="H27" s="21" t="n">
        <x:f>$D27*SUMPRODUCT('Evidence'!$J$139:$J$140,'Evidence'!O$139:O$140)</x:f>
        <x:v>927.579</x:v>
      </x:c>
      <x:c r="I27" s="21" t="n">
        <x:f>$D27*SUMPRODUCT('Evidence'!$J$139:$J$140,'Evidence'!P$139:P$140)</x:f>
        <x:v>0</x:v>
      </x:c>
      <x:c r="J27" s="21" t="n">
        <x:f>$D27*SUMPRODUCT('Evidence'!$J$139:$J$140,'Evidence'!Q$139:Q$140)</x:f>
        <x:v>0</x:v>
      </x:c>
      <x:c r="K27" s="21" t="n">
        <x:f>$D27*SUMPRODUCT('Evidence'!$J$139:$J$140,'Evidence'!R$139:R$140)</x:f>
        <x:v>0</x:v>
      </x:c>
      <x:c r="L27" s="21" t="n">
        <x:f>$D27*SUMPRODUCT('Evidence'!$J$139:$J$140,'Evidence'!S$139:S$140)</x:f>
        <x:v>0</x:v>
      </x:c>
      <x:c r="M27" s="21" t="n">
        <x:f>$D27*SUMPRODUCT('Evidence'!$J$139:$J$140,'Evidence'!T$139:T$140)</x:f>
        <x:v>0</x:v>
      </x:c>
      <x:c r="N27" s="21" t="n">
        <x:f>$D27*SUMPRODUCT('Evidence'!$J$139:$J$140,'Evidence'!U$139:U$140)</x:f>
        <x:v>0</x:v>
      </x:c>
      <x:c r="O27" s="21" t="n">
        <x:f>$D27*SUMPRODUCT('Evidence'!$J$139:$J$140,'Evidence'!V$139:V$140)</x:f>
        <x:v>0</x:v>
      </x:c>
      <x:c r="P27" s="21" t="n">
        <x:f>$D27*SUMPRODUCT('Evidence'!$J$139:$J$140,'Evidence'!W$139:W$140)</x:f>
        <x:v>0</x:v>
      </x:c>
      <x:c r="Q27" s="21" t="n">
        <x:f>SUM(E27:P27)</x:f>
        <x:v>927.579</x:v>
      </x:c>
      <x:c r="R27" s="21" t="n">
        <x:f>Q27-D27</x:f>
        <x:v>0</x:v>
      </x:c>
      <x:c r="S27" s="18" t="str">
        <x:v>Economic activity (ISIC-Rev.4): I. Accommodation and food service activities</x:v>
      </x:c>
      <x:c r="T27" s="13" t="str">
        <x:v>XA:2202</x:v>
      </x:c>
      <x:c r="U27" s="13" t="str"/>
      <x:c r="V27" s="13" t="str">
        <x:v>https://rplumber.ilo.org/data/indicator?format=.csv.gz&amp;id=EMP_2EMP_SEX_ECO_NB_A</x:v>
      </x:c>
      <x:c r="W27" s="13" t="str">
        <x:v>ILO modelled estimate; allocation estimated</x:v>
      </x:c>
    </x:row>
    <x:row r="28" ht="32" customHeight="1">
      <x:c r="A28" s="2" t="str">
        <x:v>Australia</x:v>
      </x:c>
      <x:c r="B28" s="2" t="str">
        <x:v>AUS</x:v>
      </x:c>
      <x:c r="C28" s="2" t="str">
        <x:v>K</x:v>
      </x:c>
      <x:c r="D28" s="25" t="n">
        <x:v>521.048</x:v>
      </x:c>
      <x:c r="E28" s="19" t="n">
        <x:f>$D28*SUMPRODUCT('Evidence'!$J$141:$J$143,'Evidence'!L$141:L$143)</x:f>
        <x:v>0</x:v>
      </x:c>
      <x:c r="F28" s="19" t="n">
        <x:f>$D28*SUMPRODUCT('Evidence'!$J$141:$J$143,'Evidence'!M$141:M$143)</x:f>
        <x:v>0</x:v>
      </x:c>
      <x:c r="G28" s="19" t="n">
        <x:f>$D28*SUMPRODUCT('Evidence'!$J$141:$J$143,'Evidence'!N$141:N$143)</x:f>
        <x:v>0</x:v>
      </x:c>
      <x:c r="H28" s="19" t="n">
        <x:f>$D28*SUMPRODUCT('Evidence'!$J$141:$J$143,'Evidence'!O$141:O$143)</x:f>
        <x:v>0</x:v>
      </x:c>
      <x:c r="I28" s="19" t="n">
        <x:f>$D28*SUMPRODUCT('Evidence'!$J$141:$J$143,'Evidence'!P$141:P$143)</x:f>
        <x:v>0</x:v>
      </x:c>
      <x:c r="J28" s="19" t="n">
        <x:f>$D28*SUMPRODUCT('Evidence'!$J$141:$J$143,'Evidence'!Q$141:Q$143)</x:f>
        <x:v>0</x:v>
      </x:c>
      <x:c r="K28" s="19" t="n">
        <x:f>$D28*SUMPRODUCT('Evidence'!$J$141:$J$143,'Evidence'!R$141:R$143)</x:f>
        <x:v>521.048</x:v>
      </x:c>
      <x:c r="L28" s="19" t="n">
        <x:f>$D28*SUMPRODUCT('Evidence'!$J$141:$J$143,'Evidence'!S$141:S$143)</x:f>
        <x:v>0</x:v>
      </x:c>
      <x:c r="M28" s="19" t="n">
        <x:f>$D28*SUMPRODUCT('Evidence'!$J$141:$J$143,'Evidence'!T$141:T$143)</x:f>
        <x:v>0</x:v>
      </x:c>
      <x:c r="N28" s="19" t="n">
        <x:f>$D28*SUMPRODUCT('Evidence'!$J$141:$J$143,'Evidence'!U$141:U$143)</x:f>
        <x:v>0</x:v>
      </x:c>
      <x:c r="O28" s="19" t="n">
        <x:f>$D28*SUMPRODUCT('Evidence'!$J$141:$J$143,'Evidence'!V$141:V$143)</x:f>
        <x:v>0</x:v>
      </x:c>
      <x:c r="P28" s="19" t="n">
        <x:f>$D28*SUMPRODUCT('Evidence'!$J$141:$J$143,'Evidence'!W$141:W$143)</x:f>
        <x:v>0</x:v>
      </x:c>
      <x:c r="Q28" s="19" t="n">
        <x:f>SUM(E28:P28)</x:f>
        <x:v>521.048</x:v>
      </x:c>
      <x:c r="R28" s="19" t="n">
        <x:f>Q28-D28</x:f>
        <x:v>0</x:v>
      </x:c>
      <x:c r="S28" s="17" t="str">
        <x:v>Economic activity (ISIC-Rev.4): K. Financial and insurance activities</x:v>
      </x:c>
      <x:c r="T28" s="2" t="str">
        <x:v>XA:2202</x:v>
      </x:c>
      <x:c r="U28" s="2" t="str"/>
      <x:c r="V28" s="2" t="str">
        <x:v>https://rplumber.ilo.org/data/indicator?format=.csv.gz&amp;id=EMP_2EMP_SEX_ECO_NB_A</x:v>
      </x:c>
      <x:c r="W28" s="2" t="str">
        <x:v>ILO modelled estimate; allocation estimated</x:v>
      </x:c>
    </x:row>
    <x:row r="29" ht="32" customHeight="1">
      <x:c r="A29" s="13" t="str">
        <x:v>Australia</x:v>
      </x:c>
      <x:c r="B29" s="13" t="str">
        <x:v>AUS</x:v>
      </x:c>
      <x:c r="C29" s="13" t="str">
        <x:v>LMN</x:v>
      </x:c>
      <x:c r="D29" s="25" t="n">
        <x:v>1612.735</x:v>
      </x:c>
      <x:c r="E29" s="21" t="n">
        <x:f>$D29*SUMPRODUCT('Evidence'!$J$144:$J$156,'Evidence'!L$144:L$156)</x:f>
        <x:v>0</x:v>
      </x:c>
      <x:c r="F29" s="21" t="n">
        <x:f>$D29*SUMPRODUCT('Evidence'!$J$144:$J$156,'Evidence'!M$144:M$156)</x:f>
        <x:v>0</x:v>
      </x:c>
      <x:c r="G29" s="21" t="n">
        <x:f>$D29*SUMPRODUCT('Evidence'!$J$144:$J$156,'Evidence'!N$144:N$156)</x:f>
        <x:v>1217.49668032298</x:v>
      </x:c>
      <x:c r="H29" s="21" t="n">
        <x:f>$D29*SUMPRODUCT('Evidence'!$J$144:$J$156,'Evidence'!O$144:O$156)</x:f>
        <x:v>59.7213093142333</x:v>
      </x:c>
      <x:c r="I29" s="21" t="n">
        <x:f>$D29*SUMPRODUCT('Evidence'!$J$144:$J$156,'Evidence'!P$144:P$156)</x:f>
        <x:v>0</x:v>
      </x:c>
      <x:c r="J29" s="21" t="n">
        <x:f>$D29*SUMPRODUCT('Evidence'!$J$144:$J$156,'Evidence'!Q$144:Q$156)</x:f>
        <x:v>57.802148984422026</x:v>
      </x:c>
      <x:c r="K29" s="21" t="n">
        <x:f>$D29*SUMPRODUCT('Evidence'!$J$144:$J$156,'Evidence'!R$144:R$156)</x:f>
        <x:v>0</x:v>
      </x:c>
      <x:c r="L29" s="21" t="n">
        <x:f>$D29*SUMPRODUCT('Evidence'!$J$144:$J$156,'Evidence'!S$144:S$156)</x:f>
        <x:v>8.883821174715903</x:v>
      </x:c>
      <x:c r="M29" s="21" t="n">
        <x:f>$D29*SUMPRODUCT('Evidence'!$J$144:$J$156,'Evidence'!T$144:T$156)</x:f>
        <x:v>74.36153612684966</x:v>
      </x:c>
      <x:c r="N29" s="21" t="n">
        <x:f>$D29*SUMPRODUCT('Evidence'!$J$144:$J$156,'Evidence'!U$144:U$156)</x:f>
        <x:v>0</x:v>
      </x:c>
      <x:c r="O29" s="21" t="n">
        <x:f>$D29*SUMPRODUCT('Evidence'!$J$144:$J$156,'Evidence'!V$144:V$156)</x:f>
        <x:v>194.46950407679935</x:v>
      </x:c>
      <x:c r="P29" s="21" t="n">
        <x:f>$D29*SUMPRODUCT('Evidence'!$J$144:$J$156,'Evidence'!W$144:W$156)</x:f>
        <x:v>0</x:v>
      </x:c>
      <x:c r="Q29" s="21" t="n">
        <x:f>SUM(E29:P29)</x:f>
        <x:v>1612.7350000000001</x:v>
      </x:c>
      <x:c r="R29" s="21" t="n">
        <x:f>Q29-D29</x:f>
        <x:v>2.2737367544323206e-13</x:v>
      </x:c>
      <x:c r="S29" s="18" t="str">
        <x:v>Economic activity (ISIC-Rev.4): L,M,N. Real estate; business and administrative activities</x:v>
      </x:c>
      <x:c r="T29" s="13" t="str">
        <x:v>XA:2202</x:v>
      </x:c>
      <x:c r="U29" s="13" t="str"/>
      <x:c r="V29" s="13" t="str">
        <x:v>https://rplumber.ilo.org/data/indicator?format=.csv.gz&amp;id=EMP_2EMP_SEX_ECO_NB_A</x:v>
      </x:c>
      <x:c r="W29" s="13" t="str">
        <x:v>ILO modelled estimate; allocation estimated</x:v>
      </x:c>
    </x:row>
    <x:row r="30" ht="32" customHeight="1">
      <x:c r="A30" s="2" t="str">
        <x:v>Australia</x:v>
      </x:c>
      <x:c r="B30" s="2" t="str">
        <x:v>AUS</x:v>
      </x:c>
      <x:c r="C30" s="2" t="str">
        <x:v>O</x:v>
      </x:c>
      <x:c r="D30" s="25" t="n">
        <x:v>925.827</x:v>
      </x:c>
      <x:c r="E30" s="19" t="n">
        <x:f>$D30*SUMPRODUCT('Evidence'!$J$157:$J$157,'Evidence'!L$157:L$157)</x:f>
        <x:v>0</x:v>
      </x:c>
      <x:c r="F30" s="19" t="n">
        <x:f>$D30*SUMPRODUCT('Evidence'!$J$157:$J$157,'Evidence'!M$157:M$157)</x:f>
        <x:v>0</x:v>
      </x:c>
      <x:c r="G30" s="19" t="n">
        <x:f>$D30*SUMPRODUCT('Evidence'!$J$157:$J$157,'Evidence'!N$157:N$157)</x:f>
        <x:v>0</x:v>
      </x:c>
      <x:c r="H30" s="19" t="n">
        <x:f>$D30*SUMPRODUCT('Evidence'!$J$157:$J$157,'Evidence'!O$157:O$157)</x:f>
        <x:v>0</x:v>
      </x:c>
      <x:c r="I30" s="19" t="n">
        <x:f>$D30*SUMPRODUCT('Evidence'!$J$157:$J$157,'Evidence'!P$157:P$157)</x:f>
        <x:v>0</x:v>
      </x:c>
      <x:c r="J30" s="19" t="n">
        <x:f>$D30*SUMPRODUCT('Evidence'!$J$157:$J$157,'Evidence'!Q$157:Q$157)</x:f>
        <x:v>0</x:v>
      </x:c>
      <x:c r="K30" s="19" t="n">
        <x:f>$D30*SUMPRODUCT('Evidence'!$J$157:$J$157,'Evidence'!R$157:R$157)</x:f>
        <x:v>0</x:v>
      </x:c>
      <x:c r="L30" s="19" t="n">
        <x:f>$D30*SUMPRODUCT('Evidence'!$J$157:$J$157,'Evidence'!S$157:S$157)</x:f>
        <x:v>0</x:v>
      </x:c>
      <x:c r="M30" s="19" t="n">
        <x:f>$D30*SUMPRODUCT('Evidence'!$J$157:$J$157,'Evidence'!T$157:T$157)</x:f>
        <x:v>0</x:v>
      </x:c>
      <x:c r="N30" s="19" t="n">
        <x:f>$D30*SUMPRODUCT('Evidence'!$J$157:$J$157,'Evidence'!U$157:U$157)</x:f>
        <x:v>0</x:v>
      </x:c>
      <x:c r="O30" s="19" t="n">
        <x:f>$D30*SUMPRODUCT('Evidence'!$J$157:$J$157,'Evidence'!V$157:V$157)</x:f>
        <x:v>0</x:v>
      </x:c>
      <x:c r="P30" s="19" t="n">
        <x:f>$D30*SUMPRODUCT('Evidence'!$J$157:$J$157,'Evidence'!W$157:W$157)</x:f>
        <x:v>925.827</x:v>
      </x:c>
      <x:c r="Q30" s="19" t="n">
        <x:f>SUM(E30:P30)</x:f>
        <x:v>925.827</x:v>
      </x:c>
      <x:c r="R30" s="19" t="n">
        <x:f>Q30-D30</x:f>
        <x:v>0</x:v>
      </x:c>
      <x:c r="S30" s="17" t="str">
        <x:v>Economic activity (ISIC-Rev.4): O. Public administration and defence; compulsory social security</x:v>
      </x:c>
      <x:c r="T30" s="2" t="str">
        <x:v>XA:2202</x:v>
      </x:c>
      <x:c r="U30" s="2" t="str"/>
      <x:c r="V30" s="2" t="str">
        <x:v>https://rplumber.ilo.org/data/indicator?format=.csv.gz&amp;id=EMP_2EMP_SEX_ECO_NB_A</x:v>
      </x:c>
      <x:c r="W30" s="2" t="str">
        <x:v>ILO modelled estimate; allocation estimated</x:v>
      </x:c>
    </x:row>
    <x:row r="31" ht="32" customHeight="1">
      <x:c r="A31" s="13" t="str">
        <x:v>Australia</x:v>
      </x:c>
      <x:c r="B31" s="13" t="str">
        <x:v>AUS</x:v>
      </x:c>
      <x:c r="C31" s="13" t="str">
        <x:v>P</x:v>
      </x:c>
      <x:c r="D31" s="25" t="n">
        <x:v>1220.081</x:v>
      </x:c>
      <x:c r="E31" s="21" t="n">
        <x:f>$D31*SUMPRODUCT('Evidence'!$J$158:$J$158,'Evidence'!L$158:L$158)</x:f>
        <x:v>0</x:v>
      </x:c>
      <x:c r="F31" s="21" t="n">
        <x:f>$D31*SUMPRODUCT('Evidence'!$J$158:$J$158,'Evidence'!M$158:M$158)</x:f>
        <x:v>0</x:v>
      </x:c>
      <x:c r="G31" s="21" t="n">
        <x:f>$D31*SUMPRODUCT('Evidence'!$J$158:$J$158,'Evidence'!N$158:N$158)</x:f>
        <x:v>0</x:v>
      </x:c>
      <x:c r="H31" s="21" t="n">
        <x:f>$D31*SUMPRODUCT('Evidence'!$J$158:$J$158,'Evidence'!O$158:O$158)</x:f>
        <x:v>1220.081</x:v>
      </x:c>
      <x:c r="I31" s="21" t="n">
        <x:f>$D31*SUMPRODUCT('Evidence'!$J$158:$J$158,'Evidence'!P$158:P$158)</x:f>
        <x:v>0</x:v>
      </x:c>
      <x:c r="J31" s="21" t="n">
        <x:f>$D31*SUMPRODUCT('Evidence'!$J$158:$J$158,'Evidence'!Q$158:Q$158)</x:f>
        <x:v>0</x:v>
      </x:c>
      <x:c r="K31" s="21" t="n">
        <x:f>$D31*SUMPRODUCT('Evidence'!$J$158:$J$158,'Evidence'!R$158:R$158)</x:f>
        <x:v>0</x:v>
      </x:c>
      <x:c r="L31" s="21" t="n">
        <x:f>$D31*SUMPRODUCT('Evidence'!$J$158:$J$158,'Evidence'!S$158:S$158)</x:f>
        <x:v>0</x:v>
      </x:c>
      <x:c r="M31" s="21" t="n">
        <x:f>$D31*SUMPRODUCT('Evidence'!$J$158:$J$158,'Evidence'!T$158:T$158)</x:f>
        <x:v>0</x:v>
      </x:c>
      <x:c r="N31" s="21" t="n">
        <x:f>$D31*SUMPRODUCT('Evidence'!$J$158:$J$158,'Evidence'!U$158:U$158)</x:f>
        <x:v>0</x:v>
      </x:c>
      <x:c r="O31" s="21" t="n">
        <x:f>$D31*SUMPRODUCT('Evidence'!$J$158:$J$158,'Evidence'!V$158:V$158)</x:f>
        <x:v>0</x:v>
      </x:c>
      <x:c r="P31" s="21" t="n">
        <x:f>$D31*SUMPRODUCT('Evidence'!$J$158:$J$158,'Evidence'!W$158:W$158)</x:f>
        <x:v>0</x:v>
      </x:c>
      <x:c r="Q31" s="21" t="n">
        <x:f>SUM(E31:P31)</x:f>
        <x:v>1220.081</x:v>
      </x:c>
      <x:c r="R31" s="21" t="n">
        <x:f>Q31-D31</x:f>
        <x:v>0</x:v>
      </x:c>
      <x:c r="S31" s="18" t="str">
        <x:v>Economic activity (ISIC-Rev.4): P. Education</x:v>
      </x:c>
      <x:c r="T31" s="13" t="str">
        <x:v>XA:2202</x:v>
      </x:c>
      <x:c r="U31" s="13" t="str"/>
      <x:c r="V31" s="13" t="str">
        <x:v>https://rplumber.ilo.org/data/indicator?format=.csv.gz&amp;id=EMP_2EMP_SEX_ECO_NB_A</x:v>
      </x:c>
      <x:c r="W31" s="13" t="str">
        <x:v>ILO modelled estimate; allocation estimated</x:v>
      </x:c>
    </x:row>
    <x:row r="32" ht="32" customHeight="1">
      <x:c r="A32" s="2" t="str">
        <x:v>Australia</x:v>
      </x:c>
      <x:c r="B32" s="2" t="str">
        <x:v>AUS</x:v>
      </x:c>
      <x:c r="C32" s="2" t="str">
        <x:v>Q</x:v>
      </x:c>
      <x:c r="D32" s="25" t="n">
        <x:v>2198.493</x:v>
      </x:c>
      <x:c r="E32" s="19" t="n">
        <x:f>$D32*SUMPRODUCT('Evidence'!$J$159:$J$161,'Evidence'!L$159:L$161)</x:f>
        <x:v>0</x:v>
      </x:c>
      <x:c r="F32" s="19" t="n">
        <x:f>$D32*SUMPRODUCT('Evidence'!$J$159:$J$161,'Evidence'!M$159:M$161)</x:f>
        <x:v>0</x:v>
      </x:c>
      <x:c r="G32" s="19" t="n">
        <x:f>$D32*SUMPRODUCT('Evidence'!$J$159:$J$161,'Evidence'!N$159:N$161)</x:f>
        <x:v>0</x:v>
      </x:c>
      <x:c r="H32" s="19" t="n">
        <x:f>$D32*SUMPRODUCT('Evidence'!$J$159:$J$161,'Evidence'!O$159:O$161)</x:f>
        <x:v>0</x:v>
      </x:c>
      <x:c r="I32" s="19" t="n">
        <x:f>$D32*SUMPRODUCT('Evidence'!$J$159:$J$161,'Evidence'!P$159:P$161)</x:f>
        <x:v>0</x:v>
      </x:c>
      <x:c r="J32" s="19" t="n">
        <x:f>$D32*SUMPRODUCT('Evidence'!$J$159:$J$161,'Evidence'!Q$159:Q$161)</x:f>
        <x:v>1501.1859249100733</x:v>
      </x:c>
      <x:c r="K32" s="19" t="n">
        <x:f>$D32*SUMPRODUCT('Evidence'!$J$159:$J$161,'Evidence'!R$159:R$161)</x:f>
        <x:v>0</x:v>
      </x:c>
      <x:c r="L32" s="19" t="n">
        <x:f>$D32*SUMPRODUCT('Evidence'!$J$159:$J$161,'Evidence'!S$159:S$161)</x:f>
        <x:v>0</x:v>
      </x:c>
      <x:c r="M32" s="19" t="n">
        <x:f>$D32*SUMPRODUCT('Evidence'!$J$159:$J$161,'Evidence'!T$159:T$161)</x:f>
        <x:v>0</x:v>
      </x:c>
      <x:c r="N32" s="19" t="n">
        <x:f>$D32*SUMPRODUCT('Evidence'!$J$159:$J$161,'Evidence'!U$159:U$161)</x:f>
        <x:v>0</x:v>
      </x:c>
      <x:c r="O32" s="19" t="n">
        <x:f>$D32*SUMPRODUCT('Evidence'!$J$159:$J$161,'Evidence'!V$159:V$161)</x:f>
        <x:v>0</x:v>
      </x:c>
      <x:c r="P32" s="19" t="n">
        <x:f>$D32*SUMPRODUCT('Evidence'!$J$159:$J$161,'Evidence'!W$159:W$161)</x:f>
        <x:v>697.3070750899267</x:v>
      </x:c>
      <x:c r="Q32" s="19" t="n">
        <x:f>SUM(E32:P32)</x:f>
        <x:v>2198.493</x:v>
      </x:c>
      <x:c r="R32" s="19" t="n">
        <x:f>Q32-D32</x:f>
        <x:v>0</x:v>
      </x:c>
      <x:c r="S32" s="17" t="str">
        <x:v>Economic activity (ISIC-Rev.4): Q. Human health and social work activities</x:v>
      </x:c>
      <x:c r="T32" s="2" t="str">
        <x:v>XA:2202</x:v>
      </x:c>
      <x:c r="U32" s="2" t="str"/>
      <x:c r="V32" s="2" t="str">
        <x:v>https://rplumber.ilo.org/data/indicator?format=.csv.gz&amp;id=EMP_2EMP_SEX_ECO_NB_A</x:v>
      </x:c>
      <x:c r="W32" s="2" t="str">
        <x:v>ILO modelled estimate; allocation estimated</x:v>
      </x:c>
    </x:row>
    <x:row r="33" ht="32" customHeight="1">
      <x:c r="A33" s="13" t="str">
        <x:v>Australia</x:v>
      </x:c>
      <x:c r="B33" s="13" t="str">
        <x:v>AUS</x:v>
      </x:c>
      <x:c r="C33" s="13" t="str">
        <x:v>RSTU</x:v>
      </x:c>
      <x:c r="D33" s="25" t="n">
        <x:v>567.189</x:v>
      </x:c>
      <x:c r="E33" s="21" t="n">
        <x:f>$D33*SUMPRODUCT('Evidence'!$J$162:$J$168,'Evidence'!L$162:L$168)</x:f>
        <x:v>0</x:v>
      </x:c>
      <x:c r="F33" s="21" t="n">
        <x:f>$D33*SUMPRODUCT('Evidence'!$J$162:$J$168,'Evidence'!M$162:M$168)</x:f>
        <x:v>0</x:v>
      </x:c>
      <x:c r="G33" s="21" t="n">
        <x:f>$D33*SUMPRODUCT('Evidence'!$J$162:$J$168,'Evidence'!N$162:N$168)</x:f>
        <x:v>0</x:v>
      </x:c>
      <x:c r="H33" s="21" t="n">
        <x:f>$D33*SUMPRODUCT('Evidence'!$J$162:$J$168,'Evidence'!O$162:O$168)</x:f>
        <x:v>378.9123525721884</x:v>
      </x:c>
      <x:c r="I33" s="21" t="n">
        <x:f>$D33*SUMPRODUCT('Evidence'!$J$162:$J$168,'Evidence'!P$162:P$168)</x:f>
        <x:v>0</x:v>
      </x:c>
      <x:c r="J33" s="21" t="n">
        <x:f>$D33*SUMPRODUCT('Evidence'!$J$162:$J$168,'Evidence'!Q$162:Q$168)</x:f>
        <x:v>0</x:v>
      </x:c>
      <x:c r="K33" s="21" t="n">
        <x:f>$D33*SUMPRODUCT('Evidence'!$J$162:$J$168,'Evidence'!R$162:R$168)</x:f>
        <x:v>0</x:v>
      </x:c>
      <x:c r="L33" s="21" t="n">
        <x:f>$D33*SUMPRODUCT('Evidence'!$J$162:$J$168,'Evidence'!S$162:S$168)</x:f>
        <x:v>2.979019586937162</x:v>
      </x:c>
      <x:c r="M33" s="21" t="n">
        <x:f>$D33*SUMPRODUCT('Evidence'!$J$162:$J$168,'Evidence'!T$162:T$168)</x:f>
        <x:v>50.275032925475465</x:v>
      </x:c>
      <x:c r="N33" s="21" t="n">
        <x:f>$D33*SUMPRODUCT('Evidence'!$J$162:$J$168,'Evidence'!U$162:U$168)</x:f>
        <x:v>0</x:v>
      </x:c>
      <x:c r="O33" s="21" t="n">
        <x:f>$D33*SUMPRODUCT('Evidence'!$J$162:$J$168,'Evidence'!V$162:V$168)</x:f>
        <x:v>0</x:v>
      </x:c>
      <x:c r="P33" s="21" t="n">
        <x:f>$D33*SUMPRODUCT('Evidence'!$J$162:$J$168,'Evidence'!W$162:W$168)</x:f>
        <x:v>135.022594915399</x:v>
      </x:c>
      <x:c r="Q33" s="21" t="n">
        <x:f>SUM(E33:P33)</x:f>
        <x:v>567.1890000000001</x:v>
      </x:c>
      <x:c r="R33" s="21" t="n">
        <x:f>Q33-D33</x:f>
        <x:v>1.1368683772161603e-13</x:v>
      </x:c>
      <x:c r="S33" s="18" t="str">
        <x:v>Economic activity (ISIC-Rev.4): R,S,T,U. Other services</x:v>
      </x:c>
      <x:c r="T33" s="13" t="str">
        <x:v>XA:2202</x:v>
      </x:c>
      <x:c r="U33" s="13" t="str"/>
      <x:c r="V33" s="13" t="str">
        <x:v>https://rplumber.ilo.org/data/indicator?format=.csv.gz&amp;id=EMP_2EMP_SEX_ECO_NB_A</x:v>
      </x:c>
      <x:c r="W33" s="13" t="str">
        <x:v>ILO modelled estimate; allocation estimated</x:v>
      </x:c>
    </x:row>
    <x:row r="34" ht="32" customHeight="1">
      <x:c r="A34" s="2" t="str">
        <x:v>Brazil</x:v>
      </x:c>
      <x:c r="B34" s="2" t="str">
        <x:v>BRA</x:v>
      </x:c>
      <x:c r="C34" s="2" t="str">
        <x:v>A</x:v>
      </x:c>
      <x:c r="D34" s="25" t="n">
        <x:v>7756.979</x:v>
      </x:c>
      <x:c r="E34" s="19" t="n">
        <x:f>$D34*SUMPRODUCT('Evidence'!$J$169:$J$171,'Evidence'!L$169:L$171)</x:f>
        <x:v>0</x:v>
      </x:c>
      <x:c r="F34" s="19" t="n">
        <x:f>$D34*SUMPRODUCT('Evidence'!$J$169:$J$171,'Evidence'!M$169:M$171)</x:f>
        <x:v>334.62965964290737</x:v>
      </x:c>
      <x:c r="G34" s="19" t="n">
        <x:f>$D34*SUMPRODUCT('Evidence'!$J$169:$J$171,'Evidence'!N$169:N$171)</x:f>
        <x:v>0</x:v>
      </x:c>
      <x:c r="H34" s="19" t="n">
        <x:f>$D34*SUMPRODUCT('Evidence'!$J$169:$J$171,'Evidence'!O$169:O$171)</x:f>
        <x:v>0</x:v>
      </x:c>
      <x:c r="I34" s="19" t="n">
        <x:f>$D34*SUMPRODUCT('Evidence'!$J$169:$J$171,'Evidence'!P$169:P$171)</x:f>
        <x:v>7422.349340357094</x:v>
      </x:c>
      <x:c r="J34" s="19" t="n">
        <x:f>$D34*SUMPRODUCT('Evidence'!$J$169:$J$171,'Evidence'!Q$169:Q$171)</x:f>
        <x:v>0</x:v>
      </x:c>
      <x:c r="K34" s="19" t="n">
        <x:f>$D34*SUMPRODUCT('Evidence'!$J$169:$J$171,'Evidence'!R$169:R$171)</x:f>
        <x:v>0</x:v>
      </x:c>
      <x:c r="L34" s="19" t="n">
        <x:f>$D34*SUMPRODUCT('Evidence'!$J$169:$J$171,'Evidence'!S$169:S$171)</x:f>
        <x:v>0</x:v>
      </x:c>
      <x:c r="M34" s="19" t="n">
        <x:f>$D34*SUMPRODUCT('Evidence'!$J$169:$J$171,'Evidence'!T$169:T$171)</x:f>
        <x:v>0</x:v>
      </x:c>
      <x:c r="N34" s="19" t="n">
        <x:f>$D34*SUMPRODUCT('Evidence'!$J$169:$J$171,'Evidence'!U$169:U$171)</x:f>
        <x:v>0</x:v>
      </x:c>
      <x:c r="O34" s="19" t="n">
        <x:f>$D34*SUMPRODUCT('Evidence'!$J$169:$J$171,'Evidence'!V$169:V$171)</x:f>
        <x:v>0</x:v>
      </x:c>
      <x:c r="P34" s="19" t="n">
        <x:f>$D34*SUMPRODUCT('Evidence'!$J$169:$J$171,'Evidence'!W$169:W$171)</x:f>
        <x:v>0</x:v>
      </x:c>
      <x:c r="Q34" s="19" t="n">
        <x:f>SUM(E34:P34)</x:f>
        <x:v>7756.979000000001</x:v>
      </x:c>
      <x:c r="R34" s="19" t="n">
        <x:f>Q34-D34</x:f>
        <x:v>9.094947017729282e-13</x:v>
      </x:c>
      <x:c r="S34" s="17" t="str">
        <x:v>Economic activity (ISIC-Rev.4): A. Agriculture; forestry and fishing</x:v>
      </x:c>
      <x:c r="T34" s="2" t="str">
        <x:v>XA:2002</x:v>
      </x:c>
      <x:c r="U34" s="2" t="str"/>
      <x:c r="V34" s="2" t="str">
        <x:v>https://rplumber.ilo.org/data/indicator?format=.csv.gz&amp;id=EMP_2EMP_SEX_ECO_NB_A</x:v>
      </x:c>
      <x:c r="W34" s="2" t="str">
        <x:v>ILO modelled estimate; allocation estimated</x:v>
      </x:c>
    </x:row>
    <x:row r="35" ht="32" customHeight="1">
      <x:c r="A35" s="13" t="str">
        <x:v>Brazil</x:v>
      </x:c>
      <x:c r="B35" s="13" t="str">
        <x:v>BRA</x:v>
      </x:c>
      <x:c r="C35" s="13" t="str">
        <x:v>B</x:v>
      </x:c>
      <x:c r="D35" s="25" t="n">
        <x:v>565.537</x:v>
      </x:c>
      <x:c r="E35" s="21" t="n">
        <x:f>$D35*SUMPRODUCT('Evidence'!$J$172:$J$176,'Evidence'!L$172:L$176)</x:f>
        <x:v>169.00939434826836</x:v>
      </x:c>
      <x:c r="F35" s="21" t="n">
        <x:f>$D35*SUMPRODUCT('Evidence'!$J$172:$J$176,'Evidence'!M$172:M$176)</x:f>
        <x:v>396.5276056517318</x:v>
      </x:c>
      <x:c r="G35" s="21" t="n">
        <x:f>$D35*SUMPRODUCT('Evidence'!$J$172:$J$176,'Evidence'!N$172:N$176)</x:f>
        <x:v>0</x:v>
      </x:c>
      <x:c r="H35" s="21" t="n">
        <x:f>$D35*SUMPRODUCT('Evidence'!$J$172:$J$176,'Evidence'!O$172:O$176)</x:f>
        <x:v>0</x:v>
      </x:c>
      <x:c r="I35" s="21" t="n">
        <x:f>$D35*SUMPRODUCT('Evidence'!$J$172:$J$176,'Evidence'!P$172:P$176)</x:f>
        <x:v>0</x:v>
      </x:c>
      <x:c r="J35" s="21" t="n">
        <x:f>$D35*SUMPRODUCT('Evidence'!$J$172:$J$176,'Evidence'!Q$172:Q$176)</x:f>
        <x:v>0</x:v>
      </x:c>
      <x:c r="K35" s="21" t="n">
        <x:f>$D35*SUMPRODUCT('Evidence'!$J$172:$J$176,'Evidence'!R$172:R$176)</x:f>
        <x:v>0</x:v>
      </x:c>
      <x:c r="L35" s="21" t="n">
        <x:f>$D35*SUMPRODUCT('Evidence'!$J$172:$J$176,'Evidence'!S$172:S$176)</x:f>
        <x:v>0</x:v>
      </x:c>
      <x:c r="M35" s="21" t="n">
        <x:f>$D35*SUMPRODUCT('Evidence'!$J$172:$J$176,'Evidence'!T$172:T$176)</x:f>
        <x:v>0</x:v>
      </x:c>
      <x:c r="N35" s="21" t="n">
        <x:f>$D35*SUMPRODUCT('Evidence'!$J$172:$J$176,'Evidence'!U$172:U$176)</x:f>
        <x:v>0</x:v>
      </x:c>
      <x:c r="O35" s="21" t="n">
        <x:f>$D35*SUMPRODUCT('Evidence'!$J$172:$J$176,'Evidence'!V$172:V$176)</x:f>
        <x:v>0</x:v>
      </x:c>
      <x:c r="P35" s="21" t="n">
        <x:f>$D35*SUMPRODUCT('Evidence'!$J$172:$J$176,'Evidence'!W$172:W$176)</x:f>
        <x:v>0</x:v>
      </x:c>
      <x:c r="Q35" s="21" t="n">
        <x:f>SUM(E35:P35)</x:f>
        <x:v>565.5370000000001</x:v>
      </x:c>
      <x:c r="R35" s="21" t="n">
        <x:f>Q35-D35</x:f>
        <x:v>1.1368683772161603e-13</x:v>
      </x:c>
      <x:c r="S35" s="18" t="str">
        <x:v>Economic activity (ISIC-Rev.4): B. Mining and quarrying</x:v>
      </x:c>
      <x:c r="T35" s="13" t="str">
        <x:v>XA:2002</x:v>
      </x:c>
      <x:c r="U35" s="13" t="str"/>
      <x:c r="V35" s="13" t="str">
        <x:v>https://rplumber.ilo.org/data/indicator?format=.csv.gz&amp;id=EMP_2EMP_SEX_ECO_NB_A</x:v>
      </x:c>
      <x:c r="W35" s="13" t="str">
        <x:v>ILO modelled estimate; allocation estimated</x:v>
      </x:c>
    </x:row>
    <x:row r="36" ht="32" customHeight="1">
      <x:c r="A36" s="2" t="str">
        <x:v>Brazil</x:v>
      </x:c>
      <x:c r="B36" s="2" t="str">
        <x:v>BRA</x:v>
      </x:c>
      <x:c r="C36" s="2" t="str">
        <x:v>C</x:v>
      </x:c>
      <x:c r="D36" s="25" t="n">
        <x:v>11624.293</x:v>
      </x:c>
      <x:c r="E36" s="19" t="n">
        <x:f>$D36*SUMPRODUCT('Evidence'!$J$177:$J$200,'Evidence'!L$177:L$200)</x:f>
        <x:v>39.21902207223779</x:v>
      </x:c>
      <x:c r="F36" s="19" t="n">
        <x:f>$D36*SUMPRODUCT('Evidence'!$J$177:$J$200,'Evidence'!M$177:M$200)</x:f>
        <x:v>1964.7610277131514</x:v>
      </x:c>
      <x:c r="G36" s="19" t="n">
        <x:f>$D36*SUMPRODUCT('Evidence'!$J$177:$J$200,'Evidence'!N$177:N$200)</x:f>
        <x:v>2763.646241294698</x:v>
      </x:c>
      <x:c r="H36" s="19" t="n">
        <x:f>$D36*SUMPRODUCT('Evidence'!$J$177:$J$200,'Evidence'!O$177:O$200)</x:f>
        <x:v>4103.938530623069</x:v>
      </x:c>
      <x:c r="I36" s="19" t="n">
        <x:f>$D36*SUMPRODUCT('Evidence'!$J$177:$J$200,'Evidence'!P$177:P$200)</x:f>
        <x:v>2313.9343599221593</x:v>
      </x:c>
      <x:c r="J36" s="19" t="n">
        <x:f>$D36*SUMPRODUCT('Evidence'!$J$177:$J$200,'Evidence'!Q$177:Q$200)</x:f>
        <x:v>302.3779485773391</x:v>
      </x:c>
      <x:c r="K36" s="19" t="n">
        <x:f>$D36*SUMPRODUCT('Evidence'!$J$177:$J$200,'Evidence'!R$177:R$200)</x:f>
        <x:v>0</x:v>
      </x:c>
      <x:c r="L36" s="19" t="n">
        <x:f>$D36*SUMPRODUCT('Evidence'!$J$177:$J$200,'Evidence'!S$177:S$200)</x:f>
        <x:v>136.41586979734416</x:v>
      </x:c>
      <x:c r="M36" s="19" t="n">
        <x:f>$D36*SUMPRODUCT('Evidence'!$J$177:$J$200,'Evidence'!T$177:T$200)</x:f>
        <x:v>0</x:v>
      </x:c>
      <x:c r="N36" s="19" t="n">
        <x:f>$D36*SUMPRODUCT('Evidence'!$J$177:$J$200,'Evidence'!U$177:U$200)</x:f>
        <x:v>0</x:v>
      </x:c>
      <x:c r="O36" s="19" t="n">
        <x:f>$D36*SUMPRODUCT('Evidence'!$J$177:$J$200,'Evidence'!V$177:V$200)</x:f>
        <x:v>0</x:v>
      </x:c>
      <x:c r="P36" s="19" t="n">
        <x:f>$D36*SUMPRODUCT('Evidence'!$J$177:$J$200,'Evidence'!W$177:W$200)</x:f>
        <x:v>0</x:v>
      </x:c>
      <x:c r="Q36" s="19" t="n">
        <x:f>SUM(E36:P36)</x:f>
        <x:v>11624.292999999998</x:v>
      </x:c>
      <x:c r="R36" s="19" t="n">
        <x:f>Q36-D36</x:f>
        <x:v>-1.8189894035458565e-12</x:v>
      </x:c>
      <x:c r="S36" s="17" t="str">
        <x:v>Economic activity (ISIC-Rev.4): C. Manufacturing</x:v>
      </x:c>
      <x:c r="T36" s="2" t="str">
        <x:v>XA:2002</x:v>
      </x:c>
      <x:c r="U36" s="2" t="str"/>
      <x:c r="V36" s="2" t="str">
        <x:v>https://rplumber.ilo.org/data/indicator?format=.csv.gz&amp;id=EMP_2EMP_SEX_ECO_NB_A</x:v>
      </x:c>
      <x:c r="W36" s="2" t="str">
        <x:v>ILO modelled estimate; allocation estimated</x:v>
      </x:c>
    </x:row>
    <x:row r="37" ht="32" customHeight="1">
      <x:c r="A37" s="13" t="str">
        <x:v>Brazil</x:v>
      </x:c>
      <x:c r="B37" s="13" t="str">
        <x:v>BRA</x:v>
      </x:c>
      <x:c r="C37" s="13" t="str">
        <x:v>DE</x:v>
      </x:c>
      <x:c r="D37" s="25" t="n">
        <x:v>752.911</x:v>
      </x:c>
      <x:c r="E37" s="21" t="n">
        <x:f>$D37*SUMPRODUCT('Evidence'!$J$201:$J$205,'Evidence'!L$201:L$205)</x:f>
        <x:v>0</x:v>
      </x:c>
      <x:c r="F37" s="21" t="n">
        <x:f>$D37*SUMPRODUCT('Evidence'!$J$201:$J$205,'Evidence'!M$201:M$205)</x:f>
        <x:v>0</x:v>
      </x:c>
      <x:c r="G37" s="21" t="n">
        <x:f>$D37*SUMPRODUCT('Evidence'!$J$201:$J$205,'Evidence'!N$201:N$205)</x:f>
        <x:v>287.04683693708836</x:v>
      </x:c>
      <x:c r="H37" s="21" t="n">
        <x:f>$D37*SUMPRODUCT('Evidence'!$J$201:$J$205,'Evidence'!O$201:O$205)</x:f>
        <x:v>0</x:v>
      </x:c>
      <x:c r="I37" s="21" t="n">
        <x:f>$D37*SUMPRODUCT('Evidence'!$J$201:$J$205,'Evidence'!P$201:P$205)</x:f>
        <x:v>0</x:v>
      </x:c>
      <x:c r="J37" s="21" t="n">
        <x:f>$D37*SUMPRODUCT('Evidence'!$J$201:$J$205,'Evidence'!Q$201:Q$205)</x:f>
        <x:v>0</x:v>
      </x:c>
      <x:c r="K37" s="21" t="n">
        <x:f>$D37*SUMPRODUCT('Evidence'!$J$201:$J$205,'Evidence'!R$201:R$205)</x:f>
        <x:v>0</x:v>
      </x:c>
      <x:c r="L37" s="21" t="n">
        <x:f>$D37*SUMPRODUCT('Evidence'!$J$201:$J$205,'Evidence'!S$201:S$205)</x:f>
        <x:v>0</x:v>
      </x:c>
      <x:c r="M37" s="21" t="n">
        <x:f>$D37*SUMPRODUCT('Evidence'!$J$201:$J$205,'Evidence'!T$201:T$205)</x:f>
        <x:v>0</x:v>
      </x:c>
      <x:c r="N37" s="21" t="n">
        <x:f>$D37*SUMPRODUCT('Evidence'!$J$201:$J$205,'Evidence'!U$201:U$205)</x:f>
        <x:v>465.8641630629117</x:v>
      </x:c>
      <x:c r="O37" s="21" t="n">
        <x:f>$D37*SUMPRODUCT('Evidence'!$J$201:$J$205,'Evidence'!V$201:V$205)</x:f>
        <x:v>0</x:v>
      </x:c>
      <x:c r="P37" s="21" t="n">
        <x:f>$D37*SUMPRODUCT('Evidence'!$J$201:$J$205,'Evidence'!W$201:W$205)</x:f>
        <x:v>0</x:v>
      </x:c>
      <x:c r="Q37" s="21" t="n">
        <x:f>SUM(E37:P37)</x:f>
        <x:v>752.9110000000001</x:v>
      </x:c>
      <x:c r="R37" s="21" t="n">
        <x:f>Q37-D37</x:f>
        <x:v>1.1368683772161603e-13</x:v>
      </x:c>
      <x:c r="S37" s="18" t="str">
        <x:v>Economic activity (ISIC-Rev.4): D,E. Utilities</x:v>
      </x:c>
      <x:c r="T37" s="13" t="str">
        <x:v>XA:2002</x:v>
      </x:c>
      <x:c r="U37" s="13" t="str"/>
      <x:c r="V37" s="13" t="str">
        <x:v>https://rplumber.ilo.org/data/indicator?format=.csv.gz&amp;id=EMP_2EMP_SEX_ECO_NB_A</x:v>
      </x:c>
      <x:c r="W37" s="13" t="str">
        <x:v>ILO modelled estimate; allocation estimated</x:v>
      </x:c>
    </x:row>
    <x:row r="38" ht="32" customHeight="1">
      <x:c r="A38" s="2" t="str">
        <x:v>Brazil</x:v>
      </x:c>
      <x:c r="B38" s="2" t="str">
        <x:v>BRA</x:v>
      </x:c>
      <x:c r="C38" s="2" t="str">
        <x:v>F</x:v>
      </x:c>
      <x:c r="D38" s="25" t="n">
        <x:v>7468.226</x:v>
      </x:c>
      <x:c r="E38" s="19" t="n">
        <x:f>$D38*SUMPRODUCT('Evidence'!$J$206:$J$208,'Evidence'!L$206:L$208)</x:f>
        <x:v>0</x:v>
      </x:c>
      <x:c r="F38" s="19" t="n">
        <x:f>$D38*SUMPRODUCT('Evidence'!$J$206:$J$208,'Evidence'!M$206:M$208)</x:f>
        <x:v>0</x:v>
      </x:c>
      <x:c r="G38" s="19" t="n">
        <x:f>$D38*SUMPRODUCT('Evidence'!$J$206:$J$208,'Evidence'!N$206:N$208)</x:f>
        <x:v>4232.490744679567</x:v>
      </x:c>
      <x:c r="H38" s="19" t="n">
        <x:f>$D38*SUMPRODUCT('Evidence'!$J$206:$J$208,'Evidence'!O$206:O$208)</x:f>
        <x:v>3235.7352553204328</x:v>
      </x:c>
      <x:c r="I38" s="19" t="n">
        <x:f>$D38*SUMPRODUCT('Evidence'!$J$206:$J$208,'Evidence'!P$206:P$208)</x:f>
        <x:v>0</x:v>
      </x:c>
      <x:c r="J38" s="19" t="n">
        <x:f>$D38*SUMPRODUCT('Evidence'!$J$206:$J$208,'Evidence'!Q$206:Q$208)</x:f>
        <x:v>0</x:v>
      </x:c>
      <x:c r="K38" s="19" t="n">
        <x:f>$D38*SUMPRODUCT('Evidence'!$J$206:$J$208,'Evidence'!R$206:R$208)</x:f>
        <x:v>0</x:v>
      </x:c>
      <x:c r="L38" s="19" t="n">
        <x:f>$D38*SUMPRODUCT('Evidence'!$J$206:$J$208,'Evidence'!S$206:S$208)</x:f>
        <x:v>0</x:v>
      </x:c>
      <x:c r="M38" s="19" t="n">
        <x:f>$D38*SUMPRODUCT('Evidence'!$J$206:$J$208,'Evidence'!T$206:T$208)</x:f>
        <x:v>0</x:v>
      </x:c>
      <x:c r="N38" s="19" t="n">
        <x:f>$D38*SUMPRODUCT('Evidence'!$J$206:$J$208,'Evidence'!U$206:U$208)</x:f>
        <x:v>0</x:v>
      </x:c>
      <x:c r="O38" s="19" t="n">
        <x:f>$D38*SUMPRODUCT('Evidence'!$J$206:$J$208,'Evidence'!V$206:V$208)</x:f>
        <x:v>0</x:v>
      </x:c>
      <x:c r="P38" s="19" t="n">
        <x:f>$D38*SUMPRODUCT('Evidence'!$J$206:$J$208,'Evidence'!W$206:W$208)</x:f>
        <x:v>0</x:v>
      </x:c>
      <x:c r="Q38" s="19" t="n">
        <x:f>SUM(E38:P38)</x:f>
        <x:v>7468.226</x:v>
      </x:c>
      <x:c r="R38" s="19" t="n">
        <x:f>Q38-D38</x:f>
        <x:v>0</x:v>
      </x:c>
      <x:c r="S38" s="17" t="str">
        <x:v>Economic activity (ISIC-Rev.4): F. Construction</x:v>
      </x:c>
      <x:c r="T38" s="2" t="str">
        <x:v>XA:2002</x:v>
      </x:c>
      <x:c r="U38" s="2" t="str"/>
      <x:c r="V38" s="2" t="str">
        <x:v>https://rplumber.ilo.org/data/indicator?format=.csv.gz&amp;id=EMP_2EMP_SEX_ECO_NB_A</x:v>
      </x:c>
      <x:c r="W38" s="2" t="str">
        <x:v>ILO modelled estimate; allocation estimated</x:v>
      </x:c>
    </x:row>
    <x:row r="39" ht="32" customHeight="1">
      <x:c r="A39" s="13" t="str">
        <x:v>Brazil</x:v>
      </x:c>
      <x:c r="B39" s="13" t="str">
        <x:v>BRA</x:v>
      </x:c>
      <x:c r="C39" s="13" t="str">
        <x:v>G</x:v>
      </x:c>
      <x:c r="D39" s="25" t="n">
        <x:v>19111.415</x:v>
      </x:c>
      <x:c r="E39" s="21" t="n">
        <x:f>$D39*SUMPRODUCT('Evidence'!$J$209:$J$211,'Evidence'!L$209:L$211)</x:f>
        <x:v>269.6536423370968</x:v>
      </x:c>
      <x:c r="F39" s="21" t="n">
        <x:f>$D39*SUMPRODUCT('Evidence'!$J$209:$J$211,'Evidence'!M$209:M$211)</x:f>
        <x:v>269.6536423370968</x:v>
      </x:c>
      <x:c r="G39" s="21" t="n">
        <x:f>$D39*SUMPRODUCT('Evidence'!$J$209:$J$211,'Evidence'!N$209:N$211)</x:f>
        <x:v>2966.1900657080655</x:v>
      </x:c>
      <x:c r="H39" s="21" t="n">
        <x:f>$D39*SUMPRODUCT('Evidence'!$J$209:$J$211,'Evidence'!O$209:O$211)</x:f>
        <x:v>8978.892839399972</x:v>
      </x:c>
      <x:c r="I39" s="21" t="n">
        <x:f>$D39*SUMPRODUCT('Evidence'!$J$209:$J$211,'Evidence'!P$209:P$211)</x:f>
        <x:v>5818.063883206479</x:v>
      </x:c>
      <x:c r="J39" s="21" t="n">
        <x:f>$D39*SUMPRODUCT('Evidence'!$J$209:$J$211,'Evidence'!Q$209:Q$211)</x:f>
        <x:v>269.6536423370968</x:v>
      </x:c>
      <x:c r="K39" s="21" t="n">
        <x:f>$D39*SUMPRODUCT('Evidence'!$J$209:$J$211,'Evidence'!R$209:R$211)</x:f>
        <x:v>0</x:v>
      </x:c>
      <x:c r="L39" s="21" t="n">
        <x:f>$D39*SUMPRODUCT('Evidence'!$J$209:$J$211,'Evidence'!S$209:S$211)</x:f>
        <x:v>539.3072846741936</x:v>
      </x:c>
      <x:c r="M39" s="21" t="n">
        <x:f>$D39*SUMPRODUCT('Evidence'!$J$209:$J$211,'Evidence'!T$209:T$211)</x:f>
        <x:v>0</x:v>
      </x:c>
      <x:c r="N39" s="21" t="n">
        <x:f>$D39*SUMPRODUCT('Evidence'!$J$209:$J$211,'Evidence'!U$209:U$211)</x:f>
        <x:v>0</x:v>
      </x:c>
      <x:c r="O39" s="21" t="n">
        <x:f>$D39*SUMPRODUCT('Evidence'!$J$209:$J$211,'Evidence'!V$209:V$211)</x:f>
        <x:v>0</x:v>
      </x:c>
      <x:c r="P39" s="21" t="n">
        <x:f>$D39*SUMPRODUCT('Evidence'!$J$209:$J$211,'Evidence'!W$209:W$211)</x:f>
        <x:v>0</x:v>
      </x:c>
      <x:c r="Q39" s="21" t="n">
        <x:f>SUM(E39:P39)</x:f>
        <x:v>19111.415</x:v>
      </x:c>
      <x:c r="R39" s="21" t="n">
        <x:f>Q39-D39</x:f>
        <x:v>0</x:v>
      </x:c>
      <x:c r="S39" s="18" t="str">
        <x:v>Economic activity (ISIC-Rev.4): G. Wholesale and retail trade; repair of motor vehicles and motorcycles</x:v>
      </x:c>
      <x:c r="T39" s="13" t="str">
        <x:v>XA:2002</x:v>
      </x:c>
      <x:c r="U39" s="13" t="str"/>
      <x:c r="V39" s="13" t="str">
        <x:v>https://rplumber.ilo.org/data/indicator?format=.csv.gz&amp;id=EMP_2EMP_SEX_ECO_NB_A</x:v>
      </x:c>
      <x:c r="W39" s="13" t="str">
        <x:v>ILO modelled estimate; allocation estimated</x:v>
      </x:c>
    </x:row>
    <x:row r="40" ht="32" customHeight="1">
      <x:c r="A40" s="2" t="str">
        <x:v>Brazil</x:v>
      </x:c>
      <x:c r="B40" s="2" t="str">
        <x:v>BRA</x:v>
      </x:c>
      <x:c r="C40" s="2" t="str">
        <x:v>HJ</x:v>
      </x:c>
      <x:c r="D40" s="25" t="n">
        <x:v>7543.307</x:v>
      </x:c>
      <x:c r="E40" s="19" t="n">
        <x:f>$D40*SUMPRODUCT('Evidence'!$J$212:$J$222,'Evidence'!L$212:L$222)</x:f>
        <x:v>211.86907820486886</x:v>
      </x:c>
      <x:c r="F40" s="19" t="n">
        <x:f>$D40*SUMPRODUCT('Evidence'!$J$212:$J$222,'Evidence'!M$212:M$222)</x:f>
        <x:v>0</x:v>
      </x:c>
      <x:c r="G40" s="19" t="n">
        <x:f>$D40*SUMPRODUCT('Evidence'!$J$212:$J$222,'Evidence'!N$212:N$222)</x:f>
        <x:v>5503.077776538804</x:v>
      </x:c>
      <x:c r="H40" s="19" t="n">
        <x:f>$D40*SUMPRODUCT('Evidence'!$J$212:$J$222,'Evidence'!O$212:O$222)</x:f>
        <x:v>0</x:v>
      </x:c>
      <x:c r="I40" s="19" t="n">
        <x:f>$D40*SUMPRODUCT('Evidence'!$J$212:$J$222,'Evidence'!P$212:P$222)</x:f>
        <x:v>0</x:v>
      </x:c>
      <x:c r="J40" s="19" t="n">
        <x:f>$D40*SUMPRODUCT('Evidence'!$J$212:$J$222,'Evidence'!Q$212:Q$222)</x:f>
        <x:v>0</x:v>
      </x:c>
      <x:c r="K40" s="19" t="n">
        <x:f>$D40*SUMPRODUCT('Evidence'!$J$212:$J$222,'Evidence'!R$212:R$222)</x:f>
        <x:v>0</x:v>
      </x:c>
      <x:c r="L40" s="19" t="n">
        <x:f>$D40*SUMPRODUCT('Evidence'!$J$212:$J$222,'Evidence'!S$212:S$222)</x:f>
        <x:v>981.0334660073769</x:v>
      </x:c>
      <x:c r="M40" s="19" t="n">
        <x:f>$D40*SUMPRODUCT('Evidence'!$J$212:$J$222,'Evidence'!T$212:T$222)</x:f>
        <x:v>847.32667924895</x:v>
      </x:c>
      <x:c r="N40" s="19" t="n">
        <x:f>$D40*SUMPRODUCT('Evidence'!$J$212:$J$222,'Evidence'!U$212:U$222)</x:f>
        <x:v>0</x:v>
      </x:c>
      <x:c r="O40" s="19" t="n">
        <x:f>$D40*SUMPRODUCT('Evidence'!$J$212:$J$222,'Evidence'!V$212:V$222)</x:f>
        <x:v>0</x:v>
      </x:c>
      <x:c r="P40" s="19" t="n">
        <x:f>$D40*SUMPRODUCT('Evidence'!$J$212:$J$222,'Evidence'!W$212:W$222)</x:f>
        <x:v>0</x:v>
      </x:c>
      <x:c r="Q40" s="19" t="n">
        <x:f>SUM(E40:P40)</x:f>
        <x:v>7543.307</x:v>
      </x:c>
      <x:c r="R40" s="19" t="n">
        <x:f>Q40-D40</x:f>
        <x:v>0</x:v>
      </x:c>
      <x:c r="S40" s="17" t="str">
        <x:v>Economic activity (ISIC-Rev.4): H,J. Transport; storage and communication</x:v>
      </x:c>
      <x:c r="T40" s="2" t="str">
        <x:v>XA:2002</x:v>
      </x:c>
      <x:c r="U40" s="2" t="str"/>
      <x:c r="V40" s="2" t="str">
        <x:v>https://rplumber.ilo.org/data/indicator?format=.csv.gz&amp;id=EMP_2EMP_SEX_ECO_NB_A</x:v>
      </x:c>
      <x:c r="W40" s="2" t="str">
        <x:v>ILO modelled estimate; allocation estimated</x:v>
      </x:c>
    </x:row>
    <x:row r="41" ht="32" customHeight="1">
      <x:c r="A41" s="13" t="str">
        <x:v>Brazil</x:v>
      </x:c>
      <x:c r="B41" s="13" t="str">
        <x:v>BRA</x:v>
      </x:c>
      <x:c r="C41" s="13" t="str">
        <x:v>I</x:v>
      </x:c>
      <x:c r="D41" s="25" t="n">
        <x:v>5493.519</x:v>
      </x:c>
      <x:c r="E41" s="21" t="n">
        <x:f>$D41*SUMPRODUCT('Evidence'!$J$223:$J$224,'Evidence'!L$223:L$224)</x:f>
        <x:v>0</x:v>
      </x:c>
      <x:c r="F41" s="21" t="n">
        <x:f>$D41*SUMPRODUCT('Evidence'!$J$223:$J$224,'Evidence'!M$223:M$224)</x:f>
        <x:v>0</x:v>
      </x:c>
      <x:c r="G41" s="21" t="n">
        <x:f>$D41*SUMPRODUCT('Evidence'!$J$223:$J$224,'Evidence'!N$223:N$224)</x:f>
        <x:v>0</x:v>
      </x:c>
      <x:c r="H41" s="21" t="n">
        <x:f>$D41*SUMPRODUCT('Evidence'!$J$223:$J$224,'Evidence'!O$223:O$224)</x:f>
        <x:v>5493.519</x:v>
      </x:c>
      <x:c r="I41" s="21" t="n">
        <x:f>$D41*SUMPRODUCT('Evidence'!$J$223:$J$224,'Evidence'!P$223:P$224)</x:f>
        <x:v>0</x:v>
      </x:c>
      <x:c r="J41" s="21" t="n">
        <x:f>$D41*SUMPRODUCT('Evidence'!$J$223:$J$224,'Evidence'!Q$223:Q$224)</x:f>
        <x:v>0</x:v>
      </x:c>
      <x:c r="K41" s="21" t="n">
        <x:f>$D41*SUMPRODUCT('Evidence'!$J$223:$J$224,'Evidence'!R$223:R$224)</x:f>
        <x:v>0</x:v>
      </x:c>
      <x:c r="L41" s="21" t="n">
        <x:f>$D41*SUMPRODUCT('Evidence'!$J$223:$J$224,'Evidence'!S$223:S$224)</x:f>
        <x:v>0</x:v>
      </x:c>
      <x:c r="M41" s="21" t="n">
        <x:f>$D41*SUMPRODUCT('Evidence'!$J$223:$J$224,'Evidence'!T$223:T$224)</x:f>
        <x:v>0</x:v>
      </x:c>
      <x:c r="N41" s="21" t="n">
        <x:f>$D41*SUMPRODUCT('Evidence'!$J$223:$J$224,'Evidence'!U$223:U$224)</x:f>
        <x:v>0</x:v>
      </x:c>
      <x:c r="O41" s="21" t="n">
        <x:f>$D41*SUMPRODUCT('Evidence'!$J$223:$J$224,'Evidence'!V$223:V$224)</x:f>
        <x:v>0</x:v>
      </x:c>
      <x:c r="P41" s="21" t="n">
        <x:f>$D41*SUMPRODUCT('Evidence'!$J$223:$J$224,'Evidence'!W$223:W$224)</x:f>
        <x:v>0</x:v>
      </x:c>
      <x:c r="Q41" s="21" t="n">
        <x:f>SUM(E41:P41)</x:f>
        <x:v>5493.519</x:v>
      </x:c>
      <x:c r="R41" s="21" t="n">
        <x:f>Q41-D41</x:f>
        <x:v>0</x:v>
      </x:c>
      <x:c r="S41" s="18" t="str">
        <x:v>Economic activity (ISIC-Rev.4): I. Accommodation and food service activities</x:v>
      </x:c>
      <x:c r="T41" s="13" t="str">
        <x:v>XA:2002</x:v>
      </x:c>
      <x:c r="U41" s="13" t="str"/>
      <x:c r="V41" s="13" t="str">
        <x:v>https://rplumber.ilo.org/data/indicator?format=.csv.gz&amp;id=EMP_2EMP_SEX_ECO_NB_A</x:v>
      </x:c>
      <x:c r="W41" s="13" t="str">
        <x:v>ILO modelled estimate; allocation estimated</x:v>
      </x:c>
    </x:row>
    <x:row r="42" ht="32" customHeight="1">
      <x:c r="A42" s="2" t="str">
        <x:v>Brazil</x:v>
      </x:c>
      <x:c r="B42" s="2" t="str">
        <x:v>BRA</x:v>
      </x:c>
      <x:c r="C42" s="2" t="str">
        <x:v>K</x:v>
      </x:c>
      <x:c r="D42" s="25" t="n">
        <x:v>1563.294</x:v>
      </x:c>
      <x:c r="E42" s="19" t="n">
        <x:f>$D42*SUMPRODUCT('Evidence'!$J$225:$J$227,'Evidence'!L$225:L$227)</x:f>
        <x:v>0</x:v>
      </x:c>
      <x:c r="F42" s="19" t="n">
        <x:f>$D42*SUMPRODUCT('Evidence'!$J$225:$J$227,'Evidence'!M$225:M$227)</x:f>
        <x:v>0</x:v>
      </x:c>
      <x:c r="G42" s="19" t="n">
        <x:f>$D42*SUMPRODUCT('Evidence'!$J$225:$J$227,'Evidence'!N$225:N$227)</x:f>
        <x:v>0</x:v>
      </x:c>
      <x:c r="H42" s="19" t="n">
        <x:f>$D42*SUMPRODUCT('Evidence'!$J$225:$J$227,'Evidence'!O$225:O$227)</x:f>
        <x:v>0</x:v>
      </x:c>
      <x:c r="I42" s="19" t="n">
        <x:f>$D42*SUMPRODUCT('Evidence'!$J$225:$J$227,'Evidence'!P$225:P$227)</x:f>
        <x:v>0</x:v>
      </x:c>
      <x:c r="J42" s="19" t="n">
        <x:f>$D42*SUMPRODUCT('Evidence'!$J$225:$J$227,'Evidence'!Q$225:Q$227)</x:f>
        <x:v>0</x:v>
      </x:c>
      <x:c r="K42" s="19" t="n">
        <x:f>$D42*SUMPRODUCT('Evidence'!$J$225:$J$227,'Evidence'!R$225:R$227)</x:f>
        <x:v>1563.294</x:v>
      </x:c>
      <x:c r="L42" s="19" t="n">
        <x:f>$D42*SUMPRODUCT('Evidence'!$J$225:$J$227,'Evidence'!S$225:S$227)</x:f>
        <x:v>0</x:v>
      </x:c>
      <x:c r="M42" s="19" t="n">
        <x:f>$D42*SUMPRODUCT('Evidence'!$J$225:$J$227,'Evidence'!T$225:T$227)</x:f>
        <x:v>0</x:v>
      </x:c>
      <x:c r="N42" s="19" t="n">
        <x:f>$D42*SUMPRODUCT('Evidence'!$J$225:$J$227,'Evidence'!U$225:U$227)</x:f>
        <x:v>0</x:v>
      </x:c>
      <x:c r="O42" s="19" t="n">
        <x:f>$D42*SUMPRODUCT('Evidence'!$J$225:$J$227,'Evidence'!V$225:V$227)</x:f>
        <x:v>0</x:v>
      </x:c>
      <x:c r="P42" s="19" t="n">
        <x:f>$D42*SUMPRODUCT('Evidence'!$J$225:$J$227,'Evidence'!W$225:W$227)</x:f>
        <x:v>0</x:v>
      </x:c>
      <x:c r="Q42" s="19" t="n">
        <x:f>SUM(E42:P42)</x:f>
        <x:v>1563.294</x:v>
      </x:c>
      <x:c r="R42" s="19" t="n">
        <x:f>Q42-D42</x:f>
        <x:v>0</x:v>
      </x:c>
      <x:c r="S42" s="17" t="str">
        <x:v>Economic activity (ISIC-Rev.4): K. Financial and insurance activities</x:v>
      </x:c>
      <x:c r="T42" s="2" t="str">
        <x:v>XA:2002</x:v>
      </x:c>
      <x:c r="U42" s="2" t="str"/>
      <x:c r="V42" s="2" t="str">
        <x:v>https://rplumber.ilo.org/data/indicator?format=.csv.gz&amp;id=EMP_2EMP_SEX_ECO_NB_A</x:v>
      </x:c>
      <x:c r="W42" s="2" t="str">
        <x:v>ILO modelled estimate; allocation estimated</x:v>
      </x:c>
    </x:row>
    <x:row r="43" ht="32" customHeight="1">
      <x:c r="A43" s="13" t="str">
        <x:v>Brazil</x:v>
      </x:c>
      <x:c r="B43" s="13" t="str">
        <x:v>BRA</x:v>
      </x:c>
      <x:c r="C43" s="13" t="str">
        <x:v>LMN</x:v>
      </x:c>
      <x:c r="D43" s="25" t="n">
        <x:v>9089.317</x:v>
      </x:c>
      <x:c r="E43" s="21" t="n">
        <x:f>$D43*SUMPRODUCT('Evidence'!$J$228:$J$241,'Evidence'!L$228:L$241)</x:f>
        <x:v>0</x:v>
      </x:c>
      <x:c r="F43" s="21" t="n">
        <x:f>$D43*SUMPRODUCT('Evidence'!$J$228:$J$241,'Evidence'!M$228:M$241)</x:f>
        <x:v>0</x:v>
      </x:c>
      <x:c r="G43" s="21" t="n">
        <x:f>$D43*SUMPRODUCT('Evidence'!$J$228:$J$241,'Evidence'!N$228:N$241)</x:f>
        <x:v>7394.152162199136</x:v>
      </x:c>
      <x:c r="H43" s="21" t="n">
        <x:f>$D43*SUMPRODUCT('Evidence'!$J$228:$J$241,'Evidence'!O$228:O$241)</x:f>
        <x:v>272.8154551878055</x:v>
      </x:c>
      <x:c r="I43" s="21" t="n">
        <x:f>$D43*SUMPRODUCT('Evidence'!$J$228:$J$241,'Evidence'!P$228:P$241)</x:f>
        <x:v>0</x:v>
      </x:c>
      <x:c r="J43" s="21" t="n">
        <x:f>$D43*SUMPRODUCT('Evidence'!$J$228:$J$241,'Evidence'!Q$228:Q$241)</x:f>
        <x:v>181.01662635214154</x:v>
      </x:c>
      <x:c r="K43" s="21" t="n">
        <x:f>$D43*SUMPRODUCT('Evidence'!$J$228:$J$241,'Evidence'!R$228:R$241)</x:f>
        <x:v>0</x:v>
      </x:c>
      <x:c r="L43" s="21" t="n">
        <x:f>$D43*SUMPRODUCT('Evidence'!$J$228:$J$241,'Evidence'!S$228:S$241)</x:f>
        <x:v>7.215324199012356</x:v>
      </x:c>
      <x:c r="M43" s="21" t="n">
        <x:f>$D43*SUMPRODUCT('Evidence'!$J$228:$J$241,'Evidence'!T$228:T$241)</x:f>
        <x:v>514.819632805005</x:v>
      </x:c>
      <x:c r="N43" s="21" t="n">
        <x:f>$D43*SUMPRODUCT('Evidence'!$J$228:$J$241,'Evidence'!U$228:U$241)</x:f>
        <x:v>0</x:v>
      </x:c>
      <x:c r="O43" s="21" t="n">
        <x:f>$D43*SUMPRODUCT('Evidence'!$J$228:$J$241,'Evidence'!V$228:V$241)</x:f>
        <x:v>719.2977992569006</x:v>
      </x:c>
      <x:c r="P43" s="21" t="n">
        <x:f>$D43*SUMPRODUCT('Evidence'!$J$228:$J$241,'Evidence'!W$228:W$241)</x:f>
        <x:v>0</x:v>
      </x:c>
      <x:c r="Q43" s="21" t="n">
        <x:f>SUM(E43:P43)</x:f>
        <x:v>9089.317000000001</x:v>
      </x:c>
      <x:c r="R43" s="21" t="n">
        <x:f>Q43-D43</x:f>
        <x:v>1.8189894035458565e-12</x:v>
      </x:c>
      <x:c r="S43" s="18" t="str">
        <x:v>Economic activity (ISIC-Rev.4): L,M,N. Real estate; business and administrative activities</x:v>
      </x:c>
      <x:c r="T43" s="13" t="str">
        <x:v>XA:2002</x:v>
      </x:c>
      <x:c r="U43" s="13" t="str"/>
      <x:c r="V43" s="13" t="str">
        <x:v>https://rplumber.ilo.org/data/indicator?format=.csv.gz&amp;id=EMP_2EMP_SEX_ECO_NB_A</x:v>
      </x:c>
      <x:c r="W43" s="13" t="str">
        <x:v>ILO modelled estimate; allocation estimated</x:v>
      </x:c>
    </x:row>
    <x:row r="44" ht="32" customHeight="1">
      <x:c r="A44" s="2" t="str">
        <x:v>Brazil</x:v>
      </x:c>
      <x:c r="B44" s="2" t="str">
        <x:v>BRA</x:v>
      </x:c>
      <x:c r="C44" s="2" t="str">
        <x:v>O</x:v>
      </x:c>
      <x:c r="D44" s="25" t="n">
        <x:v>5137.986</x:v>
      </x:c>
      <x:c r="E44" s="19" t="n">
        <x:f>$D44*SUMPRODUCT('Evidence'!$J$242:$J$242,'Evidence'!L$242:L$242)</x:f>
        <x:v>0</x:v>
      </x:c>
      <x:c r="F44" s="19" t="n">
        <x:f>$D44*SUMPRODUCT('Evidence'!$J$242:$J$242,'Evidence'!M$242:M$242)</x:f>
        <x:v>0</x:v>
      </x:c>
      <x:c r="G44" s="19" t="n">
        <x:f>$D44*SUMPRODUCT('Evidence'!$J$242:$J$242,'Evidence'!N$242:N$242)</x:f>
        <x:v>0</x:v>
      </x:c>
      <x:c r="H44" s="19" t="n">
        <x:f>$D44*SUMPRODUCT('Evidence'!$J$242:$J$242,'Evidence'!O$242:O$242)</x:f>
        <x:v>0</x:v>
      </x:c>
      <x:c r="I44" s="19" t="n">
        <x:f>$D44*SUMPRODUCT('Evidence'!$J$242:$J$242,'Evidence'!P$242:P$242)</x:f>
        <x:v>0</x:v>
      </x:c>
      <x:c r="J44" s="19" t="n">
        <x:f>$D44*SUMPRODUCT('Evidence'!$J$242:$J$242,'Evidence'!Q$242:Q$242)</x:f>
        <x:v>0</x:v>
      </x:c>
      <x:c r="K44" s="19" t="n">
        <x:f>$D44*SUMPRODUCT('Evidence'!$J$242:$J$242,'Evidence'!R$242:R$242)</x:f>
        <x:v>0</x:v>
      </x:c>
      <x:c r="L44" s="19" t="n">
        <x:f>$D44*SUMPRODUCT('Evidence'!$J$242:$J$242,'Evidence'!S$242:S$242)</x:f>
        <x:v>0</x:v>
      </x:c>
      <x:c r="M44" s="19" t="n">
        <x:f>$D44*SUMPRODUCT('Evidence'!$J$242:$J$242,'Evidence'!T$242:T$242)</x:f>
        <x:v>0</x:v>
      </x:c>
      <x:c r="N44" s="19" t="n">
        <x:f>$D44*SUMPRODUCT('Evidence'!$J$242:$J$242,'Evidence'!U$242:U$242)</x:f>
        <x:v>0</x:v>
      </x:c>
      <x:c r="O44" s="19" t="n">
        <x:f>$D44*SUMPRODUCT('Evidence'!$J$242:$J$242,'Evidence'!V$242:V$242)</x:f>
        <x:v>0</x:v>
      </x:c>
      <x:c r="P44" s="19" t="n">
        <x:f>$D44*SUMPRODUCT('Evidence'!$J$242:$J$242,'Evidence'!W$242:W$242)</x:f>
        <x:v>5137.986</x:v>
      </x:c>
      <x:c r="Q44" s="19" t="n">
        <x:f>SUM(E44:P44)</x:f>
        <x:v>5137.986</x:v>
      </x:c>
      <x:c r="R44" s="19" t="n">
        <x:f>Q44-D44</x:f>
        <x:v>0</x:v>
      </x:c>
      <x:c r="S44" s="17" t="str">
        <x:v>Economic activity (ISIC-Rev.4): O. Public administration and defence; compulsory social security</x:v>
      </x:c>
      <x:c r="T44" s="2" t="str">
        <x:v>XA:2002</x:v>
      </x:c>
      <x:c r="U44" s="2" t="str"/>
      <x:c r="V44" s="2" t="str">
        <x:v>https://rplumber.ilo.org/data/indicator?format=.csv.gz&amp;id=EMP_2EMP_SEX_ECO_NB_A</x:v>
      </x:c>
      <x:c r="W44" s="2" t="str">
        <x:v>ILO modelled estimate; allocation estimated</x:v>
      </x:c>
    </x:row>
    <x:row r="45" ht="32" customHeight="1">
      <x:c r="A45" s="13" t="str">
        <x:v>Brazil</x:v>
      </x:c>
      <x:c r="B45" s="13" t="str">
        <x:v>BRA</x:v>
      </x:c>
      <x:c r="C45" s="13" t="str">
        <x:v>P</x:v>
      </x:c>
      <x:c r="D45" s="25" t="n">
        <x:v>6360.398</x:v>
      </x:c>
      <x:c r="E45" s="21" t="n">
        <x:f>$D45*SUMPRODUCT('Evidence'!$J$243:$J$243,'Evidence'!L$243:L$243)</x:f>
        <x:v>0</x:v>
      </x:c>
      <x:c r="F45" s="21" t="n">
        <x:f>$D45*SUMPRODUCT('Evidence'!$J$243:$J$243,'Evidence'!M$243:M$243)</x:f>
        <x:v>0</x:v>
      </x:c>
      <x:c r="G45" s="21" t="n">
        <x:f>$D45*SUMPRODUCT('Evidence'!$J$243:$J$243,'Evidence'!N$243:N$243)</x:f>
        <x:v>0</x:v>
      </x:c>
      <x:c r="H45" s="21" t="n">
        <x:f>$D45*SUMPRODUCT('Evidence'!$J$243:$J$243,'Evidence'!O$243:O$243)</x:f>
        <x:v>6360.398</x:v>
      </x:c>
      <x:c r="I45" s="21" t="n">
        <x:f>$D45*SUMPRODUCT('Evidence'!$J$243:$J$243,'Evidence'!P$243:P$243)</x:f>
        <x:v>0</x:v>
      </x:c>
      <x:c r="J45" s="21" t="n">
        <x:f>$D45*SUMPRODUCT('Evidence'!$J$243:$J$243,'Evidence'!Q$243:Q$243)</x:f>
        <x:v>0</x:v>
      </x:c>
      <x:c r="K45" s="21" t="n">
        <x:f>$D45*SUMPRODUCT('Evidence'!$J$243:$J$243,'Evidence'!R$243:R$243)</x:f>
        <x:v>0</x:v>
      </x:c>
      <x:c r="L45" s="21" t="n">
        <x:f>$D45*SUMPRODUCT('Evidence'!$J$243:$J$243,'Evidence'!S$243:S$243)</x:f>
        <x:v>0</x:v>
      </x:c>
      <x:c r="M45" s="21" t="n">
        <x:f>$D45*SUMPRODUCT('Evidence'!$J$243:$J$243,'Evidence'!T$243:T$243)</x:f>
        <x:v>0</x:v>
      </x:c>
      <x:c r="N45" s="21" t="n">
        <x:f>$D45*SUMPRODUCT('Evidence'!$J$243:$J$243,'Evidence'!U$243:U$243)</x:f>
        <x:v>0</x:v>
      </x:c>
      <x:c r="O45" s="21" t="n">
        <x:f>$D45*SUMPRODUCT('Evidence'!$J$243:$J$243,'Evidence'!V$243:V$243)</x:f>
        <x:v>0</x:v>
      </x:c>
      <x:c r="P45" s="21" t="n">
        <x:f>$D45*SUMPRODUCT('Evidence'!$J$243:$J$243,'Evidence'!W$243:W$243)</x:f>
        <x:v>0</x:v>
      </x:c>
      <x:c r="Q45" s="21" t="n">
        <x:f>SUM(E45:P45)</x:f>
        <x:v>6360.398</x:v>
      </x:c>
      <x:c r="R45" s="21" t="n">
        <x:f>Q45-D45</x:f>
        <x:v>0</x:v>
      </x:c>
      <x:c r="S45" s="18" t="str">
        <x:v>Economic activity (ISIC-Rev.4): P. Education</x:v>
      </x:c>
      <x:c r="T45" s="13" t="str">
        <x:v>XA:2002</x:v>
      </x:c>
      <x:c r="U45" s="13" t="str"/>
      <x:c r="V45" s="13" t="str">
        <x:v>https://rplumber.ilo.org/data/indicator?format=.csv.gz&amp;id=EMP_2EMP_SEX_ECO_NB_A</x:v>
      </x:c>
      <x:c r="W45" s="13" t="str">
        <x:v>ILO modelled estimate; allocation estimated</x:v>
      </x:c>
    </x:row>
    <x:row r="46" ht="32" customHeight="1">
      <x:c r="A46" s="2" t="str">
        <x:v>Brazil</x:v>
      </x:c>
      <x:c r="B46" s="2" t="str">
        <x:v>BRA</x:v>
      </x:c>
      <x:c r="C46" s="2" t="str">
        <x:v>Q</x:v>
      </x:c>
      <x:c r="D46" s="25" t="n">
        <x:v>6723.83</x:v>
      </x:c>
      <x:c r="E46" s="19" t="n">
        <x:f>$D46*SUMPRODUCT('Evidence'!$J$244:$J$246,'Evidence'!L$244:L$246)</x:f>
        <x:v>0</x:v>
      </x:c>
      <x:c r="F46" s="19" t="n">
        <x:f>$D46*SUMPRODUCT('Evidence'!$J$244:$J$246,'Evidence'!M$244:M$246)</x:f>
        <x:v>0</x:v>
      </x:c>
      <x:c r="G46" s="19" t="n">
        <x:f>$D46*SUMPRODUCT('Evidence'!$J$244:$J$246,'Evidence'!N$244:N$246)</x:f>
        <x:v>0</x:v>
      </x:c>
      <x:c r="H46" s="19" t="n">
        <x:f>$D46*SUMPRODUCT('Evidence'!$J$244:$J$246,'Evidence'!O$244:O$246)</x:f>
        <x:v>0</x:v>
      </x:c>
      <x:c r="I46" s="19" t="n">
        <x:f>$D46*SUMPRODUCT('Evidence'!$J$244:$J$246,'Evidence'!P$244:P$246)</x:f>
        <x:v>0</x:v>
      </x:c>
      <x:c r="J46" s="19" t="n">
        <x:f>$D46*SUMPRODUCT('Evidence'!$J$244:$J$246,'Evidence'!Q$244:Q$246)</x:f>
        <x:v>6028.372686053906</x:v>
      </x:c>
      <x:c r="K46" s="19" t="n">
        <x:f>$D46*SUMPRODUCT('Evidence'!$J$244:$J$246,'Evidence'!R$244:R$246)</x:f>
        <x:v>0</x:v>
      </x:c>
      <x:c r="L46" s="19" t="n">
        <x:f>$D46*SUMPRODUCT('Evidence'!$J$244:$J$246,'Evidence'!S$244:S$246)</x:f>
        <x:v>0</x:v>
      </x:c>
      <x:c r="M46" s="19" t="n">
        <x:f>$D46*SUMPRODUCT('Evidence'!$J$244:$J$246,'Evidence'!T$244:T$246)</x:f>
        <x:v>0</x:v>
      </x:c>
      <x:c r="N46" s="19" t="n">
        <x:f>$D46*SUMPRODUCT('Evidence'!$J$244:$J$246,'Evidence'!U$244:U$246)</x:f>
        <x:v>0</x:v>
      </x:c>
      <x:c r="O46" s="19" t="n">
        <x:f>$D46*SUMPRODUCT('Evidence'!$J$244:$J$246,'Evidence'!V$244:V$246)</x:f>
        <x:v>0</x:v>
      </x:c>
      <x:c r="P46" s="19" t="n">
        <x:f>$D46*SUMPRODUCT('Evidence'!$J$244:$J$246,'Evidence'!W$244:W$246)</x:f>
        <x:v>695.4573139460928</x:v>
      </x:c>
      <x:c r="Q46" s="19" t="n">
        <x:f>SUM(E46:P46)</x:f>
        <x:v>6723.829999999999</x:v>
      </x:c>
      <x:c r="R46" s="19" t="n">
        <x:f>Q46-D46</x:f>
        <x:v>-9.094947017729282e-13</x:v>
      </x:c>
      <x:c r="S46" s="17" t="str">
        <x:v>Economic activity (ISIC-Rev.4): Q. Human health and social work activities</x:v>
      </x:c>
      <x:c r="T46" s="2" t="str">
        <x:v>XA:2002</x:v>
      </x:c>
      <x:c r="U46" s="2" t="str"/>
      <x:c r="V46" s="2" t="str">
        <x:v>https://rplumber.ilo.org/data/indicator?format=.csv.gz&amp;id=EMP_2EMP_SEX_ECO_NB_A</x:v>
      </x:c>
      <x:c r="W46" s="2" t="str">
        <x:v>ILO modelled estimate; allocation estimated</x:v>
      </x:c>
    </x:row>
    <x:row r="47" ht="32" customHeight="1">
      <x:c r="A47" s="13" t="str">
        <x:v>Brazil</x:v>
      </x:c>
      <x:c r="B47" s="13" t="str">
        <x:v>BRA</x:v>
      </x:c>
      <x:c r="C47" s="13" t="str">
        <x:v>RSTU</x:v>
      </x:c>
      <x:c r="D47" s="25" t="n">
        <x:v>11344.605</x:v>
      </x:c>
      <x:c r="E47" s="21" t="n">
        <x:f>$D47*SUMPRODUCT('Evidence'!$J$247:$J$255,'Evidence'!L$247:L$255)</x:f>
        <x:v>0</x:v>
      </x:c>
      <x:c r="F47" s="21" t="n">
        <x:f>$D47*SUMPRODUCT('Evidence'!$J$247:$J$255,'Evidence'!M$247:M$255)</x:f>
        <x:v>0</x:v>
      </x:c>
      <x:c r="G47" s="21" t="n">
        <x:f>$D47*SUMPRODUCT('Evidence'!$J$247:$J$255,'Evidence'!N$247:N$255)</x:f>
        <x:v>0</x:v>
      </x:c>
      <x:c r="H47" s="21" t="n">
        <x:f>$D47*SUMPRODUCT('Evidence'!$J$247:$J$255,'Evidence'!O$247:O$255)</x:f>
        <x:v>4390.353995091574</x:v>
      </x:c>
      <x:c r="I47" s="21" t="n">
        <x:f>$D47*SUMPRODUCT('Evidence'!$J$247:$J$255,'Evidence'!P$247:P$255)</x:f>
        <x:v>0</x:v>
      </x:c>
      <x:c r="J47" s="21" t="n">
        <x:f>$D47*SUMPRODUCT('Evidence'!$J$247:$J$255,'Evidence'!Q$247:Q$255)</x:f>
        <x:v>0</x:v>
      </x:c>
      <x:c r="K47" s="21" t="n">
        <x:f>$D47*SUMPRODUCT('Evidence'!$J$247:$J$255,'Evidence'!R$247:R$255)</x:f>
        <x:v>0</x:v>
      </x:c>
      <x:c r="L47" s="21" t="n">
        <x:f>$D47*SUMPRODUCT('Evidence'!$J$247:$J$255,'Evidence'!S$247:S$255)</x:f>
        <x:v>214.54816014252867</x:v>
      </x:c>
      <x:c r="M47" s="21" t="n">
        <x:f>$D47*SUMPRODUCT('Evidence'!$J$247:$J$255,'Evidence'!T$247:T$255)</x:f>
        <x:v>334.43993835620734</x:v>
      </x:c>
      <x:c r="N47" s="21" t="n">
        <x:f>$D47*SUMPRODUCT('Evidence'!$J$247:$J$255,'Evidence'!U$247:U$255)</x:f>
        <x:v>0</x:v>
      </x:c>
      <x:c r="O47" s="21" t="n">
        <x:f>$D47*SUMPRODUCT('Evidence'!$J$247:$J$255,'Evidence'!V$247:V$255)</x:f>
        <x:v>0</x:v>
      </x:c>
      <x:c r="P47" s="21" t="n">
        <x:f>$D47*SUMPRODUCT('Evidence'!$J$247:$J$255,'Evidence'!W$247:W$255)</x:f>
        <x:v>6405.26290640969</x:v>
      </x:c>
      <x:c r="Q47" s="21" t="n">
        <x:f>SUM(E47:P47)</x:f>
        <x:v>11344.605</x:v>
      </x:c>
      <x:c r="R47" s="21" t="n">
        <x:f>Q47-D47</x:f>
        <x:v>0</x:v>
      </x:c>
      <x:c r="S47" s="18" t="str">
        <x:v>Economic activity (ISIC-Rev.4): R,S,T,U. Other services</x:v>
      </x:c>
      <x:c r="T47" s="13" t="str">
        <x:v>XA:2002</x:v>
      </x:c>
      <x:c r="U47" s="13" t="str"/>
      <x:c r="V47" s="13" t="str">
        <x:v>https://rplumber.ilo.org/data/indicator?format=.csv.gz&amp;id=EMP_2EMP_SEX_ECO_NB_A</x:v>
      </x:c>
      <x:c r="W47" s="13" t="str">
        <x:v>ILO modelled estimate; allocation estimated</x:v>
      </x:c>
    </x:row>
    <x:row r="48" ht="32" customHeight="1">
      <x:c r="A48" s="2" t="str">
        <x:v>Canada</x:v>
      </x:c>
      <x:c r="B48" s="2" t="str">
        <x:v>CAN</x:v>
      </x:c>
      <x:c r="C48" s="2" t="str">
        <x:v>A</x:v>
      </x:c>
      <x:c r="D48" s="25" t="n">
        <x:v>231.028</x:v>
      </x:c>
      <x:c r="E48" s="19" t="n">
        <x:f>$D48*SUMPRODUCT('Evidence'!$J$256:$J$258,'Evidence'!L$256:L$258)</x:f>
        <x:v>0</x:v>
      </x:c>
      <x:c r="F48" s="19" t="n">
        <x:f>$D48*SUMPRODUCT('Evidence'!$J$256:$J$258,'Evidence'!M$256:M$258)</x:f>
        <x:v>13.824096723796234</x:v>
      </x:c>
      <x:c r="G48" s="19" t="n">
        <x:f>$D48*SUMPRODUCT('Evidence'!$J$256:$J$258,'Evidence'!N$256:N$258)</x:f>
        <x:v>0</x:v>
      </x:c>
      <x:c r="H48" s="19" t="n">
        <x:f>$D48*SUMPRODUCT('Evidence'!$J$256:$J$258,'Evidence'!O$256:O$258)</x:f>
        <x:v>0</x:v>
      </x:c>
      <x:c r="I48" s="19" t="n">
        <x:f>$D48*SUMPRODUCT('Evidence'!$J$256:$J$258,'Evidence'!P$256:P$258)</x:f>
        <x:v>217.20390327620373</x:v>
      </x:c>
      <x:c r="J48" s="19" t="n">
        <x:f>$D48*SUMPRODUCT('Evidence'!$J$256:$J$258,'Evidence'!Q$256:Q$258)</x:f>
        <x:v>0</x:v>
      </x:c>
      <x:c r="K48" s="19" t="n">
        <x:f>$D48*SUMPRODUCT('Evidence'!$J$256:$J$258,'Evidence'!R$256:R$258)</x:f>
        <x:v>0</x:v>
      </x:c>
      <x:c r="L48" s="19" t="n">
        <x:f>$D48*SUMPRODUCT('Evidence'!$J$256:$J$258,'Evidence'!S$256:S$258)</x:f>
        <x:v>0</x:v>
      </x:c>
      <x:c r="M48" s="19" t="n">
        <x:f>$D48*SUMPRODUCT('Evidence'!$J$256:$J$258,'Evidence'!T$256:T$258)</x:f>
        <x:v>0</x:v>
      </x:c>
      <x:c r="N48" s="19" t="n">
        <x:f>$D48*SUMPRODUCT('Evidence'!$J$256:$J$258,'Evidence'!U$256:U$258)</x:f>
        <x:v>0</x:v>
      </x:c>
      <x:c r="O48" s="19" t="n">
        <x:f>$D48*SUMPRODUCT('Evidence'!$J$256:$J$258,'Evidence'!V$256:V$258)</x:f>
        <x:v>0</x:v>
      </x:c>
      <x:c r="P48" s="19" t="n">
        <x:f>$D48*SUMPRODUCT('Evidence'!$J$256:$J$258,'Evidence'!W$256:W$258)</x:f>
        <x:v>0</x:v>
      </x:c>
      <x:c r="Q48" s="19" t="n">
        <x:f>SUM(E48:P48)</x:f>
        <x:v>231.02799999999996</x:v>
      </x:c>
      <x:c r="R48" s="19" t="n">
        <x:f>Q48-D48</x:f>
        <x:v>-2.842170943040401e-14</x:v>
      </x:c>
      <x:c r="S48" s="17" t="str">
        <x:v>Economic activity (ISIC-Rev.4): A. Agriculture; forestry and fishing</x:v>
      </x:c>
      <x:c r="T48" s="2" t="str">
        <x:v>XA:1935</x:v>
      </x:c>
      <x:c r="U48" s="2" t="str"/>
      <x:c r="V48" s="2" t="str">
        <x:v>https://rplumber.ilo.org/data/indicator?format=.csv.gz&amp;id=EMP_2EMP_SEX_ECO_NB_A</x:v>
      </x:c>
      <x:c r="W48" s="2" t="str">
        <x:v>ILO modelled estimate; allocation estimated</x:v>
      </x:c>
    </x:row>
    <x:row r="49" ht="32" customHeight="1">
      <x:c r="A49" s="13" t="str">
        <x:v>Canada</x:v>
      </x:c>
      <x:c r="B49" s="13" t="str">
        <x:v>CAN</x:v>
      </x:c>
      <x:c r="C49" s="13" t="str">
        <x:v>B</x:v>
      </x:c>
      <x:c r="D49" s="25" t="n">
        <x:v>314.414</x:v>
      </x:c>
      <x:c r="E49" s="21" t="n">
        <x:f>$D49*SUMPRODUCT('Evidence'!$J$259:$J$261,'Evidence'!L$259:L$261)</x:f>
        <x:v>185.05633859963768</x:v>
      </x:c>
      <x:c r="F49" s="21" t="n">
        <x:f>$D49*SUMPRODUCT('Evidence'!$J$259:$J$261,'Evidence'!M$259:M$261)</x:f>
        <x:v>129.35766140036228</x:v>
      </x:c>
      <x:c r="G49" s="21" t="n">
        <x:f>$D49*SUMPRODUCT('Evidence'!$J$259:$J$261,'Evidence'!N$259:N$261)</x:f>
        <x:v>0</x:v>
      </x:c>
      <x:c r="H49" s="21" t="n">
        <x:f>$D49*SUMPRODUCT('Evidence'!$J$259:$J$261,'Evidence'!O$259:O$261)</x:f>
        <x:v>0</x:v>
      </x:c>
      <x:c r="I49" s="21" t="n">
        <x:f>$D49*SUMPRODUCT('Evidence'!$J$259:$J$261,'Evidence'!P$259:P$261)</x:f>
        <x:v>0</x:v>
      </x:c>
      <x:c r="J49" s="21" t="n">
        <x:f>$D49*SUMPRODUCT('Evidence'!$J$259:$J$261,'Evidence'!Q$259:Q$261)</x:f>
        <x:v>0</x:v>
      </x:c>
      <x:c r="K49" s="21" t="n">
        <x:f>$D49*SUMPRODUCT('Evidence'!$J$259:$J$261,'Evidence'!R$259:R$261)</x:f>
        <x:v>0</x:v>
      </x:c>
      <x:c r="L49" s="21" t="n">
        <x:f>$D49*SUMPRODUCT('Evidence'!$J$259:$J$261,'Evidence'!S$259:S$261)</x:f>
        <x:v>0</x:v>
      </x:c>
      <x:c r="M49" s="21" t="n">
        <x:f>$D49*SUMPRODUCT('Evidence'!$J$259:$J$261,'Evidence'!T$259:T$261)</x:f>
        <x:v>0</x:v>
      </x:c>
      <x:c r="N49" s="21" t="n">
        <x:f>$D49*SUMPRODUCT('Evidence'!$J$259:$J$261,'Evidence'!U$259:U$261)</x:f>
        <x:v>0</x:v>
      </x:c>
      <x:c r="O49" s="21" t="n">
        <x:f>$D49*SUMPRODUCT('Evidence'!$J$259:$J$261,'Evidence'!V$259:V$261)</x:f>
        <x:v>0</x:v>
      </x:c>
      <x:c r="P49" s="21" t="n">
        <x:f>$D49*SUMPRODUCT('Evidence'!$J$259:$J$261,'Evidence'!W$259:W$261)</x:f>
        <x:v>0</x:v>
      </x:c>
      <x:c r="Q49" s="21" t="n">
        <x:f>SUM(E49:P49)</x:f>
        <x:v>314.414</x:v>
      </x:c>
      <x:c r="R49" s="21" t="n">
        <x:f>Q49-D49</x:f>
        <x:v>0</x:v>
      </x:c>
      <x:c r="S49" s="18" t="str">
        <x:v>Economic activity (ISIC-Rev.4): B. Mining and quarrying</x:v>
      </x:c>
      <x:c r="T49" s="13" t="str">
        <x:v>XA:1935</x:v>
      </x:c>
      <x:c r="U49" s="13" t="str"/>
      <x:c r="V49" s="13" t="str">
        <x:v>https://rplumber.ilo.org/data/indicator?format=.csv.gz&amp;id=EMP_2EMP_SEX_ECO_NB_A</x:v>
      </x:c>
      <x:c r="W49" s="13" t="str">
        <x:v>ILO modelled estimate; allocation estimated</x:v>
      </x:c>
    </x:row>
    <x:row r="50" ht="32" customHeight="1">
      <x:c r="A50" s="2" t="str">
        <x:v>Canada</x:v>
      </x:c>
      <x:c r="B50" s="2" t="str">
        <x:v>CAN</x:v>
      </x:c>
      <x:c r="C50" s="2" t="str">
        <x:v>C</x:v>
      </x:c>
      <x:c r="D50" s="25" t="n">
        <x:v>1804.229</x:v>
      </x:c>
      <x:c r="E50" s="19" t="n">
        <x:f>$D50*SUMPRODUCT('Evidence'!$J$262:$J$288,'Evidence'!L$262:L$288)</x:f>
        <x:v>17.82669551467262</x:v>
      </x:c>
      <x:c r="F50" s="19" t="n">
        <x:f>$D50*SUMPRODUCT('Evidence'!$J$262:$J$288,'Evidence'!M$262:M$288)</x:f>
        <x:v>351.7265331270522</x:v>
      </x:c>
      <x:c r="G50" s="19" t="n">
        <x:f>$D50*SUMPRODUCT('Evidence'!$J$262:$J$288,'Evidence'!N$262:N$288)</x:f>
        <x:v>594.9849556222256</x:v>
      </x:c>
      <x:c r="H50" s="19" t="n">
        <x:f>$D50*SUMPRODUCT('Evidence'!$J$262:$J$288,'Evidence'!O$262:O$288)</x:f>
        <x:v>347.70906099539064</x:v>
      </x:c>
      <x:c r="I50" s="19" t="n">
        <x:f>$D50*SUMPRODUCT('Evidence'!$J$262:$J$288,'Evidence'!P$262:P$288)</x:f>
        <x:v>382.22444150439674</x:v>
      </x:c>
      <x:c r="J50" s="19" t="n">
        <x:f>$D50*SUMPRODUCT('Evidence'!$J$262:$J$288,'Evidence'!Q$262:Q$288)</x:f>
        <x:v>62.72064191203151</x:v>
      </x:c>
      <x:c r="K50" s="19" t="n">
        <x:f>$D50*SUMPRODUCT('Evidence'!$J$262:$J$288,'Evidence'!R$262:R$288)</x:f>
        <x:v>0</x:v>
      </x:c>
      <x:c r="L50" s="19" t="n">
        <x:f>$D50*SUMPRODUCT('Evidence'!$J$262:$J$288,'Evidence'!S$262:S$288)</x:f>
        <x:v>47.03667132423099</x:v>
      </x:c>
      <x:c r="M50" s="19" t="n">
        <x:f>$D50*SUMPRODUCT('Evidence'!$J$262:$J$288,'Evidence'!T$262:T$288)</x:f>
        <x:v>0</x:v>
      </x:c>
      <x:c r="N50" s="19" t="n">
        <x:f>$D50*SUMPRODUCT('Evidence'!$J$262:$J$288,'Evidence'!U$262:U$288)</x:f>
        <x:v>0</x:v>
      </x:c>
      <x:c r="O50" s="19" t="n">
        <x:f>$D50*SUMPRODUCT('Evidence'!$J$262:$J$288,'Evidence'!V$262:V$288)</x:f>
        <x:v>0</x:v>
      </x:c>
      <x:c r="P50" s="19" t="n">
        <x:f>$D50*SUMPRODUCT('Evidence'!$J$262:$J$288,'Evidence'!W$262:W$288)</x:f>
        <x:v>0</x:v>
      </x:c>
      <x:c r="Q50" s="19" t="n">
        <x:f>SUM(E50:P50)</x:f>
        <x:v>1804.2290000000003</x:v>
      </x:c>
      <x:c r="R50" s="19" t="n">
        <x:f>Q50-D50</x:f>
        <x:v>2.2737367544323206e-13</x:v>
      </x:c>
      <x:c r="S50" s="17" t="str">
        <x:v>Economic activity (ISIC-Rev.4): C. Manufacturing</x:v>
      </x:c>
      <x:c r="T50" s="2" t="str">
        <x:v>XA:1935</x:v>
      </x:c>
      <x:c r="U50" s="2" t="str"/>
      <x:c r="V50" s="2" t="str">
        <x:v>https://rplumber.ilo.org/data/indicator?format=.csv.gz&amp;id=EMP_2EMP_SEX_ECO_NB_A</x:v>
      </x:c>
      <x:c r="W50" s="2" t="str">
        <x:v>ILO modelled estimate; allocation estimated</x:v>
      </x:c>
    </x:row>
    <x:row r="51" ht="32" customHeight="1">
      <x:c r="A51" s="13" t="str">
        <x:v>Canada</x:v>
      </x:c>
      <x:c r="B51" s="13" t="str">
        <x:v>CAN</x:v>
      </x:c>
      <x:c r="C51" s="13" t="str">
        <x:v>DE</x:v>
      </x:c>
      <x:c r="D51" s="25" t="n">
        <x:v>179.912</x:v>
      </x:c>
      <x:c r="E51" s="21" t="n">
        <x:f>$D51*SUMPRODUCT('Evidence'!$J$289:$J$292,'Evidence'!L$289:L$292)</x:f>
        <x:v>0</x:v>
      </x:c>
      <x:c r="F51" s="21" t="n">
        <x:f>$D51*SUMPRODUCT('Evidence'!$J$289:$J$292,'Evidence'!M$289:M$292)</x:f>
        <x:v>0</x:v>
      </x:c>
      <x:c r="G51" s="21" t="n">
        <x:f>$D51*SUMPRODUCT('Evidence'!$J$289:$J$292,'Evidence'!N$289:N$292)</x:f>
        <x:v>54.10815506712335</x:v>
      </x:c>
      <x:c r="H51" s="21" t="n">
        <x:f>$D51*SUMPRODUCT('Evidence'!$J$289:$J$292,'Evidence'!O$289:O$292)</x:f>
        <x:v>0</x:v>
      </x:c>
      <x:c r="I51" s="21" t="n">
        <x:f>$D51*SUMPRODUCT('Evidence'!$J$289:$J$292,'Evidence'!P$289:P$292)</x:f>
        <x:v>0</x:v>
      </x:c>
      <x:c r="J51" s="21" t="n">
        <x:f>$D51*SUMPRODUCT('Evidence'!$J$289:$J$292,'Evidence'!Q$289:Q$292)</x:f>
        <x:v>0</x:v>
      </x:c>
      <x:c r="K51" s="21" t="n">
        <x:f>$D51*SUMPRODUCT('Evidence'!$J$289:$J$292,'Evidence'!R$289:R$292)</x:f>
        <x:v>0</x:v>
      </x:c>
      <x:c r="L51" s="21" t="n">
        <x:f>$D51*SUMPRODUCT('Evidence'!$J$289:$J$292,'Evidence'!S$289:S$292)</x:f>
        <x:v>0</x:v>
      </x:c>
      <x:c r="M51" s="21" t="n">
        <x:f>$D51*SUMPRODUCT('Evidence'!$J$289:$J$292,'Evidence'!T$289:T$292)</x:f>
        <x:v>0</x:v>
      </x:c>
      <x:c r="N51" s="21" t="n">
        <x:f>$D51*SUMPRODUCT('Evidence'!$J$289:$J$292,'Evidence'!U$289:U$292)</x:f>
        <x:v>125.8038449328767</x:v>
      </x:c>
      <x:c r="O51" s="21" t="n">
        <x:f>$D51*SUMPRODUCT('Evidence'!$J$289:$J$292,'Evidence'!V$289:V$292)</x:f>
        <x:v>0</x:v>
      </x:c>
      <x:c r="P51" s="21" t="n">
        <x:f>$D51*SUMPRODUCT('Evidence'!$J$289:$J$292,'Evidence'!W$289:W$292)</x:f>
        <x:v>0</x:v>
      </x:c>
      <x:c r="Q51" s="21" t="n">
        <x:f>SUM(E51:P51)</x:f>
        <x:v>179.91200000000003</x:v>
      </x:c>
      <x:c r="R51" s="21" t="n">
        <x:f>Q51-D51</x:f>
        <x:v>2.842170943040401e-14</x:v>
      </x:c>
      <x:c r="S51" s="18" t="str">
        <x:v>Economic activity (ISIC-Rev.4): D,E. Utilities</x:v>
      </x:c>
      <x:c r="T51" s="13" t="str">
        <x:v>XA:1935</x:v>
      </x:c>
      <x:c r="U51" s="13" t="str"/>
      <x:c r="V51" s="13" t="str">
        <x:v>https://rplumber.ilo.org/data/indicator?format=.csv.gz&amp;id=EMP_2EMP_SEX_ECO_NB_A</x:v>
      </x:c>
      <x:c r="W51" s="13" t="str">
        <x:v>ILO modelled estimate; allocation estimated</x:v>
      </x:c>
    </x:row>
    <x:row r="52" ht="32" customHeight="1">
      <x:c r="A52" s="2" t="str">
        <x:v>Canada</x:v>
      </x:c>
      <x:c r="B52" s="2" t="str">
        <x:v>CAN</x:v>
      </x:c>
      <x:c r="C52" s="2" t="str">
        <x:v>F</x:v>
      </x:c>
      <x:c r="D52" s="25" t="n">
        <x:v>1573.893</x:v>
      </x:c>
      <x:c r="E52" s="19" t="n">
        <x:f>$D52*SUMPRODUCT('Evidence'!$J$293:$J$296,'Evidence'!L$293:L$296)</x:f>
        <x:v>0</x:v>
      </x:c>
      <x:c r="F52" s="19" t="n">
        <x:f>$D52*SUMPRODUCT('Evidence'!$J$293:$J$296,'Evidence'!M$293:M$296)</x:f>
        <x:v>0</x:v>
      </x:c>
      <x:c r="G52" s="19" t="n">
        <x:f>$D52*SUMPRODUCT('Evidence'!$J$293:$J$296,'Evidence'!N$293:N$296)</x:f>
        <x:v>968.4704222863887</x:v>
      </x:c>
      <x:c r="H52" s="19" t="n">
        <x:f>$D52*SUMPRODUCT('Evidence'!$J$293:$J$296,'Evidence'!O$293:O$296)</x:f>
        <x:v>605.4225777136111</x:v>
      </x:c>
      <x:c r="I52" s="19" t="n">
        <x:f>$D52*SUMPRODUCT('Evidence'!$J$293:$J$296,'Evidence'!P$293:P$296)</x:f>
        <x:v>0</x:v>
      </x:c>
      <x:c r="J52" s="19" t="n">
        <x:f>$D52*SUMPRODUCT('Evidence'!$J$293:$J$296,'Evidence'!Q$293:Q$296)</x:f>
        <x:v>0</x:v>
      </x:c>
      <x:c r="K52" s="19" t="n">
        <x:f>$D52*SUMPRODUCT('Evidence'!$J$293:$J$296,'Evidence'!R$293:R$296)</x:f>
        <x:v>0</x:v>
      </x:c>
      <x:c r="L52" s="19" t="n">
        <x:f>$D52*SUMPRODUCT('Evidence'!$J$293:$J$296,'Evidence'!S$293:S$296)</x:f>
        <x:v>0</x:v>
      </x:c>
      <x:c r="M52" s="19" t="n">
        <x:f>$D52*SUMPRODUCT('Evidence'!$J$293:$J$296,'Evidence'!T$293:T$296)</x:f>
        <x:v>0</x:v>
      </x:c>
      <x:c r="N52" s="19" t="n">
        <x:f>$D52*SUMPRODUCT('Evidence'!$J$293:$J$296,'Evidence'!U$293:U$296)</x:f>
        <x:v>0</x:v>
      </x:c>
      <x:c r="O52" s="19" t="n">
        <x:f>$D52*SUMPRODUCT('Evidence'!$J$293:$J$296,'Evidence'!V$293:V$296)</x:f>
        <x:v>0</x:v>
      </x:c>
      <x:c r="P52" s="19" t="n">
        <x:f>$D52*SUMPRODUCT('Evidence'!$J$293:$J$296,'Evidence'!W$293:W$296)</x:f>
        <x:v>0</x:v>
      </x:c>
      <x:c r="Q52" s="19" t="n">
        <x:f>SUM(E52:P52)</x:f>
        <x:v>1573.8929999999998</x:v>
      </x:c>
      <x:c r="R52" s="19" t="n">
        <x:f>Q52-D52</x:f>
        <x:v>-2.2737367544323206e-13</x:v>
      </x:c>
      <x:c r="S52" s="17" t="str">
        <x:v>Economic activity (ISIC-Rev.4): F. Construction</x:v>
      </x:c>
      <x:c r="T52" s="2" t="str">
        <x:v>XA:1935</x:v>
      </x:c>
      <x:c r="U52" s="2" t="str"/>
      <x:c r="V52" s="2" t="str">
        <x:v>https://rplumber.ilo.org/data/indicator?format=.csv.gz&amp;id=EMP_2EMP_SEX_ECO_NB_A</x:v>
      </x:c>
      <x:c r="W52" s="2" t="str">
        <x:v>ILO modelled estimate; allocation estimated</x:v>
      </x:c>
    </x:row>
    <x:row r="53" ht="32" customHeight="1">
      <x:c r="A53" s="13" t="str">
        <x:v>Canada</x:v>
      </x:c>
      <x:c r="B53" s="13" t="str">
        <x:v>CAN</x:v>
      </x:c>
      <x:c r="C53" s="13" t="str">
        <x:v>G</x:v>
      </x:c>
      <x:c r="D53" s="25" t="n">
        <x:v>2906.789</x:v>
      </x:c>
      <x:c r="E53" s="21" t="n">
        <x:f>$D53*SUMPRODUCT('Evidence'!$J$297:$J$306,'Evidence'!L$297:L$306)</x:f>
        <x:v>42.279946194100546</x:v>
      </x:c>
      <x:c r="F53" s="21" t="n">
        <x:f>$D53*SUMPRODUCT('Evidence'!$J$297:$J$306,'Evidence'!M$297:M$306)</x:f>
        <x:v>42.279946194100546</x:v>
      </x:c>
      <x:c r="G53" s="21" t="n">
        <x:f>$D53*SUMPRODUCT('Evidence'!$J$297:$J$306,'Evidence'!N$297:N$306)</x:f>
        <x:v>465.079408135106</x:v>
      </x:c>
      <x:c r="H53" s="21" t="n">
        <x:f>$D53*SUMPRODUCT('Evidence'!$J$297:$J$306,'Evidence'!O$297:O$306)</x:f>
        <x:v>1065.66839413793</x:v>
      </x:c>
      <x:c r="I53" s="21" t="n">
        <x:f>$D53*SUMPRODUCT('Evidence'!$J$297:$J$306,'Evidence'!P$297:P$306)</x:f>
        <x:v>1164.6414667564616</x:v>
      </x:c>
      <x:c r="J53" s="21" t="n">
        <x:f>$D53*SUMPRODUCT('Evidence'!$J$297:$J$306,'Evidence'!Q$297:Q$306)</x:f>
        <x:v>42.279946194100546</x:v>
      </x:c>
      <x:c r="K53" s="21" t="n">
        <x:f>$D53*SUMPRODUCT('Evidence'!$J$297:$J$306,'Evidence'!R$297:R$306)</x:f>
        <x:v>0</x:v>
      </x:c>
      <x:c r="L53" s="21" t="n">
        <x:f>$D53*SUMPRODUCT('Evidence'!$J$297:$J$306,'Evidence'!S$297:S$306)</x:f>
        <x:v>84.55989238820109</x:v>
      </x:c>
      <x:c r="M53" s="21" t="n">
        <x:f>$D53*SUMPRODUCT('Evidence'!$J$297:$J$306,'Evidence'!T$297:T$306)</x:f>
        <x:v>0</x:v>
      </x:c>
      <x:c r="N53" s="21" t="n">
        <x:f>$D53*SUMPRODUCT('Evidence'!$J$297:$J$306,'Evidence'!U$297:U$306)</x:f>
        <x:v>0</x:v>
      </x:c>
      <x:c r="O53" s="21" t="n">
        <x:f>$D53*SUMPRODUCT('Evidence'!$J$297:$J$306,'Evidence'!V$297:V$306)</x:f>
        <x:v>0</x:v>
      </x:c>
      <x:c r="P53" s="21" t="n">
        <x:f>$D53*SUMPRODUCT('Evidence'!$J$297:$J$306,'Evidence'!W$297:W$306)</x:f>
        <x:v>0</x:v>
      </x:c>
      <x:c r="Q53" s="21" t="n">
        <x:f>SUM(E53:P53)</x:f>
        <x:v>2906.789</x:v>
      </x:c>
      <x:c r="R53" s="21" t="n">
        <x:f>Q53-D53</x:f>
        <x:v>0</x:v>
      </x:c>
      <x:c r="S53" s="18" t="str">
        <x:v>Economic activity (ISIC-Rev.4): G. Wholesale and retail trade; repair of motor vehicles and motorcycles</x:v>
      </x:c>
      <x:c r="T53" s="13" t="str">
        <x:v>XA:1935</x:v>
      </x:c>
      <x:c r="U53" s="13" t="str"/>
      <x:c r="V53" s="13" t="str">
        <x:v>https://rplumber.ilo.org/data/indicator?format=.csv.gz&amp;id=EMP_2EMP_SEX_ECO_NB_A</x:v>
      </x:c>
      <x:c r="W53" s="13" t="str">
        <x:v>ILO modelled estimate; allocation estimated</x:v>
      </x:c>
    </x:row>
    <x:row r="54" ht="32" customHeight="1">
      <x:c r="A54" s="2" t="str">
        <x:v>Canada</x:v>
      </x:c>
      <x:c r="B54" s="2" t="str">
        <x:v>CAN</x:v>
      </x:c>
      <x:c r="C54" s="2" t="str">
        <x:v>HJ</x:v>
      </x:c>
      <x:c r="D54" s="25" t="n">
        <x:v>1694.026</x:v>
      </x:c>
      <x:c r="E54" s="19" t="n">
        <x:f>$D54*SUMPRODUCT('Evidence'!$J$307:$J$315,'Evidence'!L$307:L$315)</x:f>
        <x:v>0</x:v>
      </x:c>
      <x:c r="F54" s="19" t="n">
        <x:f>$D54*SUMPRODUCT('Evidence'!$J$307:$J$315,'Evidence'!M$307:M$315)</x:f>
        <x:v>0</x:v>
      </x:c>
      <x:c r="G54" s="19" t="n">
        <x:f>$D54*SUMPRODUCT('Evidence'!$J$307:$J$315,'Evidence'!N$307:N$315)</x:f>
        <x:v>915.5119407302828</x:v>
      </x:c>
      <x:c r="H54" s="19" t="n">
        <x:f>$D54*SUMPRODUCT('Evidence'!$J$307:$J$315,'Evidence'!O$307:O$315)</x:f>
        <x:v>0</x:v>
      </x:c>
      <x:c r="I54" s="19" t="n">
        <x:f>$D54*SUMPRODUCT('Evidence'!$J$307:$J$315,'Evidence'!P$307:P$315)</x:f>
        <x:v>0</x:v>
      </x:c>
      <x:c r="J54" s="19" t="n">
        <x:f>$D54*SUMPRODUCT('Evidence'!$J$307:$J$315,'Evidence'!Q$307:Q$315)</x:f>
        <x:v>0</x:v>
      </x:c>
      <x:c r="K54" s="19" t="n">
        <x:f>$D54*SUMPRODUCT('Evidence'!$J$307:$J$315,'Evidence'!R$307:R$315)</x:f>
        <x:v>0</x:v>
      </x:c>
      <x:c r="L54" s="19" t="n">
        <x:f>$D54*SUMPRODUCT('Evidence'!$J$307:$J$315,'Evidence'!S$307:S$315)</x:f>
        <x:v>502.09876990224853</x:v>
      </x:c>
      <x:c r="M54" s="19" t="n">
        <x:f>$D54*SUMPRODUCT('Evidence'!$J$307:$J$315,'Evidence'!T$307:T$315)</x:f>
        <x:v>276.4152893674689</x:v>
      </x:c>
      <x:c r="N54" s="19" t="n">
        <x:f>$D54*SUMPRODUCT('Evidence'!$J$307:$J$315,'Evidence'!U$307:U$315)</x:f>
        <x:v>0</x:v>
      </x:c>
      <x:c r="O54" s="19" t="n">
        <x:f>$D54*SUMPRODUCT('Evidence'!$J$307:$J$315,'Evidence'!V$307:V$315)</x:f>
        <x:v>0</x:v>
      </x:c>
      <x:c r="P54" s="19" t="n">
        <x:f>$D54*SUMPRODUCT('Evidence'!$J$307:$J$315,'Evidence'!W$307:W$315)</x:f>
        <x:v>0</x:v>
      </x:c>
      <x:c r="Q54" s="19" t="n">
        <x:f>SUM(E54:P54)</x:f>
        <x:v>1694.0260000000003</x:v>
      </x:c>
      <x:c r="R54" s="19" t="n">
        <x:f>Q54-D54</x:f>
        <x:v>2.2737367544323206e-13</x:v>
      </x:c>
      <x:c r="S54" s="17" t="str">
        <x:v>Economic activity (ISIC-Rev.4): H,J. Transport; storage and communication</x:v>
      </x:c>
      <x:c r="T54" s="2" t="str">
        <x:v>XA:1935</x:v>
      </x:c>
      <x:c r="U54" s="2" t="str"/>
      <x:c r="V54" s="2" t="str">
        <x:v>https://rplumber.ilo.org/data/indicator?format=.csv.gz&amp;id=EMP_2EMP_SEX_ECO_NB_A</x:v>
      </x:c>
      <x:c r="W54" s="2" t="str">
        <x:v>ILO modelled estimate; allocation estimated</x:v>
      </x:c>
    </x:row>
    <x:row r="55" ht="32" customHeight="1">
      <x:c r="A55" s="13" t="str">
        <x:v>Canada</x:v>
      </x:c>
      <x:c r="B55" s="13" t="str">
        <x:v>CAN</x:v>
      </x:c>
      <x:c r="C55" s="13" t="str">
        <x:v>I</x:v>
      </x:c>
      <x:c r="D55" s="25" t="n">
        <x:v>1232.059</x:v>
      </x:c>
      <x:c r="E55" s="21" t="n">
        <x:f>$D55*SUMPRODUCT('Evidence'!$J$316:$J$316,'Evidence'!L$316:L$316)</x:f>
        <x:v>0</x:v>
      </x:c>
      <x:c r="F55" s="21" t="n">
        <x:f>$D55*SUMPRODUCT('Evidence'!$J$316:$J$316,'Evidence'!M$316:M$316)</x:f>
        <x:v>0</x:v>
      </x:c>
      <x:c r="G55" s="21" t="n">
        <x:f>$D55*SUMPRODUCT('Evidence'!$J$316:$J$316,'Evidence'!N$316:N$316)</x:f>
        <x:v>0</x:v>
      </x:c>
      <x:c r="H55" s="21" t="n">
        <x:f>$D55*SUMPRODUCT('Evidence'!$J$316:$J$316,'Evidence'!O$316:O$316)</x:f>
        <x:v>1232.059</x:v>
      </x:c>
      <x:c r="I55" s="21" t="n">
        <x:f>$D55*SUMPRODUCT('Evidence'!$J$316:$J$316,'Evidence'!P$316:P$316)</x:f>
        <x:v>0</x:v>
      </x:c>
      <x:c r="J55" s="21" t="n">
        <x:f>$D55*SUMPRODUCT('Evidence'!$J$316:$J$316,'Evidence'!Q$316:Q$316)</x:f>
        <x:v>0</x:v>
      </x:c>
      <x:c r="K55" s="21" t="n">
        <x:f>$D55*SUMPRODUCT('Evidence'!$J$316:$J$316,'Evidence'!R$316:R$316)</x:f>
        <x:v>0</x:v>
      </x:c>
      <x:c r="L55" s="21" t="n">
        <x:f>$D55*SUMPRODUCT('Evidence'!$J$316:$J$316,'Evidence'!S$316:S$316)</x:f>
        <x:v>0</x:v>
      </x:c>
      <x:c r="M55" s="21" t="n">
        <x:f>$D55*SUMPRODUCT('Evidence'!$J$316:$J$316,'Evidence'!T$316:T$316)</x:f>
        <x:v>0</x:v>
      </x:c>
      <x:c r="N55" s="21" t="n">
        <x:f>$D55*SUMPRODUCT('Evidence'!$J$316:$J$316,'Evidence'!U$316:U$316)</x:f>
        <x:v>0</x:v>
      </x:c>
      <x:c r="O55" s="21" t="n">
        <x:f>$D55*SUMPRODUCT('Evidence'!$J$316:$J$316,'Evidence'!V$316:V$316)</x:f>
        <x:v>0</x:v>
      </x:c>
      <x:c r="P55" s="21" t="n">
        <x:f>$D55*SUMPRODUCT('Evidence'!$J$316:$J$316,'Evidence'!W$316:W$316)</x:f>
        <x:v>0</x:v>
      </x:c>
      <x:c r="Q55" s="21" t="n">
        <x:f>SUM(E55:P55)</x:f>
        <x:v>1232.059</x:v>
      </x:c>
      <x:c r="R55" s="21" t="n">
        <x:f>Q55-D55</x:f>
        <x:v>0</x:v>
      </x:c>
      <x:c r="S55" s="18" t="str">
        <x:v>Economic activity (ISIC-Rev.4): I. Accommodation and food service activities</x:v>
      </x:c>
      <x:c r="T55" s="13" t="str">
        <x:v>XA:1935</x:v>
      </x:c>
      <x:c r="U55" s="13" t="str"/>
      <x:c r="V55" s="13" t="str">
        <x:v>https://rplumber.ilo.org/data/indicator?format=.csv.gz&amp;id=EMP_2EMP_SEX_ECO_NB_A</x:v>
      </x:c>
      <x:c r="W55" s="13" t="str">
        <x:v>ILO modelled estimate; allocation estimated</x:v>
      </x:c>
    </x:row>
    <x:row r="56" ht="32" customHeight="1">
      <x:c r="A56" s="2" t="str">
        <x:v>Canada</x:v>
      </x:c>
      <x:c r="B56" s="2" t="str">
        <x:v>CAN</x:v>
      </x:c>
      <x:c r="C56" s="2" t="str">
        <x:v>K</x:v>
      </x:c>
      <x:c r="D56" s="25" t="n">
        <x:v>830.162</x:v>
      </x:c>
      <x:c r="E56" s="19" t="n">
        <x:f>$D56*SUMPRODUCT('Evidence'!$J$317:$J$317,'Evidence'!L$317:L$317)</x:f>
        <x:v>0</x:v>
      </x:c>
      <x:c r="F56" s="19" t="n">
        <x:f>$D56*SUMPRODUCT('Evidence'!$J$317:$J$317,'Evidence'!M$317:M$317)</x:f>
        <x:v>0</x:v>
      </x:c>
      <x:c r="G56" s="19" t="n">
        <x:f>$D56*SUMPRODUCT('Evidence'!$J$317:$J$317,'Evidence'!N$317:N$317)</x:f>
        <x:v>0</x:v>
      </x:c>
      <x:c r="H56" s="19" t="n">
        <x:f>$D56*SUMPRODUCT('Evidence'!$J$317:$J$317,'Evidence'!O$317:O$317)</x:f>
        <x:v>0</x:v>
      </x:c>
      <x:c r="I56" s="19" t="n">
        <x:f>$D56*SUMPRODUCT('Evidence'!$J$317:$J$317,'Evidence'!P$317:P$317)</x:f>
        <x:v>0</x:v>
      </x:c>
      <x:c r="J56" s="19" t="n">
        <x:f>$D56*SUMPRODUCT('Evidence'!$J$317:$J$317,'Evidence'!Q$317:Q$317)</x:f>
        <x:v>0</x:v>
      </x:c>
      <x:c r="K56" s="19" t="n">
        <x:f>$D56*SUMPRODUCT('Evidence'!$J$317:$J$317,'Evidence'!R$317:R$317)</x:f>
        <x:v>830.162</x:v>
      </x:c>
      <x:c r="L56" s="19" t="n">
        <x:f>$D56*SUMPRODUCT('Evidence'!$J$317:$J$317,'Evidence'!S$317:S$317)</x:f>
        <x:v>0</x:v>
      </x:c>
      <x:c r="M56" s="19" t="n">
        <x:f>$D56*SUMPRODUCT('Evidence'!$J$317:$J$317,'Evidence'!T$317:T$317)</x:f>
        <x:v>0</x:v>
      </x:c>
      <x:c r="N56" s="19" t="n">
        <x:f>$D56*SUMPRODUCT('Evidence'!$J$317:$J$317,'Evidence'!U$317:U$317)</x:f>
        <x:v>0</x:v>
      </x:c>
      <x:c r="O56" s="19" t="n">
        <x:f>$D56*SUMPRODUCT('Evidence'!$J$317:$J$317,'Evidence'!V$317:V$317)</x:f>
        <x:v>0</x:v>
      </x:c>
      <x:c r="P56" s="19" t="n">
        <x:f>$D56*SUMPRODUCT('Evidence'!$J$317:$J$317,'Evidence'!W$317:W$317)</x:f>
        <x:v>0</x:v>
      </x:c>
      <x:c r="Q56" s="19" t="n">
        <x:f>SUM(E56:P56)</x:f>
        <x:v>830.162</x:v>
      </x:c>
      <x:c r="R56" s="19" t="n">
        <x:f>Q56-D56</x:f>
        <x:v>0</x:v>
      </x:c>
      <x:c r="S56" s="17" t="str">
        <x:v>Economic activity (ISIC-Rev.4): K. Financial and insurance activities</x:v>
      </x:c>
      <x:c r="T56" s="2" t="str">
        <x:v>XA:1935</x:v>
      </x:c>
      <x:c r="U56" s="2" t="str"/>
      <x:c r="V56" s="2" t="str">
        <x:v>https://rplumber.ilo.org/data/indicator?format=.csv.gz&amp;id=EMP_2EMP_SEX_ECO_NB_A</x:v>
      </x:c>
      <x:c r="W56" s="2" t="str">
        <x:v>ILO modelled estimate; allocation estimated</x:v>
      </x:c>
    </x:row>
    <x:row r="57" ht="32" customHeight="1">
      <x:c r="A57" s="13" t="str">
        <x:v>Canada</x:v>
      </x:c>
      <x:c r="B57" s="13" t="str">
        <x:v>CAN</x:v>
      </x:c>
      <x:c r="C57" s="13" t="str">
        <x:v>LMN</x:v>
      </x:c>
      <x:c r="D57" s="25" t="n">
        <x:v>2157.264</x:v>
      </x:c>
      <x:c r="E57" s="21" t="n">
        <x:f>$D57*SUMPRODUCT('Evidence'!$J$318:$J$330,'Evidence'!L$318:L$330)</x:f>
        <x:v>0</x:v>
      </x:c>
      <x:c r="F57" s="21" t="n">
        <x:f>$D57*SUMPRODUCT('Evidence'!$J$318:$J$330,'Evidence'!M$318:M$330)</x:f>
        <x:v>0</x:v>
      </x:c>
      <x:c r="G57" s="21" t="n">
        <x:f>$D57*SUMPRODUCT('Evidence'!$J$318:$J$330,'Evidence'!N$318:N$330)</x:f>
        <x:v>1744.6827575589816</x:v>
      </x:c>
      <x:c r="H57" s="21" t="n">
        <x:f>$D57*SUMPRODUCT('Evidence'!$J$318:$J$330,'Evidence'!O$318:O$330)</x:f>
        <x:v>56.24683399426903</x:v>
      </x:c>
      <x:c r="I57" s="21" t="n">
        <x:f>$D57*SUMPRODUCT('Evidence'!$J$318:$J$330,'Evidence'!P$318:P$330)</x:f>
        <x:v>0</x:v>
      </x:c>
      <x:c r="J57" s="21" t="n">
        <x:f>$D57*SUMPRODUCT('Evidence'!$J$318:$J$330,'Evidence'!Q$318:Q$330)</x:f>
        <x:v>48.09127183634422</x:v>
      </x:c>
      <x:c r="K57" s="21" t="n">
        <x:f>$D57*SUMPRODUCT('Evidence'!$J$318:$J$330,'Evidence'!R$318:R$330)</x:f>
        <x:v>0</x:v>
      </x:c>
      <x:c r="L57" s="21" t="n">
        <x:f>$D57*SUMPRODUCT('Evidence'!$J$318:$J$330,'Evidence'!S$318:S$330)</x:f>
        <x:v>12.71846035670155</x:v>
      </x:c>
      <x:c r="M57" s="21" t="n">
        <x:f>$D57*SUMPRODUCT('Evidence'!$J$318:$J$330,'Evidence'!T$318:T$330)</x:f>
        <x:v>61.03043540265112</x:v>
      </x:c>
      <x:c r="N57" s="21" t="n">
        <x:f>$D57*SUMPRODUCT('Evidence'!$J$318:$J$330,'Evidence'!U$318:U$330)</x:f>
        <x:v>0</x:v>
      </x:c>
      <x:c r="O57" s="21" t="n">
        <x:f>$D57*SUMPRODUCT('Evidence'!$J$318:$J$330,'Evidence'!V$318:V$330)</x:f>
        <x:v>234.49424085105252</x:v>
      </x:c>
      <x:c r="P57" s="21" t="n">
        <x:f>$D57*SUMPRODUCT('Evidence'!$J$318:$J$330,'Evidence'!W$318:W$330)</x:f>
        <x:v>0</x:v>
      </x:c>
      <x:c r="Q57" s="21" t="n">
        <x:f>SUM(E57:P57)</x:f>
        <x:v>2157.264</x:v>
      </x:c>
      <x:c r="R57" s="21" t="n">
        <x:f>Q57-D57</x:f>
        <x:v>0</x:v>
      </x:c>
      <x:c r="S57" s="18" t="str">
        <x:v>Economic activity (ISIC-Rev.4): L,M,N. Real estate; business and administrative activities</x:v>
      </x:c>
      <x:c r="T57" s="13" t="str">
        <x:v>XA:1935</x:v>
      </x:c>
      <x:c r="U57" s="13" t="str"/>
      <x:c r="V57" s="13" t="str">
        <x:v>https://rplumber.ilo.org/data/indicator?format=.csv.gz&amp;id=EMP_2EMP_SEX_ECO_NB_A</x:v>
      </x:c>
      <x:c r="W57" s="13" t="str">
        <x:v>ILO modelled estimate; allocation estimated</x:v>
      </x:c>
    </x:row>
    <x:row r="58" ht="32" customHeight="1">
      <x:c r="A58" s="2" t="str">
        <x:v>Canada</x:v>
      </x:c>
      <x:c r="B58" s="2" t="str">
        <x:v>CAN</x:v>
      </x:c>
      <x:c r="C58" s="2" t="str">
        <x:v>O</x:v>
      </x:c>
      <x:c r="D58" s="25" t="n">
        <x:v>1446.444</x:v>
      </x:c>
      <x:c r="E58" s="19" t="n">
        <x:f>$D58*SUMPRODUCT('Evidence'!$J$331:$J$331,'Evidence'!L$331:L$331)</x:f>
        <x:v>0</x:v>
      </x:c>
      <x:c r="F58" s="19" t="n">
        <x:f>$D58*SUMPRODUCT('Evidence'!$J$331:$J$331,'Evidence'!M$331:M$331)</x:f>
        <x:v>0</x:v>
      </x:c>
      <x:c r="G58" s="19" t="n">
        <x:f>$D58*SUMPRODUCT('Evidence'!$J$331:$J$331,'Evidence'!N$331:N$331)</x:f>
        <x:v>0</x:v>
      </x:c>
      <x:c r="H58" s="19" t="n">
        <x:f>$D58*SUMPRODUCT('Evidence'!$J$331:$J$331,'Evidence'!O$331:O$331)</x:f>
        <x:v>0</x:v>
      </x:c>
      <x:c r="I58" s="19" t="n">
        <x:f>$D58*SUMPRODUCT('Evidence'!$J$331:$J$331,'Evidence'!P$331:P$331)</x:f>
        <x:v>0</x:v>
      </x:c>
      <x:c r="J58" s="19" t="n">
        <x:f>$D58*SUMPRODUCT('Evidence'!$J$331:$J$331,'Evidence'!Q$331:Q$331)</x:f>
        <x:v>0</x:v>
      </x:c>
      <x:c r="K58" s="19" t="n">
        <x:f>$D58*SUMPRODUCT('Evidence'!$J$331:$J$331,'Evidence'!R$331:R$331)</x:f>
        <x:v>0</x:v>
      </x:c>
      <x:c r="L58" s="19" t="n">
        <x:f>$D58*SUMPRODUCT('Evidence'!$J$331:$J$331,'Evidence'!S$331:S$331)</x:f>
        <x:v>0</x:v>
      </x:c>
      <x:c r="M58" s="19" t="n">
        <x:f>$D58*SUMPRODUCT('Evidence'!$J$331:$J$331,'Evidence'!T$331:T$331)</x:f>
        <x:v>0</x:v>
      </x:c>
      <x:c r="N58" s="19" t="n">
        <x:f>$D58*SUMPRODUCT('Evidence'!$J$331:$J$331,'Evidence'!U$331:U$331)</x:f>
        <x:v>0</x:v>
      </x:c>
      <x:c r="O58" s="19" t="n">
        <x:f>$D58*SUMPRODUCT('Evidence'!$J$331:$J$331,'Evidence'!V$331:V$331)</x:f>
        <x:v>0</x:v>
      </x:c>
      <x:c r="P58" s="19" t="n">
        <x:f>$D58*SUMPRODUCT('Evidence'!$J$331:$J$331,'Evidence'!W$331:W$331)</x:f>
        <x:v>1446.444</x:v>
      </x:c>
      <x:c r="Q58" s="19" t="n">
        <x:f>SUM(E58:P58)</x:f>
        <x:v>1446.444</x:v>
      </x:c>
      <x:c r="R58" s="19" t="n">
        <x:f>Q58-D58</x:f>
        <x:v>0</x:v>
      </x:c>
      <x:c r="S58" s="17" t="str">
        <x:v>Economic activity (ISIC-Rev.4): O. Public administration and defence; compulsory social security</x:v>
      </x:c>
      <x:c r="T58" s="2" t="str">
        <x:v>XA:1935</x:v>
      </x:c>
      <x:c r="U58" s="2" t="str"/>
      <x:c r="V58" s="2" t="str">
        <x:v>https://rplumber.ilo.org/data/indicator?format=.csv.gz&amp;id=EMP_2EMP_SEX_ECO_NB_A</x:v>
      </x:c>
      <x:c r="W58" s="2" t="str">
        <x:v>ILO modelled estimate; allocation estimated</x:v>
      </x:c>
    </x:row>
    <x:row r="59" ht="32" customHeight="1">
      <x:c r="A59" s="13" t="str">
        <x:v>Canada</x:v>
      </x:c>
      <x:c r="B59" s="13" t="str">
        <x:v>CAN</x:v>
      </x:c>
      <x:c r="C59" s="13" t="str">
        <x:v>P</x:v>
      </x:c>
      <x:c r="D59" s="25" t="n">
        <x:v>1881.013</x:v>
      </x:c>
      <x:c r="E59" s="21" t="n">
        <x:f>$D59*SUMPRODUCT('Evidence'!$J$332:$J$332,'Evidence'!L$332:L$332)</x:f>
        <x:v>0</x:v>
      </x:c>
      <x:c r="F59" s="21" t="n">
        <x:f>$D59*SUMPRODUCT('Evidence'!$J$332:$J$332,'Evidence'!M$332:M$332)</x:f>
        <x:v>0</x:v>
      </x:c>
      <x:c r="G59" s="21" t="n">
        <x:f>$D59*SUMPRODUCT('Evidence'!$J$332:$J$332,'Evidence'!N$332:N$332)</x:f>
        <x:v>0</x:v>
      </x:c>
      <x:c r="H59" s="21" t="n">
        <x:f>$D59*SUMPRODUCT('Evidence'!$J$332:$J$332,'Evidence'!O$332:O$332)</x:f>
        <x:v>1881.013</x:v>
      </x:c>
      <x:c r="I59" s="21" t="n">
        <x:f>$D59*SUMPRODUCT('Evidence'!$J$332:$J$332,'Evidence'!P$332:P$332)</x:f>
        <x:v>0</x:v>
      </x:c>
      <x:c r="J59" s="21" t="n">
        <x:f>$D59*SUMPRODUCT('Evidence'!$J$332:$J$332,'Evidence'!Q$332:Q$332)</x:f>
        <x:v>0</x:v>
      </x:c>
      <x:c r="K59" s="21" t="n">
        <x:f>$D59*SUMPRODUCT('Evidence'!$J$332:$J$332,'Evidence'!R$332:R$332)</x:f>
        <x:v>0</x:v>
      </x:c>
      <x:c r="L59" s="21" t="n">
        <x:f>$D59*SUMPRODUCT('Evidence'!$J$332:$J$332,'Evidence'!S$332:S$332)</x:f>
        <x:v>0</x:v>
      </x:c>
      <x:c r="M59" s="21" t="n">
        <x:f>$D59*SUMPRODUCT('Evidence'!$J$332:$J$332,'Evidence'!T$332:T$332)</x:f>
        <x:v>0</x:v>
      </x:c>
      <x:c r="N59" s="21" t="n">
        <x:f>$D59*SUMPRODUCT('Evidence'!$J$332:$J$332,'Evidence'!U$332:U$332)</x:f>
        <x:v>0</x:v>
      </x:c>
      <x:c r="O59" s="21" t="n">
        <x:f>$D59*SUMPRODUCT('Evidence'!$J$332:$J$332,'Evidence'!V$332:V$332)</x:f>
        <x:v>0</x:v>
      </x:c>
      <x:c r="P59" s="21" t="n">
        <x:f>$D59*SUMPRODUCT('Evidence'!$J$332:$J$332,'Evidence'!W$332:W$332)</x:f>
        <x:v>0</x:v>
      </x:c>
      <x:c r="Q59" s="21" t="n">
        <x:f>SUM(E59:P59)</x:f>
        <x:v>1881.013</x:v>
      </x:c>
      <x:c r="R59" s="21" t="n">
        <x:f>Q59-D59</x:f>
        <x:v>0</x:v>
      </x:c>
      <x:c r="S59" s="18" t="str">
        <x:v>Economic activity (ISIC-Rev.4): P. Education</x:v>
      </x:c>
      <x:c r="T59" s="13" t="str">
        <x:v>XA:1935</x:v>
      </x:c>
      <x:c r="U59" s="13" t="str"/>
      <x:c r="V59" s="13" t="str">
        <x:v>https://rplumber.ilo.org/data/indicator?format=.csv.gz&amp;id=EMP_2EMP_SEX_ECO_NB_A</x:v>
      </x:c>
      <x:c r="W59" s="13" t="str">
        <x:v>ILO modelled estimate; allocation estimated</x:v>
      </x:c>
    </x:row>
    <x:row r="60" ht="32" customHeight="1">
      <x:c r="A60" s="2" t="str">
        <x:v>Canada</x:v>
      </x:c>
      <x:c r="B60" s="2" t="str">
        <x:v>CAN</x:v>
      </x:c>
      <x:c r="C60" s="2" t="str">
        <x:v>Q</x:v>
      </x:c>
      <x:c r="D60" s="25" t="n">
        <x:v>2825.836</x:v>
      </x:c>
      <x:c r="E60" s="19" t="n">
        <x:f>$D60*SUMPRODUCT('Evidence'!$J$333:$J$336,'Evidence'!L$333:L$336)</x:f>
        <x:v>0</x:v>
      </x:c>
      <x:c r="F60" s="19" t="n">
        <x:f>$D60*SUMPRODUCT('Evidence'!$J$333:$J$336,'Evidence'!M$333:M$336)</x:f>
        <x:v>0</x:v>
      </x:c>
      <x:c r="G60" s="19" t="n">
        <x:f>$D60*SUMPRODUCT('Evidence'!$J$333:$J$336,'Evidence'!N$333:N$336)</x:f>
        <x:v>0</x:v>
      </x:c>
      <x:c r="H60" s="19" t="n">
        <x:f>$D60*SUMPRODUCT('Evidence'!$J$333:$J$336,'Evidence'!O$333:O$336)</x:f>
        <x:v>0</x:v>
      </x:c>
      <x:c r="I60" s="19" t="n">
        <x:f>$D60*SUMPRODUCT('Evidence'!$J$333:$J$336,'Evidence'!P$333:P$336)</x:f>
        <x:v>0</x:v>
      </x:c>
      <x:c r="J60" s="19" t="n">
        <x:f>$D60*SUMPRODUCT('Evidence'!$J$333:$J$336,'Evidence'!Q$333:Q$336)</x:f>
        <x:v>2298.897349426378</x:v>
      </x:c>
      <x:c r="K60" s="19" t="n">
        <x:f>$D60*SUMPRODUCT('Evidence'!$J$333:$J$336,'Evidence'!R$333:R$336)</x:f>
        <x:v>0</x:v>
      </x:c>
      <x:c r="L60" s="19" t="n">
        <x:f>$D60*SUMPRODUCT('Evidence'!$J$333:$J$336,'Evidence'!S$333:S$336)</x:f>
        <x:v>0</x:v>
      </x:c>
      <x:c r="M60" s="19" t="n">
        <x:f>$D60*SUMPRODUCT('Evidence'!$J$333:$J$336,'Evidence'!T$333:T$336)</x:f>
        <x:v>0</x:v>
      </x:c>
      <x:c r="N60" s="19" t="n">
        <x:f>$D60*SUMPRODUCT('Evidence'!$J$333:$J$336,'Evidence'!U$333:U$336)</x:f>
        <x:v>0</x:v>
      </x:c>
      <x:c r="O60" s="19" t="n">
        <x:f>$D60*SUMPRODUCT('Evidence'!$J$333:$J$336,'Evidence'!V$333:V$336)</x:f>
        <x:v>0</x:v>
      </x:c>
      <x:c r="P60" s="19" t="n">
        <x:f>$D60*SUMPRODUCT('Evidence'!$J$333:$J$336,'Evidence'!W$333:W$336)</x:f>
        <x:v>526.9386505736214</x:v>
      </x:c>
      <x:c r="Q60" s="19" t="n">
        <x:f>SUM(E60:P60)</x:f>
        <x:v>2825.8359999999993</x:v>
      </x:c>
      <x:c r="R60" s="19" t="n">
        <x:f>Q60-D60</x:f>
        <x:v>-4.547473508864641e-13</x:v>
      </x:c>
      <x:c r="S60" s="17" t="str">
        <x:v>Economic activity (ISIC-Rev.4): Q. Human health and social work activities</x:v>
      </x:c>
      <x:c r="T60" s="2" t="str">
        <x:v>XA:1935</x:v>
      </x:c>
      <x:c r="U60" s="2" t="str"/>
      <x:c r="V60" s="2" t="str">
        <x:v>https://rplumber.ilo.org/data/indicator?format=.csv.gz&amp;id=EMP_2EMP_SEX_ECO_NB_A</x:v>
      </x:c>
      <x:c r="W60" s="2" t="str">
        <x:v>ILO modelled estimate; allocation estimated</x:v>
      </x:c>
    </x:row>
    <x:row r="61" ht="32" customHeight="1">
      <x:c r="A61" s="13" t="str">
        <x:v>Canada</x:v>
      </x:c>
      <x:c r="B61" s="13" t="str">
        <x:v>CAN</x:v>
      </x:c>
      <x:c r="C61" s="13" t="str">
        <x:v>RSTU</x:v>
      </x:c>
      <x:c r="D61" s="25" t="n">
        <x:v>1376.545</x:v>
      </x:c>
      <x:c r="E61" s="21" t="n">
        <x:f>$D61*SUMPRODUCT('Evidence'!$J$337:$J$342,'Evidence'!L$337:L$342)</x:f>
        <x:v>0</x:v>
      </x:c>
      <x:c r="F61" s="21" t="n">
        <x:f>$D61*SUMPRODUCT('Evidence'!$J$337:$J$342,'Evidence'!M$337:M$342)</x:f>
        <x:v>0</x:v>
      </x:c>
      <x:c r="G61" s="21" t="n">
        <x:f>$D61*SUMPRODUCT('Evidence'!$J$337:$J$342,'Evidence'!N$337:N$342)</x:f>
        <x:v>43.42276391969745</x:v>
      </x:c>
      <x:c r="H61" s="21" t="n">
        <x:f>$D61*SUMPRODUCT('Evidence'!$J$337:$J$342,'Evidence'!O$337:O$342)</x:f>
        <x:v>826.2768514693435</x:v>
      </x:c>
      <x:c r="I61" s="21" t="n">
        <x:f>$D61*SUMPRODUCT('Evidence'!$J$337:$J$342,'Evidence'!P$337:P$342)</x:f>
        <x:v>0</x:v>
      </x:c>
      <x:c r="J61" s="21" t="n">
        <x:f>$D61*SUMPRODUCT('Evidence'!$J$337:$J$342,'Evidence'!Q$337:Q$342)</x:f>
        <x:v>0</x:v>
      </x:c>
      <x:c r="K61" s="21" t="n">
        <x:f>$D61*SUMPRODUCT('Evidence'!$J$337:$J$342,'Evidence'!R$337:R$342)</x:f>
        <x:v>0</x:v>
      </x:c>
      <x:c r="L61" s="21" t="n">
        <x:f>$D61*SUMPRODUCT('Evidence'!$J$337:$J$342,'Evidence'!S$337:S$342)</x:f>
        <x:v>14.47425463989915</x:v>
      </x:c>
      <x:c r="M61" s="21" t="n">
        <x:f>$D61*SUMPRODUCT('Evidence'!$J$337:$J$342,'Evidence'!T$337:T$342)</x:f>
        <x:v>91.09273085834626</x:v>
      </x:c>
      <x:c r="N61" s="21" t="n">
        <x:f>$D61*SUMPRODUCT('Evidence'!$J$337:$J$342,'Evidence'!U$337:U$342)</x:f>
        <x:v>0</x:v>
      </x:c>
      <x:c r="O61" s="21" t="n">
        <x:f>$D61*SUMPRODUCT('Evidence'!$J$337:$J$342,'Evidence'!V$337:V$342)</x:f>
        <x:v>0</x:v>
      </x:c>
      <x:c r="P61" s="21" t="n">
        <x:f>$D61*SUMPRODUCT('Evidence'!$J$337:$J$342,'Evidence'!W$337:W$342)</x:f>
        <x:v>401.27839911271366</x:v>
      </x:c>
      <x:c r="Q61" s="21" t="n">
        <x:f>SUM(E61:P61)</x:f>
        <x:v>1376.545</x:v>
      </x:c>
      <x:c r="R61" s="21" t="n">
        <x:f>Q61-D61</x:f>
        <x:v>0</x:v>
      </x:c>
      <x:c r="S61" s="18" t="str">
        <x:v>Economic activity (ISIC-Rev.4): R,S,T,U. Other services</x:v>
      </x:c>
      <x:c r="T61" s="13" t="str">
        <x:v>XA:1935</x:v>
      </x:c>
      <x:c r="U61" s="13" t="str"/>
      <x:c r="V61" s="13" t="str">
        <x:v>https://rplumber.ilo.org/data/indicator?format=.csv.gz&amp;id=EMP_2EMP_SEX_ECO_NB_A</x:v>
      </x:c>
      <x:c r="W61" s="13" t="str">
        <x:v>ILO modelled estimate; allocation estimated</x:v>
      </x:c>
    </x:row>
    <x:row r="62" ht="32" customHeight="1">
      <x:c r="A62" s="2" t="str">
        <x:v>China</x:v>
      </x:c>
      <x:c r="B62" s="2" t="str">
        <x:v>CHN</x:v>
      </x:c>
      <x:c r="C62" s="2" t="str">
        <x:v>A</x:v>
      </x:c>
      <x:c r="D62" s="25" t="n">
        <x:v>164021.471</x:v>
      </x:c>
      <x:c r="E62" s="19" t="n">
        <x:f>$D62*SUMPRODUCT('Evidence'!$J$343:$J$348,'Evidence'!L$343:L$348)</x:f>
        <x:v>0</x:v>
      </x:c>
      <x:c r="F62" s="19" t="n">
        <x:f>$D62*SUMPRODUCT('Evidence'!$J$343:$J$348,'Evidence'!M$343:M$348)</x:f>
        <x:v>2367.992660157302</x:v>
      </x:c>
      <x:c r="G62" s="19" t="n">
        <x:f>$D62*SUMPRODUCT('Evidence'!$J$343:$J$348,'Evidence'!N$343:N$348)</x:f>
        <x:v>0</x:v>
      </x:c>
      <x:c r="H62" s="19" t="n">
        <x:f>$D62*SUMPRODUCT('Evidence'!$J$343:$J$348,'Evidence'!O$343:O$348)</x:f>
        <x:v>0</x:v>
      </x:c>
      <x:c r="I62" s="19" t="n">
        <x:f>$D62*SUMPRODUCT('Evidence'!$J$343:$J$348,'Evidence'!P$343:P$348)</x:f>
        <x:v>161653.47833984267</x:v>
      </x:c>
      <x:c r="J62" s="19" t="n">
        <x:f>$D62*SUMPRODUCT('Evidence'!$J$343:$J$348,'Evidence'!Q$343:Q$348)</x:f>
        <x:v>0</x:v>
      </x:c>
      <x:c r="K62" s="19" t="n">
        <x:f>$D62*SUMPRODUCT('Evidence'!$J$343:$J$348,'Evidence'!R$343:R$348)</x:f>
        <x:v>0</x:v>
      </x:c>
      <x:c r="L62" s="19" t="n">
        <x:f>$D62*SUMPRODUCT('Evidence'!$J$343:$J$348,'Evidence'!S$343:S$348)</x:f>
        <x:v>0</x:v>
      </x:c>
      <x:c r="M62" s="19" t="n">
        <x:f>$D62*SUMPRODUCT('Evidence'!$J$343:$J$348,'Evidence'!T$343:T$348)</x:f>
        <x:v>0</x:v>
      </x:c>
      <x:c r="N62" s="19" t="n">
        <x:f>$D62*SUMPRODUCT('Evidence'!$J$343:$J$348,'Evidence'!U$343:U$348)</x:f>
        <x:v>0</x:v>
      </x:c>
      <x:c r="O62" s="19" t="n">
        <x:f>$D62*SUMPRODUCT('Evidence'!$J$343:$J$348,'Evidence'!V$343:V$348)</x:f>
        <x:v>0</x:v>
      </x:c>
      <x:c r="P62" s="19" t="n">
        <x:f>$D62*SUMPRODUCT('Evidence'!$J$343:$J$348,'Evidence'!W$343:W$348)</x:f>
        <x:v>0</x:v>
      </x:c>
      <x:c r="Q62" s="19" t="n">
        <x:f>SUM(E62:P62)</x:f>
        <x:v>164021.47099999996</x:v>
      </x:c>
      <x:c r="R62" s="19" t="n">
        <x:f>Q62-D62</x:f>
        <x:v>-2.9103830456733704e-11</x:v>
      </x:c>
      <x:c r="S62" s="17" t="str">
        <x:v>Economic activity (ISIC-Rev.4): A. Agriculture; forestry and fishing</x:v>
      </x:c>
      <x:c r="T62" s="2" t="str">
        <x:v>XA:2070</x:v>
      </x:c>
      <x:c r="U62" s="2" t="str"/>
      <x:c r="V62" s="2" t="str">
        <x:v>https://rplumber.ilo.org/data/indicator?format=.csv.gz&amp;id=EMP_2EMP_SEX_ECO_NB_A</x:v>
      </x:c>
      <x:c r="W62" s="2" t="str">
        <x:v>ILO modelled estimate; allocation estimated</x:v>
      </x:c>
    </x:row>
    <x:row r="63" ht="32" customHeight="1">
      <x:c r="A63" s="13" t="str">
        <x:v>China</x:v>
      </x:c>
      <x:c r="B63" s="13" t="str">
        <x:v>CHN</x:v>
      </x:c>
      <x:c r="C63" s="13" t="str">
        <x:v>B</x:v>
      </x:c>
      <x:c r="D63" s="25" t="n">
        <x:v>4150.263</x:v>
      </x:c>
      <x:c r="E63" s="21" t="n">
        <x:f>$D63*SUMPRODUCT('Evidence'!$J$349:$J$355,'Evidence'!L$349:L$355)</x:f>
        <x:v>3113.094869406004</x:v>
      </x:c>
      <x:c r="F63" s="21" t="n">
        <x:f>$D63*SUMPRODUCT('Evidence'!$J$349:$J$355,'Evidence'!M$349:M$355)</x:f>
        <x:v>1037.168130593996</x:v>
      </x:c>
      <x:c r="G63" s="21" t="n">
        <x:f>$D63*SUMPRODUCT('Evidence'!$J$349:$J$355,'Evidence'!N$349:N$355)</x:f>
        <x:v>0</x:v>
      </x:c>
      <x:c r="H63" s="21" t="n">
        <x:f>$D63*SUMPRODUCT('Evidence'!$J$349:$J$355,'Evidence'!O$349:O$355)</x:f>
        <x:v>0</x:v>
      </x:c>
      <x:c r="I63" s="21" t="n">
        <x:f>$D63*SUMPRODUCT('Evidence'!$J$349:$J$355,'Evidence'!P$349:P$355)</x:f>
        <x:v>0</x:v>
      </x:c>
      <x:c r="J63" s="21" t="n">
        <x:f>$D63*SUMPRODUCT('Evidence'!$J$349:$J$355,'Evidence'!Q$349:Q$355)</x:f>
        <x:v>0</x:v>
      </x:c>
      <x:c r="K63" s="21" t="n">
        <x:f>$D63*SUMPRODUCT('Evidence'!$J$349:$J$355,'Evidence'!R$349:R$355)</x:f>
        <x:v>0</x:v>
      </x:c>
      <x:c r="L63" s="21" t="n">
        <x:f>$D63*SUMPRODUCT('Evidence'!$J$349:$J$355,'Evidence'!S$349:S$355)</x:f>
        <x:v>0</x:v>
      </x:c>
      <x:c r="M63" s="21" t="n">
        <x:f>$D63*SUMPRODUCT('Evidence'!$J$349:$J$355,'Evidence'!T$349:T$355)</x:f>
        <x:v>0</x:v>
      </x:c>
      <x:c r="N63" s="21" t="n">
        <x:f>$D63*SUMPRODUCT('Evidence'!$J$349:$J$355,'Evidence'!U$349:U$355)</x:f>
        <x:v>0</x:v>
      </x:c>
      <x:c r="O63" s="21" t="n">
        <x:f>$D63*SUMPRODUCT('Evidence'!$J$349:$J$355,'Evidence'!V$349:V$355)</x:f>
        <x:v>0</x:v>
      </x:c>
      <x:c r="P63" s="21" t="n">
        <x:f>$D63*SUMPRODUCT('Evidence'!$J$349:$J$355,'Evidence'!W$349:W$355)</x:f>
        <x:v>0</x:v>
      </x:c>
      <x:c r="Q63" s="21" t="n">
        <x:f>SUM(E63:P63)</x:f>
        <x:v>4150.263</x:v>
      </x:c>
      <x:c r="R63" s="21" t="n">
        <x:f>Q63-D63</x:f>
        <x:v>0</x:v>
      </x:c>
      <x:c r="S63" s="18" t="str">
        <x:v>Economic activity (ISIC-Rev.4): B. Mining and quarrying</x:v>
      </x:c>
      <x:c r="T63" s="13" t="str">
        <x:v>XA:2070</x:v>
      </x:c>
      <x:c r="U63" s="13" t="str"/>
      <x:c r="V63" s="13" t="str">
        <x:v>https://rplumber.ilo.org/data/indicator?format=.csv.gz&amp;id=EMP_2EMP_SEX_ECO_NB_A</x:v>
      </x:c>
      <x:c r="W63" s="13" t="str">
        <x:v>ILO modelled estimate; allocation estimated</x:v>
      </x:c>
    </x:row>
    <x:row r="64" ht="32" customHeight="1">
      <x:c r="A64" s="2" t="str">
        <x:v>China</x:v>
      </x:c>
      <x:c r="B64" s="2" t="str">
        <x:v>CHN</x:v>
      </x:c>
      <x:c r="C64" s="2" t="str">
        <x:v>C</x:v>
      </x:c>
      <x:c r="D64" s="25" t="n">
        <x:v>155086.771</x:v>
      </x:c>
      <x:c r="E64" s="19" t="n">
        <x:f>$D64*SUMPRODUCT('Evidence'!$J$356:$J$386,'Evidence'!L$356:L$386)</x:f>
        <x:v>1287.285007441754</x:v>
      </x:c>
      <x:c r="F64" s="19" t="n">
        <x:f>$D64*SUMPRODUCT('Evidence'!$J$356:$J$386,'Evidence'!M$356:M$386)</x:f>
        <x:v>28813.359507086363</x:v>
      </x:c>
      <x:c r="G64" s="19" t="n">
        <x:f>$D64*SUMPRODUCT('Evidence'!$J$356:$J$386,'Evidence'!N$356:N$386)</x:f>
        <x:v>54596.198568205116</x:v>
      </x:c>
      <x:c r="H64" s="19" t="n">
        <x:f>$D64*SUMPRODUCT('Evidence'!$J$356:$J$386,'Evidence'!O$356:O$386)</x:f>
        <x:v>36641.014116992956</x:v>
      </x:c>
      <x:c r="I64" s="19" t="n">
        <x:f>$D64*SUMPRODUCT('Evidence'!$J$356:$J$386,'Evidence'!P$356:P$386)</x:f>
        <x:v>13842.900707611581</x:v>
      </x:c>
      <x:c r="J64" s="19" t="n">
        <x:f>$D64*SUMPRODUCT('Evidence'!$J$356:$J$386,'Evidence'!Q$356:Q$386)</x:f>
        <x:v>6569.296524183793</x:v>
      </x:c>
      <x:c r="K64" s="19" t="n">
        <x:f>$D64*SUMPRODUCT('Evidence'!$J$356:$J$386,'Evidence'!R$356:R$386)</x:f>
        <x:v>0</x:v>
      </x:c>
      <x:c r="L64" s="19" t="n">
        <x:f>$D64*SUMPRODUCT('Evidence'!$J$356:$J$386,'Evidence'!S$356:S$386)</x:f>
        <x:v>13336.716568478449</x:v>
      </x:c>
      <x:c r="M64" s="19" t="n">
        <x:f>$D64*SUMPRODUCT('Evidence'!$J$356:$J$386,'Evidence'!T$356:T$386)</x:f>
        <x:v>0</x:v>
      </x:c>
      <x:c r="N64" s="19" t="n">
        <x:f>$D64*SUMPRODUCT('Evidence'!$J$356:$J$386,'Evidence'!U$356:U$386)</x:f>
        <x:v>0</x:v>
      </x:c>
      <x:c r="O64" s="19" t="n">
        <x:f>$D64*SUMPRODUCT('Evidence'!$J$356:$J$386,'Evidence'!V$356:V$386)</x:f>
        <x:v>0</x:v>
      </x:c>
      <x:c r="P64" s="19" t="n">
        <x:f>$D64*SUMPRODUCT('Evidence'!$J$356:$J$386,'Evidence'!W$356:W$386)</x:f>
        <x:v>0</x:v>
      </x:c>
      <x:c r="Q64" s="19" t="n">
        <x:f>SUM(E64:P64)</x:f>
        <x:v>155086.771</x:v>
      </x:c>
      <x:c r="R64" s="19" t="n">
        <x:f>Q64-D64</x:f>
        <x:v>0</x:v>
      </x:c>
      <x:c r="S64" s="17" t="str">
        <x:v>Economic activity (ISIC-Rev.4): C. Manufacturing</x:v>
      </x:c>
      <x:c r="T64" s="2" t="str">
        <x:v>XA:2070</x:v>
      </x:c>
      <x:c r="U64" s="2" t="str"/>
      <x:c r="V64" s="2" t="str">
        <x:v>https://rplumber.ilo.org/data/indicator?format=.csv.gz&amp;id=EMP_2EMP_SEX_ECO_NB_A</x:v>
      </x:c>
      <x:c r="W64" s="2" t="str">
        <x:v>ILO modelled estimate; allocation estimated</x:v>
      </x:c>
    </x:row>
    <x:row r="65" ht="32" customHeight="1">
      <x:c r="A65" s="13" t="str">
        <x:v>China</x:v>
      </x:c>
      <x:c r="B65" s="13" t="str">
        <x:v>CHN</x:v>
      </x:c>
      <x:c r="C65" s="13" t="str">
        <x:v>DE</x:v>
      </x:c>
      <x:c r="D65" s="25" t="n">
        <x:v>8251.975</x:v>
      </x:c>
      <x:c r="E65" s="21" t="n">
        <x:f>$D65*SUMPRODUCT('Evidence'!$J$387:$J$389,'Evidence'!L$387:L$389)</x:f>
        <x:v>0</x:v>
      </x:c>
      <x:c r="F65" s="21" t="n">
        <x:f>$D65*SUMPRODUCT('Evidence'!$J$387:$J$389,'Evidence'!M$387:M$389)</x:f>
        <x:v>0</x:v>
      </x:c>
      <x:c r="G65" s="21" t="n">
        <x:f>$D65*SUMPRODUCT('Evidence'!$J$387:$J$389,'Evidence'!N$387:N$389)</x:f>
        <x:v>0</x:v>
      </x:c>
      <x:c r="H65" s="21" t="n">
        <x:f>$D65*SUMPRODUCT('Evidence'!$J$387:$J$389,'Evidence'!O$387:O$389)</x:f>
        <x:v>0</x:v>
      </x:c>
      <x:c r="I65" s="21" t="n">
        <x:f>$D65*SUMPRODUCT('Evidence'!$J$387:$J$389,'Evidence'!P$387:P$389)</x:f>
        <x:v>0</x:v>
      </x:c>
      <x:c r="J65" s="21" t="n">
        <x:f>$D65*SUMPRODUCT('Evidence'!$J$387:$J$389,'Evidence'!Q$387:Q$389)</x:f>
        <x:v>0</x:v>
      </x:c>
      <x:c r="K65" s="21" t="n">
        <x:f>$D65*SUMPRODUCT('Evidence'!$J$387:$J$389,'Evidence'!R$387:R$389)</x:f>
        <x:v>0</x:v>
      </x:c>
      <x:c r="L65" s="21" t="n">
        <x:f>$D65*SUMPRODUCT('Evidence'!$J$387:$J$389,'Evidence'!S$387:S$389)</x:f>
        <x:v>0</x:v>
      </x:c>
      <x:c r="M65" s="21" t="n">
        <x:f>$D65*SUMPRODUCT('Evidence'!$J$387:$J$389,'Evidence'!T$387:T$389)</x:f>
        <x:v>0</x:v>
      </x:c>
      <x:c r="N65" s="21" t="n">
        <x:f>$D65*SUMPRODUCT('Evidence'!$J$387:$J$389,'Evidence'!U$387:U$389)</x:f>
        <x:v>8251.975</x:v>
      </x:c>
      <x:c r="O65" s="21" t="n">
        <x:f>$D65*SUMPRODUCT('Evidence'!$J$387:$J$389,'Evidence'!V$387:V$389)</x:f>
        <x:v>0</x:v>
      </x:c>
      <x:c r="P65" s="21" t="n">
        <x:f>$D65*SUMPRODUCT('Evidence'!$J$387:$J$389,'Evidence'!W$387:W$389)</x:f>
        <x:v>0</x:v>
      </x:c>
      <x:c r="Q65" s="21" t="n">
        <x:f>SUM(E65:P65)</x:f>
        <x:v>8251.975</x:v>
      </x:c>
      <x:c r="R65" s="21" t="n">
        <x:f>Q65-D65</x:f>
        <x:v>0</x:v>
      </x:c>
      <x:c r="S65" s="18" t="str">
        <x:v>Economic activity (ISIC-Rev.4): D,E. Utilities</x:v>
      </x:c>
      <x:c r="T65" s="13" t="str">
        <x:v>XA:2070</x:v>
      </x:c>
      <x:c r="U65" s="13" t="str"/>
      <x:c r="V65" s="13" t="str">
        <x:v>https://rplumber.ilo.org/data/indicator?format=.csv.gz&amp;id=EMP_2EMP_SEX_ECO_NB_A</x:v>
      </x:c>
      <x:c r="W65" s="13" t="str">
        <x:v>ILO modelled estimate; allocation estimated</x:v>
      </x:c>
    </x:row>
    <x:row r="66" ht="32" customHeight="1">
      <x:c r="A66" s="2" t="str">
        <x:v>China</x:v>
      </x:c>
      <x:c r="B66" s="2" t="str">
        <x:v>CHN</x:v>
      </x:c>
      <x:c r="C66" s="2" t="str">
        <x:v>F</x:v>
      </x:c>
      <x:c r="D66" s="25" t="n">
        <x:v>66049.132</x:v>
      </x:c>
      <x:c r="E66" s="19" t="n">
        <x:f>$D66*SUMPRODUCT('Evidence'!$J$390:$J$395,'Evidence'!L$390:L$395)</x:f>
        <x:v>0</x:v>
      </x:c>
      <x:c r="F66" s="19" t="n">
        <x:f>$D66*SUMPRODUCT('Evidence'!$J$390:$J$395,'Evidence'!M$390:M$395)</x:f>
        <x:v>0</x:v>
      </x:c>
      <x:c r="G66" s="19" t="n">
        <x:f>$D66*SUMPRODUCT('Evidence'!$J$390:$J$395,'Evidence'!N$390:N$395)</x:f>
        <x:v>37711.484633401225</x:v>
      </x:c>
      <x:c r="H66" s="19" t="n">
        <x:f>$D66*SUMPRODUCT('Evidence'!$J$390:$J$395,'Evidence'!O$390:O$395)</x:f>
        <x:v>28337.647366598772</x:v>
      </x:c>
      <x:c r="I66" s="19" t="n">
        <x:f>$D66*SUMPRODUCT('Evidence'!$J$390:$J$395,'Evidence'!P$390:P$395)</x:f>
        <x:v>0</x:v>
      </x:c>
      <x:c r="J66" s="19" t="n">
        <x:f>$D66*SUMPRODUCT('Evidence'!$J$390:$J$395,'Evidence'!Q$390:Q$395)</x:f>
        <x:v>0</x:v>
      </x:c>
      <x:c r="K66" s="19" t="n">
        <x:f>$D66*SUMPRODUCT('Evidence'!$J$390:$J$395,'Evidence'!R$390:R$395)</x:f>
        <x:v>0</x:v>
      </x:c>
      <x:c r="L66" s="19" t="n">
        <x:f>$D66*SUMPRODUCT('Evidence'!$J$390:$J$395,'Evidence'!S$390:S$395)</x:f>
        <x:v>0</x:v>
      </x:c>
      <x:c r="M66" s="19" t="n">
        <x:f>$D66*SUMPRODUCT('Evidence'!$J$390:$J$395,'Evidence'!T$390:T$395)</x:f>
        <x:v>0</x:v>
      </x:c>
      <x:c r="N66" s="19" t="n">
        <x:f>$D66*SUMPRODUCT('Evidence'!$J$390:$J$395,'Evidence'!U$390:U$395)</x:f>
        <x:v>0</x:v>
      </x:c>
      <x:c r="O66" s="19" t="n">
        <x:f>$D66*SUMPRODUCT('Evidence'!$J$390:$J$395,'Evidence'!V$390:V$395)</x:f>
        <x:v>0</x:v>
      </x:c>
      <x:c r="P66" s="19" t="n">
        <x:f>$D66*SUMPRODUCT('Evidence'!$J$390:$J$395,'Evidence'!W$390:W$395)</x:f>
        <x:v>0</x:v>
      </x:c>
      <x:c r="Q66" s="19" t="n">
        <x:f>SUM(E66:P66)</x:f>
        <x:v>66049.132</x:v>
      </x:c>
      <x:c r="R66" s="19" t="n">
        <x:f>Q66-D66</x:f>
        <x:v>0</x:v>
      </x:c>
      <x:c r="S66" s="17" t="str">
        <x:v>Economic activity (ISIC-Rev.4): F. Construction</x:v>
      </x:c>
      <x:c r="T66" s="2" t="str">
        <x:v>XA:2070</x:v>
      </x:c>
      <x:c r="U66" s="2" t="str"/>
      <x:c r="V66" s="2" t="str">
        <x:v>https://rplumber.ilo.org/data/indicator?format=.csv.gz&amp;id=EMP_2EMP_SEX_ECO_NB_A</x:v>
      </x:c>
      <x:c r="W66" s="2" t="str">
        <x:v>ILO modelled estimate; allocation estimated</x:v>
      </x:c>
    </x:row>
    <x:row r="67" ht="32" customHeight="1">
      <x:c r="A67" s="13" t="str">
        <x:v>China</x:v>
      </x:c>
      <x:c r="B67" s="13" t="str">
        <x:v>CHN</x:v>
      </x:c>
      <x:c r="C67" s="13" t="str">
        <x:v>G</x:v>
      </x:c>
      <x:c r="D67" s="25" t="n">
        <x:v>102952.756</x:v>
      </x:c>
      <x:c r="E67" s="21" t="n">
        <x:f>$D67*SUMPRODUCT('Evidence'!$J$396:$J$401,'Evidence'!L$396:L$401)</x:f>
        <x:v>1095.3031845667783</x:v>
      </x:c>
      <x:c r="F67" s="21" t="n">
        <x:f>$D67*SUMPRODUCT('Evidence'!$J$396:$J$401,'Evidence'!M$396:M$401)</x:f>
        <x:v>1095.3031845667783</x:v>
      </x:c>
      <x:c r="G67" s="21" t="n">
        <x:f>$D67*SUMPRODUCT('Evidence'!$J$396:$J$401,'Evidence'!N$396:N$401)</x:f>
        <x:v>12048.33503023456</x:v>
      </x:c>
      <x:c r="H67" s="21" t="n">
        <x:f>$D67*SUMPRODUCT('Evidence'!$J$396:$J$401,'Evidence'!O$396:O$401)</x:f>
        <x:v>49702.54478013767</x:v>
      </x:c>
      <x:c r="I67" s="21" t="n">
        <x:f>$D67*SUMPRODUCT('Evidence'!$J$396:$J$401,'Evidence'!P$396:P$401)</x:f>
        <x:v>35725.360266793876</x:v>
      </x:c>
      <x:c r="J67" s="21" t="n">
        <x:f>$D67*SUMPRODUCT('Evidence'!$J$396:$J$401,'Evidence'!Q$396:Q$401)</x:f>
        <x:v>1095.3031845667783</x:v>
      </x:c>
      <x:c r="K67" s="21" t="n">
        <x:f>$D67*SUMPRODUCT('Evidence'!$J$396:$J$401,'Evidence'!R$396:R$401)</x:f>
        <x:v>0</x:v>
      </x:c>
      <x:c r="L67" s="21" t="n">
        <x:f>$D67*SUMPRODUCT('Evidence'!$J$396:$J$401,'Evidence'!S$396:S$401)</x:f>
        <x:v>2190.6063691335567</x:v>
      </x:c>
      <x:c r="M67" s="21" t="n">
        <x:f>$D67*SUMPRODUCT('Evidence'!$J$396:$J$401,'Evidence'!T$396:T$401)</x:f>
        <x:v>0</x:v>
      </x:c>
      <x:c r="N67" s="21" t="n">
        <x:f>$D67*SUMPRODUCT('Evidence'!$J$396:$J$401,'Evidence'!U$396:U$401)</x:f>
        <x:v>0</x:v>
      </x:c>
      <x:c r="O67" s="21" t="n">
        <x:f>$D67*SUMPRODUCT('Evidence'!$J$396:$J$401,'Evidence'!V$396:V$401)</x:f>
        <x:v>0</x:v>
      </x:c>
      <x:c r="P67" s="21" t="n">
        <x:f>$D67*SUMPRODUCT('Evidence'!$J$396:$J$401,'Evidence'!W$396:W$401)</x:f>
        <x:v>0</x:v>
      </x:c>
      <x:c r="Q67" s="21" t="n">
        <x:f>SUM(E67:P67)</x:f>
        <x:v>102952.756</x:v>
      </x:c>
      <x:c r="R67" s="21" t="n">
        <x:f>Q67-D67</x:f>
        <x:v>0</x:v>
      </x:c>
      <x:c r="S67" s="18" t="str">
        <x:v>Economic activity (ISIC-Rev.4): G. Wholesale and retail trade; repair of motor vehicles and motorcycles</x:v>
      </x:c>
      <x:c r="T67" s="13" t="str">
        <x:v>XA:2070</x:v>
      </x:c>
      <x:c r="U67" s="13" t="str"/>
      <x:c r="V67" s="13" t="str">
        <x:v>https://rplumber.ilo.org/data/indicator?format=.csv.gz&amp;id=EMP_2EMP_SEX_ECO_NB_A</x:v>
      </x:c>
      <x:c r="W67" s="13" t="str">
        <x:v>ILO modelled estimate; allocation estimated</x:v>
      </x:c>
    </x:row>
    <x:row r="68" ht="32" customHeight="1">
      <x:c r="A68" s="2" t="str">
        <x:v>China</x:v>
      </x:c>
      <x:c r="B68" s="2" t="str">
        <x:v>CHN</x:v>
      </x:c>
      <x:c r="C68" s="2" t="str">
        <x:v>HJ</x:v>
      </x:c>
      <x:c r="D68" s="25" t="n">
        <x:v>41629.596</x:v>
      </x:c>
      <x:c r="E68" s="19" t="n">
        <x:f>$D68*SUMPRODUCT('Evidence'!$J$402:$J$414,'Evidence'!L$402:L$414)</x:f>
        <x:v>1001.4993939688379</x:v>
      </x:c>
      <x:c r="F68" s="19" t="n">
        <x:f>$D68*SUMPRODUCT('Evidence'!$J$402:$J$414,'Evidence'!M$402:M$414)</x:f>
        <x:v>0</x:v>
      </x:c>
      <x:c r="G68" s="19" t="n">
        <x:f>$D68*SUMPRODUCT('Evidence'!$J$402:$J$414,'Evidence'!N$402:N$414)</x:f>
        <x:v>25253.420190437573</x:v>
      </x:c>
      <x:c r="H68" s="19" t="n">
        <x:f>$D68*SUMPRODUCT('Evidence'!$J$402:$J$414,'Evidence'!O$402:O$414)</x:f>
        <x:v>0</x:v>
      </x:c>
      <x:c r="I68" s="19" t="n">
        <x:f>$D68*SUMPRODUCT('Evidence'!$J$402:$J$414,'Evidence'!P$402:P$414)</x:f>
        <x:v>0</x:v>
      </x:c>
      <x:c r="J68" s="19" t="n">
        <x:f>$D68*SUMPRODUCT('Evidence'!$J$402:$J$414,'Evidence'!Q$402:Q$414)</x:f>
        <x:v>0</x:v>
      </x:c>
      <x:c r="K68" s="19" t="n">
        <x:f>$D68*SUMPRODUCT('Evidence'!$J$402:$J$414,'Evidence'!R$402:R$414)</x:f>
        <x:v>0</x:v>
      </x:c>
      <x:c r="L68" s="19" t="n">
        <x:f>$D68*SUMPRODUCT('Evidence'!$J$402:$J$414,'Evidence'!S$402:S$414)</x:f>
        <x:v>11296.326161204983</x:v>
      </x:c>
      <x:c r="M68" s="19" t="n">
        <x:f>$D68*SUMPRODUCT('Evidence'!$J$402:$J$414,'Evidence'!T$402:T$414)</x:f>
        <x:v>4078.3502543886116</x:v>
      </x:c>
      <x:c r="N68" s="19" t="n">
        <x:f>$D68*SUMPRODUCT('Evidence'!$J$402:$J$414,'Evidence'!U$402:U$414)</x:f>
        <x:v>0</x:v>
      </x:c>
      <x:c r="O68" s="19" t="n">
        <x:f>$D68*SUMPRODUCT('Evidence'!$J$402:$J$414,'Evidence'!V$402:V$414)</x:f>
        <x:v>0</x:v>
      </x:c>
      <x:c r="P68" s="19" t="n">
        <x:f>$D68*SUMPRODUCT('Evidence'!$J$402:$J$414,'Evidence'!W$402:W$414)</x:f>
        <x:v>0</x:v>
      </x:c>
      <x:c r="Q68" s="19" t="n">
        <x:f>SUM(E68:P68)</x:f>
        <x:v>41629.596000000005</x:v>
      </x:c>
      <x:c r="R68" s="19" t="n">
        <x:f>Q68-D68</x:f>
        <x:v>7.275957614183426e-12</x:v>
      </x:c>
      <x:c r="S68" s="17" t="str">
        <x:v>Economic activity (ISIC-Rev.4): H,J. Transport; storage and communication</x:v>
      </x:c>
      <x:c r="T68" s="2" t="str">
        <x:v>XA:2070</x:v>
      </x:c>
      <x:c r="U68" s="2" t="str"/>
      <x:c r="V68" s="2" t="str">
        <x:v>https://rplumber.ilo.org/data/indicator?format=.csv.gz&amp;id=EMP_2EMP_SEX_ECO_NB_A</x:v>
      </x:c>
      <x:c r="W68" s="2" t="str">
        <x:v>ILO modelled estimate; allocation estimated</x:v>
      </x:c>
    </x:row>
    <x:row r="69" ht="32" customHeight="1">
      <x:c r="A69" s="13" t="str">
        <x:v>China</x:v>
      </x:c>
      <x:c r="B69" s="13" t="str">
        <x:v>CHN</x:v>
      </x:c>
      <x:c r="C69" s="13" t="str">
        <x:v>I</x:v>
      </x:c>
      <x:c r="D69" s="25" t="n">
        <x:v>27318.871</x:v>
      </x:c>
      <x:c r="E69" s="21" t="n">
        <x:f>$D69*SUMPRODUCT('Evidence'!$J$415:$J$418,'Evidence'!L$415:L$418)</x:f>
        <x:v>0</x:v>
      </x:c>
      <x:c r="F69" s="21" t="n">
        <x:f>$D69*SUMPRODUCT('Evidence'!$J$415:$J$418,'Evidence'!M$415:M$418)</x:f>
        <x:v>0</x:v>
      </x:c>
      <x:c r="G69" s="21" t="n">
        <x:f>$D69*SUMPRODUCT('Evidence'!$J$415:$J$418,'Evidence'!N$415:N$418)</x:f>
        <x:v>0</x:v>
      </x:c>
      <x:c r="H69" s="21" t="n">
        <x:f>$D69*SUMPRODUCT('Evidence'!$J$415:$J$418,'Evidence'!O$415:O$418)</x:f>
        <x:v>27318.871</x:v>
      </x:c>
      <x:c r="I69" s="21" t="n">
        <x:f>$D69*SUMPRODUCT('Evidence'!$J$415:$J$418,'Evidence'!P$415:P$418)</x:f>
        <x:v>0</x:v>
      </x:c>
      <x:c r="J69" s="21" t="n">
        <x:f>$D69*SUMPRODUCT('Evidence'!$J$415:$J$418,'Evidence'!Q$415:Q$418)</x:f>
        <x:v>0</x:v>
      </x:c>
      <x:c r="K69" s="21" t="n">
        <x:f>$D69*SUMPRODUCT('Evidence'!$J$415:$J$418,'Evidence'!R$415:R$418)</x:f>
        <x:v>0</x:v>
      </x:c>
      <x:c r="L69" s="21" t="n">
        <x:f>$D69*SUMPRODUCT('Evidence'!$J$415:$J$418,'Evidence'!S$415:S$418)</x:f>
        <x:v>0</x:v>
      </x:c>
      <x:c r="M69" s="21" t="n">
        <x:f>$D69*SUMPRODUCT('Evidence'!$J$415:$J$418,'Evidence'!T$415:T$418)</x:f>
        <x:v>0</x:v>
      </x:c>
      <x:c r="N69" s="21" t="n">
        <x:f>$D69*SUMPRODUCT('Evidence'!$J$415:$J$418,'Evidence'!U$415:U$418)</x:f>
        <x:v>0</x:v>
      </x:c>
      <x:c r="O69" s="21" t="n">
        <x:f>$D69*SUMPRODUCT('Evidence'!$J$415:$J$418,'Evidence'!V$415:V$418)</x:f>
        <x:v>0</x:v>
      </x:c>
      <x:c r="P69" s="21" t="n">
        <x:f>$D69*SUMPRODUCT('Evidence'!$J$415:$J$418,'Evidence'!W$415:W$418)</x:f>
        <x:v>0</x:v>
      </x:c>
      <x:c r="Q69" s="21" t="n">
        <x:f>SUM(E69:P69)</x:f>
        <x:v>27318.871</x:v>
      </x:c>
      <x:c r="R69" s="21" t="n">
        <x:f>Q69-D69</x:f>
        <x:v>0</x:v>
      </x:c>
      <x:c r="S69" s="18" t="str">
        <x:v>Economic activity (ISIC-Rev.4): I. Accommodation and food service activities</x:v>
      </x:c>
      <x:c r="T69" s="13" t="str">
        <x:v>XA:2070</x:v>
      </x:c>
      <x:c r="U69" s="13" t="str"/>
      <x:c r="V69" s="13" t="str">
        <x:v>https://rplumber.ilo.org/data/indicator?format=.csv.gz&amp;id=EMP_2EMP_SEX_ECO_NB_A</x:v>
      </x:c>
      <x:c r="W69" s="13" t="str">
        <x:v>ILO modelled estimate; allocation estimated</x:v>
      </x:c>
    </x:row>
    <x:row r="70" ht="32" customHeight="1">
      <x:c r="A70" s="2" t="str">
        <x:v>China</x:v>
      </x:c>
      <x:c r="B70" s="2" t="str">
        <x:v>CHN</x:v>
      </x:c>
      <x:c r="C70" s="2" t="str">
        <x:v>K</x:v>
      </x:c>
      <x:c r="D70" s="25" t="n">
        <x:v>10120.575</x:v>
      </x:c>
      <x:c r="E70" s="19" t="n">
        <x:f>$D70*SUMPRODUCT('Evidence'!$J$419:$J$424,'Evidence'!L$419:L$424)</x:f>
        <x:v>0</x:v>
      </x:c>
      <x:c r="F70" s="19" t="n">
        <x:f>$D70*SUMPRODUCT('Evidence'!$J$419:$J$424,'Evidence'!M$419:M$424)</x:f>
        <x:v>0</x:v>
      </x:c>
      <x:c r="G70" s="19" t="n">
        <x:f>$D70*SUMPRODUCT('Evidence'!$J$419:$J$424,'Evidence'!N$419:N$424)</x:f>
        <x:v>0</x:v>
      </x:c>
      <x:c r="H70" s="19" t="n">
        <x:f>$D70*SUMPRODUCT('Evidence'!$J$419:$J$424,'Evidence'!O$419:O$424)</x:f>
        <x:v>0</x:v>
      </x:c>
      <x:c r="I70" s="19" t="n">
        <x:f>$D70*SUMPRODUCT('Evidence'!$J$419:$J$424,'Evidence'!P$419:P$424)</x:f>
        <x:v>0</x:v>
      </x:c>
      <x:c r="J70" s="19" t="n">
        <x:f>$D70*SUMPRODUCT('Evidence'!$J$419:$J$424,'Evidence'!Q$419:Q$424)</x:f>
        <x:v>0</x:v>
      </x:c>
      <x:c r="K70" s="19" t="n">
        <x:f>$D70*SUMPRODUCT('Evidence'!$J$419:$J$424,'Evidence'!R$419:R$424)</x:f>
        <x:v>10120.575</x:v>
      </x:c>
      <x:c r="L70" s="19" t="n">
        <x:f>$D70*SUMPRODUCT('Evidence'!$J$419:$J$424,'Evidence'!S$419:S$424)</x:f>
        <x:v>0</x:v>
      </x:c>
      <x:c r="M70" s="19" t="n">
        <x:f>$D70*SUMPRODUCT('Evidence'!$J$419:$J$424,'Evidence'!T$419:T$424)</x:f>
        <x:v>0</x:v>
      </x:c>
      <x:c r="N70" s="19" t="n">
        <x:f>$D70*SUMPRODUCT('Evidence'!$J$419:$J$424,'Evidence'!U$419:U$424)</x:f>
        <x:v>0</x:v>
      </x:c>
      <x:c r="O70" s="19" t="n">
        <x:f>$D70*SUMPRODUCT('Evidence'!$J$419:$J$424,'Evidence'!V$419:V$424)</x:f>
        <x:v>0</x:v>
      </x:c>
      <x:c r="P70" s="19" t="n">
        <x:f>$D70*SUMPRODUCT('Evidence'!$J$419:$J$424,'Evidence'!W$419:W$424)</x:f>
        <x:v>0</x:v>
      </x:c>
      <x:c r="Q70" s="19" t="n">
        <x:f>SUM(E70:P70)</x:f>
        <x:v>10120.575</x:v>
      </x:c>
      <x:c r="R70" s="19" t="n">
        <x:f>Q70-D70</x:f>
        <x:v>0</x:v>
      </x:c>
      <x:c r="S70" s="17" t="str">
        <x:v>Economic activity (ISIC-Rev.4): K. Financial and insurance activities</x:v>
      </x:c>
      <x:c r="T70" s="2" t="str">
        <x:v>XA:2070</x:v>
      </x:c>
      <x:c r="U70" s="2" t="str"/>
      <x:c r="V70" s="2" t="str">
        <x:v>https://rplumber.ilo.org/data/indicator?format=.csv.gz&amp;id=EMP_2EMP_SEX_ECO_NB_A</x:v>
      </x:c>
      <x:c r="W70" s="2" t="str">
        <x:v>ILO modelled estimate; allocation estimated</x:v>
      </x:c>
    </x:row>
    <x:row r="71" ht="32" customHeight="1">
      <x:c r="A71" s="13" t="str">
        <x:v>China</x:v>
      </x:c>
      <x:c r="B71" s="13" t="str">
        <x:v>CHN</x:v>
      </x:c>
      <x:c r="C71" s="13" t="str">
        <x:v>LMN</x:v>
      </x:c>
      <x:c r="D71" s="25" t="n">
        <x:v>26529.137</x:v>
      </x:c>
      <x:c r="E71" s="21" t="n">
        <x:f>$D71*SUMPRODUCT('Evidence'!$J$425:$J$452,'Evidence'!L$425:L$452)</x:f>
        <x:v>0</x:v>
      </x:c>
      <x:c r="F71" s="21" t="n">
        <x:f>$D71*SUMPRODUCT('Evidence'!$J$425:$J$452,'Evidence'!M$425:M$452)</x:f>
        <x:v>0</x:v>
      </x:c>
      <x:c r="G71" s="21" t="n">
        <x:f>$D71*SUMPRODUCT('Evidence'!$J$425:$J$452,'Evidence'!N$425:N$452)</x:f>
        <x:v>18080.492488288466</x:v>
      </x:c>
      <x:c r="H71" s="21" t="n">
        <x:f>$D71*SUMPRODUCT('Evidence'!$J$425:$J$452,'Evidence'!O$425:O$452)</x:f>
        <x:v>2290.5594519823176</x:v>
      </x:c>
      <x:c r="I71" s="21" t="n">
        <x:f>$D71*SUMPRODUCT('Evidence'!$J$425:$J$452,'Evidence'!P$425:P$452)</x:f>
        <x:v>0</x:v>
      </x:c>
      <x:c r="J71" s="21" t="n">
        <x:f>$D71*SUMPRODUCT('Evidence'!$J$425:$J$452,'Evidence'!Q$425:Q$452)</x:f>
        <x:v>359.7429225315853</x:v>
      </x:c>
      <x:c r="K71" s="21" t="n">
        <x:f>$D71*SUMPRODUCT('Evidence'!$J$425:$J$452,'Evidence'!R$425:R$452)</x:f>
        <x:v>0</x:v>
      </x:c>
      <x:c r="L71" s="21" t="n">
        <x:f>$D71*SUMPRODUCT('Evidence'!$J$425:$J$452,'Evidence'!S$425:S$452)</x:f>
        <x:v>108.27906158951217</x:v>
      </x:c>
      <x:c r="M71" s="21" t="n">
        <x:f>$D71*SUMPRODUCT('Evidence'!$J$425:$J$452,'Evidence'!T$425:T$452)</x:f>
        <x:v>480.6167730668092</x:v>
      </x:c>
      <x:c r="N71" s="21" t="n">
        <x:f>$D71*SUMPRODUCT('Evidence'!$J$425:$J$452,'Evidence'!U$425:U$452)</x:f>
        <x:v>0</x:v>
      </x:c>
      <x:c r="O71" s="21" t="n">
        <x:f>$D71*SUMPRODUCT('Evidence'!$J$425:$J$452,'Evidence'!V$425:V$452)</x:f>
        <x:v>5209.446302541311</x:v>
      </x:c>
      <x:c r="P71" s="21" t="n">
        <x:f>$D71*SUMPRODUCT('Evidence'!$J$425:$J$452,'Evidence'!W$425:W$452)</x:f>
        <x:v>0</x:v>
      </x:c>
      <x:c r="Q71" s="21" t="n">
        <x:f>SUM(E71:P71)</x:f>
        <x:v>26529.137000000002</x:v>
      </x:c>
      <x:c r="R71" s="21" t="n">
        <x:f>Q71-D71</x:f>
        <x:v>3.637978807091713e-12</x:v>
      </x:c>
      <x:c r="S71" s="18" t="str">
        <x:v>Economic activity (ISIC-Rev.4): L,M,N. Real estate; business and administrative activities</x:v>
      </x:c>
      <x:c r="T71" s="13" t="str">
        <x:v>XA:2070</x:v>
      </x:c>
      <x:c r="U71" s="13" t="str"/>
      <x:c r="V71" s="13" t="str">
        <x:v>https://rplumber.ilo.org/data/indicator?format=.csv.gz&amp;id=EMP_2EMP_SEX_ECO_NB_A</x:v>
      </x:c>
      <x:c r="W71" s="13" t="str">
        <x:v>ILO modelled estimate; allocation estimated</x:v>
      </x:c>
    </x:row>
    <x:row r="72" ht="32" customHeight="1">
      <x:c r="A72" s="2" t="str">
        <x:v>China</x:v>
      </x:c>
      <x:c r="B72" s="2" t="str">
        <x:v>CHN</x:v>
      </x:c>
      <x:c r="C72" s="2" t="str">
        <x:v>O</x:v>
      </x:c>
      <x:c r="D72" s="25" t="n">
        <x:v>46219.199</x:v>
      </x:c>
      <x:c r="E72" s="19" t="n">
        <x:f>$D72*SUMPRODUCT('Evidence'!$J$453:$J$454,'Evidence'!L$453:L$454)</x:f>
        <x:v>0</x:v>
      </x:c>
      <x:c r="F72" s="19" t="n">
        <x:f>$D72*SUMPRODUCT('Evidence'!$J$453:$J$454,'Evidence'!M$453:M$454)</x:f>
        <x:v>0</x:v>
      </x:c>
      <x:c r="G72" s="19" t="n">
        <x:f>$D72*SUMPRODUCT('Evidence'!$J$453:$J$454,'Evidence'!N$453:N$454)</x:f>
        <x:v>0</x:v>
      </x:c>
      <x:c r="H72" s="19" t="n">
        <x:f>$D72*SUMPRODUCT('Evidence'!$J$453:$J$454,'Evidence'!O$453:O$454)</x:f>
        <x:v>0</x:v>
      </x:c>
      <x:c r="I72" s="19" t="n">
        <x:f>$D72*SUMPRODUCT('Evidence'!$J$453:$J$454,'Evidence'!P$453:P$454)</x:f>
        <x:v>0</x:v>
      </x:c>
      <x:c r="J72" s="19" t="n">
        <x:f>$D72*SUMPRODUCT('Evidence'!$J$453:$J$454,'Evidence'!Q$453:Q$454)</x:f>
        <x:v>0</x:v>
      </x:c>
      <x:c r="K72" s="19" t="n">
        <x:f>$D72*SUMPRODUCT('Evidence'!$J$453:$J$454,'Evidence'!R$453:R$454)</x:f>
        <x:v>0</x:v>
      </x:c>
      <x:c r="L72" s="19" t="n">
        <x:f>$D72*SUMPRODUCT('Evidence'!$J$453:$J$454,'Evidence'!S$453:S$454)</x:f>
        <x:v>0</x:v>
      </x:c>
      <x:c r="M72" s="19" t="n">
        <x:f>$D72*SUMPRODUCT('Evidence'!$J$453:$J$454,'Evidence'!T$453:T$454)</x:f>
        <x:v>0</x:v>
      </x:c>
      <x:c r="N72" s="19" t="n">
        <x:f>$D72*SUMPRODUCT('Evidence'!$J$453:$J$454,'Evidence'!U$453:U$454)</x:f>
        <x:v>0</x:v>
      </x:c>
      <x:c r="O72" s="19" t="n">
        <x:f>$D72*SUMPRODUCT('Evidence'!$J$453:$J$454,'Evidence'!V$453:V$454)</x:f>
        <x:v>0</x:v>
      </x:c>
      <x:c r="P72" s="19" t="n">
        <x:f>$D72*SUMPRODUCT('Evidence'!$J$453:$J$454,'Evidence'!W$453:W$454)</x:f>
        <x:v>46219.199</x:v>
      </x:c>
      <x:c r="Q72" s="19" t="n">
        <x:f>SUM(E72:P72)</x:f>
        <x:v>46219.199</x:v>
      </x:c>
      <x:c r="R72" s="19" t="n">
        <x:f>Q72-D72</x:f>
        <x:v>0</x:v>
      </x:c>
      <x:c r="S72" s="17" t="str">
        <x:v>Economic activity (ISIC-Rev.4): O. Public administration and defence; compulsory social security</x:v>
      </x:c>
      <x:c r="T72" s="2" t="str">
        <x:v>XA:2070</x:v>
      </x:c>
      <x:c r="U72" s="2" t="str"/>
      <x:c r="V72" s="2" t="str">
        <x:v>https://rplumber.ilo.org/data/indicator?format=.csv.gz&amp;id=EMP_2EMP_SEX_ECO_NB_A</x:v>
      </x:c>
      <x:c r="W72" s="2" t="str">
        <x:v>ILO modelled estimate; allocation estimated</x:v>
      </x:c>
    </x:row>
    <x:row r="73" ht="32" customHeight="1">
      <x:c r="A73" s="13" t="str">
        <x:v>China</x:v>
      </x:c>
      <x:c r="B73" s="13" t="str">
        <x:v>CHN</x:v>
      </x:c>
      <x:c r="C73" s="13" t="str">
        <x:v>P</x:v>
      </x:c>
      <x:c r="D73" s="25" t="n">
        <x:v>31189.012</x:v>
      </x:c>
      <x:c r="E73" s="21" t="n">
        <x:f>$D73*SUMPRODUCT('Evidence'!$J$455:$J$456,'Evidence'!L$455:L$456)</x:f>
        <x:v>0</x:v>
      </x:c>
      <x:c r="F73" s="21" t="n">
        <x:f>$D73*SUMPRODUCT('Evidence'!$J$455:$J$456,'Evidence'!M$455:M$456)</x:f>
        <x:v>0</x:v>
      </x:c>
      <x:c r="G73" s="21" t="n">
        <x:f>$D73*SUMPRODUCT('Evidence'!$J$455:$J$456,'Evidence'!N$455:N$456)</x:f>
        <x:v>0</x:v>
      </x:c>
      <x:c r="H73" s="21" t="n">
        <x:f>$D73*SUMPRODUCT('Evidence'!$J$455:$J$456,'Evidence'!O$455:O$456)</x:f>
        <x:v>31189.012</x:v>
      </x:c>
      <x:c r="I73" s="21" t="n">
        <x:f>$D73*SUMPRODUCT('Evidence'!$J$455:$J$456,'Evidence'!P$455:P$456)</x:f>
        <x:v>0</x:v>
      </x:c>
      <x:c r="J73" s="21" t="n">
        <x:f>$D73*SUMPRODUCT('Evidence'!$J$455:$J$456,'Evidence'!Q$455:Q$456)</x:f>
        <x:v>0</x:v>
      </x:c>
      <x:c r="K73" s="21" t="n">
        <x:f>$D73*SUMPRODUCT('Evidence'!$J$455:$J$456,'Evidence'!R$455:R$456)</x:f>
        <x:v>0</x:v>
      </x:c>
      <x:c r="L73" s="21" t="n">
        <x:f>$D73*SUMPRODUCT('Evidence'!$J$455:$J$456,'Evidence'!S$455:S$456)</x:f>
        <x:v>0</x:v>
      </x:c>
      <x:c r="M73" s="21" t="n">
        <x:f>$D73*SUMPRODUCT('Evidence'!$J$455:$J$456,'Evidence'!T$455:T$456)</x:f>
        <x:v>0</x:v>
      </x:c>
      <x:c r="N73" s="21" t="n">
        <x:f>$D73*SUMPRODUCT('Evidence'!$J$455:$J$456,'Evidence'!U$455:U$456)</x:f>
        <x:v>0</x:v>
      </x:c>
      <x:c r="O73" s="21" t="n">
        <x:f>$D73*SUMPRODUCT('Evidence'!$J$455:$J$456,'Evidence'!V$455:V$456)</x:f>
        <x:v>0</x:v>
      </x:c>
      <x:c r="P73" s="21" t="n">
        <x:f>$D73*SUMPRODUCT('Evidence'!$J$455:$J$456,'Evidence'!W$455:W$456)</x:f>
        <x:v>0</x:v>
      </x:c>
      <x:c r="Q73" s="21" t="n">
        <x:f>SUM(E73:P73)</x:f>
        <x:v>31189.012</x:v>
      </x:c>
      <x:c r="R73" s="21" t="n">
        <x:f>Q73-D73</x:f>
        <x:v>0</x:v>
      </x:c>
      <x:c r="S73" s="18" t="str">
        <x:v>Economic activity (ISIC-Rev.4): P. Education</x:v>
      </x:c>
      <x:c r="T73" s="13" t="str">
        <x:v>XA:2070</x:v>
      </x:c>
      <x:c r="U73" s="13" t="str"/>
      <x:c r="V73" s="13" t="str">
        <x:v>https://rplumber.ilo.org/data/indicator?format=.csv.gz&amp;id=EMP_2EMP_SEX_ECO_NB_A</x:v>
      </x:c>
      <x:c r="W73" s="13" t="str">
        <x:v>ILO modelled estimate; allocation estimated</x:v>
      </x:c>
    </x:row>
    <x:row r="74" ht="32" customHeight="1">
      <x:c r="A74" s="2" t="str">
        <x:v>China</x:v>
      </x:c>
      <x:c r="B74" s="2" t="str">
        <x:v>CHN</x:v>
      </x:c>
      <x:c r="C74" s="2" t="str">
        <x:v>Q</x:v>
      </x:c>
      <x:c r="D74" s="25" t="n">
        <x:v>16857.017</x:v>
      </x:c>
      <x:c r="E74" s="19" t="n">
        <x:f>$D74*SUMPRODUCT('Evidence'!$J$457:$J$462,'Evidence'!L$457:L$462)</x:f>
        <x:v>0</x:v>
      </x:c>
      <x:c r="F74" s="19" t="n">
        <x:f>$D74*SUMPRODUCT('Evidence'!$J$457:$J$462,'Evidence'!M$457:M$462)</x:f>
        <x:v>0</x:v>
      </x:c>
      <x:c r="G74" s="19" t="n">
        <x:f>$D74*SUMPRODUCT('Evidence'!$J$457:$J$462,'Evidence'!N$457:N$462)</x:f>
        <x:v>0</x:v>
      </x:c>
      <x:c r="H74" s="19" t="n">
        <x:f>$D74*SUMPRODUCT('Evidence'!$J$457:$J$462,'Evidence'!O$457:O$462)</x:f>
        <x:v>0</x:v>
      </x:c>
      <x:c r="I74" s="19" t="n">
        <x:f>$D74*SUMPRODUCT('Evidence'!$J$457:$J$462,'Evidence'!P$457:P$462)</x:f>
        <x:v>0</x:v>
      </x:c>
      <x:c r="J74" s="19" t="n">
        <x:f>$D74*SUMPRODUCT('Evidence'!$J$457:$J$462,'Evidence'!Q$457:Q$462)</x:f>
        <x:v>12901.783845004229</x:v>
      </x:c>
      <x:c r="K74" s="19" t="n">
        <x:f>$D74*SUMPRODUCT('Evidence'!$J$457:$J$462,'Evidence'!R$457:R$462)</x:f>
        <x:v>0</x:v>
      </x:c>
      <x:c r="L74" s="19" t="n">
        <x:f>$D74*SUMPRODUCT('Evidence'!$J$457:$J$462,'Evidence'!S$457:S$462)</x:f>
        <x:v>0</x:v>
      </x:c>
      <x:c r="M74" s="19" t="n">
        <x:f>$D74*SUMPRODUCT('Evidence'!$J$457:$J$462,'Evidence'!T$457:T$462)</x:f>
        <x:v>0</x:v>
      </x:c>
      <x:c r="N74" s="19" t="n">
        <x:f>$D74*SUMPRODUCT('Evidence'!$J$457:$J$462,'Evidence'!U$457:U$462)</x:f>
        <x:v>0</x:v>
      </x:c>
      <x:c r="O74" s="19" t="n">
        <x:f>$D74*SUMPRODUCT('Evidence'!$J$457:$J$462,'Evidence'!V$457:V$462)</x:f>
        <x:v>0</x:v>
      </x:c>
      <x:c r="P74" s="19" t="n">
        <x:f>$D74*SUMPRODUCT('Evidence'!$J$457:$J$462,'Evidence'!W$457:W$462)</x:f>
        <x:v>3955.23315499577</x:v>
      </x:c>
      <x:c r="Q74" s="19" t="n">
        <x:f>SUM(E74:P74)</x:f>
        <x:v>16857.017</x:v>
      </x:c>
      <x:c r="R74" s="19" t="n">
        <x:f>Q74-D74</x:f>
        <x:v>0</x:v>
      </x:c>
      <x:c r="S74" s="17" t="str">
        <x:v>Economic activity (ISIC-Rev.4): Q. Human health and social work activities</x:v>
      </x:c>
      <x:c r="T74" s="2" t="str">
        <x:v>XA:2070</x:v>
      </x:c>
      <x:c r="U74" s="2" t="str"/>
      <x:c r="V74" s="2" t="str">
        <x:v>https://rplumber.ilo.org/data/indicator?format=.csv.gz&amp;id=EMP_2EMP_SEX_ECO_NB_A</x:v>
      </x:c>
      <x:c r="W74" s="2" t="str">
        <x:v>ILO modelled estimate; allocation estimated</x:v>
      </x:c>
    </x:row>
    <x:row r="75" ht="32" customHeight="1">
      <x:c r="A75" s="13" t="str">
        <x:v>China</x:v>
      </x:c>
      <x:c r="B75" s="13" t="str">
        <x:v>CHN</x:v>
      </x:c>
      <x:c r="C75" s="13" t="str">
        <x:v>RSTU</x:v>
      </x:c>
      <x:c r="D75" s="25" t="n">
        <x:v>37911.026</x:v>
      </x:c>
      <x:c r="E75" s="21" t="n">
        <x:f>$D75*SUMPRODUCT('Evidence'!$J$463:$J$476,'Evidence'!L$463:L$476)</x:f>
        <x:v>0</x:v>
      </x:c>
      <x:c r="F75" s="21" t="n">
        <x:f>$D75*SUMPRODUCT('Evidence'!$J$463:$J$476,'Evidence'!M$463:M$476)</x:f>
        <x:v>0</x:v>
      </x:c>
      <x:c r="G75" s="21" t="n">
        <x:f>$D75*SUMPRODUCT('Evidence'!$J$463:$J$476,'Evidence'!N$463:N$476)</x:f>
        <x:v>0</x:v>
      </x:c>
      <x:c r="H75" s="21" t="n">
        <x:f>$D75*SUMPRODUCT('Evidence'!$J$463:$J$476,'Evidence'!O$463:O$476)</x:f>
        <x:v>26964.266528378415</x:v>
      </x:c>
      <x:c r="I75" s="21" t="n">
        <x:f>$D75*SUMPRODUCT('Evidence'!$J$463:$J$476,'Evidence'!P$463:P$476)</x:f>
        <x:v>0</x:v>
      </x:c>
      <x:c r="J75" s="21" t="n">
        <x:f>$D75*SUMPRODUCT('Evidence'!$J$463:$J$476,'Evidence'!Q$463:Q$476)</x:f>
        <x:v>0</x:v>
      </x:c>
      <x:c r="K75" s="21" t="n">
        <x:f>$D75*SUMPRODUCT('Evidence'!$J$463:$J$476,'Evidence'!R$463:R$476)</x:f>
        <x:v>0</x:v>
      </x:c>
      <x:c r="L75" s="21" t="n">
        <x:f>$D75*SUMPRODUCT('Evidence'!$J$463:$J$476,'Evidence'!S$463:S$476)</x:f>
        <x:v>1698.8952153070563</x:v>
      </x:c>
      <x:c r="M75" s="21" t="n">
        <x:f>$D75*SUMPRODUCT('Evidence'!$J$463:$J$476,'Evidence'!T$463:T$476)</x:f>
        <x:v>5435.177389046283</x:v>
      </x:c>
      <x:c r="N75" s="21" t="n">
        <x:f>$D75*SUMPRODUCT('Evidence'!$J$463:$J$476,'Evidence'!U$463:U$476)</x:f>
        <x:v>0</x:v>
      </x:c>
      <x:c r="O75" s="21" t="n">
        <x:f>$D75*SUMPRODUCT('Evidence'!$J$463:$J$476,'Evidence'!V$463:V$476)</x:f>
        <x:v>0</x:v>
      </x:c>
      <x:c r="P75" s="21" t="n">
        <x:f>$D75*SUMPRODUCT('Evidence'!$J$463:$J$476,'Evidence'!W$463:W$476)</x:f>
        <x:v>3812.6868672682454</x:v>
      </x:c>
      <x:c r="Q75" s="21" t="n">
        <x:f>SUM(E75:P75)</x:f>
        <x:v>37911.026</x:v>
      </x:c>
      <x:c r="R75" s="21" t="n">
        <x:f>Q75-D75</x:f>
        <x:v>0</x:v>
      </x:c>
      <x:c r="S75" s="18" t="str">
        <x:v>Economic activity (ISIC-Rev.4): R,S,T,U. Other services</x:v>
      </x:c>
      <x:c r="T75" s="13" t="str">
        <x:v>XA:2070</x:v>
      </x:c>
      <x:c r="U75" s="13" t="str"/>
      <x:c r="V75" s="13" t="str">
        <x:v>https://rplumber.ilo.org/data/indicator?format=.csv.gz&amp;id=EMP_2EMP_SEX_ECO_NB_A</x:v>
      </x:c>
      <x:c r="W75" s="13" t="str">
        <x:v>ILO modelled estimate; allocation estimated</x:v>
      </x:c>
    </x:row>
    <x:row r="76" ht="32" customHeight="1">
      <x:c r="A76" s="2" t="str">
        <x:v>France</x:v>
      </x:c>
      <x:c r="B76" s="2" t="str">
        <x:v>FRA</x:v>
      </x:c>
      <x:c r="C76" s="2" t="str">
        <x:v>A</x:v>
      </x:c>
      <x:c r="D76" s="25" t="n">
        <x:v>703.561</x:v>
      </x:c>
      <x:c r="E76" s="19" t="n">
        <x:f>$D76*SUMPRODUCT('Evidence'!$J$477:$J$479,'Evidence'!L$477:L$479)</x:f>
        <x:v>0</x:v>
      </x:c>
      <x:c r="F76" s="19" t="n">
        <x:f>$D76*SUMPRODUCT('Evidence'!$J$477:$J$479,'Evidence'!M$477:M$479)</x:f>
        <x:v>37.83419708606512</x:v>
      </x:c>
      <x:c r="G76" s="19" t="n">
        <x:f>$D76*SUMPRODUCT('Evidence'!$J$477:$J$479,'Evidence'!N$477:N$479)</x:f>
        <x:v>0</x:v>
      </x:c>
      <x:c r="H76" s="19" t="n">
        <x:f>$D76*SUMPRODUCT('Evidence'!$J$477:$J$479,'Evidence'!O$477:O$479)</x:f>
        <x:v>0</x:v>
      </x:c>
      <x:c r="I76" s="19" t="n">
        <x:f>$D76*SUMPRODUCT('Evidence'!$J$477:$J$479,'Evidence'!P$477:P$479)</x:f>
        <x:v>665.7268029139349</x:v>
      </x:c>
      <x:c r="J76" s="19" t="n">
        <x:f>$D76*SUMPRODUCT('Evidence'!$J$477:$J$479,'Evidence'!Q$477:Q$479)</x:f>
        <x:v>0</x:v>
      </x:c>
      <x:c r="K76" s="19" t="n">
        <x:f>$D76*SUMPRODUCT('Evidence'!$J$477:$J$479,'Evidence'!R$477:R$479)</x:f>
        <x:v>0</x:v>
      </x:c>
      <x:c r="L76" s="19" t="n">
        <x:f>$D76*SUMPRODUCT('Evidence'!$J$477:$J$479,'Evidence'!S$477:S$479)</x:f>
        <x:v>0</x:v>
      </x:c>
      <x:c r="M76" s="19" t="n">
        <x:f>$D76*SUMPRODUCT('Evidence'!$J$477:$J$479,'Evidence'!T$477:T$479)</x:f>
        <x:v>0</x:v>
      </x:c>
      <x:c r="N76" s="19" t="n">
        <x:f>$D76*SUMPRODUCT('Evidence'!$J$477:$J$479,'Evidence'!U$477:U$479)</x:f>
        <x:v>0</x:v>
      </x:c>
      <x:c r="O76" s="19" t="n">
        <x:f>$D76*SUMPRODUCT('Evidence'!$J$477:$J$479,'Evidence'!V$477:V$479)</x:f>
        <x:v>0</x:v>
      </x:c>
      <x:c r="P76" s="19" t="n">
        <x:f>$D76*SUMPRODUCT('Evidence'!$J$477:$J$479,'Evidence'!W$477:W$479)</x:f>
        <x:v>0</x:v>
      </x:c>
      <x:c r="Q76" s="19" t="n">
        <x:f>SUM(E76:P76)</x:f>
        <x:v>703.561</x:v>
      </x:c>
      <x:c r="R76" s="19" t="n">
        <x:f>Q76-D76</x:f>
        <x:v>0</x:v>
      </x:c>
      <x:c r="S76" s="17" t="str">
        <x:v>Economic activity (ISIC-Rev.4): A. Agriculture; forestry and fishing</x:v>
      </x:c>
      <x:c r="T76" s="2" t="str">
        <x:v>XA:2048</x:v>
      </x:c>
      <x:c r="U76" s="2" t="str"/>
      <x:c r="V76" s="2" t="str">
        <x:v>https://rplumber.ilo.org/data/indicator?format=.csv.gz&amp;id=EMP_2EMP_SEX_ECO_NB_A</x:v>
      </x:c>
      <x:c r="W76" s="2" t="str">
        <x:v>ILO modelled estimate; allocation estimated</x:v>
      </x:c>
    </x:row>
    <x:row r="77" ht="32" customHeight="1">
      <x:c r="A77" s="13" t="str">
        <x:v>France</x:v>
      </x:c>
      <x:c r="B77" s="13" t="str">
        <x:v>FRA</x:v>
      </x:c>
      <x:c r="C77" s="13" t="str">
        <x:v>B</x:v>
      </x:c>
      <x:c r="D77" s="25" t="n">
        <x:v>29.388</x:v>
      </x:c>
      <x:c r="E77" s="21" t="n">
        <x:f>$D77*SUMPRODUCT('Evidence'!$J$480:$J$482,'Evidence'!L$480:L$482)</x:f>
        <x:v>5.705667226890756</x:v>
      </x:c>
      <x:c r="F77" s="21" t="n">
        <x:f>$D77*SUMPRODUCT('Evidence'!$J$480:$J$482,'Evidence'!M$480:M$482)</x:f>
        <x:v>23.68233277310925</x:v>
      </x:c>
      <x:c r="G77" s="21" t="n">
        <x:f>$D77*SUMPRODUCT('Evidence'!$J$480:$J$482,'Evidence'!N$480:N$482)</x:f>
        <x:v>0</x:v>
      </x:c>
      <x:c r="H77" s="21" t="n">
        <x:f>$D77*SUMPRODUCT('Evidence'!$J$480:$J$482,'Evidence'!O$480:O$482)</x:f>
        <x:v>0</x:v>
      </x:c>
      <x:c r="I77" s="21" t="n">
        <x:f>$D77*SUMPRODUCT('Evidence'!$J$480:$J$482,'Evidence'!P$480:P$482)</x:f>
        <x:v>0</x:v>
      </x:c>
      <x:c r="J77" s="21" t="n">
        <x:f>$D77*SUMPRODUCT('Evidence'!$J$480:$J$482,'Evidence'!Q$480:Q$482)</x:f>
        <x:v>0</x:v>
      </x:c>
      <x:c r="K77" s="21" t="n">
        <x:f>$D77*SUMPRODUCT('Evidence'!$J$480:$J$482,'Evidence'!R$480:R$482)</x:f>
        <x:v>0</x:v>
      </x:c>
      <x:c r="L77" s="21" t="n">
        <x:f>$D77*SUMPRODUCT('Evidence'!$J$480:$J$482,'Evidence'!S$480:S$482)</x:f>
        <x:v>0</x:v>
      </x:c>
      <x:c r="M77" s="21" t="n">
        <x:f>$D77*SUMPRODUCT('Evidence'!$J$480:$J$482,'Evidence'!T$480:T$482)</x:f>
        <x:v>0</x:v>
      </x:c>
      <x:c r="N77" s="21" t="n">
        <x:f>$D77*SUMPRODUCT('Evidence'!$J$480:$J$482,'Evidence'!U$480:U$482)</x:f>
        <x:v>0</x:v>
      </x:c>
      <x:c r="O77" s="21" t="n">
        <x:f>$D77*SUMPRODUCT('Evidence'!$J$480:$J$482,'Evidence'!V$480:V$482)</x:f>
        <x:v>0</x:v>
      </x:c>
      <x:c r="P77" s="21" t="n">
        <x:f>$D77*SUMPRODUCT('Evidence'!$J$480:$J$482,'Evidence'!W$480:W$482)</x:f>
        <x:v>0</x:v>
      </x:c>
      <x:c r="Q77" s="21" t="n">
        <x:f>SUM(E77:P77)</x:f>
        <x:v>29.388000000000005</x:v>
      </x:c>
      <x:c r="R77" s="21" t="n">
        <x:f>Q77-D77</x:f>
        <x:v>3.552713678800501e-15</x:v>
      </x:c>
      <x:c r="S77" s="18" t="str">
        <x:v>Economic activity (ISIC-Rev.4): B. Mining and quarrying</x:v>
      </x:c>
      <x:c r="T77" s="13" t="str">
        <x:v>XA:2048</x:v>
      </x:c>
      <x:c r="U77" s="13" t="str"/>
      <x:c r="V77" s="13" t="str">
        <x:v>https://rplumber.ilo.org/data/indicator?format=.csv.gz&amp;id=EMP_2EMP_SEX_ECO_NB_A</x:v>
      </x:c>
      <x:c r="W77" s="13" t="str">
        <x:v>ILO modelled estimate; allocation estimated</x:v>
      </x:c>
    </x:row>
    <x:row r="78" ht="32" customHeight="1">
      <x:c r="A78" s="2" t="str">
        <x:v>France</x:v>
      </x:c>
      <x:c r="B78" s="2" t="str">
        <x:v>FRA</x:v>
      </x:c>
      <x:c r="C78" s="2" t="str">
        <x:v>C</x:v>
      </x:c>
      <x:c r="D78" s="25" t="n">
        <x:v>3227.544</x:v>
      </x:c>
      <x:c r="E78" s="19" t="n">
        <x:f>$D78*SUMPRODUCT('Evidence'!$J$483:$J$506,'Evidence'!L$483:L$506)</x:f>
        <x:v>6.2139499226584345</x:v>
      </x:c>
      <x:c r="F78" s="19" t="n">
        <x:f>$D78*SUMPRODUCT('Evidence'!$J$483:$J$506,'Evidence'!M$483:M$506)</x:f>
        <x:v>568.6308210134484</x:v>
      </x:c>
      <x:c r="G78" s="19" t="n">
        <x:f>$D78*SUMPRODUCT('Evidence'!$J$483:$J$506,'Evidence'!N$483:N$506)</x:f>
        <x:v>1155.3440501315624</x:v>
      </x:c>
      <x:c r="H78" s="19" t="n">
        <x:f>$D78*SUMPRODUCT('Evidence'!$J$483:$J$506,'Evidence'!O$483:O$506)</x:f>
        <x:v>552.0308454028154</x:v>
      </x:c>
      <x:c r="I78" s="19" t="n">
        <x:f>$D78*SUMPRODUCT('Evidence'!$J$483:$J$506,'Evidence'!P$483:P$506)</x:f>
        <x:v>675.34134473688</x:v>
      </x:c>
      <x:c r="J78" s="19" t="n">
        <x:f>$D78*SUMPRODUCT('Evidence'!$J$483:$J$506,'Evidence'!Q$483:Q$506)</x:f>
        <x:v>138.42731845516832</x:v>
      </x:c>
      <x:c r="K78" s="19" t="n">
        <x:f>$D78*SUMPRODUCT('Evidence'!$J$483:$J$506,'Evidence'!R$483:R$506)</x:f>
        <x:v>0</x:v>
      </x:c>
      <x:c r="L78" s="19" t="n">
        <x:f>$D78*SUMPRODUCT('Evidence'!$J$483:$J$506,'Evidence'!S$483:S$506)</x:f>
        <x:v>131.55567033746686</x:v>
      </x:c>
      <x:c r="M78" s="19" t="n">
        <x:f>$D78*SUMPRODUCT('Evidence'!$J$483:$J$506,'Evidence'!T$483:T$506)</x:f>
        <x:v>0</x:v>
      </x:c>
      <x:c r="N78" s="19" t="n">
        <x:f>$D78*SUMPRODUCT('Evidence'!$J$483:$J$506,'Evidence'!U$483:U$506)</x:f>
        <x:v>0</x:v>
      </x:c>
      <x:c r="O78" s="19" t="n">
        <x:f>$D78*SUMPRODUCT('Evidence'!$J$483:$J$506,'Evidence'!V$483:V$506)</x:f>
        <x:v>0</x:v>
      </x:c>
      <x:c r="P78" s="19" t="n">
        <x:f>$D78*SUMPRODUCT('Evidence'!$J$483:$J$506,'Evidence'!W$483:W$506)</x:f>
        <x:v>0</x:v>
      </x:c>
      <x:c r="Q78" s="19" t="n">
        <x:f>SUM(E78:P78)</x:f>
        <x:v>3227.544</x:v>
      </x:c>
      <x:c r="R78" s="19" t="n">
        <x:f>Q78-D78</x:f>
        <x:v>0</x:v>
      </x:c>
      <x:c r="S78" s="17" t="str">
        <x:v>Economic activity (ISIC-Rev.4): C. Manufacturing</x:v>
      </x:c>
      <x:c r="T78" s="2" t="str">
        <x:v>XA:2048</x:v>
      </x:c>
      <x:c r="U78" s="2" t="str"/>
      <x:c r="V78" s="2" t="str">
        <x:v>https://rplumber.ilo.org/data/indicator?format=.csv.gz&amp;id=EMP_2EMP_SEX_ECO_NB_A</x:v>
      </x:c>
      <x:c r="W78" s="2" t="str">
        <x:v>ILO modelled estimate; allocation estimated</x:v>
      </x:c>
    </x:row>
    <x:row r="79" ht="32" customHeight="1">
      <x:c r="A79" s="13" t="str">
        <x:v>France</x:v>
      </x:c>
      <x:c r="B79" s="13" t="str">
        <x:v>FRA</x:v>
      </x:c>
      <x:c r="C79" s="13" t="str">
        <x:v>DE</x:v>
      </x:c>
      <x:c r="D79" s="25" t="n">
        <x:v>523.402</x:v>
      </x:c>
      <x:c r="E79" s="21" t="n">
        <x:f>$D79*SUMPRODUCT('Evidence'!$J$507:$J$511,'Evidence'!L$507:L$511)</x:f>
        <x:v>0</x:v>
      </x:c>
      <x:c r="F79" s="21" t="n">
        <x:f>$D79*SUMPRODUCT('Evidence'!$J$507:$J$511,'Evidence'!M$507:M$511)</x:f>
        <x:v>0</x:v>
      </x:c>
      <x:c r="G79" s="21" t="n">
        <x:f>$D79*SUMPRODUCT('Evidence'!$J$507:$J$511,'Evidence'!N$507:N$511)</x:f>
        <x:v>148.34649358877007</x:v>
      </x:c>
      <x:c r="H79" s="21" t="n">
        <x:f>$D79*SUMPRODUCT('Evidence'!$J$507:$J$511,'Evidence'!O$507:O$511)</x:f>
        <x:v>0</x:v>
      </x:c>
      <x:c r="I79" s="21" t="n">
        <x:f>$D79*SUMPRODUCT('Evidence'!$J$507:$J$511,'Evidence'!P$507:P$511)</x:f>
        <x:v>0</x:v>
      </x:c>
      <x:c r="J79" s="21" t="n">
        <x:f>$D79*SUMPRODUCT('Evidence'!$J$507:$J$511,'Evidence'!Q$507:Q$511)</x:f>
        <x:v>0</x:v>
      </x:c>
      <x:c r="K79" s="21" t="n">
        <x:f>$D79*SUMPRODUCT('Evidence'!$J$507:$J$511,'Evidence'!R$507:R$511)</x:f>
        <x:v>0</x:v>
      </x:c>
      <x:c r="L79" s="21" t="n">
        <x:f>$D79*SUMPRODUCT('Evidence'!$J$507:$J$511,'Evidence'!S$507:S$511)</x:f>
        <x:v>0</x:v>
      </x:c>
      <x:c r="M79" s="21" t="n">
        <x:f>$D79*SUMPRODUCT('Evidence'!$J$507:$J$511,'Evidence'!T$507:T$511)</x:f>
        <x:v>0</x:v>
      </x:c>
      <x:c r="N79" s="21" t="n">
        <x:f>$D79*SUMPRODUCT('Evidence'!$J$507:$J$511,'Evidence'!U$507:U$511)</x:f>
        <x:v>375.05550641123006</x:v>
      </x:c>
      <x:c r="O79" s="21" t="n">
        <x:f>$D79*SUMPRODUCT('Evidence'!$J$507:$J$511,'Evidence'!V$507:V$511)</x:f>
        <x:v>0</x:v>
      </x:c>
      <x:c r="P79" s="21" t="n">
        <x:f>$D79*SUMPRODUCT('Evidence'!$J$507:$J$511,'Evidence'!W$507:W$511)</x:f>
        <x:v>0</x:v>
      </x:c>
      <x:c r="Q79" s="21" t="n">
        <x:f>SUM(E79:P79)</x:f>
        <x:v>523.4020000000002</x:v>
      </x:c>
      <x:c r="R79" s="21" t="n">
        <x:f>Q79-D79</x:f>
        <x:v>1.1368683772161603e-13</x:v>
      </x:c>
      <x:c r="S79" s="18" t="str">
        <x:v>Economic activity (ISIC-Rev.4): D,E. Utilities</x:v>
      </x:c>
      <x:c r="T79" s="13" t="str">
        <x:v>XA:2048</x:v>
      </x:c>
      <x:c r="U79" s="13" t="str"/>
      <x:c r="V79" s="13" t="str">
        <x:v>https://rplumber.ilo.org/data/indicator?format=.csv.gz&amp;id=EMP_2EMP_SEX_ECO_NB_A</x:v>
      </x:c>
      <x:c r="W79" s="13" t="str">
        <x:v>ILO modelled estimate; allocation estimated</x:v>
      </x:c>
    </x:row>
    <x:row r="80" ht="32" customHeight="1">
      <x:c r="A80" s="2" t="str">
        <x:v>France</x:v>
      </x:c>
      <x:c r="B80" s="2" t="str">
        <x:v>FRA</x:v>
      </x:c>
      <x:c r="C80" s="2" t="str">
        <x:v>F</x:v>
      </x:c>
      <x:c r="D80" s="25" t="n">
        <x:v>1969.537</x:v>
      </x:c>
      <x:c r="E80" s="19" t="n">
        <x:f>$D80*SUMPRODUCT('Evidence'!$J$512:$J$514,'Evidence'!L$512:L$514)</x:f>
        <x:v>0</x:v>
      </x:c>
      <x:c r="F80" s="19" t="n">
        <x:f>$D80*SUMPRODUCT('Evidence'!$J$512:$J$514,'Evidence'!M$512:M$514)</x:f>
        <x:v>0</x:v>
      </x:c>
      <x:c r="G80" s="19" t="n">
        <x:f>$D80*SUMPRODUCT('Evidence'!$J$512:$J$514,'Evidence'!N$512:N$514)</x:f>
        <x:v>1251.1682080932378</x:v>
      </x:c>
      <x:c r="H80" s="19" t="n">
        <x:f>$D80*SUMPRODUCT('Evidence'!$J$512:$J$514,'Evidence'!O$512:O$514)</x:f>
        <x:v>718.3687919067621</x:v>
      </x:c>
      <x:c r="I80" s="19" t="n">
        <x:f>$D80*SUMPRODUCT('Evidence'!$J$512:$J$514,'Evidence'!P$512:P$514)</x:f>
        <x:v>0</x:v>
      </x:c>
      <x:c r="J80" s="19" t="n">
        <x:f>$D80*SUMPRODUCT('Evidence'!$J$512:$J$514,'Evidence'!Q$512:Q$514)</x:f>
        <x:v>0</x:v>
      </x:c>
      <x:c r="K80" s="19" t="n">
        <x:f>$D80*SUMPRODUCT('Evidence'!$J$512:$J$514,'Evidence'!R$512:R$514)</x:f>
        <x:v>0</x:v>
      </x:c>
      <x:c r="L80" s="19" t="n">
        <x:f>$D80*SUMPRODUCT('Evidence'!$J$512:$J$514,'Evidence'!S$512:S$514)</x:f>
        <x:v>0</x:v>
      </x:c>
      <x:c r="M80" s="19" t="n">
        <x:f>$D80*SUMPRODUCT('Evidence'!$J$512:$J$514,'Evidence'!T$512:T$514)</x:f>
        <x:v>0</x:v>
      </x:c>
      <x:c r="N80" s="19" t="n">
        <x:f>$D80*SUMPRODUCT('Evidence'!$J$512:$J$514,'Evidence'!U$512:U$514)</x:f>
        <x:v>0</x:v>
      </x:c>
      <x:c r="O80" s="19" t="n">
        <x:f>$D80*SUMPRODUCT('Evidence'!$J$512:$J$514,'Evidence'!V$512:V$514)</x:f>
        <x:v>0</x:v>
      </x:c>
      <x:c r="P80" s="19" t="n">
        <x:f>$D80*SUMPRODUCT('Evidence'!$J$512:$J$514,'Evidence'!W$512:W$514)</x:f>
        <x:v>0</x:v>
      </x:c>
      <x:c r="Q80" s="19" t="n">
        <x:f>SUM(E80:P80)</x:f>
        <x:v>1969.5369999999998</x:v>
      </x:c>
      <x:c r="R80" s="19" t="n">
        <x:f>Q80-D80</x:f>
        <x:v>-2.2737367544323206e-13</x:v>
      </x:c>
      <x:c r="S80" s="17" t="str">
        <x:v>Economic activity (ISIC-Rev.4): F. Construction</x:v>
      </x:c>
      <x:c r="T80" s="2" t="str">
        <x:v>XA:2048</x:v>
      </x:c>
      <x:c r="U80" s="2" t="str"/>
      <x:c r="V80" s="2" t="str">
        <x:v>https://rplumber.ilo.org/data/indicator?format=.csv.gz&amp;id=EMP_2EMP_SEX_ECO_NB_A</x:v>
      </x:c>
      <x:c r="W80" s="2" t="str">
        <x:v>ILO modelled estimate; allocation estimated</x:v>
      </x:c>
    </x:row>
    <x:row r="81" ht="32" customHeight="1">
      <x:c r="A81" s="13" t="str">
        <x:v>France</x:v>
      </x:c>
      <x:c r="B81" s="13" t="str">
        <x:v>FRA</x:v>
      </x:c>
      <x:c r="C81" s="13" t="str">
        <x:v>G</x:v>
      </x:c>
      <x:c r="D81" s="25" t="n">
        <x:v>3781.991</x:v>
      </x:c>
      <x:c r="E81" s="21" t="n">
        <x:f>$D81*SUMPRODUCT('Evidence'!$J$515:$J$517,'Evidence'!L$515:L$517)</x:f>
        <x:v>58.508239515379586</x:v>
      </x:c>
      <x:c r="F81" s="21" t="n">
        <x:f>$D81*SUMPRODUCT('Evidence'!$J$515:$J$517,'Evidence'!M$515:M$517)</x:f>
        <x:v>58.508239515379586</x:v>
      </x:c>
      <x:c r="G81" s="21" t="n">
        <x:f>$D81*SUMPRODUCT('Evidence'!$J$515:$J$517,'Evidence'!N$515:N$517)</x:f>
        <x:v>643.5906346691754</x:v>
      </x:c>
      <x:c r="H81" s="21" t="n">
        <x:f>$D81*SUMPRODUCT('Evidence'!$J$515:$J$517,'Evidence'!O$515:O$517)</x:f>
        <x:v>1668.328313569347</x:v>
      </x:c>
      <x:c r="I81" s="21" t="n">
        <x:f>$D81*SUMPRODUCT('Evidence'!$J$515:$J$517,'Evidence'!P$515:P$517)</x:f>
        <x:v>1177.5308541845798</x:v>
      </x:c>
      <x:c r="J81" s="21" t="n">
        <x:f>$D81*SUMPRODUCT('Evidence'!$J$515:$J$517,'Evidence'!Q$515:Q$517)</x:f>
        <x:v>58.508239515379586</x:v>
      </x:c>
      <x:c r="K81" s="21" t="n">
        <x:f>$D81*SUMPRODUCT('Evidence'!$J$515:$J$517,'Evidence'!R$515:R$517)</x:f>
        <x:v>0</x:v>
      </x:c>
      <x:c r="L81" s="21" t="n">
        <x:f>$D81*SUMPRODUCT('Evidence'!$J$515:$J$517,'Evidence'!S$515:S$517)</x:f>
        <x:v>117.01647903075917</x:v>
      </x:c>
      <x:c r="M81" s="21" t="n">
        <x:f>$D81*SUMPRODUCT('Evidence'!$J$515:$J$517,'Evidence'!T$515:T$517)</x:f>
        <x:v>0</x:v>
      </x:c>
      <x:c r="N81" s="21" t="n">
        <x:f>$D81*SUMPRODUCT('Evidence'!$J$515:$J$517,'Evidence'!U$515:U$517)</x:f>
        <x:v>0</x:v>
      </x:c>
      <x:c r="O81" s="21" t="n">
        <x:f>$D81*SUMPRODUCT('Evidence'!$J$515:$J$517,'Evidence'!V$515:V$517)</x:f>
        <x:v>0</x:v>
      </x:c>
      <x:c r="P81" s="21" t="n">
        <x:f>$D81*SUMPRODUCT('Evidence'!$J$515:$J$517,'Evidence'!W$515:W$517)</x:f>
        <x:v>0</x:v>
      </x:c>
      <x:c r="Q81" s="21" t="n">
        <x:f>SUM(E81:P81)</x:f>
        <x:v>3781.991</x:v>
      </x:c>
      <x:c r="R81" s="21" t="n">
        <x:f>Q81-D81</x:f>
        <x:v>0</x:v>
      </x:c>
      <x:c r="S81" s="18" t="str">
        <x:v>Economic activity (ISIC-Rev.4): G. Wholesale and retail trade; repair of motor vehicles and motorcycles</x:v>
      </x:c>
      <x:c r="T81" s="13" t="str">
        <x:v>XA:2048</x:v>
      </x:c>
      <x:c r="U81" s="13" t="str"/>
      <x:c r="V81" s="13" t="str">
        <x:v>https://rplumber.ilo.org/data/indicator?format=.csv.gz&amp;id=EMP_2EMP_SEX_ECO_NB_A</x:v>
      </x:c>
      <x:c r="W81" s="13" t="str">
        <x:v>ILO modelled estimate; allocation estimated</x:v>
      </x:c>
    </x:row>
    <x:row r="82" ht="32" customHeight="1">
      <x:c r="A82" s="2" t="str">
        <x:v>France</x:v>
      </x:c>
      <x:c r="B82" s="2" t="str">
        <x:v>FRA</x:v>
      </x:c>
      <x:c r="C82" s="2" t="str">
        <x:v>HJ</x:v>
      </x:c>
      <x:c r="D82" s="25" t="n">
        <x:v>2577.793</x:v>
      </x:c>
      <x:c r="E82" s="19" t="n">
        <x:f>$D82*SUMPRODUCT('Evidence'!$J$518:$J$528,'Evidence'!L$518:L$528)</x:f>
        <x:v>41.31516822655509</x:v>
      </x:c>
      <x:c r="F82" s="19" t="n">
        <x:f>$D82*SUMPRODUCT('Evidence'!$J$518:$J$528,'Evidence'!M$518:M$528)</x:f>
        <x:v>0</x:v>
      </x:c>
      <x:c r="G82" s="19" t="n">
        <x:f>$D82*SUMPRODUCT('Evidence'!$J$518:$J$528,'Evidence'!N$518:N$528)</x:f>
        <x:v>1467.3241663216272</x:v>
      </x:c>
      <x:c r="H82" s="19" t="n">
        <x:f>$D82*SUMPRODUCT('Evidence'!$J$518:$J$528,'Evidence'!O$518:O$528)</x:f>
        <x:v>0</x:v>
      </x:c>
      <x:c r="I82" s="19" t="n">
        <x:f>$D82*SUMPRODUCT('Evidence'!$J$518:$J$528,'Evidence'!P$518:P$528)</x:f>
        <x:v>0</x:v>
      </x:c>
      <x:c r="J82" s="19" t="n">
        <x:f>$D82*SUMPRODUCT('Evidence'!$J$518:$J$528,'Evidence'!Q$518:Q$528)</x:f>
        <x:v>0</x:v>
      </x:c>
      <x:c r="K82" s="19" t="n">
        <x:f>$D82*SUMPRODUCT('Evidence'!$J$518:$J$528,'Evidence'!R$518:R$528)</x:f>
        <x:v>0</x:v>
      </x:c>
      <x:c r="L82" s="19" t="n">
        <x:f>$D82*SUMPRODUCT('Evidence'!$J$518:$J$528,'Evidence'!S$518:S$528)</x:f>
        <x:v>722.6063552699399</x:v>
      </x:c>
      <x:c r="M82" s="19" t="n">
        <x:f>$D82*SUMPRODUCT('Evidence'!$J$518:$J$528,'Evidence'!T$518:T$528)</x:f>
        <x:v>346.5473101818787</x:v>
      </x:c>
      <x:c r="N82" s="19" t="n">
        <x:f>$D82*SUMPRODUCT('Evidence'!$J$518:$J$528,'Evidence'!U$518:U$528)</x:f>
        <x:v>0</x:v>
      </x:c>
      <x:c r="O82" s="19" t="n">
        <x:f>$D82*SUMPRODUCT('Evidence'!$J$518:$J$528,'Evidence'!V$518:V$528)</x:f>
        <x:v>0</x:v>
      </x:c>
      <x:c r="P82" s="19" t="n">
        <x:f>$D82*SUMPRODUCT('Evidence'!$J$518:$J$528,'Evidence'!W$518:W$528)</x:f>
        <x:v>0</x:v>
      </x:c>
      <x:c r="Q82" s="19" t="n">
        <x:f>SUM(E82:P82)</x:f>
        <x:v>2577.793000000001</x:v>
      </x:c>
      <x:c r="R82" s="19" t="n">
        <x:f>Q82-D82</x:f>
        <x:v>9.094947017729282e-13</x:v>
      </x:c>
      <x:c r="S82" s="17" t="str">
        <x:v>Economic activity (ISIC-Rev.4): H,J. Transport; storage and communication</x:v>
      </x:c>
      <x:c r="T82" s="2" t="str">
        <x:v>XA:2048</x:v>
      </x:c>
      <x:c r="U82" s="2" t="str"/>
      <x:c r="V82" s="2" t="str">
        <x:v>https://rplumber.ilo.org/data/indicator?format=.csv.gz&amp;id=EMP_2EMP_SEX_ECO_NB_A</x:v>
      </x:c>
      <x:c r="W82" s="2" t="str">
        <x:v>ILO modelled estimate; allocation estimated</x:v>
      </x:c>
    </x:row>
    <x:row r="83" ht="32" customHeight="1">
      <x:c r="A83" s="13" t="str">
        <x:v>France</x:v>
      </x:c>
      <x:c r="B83" s="13" t="str">
        <x:v>FRA</x:v>
      </x:c>
      <x:c r="C83" s="13" t="str">
        <x:v>I</x:v>
      </x:c>
      <x:c r="D83" s="25" t="n">
        <x:v>1287.81</x:v>
      </x:c>
      <x:c r="E83" s="21" t="n">
        <x:f>$D83*SUMPRODUCT('Evidence'!$J$529:$J$530,'Evidence'!L$529:L$530)</x:f>
        <x:v>0</x:v>
      </x:c>
      <x:c r="F83" s="21" t="n">
        <x:f>$D83*SUMPRODUCT('Evidence'!$J$529:$J$530,'Evidence'!M$529:M$530)</x:f>
        <x:v>0</x:v>
      </x:c>
      <x:c r="G83" s="21" t="n">
        <x:f>$D83*SUMPRODUCT('Evidence'!$J$529:$J$530,'Evidence'!N$529:N$530)</x:f>
        <x:v>0</x:v>
      </x:c>
      <x:c r="H83" s="21" t="n">
        <x:f>$D83*SUMPRODUCT('Evidence'!$J$529:$J$530,'Evidence'!O$529:O$530)</x:f>
        <x:v>1287.81</x:v>
      </x:c>
      <x:c r="I83" s="21" t="n">
        <x:f>$D83*SUMPRODUCT('Evidence'!$J$529:$J$530,'Evidence'!P$529:P$530)</x:f>
        <x:v>0</x:v>
      </x:c>
      <x:c r="J83" s="21" t="n">
        <x:f>$D83*SUMPRODUCT('Evidence'!$J$529:$J$530,'Evidence'!Q$529:Q$530)</x:f>
        <x:v>0</x:v>
      </x:c>
      <x:c r="K83" s="21" t="n">
        <x:f>$D83*SUMPRODUCT('Evidence'!$J$529:$J$530,'Evidence'!R$529:R$530)</x:f>
        <x:v>0</x:v>
      </x:c>
      <x:c r="L83" s="21" t="n">
        <x:f>$D83*SUMPRODUCT('Evidence'!$J$529:$J$530,'Evidence'!S$529:S$530)</x:f>
        <x:v>0</x:v>
      </x:c>
      <x:c r="M83" s="21" t="n">
        <x:f>$D83*SUMPRODUCT('Evidence'!$J$529:$J$530,'Evidence'!T$529:T$530)</x:f>
        <x:v>0</x:v>
      </x:c>
      <x:c r="N83" s="21" t="n">
        <x:f>$D83*SUMPRODUCT('Evidence'!$J$529:$J$530,'Evidence'!U$529:U$530)</x:f>
        <x:v>0</x:v>
      </x:c>
      <x:c r="O83" s="21" t="n">
        <x:f>$D83*SUMPRODUCT('Evidence'!$J$529:$J$530,'Evidence'!V$529:V$530)</x:f>
        <x:v>0</x:v>
      </x:c>
      <x:c r="P83" s="21" t="n">
        <x:f>$D83*SUMPRODUCT('Evidence'!$J$529:$J$530,'Evidence'!W$529:W$530)</x:f>
        <x:v>0</x:v>
      </x:c>
      <x:c r="Q83" s="21" t="n">
        <x:f>SUM(E83:P83)</x:f>
        <x:v>1287.81</x:v>
      </x:c>
      <x:c r="R83" s="21" t="n">
        <x:f>Q83-D83</x:f>
        <x:v>0</x:v>
      </x:c>
      <x:c r="S83" s="18" t="str">
        <x:v>Economic activity (ISIC-Rev.4): I. Accommodation and food service activities</x:v>
      </x:c>
      <x:c r="T83" s="13" t="str">
        <x:v>XA:2048</x:v>
      </x:c>
      <x:c r="U83" s="13" t="str"/>
      <x:c r="V83" s="13" t="str">
        <x:v>https://rplumber.ilo.org/data/indicator?format=.csv.gz&amp;id=EMP_2EMP_SEX_ECO_NB_A</x:v>
      </x:c>
      <x:c r="W83" s="13" t="str">
        <x:v>ILO modelled estimate; allocation estimated</x:v>
      </x:c>
    </x:row>
    <x:row r="84" ht="32" customHeight="1">
      <x:c r="A84" s="2" t="str">
        <x:v>France</x:v>
      </x:c>
      <x:c r="B84" s="2" t="str">
        <x:v>FRA</x:v>
      </x:c>
      <x:c r="C84" s="2" t="str">
        <x:v>K</x:v>
      </x:c>
      <x:c r="D84" s="25" t="n">
        <x:v>1007.689</x:v>
      </x:c>
      <x:c r="E84" s="19" t="n">
        <x:f>$D84*SUMPRODUCT('Evidence'!$J$531:$J$533,'Evidence'!L$531:L$533)</x:f>
        <x:v>0</x:v>
      </x:c>
      <x:c r="F84" s="19" t="n">
        <x:f>$D84*SUMPRODUCT('Evidence'!$J$531:$J$533,'Evidence'!M$531:M$533)</x:f>
        <x:v>0</x:v>
      </x:c>
      <x:c r="G84" s="19" t="n">
        <x:f>$D84*SUMPRODUCT('Evidence'!$J$531:$J$533,'Evidence'!N$531:N$533)</x:f>
        <x:v>0</x:v>
      </x:c>
      <x:c r="H84" s="19" t="n">
        <x:f>$D84*SUMPRODUCT('Evidence'!$J$531:$J$533,'Evidence'!O$531:O$533)</x:f>
        <x:v>0</x:v>
      </x:c>
      <x:c r="I84" s="19" t="n">
        <x:f>$D84*SUMPRODUCT('Evidence'!$J$531:$J$533,'Evidence'!P$531:P$533)</x:f>
        <x:v>0</x:v>
      </x:c>
      <x:c r="J84" s="19" t="n">
        <x:f>$D84*SUMPRODUCT('Evidence'!$J$531:$J$533,'Evidence'!Q$531:Q$533)</x:f>
        <x:v>0</x:v>
      </x:c>
      <x:c r="K84" s="19" t="n">
        <x:f>$D84*SUMPRODUCT('Evidence'!$J$531:$J$533,'Evidence'!R$531:R$533)</x:f>
        <x:v>1007.689</x:v>
      </x:c>
      <x:c r="L84" s="19" t="n">
        <x:f>$D84*SUMPRODUCT('Evidence'!$J$531:$J$533,'Evidence'!S$531:S$533)</x:f>
        <x:v>0</x:v>
      </x:c>
      <x:c r="M84" s="19" t="n">
        <x:f>$D84*SUMPRODUCT('Evidence'!$J$531:$J$533,'Evidence'!T$531:T$533)</x:f>
        <x:v>0</x:v>
      </x:c>
      <x:c r="N84" s="19" t="n">
        <x:f>$D84*SUMPRODUCT('Evidence'!$J$531:$J$533,'Evidence'!U$531:U$533)</x:f>
        <x:v>0</x:v>
      </x:c>
      <x:c r="O84" s="19" t="n">
        <x:f>$D84*SUMPRODUCT('Evidence'!$J$531:$J$533,'Evidence'!V$531:V$533)</x:f>
        <x:v>0</x:v>
      </x:c>
      <x:c r="P84" s="19" t="n">
        <x:f>$D84*SUMPRODUCT('Evidence'!$J$531:$J$533,'Evidence'!W$531:W$533)</x:f>
        <x:v>0</x:v>
      </x:c>
      <x:c r="Q84" s="19" t="n">
        <x:f>SUM(E84:P84)</x:f>
        <x:v>1007.689</x:v>
      </x:c>
      <x:c r="R84" s="19" t="n">
        <x:f>Q84-D84</x:f>
        <x:v>0</x:v>
      </x:c>
      <x:c r="S84" s="17" t="str">
        <x:v>Economic activity (ISIC-Rev.4): K. Financial and insurance activities</x:v>
      </x:c>
      <x:c r="T84" s="2" t="str">
        <x:v>XA:2048</x:v>
      </x:c>
      <x:c r="U84" s="2" t="str"/>
      <x:c r="V84" s="2" t="str">
        <x:v>https://rplumber.ilo.org/data/indicator?format=.csv.gz&amp;id=EMP_2EMP_SEX_ECO_NB_A</x:v>
      </x:c>
      <x:c r="W84" s="2" t="str">
        <x:v>ILO modelled estimate; allocation estimated</x:v>
      </x:c>
    </x:row>
    <x:row r="85" ht="32" customHeight="1">
      <x:c r="A85" s="13" t="str">
        <x:v>France</x:v>
      </x:c>
      <x:c r="B85" s="13" t="str">
        <x:v>FRA</x:v>
      </x:c>
      <x:c r="C85" s="13" t="str">
        <x:v>LMN</x:v>
      </x:c>
      <x:c r="D85" s="25" t="n">
        <x:v>3757.88</x:v>
      </x:c>
      <x:c r="E85" s="21" t="n">
        <x:f>$D85*SUMPRODUCT('Evidence'!$J$534:$J$547,'Evidence'!L$534:L$547)</x:f>
        <x:v>0</x:v>
      </x:c>
      <x:c r="F85" s="21" t="n">
        <x:f>$D85*SUMPRODUCT('Evidence'!$J$534:$J$547,'Evidence'!M$534:M$547)</x:f>
        <x:v>0</x:v>
      </x:c>
      <x:c r="G85" s="21" t="n">
        <x:f>$D85*SUMPRODUCT('Evidence'!$J$534:$J$547,'Evidence'!N$534:N$547)</x:f>
        <x:v>2950.2821585619813</x:v>
      </x:c>
      <x:c r="H85" s="21" t="n">
        <x:f>$D85*SUMPRODUCT('Evidence'!$J$534:$J$547,'Evidence'!O$534:O$547)</x:f>
        <x:v>128.52295198448095</x:v>
      </x:c>
      <x:c r="I85" s="21" t="n">
        <x:f>$D85*SUMPRODUCT('Evidence'!$J$534:$J$547,'Evidence'!P$534:P$547)</x:f>
        <x:v>0</x:v>
      </x:c>
      <x:c r="J85" s="21" t="n">
        <x:f>$D85*SUMPRODUCT('Evidence'!$J$534:$J$547,'Evidence'!Q$534:Q$547)</x:f>
        <x:v>128.6809212314319</x:v>
      </x:c>
      <x:c r="K85" s="21" t="n">
        <x:f>$D85*SUMPRODUCT('Evidence'!$J$534:$J$547,'Evidence'!R$534:R$547)</x:f>
        <x:v>0</x:v>
      </x:c>
      <x:c r="L85" s="21" t="n">
        <x:f>$D85*SUMPRODUCT('Evidence'!$J$534:$J$547,'Evidence'!S$534:S$547)</x:f>
        <x:v>34.79785870241552</x:v>
      </x:c>
      <x:c r="M85" s="21" t="n">
        <x:f>$D85*SUMPRODUCT('Evidence'!$J$534:$J$547,'Evidence'!T$534:T$547)</x:f>
        <x:v>119.88495570243288</x:v>
      </x:c>
      <x:c r="N85" s="21" t="n">
        <x:f>$D85*SUMPRODUCT('Evidence'!$J$534:$J$547,'Evidence'!U$534:U$547)</x:f>
        <x:v>0</x:v>
      </x:c>
      <x:c r="O85" s="21" t="n">
        <x:f>$D85*SUMPRODUCT('Evidence'!$J$534:$J$547,'Evidence'!V$534:V$547)</x:f>
        <x:v>395.7111538172579</x:v>
      </x:c>
      <x:c r="P85" s="21" t="n">
        <x:f>$D85*SUMPRODUCT('Evidence'!$J$534:$J$547,'Evidence'!W$534:W$547)</x:f>
        <x:v>0</x:v>
      </x:c>
      <x:c r="Q85" s="21" t="n">
        <x:f>SUM(E85:P85)</x:f>
        <x:v>3757.8800000000006</x:v>
      </x:c>
      <x:c r="R85" s="21" t="n">
        <x:f>Q85-D85</x:f>
        <x:v>4.547473508864641e-13</x:v>
      </x:c>
      <x:c r="S85" s="18" t="str">
        <x:v>Economic activity (ISIC-Rev.4): L,M,N. Real estate; business and administrative activities</x:v>
      </x:c>
      <x:c r="T85" s="13" t="str">
        <x:v>XA:2048</x:v>
      </x:c>
      <x:c r="U85" s="13" t="str"/>
      <x:c r="V85" s="13" t="str">
        <x:v>https://rplumber.ilo.org/data/indicator?format=.csv.gz&amp;id=EMP_2EMP_SEX_ECO_NB_A</x:v>
      </x:c>
      <x:c r="W85" s="13" t="str">
        <x:v>ILO modelled estimate; allocation estimated</x:v>
      </x:c>
    </x:row>
    <x:row r="86" ht="32" customHeight="1">
      <x:c r="A86" s="2" t="str">
        <x:v>France</x:v>
      </x:c>
      <x:c r="B86" s="2" t="str">
        <x:v>FRA</x:v>
      </x:c>
      <x:c r="C86" s="2" t="str">
        <x:v>O</x:v>
      </x:c>
      <x:c r="D86" s="25" t="n">
        <x:v>2476.071</x:v>
      </x:c>
      <x:c r="E86" s="19" t="n">
        <x:f>$D86*SUMPRODUCT('Evidence'!$J$548:$J$548,'Evidence'!L$548:L$548)</x:f>
        <x:v>0</x:v>
      </x:c>
      <x:c r="F86" s="19" t="n">
        <x:f>$D86*SUMPRODUCT('Evidence'!$J$548:$J$548,'Evidence'!M$548:M$548)</x:f>
        <x:v>0</x:v>
      </x:c>
      <x:c r="G86" s="19" t="n">
        <x:f>$D86*SUMPRODUCT('Evidence'!$J$548:$J$548,'Evidence'!N$548:N$548)</x:f>
        <x:v>0</x:v>
      </x:c>
      <x:c r="H86" s="19" t="n">
        <x:f>$D86*SUMPRODUCT('Evidence'!$J$548:$J$548,'Evidence'!O$548:O$548)</x:f>
        <x:v>0</x:v>
      </x:c>
      <x:c r="I86" s="19" t="n">
        <x:f>$D86*SUMPRODUCT('Evidence'!$J$548:$J$548,'Evidence'!P$548:P$548)</x:f>
        <x:v>0</x:v>
      </x:c>
      <x:c r="J86" s="19" t="n">
        <x:f>$D86*SUMPRODUCT('Evidence'!$J$548:$J$548,'Evidence'!Q$548:Q$548)</x:f>
        <x:v>0</x:v>
      </x:c>
      <x:c r="K86" s="19" t="n">
        <x:f>$D86*SUMPRODUCT('Evidence'!$J$548:$J$548,'Evidence'!R$548:R$548)</x:f>
        <x:v>0</x:v>
      </x:c>
      <x:c r="L86" s="19" t="n">
        <x:f>$D86*SUMPRODUCT('Evidence'!$J$548:$J$548,'Evidence'!S$548:S$548)</x:f>
        <x:v>0</x:v>
      </x:c>
      <x:c r="M86" s="19" t="n">
        <x:f>$D86*SUMPRODUCT('Evidence'!$J$548:$J$548,'Evidence'!T$548:T$548)</x:f>
        <x:v>0</x:v>
      </x:c>
      <x:c r="N86" s="19" t="n">
        <x:f>$D86*SUMPRODUCT('Evidence'!$J$548:$J$548,'Evidence'!U$548:U$548)</x:f>
        <x:v>0</x:v>
      </x:c>
      <x:c r="O86" s="19" t="n">
        <x:f>$D86*SUMPRODUCT('Evidence'!$J$548:$J$548,'Evidence'!V$548:V$548)</x:f>
        <x:v>0</x:v>
      </x:c>
      <x:c r="P86" s="19" t="n">
        <x:f>$D86*SUMPRODUCT('Evidence'!$J$548:$J$548,'Evidence'!W$548:W$548)</x:f>
        <x:v>2476.071</x:v>
      </x:c>
      <x:c r="Q86" s="19" t="n">
        <x:f>SUM(E86:P86)</x:f>
        <x:v>2476.071</x:v>
      </x:c>
      <x:c r="R86" s="19" t="n">
        <x:f>Q86-D86</x:f>
        <x:v>0</x:v>
      </x:c>
      <x:c r="S86" s="17" t="str">
        <x:v>Economic activity (ISIC-Rev.4): O. Public administration and defence; compulsory social security</x:v>
      </x:c>
      <x:c r="T86" s="2" t="str">
        <x:v>XA:2048</x:v>
      </x:c>
      <x:c r="U86" s="2" t="str"/>
      <x:c r="V86" s="2" t="str">
        <x:v>https://rplumber.ilo.org/data/indicator?format=.csv.gz&amp;id=EMP_2EMP_SEX_ECO_NB_A</x:v>
      </x:c>
      <x:c r="W86" s="2" t="str">
        <x:v>ILO modelled estimate; allocation estimated</x:v>
      </x:c>
    </x:row>
    <x:row r="87" ht="32" customHeight="1">
      <x:c r="A87" s="13" t="str">
        <x:v>France</x:v>
      </x:c>
      <x:c r="B87" s="13" t="str">
        <x:v>FRA</x:v>
      </x:c>
      <x:c r="C87" s="13" t="str">
        <x:v>P</x:v>
      </x:c>
      <x:c r="D87" s="25" t="n">
        <x:v>2309.262</x:v>
      </x:c>
      <x:c r="E87" s="21" t="n">
        <x:f>$D87*SUMPRODUCT('Evidence'!$J$549:$J$549,'Evidence'!L$549:L$549)</x:f>
        <x:v>0</x:v>
      </x:c>
      <x:c r="F87" s="21" t="n">
        <x:f>$D87*SUMPRODUCT('Evidence'!$J$549:$J$549,'Evidence'!M$549:M$549)</x:f>
        <x:v>0</x:v>
      </x:c>
      <x:c r="G87" s="21" t="n">
        <x:f>$D87*SUMPRODUCT('Evidence'!$J$549:$J$549,'Evidence'!N$549:N$549)</x:f>
        <x:v>0</x:v>
      </x:c>
      <x:c r="H87" s="21" t="n">
        <x:f>$D87*SUMPRODUCT('Evidence'!$J$549:$J$549,'Evidence'!O$549:O$549)</x:f>
        <x:v>2309.262</x:v>
      </x:c>
      <x:c r="I87" s="21" t="n">
        <x:f>$D87*SUMPRODUCT('Evidence'!$J$549:$J$549,'Evidence'!P$549:P$549)</x:f>
        <x:v>0</x:v>
      </x:c>
      <x:c r="J87" s="21" t="n">
        <x:f>$D87*SUMPRODUCT('Evidence'!$J$549:$J$549,'Evidence'!Q$549:Q$549)</x:f>
        <x:v>0</x:v>
      </x:c>
      <x:c r="K87" s="21" t="n">
        <x:f>$D87*SUMPRODUCT('Evidence'!$J$549:$J$549,'Evidence'!R$549:R$549)</x:f>
        <x:v>0</x:v>
      </x:c>
      <x:c r="L87" s="21" t="n">
        <x:f>$D87*SUMPRODUCT('Evidence'!$J$549:$J$549,'Evidence'!S$549:S$549)</x:f>
        <x:v>0</x:v>
      </x:c>
      <x:c r="M87" s="21" t="n">
        <x:f>$D87*SUMPRODUCT('Evidence'!$J$549:$J$549,'Evidence'!T$549:T$549)</x:f>
        <x:v>0</x:v>
      </x:c>
      <x:c r="N87" s="21" t="n">
        <x:f>$D87*SUMPRODUCT('Evidence'!$J$549:$J$549,'Evidence'!U$549:U$549)</x:f>
        <x:v>0</x:v>
      </x:c>
      <x:c r="O87" s="21" t="n">
        <x:f>$D87*SUMPRODUCT('Evidence'!$J$549:$J$549,'Evidence'!V$549:V$549)</x:f>
        <x:v>0</x:v>
      </x:c>
      <x:c r="P87" s="21" t="n">
        <x:f>$D87*SUMPRODUCT('Evidence'!$J$549:$J$549,'Evidence'!W$549:W$549)</x:f>
        <x:v>0</x:v>
      </x:c>
      <x:c r="Q87" s="21" t="n">
        <x:f>SUM(E87:P87)</x:f>
        <x:v>2309.262</x:v>
      </x:c>
      <x:c r="R87" s="21" t="n">
        <x:f>Q87-D87</x:f>
        <x:v>0</x:v>
      </x:c>
      <x:c r="S87" s="18" t="str">
        <x:v>Economic activity (ISIC-Rev.4): P. Education</x:v>
      </x:c>
      <x:c r="T87" s="13" t="str">
        <x:v>XA:2048</x:v>
      </x:c>
      <x:c r="U87" s="13" t="str"/>
      <x:c r="V87" s="13" t="str">
        <x:v>https://rplumber.ilo.org/data/indicator?format=.csv.gz&amp;id=EMP_2EMP_SEX_ECO_NB_A</x:v>
      </x:c>
      <x:c r="W87" s="13" t="str">
        <x:v>ILO modelled estimate; allocation estimated</x:v>
      </x:c>
    </x:row>
    <x:row r="88" ht="32" customHeight="1">
      <x:c r="A88" s="2" t="str">
        <x:v>France</x:v>
      </x:c>
      <x:c r="B88" s="2" t="str">
        <x:v>FRA</x:v>
      </x:c>
      <x:c r="C88" s="2" t="str">
        <x:v>Q</x:v>
      </x:c>
      <x:c r="D88" s="25" t="n">
        <x:v>4067.078</x:v>
      </x:c>
      <x:c r="E88" s="19" t="n">
        <x:f>$D88*SUMPRODUCT('Evidence'!$J$550:$J$552,'Evidence'!L$550:L$552)</x:f>
        <x:v>0</x:v>
      </x:c>
      <x:c r="F88" s="19" t="n">
        <x:f>$D88*SUMPRODUCT('Evidence'!$J$550:$J$552,'Evidence'!M$550:M$552)</x:f>
        <x:v>0</x:v>
      </x:c>
      <x:c r="G88" s="19" t="n">
        <x:f>$D88*SUMPRODUCT('Evidence'!$J$550:$J$552,'Evidence'!N$550:N$552)</x:f>
        <x:v>0</x:v>
      </x:c>
      <x:c r="H88" s="19" t="n">
        <x:f>$D88*SUMPRODUCT('Evidence'!$J$550:$J$552,'Evidence'!O$550:O$552)</x:f>
        <x:v>0</x:v>
      </x:c>
      <x:c r="I88" s="19" t="n">
        <x:f>$D88*SUMPRODUCT('Evidence'!$J$550:$J$552,'Evidence'!P$550:P$552)</x:f>
        <x:v>0</x:v>
      </x:c>
      <x:c r="J88" s="19" t="n">
        <x:f>$D88*SUMPRODUCT('Evidence'!$J$550:$J$552,'Evidence'!Q$550:Q$552)</x:f>
        <x:v>2781.703201229549</x:v>
      </x:c>
      <x:c r="K88" s="19" t="n">
        <x:f>$D88*SUMPRODUCT('Evidence'!$J$550:$J$552,'Evidence'!R$550:R$552)</x:f>
        <x:v>0</x:v>
      </x:c>
      <x:c r="L88" s="19" t="n">
        <x:f>$D88*SUMPRODUCT('Evidence'!$J$550:$J$552,'Evidence'!S$550:S$552)</x:f>
        <x:v>0</x:v>
      </x:c>
      <x:c r="M88" s="19" t="n">
        <x:f>$D88*SUMPRODUCT('Evidence'!$J$550:$J$552,'Evidence'!T$550:T$552)</x:f>
        <x:v>0</x:v>
      </x:c>
      <x:c r="N88" s="19" t="n">
        <x:f>$D88*SUMPRODUCT('Evidence'!$J$550:$J$552,'Evidence'!U$550:U$552)</x:f>
        <x:v>0</x:v>
      </x:c>
      <x:c r="O88" s="19" t="n">
        <x:f>$D88*SUMPRODUCT('Evidence'!$J$550:$J$552,'Evidence'!V$550:V$552)</x:f>
        <x:v>0</x:v>
      </x:c>
      <x:c r="P88" s="19" t="n">
        <x:f>$D88*SUMPRODUCT('Evidence'!$J$550:$J$552,'Evidence'!W$550:W$552)</x:f>
        <x:v>1285.3747987704508</x:v>
      </x:c>
      <x:c r="Q88" s="19" t="n">
        <x:f>SUM(E88:P88)</x:f>
        <x:v>4067.0779999999995</x:v>
      </x:c>
      <x:c r="R88" s="19" t="n">
        <x:f>Q88-D88</x:f>
        <x:v>-4.547473508864641e-13</x:v>
      </x:c>
      <x:c r="S88" s="17" t="str">
        <x:v>Economic activity (ISIC-Rev.4): Q. Human health and social work activities</x:v>
      </x:c>
      <x:c r="T88" s="2" t="str">
        <x:v>XA:2048</x:v>
      </x:c>
      <x:c r="U88" s="2" t="str"/>
      <x:c r="V88" s="2" t="str">
        <x:v>https://rplumber.ilo.org/data/indicator?format=.csv.gz&amp;id=EMP_2EMP_SEX_ECO_NB_A</x:v>
      </x:c>
      <x:c r="W88" s="2" t="str">
        <x:v>ILO modelled estimate; allocation estimated</x:v>
      </x:c>
    </x:row>
    <x:row r="89" ht="32" customHeight="1">
      <x:c r="A89" s="13" t="str">
        <x:v>France</x:v>
      </x:c>
      <x:c r="B89" s="13" t="str">
        <x:v>FRA</x:v>
      </x:c>
      <x:c r="C89" s="13" t="str">
        <x:v>RSTU</x:v>
      </x:c>
      <x:c r="D89" s="25" t="n">
        <x:v>1701.73</x:v>
      </x:c>
      <x:c r="E89" s="21" t="n">
        <x:f>$D89*SUMPRODUCT('Evidence'!$J$553:$J$561,'Evidence'!L$553:L$561)</x:f>
        <x:v>0</x:v>
      </x:c>
      <x:c r="F89" s="21" t="n">
        <x:f>$D89*SUMPRODUCT('Evidence'!$J$553:$J$561,'Evidence'!M$553:M$561)</x:f>
        <x:v>0</x:v>
      </x:c>
      <x:c r="G89" s="21" t="n">
        <x:f>$D89*SUMPRODUCT('Evidence'!$J$553:$J$561,'Evidence'!N$553:N$561)</x:f>
        <x:v>0</x:v>
      </x:c>
      <x:c r="H89" s="21" t="n">
        <x:f>$D89*SUMPRODUCT('Evidence'!$J$553:$J$561,'Evidence'!O$553:O$561)</x:f>
        <x:v>841.2276225508105</x:v>
      </x:c>
      <x:c r="I89" s="21" t="n">
        <x:f>$D89*SUMPRODUCT('Evidence'!$J$553:$J$561,'Evidence'!P$553:P$561)</x:f>
        <x:v>0</x:v>
      </x:c>
      <x:c r="J89" s="21" t="n">
        <x:f>$D89*SUMPRODUCT('Evidence'!$J$553:$J$561,'Evidence'!Q$553:Q$561)</x:f>
        <x:v>0</x:v>
      </x:c>
      <x:c r="K89" s="21" t="n">
        <x:f>$D89*SUMPRODUCT('Evidence'!$J$553:$J$561,'Evidence'!R$553:R$561)</x:f>
        <x:v>0</x:v>
      </x:c>
      <x:c r="L89" s="21" t="n">
        <x:f>$D89*SUMPRODUCT('Evidence'!$J$553:$J$561,'Evidence'!S$553:S$561)</x:f>
        <x:v>14.584176919995874</x:v>
      </x:c>
      <x:c r="M89" s="21" t="n">
        <x:f>$D89*SUMPRODUCT('Evidence'!$J$553:$J$561,'Evidence'!T$553:T$561)</x:f>
        <x:v>212.47175004703269</x:v>
      </x:c>
      <x:c r="N89" s="21" t="n">
        <x:f>$D89*SUMPRODUCT('Evidence'!$J$553:$J$561,'Evidence'!U$553:U$561)</x:f>
        <x:v>0</x:v>
      </x:c>
      <x:c r="O89" s="21" t="n">
        <x:f>$D89*SUMPRODUCT('Evidence'!$J$553:$J$561,'Evidence'!V$553:V$561)</x:f>
        <x:v>0</x:v>
      </x:c>
      <x:c r="P89" s="21" t="n">
        <x:f>$D89*SUMPRODUCT('Evidence'!$J$553:$J$561,'Evidence'!W$553:W$561)</x:f>
        <x:v>633.446450482161</x:v>
      </x:c>
      <x:c r="Q89" s="21" t="n">
        <x:f>SUM(E89:P89)</x:f>
        <x:v>1701.73</x:v>
      </x:c>
      <x:c r="R89" s="21" t="n">
        <x:f>Q89-D89</x:f>
        <x:v>0</x:v>
      </x:c>
      <x:c r="S89" s="18" t="str">
        <x:v>Economic activity (ISIC-Rev.4): R,S,T,U. Other services</x:v>
      </x:c>
      <x:c r="T89" s="13" t="str">
        <x:v>XA:2048</x:v>
      </x:c>
      <x:c r="U89" s="13" t="str"/>
      <x:c r="V89" s="13" t="str">
        <x:v>https://rplumber.ilo.org/data/indicator?format=.csv.gz&amp;id=EMP_2EMP_SEX_ECO_NB_A</x:v>
      </x:c>
      <x:c r="W89" s="13" t="str">
        <x:v>ILO modelled estimate; allocation estimated</x:v>
      </x:c>
    </x:row>
    <x:row r="90" ht="32" customHeight="1">
      <x:c r="A90" s="2" t="str">
        <x:v>Germany</x:v>
      </x:c>
      <x:c r="B90" s="2" t="str">
        <x:v>DEU</x:v>
      </x:c>
      <x:c r="C90" s="2" t="str">
        <x:v>A</x:v>
      </x:c>
      <x:c r="D90" s="25" t="n">
        <x:v>468.25</x:v>
      </x:c>
      <x:c r="E90" s="19" t="n">
        <x:f>$D90*SUMPRODUCT('Evidence'!$J$562:$J$563,'Evidence'!L$562:L$563)</x:f>
        <x:v>0</x:v>
      </x:c>
      <x:c r="F90" s="19" t="n">
        <x:f>$D90*SUMPRODUCT('Evidence'!$J$562:$J$563,'Evidence'!M$562:M$563)</x:f>
        <x:v>55.535398017234165</x:v>
      </x:c>
      <x:c r="G90" s="19" t="n">
        <x:f>$D90*SUMPRODUCT('Evidence'!$J$562:$J$563,'Evidence'!N$562:N$563)</x:f>
        <x:v>0</x:v>
      </x:c>
      <x:c r="H90" s="19" t="n">
        <x:f>$D90*SUMPRODUCT('Evidence'!$J$562:$J$563,'Evidence'!O$562:O$563)</x:f>
        <x:v>0</x:v>
      </x:c>
      <x:c r="I90" s="19" t="n">
        <x:f>$D90*SUMPRODUCT('Evidence'!$J$562:$J$563,'Evidence'!P$562:P$563)</x:f>
        <x:v>412.71460198276577</x:v>
      </x:c>
      <x:c r="J90" s="19" t="n">
        <x:f>$D90*SUMPRODUCT('Evidence'!$J$562:$J$563,'Evidence'!Q$562:Q$563)</x:f>
        <x:v>0</x:v>
      </x:c>
      <x:c r="K90" s="19" t="n">
        <x:f>$D90*SUMPRODUCT('Evidence'!$J$562:$J$563,'Evidence'!R$562:R$563)</x:f>
        <x:v>0</x:v>
      </x:c>
      <x:c r="L90" s="19" t="n">
        <x:f>$D90*SUMPRODUCT('Evidence'!$J$562:$J$563,'Evidence'!S$562:S$563)</x:f>
        <x:v>0</x:v>
      </x:c>
      <x:c r="M90" s="19" t="n">
        <x:f>$D90*SUMPRODUCT('Evidence'!$J$562:$J$563,'Evidence'!T$562:T$563)</x:f>
        <x:v>0</x:v>
      </x:c>
      <x:c r="N90" s="19" t="n">
        <x:f>$D90*SUMPRODUCT('Evidence'!$J$562:$J$563,'Evidence'!U$562:U$563)</x:f>
        <x:v>0</x:v>
      </x:c>
      <x:c r="O90" s="19" t="n">
        <x:f>$D90*SUMPRODUCT('Evidence'!$J$562:$J$563,'Evidence'!V$562:V$563)</x:f>
        <x:v>0</x:v>
      </x:c>
      <x:c r="P90" s="19" t="n">
        <x:f>$D90*SUMPRODUCT('Evidence'!$J$562:$J$563,'Evidence'!W$562:W$563)</x:f>
        <x:v>0</x:v>
      </x:c>
      <x:c r="Q90" s="19" t="n">
        <x:f>SUM(E90:P90)</x:f>
        <x:v>468.24999999999994</x:v>
      </x:c>
      <x:c r="R90" s="19" t="n">
        <x:f>Q90-D90</x:f>
        <x:v>-5.684341886080802e-14</x:v>
      </x:c>
      <x:c r="S90" s="17" t="str">
        <x:v>Economic activity (ISIC-Rev.4): A. Agriculture; forestry and fishing</x:v>
      </x:c>
      <x:c r="T90" s="2" t="str">
        <x:v>XA:2165</x:v>
      </x:c>
      <x:c r="U90" s="2" t="str"/>
      <x:c r="V90" s="2" t="str">
        <x:v>https://rplumber.ilo.org/data/indicator?format=.csv.gz&amp;id=EMP_2EMP_SEX_ECO_NB_A</x:v>
      </x:c>
      <x:c r="W90" s="2" t="str">
        <x:v>ILO modelled estimate; allocation estimated</x:v>
      </x:c>
    </x:row>
    <x:row r="91" ht="32" customHeight="1">
      <x:c r="A91" s="13" t="str">
        <x:v>Germany</x:v>
      </x:c>
      <x:c r="B91" s="13" t="str">
        <x:v>DEU</x:v>
      </x:c>
      <x:c r="C91" s="13" t="str">
        <x:v>B</x:v>
      </x:c>
      <x:c r="D91" s="25" t="n">
        <x:v>68.237</x:v>
      </x:c>
      <x:c r="E91" s="21" t="n">
        <x:f>$D91*SUMPRODUCT('Evidence'!$J$564:$J$565,'Evidence'!L$564:L$565)</x:f>
        <x:v>16.31985625194886</x:v>
      </x:c>
      <x:c r="F91" s="21" t="n">
        <x:f>$D91*SUMPRODUCT('Evidence'!$J$564:$J$565,'Evidence'!M$564:M$565)</x:f>
        <x:v>51.91714374805114</x:v>
      </x:c>
      <x:c r="G91" s="21" t="n">
        <x:f>$D91*SUMPRODUCT('Evidence'!$J$564:$J$565,'Evidence'!N$564:N$565)</x:f>
        <x:v>0</x:v>
      </x:c>
      <x:c r="H91" s="21" t="n">
        <x:f>$D91*SUMPRODUCT('Evidence'!$J$564:$J$565,'Evidence'!O$564:O$565)</x:f>
        <x:v>0</x:v>
      </x:c>
      <x:c r="I91" s="21" t="n">
        <x:f>$D91*SUMPRODUCT('Evidence'!$J$564:$J$565,'Evidence'!P$564:P$565)</x:f>
        <x:v>0</x:v>
      </x:c>
      <x:c r="J91" s="21" t="n">
        <x:f>$D91*SUMPRODUCT('Evidence'!$J$564:$J$565,'Evidence'!Q$564:Q$565)</x:f>
        <x:v>0</x:v>
      </x:c>
      <x:c r="K91" s="21" t="n">
        <x:f>$D91*SUMPRODUCT('Evidence'!$J$564:$J$565,'Evidence'!R$564:R$565)</x:f>
        <x:v>0</x:v>
      </x:c>
      <x:c r="L91" s="21" t="n">
        <x:f>$D91*SUMPRODUCT('Evidence'!$J$564:$J$565,'Evidence'!S$564:S$565)</x:f>
        <x:v>0</x:v>
      </x:c>
      <x:c r="M91" s="21" t="n">
        <x:f>$D91*SUMPRODUCT('Evidence'!$J$564:$J$565,'Evidence'!T$564:T$565)</x:f>
        <x:v>0</x:v>
      </x:c>
      <x:c r="N91" s="21" t="n">
        <x:f>$D91*SUMPRODUCT('Evidence'!$J$564:$J$565,'Evidence'!U$564:U$565)</x:f>
        <x:v>0</x:v>
      </x:c>
      <x:c r="O91" s="21" t="n">
        <x:f>$D91*SUMPRODUCT('Evidence'!$J$564:$J$565,'Evidence'!V$564:V$565)</x:f>
        <x:v>0</x:v>
      </x:c>
      <x:c r="P91" s="21" t="n">
        <x:f>$D91*SUMPRODUCT('Evidence'!$J$564:$J$565,'Evidence'!W$564:W$565)</x:f>
        <x:v>0</x:v>
      </x:c>
      <x:c r="Q91" s="21" t="n">
        <x:f>SUM(E91:P91)</x:f>
        <x:v>68.237</x:v>
      </x:c>
      <x:c r="R91" s="21" t="n">
        <x:f>Q91-D91</x:f>
        <x:v>0</x:v>
      </x:c>
      <x:c r="S91" s="18" t="str">
        <x:v>Economic activity (ISIC-Rev.4): B. Mining and quarrying</x:v>
      </x:c>
      <x:c r="T91" s="13" t="str">
        <x:v>XA:2165</x:v>
      </x:c>
      <x:c r="U91" s="13" t="str"/>
      <x:c r="V91" s="13" t="str">
        <x:v>https://rplumber.ilo.org/data/indicator?format=.csv.gz&amp;id=EMP_2EMP_SEX_ECO_NB_A</x:v>
      </x:c>
      <x:c r="W91" s="13" t="str">
        <x:v>ILO modelled estimate; allocation estimated</x:v>
      </x:c>
    </x:row>
    <x:row r="92" ht="32" customHeight="1">
      <x:c r="A92" s="2" t="str">
        <x:v>Germany</x:v>
      </x:c>
      <x:c r="B92" s="2" t="str">
        <x:v>DEU</x:v>
      </x:c>
      <x:c r="C92" s="2" t="str">
        <x:v>C</x:v>
      </x:c>
      <x:c r="D92" s="25" t="n">
        <x:v>7843.984</x:v>
      </x:c>
      <x:c r="E92" s="19" t="n">
        <x:f>$D92*SUMPRODUCT('Evidence'!$J$566:$J$588,'Evidence'!L$566:L$588)</x:f>
        <x:v>22.901833197216153</x:v>
      </x:c>
      <x:c r="F92" s="19" t="n">
        <x:f>$D92*SUMPRODUCT('Evidence'!$J$566:$J$588,'Evidence'!M$566:M$588)</x:f>
        <x:v>1085.0588473763062</x:v>
      </x:c>
      <x:c r="G92" s="19" t="n">
        <x:f>$D92*SUMPRODUCT('Evidence'!$J$566:$J$588,'Evidence'!N$566:N$588)</x:f>
        <x:v>3347.1209638652304</x:v>
      </x:c>
      <x:c r="H92" s="19" t="n">
        <x:f>$D92*SUMPRODUCT('Evidence'!$J$566:$J$588,'Evidence'!O$566:O$588)</x:f>
        <x:v>1936.4563289303871</x:v>
      </x:c>
      <x:c r="I92" s="19" t="n">
        <x:f>$D92*SUMPRODUCT('Evidence'!$J$566:$J$588,'Evidence'!P$566:P$588)</x:f>
        <x:v>768.7789009814097</x:v>
      </x:c>
      <x:c r="J92" s="19" t="n">
        <x:f>$D92*SUMPRODUCT('Evidence'!$J$566:$J$588,'Evidence'!Q$566:Q$588)</x:f>
        <x:v>371.27967218129834</x:v>
      </x:c>
      <x:c r="K92" s="19" t="n">
        <x:f>$D92*SUMPRODUCT('Evidence'!$J$566:$J$588,'Evidence'!R$566:R$588)</x:f>
        <x:v>0</x:v>
      </x:c>
      <x:c r="L92" s="19" t="n">
        <x:f>$D92*SUMPRODUCT('Evidence'!$J$566:$J$588,'Evidence'!S$566:S$588)</x:f>
        <x:v>312.3874534681534</x:v>
      </x:c>
      <x:c r="M92" s="19" t="n">
        <x:f>$D92*SUMPRODUCT('Evidence'!$J$566:$J$588,'Evidence'!T$566:T$588)</x:f>
        <x:v>0</x:v>
      </x:c>
      <x:c r="N92" s="19" t="n">
        <x:f>$D92*SUMPRODUCT('Evidence'!$J$566:$J$588,'Evidence'!U$566:U$588)</x:f>
        <x:v>0</x:v>
      </x:c>
      <x:c r="O92" s="19" t="n">
        <x:f>$D92*SUMPRODUCT('Evidence'!$J$566:$J$588,'Evidence'!V$566:V$588)</x:f>
        <x:v>0</x:v>
      </x:c>
      <x:c r="P92" s="19" t="n">
        <x:f>$D92*SUMPRODUCT('Evidence'!$J$566:$J$588,'Evidence'!W$566:W$588)</x:f>
        <x:v>0</x:v>
      </x:c>
      <x:c r="Q92" s="19" t="n">
        <x:f>SUM(E92:P92)</x:f>
        <x:v>7843.984000000001</x:v>
      </x:c>
      <x:c r="R92" s="19" t="n">
        <x:f>Q92-D92</x:f>
        <x:v>9.094947017729282e-13</x:v>
      </x:c>
      <x:c r="S92" s="17" t="str">
        <x:v>Economic activity (ISIC-Rev.4): C. Manufacturing</x:v>
      </x:c>
      <x:c r="T92" s="2" t="str">
        <x:v>XA:2165</x:v>
      </x:c>
      <x:c r="U92" s="2" t="str"/>
      <x:c r="V92" s="2" t="str">
        <x:v>https://rplumber.ilo.org/data/indicator?format=.csv.gz&amp;id=EMP_2EMP_SEX_ECO_NB_A</x:v>
      </x:c>
      <x:c r="W92" s="2" t="str">
        <x:v>ILO modelled estimate; allocation estimated</x:v>
      </x:c>
    </x:row>
    <x:row r="93" ht="32" customHeight="1">
      <x:c r="A93" s="13" t="str">
        <x:v>Germany</x:v>
      </x:c>
      <x:c r="B93" s="13" t="str">
        <x:v>DEU</x:v>
      </x:c>
      <x:c r="C93" s="13" t="str">
        <x:v>DE</x:v>
      </x:c>
      <x:c r="D93" s="25" t="n">
        <x:v>697.819</x:v>
      </x:c>
      <x:c r="E93" s="21" t="n">
        <x:f>$D93*SUMPRODUCT('Evidence'!$J$589:$J$593,'Evidence'!L$589:L$593)</x:f>
        <x:v>0</x:v>
      </x:c>
      <x:c r="F93" s="21" t="n">
        <x:f>$D93*SUMPRODUCT('Evidence'!$J$589:$J$593,'Evidence'!M$589:M$593)</x:f>
        <x:v>0</x:v>
      </x:c>
      <x:c r="G93" s="21" t="n">
        <x:f>$D93*SUMPRODUCT('Evidence'!$J$589:$J$593,'Evidence'!N$589:N$593)</x:f>
        <x:v>210.89601530963617</x:v>
      </x:c>
      <x:c r="H93" s="21" t="n">
        <x:f>$D93*SUMPRODUCT('Evidence'!$J$589:$J$593,'Evidence'!O$589:O$593)</x:f>
        <x:v>0</x:v>
      </x:c>
      <x:c r="I93" s="21" t="n">
        <x:f>$D93*SUMPRODUCT('Evidence'!$J$589:$J$593,'Evidence'!P$589:P$593)</x:f>
        <x:v>0</x:v>
      </x:c>
      <x:c r="J93" s="21" t="n">
        <x:f>$D93*SUMPRODUCT('Evidence'!$J$589:$J$593,'Evidence'!Q$589:Q$593)</x:f>
        <x:v>0</x:v>
      </x:c>
      <x:c r="K93" s="21" t="n">
        <x:f>$D93*SUMPRODUCT('Evidence'!$J$589:$J$593,'Evidence'!R$589:R$593)</x:f>
        <x:v>0</x:v>
      </x:c>
      <x:c r="L93" s="21" t="n">
        <x:f>$D93*SUMPRODUCT('Evidence'!$J$589:$J$593,'Evidence'!S$589:S$593)</x:f>
        <x:v>0</x:v>
      </x:c>
      <x:c r="M93" s="21" t="n">
        <x:f>$D93*SUMPRODUCT('Evidence'!$J$589:$J$593,'Evidence'!T$589:T$593)</x:f>
        <x:v>0</x:v>
      </x:c>
      <x:c r="N93" s="21" t="n">
        <x:f>$D93*SUMPRODUCT('Evidence'!$J$589:$J$593,'Evidence'!U$589:U$593)</x:f>
        <x:v>486.92298469036376</x:v>
      </x:c>
      <x:c r="O93" s="21" t="n">
        <x:f>$D93*SUMPRODUCT('Evidence'!$J$589:$J$593,'Evidence'!V$589:V$593)</x:f>
        <x:v>0</x:v>
      </x:c>
      <x:c r="P93" s="21" t="n">
        <x:f>$D93*SUMPRODUCT('Evidence'!$J$589:$J$593,'Evidence'!W$589:W$593)</x:f>
        <x:v>0</x:v>
      </x:c>
      <x:c r="Q93" s="21" t="n">
        <x:f>SUM(E93:P93)</x:f>
        <x:v>697.819</x:v>
      </x:c>
      <x:c r="R93" s="21" t="n">
        <x:f>Q93-D93</x:f>
        <x:v>0</x:v>
      </x:c>
      <x:c r="S93" s="18" t="str">
        <x:v>Economic activity (ISIC-Rev.4): D,E. Utilities</x:v>
      </x:c>
      <x:c r="T93" s="13" t="str">
        <x:v>XA:2165</x:v>
      </x:c>
      <x:c r="U93" s="13" t="str"/>
      <x:c r="V93" s="13" t="str">
        <x:v>https://rplumber.ilo.org/data/indicator?format=.csv.gz&amp;id=EMP_2EMP_SEX_ECO_NB_A</x:v>
      </x:c>
      <x:c r="W93" s="13" t="str">
        <x:v>ILO modelled estimate; allocation estimated</x:v>
      </x:c>
    </x:row>
    <x:row r="94" ht="32" customHeight="1">
      <x:c r="A94" s="2" t="str">
        <x:v>Germany</x:v>
      </x:c>
      <x:c r="B94" s="2" t="str">
        <x:v>DEU</x:v>
      </x:c>
      <x:c r="C94" s="2" t="str">
        <x:v>F</x:v>
      </x:c>
      <x:c r="D94" s="25" t="n">
        <x:v>2652.032</x:v>
      </x:c>
      <x:c r="E94" s="19" t="n">
        <x:f>$D94*SUMPRODUCT('Evidence'!$J$594:$J$596,'Evidence'!L$594:L$596)</x:f>
        <x:v>0</x:v>
      </x:c>
      <x:c r="F94" s="19" t="n">
        <x:f>$D94*SUMPRODUCT('Evidence'!$J$594:$J$596,'Evidence'!M$594:M$596)</x:f>
        <x:v>0</x:v>
      </x:c>
      <x:c r="G94" s="19" t="n">
        <x:f>$D94*SUMPRODUCT('Evidence'!$J$594:$J$596,'Evidence'!N$594:N$596)</x:f>
        <x:v>1691.1865781704812</x:v>
      </x:c>
      <x:c r="H94" s="19" t="n">
        <x:f>$D94*SUMPRODUCT('Evidence'!$J$594:$J$596,'Evidence'!O$594:O$596)</x:f>
        <x:v>960.845421829519</x:v>
      </x:c>
      <x:c r="I94" s="19" t="n">
        <x:f>$D94*SUMPRODUCT('Evidence'!$J$594:$J$596,'Evidence'!P$594:P$596)</x:f>
        <x:v>0</x:v>
      </x:c>
      <x:c r="J94" s="19" t="n">
        <x:f>$D94*SUMPRODUCT('Evidence'!$J$594:$J$596,'Evidence'!Q$594:Q$596)</x:f>
        <x:v>0</x:v>
      </x:c>
      <x:c r="K94" s="19" t="n">
        <x:f>$D94*SUMPRODUCT('Evidence'!$J$594:$J$596,'Evidence'!R$594:R$596)</x:f>
        <x:v>0</x:v>
      </x:c>
      <x:c r="L94" s="19" t="n">
        <x:f>$D94*SUMPRODUCT('Evidence'!$J$594:$J$596,'Evidence'!S$594:S$596)</x:f>
        <x:v>0</x:v>
      </x:c>
      <x:c r="M94" s="19" t="n">
        <x:f>$D94*SUMPRODUCT('Evidence'!$J$594:$J$596,'Evidence'!T$594:T$596)</x:f>
        <x:v>0</x:v>
      </x:c>
      <x:c r="N94" s="19" t="n">
        <x:f>$D94*SUMPRODUCT('Evidence'!$J$594:$J$596,'Evidence'!U$594:U$596)</x:f>
        <x:v>0</x:v>
      </x:c>
      <x:c r="O94" s="19" t="n">
        <x:f>$D94*SUMPRODUCT('Evidence'!$J$594:$J$596,'Evidence'!V$594:V$596)</x:f>
        <x:v>0</x:v>
      </x:c>
      <x:c r="P94" s="19" t="n">
        <x:f>$D94*SUMPRODUCT('Evidence'!$J$594:$J$596,'Evidence'!W$594:W$596)</x:f>
        <x:v>0</x:v>
      </x:c>
      <x:c r="Q94" s="19" t="n">
        <x:f>SUM(E94:P94)</x:f>
        <x:v>2652.032</x:v>
      </x:c>
      <x:c r="R94" s="19" t="n">
        <x:f>Q94-D94</x:f>
        <x:v>0</x:v>
      </x:c>
      <x:c r="S94" s="17" t="str">
        <x:v>Economic activity (ISIC-Rev.4): F. Construction</x:v>
      </x:c>
      <x:c r="T94" s="2" t="str">
        <x:v>XA:2165</x:v>
      </x:c>
      <x:c r="U94" s="2" t="str"/>
      <x:c r="V94" s="2" t="str">
        <x:v>https://rplumber.ilo.org/data/indicator?format=.csv.gz&amp;id=EMP_2EMP_SEX_ECO_NB_A</x:v>
      </x:c>
      <x:c r="W94" s="2" t="str">
        <x:v>ILO modelled estimate; allocation estimated</x:v>
      </x:c>
    </x:row>
    <x:row r="95" ht="32" customHeight="1">
      <x:c r="A95" s="13" t="str">
        <x:v>Germany</x:v>
      </x:c>
      <x:c r="B95" s="13" t="str">
        <x:v>DEU</x:v>
      </x:c>
      <x:c r="C95" s="13" t="str">
        <x:v>G</x:v>
      </x:c>
      <x:c r="D95" s="25" t="n">
        <x:v>5356.255</x:v>
      </x:c>
      <x:c r="E95" s="21" t="n">
        <x:f>$D95*SUMPRODUCT('Evidence'!$J$597:$J$599,'Evidence'!L$597:L$599)</x:f>
        <x:v>58.9710278015306</x:v>
      </x:c>
      <x:c r="F95" s="21" t="n">
        <x:f>$D95*SUMPRODUCT('Evidence'!$J$597:$J$599,'Evidence'!M$597:M$599)</x:f>
        <x:v>58.9710278015306</x:v>
      </x:c>
      <x:c r="G95" s="21" t="n">
        <x:f>$D95*SUMPRODUCT('Evidence'!$J$597:$J$599,'Evidence'!N$597:N$599)</x:f>
        <x:v>648.6813058168366</x:v>
      </x:c>
      <x:c r="H95" s="21" t="n">
        <x:f>$D95*SUMPRODUCT('Evidence'!$J$597:$J$599,'Evidence'!O$597:O$599)</x:f>
        <x:v>2639.1522303628453</x:v>
      </x:c>
      <x:c r="I95" s="21" t="n">
        <x:f>$D95*SUMPRODUCT('Evidence'!$J$597:$J$599,'Evidence'!P$597:P$599)</x:f>
        <x:v>1773.566324812665</x:v>
      </x:c>
      <x:c r="J95" s="21" t="n">
        <x:f>$D95*SUMPRODUCT('Evidence'!$J$597:$J$599,'Evidence'!Q$597:Q$599)</x:f>
        <x:v>58.9710278015306</x:v>
      </x:c>
      <x:c r="K95" s="21" t="n">
        <x:f>$D95*SUMPRODUCT('Evidence'!$J$597:$J$599,'Evidence'!R$597:R$599)</x:f>
        <x:v>0</x:v>
      </x:c>
      <x:c r="L95" s="21" t="n">
        <x:f>$D95*SUMPRODUCT('Evidence'!$J$597:$J$599,'Evidence'!S$597:S$599)</x:f>
        <x:v>117.9420556030612</x:v>
      </x:c>
      <x:c r="M95" s="21" t="n">
        <x:f>$D95*SUMPRODUCT('Evidence'!$J$597:$J$599,'Evidence'!T$597:T$599)</x:f>
        <x:v>0</x:v>
      </x:c>
      <x:c r="N95" s="21" t="n">
        <x:f>$D95*SUMPRODUCT('Evidence'!$J$597:$J$599,'Evidence'!U$597:U$599)</x:f>
        <x:v>0</x:v>
      </x:c>
      <x:c r="O95" s="21" t="n">
        <x:f>$D95*SUMPRODUCT('Evidence'!$J$597:$J$599,'Evidence'!V$597:V$599)</x:f>
        <x:v>0</x:v>
      </x:c>
      <x:c r="P95" s="21" t="n">
        <x:f>$D95*SUMPRODUCT('Evidence'!$J$597:$J$599,'Evidence'!W$597:W$599)</x:f>
        <x:v>0</x:v>
      </x:c>
      <x:c r="Q95" s="21" t="n">
        <x:f>SUM(E95:P95)</x:f>
        <x:v>5356.255</x:v>
      </x:c>
      <x:c r="R95" s="21" t="n">
        <x:f>Q95-D95</x:f>
        <x:v>0</x:v>
      </x:c>
      <x:c r="S95" s="18" t="str">
        <x:v>Economic activity (ISIC-Rev.4): G. Wholesale and retail trade; repair of motor vehicles and motorcycles</x:v>
      </x:c>
      <x:c r="T95" s="13" t="str">
        <x:v>XA:2165</x:v>
      </x:c>
      <x:c r="U95" s="13" t="str"/>
      <x:c r="V95" s="13" t="str">
        <x:v>https://rplumber.ilo.org/data/indicator?format=.csv.gz&amp;id=EMP_2EMP_SEX_ECO_NB_A</x:v>
      </x:c>
      <x:c r="W95" s="13" t="str">
        <x:v>ILO modelled estimate; allocation estimated</x:v>
      </x:c>
    </x:row>
    <x:row r="96" ht="32" customHeight="1">
      <x:c r="A96" s="2" t="str">
        <x:v>Germany</x:v>
      </x:c>
      <x:c r="B96" s="2" t="str">
        <x:v>DEU</x:v>
      </x:c>
      <x:c r="C96" s="2" t="str">
        <x:v>HJ</x:v>
      </x:c>
      <x:c r="D96" s="25" t="n">
        <x:v>3842.761</x:v>
      </x:c>
      <x:c r="E96" s="19" t="n">
        <x:f>$D96*SUMPRODUCT('Evidence'!$J$600:$J$610,'Evidence'!L$600:L$610)</x:f>
        <x:v>33.40559560400751</x:v>
      </x:c>
      <x:c r="F96" s="19" t="n">
        <x:f>$D96*SUMPRODUCT('Evidence'!$J$600:$J$610,'Evidence'!M$600:M$610)</x:f>
        <x:v>0</x:v>
      </x:c>
      <x:c r="G96" s="19" t="n">
        <x:f>$D96*SUMPRODUCT('Evidence'!$J$600:$J$610,'Evidence'!N$600:N$610)</x:f>
        <x:v>2053.8102038180527</x:v>
      </x:c>
      <x:c r="H96" s="19" t="n">
        <x:f>$D96*SUMPRODUCT('Evidence'!$J$600:$J$610,'Evidence'!O$600:O$610)</x:f>
        <x:v>0</x:v>
      </x:c>
      <x:c r="I96" s="19" t="n">
        <x:f>$D96*SUMPRODUCT('Evidence'!$J$600:$J$610,'Evidence'!P$600:P$610)</x:f>
        <x:v>0</x:v>
      </x:c>
      <x:c r="J96" s="19" t="n">
        <x:f>$D96*SUMPRODUCT('Evidence'!$J$600:$J$610,'Evidence'!Q$600:Q$610)</x:f>
        <x:v>0</x:v>
      </x:c>
      <x:c r="K96" s="19" t="n">
        <x:f>$D96*SUMPRODUCT('Evidence'!$J$600:$J$610,'Evidence'!R$600:R$610)</x:f>
        <x:v>0</x:v>
      </x:c>
      <x:c r="L96" s="19" t="n">
        <x:f>$D96*SUMPRODUCT('Evidence'!$J$600:$J$610,'Evidence'!S$600:S$610)</x:f>
        <x:v>1274.604215570266</x:v>
      </x:c>
      <x:c r="M96" s="19" t="n">
        <x:f>$D96*SUMPRODUCT('Evidence'!$J$600:$J$610,'Evidence'!T$600:T$610)</x:f>
        <x:v>480.9409850076739</x:v>
      </x:c>
      <x:c r="N96" s="19" t="n">
        <x:f>$D96*SUMPRODUCT('Evidence'!$J$600:$J$610,'Evidence'!U$600:U$610)</x:f>
        <x:v>0</x:v>
      </x:c>
      <x:c r="O96" s="19" t="n">
        <x:f>$D96*SUMPRODUCT('Evidence'!$J$600:$J$610,'Evidence'!V$600:V$610)</x:f>
        <x:v>0</x:v>
      </x:c>
      <x:c r="P96" s="19" t="n">
        <x:f>$D96*SUMPRODUCT('Evidence'!$J$600:$J$610,'Evidence'!W$600:W$610)</x:f>
        <x:v>0</x:v>
      </x:c>
      <x:c r="Q96" s="19" t="n">
        <x:f>SUM(E96:P96)</x:f>
        <x:v>3842.761</x:v>
      </x:c>
      <x:c r="R96" s="19" t="n">
        <x:f>Q96-D96</x:f>
        <x:v>0</x:v>
      </x:c>
      <x:c r="S96" s="17" t="str">
        <x:v>Economic activity (ISIC-Rev.4): H,J. Transport; storage and communication</x:v>
      </x:c>
      <x:c r="T96" s="2" t="str">
        <x:v>XA:2165</x:v>
      </x:c>
      <x:c r="U96" s="2" t="str"/>
      <x:c r="V96" s="2" t="str">
        <x:v>https://rplumber.ilo.org/data/indicator?format=.csv.gz&amp;id=EMP_2EMP_SEX_ECO_NB_A</x:v>
      </x:c>
      <x:c r="W96" s="2" t="str">
        <x:v>ILO modelled estimate; allocation estimated</x:v>
      </x:c>
    </x:row>
    <x:row r="97" ht="32" customHeight="1">
      <x:c r="A97" s="13" t="str">
        <x:v>Germany</x:v>
      </x:c>
      <x:c r="B97" s="13" t="str">
        <x:v>DEU</x:v>
      </x:c>
      <x:c r="C97" s="13" t="str">
        <x:v>I</x:v>
      </x:c>
      <x:c r="D97" s="25" t="n">
        <x:v>1535.183</x:v>
      </x:c>
      <x:c r="E97" s="21" t="n">
        <x:f>$D97*SUMPRODUCT('Evidence'!$J$611:$J$612,'Evidence'!L$611:L$612)</x:f>
        <x:v>0</x:v>
      </x:c>
      <x:c r="F97" s="21" t="n">
        <x:f>$D97*SUMPRODUCT('Evidence'!$J$611:$J$612,'Evidence'!M$611:M$612)</x:f>
        <x:v>0</x:v>
      </x:c>
      <x:c r="G97" s="21" t="n">
        <x:f>$D97*SUMPRODUCT('Evidence'!$J$611:$J$612,'Evidence'!N$611:N$612)</x:f>
        <x:v>0</x:v>
      </x:c>
      <x:c r="H97" s="21" t="n">
        <x:f>$D97*SUMPRODUCT('Evidence'!$J$611:$J$612,'Evidence'!O$611:O$612)</x:f>
        <x:v>1535.183</x:v>
      </x:c>
      <x:c r="I97" s="21" t="n">
        <x:f>$D97*SUMPRODUCT('Evidence'!$J$611:$J$612,'Evidence'!P$611:P$612)</x:f>
        <x:v>0</x:v>
      </x:c>
      <x:c r="J97" s="21" t="n">
        <x:f>$D97*SUMPRODUCT('Evidence'!$J$611:$J$612,'Evidence'!Q$611:Q$612)</x:f>
        <x:v>0</x:v>
      </x:c>
      <x:c r="K97" s="21" t="n">
        <x:f>$D97*SUMPRODUCT('Evidence'!$J$611:$J$612,'Evidence'!R$611:R$612)</x:f>
        <x:v>0</x:v>
      </x:c>
      <x:c r="L97" s="21" t="n">
        <x:f>$D97*SUMPRODUCT('Evidence'!$J$611:$J$612,'Evidence'!S$611:S$612)</x:f>
        <x:v>0</x:v>
      </x:c>
      <x:c r="M97" s="21" t="n">
        <x:f>$D97*SUMPRODUCT('Evidence'!$J$611:$J$612,'Evidence'!T$611:T$612)</x:f>
        <x:v>0</x:v>
      </x:c>
      <x:c r="N97" s="21" t="n">
        <x:f>$D97*SUMPRODUCT('Evidence'!$J$611:$J$612,'Evidence'!U$611:U$612)</x:f>
        <x:v>0</x:v>
      </x:c>
      <x:c r="O97" s="21" t="n">
        <x:f>$D97*SUMPRODUCT('Evidence'!$J$611:$J$612,'Evidence'!V$611:V$612)</x:f>
        <x:v>0</x:v>
      </x:c>
      <x:c r="P97" s="21" t="n">
        <x:f>$D97*SUMPRODUCT('Evidence'!$J$611:$J$612,'Evidence'!W$611:W$612)</x:f>
        <x:v>0</x:v>
      </x:c>
      <x:c r="Q97" s="21" t="n">
        <x:f>SUM(E97:P97)</x:f>
        <x:v>1535.183</x:v>
      </x:c>
      <x:c r="R97" s="21" t="n">
        <x:f>Q97-D97</x:f>
        <x:v>0</x:v>
      </x:c>
      <x:c r="S97" s="18" t="str">
        <x:v>Economic activity (ISIC-Rev.4): I. Accommodation and food service activities</x:v>
      </x:c>
      <x:c r="T97" s="13" t="str">
        <x:v>XA:2165</x:v>
      </x:c>
      <x:c r="U97" s="13" t="str"/>
      <x:c r="V97" s="13" t="str">
        <x:v>https://rplumber.ilo.org/data/indicator?format=.csv.gz&amp;id=EMP_2EMP_SEX_ECO_NB_A</x:v>
      </x:c>
      <x:c r="W97" s="13" t="str">
        <x:v>ILO modelled estimate; allocation estimated</x:v>
      </x:c>
    </x:row>
    <x:row r="98" ht="32" customHeight="1">
      <x:c r="A98" s="2" t="str">
        <x:v>Germany</x:v>
      </x:c>
      <x:c r="B98" s="2" t="str">
        <x:v>DEU</x:v>
      </x:c>
      <x:c r="C98" s="2" t="str">
        <x:v>K</x:v>
      </x:c>
      <x:c r="D98" s="25" t="n">
        <x:v>1336.415</x:v>
      </x:c>
      <x:c r="E98" s="19" t="n">
        <x:f>$D98*SUMPRODUCT('Evidence'!$J$613:$J$615,'Evidence'!L$613:L$615)</x:f>
        <x:v>0</x:v>
      </x:c>
      <x:c r="F98" s="19" t="n">
        <x:f>$D98*SUMPRODUCT('Evidence'!$J$613:$J$615,'Evidence'!M$613:M$615)</x:f>
        <x:v>0</x:v>
      </x:c>
      <x:c r="G98" s="19" t="n">
        <x:f>$D98*SUMPRODUCT('Evidence'!$J$613:$J$615,'Evidence'!N$613:N$615)</x:f>
        <x:v>0</x:v>
      </x:c>
      <x:c r="H98" s="19" t="n">
        <x:f>$D98*SUMPRODUCT('Evidence'!$J$613:$J$615,'Evidence'!O$613:O$615)</x:f>
        <x:v>0</x:v>
      </x:c>
      <x:c r="I98" s="19" t="n">
        <x:f>$D98*SUMPRODUCT('Evidence'!$J$613:$J$615,'Evidence'!P$613:P$615)</x:f>
        <x:v>0</x:v>
      </x:c>
      <x:c r="J98" s="19" t="n">
        <x:f>$D98*SUMPRODUCT('Evidence'!$J$613:$J$615,'Evidence'!Q$613:Q$615)</x:f>
        <x:v>0</x:v>
      </x:c>
      <x:c r="K98" s="19" t="n">
        <x:f>$D98*SUMPRODUCT('Evidence'!$J$613:$J$615,'Evidence'!R$613:R$615)</x:f>
        <x:v>1336.415</x:v>
      </x:c>
      <x:c r="L98" s="19" t="n">
        <x:f>$D98*SUMPRODUCT('Evidence'!$J$613:$J$615,'Evidence'!S$613:S$615)</x:f>
        <x:v>0</x:v>
      </x:c>
      <x:c r="M98" s="19" t="n">
        <x:f>$D98*SUMPRODUCT('Evidence'!$J$613:$J$615,'Evidence'!T$613:T$615)</x:f>
        <x:v>0</x:v>
      </x:c>
      <x:c r="N98" s="19" t="n">
        <x:f>$D98*SUMPRODUCT('Evidence'!$J$613:$J$615,'Evidence'!U$613:U$615)</x:f>
        <x:v>0</x:v>
      </x:c>
      <x:c r="O98" s="19" t="n">
        <x:f>$D98*SUMPRODUCT('Evidence'!$J$613:$J$615,'Evidence'!V$613:V$615)</x:f>
        <x:v>0</x:v>
      </x:c>
      <x:c r="P98" s="19" t="n">
        <x:f>$D98*SUMPRODUCT('Evidence'!$J$613:$J$615,'Evidence'!W$613:W$615)</x:f>
        <x:v>0</x:v>
      </x:c>
      <x:c r="Q98" s="19" t="n">
        <x:f>SUM(E98:P98)</x:f>
        <x:v>1336.415</x:v>
      </x:c>
      <x:c r="R98" s="19" t="n">
        <x:f>Q98-D98</x:f>
        <x:v>0</x:v>
      </x:c>
      <x:c r="S98" s="17" t="str">
        <x:v>Economic activity (ISIC-Rev.4): K. Financial and insurance activities</x:v>
      </x:c>
      <x:c r="T98" s="2" t="str">
        <x:v>XA:2165</x:v>
      </x:c>
      <x:c r="U98" s="2" t="str"/>
      <x:c r="V98" s="2" t="str">
        <x:v>https://rplumber.ilo.org/data/indicator?format=.csv.gz&amp;id=EMP_2EMP_SEX_ECO_NB_A</x:v>
      </x:c>
      <x:c r="W98" s="2" t="str">
        <x:v>ILO modelled estimate; allocation estimated</x:v>
      </x:c>
    </x:row>
    <x:row r="99" ht="32" customHeight="1">
      <x:c r="A99" s="13" t="str">
        <x:v>Germany</x:v>
      </x:c>
      <x:c r="B99" s="13" t="str">
        <x:v>DEU</x:v>
      </x:c>
      <x:c r="C99" s="13" t="str">
        <x:v>LMN</x:v>
      </x:c>
      <x:c r="D99" s="25" t="n">
        <x:v>4710.827</x:v>
      </x:c>
      <x:c r="E99" s="21" t="n">
        <x:f>$D99*SUMPRODUCT('Evidence'!$J$616:$J$629,'Evidence'!L$616:L$629)</x:f>
        <x:v>0</x:v>
      </x:c>
      <x:c r="F99" s="21" t="n">
        <x:f>$D99*SUMPRODUCT('Evidence'!$J$616:$J$629,'Evidence'!M$616:M$629)</x:f>
        <x:v>0</x:v>
      </x:c>
      <x:c r="G99" s="21" t="n">
        <x:f>$D99*SUMPRODUCT('Evidence'!$J$616:$J$629,'Evidence'!N$616:N$629)</x:f>
        <x:v>3713.6885170286027</x:v>
      </x:c>
      <x:c r="H99" s="21" t="n">
        <x:f>$D99*SUMPRODUCT('Evidence'!$J$616:$J$629,'Evidence'!O$616:O$629)</x:f>
        <x:v>176.68282609626004</x:v>
      </x:c>
      <x:c r="I99" s="21" t="n">
        <x:f>$D99*SUMPRODUCT('Evidence'!$J$616:$J$629,'Evidence'!P$616:P$629)</x:f>
        <x:v>0</x:v>
      </x:c>
      <x:c r="J99" s="21" t="n">
        <x:f>$D99*SUMPRODUCT('Evidence'!$J$616:$J$629,'Evidence'!Q$616:Q$629)</x:f>
        <x:v>158.5984702692805</x:v>
      </x:c>
      <x:c r="K99" s="21" t="n">
        <x:f>$D99*SUMPRODUCT('Evidence'!$J$616:$J$629,'Evidence'!R$616:R$629)</x:f>
        <x:v>0</x:v>
      </x:c>
      <x:c r="L99" s="21" t="n">
        <x:f>$D99*SUMPRODUCT('Evidence'!$J$616:$J$629,'Evidence'!S$616:S$629)</x:f>
        <x:v>40.10386556718718</x:v>
      </x:c>
      <x:c r="M99" s="21" t="n">
        <x:f>$D99*SUMPRODUCT('Evidence'!$J$616:$J$629,'Evidence'!T$616:T$629)</x:f>
        <x:v>225.4436313720003</x:v>
      </x:c>
      <x:c r="N99" s="21" t="n">
        <x:f>$D99*SUMPRODUCT('Evidence'!$J$616:$J$629,'Evidence'!U$616:U$629)</x:f>
        <x:v>0</x:v>
      </x:c>
      <x:c r="O99" s="21" t="n">
        <x:f>$D99*SUMPRODUCT('Evidence'!$J$616:$J$629,'Evidence'!V$616:V$629)</x:f>
        <x:v>396.30968966666956</x:v>
      </x:c>
      <x:c r="P99" s="21" t="n">
        <x:f>$D99*SUMPRODUCT('Evidence'!$J$616:$J$629,'Evidence'!W$616:W$629)</x:f>
        <x:v>0</x:v>
      </x:c>
      <x:c r="Q99" s="21" t="n">
        <x:f>SUM(E99:P99)</x:f>
        <x:v>4710.827</x:v>
      </x:c>
      <x:c r="R99" s="21" t="n">
        <x:f>Q99-D99</x:f>
        <x:v>0</x:v>
      </x:c>
      <x:c r="S99" s="18" t="str">
        <x:v>Economic activity (ISIC-Rev.4): L,M,N. Real estate; business and administrative activities</x:v>
      </x:c>
      <x:c r="T99" s="13" t="str">
        <x:v>XA:2165</x:v>
      </x:c>
      <x:c r="U99" s="13" t="str"/>
      <x:c r="V99" s="13" t="str">
        <x:v>https://rplumber.ilo.org/data/indicator?format=.csv.gz&amp;id=EMP_2EMP_SEX_ECO_NB_A</x:v>
      </x:c>
      <x:c r="W99" s="13" t="str">
        <x:v>ILO modelled estimate; allocation estimated</x:v>
      </x:c>
    </x:row>
    <x:row r="100" ht="32" customHeight="1">
      <x:c r="A100" s="2" t="str">
        <x:v>Germany</x:v>
      </x:c>
      <x:c r="B100" s="2" t="str">
        <x:v>DEU</x:v>
      </x:c>
      <x:c r="C100" s="2" t="str">
        <x:v>O</x:v>
      </x:c>
      <x:c r="D100" s="25" t="n">
        <x:v>3143.456</x:v>
      </x:c>
      <x:c r="E100" s="19" t="n">
        <x:f>$D100*SUMPRODUCT('Evidence'!$J$630:$J$630,'Evidence'!L$630:L$630)</x:f>
        <x:v>0</x:v>
      </x:c>
      <x:c r="F100" s="19" t="n">
        <x:f>$D100*SUMPRODUCT('Evidence'!$J$630:$J$630,'Evidence'!M$630:M$630)</x:f>
        <x:v>0</x:v>
      </x:c>
      <x:c r="G100" s="19" t="n">
        <x:f>$D100*SUMPRODUCT('Evidence'!$J$630:$J$630,'Evidence'!N$630:N$630)</x:f>
        <x:v>0</x:v>
      </x:c>
      <x:c r="H100" s="19" t="n">
        <x:f>$D100*SUMPRODUCT('Evidence'!$J$630:$J$630,'Evidence'!O$630:O$630)</x:f>
        <x:v>0</x:v>
      </x:c>
      <x:c r="I100" s="19" t="n">
        <x:f>$D100*SUMPRODUCT('Evidence'!$J$630:$J$630,'Evidence'!P$630:P$630)</x:f>
        <x:v>0</x:v>
      </x:c>
      <x:c r="J100" s="19" t="n">
        <x:f>$D100*SUMPRODUCT('Evidence'!$J$630:$J$630,'Evidence'!Q$630:Q$630)</x:f>
        <x:v>0</x:v>
      </x:c>
      <x:c r="K100" s="19" t="n">
        <x:f>$D100*SUMPRODUCT('Evidence'!$J$630:$J$630,'Evidence'!R$630:R$630)</x:f>
        <x:v>0</x:v>
      </x:c>
      <x:c r="L100" s="19" t="n">
        <x:f>$D100*SUMPRODUCT('Evidence'!$J$630:$J$630,'Evidence'!S$630:S$630)</x:f>
        <x:v>0</x:v>
      </x:c>
      <x:c r="M100" s="19" t="n">
        <x:f>$D100*SUMPRODUCT('Evidence'!$J$630:$J$630,'Evidence'!T$630:T$630)</x:f>
        <x:v>0</x:v>
      </x:c>
      <x:c r="N100" s="19" t="n">
        <x:f>$D100*SUMPRODUCT('Evidence'!$J$630:$J$630,'Evidence'!U$630:U$630)</x:f>
        <x:v>0</x:v>
      </x:c>
      <x:c r="O100" s="19" t="n">
        <x:f>$D100*SUMPRODUCT('Evidence'!$J$630:$J$630,'Evidence'!V$630:V$630)</x:f>
        <x:v>0</x:v>
      </x:c>
      <x:c r="P100" s="19" t="n">
        <x:f>$D100*SUMPRODUCT('Evidence'!$J$630:$J$630,'Evidence'!W$630:W$630)</x:f>
        <x:v>3143.456</x:v>
      </x:c>
      <x:c r="Q100" s="19" t="n">
        <x:f>SUM(E100:P100)</x:f>
        <x:v>3143.456</x:v>
      </x:c>
      <x:c r="R100" s="19" t="n">
        <x:f>Q100-D100</x:f>
        <x:v>0</x:v>
      </x:c>
      <x:c r="S100" s="17" t="str">
        <x:v>Economic activity (ISIC-Rev.4): O. Public administration and defence; compulsory social security</x:v>
      </x:c>
      <x:c r="T100" s="2" t="str">
        <x:v>XA:2165</x:v>
      </x:c>
      <x:c r="U100" s="2" t="str"/>
      <x:c r="V100" s="2" t="str">
        <x:v>https://rplumber.ilo.org/data/indicator?format=.csv.gz&amp;id=EMP_2EMP_SEX_ECO_NB_A</x:v>
      </x:c>
      <x:c r="W100" s="2" t="str">
        <x:v>ILO modelled estimate; allocation estimated</x:v>
      </x:c>
    </x:row>
    <x:row r="101" ht="32" customHeight="1">
      <x:c r="A101" s="13" t="str">
        <x:v>Germany</x:v>
      </x:c>
      <x:c r="B101" s="13" t="str">
        <x:v>DEU</x:v>
      </x:c>
      <x:c r="C101" s="13" t="str">
        <x:v>P</x:v>
      </x:c>
      <x:c r="D101" s="25" t="n">
        <x:v>2993.711</x:v>
      </x:c>
      <x:c r="E101" s="21" t="n">
        <x:f>$D101*SUMPRODUCT('Evidence'!$J$631:$J$631,'Evidence'!L$631:L$631)</x:f>
        <x:v>0</x:v>
      </x:c>
      <x:c r="F101" s="21" t="n">
        <x:f>$D101*SUMPRODUCT('Evidence'!$J$631:$J$631,'Evidence'!M$631:M$631)</x:f>
        <x:v>0</x:v>
      </x:c>
      <x:c r="G101" s="21" t="n">
        <x:f>$D101*SUMPRODUCT('Evidence'!$J$631:$J$631,'Evidence'!N$631:N$631)</x:f>
        <x:v>0</x:v>
      </x:c>
      <x:c r="H101" s="21" t="n">
        <x:f>$D101*SUMPRODUCT('Evidence'!$J$631:$J$631,'Evidence'!O$631:O$631)</x:f>
        <x:v>2993.711</x:v>
      </x:c>
      <x:c r="I101" s="21" t="n">
        <x:f>$D101*SUMPRODUCT('Evidence'!$J$631:$J$631,'Evidence'!P$631:P$631)</x:f>
        <x:v>0</x:v>
      </x:c>
      <x:c r="J101" s="21" t="n">
        <x:f>$D101*SUMPRODUCT('Evidence'!$J$631:$J$631,'Evidence'!Q$631:Q$631)</x:f>
        <x:v>0</x:v>
      </x:c>
      <x:c r="K101" s="21" t="n">
        <x:f>$D101*SUMPRODUCT('Evidence'!$J$631:$J$631,'Evidence'!R$631:R$631)</x:f>
        <x:v>0</x:v>
      </x:c>
      <x:c r="L101" s="21" t="n">
        <x:f>$D101*SUMPRODUCT('Evidence'!$J$631:$J$631,'Evidence'!S$631:S$631)</x:f>
        <x:v>0</x:v>
      </x:c>
      <x:c r="M101" s="21" t="n">
        <x:f>$D101*SUMPRODUCT('Evidence'!$J$631:$J$631,'Evidence'!T$631:T$631)</x:f>
        <x:v>0</x:v>
      </x:c>
      <x:c r="N101" s="21" t="n">
        <x:f>$D101*SUMPRODUCT('Evidence'!$J$631:$J$631,'Evidence'!U$631:U$631)</x:f>
        <x:v>0</x:v>
      </x:c>
      <x:c r="O101" s="21" t="n">
        <x:f>$D101*SUMPRODUCT('Evidence'!$J$631:$J$631,'Evidence'!V$631:V$631)</x:f>
        <x:v>0</x:v>
      </x:c>
      <x:c r="P101" s="21" t="n">
        <x:f>$D101*SUMPRODUCT('Evidence'!$J$631:$J$631,'Evidence'!W$631:W$631)</x:f>
        <x:v>0</x:v>
      </x:c>
      <x:c r="Q101" s="21" t="n">
        <x:f>SUM(E101:P101)</x:f>
        <x:v>2993.711</x:v>
      </x:c>
      <x:c r="R101" s="21" t="n">
        <x:f>Q101-D101</x:f>
        <x:v>0</x:v>
      </x:c>
      <x:c r="S101" s="18" t="str">
        <x:v>Economic activity (ISIC-Rev.4): P. Education</x:v>
      </x:c>
      <x:c r="T101" s="13" t="str">
        <x:v>XA:2165</x:v>
      </x:c>
      <x:c r="U101" s="13" t="str"/>
      <x:c r="V101" s="13" t="str">
        <x:v>https://rplumber.ilo.org/data/indicator?format=.csv.gz&amp;id=EMP_2EMP_SEX_ECO_NB_A</x:v>
      </x:c>
      <x:c r="W101" s="13" t="str">
        <x:v>ILO modelled estimate; allocation estimated</x:v>
      </x:c>
    </x:row>
    <x:row r="102" ht="32" customHeight="1">
      <x:c r="A102" s="2" t="str">
        <x:v>Germany</x:v>
      </x:c>
      <x:c r="B102" s="2" t="str">
        <x:v>DEU</x:v>
      </x:c>
      <x:c r="C102" s="2" t="str">
        <x:v>Q</x:v>
      </x:c>
      <x:c r="D102" s="25" t="n">
        <x:v>6177.377</x:v>
      </x:c>
      <x:c r="E102" s="19" t="n">
        <x:f>$D102*SUMPRODUCT('Evidence'!$J$632:$J$634,'Evidence'!L$632:L$634)</x:f>
        <x:v>0</x:v>
      </x:c>
      <x:c r="F102" s="19" t="n">
        <x:f>$D102*SUMPRODUCT('Evidence'!$J$632:$J$634,'Evidence'!M$632:M$634)</x:f>
        <x:v>0</x:v>
      </x:c>
      <x:c r="G102" s="19" t="n">
        <x:f>$D102*SUMPRODUCT('Evidence'!$J$632:$J$634,'Evidence'!N$632:N$634)</x:f>
        <x:v>0</x:v>
      </x:c>
      <x:c r="H102" s="19" t="n">
        <x:f>$D102*SUMPRODUCT('Evidence'!$J$632:$J$634,'Evidence'!O$632:O$634)</x:f>
        <x:v>0</x:v>
      </x:c>
      <x:c r="I102" s="19" t="n">
        <x:f>$D102*SUMPRODUCT('Evidence'!$J$632:$J$634,'Evidence'!P$632:P$634)</x:f>
        <x:v>0</x:v>
      </x:c>
      <x:c r="J102" s="19" t="n">
        <x:f>$D102*SUMPRODUCT('Evidence'!$J$632:$J$634,'Evidence'!Q$632:Q$634)</x:f>
        <x:v>4438.238649971131</x:v>
      </x:c>
      <x:c r="K102" s="19" t="n">
        <x:f>$D102*SUMPRODUCT('Evidence'!$J$632:$J$634,'Evidence'!R$632:R$634)</x:f>
        <x:v>0</x:v>
      </x:c>
      <x:c r="L102" s="19" t="n">
        <x:f>$D102*SUMPRODUCT('Evidence'!$J$632:$J$634,'Evidence'!S$632:S$634)</x:f>
        <x:v>0</x:v>
      </x:c>
      <x:c r="M102" s="19" t="n">
        <x:f>$D102*SUMPRODUCT('Evidence'!$J$632:$J$634,'Evidence'!T$632:T$634)</x:f>
        <x:v>0</x:v>
      </x:c>
      <x:c r="N102" s="19" t="n">
        <x:f>$D102*SUMPRODUCT('Evidence'!$J$632:$J$634,'Evidence'!U$632:U$634)</x:f>
        <x:v>0</x:v>
      </x:c>
      <x:c r="O102" s="19" t="n">
        <x:f>$D102*SUMPRODUCT('Evidence'!$J$632:$J$634,'Evidence'!V$632:V$634)</x:f>
        <x:v>0</x:v>
      </x:c>
      <x:c r="P102" s="19" t="n">
        <x:f>$D102*SUMPRODUCT('Evidence'!$J$632:$J$634,'Evidence'!W$632:W$634)</x:f>
        <x:v>1739.138350028869</x:v>
      </x:c>
      <x:c r="Q102" s="19" t="n">
        <x:f>SUM(E102:P102)</x:f>
        <x:v>6177.377</x:v>
      </x:c>
      <x:c r="R102" s="19" t="n">
        <x:f>Q102-D102</x:f>
        <x:v>0</x:v>
      </x:c>
      <x:c r="S102" s="17" t="str">
        <x:v>Economic activity (ISIC-Rev.4): Q. Human health and social work activities</x:v>
      </x:c>
      <x:c r="T102" s="2" t="str">
        <x:v>XA:2165</x:v>
      </x:c>
      <x:c r="U102" s="2" t="str"/>
      <x:c r="V102" s="2" t="str">
        <x:v>https://rplumber.ilo.org/data/indicator?format=.csv.gz&amp;id=EMP_2EMP_SEX_ECO_NB_A</x:v>
      </x:c>
      <x:c r="W102" s="2" t="str">
        <x:v>ILO modelled estimate; allocation estimated</x:v>
      </x:c>
    </x:row>
    <x:row r="103" ht="32" customHeight="1">
      <x:c r="A103" s="13" t="str">
        <x:v>Germany</x:v>
      </x:c>
      <x:c r="B103" s="13" t="str">
        <x:v>DEU</x:v>
      </x:c>
      <x:c r="C103" s="13" t="str">
        <x:v>RSTU</x:v>
      </x:c>
      <x:c r="D103" s="25" t="n">
        <x:v>2010.762</x:v>
      </x:c>
      <x:c r="E103" s="21" t="n">
        <x:f>$D103*SUMPRODUCT('Evidence'!$J$635:$J$642,'Evidence'!L$635:L$642)</x:f>
        <x:v>0</x:v>
      </x:c>
      <x:c r="F103" s="21" t="n">
        <x:f>$D103*SUMPRODUCT('Evidence'!$J$635:$J$642,'Evidence'!M$635:M$642)</x:f>
        <x:v>0</x:v>
      </x:c>
      <x:c r="G103" s="21" t="n">
        <x:f>$D103*SUMPRODUCT('Evidence'!$J$635:$J$642,'Evidence'!N$635:N$642)</x:f>
        <x:v>0</x:v>
      </x:c>
      <x:c r="H103" s="21" t="n">
        <x:f>$D103*SUMPRODUCT('Evidence'!$J$635:$J$642,'Evidence'!O$635:O$642)</x:f>
        <x:v>1094.465619776054</x:v>
      </x:c>
      <x:c r="I103" s="21" t="n">
        <x:f>$D103*SUMPRODUCT('Evidence'!$J$635:$J$642,'Evidence'!P$635:P$642)</x:f>
        <x:v>0</x:v>
      </x:c>
      <x:c r="J103" s="21" t="n">
        <x:f>$D103*SUMPRODUCT('Evidence'!$J$635:$J$642,'Evidence'!Q$635:Q$642)</x:f>
        <x:v>0</x:v>
      </x:c>
      <x:c r="K103" s="21" t="n">
        <x:f>$D103*SUMPRODUCT('Evidence'!$J$635:$J$642,'Evidence'!R$635:R$642)</x:f>
        <x:v>0</x:v>
      </x:c>
      <x:c r="L103" s="21" t="n">
        <x:f>$D103*SUMPRODUCT('Evidence'!$J$635:$J$642,'Evidence'!S$635:S$642)</x:f>
        <x:v>21.639965452316034</x:v>
      </x:c>
      <x:c r="M103" s="21" t="n">
        <x:f>$D103*SUMPRODUCT('Evidence'!$J$635:$J$642,'Evidence'!T$635:T$642)</x:f>
        <x:v>205.58413728704699</x:v>
      </x:c>
      <x:c r="N103" s="21" t="n">
        <x:f>$D103*SUMPRODUCT('Evidence'!$J$635:$J$642,'Evidence'!U$635:U$642)</x:f>
        <x:v>0</x:v>
      </x:c>
      <x:c r="O103" s="21" t="n">
        <x:f>$D103*SUMPRODUCT('Evidence'!$J$635:$J$642,'Evidence'!V$635:V$642)</x:f>
        <x:v>0</x:v>
      </x:c>
      <x:c r="P103" s="21" t="n">
        <x:f>$D103*SUMPRODUCT('Evidence'!$J$635:$J$642,'Evidence'!W$635:W$642)</x:f>
        <x:v>689.072277484583</x:v>
      </x:c>
      <x:c r="Q103" s="21" t="n">
        <x:f>SUM(E103:P103)</x:f>
        <x:v>2010.7620000000002</x:v>
      </x:c>
      <x:c r="R103" s="21" t="n">
        <x:f>Q103-D103</x:f>
        <x:v>2.2737367544323206e-13</x:v>
      </x:c>
      <x:c r="S103" s="18" t="str">
        <x:v>Economic activity (ISIC-Rev.4): R,S,T,U. Other services</x:v>
      </x:c>
      <x:c r="T103" s="13" t="str">
        <x:v>XA:2165</x:v>
      </x:c>
      <x:c r="U103" s="13" t="str"/>
      <x:c r="V103" s="13" t="str">
        <x:v>https://rplumber.ilo.org/data/indicator?format=.csv.gz&amp;id=EMP_2EMP_SEX_ECO_NB_A</x:v>
      </x:c>
      <x:c r="W103" s="13" t="str">
        <x:v>ILO modelled estimate; allocation estimated</x:v>
      </x:c>
    </x:row>
    <x:row r="104" ht="32" customHeight="1">
      <x:c r="A104" s="2" t="str">
        <x:v>India</x:v>
      </x:c>
      <x:c r="B104" s="2" t="str">
        <x:v>IND</x:v>
      </x:c>
      <x:c r="C104" s="2" t="str">
        <x:v>A</x:v>
      </x:c>
      <x:c r="D104" s="25" t="n">
        <x:v>246973.731</x:v>
      </x:c>
      <x:c r="E104" s="19" t="n">
        <x:f>$D104*SUMPRODUCT('Evidence'!$J$643:$J$645,'Evidence'!L$643:L$645)</x:f>
        <x:v>0</x:v>
      </x:c>
      <x:c r="F104" s="19" t="n">
        <x:f>$D104*SUMPRODUCT('Evidence'!$J$643:$J$645,'Evidence'!M$643:M$645)</x:f>
        <x:v>3212.5804394424513</x:v>
      </x:c>
      <x:c r="G104" s="19" t="n">
        <x:f>$D104*SUMPRODUCT('Evidence'!$J$643:$J$645,'Evidence'!N$643:N$645)</x:f>
        <x:v>0</x:v>
      </x:c>
      <x:c r="H104" s="19" t="n">
        <x:f>$D104*SUMPRODUCT('Evidence'!$J$643:$J$645,'Evidence'!O$643:O$645)</x:f>
        <x:v>0</x:v>
      </x:c>
      <x:c r="I104" s="19" t="n">
        <x:f>$D104*SUMPRODUCT('Evidence'!$J$643:$J$645,'Evidence'!P$643:P$645)</x:f>
        <x:v>243761.15056055752</x:v>
      </x:c>
      <x:c r="J104" s="19" t="n">
        <x:f>$D104*SUMPRODUCT('Evidence'!$J$643:$J$645,'Evidence'!Q$643:Q$645)</x:f>
        <x:v>0</x:v>
      </x:c>
      <x:c r="K104" s="19" t="n">
        <x:f>$D104*SUMPRODUCT('Evidence'!$J$643:$J$645,'Evidence'!R$643:R$645)</x:f>
        <x:v>0</x:v>
      </x:c>
      <x:c r="L104" s="19" t="n">
        <x:f>$D104*SUMPRODUCT('Evidence'!$J$643:$J$645,'Evidence'!S$643:S$645)</x:f>
        <x:v>0</x:v>
      </x:c>
      <x:c r="M104" s="19" t="n">
        <x:f>$D104*SUMPRODUCT('Evidence'!$J$643:$J$645,'Evidence'!T$643:T$645)</x:f>
        <x:v>0</x:v>
      </x:c>
      <x:c r="N104" s="19" t="n">
        <x:f>$D104*SUMPRODUCT('Evidence'!$J$643:$J$645,'Evidence'!U$643:U$645)</x:f>
        <x:v>0</x:v>
      </x:c>
      <x:c r="O104" s="19" t="n">
        <x:f>$D104*SUMPRODUCT('Evidence'!$J$643:$J$645,'Evidence'!V$643:V$645)</x:f>
        <x:v>0</x:v>
      </x:c>
      <x:c r="P104" s="19" t="n">
        <x:f>$D104*SUMPRODUCT('Evidence'!$J$643:$J$645,'Evidence'!W$643:W$645)</x:f>
        <x:v>0</x:v>
      </x:c>
      <x:c r="Q104" s="19" t="n">
        <x:f>SUM(E104:P104)</x:f>
        <x:v>246973.73099999997</x:v>
      </x:c>
      <x:c r="R104" s="19" t="n">
        <x:f>Q104-D104</x:f>
        <x:v>-2.9103830456733704e-11</x:v>
      </x:c>
      <x:c r="S104" s="17" t="str">
        <x:v>Economic activity (ISIC-Rev.4): A. Agriculture; forestry and fishing</x:v>
      </x:c>
      <x:c r="T104" s="2" t="str">
        <x:v>XA:1976</x:v>
      </x:c>
      <x:c r="U104" s="2" t="str"/>
      <x:c r="V104" s="2" t="str">
        <x:v>https://rplumber.ilo.org/data/indicator?format=.csv.gz&amp;id=EMP_2EMP_SEX_ECO_NB_A</x:v>
      </x:c>
      <x:c r="W104" s="2" t="str">
        <x:v>ILO modelled estimate; allocation estimated</x:v>
      </x:c>
    </x:row>
    <x:row r="105" ht="32" customHeight="1">
      <x:c r="A105" s="13" t="str">
        <x:v>India</x:v>
      </x:c>
      <x:c r="B105" s="13" t="str">
        <x:v>IND</x:v>
      </x:c>
      <x:c r="C105" s="13" t="str">
        <x:v>B</x:v>
      </x:c>
      <x:c r="D105" s="25" t="n">
        <x:v>1553.745</x:v>
      </x:c>
      <x:c r="E105" s="21" t="n">
        <x:f>$D105*SUMPRODUCT('Evidence'!$J$646:$J$650,'Evidence'!L$646:L$650)</x:f>
        <x:v>550.951623115742</x:v>
      </x:c>
      <x:c r="F105" s="21" t="n">
        <x:f>$D105*SUMPRODUCT('Evidence'!$J$646:$J$650,'Evidence'!M$646:M$650)</x:f>
        <x:v>1002.7933768842582</x:v>
      </x:c>
      <x:c r="G105" s="21" t="n">
        <x:f>$D105*SUMPRODUCT('Evidence'!$J$646:$J$650,'Evidence'!N$646:N$650)</x:f>
        <x:v>0</x:v>
      </x:c>
      <x:c r="H105" s="21" t="n">
        <x:f>$D105*SUMPRODUCT('Evidence'!$J$646:$J$650,'Evidence'!O$646:O$650)</x:f>
        <x:v>0</x:v>
      </x:c>
      <x:c r="I105" s="21" t="n">
        <x:f>$D105*SUMPRODUCT('Evidence'!$J$646:$J$650,'Evidence'!P$646:P$650)</x:f>
        <x:v>0</x:v>
      </x:c>
      <x:c r="J105" s="21" t="n">
        <x:f>$D105*SUMPRODUCT('Evidence'!$J$646:$J$650,'Evidence'!Q$646:Q$650)</x:f>
        <x:v>0</x:v>
      </x:c>
      <x:c r="K105" s="21" t="n">
        <x:f>$D105*SUMPRODUCT('Evidence'!$J$646:$J$650,'Evidence'!R$646:R$650)</x:f>
        <x:v>0</x:v>
      </x:c>
      <x:c r="L105" s="21" t="n">
        <x:f>$D105*SUMPRODUCT('Evidence'!$J$646:$J$650,'Evidence'!S$646:S$650)</x:f>
        <x:v>0</x:v>
      </x:c>
      <x:c r="M105" s="21" t="n">
        <x:f>$D105*SUMPRODUCT('Evidence'!$J$646:$J$650,'Evidence'!T$646:T$650)</x:f>
        <x:v>0</x:v>
      </x:c>
      <x:c r="N105" s="21" t="n">
        <x:f>$D105*SUMPRODUCT('Evidence'!$J$646:$J$650,'Evidence'!U$646:U$650)</x:f>
        <x:v>0</x:v>
      </x:c>
      <x:c r="O105" s="21" t="n">
        <x:f>$D105*SUMPRODUCT('Evidence'!$J$646:$J$650,'Evidence'!V$646:V$650)</x:f>
        <x:v>0</x:v>
      </x:c>
      <x:c r="P105" s="21" t="n">
        <x:f>$D105*SUMPRODUCT('Evidence'!$J$646:$J$650,'Evidence'!W$646:W$650)</x:f>
        <x:v>0</x:v>
      </x:c>
      <x:c r="Q105" s="21" t="n">
        <x:f>SUM(E105:P105)</x:f>
        <x:v>1553.7450000000003</x:v>
      </x:c>
      <x:c r="R105" s="21" t="n">
        <x:f>Q105-D105</x:f>
        <x:v>4.547473508864641e-13</x:v>
      </x:c>
      <x:c r="S105" s="18" t="str">
        <x:v>Economic activity (ISIC-Rev.4): B. Mining and quarrying</x:v>
      </x:c>
      <x:c r="T105" s="13" t="str">
        <x:v>XA:1976</x:v>
      </x:c>
      <x:c r="U105" s="13" t="str"/>
      <x:c r="V105" s="13" t="str">
        <x:v>https://rplumber.ilo.org/data/indicator?format=.csv.gz&amp;id=EMP_2EMP_SEX_ECO_NB_A</x:v>
      </x:c>
      <x:c r="W105" s="13" t="str">
        <x:v>ILO modelled estimate; allocation estimated</x:v>
      </x:c>
    </x:row>
    <x:row r="106" ht="32" customHeight="1">
      <x:c r="A106" s="2" t="str">
        <x:v>India</x:v>
      </x:c>
      <x:c r="B106" s="2" t="str">
        <x:v>IND</x:v>
      </x:c>
      <x:c r="C106" s="2" t="str">
        <x:v>C</x:v>
      </x:c>
      <x:c r="D106" s="25" t="n">
        <x:v>69681.997</x:v>
      </x:c>
      <x:c r="E106" s="19" t="n">
        <x:f>$D106*SUMPRODUCT('Evidence'!$J$651:$J$674,'Evidence'!L$651:L$674)</x:f>
        <x:v>242.54605836210393</x:v>
      </x:c>
      <x:c r="F106" s="19" t="n">
        <x:f>$D106*SUMPRODUCT('Evidence'!$J$651:$J$674,'Evidence'!M$651:M$674)</x:f>
        <x:v>10605.879926723883</x:v>
      </x:c>
      <x:c r="G106" s="19" t="n">
        <x:f>$D106*SUMPRODUCT('Evidence'!$J$651:$J$674,'Evidence'!N$651:N$674)</x:f>
        <x:v>12711.001384826131</x:v>
      </x:c>
      <x:c r="H106" s="19" t="n">
        <x:f>$D106*SUMPRODUCT('Evidence'!$J$651:$J$674,'Evidence'!O$651:O$674)</x:f>
        <x:v>31272.01085096387</x:v>
      </x:c>
      <x:c r="I106" s="19" t="n">
        <x:f>$D106*SUMPRODUCT('Evidence'!$J$651:$J$674,'Evidence'!P$651:P$674)</x:f>
        <x:v>11923.785494083979</x:v>
      </x:c>
      <x:c r="J106" s="19" t="n">
        <x:f>$D106*SUMPRODUCT('Evidence'!$J$651:$J$674,'Evidence'!Q$651:Q$674)</x:f>
        <x:v>2462.691077479454</x:v>
      </x:c>
      <x:c r="K106" s="19" t="n">
        <x:f>$D106*SUMPRODUCT('Evidence'!$J$651:$J$674,'Evidence'!R$651:R$674)</x:f>
        <x:v>0</x:v>
      </x:c>
      <x:c r="L106" s="19" t="n">
        <x:f>$D106*SUMPRODUCT('Evidence'!$J$651:$J$674,'Evidence'!S$651:S$674)</x:f>
        <x:v>464.0822075605888</x:v>
      </x:c>
      <x:c r="M106" s="19" t="n">
        <x:f>$D106*SUMPRODUCT('Evidence'!$J$651:$J$674,'Evidence'!T$651:T$674)</x:f>
        <x:v>0</x:v>
      </x:c>
      <x:c r="N106" s="19" t="n">
        <x:f>$D106*SUMPRODUCT('Evidence'!$J$651:$J$674,'Evidence'!U$651:U$674)</x:f>
        <x:v>0</x:v>
      </x:c>
      <x:c r="O106" s="19" t="n">
        <x:f>$D106*SUMPRODUCT('Evidence'!$J$651:$J$674,'Evidence'!V$651:V$674)</x:f>
        <x:v>0</x:v>
      </x:c>
      <x:c r="P106" s="19" t="n">
        <x:f>$D106*SUMPRODUCT('Evidence'!$J$651:$J$674,'Evidence'!W$651:W$674)</x:f>
        <x:v>0</x:v>
      </x:c>
      <x:c r="Q106" s="19" t="n">
        <x:f>SUM(E106:P106)</x:f>
        <x:v>69681.997</x:v>
      </x:c>
      <x:c r="R106" s="19" t="n">
        <x:f>Q106-D106</x:f>
        <x:v>0</x:v>
      </x:c>
      <x:c r="S106" s="17" t="str">
        <x:v>Economic activity (ISIC-Rev.4): C. Manufacturing</x:v>
      </x:c>
      <x:c r="T106" s="2" t="str">
        <x:v>XA:1976</x:v>
      </x:c>
      <x:c r="U106" s="2" t="str"/>
      <x:c r="V106" s="2" t="str">
        <x:v>https://rplumber.ilo.org/data/indicator?format=.csv.gz&amp;id=EMP_2EMP_SEX_ECO_NB_A</x:v>
      </x:c>
      <x:c r="W106" s="2" t="str">
        <x:v>ILO modelled estimate; allocation estimated</x:v>
      </x:c>
    </x:row>
    <x:row r="107" ht="32" customHeight="1">
      <x:c r="A107" s="13" t="str">
        <x:v>India</x:v>
      </x:c>
      <x:c r="B107" s="13" t="str">
        <x:v>IND</x:v>
      </x:c>
      <x:c r="C107" s="13" t="str">
        <x:v>DE</x:v>
      </x:c>
      <x:c r="D107" s="25" t="n">
        <x:v>3563.724</x:v>
      </x:c>
      <x:c r="E107" s="21" t="n">
        <x:f>$D107*SUMPRODUCT('Evidence'!$J$675:$J$679,'Evidence'!L$675:L$679)</x:f>
        <x:v>0</x:v>
      </x:c>
      <x:c r="F107" s="21" t="n">
        <x:f>$D107*SUMPRODUCT('Evidence'!$J$675:$J$679,'Evidence'!M$675:M$679)</x:f>
        <x:v>0</x:v>
      </x:c>
      <x:c r="G107" s="21" t="n">
        <x:f>$D107*SUMPRODUCT('Evidence'!$J$675:$J$679,'Evidence'!N$675:N$679)</x:f>
        <x:v>1085.136090724632</x:v>
      </x:c>
      <x:c r="H107" s="21" t="n">
        <x:f>$D107*SUMPRODUCT('Evidence'!$J$675:$J$679,'Evidence'!O$675:O$679)</x:f>
        <x:v>0</x:v>
      </x:c>
      <x:c r="I107" s="21" t="n">
        <x:f>$D107*SUMPRODUCT('Evidence'!$J$675:$J$679,'Evidence'!P$675:P$679)</x:f>
        <x:v>0</x:v>
      </x:c>
      <x:c r="J107" s="21" t="n">
        <x:f>$D107*SUMPRODUCT('Evidence'!$J$675:$J$679,'Evidence'!Q$675:Q$679)</x:f>
        <x:v>0</x:v>
      </x:c>
      <x:c r="K107" s="21" t="n">
        <x:f>$D107*SUMPRODUCT('Evidence'!$J$675:$J$679,'Evidence'!R$675:R$679)</x:f>
        <x:v>0</x:v>
      </x:c>
      <x:c r="L107" s="21" t="n">
        <x:f>$D107*SUMPRODUCT('Evidence'!$J$675:$J$679,'Evidence'!S$675:S$679)</x:f>
        <x:v>0</x:v>
      </x:c>
      <x:c r="M107" s="21" t="n">
        <x:f>$D107*SUMPRODUCT('Evidence'!$J$675:$J$679,'Evidence'!T$675:T$679)</x:f>
        <x:v>0</x:v>
      </x:c>
      <x:c r="N107" s="21" t="n">
        <x:f>$D107*SUMPRODUCT('Evidence'!$J$675:$J$679,'Evidence'!U$675:U$679)</x:f>
        <x:v>2478.5879092753685</x:v>
      </x:c>
      <x:c r="O107" s="21" t="n">
        <x:f>$D107*SUMPRODUCT('Evidence'!$J$675:$J$679,'Evidence'!V$675:V$679)</x:f>
        <x:v>0</x:v>
      </x:c>
      <x:c r="P107" s="21" t="n">
        <x:f>$D107*SUMPRODUCT('Evidence'!$J$675:$J$679,'Evidence'!W$675:W$679)</x:f>
        <x:v>0</x:v>
      </x:c>
      <x:c r="Q107" s="21" t="n">
        <x:f>SUM(E107:P107)</x:f>
        <x:v>3563.724</x:v>
      </x:c>
      <x:c r="R107" s="21" t="n">
        <x:f>Q107-D107</x:f>
        <x:v>0</x:v>
      </x:c>
      <x:c r="S107" s="18" t="str">
        <x:v>Economic activity (ISIC-Rev.4): D,E. Utilities</x:v>
      </x:c>
      <x:c r="T107" s="13" t="str">
        <x:v>XA:1976</x:v>
      </x:c>
      <x:c r="U107" s="13" t="str"/>
      <x:c r="V107" s="13" t="str">
        <x:v>https://rplumber.ilo.org/data/indicator?format=.csv.gz&amp;id=EMP_2EMP_SEX_ECO_NB_A</x:v>
      </x:c>
      <x:c r="W107" s="13" t="str">
        <x:v>ILO modelled estimate; allocation estimated</x:v>
      </x:c>
    </x:row>
    <x:row r="108" ht="32" customHeight="1">
      <x:c r="A108" s="2" t="str">
        <x:v>India</x:v>
      </x:c>
      <x:c r="B108" s="2" t="str">
        <x:v>IND</x:v>
      </x:c>
      <x:c r="C108" s="2" t="str">
        <x:v>F</x:v>
      </x:c>
      <x:c r="D108" s="25" t="n">
        <x:v>73140.231</x:v>
      </x:c>
      <x:c r="E108" s="19" t="n">
        <x:f>$D108*SUMPRODUCT('Evidence'!$J$680:$J$682,'Evidence'!L$680:L$682)</x:f>
        <x:v>0</x:v>
      </x:c>
      <x:c r="F108" s="19" t="n">
        <x:f>$D108*SUMPRODUCT('Evidence'!$J$680:$J$682,'Evidence'!M$680:M$682)</x:f>
        <x:v>0</x:v>
      </x:c>
      <x:c r="G108" s="19" t="n">
        <x:f>$D108*SUMPRODUCT('Evidence'!$J$680:$J$682,'Evidence'!N$680:N$682)</x:f>
        <x:v>40472.86214164263</x:v>
      </x:c>
      <x:c r="H108" s="19" t="n">
        <x:f>$D108*SUMPRODUCT('Evidence'!$J$680:$J$682,'Evidence'!O$680:O$682)</x:f>
        <x:v>32667.36885835738</x:v>
      </x:c>
      <x:c r="I108" s="19" t="n">
        <x:f>$D108*SUMPRODUCT('Evidence'!$J$680:$J$682,'Evidence'!P$680:P$682)</x:f>
        <x:v>0</x:v>
      </x:c>
      <x:c r="J108" s="19" t="n">
        <x:f>$D108*SUMPRODUCT('Evidence'!$J$680:$J$682,'Evidence'!Q$680:Q$682)</x:f>
        <x:v>0</x:v>
      </x:c>
      <x:c r="K108" s="19" t="n">
        <x:f>$D108*SUMPRODUCT('Evidence'!$J$680:$J$682,'Evidence'!R$680:R$682)</x:f>
        <x:v>0</x:v>
      </x:c>
      <x:c r="L108" s="19" t="n">
        <x:f>$D108*SUMPRODUCT('Evidence'!$J$680:$J$682,'Evidence'!S$680:S$682)</x:f>
        <x:v>0</x:v>
      </x:c>
      <x:c r="M108" s="19" t="n">
        <x:f>$D108*SUMPRODUCT('Evidence'!$J$680:$J$682,'Evidence'!T$680:T$682)</x:f>
        <x:v>0</x:v>
      </x:c>
      <x:c r="N108" s="19" t="n">
        <x:f>$D108*SUMPRODUCT('Evidence'!$J$680:$J$682,'Evidence'!U$680:U$682)</x:f>
        <x:v>0</x:v>
      </x:c>
      <x:c r="O108" s="19" t="n">
        <x:f>$D108*SUMPRODUCT('Evidence'!$J$680:$J$682,'Evidence'!V$680:V$682)</x:f>
        <x:v>0</x:v>
      </x:c>
      <x:c r="P108" s="19" t="n">
        <x:f>$D108*SUMPRODUCT('Evidence'!$J$680:$J$682,'Evidence'!W$680:W$682)</x:f>
        <x:v>0</x:v>
      </x:c>
      <x:c r="Q108" s="19" t="n">
        <x:f>SUM(E108:P108)</x:f>
        <x:v>73140.23100000001</x:v>
      </x:c>
      <x:c r="R108" s="19" t="n">
        <x:f>Q108-D108</x:f>
        <x:v>1.4551915228366852e-11</x:v>
      </x:c>
      <x:c r="S108" s="17" t="str">
        <x:v>Economic activity (ISIC-Rev.4): F. Construction</x:v>
      </x:c>
      <x:c r="T108" s="2" t="str">
        <x:v>XA:1976</x:v>
      </x:c>
      <x:c r="U108" s="2" t="str"/>
      <x:c r="V108" s="2" t="str">
        <x:v>https://rplumber.ilo.org/data/indicator?format=.csv.gz&amp;id=EMP_2EMP_SEX_ECO_NB_A</x:v>
      </x:c>
      <x:c r="W108" s="2" t="str">
        <x:v>ILO modelled estimate; allocation estimated</x:v>
      </x:c>
    </x:row>
    <x:row r="109" ht="32" customHeight="1">
      <x:c r="A109" s="13" t="str">
        <x:v>India</x:v>
      </x:c>
      <x:c r="B109" s="13" t="str">
        <x:v>IND</x:v>
      </x:c>
      <x:c r="C109" s="13" t="str">
        <x:v>G</x:v>
      </x:c>
      <x:c r="D109" s="25" t="n">
        <x:v>64939.474</x:v>
      </x:c>
      <x:c r="E109" s="21" t="n">
        <x:f>$D109*SUMPRODUCT('Evidence'!$J$683:$J$685,'Evidence'!L$683:L$685)</x:f>
        <x:v>476.00066987797567</x:v>
      </x:c>
      <x:c r="F109" s="21" t="n">
        <x:f>$D109*SUMPRODUCT('Evidence'!$J$683:$J$685,'Evidence'!M$683:M$685)</x:f>
        <x:v>476.00066987797567</x:v>
      </x:c>
      <x:c r="G109" s="21" t="n">
        <x:f>$D109*SUMPRODUCT('Evidence'!$J$683:$J$685,'Evidence'!N$683:N$685)</x:f>
        <x:v>5236.0073686577325</x:v>
      </x:c>
      <x:c r="H109" s="21" t="n">
        <x:f>$D109*SUMPRODUCT('Evidence'!$J$683:$J$685,'Evidence'!O$683:O$685)</x:f>
        <x:v>32928.81470006619</x:v>
      </x:c>
      <x:c r="I109" s="21" t="n">
        <x:f>$D109*SUMPRODUCT('Evidence'!$J$683:$J$685,'Evidence'!P$683:P$685)</x:f>
        <x:v>24394.648581886202</x:v>
      </x:c>
      <x:c r="J109" s="21" t="n">
        <x:f>$D109*SUMPRODUCT('Evidence'!$J$683:$J$685,'Evidence'!Q$683:Q$685)</x:f>
        <x:v>476.00066987797567</x:v>
      </x:c>
      <x:c r="K109" s="21" t="n">
        <x:f>$D109*SUMPRODUCT('Evidence'!$J$683:$J$685,'Evidence'!R$683:R$685)</x:f>
        <x:v>0</x:v>
      </x:c>
      <x:c r="L109" s="21" t="n">
        <x:f>$D109*SUMPRODUCT('Evidence'!$J$683:$J$685,'Evidence'!S$683:S$685)</x:f>
        <x:v>952.0013397559513</x:v>
      </x:c>
      <x:c r="M109" s="21" t="n">
        <x:f>$D109*SUMPRODUCT('Evidence'!$J$683:$J$685,'Evidence'!T$683:T$685)</x:f>
        <x:v>0</x:v>
      </x:c>
      <x:c r="N109" s="21" t="n">
        <x:f>$D109*SUMPRODUCT('Evidence'!$J$683:$J$685,'Evidence'!U$683:U$685)</x:f>
        <x:v>0</x:v>
      </x:c>
      <x:c r="O109" s="21" t="n">
        <x:f>$D109*SUMPRODUCT('Evidence'!$J$683:$J$685,'Evidence'!V$683:V$685)</x:f>
        <x:v>0</x:v>
      </x:c>
      <x:c r="P109" s="21" t="n">
        <x:f>$D109*SUMPRODUCT('Evidence'!$J$683:$J$685,'Evidence'!W$683:W$685)</x:f>
        <x:v>0</x:v>
      </x:c>
      <x:c r="Q109" s="21" t="n">
        <x:f>SUM(E109:P109)</x:f>
        <x:v>64939.474</x:v>
      </x:c>
      <x:c r="R109" s="21" t="n">
        <x:f>Q109-D109</x:f>
        <x:v>0</x:v>
      </x:c>
      <x:c r="S109" s="18" t="str">
        <x:v>Economic activity (ISIC-Rev.4): G. Wholesale and retail trade; repair of motor vehicles and motorcycles</x:v>
      </x:c>
      <x:c r="T109" s="13" t="str">
        <x:v>XA:1976</x:v>
      </x:c>
      <x:c r="U109" s="13" t="str"/>
      <x:c r="V109" s="13" t="str">
        <x:v>https://rplumber.ilo.org/data/indicator?format=.csv.gz&amp;id=EMP_2EMP_SEX_ECO_NB_A</x:v>
      </x:c>
      <x:c r="W109" s="13" t="str">
        <x:v>ILO modelled estimate; allocation estimated</x:v>
      </x:c>
    </x:row>
    <x:row r="110" ht="32" customHeight="1">
      <x:c r="A110" s="2" t="str">
        <x:v>India</x:v>
      </x:c>
      <x:c r="B110" s="2" t="str">
        <x:v>IND</x:v>
      </x:c>
      <x:c r="C110" s="2" t="str">
        <x:v>HJ</x:v>
      </x:c>
      <x:c r="D110" s="25" t="n">
        <x:v>35863.753</x:v>
      </x:c>
      <x:c r="E110" s="19" t="n">
        <x:f>$D110*SUMPRODUCT('Evidence'!$J$686:$J$696,'Evidence'!L$686:L$696)</x:f>
        <x:v>1210.6380985166772</x:v>
      </x:c>
      <x:c r="F110" s="19" t="n">
        <x:f>$D110*SUMPRODUCT('Evidence'!$J$686:$J$696,'Evidence'!M$686:M$696)</x:f>
        <x:v>0</x:v>
      </x:c>
      <x:c r="G110" s="19" t="n">
        <x:f>$D110*SUMPRODUCT('Evidence'!$J$686:$J$696,'Evidence'!N$686:N$696)</x:f>
        <x:v>26492.99334306807</x:v>
      </x:c>
      <x:c r="H110" s="19" t="n">
        <x:f>$D110*SUMPRODUCT('Evidence'!$J$686:$J$696,'Evidence'!O$686:O$696)</x:f>
        <x:v>0</x:v>
      </x:c>
      <x:c r="I110" s="19" t="n">
        <x:f>$D110*SUMPRODUCT('Evidence'!$J$686:$J$696,'Evidence'!P$686:P$696)</x:f>
        <x:v>0</x:v>
      </x:c>
      <x:c r="J110" s="19" t="n">
        <x:f>$D110*SUMPRODUCT('Evidence'!$J$686:$J$696,'Evidence'!Q$686:Q$696)</x:f>
        <x:v>0</x:v>
      </x:c>
      <x:c r="K110" s="19" t="n">
        <x:f>$D110*SUMPRODUCT('Evidence'!$J$686:$J$696,'Evidence'!R$686:R$696)</x:f>
        <x:v>0</x:v>
      </x:c>
      <x:c r="L110" s="19" t="n">
        <x:f>$D110*SUMPRODUCT('Evidence'!$J$686:$J$696,'Evidence'!S$686:S$696)</x:f>
        <x:v>6762.079739450211</x:v>
      </x:c>
      <x:c r="M110" s="19" t="n">
        <x:f>$D110*SUMPRODUCT('Evidence'!$J$686:$J$696,'Evidence'!T$686:T$696)</x:f>
        <x:v>1398.0418189650384</x:v>
      </x:c>
      <x:c r="N110" s="19" t="n">
        <x:f>$D110*SUMPRODUCT('Evidence'!$J$686:$J$696,'Evidence'!U$686:U$696)</x:f>
        <x:v>0</x:v>
      </x:c>
      <x:c r="O110" s="19" t="n">
        <x:f>$D110*SUMPRODUCT('Evidence'!$J$686:$J$696,'Evidence'!V$686:V$696)</x:f>
        <x:v>0</x:v>
      </x:c>
      <x:c r="P110" s="19" t="n">
        <x:f>$D110*SUMPRODUCT('Evidence'!$J$686:$J$696,'Evidence'!W$686:W$696)</x:f>
        <x:v>0</x:v>
      </x:c>
      <x:c r="Q110" s="19" t="n">
        <x:f>SUM(E110:P110)</x:f>
        <x:v>35863.75299999999</x:v>
      </x:c>
      <x:c r="R110" s="19" t="n">
        <x:f>Q110-D110</x:f>
        <x:v>-7.275957614183426e-12</x:v>
      </x:c>
      <x:c r="S110" s="17" t="str">
        <x:v>Economic activity (ISIC-Rev.4): H,J. Transport; storage and communication</x:v>
      </x:c>
      <x:c r="T110" s="2" t="str">
        <x:v>XA:1976</x:v>
      </x:c>
      <x:c r="U110" s="2" t="str"/>
      <x:c r="V110" s="2" t="str">
        <x:v>https://rplumber.ilo.org/data/indicator?format=.csv.gz&amp;id=EMP_2EMP_SEX_ECO_NB_A</x:v>
      </x:c>
      <x:c r="W110" s="2" t="str">
        <x:v>ILO modelled estimate; allocation estimated</x:v>
      </x:c>
    </x:row>
    <x:row r="111" ht="32" customHeight="1">
      <x:c r="A111" s="13" t="str">
        <x:v>India</x:v>
      </x:c>
      <x:c r="B111" s="13" t="str">
        <x:v>IND</x:v>
      </x:c>
      <x:c r="C111" s="13" t="str">
        <x:v>I</x:v>
      </x:c>
      <x:c r="D111" s="25" t="n">
        <x:v>12353.908</x:v>
      </x:c>
      <x:c r="E111" s="21" t="n">
        <x:f>$D111*SUMPRODUCT('Evidence'!$J$697:$J$698,'Evidence'!L$697:L$698)</x:f>
        <x:v>0</x:v>
      </x:c>
      <x:c r="F111" s="21" t="n">
        <x:f>$D111*SUMPRODUCT('Evidence'!$J$697:$J$698,'Evidence'!M$697:M$698)</x:f>
        <x:v>0</x:v>
      </x:c>
      <x:c r="G111" s="21" t="n">
        <x:f>$D111*SUMPRODUCT('Evidence'!$J$697:$J$698,'Evidence'!N$697:N$698)</x:f>
        <x:v>0</x:v>
      </x:c>
      <x:c r="H111" s="21" t="n">
        <x:f>$D111*SUMPRODUCT('Evidence'!$J$697:$J$698,'Evidence'!O$697:O$698)</x:f>
        <x:v>12353.908</x:v>
      </x:c>
      <x:c r="I111" s="21" t="n">
        <x:f>$D111*SUMPRODUCT('Evidence'!$J$697:$J$698,'Evidence'!P$697:P$698)</x:f>
        <x:v>0</x:v>
      </x:c>
      <x:c r="J111" s="21" t="n">
        <x:f>$D111*SUMPRODUCT('Evidence'!$J$697:$J$698,'Evidence'!Q$697:Q$698)</x:f>
        <x:v>0</x:v>
      </x:c>
      <x:c r="K111" s="21" t="n">
        <x:f>$D111*SUMPRODUCT('Evidence'!$J$697:$J$698,'Evidence'!R$697:R$698)</x:f>
        <x:v>0</x:v>
      </x:c>
      <x:c r="L111" s="21" t="n">
        <x:f>$D111*SUMPRODUCT('Evidence'!$J$697:$J$698,'Evidence'!S$697:S$698)</x:f>
        <x:v>0</x:v>
      </x:c>
      <x:c r="M111" s="21" t="n">
        <x:f>$D111*SUMPRODUCT('Evidence'!$J$697:$J$698,'Evidence'!T$697:T$698)</x:f>
        <x:v>0</x:v>
      </x:c>
      <x:c r="N111" s="21" t="n">
        <x:f>$D111*SUMPRODUCT('Evidence'!$J$697:$J$698,'Evidence'!U$697:U$698)</x:f>
        <x:v>0</x:v>
      </x:c>
      <x:c r="O111" s="21" t="n">
        <x:f>$D111*SUMPRODUCT('Evidence'!$J$697:$J$698,'Evidence'!V$697:V$698)</x:f>
        <x:v>0</x:v>
      </x:c>
      <x:c r="P111" s="21" t="n">
        <x:f>$D111*SUMPRODUCT('Evidence'!$J$697:$J$698,'Evidence'!W$697:W$698)</x:f>
        <x:v>0</x:v>
      </x:c>
      <x:c r="Q111" s="21" t="n">
        <x:f>SUM(E111:P111)</x:f>
        <x:v>12353.908</x:v>
      </x:c>
      <x:c r="R111" s="21" t="n">
        <x:f>Q111-D111</x:f>
        <x:v>0</x:v>
      </x:c>
      <x:c r="S111" s="18" t="str">
        <x:v>Economic activity (ISIC-Rev.4): I. Accommodation and food service activities</x:v>
      </x:c>
      <x:c r="T111" s="13" t="str">
        <x:v>XA:1976</x:v>
      </x:c>
      <x:c r="U111" s="13" t="str"/>
      <x:c r="V111" s="13" t="str">
        <x:v>https://rplumber.ilo.org/data/indicator?format=.csv.gz&amp;id=EMP_2EMP_SEX_ECO_NB_A</x:v>
      </x:c>
      <x:c r="W111" s="13" t="str">
        <x:v>ILO modelled estimate; allocation estimated</x:v>
      </x:c>
    </x:row>
    <x:row r="112" ht="32" customHeight="1">
      <x:c r="A112" s="2" t="str">
        <x:v>India</x:v>
      </x:c>
      <x:c r="B112" s="2" t="str">
        <x:v>IND</x:v>
      </x:c>
      <x:c r="C112" s="2" t="str">
        <x:v>K</x:v>
      </x:c>
      <x:c r="D112" s="25" t="n">
        <x:v>6551.878</x:v>
      </x:c>
      <x:c r="E112" s="19" t="n">
        <x:f>$D112*SUMPRODUCT('Evidence'!$J$699:$J$701,'Evidence'!L$699:L$701)</x:f>
        <x:v>0</x:v>
      </x:c>
      <x:c r="F112" s="19" t="n">
        <x:f>$D112*SUMPRODUCT('Evidence'!$J$699:$J$701,'Evidence'!M$699:M$701)</x:f>
        <x:v>0</x:v>
      </x:c>
      <x:c r="G112" s="19" t="n">
        <x:f>$D112*SUMPRODUCT('Evidence'!$J$699:$J$701,'Evidence'!N$699:N$701)</x:f>
        <x:v>0</x:v>
      </x:c>
      <x:c r="H112" s="19" t="n">
        <x:f>$D112*SUMPRODUCT('Evidence'!$J$699:$J$701,'Evidence'!O$699:O$701)</x:f>
        <x:v>0</x:v>
      </x:c>
      <x:c r="I112" s="19" t="n">
        <x:f>$D112*SUMPRODUCT('Evidence'!$J$699:$J$701,'Evidence'!P$699:P$701)</x:f>
        <x:v>0</x:v>
      </x:c>
      <x:c r="J112" s="19" t="n">
        <x:f>$D112*SUMPRODUCT('Evidence'!$J$699:$J$701,'Evidence'!Q$699:Q$701)</x:f>
        <x:v>0</x:v>
      </x:c>
      <x:c r="K112" s="19" t="n">
        <x:f>$D112*SUMPRODUCT('Evidence'!$J$699:$J$701,'Evidence'!R$699:R$701)</x:f>
        <x:v>6551.878</x:v>
      </x:c>
      <x:c r="L112" s="19" t="n">
        <x:f>$D112*SUMPRODUCT('Evidence'!$J$699:$J$701,'Evidence'!S$699:S$701)</x:f>
        <x:v>0</x:v>
      </x:c>
      <x:c r="M112" s="19" t="n">
        <x:f>$D112*SUMPRODUCT('Evidence'!$J$699:$J$701,'Evidence'!T$699:T$701)</x:f>
        <x:v>0</x:v>
      </x:c>
      <x:c r="N112" s="19" t="n">
        <x:f>$D112*SUMPRODUCT('Evidence'!$J$699:$J$701,'Evidence'!U$699:U$701)</x:f>
        <x:v>0</x:v>
      </x:c>
      <x:c r="O112" s="19" t="n">
        <x:f>$D112*SUMPRODUCT('Evidence'!$J$699:$J$701,'Evidence'!V$699:V$701)</x:f>
        <x:v>0</x:v>
      </x:c>
      <x:c r="P112" s="19" t="n">
        <x:f>$D112*SUMPRODUCT('Evidence'!$J$699:$J$701,'Evidence'!W$699:W$701)</x:f>
        <x:v>0</x:v>
      </x:c>
      <x:c r="Q112" s="19" t="n">
        <x:f>SUM(E112:P112)</x:f>
        <x:v>6551.878</x:v>
      </x:c>
      <x:c r="R112" s="19" t="n">
        <x:f>Q112-D112</x:f>
        <x:v>0</x:v>
      </x:c>
      <x:c r="S112" s="17" t="str">
        <x:v>Economic activity (ISIC-Rev.4): K. Financial and insurance activities</x:v>
      </x:c>
      <x:c r="T112" s="2" t="str">
        <x:v>XA:1976</x:v>
      </x:c>
      <x:c r="U112" s="2" t="str"/>
      <x:c r="V112" s="2" t="str">
        <x:v>https://rplumber.ilo.org/data/indicator?format=.csv.gz&amp;id=EMP_2EMP_SEX_ECO_NB_A</x:v>
      </x:c>
      <x:c r="W112" s="2" t="str">
        <x:v>ILO modelled estimate; allocation estimated</x:v>
      </x:c>
    </x:row>
    <x:row r="113" ht="32" customHeight="1">
      <x:c r="A113" s="13" t="str">
        <x:v>India</x:v>
      </x:c>
      <x:c r="B113" s="13" t="str">
        <x:v>IND</x:v>
      </x:c>
      <x:c r="C113" s="13" t="str">
        <x:v>LMN</x:v>
      </x:c>
      <x:c r="D113" s="25" t="n">
        <x:v>11749.603</x:v>
      </x:c>
      <x:c r="E113" s="21" t="n">
        <x:f>$D113*SUMPRODUCT('Evidence'!$J$702:$J$715,'Evidence'!L$702:L$715)</x:f>
        <x:v>0</x:v>
      </x:c>
      <x:c r="F113" s="21" t="n">
        <x:f>$D113*SUMPRODUCT('Evidence'!$J$702:$J$715,'Evidence'!M$702:M$715)</x:f>
        <x:v>0</x:v>
      </x:c>
      <x:c r="G113" s="21" t="n">
        <x:f>$D113*SUMPRODUCT('Evidence'!$J$702:$J$715,'Evidence'!N$702:N$715)</x:f>
        <x:v>8938.424239304646</x:v>
      </x:c>
      <x:c r="H113" s="21" t="n">
        <x:f>$D113*SUMPRODUCT('Evidence'!$J$702:$J$715,'Evidence'!O$702:O$715)</x:f>
        <x:v>936.6513174501235</x:v>
      </x:c>
      <x:c r="I113" s="21" t="n">
        <x:f>$D113*SUMPRODUCT('Evidence'!$J$702:$J$715,'Evidence'!P$702:P$715)</x:f>
        <x:v>0</x:v>
      </x:c>
      <x:c r="J113" s="21" t="n">
        <x:f>$D113*SUMPRODUCT('Evidence'!$J$702:$J$715,'Evidence'!Q$702:Q$715)</x:f>
        <x:v>285.9934732209821</x:v>
      </x:c>
      <x:c r="K113" s="21" t="n">
        <x:f>$D113*SUMPRODUCT('Evidence'!$J$702:$J$715,'Evidence'!R$702:R$715)</x:f>
        <x:v>0</x:v>
      </x:c>
      <x:c r="L113" s="21" t="n">
        <x:f>$D113*SUMPRODUCT('Evidence'!$J$702:$J$715,'Evidence'!S$702:S$715)</x:f>
        <x:v>12.10139873087983</x:v>
      </x:c>
      <x:c r="M113" s="21" t="n">
        <x:f>$D113*SUMPRODUCT('Evidence'!$J$702:$J$715,'Evidence'!T$702:T$715)</x:f>
        <x:v>191.85201772575303</x:v>
      </x:c>
      <x:c r="N113" s="21" t="n">
        <x:f>$D113*SUMPRODUCT('Evidence'!$J$702:$J$715,'Evidence'!U$702:U$715)</x:f>
        <x:v>0</x:v>
      </x:c>
      <x:c r="O113" s="21" t="n">
        <x:f>$D113*SUMPRODUCT('Evidence'!$J$702:$J$715,'Evidence'!V$702:V$715)</x:f>
        <x:v>1384.5805535676159</x:v>
      </x:c>
      <x:c r="P113" s="21" t="n">
        <x:f>$D113*SUMPRODUCT('Evidence'!$J$702:$J$715,'Evidence'!W$702:W$715)</x:f>
        <x:v>0</x:v>
      </x:c>
      <x:c r="Q113" s="21" t="n">
        <x:f>SUM(E113:P113)</x:f>
        <x:v>11749.603</x:v>
      </x:c>
      <x:c r="R113" s="21" t="n">
        <x:f>Q113-D113</x:f>
        <x:v>0</x:v>
      </x:c>
      <x:c r="S113" s="18" t="str">
        <x:v>Economic activity (ISIC-Rev.4): L,M,N. Real estate; business and administrative activities</x:v>
      </x:c>
      <x:c r="T113" s="13" t="str">
        <x:v>XA:1976</x:v>
      </x:c>
      <x:c r="U113" s="13" t="str"/>
      <x:c r="V113" s="13" t="str">
        <x:v>https://rplumber.ilo.org/data/indicator?format=.csv.gz&amp;id=EMP_2EMP_SEX_ECO_NB_A</x:v>
      </x:c>
      <x:c r="W113" s="13" t="str">
        <x:v>ILO modelled estimate; allocation estimated</x:v>
      </x:c>
    </x:row>
    <x:row r="114" ht="32" customHeight="1">
      <x:c r="A114" s="2" t="str">
        <x:v>India</x:v>
      </x:c>
      <x:c r="B114" s="2" t="str">
        <x:v>IND</x:v>
      </x:c>
      <x:c r="C114" s="2" t="str">
        <x:v>O</x:v>
      </x:c>
      <x:c r="D114" s="25" t="n">
        <x:v>8947.685</x:v>
      </x:c>
      <x:c r="E114" s="19" t="n">
        <x:f>$D114*SUMPRODUCT('Evidence'!$J$716:$J$716,'Evidence'!L$716:L$716)</x:f>
        <x:v>0</x:v>
      </x:c>
      <x:c r="F114" s="19" t="n">
        <x:f>$D114*SUMPRODUCT('Evidence'!$J$716:$J$716,'Evidence'!M$716:M$716)</x:f>
        <x:v>0</x:v>
      </x:c>
      <x:c r="G114" s="19" t="n">
        <x:f>$D114*SUMPRODUCT('Evidence'!$J$716:$J$716,'Evidence'!N$716:N$716)</x:f>
        <x:v>0</x:v>
      </x:c>
      <x:c r="H114" s="19" t="n">
        <x:f>$D114*SUMPRODUCT('Evidence'!$J$716:$J$716,'Evidence'!O$716:O$716)</x:f>
        <x:v>0</x:v>
      </x:c>
      <x:c r="I114" s="19" t="n">
        <x:f>$D114*SUMPRODUCT('Evidence'!$J$716:$J$716,'Evidence'!P$716:P$716)</x:f>
        <x:v>0</x:v>
      </x:c>
      <x:c r="J114" s="19" t="n">
        <x:f>$D114*SUMPRODUCT('Evidence'!$J$716:$J$716,'Evidence'!Q$716:Q$716)</x:f>
        <x:v>0</x:v>
      </x:c>
      <x:c r="K114" s="19" t="n">
        <x:f>$D114*SUMPRODUCT('Evidence'!$J$716:$J$716,'Evidence'!R$716:R$716)</x:f>
        <x:v>0</x:v>
      </x:c>
      <x:c r="L114" s="19" t="n">
        <x:f>$D114*SUMPRODUCT('Evidence'!$J$716:$J$716,'Evidence'!S$716:S$716)</x:f>
        <x:v>0</x:v>
      </x:c>
      <x:c r="M114" s="19" t="n">
        <x:f>$D114*SUMPRODUCT('Evidence'!$J$716:$J$716,'Evidence'!T$716:T$716)</x:f>
        <x:v>0</x:v>
      </x:c>
      <x:c r="N114" s="19" t="n">
        <x:f>$D114*SUMPRODUCT('Evidence'!$J$716:$J$716,'Evidence'!U$716:U$716)</x:f>
        <x:v>0</x:v>
      </x:c>
      <x:c r="O114" s="19" t="n">
        <x:f>$D114*SUMPRODUCT('Evidence'!$J$716:$J$716,'Evidence'!V$716:V$716)</x:f>
        <x:v>0</x:v>
      </x:c>
      <x:c r="P114" s="19" t="n">
        <x:f>$D114*SUMPRODUCT('Evidence'!$J$716:$J$716,'Evidence'!W$716:W$716)</x:f>
        <x:v>8947.685</x:v>
      </x:c>
      <x:c r="Q114" s="19" t="n">
        <x:f>SUM(E114:P114)</x:f>
        <x:v>8947.685</x:v>
      </x:c>
      <x:c r="R114" s="19" t="n">
        <x:f>Q114-D114</x:f>
        <x:v>0</x:v>
      </x:c>
      <x:c r="S114" s="17" t="str">
        <x:v>Economic activity (ISIC-Rev.4): O. Public administration and defence; compulsory social security</x:v>
      </x:c>
      <x:c r="T114" s="2" t="str">
        <x:v>XA:1976</x:v>
      </x:c>
      <x:c r="U114" s="2" t="str"/>
      <x:c r="V114" s="2" t="str">
        <x:v>https://rplumber.ilo.org/data/indicator?format=.csv.gz&amp;id=EMP_2EMP_SEX_ECO_NB_A</x:v>
      </x:c>
      <x:c r="W114" s="2" t="str">
        <x:v>ILO modelled estimate; allocation estimated</x:v>
      </x:c>
    </x:row>
    <x:row r="115" ht="32" customHeight="1">
      <x:c r="A115" s="13" t="str">
        <x:v>India</x:v>
      </x:c>
      <x:c r="B115" s="13" t="str">
        <x:v>IND</x:v>
      </x:c>
      <x:c r="C115" s="13" t="str">
        <x:v>P</x:v>
      </x:c>
      <x:c r="D115" s="25" t="n">
        <x:v>19252.978</x:v>
      </x:c>
      <x:c r="E115" s="21" t="n">
        <x:f>$D115*SUMPRODUCT('Evidence'!$J$717:$J$717,'Evidence'!L$717:L$717)</x:f>
        <x:v>0</x:v>
      </x:c>
      <x:c r="F115" s="21" t="n">
        <x:f>$D115*SUMPRODUCT('Evidence'!$J$717:$J$717,'Evidence'!M$717:M$717)</x:f>
        <x:v>0</x:v>
      </x:c>
      <x:c r="G115" s="21" t="n">
        <x:f>$D115*SUMPRODUCT('Evidence'!$J$717:$J$717,'Evidence'!N$717:N$717)</x:f>
        <x:v>0</x:v>
      </x:c>
      <x:c r="H115" s="21" t="n">
        <x:f>$D115*SUMPRODUCT('Evidence'!$J$717:$J$717,'Evidence'!O$717:O$717)</x:f>
        <x:v>19252.978</x:v>
      </x:c>
      <x:c r="I115" s="21" t="n">
        <x:f>$D115*SUMPRODUCT('Evidence'!$J$717:$J$717,'Evidence'!P$717:P$717)</x:f>
        <x:v>0</x:v>
      </x:c>
      <x:c r="J115" s="21" t="n">
        <x:f>$D115*SUMPRODUCT('Evidence'!$J$717:$J$717,'Evidence'!Q$717:Q$717)</x:f>
        <x:v>0</x:v>
      </x:c>
      <x:c r="K115" s="21" t="n">
        <x:f>$D115*SUMPRODUCT('Evidence'!$J$717:$J$717,'Evidence'!R$717:R$717)</x:f>
        <x:v>0</x:v>
      </x:c>
      <x:c r="L115" s="21" t="n">
        <x:f>$D115*SUMPRODUCT('Evidence'!$J$717:$J$717,'Evidence'!S$717:S$717)</x:f>
        <x:v>0</x:v>
      </x:c>
      <x:c r="M115" s="21" t="n">
        <x:f>$D115*SUMPRODUCT('Evidence'!$J$717:$J$717,'Evidence'!T$717:T$717)</x:f>
        <x:v>0</x:v>
      </x:c>
      <x:c r="N115" s="21" t="n">
        <x:f>$D115*SUMPRODUCT('Evidence'!$J$717:$J$717,'Evidence'!U$717:U$717)</x:f>
        <x:v>0</x:v>
      </x:c>
      <x:c r="O115" s="21" t="n">
        <x:f>$D115*SUMPRODUCT('Evidence'!$J$717:$J$717,'Evidence'!V$717:V$717)</x:f>
        <x:v>0</x:v>
      </x:c>
      <x:c r="P115" s="21" t="n">
        <x:f>$D115*SUMPRODUCT('Evidence'!$J$717:$J$717,'Evidence'!W$717:W$717)</x:f>
        <x:v>0</x:v>
      </x:c>
      <x:c r="Q115" s="21" t="n">
        <x:f>SUM(E115:P115)</x:f>
        <x:v>19252.978</x:v>
      </x:c>
      <x:c r="R115" s="21" t="n">
        <x:f>Q115-D115</x:f>
        <x:v>0</x:v>
      </x:c>
      <x:c r="S115" s="18" t="str">
        <x:v>Economic activity (ISIC-Rev.4): P. Education</x:v>
      </x:c>
      <x:c r="T115" s="13" t="str">
        <x:v>XA:1976</x:v>
      </x:c>
      <x:c r="U115" s="13" t="str"/>
      <x:c r="V115" s="13" t="str">
        <x:v>https://rplumber.ilo.org/data/indicator?format=.csv.gz&amp;id=EMP_2EMP_SEX_ECO_NB_A</x:v>
      </x:c>
      <x:c r="W115" s="13" t="str">
        <x:v>ILO modelled estimate; allocation estimated</x:v>
      </x:c>
    </x:row>
    <x:row r="116" ht="32" customHeight="1">
      <x:c r="A116" s="2" t="str">
        <x:v>India</x:v>
      </x:c>
      <x:c r="B116" s="2" t="str">
        <x:v>IND</x:v>
      </x:c>
      <x:c r="C116" s="2" t="str">
        <x:v>Q</x:v>
      </x:c>
      <x:c r="D116" s="25" t="n">
        <x:v>8476.278</x:v>
      </x:c>
      <x:c r="E116" s="19" t="n">
        <x:f>$D116*SUMPRODUCT('Evidence'!$J$718:$J$720,'Evidence'!L$718:L$720)</x:f>
        <x:v>0</x:v>
      </x:c>
      <x:c r="F116" s="19" t="n">
        <x:f>$D116*SUMPRODUCT('Evidence'!$J$718:$J$720,'Evidence'!M$718:M$720)</x:f>
        <x:v>0</x:v>
      </x:c>
      <x:c r="G116" s="19" t="n">
        <x:f>$D116*SUMPRODUCT('Evidence'!$J$718:$J$720,'Evidence'!N$718:N$720)</x:f>
        <x:v>0</x:v>
      </x:c>
      <x:c r="H116" s="19" t="n">
        <x:f>$D116*SUMPRODUCT('Evidence'!$J$718:$J$720,'Evidence'!O$718:O$720)</x:f>
        <x:v>0</x:v>
      </x:c>
      <x:c r="I116" s="19" t="n">
        <x:f>$D116*SUMPRODUCT('Evidence'!$J$718:$J$720,'Evidence'!P$718:P$720)</x:f>
        <x:v>0</x:v>
      </x:c>
      <x:c r="J116" s="19" t="n">
        <x:f>$D116*SUMPRODUCT('Evidence'!$J$718:$J$720,'Evidence'!Q$718:Q$720)</x:f>
        <x:v>7446.96805907291</x:v>
      </x:c>
      <x:c r="K116" s="19" t="n">
        <x:f>$D116*SUMPRODUCT('Evidence'!$J$718:$J$720,'Evidence'!R$718:R$720)</x:f>
        <x:v>0</x:v>
      </x:c>
      <x:c r="L116" s="19" t="n">
        <x:f>$D116*SUMPRODUCT('Evidence'!$J$718:$J$720,'Evidence'!S$718:S$720)</x:f>
        <x:v>0</x:v>
      </x:c>
      <x:c r="M116" s="19" t="n">
        <x:f>$D116*SUMPRODUCT('Evidence'!$J$718:$J$720,'Evidence'!T$718:T$720)</x:f>
        <x:v>0</x:v>
      </x:c>
      <x:c r="N116" s="19" t="n">
        <x:f>$D116*SUMPRODUCT('Evidence'!$J$718:$J$720,'Evidence'!U$718:U$720)</x:f>
        <x:v>0</x:v>
      </x:c>
      <x:c r="O116" s="19" t="n">
        <x:f>$D116*SUMPRODUCT('Evidence'!$J$718:$J$720,'Evidence'!V$718:V$720)</x:f>
        <x:v>0</x:v>
      </x:c>
      <x:c r="P116" s="19" t="n">
        <x:f>$D116*SUMPRODUCT('Evidence'!$J$718:$J$720,'Evidence'!W$718:W$720)</x:f>
        <x:v>1029.3099409270892</x:v>
      </x:c>
      <x:c r="Q116" s="19" t="n">
        <x:f>SUM(E116:P116)</x:f>
        <x:v>8476.278</x:v>
      </x:c>
      <x:c r="R116" s="19" t="n">
        <x:f>Q116-D116</x:f>
        <x:v>0</x:v>
      </x:c>
      <x:c r="S116" s="17" t="str">
        <x:v>Economic activity (ISIC-Rev.4): Q. Human health and social work activities</x:v>
      </x:c>
      <x:c r="T116" s="2" t="str">
        <x:v>XA:1976</x:v>
      </x:c>
      <x:c r="U116" s="2" t="str"/>
      <x:c r="V116" s="2" t="str">
        <x:v>https://rplumber.ilo.org/data/indicator?format=.csv.gz&amp;id=EMP_2EMP_SEX_ECO_NB_A</x:v>
      </x:c>
      <x:c r="W116" s="2" t="str">
        <x:v>ILO modelled estimate; allocation estimated</x:v>
      </x:c>
    </x:row>
    <x:row r="117" ht="32" customHeight="1">
      <x:c r="A117" s="13" t="str">
        <x:v>India</x:v>
      </x:c>
      <x:c r="B117" s="13" t="str">
        <x:v>IND</x:v>
      </x:c>
      <x:c r="C117" s="13" t="str">
        <x:v>RSTU</x:v>
      </x:c>
      <x:c r="D117" s="25" t="n">
        <x:v>20058.266</x:v>
      </x:c>
      <x:c r="E117" s="21" t="n">
        <x:f>$D117*SUMPRODUCT('Evidence'!$J$721:$J$728,'Evidence'!L$721:L$728)</x:f>
        <x:v>0</x:v>
      </x:c>
      <x:c r="F117" s="21" t="n">
        <x:f>$D117*SUMPRODUCT('Evidence'!$J$721:$J$728,'Evidence'!M$721:M$728)</x:f>
        <x:v>0</x:v>
      </x:c>
      <x:c r="G117" s="21" t="n">
        <x:f>$D117*SUMPRODUCT('Evidence'!$J$721:$J$728,'Evidence'!N$721:N$728)</x:f>
        <x:v>0</x:v>
      </x:c>
      <x:c r="H117" s="21" t="n">
        <x:f>$D117*SUMPRODUCT('Evidence'!$J$721:$J$728,'Evidence'!O$721:O$728)</x:f>
        <x:v>8565.116044484024</x:v>
      </x:c>
      <x:c r="I117" s="21" t="n">
        <x:f>$D117*SUMPRODUCT('Evidence'!$J$721:$J$728,'Evidence'!P$721:P$728)</x:f>
        <x:v>0</x:v>
      </x:c>
      <x:c r="J117" s="21" t="n">
        <x:f>$D117*SUMPRODUCT('Evidence'!$J$721:$J$728,'Evidence'!Q$721:Q$728)</x:f>
        <x:v>0</x:v>
      </x:c>
      <x:c r="K117" s="21" t="n">
        <x:f>$D117*SUMPRODUCT('Evidence'!$J$721:$J$728,'Evidence'!R$721:R$728)</x:f>
        <x:v>0</x:v>
      </x:c>
      <x:c r="L117" s="21" t="n">
        <x:f>$D117*SUMPRODUCT('Evidence'!$J$721:$J$728,'Evidence'!S$721:S$728)</x:f>
        <x:v>812.6155496727607</x:v>
      </x:c>
      <x:c r="M117" s="21" t="n">
        <x:f>$D117*SUMPRODUCT('Evidence'!$J$721:$J$728,'Evidence'!T$721:T$728)</x:f>
        <x:v>788.0476455516582</x:v>
      </x:c>
      <x:c r="N117" s="21" t="n">
        <x:f>$D117*SUMPRODUCT('Evidence'!$J$721:$J$728,'Evidence'!U$721:U$728)</x:f>
        <x:v>0</x:v>
      </x:c>
      <x:c r="O117" s="21" t="n">
        <x:f>$D117*SUMPRODUCT('Evidence'!$J$721:$J$728,'Evidence'!V$721:V$728)</x:f>
        <x:v>0</x:v>
      </x:c>
      <x:c r="P117" s="21" t="n">
        <x:f>$D117*SUMPRODUCT('Evidence'!$J$721:$J$728,'Evidence'!W$721:W$728)</x:f>
        <x:v>9892.486760291556</x:v>
      </x:c>
      <x:c r="Q117" s="21" t="n">
        <x:f>SUM(E117:P117)</x:f>
        <x:v>20058.266</x:v>
      </x:c>
      <x:c r="R117" s="21" t="n">
        <x:f>Q117-D117</x:f>
        <x:v>0</x:v>
      </x:c>
      <x:c r="S117" s="18" t="str">
        <x:v>Economic activity (ISIC-Rev.4): R,S,T,U. Other services</x:v>
      </x:c>
      <x:c r="T117" s="13" t="str">
        <x:v>XA:1976</x:v>
      </x:c>
      <x:c r="U117" s="13" t="str"/>
      <x:c r="V117" s="13" t="str">
        <x:v>https://rplumber.ilo.org/data/indicator?format=.csv.gz&amp;id=EMP_2EMP_SEX_ECO_NB_A</x:v>
      </x:c>
      <x:c r="W117" s="13" t="str">
        <x:v>ILO modelled estimate; allocation estimated</x:v>
      </x:c>
    </x:row>
    <x:row r="118" ht="32" customHeight="1">
      <x:c r="A118" s="2" t="str">
        <x:v>Indonesia</x:v>
      </x:c>
      <x:c r="B118" s="2" t="str">
        <x:v>IDN</x:v>
      </x:c>
      <x:c r="C118" s="2" t="str">
        <x:v>A</x:v>
      </x:c>
      <x:c r="D118" s="25" t="n">
        <x:v>39257.506</x:v>
      </x:c>
      <x:c r="E118" s="19" t="n">
        <x:f>$D118*SUMPRODUCT('Evidence'!$J$729:$J$731,'Evidence'!L$729:L$731)</x:f>
        <x:v>0</x:v>
      </x:c>
      <x:c r="F118" s="19" t="n">
        <x:f>$D118*SUMPRODUCT('Evidence'!$J$729:$J$731,'Evidence'!M$729:M$731)</x:f>
        <x:v>622.8751791449753</x:v>
      </x:c>
      <x:c r="G118" s="19" t="n">
        <x:f>$D118*SUMPRODUCT('Evidence'!$J$729:$J$731,'Evidence'!N$729:N$731)</x:f>
        <x:v>0</x:v>
      </x:c>
      <x:c r="H118" s="19" t="n">
        <x:f>$D118*SUMPRODUCT('Evidence'!$J$729:$J$731,'Evidence'!O$729:O$731)</x:f>
        <x:v>0</x:v>
      </x:c>
      <x:c r="I118" s="19" t="n">
        <x:f>$D118*SUMPRODUCT('Evidence'!$J$729:$J$731,'Evidence'!P$729:P$731)</x:f>
        <x:v>38634.630820855025</x:v>
      </x:c>
      <x:c r="J118" s="19" t="n">
        <x:f>$D118*SUMPRODUCT('Evidence'!$J$729:$J$731,'Evidence'!Q$729:Q$731)</x:f>
        <x:v>0</x:v>
      </x:c>
      <x:c r="K118" s="19" t="n">
        <x:f>$D118*SUMPRODUCT('Evidence'!$J$729:$J$731,'Evidence'!R$729:R$731)</x:f>
        <x:v>0</x:v>
      </x:c>
      <x:c r="L118" s="19" t="n">
        <x:f>$D118*SUMPRODUCT('Evidence'!$J$729:$J$731,'Evidence'!S$729:S$731)</x:f>
        <x:v>0</x:v>
      </x:c>
      <x:c r="M118" s="19" t="n">
        <x:f>$D118*SUMPRODUCT('Evidence'!$J$729:$J$731,'Evidence'!T$729:T$731)</x:f>
        <x:v>0</x:v>
      </x:c>
      <x:c r="N118" s="19" t="n">
        <x:f>$D118*SUMPRODUCT('Evidence'!$J$729:$J$731,'Evidence'!U$729:U$731)</x:f>
        <x:v>0</x:v>
      </x:c>
      <x:c r="O118" s="19" t="n">
        <x:f>$D118*SUMPRODUCT('Evidence'!$J$729:$J$731,'Evidence'!V$729:V$731)</x:f>
        <x:v>0</x:v>
      </x:c>
      <x:c r="P118" s="19" t="n">
        <x:f>$D118*SUMPRODUCT('Evidence'!$J$729:$J$731,'Evidence'!W$729:W$731)</x:f>
        <x:v>0</x:v>
      </x:c>
      <x:c r="Q118" s="19" t="n">
        <x:f>SUM(E118:P118)</x:f>
        <x:v>39257.506</x:v>
      </x:c>
      <x:c r="R118" s="19" t="n">
        <x:f>Q118-D118</x:f>
        <x:v>0</x:v>
      </x:c>
      <x:c r="S118" s="17" t="str">
        <x:v>Economic activity (ISIC-Rev.4): A. Agriculture; forestry and fishing</x:v>
      </x:c>
      <x:c r="T118" s="2" t="str">
        <x:v>XA:1897</x:v>
      </x:c>
      <x:c r="U118" s="2" t="str"/>
      <x:c r="V118" s="2" t="str">
        <x:v>https://rplumber.ilo.org/data/indicator?format=.csv.gz&amp;id=EMP_2EMP_SEX_ECO_NB_A</x:v>
      </x:c>
      <x:c r="W118" s="2" t="str">
        <x:v>ILO modelled estimate; allocation estimated</x:v>
      </x:c>
    </x:row>
    <x:row r="119" ht="32" customHeight="1">
      <x:c r="A119" s="13" t="str">
        <x:v>Indonesia</x:v>
      </x:c>
      <x:c r="B119" s="13" t="str">
        <x:v>IDN</x:v>
      </x:c>
      <x:c r="C119" s="13" t="str">
        <x:v>B</x:v>
      </x:c>
      <x:c r="D119" s="25" t="n">
        <x:v>1691.368</x:v>
      </x:c>
      <x:c r="E119" s="21" t="n">
        <x:f>$D119*SUMPRODUCT('Evidence'!$J$732:$J$736,'Evidence'!L$732:L$736)</x:f>
        <x:v>469.66747746301064</x:v>
      </x:c>
      <x:c r="F119" s="21" t="n">
        <x:f>$D119*SUMPRODUCT('Evidence'!$J$732:$J$736,'Evidence'!M$732:M$736)</x:f>
        <x:v>1221.7005225369894</x:v>
      </x:c>
      <x:c r="G119" s="21" t="n">
        <x:f>$D119*SUMPRODUCT('Evidence'!$J$732:$J$736,'Evidence'!N$732:N$736)</x:f>
        <x:v>0</x:v>
      </x:c>
      <x:c r="H119" s="21" t="n">
        <x:f>$D119*SUMPRODUCT('Evidence'!$J$732:$J$736,'Evidence'!O$732:O$736)</x:f>
        <x:v>0</x:v>
      </x:c>
      <x:c r="I119" s="21" t="n">
        <x:f>$D119*SUMPRODUCT('Evidence'!$J$732:$J$736,'Evidence'!P$732:P$736)</x:f>
        <x:v>0</x:v>
      </x:c>
      <x:c r="J119" s="21" t="n">
        <x:f>$D119*SUMPRODUCT('Evidence'!$J$732:$J$736,'Evidence'!Q$732:Q$736)</x:f>
        <x:v>0</x:v>
      </x:c>
      <x:c r="K119" s="21" t="n">
        <x:f>$D119*SUMPRODUCT('Evidence'!$J$732:$J$736,'Evidence'!R$732:R$736)</x:f>
        <x:v>0</x:v>
      </x:c>
      <x:c r="L119" s="21" t="n">
        <x:f>$D119*SUMPRODUCT('Evidence'!$J$732:$J$736,'Evidence'!S$732:S$736)</x:f>
        <x:v>0</x:v>
      </x:c>
      <x:c r="M119" s="21" t="n">
        <x:f>$D119*SUMPRODUCT('Evidence'!$J$732:$J$736,'Evidence'!T$732:T$736)</x:f>
        <x:v>0</x:v>
      </x:c>
      <x:c r="N119" s="21" t="n">
        <x:f>$D119*SUMPRODUCT('Evidence'!$J$732:$J$736,'Evidence'!U$732:U$736)</x:f>
        <x:v>0</x:v>
      </x:c>
      <x:c r="O119" s="21" t="n">
        <x:f>$D119*SUMPRODUCT('Evidence'!$J$732:$J$736,'Evidence'!V$732:V$736)</x:f>
        <x:v>0</x:v>
      </x:c>
      <x:c r="P119" s="21" t="n">
        <x:f>$D119*SUMPRODUCT('Evidence'!$J$732:$J$736,'Evidence'!W$732:W$736)</x:f>
        <x:v>0</x:v>
      </x:c>
      <x:c r="Q119" s="21" t="n">
        <x:f>SUM(E119:P119)</x:f>
        <x:v>1691.368</x:v>
      </x:c>
      <x:c r="R119" s="21" t="n">
        <x:f>Q119-D119</x:f>
        <x:v>0</x:v>
      </x:c>
      <x:c r="S119" s="18" t="str">
        <x:v>Economic activity (ISIC-Rev.4): B. Mining and quarrying</x:v>
      </x:c>
      <x:c r="T119" s="13" t="str">
        <x:v>XA:1897</x:v>
      </x:c>
      <x:c r="U119" s="13" t="str"/>
      <x:c r="V119" s="13" t="str">
        <x:v>https://rplumber.ilo.org/data/indicator?format=.csv.gz&amp;id=EMP_2EMP_SEX_ECO_NB_A</x:v>
      </x:c>
      <x:c r="W119" s="13" t="str">
        <x:v>ILO modelled estimate; allocation estimated</x:v>
      </x:c>
    </x:row>
    <x:row r="120" ht="32" customHeight="1">
      <x:c r="A120" s="2" t="str">
        <x:v>Indonesia</x:v>
      </x:c>
      <x:c r="B120" s="2" t="str">
        <x:v>IDN</x:v>
      </x:c>
      <x:c r="C120" s="2" t="str">
        <x:v>C</x:v>
      </x:c>
      <x:c r="D120" s="25" t="n">
        <x:v>19413.958</x:v>
      </x:c>
      <x:c r="E120" s="19" t="n">
        <x:f>$D120*SUMPRODUCT('Evidence'!$J$737:$J$760,'Evidence'!L$737:L$760)</x:f>
        <x:v>49.347646551188944</x:v>
      </x:c>
      <x:c r="F120" s="19" t="n">
        <x:f>$D120*SUMPRODUCT('Evidence'!$J$737:$J$760,'Evidence'!M$737:M$760)</x:f>
        <x:v>2891.1675474982944</x:v>
      </x:c>
      <x:c r="G120" s="19" t="n">
        <x:f>$D120*SUMPRODUCT('Evidence'!$J$737:$J$760,'Evidence'!N$737:N$760)</x:f>
        <x:v>2461.571983724882</x:v>
      </x:c>
      <x:c r="H120" s="19" t="n">
        <x:f>$D120*SUMPRODUCT('Evidence'!$J$737:$J$760,'Evidence'!O$737:O$760)</x:f>
        <x:v>6598.59236088209</x:v>
      </x:c>
      <x:c r="I120" s="19" t="n">
        <x:f>$D120*SUMPRODUCT('Evidence'!$J$737:$J$760,'Evidence'!P$737:P$760)</x:f>
        <x:v>6888.4233607776505</x:v>
      </x:c>
      <x:c r="J120" s="19" t="n">
        <x:f>$D120*SUMPRODUCT('Evidence'!$J$737:$J$760,'Evidence'!Q$737:Q$760)</x:f>
        <x:v>436.1693534876466</x:v>
      </x:c>
      <x:c r="K120" s="19" t="n">
        <x:f>$D120*SUMPRODUCT('Evidence'!$J$737:$J$760,'Evidence'!R$737:R$760)</x:f>
        <x:v>0</x:v>
      </x:c>
      <x:c r="L120" s="19" t="n">
        <x:f>$D120*SUMPRODUCT('Evidence'!$J$737:$J$760,'Evidence'!S$737:S$760)</x:f>
        <x:v>88.68574707824857</x:v>
      </x:c>
      <x:c r="M120" s="19" t="n">
        <x:f>$D120*SUMPRODUCT('Evidence'!$J$737:$J$760,'Evidence'!T$737:T$760)</x:f>
        <x:v>0</x:v>
      </x:c>
      <x:c r="N120" s="19" t="n">
        <x:f>$D120*SUMPRODUCT('Evidence'!$J$737:$J$760,'Evidence'!U$737:U$760)</x:f>
        <x:v>0</x:v>
      </x:c>
      <x:c r="O120" s="19" t="n">
        <x:f>$D120*SUMPRODUCT('Evidence'!$J$737:$J$760,'Evidence'!V$737:V$760)</x:f>
        <x:v>0</x:v>
      </x:c>
      <x:c r="P120" s="19" t="n">
        <x:f>$D120*SUMPRODUCT('Evidence'!$J$737:$J$760,'Evidence'!W$737:W$760)</x:f>
        <x:v>0</x:v>
      </x:c>
      <x:c r="Q120" s="19" t="n">
        <x:f>SUM(E120:P120)</x:f>
        <x:v>19413.958000000002</x:v>
      </x:c>
      <x:c r="R120" s="19" t="n">
        <x:f>Q120-D120</x:f>
        <x:v>3.637978807091713e-12</x:v>
      </x:c>
      <x:c r="S120" s="17" t="str">
        <x:v>Economic activity (ISIC-Rev.4): C. Manufacturing</x:v>
      </x:c>
      <x:c r="T120" s="2" t="str">
        <x:v>XA:1897</x:v>
      </x:c>
      <x:c r="U120" s="2" t="str"/>
      <x:c r="V120" s="2" t="str">
        <x:v>https://rplumber.ilo.org/data/indicator?format=.csv.gz&amp;id=EMP_2EMP_SEX_ECO_NB_A</x:v>
      </x:c>
      <x:c r="W120" s="2" t="str">
        <x:v>ILO modelled estimate; allocation estimated</x:v>
      </x:c>
    </x:row>
    <x:row r="121" ht="32" customHeight="1">
      <x:c r="A121" s="13" t="str">
        <x:v>Indonesia</x:v>
      </x:c>
      <x:c r="B121" s="13" t="str">
        <x:v>IDN</x:v>
      </x:c>
      <x:c r="C121" s="13" t="str">
        <x:v>DE</x:v>
      </x:c>
      <x:c r="D121" s="25" t="n">
        <x:v>887.948</x:v>
      </x:c>
      <x:c r="E121" s="21" t="n">
        <x:f>$D121*SUMPRODUCT('Evidence'!$J$761:$J$765,'Evidence'!L$761:L$765)</x:f>
        <x:v>0</x:v>
      </x:c>
      <x:c r="F121" s="21" t="n">
        <x:f>$D121*SUMPRODUCT('Evidence'!$J$761:$J$765,'Evidence'!M$761:M$765)</x:f>
        <x:v>0</x:v>
      </x:c>
      <x:c r="G121" s="21" t="n">
        <x:f>$D121*SUMPRODUCT('Evidence'!$J$761:$J$765,'Evidence'!N$761:N$765)</x:f>
        <x:v>411.77164061346326</x:v>
      </x:c>
      <x:c r="H121" s="21" t="n">
        <x:f>$D121*SUMPRODUCT('Evidence'!$J$761:$J$765,'Evidence'!O$761:O$765)</x:f>
        <x:v>0</x:v>
      </x:c>
      <x:c r="I121" s="21" t="n">
        <x:f>$D121*SUMPRODUCT('Evidence'!$J$761:$J$765,'Evidence'!P$761:P$765)</x:f>
        <x:v>0</x:v>
      </x:c>
      <x:c r="J121" s="21" t="n">
        <x:f>$D121*SUMPRODUCT('Evidence'!$J$761:$J$765,'Evidence'!Q$761:Q$765)</x:f>
        <x:v>0</x:v>
      </x:c>
      <x:c r="K121" s="21" t="n">
        <x:f>$D121*SUMPRODUCT('Evidence'!$J$761:$J$765,'Evidence'!R$761:R$765)</x:f>
        <x:v>0</x:v>
      </x:c>
      <x:c r="L121" s="21" t="n">
        <x:f>$D121*SUMPRODUCT('Evidence'!$J$761:$J$765,'Evidence'!S$761:S$765)</x:f>
        <x:v>0</x:v>
      </x:c>
      <x:c r="M121" s="21" t="n">
        <x:f>$D121*SUMPRODUCT('Evidence'!$J$761:$J$765,'Evidence'!T$761:T$765)</x:f>
        <x:v>0</x:v>
      </x:c>
      <x:c r="N121" s="21" t="n">
        <x:f>$D121*SUMPRODUCT('Evidence'!$J$761:$J$765,'Evidence'!U$761:U$765)</x:f>
        <x:v>476.17635938653683</x:v>
      </x:c>
      <x:c r="O121" s="21" t="n">
        <x:f>$D121*SUMPRODUCT('Evidence'!$J$761:$J$765,'Evidence'!V$761:V$765)</x:f>
        <x:v>0</x:v>
      </x:c>
      <x:c r="P121" s="21" t="n">
        <x:f>$D121*SUMPRODUCT('Evidence'!$J$761:$J$765,'Evidence'!W$761:W$765)</x:f>
        <x:v>0</x:v>
      </x:c>
      <x:c r="Q121" s="21" t="n">
        <x:f>SUM(E121:P121)</x:f>
        <x:v>887.9480000000001</x:v>
      </x:c>
      <x:c r="R121" s="21" t="n">
        <x:f>Q121-D121</x:f>
        <x:v>1.1368683772161603e-13</x:v>
      </x:c>
      <x:c r="S121" s="18" t="str">
        <x:v>Economic activity (ISIC-Rev.4): D,E. Utilities</x:v>
      </x:c>
      <x:c r="T121" s="13" t="str">
        <x:v>XA:1897</x:v>
      </x:c>
      <x:c r="U121" s="13" t="str"/>
      <x:c r="V121" s="13" t="str">
        <x:v>https://rplumber.ilo.org/data/indicator?format=.csv.gz&amp;id=EMP_2EMP_SEX_ECO_NB_A</x:v>
      </x:c>
      <x:c r="W121" s="13" t="str">
        <x:v>ILO modelled estimate; allocation estimated</x:v>
      </x:c>
    </x:row>
    <x:row r="122" ht="32" customHeight="1">
      <x:c r="A122" s="2" t="str">
        <x:v>Indonesia</x:v>
      </x:c>
      <x:c r="B122" s="2" t="str">
        <x:v>IDN</x:v>
      </x:c>
      <x:c r="C122" s="2" t="str">
        <x:v>F</x:v>
      </x:c>
      <x:c r="D122" s="25" t="n">
        <x:v>9297.755</x:v>
      </x:c>
      <x:c r="E122" s="19" t="n">
        <x:f>$D122*SUMPRODUCT('Evidence'!$J$766:$J$768,'Evidence'!L$766:L$768)</x:f>
        <x:v>0</x:v>
      </x:c>
      <x:c r="F122" s="19" t="n">
        <x:f>$D122*SUMPRODUCT('Evidence'!$J$766:$J$768,'Evidence'!M$766:M$768)</x:f>
        <x:v>0</x:v>
      </x:c>
      <x:c r="G122" s="19" t="n">
        <x:f>$D122*SUMPRODUCT('Evidence'!$J$766:$J$768,'Evidence'!N$766:N$768)</x:f>
        <x:v>5115.190406796523</x:v>
      </x:c>
      <x:c r="H122" s="19" t="n">
        <x:f>$D122*SUMPRODUCT('Evidence'!$J$766:$J$768,'Evidence'!O$766:O$768)</x:f>
        <x:v>4182.564593203476</x:v>
      </x:c>
      <x:c r="I122" s="19" t="n">
        <x:f>$D122*SUMPRODUCT('Evidence'!$J$766:$J$768,'Evidence'!P$766:P$768)</x:f>
        <x:v>0</x:v>
      </x:c>
      <x:c r="J122" s="19" t="n">
        <x:f>$D122*SUMPRODUCT('Evidence'!$J$766:$J$768,'Evidence'!Q$766:Q$768)</x:f>
        <x:v>0</x:v>
      </x:c>
      <x:c r="K122" s="19" t="n">
        <x:f>$D122*SUMPRODUCT('Evidence'!$J$766:$J$768,'Evidence'!R$766:R$768)</x:f>
        <x:v>0</x:v>
      </x:c>
      <x:c r="L122" s="19" t="n">
        <x:f>$D122*SUMPRODUCT('Evidence'!$J$766:$J$768,'Evidence'!S$766:S$768)</x:f>
        <x:v>0</x:v>
      </x:c>
      <x:c r="M122" s="19" t="n">
        <x:f>$D122*SUMPRODUCT('Evidence'!$J$766:$J$768,'Evidence'!T$766:T$768)</x:f>
        <x:v>0</x:v>
      </x:c>
      <x:c r="N122" s="19" t="n">
        <x:f>$D122*SUMPRODUCT('Evidence'!$J$766:$J$768,'Evidence'!U$766:U$768)</x:f>
        <x:v>0</x:v>
      </x:c>
      <x:c r="O122" s="19" t="n">
        <x:f>$D122*SUMPRODUCT('Evidence'!$J$766:$J$768,'Evidence'!V$766:V$768)</x:f>
        <x:v>0</x:v>
      </x:c>
      <x:c r="P122" s="19" t="n">
        <x:f>$D122*SUMPRODUCT('Evidence'!$J$766:$J$768,'Evidence'!W$766:W$768)</x:f>
        <x:v>0</x:v>
      </x:c>
      <x:c r="Q122" s="19" t="n">
        <x:f>SUM(E122:P122)</x:f>
        <x:v>9297.755</x:v>
      </x:c>
      <x:c r="R122" s="19" t="n">
        <x:f>Q122-D122</x:f>
        <x:v>0</x:v>
      </x:c>
      <x:c r="S122" s="17" t="str">
        <x:v>Economic activity (ISIC-Rev.4): F. Construction</x:v>
      </x:c>
      <x:c r="T122" s="2" t="str">
        <x:v>XA:1897</x:v>
      </x:c>
      <x:c r="U122" s="2" t="str"/>
      <x:c r="V122" s="2" t="str">
        <x:v>https://rplumber.ilo.org/data/indicator?format=.csv.gz&amp;id=EMP_2EMP_SEX_ECO_NB_A</x:v>
      </x:c>
      <x:c r="W122" s="2" t="str">
        <x:v>ILO modelled estimate; allocation estimated</x:v>
      </x:c>
    </x:row>
    <x:row r="123" ht="32" customHeight="1">
      <x:c r="A123" s="13" t="str">
        <x:v>Indonesia</x:v>
      </x:c>
      <x:c r="B123" s="13" t="str">
        <x:v>IDN</x:v>
      </x:c>
      <x:c r="C123" s="13" t="str">
        <x:v>G</x:v>
      </x:c>
      <x:c r="D123" s="25" t="n">
        <x:v>26859.6</x:v>
      </x:c>
      <x:c r="E123" s="21" t="n">
        <x:f>$D123*SUMPRODUCT('Evidence'!$J$769:$J$771,'Evidence'!L$769:L$771)</x:f>
        <x:v>119.30946629765604</x:v>
      </x:c>
      <x:c r="F123" s="21" t="n">
        <x:f>$D123*SUMPRODUCT('Evidence'!$J$769:$J$771,'Evidence'!M$769:M$771)</x:f>
        <x:v>119.30946629765604</x:v>
      </x:c>
      <x:c r="G123" s="21" t="n">
        <x:f>$D123*SUMPRODUCT('Evidence'!$J$769:$J$771,'Evidence'!N$769:N$771)</x:f>
        <x:v>1312.4041292742165</x:v>
      </x:c>
      <x:c r="H123" s="21" t="n">
        <x:f>$D123*SUMPRODUCT('Evidence'!$J$769:$J$771,'Evidence'!O$769:O$771)</x:f>
        <x:v>14697.05054305226</x:v>
      </x:c>
      <x:c r="I123" s="21" t="n">
        <x:f>$D123*SUMPRODUCT('Evidence'!$J$769:$J$771,'Evidence'!P$769:P$771)</x:f>
        <x:v>10253.597996185243</x:v>
      </x:c>
      <x:c r="J123" s="21" t="n">
        <x:f>$D123*SUMPRODUCT('Evidence'!$J$769:$J$771,'Evidence'!Q$769:Q$771)</x:f>
        <x:v>119.30946629765604</x:v>
      </x:c>
      <x:c r="K123" s="21" t="n">
        <x:f>$D123*SUMPRODUCT('Evidence'!$J$769:$J$771,'Evidence'!R$769:R$771)</x:f>
        <x:v>0</x:v>
      </x:c>
      <x:c r="L123" s="21" t="n">
        <x:f>$D123*SUMPRODUCT('Evidence'!$J$769:$J$771,'Evidence'!S$769:S$771)</x:f>
        <x:v>238.6189325953121</x:v>
      </x:c>
      <x:c r="M123" s="21" t="n">
        <x:f>$D123*SUMPRODUCT('Evidence'!$J$769:$J$771,'Evidence'!T$769:T$771)</x:f>
        <x:v>0</x:v>
      </x:c>
      <x:c r="N123" s="21" t="n">
        <x:f>$D123*SUMPRODUCT('Evidence'!$J$769:$J$771,'Evidence'!U$769:U$771)</x:f>
        <x:v>0</x:v>
      </x:c>
      <x:c r="O123" s="21" t="n">
        <x:f>$D123*SUMPRODUCT('Evidence'!$J$769:$J$771,'Evidence'!V$769:V$771)</x:f>
        <x:v>0</x:v>
      </x:c>
      <x:c r="P123" s="21" t="n">
        <x:f>$D123*SUMPRODUCT('Evidence'!$J$769:$J$771,'Evidence'!W$769:W$771)</x:f>
        <x:v>0</x:v>
      </x:c>
      <x:c r="Q123" s="21" t="n">
        <x:f>SUM(E123:P123)</x:f>
        <x:v>26859.6</x:v>
      </x:c>
      <x:c r="R123" s="21" t="n">
        <x:f>Q123-D123</x:f>
        <x:v>0</x:v>
      </x:c>
      <x:c r="S123" s="18" t="str">
        <x:v>Economic activity (ISIC-Rev.4): G. Wholesale and retail trade; repair of motor vehicles and motorcycles</x:v>
      </x:c>
      <x:c r="T123" s="13" t="str">
        <x:v>XA:1897</x:v>
      </x:c>
      <x:c r="U123" s="13" t="str"/>
      <x:c r="V123" s="13" t="str">
        <x:v>https://rplumber.ilo.org/data/indicator?format=.csv.gz&amp;id=EMP_2EMP_SEX_ECO_NB_A</x:v>
      </x:c>
      <x:c r="W123" s="13" t="str">
        <x:v>ILO modelled estimate; allocation estimated</x:v>
      </x:c>
    </x:row>
    <x:row r="124" ht="32" customHeight="1">
      <x:c r="A124" s="2" t="str">
        <x:v>Indonesia</x:v>
      </x:c>
      <x:c r="B124" s="2" t="str">
        <x:v>IDN</x:v>
      </x:c>
      <x:c r="C124" s="2" t="str">
        <x:v>HJ</x:v>
      </x:c>
      <x:c r="D124" s="25" t="n">
        <x:v>7245.758</x:v>
      </x:c>
      <x:c r="E124" s="19" t="n">
        <x:f>$D124*SUMPRODUCT('Evidence'!$J$772:$J$782,'Evidence'!L$772:L$782)</x:f>
        <x:v>199.00344521773812</x:v>
      </x:c>
      <x:c r="F124" s="19" t="n">
        <x:f>$D124*SUMPRODUCT('Evidence'!$J$772:$J$782,'Evidence'!M$772:M$782)</x:f>
        <x:v>0</x:v>
      </x:c>
      <x:c r="G124" s="19" t="n">
        <x:f>$D124*SUMPRODUCT('Evidence'!$J$772:$J$782,'Evidence'!N$772:N$782)</x:f>
        <x:v>5907.119841673655</x:v>
      </x:c>
      <x:c r="H124" s="19" t="n">
        <x:f>$D124*SUMPRODUCT('Evidence'!$J$772:$J$782,'Evidence'!O$772:O$782)</x:f>
        <x:v>0</x:v>
      </x:c>
      <x:c r="I124" s="19" t="n">
        <x:f>$D124*SUMPRODUCT('Evidence'!$J$772:$J$782,'Evidence'!P$772:P$782)</x:f>
        <x:v>0</x:v>
      </x:c>
      <x:c r="J124" s="19" t="n">
        <x:f>$D124*SUMPRODUCT('Evidence'!$J$772:$J$782,'Evidence'!Q$772:Q$782)</x:f>
        <x:v>0</x:v>
      </x:c>
      <x:c r="K124" s="19" t="n">
        <x:f>$D124*SUMPRODUCT('Evidence'!$J$772:$J$782,'Evidence'!R$772:R$782)</x:f>
        <x:v>0</x:v>
      </x:c>
      <x:c r="L124" s="19" t="n">
        <x:f>$D124*SUMPRODUCT('Evidence'!$J$772:$J$782,'Evidence'!S$772:S$782)</x:f>
        <x:v>210.2249026567804</x:v>
      </x:c>
      <x:c r="M124" s="19" t="n">
        <x:f>$D124*SUMPRODUCT('Evidence'!$J$772:$J$782,'Evidence'!T$772:T$782)</x:f>
        <x:v>929.4098104518267</x:v>
      </x:c>
      <x:c r="N124" s="19" t="n">
        <x:f>$D124*SUMPRODUCT('Evidence'!$J$772:$J$782,'Evidence'!U$772:U$782)</x:f>
        <x:v>0</x:v>
      </x:c>
      <x:c r="O124" s="19" t="n">
        <x:f>$D124*SUMPRODUCT('Evidence'!$J$772:$J$782,'Evidence'!V$772:V$782)</x:f>
        <x:v>0</x:v>
      </x:c>
      <x:c r="P124" s="19" t="n">
        <x:f>$D124*SUMPRODUCT('Evidence'!$J$772:$J$782,'Evidence'!W$772:W$782)</x:f>
        <x:v>0</x:v>
      </x:c>
      <x:c r="Q124" s="19" t="n">
        <x:f>SUM(E124:P124)</x:f>
        <x:v>7245.758000000001</x:v>
      </x:c>
      <x:c r="R124" s="19" t="n">
        <x:f>Q124-D124</x:f>
        <x:v>9.094947017729282e-13</x:v>
      </x:c>
      <x:c r="S124" s="17" t="str">
        <x:v>Economic activity (ISIC-Rev.4): H,J. Transport; storage and communication</x:v>
      </x:c>
      <x:c r="T124" s="2" t="str">
        <x:v>XA:1897</x:v>
      </x:c>
      <x:c r="U124" s="2" t="str"/>
      <x:c r="V124" s="2" t="str">
        <x:v>https://rplumber.ilo.org/data/indicator?format=.csv.gz&amp;id=EMP_2EMP_SEX_ECO_NB_A</x:v>
      </x:c>
      <x:c r="W124" s="2" t="str">
        <x:v>ILO modelled estimate; allocation estimated</x:v>
      </x:c>
    </x:row>
    <x:row r="125" ht="32" customHeight="1">
      <x:c r="A125" s="13" t="str">
        <x:v>Indonesia</x:v>
      </x:c>
      <x:c r="B125" s="13" t="str">
        <x:v>IDN</x:v>
      </x:c>
      <x:c r="C125" s="13" t="str">
        <x:v>I</x:v>
      </x:c>
      <x:c r="D125" s="25" t="n">
        <x:v>10836.632</x:v>
      </x:c>
      <x:c r="E125" s="21" t="n">
        <x:f>$D125*SUMPRODUCT('Evidence'!$J$783:$J$784,'Evidence'!L$783:L$784)</x:f>
        <x:v>0</x:v>
      </x:c>
      <x:c r="F125" s="21" t="n">
        <x:f>$D125*SUMPRODUCT('Evidence'!$J$783:$J$784,'Evidence'!M$783:M$784)</x:f>
        <x:v>0</x:v>
      </x:c>
      <x:c r="G125" s="21" t="n">
        <x:f>$D125*SUMPRODUCT('Evidence'!$J$783:$J$784,'Evidence'!N$783:N$784)</x:f>
        <x:v>0</x:v>
      </x:c>
      <x:c r="H125" s="21" t="n">
        <x:f>$D125*SUMPRODUCT('Evidence'!$J$783:$J$784,'Evidence'!O$783:O$784)</x:f>
        <x:v>10836.632</x:v>
      </x:c>
      <x:c r="I125" s="21" t="n">
        <x:f>$D125*SUMPRODUCT('Evidence'!$J$783:$J$784,'Evidence'!P$783:P$784)</x:f>
        <x:v>0</x:v>
      </x:c>
      <x:c r="J125" s="21" t="n">
        <x:f>$D125*SUMPRODUCT('Evidence'!$J$783:$J$784,'Evidence'!Q$783:Q$784)</x:f>
        <x:v>0</x:v>
      </x:c>
      <x:c r="K125" s="21" t="n">
        <x:f>$D125*SUMPRODUCT('Evidence'!$J$783:$J$784,'Evidence'!R$783:R$784)</x:f>
        <x:v>0</x:v>
      </x:c>
      <x:c r="L125" s="21" t="n">
        <x:f>$D125*SUMPRODUCT('Evidence'!$J$783:$J$784,'Evidence'!S$783:S$784)</x:f>
        <x:v>0</x:v>
      </x:c>
      <x:c r="M125" s="21" t="n">
        <x:f>$D125*SUMPRODUCT('Evidence'!$J$783:$J$784,'Evidence'!T$783:T$784)</x:f>
        <x:v>0</x:v>
      </x:c>
      <x:c r="N125" s="21" t="n">
        <x:f>$D125*SUMPRODUCT('Evidence'!$J$783:$J$784,'Evidence'!U$783:U$784)</x:f>
        <x:v>0</x:v>
      </x:c>
      <x:c r="O125" s="21" t="n">
        <x:f>$D125*SUMPRODUCT('Evidence'!$J$783:$J$784,'Evidence'!V$783:V$784)</x:f>
        <x:v>0</x:v>
      </x:c>
      <x:c r="P125" s="21" t="n">
        <x:f>$D125*SUMPRODUCT('Evidence'!$J$783:$J$784,'Evidence'!W$783:W$784)</x:f>
        <x:v>0</x:v>
      </x:c>
      <x:c r="Q125" s="21" t="n">
        <x:f>SUM(E125:P125)</x:f>
        <x:v>10836.632</x:v>
      </x:c>
      <x:c r="R125" s="21" t="n">
        <x:f>Q125-D125</x:f>
        <x:v>0</x:v>
      </x:c>
      <x:c r="S125" s="18" t="str">
        <x:v>Economic activity (ISIC-Rev.4): I. Accommodation and food service activities</x:v>
      </x:c>
      <x:c r="T125" s="13" t="str">
        <x:v>XA:1897</x:v>
      </x:c>
      <x:c r="U125" s="13" t="str"/>
      <x:c r="V125" s="13" t="str">
        <x:v>https://rplumber.ilo.org/data/indicator?format=.csv.gz&amp;id=EMP_2EMP_SEX_ECO_NB_A</x:v>
      </x:c>
      <x:c r="W125" s="13" t="str">
        <x:v>ILO modelled estimate; allocation estimated</x:v>
      </x:c>
    </x:row>
    <x:row r="126" ht="32" customHeight="1">
      <x:c r="A126" s="2" t="str">
        <x:v>Indonesia</x:v>
      </x:c>
      <x:c r="B126" s="2" t="str">
        <x:v>IDN</x:v>
      </x:c>
      <x:c r="C126" s="2" t="str">
        <x:v>K</x:v>
      </x:c>
      <x:c r="D126" s="25" t="n">
        <x:v>1677.633</x:v>
      </x:c>
      <x:c r="E126" s="19" t="n">
        <x:f>$D126*SUMPRODUCT('Evidence'!$J$785:$J$787,'Evidence'!L$785:L$787)</x:f>
        <x:v>0</x:v>
      </x:c>
      <x:c r="F126" s="19" t="n">
        <x:f>$D126*SUMPRODUCT('Evidence'!$J$785:$J$787,'Evidence'!M$785:M$787)</x:f>
        <x:v>0</x:v>
      </x:c>
      <x:c r="G126" s="19" t="n">
        <x:f>$D126*SUMPRODUCT('Evidence'!$J$785:$J$787,'Evidence'!N$785:N$787)</x:f>
        <x:v>0</x:v>
      </x:c>
      <x:c r="H126" s="19" t="n">
        <x:f>$D126*SUMPRODUCT('Evidence'!$J$785:$J$787,'Evidence'!O$785:O$787)</x:f>
        <x:v>0</x:v>
      </x:c>
      <x:c r="I126" s="19" t="n">
        <x:f>$D126*SUMPRODUCT('Evidence'!$J$785:$J$787,'Evidence'!P$785:P$787)</x:f>
        <x:v>0</x:v>
      </x:c>
      <x:c r="J126" s="19" t="n">
        <x:f>$D126*SUMPRODUCT('Evidence'!$J$785:$J$787,'Evidence'!Q$785:Q$787)</x:f>
        <x:v>0</x:v>
      </x:c>
      <x:c r="K126" s="19" t="n">
        <x:f>$D126*SUMPRODUCT('Evidence'!$J$785:$J$787,'Evidence'!R$785:R$787)</x:f>
        <x:v>1677.633</x:v>
      </x:c>
      <x:c r="L126" s="19" t="n">
        <x:f>$D126*SUMPRODUCT('Evidence'!$J$785:$J$787,'Evidence'!S$785:S$787)</x:f>
        <x:v>0</x:v>
      </x:c>
      <x:c r="M126" s="19" t="n">
        <x:f>$D126*SUMPRODUCT('Evidence'!$J$785:$J$787,'Evidence'!T$785:T$787)</x:f>
        <x:v>0</x:v>
      </x:c>
      <x:c r="N126" s="19" t="n">
        <x:f>$D126*SUMPRODUCT('Evidence'!$J$785:$J$787,'Evidence'!U$785:U$787)</x:f>
        <x:v>0</x:v>
      </x:c>
      <x:c r="O126" s="19" t="n">
        <x:f>$D126*SUMPRODUCT('Evidence'!$J$785:$J$787,'Evidence'!V$785:V$787)</x:f>
        <x:v>0</x:v>
      </x:c>
      <x:c r="P126" s="19" t="n">
        <x:f>$D126*SUMPRODUCT('Evidence'!$J$785:$J$787,'Evidence'!W$785:W$787)</x:f>
        <x:v>0</x:v>
      </x:c>
      <x:c r="Q126" s="19" t="n">
        <x:f>SUM(E126:P126)</x:f>
        <x:v>1677.633</x:v>
      </x:c>
      <x:c r="R126" s="19" t="n">
        <x:f>Q126-D126</x:f>
        <x:v>0</x:v>
      </x:c>
      <x:c r="S126" s="17" t="str">
        <x:v>Economic activity (ISIC-Rev.4): K. Financial and insurance activities</x:v>
      </x:c>
      <x:c r="T126" s="2" t="str">
        <x:v>XA:1897</x:v>
      </x:c>
      <x:c r="U126" s="2" t="str"/>
      <x:c r="V126" s="2" t="str">
        <x:v>https://rplumber.ilo.org/data/indicator?format=.csv.gz&amp;id=EMP_2EMP_SEX_ECO_NB_A</x:v>
      </x:c>
      <x:c r="W126" s="2" t="str">
        <x:v>ILO modelled estimate; allocation estimated</x:v>
      </x:c>
    </x:row>
    <x:row r="127" ht="32" customHeight="1">
      <x:c r="A127" s="13" t="str">
        <x:v>Indonesia</x:v>
      </x:c>
      <x:c r="B127" s="13" t="str">
        <x:v>IDN</x:v>
      </x:c>
      <x:c r="C127" s="13" t="str">
        <x:v>LMN</x:v>
      </x:c>
      <x:c r="D127" s="25" t="n">
        <x:v>2759.441</x:v>
      </x:c>
      <x:c r="E127" s="21" t="n">
        <x:f>$D127*SUMPRODUCT('Evidence'!$J$788:$J$801,'Evidence'!L$788:L$801)</x:f>
        <x:v>0</x:v>
      </x:c>
      <x:c r="F127" s="21" t="n">
        <x:f>$D127*SUMPRODUCT('Evidence'!$J$788:$J$801,'Evidence'!M$788:M$801)</x:f>
        <x:v>0</x:v>
      </x:c>
      <x:c r="G127" s="21" t="n">
        <x:f>$D127*SUMPRODUCT('Evidence'!$J$788:$J$801,'Evidence'!N$788:N$801)</x:f>
        <x:v>1944.6899800283084</x:v>
      </x:c>
      <x:c r="H127" s="21" t="n">
        <x:f>$D127*SUMPRODUCT('Evidence'!$J$788:$J$801,'Evidence'!O$788:O$801)</x:f>
        <x:v>268.311157604335</x:v>
      </x:c>
      <x:c r="I127" s="21" t="n">
        <x:f>$D127*SUMPRODUCT('Evidence'!$J$788:$J$801,'Evidence'!P$788:P$801)</x:f>
        <x:v>0</x:v>
      </x:c>
      <x:c r="J127" s="21" t="n">
        <x:f>$D127*SUMPRODUCT('Evidence'!$J$788:$J$801,'Evidence'!Q$788:Q$801)</x:f>
        <x:v>13.09861969896216</x:v>
      </x:c>
      <x:c r="K127" s="21" t="n">
        <x:f>$D127*SUMPRODUCT('Evidence'!$J$788:$J$801,'Evidence'!R$788:R$801)</x:f>
        <x:v>0</x:v>
      </x:c>
      <x:c r="L127" s="21" t="n">
        <x:f>$D127*SUMPRODUCT('Evidence'!$J$788:$J$801,'Evidence'!S$788:S$801)</x:f>
        <x:v>2.094419101688822</x:v>
      </x:c>
      <x:c r="M127" s="21" t="n">
        <x:f>$D127*SUMPRODUCT('Evidence'!$J$788:$J$801,'Evidence'!T$788:T$801)</x:f>
        <x:v>28.081548188731915</x:v>
      </x:c>
      <x:c r="N127" s="21" t="n">
        <x:f>$D127*SUMPRODUCT('Evidence'!$J$788:$J$801,'Evidence'!U$788:U$801)</x:f>
        <x:v>0</x:v>
      </x:c>
      <x:c r="O127" s="21" t="n">
        <x:f>$D127*SUMPRODUCT('Evidence'!$J$788:$J$801,'Evidence'!V$788:V$801)</x:f>
        <x:v>503.16527537797344</x:v>
      </x:c>
      <x:c r="P127" s="21" t="n">
        <x:f>$D127*SUMPRODUCT('Evidence'!$J$788:$J$801,'Evidence'!W$788:W$801)</x:f>
        <x:v>0</x:v>
      </x:c>
      <x:c r="Q127" s="21" t="n">
        <x:f>SUM(E127:P127)</x:f>
        <x:v>2759.441</x:v>
      </x:c>
      <x:c r="R127" s="21" t="n">
        <x:f>Q127-D127</x:f>
        <x:v>0</x:v>
      </x:c>
      <x:c r="S127" s="18" t="str">
        <x:v>Economic activity (ISIC-Rev.4): L,M,N. Real estate; business and administrative activities</x:v>
      </x:c>
      <x:c r="T127" s="13" t="str">
        <x:v>XA:1897</x:v>
      </x:c>
      <x:c r="U127" s="13" t="str"/>
      <x:c r="V127" s="13" t="str">
        <x:v>https://rplumber.ilo.org/data/indicator?format=.csv.gz&amp;id=EMP_2EMP_SEX_ECO_NB_A</x:v>
      </x:c>
      <x:c r="W127" s="13" t="str">
        <x:v>ILO modelled estimate; allocation estimated</x:v>
      </x:c>
    </x:row>
    <x:row r="128" ht="32" customHeight="1">
      <x:c r="A128" s="2" t="str">
        <x:v>Indonesia</x:v>
      </x:c>
      <x:c r="B128" s="2" t="str">
        <x:v>IDN</x:v>
      </x:c>
      <x:c r="C128" s="2" t="str">
        <x:v>O</x:v>
      </x:c>
      <x:c r="D128" s="25" t="n">
        <x:v>4789.948</x:v>
      </x:c>
      <x:c r="E128" s="19" t="n">
        <x:f>$D128*SUMPRODUCT('Evidence'!$J$802:$J$802,'Evidence'!L$802:L$802)</x:f>
        <x:v>0</x:v>
      </x:c>
      <x:c r="F128" s="19" t="n">
        <x:f>$D128*SUMPRODUCT('Evidence'!$J$802:$J$802,'Evidence'!M$802:M$802)</x:f>
        <x:v>0</x:v>
      </x:c>
      <x:c r="G128" s="19" t="n">
        <x:f>$D128*SUMPRODUCT('Evidence'!$J$802:$J$802,'Evidence'!N$802:N$802)</x:f>
        <x:v>0</x:v>
      </x:c>
      <x:c r="H128" s="19" t="n">
        <x:f>$D128*SUMPRODUCT('Evidence'!$J$802:$J$802,'Evidence'!O$802:O$802)</x:f>
        <x:v>0</x:v>
      </x:c>
      <x:c r="I128" s="19" t="n">
        <x:f>$D128*SUMPRODUCT('Evidence'!$J$802:$J$802,'Evidence'!P$802:P$802)</x:f>
        <x:v>0</x:v>
      </x:c>
      <x:c r="J128" s="19" t="n">
        <x:f>$D128*SUMPRODUCT('Evidence'!$J$802:$J$802,'Evidence'!Q$802:Q$802)</x:f>
        <x:v>0</x:v>
      </x:c>
      <x:c r="K128" s="19" t="n">
        <x:f>$D128*SUMPRODUCT('Evidence'!$J$802:$J$802,'Evidence'!R$802:R$802)</x:f>
        <x:v>0</x:v>
      </x:c>
      <x:c r="L128" s="19" t="n">
        <x:f>$D128*SUMPRODUCT('Evidence'!$J$802:$J$802,'Evidence'!S$802:S$802)</x:f>
        <x:v>0</x:v>
      </x:c>
      <x:c r="M128" s="19" t="n">
        <x:f>$D128*SUMPRODUCT('Evidence'!$J$802:$J$802,'Evidence'!T$802:T$802)</x:f>
        <x:v>0</x:v>
      </x:c>
      <x:c r="N128" s="19" t="n">
        <x:f>$D128*SUMPRODUCT('Evidence'!$J$802:$J$802,'Evidence'!U$802:U$802)</x:f>
        <x:v>0</x:v>
      </x:c>
      <x:c r="O128" s="19" t="n">
        <x:f>$D128*SUMPRODUCT('Evidence'!$J$802:$J$802,'Evidence'!V$802:V$802)</x:f>
        <x:v>0</x:v>
      </x:c>
      <x:c r="P128" s="19" t="n">
        <x:f>$D128*SUMPRODUCT('Evidence'!$J$802:$J$802,'Evidence'!W$802:W$802)</x:f>
        <x:v>4789.948</x:v>
      </x:c>
      <x:c r="Q128" s="19" t="n">
        <x:f>SUM(E128:P128)</x:f>
        <x:v>4789.948</x:v>
      </x:c>
      <x:c r="R128" s="19" t="n">
        <x:f>Q128-D128</x:f>
        <x:v>0</x:v>
      </x:c>
      <x:c r="S128" s="17" t="str">
        <x:v>Economic activity (ISIC-Rev.4): O. Public administration and defence; compulsory social security</x:v>
      </x:c>
      <x:c r="T128" s="2" t="str">
        <x:v>XA:1897</x:v>
      </x:c>
      <x:c r="U128" s="2" t="str"/>
      <x:c r="V128" s="2" t="str">
        <x:v>https://rplumber.ilo.org/data/indicator?format=.csv.gz&amp;id=EMP_2EMP_SEX_ECO_NB_A</x:v>
      </x:c>
      <x:c r="W128" s="2" t="str">
        <x:v>ILO modelled estimate; allocation estimated</x:v>
      </x:c>
    </x:row>
    <x:row r="129" ht="32" customHeight="1">
      <x:c r="A129" s="13" t="str">
        <x:v>Indonesia</x:v>
      </x:c>
      <x:c r="B129" s="13" t="str">
        <x:v>IDN</x:v>
      </x:c>
      <x:c r="C129" s="13" t="str">
        <x:v>P</x:v>
      </x:c>
      <x:c r="D129" s="25" t="n">
        <x:v>6884.076</x:v>
      </x:c>
      <x:c r="E129" s="21" t="n">
        <x:f>$D129*SUMPRODUCT('Evidence'!$J$803:$J$803,'Evidence'!L$803:L$803)</x:f>
        <x:v>0</x:v>
      </x:c>
      <x:c r="F129" s="21" t="n">
        <x:f>$D129*SUMPRODUCT('Evidence'!$J$803:$J$803,'Evidence'!M$803:M$803)</x:f>
        <x:v>0</x:v>
      </x:c>
      <x:c r="G129" s="21" t="n">
        <x:f>$D129*SUMPRODUCT('Evidence'!$J$803:$J$803,'Evidence'!N$803:N$803)</x:f>
        <x:v>0</x:v>
      </x:c>
      <x:c r="H129" s="21" t="n">
        <x:f>$D129*SUMPRODUCT('Evidence'!$J$803:$J$803,'Evidence'!O$803:O$803)</x:f>
        <x:v>6884.076</x:v>
      </x:c>
      <x:c r="I129" s="21" t="n">
        <x:f>$D129*SUMPRODUCT('Evidence'!$J$803:$J$803,'Evidence'!P$803:P$803)</x:f>
        <x:v>0</x:v>
      </x:c>
      <x:c r="J129" s="21" t="n">
        <x:f>$D129*SUMPRODUCT('Evidence'!$J$803:$J$803,'Evidence'!Q$803:Q$803)</x:f>
        <x:v>0</x:v>
      </x:c>
      <x:c r="K129" s="21" t="n">
        <x:f>$D129*SUMPRODUCT('Evidence'!$J$803:$J$803,'Evidence'!R$803:R$803)</x:f>
        <x:v>0</x:v>
      </x:c>
      <x:c r="L129" s="21" t="n">
        <x:f>$D129*SUMPRODUCT('Evidence'!$J$803:$J$803,'Evidence'!S$803:S$803)</x:f>
        <x:v>0</x:v>
      </x:c>
      <x:c r="M129" s="21" t="n">
        <x:f>$D129*SUMPRODUCT('Evidence'!$J$803:$J$803,'Evidence'!T$803:T$803)</x:f>
        <x:v>0</x:v>
      </x:c>
      <x:c r="N129" s="21" t="n">
        <x:f>$D129*SUMPRODUCT('Evidence'!$J$803:$J$803,'Evidence'!U$803:U$803)</x:f>
        <x:v>0</x:v>
      </x:c>
      <x:c r="O129" s="21" t="n">
        <x:f>$D129*SUMPRODUCT('Evidence'!$J$803:$J$803,'Evidence'!V$803:V$803)</x:f>
        <x:v>0</x:v>
      </x:c>
      <x:c r="P129" s="21" t="n">
        <x:f>$D129*SUMPRODUCT('Evidence'!$J$803:$J$803,'Evidence'!W$803:W$803)</x:f>
        <x:v>0</x:v>
      </x:c>
      <x:c r="Q129" s="21" t="n">
        <x:f>SUM(E129:P129)</x:f>
        <x:v>6884.076</x:v>
      </x:c>
      <x:c r="R129" s="21" t="n">
        <x:f>Q129-D129</x:f>
        <x:v>0</x:v>
      </x:c>
      <x:c r="S129" s="18" t="str">
        <x:v>Economic activity (ISIC-Rev.4): P. Education</x:v>
      </x:c>
      <x:c r="T129" s="13" t="str">
        <x:v>XA:1897</x:v>
      </x:c>
      <x:c r="U129" s="13" t="str"/>
      <x:c r="V129" s="13" t="str">
        <x:v>https://rplumber.ilo.org/data/indicator?format=.csv.gz&amp;id=EMP_2EMP_SEX_ECO_NB_A</x:v>
      </x:c>
      <x:c r="W129" s="13" t="str">
        <x:v>ILO modelled estimate; allocation estimated</x:v>
      </x:c>
    </x:row>
    <x:row r="130" ht="32" customHeight="1">
      <x:c r="A130" s="2" t="str">
        <x:v>Indonesia</x:v>
      </x:c>
      <x:c r="B130" s="2" t="str">
        <x:v>IDN</x:v>
      </x:c>
      <x:c r="C130" s="2" t="str">
        <x:v>Q</x:v>
      </x:c>
      <x:c r="D130" s="25" t="n">
        <x:v>2360.472</x:v>
      </x:c>
      <x:c r="E130" s="19" t="n">
        <x:f>$D130*SUMPRODUCT('Evidence'!$J$804:$J$806,'Evidence'!L$804:L$806)</x:f>
        <x:v>0</x:v>
      </x:c>
      <x:c r="F130" s="19" t="n">
        <x:f>$D130*SUMPRODUCT('Evidence'!$J$804:$J$806,'Evidence'!M$804:M$806)</x:f>
        <x:v>0</x:v>
      </x:c>
      <x:c r="G130" s="19" t="n">
        <x:f>$D130*SUMPRODUCT('Evidence'!$J$804:$J$806,'Evidence'!N$804:N$806)</x:f>
        <x:v>0</x:v>
      </x:c>
      <x:c r="H130" s="19" t="n">
        <x:f>$D130*SUMPRODUCT('Evidence'!$J$804:$J$806,'Evidence'!O$804:O$806)</x:f>
        <x:v>0</x:v>
      </x:c>
      <x:c r="I130" s="19" t="n">
        <x:f>$D130*SUMPRODUCT('Evidence'!$J$804:$J$806,'Evidence'!P$804:P$806)</x:f>
        <x:v>0</x:v>
      </x:c>
      <x:c r="J130" s="19" t="n">
        <x:f>$D130*SUMPRODUCT('Evidence'!$J$804:$J$806,'Evidence'!Q$804:Q$806)</x:f>
        <x:v>2320.3865311023837</x:v>
      </x:c>
      <x:c r="K130" s="19" t="n">
        <x:f>$D130*SUMPRODUCT('Evidence'!$J$804:$J$806,'Evidence'!R$804:R$806)</x:f>
        <x:v>0</x:v>
      </x:c>
      <x:c r="L130" s="19" t="n">
        <x:f>$D130*SUMPRODUCT('Evidence'!$J$804:$J$806,'Evidence'!S$804:S$806)</x:f>
        <x:v>0</x:v>
      </x:c>
      <x:c r="M130" s="19" t="n">
        <x:f>$D130*SUMPRODUCT('Evidence'!$J$804:$J$806,'Evidence'!T$804:T$806)</x:f>
        <x:v>0</x:v>
      </x:c>
      <x:c r="N130" s="19" t="n">
        <x:f>$D130*SUMPRODUCT('Evidence'!$J$804:$J$806,'Evidence'!U$804:U$806)</x:f>
        <x:v>0</x:v>
      </x:c>
      <x:c r="O130" s="19" t="n">
        <x:f>$D130*SUMPRODUCT('Evidence'!$J$804:$J$806,'Evidence'!V$804:V$806)</x:f>
        <x:v>0</x:v>
      </x:c>
      <x:c r="P130" s="19" t="n">
        <x:f>$D130*SUMPRODUCT('Evidence'!$J$804:$J$806,'Evidence'!W$804:W$806)</x:f>
        <x:v>40.08546889761628</x:v>
      </x:c>
      <x:c r="Q130" s="19" t="n">
        <x:f>SUM(E130:P130)</x:f>
        <x:v>2360.472</x:v>
      </x:c>
      <x:c r="R130" s="19" t="n">
        <x:f>Q130-D130</x:f>
        <x:v>0</x:v>
      </x:c>
      <x:c r="S130" s="17" t="str">
        <x:v>Economic activity (ISIC-Rev.4): Q. Human health and social work activities</x:v>
      </x:c>
      <x:c r="T130" s="2" t="str">
        <x:v>XA:1897</x:v>
      </x:c>
      <x:c r="U130" s="2" t="str"/>
      <x:c r="V130" s="2" t="str">
        <x:v>https://rplumber.ilo.org/data/indicator?format=.csv.gz&amp;id=EMP_2EMP_SEX_ECO_NB_A</x:v>
      </x:c>
      <x:c r="W130" s="2" t="str">
        <x:v>ILO modelled estimate; allocation estimated</x:v>
      </x:c>
    </x:row>
    <x:row r="131" ht="32" customHeight="1">
      <x:c r="A131" s="13" t="str">
        <x:v>Indonesia</x:v>
      </x:c>
      <x:c r="B131" s="13" t="str">
        <x:v>IDN</x:v>
      </x:c>
      <x:c r="C131" s="13" t="str">
        <x:v>RSTU</x:v>
      </x:c>
      <x:c r="D131" s="25" t="n">
        <x:v>6443.49</x:v>
      </x:c>
      <x:c r="E131" s="21" t="n">
        <x:f>$D131*SUMPRODUCT('Evidence'!$J$807:$J$816,'Evidence'!L$807:L$816)</x:f>
        <x:v>0</x:v>
      </x:c>
      <x:c r="F131" s="21" t="n">
        <x:f>$D131*SUMPRODUCT('Evidence'!$J$807:$J$816,'Evidence'!M$807:M$816)</x:f>
        <x:v>0</x:v>
      </x:c>
      <x:c r="G131" s="21" t="n">
        <x:f>$D131*SUMPRODUCT('Evidence'!$J$807:$J$816,'Evidence'!N$807:N$816)</x:f>
        <x:v>0</x:v>
      </x:c>
      <x:c r="H131" s="21" t="n">
        <x:f>$D131*SUMPRODUCT('Evidence'!$J$807:$J$816,'Evidence'!O$807:O$816)</x:f>
        <x:v>3821.1649298767747</x:v>
      </x:c>
      <x:c r="I131" s="21" t="n">
        <x:f>$D131*SUMPRODUCT('Evidence'!$J$807:$J$816,'Evidence'!P$807:P$816)</x:f>
        <x:v>0</x:v>
      </x:c>
      <x:c r="J131" s="21" t="n">
        <x:f>$D131*SUMPRODUCT('Evidence'!$J$807:$J$816,'Evidence'!Q$807:Q$816)</x:f>
        <x:v>0</x:v>
      </x:c>
      <x:c r="K131" s="21" t="n">
        <x:f>$D131*SUMPRODUCT('Evidence'!$J$807:$J$816,'Evidence'!R$807:R$816)</x:f>
        <x:v>0</x:v>
      </x:c>
      <x:c r="L131" s="21" t="n">
        <x:f>$D131*SUMPRODUCT('Evidence'!$J$807:$J$816,'Evidence'!S$807:S$816)</x:f>
        <x:v>184.64596829684842</x:v>
      </x:c>
      <x:c r="M131" s="21" t="n">
        <x:f>$D131*SUMPRODUCT('Evidence'!$J$807:$J$816,'Evidence'!T$807:T$816)</x:f>
        <x:v>252.8548744871006</x:v>
      </x:c>
      <x:c r="N131" s="21" t="n">
        <x:f>$D131*SUMPRODUCT('Evidence'!$J$807:$J$816,'Evidence'!U$807:U$816)</x:f>
        <x:v>0</x:v>
      </x:c>
      <x:c r="O131" s="21" t="n">
        <x:f>$D131*SUMPRODUCT('Evidence'!$J$807:$J$816,'Evidence'!V$807:V$816)</x:f>
        <x:v>0</x:v>
      </x:c>
      <x:c r="P131" s="21" t="n">
        <x:f>$D131*SUMPRODUCT('Evidence'!$J$807:$J$816,'Evidence'!W$807:W$816)</x:f>
        <x:v>2184.824227339276</x:v>
      </x:c>
      <x:c r="Q131" s="21" t="n">
        <x:f>SUM(E131:P131)</x:f>
        <x:v>6443.49</x:v>
      </x:c>
      <x:c r="R131" s="21" t="n">
        <x:f>Q131-D131</x:f>
        <x:v>0</x:v>
      </x:c>
      <x:c r="S131" s="18" t="str">
        <x:v>Economic activity (ISIC-Rev.4): R,S,T,U. Other services</x:v>
      </x:c>
      <x:c r="T131" s="13" t="str">
        <x:v>XA:1897</x:v>
      </x:c>
      <x:c r="U131" s="13" t="str"/>
      <x:c r="V131" s="13" t="str">
        <x:v>https://rplumber.ilo.org/data/indicator?format=.csv.gz&amp;id=EMP_2EMP_SEX_ECO_NB_A</x:v>
      </x:c>
      <x:c r="W131" s="13" t="str">
        <x:v>ILO modelled estimate; allocation estimated</x:v>
      </x:c>
    </x:row>
    <x:row r="132" ht="32" customHeight="1">
      <x:c r="A132" s="2" t="str">
        <x:v>Italy</x:v>
      </x:c>
      <x:c r="B132" s="2" t="str">
        <x:v>ITA</x:v>
      </x:c>
      <x:c r="C132" s="2" t="str">
        <x:v>A</x:v>
      </x:c>
      <x:c r="D132" s="25" t="n">
        <x:v>830.515</x:v>
      </x:c>
      <x:c r="E132" s="19" t="n">
        <x:f>$D132*SUMPRODUCT('Evidence'!$J$817:$J$819,'Evidence'!L$817:L$819)</x:f>
        <x:v>0</x:v>
      </x:c>
      <x:c r="F132" s="19" t="n">
        <x:f>$D132*SUMPRODUCT('Evidence'!$J$817:$J$819,'Evidence'!M$817:M$819)</x:f>
        <x:v>31.82484082061264</x:v>
      </x:c>
      <x:c r="G132" s="19" t="n">
        <x:f>$D132*SUMPRODUCT('Evidence'!$J$817:$J$819,'Evidence'!N$817:N$819)</x:f>
        <x:v>0</x:v>
      </x:c>
      <x:c r="H132" s="19" t="n">
        <x:f>$D132*SUMPRODUCT('Evidence'!$J$817:$J$819,'Evidence'!O$817:O$819)</x:f>
        <x:v>0</x:v>
      </x:c>
      <x:c r="I132" s="19" t="n">
        <x:f>$D132*SUMPRODUCT('Evidence'!$J$817:$J$819,'Evidence'!P$817:P$819)</x:f>
        <x:v>798.6901591793874</x:v>
      </x:c>
      <x:c r="J132" s="19" t="n">
        <x:f>$D132*SUMPRODUCT('Evidence'!$J$817:$J$819,'Evidence'!Q$817:Q$819)</x:f>
        <x:v>0</x:v>
      </x:c>
      <x:c r="K132" s="19" t="n">
        <x:f>$D132*SUMPRODUCT('Evidence'!$J$817:$J$819,'Evidence'!R$817:R$819)</x:f>
        <x:v>0</x:v>
      </x:c>
      <x:c r="L132" s="19" t="n">
        <x:f>$D132*SUMPRODUCT('Evidence'!$J$817:$J$819,'Evidence'!S$817:S$819)</x:f>
        <x:v>0</x:v>
      </x:c>
      <x:c r="M132" s="19" t="n">
        <x:f>$D132*SUMPRODUCT('Evidence'!$J$817:$J$819,'Evidence'!T$817:T$819)</x:f>
        <x:v>0</x:v>
      </x:c>
      <x:c r="N132" s="19" t="n">
        <x:f>$D132*SUMPRODUCT('Evidence'!$J$817:$J$819,'Evidence'!U$817:U$819)</x:f>
        <x:v>0</x:v>
      </x:c>
      <x:c r="O132" s="19" t="n">
        <x:f>$D132*SUMPRODUCT('Evidence'!$J$817:$J$819,'Evidence'!V$817:V$819)</x:f>
        <x:v>0</x:v>
      </x:c>
      <x:c r="P132" s="19" t="n">
        <x:f>$D132*SUMPRODUCT('Evidence'!$J$817:$J$819,'Evidence'!W$817:W$819)</x:f>
        <x:v>0</x:v>
      </x:c>
      <x:c r="Q132" s="19" t="n">
        <x:f>SUM(E132:P132)</x:f>
        <x:v>830.515</x:v>
      </x:c>
      <x:c r="R132" s="19" t="n">
        <x:f>Q132-D132</x:f>
        <x:v>0</x:v>
      </x:c>
      <x:c r="S132" s="17" t="str">
        <x:v>Economic activity (ISIC-Rev.4): A. Agriculture; forestry and fishing</x:v>
      </x:c>
      <x:c r="T132" s="2" t="str">
        <x:v>XA:1988</x:v>
      </x:c>
      <x:c r="U132" s="2" t="str"/>
      <x:c r="V132" s="2" t="str">
        <x:v>https://rplumber.ilo.org/data/indicator?format=.csv.gz&amp;id=EMP_2EMP_SEX_ECO_NB_A</x:v>
      </x:c>
      <x:c r="W132" s="2" t="str">
        <x:v>ILO modelled estimate; allocation estimated</x:v>
      </x:c>
    </x:row>
    <x:row r="133" ht="32" customHeight="1">
      <x:c r="A133" s="13" t="str">
        <x:v>Italy</x:v>
      </x:c>
      <x:c r="B133" s="13" t="str">
        <x:v>ITA</x:v>
      </x:c>
      <x:c r="C133" s="13" t="str">
        <x:v>B</x:v>
      </x:c>
      <x:c r="D133" s="25" t="n">
        <x:v>28.261</x:v>
      </x:c>
      <x:c r="E133" s="21" t="n">
        <x:f>$D133*SUMPRODUCT('Evidence'!$J$820:$J$822,'Evidence'!L$820:L$822)</x:f>
        <x:v>12.586766343211167</x:v>
      </x:c>
      <x:c r="F133" s="21" t="n">
        <x:f>$D133*SUMPRODUCT('Evidence'!$J$820:$J$822,'Evidence'!M$820:M$822)</x:f>
        <x:v>15.674233656788836</x:v>
      </x:c>
      <x:c r="G133" s="21" t="n">
        <x:f>$D133*SUMPRODUCT('Evidence'!$J$820:$J$822,'Evidence'!N$820:N$822)</x:f>
        <x:v>0</x:v>
      </x:c>
      <x:c r="H133" s="21" t="n">
        <x:f>$D133*SUMPRODUCT('Evidence'!$J$820:$J$822,'Evidence'!O$820:O$822)</x:f>
        <x:v>0</x:v>
      </x:c>
      <x:c r="I133" s="21" t="n">
        <x:f>$D133*SUMPRODUCT('Evidence'!$J$820:$J$822,'Evidence'!P$820:P$822)</x:f>
        <x:v>0</x:v>
      </x:c>
      <x:c r="J133" s="21" t="n">
        <x:f>$D133*SUMPRODUCT('Evidence'!$J$820:$J$822,'Evidence'!Q$820:Q$822)</x:f>
        <x:v>0</x:v>
      </x:c>
      <x:c r="K133" s="21" t="n">
        <x:f>$D133*SUMPRODUCT('Evidence'!$J$820:$J$822,'Evidence'!R$820:R$822)</x:f>
        <x:v>0</x:v>
      </x:c>
      <x:c r="L133" s="21" t="n">
        <x:f>$D133*SUMPRODUCT('Evidence'!$J$820:$J$822,'Evidence'!S$820:S$822)</x:f>
        <x:v>0</x:v>
      </x:c>
      <x:c r="M133" s="21" t="n">
        <x:f>$D133*SUMPRODUCT('Evidence'!$J$820:$J$822,'Evidence'!T$820:T$822)</x:f>
        <x:v>0</x:v>
      </x:c>
      <x:c r="N133" s="21" t="n">
        <x:f>$D133*SUMPRODUCT('Evidence'!$J$820:$J$822,'Evidence'!U$820:U$822)</x:f>
        <x:v>0</x:v>
      </x:c>
      <x:c r="O133" s="21" t="n">
        <x:f>$D133*SUMPRODUCT('Evidence'!$J$820:$J$822,'Evidence'!V$820:V$822)</x:f>
        <x:v>0</x:v>
      </x:c>
      <x:c r="P133" s="21" t="n">
        <x:f>$D133*SUMPRODUCT('Evidence'!$J$820:$J$822,'Evidence'!W$820:W$822)</x:f>
        <x:v>0</x:v>
      </x:c>
      <x:c r="Q133" s="21" t="n">
        <x:f>SUM(E133:P133)</x:f>
        <x:v>28.261000000000003</x:v>
      </x:c>
      <x:c r="R133" s="21" t="n">
        <x:f>Q133-D133</x:f>
        <x:v>3.552713678800501e-15</x:v>
      </x:c>
      <x:c r="S133" s="18" t="str">
        <x:v>Economic activity (ISIC-Rev.4): B. Mining and quarrying</x:v>
      </x:c>
      <x:c r="T133" s="13" t="str">
        <x:v>XA:1988</x:v>
      </x:c>
      <x:c r="U133" s="13" t="str"/>
      <x:c r="V133" s="13" t="str">
        <x:v>https://rplumber.ilo.org/data/indicator?format=.csv.gz&amp;id=EMP_2EMP_SEX_ECO_NB_A</x:v>
      </x:c>
      <x:c r="W133" s="13" t="str">
        <x:v>ILO modelled estimate; allocation estimated</x:v>
      </x:c>
    </x:row>
    <x:row r="134" ht="32" customHeight="1">
      <x:c r="A134" s="2" t="str">
        <x:v>Italy</x:v>
      </x:c>
      <x:c r="B134" s="2" t="str">
        <x:v>ITA</x:v>
      </x:c>
      <x:c r="C134" s="2" t="str">
        <x:v>C</x:v>
      </x:c>
      <x:c r="D134" s="25" t="n">
        <x:v>4404.193</x:v>
      </x:c>
      <x:c r="E134" s="19" t="n">
        <x:f>$D134*SUMPRODUCT('Evidence'!$J$823:$J$846,'Evidence'!L$823:L$846)</x:f>
        <x:v>23.33535519263053</x:v>
      </x:c>
      <x:c r="F134" s="19" t="n">
        <x:f>$D134*SUMPRODUCT('Evidence'!$J$823:$J$846,'Evidence'!M$823:M$846)</x:f>
        <x:v>794.5652483325564</x:v>
      </x:c>
      <x:c r="G134" s="19" t="n">
        <x:f>$D134*SUMPRODUCT('Evidence'!$J$823:$J$846,'Evidence'!N$823:N$846)</x:f>
        <x:v>1745.4094074348832</x:v>
      </x:c>
      <x:c r="H134" s="19" t="n">
        <x:f>$D134*SUMPRODUCT('Evidence'!$J$823:$J$846,'Evidence'!O$823:O$846)</x:f>
        <x:v>988.5125702008772</x:v>
      </x:c>
      <x:c r="I134" s="19" t="n">
        <x:f>$D134*SUMPRODUCT('Evidence'!$J$823:$J$846,'Evidence'!P$823:P$846)</x:f>
        <x:v>561.7480540298349</x:v>
      </x:c>
      <x:c r="J134" s="19" t="n">
        <x:f>$D134*SUMPRODUCT('Evidence'!$J$823:$J$846,'Evidence'!Q$823:Q$846)</x:f>
        <x:v>186.3775380703207</x:v>
      </x:c>
      <x:c r="K134" s="19" t="n">
        <x:f>$D134*SUMPRODUCT('Evidence'!$J$823:$J$846,'Evidence'!R$823:R$846)</x:f>
        <x:v>0</x:v>
      </x:c>
      <x:c r="L134" s="19" t="n">
        <x:f>$D134*SUMPRODUCT('Evidence'!$J$823:$J$846,'Evidence'!S$823:S$846)</x:f>
        <x:v>104.244826738898</x:v>
      </x:c>
      <x:c r="M134" s="19" t="n">
        <x:f>$D134*SUMPRODUCT('Evidence'!$J$823:$J$846,'Evidence'!T$823:T$846)</x:f>
        <x:v>0</x:v>
      </x:c>
      <x:c r="N134" s="19" t="n">
        <x:f>$D134*SUMPRODUCT('Evidence'!$J$823:$J$846,'Evidence'!U$823:U$846)</x:f>
        <x:v>0</x:v>
      </x:c>
      <x:c r="O134" s="19" t="n">
        <x:f>$D134*SUMPRODUCT('Evidence'!$J$823:$J$846,'Evidence'!V$823:V$846)</x:f>
        <x:v>0</x:v>
      </x:c>
      <x:c r="P134" s="19" t="n">
        <x:f>$D134*SUMPRODUCT('Evidence'!$J$823:$J$846,'Evidence'!W$823:W$846)</x:f>
        <x:v>0</x:v>
      </x:c>
      <x:c r="Q134" s="19" t="n">
        <x:f>SUM(E134:P134)</x:f>
        <x:v>4404.193000000001</x:v>
      </x:c>
      <x:c r="R134" s="19" t="n">
        <x:f>Q134-D134</x:f>
        <x:v>9.094947017729282e-13</x:v>
      </x:c>
      <x:c r="S134" s="17" t="str">
        <x:v>Economic activity (ISIC-Rev.4): C. Manufacturing</x:v>
      </x:c>
      <x:c r="T134" s="2" t="str">
        <x:v>XA:1988</x:v>
      </x:c>
      <x:c r="U134" s="2" t="str"/>
      <x:c r="V134" s="2" t="str">
        <x:v>https://rplumber.ilo.org/data/indicator?format=.csv.gz&amp;id=EMP_2EMP_SEX_ECO_NB_A</x:v>
      </x:c>
      <x:c r="W134" s="2" t="str">
        <x:v>ILO modelled estimate; allocation estimated</x:v>
      </x:c>
    </x:row>
    <x:row r="135" ht="32" customHeight="1">
      <x:c r="A135" s="13" t="str">
        <x:v>Italy</x:v>
      </x:c>
      <x:c r="B135" s="13" t="str">
        <x:v>ITA</x:v>
      </x:c>
      <x:c r="C135" s="13" t="str">
        <x:v>DE</x:v>
      </x:c>
      <x:c r="D135" s="25" t="n">
        <x:v>408.015</x:v>
      </x:c>
      <x:c r="E135" s="21" t="n">
        <x:f>$D135*SUMPRODUCT('Evidence'!$J$847:$J$851,'Evidence'!L$847:L$851)</x:f>
        <x:v>0</x:v>
      </x:c>
      <x:c r="F135" s="21" t="n">
        <x:f>$D135*SUMPRODUCT('Evidence'!$J$847:$J$851,'Evidence'!M$847:M$851)</x:f>
        <x:v>0</x:v>
      </x:c>
      <x:c r="G135" s="21" t="n">
        <x:f>$D135*SUMPRODUCT('Evidence'!$J$847:$J$851,'Evidence'!N$847:N$851)</x:f>
        <x:v>191.83926423746192</x:v>
      </x:c>
      <x:c r="H135" s="21" t="n">
        <x:f>$D135*SUMPRODUCT('Evidence'!$J$847:$J$851,'Evidence'!O$847:O$851)</x:f>
        <x:v>0</x:v>
      </x:c>
      <x:c r="I135" s="21" t="n">
        <x:f>$D135*SUMPRODUCT('Evidence'!$J$847:$J$851,'Evidence'!P$847:P$851)</x:f>
        <x:v>0</x:v>
      </x:c>
      <x:c r="J135" s="21" t="n">
        <x:f>$D135*SUMPRODUCT('Evidence'!$J$847:$J$851,'Evidence'!Q$847:Q$851)</x:f>
        <x:v>0</x:v>
      </x:c>
      <x:c r="K135" s="21" t="n">
        <x:f>$D135*SUMPRODUCT('Evidence'!$J$847:$J$851,'Evidence'!R$847:R$851)</x:f>
        <x:v>0</x:v>
      </x:c>
      <x:c r="L135" s="21" t="n">
        <x:f>$D135*SUMPRODUCT('Evidence'!$J$847:$J$851,'Evidence'!S$847:S$851)</x:f>
        <x:v>0</x:v>
      </x:c>
      <x:c r="M135" s="21" t="n">
        <x:f>$D135*SUMPRODUCT('Evidence'!$J$847:$J$851,'Evidence'!T$847:T$851)</x:f>
        <x:v>0</x:v>
      </x:c>
      <x:c r="N135" s="21" t="n">
        <x:f>$D135*SUMPRODUCT('Evidence'!$J$847:$J$851,'Evidence'!U$847:U$851)</x:f>
        <x:v>216.1757357625381</x:v>
      </x:c>
      <x:c r="O135" s="21" t="n">
        <x:f>$D135*SUMPRODUCT('Evidence'!$J$847:$J$851,'Evidence'!V$847:V$851)</x:f>
        <x:v>0</x:v>
      </x:c>
      <x:c r="P135" s="21" t="n">
        <x:f>$D135*SUMPRODUCT('Evidence'!$J$847:$J$851,'Evidence'!W$847:W$851)</x:f>
        <x:v>0</x:v>
      </x:c>
      <x:c r="Q135" s="21" t="n">
        <x:f>SUM(E135:P135)</x:f>
        <x:v>408.015</x:v>
      </x:c>
      <x:c r="R135" s="21" t="n">
        <x:f>Q135-D135</x:f>
        <x:v>0</x:v>
      </x:c>
      <x:c r="S135" s="18" t="str">
        <x:v>Economic activity (ISIC-Rev.4): D,E. Utilities</x:v>
      </x:c>
      <x:c r="T135" s="13" t="str">
        <x:v>XA:1988</x:v>
      </x:c>
      <x:c r="U135" s="13" t="str"/>
      <x:c r="V135" s="13" t="str">
        <x:v>https://rplumber.ilo.org/data/indicator?format=.csv.gz&amp;id=EMP_2EMP_SEX_ECO_NB_A</x:v>
      </x:c>
      <x:c r="W135" s="13" t="str">
        <x:v>ILO modelled estimate; allocation estimated</x:v>
      </x:c>
    </x:row>
    <x:row r="136" ht="32" customHeight="1">
      <x:c r="A136" s="2" t="str">
        <x:v>Italy</x:v>
      </x:c>
      <x:c r="B136" s="2" t="str">
        <x:v>ITA</x:v>
      </x:c>
      <x:c r="C136" s="2" t="str">
        <x:v>F</x:v>
      </x:c>
      <x:c r="D136" s="25" t="n">
        <x:v>1628.211</x:v>
      </x:c>
      <x:c r="E136" s="19" t="n">
        <x:f>$D136*SUMPRODUCT('Evidence'!$J$852:$J$854,'Evidence'!L$852:L$854)</x:f>
        <x:v>0</x:v>
      </x:c>
      <x:c r="F136" s="19" t="n">
        <x:f>$D136*SUMPRODUCT('Evidence'!$J$852:$J$854,'Evidence'!M$852:M$854)</x:f>
        <x:v>0</x:v>
      </x:c>
      <x:c r="G136" s="19" t="n">
        <x:f>$D136*SUMPRODUCT('Evidence'!$J$852:$J$854,'Evidence'!N$852:N$854)</x:f>
        <x:v>960.7785547858789</x:v>
      </x:c>
      <x:c r="H136" s="19" t="n">
        <x:f>$D136*SUMPRODUCT('Evidence'!$J$852:$J$854,'Evidence'!O$852:O$854)</x:f>
        <x:v>667.4324452141212</x:v>
      </x:c>
      <x:c r="I136" s="19" t="n">
        <x:f>$D136*SUMPRODUCT('Evidence'!$J$852:$J$854,'Evidence'!P$852:P$854)</x:f>
        <x:v>0</x:v>
      </x:c>
      <x:c r="J136" s="19" t="n">
        <x:f>$D136*SUMPRODUCT('Evidence'!$J$852:$J$854,'Evidence'!Q$852:Q$854)</x:f>
        <x:v>0</x:v>
      </x:c>
      <x:c r="K136" s="19" t="n">
        <x:f>$D136*SUMPRODUCT('Evidence'!$J$852:$J$854,'Evidence'!R$852:R$854)</x:f>
        <x:v>0</x:v>
      </x:c>
      <x:c r="L136" s="19" t="n">
        <x:f>$D136*SUMPRODUCT('Evidence'!$J$852:$J$854,'Evidence'!S$852:S$854)</x:f>
        <x:v>0</x:v>
      </x:c>
      <x:c r="M136" s="19" t="n">
        <x:f>$D136*SUMPRODUCT('Evidence'!$J$852:$J$854,'Evidence'!T$852:T$854)</x:f>
        <x:v>0</x:v>
      </x:c>
      <x:c r="N136" s="19" t="n">
        <x:f>$D136*SUMPRODUCT('Evidence'!$J$852:$J$854,'Evidence'!U$852:U$854)</x:f>
        <x:v>0</x:v>
      </x:c>
      <x:c r="O136" s="19" t="n">
        <x:f>$D136*SUMPRODUCT('Evidence'!$J$852:$J$854,'Evidence'!V$852:V$854)</x:f>
        <x:v>0</x:v>
      </x:c>
      <x:c r="P136" s="19" t="n">
        <x:f>$D136*SUMPRODUCT('Evidence'!$J$852:$J$854,'Evidence'!W$852:W$854)</x:f>
        <x:v>0</x:v>
      </x:c>
      <x:c r="Q136" s="19" t="n">
        <x:f>SUM(E136:P136)</x:f>
        <x:v>1628.2110000000002</x:v>
      </x:c>
      <x:c r="R136" s="19" t="n">
        <x:f>Q136-D136</x:f>
        <x:v>2.2737367544323206e-13</x:v>
      </x:c>
      <x:c r="S136" s="17" t="str">
        <x:v>Economic activity (ISIC-Rev.4): F. Construction</x:v>
      </x:c>
      <x:c r="T136" s="2" t="str">
        <x:v>XA:1988</x:v>
      </x:c>
      <x:c r="U136" s="2" t="str"/>
      <x:c r="V136" s="2" t="str">
        <x:v>https://rplumber.ilo.org/data/indicator?format=.csv.gz&amp;id=EMP_2EMP_SEX_ECO_NB_A</x:v>
      </x:c>
      <x:c r="W136" s="2" t="str">
        <x:v>ILO modelled estimate; allocation estimated</x:v>
      </x:c>
    </x:row>
    <x:row r="137" ht="32" customHeight="1">
      <x:c r="A137" s="13" t="str">
        <x:v>Italy</x:v>
      </x:c>
      <x:c r="B137" s="13" t="str">
        <x:v>ITA</x:v>
      </x:c>
      <x:c r="C137" s="13" t="str">
        <x:v>G</x:v>
      </x:c>
      <x:c r="D137" s="25" t="n">
        <x:v>3360.655</x:v>
      </x:c>
      <x:c r="E137" s="21" t="n">
        <x:f>$D137*SUMPRODUCT('Evidence'!$J$855:$J$857,'Evidence'!L$855:L$857)</x:f>
        <x:v>40.442780594321285</x:v>
      </x:c>
      <x:c r="F137" s="21" t="n">
        <x:f>$D137*SUMPRODUCT('Evidence'!$J$855:$J$857,'Evidence'!M$855:M$857)</x:f>
        <x:v>40.442780594321285</x:v>
      </x:c>
      <x:c r="G137" s="21" t="n">
        <x:f>$D137*SUMPRODUCT('Evidence'!$J$855:$J$857,'Evidence'!N$855:N$857)</x:f>
        <x:v>444.8705865375342</x:v>
      </x:c>
      <x:c r="H137" s="21" t="n">
        <x:f>$D137*SUMPRODUCT('Evidence'!$J$855:$J$857,'Evidence'!O$855:O$857)</x:f>
        <x:v>1603.696583855591</x:v>
      </x:c>
      <x:c r="I137" s="21" t="n">
        <x:f>$D137*SUMPRODUCT('Evidence'!$J$855:$J$857,'Evidence'!P$855:P$857)</x:f>
        <x:v>1109.873926635269</x:v>
      </x:c>
      <x:c r="J137" s="21" t="n">
        <x:f>$D137*SUMPRODUCT('Evidence'!$J$855:$J$857,'Evidence'!Q$855:Q$857)</x:f>
        <x:v>40.442780594321285</x:v>
      </x:c>
      <x:c r="K137" s="21" t="n">
        <x:f>$D137*SUMPRODUCT('Evidence'!$J$855:$J$857,'Evidence'!R$855:R$857)</x:f>
        <x:v>0</x:v>
      </x:c>
      <x:c r="L137" s="21" t="n">
        <x:f>$D137*SUMPRODUCT('Evidence'!$J$855:$J$857,'Evidence'!S$855:S$857)</x:f>
        <x:v>80.88556118864257</x:v>
      </x:c>
      <x:c r="M137" s="21" t="n">
        <x:f>$D137*SUMPRODUCT('Evidence'!$J$855:$J$857,'Evidence'!T$855:T$857)</x:f>
        <x:v>0</x:v>
      </x:c>
      <x:c r="N137" s="21" t="n">
        <x:f>$D137*SUMPRODUCT('Evidence'!$J$855:$J$857,'Evidence'!U$855:U$857)</x:f>
        <x:v>0</x:v>
      </x:c>
      <x:c r="O137" s="21" t="n">
        <x:f>$D137*SUMPRODUCT('Evidence'!$J$855:$J$857,'Evidence'!V$855:V$857)</x:f>
        <x:v>0</x:v>
      </x:c>
      <x:c r="P137" s="21" t="n">
        <x:f>$D137*SUMPRODUCT('Evidence'!$J$855:$J$857,'Evidence'!W$855:W$857)</x:f>
        <x:v>0</x:v>
      </x:c>
      <x:c r="Q137" s="21" t="n">
        <x:f>SUM(E137:P137)</x:f>
        <x:v>3360.6550000000007</x:v>
      </x:c>
      <x:c r="R137" s="21" t="n">
        <x:f>Q137-D137</x:f>
        <x:v>4.547473508864641e-13</x:v>
      </x:c>
      <x:c r="S137" s="18" t="str">
        <x:v>Economic activity (ISIC-Rev.4): G. Wholesale and retail trade; repair of motor vehicles and motorcycles</x:v>
      </x:c>
      <x:c r="T137" s="13" t="str">
        <x:v>XA:1988</x:v>
      </x:c>
      <x:c r="U137" s="13" t="str"/>
      <x:c r="V137" s="13" t="str">
        <x:v>https://rplumber.ilo.org/data/indicator?format=.csv.gz&amp;id=EMP_2EMP_SEX_ECO_NB_A</x:v>
      </x:c>
      <x:c r="W137" s="13" t="str">
        <x:v>ILO modelled estimate; allocation estimated</x:v>
      </x:c>
    </x:row>
    <x:row r="138" ht="32" customHeight="1">
      <x:c r="A138" s="2" t="str">
        <x:v>Italy</x:v>
      </x:c>
      <x:c r="B138" s="2" t="str">
        <x:v>ITA</x:v>
      </x:c>
      <x:c r="C138" s="2" t="str">
        <x:v>HJ</x:v>
      </x:c>
      <x:c r="D138" s="25" t="n">
        <x:v>1969.98</x:v>
      </x:c>
      <x:c r="E138" s="19" t="n">
        <x:f>$D138*SUMPRODUCT('Evidence'!$J$858:$J$868,'Evidence'!L$858:L$868)</x:f>
        <x:v>28.553126530161002</x:v>
      </x:c>
      <x:c r="F138" s="19" t="n">
        <x:f>$D138*SUMPRODUCT('Evidence'!$J$858:$J$868,'Evidence'!M$858:M$868)</x:f>
        <x:v>0</x:v>
      </x:c>
      <x:c r="G138" s="19" t="n">
        <x:f>$D138*SUMPRODUCT('Evidence'!$J$858:$J$868,'Evidence'!N$858:N$868)</x:f>
        <x:v>1170.791338027901</x:v>
      </x:c>
      <x:c r="H138" s="19" t="n">
        <x:f>$D138*SUMPRODUCT('Evidence'!$J$858:$J$868,'Evidence'!O$858:O$868)</x:f>
        <x:v>0</x:v>
      </x:c>
      <x:c r="I138" s="19" t="n">
        <x:f>$D138*SUMPRODUCT('Evidence'!$J$858:$J$868,'Evidence'!P$858:P$868)</x:f>
        <x:v>0</x:v>
      </x:c>
      <x:c r="J138" s="19" t="n">
        <x:f>$D138*SUMPRODUCT('Evidence'!$J$858:$J$868,'Evidence'!Q$858:Q$868)</x:f>
        <x:v>0</x:v>
      </x:c>
      <x:c r="K138" s="19" t="n">
        <x:f>$D138*SUMPRODUCT('Evidence'!$J$858:$J$868,'Evidence'!R$858:R$868)</x:f>
        <x:v>0</x:v>
      </x:c>
      <x:c r="L138" s="19" t="n">
        <x:f>$D138*SUMPRODUCT('Evidence'!$J$858:$J$868,'Evidence'!S$858:S$868)</x:f>
        <x:v>547.5580647205524</x:v>
      </x:c>
      <x:c r="M138" s="19" t="n">
        <x:f>$D138*SUMPRODUCT('Evidence'!$J$858:$J$868,'Evidence'!T$858:T$868)</x:f>
        <x:v>223.07747072138548</x:v>
      </x:c>
      <x:c r="N138" s="19" t="n">
        <x:f>$D138*SUMPRODUCT('Evidence'!$J$858:$J$868,'Evidence'!U$858:U$868)</x:f>
        <x:v>0</x:v>
      </x:c>
      <x:c r="O138" s="19" t="n">
        <x:f>$D138*SUMPRODUCT('Evidence'!$J$858:$J$868,'Evidence'!V$858:V$868)</x:f>
        <x:v>0</x:v>
      </x:c>
      <x:c r="P138" s="19" t="n">
        <x:f>$D138*SUMPRODUCT('Evidence'!$J$858:$J$868,'Evidence'!W$858:W$868)</x:f>
        <x:v>0</x:v>
      </x:c>
      <x:c r="Q138" s="19" t="n">
        <x:f>SUM(E138:P138)</x:f>
        <x:v>1969.98</x:v>
      </x:c>
      <x:c r="R138" s="19" t="n">
        <x:f>Q138-D138</x:f>
        <x:v>0</x:v>
      </x:c>
      <x:c r="S138" s="17" t="str">
        <x:v>Economic activity (ISIC-Rev.4): H,J. Transport; storage and communication</x:v>
      </x:c>
      <x:c r="T138" s="2" t="str">
        <x:v>XA:1988</x:v>
      </x:c>
      <x:c r="U138" s="2" t="str"/>
      <x:c r="V138" s="2" t="str">
        <x:v>https://rplumber.ilo.org/data/indicator?format=.csv.gz&amp;id=EMP_2EMP_SEX_ECO_NB_A</x:v>
      </x:c>
      <x:c r="W138" s="2" t="str">
        <x:v>ILO modelled estimate; allocation estimated</x:v>
      </x:c>
    </x:row>
    <x:row r="139" ht="32" customHeight="1">
      <x:c r="A139" s="13" t="str">
        <x:v>Italy</x:v>
      </x:c>
      <x:c r="B139" s="13" t="str">
        <x:v>ITA</x:v>
      </x:c>
      <x:c r="C139" s="13" t="str">
        <x:v>I</x:v>
      </x:c>
      <x:c r="D139" s="25" t="n">
        <x:v>1562.572</x:v>
      </x:c>
      <x:c r="E139" s="21" t="n">
        <x:f>$D139*SUMPRODUCT('Evidence'!$J$869:$J$870,'Evidence'!L$869:L$870)</x:f>
        <x:v>0</x:v>
      </x:c>
      <x:c r="F139" s="21" t="n">
        <x:f>$D139*SUMPRODUCT('Evidence'!$J$869:$J$870,'Evidence'!M$869:M$870)</x:f>
        <x:v>0</x:v>
      </x:c>
      <x:c r="G139" s="21" t="n">
        <x:f>$D139*SUMPRODUCT('Evidence'!$J$869:$J$870,'Evidence'!N$869:N$870)</x:f>
        <x:v>0</x:v>
      </x:c>
      <x:c r="H139" s="21" t="n">
        <x:f>$D139*SUMPRODUCT('Evidence'!$J$869:$J$870,'Evidence'!O$869:O$870)</x:f>
        <x:v>1562.5719999999997</x:v>
      </x:c>
      <x:c r="I139" s="21" t="n">
        <x:f>$D139*SUMPRODUCT('Evidence'!$J$869:$J$870,'Evidence'!P$869:P$870)</x:f>
        <x:v>0</x:v>
      </x:c>
      <x:c r="J139" s="21" t="n">
        <x:f>$D139*SUMPRODUCT('Evidence'!$J$869:$J$870,'Evidence'!Q$869:Q$870)</x:f>
        <x:v>0</x:v>
      </x:c>
      <x:c r="K139" s="21" t="n">
        <x:f>$D139*SUMPRODUCT('Evidence'!$J$869:$J$870,'Evidence'!R$869:R$870)</x:f>
        <x:v>0</x:v>
      </x:c>
      <x:c r="L139" s="21" t="n">
        <x:f>$D139*SUMPRODUCT('Evidence'!$J$869:$J$870,'Evidence'!S$869:S$870)</x:f>
        <x:v>0</x:v>
      </x:c>
      <x:c r="M139" s="21" t="n">
        <x:f>$D139*SUMPRODUCT('Evidence'!$J$869:$J$870,'Evidence'!T$869:T$870)</x:f>
        <x:v>0</x:v>
      </x:c>
      <x:c r="N139" s="21" t="n">
        <x:f>$D139*SUMPRODUCT('Evidence'!$J$869:$J$870,'Evidence'!U$869:U$870)</x:f>
        <x:v>0</x:v>
      </x:c>
      <x:c r="O139" s="21" t="n">
        <x:f>$D139*SUMPRODUCT('Evidence'!$J$869:$J$870,'Evidence'!V$869:V$870)</x:f>
        <x:v>0</x:v>
      </x:c>
      <x:c r="P139" s="21" t="n">
        <x:f>$D139*SUMPRODUCT('Evidence'!$J$869:$J$870,'Evidence'!W$869:W$870)</x:f>
        <x:v>0</x:v>
      </x:c>
      <x:c r="Q139" s="21" t="n">
        <x:f>SUM(E139:P139)</x:f>
        <x:v>1562.5719999999997</x:v>
      </x:c>
      <x:c r="R139" s="21" t="n">
        <x:f>Q139-D139</x:f>
        <x:v>-2.2737367544323206e-13</x:v>
      </x:c>
      <x:c r="S139" s="18" t="str">
        <x:v>Economic activity (ISIC-Rev.4): I. Accommodation and food service activities</x:v>
      </x:c>
      <x:c r="T139" s="13" t="str">
        <x:v>XA:1988</x:v>
      </x:c>
      <x:c r="U139" s="13" t="str"/>
      <x:c r="V139" s="13" t="str">
        <x:v>https://rplumber.ilo.org/data/indicator?format=.csv.gz&amp;id=EMP_2EMP_SEX_ECO_NB_A</x:v>
      </x:c>
      <x:c r="W139" s="13" t="str">
        <x:v>ILO modelled estimate; allocation estimated</x:v>
      </x:c>
    </x:row>
    <x:row r="140" ht="32" customHeight="1">
      <x:c r="A140" s="2" t="str">
        <x:v>Italy</x:v>
      </x:c>
      <x:c r="B140" s="2" t="str">
        <x:v>ITA</x:v>
      </x:c>
      <x:c r="C140" s="2" t="str">
        <x:v>K</x:v>
      </x:c>
      <x:c r="D140" s="25" t="n">
        <x:v>623.368</x:v>
      </x:c>
      <x:c r="E140" s="19" t="n">
        <x:f>$D140*SUMPRODUCT('Evidence'!$J$871:$J$873,'Evidence'!L$871:L$873)</x:f>
        <x:v>0</x:v>
      </x:c>
      <x:c r="F140" s="19" t="n">
        <x:f>$D140*SUMPRODUCT('Evidence'!$J$871:$J$873,'Evidence'!M$871:M$873)</x:f>
        <x:v>0</x:v>
      </x:c>
      <x:c r="G140" s="19" t="n">
        <x:f>$D140*SUMPRODUCT('Evidence'!$J$871:$J$873,'Evidence'!N$871:N$873)</x:f>
        <x:v>0</x:v>
      </x:c>
      <x:c r="H140" s="19" t="n">
        <x:f>$D140*SUMPRODUCT('Evidence'!$J$871:$J$873,'Evidence'!O$871:O$873)</x:f>
        <x:v>0</x:v>
      </x:c>
      <x:c r="I140" s="19" t="n">
        <x:f>$D140*SUMPRODUCT('Evidence'!$J$871:$J$873,'Evidence'!P$871:P$873)</x:f>
        <x:v>0</x:v>
      </x:c>
      <x:c r="J140" s="19" t="n">
        <x:f>$D140*SUMPRODUCT('Evidence'!$J$871:$J$873,'Evidence'!Q$871:Q$873)</x:f>
        <x:v>0</x:v>
      </x:c>
      <x:c r="K140" s="19" t="n">
        <x:f>$D140*SUMPRODUCT('Evidence'!$J$871:$J$873,'Evidence'!R$871:R$873)</x:f>
        <x:v>623.3679999999999</x:v>
      </x:c>
      <x:c r="L140" s="19" t="n">
        <x:f>$D140*SUMPRODUCT('Evidence'!$J$871:$J$873,'Evidence'!S$871:S$873)</x:f>
        <x:v>0</x:v>
      </x:c>
      <x:c r="M140" s="19" t="n">
        <x:f>$D140*SUMPRODUCT('Evidence'!$J$871:$J$873,'Evidence'!T$871:T$873)</x:f>
        <x:v>0</x:v>
      </x:c>
      <x:c r="N140" s="19" t="n">
        <x:f>$D140*SUMPRODUCT('Evidence'!$J$871:$J$873,'Evidence'!U$871:U$873)</x:f>
        <x:v>0</x:v>
      </x:c>
      <x:c r="O140" s="19" t="n">
        <x:f>$D140*SUMPRODUCT('Evidence'!$J$871:$J$873,'Evidence'!V$871:V$873)</x:f>
        <x:v>0</x:v>
      </x:c>
      <x:c r="P140" s="19" t="n">
        <x:f>$D140*SUMPRODUCT('Evidence'!$J$871:$J$873,'Evidence'!W$871:W$873)</x:f>
        <x:v>0</x:v>
      </x:c>
      <x:c r="Q140" s="19" t="n">
        <x:f>SUM(E140:P140)</x:f>
        <x:v>623.3679999999999</x:v>
      </x:c>
      <x:c r="R140" s="19" t="n">
        <x:f>Q140-D140</x:f>
        <x:v>-1.1368683772161603e-13</x:v>
      </x:c>
      <x:c r="S140" s="17" t="str">
        <x:v>Economic activity (ISIC-Rev.4): K. Financial and insurance activities</x:v>
      </x:c>
      <x:c r="T140" s="2" t="str">
        <x:v>XA:1988</x:v>
      </x:c>
      <x:c r="U140" s="2" t="str"/>
      <x:c r="V140" s="2" t="str">
        <x:v>https://rplumber.ilo.org/data/indicator?format=.csv.gz&amp;id=EMP_2EMP_SEX_ECO_NB_A</x:v>
      </x:c>
      <x:c r="W140" s="2" t="str">
        <x:v>ILO modelled estimate; allocation estimated</x:v>
      </x:c>
    </x:row>
    <x:row r="141" ht="32" customHeight="1">
      <x:c r="A141" s="13" t="str">
        <x:v>Italy</x:v>
      </x:c>
      <x:c r="B141" s="13" t="str">
        <x:v>ITA</x:v>
      </x:c>
      <x:c r="C141" s="13" t="str">
        <x:v>LMN</x:v>
      </x:c>
      <x:c r="D141" s="25" t="n">
        <x:v>2781.148</x:v>
      </x:c>
      <x:c r="E141" s="21" t="n">
        <x:f>$D141*SUMPRODUCT('Evidence'!$J$874:$J$887,'Evidence'!L$874:L$887)</x:f>
        <x:v>0</x:v>
      </x:c>
      <x:c r="F141" s="21" t="n">
        <x:f>$D141*SUMPRODUCT('Evidence'!$J$874:$J$887,'Evidence'!M$874:M$887)</x:f>
        <x:v>0</x:v>
      </x:c>
      <x:c r="G141" s="21" t="n">
        <x:f>$D141*SUMPRODUCT('Evidence'!$J$874:$J$887,'Evidence'!N$874:N$887)</x:f>
        <x:v>2342.474616013063</x:v>
      </x:c>
      <x:c r="H141" s="21" t="n">
        <x:f>$D141*SUMPRODUCT('Evidence'!$J$874:$J$887,'Evidence'!O$874:O$887)</x:f>
        <x:v>120.20778305800613</x:v>
      </x:c>
      <x:c r="I141" s="21" t="n">
        <x:f>$D141*SUMPRODUCT('Evidence'!$J$874:$J$887,'Evidence'!P$874:P$887)</x:f>
        <x:v>0</x:v>
      </x:c>
      <x:c r="J141" s="21" t="n">
        <x:f>$D141*SUMPRODUCT('Evidence'!$J$874:$J$887,'Evidence'!Q$874:Q$887)</x:f>
        <x:v>51.06920559704334</x:v>
      </x:c>
      <x:c r="K141" s="21" t="n">
        <x:f>$D141*SUMPRODUCT('Evidence'!$J$874:$J$887,'Evidence'!R$874:R$887)</x:f>
        <x:v>0</x:v>
      </x:c>
      <x:c r="L141" s="21" t="n">
        <x:f>$D141*SUMPRODUCT('Evidence'!$J$874:$J$887,'Evidence'!S$874:S$887)</x:f>
        <x:v>8.484690391368343</x:v>
      </x:c>
      <x:c r="M141" s="21" t="n">
        <x:f>$D141*SUMPRODUCT('Evidence'!$J$874:$J$887,'Evidence'!T$874:T$887)</x:f>
        <x:v>114.47545086415295</x:v>
      </x:c>
      <x:c r="N141" s="21" t="n">
        <x:f>$D141*SUMPRODUCT('Evidence'!$J$874:$J$887,'Evidence'!U$874:U$887)</x:f>
        <x:v>0</x:v>
      </x:c>
      <x:c r="O141" s="21" t="n">
        <x:f>$D141*SUMPRODUCT('Evidence'!$J$874:$J$887,'Evidence'!V$874:V$887)</x:f>
        <x:v>144.4362540763666</x:v>
      </x:c>
      <x:c r="P141" s="21" t="n">
        <x:f>$D141*SUMPRODUCT('Evidence'!$J$874:$J$887,'Evidence'!W$874:W$887)</x:f>
        <x:v>0</x:v>
      </x:c>
      <x:c r="Q141" s="21" t="n">
        <x:f>SUM(E141:P141)</x:f>
        <x:v>2781.148000000001</x:v>
      </x:c>
      <x:c r="R141" s="21" t="n">
        <x:f>Q141-D141</x:f>
        <x:v>9.094947017729282e-13</x:v>
      </x:c>
      <x:c r="S141" s="18" t="str">
        <x:v>Economic activity (ISIC-Rev.4): L,M,N. Real estate; business and administrative activities</x:v>
      </x:c>
      <x:c r="T141" s="13" t="str">
        <x:v>XA:1988</x:v>
      </x:c>
      <x:c r="U141" s="13" t="str"/>
      <x:c r="V141" s="13" t="str">
        <x:v>https://rplumber.ilo.org/data/indicator?format=.csv.gz&amp;id=EMP_2EMP_SEX_ECO_NB_A</x:v>
      </x:c>
      <x:c r="W141" s="13" t="str">
        <x:v>ILO modelled estimate; allocation estimated</x:v>
      </x:c>
    </x:row>
    <x:row r="142" ht="32" customHeight="1">
      <x:c r="A142" s="2" t="str">
        <x:v>Italy</x:v>
      </x:c>
      <x:c r="B142" s="2" t="str">
        <x:v>ITA</x:v>
      </x:c>
      <x:c r="C142" s="2" t="str">
        <x:v>O</x:v>
      </x:c>
      <x:c r="D142" s="25" t="n">
        <x:v>1223.235</x:v>
      </x:c>
      <x:c r="E142" s="19" t="n">
        <x:f>$D142*SUMPRODUCT('Evidence'!$J$888:$J$888,'Evidence'!L$888:L$888)</x:f>
        <x:v>0</x:v>
      </x:c>
      <x:c r="F142" s="19" t="n">
        <x:f>$D142*SUMPRODUCT('Evidence'!$J$888:$J$888,'Evidence'!M$888:M$888)</x:f>
        <x:v>0</x:v>
      </x:c>
      <x:c r="G142" s="19" t="n">
        <x:f>$D142*SUMPRODUCT('Evidence'!$J$888:$J$888,'Evidence'!N$888:N$888)</x:f>
        <x:v>0</x:v>
      </x:c>
      <x:c r="H142" s="19" t="n">
        <x:f>$D142*SUMPRODUCT('Evidence'!$J$888:$J$888,'Evidence'!O$888:O$888)</x:f>
        <x:v>0</x:v>
      </x:c>
      <x:c r="I142" s="19" t="n">
        <x:f>$D142*SUMPRODUCT('Evidence'!$J$888:$J$888,'Evidence'!P$888:P$888)</x:f>
        <x:v>0</x:v>
      </x:c>
      <x:c r="J142" s="19" t="n">
        <x:f>$D142*SUMPRODUCT('Evidence'!$J$888:$J$888,'Evidence'!Q$888:Q$888)</x:f>
        <x:v>0</x:v>
      </x:c>
      <x:c r="K142" s="19" t="n">
        <x:f>$D142*SUMPRODUCT('Evidence'!$J$888:$J$888,'Evidence'!R$888:R$888)</x:f>
        <x:v>0</x:v>
      </x:c>
      <x:c r="L142" s="19" t="n">
        <x:f>$D142*SUMPRODUCT('Evidence'!$J$888:$J$888,'Evidence'!S$888:S$888)</x:f>
        <x:v>0</x:v>
      </x:c>
      <x:c r="M142" s="19" t="n">
        <x:f>$D142*SUMPRODUCT('Evidence'!$J$888:$J$888,'Evidence'!T$888:T$888)</x:f>
        <x:v>0</x:v>
      </x:c>
      <x:c r="N142" s="19" t="n">
        <x:f>$D142*SUMPRODUCT('Evidence'!$J$888:$J$888,'Evidence'!U$888:U$888)</x:f>
        <x:v>0</x:v>
      </x:c>
      <x:c r="O142" s="19" t="n">
        <x:f>$D142*SUMPRODUCT('Evidence'!$J$888:$J$888,'Evidence'!V$888:V$888)</x:f>
        <x:v>0</x:v>
      </x:c>
      <x:c r="P142" s="19" t="n">
        <x:f>$D142*SUMPRODUCT('Evidence'!$J$888:$J$888,'Evidence'!W$888:W$888)</x:f>
        <x:v>1223.235</x:v>
      </x:c>
      <x:c r="Q142" s="19" t="n">
        <x:f>SUM(E142:P142)</x:f>
        <x:v>1223.235</x:v>
      </x:c>
      <x:c r="R142" s="19" t="n">
        <x:f>Q142-D142</x:f>
        <x:v>0</x:v>
      </x:c>
      <x:c r="S142" s="17" t="str">
        <x:v>Economic activity (ISIC-Rev.4): O. Public administration and defence; compulsory social security</x:v>
      </x:c>
      <x:c r="T142" s="2" t="str">
        <x:v>XA:1988</x:v>
      </x:c>
      <x:c r="U142" s="2" t="str"/>
      <x:c r="V142" s="2" t="str">
        <x:v>https://rplumber.ilo.org/data/indicator?format=.csv.gz&amp;id=EMP_2EMP_SEX_ECO_NB_A</x:v>
      </x:c>
      <x:c r="W142" s="2" t="str">
        <x:v>ILO modelled estimate; allocation estimated</x:v>
      </x:c>
    </x:row>
    <x:row r="143" ht="32" customHeight="1">
      <x:c r="A143" s="13" t="str">
        <x:v>Italy</x:v>
      </x:c>
      <x:c r="B143" s="13" t="str">
        <x:v>ITA</x:v>
      </x:c>
      <x:c r="C143" s="13" t="str">
        <x:v>P</x:v>
      </x:c>
      <x:c r="D143" s="25" t="n">
        <x:v>1695.369</x:v>
      </x:c>
      <x:c r="E143" s="21" t="n">
        <x:f>$D143*SUMPRODUCT('Evidence'!$J$889:$J$889,'Evidence'!L$889:L$889)</x:f>
        <x:v>0</x:v>
      </x:c>
      <x:c r="F143" s="21" t="n">
        <x:f>$D143*SUMPRODUCT('Evidence'!$J$889:$J$889,'Evidence'!M$889:M$889)</x:f>
        <x:v>0</x:v>
      </x:c>
      <x:c r="G143" s="21" t="n">
        <x:f>$D143*SUMPRODUCT('Evidence'!$J$889:$J$889,'Evidence'!N$889:N$889)</x:f>
        <x:v>0</x:v>
      </x:c>
      <x:c r="H143" s="21" t="n">
        <x:f>$D143*SUMPRODUCT('Evidence'!$J$889:$J$889,'Evidence'!O$889:O$889)</x:f>
        <x:v>1695.369</x:v>
      </x:c>
      <x:c r="I143" s="21" t="n">
        <x:f>$D143*SUMPRODUCT('Evidence'!$J$889:$J$889,'Evidence'!P$889:P$889)</x:f>
        <x:v>0</x:v>
      </x:c>
      <x:c r="J143" s="21" t="n">
        <x:f>$D143*SUMPRODUCT('Evidence'!$J$889:$J$889,'Evidence'!Q$889:Q$889)</x:f>
        <x:v>0</x:v>
      </x:c>
      <x:c r="K143" s="21" t="n">
        <x:f>$D143*SUMPRODUCT('Evidence'!$J$889:$J$889,'Evidence'!R$889:R$889)</x:f>
        <x:v>0</x:v>
      </x:c>
      <x:c r="L143" s="21" t="n">
        <x:f>$D143*SUMPRODUCT('Evidence'!$J$889:$J$889,'Evidence'!S$889:S$889)</x:f>
        <x:v>0</x:v>
      </x:c>
      <x:c r="M143" s="21" t="n">
        <x:f>$D143*SUMPRODUCT('Evidence'!$J$889:$J$889,'Evidence'!T$889:T$889)</x:f>
        <x:v>0</x:v>
      </x:c>
      <x:c r="N143" s="21" t="n">
        <x:f>$D143*SUMPRODUCT('Evidence'!$J$889:$J$889,'Evidence'!U$889:U$889)</x:f>
        <x:v>0</x:v>
      </x:c>
      <x:c r="O143" s="21" t="n">
        <x:f>$D143*SUMPRODUCT('Evidence'!$J$889:$J$889,'Evidence'!V$889:V$889)</x:f>
        <x:v>0</x:v>
      </x:c>
      <x:c r="P143" s="21" t="n">
        <x:f>$D143*SUMPRODUCT('Evidence'!$J$889:$J$889,'Evidence'!W$889:W$889)</x:f>
        <x:v>0</x:v>
      </x:c>
      <x:c r="Q143" s="21" t="n">
        <x:f>SUM(E143:P143)</x:f>
        <x:v>1695.369</x:v>
      </x:c>
      <x:c r="R143" s="21" t="n">
        <x:f>Q143-D143</x:f>
        <x:v>0</x:v>
      </x:c>
      <x:c r="S143" s="18" t="str">
        <x:v>Economic activity (ISIC-Rev.4): P. Education</x:v>
      </x:c>
      <x:c r="T143" s="13" t="str">
        <x:v>XA:1988</x:v>
      </x:c>
      <x:c r="U143" s="13" t="str"/>
      <x:c r="V143" s="13" t="str">
        <x:v>https://rplumber.ilo.org/data/indicator?format=.csv.gz&amp;id=EMP_2EMP_SEX_ECO_NB_A</x:v>
      </x:c>
      <x:c r="W143" s="13" t="str">
        <x:v>ILO modelled estimate; allocation estimated</x:v>
      </x:c>
    </x:row>
    <x:row r="144" ht="32" customHeight="1">
      <x:c r="A144" s="2" t="str">
        <x:v>Italy</x:v>
      </x:c>
      <x:c r="B144" s="2" t="str">
        <x:v>ITA</x:v>
      </x:c>
      <x:c r="C144" s="2" t="str">
        <x:v>Q</x:v>
      </x:c>
      <x:c r="D144" s="25" t="n">
        <x:v>1998.747</x:v>
      </x:c>
      <x:c r="E144" s="19" t="n">
        <x:f>$D144*SUMPRODUCT('Evidence'!$J$890:$J$892,'Evidence'!L$890:L$892)</x:f>
        <x:v>0</x:v>
      </x:c>
      <x:c r="F144" s="19" t="n">
        <x:f>$D144*SUMPRODUCT('Evidence'!$J$890:$J$892,'Evidence'!M$890:M$892)</x:f>
        <x:v>0</x:v>
      </x:c>
      <x:c r="G144" s="19" t="n">
        <x:f>$D144*SUMPRODUCT('Evidence'!$J$890:$J$892,'Evidence'!N$890:N$892)</x:f>
        <x:v>0</x:v>
      </x:c>
      <x:c r="H144" s="19" t="n">
        <x:f>$D144*SUMPRODUCT('Evidence'!$J$890:$J$892,'Evidence'!O$890:O$892)</x:f>
        <x:v>0</x:v>
      </x:c>
      <x:c r="I144" s="19" t="n">
        <x:f>$D144*SUMPRODUCT('Evidence'!$J$890:$J$892,'Evidence'!P$890:P$892)</x:f>
        <x:v>0</x:v>
      </x:c>
      <x:c r="J144" s="19" t="n">
        <x:f>$D144*SUMPRODUCT('Evidence'!$J$890:$J$892,'Evidence'!Q$890:Q$892)</x:f>
        <x:v>1741.3962053695363</x:v>
      </x:c>
      <x:c r="K144" s="19" t="n">
        <x:f>$D144*SUMPRODUCT('Evidence'!$J$890:$J$892,'Evidence'!R$890:R$892)</x:f>
        <x:v>0</x:v>
      </x:c>
      <x:c r="L144" s="19" t="n">
        <x:f>$D144*SUMPRODUCT('Evidence'!$J$890:$J$892,'Evidence'!S$890:S$892)</x:f>
        <x:v>0</x:v>
      </x:c>
      <x:c r="M144" s="19" t="n">
        <x:f>$D144*SUMPRODUCT('Evidence'!$J$890:$J$892,'Evidence'!T$890:T$892)</x:f>
        <x:v>0</x:v>
      </x:c>
      <x:c r="N144" s="19" t="n">
        <x:f>$D144*SUMPRODUCT('Evidence'!$J$890:$J$892,'Evidence'!U$890:U$892)</x:f>
        <x:v>0</x:v>
      </x:c>
      <x:c r="O144" s="19" t="n">
        <x:f>$D144*SUMPRODUCT('Evidence'!$J$890:$J$892,'Evidence'!V$890:V$892)</x:f>
        <x:v>0</x:v>
      </x:c>
      <x:c r="P144" s="19" t="n">
        <x:f>$D144*SUMPRODUCT('Evidence'!$J$890:$J$892,'Evidence'!W$890:W$892)</x:f>
        <x:v>257.35079463046367</x:v>
      </x:c>
      <x:c r="Q144" s="19" t="n">
        <x:f>SUM(E144:P144)</x:f>
        <x:v>1998.747</x:v>
      </x:c>
      <x:c r="R144" s="19" t="n">
        <x:f>Q144-D144</x:f>
        <x:v>0</x:v>
      </x:c>
      <x:c r="S144" s="17" t="str">
        <x:v>Economic activity (ISIC-Rev.4): Q. Human health and social work activities</x:v>
      </x:c>
      <x:c r="T144" s="2" t="str">
        <x:v>XA:1988</x:v>
      </x:c>
      <x:c r="U144" s="2" t="str"/>
      <x:c r="V144" s="2" t="str">
        <x:v>https://rplumber.ilo.org/data/indicator?format=.csv.gz&amp;id=EMP_2EMP_SEX_ECO_NB_A</x:v>
      </x:c>
      <x:c r="W144" s="2" t="str">
        <x:v>ILO modelled estimate; allocation estimated</x:v>
      </x:c>
    </x:row>
    <x:row r="145" ht="32" customHeight="1">
      <x:c r="A145" s="13" t="str">
        <x:v>Italy</x:v>
      </x:c>
      <x:c r="B145" s="13" t="str">
        <x:v>ITA</x:v>
      </x:c>
      <x:c r="C145" s="13" t="str">
        <x:v>RSTU</x:v>
      </x:c>
      <x:c r="D145" s="25" t="n">
        <x:v>1727.885</x:v>
      </x:c>
      <x:c r="E145" s="21" t="n">
        <x:f>$D145*SUMPRODUCT('Evidence'!$J$893:$J$902,'Evidence'!L$893:L$902)</x:f>
        <x:v>0</x:v>
      </x:c>
      <x:c r="F145" s="21" t="n">
        <x:f>$D145*SUMPRODUCT('Evidence'!$J$893:$J$902,'Evidence'!M$893:M$902)</x:f>
        <x:v>0</x:v>
      </x:c>
      <x:c r="G145" s="21" t="n">
        <x:f>$D145*SUMPRODUCT('Evidence'!$J$893:$J$902,'Evidence'!N$893:N$902)</x:f>
        <x:v>0</x:v>
      </x:c>
      <x:c r="H145" s="21" t="n">
        <x:f>$D145*SUMPRODUCT('Evidence'!$J$893:$J$902,'Evidence'!O$893:O$902)</x:f>
        <x:v>771.7001589528691</x:v>
      </x:c>
      <x:c r="I145" s="21" t="n">
        <x:f>$D145*SUMPRODUCT('Evidence'!$J$893:$J$902,'Evidence'!P$893:P$902)</x:f>
        <x:v>0</x:v>
      </x:c>
      <x:c r="J145" s="21" t="n">
        <x:f>$D145*SUMPRODUCT('Evidence'!$J$893:$J$902,'Evidence'!Q$893:Q$902)</x:f>
        <x:v>0</x:v>
      </x:c>
      <x:c r="K145" s="21" t="n">
        <x:f>$D145*SUMPRODUCT('Evidence'!$J$893:$J$902,'Evidence'!R$893:R$902)</x:f>
        <x:v>0</x:v>
      </x:c>
      <x:c r="L145" s="21" t="n">
        <x:f>$D145*SUMPRODUCT('Evidence'!$J$893:$J$902,'Evidence'!S$893:S$902)</x:f>
        <x:v>12.877236066420418</x:v>
      </x:c>
      <x:c r="M145" s="21" t="n">
        <x:f>$D145*SUMPRODUCT('Evidence'!$J$893:$J$902,'Evidence'!T$893:T$902)</x:f>
        <x:v>101.32247846395458</x:v>
      </x:c>
      <x:c r="N145" s="21" t="n">
        <x:f>$D145*SUMPRODUCT('Evidence'!$J$893:$J$902,'Evidence'!U$893:U$902)</x:f>
        <x:v>0</x:v>
      </x:c>
      <x:c r="O145" s="21" t="n">
        <x:f>$D145*SUMPRODUCT('Evidence'!$J$893:$J$902,'Evidence'!V$893:V$902)</x:f>
        <x:v>0</x:v>
      </x:c>
      <x:c r="P145" s="21" t="n">
        <x:f>$D145*SUMPRODUCT('Evidence'!$J$893:$J$902,'Evidence'!W$893:W$902)</x:f>
        <x:v>841.985126516756</x:v>
      </x:c>
      <x:c r="Q145" s="21" t="n">
        <x:f>SUM(E145:P145)</x:f>
        <x:v>1727.8850000000002</x:v>
      </x:c>
      <x:c r="R145" s="21" t="n">
        <x:f>Q145-D145</x:f>
        <x:v>2.2737367544323206e-13</x:v>
      </x:c>
      <x:c r="S145" s="18" t="str">
        <x:v>Economic activity (ISIC-Rev.4): R,S,T,U. Other services</x:v>
      </x:c>
      <x:c r="T145" s="13" t="str">
        <x:v>XA:1988</x:v>
      </x:c>
      <x:c r="U145" s="13" t="str"/>
      <x:c r="V145" s="13" t="str">
        <x:v>https://rplumber.ilo.org/data/indicator?format=.csv.gz&amp;id=EMP_2EMP_SEX_ECO_NB_A</x:v>
      </x:c>
      <x:c r="W145" s="13" t="str">
        <x:v>ILO modelled estimate; allocation estimated</x:v>
      </x:c>
    </x:row>
    <x:row r="146" ht="32" customHeight="1">
      <x:c r="A146" s="2" t="str">
        <x:v>Japan</x:v>
      </x:c>
      <x:c r="B146" s="2" t="str">
        <x:v>JPN</x:v>
      </x:c>
      <x:c r="C146" s="2" t="str">
        <x:v>A</x:v>
      </x:c>
      <x:c r="D146" s="25" t="n">
        <x:v>1949.767</x:v>
      </x:c>
      <x:c r="E146" s="19" t="n">
        <x:f>$D146*SUMPRODUCT('Evidence'!$J$903:$J$905,'Evidence'!L$903:L$905)</x:f>
        <x:v>0</x:v>
      </x:c>
      <x:c r="F146" s="19" t="n">
        <x:f>$D146*SUMPRODUCT('Evidence'!$J$903:$J$905,'Evidence'!M$903:M$905)</x:f>
        <x:v>15.206737815813328</x:v>
      </x:c>
      <x:c r="G146" s="19" t="n">
        <x:f>$D146*SUMPRODUCT('Evidence'!$J$903:$J$905,'Evidence'!N$903:N$905)</x:f>
        <x:v>0</x:v>
      </x:c>
      <x:c r="H146" s="19" t="n">
        <x:f>$D146*SUMPRODUCT('Evidence'!$J$903:$J$905,'Evidence'!O$903:O$905)</x:f>
        <x:v>0</x:v>
      </x:c>
      <x:c r="I146" s="19" t="n">
        <x:f>$D146*SUMPRODUCT('Evidence'!$J$903:$J$905,'Evidence'!P$903:P$905)</x:f>
        <x:v>1934.5602621841867</x:v>
      </x:c>
      <x:c r="J146" s="19" t="n">
        <x:f>$D146*SUMPRODUCT('Evidence'!$J$903:$J$905,'Evidence'!Q$903:Q$905)</x:f>
        <x:v>0</x:v>
      </x:c>
      <x:c r="K146" s="19" t="n">
        <x:f>$D146*SUMPRODUCT('Evidence'!$J$903:$J$905,'Evidence'!R$903:R$905)</x:f>
        <x:v>0</x:v>
      </x:c>
      <x:c r="L146" s="19" t="n">
        <x:f>$D146*SUMPRODUCT('Evidence'!$J$903:$J$905,'Evidence'!S$903:S$905)</x:f>
        <x:v>0</x:v>
      </x:c>
      <x:c r="M146" s="19" t="n">
        <x:f>$D146*SUMPRODUCT('Evidence'!$J$903:$J$905,'Evidence'!T$903:T$905)</x:f>
        <x:v>0</x:v>
      </x:c>
      <x:c r="N146" s="19" t="n">
        <x:f>$D146*SUMPRODUCT('Evidence'!$J$903:$J$905,'Evidence'!U$903:U$905)</x:f>
        <x:v>0</x:v>
      </x:c>
      <x:c r="O146" s="19" t="n">
        <x:f>$D146*SUMPRODUCT('Evidence'!$J$903:$J$905,'Evidence'!V$903:V$905)</x:f>
        <x:v>0</x:v>
      </x:c>
      <x:c r="P146" s="19" t="n">
        <x:f>$D146*SUMPRODUCT('Evidence'!$J$903:$J$905,'Evidence'!W$903:W$905)</x:f>
        <x:v>0</x:v>
      </x:c>
      <x:c r="Q146" s="19" t="n">
        <x:f>SUM(E146:P146)</x:f>
        <x:v>1949.767</x:v>
      </x:c>
      <x:c r="R146" s="19" t="n">
        <x:f>Q146-D146</x:f>
        <x:v>0</x:v>
      </x:c>
      <x:c r="S146" s="17" t="str">
        <x:v>Economic activity (ISIC-Rev.4): A. Agriculture; forestry and fishing</x:v>
      </x:c>
      <x:c r="T146" s="2" t="str">
        <x:v>XA:1843</x:v>
      </x:c>
      <x:c r="U146" s="2" t="str"/>
      <x:c r="V146" s="2" t="str">
        <x:v>https://rplumber.ilo.org/data/indicator?format=.csv.gz&amp;id=EMP_2EMP_SEX_ECO_NB_A</x:v>
      </x:c>
      <x:c r="W146" s="2" t="str">
        <x:v>ILO modelled estimate; allocation estimated</x:v>
      </x:c>
    </x:row>
    <x:row r="147" ht="32" customHeight="1">
      <x:c r="A147" s="13" t="str">
        <x:v>Japan</x:v>
      </x:c>
      <x:c r="B147" s="13" t="str">
        <x:v>JPN</x:v>
      </x:c>
      <x:c r="C147" s="13" t="str">
        <x:v>B</x:v>
      </x:c>
      <x:c r="D147" s="25" t="n">
        <x:v>30.545</x:v>
      </x:c>
      <x:c r="E147" s="21" t="n">
        <x:f>$D147*SUMPRODUCT('Evidence'!$J$906:$J$919,'Evidence'!L$906:L$919)</x:f>
        <x:v>17.328011142669503</x:v>
      </x:c>
      <x:c r="F147" s="21" t="n">
        <x:f>$D147*SUMPRODUCT('Evidence'!$J$906:$J$919,'Evidence'!M$906:M$919)</x:f>
        <x:v>13.216988857330499</x:v>
      </x:c>
      <x:c r="G147" s="21" t="n">
        <x:f>$D147*SUMPRODUCT('Evidence'!$J$906:$J$919,'Evidence'!N$906:N$919)</x:f>
        <x:v>0</x:v>
      </x:c>
      <x:c r="H147" s="21" t="n">
        <x:f>$D147*SUMPRODUCT('Evidence'!$J$906:$J$919,'Evidence'!O$906:O$919)</x:f>
        <x:v>0</x:v>
      </x:c>
      <x:c r="I147" s="21" t="n">
        <x:f>$D147*SUMPRODUCT('Evidence'!$J$906:$J$919,'Evidence'!P$906:P$919)</x:f>
        <x:v>0</x:v>
      </x:c>
      <x:c r="J147" s="21" t="n">
        <x:f>$D147*SUMPRODUCT('Evidence'!$J$906:$J$919,'Evidence'!Q$906:Q$919)</x:f>
        <x:v>0</x:v>
      </x:c>
      <x:c r="K147" s="21" t="n">
        <x:f>$D147*SUMPRODUCT('Evidence'!$J$906:$J$919,'Evidence'!R$906:R$919)</x:f>
        <x:v>0</x:v>
      </x:c>
      <x:c r="L147" s="21" t="n">
        <x:f>$D147*SUMPRODUCT('Evidence'!$J$906:$J$919,'Evidence'!S$906:S$919)</x:f>
        <x:v>0</x:v>
      </x:c>
      <x:c r="M147" s="21" t="n">
        <x:f>$D147*SUMPRODUCT('Evidence'!$J$906:$J$919,'Evidence'!T$906:T$919)</x:f>
        <x:v>0</x:v>
      </x:c>
      <x:c r="N147" s="21" t="n">
        <x:f>$D147*SUMPRODUCT('Evidence'!$J$906:$J$919,'Evidence'!U$906:U$919)</x:f>
        <x:v>0</x:v>
      </x:c>
      <x:c r="O147" s="21" t="n">
        <x:f>$D147*SUMPRODUCT('Evidence'!$J$906:$J$919,'Evidence'!V$906:V$919)</x:f>
        <x:v>0</x:v>
      </x:c>
      <x:c r="P147" s="21" t="n">
        <x:f>$D147*SUMPRODUCT('Evidence'!$J$906:$J$919,'Evidence'!W$906:W$919)</x:f>
        <x:v>0</x:v>
      </x:c>
      <x:c r="Q147" s="21" t="n">
        <x:f>SUM(E147:P147)</x:f>
        <x:v>30.545</x:v>
      </x:c>
      <x:c r="R147" s="21" t="n">
        <x:f>Q147-D147</x:f>
        <x:v>0</x:v>
      </x:c>
      <x:c r="S147" s="18" t="str">
        <x:v>Economic activity (ISIC-Rev.4): B. Mining and quarrying</x:v>
      </x:c>
      <x:c r="T147" s="13" t="str">
        <x:v>XA:1843</x:v>
      </x:c>
      <x:c r="U147" s="13" t="str"/>
      <x:c r="V147" s="13" t="str">
        <x:v>https://rplumber.ilo.org/data/indicator?format=.csv.gz&amp;id=EMP_2EMP_SEX_ECO_NB_A</x:v>
      </x:c>
      <x:c r="W147" s="13" t="str">
        <x:v>ILO modelled estimate; allocation estimated</x:v>
      </x:c>
    </x:row>
    <x:row r="148" ht="32" customHeight="1">
      <x:c r="A148" s="2" t="str">
        <x:v>Japan</x:v>
      </x:c>
      <x:c r="B148" s="2" t="str">
        <x:v>JPN</x:v>
      </x:c>
      <x:c r="C148" s="2" t="str">
        <x:v>C</x:v>
      </x:c>
      <x:c r="D148" s="25" t="n">
        <x:v>10622.169</x:v>
      </x:c>
      <x:c r="E148" s="19" t="n">
        <x:f>$D148*SUMPRODUCT('Evidence'!$J$920:$J$942,'Evidence'!L$920:L$942)</x:f>
        <x:v>18.650753425506224</x:v>
      </x:c>
      <x:c r="F148" s="19" t="n">
        <x:f>$D148*SUMPRODUCT('Evidence'!$J$920:$J$942,'Evidence'!M$920:M$942)</x:f>
        <x:v>1589.7363713893278</x:v>
      </x:c>
      <x:c r="G148" s="19" t="n">
        <x:f>$D148*SUMPRODUCT('Evidence'!$J$920:$J$942,'Evidence'!N$920:N$942)</x:f>
        <x:v>3289.6594928521017</x:v>
      </x:c>
      <x:c r="H148" s="19" t="n">
        <x:f>$D148*SUMPRODUCT('Evidence'!$J$920:$J$942,'Evidence'!O$920:O$942)</x:f>
        <x:v>3207.8296954969774</x:v>
      </x:c>
      <x:c r="I148" s="19" t="n">
        <x:f>$D148*SUMPRODUCT('Evidence'!$J$920:$J$942,'Evidence'!P$920:P$942)</x:f>
        <x:v>1029.699911708276</x:v>
      </x:c>
      <x:c r="J148" s="19" t="n">
        <x:f>$D148*SUMPRODUCT('Evidence'!$J$920:$J$942,'Evidence'!Q$920:Q$942)</x:f>
        <x:v>403.6136733743833</x:v>
      </x:c>
      <x:c r="K148" s="19" t="n">
        <x:f>$D148*SUMPRODUCT('Evidence'!$J$920:$J$942,'Evidence'!R$920:R$942)</x:f>
        <x:v>0</x:v>
      </x:c>
      <x:c r="L148" s="19" t="n">
        <x:f>$D148*SUMPRODUCT('Evidence'!$J$920:$J$942,'Evidence'!S$920:S$942)</x:f>
        <x:v>1082.9791017534228</x:v>
      </x:c>
      <x:c r="M148" s="19" t="n">
        <x:f>$D148*SUMPRODUCT('Evidence'!$J$920:$J$942,'Evidence'!T$920:T$942)</x:f>
        <x:v>0</x:v>
      </x:c>
      <x:c r="N148" s="19" t="n">
        <x:f>$D148*SUMPRODUCT('Evidence'!$J$920:$J$942,'Evidence'!U$920:U$942)</x:f>
        <x:v>0</x:v>
      </x:c>
      <x:c r="O148" s="19" t="n">
        <x:f>$D148*SUMPRODUCT('Evidence'!$J$920:$J$942,'Evidence'!V$920:V$942)</x:f>
        <x:v>0</x:v>
      </x:c>
      <x:c r="P148" s="19" t="n">
        <x:f>$D148*SUMPRODUCT('Evidence'!$J$920:$J$942,'Evidence'!W$920:W$942)</x:f>
        <x:v>0</x:v>
      </x:c>
      <x:c r="Q148" s="19" t="n">
        <x:f>SUM(E148:P148)</x:f>
        <x:v>10622.168999999994</x:v>
      </x:c>
      <x:c r="R148" s="19" t="n">
        <x:f>Q148-D148</x:f>
        <x:v>-5.4569682106375694e-12</x:v>
      </x:c>
      <x:c r="S148" s="17" t="str">
        <x:v>Economic activity (ISIC-Rev.4): C. Manufacturing</x:v>
      </x:c>
      <x:c r="T148" s="2" t="str">
        <x:v>XA:1843</x:v>
      </x:c>
      <x:c r="U148" s="2" t="str"/>
      <x:c r="V148" s="2" t="str">
        <x:v>https://rplumber.ilo.org/data/indicator?format=.csv.gz&amp;id=EMP_2EMP_SEX_ECO_NB_A</x:v>
      </x:c>
      <x:c r="W148" s="2" t="str">
        <x:v>ILO modelled estimate; allocation estimated</x:v>
      </x:c>
    </x:row>
    <x:row r="149" ht="32" customHeight="1">
      <x:c r="A149" s="13" t="str">
        <x:v>Japan</x:v>
      </x:c>
      <x:c r="B149" s="13" t="str">
        <x:v>JPN</x:v>
      </x:c>
      <x:c r="C149" s="13" t="str">
        <x:v>DE</x:v>
      </x:c>
      <x:c r="D149" s="25" t="n">
        <x:v>294.416</x:v>
      </x:c>
      <x:c r="E149" s="21" t="n">
        <x:f>$D149*SUMPRODUCT('Evidence'!$J$943:$J$946,'Evidence'!L$943:L$946)</x:f>
        <x:v>0</x:v>
      </x:c>
      <x:c r="F149" s="21" t="n">
        <x:f>$D149*SUMPRODUCT('Evidence'!$J$943:$J$946,'Evidence'!M$943:M$946)</x:f>
        <x:v>0</x:v>
      </x:c>
      <x:c r="G149" s="21" t="n">
        <x:f>$D149*SUMPRODUCT('Evidence'!$J$943:$J$946,'Evidence'!N$943:N$946)</x:f>
        <x:v>70.28653645993903</x:v>
      </x:c>
      <x:c r="H149" s="21" t="n">
        <x:f>$D149*SUMPRODUCT('Evidence'!$J$943:$J$946,'Evidence'!O$943:O$946)</x:f>
        <x:v>0</x:v>
      </x:c>
      <x:c r="I149" s="21" t="n">
        <x:f>$D149*SUMPRODUCT('Evidence'!$J$943:$J$946,'Evidence'!P$943:P$946)</x:f>
        <x:v>0</x:v>
      </x:c>
      <x:c r="J149" s="21" t="n">
        <x:f>$D149*SUMPRODUCT('Evidence'!$J$943:$J$946,'Evidence'!Q$943:Q$946)</x:f>
        <x:v>0</x:v>
      </x:c>
      <x:c r="K149" s="21" t="n">
        <x:f>$D149*SUMPRODUCT('Evidence'!$J$943:$J$946,'Evidence'!R$943:R$946)</x:f>
        <x:v>0</x:v>
      </x:c>
      <x:c r="L149" s="21" t="n">
        <x:f>$D149*SUMPRODUCT('Evidence'!$J$943:$J$946,'Evidence'!S$943:S$946)</x:f>
        <x:v>0</x:v>
      </x:c>
      <x:c r="M149" s="21" t="n">
        <x:f>$D149*SUMPRODUCT('Evidence'!$J$943:$J$946,'Evidence'!T$943:T$946)</x:f>
        <x:v>0</x:v>
      </x:c>
      <x:c r="N149" s="21" t="n">
        <x:f>$D149*SUMPRODUCT('Evidence'!$J$943:$J$946,'Evidence'!U$943:U$946)</x:f>
        <x:v>224.12946354006093</x:v>
      </x:c>
      <x:c r="O149" s="21" t="n">
        <x:f>$D149*SUMPRODUCT('Evidence'!$J$943:$J$946,'Evidence'!V$943:V$946)</x:f>
        <x:v>0</x:v>
      </x:c>
      <x:c r="P149" s="21" t="n">
        <x:f>$D149*SUMPRODUCT('Evidence'!$J$943:$J$946,'Evidence'!W$943:W$946)</x:f>
        <x:v>0</x:v>
      </x:c>
      <x:c r="Q149" s="21" t="n">
        <x:f>SUM(E149:P149)</x:f>
        <x:v>294.41599999999994</x:v>
      </x:c>
      <x:c r="R149" s="21" t="n">
        <x:f>Q149-D149</x:f>
        <x:v>-5.684341886080802e-14</x:v>
      </x:c>
      <x:c r="S149" s="18" t="str">
        <x:v>Economic activity (ISIC-Rev.4): D,E. Utilities</x:v>
      </x:c>
      <x:c r="T149" s="13" t="str">
        <x:v>XA:1843</x:v>
      </x:c>
      <x:c r="U149" s="13" t="str"/>
      <x:c r="V149" s="13" t="str">
        <x:v>https://rplumber.ilo.org/data/indicator?format=.csv.gz&amp;id=EMP_2EMP_SEX_ECO_NB_A</x:v>
      </x:c>
      <x:c r="W149" s="13" t="str">
        <x:v>ILO modelled estimate; allocation estimated</x:v>
      </x:c>
    </x:row>
    <x:row r="150" ht="32" customHeight="1">
      <x:c r="A150" s="2" t="str">
        <x:v>Japan</x:v>
      </x:c>
      <x:c r="B150" s="2" t="str">
        <x:v>JPN</x:v>
      </x:c>
      <x:c r="C150" s="2" t="str">
        <x:v>F</x:v>
      </x:c>
      <x:c r="D150" s="25" t="n">
        <x:v>4843.953</x:v>
      </x:c>
      <x:c r="E150" s="19" t="n">
        <x:f>$D150*SUMPRODUCT('Evidence'!$J$947:$J$949,'Evidence'!L$947:L$949)</x:f>
        <x:v>0</x:v>
      </x:c>
      <x:c r="F150" s="19" t="n">
        <x:f>$D150*SUMPRODUCT('Evidence'!$J$947:$J$949,'Evidence'!M$947:M$949)</x:f>
        <x:v>0</x:v>
      </x:c>
      <x:c r="G150" s="19" t="n">
        <x:f>$D150*SUMPRODUCT('Evidence'!$J$947:$J$949,'Evidence'!N$947:N$949)</x:f>
        <x:v>2866.5007742659486</x:v>
      </x:c>
      <x:c r="H150" s="19" t="n">
        <x:f>$D150*SUMPRODUCT('Evidence'!$J$947:$J$949,'Evidence'!O$947:O$949)</x:f>
        <x:v>1977.452225734052</x:v>
      </x:c>
      <x:c r="I150" s="19" t="n">
        <x:f>$D150*SUMPRODUCT('Evidence'!$J$947:$J$949,'Evidence'!P$947:P$949)</x:f>
        <x:v>0</x:v>
      </x:c>
      <x:c r="J150" s="19" t="n">
        <x:f>$D150*SUMPRODUCT('Evidence'!$J$947:$J$949,'Evidence'!Q$947:Q$949)</x:f>
        <x:v>0</x:v>
      </x:c>
      <x:c r="K150" s="19" t="n">
        <x:f>$D150*SUMPRODUCT('Evidence'!$J$947:$J$949,'Evidence'!R$947:R$949)</x:f>
        <x:v>0</x:v>
      </x:c>
      <x:c r="L150" s="19" t="n">
        <x:f>$D150*SUMPRODUCT('Evidence'!$J$947:$J$949,'Evidence'!S$947:S$949)</x:f>
        <x:v>0</x:v>
      </x:c>
      <x:c r="M150" s="19" t="n">
        <x:f>$D150*SUMPRODUCT('Evidence'!$J$947:$J$949,'Evidence'!T$947:T$949)</x:f>
        <x:v>0</x:v>
      </x:c>
      <x:c r="N150" s="19" t="n">
        <x:f>$D150*SUMPRODUCT('Evidence'!$J$947:$J$949,'Evidence'!U$947:U$949)</x:f>
        <x:v>0</x:v>
      </x:c>
      <x:c r="O150" s="19" t="n">
        <x:f>$D150*SUMPRODUCT('Evidence'!$J$947:$J$949,'Evidence'!V$947:V$949)</x:f>
        <x:v>0</x:v>
      </x:c>
      <x:c r="P150" s="19" t="n">
        <x:f>$D150*SUMPRODUCT('Evidence'!$J$947:$J$949,'Evidence'!W$947:W$949)</x:f>
        <x:v>0</x:v>
      </x:c>
      <x:c r="Q150" s="19" t="n">
        <x:f>SUM(E150:P150)</x:f>
        <x:v>4843.953</x:v>
      </x:c>
      <x:c r="R150" s="19" t="n">
        <x:f>Q150-D150</x:f>
        <x:v>0</x:v>
      </x:c>
      <x:c r="S150" s="17" t="str">
        <x:v>Economic activity (ISIC-Rev.4): F. Construction</x:v>
      </x:c>
      <x:c r="T150" s="2" t="str">
        <x:v>XA:1843</x:v>
      </x:c>
      <x:c r="U150" s="2" t="str"/>
      <x:c r="V150" s="2" t="str">
        <x:v>https://rplumber.ilo.org/data/indicator?format=.csv.gz&amp;id=EMP_2EMP_SEX_ECO_NB_A</x:v>
      </x:c>
      <x:c r="W150" s="2" t="str">
        <x:v>ILO modelled estimate; allocation estimated</x:v>
      </x:c>
    </x:row>
    <x:row r="151" ht="32" customHeight="1">
      <x:c r="A151" s="13" t="str">
        <x:v>Japan</x:v>
      </x:c>
      <x:c r="B151" s="13" t="str">
        <x:v>JPN</x:v>
      </x:c>
      <x:c r="C151" s="13" t="str">
        <x:v>G</x:v>
      </x:c>
      <x:c r="D151" s="25" t="n">
        <x:v>9402.531</x:v>
      </x:c>
      <x:c r="E151" s="21" t="n">
        <x:f>$D151*SUMPRODUCT('Evidence'!$J$950:$J$952,'Evidence'!L$950:L$952)</x:f>
        <x:v>158.29927558847666</x:v>
      </x:c>
      <x:c r="F151" s="21" t="n">
        <x:f>$D151*SUMPRODUCT('Evidence'!$J$950:$J$952,'Evidence'!M$950:M$952)</x:f>
        <x:v>158.29927558847666</x:v>
      </x:c>
      <x:c r="G151" s="21" t="n">
        <x:f>$D151*SUMPRODUCT('Evidence'!$J$950:$J$952,'Evidence'!N$950:N$952)</x:f>
        <x:v>1741.2920314732435</x:v>
      </x:c>
      <x:c r="H151" s="21" t="n">
        <x:f>$D151*SUMPRODUCT('Evidence'!$J$950:$J$952,'Evidence'!O$950:O$952)</x:f>
        <x:v>3933.6455645034557</x:v>
      </x:c>
      <x:c r="I151" s="21" t="n">
        <x:f>$D151*SUMPRODUCT('Evidence'!$J$950:$J$952,'Evidence'!P$950:P$952)</x:f>
        <x:v>2936.097026080919</x:v>
      </x:c>
      <x:c r="J151" s="21" t="n">
        <x:f>$D151*SUMPRODUCT('Evidence'!$J$950:$J$952,'Evidence'!Q$950:Q$952)</x:f>
        <x:v>158.29927558847666</x:v>
      </x:c>
      <x:c r="K151" s="21" t="n">
        <x:f>$D151*SUMPRODUCT('Evidence'!$J$950:$J$952,'Evidence'!R$950:R$952)</x:f>
        <x:v>0</x:v>
      </x:c>
      <x:c r="L151" s="21" t="n">
        <x:f>$D151*SUMPRODUCT('Evidence'!$J$950:$J$952,'Evidence'!S$950:S$952)</x:f>
        <x:v>316.5985511769533</x:v>
      </x:c>
      <x:c r="M151" s="21" t="n">
        <x:f>$D151*SUMPRODUCT('Evidence'!$J$950:$J$952,'Evidence'!T$950:T$952)</x:f>
        <x:v>0</x:v>
      </x:c>
      <x:c r="N151" s="21" t="n">
        <x:f>$D151*SUMPRODUCT('Evidence'!$J$950:$J$952,'Evidence'!U$950:U$952)</x:f>
        <x:v>0</x:v>
      </x:c>
      <x:c r="O151" s="21" t="n">
        <x:f>$D151*SUMPRODUCT('Evidence'!$J$950:$J$952,'Evidence'!V$950:V$952)</x:f>
        <x:v>0</x:v>
      </x:c>
      <x:c r="P151" s="21" t="n">
        <x:f>$D151*SUMPRODUCT('Evidence'!$J$950:$J$952,'Evidence'!W$950:W$952)</x:f>
        <x:v>0</x:v>
      </x:c>
      <x:c r="Q151" s="21" t="n">
        <x:f>SUM(E151:P151)</x:f>
        <x:v>9402.531000000003</x:v>
      </x:c>
      <x:c r="R151" s="21" t="n">
        <x:f>Q151-D151</x:f>
        <x:v>1.8189894035458565e-12</x:v>
      </x:c>
      <x:c r="S151" s="18" t="str">
        <x:v>Economic activity (ISIC-Rev.4): G. Wholesale and retail trade; repair of motor vehicles and motorcycles</x:v>
      </x:c>
      <x:c r="T151" s="13" t="str">
        <x:v>XA:1843</x:v>
      </x:c>
      <x:c r="U151" s="13" t="str"/>
      <x:c r="V151" s="13" t="str">
        <x:v>https://rplumber.ilo.org/data/indicator?format=.csv.gz&amp;id=EMP_2EMP_SEX_ECO_NB_A</x:v>
      </x:c>
      <x:c r="W151" s="13" t="str">
        <x:v>ILO modelled estimate; allocation estimated</x:v>
      </x:c>
    </x:row>
    <x:row r="152" ht="32" customHeight="1">
      <x:c r="A152" s="2" t="str">
        <x:v>Japan</x:v>
      </x:c>
      <x:c r="B152" s="2" t="str">
        <x:v>JPN</x:v>
      </x:c>
      <x:c r="C152" s="2" t="str">
        <x:v>HJ</x:v>
      </x:c>
      <x:c r="D152" s="25" t="n">
        <x:v>6800.975</x:v>
      </x:c>
      <x:c r="E152" s="19" t="n">
        <x:f>$D152*SUMPRODUCT('Evidence'!$J$953:$J$963,'Evidence'!L$953:L$963)</x:f>
        <x:v>104.24093697812735</x:v>
      </x:c>
      <x:c r="F152" s="19" t="n">
        <x:f>$D152*SUMPRODUCT('Evidence'!$J$953:$J$963,'Evidence'!M$953:M$963)</x:f>
        <x:v>0</x:v>
      </x:c>
      <x:c r="G152" s="19" t="n">
        <x:f>$D152*SUMPRODUCT('Evidence'!$J$953:$J$963,'Evidence'!N$953:N$963)</x:f>
        <x:v>3263.133023759502</x:v>
      </x:c>
      <x:c r="H152" s="19" t="n">
        <x:f>$D152*SUMPRODUCT('Evidence'!$J$953:$J$963,'Evidence'!O$953:O$963)</x:f>
        <x:v>0</x:v>
      </x:c>
      <x:c r="I152" s="19" t="n">
        <x:f>$D152*SUMPRODUCT('Evidence'!$J$953:$J$963,'Evidence'!P$953:P$963)</x:f>
        <x:v>0</x:v>
      </x:c>
      <x:c r="J152" s="19" t="n">
        <x:f>$D152*SUMPRODUCT('Evidence'!$J$953:$J$963,'Evidence'!Q$953:Q$963)</x:f>
        <x:v>0</x:v>
      </x:c>
      <x:c r="K152" s="19" t="n">
        <x:f>$D152*SUMPRODUCT('Evidence'!$J$953:$J$963,'Evidence'!R$953:R$963)</x:f>
        <x:v>0</x:v>
      </x:c>
      <x:c r="L152" s="19" t="n">
        <x:f>$D152*SUMPRODUCT('Evidence'!$J$953:$J$963,'Evidence'!S$953:S$963)</x:f>
        <x:v>1688.682600957383</x:v>
      </x:c>
      <x:c r="M152" s="19" t="n">
        <x:f>$D152*SUMPRODUCT('Evidence'!$J$953:$J$963,'Evidence'!T$953:T$963)</x:f>
        <x:v>1744.918438304987</x:v>
      </x:c>
      <x:c r="N152" s="19" t="n">
        <x:f>$D152*SUMPRODUCT('Evidence'!$J$953:$J$963,'Evidence'!U$953:U$963)</x:f>
        <x:v>0</x:v>
      </x:c>
      <x:c r="O152" s="19" t="n">
        <x:f>$D152*SUMPRODUCT('Evidence'!$J$953:$J$963,'Evidence'!V$953:V$963)</x:f>
        <x:v>0</x:v>
      </x:c>
      <x:c r="P152" s="19" t="n">
        <x:f>$D152*SUMPRODUCT('Evidence'!$J$953:$J$963,'Evidence'!W$953:W$963)</x:f>
        <x:v>0</x:v>
      </x:c>
      <x:c r="Q152" s="19" t="n">
        <x:f>SUM(E152:P152)</x:f>
        <x:v>6800.974999999999</x:v>
      </x:c>
      <x:c r="R152" s="19" t="n">
        <x:f>Q152-D152</x:f>
        <x:v>-9.094947017729282e-13</x:v>
      </x:c>
      <x:c r="S152" s="17" t="str">
        <x:v>Economic activity (ISIC-Rev.4): H,J. Transport; storage and communication</x:v>
      </x:c>
      <x:c r="T152" s="2" t="str">
        <x:v>XA:1843</x:v>
      </x:c>
      <x:c r="U152" s="2" t="str"/>
      <x:c r="V152" s="2" t="str">
        <x:v>https://rplumber.ilo.org/data/indicator?format=.csv.gz&amp;id=EMP_2EMP_SEX_ECO_NB_A</x:v>
      </x:c>
      <x:c r="W152" s="2" t="str">
        <x:v>ILO modelled estimate; allocation estimated</x:v>
      </x:c>
    </x:row>
    <x:row r="153" ht="32" customHeight="1">
      <x:c r="A153" s="13" t="str">
        <x:v>Japan</x:v>
      </x:c>
      <x:c r="B153" s="13" t="str">
        <x:v>JPN</x:v>
      </x:c>
      <x:c r="C153" s="13" t="str">
        <x:v>I</x:v>
      </x:c>
      <x:c r="D153" s="25" t="n">
        <x:v>3438.401</x:v>
      </x:c>
      <x:c r="E153" s="21" t="n">
        <x:f>$D153*SUMPRODUCT('Evidence'!$J$964:$J$965,'Evidence'!L$964:L$965)</x:f>
        <x:v>0</x:v>
      </x:c>
      <x:c r="F153" s="21" t="n">
        <x:f>$D153*SUMPRODUCT('Evidence'!$J$964:$J$965,'Evidence'!M$964:M$965)</x:f>
        <x:v>0</x:v>
      </x:c>
      <x:c r="G153" s="21" t="n">
        <x:f>$D153*SUMPRODUCT('Evidence'!$J$964:$J$965,'Evidence'!N$964:N$965)</x:f>
        <x:v>0</x:v>
      </x:c>
      <x:c r="H153" s="21" t="n">
        <x:f>$D153*SUMPRODUCT('Evidence'!$J$964:$J$965,'Evidence'!O$964:O$965)</x:f>
        <x:v>3438.4009999999994</x:v>
      </x:c>
      <x:c r="I153" s="21" t="n">
        <x:f>$D153*SUMPRODUCT('Evidence'!$J$964:$J$965,'Evidence'!P$964:P$965)</x:f>
        <x:v>0</x:v>
      </x:c>
      <x:c r="J153" s="21" t="n">
        <x:f>$D153*SUMPRODUCT('Evidence'!$J$964:$J$965,'Evidence'!Q$964:Q$965)</x:f>
        <x:v>0</x:v>
      </x:c>
      <x:c r="K153" s="21" t="n">
        <x:f>$D153*SUMPRODUCT('Evidence'!$J$964:$J$965,'Evidence'!R$964:R$965)</x:f>
        <x:v>0</x:v>
      </x:c>
      <x:c r="L153" s="21" t="n">
        <x:f>$D153*SUMPRODUCT('Evidence'!$J$964:$J$965,'Evidence'!S$964:S$965)</x:f>
        <x:v>0</x:v>
      </x:c>
      <x:c r="M153" s="21" t="n">
        <x:f>$D153*SUMPRODUCT('Evidence'!$J$964:$J$965,'Evidence'!T$964:T$965)</x:f>
        <x:v>0</x:v>
      </x:c>
      <x:c r="N153" s="21" t="n">
        <x:f>$D153*SUMPRODUCT('Evidence'!$J$964:$J$965,'Evidence'!U$964:U$965)</x:f>
        <x:v>0</x:v>
      </x:c>
      <x:c r="O153" s="21" t="n">
        <x:f>$D153*SUMPRODUCT('Evidence'!$J$964:$J$965,'Evidence'!V$964:V$965)</x:f>
        <x:v>0</x:v>
      </x:c>
      <x:c r="P153" s="21" t="n">
        <x:f>$D153*SUMPRODUCT('Evidence'!$J$964:$J$965,'Evidence'!W$964:W$965)</x:f>
        <x:v>0</x:v>
      </x:c>
      <x:c r="Q153" s="21" t="n">
        <x:f>SUM(E153:P153)</x:f>
        <x:v>3438.4009999999994</x:v>
      </x:c>
      <x:c r="R153" s="21" t="n">
        <x:f>Q153-D153</x:f>
        <x:v>-4.547473508864641e-13</x:v>
      </x:c>
      <x:c r="S153" s="18" t="str">
        <x:v>Economic activity (ISIC-Rev.4): I. Accommodation and food service activities</x:v>
      </x:c>
      <x:c r="T153" s="13" t="str">
        <x:v>XA:1843</x:v>
      </x:c>
      <x:c r="U153" s="13" t="str"/>
      <x:c r="V153" s="13" t="str">
        <x:v>https://rplumber.ilo.org/data/indicator?format=.csv.gz&amp;id=EMP_2EMP_SEX_ECO_NB_A</x:v>
      </x:c>
      <x:c r="W153" s="13" t="str">
        <x:v>ILO modelled estimate; allocation estimated</x:v>
      </x:c>
    </x:row>
    <x:row r="154" ht="32" customHeight="1">
      <x:c r="A154" s="2" t="str">
        <x:v>Japan</x:v>
      </x:c>
      <x:c r="B154" s="2" t="str">
        <x:v>JPN</x:v>
      </x:c>
      <x:c r="C154" s="2" t="str">
        <x:v>K</x:v>
      </x:c>
      <x:c r="D154" s="25" t="n">
        <x:v>1409.827</x:v>
      </x:c>
      <x:c r="E154" s="19" t="n">
        <x:f>$D154*SUMPRODUCT('Evidence'!$J$966:$J$968,'Evidence'!L$966:L$968)</x:f>
        <x:v>0</x:v>
      </x:c>
      <x:c r="F154" s="19" t="n">
        <x:f>$D154*SUMPRODUCT('Evidence'!$J$966:$J$968,'Evidence'!M$966:M$968)</x:f>
        <x:v>0</x:v>
      </x:c>
      <x:c r="G154" s="19" t="n">
        <x:f>$D154*SUMPRODUCT('Evidence'!$J$966:$J$968,'Evidence'!N$966:N$968)</x:f>
        <x:v>0</x:v>
      </x:c>
      <x:c r="H154" s="19" t="n">
        <x:f>$D154*SUMPRODUCT('Evidence'!$J$966:$J$968,'Evidence'!O$966:O$968)</x:f>
        <x:v>0</x:v>
      </x:c>
      <x:c r="I154" s="19" t="n">
        <x:f>$D154*SUMPRODUCT('Evidence'!$J$966:$J$968,'Evidence'!P$966:P$968)</x:f>
        <x:v>0</x:v>
      </x:c>
      <x:c r="J154" s="19" t="n">
        <x:f>$D154*SUMPRODUCT('Evidence'!$J$966:$J$968,'Evidence'!Q$966:Q$968)</x:f>
        <x:v>0</x:v>
      </x:c>
      <x:c r="K154" s="19" t="n">
        <x:f>$D154*SUMPRODUCT('Evidence'!$J$966:$J$968,'Evidence'!R$966:R$968)</x:f>
        <x:v>1409.827</x:v>
      </x:c>
      <x:c r="L154" s="19" t="n">
        <x:f>$D154*SUMPRODUCT('Evidence'!$J$966:$J$968,'Evidence'!S$966:S$968)</x:f>
        <x:v>0</x:v>
      </x:c>
      <x:c r="M154" s="19" t="n">
        <x:f>$D154*SUMPRODUCT('Evidence'!$J$966:$J$968,'Evidence'!T$966:T$968)</x:f>
        <x:v>0</x:v>
      </x:c>
      <x:c r="N154" s="19" t="n">
        <x:f>$D154*SUMPRODUCT('Evidence'!$J$966:$J$968,'Evidence'!U$966:U$968)</x:f>
        <x:v>0</x:v>
      </x:c>
      <x:c r="O154" s="19" t="n">
        <x:f>$D154*SUMPRODUCT('Evidence'!$J$966:$J$968,'Evidence'!V$966:V$968)</x:f>
        <x:v>0</x:v>
      </x:c>
      <x:c r="P154" s="19" t="n">
        <x:f>$D154*SUMPRODUCT('Evidence'!$J$966:$J$968,'Evidence'!W$966:W$968)</x:f>
        <x:v>0</x:v>
      </x:c>
      <x:c r="Q154" s="19" t="n">
        <x:f>SUM(E154:P154)</x:f>
        <x:v>1409.827</x:v>
      </x:c>
      <x:c r="R154" s="19" t="n">
        <x:f>Q154-D154</x:f>
        <x:v>0</x:v>
      </x:c>
      <x:c r="S154" s="17" t="str">
        <x:v>Economic activity (ISIC-Rev.4): K. Financial and insurance activities</x:v>
      </x:c>
      <x:c r="T154" s="2" t="str">
        <x:v>XA:1843</x:v>
      </x:c>
      <x:c r="U154" s="2" t="str"/>
      <x:c r="V154" s="2" t="str">
        <x:v>https://rplumber.ilo.org/data/indicator?format=.csv.gz&amp;id=EMP_2EMP_SEX_ECO_NB_A</x:v>
      </x:c>
      <x:c r="W154" s="2" t="str">
        <x:v>ILO modelled estimate; allocation estimated</x:v>
      </x:c>
    </x:row>
    <x:row r="155" ht="32" customHeight="1">
      <x:c r="A155" s="13" t="str">
        <x:v>Japan</x:v>
      </x:c>
      <x:c r="B155" s="13" t="str">
        <x:v>JPN</x:v>
      </x:c>
      <x:c r="C155" s="13" t="str">
        <x:v>LMN</x:v>
      </x:c>
      <x:c r="D155" s="25" t="n">
        <x:v>5828.646</x:v>
      </x:c>
      <x:c r="E155" s="21" t="n">
        <x:f>$D155*SUMPRODUCT('Evidence'!$J$969:$J$982,'Evidence'!L$969:L$982)</x:f>
        <x:v>0</x:v>
      </x:c>
      <x:c r="F155" s="21" t="n">
        <x:f>$D155*SUMPRODUCT('Evidence'!$J$969:$J$982,'Evidence'!M$969:M$982)</x:f>
        <x:v>0</x:v>
      </x:c>
      <x:c r="G155" s="21" t="n">
        <x:f>$D155*SUMPRODUCT('Evidence'!$J$969:$J$982,'Evidence'!N$969:N$982)</x:f>
        <x:v>3996.3863574598245</x:v>
      </x:c>
      <x:c r="H155" s="21" t="n">
        <x:f>$D155*SUMPRODUCT('Evidence'!$J$969:$J$982,'Evidence'!O$969:O$982)</x:f>
        <x:v>459.1248389846896</x:v>
      </x:c>
      <x:c r="I155" s="21" t="n">
        <x:f>$D155*SUMPRODUCT('Evidence'!$J$969:$J$982,'Evidence'!P$969:P$982)</x:f>
        <x:v>0</x:v>
      </x:c>
      <x:c r="J155" s="21" t="n">
        <x:f>$D155*SUMPRODUCT('Evidence'!$J$969:$J$982,'Evidence'!Q$969:Q$982)</x:f>
        <x:v>135.72944932745085</x:v>
      </x:c>
      <x:c r="K155" s="21" t="n">
        <x:f>$D155*SUMPRODUCT('Evidence'!$J$969:$J$982,'Evidence'!R$969:R$982)</x:f>
        <x:v>0</x:v>
      </x:c>
      <x:c r="L155" s="21" t="n">
        <x:f>$D155*SUMPRODUCT('Evidence'!$J$969:$J$982,'Evidence'!S$969:S$982)</x:f>
        <x:v>44.85913052274899</x:v>
      </x:c>
      <x:c r="M155" s="21" t="n">
        <x:f>$D155*SUMPRODUCT('Evidence'!$J$969:$J$982,'Evidence'!T$969:T$982)</x:f>
        <x:v>158.3981888618354</x:v>
      </x:c>
      <x:c r="N155" s="21" t="n">
        <x:f>$D155*SUMPRODUCT('Evidence'!$J$969:$J$982,'Evidence'!U$969:U$982)</x:f>
        <x:v>0</x:v>
      </x:c>
      <x:c r="O155" s="21" t="n">
        <x:f>$D155*SUMPRODUCT('Evidence'!$J$969:$J$982,'Evidence'!V$969:V$982)</x:f>
        <x:v>1034.14803484345</x:v>
      </x:c>
      <x:c r="P155" s="21" t="n">
        <x:f>$D155*SUMPRODUCT('Evidence'!$J$969:$J$982,'Evidence'!W$969:W$982)</x:f>
        <x:v>0</x:v>
      </x:c>
      <x:c r="Q155" s="21" t="n">
        <x:f>SUM(E155:P155)</x:f>
        <x:v>5828.646</x:v>
      </x:c>
      <x:c r="R155" s="21" t="n">
        <x:f>Q155-D155</x:f>
        <x:v>0</x:v>
      </x:c>
      <x:c r="S155" s="18" t="str">
        <x:v>Economic activity (ISIC-Rev.4): L,M,N. Real estate; business and administrative activities</x:v>
      </x:c>
      <x:c r="T155" s="13" t="str">
        <x:v>XA:1843</x:v>
      </x:c>
      <x:c r="U155" s="13" t="str"/>
      <x:c r="V155" s="13" t="str">
        <x:v>https://rplumber.ilo.org/data/indicator?format=.csv.gz&amp;id=EMP_2EMP_SEX_ECO_NB_A</x:v>
      </x:c>
      <x:c r="W155" s="13" t="str">
        <x:v>ILO modelled estimate; allocation estimated</x:v>
      </x:c>
    </x:row>
    <x:row r="156" ht="32" customHeight="1">
      <x:c r="A156" s="2" t="str">
        <x:v>Japan</x:v>
      </x:c>
      <x:c r="B156" s="2" t="str">
        <x:v>JPN</x:v>
      </x:c>
      <x:c r="C156" s="2" t="str">
        <x:v>O</x:v>
      </x:c>
      <x:c r="D156" s="25" t="n">
        <x:v>2929.855</x:v>
      </x:c>
      <x:c r="E156" s="19" t="n">
        <x:f>$D156*SUMPRODUCT('Evidence'!$J$983:$J$983,'Evidence'!L$983:L$983)</x:f>
        <x:v>0</x:v>
      </x:c>
      <x:c r="F156" s="19" t="n">
        <x:f>$D156*SUMPRODUCT('Evidence'!$J$983:$J$983,'Evidence'!M$983:M$983)</x:f>
        <x:v>0</x:v>
      </x:c>
      <x:c r="G156" s="19" t="n">
        <x:f>$D156*SUMPRODUCT('Evidence'!$J$983:$J$983,'Evidence'!N$983:N$983)</x:f>
        <x:v>0</x:v>
      </x:c>
      <x:c r="H156" s="19" t="n">
        <x:f>$D156*SUMPRODUCT('Evidence'!$J$983:$J$983,'Evidence'!O$983:O$983)</x:f>
        <x:v>0</x:v>
      </x:c>
      <x:c r="I156" s="19" t="n">
        <x:f>$D156*SUMPRODUCT('Evidence'!$J$983:$J$983,'Evidence'!P$983:P$983)</x:f>
        <x:v>0</x:v>
      </x:c>
      <x:c r="J156" s="19" t="n">
        <x:f>$D156*SUMPRODUCT('Evidence'!$J$983:$J$983,'Evidence'!Q$983:Q$983)</x:f>
        <x:v>0</x:v>
      </x:c>
      <x:c r="K156" s="19" t="n">
        <x:f>$D156*SUMPRODUCT('Evidence'!$J$983:$J$983,'Evidence'!R$983:R$983)</x:f>
        <x:v>0</x:v>
      </x:c>
      <x:c r="L156" s="19" t="n">
        <x:f>$D156*SUMPRODUCT('Evidence'!$J$983:$J$983,'Evidence'!S$983:S$983)</x:f>
        <x:v>0</x:v>
      </x:c>
      <x:c r="M156" s="19" t="n">
        <x:f>$D156*SUMPRODUCT('Evidence'!$J$983:$J$983,'Evidence'!T$983:T$983)</x:f>
        <x:v>0</x:v>
      </x:c>
      <x:c r="N156" s="19" t="n">
        <x:f>$D156*SUMPRODUCT('Evidence'!$J$983:$J$983,'Evidence'!U$983:U$983)</x:f>
        <x:v>0</x:v>
      </x:c>
      <x:c r="O156" s="19" t="n">
        <x:f>$D156*SUMPRODUCT('Evidence'!$J$983:$J$983,'Evidence'!V$983:V$983)</x:f>
        <x:v>0</x:v>
      </x:c>
      <x:c r="P156" s="19" t="n">
        <x:f>$D156*SUMPRODUCT('Evidence'!$J$983:$J$983,'Evidence'!W$983:W$983)</x:f>
        <x:v>2929.855</x:v>
      </x:c>
      <x:c r="Q156" s="19" t="n">
        <x:f>SUM(E156:P156)</x:f>
        <x:v>2929.855</x:v>
      </x:c>
      <x:c r="R156" s="19" t="n">
        <x:f>Q156-D156</x:f>
        <x:v>0</x:v>
      </x:c>
      <x:c r="S156" s="17" t="str">
        <x:v>Economic activity (ISIC-Rev.4): O. Public administration and defence; compulsory social security</x:v>
      </x:c>
      <x:c r="T156" s="2" t="str">
        <x:v>XA:1843</x:v>
      </x:c>
      <x:c r="U156" s="2" t="str"/>
      <x:c r="V156" s="2" t="str">
        <x:v>https://rplumber.ilo.org/data/indicator?format=.csv.gz&amp;id=EMP_2EMP_SEX_ECO_NB_A</x:v>
      </x:c>
      <x:c r="W156" s="2" t="str">
        <x:v>ILO modelled estimate; allocation estimated</x:v>
      </x:c>
    </x:row>
    <x:row r="157" ht="32" customHeight="1">
      <x:c r="A157" s="13" t="str">
        <x:v>Japan</x:v>
      </x:c>
      <x:c r="B157" s="13" t="str">
        <x:v>JPN</x:v>
      </x:c>
      <x:c r="C157" s="13" t="str">
        <x:v>P</x:v>
      </x:c>
      <x:c r="D157" s="25" t="n">
        <x:v>4213.474</x:v>
      </x:c>
      <x:c r="E157" s="21" t="n">
        <x:f>$D157*SUMPRODUCT('Evidence'!$J$984:$J$984,'Evidence'!L$984:L$984)</x:f>
        <x:v>0</x:v>
      </x:c>
      <x:c r="F157" s="21" t="n">
        <x:f>$D157*SUMPRODUCT('Evidence'!$J$984:$J$984,'Evidence'!M$984:M$984)</x:f>
        <x:v>0</x:v>
      </x:c>
      <x:c r="G157" s="21" t="n">
        <x:f>$D157*SUMPRODUCT('Evidence'!$J$984:$J$984,'Evidence'!N$984:N$984)</x:f>
        <x:v>0</x:v>
      </x:c>
      <x:c r="H157" s="21" t="n">
        <x:f>$D157*SUMPRODUCT('Evidence'!$J$984:$J$984,'Evidence'!O$984:O$984)</x:f>
        <x:v>4213.474</x:v>
      </x:c>
      <x:c r="I157" s="21" t="n">
        <x:f>$D157*SUMPRODUCT('Evidence'!$J$984:$J$984,'Evidence'!P$984:P$984)</x:f>
        <x:v>0</x:v>
      </x:c>
      <x:c r="J157" s="21" t="n">
        <x:f>$D157*SUMPRODUCT('Evidence'!$J$984:$J$984,'Evidence'!Q$984:Q$984)</x:f>
        <x:v>0</x:v>
      </x:c>
      <x:c r="K157" s="21" t="n">
        <x:f>$D157*SUMPRODUCT('Evidence'!$J$984:$J$984,'Evidence'!R$984:R$984)</x:f>
        <x:v>0</x:v>
      </x:c>
      <x:c r="L157" s="21" t="n">
        <x:f>$D157*SUMPRODUCT('Evidence'!$J$984:$J$984,'Evidence'!S$984:S$984)</x:f>
        <x:v>0</x:v>
      </x:c>
      <x:c r="M157" s="21" t="n">
        <x:f>$D157*SUMPRODUCT('Evidence'!$J$984:$J$984,'Evidence'!T$984:T$984)</x:f>
        <x:v>0</x:v>
      </x:c>
      <x:c r="N157" s="21" t="n">
        <x:f>$D157*SUMPRODUCT('Evidence'!$J$984:$J$984,'Evidence'!U$984:U$984)</x:f>
        <x:v>0</x:v>
      </x:c>
      <x:c r="O157" s="21" t="n">
        <x:f>$D157*SUMPRODUCT('Evidence'!$J$984:$J$984,'Evidence'!V$984:V$984)</x:f>
        <x:v>0</x:v>
      </x:c>
      <x:c r="P157" s="21" t="n">
        <x:f>$D157*SUMPRODUCT('Evidence'!$J$984:$J$984,'Evidence'!W$984:W$984)</x:f>
        <x:v>0</x:v>
      </x:c>
      <x:c r="Q157" s="21" t="n">
        <x:f>SUM(E157:P157)</x:f>
        <x:v>4213.474</x:v>
      </x:c>
      <x:c r="R157" s="21" t="n">
        <x:f>Q157-D157</x:f>
        <x:v>0</x:v>
      </x:c>
      <x:c r="S157" s="18" t="str">
        <x:v>Economic activity (ISIC-Rev.4): P. Education</x:v>
      </x:c>
      <x:c r="T157" s="13" t="str">
        <x:v>XA:1843</x:v>
      </x:c>
      <x:c r="U157" s="13" t="str"/>
      <x:c r="V157" s="13" t="str">
        <x:v>https://rplumber.ilo.org/data/indicator?format=.csv.gz&amp;id=EMP_2EMP_SEX_ECO_NB_A</x:v>
      </x:c>
      <x:c r="W157" s="13" t="str">
        <x:v>ILO modelled estimate; allocation estimated</x:v>
      </x:c>
    </x:row>
    <x:row r="158" ht="32" customHeight="1">
      <x:c r="A158" s="2" t="str">
        <x:v>Japan</x:v>
      </x:c>
      <x:c r="B158" s="2" t="str">
        <x:v>JPN</x:v>
      </x:c>
      <x:c r="C158" s="2" t="str">
        <x:v>Q</x:v>
      </x:c>
      <x:c r="D158" s="25" t="n">
        <x:v>11166.738</x:v>
      </x:c>
      <x:c r="E158" s="19" t="n">
        <x:f>$D158*SUMPRODUCT('Evidence'!$J$985:$J$987,'Evidence'!L$985:L$987)</x:f>
        <x:v>0</x:v>
      </x:c>
      <x:c r="F158" s="19" t="n">
        <x:f>$D158*SUMPRODUCT('Evidence'!$J$985:$J$987,'Evidence'!M$985:M$987)</x:f>
        <x:v>0</x:v>
      </x:c>
      <x:c r="G158" s="19" t="n">
        <x:f>$D158*SUMPRODUCT('Evidence'!$J$985:$J$987,'Evidence'!N$985:N$987)</x:f>
        <x:v>0</x:v>
      </x:c>
      <x:c r="H158" s="19" t="n">
        <x:f>$D158*SUMPRODUCT('Evidence'!$J$985:$J$987,'Evidence'!O$985:O$987)</x:f>
        <x:v>0</x:v>
      </x:c>
      <x:c r="I158" s="19" t="n">
        <x:f>$D158*SUMPRODUCT('Evidence'!$J$985:$J$987,'Evidence'!P$985:P$987)</x:f>
        <x:v>0</x:v>
      </x:c>
      <x:c r="J158" s="19" t="n">
        <x:f>$D158*SUMPRODUCT('Evidence'!$J$985:$J$987,'Evidence'!Q$985:Q$987)</x:f>
        <x:v>6116.173349917579</x:v>
      </x:c>
      <x:c r="K158" s="19" t="n">
        <x:f>$D158*SUMPRODUCT('Evidence'!$J$985:$J$987,'Evidence'!R$985:R$987)</x:f>
        <x:v>0</x:v>
      </x:c>
      <x:c r="L158" s="19" t="n">
        <x:f>$D158*SUMPRODUCT('Evidence'!$J$985:$J$987,'Evidence'!S$985:S$987)</x:f>
        <x:v>0</x:v>
      </x:c>
      <x:c r="M158" s="19" t="n">
        <x:f>$D158*SUMPRODUCT('Evidence'!$J$985:$J$987,'Evidence'!T$985:T$987)</x:f>
        <x:v>0</x:v>
      </x:c>
      <x:c r="N158" s="19" t="n">
        <x:f>$D158*SUMPRODUCT('Evidence'!$J$985:$J$987,'Evidence'!U$985:U$987)</x:f>
        <x:v>0</x:v>
      </x:c>
      <x:c r="O158" s="19" t="n">
        <x:f>$D158*SUMPRODUCT('Evidence'!$J$985:$J$987,'Evidence'!V$985:V$987)</x:f>
        <x:v>0</x:v>
      </x:c>
      <x:c r="P158" s="19" t="n">
        <x:f>$D158*SUMPRODUCT('Evidence'!$J$985:$J$987,'Evidence'!W$985:W$987)</x:f>
        <x:v>5050.5646500824205</x:v>
      </x:c>
      <x:c r="Q158" s="19" t="n">
        <x:f>SUM(E158:P158)</x:f>
        <x:v>11166.738</x:v>
      </x:c>
      <x:c r="R158" s="19" t="n">
        <x:f>Q158-D158</x:f>
        <x:v>0</x:v>
      </x:c>
      <x:c r="S158" s="17" t="str">
        <x:v>Economic activity (ISIC-Rev.4): Q. Human health and social work activities</x:v>
      </x:c>
      <x:c r="T158" s="2" t="str">
        <x:v>XA:1843</x:v>
      </x:c>
      <x:c r="U158" s="2" t="str"/>
      <x:c r="V158" s="2" t="str">
        <x:v>https://rplumber.ilo.org/data/indicator?format=.csv.gz&amp;id=EMP_2EMP_SEX_ECO_NB_A</x:v>
      </x:c>
      <x:c r="W158" s="2" t="str">
        <x:v>ILO modelled estimate; allocation estimated</x:v>
      </x:c>
    </x:row>
    <x:row r="159" ht="32" customHeight="1">
      <x:c r="A159" s="13" t="str">
        <x:v>Japan</x:v>
      </x:c>
      <x:c r="B159" s="13" t="str">
        <x:v>JPN</x:v>
      </x:c>
      <x:c r="C159" s="13" t="str">
        <x:v>RSTU</x:v>
      </x:c>
      <x:c r="D159" s="25" t="n">
        <x:v>4711.403</x:v>
      </x:c>
      <x:c r="E159" s="21" t="n">
        <x:f>$D159*SUMPRODUCT('Evidence'!$J$988:$J$995,'Evidence'!L$988:L$995)</x:f>
        <x:v>0</x:v>
      </x:c>
      <x:c r="F159" s="21" t="n">
        <x:f>$D159*SUMPRODUCT('Evidence'!$J$988:$J$995,'Evidence'!M$988:M$995)</x:f>
        <x:v>0</x:v>
      </x:c>
      <x:c r="G159" s="21" t="n">
        <x:f>$D159*SUMPRODUCT('Evidence'!$J$988:$J$995,'Evidence'!N$988:N$995)</x:f>
        <x:v>0</x:v>
      </x:c>
      <x:c r="H159" s="21" t="n">
        <x:f>$D159*SUMPRODUCT('Evidence'!$J$988:$J$995,'Evidence'!O$988:O$995)</x:f>
        <x:v>2232.7741988493394</x:v>
      </x:c>
      <x:c r="I159" s="21" t="n">
        <x:f>$D159*SUMPRODUCT('Evidence'!$J$988:$J$995,'Evidence'!P$988:P$995)</x:f>
        <x:v>0</x:v>
      </x:c>
      <x:c r="J159" s="21" t="n">
        <x:f>$D159*SUMPRODUCT('Evidence'!$J$988:$J$995,'Evidence'!Q$988:Q$995)</x:f>
        <x:v>0</x:v>
      </x:c>
      <x:c r="K159" s="21" t="n">
        <x:f>$D159*SUMPRODUCT('Evidence'!$J$988:$J$995,'Evidence'!R$988:R$995)</x:f>
        <x:v>0</x:v>
      </x:c>
      <x:c r="L159" s="21" t="n">
        <x:f>$D159*SUMPRODUCT('Evidence'!$J$988:$J$995,'Evidence'!S$988:S$995)</x:f>
        <x:v>91.14754551661389</x:v>
      </x:c>
      <x:c r="M159" s="21" t="n">
        <x:f>$D159*SUMPRODUCT('Evidence'!$J$988:$J$995,'Evidence'!T$988:T$995)</x:f>
        <x:v>184.72605266186622</x:v>
      </x:c>
      <x:c r="N159" s="21" t="n">
        <x:f>$D159*SUMPRODUCT('Evidence'!$J$988:$J$995,'Evidence'!U$988:U$995)</x:f>
        <x:v>0</x:v>
      </x:c>
      <x:c r="O159" s="21" t="n">
        <x:f>$D159*SUMPRODUCT('Evidence'!$J$988:$J$995,'Evidence'!V$988:V$995)</x:f>
        <x:v>0</x:v>
      </x:c>
      <x:c r="P159" s="21" t="n">
        <x:f>$D159*SUMPRODUCT('Evidence'!$J$988:$J$995,'Evidence'!W$988:W$995)</x:f>
        <x:v>2202.755202972181</x:v>
      </x:c>
      <x:c r="Q159" s="21" t="n">
        <x:f>SUM(E159:P159)</x:f>
        <x:v>4711.403</x:v>
      </x:c>
      <x:c r="R159" s="21" t="n">
        <x:f>Q159-D159</x:f>
        <x:v>0</x:v>
      </x:c>
      <x:c r="S159" s="18" t="str">
        <x:v>Economic activity (ISIC-Rev.4): R,S,T,U. Other services</x:v>
      </x:c>
      <x:c r="T159" s="13" t="str">
        <x:v>XA:1843</x:v>
      </x:c>
      <x:c r="U159" s="13" t="str"/>
      <x:c r="V159" s="13" t="str">
        <x:v>https://rplumber.ilo.org/data/indicator?format=.csv.gz&amp;id=EMP_2EMP_SEX_ECO_NB_A</x:v>
      </x:c>
      <x:c r="W159" s="13" t="str">
        <x:v>ILO modelled estimate; allocation estimated</x:v>
      </x:c>
    </x:row>
    <x:row r="160" ht="32" customHeight="1">
      <x:c r="A160" s="2" t="str">
        <x:v>Mexico</x:v>
      </x:c>
      <x:c r="B160" s="2" t="str">
        <x:v>MEX</x:v>
      </x:c>
      <x:c r="C160" s="2" t="str">
        <x:v>A</x:v>
      </x:c>
      <x:c r="D160" s="25" t="n">
        <x:v>6877.315</x:v>
      </x:c>
      <x:c r="E160" s="19" t="n">
        <x:f>$D160*SUMPRODUCT('Evidence'!$J$996:$J$998,'Evidence'!L$996:L$998)</x:f>
        <x:v>0</x:v>
      </x:c>
      <x:c r="F160" s="19" t="n">
        <x:f>$D160*SUMPRODUCT('Evidence'!$J$996:$J$998,'Evidence'!M$996:M$998)</x:f>
        <x:v>204.02065773073224</x:v>
      </x:c>
      <x:c r="G160" s="19" t="n">
        <x:f>$D160*SUMPRODUCT('Evidence'!$J$996:$J$998,'Evidence'!N$996:N$998)</x:f>
        <x:v>0</x:v>
      </x:c>
      <x:c r="H160" s="19" t="n">
        <x:f>$D160*SUMPRODUCT('Evidence'!$J$996:$J$998,'Evidence'!O$996:O$998)</x:f>
        <x:v>0</x:v>
      </x:c>
      <x:c r="I160" s="19" t="n">
        <x:f>$D160*SUMPRODUCT('Evidence'!$J$996:$J$998,'Evidence'!P$996:P$998)</x:f>
        <x:v>6673.294342269268</x:v>
      </x:c>
      <x:c r="J160" s="19" t="n">
        <x:f>$D160*SUMPRODUCT('Evidence'!$J$996:$J$998,'Evidence'!Q$996:Q$998)</x:f>
        <x:v>0</x:v>
      </x:c>
      <x:c r="K160" s="19" t="n">
        <x:f>$D160*SUMPRODUCT('Evidence'!$J$996:$J$998,'Evidence'!R$996:R$998)</x:f>
        <x:v>0</x:v>
      </x:c>
      <x:c r="L160" s="19" t="n">
        <x:f>$D160*SUMPRODUCT('Evidence'!$J$996:$J$998,'Evidence'!S$996:S$998)</x:f>
        <x:v>0</x:v>
      </x:c>
      <x:c r="M160" s="19" t="n">
        <x:f>$D160*SUMPRODUCT('Evidence'!$J$996:$J$998,'Evidence'!T$996:T$998)</x:f>
        <x:v>0</x:v>
      </x:c>
      <x:c r="N160" s="19" t="n">
        <x:f>$D160*SUMPRODUCT('Evidence'!$J$996:$J$998,'Evidence'!U$996:U$998)</x:f>
        <x:v>0</x:v>
      </x:c>
      <x:c r="O160" s="19" t="n">
        <x:f>$D160*SUMPRODUCT('Evidence'!$J$996:$J$998,'Evidence'!V$996:V$998)</x:f>
        <x:v>0</x:v>
      </x:c>
      <x:c r="P160" s="19" t="n">
        <x:f>$D160*SUMPRODUCT('Evidence'!$J$996:$J$998,'Evidence'!W$996:W$998)</x:f>
        <x:v>0</x:v>
      </x:c>
      <x:c r="Q160" s="19" t="n">
        <x:f>SUM(E160:P160)</x:f>
        <x:v>6877.3150000000005</x:v>
      </x:c>
      <x:c r="R160" s="19" t="n">
        <x:f>Q160-D160</x:f>
        <x:v>9.094947017729282e-13</x:v>
      </x:c>
      <x:c r="S160" s="17" t="str">
        <x:v>Economic activity (ISIC-Rev.4): A. Agriculture; forestry and fishing</x:v>
      </x:c>
      <x:c r="T160" s="2" t="str">
        <x:v>XA:1875</x:v>
      </x:c>
      <x:c r="U160" s="2" t="str"/>
      <x:c r="V160" s="2" t="str">
        <x:v>https://rplumber.ilo.org/data/indicator?format=.csv.gz&amp;id=EMP_2EMP_SEX_ECO_NB_A</x:v>
      </x:c>
      <x:c r="W160" s="2" t="str">
        <x:v>ILO modelled estimate; allocation estimated</x:v>
      </x:c>
    </x:row>
    <x:row r="161" ht="32" customHeight="1">
      <x:c r="A161" s="13" t="str">
        <x:v>Mexico</x:v>
      </x:c>
      <x:c r="B161" s="13" t="str">
        <x:v>MEX</x:v>
      </x:c>
      <x:c r="C161" s="13" t="str">
        <x:v>B</x:v>
      </x:c>
      <x:c r="D161" s="25" t="n">
        <x:v>417.858</x:v>
      </x:c>
      <x:c r="E161" s="21" t="n">
        <x:f>$D161*SUMPRODUCT('Evidence'!$J$999:$J$1003,'Evidence'!L$999:L$1003)</x:f>
        <x:v>68.99815524732196</x:v>
      </x:c>
      <x:c r="F161" s="21" t="n">
        <x:f>$D161*SUMPRODUCT('Evidence'!$J$999:$J$1003,'Evidence'!M$999:M$1003)</x:f>
        <x:v>348.85984475267804</x:v>
      </x:c>
      <x:c r="G161" s="21" t="n">
        <x:f>$D161*SUMPRODUCT('Evidence'!$J$999:$J$1003,'Evidence'!N$999:N$1003)</x:f>
        <x:v>0</x:v>
      </x:c>
      <x:c r="H161" s="21" t="n">
        <x:f>$D161*SUMPRODUCT('Evidence'!$J$999:$J$1003,'Evidence'!O$999:O$1003)</x:f>
        <x:v>0</x:v>
      </x:c>
      <x:c r="I161" s="21" t="n">
        <x:f>$D161*SUMPRODUCT('Evidence'!$J$999:$J$1003,'Evidence'!P$999:P$1003)</x:f>
        <x:v>0</x:v>
      </x:c>
      <x:c r="J161" s="21" t="n">
        <x:f>$D161*SUMPRODUCT('Evidence'!$J$999:$J$1003,'Evidence'!Q$999:Q$1003)</x:f>
        <x:v>0</x:v>
      </x:c>
      <x:c r="K161" s="21" t="n">
        <x:f>$D161*SUMPRODUCT('Evidence'!$J$999:$J$1003,'Evidence'!R$999:R$1003)</x:f>
        <x:v>0</x:v>
      </x:c>
      <x:c r="L161" s="21" t="n">
        <x:f>$D161*SUMPRODUCT('Evidence'!$J$999:$J$1003,'Evidence'!S$999:S$1003)</x:f>
        <x:v>0</x:v>
      </x:c>
      <x:c r="M161" s="21" t="n">
        <x:f>$D161*SUMPRODUCT('Evidence'!$J$999:$J$1003,'Evidence'!T$999:T$1003)</x:f>
        <x:v>0</x:v>
      </x:c>
      <x:c r="N161" s="21" t="n">
        <x:f>$D161*SUMPRODUCT('Evidence'!$J$999:$J$1003,'Evidence'!U$999:U$1003)</x:f>
        <x:v>0</x:v>
      </x:c>
      <x:c r="O161" s="21" t="n">
        <x:f>$D161*SUMPRODUCT('Evidence'!$J$999:$J$1003,'Evidence'!V$999:V$1003)</x:f>
        <x:v>0</x:v>
      </x:c>
      <x:c r="P161" s="21" t="n">
        <x:f>$D161*SUMPRODUCT('Evidence'!$J$999:$J$1003,'Evidence'!W$999:W$1003)</x:f>
        <x:v>0</x:v>
      </x:c>
      <x:c r="Q161" s="21" t="n">
        <x:f>SUM(E161:P161)</x:f>
        <x:v>417.858</x:v>
      </x:c>
      <x:c r="R161" s="21" t="n">
        <x:f>Q161-D161</x:f>
        <x:v>0</x:v>
      </x:c>
      <x:c r="S161" s="18" t="str">
        <x:v>Economic activity (ISIC-Rev.4): B. Mining and quarrying</x:v>
      </x:c>
      <x:c r="T161" s="13" t="str">
        <x:v>XA:1875</x:v>
      </x:c>
      <x:c r="U161" s="13" t="str"/>
      <x:c r="V161" s="13" t="str">
        <x:v>https://rplumber.ilo.org/data/indicator?format=.csv.gz&amp;id=EMP_2EMP_SEX_ECO_NB_A</x:v>
      </x:c>
      <x:c r="W161" s="13" t="str">
        <x:v>ILO modelled estimate; allocation estimated</x:v>
      </x:c>
    </x:row>
    <x:row r="162" ht="32" customHeight="1">
      <x:c r="A162" s="2" t="str">
        <x:v>Mexico</x:v>
      </x:c>
      <x:c r="B162" s="2" t="str">
        <x:v>MEX</x:v>
      </x:c>
      <x:c r="C162" s="2" t="str">
        <x:v>C</x:v>
      </x:c>
      <x:c r="D162" s="25" t="n">
        <x:v>9860.257</x:v>
      </x:c>
      <x:c r="E162" s="19" t="n">
        <x:f>$D162*SUMPRODUCT('Evidence'!$J$1004:$J$1027,'Evidence'!L$1004:L$1027)</x:f>
        <x:v>27.544278083280798</x:v>
      </x:c>
      <x:c r="F162" s="19" t="n">
        <x:f>$D162*SUMPRODUCT('Evidence'!$J$1004:$J$1027,'Evidence'!M$1004:M$1027)</x:f>
        <x:v>1272.3920374688707</x:v>
      </x:c>
      <x:c r="G162" s="19" t="n">
        <x:f>$D162*SUMPRODUCT('Evidence'!$J$1004:$J$1027,'Evidence'!N$1004:N$1027)</x:f>
        <x:v>3060.637277897124</x:v>
      </x:c>
      <x:c r="H162" s="19" t="n">
        <x:f>$D162*SUMPRODUCT('Evidence'!$J$1004:$J$1027,'Evidence'!O$1004:O$1027)</x:f>
        <x:v>3245.6130141065787</x:v>
      </x:c>
      <x:c r="I162" s="19" t="n">
        <x:f>$D162*SUMPRODUCT('Evidence'!$J$1004:$J$1027,'Evidence'!P$1004:P$1027)</x:f>
        <x:v>1865.4359288111061</x:v>
      </x:c>
      <x:c r="J162" s="19" t="n">
        <x:f>$D162*SUMPRODUCT('Evidence'!$J$1004:$J$1027,'Evidence'!Q$1004:Q$1027)</x:f>
        <x:v>195.20383736400274</x:v>
      </x:c>
      <x:c r="K162" s="19" t="n">
        <x:f>$D162*SUMPRODUCT('Evidence'!$J$1004:$J$1027,'Evidence'!R$1004:R$1027)</x:f>
        <x:v>0</x:v>
      </x:c>
      <x:c r="L162" s="19" t="n">
        <x:f>$D162*SUMPRODUCT('Evidence'!$J$1004:$J$1027,'Evidence'!S$1004:S$1027)</x:f>
        <x:v>193.4306262690363</x:v>
      </x:c>
      <x:c r="M162" s="19" t="n">
        <x:f>$D162*SUMPRODUCT('Evidence'!$J$1004:$J$1027,'Evidence'!T$1004:T$1027)</x:f>
        <x:v>0</x:v>
      </x:c>
      <x:c r="N162" s="19" t="n">
        <x:f>$D162*SUMPRODUCT('Evidence'!$J$1004:$J$1027,'Evidence'!U$1004:U$1027)</x:f>
        <x:v>0</x:v>
      </x:c>
      <x:c r="O162" s="19" t="n">
        <x:f>$D162*SUMPRODUCT('Evidence'!$J$1004:$J$1027,'Evidence'!V$1004:V$1027)</x:f>
        <x:v>0</x:v>
      </x:c>
      <x:c r="P162" s="19" t="n">
        <x:f>$D162*SUMPRODUCT('Evidence'!$J$1004:$J$1027,'Evidence'!W$1004:W$1027)</x:f>
        <x:v>0</x:v>
      </x:c>
      <x:c r="Q162" s="19" t="n">
        <x:f>SUM(E162:P162)</x:f>
        <x:v>9860.257</x:v>
      </x:c>
      <x:c r="R162" s="19" t="n">
        <x:f>Q162-D162</x:f>
        <x:v>0</x:v>
      </x:c>
      <x:c r="S162" s="17" t="str">
        <x:v>Economic activity (ISIC-Rev.4): C. Manufacturing</x:v>
      </x:c>
      <x:c r="T162" s="2" t="str">
        <x:v>XA:1875</x:v>
      </x:c>
      <x:c r="U162" s="2" t="str"/>
      <x:c r="V162" s="2" t="str">
        <x:v>https://rplumber.ilo.org/data/indicator?format=.csv.gz&amp;id=EMP_2EMP_SEX_ECO_NB_A</x:v>
      </x:c>
      <x:c r="W162" s="2" t="str">
        <x:v>ILO modelled estimate; allocation estimated</x:v>
      </x:c>
    </x:row>
    <x:row r="163" ht="32" customHeight="1">
      <x:c r="A163" s="13" t="str">
        <x:v>Mexico</x:v>
      </x:c>
      <x:c r="B163" s="13" t="str">
        <x:v>MEX</x:v>
      </x:c>
      <x:c r="C163" s="13" t="str">
        <x:v>DE</x:v>
      </x:c>
      <x:c r="D163" s="25" t="n">
        <x:v>484.535</x:v>
      </x:c>
      <x:c r="E163" s="21" t="n">
        <x:f>$D163*SUMPRODUCT('Evidence'!$J$1028:$J$1032,'Evidence'!L$1028:L$1032)</x:f>
        <x:v>0</x:v>
      </x:c>
      <x:c r="F163" s="21" t="n">
        <x:f>$D163*SUMPRODUCT('Evidence'!$J$1028:$J$1032,'Evidence'!M$1028:M$1032)</x:f>
        <x:v>0</x:v>
      </x:c>
      <x:c r="G163" s="21" t="n">
        <x:f>$D163*SUMPRODUCT('Evidence'!$J$1028:$J$1032,'Evidence'!N$1028:N$1032)</x:f>
        <x:v>109.89696112410401</x:v>
      </x:c>
      <x:c r="H163" s="21" t="n">
        <x:f>$D163*SUMPRODUCT('Evidence'!$J$1028:$J$1032,'Evidence'!O$1028:O$1032)</x:f>
        <x:v>0</x:v>
      </x:c>
      <x:c r="I163" s="21" t="n">
        <x:f>$D163*SUMPRODUCT('Evidence'!$J$1028:$J$1032,'Evidence'!P$1028:P$1032)</x:f>
        <x:v>0</x:v>
      </x:c>
      <x:c r="J163" s="21" t="n">
        <x:f>$D163*SUMPRODUCT('Evidence'!$J$1028:$J$1032,'Evidence'!Q$1028:Q$1032)</x:f>
        <x:v>0</x:v>
      </x:c>
      <x:c r="K163" s="21" t="n">
        <x:f>$D163*SUMPRODUCT('Evidence'!$J$1028:$J$1032,'Evidence'!R$1028:R$1032)</x:f>
        <x:v>0</x:v>
      </x:c>
      <x:c r="L163" s="21" t="n">
        <x:f>$D163*SUMPRODUCT('Evidence'!$J$1028:$J$1032,'Evidence'!S$1028:S$1032)</x:f>
        <x:v>0</x:v>
      </x:c>
      <x:c r="M163" s="21" t="n">
        <x:f>$D163*SUMPRODUCT('Evidence'!$J$1028:$J$1032,'Evidence'!T$1028:T$1032)</x:f>
        <x:v>0</x:v>
      </x:c>
      <x:c r="N163" s="21" t="n">
        <x:f>$D163*SUMPRODUCT('Evidence'!$J$1028:$J$1032,'Evidence'!U$1028:U$1032)</x:f>
        <x:v>374.63803887589614</x:v>
      </x:c>
      <x:c r="O163" s="21" t="n">
        <x:f>$D163*SUMPRODUCT('Evidence'!$J$1028:$J$1032,'Evidence'!V$1028:V$1032)</x:f>
        <x:v>0</x:v>
      </x:c>
      <x:c r="P163" s="21" t="n">
        <x:f>$D163*SUMPRODUCT('Evidence'!$J$1028:$J$1032,'Evidence'!W$1028:W$1032)</x:f>
        <x:v>0</x:v>
      </x:c>
      <x:c r="Q163" s="21" t="n">
        <x:f>SUM(E163:P163)</x:f>
        <x:v>484.53500000000014</x:v>
      </x:c>
      <x:c r="R163" s="21" t="n">
        <x:f>Q163-D163</x:f>
        <x:v>1.1368683772161603e-13</x:v>
      </x:c>
      <x:c r="S163" s="18" t="str">
        <x:v>Economic activity (ISIC-Rev.4): D,E. Utilities</x:v>
      </x:c>
      <x:c r="T163" s="13" t="str">
        <x:v>XA:1875</x:v>
      </x:c>
      <x:c r="U163" s="13" t="str"/>
      <x:c r="V163" s="13" t="str">
        <x:v>https://rplumber.ilo.org/data/indicator?format=.csv.gz&amp;id=EMP_2EMP_SEX_ECO_NB_A</x:v>
      </x:c>
      <x:c r="W163" s="13" t="str">
        <x:v>ILO modelled estimate; allocation estimated</x:v>
      </x:c>
    </x:row>
    <x:row r="164" ht="32" customHeight="1">
      <x:c r="A164" s="2" t="str">
        <x:v>Mexico</x:v>
      </x:c>
      <x:c r="B164" s="2" t="str">
        <x:v>MEX</x:v>
      </x:c>
      <x:c r="C164" s="2" t="str">
        <x:v>F</x:v>
      </x:c>
      <x:c r="D164" s="25" t="n">
        <x:v>3871.568</x:v>
      </x:c>
      <x:c r="E164" s="19" t="n">
        <x:f>$D164*SUMPRODUCT('Evidence'!$J$1033:$J$1035,'Evidence'!L$1033:L$1035)</x:f>
        <x:v>0</x:v>
      </x:c>
      <x:c r="F164" s="19" t="n">
        <x:f>$D164*SUMPRODUCT('Evidence'!$J$1033:$J$1035,'Evidence'!M$1033:M$1035)</x:f>
        <x:v>0</x:v>
      </x:c>
      <x:c r="G164" s="19" t="n">
        <x:f>$D164*SUMPRODUCT('Evidence'!$J$1033:$J$1035,'Evidence'!N$1033:N$1035)</x:f>
        <x:v>2344.8529214463842</x:v>
      </x:c>
      <x:c r="H164" s="19" t="n">
        <x:f>$D164*SUMPRODUCT('Evidence'!$J$1033:$J$1035,'Evidence'!O$1033:O$1035)</x:f>
        <x:v>1526.7150785536166</x:v>
      </x:c>
      <x:c r="I164" s="19" t="n">
        <x:f>$D164*SUMPRODUCT('Evidence'!$J$1033:$J$1035,'Evidence'!P$1033:P$1035)</x:f>
        <x:v>0</x:v>
      </x:c>
      <x:c r="J164" s="19" t="n">
        <x:f>$D164*SUMPRODUCT('Evidence'!$J$1033:$J$1035,'Evidence'!Q$1033:Q$1035)</x:f>
        <x:v>0</x:v>
      </x:c>
      <x:c r="K164" s="19" t="n">
        <x:f>$D164*SUMPRODUCT('Evidence'!$J$1033:$J$1035,'Evidence'!R$1033:R$1035)</x:f>
        <x:v>0</x:v>
      </x:c>
      <x:c r="L164" s="19" t="n">
        <x:f>$D164*SUMPRODUCT('Evidence'!$J$1033:$J$1035,'Evidence'!S$1033:S$1035)</x:f>
        <x:v>0</x:v>
      </x:c>
      <x:c r="M164" s="19" t="n">
        <x:f>$D164*SUMPRODUCT('Evidence'!$J$1033:$J$1035,'Evidence'!T$1033:T$1035)</x:f>
        <x:v>0</x:v>
      </x:c>
      <x:c r="N164" s="19" t="n">
        <x:f>$D164*SUMPRODUCT('Evidence'!$J$1033:$J$1035,'Evidence'!U$1033:U$1035)</x:f>
        <x:v>0</x:v>
      </x:c>
      <x:c r="O164" s="19" t="n">
        <x:f>$D164*SUMPRODUCT('Evidence'!$J$1033:$J$1035,'Evidence'!V$1033:V$1035)</x:f>
        <x:v>0</x:v>
      </x:c>
      <x:c r="P164" s="19" t="n">
        <x:f>$D164*SUMPRODUCT('Evidence'!$J$1033:$J$1035,'Evidence'!W$1033:W$1035)</x:f>
        <x:v>0</x:v>
      </x:c>
      <x:c r="Q164" s="19" t="n">
        <x:f>SUM(E164:P164)</x:f>
        <x:v>3871.568000000001</x:v>
      </x:c>
      <x:c r="R164" s="19" t="n">
        <x:f>Q164-D164</x:f>
        <x:v>9.094947017729282e-13</x:v>
      </x:c>
      <x:c r="S164" s="17" t="str">
        <x:v>Economic activity (ISIC-Rev.4): F. Construction</x:v>
      </x:c>
      <x:c r="T164" s="2" t="str">
        <x:v>XA:1875</x:v>
      </x:c>
      <x:c r="U164" s="2" t="str"/>
      <x:c r="V164" s="2" t="str">
        <x:v>https://rplumber.ilo.org/data/indicator?format=.csv.gz&amp;id=EMP_2EMP_SEX_ECO_NB_A</x:v>
      </x:c>
      <x:c r="W164" s="2" t="str">
        <x:v>ILO modelled estimate; allocation estimated</x:v>
      </x:c>
    </x:row>
    <x:row r="165" ht="32" customHeight="1">
      <x:c r="A165" s="13" t="str">
        <x:v>Mexico</x:v>
      </x:c>
      <x:c r="B165" s="13" t="str">
        <x:v>MEX</x:v>
      </x:c>
      <x:c r="C165" s="13" t="str">
        <x:v>G</x:v>
      </x:c>
      <x:c r="D165" s="25" t="n">
        <x:v>11924.976</x:v>
      </x:c>
      <x:c r="E165" s="21" t="n">
        <x:f>$D165*SUMPRODUCT('Evidence'!$J$1036:$J$1038,'Evidence'!L$1036:L$1038)</x:f>
        <x:v>83.34808613433763</x:v>
      </x:c>
      <x:c r="F165" s="21" t="n">
        <x:f>$D165*SUMPRODUCT('Evidence'!$J$1036:$J$1038,'Evidence'!M$1036:M$1038)</x:f>
        <x:v>83.34808613433763</x:v>
      </x:c>
      <x:c r="G165" s="21" t="n">
        <x:f>$D165*SUMPRODUCT('Evidence'!$J$1036:$J$1038,'Evidence'!N$1036:N$1038)</x:f>
        <x:v>916.828947477714</x:v>
      </x:c>
      <x:c r="H165" s="21" t="n">
        <x:f>$D165*SUMPRODUCT('Evidence'!$J$1036:$J$1038,'Evidence'!O$1036:O$1038)</x:f>
        <x:v>6078.8496051825905</x:v>
      </x:c>
      <x:c r="I165" s="21" t="n">
        <x:f>$D165*SUMPRODUCT('Evidence'!$J$1036:$J$1038,'Evidence'!P$1036:P$1038)</x:f>
        <x:v>4512.55701666801</x:v>
      </x:c>
      <x:c r="J165" s="21" t="n">
        <x:f>$D165*SUMPRODUCT('Evidence'!$J$1036:$J$1038,'Evidence'!Q$1036:Q$1038)</x:f>
        <x:v>83.34808613433763</x:v>
      </x:c>
      <x:c r="K165" s="21" t="n">
        <x:f>$D165*SUMPRODUCT('Evidence'!$J$1036:$J$1038,'Evidence'!R$1036:R$1038)</x:f>
        <x:v>0</x:v>
      </x:c>
      <x:c r="L165" s="21" t="n">
        <x:f>$D165*SUMPRODUCT('Evidence'!$J$1036:$J$1038,'Evidence'!S$1036:S$1038)</x:f>
        <x:v>166.69617226867527</x:v>
      </x:c>
      <x:c r="M165" s="21" t="n">
        <x:f>$D165*SUMPRODUCT('Evidence'!$J$1036:$J$1038,'Evidence'!T$1036:T$1038)</x:f>
        <x:v>0</x:v>
      </x:c>
      <x:c r="N165" s="21" t="n">
        <x:f>$D165*SUMPRODUCT('Evidence'!$J$1036:$J$1038,'Evidence'!U$1036:U$1038)</x:f>
        <x:v>0</x:v>
      </x:c>
      <x:c r="O165" s="21" t="n">
        <x:f>$D165*SUMPRODUCT('Evidence'!$J$1036:$J$1038,'Evidence'!V$1036:V$1038)</x:f>
        <x:v>0</x:v>
      </x:c>
      <x:c r="P165" s="21" t="n">
        <x:f>$D165*SUMPRODUCT('Evidence'!$J$1036:$J$1038,'Evidence'!W$1036:W$1038)</x:f>
        <x:v>0</x:v>
      </x:c>
      <x:c r="Q165" s="21" t="n">
        <x:f>SUM(E165:P165)</x:f>
        <x:v>11924.976000000002</x:v>
      </x:c>
      <x:c r="R165" s="21" t="n">
        <x:f>Q165-D165</x:f>
        <x:v>1.8189894035458565e-12</x:v>
      </x:c>
      <x:c r="S165" s="18" t="str">
        <x:v>Economic activity (ISIC-Rev.4): G. Wholesale and retail trade; repair of motor vehicles and motorcycles</x:v>
      </x:c>
      <x:c r="T165" s="13" t="str">
        <x:v>XA:1875</x:v>
      </x:c>
      <x:c r="U165" s="13" t="str"/>
      <x:c r="V165" s="13" t="str">
        <x:v>https://rplumber.ilo.org/data/indicator?format=.csv.gz&amp;id=EMP_2EMP_SEX_ECO_NB_A</x:v>
      </x:c>
      <x:c r="W165" s="13" t="str">
        <x:v>ILO modelled estimate; allocation estimated</x:v>
      </x:c>
    </x:row>
    <x:row r="166" ht="32" customHeight="1">
      <x:c r="A166" s="2" t="str">
        <x:v>Mexico</x:v>
      </x:c>
      <x:c r="B166" s="2" t="str">
        <x:v>MEX</x:v>
      </x:c>
      <x:c r="C166" s="2" t="str">
        <x:v>HJ</x:v>
      </x:c>
      <x:c r="D166" s="25" t="n">
        <x:v>3395.219</x:v>
      </x:c>
      <x:c r="E166" s="19" t="n">
        <x:f>$D166*SUMPRODUCT('Evidence'!$J$1039:$J$1049,'Evidence'!L$1039:L$1049)</x:f>
        <x:v>114.26445548809718</x:v>
      </x:c>
      <x:c r="F166" s="19" t="n">
        <x:f>$D166*SUMPRODUCT('Evidence'!$J$1039:$J$1049,'Evidence'!M$1039:M$1049)</x:f>
        <x:v>0</x:v>
      </x:c>
      <x:c r="G166" s="19" t="n">
        <x:f>$D166*SUMPRODUCT('Evidence'!$J$1039:$J$1049,'Evidence'!N$1039:N$1049)</x:f>
        <x:v>2701.268942231485</x:v>
      </x:c>
      <x:c r="H166" s="19" t="n">
        <x:f>$D166*SUMPRODUCT('Evidence'!$J$1039:$J$1049,'Evidence'!O$1039:O$1049)</x:f>
        <x:v>0</x:v>
      </x:c>
      <x:c r="I166" s="19" t="n">
        <x:f>$D166*SUMPRODUCT('Evidence'!$J$1039:$J$1049,'Evidence'!P$1039:P$1049)</x:f>
        <x:v>0</x:v>
      </x:c>
      <x:c r="J166" s="19" t="n">
        <x:f>$D166*SUMPRODUCT('Evidence'!$J$1039:$J$1049,'Evidence'!Q$1039:Q$1049)</x:f>
        <x:v>0</x:v>
      </x:c>
      <x:c r="K166" s="19" t="n">
        <x:f>$D166*SUMPRODUCT('Evidence'!$J$1039:$J$1049,'Evidence'!R$1039:R$1049)</x:f>
        <x:v>0</x:v>
      </x:c>
      <x:c r="L166" s="19" t="n">
        <x:f>$D166*SUMPRODUCT('Evidence'!$J$1039:$J$1049,'Evidence'!S$1039:S$1049)</x:f>
        <x:v>165.25355220818432</x:v>
      </x:c>
      <x:c r="M166" s="19" t="n">
        <x:f>$D166*SUMPRODUCT('Evidence'!$J$1039:$J$1049,'Evidence'!T$1039:T$1049)</x:f>
        <x:v>414.43205007223315</x:v>
      </x:c>
      <x:c r="N166" s="19" t="n">
        <x:f>$D166*SUMPRODUCT('Evidence'!$J$1039:$J$1049,'Evidence'!U$1039:U$1049)</x:f>
        <x:v>0</x:v>
      </x:c>
      <x:c r="O166" s="19" t="n">
        <x:f>$D166*SUMPRODUCT('Evidence'!$J$1039:$J$1049,'Evidence'!V$1039:V$1049)</x:f>
        <x:v>0</x:v>
      </x:c>
      <x:c r="P166" s="19" t="n">
        <x:f>$D166*SUMPRODUCT('Evidence'!$J$1039:$J$1049,'Evidence'!W$1039:W$1049)</x:f>
        <x:v>0</x:v>
      </x:c>
      <x:c r="Q166" s="19" t="n">
        <x:f>SUM(E166:P166)</x:f>
        <x:v>3395.219</x:v>
      </x:c>
      <x:c r="R166" s="19" t="n">
        <x:f>Q166-D166</x:f>
        <x:v>0</x:v>
      </x:c>
      <x:c r="S166" s="17" t="str">
        <x:v>Economic activity (ISIC-Rev.4): H,J. Transport; storage and communication</x:v>
      </x:c>
      <x:c r="T166" s="2" t="str">
        <x:v>XA:1875</x:v>
      </x:c>
      <x:c r="U166" s="2" t="str"/>
      <x:c r="V166" s="2" t="str">
        <x:v>https://rplumber.ilo.org/data/indicator?format=.csv.gz&amp;id=EMP_2EMP_SEX_ECO_NB_A</x:v>
      </x:c>
      <x:c r="W166" s="2" t="str">
        <x:v>ILO modelled estimate; allocation estimated</x:v>
      </x:c>
    </x:row>
    <x:row r="167" ht="32" customHeight="1">
      <x:c r="A167" s="13" t="str">
        <x:v>Mexico</x:v>
      </x:c>
      <x:c r="B167" s="13" t="str">
        <x:v>MEX</x:v>
      </x:c>
      <x:c r="C167" s="13" t="str">
        <x:v>I</x:v>
      </x:c>
      <x:c r="D167" s="25" t="n">
        <x:v>4385.34</x:v>
      </x:c>
      <x:c r="E167" s="21" t="n">
        <x:f>$D167*SUMPRODUCT('Evidence'!$J$1050:$J$1051,'Evidence'!L$1050:L$1051)</x:f>
        <x:v>0</x:v>
      </x:c>
      <x:c r="F167" s="21" t="n">
        <x:f>$D167*SUMPRODUCT('Evidence'!$J$1050:$J$1051,'Evidence'!M$1050:M$1051)</x:f>
        <x:v>0</x:v>
      </x:c>
      <x:c r="G167" s="21" t="n">
        <x:f>$D167*SUMPRODUCT('Evidence'!$J$1050:$J$1051,'Evidence'!N$1050:N$1051)</x:f>
        <x:v>0</x:v>
      </x:c>
      <x:c r="H167" s="21" t="n">
        <x:f>$D167*SUMPRODUCT('Evidence'!$J$1050:$J$1051,'Evidence'!O$1050:O$1051)</x:f>
        <x:v>4385.34</x:v>
      </x:c>
      <x:c r="I167" s="21" t="n">
        <x:f>$D167*SUMPRODUCT('Evidence'!$J$1050:$J$1051,'Evidence'!P$1050:P$1051)</x:f>
        <x:v>0</x:v>
      </x:c>
      <x:c r="J167" s="21" t="n">
        <x:f>$D167*SUMPRODUCT('Evidence'!$J$1050:$J$1051,'Evidence'!Q$1050:Q$1051)</x:f>
        <x:v>0</x:v>
      </x:c>
      <x:c r="K167" s="21" t="n">
        <x:f>$D167*SUMPRODUCT('Evidence'!$J$1050:$J$1051,'Evidence'!R$1050:R$1051)</x:f>
        <x:v>0</x:v>
      </x:c>
      <x:c r="L167" s="21" t="n">
        <x:f>$D167*SUMPRODUCT('Evidence'!$J$1050:$J$1051,'Evidence'!S$1050:S$1051)</x:f>
        <x:v>0</x:v>
      </x:c>
      <x:c r="M167" s="21" t="n">
        <x:f>$D167*SUMPRODUCT('Evidence'!$J$1050:$J$1051,'Evidence'!T$1050:T$1051)</x:f>
        <x:v>0</x:v>
      </x:c>
      <x:c r="N167" s="21" t="n">
        <x:f>$D167*SUMPRODUCT('Evidence'!$J$1050:$J$1051,'Evidence'!U$1050:U$1051)</x:f>
        <x:v>0</x:v>
      </x:c>
      <x:c r="O167" s="21" t="n">
        <x:f>$D167*SUMPRODUCT('Evidence'!$J$1050:$J$1051,'Evidence'!V$1050:V$1051)</x:f>
        <x:v>0</x:v>
      </x:c>
      <x:c r="P167" s="21" t="n">
        <x:f>$D167*SUMPRODUCT('Evidence'!$J$1050:$J$1051,'Evidence'!W$1050:W$1051)</x:f>
        <x:v>0</x:v>
      </x:c>
      <x:c r="Q167" s="21" t="n">
        <x:f>SUM(E167:P167)</x:f>
        <x:v>4385.34</x:v>
      </x:c>
      <x:c r="R167" s="21" t="n">
        <x:f>Q167-D167</x:f>
        <x:v>0</x:v>
      </x:c>
      <x:c r="S167" s="18" t="str">
        <x:v>Economic activity (ISIC-Rev.4): I. Accommodation and food service activities</x:v>
      </x:c>
      <x:c r="T167" s="13" t="str">
        <x:v>XA:1875</x:v>
      </x:c>
      <x:c r="U167" s="13" t="str"/>
      <x:c r="V167" s="13" t="str">
        <x:v>https://rplumber.ilo.org/data/indicator?format=.csv.gz&amp;id=EMP_2EMP_SEX_ECO_NB_A</x:v>
      </x:c>
      <x:c r="W167" s="13" t="str">
        <x:v>ILO modelled estimate; allocation estimated</x:v>
      </x:c>
    </x:row>
    <x:row r="168" ht="32" customHeight="1">
      <x:c r="A168" s="2" t="str">
        <x:v>Mexico</x:v>
      </x:c>
      <x:c r="B168" s="2" t="str">
        <x:v>MEX</x:v>
      </x:c>
      <x:c r="C168" s="2" t="str">
        <x:v>K</x:v>
      </x:c>
      <x:c r="D168" s="25" t="n">
        <x:v>835.41</x:v>
      </x:c>
      <x:c r="E168" s="19" t="n">
        <x:f>$D168*SUMPRODUCT('Evidence'!$J$1052:$J$1054,'Evidence'!L$1052:L$1054)</x:f>
        <x:v>0</x:v>
      </x:c>
      <x:c r="F168" s="19" t="n">
        <x:f>$D168*SUMPRODUCT('Evidence'!$J$1052:$J$1054,'Evidence'!M$1052:M$1054)</x:f>
        <x:v>0</x:v>
      </x:c>
      <x:c r="G168" s="19" t="n">
        <x:f>$D168*SUMPRODUCT('Evidence'!$J$1052:$J$1054,'Evidence'!N$1052:N$1054)</x:f>
        <x:v>0</x:v>
      </x:c>
      <x:c r="H168" s="19" t="n">
        <x:f>$D168*SUMPRODUCT('Evidence'!$J$1052:$J$1054,'Evidence'!O$1052:O$1054)</x:f>
        <x:v>0</x:v>
      </x:c>
      <x:c r="I168" s="19" t="n">
        <x:f>$D168*SUMPRODUCT('Evidence'!$J$1052:$J$1054,'Evidence'!P$1052:P$1054)</x:f>
        <x:v>0</x:v>
      </x:c>
      <x:c r="J168" s="19" t="n">
        <x:f>$D168*SUMPRODUCT('Evidence'!$J$1052:$J$1054,'Evidence'!Q$1052:Q$1054)</x:f>
        <x:v>0</x:v>
      </x:c>
      <x:c r="K168" s="19" t="n">
        <x:f>$D168*SUMPRODUCT('Evidence'!$J$1052:$J$1054,'Evidence'!R$1052:R$1054)</x:f>
        <x:v>835.4099999999999</x:v>
      </x:c>
      <x:c r="L168" s="19" t="n">
        <x:f>$D168*SUMPRODUCT('Evidence'!$J$1052:$J$1054,'Evidence'!S$1052:S$1054)</x:f>
        <x:v>0</x:v>
      </x:c>
      <x:c r="M168" s="19" t="n">
        <x:f>$D168*SUMPRODUCT('Evidence'!$J$1052:$J$1054,'Evidence'!T$1052:T$1054)</x:f>
        <x:v>0</x:v>
      </x:c>
      <x:c r="N168" s="19" t="n">
        <x:f>$D168*SUMPRODUCT('Evidence'!$J$1052:$J$1054,'Evidence'!U$1052:U$1054)</x:f>
        <x:v>0</x:v>
      </x:c>
      <x:c r="O168" s="19" t="n">
        <x:f>$D168*SUMPRODUCT('Evidence'!$J$1052:$J$1054,'Evidence'!V$1052:V$1054)</x:f>
        <x:v>0</x:v>
      </x:c>
      <x:c r="P168" s="19" t="n">
        <x:f>$D168*SUMPRODUCT('Evidence'!$J$1052:$J$1054,'Evidence'!W$1052:W$1054)</x:f>
        <x:v>0</x:v>
      </x:c>
      <x:c r="Q168" s="19" t="n">
        <x:f>SUM(E168:P168)</x:f>
        <x:v>835.4099999999999</x:v>
      </x:c>
      <x:c r="R168" s="19" t="n">
        <x:f>Q168-D168</x:f>
        <x:v>-1.1368683772161603e-13</x:v>
      </x:c>
      <x:c r="S168" s="17" t="str">
        <x:v>Economic activity (ISIC-Rev.4): K. Financial and insurance activities</x:v>
      </x:c>
      <x:c r="T168" s="2" t="str">
        <x:v>XA:1875</x:v>
      </x:c>
      <x:c r="U168" s="2" t="str"/>
      <x:c r="V168" s="2" t="str">
        <x:v>https://rplumber.ilo.org/data/indicator?format=.csv.gz&amp;id=EMP_2EMP_SEX_ECO_NB_A</x:v>
      </x:c>
      <x:c r="W168" s="2" t="str">
        <x:v>ILO modelled estimate; allocation estimated</x:v>
      </x:c>
    </x:row>
    <x:row r="169" ht="32" customHeight="1">
      <x:c r="A169" s="13" t="str">
        <x:v>Mexico</x:v>
      </x:c>
      <x:c r="B169" s="13" t="str">
        <x:v>MEX</x:v>
      </x:c>
      <x:c r="C169" s="13" t="str">
        <x:v>LMN</x:v>
      </x:c>
      <x:c r="D169" s="25" t="n">
        <x:v>5263.976</x:v>
      </x:c>
      <x:c r="E169" s="21" t="n">
        <x:f>$D169*SUMPRODUCT('Evidence'!$J$1055:$J$1068,'Evidence'!L$1055:L$1068)</x:f>
        <x:v>0</x:v>
      </x:c>
      <x:c r="F169" s="21" t="n">
        <x:f>$D169*SUMPRODUCT('Evidence'!$J$1055:$J$1068,'Evidence'!M$1055:M$1068)</x:f>
        <x:v>0</x:v>
      </x:c>
      <x:c r="G169" s="21" t="n">
        <x:f>$D169*SUMPRODUCT('Evidence'!$J$1055:$J$1068,'Evidence'!N$1055:N$1068)</x:f>
        <x:v>4413.932449704787</x:v>
      </x:c>
      <x:c r="H169" s="21" t="n">
        <x:f>$D169*SUMPRODUCT('Evidence'!$J$1055:$J$1068,'Evidence'!O$1055:O$1068)</x:f>
        <x:v>245.99853420214967</x:v>
      </x:c>
      <x:c r="I169" s="21" t="n">
        <x:f>$D169*SUMPRODUCT('Evidence'!$J$1055:$J$1068,'Evidence'!P$1055:P$1068)</x:f>
        <x:v>0</x:v>
      </x:c>
      <x:c r="J169" s="21" t="n">
        <x:f>$D169*SUMPRODUCT('Evidence'!$J$1055:$J$1068,'Evidence'!Q$1055:Q$1068)</x:f>
        <x:v>86.08510319370835</x:v>
      </x:c>
      <x:c r="K169" s="21" t="n">
        <x:f>$D169*SUMPRODUCT('Evidence'!$J$1055:$J$1068,'Evidence'!R$1055:R$1068)</x:f>
        <x:v>0</x:v>
      </x:c>
      <x:c r="L169" s="21" t="n">
        <x:f>$D169*SUMPRODUCT('Evidence'!$J$1055:$J$1068,'Evidence'!S$1055:S$1068)</x:f>
        <x:v>4.564170975543367</x:v>
      </x:c>
      <x:c r="M169" s="21" t="n">
        <x:f>$D169*SUMPRODUCT('Evidence'!$J$1055:$J$1068,'Evidence'!T$1055:T$1068)</x:f>
        <x:v>250.86566316435596</x:v>
      </x:c>
      <x:c r="N169" s="21" t="n">
        <x:f>$D169*SUMPRODUCT('Evidence'!$J$1055:$J$1068,'Evidence'!U$1055:U$1068)</x:f>
        <x:v>0</x:v>
      </x:c>
      <x:c r="O169" s="21" t="n">
        <x:f>$D169*SUMPRODUCT('Evidence'!$J$1055:$J$1068,'Evidence'!V$1055:V$1068)</x:f>
        <x:v>262.53007875945394</x:v>
      </x:c>
      <x:c r="P169" s="21" t="n">
        <x:f>$D169*SUMPRODUCT('Evidence'!$J$1055:$J$1068,'Evidence'!W$1055:W$1068)</x:f>
        <x:v>0</x:v>
      </x:c>
      <x:c r="Q169" s="21" t="n">
        <x:f>SUM(E169:P169)</x:f>
        <x:v>5263.976</x:v>
      </x:c>
      <x:c r="R169" s="21" t="n">
        <x:f>Q169-D169</x:f>
        <x:v>0</x:v>
      </x:c>
      <x:c r="S169" s="18" t="str">
        <x:v>Economic activity (ISIC-Rev.4): L,M,N. Real estate; business and administrative activities</x:v>
      </x:c>
      <x:c r="T169" s="13" t="str">
        <x:v>XA:1875</x:v>
      </x:c>
      <x:c r="U169" s="13" t="str"/>
      <x:c r="V169" s="13" t="str">
        <x:v>https://rplumber.ilo.org/data/indicator?format=.csv.gz&amp;id=EMP_2EMP_SEX_ECO_NB_A</x:v>
      </x:c>
      <x:c r="W169" s="13" t="str">
        <x:v>ILO modelled estimate; allocation estimated</x:v>
      </x:c>
    </x:row>
    <x:row r="170" ht="32" customHeight="1">
      <x:c r="A170" s="2" t="str">
        <x:v>Mexico</x:v>
      </x:c>
      <x:c r="B170" s="2" t="str">
        <x:v>MEX</x:v>
      </x:c>
      <x:c r="C170" s="2" t="str">
        <x:v>O</x:v>
      </x:c>
      <x:c r="D170" s="25" t="n">
        <x:v>2316.193</x:v>
      </x:c>
      <x:c r="E170" s="19" t="n">
        <x:f>$D170*SUMPRODUCT('Evidence'!$J$1069:$J$1069,'Evidence'!L$1069:L$1069)</x:f>
        <x:v>0</x:v>
      </x:c>
      <x:c r="F170" s="19" t="n">
        <x:f>$D170*SUMPRODUCT('Evidence'!$J$1069:$J$1069,'Evidence'!M$1069:M$1069)</x:f>
        <x:v>0</x:v>
      </x:c>
      <x:c r="G170" s="19" t="n">
        <x:f>$D170*SUMPRODUCT('Evidence'!$J$1069:$J$1069,'Evidence'!N$1069:N$1069)</x:f>
        <x:v>0</x:v>
      </x:c>
      <x:c r="H170" s="19" t="n">
        <x:f>$D170*SUMPRODUCT('Evidence'!$J$1069:$J$1069,'Evidence'!O$1069:O$1069)</x:f>
        <x:v>0</x:v>
      </x:c>
      <x:c r="I170" s="19" t="n">
        <x:f>$D170*SUMPRODUCT('Evidence'!$J$1069:$J$1069,'Evidence'!P$1069:P$1069)</x:f>
        <x:v>0</x:v>
      </x:c>
      <x:c r="J170" s="19" t="n">
        <x:f>$D170*SUMPRODUCT('Evidence'!$J$1069:$J$1069,'Evidence'!Q$1069:Q$1069)</x:f>
        <x:v>0</x:v>
      </x:c>
      <x:c r="K170" s="19" t="n">
        <x:f>$D170*SUMPRODUCT('Evidence'!$J$1069:$J$1069,'Evidence'!R$1069:R$1069)</x:f>
        <x:v>0</x:v>
      </x:c>
      <x:c r="L170" s="19" t="n">
        <x:f>$D170*SUMPRODUCT('Evidence'!$J$1069:$J$1069,'Evidence'!S$1069:S$1069)</x:f>
        <x:v>0</x:v>
      </x:c>
      <x:c r="M170" s="19" t="n">
        <x:f>$D170*SUMPRODUCT('Evidence'!$J$1069:$J$1069,'Evidence'!T$1069:T$1069)</x:f>
        <x:v>0</x:v>
      </x:c>
      <x:c r="N170" s="19" t="n">
        <x:f>$D170*SUMPRODUCT('Evidence'!$J$1069:$J$1069,'Evidence'!U$1069:U$1069)</x:f>
        <x:v>0</x:v>
      </x:c>
      <x:c r="O170" s="19" t="n">
        <x:f>$D170*SUMPRODUCT('Evidence'!$J$1069:$J$1069,'Evidence'!V$1069:V$1069)</x:f>
        <x:v>0</x:v>
      </x:c>
      <x:c r="P170" s="19" t="n">
        <x:f>$D170*SUMPRODUCT('Evidence'!$J$1069:$J$1069,'Evidence'!W$1069:W$1069)</x:f>
        <x:v>2316.193</x:v>
      </x:c>
      <x:c r="Q170" s="19" t="n">
        <x:f>SUM(E170:P170)</x:f>
        <x:v>2316.193</x:v>
      </x:c>
      <x:c r="R170" s="19" t="n">
        <x:f>Q170-D170</x:f>
        <x:v>0</x:v>
      </x:c>
      <x:c r="S170" s="17" t="str">
        <x:v>Economic activity (ISIC-Rev.4): O. Public administration and defence; compulsory social security</x:v>
      </x:c>
      <x:c r="T170" s="2" t="str">
        <x:v>XA:1875</x:v>
      </x:c>
      <x:c r="U170" s="2" t="str"/>
      <x:c r="V170" s="2" t="str">
        <x:v>https://rplumber.ilo.org/data/indicator?format=.csv.gz&amp;id=EMP_2EMP_SEX_ECO_NB_A</x:v>
      </x:c>
      <x:c r="W170" s="2" t="str">
        <x:v>ILO modelled estimate; allocation estimated</x:v>
      </x:c>
    </x:row>
    <x:row r="171" ht="32" customHeight="1">
      <x:c r="A171" s="13" t="str">
        <x:v>Mexico</x:v>
      </x:c>
      <x:c r="B171" s="13" t="str">
        <x:v>MEX</x:v>
      </x:c>
      <x:c r="C171" s="13" t="str">
        <x:v>P</x:v>
      </x:c>
      <x:c r="D171" s="25" t="n">
        <x:v>2950.611</x:v>
      </x:c>
      <x:c r="E171" s="21" t="n">
        <x:f>$D171*SUMPRODUCT('Evidence'!$J$1070:$J$1070,'Evidence'!L$1070:L$1070)</x:f>
        <x:v>0</x:v>
      </x:c>
      <x:c r="F171" s="21" t="n">
        <x:f>$D171*SUMPRODUCT('Evidence'!$J$1070:$J$1070,'Evidence'!M$1070:M$1070)</x:f>
        <x:v>0</x:v>
      </x:c>
      <x:c r="G171" s="21" t="n">
        <x:f>$D171*SUMPRODUCT('Evidence'!$J$1070:$J$1070,'Evidence'!N$1070:N$1070)</x:f>
        <x:v>0</x:v>
      </x:c>
      <x:c r="H171" s="21" t="n">
        <x:f>$D171*SUMPRODUCT('Evidence'!$J$1070:$J$1070,'Evidence'!O$1070:O$1070)</x:f>
        <x:v>2950.611</x:v>
      </x:c>
      <x:c r="I171" s="21" t="n">
        <x:f>$D171*SUMPRODUCT('Evidence'!$J$1070:$J$1070,'Evidence'!P$1070:P$1070)</x:f>
        <x:v>0</x:v>
      </x:c>
      <x:c r="J171" s="21" t="n">
        <x:f>$D171*SUMPRODUCT('Evidence'!$J$1070:$J$1070,'Evidence'!Q$1070:Q$1070)</x:f>
        <x:v>0</x:v>
      </x:c>
      <x:c r="K171" s="21" t="n">
        <x:f>$D171*SUMPRODUCT('Evidence'!$J$1070:$J$1070,'Evidence'!R$1070:R$1070)</x:f>
        <x:v>0</x:v>
      </x:c>
      <x:c r="L171" s="21" t="n">
        <x:f>$D171*SUMPRODUCT('Evidence'!$J$1070:$J$1070,'Evidence'!S$1070:S$1070)</x:f>
        <x:v>0</x:v>
      </x:c>
      <x:c r="M171" s="21" t="n">
        <x:f>$D171*SUMPRODUCT('Evidence'!$J$1070:$J$1070,'Evidence'!T$1070:T$1070)</x:f>
        <x:v>0</x:v>
      </x:c>
      <x:c r="N171" s="21" t="n">
        <x:f>$D171*SUMPRODUCT('Evidence'!$J$1070:$J$1070,'Evidence'!U$1070:U$1070)</x:f>
        <x:v>0</x:v>
      </x:c>
      <x:c r="O171" s="21" t="n">
        <x:f>$D171*SUMPRODUCT('Evidence'!$J$1070:$J$1070,'Evidence'!V$1070:V$1070)</x:f>
        <x:v>0</x:v>
      </x:c>
      <x:c r="P171" s="21" t="n">
        <x:f>$D171*SUMPRODUCT('Evidence'!$J$1070:$J$1070,'Evidence'!W$1070:W$1070)</x:f>
        <x:v>0</x:v>
      </x:c>
      <x:c r="Q171" s="21" t="n">
        <x:f>SUM(E171:P171)</x:f>
        <x:v>2950.611</x:v>
      </x:c>
      <x:c r="R171" s="21" t="n">
        <x:f>Q171-D171</x:f>
        <x:v>0</x:v>
      </x:c>
      <x:c r="S171" s="18" t="str">
        <x:v>Economic activity (ISIC-Rev.4): P. Education</x:v>
      </x:c>
      <x:c r="T171" s="13" t="str">
        <x:v>XA:1875</x:v>
      </x:c>
      <x:c r="U171" s="13" t="str"/>
      <x:c r="V171" s="13" t="str">
        <x:v>https://rplumber.ilo.org/data/indicator?format=.csv.gz&amp;id=EMP_2EMP_SEX_ECO_NB_A</x:v>
      </x:c>
      <x:c r="W171" s="13" t="str">
        <x:v>ILO modelled estimate; allocation estimated</x:v>
      </x:c>
    </x:row>
    <x:row r="172" ht="32" customHeight="1">
      <x:c r="A172" s="2" t="str">
        <x:v>Mexico</x:v>
      </x:c>
      <x:c r="B172" s="2" t="str">
        <x:v>MEX</x:v>
      </x:c>
      <x:c r="C172" s="2" t="str">
        <x:v>Q</x:v>
      </x:c>
      <x:c r="D172" s="25" t="n">
        <x:v>2053.618</x:v>
      </x:c>
      <x:c r="E172" s="19" t="n">
        <x:f>$D172*SUMPRODUCT('Evidence'!$J$1071:$J$1073,'Evidence'!L$1071:L$1073)</x:f>
        <x:v>0</x:v>
      </x:c>
      <x:c r="F172" s="19" t="n">
        <x:f>$D172*SUMPRODUCT('Evidence'!$J$1071:$J$1073,'Evidence'!M$1071:M$1073)</x:f>
        <x:v>0</x:v>
      </x:c>
      <x:c r="G172" s="19" t="n">
        <x:f>$D172*SUMPRODUCT('Evidence'!$J$1071:$J$1073,'Evidence'!N$1071:N$1073)</x:f>
        <x:v>0</x:v>
      </x:c>
      <x:c r="H172" s="19" t="n">
        <x:f>$D172*SUMPRODUCT('Evidence'!$J$1071:$J$1073,'Evidence'!O$1071:O$1073)</x:f>
        <x:v>0</x:v>
      </x:c>
      <x:c r="I172" s="19" t="n">
        <x:f>$D172*SUMPRODUCT('Evidence'!$J$1071:$J$1073,'Evidence'!P$1071:P$1073)</x:f>
        <x:v>0</x:v>
      </x:c>
      <x:c r="J172" s="19" t="n">
        <x:f>$D172*SUMPRODUCT('Evidence'!$J$1071:$J$1073,'Evidence'!Q$1071:Q$1073)</x:f>
        <x:v>1953.9141135864163</x:v>
      </x:c>
      <x:c r="K172" s="19" t="n">
        <x:f>$D172*SUMPRODUCT('Evidence'!$J$1071:$J$1073,'Evidence'!R$1071:R$1073)</x:f>
        <x:v>0</x:v>
      </x:c>
      <x:c r="L172" s="19" t="n">
        <x:f>$D172*SUMPRODUCT('Evidence'!$J$1071:$J$1073,'Evidence'!S$1071:S$1073)</x:f>
        <x:v>0</x:v>
      </x:c>
      <x:c r="M172" s="19" t="n">
        <x:f>$D172*SUMPRODUCT('Evidence'!$J$1071:$J$1073,'Evidence'!T$1071:T$1073)</x:f>
        <x:v>0</x:v>
      </x:c>
      <x:c r="N172" s="19" t="n">
        <x:f>$D172*SUMPRODUCT('Evidence'!$J$1071:$J$1073,'Evidence'!U$1071:U$1073)</x:f>
        <x:v>0</x:v>
      </x:c>
      <x:c r="O172" s="19" t="n">
        <x:f>$D172*SUMPRODUCT('Evidence'!$J$1071:$J$1073,'Evidence'!V$1071:V$1073)</x:f>
        <x:v>0</x:v>
      </x:c>
      <x:c r="P172" s="19" t="n">
        <x:f>$D172*SUMPRODUCT('Evidence'!$J$1071:$J$1073,'Evidence'!W$1071:W$1073)</x:f>
        <x:v>99.70388641358329</x:v>
      </x:c>
      <x:c r="Q172" s="19" t="n">
        <x:f>SUM(E172:P172)</x:f>
        <x:v>2053.6179999999995</x:v>
      </x:c>
      <x:c r="R172" s="19" t="n">
        <x:f>Q172-D172</x:f>
        <x:v>-4.547473508864641e-13</x:v>
      </x:c>
      <x:c r="S172" s="17" t="str">
        <x:v>Economic activity (ISIC-Rev.4): Q. Human health and social work activities</x:v>
      </x:c>
      <x:c r="T172" s="2" t="str">
        <x:v>XA:1875</x:v>
      </x:c>
      <x:c r="U172" s="2" t="str"/>
      <x:c r="V172" s="2" t="str">
        <x:v>https://rplumber.ilo.org/data/indicator?format=.csv.gz&amp;id=EMP_2EMP_SEX_ECO_NB_A</x:v>
      </x:c>
      <x:c r="W172" s="2" t="str">
        <x:v>ILO modelled estimate; allocation estimated</x:v>
      </x:c>
    </x:row>
    <x:row r="173" ht="32" customHeight="1">
      <x:c r="A173" s="13" t="str">
        <x:v>Mexico</x:v>
      </x:c>
      <x:c r="B173" s="13" t="str">
        <x:v>MEX</x:v>
      </x:c>
      <x:c r="C173" s="13" t="str">
        <x:v>RSTU</x:v>
      </x:c>
      <x:c r="D173" s="25" t="n">
        <x:v>4620.565</x:v>
      </x:c>
      <x:c r="E173" s="21" t="n">
        <x:f>$D173*SUMPRODUCT('Evidence'!$J$1074:$J$1082,'Evidence'!L$1074:L$1082)</x:f>
        <x:v>0</x:v>
      </x:c>
      <x:c r="F173" s="21" t="n">
        <x:f>$D173*SUMPRODUCT('Evidence'!$J$1074:$J$1082,'Evidence'!M$1074:M$1082)</x:f>
        <x:v>0</x:v>
      </x:c>
      <x:c r="G173" s="21" t="n">
        <x:f>$D173*SUMPRODUCT('Evidence'!$J$1074:$J$1082,'Evidence'!N$1074:N$1082)</x:f>
        <x:v>0</x:v>
      </x:c>
      <x:c r="H173" s="21" t="n">
        <x:f>$D173*SUMPRODUCT('Evidence'!$J$1074:$J$1082,'Evidence'!O$1074:O$1082)</x:f>
        <x:v>1804.8729642668202</x:v>
      </x:c>
      <x:c r="I173" s="21" t="n">
        <x:f>$D173*SUMPRODUCT('Evidence'!$J$1074:$J$1082,'Evidence'!P$1074:P$1082)</x:f>
        <x:v>0</x:v>
      </x:c>
      <x:c r="J173" s="21" t="n">
        <x:f>$D173*SUMPRODUCT('Evidence'!$J$1074:$J$1082,'Evidence'!Q$1074:Q$1082)</x:f>
        <x:v>0</x:v>
      </x:c>
      <x:c r="K173" s="21" t="n">
        <x:f>$D173*SUMPRODUCT('Evidence'!$J$1074:$J$1082,'Evidence'!R$1074:R$1082)</x:f>
        <x:v>0</x:v>
      </x:c>
      <x:c r="L173" s="21" t="n">
        <x:f>$D173*SUMPRODUCT('Evidence'!$J$1074:$J$1082,'Evidence'!S$1074:S$1082)</x:f>
        <x:v>88.67916848010482</x:v>
      </x:c>
      <x:c r="M173" s="21" t="n">
        <x:f>$D173*SUMPRODUCT('Evidence'!$J$1074:$J$1082,'Evidence'!T$1074:T$1082)</x:f>
        <x:v>96.24187835572624</x:v>
      </x:c>
      <x:c r="N173" s="21" t="n">
        <x:f>$D173*SUMPRODUCT('Evidence'!$J$1074:$J$1082,'Evidence'!U$1074:U$1082)</x:f>
        <x:v>0</x:v>
      </x:c>
      <x:c r="O173" s="21" t="n">
        <x:f>$D173*SUMPRODUCT('Evidence'!$J$1074:$J$1082,'Evidence'!V$1074:V$1082)</x:f>
        <x:v>0</x:v>
      </x:c>
      <x:c r="P173" s="21" t="n">
        <x:f>$D173*SUMPRODUCT('Evidence'!$J$1074:$J$1082,'Evidence'!W$1074:W$1082)</x:f>
        <x:v>2630.770988897348</x:v>
      </x:c>
      <x:c r="Q173" s="21" t="n">
        <x:f>SUM(E173:P173)</x:f>
        <x:v>4620.565</x:v>
      </x:c>
      <x:c r="R173" s="21" t="n">
        <x:f>Q173-D173</x:f>
        <x:v>0</x:v>
      </x:c>
      <x:c r="S173" s="18" t="str">
        <x:v>Economic activity (ISIC-Rev.4): R,S,T,U. Other services</x:v>
      </x:c>
      <x:c r="T173" s="13" t="str">
        <x:v>XA:1875</x:v>
      </x:c>
      <x:c r="U173" s="13" t="str"/>
      <x:c r="V173" s="13" t="str">
        <x:v>https://rplumber.ilo.org/data/indicator?format=.csv.gz&amp;id=EMP_2EMP_SEX_ECO_NB_A</x:v>
      </x:c>
      <x:c r="W173" s="13" t="str">
        <x:v>ILO modelled estimate; allocation estimated</x:v>
      </x:c>
    </x:row>
    <x:row r="174" ht="32" customHeight="1">
      <x:c r="A174" s="2" t="str">
        <x:v>Russia</x:v>
      </x:c>
      <x:c r="B174" s="2" t="str">
        <x:v>RUS</x:v>
      </x:c>
      <x:c r="C174" s="2" t="str">
        <x:v>A</x:v>
      </x:c>
      <x:c r="D174" s="25" t="n">
        <x:v>3784.629</x:v>
      </x:c>
      <x:c r="E174" s="19" t="n">
        <x:f>$D174*SUMPRODUCT('Evidence'!$J$1083:$J$1084,'Evidence'!L$1083:L$1084)</x:f>
        <x:v>0</x:v>
      </x:c>
      <x:c r="F174" s="19" t="n">
        <x:f>$D174*SUMPRODUCT('Evidence'!$J$1083:$J$1084,'Evidence'!M$1083:M$1084)</x:f>
        <x:v>448.8646617460052</x:v>
      </x:c>
      <x:c r="G174" s="19" t="n">
        <x:f>$D174*SUMPRODUCT('Evidence'!$J$1083:$J$1084,'Evidence'!N$1083:N$1084)</x:f>
        <x:v>0</x:v>
      </x:c>
      <x:c r="H174" s="19" t="n">
        <x:f>$D174*SUMPRODUCT('Evidence'!$J$1083:$J$1084,'Evidence'!O$1083:O$1084)</x:f>
        <x:v>0</x:v>
      </x:c>
      <x:c r="I174" s="19" t="n">
        <x:f>$D174*SUMPRODUCT('Evidence'!$J$1083:$J$1084,'Evidence'!P$1083:P$1084)</x:f>
        <x:v>3335.7643382539945</x:v>
      </x:c>
      <x:c r="J174" s="19" t="n">
        <x:f>$D174*SUMPRODUCT('Evidence'!$J$1083:$J$1084,'Evidence'!Q$1083:Q$1084)</x:f>
        <x:v>0</x:v>
      </x:c>
      <x:c r="K174" s="19" t="n">
        <x:f>$D174*SUMPRODUCT('Evidence'!$J$1083:$J$1084,'Evidence'!R$1083:R$1084)</x:f>
        <x:v>0</x:v>
      </x:c>
      <x:c r="L174" s="19" t="n">
        <x:f>$D174*SUMPRODUCT('Evidence'!$J$1083:$J$1084,'Evidence'!S$1083:S$1084)</x:f>
        <x:v>0</x:v>
      </x:c>
      <x:c r="M174" s="19" t="n">
        <x:f>$D174*SUMPRODUCT('Evidence'!$J$1083:$J$1084,'Evidence'!T$1083:T$1084)</x:f>
        <x:v>0</x:v>
      </x:c>
      <x:c r="N174" s="19" t="n">
        <x:f>$D174*SUMPRODUCT('Evidence'!$J$1083:$J$1084,'Evidence'!U$1083:U$1084)</x:f>
        <x:v>0</x:v>
      </x:c>
      <x:c r="O174" s="19" t="n">
        <x:f>$D174*SUMPRODUCT('Evidence'!$J$1083:$J$1084,'Evidence'!V$1083:V$1084)</x:f>
        <x:v>0</x:v>
      </x:c>
      <x:c r="P174" s="19" t="n">
        <x:f>$D174*SUMPRODUCT('Evidence'!$J$1083:$J$1084,'Evidence'!W$1083:W$1084)</x:f>
        <x:v>0</x:v>
      </x:c>
      <x:c r="Q174" s="19" t="n">
        <x:f>SUM(E174:P174)</x:f>
        <x:v>3784.629</x:v>
      </x:c>
      <x:c r="R174" s="19" t="n">
        <x:f>Q174-D174</x:f>
        <x:v>0</x:v>
      </x:c>
      <x:c r="S174" s="17" t="str">
        <x:v>Economic activity (ISIC-Rev.4): A. Agriculture; forestry and fishing</x:v>
      </x:c>
      <x:c r="T174" s="2" t="str">
        <x:v>XA:2110</x:v>
      </x:c>
      <x:c r="U174" s="2" t="str"/>
      <x:c r="V174" s="2" t="str">
        <x:v>https://rplumber.ilo.org/data/indicator?format=.csv.gz&amp;id=EMP_2EMP_SEX_ECO_NB_A</x:v>
      </x:c>
      <x:c r="W174" s="2" t="str">
        <x:v>ILO modelled estimate; allocation estimated</x:v>
      </x:c>
    </x:row>
    <x:row r="175" ht="32" customHeight="1">
      <x:c r="A175" s="13" t="str">
        <x:v>Russia</x:v>
      </x:c>
      <x:c r="B175" s="13" t="str">
        <x:v>RUS</x:v>
      </x:c>
      <x:c r="C175" s="13" t="str">
        <x:v>B</x:v>
      </x:c>
      <x:c r="D175" s="25" t="n">
        <x:v>1588.662</x:v>
      </x:c>
      <x:c r="E175" s="21" t="n">
        <x:f>$D175*SUMPRODUCT('Evidence'!$J$1085:$J$1091,'Evidence'!L$1085:L$1091)</x:f>
        <x:v>1191.648703087077</x:v>
      </x:c>
      <x:c r="F175" s="21" t="n">
        <x:f>$D175*SUMPRODUCT('Evidence'!$J$1085:$J$1091,'Evidence'!M$1085:M$1091)</x:f>
        <x:v>397.0132969129231</x:v>
      </x:c>
      <x:c r="G175" s="21" t="n">
        <x:f>$D175*SUMPRODUCT('Evidence'!$J$1085:$J$1091,'Evidence'!N$1085:N$1091)</x:f>
        <x:v>0</x:v>
      </x:c>
      <x:c r="H175" s="21" t="n">
        <x:f>$D175*SUMPRODUCT('Evidence'!$J$1085:$J$1091,'Evidence'!O$1085:O$1091)</x:f>
        <x:v>0</x:v>
      </x:c>
      <x:c r="I175" s="21" t="n">
        <x:f>$D175*SUMPRODUCT('Evidence'!$J$1085:$J$1091,'Evidence'!P$1085:P$1091)</x:f>
        <x:v>0</x:v>
      </x:c>
      <x:c r="J175" s="21" t="n">
        <x:f>$D175*SUMPRODUCT('Evidence'!$J$1085:$J$1091,'Evidence'!Q$1085:Q$1091)</x:f>
        <x:v>0</x:v>
      </x:c>
      <x:c r="K175" s="21" t="n">
        <x:f>$D175*SUMPRODUCT('Evidence'!$J$1085:$J$1091,'Evidence'!R$1085:R$1091)</x:f>
        <x:v>0</x:v>
      </x:c>
      <x:c r="L175" s="21" t="n">
        <x:f>$D175*SUMPRODUCT('Evidence'!$J$1085:$J$1091,'Evidence'!S$1085:S$1091)</x:f>
        <x:v>0</x:v>
      </x:c>
      <x:c r="M175" s="21" t="n">
        <x:f>$D175*SUMPRODUCT('Evidence'!$J$1085:$J$1091,'Evidence'!T$1085:T$1091)</x:f>
        <x:v>0</x:v>
      </x:c>
      <x:c r="N175" s="21" t="n">
        <x:f>$D175*SUMPRODUCT('Evidence'!$J$1085:$J$1091,'Evidence'!U$1085:U$1091)</x:f>
        <x:v>0</x:v>
      </x:c>
      <x:c r="O175" s="21" t="n">
        <x:f>$D175*SUMPRODUCT('Evidence'!$J$1085:$J$1091,'Evidence'!V$1085:V$1091)</x:f>
        <x:v>0</x:v>
      </x:c>
      <x:c r="P175" s="21" t="n">
        <x:f>$D175*SUMPRODUCT('Evidence'!$J$1085:$J$1091,'Evidence'!W$1085:W$1091)</x:f>
        <x:v>0</x:v>
      </x:c>
      <x:c r="Q175" s="21" t="n">
        <x:f>SUM(E175:P175)</x:f>
        <x:v>1588.662</x:v>
      </x:c>
      <x:c r="R175" s="21" t="n">
        <x:f>Q175-D175</x:f>
        <x:v>0</x:v>
      </x:c>
      <x:c r="S175" s="18" t="str">
        <x:v>Economic activity (ISIC-Rev.4): B. Mining and quarrying</x:v>
      </x:c>
      <x:c r="T175" s="13" t="str">
        <x:v>XA:2110</x:v>
      </x:c>
      <x:c r="U175" s="13" t="str"/>
      <x:c r="V175" s="13" t="str">
        <x:v>https://rplumber.ilo.org/data/indicator?format=.csv.gz&amp;id=EMP_2EMP_SEX_ECO_NB_A</x:v>
      </x:c>
      <x:c r="W175" s="13" t="str">
        <x:v>ILO modelled estimate; allocation estimated</x:v>
      </x:c>
    </x:row>
    <x:row r="176" ht="32" customHeight="1">
      <x:c r="A176" s="2" t="str">
        <x:v>Russia</x:v>
      </x:c>
      <x:c r="B176" s="2" t="str">
        <x:v>RUS</x:v>
      </x:c>
      <x:c r="C176" s="2" t="str">
        <x:v>C</x:v>
      </x:c>
      <x:c r="D176" s="25" t="n">
        <x:v>10033.219</x:v>
      </x:c>
      <x:c r="E176" s="19" t="n">
        <x:f>$D176*SUMPRODUCT('Evidence'!$J$1092:$J$1138,'Evidence'!L$1092:L$1138)</x:f>
        <x:v>30.364704367801643</x:v>
      </x:c>
      <x:c r="F176" s="19" t="n">
        <x:f>$D176*SUMPRODUCT('Evidence'!$J$1092:$J$1138,'Evidence'!M$1092:M$1138)</x:f>
        <x:v>1512.527460641797</x:v>
      </x:c>
      <x:c r="G176" s="19" t="n">
        <x:f>$D176*SUMPRODUCT('Evidence'!$J$1092:$J$1138,'Evidence'!N$1092:N$1138)</x:f>
        <x:v>3396.456538129108</x:v>
      </x:c>
      <x:c r="H176" s="19" t="n">
        <x:f>$D176*SUMPRODUCT('Evidence'!$J$1092:$J$1138,'Evidence'!O$1092:O$1138)</x:f>
        <x:v>3379.706227596348</x:v>
      </x:c>
      <x:c r="I176" s="19" t="n">
        <x:f>$D176*SUMPRODUCT('Evidence'!$J$1092:$J$1138,'Evidence'!P$1092:P$1138)</x:f>
        <x:v>1143.7701330760399</x:v>
      </x:c>
      <x:c r="J176" s="19" t="n">
        <x:f>$D176*SUMPRODUCT('Evidence'!$J$1092:$J$1138,'Evidence'!Q$1092:Q$1138)</x:f>
        <x:v>317.64386357245525</x:v>
      </x:c>
      <x:c r="K176" s="19" t="n">
        <x:f>$D176*SUMPRODUCT('Evidence'!$J$1092:$J$1138,'Evidence'!R$1092:R$1138)</x:f>
        <x:v>0</x:v>
      </x:c>
      <x:c r="L176" s="19" t="n">
        <x:f>$D176*SUMPRODUCT('Evidence'!$J$1092:$J$1138,'Evidence'!S$1092:S$1138)</x:f>
        <x:v>252.75007261644998</x:v>
      </x:c>
      <x:c r="M176" s="19" t="n">
        <x:f>$D176*SUMPRODUCT('Evidence'!$J$1092:$J$1138,'Evidence'!T$1092:T$1138)</x:f>
        <x:v>0</x:v>
      </x:c>
      <x:c r="N176" s="19" t="n">
        <x:f>$D176*SUMPRODUCT('Evidence'!$J$1092:$J$1138,'Evidence'!U$1092:U$1138)</x:f>
        <x:v>0</x:v>
      </x:c>
      <x:c r="O176" s="19" t="n">
        <x:f>$D176*SUMPRODUCT('Evidence'!$J$1092:$J$1138,'Evidence'!V$1092:V$1138)</x:f>
        <x:v>0</x:v>
      </x:c>
      <x:c r="P176" s="19" t="n">
        <x:f>$D176*SUMPRODUCT('Evidence'!$J$1092:$J$1138,'Evidence'!W$1092:W$1138)</x:f>
        <x:v>0</x:v>
      </x:c>
      <x:c r="Q176" s="19" t="n">
        <x:f>SUM(E176:P176)</x:f>
        <x:v>10033.219000000001</x:v>
      </x:c>
      <x:c r="R176" s="19" t="n">
        <x:f>Q176-D176</x:f>
        <x:v>1.8189894035458565e-12</x:v>
      </x:c>
      <x:c r="S176" s="17" t="str">
        <x:v>Economic activity (ISIC-Rev.4): C. Manufacturing</x:v>
      </x:c>
      <x:c r="T176" s="2" t="str">
        <x:v>XA:2110</x:v>
      </x:c>
      <x:c r="U176" s="2" t="str"/>
      <x:c r="V176" s="2" t="str">
        <x:v>https://rplumber.ilo.org/data/indicator?format=.csv.gz&amp;id=EMP_2EMP_SEX_ECO_NB_A</x:v>
      </x:c>
      <x:c r="W176" s="2" t="str">
        <x:v>ILO modelled estimate; allocation estimated</x:v>
      </x:c>
    </x:row>
    <x:row r="177" ht="32" customHeight="1">
      <x:c r="A177" s="13" t="str">
        <x:v>Russia</x:v>
      </x:c>
      <x:c r="B177" s="13" t="str">
        <x:v>RUS</x:v>
      </x:c>
      <x:c r="C177" s="13" t="str">
        <x:v>DE</x:v>
      </x:c>
      <x:c r="D177" s="25" t="n">
        <x:v>2226.879</x:v>
      </x:c>
      <x:c r="E177" s="21" t="n">
        <x:f>$D177*SUMPRODUCT('Evidence'!$J$1139:$J$1143,'Evidence'!L$1139:L$1143)</x:f>
        <x:v>0</x:v>
      </x:c>
      <x:c r="F177" s="21" t="n">
        <x:f>$D177*SUMPRODUCT('Evidence'!$J$1139:$J$1143,'Evidence'!M$1139:M$1143)</x:f>
        <x:v>0</x:v>
      </x:c>
      <x:c r="G177" s="21" t="n">
        <x:f>$D177*SUMPRODUCT('Evidence'!$J$1139:$J$1143,'Evidence'!N$1139:N$1143)</x:f>
        <x:v>373.5819016707721</x:v>
      </x:c>
      <x:c r="H177" s="21" t="n">
        <x:f>$D177*SUMPRODUCT('Evidence'!$J$1139:$J$1143,'Evidence'!O$1139:O$1143)</x:f>
        <x:v>0</x:v>
      </x:c>
      <x:c r="I177" s="21" t="n">
        <x:f>$D177*SUMPRODUCT('Evidence'!$J$1139:$J$1143,'Evidence'!P$1139:P$1143)</x:f>
        <x:v>0</x:v>
      </x:c>
      <x:c r="J177" s="21" t="n">
        <x:f>$D177*SUMPRODUCT('Evidence'!$J$1139:$J$1143,'Evidence'!Q$1139:Q$1143)</x:f>
        <x:v>0</x:v>
      </x:c>
      <x:c r="K177" s="21" t="n">
        <x:f>$D177*SUMPRODUCT('Evidence'!$J$1139:$J$1143,'Evidence'!R$1139:R$1143)</x:f>
        <x:v>0</x:v>
      </x:c>
      <x:c r="L177" s="21" t="n">
        <x:f>$D177*SUMPRODUCT('Evidence'!$J$1139:$J$1143,'Evidence'!S$1139:S$1143)</x:f>
        <x:v>0</x:v>
      </x:c>
      <x:c r="M177" s="21" t="n">
        <x:f>$D177*SUMPRODUCT('Evidence'!$J$1139:$J$1143,'Evidence'!T$1139:T$1143)</x:f>
        <x:v>0</x:v>
      </x:c>
      <x:c r="N177" s="21" t="n">
        <x:f>$D177*SUMPRODUCT('Evidence'!$J$1139:$J$1143,'Evidence'!U$1139:U$1143)</x:f>
        <x:v>1853.2970983292278</x:v>
      </x:c>
      <x:c r="O177" s="21" t="n">
        <x:f>$D177*SUMPRODUCT('Evidence'!$J$1139:$J$1143,'Evidence'!V$1139:V$1143)</x:f>
        <x:v>0</x:v>
      </x:c>
      <x:c r="P177" s="21" t="n">
        <x:f>$D177*SUMPRODUCT('Evidence'!$J$1139:$J$1143,'Evidence'!W$1139:W$1143)</x:f>
        <x:v>0</x:v>
      </x:c>
      <x:c r="Q177" s="21" t="n">
        <x:f>SUM(E177:P177)</x:f>
        <x:v>2226.879</x:v>
      </x:c>
      <x:c r="R177" s="21" t="n">
        <x:f>Q177-D177</x:f>
        <x:v>0</x:v>
      </x:c>
      <x:c r="S177" s="18" t="str">
        <x:v>Economic activity (ISIC-Rev.4): D,E. Utilities</x:v>
      </x:c>
      <x:c r="T177" s="13" t="str">
        <x:v>XA:2110</x:v>
      </x:c>
      <x:c r="U177" s="13" t="str"/>
      <x:c r="V177" s="13" t="str">
        <x:v>https://rplumber.ilo.org/data/indicator?format=.csv.gz&amp;id=EMP_2EMP_SEX_ECO_NB_A</x:v>
      </x:c>
      <x:c r="W177" s="13" t="str">
        <x:v>ILO modelled estimate; allocation estimated</x:v>
      </x:c>
    </x:row>
    <x:row r="178" ht="32" customHeight="1">
      <x:c r="A178" s="2" t="str">
        <x:v>Russia</x:v>
      </x:c>
      <x:c r="B178" s="2" t="str">
        <x:v>RUS</x:v>
      </x:c>
      <x:c r="C178" s="2" t="str">
        <x:v>F</x:v>
      </x:c>
      <x:c r="D178" s="25" t="n">
        <x:v>4915.798</x:v>
      </x:c>
      <x:c r="E178" s="19" t="n">
        <x:f>$D178*SUMPRODUCT('Evidence'!$J$1144:$J$1146,'Evidence'!L$1144:L$1146)</x:f>
        <x:v>0</x:v>
      </x:c>
      <x:c r="F178" s="19" t="n">
        <x:f>$D178*SUMPRODUCT('Evidence'!$J$1144:$J$1146,'Evidence'!M$1144:M$1146)</x:f>
        <x:v>0</x:v>
      </x:c>
      <x:c r="G178" s="19" t="n">
        <x:f>$D178*SUMPRODUCT('Evidence'!$J$1144:$J$1146,'Evidence'!N$1144:N$1146)</x:f>
        <x:v>3134.778011199448</x:v>
      </x:c>
      <x:c r="H178" s="19" t="n">
        <x:f>$D178*SUMPRODUCT('Evidence'!$J$1144:$J$1146,'Evidence'!O$1144:O$1146)</x:f>
        <x:v>1781.019988800552</x:v>
      </x:c>
      <x:c r="I178" s="19" t="n">
        <x:f>$D178*SUMPRODUCT('Evidence'!$J$1144:$J$1146,'Evidence'!P$1144:P$1146)</x:f>
        <x:v>0</x:v>
      </x:c>
      <x:c r="J178" s="19" t="n">
        <x:f>$D178*SUMPRODUCT('Evidence'!$J$1144:$J$1146,'Evidence'!Q$1144:Q$1146)</x:f>
        <x:v>0</x:v>
      </x:c>
      <x:c r="K178" s="19" t="n">
        <x:f>$D178*SUMPRODUCT('Evidence'!$J$1144:$J$1146,'Evidence'!R$1144:R$1146)</x:f>
        <x:v>0</x:v>
      </x:c>
      <x:c r="L178" s="19" t="n">
        <x:f>$D178*SUMPRODUCT('Evidence'!$J$1144:$J$1146,'Evidence'!S$1144:S$1146)</x:f>
        <x:v>0</x:v>
      </x:c>
      <x:c r="M178" s="19" t="n">
        <x:f>$D178*SUMPRODUCT('Evidence'!$J$1144:$J$1146,'Evidence'!T$1144:T$1146)</x:f>
        <x:v>0</x:v>
      </x:c>
      <x:c r="N178" s="19" t="n">
        <x:f>$D178*SUMPRODUCT('Evidence'!$J$1144:$J$1146,'Evidence'!U$1144:U$1146)</x:f>
        <x:v>0</x:v>
      </x:c>
      <x:c r="O178" s="19" t="n">
        <x:f>$D178*SUMPRODUCT('Evidence'!$J$1144:$J$1146,'Evidence'!V$1144:V$1146)</x:f>
        <x:v>0</x:v>
      </x:c>
      <x:c r="P178" s="19" t="n">
        <x:f>$D178*SUMPRODUCT('Evidence'!$J$1144:$J$1146,'Evidence'!W$1144:W$1146)</x:f>
        <x:v>0</x:v>
      </x:c>
      <x:c r="Q178" s="19" t="n">
        <x:f>SUM(E178:P178)</x:f>
        <x:v>4915.798</x:v>
      </x:c>
      <x:c r="R178" s="19" t="n">
        <x:f>Q178-D178</x:f>
        <x:v>0</x:v>
      </x:c>
      <x:c r="S178" s="17" t="str">
        <x:v>Economic activity (ISIC-Rev.4): F. Construction</x:v>
      </x:c>
      <x:c r="T178" s="2" t="str">
        <x:v>XA:2110</x:v>
      </x:c>
      <x:c r="U178" s="2" t="str"/>
      <x:c r="V178" s="2" t="str">
        <x:v>https://rplumber.ilo.org/data/indicator?format=.csv.gz&amp;id=EMP_2EMP_SEX_ECO_NB_A</x:v>
      </x:c>
      <x:c r="W178" s="2" t="str">
        <x:v>ILO modelled estimate; allocation estimated</x:v>
      </x:c>
    </x:row>
    <x:row r="179" ht="32" customHeight="1">
      <x:c r="A179" s="13" t="str">
        <x:v>Russia</x:v>
      </x:c>
      <x:c r="B179" s="13" t="str">
        <x:v>RUS</x:v>
      </x:c>
      <x:c r="C179" s="13" t="str">
        <x:v>G</x:v>
      </x:c>
      <x:c r="D179" s="25" t="n">
        <x:v>11078.922</x:v>
      </x:c>
      <x:c r="E179" s="21" t="n">
        <x:f>$D179*SUMPRODUCT('Evidence'!$J$1147:$J$1149,'Evidence'!L$1147:L$1149)</x:f>
        <x:v>121.97616007322075</x:v>
      </x:c>
      <x:c r="F179" s="21" t="n">
        <x:f>$D179*SUMPRODUCT('Evidence'!$J$1147:$J$1149,'Evidence'!M$1147:M$1149)</x:f>
        <x:v>121.97616007322075</x:v>
      </x:c>
      <x:c r="G179" s="21" t="n">
        <x:f>$D179*SUMPRODUCT('Evidence'!$J$1147:$J$1149,'Evidence'!N$1147:N$1149)</x:f>
        <x:v>1341.7377608054283</x:v>
      </x:c>
      <x:c r="H179" s="21" t="n">
        <x:f>$D179*SUMPRODUCT('Evidence'!$J$1147:$J$1149,'Evidence'!O$1147:O$1149)</x:f>
        <x:v>5458.844230962864</x:v>
      </x:c>
      <x:c r="I179" s="21" t="n">
        <x:f>$D179*SUMPRODUCT('Evidence'!$J$1147:$J$1149,'Evidence'!P$1147:P$1149)</x:f>
        <x:v>3668.459207865604</x:v>
      </x:c>
      <x:c r="J179" s="21" t="n">
        <x:f>$D179*SUMPRODUCT('Evidence'!$J$1147:$J$1149,'Evidence'!Q$1147:Q$1149)</x:f>
        <x:v>121.97616007322075</x:v>
      </x:c>
      <x:c r="K179" s="21" t="n">
        <x:f>$D179*SUMPRODUCT('Evidence'!$J$1147:$J$1149,'Evidence'!R$1147:R$1149)</x:f>
        <x:v>0</x:v>
      </x:c>
      <x:c r="L179" s="21" t="n">
        <x:f>$D179*SUMPRODUCT('Evidence'!$J$1147:$J$1149,'Evidence'!S$1147:S$1149)</x:f>
        <x:v>243.9523201464415</x:v>
      </x:c>
      <x:c r="M179" s="21" t="n">
        <x:f>$D179*SUMPRODUCT('Evidence'!$J$1147:$J$1149,'Evidence'!T$1147:T$1149)</x:f>
        <x:v>0</x:v>
      </x:c>
      <x:c r="N179" s="21" t="n">
        <x:f>$D179*SUMPRODUCT('Evidence'!$J$1147:$J$1149,'Evidence'!U$1147:U$1149)</x:f>
        <x:v>0</x:v>
      </x:c>
      <x:c r="O179" s="21" t="n">
        <x:f>$D179*SUMPRODUCT('Evidence'!$J$1147:$J$1149,'Evidence'!V$1147:V$1149)</x:f>
        <x:v>0</x:v>
      </x:c>
      <x:c r="P179" s="21" t="n">
        <x:f>$D179*SUMPRODUCT('Evidence'!$J$1147:$J$1149,'Evidence'!W$1147:W$1149)</x:f>
        <x:v>0</x:v>
      </x:c>
      <x:c r="Q179" s="21" t="n">
        <x:f>SUM(E179:P179)</x:f>
        <x:v>11078.921999999999</x:v>
      </x:c>
      <x:c r="R179" s="21" t="n">
        <x:f>Q179-D179</x:f>
        <x:v>-1.8189894035458565e-12</x:v>
      </x:c>
      <x:c r="S179" s="18" t="str">
        <x:v>Economic activity (ISIC-Rev.4): G. Wholesale and retail trade; repair of motor vehicles and motorcycles</x:v>
      </x:c>
      <x:c r="T179" s="13" t="str">
        <x:v>XA:2110</x:v>
      </x:c>
      <x:c r="U179" s="13" t="str"/>
      <x:c r="V179" s="13" t="str">
        <x:v>https://rplumber.ilo.org/data/indicator?format=.csv.gz&amp;id=EMP_2EMP_SEX_ECO_NB_A</x:v>
      </x:c>
      <x:c r="W179" s="13" t="str">
        <x:v>ILO modelled estimate; allocation estimated</x:v>
      </x:c>
    </x:row>
    <x:row r="180" ht="32" customHeight="1">
      <x:c r="A180" s="2" t="str">
        <x:v>Russia</x:v>
      </x:c>
      <x:c r="B180" s="2" t="str">
        <x:v>RUS</x:v>
      </x:c>
      <x:c r="C180" s="2" t="str">
        <x:v>HJ</x:v>
      </x:c>
      <x:c r="D180" s="25" t="n">
        <x:v>7817.051</x:v>
      </x:c>
      <x:c r="E180" s="19" t="n">
        <x:f>$D180*SUMPRODUCT('Evidence'!$J$1150:$J$1160,'Evidence'!L$1150:L$1160)</x:f>
        <x:v>101.21070090244088</x:v>
      </x:c>
      <x:c r="F180" s="19" t="n">
        <x:f>$D180*SUMPRODUCT('Evidence'!$J$1150:$J$1160,'Evidence'!M$1150:M$1160)</x:f>
        <x:v>0</x:v>
      </x:c>
      <x:c r="G180" s="19" t="n">
        <x:f>$D180*SUMPRODUCT('Evidence'!$J$1150:$J$1160,'Evidence'!N$1150:N$1160)</x:f>
        <x:v>6222.53746686897</x:v>
      </x:c>
      <x:c r="H180" s="19" t="n">
        <x:f>$D180*SUMPRODUCT('Evidence'!$J$1150:$J$1160,'Evidence'!O$1150:O$1160)</x:f>
        <x:v>0</x:v>
      </x:c>
      <x:c r="I180" s="19" t="n">
        <x:f>$D180*SUMPRODUCT('Evidence'!$J$1150:$J$1160,'Evidence'!P$1150:P$1160)</x:f>
        <x:v>0</x:v>
      </x:c>
      <x:c r="J180" s="19" t="n">
        <x:f>$D180*SUMPRODUCT('Evidence'!$J$1150:$J$1160,'Evidence'!Q$1150:Q$1160)</x:f>
        <x:v>0</x:v>
      </x:c>
      <x:c r="K180" s="19" t="n">
        <x:f>$D180*SUMPRODUCT('Evidence'!$J$1150:$J$1160,'Evidence'!R$1150:R$1160)</x:f>
        <x:v>0</x:v>
      </x:c>
      <x:c r="L180" s="19" t="n">
        <x:f>$D180*SUMPRODUCT('Evidence'!$J$1150:$J$1160,'Evidence'!S$1150:S$1160)</x:f>
        <x:v>1084.2045448074894</x:v>
      </x:c>
      <x:c r="M180" s="19" t="n">
        <x:f>$D180*SUMPRODUCT('Evidence'!$J$1150:$J$1160,'Evidence'!T$1150:T$1160)</x:f>
        <x:v>409.0982874211003</x:v>
      </x:c>
      <x:c r="N180" s="19" t="n">
        <x:f>$D180*SUMPRODUCT('Evidence'!$J$1150:$J$1160,'Evidence'!U$1150:U$1160)</x:f>
        <x:v>0</x:v>
      </x:c>
      <x:c r="O180" s="19" t="n">
        <x:f>$D180*SUMPRODUCT('Evidence'!$J$1150:$J$1160,'Evidence'!V$1150:V$1160)</x:f>
        <x:v>0</x:v>
      </x:c>
      <x:c r="P180" s="19" t="n">
        <x:f>$D180*SUMPRODUCT('Evidence'!$J$1150:$J$1160,'Evidence'!W$1150:W$1160)</x:f>
        <x:v>0</x:v>
      </x:c>
      <x:c r="Q180" s="19" t="n">
        <x:f>SUM(E180:P180)</x:f>
        <x:v>7817.051000000001</x:v>
      </x:c>
      <x:c r="R180" s="19" t="n">
        <x:f>Q180-D180</x:f>
        <x:v>9.094947017729282e-13</x:v>
      </x:c>
      <x:c r="S180" s="17" t="str">
        <x:v>Economic activity (ISIC-Rev.4): H,J. Transport; storage and communication</x:v>
      </x:c>
      <x:c r="T180" s="2" t="str">
        <x:v>XA:2110</x:v>
      </x:c>
      <x:c r="U180" s="2" t="str"/>
      <x:c r="V180" s="2" t="str">
        <x:v>https://rplumber.ilo.org/data/indicator?format=.csv.gz&amp;id=EMP_2EMP_SEX_ECO_NB_A</x:v>
      </x:c>
      <x:c r="W180" s="2" t="str">
        <x:v>ILO modelled estimate; allocation estimated</x:v>
      </x:c>
    </x:row>
    <x:row r="181" ht="32" customHeight="1">
      <x:c r="A181" s="13" t="str">
        <x:v>Russia</x:v>
      </x:c>
      <x:c r="B181" s="13" t="str">
        <x:v>RUS</x:v>
      </x:c>
      <x:c r="C181" s="13" t="str">
        <x:v>I</x:v>
      </x:c>
      <x:c r="D181" s="25" t="n">
        <x:v>1994.365</x:v>
      </x:c>
      <x:c r="E181" s="21" t="n">
        <x:f>$D181*SUMPRODUCT('Evidence'!$J$1161:$J$1162,'Evidence'!L$1161:L$1162)</x:f>
        <x:v>0</x:v>
      </x:c>
      <x:c r="F181" s="21" t="n">
        <x:f>$D181*SUMPRODUCT('Evidence'!$J$1161:$J$1162,'Evidence'!M$1161:M$1162)</x:f>
        <x:v>0</x:v>
      </x:c>
      <x:c r="G181" s="21" t="n">
        <x:f>$D181*SUMPRODUCT('Evidence'!$J$1161:$J$1162,'Evidence'!N$1161:N$1162)</x:f>
        <x:v>0</x:v>
      </x:c>
      <x:c r="H181" s="21" t="n">
        <x:f>$D181*SUMPRODUCT('Evidence'!$J$1161:$J$1162,'Evidence'!O$1161:O$1162)</x:f>
        <x:v>1994.365</x:v>
      </x:c>
      <x:c r="I181" s="21" t="n">
        <x:f>$D181*SUMPRODUCT('Evidence'!$J$1161:$J$1162,'Evidence'!P$1161:P$1162)</x:f>
        <x:v>0</x:v>
      </x:c>
      <x:c r="J181" s="21" t="n">
        <x:f>$D181*SUMPRODUCT('Evidence'!$J$1161:$J$1162,'Evidence'!Q$1161:Q$1162)</x:f>
        <x:v>0</x:v>
      </x:c>
      <x:c r="K181" s="21" t="n">
        <x:f>$D181*SUMPRODUCT('Evidence'!$J$1161:$J$1162,'Evidence'!R$1161:R$1162)</x:f>
        <x:v>0</x:v>
      </x:c>
      <x:c r="L181" s="21" t="n">
        <x:f>$D181*SUMPRODUCT('Evidence'!$J$1161:$J$1162,'Evidence'!S$1161:S$1162)</x:f>
        <x:v>0</x:v>
      </x:c>
      <x:c r="M181" s="21" t="n">
        <x:f>$D181*SUMPRODUCT('Evidence'!$J$1161:$J$1162,'Evidence'!T$1161:T$1162)</x:f>
        <x:v>0</x:v>
      </x:c>
      <x:c r="N181" s="21" t="n">
        <x:f>$D181*SUMPRODUCT('Evidence'!$J$1161:$J$1162,'Evidence'!U$1161:U$1162)</x:f>
        <x:v>0</x:v>
      </x:c>
      <x:c r="O181" s="21" t="n">
        <x:f>$D181*SUMPRODUCT('Evidence'!$J$1161:$J$1162,'Evidence'!V$1161:V$1162)</x:f>
        <x:v>0</x:v>
      </x:c>
      <x:c r="P181" s="21" t="n">
        <x:f>$D181*SUMPRODUCT('Evidence'!$J$1161:$J$1162,'Evidence'!W$1161:W$1162)</x:f>
        <x:v>0</x:v>
      </x:c>
      <x:c r="Q181" s="21" t="n">
        <x:f>SUM(E181:P181)</x:f>
        <x:v>1994.365</x:v>
      </x:c>
      <x:c r="R181" s="21" t="n">
        <x:f>Q181-D181</x:f>
        <x:v>0</x:v>
      </x:c>
      <x:c r="S181" s="18" t="str">
        <x:v>Economic activity (ISIC-Rev.4): I. Accommodation and food service activities</x:v>
      </x:c>
      <x:c r="T181" s="13" t="str">
        <x:v>XA:2110</x:v>
      </x:c>
      <x:c r="U181" s="13" t="str"/>
      <x:c r="V181" s="13" t="str">
        <x:v>https://rplumber.ilo.org/data/indicator?format=.csv.gz&amp;id=EMP_2EMP_SEX_ECO_NB_A</x:v>
      </x:c>
      <x:c r="W181" s="13" t="str">
        <x:v>ILO modelled estimate; allocation estimated</x:v>
      </x:c>
    </x:row>
    <x:row r="182" ht="32" customHeight="1">
      <x:c r="A182" s="2" t="str">
        <x:v>Russia</x:v>
      </x:c>
      <x:c r="B182" s="2" t="str">
        <x:v>RUS</x:v>
      </x:c>
      <x:c r="C182" s="2" t="str">
        <x:v>K</x:v>
      </x:c>
      <x:c r="D182" s="25" t="n">
        <x:v>1596.608</x:v>
      </x:c>
      <x:c r="E182" s="19" t="n">
        <x:f>$D182*SUMPRODUCT('Evidence'!$J$1163:$J$1165,'Evidence'!L$1163:L$1165)</x:f>
        <x:v>0</x:v>
      </x:c>
      <x:c r="F182" s="19" t="n">
        <x:f>$D182*SUMPRODUCT('Evidence'!$J$1163:$J$1165,'Evidence'!M$1163:M$1165)</x:f>
        <x:v>0</x:v>
      </x:c>
      <x:c r="G182" s="19" t="n">
        <x:f>$D182*SUMPRODUCT('Evidence'!$J$1163:$J$1165,'Evidence'!N$1163:N$1165)</x:f>
        <x:v>0</x:v>
      </x:c>
      <x:c r="H182" s="19" t="n">
        <x:f>$D182*SUMPRODUCT('Evidence'!$J$1163:$J$1165,'Evidence'!O$1163:O$1165)</x:f>
        <x:v>0</x:v>
      </x:c>
      <x:c r="I182" s="19" t="n">
        <x:f>$D182*SUMPRODUCT('Evidence'!$J$1163:$J$1165,'Evidence'!P$1163:P$1165)</x:f>
        <x:v>0</x:v>
      </x:c>
      <x:c r="J182" s="19" t="n">
        <x:f>$D182*SUMPRODUCT('Evidence'!$J$1163:$J$1165,'Evidence'!Q$1163:Q$1165)</x:f>
        <x:v>0</x:v>
      </x:c>
      <x:c r="K182" s="19" t="n">
        <x:f>$D182*SUMPRODUCT('Evidence'!$J$1163:$J$1165,'Evidence'!R$1163:R$1165)</x:f>
        <x:v>1596.608</x:v>
      </x:c>
      <x:c r="L182" s="19" t="n">
        <x:f>$D182*SUMPRODUCT('Evidence'!$J$1163:$J$1165,'Evidence'!S$1163:S$1165)</x:f>
        <x:v>0</x:v>
      </x:c>
      <x:c r="M182" s="19" t="n">
        <x:f>$D182*SUMPRODUCT('Evidence'!$J$1163:$J$1165,'Evidence'!T$1163:T$1165)</x:f>
        <x:v>0</x:v>
      </x:c>
      <x:c r="N182" s="19" t="n">
        <x:f>$D182*SUMPRODUCT('Evidence'!$J$1163:$J$1165,'Evidence'!U$1163:U$1165)</x:f>
        <x:v>0</x:v>
      </x:c>
      <x:c r="O182" s="19" t="n">
        <x:f>$D182*SUMPRODUCT('Evidence'!$J$1163:$J$1165,'Evidence'!V$1163:V$1165)</x:f>
        <x:v>0</x:v>
      </x:c>
      <x:c r="P182" s="19" t="n">
        <x:f>$D182*SUMPRODUCT('Evidence'!$J$1163:$J$1165,'Evidence'!W$1163:W$1165)</x:f>
        <x:v>0</x:v>
      </x:c>
      <x:c r="Q182" s="19" t="n">
        <x:f>SUM(E182:P182)</x:f>
        <x:v>1596.608</x:v>
      </x:c>
      <x:c r="R182" s="19" t="n">
        <x:f>Q182-D182</x:f>
        <x:v>0</x:v>
      </x:c>
      <x:c r="S182" s="17" t="str">
        <x:v>Economic activity (ISIC-Rev.4): K. Financial and insurance activities</x:v>
      </x:c>
      <x:c r="T182" s="2" t="str">
        <x:v>XA:2110</x:v>
      </x:c>
      <x:c r="U182" s="2" t="str"/>
      <x:c r="V182" s="2" t="str">
        <x:v>https://rplumber.ilo.org/data/indicator?format=.csv.gz&amp;id=EMP_2EMP_SEX_ECO_NB_A</x:v>
      </x:c>
      <x:c r="W182" s="2" t="str">
        <x:v>ILO modelled estimate; allocation estimated</x:v>
      </x:c>
    </x:row>
    <x:row r="183" ht="32" customHeight="1">
      <x:c r="A183" s="13" t="str">
        <x:v>Russia</x:v>
      </x:c>
      <x:c r="B183" s="13" t="str">
        <x:v>RUS</x:v>
      </x:c>
      <x:c r="C183" s="13" t="str">
        <x:v>LMN</x:v>
      </x:c>
      <x:c r="D183" s="25" t="n">
        <x:v>6003.393</x:v>
      </x:c>
      <x:c r="E183" s="21" t="n">
        <x:f>$D183*SUMPRODUCT('Evidence'!$J$1166:$J$1179,'Evidence'!L$1166:L$1179)</x:f>
        <x:v>0</x:v>
      </x:c>
      <x:c r="F183" s="21" t="n">
        <x:f>$D183*SUMPRODUCT('Evidence'!$J$1166:$J$1179,'Evidence'!M$1166:M$1179)</x:f>
        <x:v>0</x:v>
      </x:c>
      <x:c r="G183" s="21" t="n">
        <x:f>$D183*SUMPRODUCT('Evidence'!$J$1166:$J$1179,'Evidence'!N$1166:N$1179)</x:f>
        <x:v>4061.9231050666363</x:v>
      </x:c>
      <x:c r="H183" s="21" t="n">
        <x:f>$D183*SUMPRODUCT('Evidence'!$J$1166:$J$1179,'Evidence'!O$1166:O$1179)</x:f>
        <x:v>180.03641611268205</x:v>
      </x:c>
      <x:c r="I183" s="21" t="n">
        <x:f>$D183*SUMPRODUCT('Evidence'!$J$1166:$J$1179,'Evidence'!P$1166:P$1179)</x:f>
        <x:v>0</x:v>
      </x:c>
      <x:c r="J183" s="21" t="n">
        <x:f>$D183*SUMPRODUCT('Evidence'!$J$1166:$J$1179,'Evidence'!Q$1166:Q$1179)</x:f>
        <x:v>197.70258720582854</x:v>
      </x:c>
      <x:c r="K183" s="21" t="n">
        <x:f>$D183*SUMPRODUCT('Evidence'!$J$1166:$J$1179,'Evidence'!R$1166:R$1179)</x:f>
        <x:v>0</x:v>
      </x:c>
      <x:c r="L183" s="21" t="n">
        <x:f>$D183*SUMPRODUCT('Evidence'!$J$1166:$J$1179,'Evidence'!S$1166:S$1179)</x:f>
        <x:v>49.99189441188056</x:v>
      </x:c>
      <x:c r="M183" s="21" t="n">
        <x:f>$D183*SUMPRODUCT('Evidence'!$J$1166:$J$1179,'Evidence'!T$1166:T$1179)</x:f>
        <x:v>281.0291241500999</x:v>
      </x:c>
      <x:c r="N183" s="21" t="n">
        <x:f>$D183*SUMPRODUCT('Evidence'!$J$1166:$J$1179,'Evidence'!U$1166:U$1179)</x:f>
        <x:v>0</x:v>
      </x:c>
      <x:c r="O183" s="21" t="n">
        <x:f>$D183*SUMPRODUCT('Evidence'!$J$1166:$J$1179,'Evidence'!V$1166:V$1179)</x:f>
        <x:v>1232.7098730528721</x:v>
      </x:c>
      <x:c r="P183" s="21" t="n">
        <x:f>$D183*SUMPRODUCT('Evidence'!$J$1166:$J$1179,'Evidence'!W$1166:W$1179)</x:f>
        <x:v>0</x:v>
      </x:c>
      <x:c r="Q183" s="21" t="n">
        <x:f>SUM(E183:P183)</x:f>
        <x:v>6003.393</x:v>
      </x:c>
      <x:c r="R183" s="21" t="n">
        <x:f>Q183-D183</x:f>
        <x:v>0</x:v>
      </x:c>
      <x:c r="S183" s="18" t="str">
        <x:v>Economic activity (ISIC-Rev.4): L,M,N. Real estate; business and administrative activities</x:v>
      </x:c>
      <x:c r="T183" s="13" t="str">
        <x:v>XA:2110</x:v>
      </x:c>
      <x:c r="U183" s="13" t="str"/>
      <x:c r="V183" s="13" t="str">
        <x:v>https://rplumber.ilo.org/data/indicator?format=.csv.gz&amp;id=EMP_2EMP_SEX_ECO_NB_A</x:v>
      </x:c>
      <x:c r="W183" s="13" t="str">
        <x:v>ILO modelled estimate; allocation estimated</x:v>
      </x:c>
    </x:row>
    <x:row r="184" ht="32" customHeight="1">
      <x:c r="A184" s="2" t="str">
        <x:v>Russia</x:v>
      </x:c>
      <x:c r="B184" s="2" t="str">
        <x:v>RUS</x:v>
      </x:c>
      <x:c r="C184" s="2" t="str">
        <x:v>O</x:v>
      </x:c>
      <x:c r="D184" s="25" t="n">
        <x:v>5007.108</x:v>
      </x:c>
      <x:c r="E184" s="19" t="n">
        <x:f>$D184*SUMPRODUCT('Evidence'!$J$1180:$J$1180,'Evidence'!L$1180:L$1180)</x:f>
        <x:v>0</x:v>
      </x:c>
      <x:c r="F184" s="19" t="n">
        <x:f>$D184*SUMPRODUCT('Evidence'!$J$1180:$J$1180,'Evidence'!M$1180:M$1180)</x:f>
        <x:v>0</x:v>
      </x:c>
      <x:c r="G184" s="19" t="n">
        <x:f>$D184*SUMPRODUCT('Evidence'!$J$1180:$J$1180,'Evidence'!N$1180:N$1180)</x:f>
        <x:v>0</x:v>
      </x:c>
      <x:c r="H184" s="19" t="n">
        <x:f>$D184*SUMPRODUCT('Evidence'!$J$1180:$J$1180,'Evidence'!O$1180:O$1180)</x:f>
        <x:v>0</x:v>
      </x:c>
      <x:c r="I184" s="19" t="n">
        <x:f>$D184*SUMPRODUCT('Evidence'!$J$1180:$J$1180,'Evidence'!P$1180:P$1180)</x:f>
        <x:v>0</x:v>
      </x:c>
      <x:c r="J184" s="19" t="n">
        <x:f>$D184*SUMPRODUCT('Evidence'!$J$1180:$J$1180,'Evidence'!Q$1180:Q$1180)</x:f>
        <x:v>0</x:v>
      </x:c>
      <x:c r="K184" s="19" t="n">
        <x:f>$D184*SUMPRODUCT('Evidence'!$J$1180:$J$1180,'Evidence'!R$1180:R$1180)</x:f>
        <x:v>0</x:v>
      </x:c>
      <x:c r="L184" s="19" t="n">
        <x:f>$D184*SUMPRODUCT('Evidence'!$J$1180:$J$1180,'Evidence'!S$1180:S$1180)</x:f>
        <x:v>0</x:v>
      </x:c>
      <x:c r="M184" s="19" t="n">
        <x:f>$D184*SUMPRODUCT('Evidence'!$J$1180:$J$1180,'Evidence'!T$1180:T$1180)</x:f>
        <x:v>0</x:v>
      </x:c>
      <x:c r="N184" s="19" t="n">
        <x:f>$D184*SUMPRODUCT('Evidence'!$J$1180:$J$1180,'Evidence'!U$1180:U$1180)</x:f>
        <x:v>0</x:v>
      </x:c>
      <x:c r="O184" s="19" t="n">
        <x:f>$D184*SUMPRODUCT('Evidence'!$J$1180:$J$1180,'Evidence'!V$1180:V$1180)</x:f>
        <x:v>0</x:v>
      </x:c>
      <x:c r="P184" s="19" t="n">
        <x:f>$D184*SUMPRODUCT('Evidence'!$J$1180:$J$1180,'Evidence'!W$1180:W$1180)</x:f>
        <x:v>5007.108</x:v>
      </x:c>
      <x:c r="Q184" s="19" t="n">
        <x:f>SUM(E184:P184)</x:f>
        <x:v>5007.108</x:v>
      </x:c>
      <x:c r="R184" s="19" t="n">
        <x:f>Q184-D184</x:f>
        <x:v>0</x:v>
      </x:c>
      <x:c r="S184" s="17" t="str">
        <x:v>Economic activity (ISIC-Rev.4): O. Public administration and defence; compulsory social security</x:v>
      </x:c>
      <x:c r="T184" s="2" t="str">
        <x:v>XA:2110</x:v>
      </x:c>
      <x:c r="U184" s="2" t="str"/>
      <x:c r="V184" s="2" t="str">
        <x:v>https://rplumber.ilo.org/data/indicator?format=.csv.gz&amp;id=EMP_2EMP_SEX_ECO_NB_A</x:v>
      </x:c>
      <x:c r="W184" s="2" t="str">
        <x:v>ILO modelled estimate; allocation estimated</x:v>
      </x:c>
    </x:row>
    <x:row r="185" ht="32" customHeight="1">
      <x:c r="A185" s="13" t="str">
        <x:v>Russia</x:v>
      </x:c>
      <x:c r="B185" s="13" t="str">
        <x:v>RUS</x:v>
      </x:c>
      <x:c r="C185" s="13" t="str">
        <x:v>P</x:v>
      </x:c>
      <x:c r="D185" s="25" t="n">
        <x:v>6967.639</x:v>
      </x:c>
      <x:c r="E185" s="21" t="n">
        <x:f>$D185*SUMPRODUCT('Evidence'!$J$1181:$J$1181,'Evidence'!L$1181:L$1181)</x:f>
        <x:v>0</x:v>
      </x:c>
      <x:c r="F185" s="21" t="n">
        <x:f>$D185*SUMPRODUCT('Evidence'!$J$1181:$J$1181,'Evidence'!M$1181:M$1181)</x:f>
        <x:v>0</x:v>
      </x:c>
      <x:c r="G185" s="21" t="n">
        <x:f>$D185*SUMPRODUCT('Evidence'!$J$1181:$J$1181,'Evidence'!N$1181:N$1181)</x:f>
        <x:v>0</x:v>
      </x:c>
      <x:c r="H185" s="21" t="n">
        <x:f>$D185*SUMPRODUCT('Evidence'!$J$1181:$J$1181,'Evidence'!O$1181:O$1181)</x:f>
        <x:v>6967.639</x:v>
      </x:c>
      <x:c r="I185" s="21" t="n">
        <x:f>$D185*SUMPRODUCT('Evidence'!$J$1181:$J$1181,'Evidence'!P$1181:P$1181)</x:f>
        <x:v>0</x:v>
      </x:c>
      <x:c r="J185" s="21" t="n">
        <x:f>$D185*SUMPRODUCT('Evidence'!$J$1181:$J$1181,'Evidence'!Q$1181:Q$1181)</x:f>
        <x:v>0</x:v>
      </x:c>
      <x:c r="K185" s="21" t="n">
        <x:f>$D185*SUMPRODUCT('Evidence'!$J$1181:$J$1181,'Evidence'!R$1181:R$1181)</x:f>
        <x:v>0</x:v>
      </x:c>
      <x:c r="L185" s="21" t="n">
        <x:f>$D185*SUMPRODUCT('Evidence'!$J$1181:$J$1181,'Evidence'!S$1181:S$1181)</x:f>
        <x:v>0</x:v>
      </x:c>
      <x:c r="M185" s="21" t="n">
        <x:f>$D185*SUMPRODUCT('Evidence'!$J$1181:$J$1181,'Evidence'!T$1181:T$1181)</x:f>
        <x:v>0</x:v>
      </x:c>
      <x:c r="N185" s="21" t="n">
        <x:f>$D185*SUMPRODUCT('Evidence'!$J$1181:$J$1181,'Evidence'!U$1181:U$1181)</x:f>
        <x:v>0</x:v>
      </x:c>
      <x:c r="O185" s="21" t="n">
        <x:f>$D185*SUMPRODUCT('Evidence'!$J$1181:$J$1181,'Evidence'!V$1181:V$1181)</x:f>
        <x:v>0</x:v>
      </x:c>
      <x:c r="P185" s="21" t="n">
        <x:f>$D185*SUMPRODUCT('Evidence'!$J$1181:$J$1181,'Evidence'!W$1181:W$1181)</x:f>
        <x:v>0</x:v>
      </x:c>
      <x:c r="Q185" s="21" t="n">
        <x:f>SUM(E185:P185)</x:f>
        <x:v>6967.639</x:v>
      </x:c>
      <x:c r="R185" s="21" t="n">
        <x:f>Q185-D185</x:f>
        <x:v>0</x:v>
      </x:c>
      <x:c r="S185" s="18" t="str">
        <x:v>Economic activity (ISIC-Rev.4): P. Education</x:v>
      </x:c>
      <x:c r="T185" s="13" t="str">
        <x:v>XA:2110</x:v>
      </x:c>
      <x:c r="U185" s="13" t="str"/>
      <x:c r="V185" s="13" t="str">
        <x:v>https://rplumber.ilo.org/data/indicator?format=.csv.gz&amp;id=EMP_2EMP_SEX_ECO_NB_A</x:v>
      </x:c>
      <x:c r="W185" s="13" t="str">
        <x:v>ILO modelled estimate; allocation estimated</x:v>
      </x:c>
    </x:row>
    <x:row r="186" ht="32" customHeight="1">
      <x:c r="A186" s="2" t="str">
        <x:v>Russia</x:v>
      </x:c>
      <x:c r="B186" s="2" t="str">
        <x:v>RUS</x:v>
      </x:c>
      <x:c r="C186" s="2" t="str">
        <x:v>Q</x:v>
      </x:c>
      <x:c r="D186" s="25" t="n">
        <x:v>5684.181</x:v>
      </x:c>
      <x:c r="E186" s="19" t="n">
        <x:f>$D186*SUMPRODUCT('Evidence'!$J$1182:$J$1184,'Evidence'!L$1182:L$1184)</x:f>
        <x:v>0</x:v>
      </x:c>
      <x:c r="F186" s="19" t="n">
        <x:f>$D186*SUMPRODUCT('Evidence'!$J$1182:$J$1184,'Evidence'!M$1182:M$1184)</x:f>
        <x:v>0</x:v>
      </x:c>
      <x:c r="G186" s="19" t="n">
        <x:f>$D186*SUMPRODUCT('Evidence'!$J$1182:$J$1184,'Evidence'!N$1182:N$1184)</x:f>
        <x:v>0</x:v>
      </x:c>
      <x:c r="H186" s="19" t="n">
        <x:f>$D186*SUMPRODUCT('Evidence'!$J$1182:$J$1184,'Evidence'!O$1182:O$1184)</x:f>
        <x:v>0</x:v>
      </x:c>
      <x:c r="I186" s="19" t="n">
        <x:f>$D186*SUMPRODUCT('Evidence'!$J$1182:$J$1184,'Evidence'!P$1182:P$1184)</x:f>
        <x:v>0</x:v>
      </x:c>
      <x:c r="J186" s="19" t="n">
        <x:f>$D186*SUMPRODUCT('Evidence'!$J$1182:$J$1184,'Evidence'!Q$1182:Q$1184)</x:f>
        <x:v>4083.8938286641</x:v>
      </x:c>
      <x:c r="K186" s="19" t="n">
        <x:f>$D186*SUMPRODUCT('Evidence'!$J$1182:$J$1184,'Evidence'!R$1182:R$1184)</x:f>
        <x:v>0</x:v>
      </x:c>
      <x:c r="L186" s="19" t="n">
        <x:f>$D186*SUMPRODUCT('Evidence'!$J$1182:$J$1184,'Evidence'!S$1182:S$1184)</x:f>
        <x:v>0</x:v>
      </x:c>
      <x:c r="M186" s="19" t="n">
        <x:f>$D186*SUMPRODUCT('Evidence'!$J$1182:$J$1184,'Evidence'!T$1182:T$1184)</x:f>
        <x:v>0</x:v>
      </x:c>
      <x:c r="N186" s="19" t="n">
        <x:f>$D186*SUMPRODUCT('Evidence'!$J$1182:$J$1184,'Evidence'!U$1182:U$1184)</x:f>
        <x:v>0</x:v>
      </x:c>
      <x:c r="O186" s="19" t="n">
        <x:f>$D186*SUMPRODUCT('Evidence'!$J$1182:$J$1184,'Evidence'!V$1182:V$1184)</x:f>
        <x:v>0</x:v>
      </x:c>
      <x:c r="P186" s="19" t="n">
        <x:f>$D186*SUMPRODUCT('Evidence'!$J$1182:$J$1184,'Evidence'!W$1182:W$1184)</x:f>
        <x:v>1600.2871713358993</x:v>
      </x:c>
      <x:c r="Q186" s="19" t="n">
        <x:f>SUM(E186:P186)</x:f>
        <x:v>5684.181</x:v>
      </x:c>
      <x:c r="R186" s="19" t="n">
        <x:f>Q186-D186</x:f>
        <x:v>0</x:v>
      </x:c>
      <x:c r="S186" s="17" t="str">
        <x:v>Economic activity (ISIC-Rev.4): Q. Human health and social work activities</x:v>
      </x:c>
      <x:c r="T186" s="2" t="str">
        <x:v>XA:2110</x:v>
      </x:c>
      <x:c r="U186" s="2" t="str"/>
      <x:c r="V186" s="2" t="str">
        <x:v>https://rplumber.ilo.org/data/indicator?format=.csv.gz&amp;id=EMP_2EMP_SEX_ECO_NB_A</x:v>
      </x:c>
      <x:c r="W186" s="2" t="str">
        <x:v>ILO modelled estimate; allocation estimated</x:v>
      </x:c>
    </x:row>
    <x:row r="187" ht="32" customHeight="1">
      <x:c r="A187" s="13" t="str">
        <x:v>Russia</x:v>
      </x:c>
      <x:c r="B187" s="13" t="str">
        <x:v>RUS</x:v>
      </x:c>
      <x:c r="C187" s="13" t="str">
        <x:v>RSTU</x:v>
      </x:c>
      <x:c r="D187" s="25" t="n">
        <x:v>3565.52</x:v>
      </x:c>
      <x:c r="E187" s="21" t="n">
        <x:f>$D187*SUMPRODUCT('Evidence'!$J$1185:$J$1192,'Evidence'!L$1185:L$1192)</x:f>
        <x:v>0</x:v>
      </x:c>
      <x:c r="F187" s="21" t="n">
        <x:f>$D187*SUMPRODUCT('Evidence'!$J$1185:$J$1192,'Evidence'!M$1185:M$1192)</x:f>
        <x:v>0</x:v>
      </x:c>
      <x:c r="G187" s="21" t="n">
        <x:f>$D187*SUMPRODUCT('Evidence'!$J$1185:$J$1192,'Evidence'!N$1185:N$1192)</x:f>
        <x:v>0</x:v>
      </x:c>
      <x:c r="H187" s="21" t="n">
        <x:f>$D187*SUMPRODUCT('Evidence'!$J$1185:$J$1192,'Evidence'!O$1185:O$1192)</x:f>
        <x:v>2010.682387522685</x:v>
      </x:c>
      <x:c r="I187" s="21" t="n">
        <x:f>$D187*SUMPRODUCT('Evidence'!$J$1185:$J$1192,'Evidence'!P$1185:P$1192)</x:f>
        <x:v>0</x:v>
      </x:c>
      <x:c r="J187" s="21" t="n">
        <x:f>$D187*SUMPRODUCT('Evidence'!$J$1185:$J$1192,'Evidence'!Q$1185:Q$1192)</x:f>
        <x:v>0</x:v>
      </x:c>
      <x:c r="K187" s="21" t="n">
        <x:f>$D187*SUMPRODUCT('Evidence'!$J$1185:$J$1192,'Evidence'!R$1185:R$1192)</x:f>
        <x:v>0</x:v>
      </x:c>
      <x:c r="L187" s="21" t="n">
        <x:f>$D187*SUMPRODUCT('Evidence'!$J$1185:$J$1192,'Evidence'!S$1185:S$1192)</x:f>
        <x:v>34.50506202042236</x:v>
      </x:c>
      <x:c r="M187" s="21" t="n">
        <x:f>$D187*SUMPRODUCT('Evidence'!$J$1185:$J$1192,'Evidence'!T$1185:T$1192)</x:f>
        <x:v>511.6741120904184</x:v>
      </x:c>
      <x:c r="N187" s="21" t="n">
        <x:f>$D187*SUMPRODUCT('Evidence'!$J$1185:$J$1192,'Evidence'!U$1185:U$1192)</x:f>
        <x:v>0</x:v>
      </x:c>
      <x:c r="O187" s="21" t="n">
        <x:f>$D187*SUMPRODUCT('Evidence'!$J$1185:$J$1192,'Evidence'!V$1185:V$1192)</x:f>
        <x:v>0</x:v>
      </x:c>
      <x:c r="P187" s="21" t="n">
        <x:f>$D187*SUMPRODUCT('Evidence'!$J$1185:$J$1192,'Evidence'!W$1185:W$1192)</x:f>
        <x:v>1008.6584383664741</x:v>
      </x:c>
      <x:c r="Q187" s="21" t="n">
        <x:f>SUM(E187:P187)</x:f>
        <x:v>3565.52</x:v>
      </x:c>
      <x:c r="R187" s="21" t="n">
        <x:f>Q187-D187</x:f>
        <x:v>0</x:v>
      </x:c>
      <x:c r="S187" s="18" t="str">
        <x:v>Economic activity (ISIC-Rev.4): R,S,T,U. Other services</x:v>
      </x:c>
      <x:c r="T187" s="13" t="str">
        <x:v>XA:2110</x:v>
      </x:c>
      <x:c r="U187" s="13" t="str"/>
      <x:c r="V187" s="13" t="str">
        <x:v>https://rplumber.ilo.org/data/indicator?format=.csv.gz&amp;id=EMP_2EMP_SEX_ECO_NB_A</x:v>
      </x:c>
      <x:c r="W187" s="13" t="str">
        <x:v>ILO modelled estimate; allocation estimated</x:v>
      </x:c>
    </x:row>
    <x:row r="188" ht="32" customHeight="1">
      <x:c r="A188" s="2" t="str">
        <x:v>Saudi Arabia</x:v>
      </x:c>
      <x:c r="B188" s="2" t="str">
        <x:v>SAU</x:v>
      </x:c>
      <x:c r="C188" s="2" t="str">
        <x:v>A</x:v>
      </x:c>
      <x:c r="D188" s="25" t="n">
        <x:v>418.709</x:v>
      </x:c>
      <x:c r="E188" s="19" t="n">
        <x:f>$D188*SUMPRODUCT('Evidence'!$J$1193:$J$1195,'Evidence'!L$1193:L$1195)</x:f>
        <x:v>0</x:v>
      </x:c>
      <x:c r="F188" s="19" t="n">
        <x:f>$D188*SUMPRODUCT('Evidence'!$J$1193:$J$1195,'Evidence'!M$1193:M$1195)</x:f>
        <x:v>12.070880687005536</x:v>
      </x:c>
      <x:c r="G188" s="19" t="n">
        <x:f>$D188*SUMPRODUCT('Evidence'!$J$1193:$J$1195,'Evidence'!N$1193:N$1195)</x:f>
        <x:v>0</x:v>
      </x:c>
      <x:c r="H188" s="19" t="n">
        <x:f>$D188*SUMPRODUCT('Evidence'!$J$1193:$J$1195,'Evidence'!O$1193:O$1195)</x:f>
        <x:v>0</x:v>
      </x:c>
      <x:c r="I188" s="19" t="n">
        <x:f>$D188*SUMPRODUCT('Evidence'!$J$1193:$J$1195,'Evidence'!P$1193:P$1195)</x:f>
        <x:v>406.6381193129945</x:v>
      </x:c>
      <x:c r="J188" s="19" t="n">
        <x:f>$D188*SUMPRODUCT('Evidence'!$J$1193:$J$1195,'Evidence'!Q$1193:Q$1195)</x:f>
        <x:v>0</x:v>
      </x:c>
      <x:c r="K188" s="19" t="n">
        <x:f>$D188*SUMPRODUCT('Evidence'!$J$1193:$J$1195,'Evidence'!R$1193:R$1195)</x:f>
        <x:v>0</x:v>
      </x:c>
      <x:c r="L188" s="19" t="n">
        <x:f>$D188*SUMPRODUCT('Evidence'!$J$1193:$J$1195,'Evidence'!S$1193:S$1195)</x:f>
        <x:v>0</x:v>
      </x:c>
      <x:c r="M188" s="19" t="n">
        <x:f>$D188*SUMPRODUCT('Evidence'!$J$1193:$J$1195,'Evidence'!T$1193:T$1195)</x:f>
        <x:v>0</x:v>
      </x:c>
      <x:c r="N188" s="19" t="n">
        <x:f>$D188*SUMPRODUCT('Evidence'!$J$1193:$J$1195,'Evidence'!U$1193:U$1195)</x:f>
        <x:v>0</x:v>
      </x:c>
      <x:c r="O188" s="19" t="n">
        <x:f>$D188*SUMPRODUCT('Evidence'!$J$1193:$J$1195,'Evidence'!V$1193:V$1195)</x:f>
        <x:v>0</x:v>
      </x:c>
      <x:c r="P188" s="19" t="n">
        <x:f>$D188*SUMPRODUCT('Evidence'!$J$1193:$J$1195,'Evidence'!W$1193:W$1195)</x:f>
        <x:v>0</x:v>
      </x:c>
      <x:c r="Q188" s="19" t="n">
        <x:f>SUM(E188:P188)</x:f>
        <x:v>418.709</x:v>
      </x:c>
      <x:c r="R188" s="19" t="n">
        <x:f>Q188-D188</x:f>
        <x:v>0</x:v>
      </x:c>
      <x:c r="S188" s="17" t="str">
        <x:v>Economic activity (ISIC-Rev.4): A. Agriculture; forestry and fishing</x:v>
      </x:c>
      <x:c r="T188" s="2" t="str">
        <x:v>XA:2114</x:v>
      </x:c>
      <x:c r="U188" s="2" t="str"/>
      <x:c r="V188" s="2" t="str">
        <x:v>https://rplumber.ilo.org/data/indicator?format=.csv.gz&amp;id=EMP_2EMP_SEX_ECO_NB_A</x:v>
      </x:c>
      <x:c r="W188" s="2" t="str">
        <x:v>ILO modelled estimate; allocation estimated</x:v>
      </x:c>
    </x:row>
    <x:row r="189" ht="32" customHeight="1">
      <x:c r="A189" s="13" t="str">
        <x:v>Saudi Arabia</x:v>
      </x:c>
      <x:c r="B189" s="13" t="str">
        <x:v>SAU</x:v>
      </x:c>
      <x:c r="C189" s="13" t="str">
        <x:v>B</x:v>
      </x:c>
      <x:c r="D189" s="25" t="n">
        <x:v>147.062</x:v>
      </x:c>
      <x:c r="E189" s="21" t="n">
        <x:f>$D189*SUMPRODUCT('Evidence'!$J$1196:$J$1196,'Evidence'!L$1196:L$1196)</x:f>
        <x:v>132.35580000000002</x:v>
      </x:c>
      <x:c r="F189" s="21" t="n">
        <x:f>$D189*SUMPRODUCT('Evidence'!$J$1196:$J$1196,'Evidence'!M$1196:M$1196)</x:f>
        <x:v>14.706200000000003</x:v>
      </x:c>
      <x:c r="G189" s="21" t="n">
        <x:f>$D189*SUMPRODUCT('Evidence'!$J$1196:$J$1196,'Evidence'!N$1196:N$1196)</x:f>
        <x:v>0</x:v>
      </x:c>
      <x:c r="H189" s="21" t="n">
        <x:f>$D189*SUMPRODUCT('Evidence'!$J$1196:$J$1196,'Evidence'!O$1196:O$1196)</x:f>
        <x:v>0</x:v>
      </x:c>
      <x:c r="I189" s="21" t="n">
        <x:f>$D189*SUMPRODUCT('Evidence'!$J$1196:$J$1196,'Evidence'!P$1196:P$1196)</x:f>
        <x:v>0</x:v>
      </x:c>
      <x:c r="J189" s="21" t="n">
        <x:f>$D189*SUMPRODUCT('Evidence'!$J$1196:$J$1196,'Evidence'!Q$1196:Q$1196)</x:f>
        <x:v>0</x:v>
      </x:c>
      <x:c r="K189" s="21" t="n">
        <x:f>$D189*SUMPRODUCT('Evidence'!$J$1196:$J$1196,'Evidence'!R$1196:R$1196)</x:f>
        <x:v>0</x:v>
      </x:c>
      <x:c r="L189" s="21" t="n">
        <x:f>$D189*SUMPRODUCT('Evidence'!$J$1196:$J$1196,'Evidence'!S$1196:S$1196)</x:f>
        <x:v>0</x:v>
      </x:c>
      <x:c r="M189" s="21" t="n">
        <x:f>$D189*SUMPRODUCT('Evidence'!$J$1196:$J$1196,'Evidence'!T$1196:T$1196)</x:f>
        <x:v>0</x:v>
      </x:c>
      <x:c r="N189" s="21" t="n">
        <x:f>$D189*SUMPRODUCT('Evidence'!$J$1196:$J$1196,'Evidence'!U$1196:U$1196)</x:f>
        <x:v>0</x:v>
      </x:c>
      <x:c r="O189" s="21" t="n">
        <x:f>$D189*SUMPRODUCT('Evidence'!$J$1196:$J$1196,'Evidence'!V$1196:V$1196)</x:f>
        <x:v>0</x:v>
      </x:c>
      <x:c r="P189" s="21" t="n">
        <x:f>$D189*SUMPRODUCT('Evidence'!$J$1196:$J$1196,'Evidence'!W$1196:W$1196)</x:f>
        <x:v>0</x:v>
      </x:c>
      <x:c r="Q189" s="21" t="n">
        <x:f>SUM(E189:P189)</x:f>
        <x:v>147.062</x:v>
      </x:c>
      <x:c r="R189" s="21" t="n">
        <x:f>Q189-D189</x:f>
        <x:v>0</x:v>
      </x:c>
      <x:c r="S189" s="18" t="str">
        <x:v>Economic activity (ISIC-Rev.4): B. Mining and quarrying</x:v>
      </x:c>
      <x:c r="T189" s="13" t="str">
        <x:v>XA:2114</x:v>
      </x:c>
      <x:c r="U189" s="13" t="str"/>
      <x:c r="V189" s="13" t="str">
        <x:v>https://rplumber.ilo.org/data/indicator?format=.csv.gz&amp;id=EMP_2EMP_SEX_ECO_NB_A</x:v>
      </x:c>
      <x:c r="W189" s="13" t="str">
        <x:v>ILO modelled estimate; allocation estimated</x:v>
      </x:c>
    </x:row>
    <x:row r="190" ht="32" customHeight="1">
      <x:c r="A190" s="2" t="str">
        <x:v>Saudi Arabia</x:v>
      </x:c>
      <x:c r="B190" s="2" t="str">
        <x:v>SAU</x:v>
      </x:c>
      <x:c r="C190" s="2" t="str">
        <x:v>C</x:v>
      </x:c>
      <x:c r="D190" s="25" t="n">
        <x:v>1514.88</x:v>
      </x:c>
      <x:c r="E190" s="19" t="n">
        <x:f>$D190*SUMPRODUCT('Evidence'!$J$1197:$J$1251,'Evidence'!L$1197:L$1251)</x:f>
        <x:v>12.669166827133498</x:v>
      </x:c>
      <x:c r="F190" s="19" t="n">
        <x:f>$D190*SUMPRODUCT('Evidence'!$J$1197:$J$1251,'Evidence'!M$1197:M$1251)</x:f>
        <x:v>268.05248873047185</x:v>
      </x:c>
      <x:c r="G190" s="19" t="n">
        <x:f>$D190*SUMPRODUCT('Evidence'!$J$1197:$J$1251,'Evidence'!N$1197:N$1251)</x:f>
        <x:v>524.5002907501384</x:v>
      </x:c>
      <x:c r="H190" s="19" t="n">
        <x:f>$D190*SUMPRODUCT('Evidence'!$J$1197:$J$1251,'Evidence'!O$1197:O$1251)</x:f>
        <x:v>301.06718544629035</x:v>
      </x:c>
      <x:c r="I190" s="19" t="n">
        <x:f>$D190*SUMPRODUCT('Evidence'!$J$1197:$J$1251,'Evidence'!P$1197:P$1251)</x:f>
        <x:v>252.93248756963888</x:v>
      </x:c>
      <x:c r="J190" s="19" t="n">
        <x:f>$D190*SUMPRODUCT('Evidence'!$J$1197:$J$1251,'Evidence'!Q$1197:Q$1251)</x:f>
        <x:v>65.61079423308374</x:v>
      </x:c>
      <x:c r="K190" s="19" t="n">
        <x:f>$D190*SUMPRODUCT('Evidence'!$J$1197:$J$1251,'Evidence'!R$1197:R$1251)</x:f>
        <x:v>0</x:v>
      </x:c>
      <x:c r="L190" s="19" t="n">
        <x:f>$D190*SUMPRODUCT('Evidence'!$J$1197:$J$1251,'Evidence'!S$1197:S$1251)</x:f>
        <x:v>90.04758644324316</x:v>
      </x:c>
      <x:c r="M190" s="19" t="n">
        <x:f>$D190*SUMPRODUCT('Evidence'!$J$1197:$J$1251,'Evidence'!T$1197:T$1251)</x:f>
        <x:v>0</x:v>
      </x:c>
      <x:c r="N190" s="19" t="n">
        <x:f>$D190*SUMPRODUCT('Evidence'!$J$1197:$J$1251,'Evidence'!U$1197:U$1251)</x:f>
        <x:v>0</x:v>
      </x:c>
      <x:c r="O190" s="19" t="n">
        <x:f>$D190*SUMPRODUCT('Evidence'!$J$1197:$J$1251,'Evidence'!V$1197:V$1251)</x:f>
        <x:v>0</x:v>
      </x:c>
      <x:c r="P190" s="19" t="n">
        <x:f>$D190*SUMPRODUCT('Evidence'!$J$1197:$J$1251,'Evidence'!W$1197:W$1251)</x:f>
        <x:v>0</x:v>
      </x:c>
      <x:c r="Q190" s="19" t="n">
        <x:f>SUM(E190:P190)</x:f>
        <x:v>1514.8799999999997</x:v>
      </x:c>
      <x:c r="R190" s="19" t="n">
        <x:f>Q190-D190</x:f>
        <x:v>-4.547473508864641e-13</x:v>
      </x:c>
      <x:c r="S190" s="17" t="str">
        <x:v>Economic activity (ISIC-Rev.4): C. Manufacturing</x:v>
      </x:c>
      <x:c r="T190" s="2" t="str">
        <x:v>XA:2114</x:v>
      </x:c>
      <x:c r="U190" s="2" t="str"/>
      <x:c r="V190" s="2" t="str">
        <x:v>https://rplumber.ilo.org/data/indicator?format=.csv.gz&amp;id=EMP_2EMP_SEX_ECO_NB_A</x:v>
      </x:c>
      <x:c r="W190" s="2" t="str">
        <x:v>ILO modelled estimate; allocation estimated</x:v>
      </x:c>
    </x:row>
    <x:row r="191" ht="32" customHeight="1">
      <x:c r="A191" s="13" t="str">
        <x:v>Saudi Arabia</x:v>
      </x:c>
      <x:c r="B191" s="13" t="str">
        <x:v>SAU</x:v>
      </x:c>
      <x:c r="C191" s="13" t="str">
        <x:v>DE</x:v>
      </x:c>
      <x:c r="D191" s="25" t="n">
        <x:v>137.868</x:v>
      </x:c>
      <x:c r="E191" s="21" t="n">
        <x:f>$D191*SUMPRODUCT('Evidence'!$J$1252:$J$1254,'Evidence'!L$1252:L$1254)</x:f>
        <x:v>0</x:v>
      </x:c>
      <x:c r="F191" s="21" t="n">
        <x:f>$D191*SUMPRODUCT('Evidence'!$J$1252:$J$1254,'Evidence'!M$1252:M$1254)</x:f>
        <x:v>0</x:v>
      </x:c>
      <x:c r="G191" s="21" t="n">
        <x:f>$D191*SUMPRODUCT('Evidence'!$J$1252:$J$1254,'Evidence'!N$1252:N$1254)</x:f>
        <x:v>38.37976406485998</x:v>
      </x:c>
      <x:c r="H191" s="21" t="n">
        <x:f>$D191*SUMPRODUCT('Evidence'!$J$1252:$J$1254,'Evidence'!O$1252:O$1254)</x:f>
        <x:v>0</x:v>
      </x:c>
      <x:c r="I191" s="21" t="n">
        <x:f>$D191*SUMPRODUCT('Evidence'!$J$1252:$J$1254,'Evidence'!P$1252:P$1254)</x:f>
        <x:v>0</x:v>
      </x:c>
      <x:c r="J191" s="21" t="n">
        <x:f>$D191*SUMPRODUCT('Evidence'!$J$1252:$J$1254,'Evidence'!Q$1252:Q$1254)</x:f>
        <x:v>0</x:v>
      </x:c>
      <x:c r="K191" s="21" t="n">
        <x:f>$D191*SUMPRODUCT('Evidence'!$J$1252:$J$1254,'Evidence'!R$1252:R$1254)</x:f>
        <x:v>0</x:v>
      </x:c>
      <x:c r="L191" s="21" t="n">
        <x:f>$D191*SUMPRODUCT('Evidence'!$J$1252:$J$1254,'Evidence'!S$1252:S$1254)</x:f>
        <x:v>0</x:v>
      </x:c>
      <x:c r="M191" s="21" t="n">
        <x:f>$D191*SUMPRODUCT('Evidence'!$J$1252:$J$1254,'Evidence'!T$1252:T$1254)</x:f>
        <x:v>0</x:v>
      </x:c>
      <x:c r="N191" s="21" t="n">
        <x:f>$D191*SUMPRODUCT('Evidence'!$J$1252:$J$1254,'Evidence'!U$1252:U$1254)</x:f>
        <x:v>99.48823593514001</x:v>
      </x:c>
      <x:c r="O191" s="21" t="n">
        <x:f>$D191*SUMPRODUCT('Evidence'!$J$1252:$J$1254,'Evidence'!V$1252:V$1254)</x:f>
        <x:v>0</x:v>
      </x:c>
      <x:c r="P191" s="21" t="n">
        <x:f>$D191*SUMPRODUCT('Evidence'!$J$1252:$J$1254,'Evidence'!W$1252:W$1254)</x:f>
        <x:v>0</x:v>
      </x:c>
      <x:c r="Q191" s="21" t="n">
        <x:f>SUM(E191:P191)</x:f>
        <x:v>137.868</x:v>
      </x:c>
      <x:c r="R191" s="21" t="n">
        <x:f>Q191-D191</x:f>
        <x:v>0</x:v>
      </x:c>
      <x:c r="S191" s="18" t="str">
        <x:v>Economic activity (ISIC-Rev.4): D,E. Utilities</x:v>
      </x:c>
      <x:c r="T191" s="13" t="str">
        <x:v>XA:2114</x:v>
      </x:c>
      <x:c r="U191" s="13" t="str"/>
      <x:c r="V191" s="13" t="str">
        <x:v>https://rplumber.ilo.org/data/indicator?format=.csv.gz&amp;id=EMP_2EMP_SEX_ECO_NB_A</x:v>
      </x:c>
      <x:c r="W191" s="13" t="str">
        <x:v>ILO modelled estimate; allocation estimated</x:v>
      </x:c>
    </x:row>
    <x:row r="192" ht="32" customHeight="1">
      <x:c r="A192" s="2" t="str">
        <x:v>Saudi Arabia</x:v>
      </x:c>
      <x:c r="B192" s="2" t="str">
        <x:v>SAU</x:v>
      </x:c>
      <x:c r="C192" s="2" t="str">
        <x:v>F</x:v>
      </x:c>
      <x:c r="D192" s="25" t="n">
        <x:v>1954.033</x:v>
      </x:c>
      <x:c r="E192" s="19" t="n">
        <x:f>$D192*SUMPRODUCT('Evidence'!$J$1255:$J$1257,'Evidence'!L$1255:L$1257)</x:f>
        <x:v>0</x:v>
      </x:c>
      <x:c r="F192" s="19" t="n">
        <x:f>$D192*SUMPRODUCT('Evidence'!$J$1255:$J$1257,'Evidence'!M$1255:M$1257)</x:f>
        <x:v>0</x:v>
      </x:c>
      <x:c r="G192" s="19" t="n">
        <x:f>$D192*SUMPRODUCT('Evidence'!$J$1255:$J$1257,'Evidence'!N$1255:N$1257)</x:f>
        <x:v>1189.9377976812514</x:v>
      </x:c>
      <x:c r="H192" s="19" t="n">
        <x:f>$D192*SUMPRODUCT('Evidence'!$J$1255:$J$1257,'Evidence'!O$1255:O$1257)</x:f>
        <x:v>764.0952023187484</x:v>
      </x:c>
      <x:c r="I192" s="19" t="n">
        <x:f>$D192*SUMPRODUCT('Evidence'!$J$1255:$J$1257,'Evidence'!P$1255:P$1257)</x:f>
        <x:v>0</x:v>
      </x:c>
      <x:c r="J192" s="19" t="n">
        <x:f>$D192*SUMPRODUCT('Evidence'!$J$1255:$J$1257,'Evidence'!Q$1255:Q$1257)</x:f>
        <x:v>0</x:v>
      </x:c>
      <x:c r="K192" s="19" t="n">
        <x:f>$D192*SUMPRODUCT('Evidence'!$J$1255:$J$1257,'Evidence'!R$1255:R$1257)</x:f>
        <x:v>0</x:v>
      </x:c>
      <x:c r="L192" s="19" t="n">
        <x:f>$D192*SUMPRODUCT('Evidence'!$J$1255:$J$1257,'Evidence'!S$1255:S$1257)</x:f>
        <x:v>0</x:v>
      </x:c>
      <x:c r="M192" s="19" t="n">
        <x:f>$D192*SUMPRODUCT('Evidence'!$J$1255:$J$1257,'Evidence'!T$1255:T$1257)</x:f>
        <x:v>0</x:v>
      </x:c>
      <x:c r="N192" s="19" t="n">
        <x:f>$D192*SUMPRODUCT('Evidence'!$J$1255:$J$1257,'Evidence'!U$1255:U$1257)</x:f>
        <x:v>0</x:v>
      </x:c>
      <x:c r="O192" s="19" t="n">
        <x:f>$D192*SUMPRODUCT('Evidence'!$J$1255:$J$1257,'Evidence'!V$1255:V$1257)</x:f>
        <x:v>0</x:v>
      </x:c>
      <x:c r="P192" s="19" t="n">
        <x:f>$D192*SUMPRODUCT('Evidence'!$J$1255:$J$1257,'Evidence'!W$1255:W$1257)</x:f>
        <x:v>0</x:v>
      </x:c>
      <x:c r="Q192" s="19" t="n">
        <x:f>SUM(E192:P192)</x:f>
        <x:v>1954.033</x:v>
      </x:c>
      <x:c r="R192" s="19" t="n">
        <x:f>Q192-D192</x:f>
        <x:v>0</x:v>
      </x:c>
      <x:c r="S192" s="17" t="str">
        <x:v>Economic activity (ISIC-Rev.4): F. Construction</x:v>
      </x:c>
      <x:c r="T192" s="2" t="str">
        <x:v>XA:2114</x:v>
      </x:c>
      <x:c r="U192" s="2" t="str"/>
      <x:c r="V192" s="2" t="str">
        <x:v>https://rplumber.ilo.org/data/indicator?format=.csv.gz&amp;id=EMP_2EMP_SEX_ECO_NB_A</x:v>
      </x:c>
      <x:c r="W192" s="2" t="str">
        <x:v>ILO modelled estimate; allocation estimated</x:v>
      </x:c>
    </x:row>
    <x:row r="193" ht="32" customHeight="1">
      <x:c r="A193" s="13" t="str">
        <x:v>Saudi Arabia</x:v>
      </x:c>
      <x:c r="B193" s="13" t="str">
        <x:v>SAU</x:v>
      </x:c>
      <x:c r="C193" s="13" t="str">
        <x:v>G</x:v>
      </x:c>
      <x:c r="D193" s="25" t="n">
        <x:v>2547.316</x:v>
      </x:c>
      <x:c r="E193" s="21" t="n">
        <x:f>$D193*SUMPRODUCT('Evidence'!$J$1258:$J$1260,'Evidence'!L$1258:L$1260)</x:f>
        <x:v>23.820966817226807</x:v>
      </x:c>
      <x:c r="F193" s="21" t="n">
        <x:f>$D193*SUMPRODUCT('Evidence'!$J$1258:$J$1260,'Evidence'!M$1258:M$1260)</x:f>
        <x:v>23.820966817226807</x:v>
      </x:c>
      <x:c r="G193" s="21" t="n">
        <x:f>$D193*SUMPRODUCT('Evidence'!$J$1258:$J$1260,'Evidence'!N$1258:N$1260)</x:f>
        <x:v>262.0306349894949</x:v>
      </x:c>
      <x:c r="H193" s="21" t="n">
        <x:f>$D193*SUMPRODUCT('Evidence'!$J$1258:$J$1260,'Evidence'!O$1258:O$1260)</x:f>
        <x:v>1312.1193641988543</x:v>
      </x:c>
      <x:c r="I193" s="21" t="n">
        <x:f>$D193*SUMPRODUCT('Evidence'!$J$1258:$J$1260,'Evidence'!P$1258:P$1260)</x:f>
        <x:v>854.0611667255165</x:v>
      </x:c>
      <x:c r="J193" s="21" t="n">
        <x:f>$D193*SUMPRODUCT('Evidence'!$J$1258:$J$1260,'Evidence'!Q$1258:Q$1260)</x:f>
        <x:v>23.820966817226807</x:v>
      </x:c>
      <x:c r="K193" s="21" t="n">
        <x:f>$D193*SUMPRODUCT('Evidence'!$J$1258:$J$1260,'Evidence'!R$1258:R$1260)</x:f>
        <x:v>0</x:v>
      </x:c>
      <x:c r="L193" s="21" t="n">
        <x:f>$D193*SUMPRODUCT('Evidence'!$J$1258:$J$1260,'Evidence'!S$1258:S$1260)</x:f>
        <x:v>47.641933634453615</x:v>
      </x:c>
      <x:c r="M193" s="21" t="n">
        <x:f>$D193*SUMPRODUCT('Evidence'!$J$1258:$J$1260,'Evidence'!T$1258:T$1260)</x:f>
        <x:v>0</x:v>
      </x:c>
      <x:c r="N193" s="21" t="n">
        <x:f>$D193*SUMPRODUCT('Evidence'!$J$1258:$J$1260,'Evidence'!U$1258:U$1260)</x:f>
        <x:v>0</x:v>
      </x:c>
      <x:c r="O193" s="21" t="n">
        <x:f>$D193*SUMPRODUCT('Evidence'!$J$1258:$J$1260,'Evidence'!V$1258:V$1260)</x:f>
        <x:v>0</x:v>
      </x:c>
      <x:c r="P193" s="21" t="n">
        <x:f>$D193*SUMPRODUCT('Evidence'!$J$1258:$J$1260,'Evidence'!W$1258:W$1260)</x:f>
        <x:v>0</x:v>
      </x:c>
      <x:c r="Q193" s="21" t="n">
        <x:f>SUM(E193:P193)</x:f>
        <x:v>2547.316</x:v>
      </x:c>
      <x:c r="R193" s="21" t="n">
        <x:f>Q193-D193</x:f>
        <x:v>0</x:v>
      </x:c>
      <x:c r="S193" s="18" t="str">
        <x:v>Economic activity (ISIC-Rev.4): G. Wholesale and retail trade; repair of motor vehicles and motorcycles</x:v>
      </x:c>
      <x:c r="T193" s="13" t="str">
        <x:v>XA:2114</x:v>
      </x:c>
      <x:c r="U193" s="13" t="str"/>
      <x:c r="V193" s="13" t="str">
        <x:v>https://rplumber.ilo.org/data/indicator?format=.csv.gz&amp;id=EMP_2EMP_SEX_ECO_NB_A</x:v>
      </x:c>
      <x:c r="W193" s="13" t="str">
        <x:v>ILO modelled estimate; allocation estimated</x:v>
      </x:c>
    </x:row>
    <x:row r="194" ht="32" customHeight="1">
      <x:c r="A194" s="2" t="str">
        <x:v>Saudi Arabia</x:v>
      </x:c>
      <x:c r="B194" s="2" t="str">
        <x:v>SAU</x:v>
      </x:c>
      <x:c r="C194" s="2" t="str">
        <x:v>HJ</x:v>
      </x:c>
      <x:c r="D194" s="25" t="n">
        <x:v>840.281</x:v>
      </x:c>
      <x:c r="E194" s="19" t="n">
        <x:f>$D194*SUMPRODUCT('Evidence'!$J$1261:$J$1271,'Evidence'!L$1261:L$1271)</x:f>
        <x:v>15.781054355862969</x:v>
      </x:c>
      <x:c r="F194" s="19" t="n">
        <x:f>$D194*SUMPRODUCT('Evidence'!$J$1261:$J$1271,'Evidence'!M$1261:M$1271)</x:f>
        <x:v>0</x:v>
      </x:c>
      <x:c r="G194" s="19" t="n">
        <x:f>$D194*SUMPRODUCT('Evidence'!$J$1261:$J$1271,'Evidence'!N$1261:N$1271)</x:f>
        <x:v>623.3794341056754</x:v>
      </x:c>
      <x:c r="H194" s="19" t="n">
        <x:f>$D194*SUMPRODUCT('Evidence'!$J$1261:$J$1271,'Evidence'!O$1261:O$1271)</x:f>
        <x:v>0</x:v>
      </x:c>
      <x:c r="I194" s="19" t="n">
        <x:f>$D194*SUMPRODUCT('Evidence'!$J$1261:$J$1271,'Evidence'!P$1261:P$1271)</x:f>
        <x:v>0</x:v>
      </x:c>
      <x:c r="J194" s="19" t="n">
        <x:f>$D194*SUMPRODUCT('Evidence'!$J$1261:$J$1271,'Evidence'!Q$1261:Q$1271)</x:f>
        <x:v>0</x:v>
      </x:c>
      <x:c r="K194" s="19" t="n">
        <x:f>$D194*SUMPRODUCT('Evidence'!$J$1261:$J$1271,'Evidence'!R$1261:R$1271)</x:f>
        <x:v>0</x:v>
      </x:c>
      <x:c r="L194" s="19" t="n">
        <x:f>$D194*SUMPRODUCT('Evidence'!$J$1261:$J$1271,'Evidence'!S$1261:S$1271)</x:f>
        <x:v>138.64694392730988</x:v>
      </x:c>
      <x:c r="M194" s="19" t="n">
        <x:f>$D194*SUMPRODUCT('Evidence'!$J$1261:$J$1271,'Evidence'!T$1261:T$1271)</x:f>
        <x:v>62.473567611151694</x:v>
      </x:c>
      <x:c r="N194" s="19" t="n">
        <x:f>$D194*SUMPRODUCT('Evidence'!$J$1261:$J$1271,'Evidence'!U$1261:U$1271)</x:f>
        <x:v>0</x:v>
      </x:c>
      <x:c r="O194" s="19" t="n">
        <x:f>$D194*SUMPRODUCT('Evidence'!$J$1261:$J$1271,'Evidence'!V$1261:V$1271)</x:f>
        <x:v>0</x:v>
      </x:c>
      <x:c r="P194" s="19" t="n">
        <x:f>$D194*SUMPRODUCT('Evidence'!$J$1261:$J$1271,'Evidence'!W$1261:W$1271)</x:f>
        <x:v>0</x:v>
      </x:c>
      <x:c r="Q194" s="19" t="n">
        <x:f>SUM(E194:P194)</x:f>
        <x:v>840.2809999999998</x:v>
      </x:c>
      <x:c r="R194" s="19" t="n">
        <x:f>Q194-D194</x:f>
        <x:v>-1.1368683772161603e-13</x:v>
      </x:c>
      <x:c r="S194" s="17" t="str">
        <x:v>Economic activity (ISIC-Rev.4): H,J. Transport; storage and communication</x:v>
      </x:c>
      <x:c r="T194" s="2" t="str">
        <x:v>XA:2114</x:v>
      </x:c>
      <x:c r="U194" s="2" t="str"/>
      <x:c r="V194" s="2" t="str">
        <x:v>https://rplumber.ilo.org/data/indicator?format=.csv.gz&amp;id=EMP_2EMP_SEX_ECO_NB_A</x:v>
      </x:c>
      <x:c r="W194" s="2" t="str">
        <x:v>ILO modelled estimate; allocation estimated</x:v>
      </x:c>
    </x:row>
    <x:row r="195" ht="32" customHeight="1">
      <x:c r="A195" s="13" t="str">
        <x:v>Saudi Arabia</x:v>
      </x:c>
      <x:c r="B195" s="13" t="str">
        <x:v>SAU</x:v>
      </x:c>
      <x:c r="C195" s="13" t="str">
        <x:v>I</x:v>
      </x:c>
      <x:c r="D195" s="25" t="n">
        <x:v>962.527</x:v>
      </x:c>
      <x:c r="E195" s="21" t="n">
        <x:f>$D195*SUMPRODUCT('Evidence'!$J$1272:$J$1273,'Evidence'!L$1272:L$1273)</x:f>
        <x:v>0</x:v>
      </x:c>
      <x:c r="F195" s="21" t="n">
        <x:f>$D195*SUMPRODUCT('Evidence'!$J$1272:$J$1273,'Evidence'!M$1272:M$1273)</x:f>
        <x:v>0</x:v>
      </x:c>
      <x:c r="G195" s="21" t="n">
        <x:f>$D195*SUMPRODUCT('Evidence'!$J$1272:$J$1273,'Evidence'!N$1272:N$1273)</x:f>
        <x:v>0</x:v>
      </x:c>
      <x:c r="H195" s="21" t="n">
        <x:f>$D195*SUMPRODUCT('Evidence'!$J$1272:$J$1273,'Evidence'!O$1272:O$1273)</x:f>
        <x:v>962.527</x:v>
      </x:c>
      <x:c r="I195" s="21" t="n">
        <x:f>$D195*SUMPRODUCT('Evidence'!$J$1272:$J$1273,'Evidence'!P$1272:P$1273)</x:f>
        <x:v>0</x:v>
      </x:c>
      <x:c r="J195" s="21" t="n">
        <x:f>$D195*SUMPRODUCT('Evidence'!$J$1272:$J$1273,'Evidence'!Q$1272:Q$1273)</x:f>
        <x:v>0</x:v>
      </x:c>
      <x:c r="K195" s="21" t="n">
        <x:f>$D195*SUMPRODUCT('Evidence'!$J$1272:$J$1273,'Evidence'!R$1272:R$1273)</x:f>
        <x:v>0</x:v>
      </x:c>
      <x:c r="L195" s="21" t="n">
        <x:f>$D195*SUMPRODUCT('Evidence'!$J$1272:$J$1273,'Evidence'!S$1272:S$1273)</x:f>
        <x:v>0</x:v>
      </x:c>
      <x:c r="M195" s="21" t="n">
        <x:f>$D195*SUMPRODUCT('Evidence'!$J$1272:$J$1273,'Evidence'!T$1272:T$1273)</x:f>
        <x:v>0</x:v>
      </x:c>
      <x:c r="N195" s="21" t="n">
        <x:f>$D195*SUMPRODUCT('Evidence'!$J$1272:$J$1273,'Evidence'!U$1272:U$1273)</x:f>
        <x:v>0</x:v>
      </x:c>
      <x:c r="O195" s="21" t="n">
        <x:f>$D195*SUMPRODUCT('Evidence'!$J$1272:$J$1273,'Evidence'!V$1272:V$1273)</x:f>
        <x:v>0</x:v>
      </x:c>
      <x:c r="P195" s="21" t="n">
        <x:f>$D195*SUMPRODUCT('Evidence'!$J$1272:$J$1273,'Evidence'!W$1272:W$1273)</x:f>
        <x:v>0</x:v>
      </x:c>
      <x:c r="Q195" s="21" t="n">
        <x:f>SUM(E195:P195)</x:f>
        <x:v>962.527</x:v>
      </x:c>
      <x:c r="R195" s="21" t="n">
        <x:f>Q195-D195</x:f>
        <x:v>0</x:v>
      </x:c>
      <x:c r="S195" s="18" t="str">
        <x:v>Economic activity (ISIC-Rev.4): I. Accommodation and food service activities</x:v>
      </x:c>
      <x:c r="T195" s="13" t="str">
        <x:v>XA:2114</x:v>
      </x:c>
      <x:c r="U195" s="13" t="str"/>
      <x:c r="V195" s="13" t="str">
        <x:v>https://rplumber.ilo.org/data/indicator?format=.csv.gz&amp;id=EMP_2EMP_SEX_ECO_NB_A</x:v>
      </x:c>
      <x:c r="W195" s="13" t="str">
        <x:v>ILO modelled estimate; allocation estimated</x:v>
      </x:c>
    </x:row>
    <x:row r="196" ht="32" customHeight="1">
      <x:c r="A196" s="2" t="str">
        <x:v>Saudi Arabia</x:v>
      </x:c>
      <x:c r="B196" s="2" t="str">
        <x:v>SAU</x:v>
      </x:c>
      <x:c r="C196" s="2" t="str">
        <x:v>K</x:v>
      </x:c>
      <x:c r="D196" s="25" t="n">
        <x:v>186.261</x:v>
      </x:c>
      <x:c r="E196" s="19" t="n">
        <x:f>$D196*SUMPRODUCT('Evidence'!$J$1274:$J$1276,'Evidence'!L$1274:L$1276)</x:f>
        <x:v>0</x:v>
      </x:c>
      <x:c r="F196" s="19" t="n">
        <x:f>$D196*SUMPRODUCT('Evidence'!$J$1274:$J$1276,'Evidence'!M$1274:M$1276)</x:f>
        <x:v>0</x:v>
      </x:c>
      <x:c r="G196" s="19" t="n">
        <x:f>$D196*SUMPRODUCT('Evidence'!$J$1274:$J$1276,'Evidence'!N$1274:N$1276)</x:f>
        <x:v>0</x:v>
      </x:c>
      <x:c r="H196" s="19" t="n">
        <x:f>$D196*SUMPRODUCT('Evidence'!$J$1274:$J$1276,'Evidence'!O$1274:O$1276)</x:f>
        <x:v>0</x:v>
      </x:c>
      <x:c r="I196" s="19" t="n">
        <x:f>$D196*SUMPRODUCT('Evidence'!$J$1274:$J$1276,'Evidence'!P$1274:P$1276)</x:f>
        <x:v>0</x:v>
      </x:c>
      <x:c r="J196" s="19" t="n">
        <x:f>$D196*SUMPRODUCT('Evidence'!$J$1274:$J$1276,'Evidence'!Q$1274:Q$1276)</x:f>
        <x:v>0</x:v>
      </x:c>
      <x:c r="K196" s="19" t="n">
        <x:f>$D196*SUMPRODUCT('Evidence'!$J$1274:$J$1276,'Evidence'!R$1274:R$1276)</x:f>
        <x:v>186.261</x:v>
      </x:c>
      <x:c r="L196" s="19" t="n">
        <x:f>$D196*SUMPRODUCT('Evidence'!$J$1274:$J$1276,'Evidence'!S$1274:S$1276)</x:f>
        <x:v>0</x:v>
      </x:c>
      <x:c r="M196" s="19" t="n">
        <x:f>$D196*SUMPRODUCT('Evidence'!$J$1274:$J$1276,'Evidence'!T$1274:T$1276)</x:f>
        <x:v>0</x:v>
      </x:c>
      <x:c r="N196" s="19" t="n">
        <x:f>$D196*SUMPRODUCT('Evidence'!$J$1274:$J$1276,'Evidence'!U$1274:U$1276)</x:f>
        <x:v>0</x:v>
      </x:c>
      <x:c r="O196" s="19" t="n">
        <x:f>$D196*SUMPRODUCT('Evidence'!$J$1274:$J$1276,'Evidence'!V$1274:V$1276)</x:f>
        <x:v>0</x:v>
      </x:c>
      <x:c r="P196" s="19" t="n">
        <x:f>$D196*SUMPRODUCT('Evidence'!$J$1274:$J$1276,'Evidence'!W$1274:W$1276)</x:f>
        <x:v>0</x:v>
      </x:c>
      <x:c r="Q196" s="19" t="n">
        <x:f>SUM(E196:P196)</x:f>
        <x:v>186.261</x:v>
      </x:c>
      <x:c r="R196" s="19" t="n">
        <x:f>Q196-D196</x:f>
        <x:v>0</x:v>
      </x:c>
      <x:c r="S196" s="17" t="str">
        <x:v>Economic activity (ISIC-Rev.4): K. Financial and insurance activities</x:v>
      </x:c>
      <x:c r="T196" s="2" t="str">
        <x:v>XA:2114</x:v>
      </x:c>
      <x:c r="U196" s="2" t="str"/>
      <x:c r="V196" s="2" t="str">
        <x:v>https://rplumber.ilo.org/data/indicator?format=.csv.gz&amp;id=EMP_2EMP_SEX_ECO_NB_A</x:v>
      </x:c>
      <x:c r="W196" s="2" t="str">
        <x:v>ILO modelled estimate; allocation estimated</x:v>
      </x:c>
    </x:row>
    <x:row r="197" ht="32" customHeight="1">
      <x:c r="A197" s="13" t="str">
        <x:v>Saudi Arabia</x:v>
      </x:c>
      <x:c r="B197" s="13" t="str">
        <x:v>SAU</x:v>
      </x:c>
      <x:c r="C197" s="13" t="str">
        <x:v>LMN</x:v>
      </x:c>
      <x:c r="D197" s="25" t="n">
        <x:v>1090.393</x:v>
      </x:c>
      <x:c r="E197" s="21" t="n">
        <x:f>$D197*SUMPRODUCT('Evidence'!$J$1277:$J$1289,'Evidence'!L$1277:L$1289)</x:f>
        <x:v>0</x:v>
      </x:c>
      <x:c r="F197" s="21" t="n">
        <x:f>$D197*SUMPRODUCT('Evidence'!$J$1277:$J$1289,'Evidence'!M$1277:M$1289)</x:f>
        <x:v>0</x:v>
      </x:c>
      <x:c r="G197" s="21" t="n">
        <x:f>$D197*SUMPRODUCT('Evidence'!$J$1277:$J$1289,'Evidence'!N$1277:N$1289)</x:f>
        <x:v>697.0608462099905</x:v>
      </x:c>
      <x:c r="H197" s="21" t="n">
        <x:f>$D197*SUMPRODUCT('Evidence'!$J$1277:$J$1289,'Evidence'!O$1277:O$1289)</x:f>
        <x:v>53.67948622473718</x:v>
      </x:c>
      <x:c r="I197" s="21" t="n">
        <x:f>$D197*SUMPRODUCT('Evidence'!$J$1277:$J$1289,'Evidence'!P$1277:P$1289)</x:f>
        <x:v>0</x:v>
      </x:c>
      <x:c r="J197" s="21" t="n">
        <x:f>$D197*SUMPRODUCT('Evidence'!$J$1277:$J$1289,'Evidence'!Q$1277:Q$1289)</x:f>
        <x:v>20.88153591606238</x:v>
      </x:c>
      <x:c r="K197" s="21" t="n">
        <x:f>$D197*SUMPRODUCT('Evidence'!$J$1277:$J$1289,'Evidence'!R$1277:R$1289)</x:f>
        <x:v>0</x:v>
      </x:c>
      <x:c r="L197" s="21" t="n">
        <x:f>$D197*SUMPRODUCT('Evidence'!$J$1277:$J$1289,'Evidence'!S$1277:S$1289)</x:f>
        <x:v>3.2093587209309624</x:v>
      </x:c>
      <x:c r="M197" s="21" t="n">
        <x:f>$D197*SUMPRODUCT('Evidence'!$J$1277:$J$1289,'Evidence'!T$1277:T$1289)</x:f>
        <x:v>26.863760512171687</x:v>
      </x:c>
      <x:c r="N197" s="21" t="n">
        <x:f>$D197*SUMPRODUCT('Evidence'!$J$1277:$J$1289,'Evidence'!U$1277:U$1289)</x:f>
        <x:v>0</x:v>
      </x:c>
      <x:c r="O197" s="21" t="n">
        <x:f>$D197*SUMPRODUCT('Evidence'!$J$1277:$J$1289,'Evidence'!V$1277:V$1289)</x:f>
        <x:v>288.6980124161074</x:v>
      </x:c>
      <x:c r="P197" s="21" t="n">
        <x:f>$D197*SUMPRODUCT('Evidence'!$J$1277:$J$1289,'Evidence'!W$1277:W$1289)</x:f>
        <x:v>0</x:v>
      </x:c>
      <x:c r="Q197" s="21" t="n">
        <x:f>SUM(E197:P197)</x:f>
        <x:v>1090.393</x:v>
      </x:c>
      <x:c r="R197" s="21" t="n">
        <x:f>Q197-D197</x:f>
        <x:v>0</x:v>
      </x:c>
      <x:c r="S197" s="18" t="str">
        <x:v>Economic activity (ISIC-Rev.4): L,M,N. Real estate; business and administrative activities</x:v>
      </x:c>
      <x:c r="T197" s="13" t="str">
        <x:v>XA:2114</x:v>
      </x:c>
      <x:c r="U197" s="13" t="str"/>
      <x:c r="V197" s="13" t="str">
        <x:v>https://rplumber.ilo.org/data/indicator?format=.csv.gz&amp;id=EMP_2EMP_SEX_ECO_NB_A</x:v>
      </x:c>
      <x:c r="W197" s="13" t="str">
        <x:v>ILO modelled estimate; allocation estimated</x:v>
      </x:c>
    </x:row>
    <x:row r="198" ht="32" customHeight="1">
      <x:c r="A198" s="2" t="str">
        <x:v>Saudi Arabia</x:v>
      </x:c>
      <x:c r="B198" s="2" t="str">
        <x:v>SAU</x:v>
      </x:c>
      <x:c r="C198" s="2" t="str">
        <x:v>O</x:v>
      </x:c>
      <x:c r="D198" s="25" t="n">
        <x:v>1597.654</x:v>
      </x:c>
      <x:c r="E198" s="19" t="n">
        <x:f>$D198*SUMPRODUCT('Evidence'!$J$1290:$J$1290,'Evidence'!L$1290:L$1290)</x:f>
        <x:v>0</x:v>
      </x:c>
      <x:c r="F198" s="19" t="n">
        <x:f>$D198*SUMPRODUCT('Evidence'!$J$1290:$J$1290,'Evidence'!M$1290:M$1290)</x:f>
        <x:v>0</x:v>
      </x:c>
      <x:c r="G198" s="19" t="n">
        <x:f>$D198*SUMPRODUCT('Evidence'!$J$1290:$J$1290,'Evidence'!N$1290:N$1290)</x:f>
        <x:v>0</x:v>
      </x:c>
      <x:c r="H198" s="19" t="n">
        <x:f>$D198*SUMPRODUCT('Evidence'!$J$1290:$J$1290,'Evidence'!O$1290:O$1290)</x:f>
        <x:v>0</x:v>
      </x:c>
      <x:c r="I198" s="19" t="n">
        <x:f>$D198*SUMPRODUCT('Evidence'!$J$1290:$J$1290,'Evidence'!P$1290:P$1290)</x:f>
        <x:v>0</x:v>
      </x:c>
      <x:c r="J198" s="19" t="n">
        <x:f>$D198*SUMPRODUCT('Evidence'!$J$1290:$J$1290,'Evidence'!Q$1290:Q$1290)</x:f>
        <x:v>0</x:v>
      </x:c>
      <x:c r="K198" s="19" t="n">
        <x:f>$D198*SUMPRODUCT('Evidence'!$J$1290:$J$1290,'Evidence'!R$1290:R$1290)</x:f>
        <x:v>0</x:v>
      </x:c>
      <x:c r="L198" s="19" t="n">
        <x:f>$D198*SUMPRODUCT('Evidence'!$J$1290:$J$1290,'Evidence'!S$1290:S$1290)</x:f>
        <x:v>0</x:v>
      </x:c>
      <x:c r="M198" s="19" t="n">
        <x:f>$D198*SUMPRODUCT('Evidence'!$J$1290:$J$1290,'Evidence'!T$1290:T$1290)</x:f>
        <x:v>0</x:v>
      </x:c>
      <x:c r="N198" s="19" t="n">
        <x:f>$D198*SUMPRODUCT('Evidence'!$J$1290:$J$1290,'Evidence'!U$1290:U$1290)</x:f>
        <x:v>0</x:v>
      </x:c>
      <x:c r="O198" s="19" t="n">
        <x:f>$D198*SUMPRODUCT('Evidence'!$J$1290:$J$1290,'Evidence'!V$1290:V$1290)</x:f>
        <x:v>0</x:v>
      </x:c>
      <x:c r="P198" s="19" t="n">
        <x:f>$D198*SUMPRODUCT('Evidence'!$J$1290:$J$1290,'Evidence'!W$1290:W$1290)</x:f>
        <x:v>1597.654</x:v>
      </x:c>
      <x:c r="Q198" s="19" t="n">
        <x:f>SUM(E198:P198)</x:f>
        <x:v>1597.654</x:v>
      </x:c>
      <x:c r="R198" s="19" t="n">
        <x:f>Q198-D198</x:f>
        <x:v>0</x:v>
      </x:c>
      <x:c r="S198" s="17" t="str">
        <x:v>Economic activity (ISIC-Rev.4): O. Public administration and defence; compulsory social security</x:v>
      </x:c>
      <x:c r="T198" s="2" t="str">
        <x:v>XA:2114</x:v>
      </x:c>
      <x:c r="U198" s="2" t="str"/>
      <x:c r="V198" s="2" t="str">
        <x:v>https://rplumber.ilo.org/data/indicator?format=.csv.gz&amp;id=EMP_2EMP_SEX_ECO_NB_A</x:v>
      </x:c>
      <x:c r="W198" s="2" t="str">
        <x:v>ILO modelled estimate; allocation estimated</x:v>
      </x:c>
    </x:row>
    <x:row r="199" ht="32" customHeight="1">
      <x:c r="A199" s="13" t="str">
        <x:v>Saudi Arabia</x:v>
      </x:c>
      <x:c r="B199" s="13" t="str">
        <x:v>SAU</x:v>
      </x:c>
      <x:c r="C199" s="13" t="str">
        <x:v>P</x:v>
      </x:c>
      <x:c r="D199" s="25" t="n">
        <x:v>1028.969</x:v>
      </x:c>
      <x:c r="E199" s="21" t="n">
        <x:f>$D199*SUMPRODUCT('Evidence'!$J$1291:$J$1291,'Evidence'!L$1291:L$1291)</x:f>
        <x:v>0</x:v>
      </x:c>
      <x:c r="F199" s="21" t="n">
        <x:f>$D199*SUMPRODUCT('Evidence'!$J$1291:$J$1291,'Evidence'!M$1291:M$1291)</x:f>
        <x:v>0</x:v>
      </x:c>
      <x:c r="G199" s="21" t="n">
        <x:f>$D199*SUMPRODUCT('Evidence'!$J$1291:$J$1291,'Evidence'!N$1291:N$1291)</x:f>
        <x:v>0</x:v>
      </x:c>
      <x:c r="H199" s="21" t="n">
        <x:f>$D199*SUMPRODUCT('Evidence'!$J$1291:$J$1291,'Evidence'!O$1291:O$1291)</x:f>
        <x:v>1028.969</x:v>
      </x:c>
      <x:c r="I199" s="21" t="n">
        <x:f>$D199*SUMPRODUCT('Evidence'!$J$1291:$J$1291,'Evidence'!P$1291:P$1291)</x:f>
        <x:v>0</x:v>
      </x:c>
      <x:c r="J199" s="21" t="n">
        <x:f>$D199*SUMPRODUCT('Evidence'!$J$1291:$J$1291,'Evidence'!Q$1291:Q$1291)</x:f>
        <x:v>0</x:v>
      </x:c>
      <x:c r="K199" s="21" t="n">
        <x:f>$D199*SUMPRODUCT('Evidence'!$J$1291:$J$1291,'Evidence'!R$1291:R$1291)</x:f>
        <x:v>0</x:v>
      </x:c>
      <x:c r="L199" s="21" t="n">
        <x:f>$D199*SUMPRODUCT('Evidence'!$J$1291:$J$1291,'Evidence'!S$1291:S$1291)</x:f>
        <x:v>0</x:v>
      </x:c>
      <x:c r="M199" s="21" t="n">
        <x:f>$D199*SUMPRODUCT('Evidence'!$J$1291:$J$1291,'Evidence'!T$1291:T$1291)</x:f>
        <x:v>0</x:v>
      </x:c>
      <x:c r="N199" s="21" t="n">
        <x:f>$D199*SUMPRODUCT('Evidence'!$J$1291:$J$1291,'Evidence'!U$1291:U$1291)</x:f>
        <x:v>0</x:v>
      </x:c>
      <x:c r="O199" s="21" t="n">
        <x:f>$D199*SUMPRODUCT('Evidence'!$J$1291:$J$1291,'Evidence'!V$1291:V$1291)</x:f>
        <x:v>0</x:v>
      </x:c>
      <x:c r="P199" s="21" t="n">
        <x:f>$D199*SUMPRODUCT('Evidence'!$J$1291:$J$1291,'Evidence'!W$1291:W$1291)</x:f>
        <x:v>0</x:v>
      </x:c>
      <x:c r="Q199" s="21" t="n">
        <x:f>SUM(E199:P199)</x:f>
        <x:v>1028.969</x:v>
      </x:c>
      <x:c r="R199" s="21" t="n">
        <x:f>Q199-D199</x:f>
        <x:v>0</x:v>
      </x:c>
      <x:c r="S199" s="18" t="str">
        <x:v>Economic activity (ISIC-Rev.4): P. Education</x:v>
      </x:c>
      <x:c r="T199" s="13" t="str">
        <x:v>XA:2114</x:v>
      </x:c>
      <x:c r="U199" s="13" t="str"/>
      <x:c r="V199" s="13" t="str">
        <x:v>https://rplumber.ilo.org/data/indicator?format=.csv.gz&amp;id=EMP_2EMP_SEX_ECO_NB_A</x:v>
      </x:c>
      <x:c r="W199" s="13" t="str">
        <x:v>ILO modelled estimate; allocation estimated</x:v>
      </x:c>
    </x:row>
    <x:row r="200" ht="32" customHeight="1">
      <x:c r="A200" s="2" t="str">
        <x:v>Saudi Arabia</x:v>
      </x:c>
      <x:c r="B200" s="2" t="str">
        <x:v>SAU</x:v>
      </x:c>
      <x:c r="C200" s="2" t="str">
        <x:v>Q</x:v>
      </x:c>
      <x:c r="D200" s="25" t="n">
        <x:v>733.975</x:v>
      </x:c>
      <x:c r="E200" s="19" t="n">
        <x:f>$D200*SUMPRODUCT('Evidence'!$J$1292:$J$1294,'Evidence'!L$1292:L$1294)</x:f>
        <x:v>0</x:v>
      </x:c>
      <x:c r="F200" s="19" t="n">
        <x:f>$D200*SUMPRODUCT('Evidence'!$J$1292:$J$1294,'Evidence'!M$1292:M$1294)</x:f>
        <x:v>0</x:v>
      </x:c>
      <x:c r="G200" s="19" t="n">
        <x:f>$D200*SUMPRODUCT('Evidence'!$J$1292:$J$1294,'Evidence'!N$1292:N$1294)</x:f>
        <x:v>0</x:v>
      </x:c>
      <x:c r="H200" s="19" t="n">
        <x:f>$D200*SUMPRODUCT('Evidence'!$J$1292:$J$1294,'Evidence'!O$1292:O$1294)</x:f>
        <x:v>0</x:v>
      </x:c>
      <x:c r="I200" s="19" t="n">
        <x:f>$D200*SUMPRODUCT('Evidence'!$J$1292:$J$1294,'Evidence'!P$1292:P$1294)</x:f>
        <x:v>0</x:v>
      </x:c>
      <x:c r="J200" s="19" t="n">
        <x:f>$D200*SUMPRODUCT('Evidence'!$J$1292:$J$1294,'Evidence'!Q$1292:Q$1294)</x:f>
        <x:v>501.1764600732734</x:v>
      </x:c>
      <x:c r="K200" s="19" t="n">
        <x:f>$D200*SUMPRODUCT('Evidence'!$J$1292:$J$1294,'Evidence'!R$1292:R$1294)</x:f>
        <x:v>0</x:v>
      </x:c>
      <x:c r="L200" s="19" t="n">
        <x:f>$D200*SUMPRODUCT('Evidence'!$J$1292:$J$1294,'Evidence'!S$1292:S$1294)</x:f>
        <x:v>0</x:v>
      </x:c>
      <x:c r="M200" s="19" t="n">
        <x:f>$D200*SUMPRODUCT('Evidence'!$J$1292:$J$1294,'Evidence'!T$1292:T$1294)</x:f>
        <x:v>0</x:v>
      </x:c>
      <x:c r="N200" s="19" t="n">
        <x:f>$D200*SUMPRODUCT('Evidence'!$J$1292:$J$1294,'Evidence'!U$1292:U$1294)</x:f>
        <x:v>0</x:v>
      </x:c>
      <x:c r="O200" s="19" t="n">
        <x:f>$D200*SUMPRODUCT('Evidence'!$J$1292:$J$1294,'Evidence'!V$1292:V$1294)</x:f>
        <x:v>0</x:v>
      </x:c>
      <x:c r="P200" s="19" t="n">
        <x:f>$D200*SUMPRODUCT('Evidence'!$J$1292:$J$1294,'Evidence'!W$1292:W$1294)</x:f>
        <x:v>232.7985399267266</x:v>
      </x:c>
      <x:c r="Q200" s="19" t="n">
        <x:f>SUM(E200:P200)</x:f>
        <x:v>733.975</x:v>
      </x:c>
      <x:c r="R200" s="19" t="n">
        <x:f>Q200-D200</x:f>
        <x:v>0</x:v>
      </x:c>
      <x:c r="S200" s="17" t="str">
        <x:v>Economic activity (ISIC-Rev.4): Q. Human health and social work activities</x:v>
      </x:c>
      <x:c r="T200" s="2" t="str">
        <x:v>XA:2114</x:v>
      </x:c>
      <x:c r="U200" s="2" t="str"/>
      <x:c r="V200" s="2" t="str">
        <x:v>https://rplumber.ilo.org/data/indicator?format=.csv.gz&amp;id=EMP_2EMP_SEX_ECO_NB_A</x:v>
      </x:c>
      <x:c r="W200" s="2" t="str">
        <x:v>ILO modelled estimate; allocation estimated</x:v>
      </x:c>
    </x:row>
    <x:row r="201" ht="32" customHeight="1">
      <x:c r="A201" s="13" t="str">
        <x:v>Saudi Arabia</x:v>
      </x:c>
      <x:c r="B201" s="13" t="str">
        <x:v>SAU</x:v>
      </x:c>
      <x:c r="C201" s="13" t="str">
        <x:v>RSTU</x:v>
      </x:c>
      <x:c r="D201" s="25" t="n">
        <x:v>3116.261</x:v>
      </x:c>
      <x:c r="E201" s="21" t="n">
        <x:f>$D201*SUMPRODUCT('Evidence'!$J$1295:$J$1306,'Evidence'!L$1295:L$1306)</x:f>
        <x:v>0</x:v>
      </x:c>
      <x:c r="F201" s="21" t="n">
        <x:f>$D201*SUMPRODUCT('Evidence'!$J$1295:$J$1306,'Evidence'!M$1295:M$1306)</x:f>
        <x:v>0</x:v>
      </x:c>
      <x:c r="G201" s="21" t="n">
        <x:f>$D201*SUMPRODUCT('Evidence'!$J$1295:$J$1306,'Evidence'!N$1295:N$1306)</x:f>
        <x:v>0</x:v>
      </x:c>
      <x:c r="H201" s="21" t="n">
        <x:f>$D201*SUMPRODUCT('Evidence'!$J$1295:$J$1306,'Evidence'!O$1295:O$1306)</x:f>
        <x:v>493.3361459428708</x:v>
      </x:c>
      <x:c r="I201" s="21" t="n">
        <x:f>$D201*SUMPRODUCT('Evidence'!$J$1295:$J$1306,'Evidence'!P$1295:P$1306)</x:f>
        <x:v>0</x:v>
      </x:c>
      <x:c r="J201" s="21" t="n">
        <x:f>$D201*SUMPRODUCT('Evidence'!$J$1295:$J$1306,'Evidence'!Q$1295:Q$1306)</x:f>
        <x:v>0</x:v>
      </x:c>
      <x:c r="K201" s="21" t="n">
        <x:f>$D201*SUMPRODUCT('Evidence'!$J$1295:$J$1306,'Evidence'!R$1295:R$1306)</x:f>
        <x:v>0</x:v>
      </x:c>
      <x:c r="L201" s="21" t="n">
        <x:f>$D201*SUMPRODUCT('Evidence'!$J$1295:$J$1306,'Evidence'!S$1295:S$1306)</x:f>
        <x:v>7.000515670350979</x:v>
      </x:c>
      <x:c r="M201" s="21" t="n">
        <x:f>$D201*SUMPRODUCT('Evidence'!$J$1295:$J$1306,'Evidence'!T$1295:T$1306)</x:f>
        <x:v>6.429991696917086</x:v>
      </x:c>
      <x:c r="N201" s="21" t="n">
        <x:f>$D201*SUMPRODUCT('Evidence'!$J$1295:$J$1306,'Evidence'!U$1295:U$1306)</x:f>
        <x:v>0</x:v>
      </x:c>
      <x:c r="O201" s="21" t="n">
        <x:f>$D201*SUMPRODUCT('Evidence'!$J$1295:$J$1306,'Evidence'!V$1295:V$1306)</x:f>
        <x:v>0</x:v>
      </x:c>
      <x:c r="P201" s="21" t="n">
        <x:f>$D201*SUMPRODUCT('Evidence'!$J$1295:$J$1306,'Evidence'!W$1295:W$1306)</x:f>
        <x:v>2609.4943466898612</x:v>
      </x:c>
      <x:c r="Q201" s="21" t="n">
        <x:f>SUM(E201:P201)</x:f>
        <x:v>3116.261</x:v>
      </x:c>
      <x:c r="R201" s="21" t="n">
        <x:f>Q201-D201</x:f>
        <x:v>0</x:v>
      </x:c>
      <x:c r="S201" s="18" t="str">
        <x:v>Economic activity (ISIC-Rev.4): R,S,T,U. Other services</x:v>
      </x:c>
      <x:c r="T201" s="13" t="str">
        <x:v>XA:2114</x:v>
      </x:c>
      <x:c r="U201" s="13" t="str"/>
      <x:c r="V201" s="13" t="str">
        <x:v>https://rplumber.ilo.org/data/indicator?format=.csv.gz&amp;id=EMP_2EMP_SEX_ECO_NB_A</x:v>
      </x:c>
      <x:c r="W201" s="13" t="str">
        <x:v>ILO modelled estimate; allocation estimated</x:v>
      </x:c>
    </x:row>
    <x:row r="202" ht="32" customHeight="1">
      <x:c r="A202" s="2" t="str">
        <x:v>South Africa</x:v>
      </x:c>
      <x:c r="B202" s="2" t="str">
        <x:v>ZAF</x:v>
      </x:c>
      <x:c r="C202" s="2" t="str">
        <x:v>A</x:v>
      </x:c>
      <x:c r="D202" s="25" t="n">
        <x:v>971.009</x:v>
      </x:c>
      <x:c r="E202" s="19" t="n">
        <x:f>$D202*SUMPRODUCT('Evidence'!$J$1307:$J$1307,'Evidence'!L$1307:L$1307)</x:f>
        <x:v>0</x:v>
      </x:c>
      <x:c r="F202" s="19" t="n">
        <x:f>$D202*SUMPRODUCT('Evidence'!$J$1307:$J$1307,'Evidence'!M$1307:M$1307)</x:f>
        <x:v>0</x:v>
      </x:c>
      <x:c r="G202" s="19" t="n">
        <x:f>$D202*SUMPRODUCT('Evidence'!$J$1307:$J$1307,'Evidence'!N$1307:N$1307)</x:f>
        <x:v>0</x:v>
      </x:c>
      <x:c r="H202" s="19" t="n">
        <x:f>$D202*SUMPRODUCT('Evidence'!$J$1307:$J$1307,'Evidence'!O$1307:O$1307)</x:f>
        <x:v>0</x:v>
      </x:c>
      <x:c r="I202" s="19" t="n">
        <x:f>$D202*SUMPRODUCT('Evidence'!$J$1307:$J$1307,'Evidence'!P$1307:P$1307)</x:f>
        <x:v>971.009</x:v>
      </x:c>
      <x:c r="J202" s="19" t="n">
        <x:f>$D202*SUMPRODUCT('Evidence'!$J$1307:$J$1307,'Evidence'!Q$1307:Q$1307)</x:f>
        <x:v>0</x:v>
      </x:c>
      <x:c r="K202" s="19" t="n">
        <x:f>$D202*SUMPRODUCT('Evidence'!$J$1307:$J$1307,'Evidence'!R$1307:R$1307)</x:f>
        <x:v>0</x:v>
      </x:c>
      <x:c r="L202" s="19" t="n">
        <x:f>$D202*SUMPRODUCT('Evidence'!$J$1307:$J$1307,'Evidence'!S$1307:S$1307)</x:f>
        <x:v>0</x:v>
      </x:c>
      <x:c r="M202" s="19" t="n">
        <x:f>$D202*SUMPRODUCT('Evidence'!$J$1307:$J$1307,'Evidence'!T$1307:T$1307)</x:f>
        <x:v>0</x:v>
      </x:c>
      <x:c r="N202" s="19" t="n">
        <x:f>$D202*SUMPRODUCT('Evidence'!$J$1307:$J$1307,'Evidence'!U$1307:U$1307)</x:f>
        <x:v>0</x:v>
      </x:c>
      <x:c r="O202" s="19" t="n">
        <x:f>$D202*SUMPRODUCT('Evidence'!$J$1307:$J$1307,'Evidence'!V$1307:V$1307)</x:f>
        <x:v>0</x:v>
      </x:c>
      <x:c r="P202" s="19" t="n">
        <x:f>$D202*SUMPRODUCT('Evidence'!$J$1307:$J$1307,'Evidence'!W$1307:W$1307)</x:f>
        <x:v>0</x:v>
      </x:c>
      <x:c r="Q202" s="19" t="n">
        <x:f>SUM(E202:P202)</x:f>
        <x:v>971.009</x:v>
      </x:c>
      <x:c r="R202" s="19" t="n">
        <x:f>Q202-D202</x:f>
        <x:v>0</x:v>
      </x:c>
      <x:c r="S202" s="17" t="str">
        <x:v>Economic activity (ISIC-Rev.4): A. Agriculture; forestry and fishing</x:v>
      </x:c>
      <x:c r="T202" s="2" t="str">
        <x:v>XA:2192</x:v>
      </x:c>
      <x:c r="U202" s="2" t="str"/>
      <x:c r="V202" s="2" t="str">
        <x:v>https://rplumber.ilo.org/data/indicator?format=.csv.gz&amp;id=EMP_2EMP_SEX_ECO_NB_A</x:v>
      </x:c>
      <x:c r="W202" s="2" t="str">
        <x:v>ILO modelled estimate; allocation estimated</x:v>
      </x:c>
    </x:row>
    <x:row r="203" ht="32" customHeight="1">
      <x:c r="A203" s="13" t="str">
        <x:v>South Africa</x:v>
      </x:c>
      <x:c r="B203" s="13" t="str">
        <x:v>ZAF</x:v>
      </x:c>
      <x:c r="C203" s="13" t="str">
        <x:v>B</x:v>
      </x:c>
      <x:c r="D203" s="25" t="n">
        <x:v>497.326</x:v>
      </x:c>
      <x:c r="E203" s="21" t="n">
        <x:f>$D203*SUMPRODUCT('Evidence'!$J$1308:$J$1311,'Evidence'!L$1308:L$1311)</x:f>
        <x:v>82.95681906794228</x:v>
      </x:c>
      <x:c r="F203" s="21" t="n">
        <x:f>$D203*SUMPRODUCT('Evidence'!$J$1308:$J$1311,'Evidence'!M$1308:M$1311)</x:f>
        <x:v>414.3691809320577</x:v>
      </x:c>
      <x:c r="G203" s="21" t="n">
        <x:f>$D203*SUMPRODUCT('Evidence'!$J$1308:$J$1311,'Evidence'!N$1308:N$1311)</x:f>
        <x:v>0</x:v>
      </x:c>
      <x:c r="H203" s="21" t="n">
        <x:f>$D203*SUMPRODUCT('Evidence'!$J$1308:$J$1311,'Evidence'!O$1308:O$1311)</x:f>
        <x:v>0</x:v>
      </x:c>
      <x:c r="I203" s="21" t="n">
        <x:f>$D203*SUMPRODUCT('Evidence'!$J$1308:$J$1311,'Evidence'!P$1308:P$1311)</x:f>
        <x:v>0</x:v>
      </x:c>
      <x:c r="J203" s="21" t="n">
        <x:f>$D203*SUMPRODUCT('Evidence'!$J$1308:$J$1311,'Evidence'!Q$1308:Q$1311)</x:f>
        <x:v>0</x:v>
      </x:c>
      <x:c r="K203" s="21" t="n">
        <x:f>$D203*SUMPRODUCT('Evidence'!$J$1308:$J$1311,'Evidence'!R$1308:R$1311)</x:f>
        <x:v>0</x:v>
      </x:c>
      <x:c r="L203" s="21" t="n">
        <x:f>$D203*SUMPRODUCT('Evidence'!$J$1308:$J$1311,'Evidence'!S$1308:S$1311)</x:f>
        <x:v>0</x:v>
      </x:c>
      <x:c r="M203" s="21" t="n">
        <x:f>$D203*SUMPRODUCT('Evidence'!$J$1308:$J$1311,'Evidence'!T$1308:T$1311)</x:f>
        <x:v>0</x:v>
      </x:c>
      <x:c r="N203" s="21" t="n">
        <x:f>$D203*SUMPRODUCT('Evidence'!$J$1308:$J$1311,'Evidence'!U$1308:U$1311)</x:f>
        <x:v>0</x:v>
      </x:c>
      <x:c r="O203" s="21" t="n">
        <x:f>$D203*SUMPRODUCT('Evidence'!$J$1308:$J$1311,'Evidence'!V$1308:V$1311)</x:f>
        <x:v>0</x:v>
      </x:c>
      <x:c r="P203" s="21" t="n">
        <x:f>$D203*SUMPRODUCT('Evidence'!$J$1308:$J$1311,'Evidence'!W$1308:W$1311)</x:f>
        <x:v>0</x:v>
      </x:c>
      <x:c r="Q203" s="21" t="n">
        <x:f>SUM(E203:P203)</x:f>
        <x:v>497.32599999999996</x:v>
      </x:c>
      <x:c r="R203" s="21" t="n">
        <x:f>Q203-D203</x:f>
        <x:v>-5.684341886080802e-14</x:v>
      </x:c>
      <x:c r="S203" s="18" t="str">
        <x:v>Economic activity (ISIC-Rev.4): B. Mining and quarrying</x:v>
      </x:c>
      <x:c r="T203" s="13" t="str">
        <x:v>XA:2192</x:v>
      </x:c>
      <x:c r="U203" s="13" t="str"/>
      <x:c r="V203" s="13" t="str">
        <x:v>https://rplumber.ilo.org/data/indicator?format=.csv.gz&amp;id=EMP_2EMP_SEX_ECO_NB_A</x:v>
      </x:c>
      <x:c r="W203" s="13" t="str">
        <x:v>ILO modelled estimate; allocation estimated</x:v>
      </x:c>
    </x:row>
    <x:row r="204" ht="32" customHeight="1">
      <x:c r="A204" s="2" t="str">
        <x:v>South Africa</x:v>
      </x:c>
      <x:c r="B204" s="2" t="str">
        <x:v>ZAF</x:v>
      </x:c>
      <x:c r="C204" s="2" t="str">
        <x:v>C</x:v>
      </x:c>
      <x:c r="D204" s="25" t="n">
        <x:v>1745.797</x:v>
      </x:c>
      <x:c r="E204" s="19" t="n">
        <x:f>$D204*SUMPRODUCT('Evidence'!$J$1312:$J$1333,'Evidence'!L$1312:L$1333)</x:f>
        <x:v>43.62249405508461</x:v>
      </x:c>
      <x:c r="F204" s="19" t="n">
        <x:f>$D204*SUMPRODUCT('Evidence'!$J$1312:$J$1333,'Evidence'!M$1312:M$1333)</x:f>
        <x:v>388.74882604898414</x:v>
      </x:c>
      <x:c r="G204" s="19" t="n">
        <x:f>$D204*SUMPRODUCT('Evidence'!$J$1312:$J$1333,'Evidence'!N$1312:N$1333)</x:f>
        <x:v>346.8772168724558</x:v>
      </x:c>
      <x:c r="H204" s="19" t="n">
        <x:f>$D204*SUMPRODUCT('Evidence'!$J$1312:$J$1333,'Evidence'!O$1312:O$1333)</x:f>
        <x:v>453.21297828244593</x:v>
      </x:c>
      <x:c r="I204" s="19" t="n">
        <x:f>$D204*SUMPRODUCT('Evidence'!$J$1312:$J$1333,'Evidence'!P$1312:P$1333)</x:f>
        <x:v>429.79480696260487</x:v>
      </x:c>
      <x:c r="J204" s="19" t="n">
        <x:f>$D204*SUMPRODUCT('Evidence'!$J$1312:$J$1333,'Evidence'!Q$1312:Q$1333)</x:f>
        <x:v>40.17019419773831</x:v>
      </x:c>
      <x:c r="K204" s="19" t="n">
        <x:f>$D204*SUMPRODUCT('Evidence'!$J$1312:$J$1333,'Evidence'!R$1312:R$1333)</x:f>
        <x:v>0</x:v>
      </x:c>
      <x:c r="L204" s="19" t="n">
        <x:f>$D204*SUMPRODUCT('Evidence'!$J$1312:$J$1333,'Evidence'!S$1312:S$1333)</x:f>
        <x:v>11.76006508018279</x:v>
      </x:c>
      <x:c r="M204" s="19" t="n">
        <x:f>$D204*SUMPRODUCT('Evidence'!$J$1312:$J$1333,'Evidence'!T$1312:T$1333)</x:f>
        <x:v>31.610418500503936</x:v>
      </x:c>
      <x:c r="N204" s="19" t="n">
        <x:f>$D204*SUMPRODUCT('Evidence'!$J$1312:$J$1333,'Evidence'!U$1312:U$1333)</x:f>
        <x:v>0</x:v>
      </x:c>
      <x:c r="O204" s="19" t="n">
        <x:f>$D204*SUMPRODUCT('Evidence'!$J$1312:$J$1333,'Evidence'!V$1312:V$1333)</x:f>
        <x:v>0</x:v>
      </x:c>
      <x:c r="P204" s="19" t="n">
        <x:f>$D204*SUMPRODUCT('Evidence'!$J$1312:$J$1333,'Evidence'!W$1312:W$1333)</x:f>
        <x:v>0</x:v>
      </x:c>
      <x:c r="Q204" s="19" t="n">
        <x:f>SUM(E204:P204)</x:f>
        <x:v>1745.7970000000005</x:v>
      </x:c>
      <x:c r="R204" s="19" t="n">
        <x:f>Q204-D204</x:f>
        <x:v>4.547473508864641e-13</x:v>
      </x:c>
      <x:c r="S204" s="17" t="str">
        <x:v>Economic activity (ISIC-Rev.4): C. Manufacturing</x:v>
      </x:c>
      <x:c r="T204" s="2" t="str">
        <x:v>XA:2192</x:v>
      </x:c>
      <x:c r="U204" s="2" t="str"/>
      <x:c r="V204" s="2" t="str">
        <x:v>https://rplumber.ilo.org/data/indicator?format=.csv.gz&amp;id=EMP_2EMP_SEX_ECO_NB_A</x:v>
      </x:c>
      <x:c r="W204" s="2" t="str">
        <x:v>ILO modelled estimate; allocation estimated</x:v>
      </x:c>
    </x:row>
    <x:row r="205" ht="32" customHeight="1">
      <x:c r="A205" s="13" t="str">
        <x:v>South Africa</x:v>
      </x:c>
      <x:c r="B205" s="13" t="str">
        <x:v>ZAF</x:v>
      </x:c>
      <x:c r="C205" s="13" t="str">
        <x:v>DE</x:v>
      </x:c>
      <x:c r="D205" s="25" t="n">
        <x:v>120.505</x:v>
      </x:c>
      <x:c r="E205" s="21" t="n">
        <x:f>$D205*SUMPRODUCT('Evidence'!$J$1334:$J$1336,'Evidence'!L$1334:L$1336)</x:f>
        <x:v>0</x:v>
      </x:c>
      <x:c r="F205" s="21" t="n">
        <x:f>$D205*SUMPRODUCT('Evidence'!$J$1334:$J$1336,'Evidence'!M$1334:M$1336)</x:f>
        <x:v>0</x:v>
      </x:c>
      <x:c r="G205" s="21" t="n">
        <x:f>$D205*SUMPRODUCT('Evidence'!$J$1334:$J$1336,'Evidence'!N$1334:N$1336)</x:f>
        <x:v>22.53403410489594</x:v>
      </x:c>
      <x:c r="H205" s="21" t="n">
        <x:f>$D205*SUMPRODUCT('Evidence'!$J$1334:$J$1336,'Evidence'!O$1334:O$1336)</x:f>
        <x:v>0</x:v>
      </x:c>
      <x:c r="I205" s="21" t="n">
        <x:f>$D205*SUMPRODUCT('Evidence'!$J$1334:$J$1336,'Evidence'!P$1334:P$1336)</x:f>
        <x:v>0</x:v>
      </x:c>
      <x:c r="J205" s="21" t="n">
        <x:f>$D205*SUMPRODUCT('Evidence'!$J$1334:$J$1336,'Evidence'!Q$1334:Q$1336)</x:f>
        <x:v>0</x:v>
      </x:c>
      <x:c r="K205" s="21" t="n">
        <x:f>$D205*SUMPRODUCT('Evidence'!$J$1334:$J$1336,'Evidence'!R$1334:R$1336)</x:f>
        <x:v>0</x:v>
      </x:c>
      <x:c r="L205" s="21" t="n">
        <x:f>$D205*SUMPRODUCT('Evidence'!$J$1334:$J$1336,'Evidence'!S$1334:S$1336)</x:f>
        <x:v>0</x:v>
      </x:c>
      <x:c r="M205" s="21" t="n">
        <x:f>$D205*SUMPRODUCT('Evidence'!$J$1334:$J$1336,'Evidence'!T$1334:T$1336)</x:f>
        <x:v>0</x:v>
      </x:c>
      <x:c r="N205" s="21" t="n">
        <x:f>$D205*SUMPRODUCT('Evidence'!$J$1334:$J$1336,'Evidence'!U$1334:U$1336)</x:f>
        <x:v>97.97096589510406</x:v>
      </x:c>
      <x:c r="O205" s="21" t="n">
        <x:f>$D205*SUMPRODUCT('Evidence'!$J$1334:$J$1336,'Evidence'!V$1334:V$1336)</x:f>
        <x:v>0</x:v>
      </x:c>
      <x:c r="P205" s="21" t="n">
        <x:f>$D205*SUMPRODUCT('Evidence'!$J$1334:$J$1336,'Evidence'!W$1334:W$1336)</x:f>
        <x:v>0</x:v>
      </x:c>
      <x:c r="Q205" s="21" t="n">
        <x:f>SUM(E205:P205)</x:f>
        <x:v>120.505</x:v>
      </x:c>
      <x:c r="R205" s="21" t="n">
        <x:f>Q205-D205</x:f>
        <x:v>0</x:v>
      </x:c>
      <x:c r="S205" s="18" t="str">
        <x:v>Economic activity (ISIC-Rev.4): D,E. Utilities</x:v>
      </x:c>
      <x:c r="T205" s="13" t="str">
        <x:v>XA:2192</x:v>
      </x:c>
      <x:c r="U205" s="13" t="str"/>
      <x:c r="V205" s="13" t="str">
        <x:v>https://rplumber.ilo.org/data/indicator?format=.csv.gz&amp;id=EMP_2EMP_SEX_ECO_NB_A</x:v>
      </x:c>
      <x:c r="W205" s="13" t="str">
        <x:v>ILO modelled estimate; allocation estimated</x:v>
      </x:c>
    </x:row>
    <x:row r="206" ht="32" customHeight="1">
      <x:c r="A206" s="2" t="str">
        <x:v>South Africa</x:v>
      </x:c>
      <x:c r="B206" s="2" t="str">
        <x:v>ZAF</x:v>
      </x:c>
      <x:c r="C206" s="2" t="str">
        <x:v>F</x:v>
      </x:c>
      <x:c r="D206" s="25" t="n">
        <x:v>1351.161</x:v>
      </x:c>
      <x:c r="E206" s="19" t="n">
        <x:f>$D206*SUMPRODUCT('Evidence'!$J$1337:$J$1337,'Evidence'!L$1337:L$1337)</x:f>
        <x:v>0</x:v>
      </x:c>
      <x:c r="F206" s="19" t="n">
        <x:f>$D206*SUMPRODUCT('Evidence'!$J$1337:$J$1337,'Evidence'!M$1337:M$1337)</x:f>
        <x:v>0</x:v>
      </x:c>
      <x:c r="G206" s="19" t="n">
        <x:f>$D206*SUMPRODUCT('Evidence'!$J$1337:$J$1337,'Evidence'!N$1337:N$1337)</x:f>
        <x:v>810.6966</x:v>
      </x:c>
      <x:c r="H206" s="19" t="n">
        <x:f>$D206*SUMPRODUCT('Evidence'!$J$1337:$J$1337,'Evidence'!O$1337:O$1337)</x:f>
        <x:v>540.4644000000001</x:v>
      </x:c>
      <x:c r="I206" s="19" t="n">
        <x:f>$D206*SUMPRODUCT('Evidence'!$J$1337:$J$1337,'Evidence'!P$1337:P$1337)</x:f>
        <x:v>0</x:v>
      </x:c>
      <x:c r="J206" s="19" t="n">
        <x:f>$D206*SUMPRODUCT('Evidence'!$J$1337:$J$1337,'Evidence'!Q$1337:Q$1337)</x:f>
        <x:v>0</x:v>
      </x:c>
      <x:c r="K206" s="19" t="n">
        <x:f>$D206*SUMPRODUCT('Evidence'!$J$1337:$J$1337,'Evidence'!R$1337:R$1337)</x:f>
        <x:v>0</x:v>
      </x:c>
      <x:c r="L206" s="19" t="n">
        <x:f>$D206*SUMPRODUCT('Evidence'!$J$1337:$J$1337,'Evidence'!S$1337:S$1337)</x:f>
        <x:v>0</x:v>
      </x:c>
      <x:c r="M206" s="19" t="n">
        <x:f>$D206*SUMPRODUCT('Evidence'!$J$1337:$J$1337,'Evidence'!T$1337:T$1337)</x:f>
        <x:v>0</x:v>
      </x:c>
      <x:c r="N206" s="19" t="n">
        <x:f>$D206*SUMPRODUCT('Evidence'!$J$1337:$J$1337,'Evidence'!U$1337:U$1337)</x:f>
        <x:v>0</x:v>
      </x:c>
      <x:c r="O206" s="19" t="n">
        <x:f>$D206*SUMPRODUCT('Evidence'!$J$1337:$J$1337,'Evidence'!V$1337:V$1337)</x:f>
        <x:v>0</x:v>
      </x:c>
      <x:c r="P206" s="19" t="n">
        <x:f>$D206*SUMPRODUCT('Evidence'!$J$1337:$J$1337,'Evidence'!W$1337:W$1337)</x:f>
        <x:v>0</x:v>
      </x:c>
      <x:c r="Q206" s="19" t="n">
        <x:f>SUM(E206:P206)</x:f>
        <x:v>1351.161</x:v>
      </x:c>
      <x:c r="R206" s="19" t="n">
        <x:f>Q206-D206</x:f>
        <x:v>0</x:v>
      </x:c>
      <x:c r="S206" s="17" t="str">
        <x:v>Economic activity (ISIC-Rev.4): F. Construction</x:v>
      </x:c>
      <x:c r="T206" s="2" t="str">
        <x:v>XA:2192</x:v>
      </x:c>
      <x:c r="U206" s="2" t="str"/>
      <x:c r="V206" s="2" t="str">
        <x:v>https://rplumber.ilo.org/data/indicator?format=.csv.gz&amp;id=EMP_2EMP_SEX_ECO_NB_A</x:v>
      </x:c>
      <x:c r="W206" s="2" t="str">
        <x:v>ILO modelled estimate; allocation estimated</x:v>
      </x:c>
    </x:row>
    <x:row r="207" ht="32" customHeight="1">
      <x:c r="A207" s="13" t="str">
        <x:v>South Africa</x:v>
      </x:c>
      <x:c r="B207" s="13" t="str">
        <x:v>ZAF</x:v>
      </x:c>
      <x:c r="C207" s="13" t="str">
        <x:v>G</x:v>
      </x:c>
      <x:c r="D207" s="25" t="n">
        <x:v>2963.771</x:v>
      </x:c>
      <x:c r="E207" s="21" t="n">
        <x:f>$D207*SUMPRODUCT('Evidence'!$J$1338:$J$1340,'Evidence'!L$1338:L$1340)</x:f>
        <x:v>7.90057225438832</x:v>
      </x:c>
      <x:c r="F207" s="21" t="n">
        <x:f>$D207*SUMPRODUCT('Evidence'!$J$1338:$J$1340,'Evidence'!M$1338:M$1340)</x:f>
        <x:v>7.90057225438832</x:v>
      </x:c>
      <x:c r="G207" s="21" t="n">
        <x:f>$D207*SUMPRODUCT('Evidence'!$J$1338:$J$1340,'Evidence'!N$1338:N$1340)</x:f>
        <x:v>86.90629479827152</x:v>
      </x:c>
      <x:c r="H207" s="21" t="n">
        <x:f>$D207*SUMPRODUCT('Evidence'!$J$1338:$J$1340,'Evidence'!O$1338:O$1340)</x:f>
        <x:v>1800.9064528924343</x:v>
      </x:c>
      <x:c r="I207" s="21" t="n">
        <x:f>$D207*SUMPRODUCT('Evidence'!$J$1338:$J$1340,'Evidence'!P$1338:P$1340)</x:f>
        <x:v>1036.455391037353</x:v>
      </x:c>
      <x:c r="J207" s="21" t="n">
        <x:f>$D207*SUMPRODUCT('Evidence'!$J$1338:$J$1340,'Evidence'!Q$1338:Q$1340)</x:f>
        <x:v>7.90057225438832</x:v>
      </x:c>
      <x:c r="K207" s="21" t="n">
        <x:f>$D207*SUMPRODUCT('Evidence'!$J$1338:$J$1340,'Evidence'!R$1338:R$1340)</x:f>
        <x:v>0</x:v>
      </x:c>
      <x:c r="L207" s="21" t="n">
        <x:f>$D207*SUMPRODUCT('Evidence'!$J$1338:$J$1340,'Evidence'!S$1338:S$1340)</x:f>
        <x:v>15.80114450877664</x:v>
      </x:c>
      <x:c r="M207" s="21" t="n">
        <x:f>$D207*SUMPRODUCT('Evidence'!$J$1338:$J$1340,'Evidence'!T$1338:T$1340)</x:f>
        <x:v>0</x:v>
      </x:c>
      <x:c r="N207" s="21" t="n">
        <x:f>$D207*SUMPRODUCT('Evidence'!$J$1338:$J$1340,'Evidence'!U$1338:U$1340)</x:f>
        <x:v>0</x:v>
      </x:c>
      <x:c r="O207" s="21" t="n">
        <x:f>$D207*SUMPRODUCT('Evidence'!$J$1338:$J$1340,'Evidence'!V$1338:V$1340)</x:f>
        <x:v>0</x:v>
      </x:c>
      <x:c r="P207" s="21" t="n">
        <x:f>$D207*SUMPRODUCT('Evidence'!$J$1338:$J$1340,'Evidence'!W$1338:W$1340)</x:f>
        <x:v>0</x:v>
      </x:c>
      <x:c r="Q207" s="21" t="n">
        <x:f>SUM(E207:P207)</x:f>
        <x:v>2963.7710000000006</x:v>
      </x:c>
      <x:c r="R207" s="21" t="n">
        <x:f>Q207-D207</x:f>
        <x:v>4.547473508864641e-13</x:v>
      </x:c>
      <x:c r="S207" s="18" t="str">
        <x:v>Economic activity (ISIC-Rev.4): G. Wholesale and retail trade; repair of motor vehicles and motorcycles</x:v>
      </x:c>
      <x:c r="T207" s="13" t="str">
        <x:v>XA:2192</x:v>
      </x:c>
      <x:c r="U207" s="13" t="str"/>
      <x:c r="V207" s="13" t="str">
        <x:v>https://rplumber.ilo.org/data/indicator?format=.csv.gz&amp;id=EMP_2EMP_SEX_ECO_NB_A</x:v>
      </x:c>
      <x:c r="W207" s="13" t="str">
        <x:v>ILO modelled estimate; allocation estimated</x:v>
      </x:c>
    </x:row>
    <x:row r="208" ht="32" customHeight="1">
      <x:c r="A208" s="2" t="str">
        <x:v>South Africa</x:v>
      </x:c>
      <x:c r="B208" s="2" t="str">
        <x:v>ZAF</x:v>
      </x:c>
      <x:c r="C208" s="2" t="str">
        <x:v>HJ</x:v>
      </x:c>
      <x:c r="D208" s="25" t="n">
        <x:v>1655.849</x:v>
      </x:c>
      <x:c r="E208" s="19" t="n">
        <x:f>$D208*SUMPRODUCT('Evidence'!$J$1341:$J$1346,'Evidence'!L$1341:L$1346)</x:f>
        <x:v>52.540364848762636</x:v>
      </x:c>
      <x:c r="F208" s="19" t="n">
        <x:f>$D208*SUMPRODUCT('Evidence'!$J$1341:$J$1346,'Evidence'!M$1341:M$1346)</x:f>
        <x:v>0</x:v>
      </x:c>
      <x:c r="G208" s="19" t="n">
        <x:f>$D208*SUMPRODUCT('Evidence'!$J$1341:$J$1346,'Evidence'!N$1341:N$1346)</x:f>
        <x:v>1234.9566614391706</x:v>
      </x:c>
      <x:c r="H208" s="19" t="n">
        <x:f>$D208*SUMPRODUCT('Evidence'!$J$1341:$J$1346,'Evidence'!O$1341:O$1346)</x:f>
        <x:v>0</x:v>
      </x:c>
      <x:c r="I208" s="19" t="n">
        <x:f>$D208*SUMPRODUCT('Evidence'!$J$1341:$J$1346,'Evidence'!P$1341:P$1346)</x:f>
        <x:v>0</x:v>
      </x:c>
      <x:c r="J208" s="19" t="n">
        <x:f>$D208*SUMPRODUCT('Evidence'!$J$1341:$J$1346,'Evidence'!Q$1341:Q$1346)</x:f>
        <x:v>0</x:v>
      </x:c>
      <x:c r="K208" s="19" t="n">
        <x:f>$D208*SUMPRODUCT('Evidence'!$J$1341:$J$1346,'Evidence'!R$1341:R$1346)</x:f>
        <x:v>0</x:v>
      </x:c>
      <x:c r="L208" s="19" t="n">
        <x:f>$D208*SUMPRODUCT('Evidence'!$J$1341:$J$1346,'Evidence'!S$1341:S$1346)</x:f>
        <x:v>262.34186867315384</x:v>
      </x:c>
      <x:c r="M208" s="19" t="n">
        <x:f>$D208*SUMPRODUCT('Evidence'!$J$1341:$J$1346,'Evidence'!T$1341:T$1346)</x:f>
        <x:v>106.01010503891295</x:v>
      </x:c>
      <x:c r="N208" s="19" t="n">
        <x:f>$D208*SUMPRODUCT('Evidence'!$J$1341:$J$1346,'Evidence'!U$1341:U$1346)</x:f>
        <x:v>0</x:v>
      </x:c>
      <x:c r="O208" s="19" t="n">
        <x:f>$D208*SUMPRODUCT('Evidence'!$J$1341:$J$1346,'Evidence'!V$1341:V$1346)</x:f>
        <x:v>0</x:v>
      </x:c>
      <x:c r="P208" s="19" t="n">
        <x:f>$D208*SUMPRODUCT('Evidence'!$J$1341:$J$1346,'Evidence'!W$1341:W$1346)</x:f>
        <x:v>0</x:v>
      </x:c>
      <x:c r="Q208" s="19" t="n">
        <x:f>SUM(E208:P208)</x:f>
        <x:v>1655.8490000000002</x:v>
      </x:c>
      <x:c r="R208" s="19" t="n">
        <x:f>Q208-D208</x:f>
        <x:v>2.2737367544323206e-13</x:v>
      </x:c>
      <x:c r="S208" s="17" t="str">
        <x:v>Economic activity (ISIC-Rev.4): H,J. Transport; storage and communication</x:v>
      </x:c>
      <x:c r="T208" s="2" t="str">
        <x:v>XA:2192</x:v>
      </x:c>
      <x:c r="U208" s="2" t="str"/>
      <x:c r="V208" s="2" t="str">
        <x:v>https://rplumber.ilo.org/data/indicator?format=.csv.gz&amp;id=EMP_2EMP_SEX_ECO_NB_A</x:v>
      </x:c>
      <x:c r="W208" s="2" t="str">
        <x:v>ILO modelled estimate; allocation estimated</x:v>
      </x:c>
    </x:row>
    <x:row r="209" ht="32" customHeight="1">
      <x:c r="A209" s="13" t="str">
        <x:v>South Africa</x:v>
      </x:c>
      <x:c r="B209" s="13" t="str">
        <x:v>ZAF</x:v>
      </x:c>
      <x:c r="C209" s="13" t="str">
        <x:v>I</x:v>
      </x:c>
      <x:c r="D209" s="25" t="n">
        <x:v>684.907</x:v>
      </x:c>
      <x:c r="E209" s="21" t="n">
        <x:f>$D209*SUMPRODUCT('Evidence'!$J$1347:$J$1347,'Evidence'!L$1347:L$1347)</x:f>
        <x:v>0</x:v>
      </x:c>
      <x:c r="F209" s="21" t="n">
        <x:f>$D209*SUMPRODUCT('Evidence'!$J$1347:$J$1347,'Evidence'!M$1347:M$1347)</x:f>
        <x:v>0</x:v>
      </x:c>
      <x:c r="G209" s="21" t="n">
        <x:f>$D209*SUMPRODUCT('Evidence'!$J$1347:$J$1347,'Evidence'!N$1347:N$1347)</x:f>
        <x:v>0</x:v>
      </x:c>
      <x:c r="H209" s="21" t="n">
        <x:f>$D209*SUMPRODUCT('Evidence'!$J$1347:$J$1347,'Evidence'!O$1347:O$1347)</x:f>
        <x:v>684.907</x:v>
      </x:c>
      <x:c r="I209" s="21" t="n">
        <x:f>$D209*SUMPRODUCT('Evidence'!$J$1347:$J$1347,'Evidence'!P$1347:P$1347)</x:f>
        <x:v>0</x:v>
      </x:c>
      <x:c r="J209" s="21" t="n">
        <x:f>$D209*SUMPRODUCT('Evidence'!$J$1347:$J$1347,'Evidence'!Q$1347:Q$1347)</x:f>
        <x:v>0</x:v>
      </x:c>
      <x:c r="K209" s="21" t="n">
        <x:f>$D209*SUMPRODUCT('Evidence'!$J$1347:$J$1347,'Evidence'!R$1347:R$1347)</x:f>
        <x:v>0</x:v>
      </x:c>
      <x:c r="L209" s="21" t="n">
        <x:f>$D209*SUMPRODUCT('Evidence'!$J$1347:$J$1347,'Evidence'!S$1347:S$1347)</x:f>
        <x:v>0</x:v>
      </x:c>
      <x:c r="M209" s="21" t="n">
        <x:f>$D209*SUMPRODUCT('Evidence'!$J$1347:$J$1347,'Evidence'!T$1347:T$1347)</x:f>
        <x:v>0</x:v>
      </x:c>
      <x:c r="N209" s="21" t="n">
        <x:f>$D209*SUMPRODUCT('Evidence'!$J$1347:$J$1347,'Evidence'!U$1347:U$1347)</x:f>
        <x:v>0</x:v>
      </x:c>
      <x:c r="O209" s="21" t="n">
        <x:f>$D209*SUMPRODUCT('Evidence'!$J$1347:$J$1347,'Evidence'!V$1347:V$1347)</x:f>
        <x:v>0</x:v>
      </x:c>
      <x:c r="P209" s="21" t="n">
        <x:f>$D209*SUMPRODUCT('Evidence'!$J$1347:$J$1347,'Evidence'!W$1347:W$1347)</x:f>
        <x:v>0</x:v>
      </x:c>
      <x:c r="Q209" s="21" t="n">
        <x:f>SUM(E209:P209)</x:f>
        <x:v>684.907</x:v>
      </x:c>
      <x:c r="R209" s="21" t="n">
        <x:f>Q209-D209</x:f>
        <x:v>0</x:v>
      </x:c>
      <x:c r="S209" s="18" t="str">
        <x:v>Economic activity (ISIC-Rev.4): I. Accommodation and food service activities</x:v>
      </x:c>
      <x:c r="T209" s="13" t="str">
        <x:v>XA:2192</x:v>
      </x:c>
      <x:c r="U209" s="13" t="str"/>
      <x:c r="V209" s="13" t="str">
        <x:v>https://rplumber.ilo.org/data/indicator?format=.csv.gz&amp;id=EMP_2EMP_SEX_ECO_NB_A</x:v>
      </x:c>
      <x:c r="W209" s="13" t="str">
        <x:v>ILO modelled estimate; allocation estimated</x:v>
      </x:c>
    </x:row>
    <x:row r="210" ht="32" customHeight="1">
      <x:c r="A210" s="2" t="str">
        <x:v>South Africa</x:v>
      </x:c>
      <x:c r="B210" s="2" t="str">
        <x:v>ZAF</x:v>
      </x:c>
      <x:c r="C210" s="2" t="str">
        <x:v>K</x:v>
      </x:c>
      <x:c r="D210" s="25" t="n">
        <x:v>466.214</x:v>
      </x:c>
      <x:c r="E210" s="19" t="n">
        <x:f>$D210*SUMPRODUCT('Evidence'!$J$1348:$J$1350,'Evidence'!L$1348:L$1350)</x:f>
        <x:v>0</x:v>
      </x:c>
      <x:c r="F210" s="19" t="n">
        <x:f>$D210*SUMPRODUCT('Evidence'!$J$1348:$J$1350,'Evidence'!M$1348:M$1350)</x:f>
        <x:v>0</x:v>
      </x:c>
      <x:c r="G210" s="19" t="n">
        <x:f>$D210*SUMPRODUCT('Evidence'!$J$1348:$J$1350,'Evidence'!N$1348:N$1350)</x:f>
        <x:v>0</x:v>
      </x:c>
      <x:c r="H210" s="19" t="n">
        <x:f>$D210*SUMPRODUCT('Evidence'!$J$1348:$J$1350,'Evidence'!O$1348:O$1350)</x:f>
        <x:v>0</x:v>
      </x:c>
      <x:c r="I210" s="19" t="n">
        <x:f>$D210*SUMPRODUCT('Evidence'!$J$1348:$J$1350,'Evidence'!P$1348:P$1350)</x:f>
        <x:v>0</x:v>
      </x:c>
      <x:c r="J210" s="19" t="n">
        <x:f>$D210*SUMPRODUCT('Evidence'!$J$1348:$J$1350,'Evidence'!Q$1348:Q$1350)</x:f>
        <x:v>0</x:v>
      </x:c>
      <x:c r="K210" s="19" t="n">
        <x:f>$D210*SUMPRODUCT('Evidence'!$J$1348:$J$1350,'Evidence'!R$1348:R$1350)</x:f>
        <x:v>466.214</x:v>
      </x:c>
      <x:c r="L210" s="19" t="n">
        <x:f>$D210*SUMPRODUCT('Evidence'!$J$1348:$J$1350,'Evidence'!S$1348:S$1350)</x:f>
        <x:v>0</x:v>
      </x:c>
      <x:c r="M210" s="19" t="n">
        <x:f>$D210*SUMPRODUCT('Evidence'!$J$1348:$J$1350,'Evidence'!T$1348:T$1350)</x:f>
        <x:v>0</x:v>
      </x:c>
      <x:c r="N210" s="19" t="n">
        <x:f>$D210*SUMPRODUCT('Evidence'!$J$1348:$J$1350,'Evidence'!U$1348:U$1350)</x:f>
        <x:v>0</x:v>
      </x:c>
      <x:c r="O210" s="19" t="n">
        <x:f>$D210*SUMPRODUCT('Evidence'!$J$1348:$J$1350,'Evidence'!V$1348:V$1350)</x:f>
        <x:v>0</x:v>
      </x:c>
      <x:c r="P210" s="19" t="n">
        <x:f>$D210*SUMPRODUCT('Evidence'!$J$1348:$J$1350,'Evidence'!W$1348:W$1350)</x:f>
        <x:v>0</x:v>
      </x:c>
      <x:c r="Q210" s="19" t="n">
        <x:f>SUM(E210:P210)</x:f>
        <x:v>466.214</x:v>
      </x:c>
      <x:c r="R210" s="19" t="n">
        <x:f>Q210-D210</x:f>
        <x:v>0</x:v>
      </x:c>
      <x:c r="S210" s="17" t="str">
        <x:v>Economic activity (ISIC-Rev.4): K. Financial and insurance activities</x:v>
      </x:c>
      <x:c r="T210" s="2" t="str">
        <x:v>XA:2192</x:v>
      </x:c>
      <x:c r="U210" s="2" t="str"/>
      <x:c r="V210" s="2" t="str">
        <x:v>https://rplumber.ilo.org/data/indicator?format=.csv.gz&amp;id=EMP_2EMP_SEX_ECO_NB_A</x:v>
      </x:c>
      <x:c r="W210" s="2" t="str">
        <x:v>ILO modelled estimate; allocation estimated</x:v>
      </x:c>
    </x:row>
    <x:row r="211" ht="32" customHeight="1">
      <x:c r="A211" s="13" t="str">
        <x:v>South Africa</x:v>
      </x:c>
      <x:c r="B211" s="13" t="str">
        <x:v>ZAF</x:v>
      </x:c>
      <x:c r="C211" s="13" t="str">
        <x:v>LMN</x:v>
      </x:c>
      <x:c r="D211" s="25" t="n">
        <x:v>2038.507</x:v>
      </x:c>
      <x:c r="E211" s="21" t="n">
        <x:f>$D211*SUMPRODUCT('Evidence'!$J$1351:$J$1354,'Evidence'!L$1351:L$1354)</x:f>
        <x:v>0</x:v>
      </x:c>
      <x:c r="F211" s="21" t="n">
        <x:f>$D211*SUMPRODUCT('Evidence'!$J$1351:$J$1354,'Evidence'!M$1351:M$1354)</x:f>
        <x:v>0</x:v>
      </x:c>
      <x:c r="G211" s="21" t="n">
        <x:f>$D211*SUMPRODUCT('Evidence'!$J$1351:$J$1354,'Evidence'!N$1351:N$1354)</x:f>
        <x:v>1698.5226204935639</x:v>
      </x:c>
      <x:c r="H211" s="21" t="n">
        <x:f>$D211*SUMPRODUCT('Evidence'!$J$1351:$J$1354,'Evidence'!O$1351:O$1354)</x:f>
        <x:v>8.1665182753492</x:v>
      </x:c>
      <x:c r="I211" s="21" t="n">
        <x:f>$D211*SUMPRODUCT('Evidence'!$J$1351:$J$1354,'Evidence'!P$1351:P$1354)</x:f>
        <x:v>0</x:v>
      </x:c>
      <x:c r="J211" s="21" t="n">
        <x:f>$D211*SUMPRODUCT('Evidence'!$J$1351:$J$1354,'Evidence'!Q$1351:Q$1354)</x:f>
        <x:v>8.613766349975961</x:v>
      </x:c>
      <x:c r="K211" s="21" t="n">
        <x:f>$D211*SUMPRODUCT('Evidence'!$J$1351:$J$1354,'Evidence'!R$1351:R$1354)</x:f>
        <x:v>0</x:v>
      </x:c>
      <x:c r="L211" s="21" t="n">
        <x:f>$D211*SUMPRODUCT('Evidence'!$J$1351:$J$1354,'Evidence'!S$1351:S$1354)</x:f>
        <x:v>3.6916141499896975</x:v>
      </x:c>
      <x:c r="M211" s="21" t="n">
        <x:f>$D211*SUMPRODUCT('Evidence'!$J$1351:$J$1354,'Evidence'!T$1351:T$1354)</x:f>
        <x:v>185.24022563160557</x:v>
      </x:c>
      <x:c r="N211" s="21" t="n">
        <x:f>$D211*SUMPRODUCT('Evidence'!$J$1351:$J$1354,'Evidence'!U$1351:U$1354)</x:f>
        <x:v>0</x:v>
      </x:c>
      <x:c r="O211" s="21" t="n">
        <x:f>$D211*SUMPRODUCT('Evidence'!$J$1351:$J$1354,'Evidence'!V$1351:V$1354)</x:f>
        <x:v>134.27225509951586</x:v>
      </x:c>
      <x:c r="P211" s="21" t="n">
        <x:f>$D211*SUMPRODUCT('Evidence'!$J$1351:$J$1354,'Evidence'!W$1351:W$1354)</x:f>
        <x:v>0</x:v>
      </x:c>
      <x:c r="Q211" s="21" t="n">
        <x:f>SUM(E211:P211)</x:f>
        <x:v>2038.5070000000003</x:v>
      </x:c>
      <x:c r="R211" s="21" t="n">
        <x:f>Q211-D211</x:f>
        <x:v>2.2737367544323206e-13</x:v>
      </x:c>
      <x:c r="S211" s="18" t="str">
        <x:v>Economic activity (ISIC-Rev.4): L,M,N. Real estate; business and administrative activities</x:v>
      </x:c>
      <x:c r="T211" s="13" t="str">
        <x:v>XA:2192</x:v>
      </x:c>
      <x:c r="U211" s="13" t="str"/>
      <x:c r="V211" s="13" t="str">
        <x:v>https://rplumber.ilo.org/data/indicator?format=.csv.gz&amp;id=EMP_2EMP_SEX_ECO_NB_A</x:v>
      </x:c>
      <x:c r="W211" s="13" t="str">
        <x:v>ILO modelled estimate; allocation estimated</x:v>
      </x:c>
    </x:row>
    <x:row r="212" ht="32" customHeight="1">
      <x:c r="A212" s="2" t="str">
        <x:v>South Africa</x:v>
      </x:c>
      <x:c r="B212" s="2" t="str">
        <x:v>ZAF</x:v>
      </x:c>
      <x:c r="C212" s="2" t="str">
        <x:v>O</x:v>
      </x:c>
      <x:c r="D212" s="25" t="n">
        <x:v>821.61</x:v>
      </x:c>
      <x:c r="E212" s="19" t="n">
        <x:f>$D212*SUMPRODUCT('Evidence'!$J$1355:$J$1355,'Evidence'!L$1355:L$1355)</x:f>
        <x:v>0</x:v>
      </x:c>
      <x:c r="F212" s="19" t="n">
        <x:f>$D212*SUMPRODUCT('Evidence'!$J$1355:$J$1355,'Evidence'!M$1355:M$1355)</x:f>
        <x:v>0</x:v>
      </x:c>
      <x:c r="G212" s="19" t="n">
        <x:f>$D212*SUMPRODUCT('Evidence'!$J$1355:$J$1355,'Evidence'!N$1355:N$1355)</x:f>
        <x:v>0</x:v>
      </x:c>
      <x:c r="H212" s="19" t="n">
        <x:f>$D212*SUMPRODUCT('Evidence'!$J$1355:$J$1355,'Evidence'!O$1355:O$1355)</x:f>
        <x:v>0</x:v>
      </x:c>
      <x:c r="I212" s="19" t="n">
        <x:f>$D212*SUMPRODUCT('Evidence'!$J$1355:$J$1355,'Evidence'!P$1355:P$1355)</x:f>
        <x:v>0</x:v>
      </x:c>
      <x:c r="J212" s="19" t="n">
        <x:f>$D212*SUMPRODUCT('Evidence'!$J$1355:$J$1355,'Evidence'!Q$1355:Q$1355)</x:f>
        <x:v>0</x:v>
      </x:c>
      <x:c r="K212" s="19" t="n">
        <x:f>$D212*SUMPRODUCT('Evidence'!$J$1355:$J$1355,'Evidence'!R$1355:R$1355)</x:f>
        <x:v>0</x:v>
      </x:c>
      <x:c r="L212" s="19" t="n">
        <x:f>$D212*SUMPRODUCT('Evidence'!$J$1355:$J$1355,'Evidence'!S$1355:S$1355)</x:f>
        <x:v>0</x:v>
      </x:c>
      <x:c r="M212" s="19" t="n">
        <x:f>$D212*SUMPRODUCT('Evidence'!$J$1355:$J$1355,'Evidence'!T$1355:T$1355)</x:f>
        <x:v>0</x:v>
      </x:c>
      <x:c r="N212" s="19" t="n">
        <x:f>$D212*SUMPRODUCT('Evidence'!$J$1355:$J$1355,'Evidence'!U$1355:U$1355)</x:f>
        <x:v>0</x:v>
      </x:c>
      <x:c r="O212" s="19" t="n">
        <x:f>$D212*SUMPRODUCT('Evidence'!$J$1355:$J$1355,'Evidence'!V$1355:V$1355)</x:f>
        <x:v>0</x:v>
      </x:c>
      <x:c r="P212" s="19" t="n">
        <x:f>$D212*SUMPRODUCT('Evidence'!$J$1355:$J$1355,'Evidence'!W$1355:W$1355)</x:f>
        <x:v>821.61</x:v>
      </x:c>
      <x:c r="Q212" s="19" t="n">
        <x:f>SUM(E212:P212)</x:f>
        <x:v>821.61</x:v>
      </x:c>
      <x:c r="R212" s="19" t="n">
        <x:f>Q212-D212</x:f>
        <x:v>0</x:v>
      </x:c>
      <x:c r="S212" s="17" t="str">
        <x:v>Economic activity (ISIC-Rev.4): O. Public administration and defence; compulsory social security</x:v>
      </x:c>
      <x:c r="T212" s="2" t="str">
        <x:v>XA:2192</x:v>
      </x:c>
      <x:c r="U212" s="2" t="str"/>
      <x:c r="V212" s="2" t="str">
        <x:v>https://rplumber.ilo.org/data/indicator?format=.csv.gz&amp;id=EMP_2EMP_SEX_ECO_NB_A</x:v>
      </x:c>
      <x:c r="W212" s="2" t="str">
        <x:v>ILO modelled estimate; allocation estimated</x:v>
      </x:c>
    </x:row>
    <x:row r="213" ht="32" customHeight="1">
      <x:c r="A213" s="13" t="str">
        <x:v>South Africa</x:v>
      </x:c>
      <x:c r="B213" s="13" t="str">
        <x:v>ZAF</x:v>
      </x:c>
      <x:c r="C213" s="13" t="str">
        <x:v>P</x:v>
      </x:c>
      <x:c r="D213" s="25" t="n">
        <x:v>1081.812</x:v>
      </x:c>
      <x:c r="E213" s="21" t="n">
        <x:f>$D213*SUMPRODUCT('Evidence'!$J$1356:$J$1356,'Evidence'!L$1356:L$1356)</x:f>
        <x:v>0</x:v>
      </x:c>
      <x:c r="F213" s="21" t="n">
        <x:f>$D213*SUMPRODUCT('Evidence'!$J$1356:$J$1356,'Evidence'!M$1356:M$1356)</x:f>
        <x:v>0</x:v>
      </x:c>
      <x:c r="G213" s="21" t="n">
        <x:f>$D213*SUMPRODUCT('Evidence'!$J$1356:$J$1356,'Evidence'!N$1356:N$1356)</x:f>
        <x:v>0</x:v>
      </x:c>
      <x:c r="H213" s="21" t="n">
        <x:f>$D213*SUMPRODUCT('Evidence'!$J$1356:$J$1356,'Evidence'!O$1356:O$1356)</x:f>
        <x:v>1081.812</x:v>
      </x:c>
      <x:c r="I213" s="21" t="n">
        <x:f>$D213*SUMPRODUCT('Evidence'!$J$1356:$J$1356,'Evidence'!P$1356:P$1356)</x:f>
        <x:v>0</x:v>
      </x:c>
      <x:c r="J213" s="21" t="n">
        <x:f>$D213*SUMPRODUCT('Evidence'!$J$1356:$J$1356,'Evidence'!Q$1356:Q$1356)</x:f>
        <x:v>0</x:v>
      </x:c>
      <x:c r="K213" s="21" t="n">
        <x:f>$D213*SUMPRODUCT('Evidence'!$J$1356:$J$1356,'Evidence'!R$1356:R$1356)</x:f>
        <x:v>0</x:v>
      </x:c>
      <x:c r="L213" s="21" t="n">
        <x:f>$D213*SUMPRODUCT('Evidence'!$J$1356:$J$1356,'Evidence'!S$1356:S$1356)</x:f>
        <x:v>0</x:v>
      </x:c>
      <x:c r="M213" s="21" t="n">
        <x:f>$D213*SUMPRODUCT('Evidence'!$J$1356:$J$1356,'Evidence'!T$1356:T$1356)</x:f>
        <x:v>0</x:v>
      </x:c>
      <x:c r="N213" s="21" t="n">
        <x:f>$D213*SUMPRODUCT('Evidence'!$J$1356:$J$1356,'Evidence'!U$1356:U$1356)</x:f>
        <x:v>0</x:v>
      </x:c>
      <x:c r="O213" s="21" t="n">
        <x:f>$D213*SUMPRODUCT('Evidence'!$J$1356:$J$1356,'Evidence'!V$1356:V$1356)</x:f>
        <x:v>0</x:v>
      </x:c>
      <x:c r="P213" s="21" t="n">
        <x:f>$D213*SUMPRODUCT('Evidence'!$J$1356:$J$1356,'Evidence'!W$1356:W$1356)</x:f>
        <x:v>0</x:v>
      </x:c>
      <x:c r="Q213" s="21" t="n">
        <x:f>SUM(E213:P213)</x:f>
        <x:v>1081.812</x:v>
      </x:c>
      <x:c r="R213" s="21" t="n">
        <x:f>Q213-D213</x:f>
        <x:v>0</x:v>
      </x:c>
      <x:c r="S213" s="18" t="str">
        <x:v>Economic activity (ISIC-Rev.4): P. Education</x:v>
      </x:c>
      <x:c r="T213" s="13" t="str">
        <x:v>XA:2192</x:v>
      </x:c>
      <x:c r="U213" s="13" t="str"/>
      <x:c r="V213" s="13" t="str">
        <x:v>https://rplumber.ilo.org/data/indicator?format=.csv.gz&amp;id=EMP_2EMP_SEX_ECO_NB_A</x:v>
      </x:c>
      <x:c r="W213" s="13" t="str">
        <x:v>ILO modelled estimate; allocation estimated</x:v>
      </x:c>
    </x:row>
    <x:row r="214" ht="32" customHeight="1">
      <x:c r="A214" s="2" t="str">
        <x:v>South Africa</x:v>
      </x:c>
      <x:c r="B214" s="2" t="str">
        <x:v>ZAF</x:v>
      </x:c>
      <x:c r="C214" s="2" t="str">
        <x:v>Q</x:v>
      </x:c>
      <x:c r="D214" s="25" t="n">
        <x:v>1570.164</x:v>
      </x:c>
      <x:c r="E214" s="19" t="n">
        <x:f>$D214*SUMPRODUCT('Evidence'!$J$1357:$J$1357,'Evidence'!L$1357:L$1357)</x:f>
        <x:v>0</x:v>
      </x:c>
      <x:c r="F214" s="19" t="n">
        <x:f>$D214*SUMPRODUCT('Evidence'!$J$1357:$J$1357,'Evidence'!M$1357:M$1357)</x:f>
        <x:v>0</x:v>
      </x:c>
      <x:c r="G214" s="19" t="n">
        <x:f>$D214*SUMPRODUCT('Evidence'!$J$1357:$J$1357,'Evidence'!N$1357:N$1357)</x:f>
        <x:v>0</x:v>
      </x:c>
      <x:c r="H214" s="19" t="n">
        <x:f>$D214*SUMPRODUCT('Evidence'!$J$1357:$J$1357,'Evidence'!O$1357:O$1357)</x:f>
        <x:v>0</x:v>
      </x:c>
      <x:c r="I214" s="19" t="n">
        <x:f>$D214*SUMPRODUCT('Evidence'!$J$1357:$J$1357,'Evidence'!P$1357:P$1357)</x:f>
        <x:v>0</x:v>
      </x:c>
      <x:c r="J214" s="19" t="n">
        <x:f>$D214*SUMPRODUCT('Evidence'!$J$1357:$J$1357,'Evidence'!Q$1357:Q$1357)</x:f>
        <x:v>1256.1312</x:v>
      </x:c>
      <x:c r="K214" s="19" t="n">
        <x:f>$D214*SUMPRODUCT('Evidence'!$J$1357:$J$1357,'Evidence'!R$1357:R$1357)</x:f>
        <x:v>0</x:v>
      </x:c>
      <x:c r="L214" s="19" t="n">
        <x:f>$D214*SUMPRODUCT('Evidence'!$J$1357:$J$1357,'Evidence'!S$1357:S$1357)</x:f>
        <x:v>0</x:v>
      </x:c>
      <x:c r="M214" s="19" t="n">
        <x:f>$D214*SUMPRODUCT('Evidence'!$J$1357:$J$1357,'Evidence'!T$1357:T$1357)</x:f>
        <x:v>0</x:v>
      </x:c>
      <x:c r="N214" s="19" t="n">
        <x:f>$D214*SUMPRODUCT('Evidence'!$J$1357:$J$1357,'Evidence'!U$1357:U$1357)</x:f>
        <x:v>0</x:v>
      </x:c>
      <x:c r="O214" s="19" t="n">
        <x:f>$D214*SUMPRODUCT('Evidence'!$J$1357:$J$1357,'Evidence'!V$1357:V$1357)</x:f>
        <x:v>0</x:v>
      </x:c>
      <x:c r="P214" s="19" t="n">
        <x:f>$D214*SUMPRODUCT('Evidence'!$J$1357:$J$1357,'Evidence'!W$1357:W$1357)</x:f>
        <x:v>314.0328</x:v>
      </x:c>
      <x:c r="Q214" s="19" t="n">
        <x:f>SUM(E214:P214)</x:f>
        <x:v>1570.164</x:v>
      </x:c>
      <x:c r="R214" s="19" t="n">
        <x:f>Q214-D214</x:f>
        <x:v>0</x:v>
      </x:c>
      <x:c r="S214" s="17" t="str">
        <x:v>Economic activity (ISIC-Rev.4): Q. Human health and social work activities</x:v>
      </x:c>
      <x:c r="T214" s="2" t="str">
        <x:v>XA:2192</x:v>
      </x:c>
      <x:c r="U214" s="2" t="str"/>
      <x:c r="V214" s="2" t="str">
        <x:v>https://rplumber.ilo.org/data/indicator?format=.csv.gz&amp;id=EMP_2EMP_SEX_ECO_NB_A</x:v>
      </x:c>
      <x:c r="W214" s="2" t="str">
        <x:v>ILO modelled estimate; allocation estimated</x:v>
      </x:c>
    </x:row>
    <x:row r="215" ht="32" customHeight="1">
      <x:c r="A215" s="13" t="str">
        <x:v>South Africa</x:v>
      </x:c>
      <x:c r="B215" s="13" t="str">
        <x:v>ZAF</x:v>
      </x:c>
      <x:c r="C215" s="13" t="str">
        <x:v>RSTU</x:v>
      </x:c>
      <x:c r="D215" s="25" t="n">
        <x:v>1884.084</x:v>
      </x:c>
      <x:c r="E215" s="21" t="n">
        <x:f>$D215*SUMPRODUCT('Evidence'!$J$1358:$J$1362,'Evidence'!L$1358:L$1362)</x:f>
        <x:v>0</x:v>
      </x:c>
      <x:c r="F215" s="21" t="n">
        <x:f>$D215*SUMPRODUCT('Evidence'!$J$1358:$J$1362,'Evidence'!M$1358:M$1362)</x:f>
        <x:v>0</x:v>
      </x:c>
      <x:c r="G215" s="21" t="n">
        <x:f>$D215*SUMPRODUCT('Evidence'!$J$1358:$J$1362,'Evidence'!N$1358:N$1362)</x:f>
        <x:v>0</x:v>
      </x:c>
      <x:c r="H215" s="21" t="n">
        <x:f>$D215*SUMPRODUCT('Evidence'!$J$1358:$J$1362,'Evidence'!O$1358:O$1362)</x:f>
        <x:v>497.0482692767373</x:v>
      </x:c>
      <x:c r="I215" s="21" t="n">
        <x:f>$D215*SUMPRODUCT('Evidence'!$J$1358:$J$1362,'Evidence'!P$1358:P$1362)</x:f>
        <x:v>0</x:v>
      </x:c>
      <x:c r="J215" s="21" t="n">
        <x:f>$D215*SUMPRODUCT('Evidence'!$J$1358:$J$1362,'Evidence'!Q$1358:Q$1362)</x:f>
        <x:v>0</x:v>
      </x:c>
      <x:c r="K215" s="21" t="n">
        <x:f>$D215*SUMPRODUCT('Evidence'!$J$1358:$J$1362,'Evidence'!R$1358:R$1362)</x:f>
        <x:v>0</x:v>
      </x:c>
      <x:c r="L215" s="21" t="n">
        <x:f>$D215*SUMPRODUCT('Evidence'!$J$1358:$J$1362,'Evidence'!S$1358:S$1362)</x:f>
        <x:v>0</x:v>
      </x:c>
      <x:c r="M215" s="21" t="n">
        <x:f>$D215*SUMPRODUCT('Evidence'!$J$1358:$J$1362,'Evidence'!T$1358:T$1362)</x:f>
        <x:v>64.72485917941448</x:v>
      </x:c>
      <x:c r="N215" s="21" t="n">
        <x:f>$D215*SUMPRODUCT('Evidence'!$J$1358:$J$1362,'Evidence'!U$1358:U$1362)</x:f>
        <x:v>0</x:v>
      </x:c>
      <x:c r="O215" s="21" t="n">
        <x:f>$D215*SUMPRODUCT('Evidence'!$J$1358:$J$1362,'Evidence'!V$1358:V$1362)</x:f>
        <x:v>0</x:v>
      </x:c>
      <x:c r="P215" s="21" t="n">
        <x:f>$D215*SUMPRODUCT('Evidence'!$J$1358:$J$1362,'Evidence'!W$1358:W$1362)</x:f>
        <x:v>1322.3108715438482</x:v>
      </x:c>
      <x:c r="Q215" s="21" t="n">
        <x:f>SUM(E215:P215)</x:f>
        <x:v>1884.0839999999998</x:v>
      </x:c>
      <x:c r="R215" s="21" t="n">
        <x:f>Q215-D215</x:f>
        <x:v>-2.2737367544323206e-13</x:v>
      </x:c>
      <x:c r="S215" s="18" t="str">
        <x:v>Economic activity (ISIC-Rev.4): R,S,T,U. Other services</x:v>
      </x:c>
      <x:c r="T215" s="13" t="str">
        <x:v>XA:2192</x:v>
      </x:c>
      <x:c r="U215" s="13" t="str"/>
      <x:c r="V215" s="13" t="str">
        <x:v>https://rplumber.ilo.org/data/indicator?format=.csv.gz&amp;id=EMP_2EMP_SEX_ECO_NB_A</x:v>
      </x:c>
      <x:c r="W215" s="13" t="str">
        <x:v>ILO modelled estimate; allocation estimated</x:v>
      </x:c>
    </x:row>
    <x:row r="216" ht="32" customHeight="1">
      <x:c r="A216" s="2" t="str">
        <x:v>South Korea</x:v>
      </x:c>
      <x:c r="B216" s="2" t="str">
        <x:v>KOR</x:v>
      </x:c>
      <x:c r="C216" s="2" t="str">
        <x:v>A</x:v>
      </x:c>
      <x:c r="D216" s="25" t="n">
        <x:v>1506.353</x:v>
      </x:c>
      <x:c r="E216" s="19" t="n">
        <x:f>$D216*SUMPRODUCT('Evidence'!$J$1363:$J$1365,'Evidence'!L$1363:L$1365)</x:f>
        <x:v>0</x:v>
      </x:c>
      <x:c r="F216" s="19" t="n">
        <x:f>$D216*SUMPRODUCT('Evidence'!$J$1363:$J$1365,'Evidence'!M$1363:M$1365)</x:f>
        <x:v>11.7484371871428</x:v>
      </x:c>
      <x:c r="G216" s="19" t="n">
        <x:f>$D216*SUMPRODUCT('Evidence'!$J$1363:$J$1365,'Evidence'!N$1363:N$1365)</x:f>
        <x:v>0</x:v>
      </x:c>
      <x:c r="H216" s="19" t="n">
        <x:f>$D216*SUMPRODUCT('Evidence'!$J$1363:$J$1365,'Evidence'!O$1363:O$1365)</x:f>
        <x:v>0</x:v>
      </x:c>
      <x:c r="I216" s="19" t="n">
        <x:f>$D216*SUMPRODUCT('Evidence'!$J$1363:$J$1365,'Evidence'!P$1363:P$1365)</x:f>
        <x:v>1494.6045628128572</x:v>
      </x:c>
      <x:c r="J216" s="19" t="n">
        <x:f>$D216*SUMPRODUCT('Evidence'!$J$1363:$J$1365,'Evidence'!Q$1363:Q$1365)</x:f>
        <x:v>0</x:v>
      </x:c>
      <x:c r="K216" s="19" t="n">
        <x:f>$D216*SUMPRODUCT('Evidence'!$J$1363:$J$1365,'Evidence'!R$1363:R$1365)</x:f>
        <x:v>0</x:v>
      </x:c>
      <x:c r="L216" s="19" t="n">
        <x:f>$D216*SUMPRODUCT('Evidence'!$J$1363:$J$1365,'Evidence'!S$1363:S$1365)</x:f>
        <x:v>0</x:v>
      </x:c>
      <x:c r="M216" s="19" t="n">
        <x:f>$D216*SUMPRODUCT('Evidence'!$J$1363:$J$1365,'Evidence'!T$1363:T$1365)</x:f>
        <x:v>0</x:v>
      </x:c>
      <x:c r="N216" s="19" t="n">
        <x:f>$D216*SUMPRODUCT('Evidence'!$J$1363:$J$1365,'Evidence'!U$1363:U$1365)</x:f>
        <x:v>0</x:v>
      </x:c>
      <x:c r="O216" s="19" t="n">
        <x:f>$D216*SUMPRODUCT('Evidence'!$J$1363:$J$1365,'Evidence'!V$1363:V$1365)</x:f>
        <x:v>0</x:v>
      </x:c>
      <x:c r="P216" s="19" t="n">
        <x:f>$D216*SUMPRODUCT('Evidence'!$J$1363:$J$1365,'Evidence'!W$1363:W$1365)</x:f>
        <x:v>0</x:v>
      </x:c>
      <x:c r="Q216" s="19" t="n">
        <x:f>SUM(E216:P216)</x:f>
        <x:v>1506.353</x:v>
      </x:c>
      <x:c r="R216" s="19" t="n">
        <x:f>Q216-D216</x:f>
        <x:v>0</x:v>
      </x:c>
      <x:c r="S216" s="17" t="str">
        <x:v>Economic activity (ISIC-Rev.4): A. Agriculture; forestry and fishing</x:v>
      </x:c>
      <x:c r="T216" s="2" t="str">
        <x:v>XA:2004</x:v>
      </x:c>
      <x:c r="U216" s="2" t="str"/>
      <x:c r="V216" s="2" t="str">
        <x:v>https://rplumber.ilo.org/data/indicator?format=.csv.gz&amp;id=EMP_2EMP_SEX_ECO_NB_A</x:v>
      </x:c>
      <x:c r="W216" s="2" t="str">
        <x:v>ILO modelled estimate; allocation estimated</x:v>
      </x:c>
    </x:row>
    <x:row r="217" ht="32" customHeight="1">
      <x:c r="A217" s="13" t="str">
        <x:v>South Korea</x:v>
      </x:c>
      <x:c r="B217" s="13" t="str">
        <x:v>KOR</x:v>
      </x:c>
      <x:c r="C217" s="13" t="str">
        <x:v>B</x:v>
      </x:c>
      <x:c r="D217" s="25" t="n">
        <x:v>7.778</x:v>
      </x:c>
      <x:c r="E217" s="21" t="n">
        <x:f>$D217*SUMPRODUCT('Evidence'!$J$1366:$J$1379,'Evidence'!L$1366:L$1379)</x:f>
        <x:v>4.412416784013206</x:v>
      </x:c>
      <x:c r="F217" s="21" t="n">
        <x:f>$D217*SUMPRODUCT('Evidence'!$J$1366:$J$1379,'Evidence'!M$1366:M$1379)</x:f>
        <x:v>3.3655832159867933</x:v>
      </x:c>
      <x:c r="G217" s="21" t="n">
        <x:f>$D217*SUMPRODUCT('Evidence'!$J$1366:$J$1379,'Evidence'!N$1366:N$1379)</x:f>
        <x:v>0</x:v>
      </x:c>
      <x:c r="H217" s="21" t="n">
        <x:f>$D217*SUMPRODUCT('Evidence'!$J$1366:$J$1379,'Evidence'!O$1366:O$1379)</x:f>
        <x:v>0</x:v>
      </x:c>
      <x:c r="I217" s="21" t="n">
        <x:f>$D217*SUMPRODUCT('Evidence'!$J$1366:$J$1379,'Evidence'!P$1366:P$1379)</x:f>
        <x:v>0</x:v>
      </x:c>
      <x:c r="J217" s="21" t="n">
        <x:f>$D217*SUMPRODUCT('Evidence'!$J$1366:$J$1379,'Evidence'!Q$1366:Q$1379)</x:f>
        <x:v>0</x:v>
      </x:c>
      <x:c r="K217" s="21" t="n">
        <x:f>$D217*SUMPRODUCT('Evidence'!$J$1366:$J$1379,'Evidence'!R$1366:R$1379)</x:f>
        <x:v>0</x:v>
      </x:c>
      <x:c r="L217" s="21" t="n">
        <x:f>$D217*SUMPRODUCT('Evidence'!$J$1366:$J$1379,'Evidence'!S$1366:S$1379)</x:f>
        <x:v>0</x:v>
      </x:c>
      <x:c r="M217" s="21" t="n">
        <x:f>$D217*SUMPRODUCT('Evidence'!$J$1366:$J$1379,'Evidence'!T$1366:T$1379)</x:f>
        <x:v>0</x:v>
      </x:c>
      <x:c r="N217" s="21" t="n">
        <x:f>$D217*SUMPRODUCT('Evidence'!$J$1366:$J$1379,'Evidence'!U$1366:U$1379)</x:f>
        <x:v>0</x:v>
      </x:c>
      <x:c r="O217" s="21" t="n">
        <x:f>$D217*SUMPRODUCT('Evidence'!$J$1366:$J$1379,'Evidence'!V$1366:V$1379)</x:f>
        <x:v>0</x:v>
      </x:c>
      <x:c r="P217" s="21" t="n">
        <x:f>$D217*SUMPRODUCT('Evidence'!$J$1366:$J$1379,'Evidence'!W$1366:W$1379)</x:f>
        <x:v>0</x:v>
      </x:c>
      <x:c r="Q217" s="21" t="n">
        <x:f>SUM(E217:P217)</x:f>
        <x:v>7.777999999999999</x:v>
      </x:c>
      <x:c r="R217" s="21" t="n">
        <x:f>Q217-D217</x:f>
        <x:v>-8.881784197001252e-16</x:v>
      </x:c>
      <x:c r="S217" s="18" t="str">
        <x:v>Economic activity (ISIC-Rev.4): B. Mining and quarrying</x:v>
      </x:c>
      <x:c r="T217" s="13" t="str">
        <x:v>XA:2004</x:v>
      </x:c>
      <x:c r="U217" s="13" t="str"/>
      <x:c r="V217" s="13" t="str">
        <x:v>https://rplumber.ilo.org/data/indicator?format=.csv.gz&amp;id=EMP_2EMP_SEX_ECO_NB_A</x:v>
      </x:c>
      <x:c r="W217" s="13" t="str">
        <x:v>ILO modelled estimate; allocation estimated</x:v>
      </x:c>
    </x:row>
    <x:row r="218" ht="32" customHeight="1">
      <x:c r="A218" s="2" t="str">
        <x:v>South Korea</x:v>
      </x:c>
      <x:c r="B218" s="2" t="str">
        <x:v>KOR</x:v>
      </x:c>
      <x:c r="C218" s="2" t="str">
        <x:v>C</x:v>
      </x:c>
      <x:c r="D218" s="25" t="n">
        <x:v>4518.988</x:v>
      </x:c>
      <x:c r="E218" s="19" t="n">
        <x:f>$D218*SUMPRODUCT('Evidence'!$J$1380:$J$1402,'Evidence'!L$1380:L$1402)</x:f>
        <x:v>7.934587645971509</x:v>
      </x:c>
      <x:c r="F218" s="19" t="n">
        <x:f>$D218*SUMPRODUCT('Evidence'!$J$1380:$J$1402,'Evidence'!M$1380:M$1402)</x:f>
        <x:v>676.3213412883862</x:v>
      </x:c>
      <x:c r="G218" s="19" t="n">
        <x:f>$D218*SUMPRODUCT('Evidence'!$J$1380:$J$1402,'Evidence'!N$1380:N$1402)</x:f>
        <x:v>1399.5194175770255</x:v>
      </x:c>
      <x:c r="H218" s="19" t="n">
        <x:f>$D218*SUMPRODUCT('Evidence'!$J$1380:$J$1402,'Evidence'!O$1380:O$1402)</x:f>
        <x:v>1364.706577347291</x:v>
      </x:c>
      <x:c r="I218" s="19" t="n">
        <x:f>$D218*SUMPRODUCT('Evidence'!$J$1380:$J$1402,'Evidence'!P$1380:P$1402)</x:f>
        <x:v>438.065101827203</x:v>
      </x:c>
      <x:c r="J218" s="19" t="n">
        <x:f>$D218*SUMPRODUCT('Evidence'!$J$1380:$J$1402,'Evidence'!Q$1380:Q$1402)</x:f>
        <x:v>171.70931347587842</x:v>
      </x:c>
      <x:c r="K218" s="19" t="n">
        <x:f>$D218*SUMPRODUCT('Evidence'!$J$1380:$J$1402,'Evidence'!R$1380:R$1402)</x:f>
        <x:v>0</x:v>
      </x:c>
      <x:c r="L218" s="19" t="n">
        <x:f>$D218*SUMPRODUCT('Evidence'!$J$1380:$J$1402,'Evidence'!S$1380:S$1402)</x:f>
        <x:v>460.7316608382429</x:v>
      </x:c>
      <x:c r="M218" s="19" t="n">
        <x:f>$D218*SUMPRODUCT('Evidence'!$J$1380:$J$1402,'Evidence'!T$1380:T$1402)</x:f>
        <x:v>0</x:v>
      </x:c>
      <x:c r="N218" s="19" t="n">
        <x:f>$D218*SUMPRODUCT('Evidence'!$J$1380:$J$1402,'Evidence'!U$1380:U$1402)</x:f>
        <x:v>0</x:v>
      </x:c>
      <x:c r="O218" s="19" t="n">
        <x:f>$D218*SUMPRODUCT('Evidence'!$J$1380:$J$1402,'Evidence'!V$1380:V$1402)</x:f>
        <x:v>0</x:v>
      </x:c>
      <x:c r="P218" s="19" t="n">
        <x:f>$D218*SUMPRODUCT('Evidence'!$J$1380:$J$1402,'Evidence'!W$1380:W$1402)</x:f>
        <x:v>0</x:v>
      </x:c>
      <x:c r="Q218" s="19" t="n">
        <x:f>SUM(E218:P218)</x:f>
        <x:v>4518.9879999999985</x:v>
      </x:c>
      <x:c r="R218" s="19" t="n">
        <x:f>Q218-D218</x:f>
        <x:v>-1.8189894035458565e-12</x:v>
      </x:c>
      <x:c r="S218" s="17" t="str">
        <x:v>Economic activity (ISIC-Rev.4): C. Manufacturing</x:v>
      </x:c>
      <x:c r="T218" s="2" t="str">
        <x:v>XA:2004</x:v>
      </x:c>
      <x:c r="U218" s="2" t="str"/>
      <x:c r="V218" s="2" t="str">
        <x:v>https://rplumber.ilo.org/data/indicator?format=.csv.gz&amp;id=EMP_2EMP_SEX_ECO_NB_A</x:v>
      </x:c>
      <x:c r="W218" s="2" t="str">
        <x:v>ILO modelled estimate; allocation estimated</x:v>
      </x:c>
    </x:row>
    <x:row r="219" ht="32" customHeight="1">
      <x:c r="A219" s="13" t="str">
        <x:v>South Korea</x:v>
      </x:c>
      <x:c r="B219" s="13" t="str">
        <x:v>KOR</x:v>
      </x:c>
      <x:c r="C219" s="13" t="str">
        <x:v>DE</x:v>
      </x:c>
      <x:c r="D219" s="25" t="n">
        <x:v>236.648</x:v>
      </x:c>
      <x:c r="E219" s="21" t="n">
        <x:f>$D219*SUMPRODUCT('Evidence'!$J$1403:$J$1406,'Evidence'!L$1403:L$1406)</x:f>
        <x:v>0</x:v>
      </x:c>
      <x:c r="F219" s="21" t="n">
        <x:f>$D219*SUMPRODUCT('Evidence'!$J$1403:$J$1406,'Evidence'!M$1403:M$1406)</x:f>
        <x:v>0</x:v>
      </x:c>
      <x:c r="G219" s="21" t="n">
        <x:f>$D219*SUMPRODUCT('Evidence'!$J$1403:$J$1406,'Evidence'!N$1403:N$1406)</x:f>
        <x:v>97.86330390208387</x:v>
      </x:c>
      <x:c r="H219" s="21" t="n">
        <x:f>$D219*SUMPRODUCT('Evidence'!$J$1403:$J$1406,'Evidence'!O$1403:O$1406)</x:f>
        <x:v>0</x:v>
      </x:c>
      <x:c r="I219" s="21" t="n">
        <x:f>$D219*SUMPRODUCT('Evidence'!$J$1403:$J$1406,'Evidence'!P$1403:P$1406)</x:f>
        <x:v>0</x:v>
      </x:c>
      <x:c r="J219" s="21" t="n">
        <x:f>$D219*SUMPRODUCT('Evidence'!$J$1403:$J$1406,'Evidence'!Q$1403:Q$1406)</x:f>
        <x:v>0</x:v>
      </x:c>
      <x:c r="K219" s="21" t="n">
        <x:f>$D219*SUMPRODUCT('Evidence'!$J$1403:$J$1406,'Evidence'!R$1403:R$1406)</x:f>
        <x:v>0</x:v>
      </x:c>
      <x:c r="L219" s="21" t="n">
        <x:f>$D219*SUMPRODUCT('Evidence'!$J$1403:$J$1406,'Evidence'!S$1403:S$1406)</x:f>
        <x:v>0</x:v>
      </x:c>
      <x:c r="M219" s="21" t="n">
        <x:f>$D219*SUMPRODUCT('Evidence'!$J$1403:$J$1406,'Evidence'!T$1403:T$1406)</x:f>
        <x:v>0</x:v>
      </x:c>
      <x:c r="N219" s="21" t="n">
        <x:f>$D219*SUMPRODUCT('Evidence'!$J$1403:$J$1406,'Evidence'!U$1403:U$1406)</x:f>
        <x:v>138.7846960979161</x:v>
      </x:c>
      <x:c r="O219" s="21" t="n">
        <x:f>$D219*SUMPRODUCT('Evidence'!$J$1403:$J$1406,'Evidence'!V$1403:V$1406)</x:f>
        <x:v>0</x:v>
      </x:c>
      <x:c r="P219" s="21" t="n">
        <x:f>$D219*SUMPRODUCT('Evidence'!$J$1403:$J$1406,'Evidence'!W$1403:W$1406)</x:f>
        <x:v>0</x:v>
      </x:c>
      <x:c r="Q219" s="21" t="n">
        <x:f>SUM(E219:P219)</x:f>
        <x:v>236.64799999999997</x:v>
      </x:c>
      <x:c r="R219" s="21" t="n">
        <x:f>Q219-D219</x:f>
        <x:v>-2.842170943040401e-14</x:v>
      </x:c>
      <x:c r="S219" s="18" t="str">
        <x:v>Economic activity (ISIC-Rev.4): D,E. Utilities</x:v>
      </x:c>
      <x:c r="T219" s="13" t="str">
        <x:v>XA:2004</x:v>
      </x:c>
      <x:c r="U219" s="13" t="str"/>
      <x:c r="V219" s="13" t="str">
        <x:v>https://rplumber.ilo.org/data/indicator?format=.csv.gz&amp;id=EMP_2EMP_SEX_ECO_NB_A</x:v>
      </x:c>
      <x:c r="W219" s="13" t="str">
        <x:v>ILO modelled estimate; allocation estimated</x:v>
      </x:c>
    </x:row>
    <x:row r="220" ht="32" customHeight="1">
      <x:c r="A220" s="2" t="str">
        <x:v>South Korea</x:v>
      </x:c>
      <x:c r="B220" s="2" t="str">
        <x:v>KOR</x:v>
      </x:c>
      <x:c r="C220" s="2" t="str">
        <x:v>F</x:v>
      </x:c>
      <x:c r="D220" s="25" t="n">
        <x:v>2094.436</x:v>
      </x:c>
      <x:c r="E220" s="19" t="n">
        <x:f>$D220*SUMPRODUCT('Evidence'!$J$1407:$J$1409,'Evidence'!L$1407:L$1409)</x:f>
        <x:v>0</x:v>
      </x:c>
      <x:c r="F220" s="19" t="n">
        <x:f>$D220*SUMPRODUCT('Evidence'!$J$1407:$J$1409,'Evidence'!M$1407:M$1409)</x:f>
        <x:v>0</x:v>
      </x:c>
      <x:c r="G220" s="19" t="n">
        <x:f>$D220*SUMPRODUCT('Evidence'!$J$1407:$J$1409,'Evidence'!N$1407:N$1409)</x:f>
        <x:v>1239.4221033214974</x:v>
      </x:c>
      <x:c r="H220" s="19" t="n">
        <x:f>$D220*SUMPRODUCT('Evidence'!$J$1407:$J$1409,'Evidence'!O$1407:O$1409)</x:f>
        <x:v>855.0138966785031</x:v>
      </x:c>
      <x:c r="I220" s="19" t="n">
        <x:f>$D220*SUMPRODUCT('Evidence'!$J$1407:$J$1409,'Evidence'!P$1407:P$1409)</x:f>
        <x:v>0</x:v>
      </x:c>
      <x:c r="J220" s="19" t="n">
        <x:f>$D220*SUMPRODUCT('Evidence'!$J$1407:$J$1409,'Evidence'!Q$1407:Q$1409)</x:f>
        <x:v>0</x:v>
      </x:c>
      <x:c r="K220" s="19" t="n">
        <x:f>$D220*SUMPRODUCT('Evidence'!$J$1407:$J$1409,'Evidence'!R$1407:R$1409)</x:f>
        <x:v>0</x:v>
      </x:c>
      <x:c r="L220" s="19" t="n">
        <x:f>$D220*SUMPRODUCT('Evidence'!$J$1407:$J$1409,'Evidence'!S$1407:S$1409)</x:f>
        <x:v>0</x:v>
      </x:c>
      <x:c r="M220" s="19" t="n">
        <x:f>$D220*SUMPRODUCT('Evidence'!$J$1407:$J$1409,'Evidence'!T$1407:T$1409)</x:f>
        <x:v>0</x:v>
      </x:c>
      <x:c r="N220" s="19" t="n">
        <x:f>$D220*SUMPRODUCT('Evidence'!$J$1407:$J$1409,'Evidence'!U$1407:U$1409)</x:f>
        <x:v>0</x:v>
      </x:c>
      <x:c r="O220" s="19" t="n">
        <x:f>$D220*SUMPRODUCT('Evidence'!$J$1407:$J$1409,'Evidence'!V$1407:V$1409)</x:f>
        <x:v>0</x:v>
      </x:c>
      <x:c r="P220" s="19" t="n">
        <x:f>$D220*SUMPRODUCT('Evidence'!$J$1407:$J$1409,'Evidence'!W$1407:W$1409)</x:f>
        <x:v>0</x:v>
      </x:c>
      <x:c r="Q220" s="19" t="n">
        <x:f>SUM(E220:P220)</x:f>
        <x:v>2094.4360000000006</x:v>
      </x:c>
      <x:c r="R220" s="19" t="n">
        <x:f>Q220-D220</x:f>
        <x:v>4.547473508864641e-13</x:v>
      </x:c>
      <x:c r="S220" s="17" t="str">
        <x:v>Economic activity (ISIC-Rev.4): F. Construction</x:v>
      </x:c>
      <x:c r="T220" s="2" t="str">
        <x:v>XA:2004</x:v>
      </x:c>
      <x:c r="U220" s="2" t="str"/>
      <x:c r="V220" s="2" t="str">
        <x:v>https://rplumber.ilo.org/data/indicator?format=.csv.gz&amp;id=EMP_2EMP_SEX_ECO_NB_A</x:v>
      </x:c>
      <x:c r="W220" s="2" t="str">
        <x:v>ILO modelled estimate; allocation estimated</x:v>
      </x:c>
    </x:row>
    <x:row r="221" ht="32" customHeight="1">
      <x:c r="A221" s="13" t="str">
        <x:v>South Korea</x:v>
      </x:c>
      <x:c r="B221" s="13" t="str">
        <x:v>KOR</x:v>
      </x:c>
      <x:c r="C221" s="13" t="str">
        <x:v>G</x:v>
      </x:c>
      <x:c r="D221" s="25" t="n">
        <x:v>3260.893</x:v>
      </x:c>
      <x:c r="E221" s="21" t="n">
        <x:f>$D221*SUMPRODUCT('Evidence'!$J$1410:$J$1412,'Evidence'!L$1410:L$1412)</x:f>
        <x:v>54.89979237202562</x:v>
      </x:c>
      <x:c r="F221" s="21" t="n">
        <x:f>$D221*SUMPRODUCT('Evidence'!$J$1410:$J$1412,'Evidence'!M$1410:M$1412)</x:f>
        <x:v>54.89979237202562</x:v>
      </x:c>
      <x:c r="G221" s="21" t="n">
        <x:f>$D221*SUMPRODUCT('Evidence'!$J$1410:$J$1412,'Evidence'!N$1410:N$1412)</x:f>
        <x:v>603.8977160922818</x:v>
      </x:c>
      <x:c r="H221" s="21" t="n">
        <x:f>$D221*SUMPRODUCT('Evidence'!$J$1410:$J$1412,'Evidence'!O$1410:O$1412)</x:f>
        <x:v>1364.2281302524145</x:v>
      </x:c>
      <x:c r="I221" s="21" t="n">
        <x:f>$D221*SUMPRODUCT('Evidence'!$J$1410:$J$1412,'Evidence'!P$1410:P$1412)</x:f>
        <x:v>1018.2681917951757</x:v>
      </x:c>
      <x:c r="J221" s="21" t="n">
        <x:f>$D221*SUMPRODUCT('Evidence'!$J$1410:$J$1412,'Evidence'!Q$1410:Q$1412)</x:f>
        <x:v>54.89979237202562</x:v>
      </x:c>
      <x:c r="K221" s="21" t="n">
        <x:f>$D221*SUMPRODUCT('Evidence'!$J$1410:$J$1412,'Evidence'!R$1410:R$1412)</x:f>
        <x:v>0</x:v>
      </x:c>
      <x:c r="L221" s="21" t="n">
        <x:f>$D221*SUMPRODUCT('Evidence'!$J$1410:$J$1412,'Evidence'!S$1410:S$1412)</x:f>
        <x:v>109.79958474405124</x:v>
      </x:c>
      <x:c r="M221" s="21" t="n">
        <x:f>$D221*SUMPRODUCT('Evidence'!$J$1410:$J$1412,'Evidence'!T$1410:T$1412)</x:f>
        <x:v>0</x:v>
      </x:c>
      <x:c r="N221" s="21" t="n">
        <x:f>$D221*SUMPRODUCT('Evidence'!$J$1410:$J$1412,'Evidence'!U$1410:U$1412)</x:f>
        <x:v>0</x:v>
      </x:c>
      <x:c r="O221" s="21" t="n">
        <x:f>$D221*SUMPRODUCT('Evidence'!$J$1410:$J$1412,'Evidence'!V$1410:V$1412)</x:f>
        <x:v>0</x:v>
      </x:c>
      <x:c r="P221" s="21" t="n">
        <x:f>$D221*SUMPRODUCT('Evidence'!$J$1410:$J$1412,'Evidence'!W$1410:W$1412)</x:f>
        <x:v>0</x:v>
      </x:c>
      <x:c r="Q221" s="21" t="n">
        <x:f>SUM(E221:P221)</x:f>
        <x:v>3260.893</x:v>
      </x:c>
      <x:c r="R221" s="21" t="n">
        <x:f>Q221-D221</x:f>
        <x:v>0</x:v>
      </x:c>
      <x:c r="S221" s="18" t="str">
        <x:v>Economic activity (ISIC-Rev.4): G. Wholesale and retail trade; repair of motor vehicles and motorcycles</x:v>
      </x:c>
      <x:c r="T221" s="13" t="str">
        <x:v>XA:2004</x:v>
      </x:c>
      <x:c r="U221" s="13" t="str"/>
      <x:c r="V221" s="13" t="str">
        <x:v>https://rplumber.ilo.org/data/indicator?format=.csv.gz&amp;id=EMP_2EMP_SEX_ECO_NB_A</x:v>
      </x:c>
      <x:c r="W221" s="13" t="str">
        <x:v>ILO modelled estimate; allocation estimated</x:v>
      </x:c>
    </x:row>
    <x:row r="222" ht="32" customHeight="1">
      <x:c r="A222" s="2" t="str">
        <x:v>South Korea</x:v>
      </x:c>
      <x:c r="B222" s="2" t="str">
        <x:v>KOR</x:v>
      </x:c>
      <x:c r="C222" s="2" t="str">
        <x:v>HJ</x:v>
      </x:c>
      <x:c r="D222" s="25" t="n">
        <x:v>2850.62</x:v>
      </x:c>
      <x:c r="E222" s="19" t="n">
        <x:f>$D222*SUMPRODUCT('Evidence'!$J$1413:$J$1423,'Evidence'!L$1413:L$1423)</x:f>
        <x:v>53.406715001551376</x:v>
      </x:c>
      <x:c r="F222" s="19" t="n">
        <x:f>$D222*SUMPRODUCT('Evidence'!$J$1413:$J$1423,'Evidence'!M$1413:M$1423)</x:f>
        <x:v>0</x:v>
      </x:c>
      <x:c r="G222" s="19" t="n">
        <x:f>$D222*SUMPRODUCT('Evidence'!$J$1413:$J$1423,'Evidence'!N$1413:N$1423)</x:f>
        <x:v>1671.8308609279063</x:v>
      </x:c>
      <x:c r="H222" s="19" t="n">
        <x:f>$D222*SUMPRODUCT('Evidence'!$J$1413:$J$1423,'Evidence'!O$1413:O$1423)</x:f>
        <x:v>0</x:v>
      </x:c>
      <x:c r="I222" s="19" t="n">
        <x:f>$D222*SUMPRODUCT('Evidence'!$J$1413:$J$1423,'Evidence'!P$1413:P$1423)</x:f>
        <x:v>0</x:v>
      </x:c>
      <x:c r="J222" s="19" t="n">
        <x:f>$D222*SUMPRODUCT('Evidence'!$J$1413:$J$1423,'Evidence'!Q$1413:Q$1423)</x:f>
        <x:v>0</x:v>
      </x:c>
      <x:c r="K222" s="19" t="n">
        <x:f>$D222*SUMPRODUCT('Evidence'!$J$1413:$J$1423,'Evidence'!R$1413:R$1423)</x:f>
        <x:v>0</x:v>
      </x:c>
      <x:c r="L222" s="19" t="n">
        <x:f>$D222*SUMPRODUCT('Evidence'!$J$1413:$J$1423,'Evidence'!S$1413:S$1423)</x:f>
        <x:v>553.4754030012257</x:v>
      </x:c>
      <x:c r="M222" s="19" t="n">
        <x:f>$D222*SUMPRODUCT('Evidence'!$J$1413:$J$1423,'Evidence'!T$1413:T$1423)</x:f>
        <x:v>571.9070210693164</x:v>
      </x:c>
      <x:c r="N222" s="19" t="n">
        <x:f>$D222*SUMPRODUCT('Evidence'!$J$1413:$J$1423,'Evidence'!U$1413:U$1423)</x:f>
        <x:v>0</x:v>
      </x:c>
      <x:c r="O222" s="19" t="n">
        <x:f>$D222*SUMPRODUCT('Evidence'!$J$1413:$J$1423,'Evidence'!V$1413:V$1423)</x:f>
        <x:v>0</x:v>
      </x:c>
      <x:c r="P222" s="19" t="n">
        <x:f>$D222*SUMPRODUCT('Evidence'!$J$1413:$J$1423,'Evidence'!W$1413:W$1423)</x:f>
        <x:v>0</x:v>
      </x:c>
      <x:c r="Q222" s="19" t="n">
        <x:f>SUM(E222:P222)</x:f>
        <x:v>2850.62</x:v>
      </x:c>
      <x:c r="R222" s="19" t="n">
        <x:f>Q222-D222</x:f>
        <x:v>0</x:v>
      </x:c>
      <x:c r="S222" s="17" t="str">
        <x:v>Economic activity (ISIC-Rev.4): H,J. Transport; storage and communication</x:v>
      </x:c>
      <x:c r="T222" s="2" t="str">
        <x:v>XA:2004</x:v>
      </x:c>
      <x:c r="U222" s="2" t="str"/>
      <x:c r="V222" s="2" t="str">
        <x:v>https://rplumber.ilo.org/data/indicator?format=.csv.gz&amp;id=EMP_2EMP_SEX_ECO_NB_A</x:v>
      </x:c>
      <x:c r="W222" s="2" t="str">
        <x:v>ILO modelled estimate; allocation estimated</x:v>
      </x:c>
    </x:row>
    <x:row r="223" ht="32" customHeight="1">
      <x:c r="A223" s="13" t="str">
        <x:v>South Korea</x:v>
      </x:c>
      <x:c r="B223" s="13" t="str">
        <x:v>KOR</x:v>
      </x:c>
      <x:c r="C223" s="13" t="str">
        <x:v>I</x:v>
      </x:c>
      <x:c r="D223" s="25" t="n">
        <x:v>2354.913</x:v>
      </x:c>
      <x:c r="E223" s="21" t="n">
        <x:f>$D223*SUMPRODUCT('Evidence'!$J$1424:$J$1425,'Evidence'!L$1424:L$1425)</x:f>
        <x:v>0</x:v>
      </x:c>
      <x:c r="F223" s="21" t="n">
        <x:f>$D223*SUMPRODUCT('Evidence'!$J$1424:$J$1425,'Evidence'!M$1424:M$1425)</x:f>
        <x:v>0</x:v>
      </x:c>
      <x:c r="G223" s="21" t="n">
        <x:f>$D223*SUMPRODUCT('Evidence'!$J$1424:$J$1425,'Evidence'!N$1424:N$1425)</x:f>
        <x:v>0</x:v>
      </x:c>
      <x:c r="H223" s="21" t="n">
        <x:f>$D223*SUMPRODUCT('Evidence'!$J$1424:$J$1425,'Evidence'!O$1424:O$1425)</x:f>
        <x:v>2354.9129999999996</x:v>
      </x:c>
      <x:c r="I223" s="21" t="n">
        <x:f>$D223*SUMPRODUCT('Evidence'!$J$1424:$J$1425,'Evidence'!P$1424:P$1425)</x:f>
        <x:v>0</x:v>
      </x:c>
      <x:c r="J223" s="21" t="n">
        <x:f>$D223*SUMPRODUCT('Evidence'!$J$1424:$J$1425,'Evidence'!Q$1424:Q$1425)</x:f>
        <x:v>0</x:v>
      </x:c>
      <x:c r="K223" s="21" t="n">
        <x:f>$D223*SUMPRODUCT('Evidence'!$J$1424:$J$1425,'Evidence'!R$1424:R$1425)</x:f>
        <x:v>0</x:v>
      </x:c>
      <x:c r="L223" s="21" t="n">
        <x:f>$D223*SUMPRODUCT('Evidence'!$J$1424:$J$1425,'Evidence'!S$1424:S$1425)</x:f>
        <x:v>0</x:v>
      </x:c>
      <x:c r="M223" s="21" t="n">
        <x:f>$D223*SUMPRODUCT('Evidence'!$J$1424:$J$1425,'Evidence'!T$1424:T$1425)</x:f>
        <x:v>0</x:v>
      </x:c>
      <x:c r="N223" s="21" t="n">
        <x:f>$D223*SUMPRODUCT('Evidence'!$J$1424:$J$1425,'Evidence'!U$1424:U$1425)</x:f>
        <x:v>0</x:v>
      </x:c>
      <x:c r="O223" s="21" t="n">
        <x:f>$D223*SUMPRODUCT('Evidence'!$J$1424:$J$1425,'Evidence'!V$1424:V$1425)</x:f>
        <x:v>0</x:v>
      </x:c>
      <x:c r="P223" s="21" t="n">
        <x:f>$D223*SUMPRODUCT('Evidence'!$J$1424:$J$1425,'Evidence'!W$1424:W$1425)</x:f>
        <x:v>0</x:v>
      </x:c>
      <x:c r="Q223" s="21" t="n">
        <x:f>SUM(E223:P223)</x:f>
        <x:v>2354.9129999999996</x:v>
      </x:c>
      <x:c r="R223" s="21" t="n">
        <x:f>Q223-D223</x:f>
        <x:v>-4.547473508864641e-13</x:v>
      </x:c>
      <x:c r="S223" s="18" t="str">
        <x:v>Economic activity (ISIC-Rev.4): I. Accommodation and food service activities</x:v>
      </x:c>
      <x:c r="T223" s="13" t="str">
        <x:v>XA:2004</x:v>
      </x:c>
      <x:c r="U223" s="13" t="str"/>
      <x:c r="V223" s="13" t="str">
        <x:v>https://rplumber.ilo.org/data/indicator?format=.csv.gz&amp;id=EMP_2EMP_SEX_ECO_NB_A</x:v>
      </x:c>
      <x:c r="W223" s="13" t="str">
        <x:v>ILO modelled estimate; allocation estimated</x:v>
      </x:c>
    </x:row>
    <x:row r="224" ht="32" customHeight="1">
      <x:c r="A224" s="2" t="str">
        <x:v>South Korea</x:v>
      </x:c>
      <x:c r="B224" s="2" t="str">
        <x:v>KOR</x:v>
      </x:c>
      <x:c r="C224" s="2" t="str">
        <x:v>K</x:v>
      </x:c>
      <x:c r="D224" s="25" t="n">
        <x:v>777.917</x:v>
      </x:c>
      <x:c r="E224" s="19" t="n">
        <x:f>$D224*SUMPRODUCT('Evidence'!$J$1426:$J$1428,'Evidence'!L$1426:L$1428)</x:f>
        <x:v>0</x:v>
      </x:c>
      <x:c r="F224" s="19" t="n">
        <x:f>$D224*SUMPRODUCT('Evidence'!$J$1426:$J$1428,'Evidence'!M$1426:M$1428)</x:f>
        <x:v>0</x:v>
      </x:c>
      <x:c r="G224" s="19" t="n">
        <x:f>$D224*SUMPRODUCT('Evidence'!$J$1426:$J$1428,'Evidence'!N$1426:N$1428)</x:f>
        <x:v>0</x:v>
      </x:c>
      <x:c r="H224" s="19" t="n">
        <x:f>$D224*SUMPRODUCT('Evidence'!$J$1426:$J$1428,'Evidence'!O$1426:O$1428)</x:f>
        <x:v>0</x:v>
      </x:c>
      <x:c r="I224" s="19" t="n">
        <x:f>$D224*SUMPRODUCT('Evidence'!$J$1426:$J$1428,'Evidence'!P$1426:P$1428)</x:f>
        <x:v>0</x:v>
      </x:c>
      <x:c r="J224" s="19" t="n">
        <x:f>$D224*SUMPRODUCT('Evidence'!$J$1426:$J$1428,'Evidence'!Q$1426:Q$1428)</x:f>
        <x:v>0</x:v>
      </x:c>
      <x:c r="K224" s="19" t="n">
        <x:f>$D224*SUMPRODUCT('Evidence'!$J$1426:$J$1428,'Evidence'!R$1426:R$1428)</x:f>
        <x:v>777.917</x:v>
      </x:c>
      <x:c r="L224" s="19" t="n">
        <x:f>$D224*SUMPRODUCT('Evidence'!$J$1426:$J$1428,'Evidence'!S$1426:S$1428)</x:f>
        <x:v>0</x:v>
      </x:c>
      <x:c r="M224" s="19" t="n">
        <x:f>$D224*SUMPRODUCT('Evidence'!$J$1426:$J$1428,'Evidence'!T$1426:T$1428)</x:f>
        <x:v>0</x:v>
      </x:c>
      <x:c r="N224" s="19" t="n">
        <x:f>$D224*SUMPRODUCT('Evidence'!$J$1426:$J$1428,'Evidence'!U$1426:U$1428)</x:f>
        <x:v>0</x:v>
      </x:c>
      <x:c r="O224" s="19" t="n">
        <x:f>$D224*SUMPRODUCT('Evidence'!$J$1426:$J$1428,'Evidence'!V$1426:V$1428)</x:f>
        <x:v>0</x:v>
      </x:c>
      <x:c r="P224" s="19" t="n">
        <x:f>$D224*SUMPRODUCT('Evidence'!$J$1426:$J$1428,'Evidence'!W$1426:W$1428)</x:f>
        <x:v>0</x:v>
      </x:c>
      <x:c r="Q224" s="19" t="n">
        <x:f>SUM(E224:P224)</x:f>
        <x:v>777.917</x:v>
      </x:c>
      <x:c r="R224" s="19" t="n">
        <x:f>Q224-D224</x:f>
        <x:v>0</x:v>
      </x:c>
      <x:c r="S224" s="17" t="str">
        <x:v>Economic activity (ISIC-Rev.4): K. Financial and insurance activities</x:v>
      </x:c>
      <x:c r="T224" s="2" t="str">
        <x:v>XA:2004</x:v>
      </x:c>
      <x:c r="U224" s="2" t="str"/>
      <x:c r="V224" s="2" t="str">
        <x:v>https://rplumber.ilo.org/data/indicator?format=.csv.gz&amp;id=EMP_2EMP_SEX_ECO_NB_A</x:v>
      </x:c>
      <x:c r="W224" s="2" t="str">
        <x:v>ILO modelled estimate; allocation estimated</x:v>
      </x:c>
    </x:row>
    <x:row r="225" ht="32" customHeight="1">
      <x:c r="A225" s="13" t="str">
        <x:v>South Korea</x:v>
      </x:c>
      <x:c r="B225" s="13" t="str">
        <x:v>KOR</x:v>
      </x:c>
      <x:c r="C225" s="13" t="str">
        <x:v>LMN</x:v>
      </x:c>
      <x:c r="D225" s="25" t="n">
        <x:v>3368.46</x:v>
      </x:c>
      <x:c r="E225" s="21" t="n">
        <x:f>$D225*SUMPRODUCT('Evidence'!$J$1429:$J$1442,'Evidence'!L$1429:L$1442)</x:f>
        <x:v>0</x:v>
      </x:c>
      <x:c r="F225" s="21" t="n">
        <x:f>$D225*SUMPRODUCT('Evidence'!$J$1429:$J$1442,'Evidence'!M$1429:M$1442)</x:f>
        <x:v>0</x:v>
      </x:c>
      <x:c r="G225" s="21" t="n">
        <x:f>$D225*SUMPRODUCT('Evidence'!$J$1429:$J$1442,'Evidence'!N$1429:N$1442)</x:f>
        <x:v>2266.1177893086624</x:v>
      </x:c>
      <x:c r="H225" s="21" t="n">
        <x:f>$D225*SUMPRODUCT('Evidence'!$J$1429:$J$1442,'Evidence'!O$1429:O$1442)</x:f>
        <x:v>230.2278461993576</x:v>
      </x:c>
      <x:c r="I225" s="21" t="n">
        <x:f>$D225*SUMPRODUCT('Evidence'!$J$1429:$J$1442,'Evidence'!P$1429:P$1442)</x:f>
        <x:v>0</x:v>
      </x:c>
      <x:c r="J225" s="21" t="n">
        <x:f>$D225*SUMPRODUCT('Evidence'!$J$1429:$J$1442,'Evidence'!Q$1429:Q$1442)</x:f>
        <x:v>138.21335428746283</x:v>
      </x:c>
      <x:c r="K225" s="21" t="n">
        <x:f>$D225*SUMPRODUCT('Evidence'!$J$1429:$J$1442,'Evidence'!R$1429:R$1442)</x:f>
        <x:v>0</x:v>
      </x:c>
      <x:c r="L225" s="21" t="n">
        <x:f>$D225*SUMPRODUCT('Evidence'!$J$1429:$J$1442,'Evidence'!S$1429:S$1442)</x:f>
        <x:v>45.680071131875486</x:v>
      </x:c>
      <x:c r="M225" s="21" t="n">
        <x:f>$D225*SUMPRODUCT('Evidence'!$J$1429:$J$1442,'Evidence'!T$1429:T$1442)</x:f>
        <x:v>161.2969411143523</x:v>
      </x:c>
      <x:c r="N225" s="21" t="n">
        <x:f>$D225*SUMPRODUCT('Evidence'!$J$1429:$J$1442,'Evidence'!U$1429:U$1442)</x:f>
        <x:v>0</x:v>
      </x:c>
      <x:c r="O225" s="21" t="n">
        <x:f>$D225*SUMPRODUCT('Evidence'!$J$1429:$J$1442,'Evidence'!V$1429:V$1442)</x:f>
        <x:v>526.9239979582895</x:v>
      </x:c>
      <x:c r="P225" s="21" t="n">
        <x:f>$D225*SUMPRODUCT('Evidence'!$J$1429:$J$1442,'Evidence'!W$1429:W$1442)</x:f>
        <x:v>0</x:v>
      </x:c>
      <x:c r="Q225" s="21" t="n">
        <x:f>SUM(E225:P225)</x:f>
        <x:v>3368.4599999999996</x:v>
      </x:c>
      <x:c r="R225" s="21" t="n">
        <x:f>Q225-D225</x:f>
        <x:v>-4.547473508864641e-13</x:v>
      </x:c>
      <x:c r="S225" s="18" t="str">
        <x:v>Economic activity (ISIC-Rev.4): L,M,N. Real estate; business and administrative activities</x:v>
      </x:c>
      <x:c r="T225" s="13" t="str">
        <x:v>XA:2004</x:v>
      </x:c>
      <x:c r="U225" s="13" t="str"/>
      <x:c r="V225" s="13" t="str">
        <x:v>https://rplumber.ilo.org/data/indicator?format=.csv.gz&amp;id=EMP_2EMP_SEX_ECO_NB_A</x:v>
      </x:c>
      <x:c r="W225" s="13" t="str">
        <x:v>ILO modelled estimate; allocation estimated</x:v>
      </x:c>
    </x:row>
    <x:row r="226" ht="32" customHeight="1">
      <x:c r="A226" s="2" t="str">
        <x:v>South Korea</x:v>
      </x:c>
      <x:c r="B226" s="2" t="str">
        <x:v>KOR</x:v>
      </x:c>
      <x:c r="C226" s="2" t="str">
        <x:v>O</x:v>
      </x:c>
      <x:c r="D226" s="25" t="n">
        <x:v>1326.429</x:v>
      </x:c>
      <x:c r="E226" s="19" t="n">
        <x:f>$D226*SUMPRODUCT('Evidence'!$J$1443:$J$1443,'Evidence'!L$1443:L$1443)</x:f>
        <x:v>0</x:v>
      </x:c>
      <x:c r="F226" s="19" t="n">
        <x:f>$D226*SUMPRODUCT('Evidence'!$J$1443:$J$1443,'Evidence'!M$1443:M$1443)</x:f>
        <x:v>0</x:v>
      </x:c>
      <x:c r="G226" s="19" t="n">
        <x:f>$D226*SUMPRODUCT('Evidence'!$J$1443:$J$1443,'Evidence'!N$1443:N$1443)</x:f>
        <x:v>0</x:v>
      </x:c>
      <x:c r="H226" s="19" t="n">
        <x:f>$D226*SUMPRODUCT('Evidence'!$J$1443:$J$1443,'Evidence'!O$1443:O$1443)</x:f>
        <x:v>0</x:v>
      </x:c>
      <x:c r="I226" s="19" t="n">
        <x:f>$D226*SUMPRODUCT('Evidence'!$J$1443:$J$1443,'Evidence'!P$1443:P$1443)</x:f>
        <x:v>0</x:v>
      </x:c>
      <x:c r="J226" s="19" t="n">
        <x:f>$D226*SUMPRODUCT('Evidence'!$J$1443:$J$1443,'Evidence'!Q$1443:Q$1443)</x:f>
        <x:v>0</x:v>
      </x:c>
      <x:c r="K226" s="19" t="n">
        <x:f>$D226*SUMPRODUCT('Evidence'!$J$1443:$J$1443,'Evidence'!R$1443:R$1443)</x:f>
        <x:v>0</x:v>
      </x:c>
      <x:c r="L226" s="19" t="n">
        <x:f>$D226*SUMPRODUCT('Evidence'!$J$1443:$J$1443,'Evidence'!S$1443:S$1443)</x:f>
        <x:v>0</x:v>
      </x:c>
      <x:c r="M226" s="19" t="n">
        <x:f>$D226*SUMPRODUCT('Evidence'!$J$1443:$J$1443,'Evidence'!T$1443:T$1443)</x:f>
        <x:v>0</x:v>
      </x:c>
      <x:c r="N226" s="19" t="n">
        <x:f>$D226*SUMPRODUCT('Evidence'!$J$1443:$J$1443,'Evidence'!U$1443:U$1443)</x:f>
        <x:v>0</x:v>
      </x:c>
      <x:c r="O226" s="19" t="n">
        <x:f>$D226*SUMPRODUCT('Evidence'!$J$1443:$J$1443,'Evidence'!V$1443:V$1443)</x:f>
        <x:v>0</x:v>
      </x:c>
      <x:c r="P226" s="19" t="n">
        <x:f>$D226*SUMPRODUCT('Evidence'!$J$1443:$J$1443,'Evidence'!W$1443:W$1443)</x:f>
        <x:v>1326.429</x:v>
      </x:c>
      <x:c r="Q226" s="19" t="n">
        <x:f>SUM(E226:P226)</x:f>
        <x:v>1326.429</x:v>
      </x:c>
      <x:c r="R226" s="19" t="n">
        <x:f>Q226-D226</x:f>
        <x:v>0</x:v>
      </x:c>
      <x:c r="S226" s="17" t="str">
        <x:v>Economic activity (ISIC-Rev.4): O. Public administration and defence; compulsory social security</x:v>
      </x:c>
      <x:c r="T226" s="2" t="str">
        <x:v>XA:2004</x:v>
      </x:c>
      <x:c r="U226" s="2" t="str"/>
      <x:c r="V226" s="2" t="str">
        <x:v>https://rplumber.ilo.org/data/indicator?format=.csv.gz&amp;id=EMP_2EMP_SEX_ECO_NB_A</x:v>
      </x:c>
      <x:c r="W226" s="2" t="str">
        <x:v>ILO modelled estimate; allocation estimated</x:v>
      </x:c>
    </x:row>
    <x:row r="227" ht="32" customHeight="1">
      <x:c r="A227" s="13" t="str">
        <x:v>South Korea</x:v>
      </x:c>
      <x:c r="B227" s="13" t="str">
        <x:v>KOR</x:v>
      </x:c>
      <x:c r="C227" s="13" t="str">
        <x:v>P</x:v>
      </x:c>
      <x:c r="D227" s="25" t="n">
        <x:v>1927.611</x:v>
      </x:c>
      <x:c r="E227" s="21" t="n">
        <x:f>$D227*SUMPRODUCT('Evidence'!$J$1444:$J$1444,'Evidence'!L$1444:L$1444)</x:f>
        <x:v>0</x:v>
      </x:c>
      <x:c r="F227" s="21" t="n">
        <x:f>$D227*SUMPRODUCT('Evidence'!$J$1444:$J$1444,'Evidence'!M$1444:M$1444)</x:f>
        <x:v>0</x:v>
      </x:c>
      <x:c r="G227" s="21" t="n">
        <x:f>$D227*SUMPRODUCT('Evidence'!$J$1444:$J$1444,'Evidence'!N$1444:N$1444)</x:f>
        <x:v>0</x:v>
      </x:c>
      <x:c r="H227" s="21" t="n">
        <x:f>$D227*SUMPRODUCT('Evidence'!$J$1444:$J$1444,'Evidence'!O$1444:O$1444)</x:f>
        <x:v>1927.611</x:v>
      </x:c>
      <x:c r="I227" s="21" t="n">
        <x:f>$D227*SUMPRODUCT('Evidence'!$J$1444:$J$1444,'Evidence'!P$1444:P$1444)</x:f>
        <x:v>0</x:v>
      </x:c>
      <x:c r="J227" s="21" t="n">
        <x:f>$D227*SUMPRODUCT('Evidence'!$J$1444:$J$1444,'Evidence'!Q$1444:Q$1444)</x:f>
        <x:v>0</x:v>
      </x:c>
      <x:c r="K227" s="21" t="n">
        <x:f>$D227*SUMPRODUCT('Evidence'!$J$1444:$J$1444,'Evidence'!R$1444:R$1444)</x:f>
        <x:v>0</x:v>
      </x:c>
      <x:c r="L227" s="21" t="n">
        <x:f>$D227*SUMPRODUCT('Evidence'!$J$1444:$J$1444,'Evidence'!S$1444:S$1444)</x:f>
        <x:v>0</x:v>
      </x:c>
      <x:c r="M227" s="21" t="n">
        <x:f>$D227*SUMPRODUCT('Evidence'!$J$1444:$J$1444,'Evidence'!T$1444:T$1444)</x:f>
        <x:v>0</x:v>
      </x:c>
      <x:c r="N227" s="21" t="n">
        <x:f>$D227*SUMPRODUCT('Evidence'!$J$1444:$J$1444,'Evidence'!U$1444:U$1444)</x:f>
        <x:v>0</x:v>
      </x:c>
      <x:c r="O227" s="21" t="n">
        <x:f>$D227*SUMPRODUCT('Evidence'!$J$1444:$J$1444,'Evidence'!V$1444:V$1444)</x:f>
        <x:v>0</x:v>
      </x:c>
      <x:c r="P227" s="21" t="n">
        <x:f>$D227*SUMPRODUCT('Evidence'!$J$1444:$J$1444,'Evidence'!W$1444:W$1444)</x:f>
        <x:v>0</x:v>
      </x:c>
      <x:c r="Q227" s="21" t="n">
        <x:f>SUM(E227:P227)</x:f>
        <x:v>1927.611</x:v>
      </x:c>
      <x:c r="R227" s="21" t="n">
        <x:f>Q227-D227</x:f>
        <x:v>0</x:v>
      </x:c>
      <x:c r="S227" s="18" t="str">
        <x:v>Economic activity (ISIC-Rev.4): P. Education</x:v>
      </x:c>
      <x:c r="T227" s="13" t="str">
        <x:v>XA:2004</x:v>
      </x:c>
      <x:c r="U227" s="13" t="str"/>
      <x:c r="V227" s="13" t="str">
        <x:v>https://rplumber.ilo.org/data/indicator?format=.csv.gz&amp;id=EMP_2EMP_SEX_ECO_NB_A</x:v>
      </x:c>
      <x:c r="W227" s="13" t="str">
        <x:v>ILO modelled estimate; allocation estimated</x:v>
      </x:c>
    </x:row>
    <x:row r="228" ht="32" customHeight="1">
      <x:c r="A228" s="2" t="str">
        <x:v>South Korea</x:v>
      </x:c>
      <x:c r="B228" s="2" t="str">
        <x:v>KOR</x:v>
      </x:c>
      <x:c r="C228" s="2" t="str">
        <x:v>Q</x:v>
      </x:c>
      <x:c r="D228" s="25" t="n">
        <x:v>2982.726</x:v>
      </x:c>
      <x:c r="E228" s="19" t="n">
        <x:f>$D228*SUMPRODUCT('Evidence'!$J$1445:$J$1447,'Evidence'!L$1445:L$1447)</x:f>
        <x:v>0</x:v>
      </x:c>
      <x:c r="F228" s="19" t="n">
        <x:f>$D228*SUMPRODUCT('Evidence'!$J$1445:$J$1447,'Evidence'!M$1445:M$1447)</x:f>
        <x:v>0</x:v>
      </x:c>
      <x:c r="G228" s="19" t="n">
        <x:f>$D228*SUMPRODUCT('Evidence'!$J$1445:$J$1447,'Evidence'!N$1445:N$1447)</x:f>
        <x:v>0</x:v>
      </x:c>
      <x:c r="H228" s="19" t="n">
        <x:f>$D228*SUMPRODUCT('Evidence'!$J$1445:$J$1447,'Evidence'!O$1445:O$1447)</x:f>
        <x:v>0</x:v>
      </x:c>
      <x:c r="I228" s="19" t="n">
        <x:f>$D228*SUMPRODUCT('Evidence'!$J$1445:$J$1447,'Evidence'!P$1445:P$1447)</x:f>
        <x:v>0</x:v>
      </x:c>
      <x:c r="J228" s="19" t="n">
        <x:f>$D228*SUMPRODUCT('Evidence'!$J$1445:$J$1447,'Evidence'!Q$1445:Q$1447)</x:f>
        <x:v>1633.6793494488957</x:v>
      </x:c>
      <x:c r="K228" s="19" t="n">
        <x:f>$D228*SUMPRODUCT('Evidence'!$J$1445:$J$1447,'Evidence'!R$1445:R$1447)</x:f>
        <x:v>0</x:v>
      </x:c>
      <x:c r="L228" s="19" t="n">
        <x:f>$D228*SUMPRODUCT('Evidence'!$J$1445:$J$1447,'Evidence'!S$1445:S$1447)</x:f>
        <x:v>0</x:v>
      </x:c>
      <x:c r="M228" s="19" t="n">
        <x:f>$D228*SUMPRODUCT('Evidence'!$J$1445:$J$1447,'Evidence'!T$1445:T$1447)</x:f>
        <x:v>0</x:v>
      </x:c>
      <x:c r="N228" s="19" t="n">
        <x:f>$D228*SUMPRODUCT('Evidence'!$J$1445:$J$1447,'Evidence'!U$1445:U$1447)</x:f>
        <x:v>0</x:v>
      </x:c>
      <x:c r="O228" s="19" t="n">
        <x:f>$D228*SUMPRODUCT('Evidence'!$J$1445:$J$1447,'Evidence'!V$1445:V$1447)</x:f>
        <x:v>0</x:v>
      </x:c>
      <x:c r="P228" s="19" t="n">
        <x:f>$D228*SUMPRODUCT('Evidence'!$J$1445:$J$1447,'Evidence'!W$1445:W$1447)</x:f>
        <x:v>1349.0466505511044</x:v>
      </x:c>
      <x:c r="Q228" s="19" t="n">
        <x:f>SUM(E228:P228)</x:f>
        <x:v>2982.726</x:v>
      </x:c>
      <x:c r="R228" s="19" t="n">
        <x:f>Q228-D228</x:f>
        <x:v>0</x:v>
      </x:c>
      <x:c r="S228" s="17" t="str">
        <x:v>Economic activity (ISIC-Rev.4): Q. Human health and social work activities</x:v>
      </x:c>
      <x:c r="T228" s="2" t="str">
        <x:v>XA:2004</x:v>
      </x:c>
      <x:c r="U228" s="2" t="str"/>
      <x:c r="V228" s="2" t="str">
        <x:v>https://rplumber.ilo.org/data/indicator?format=.csv.gz&amp;id=EMP_2EMP_SEX_ECO_NB_A</x:v>
      </x:c>
      <x:c r="W228" s="2" t="str">
        <x:v>ILO modelled estimate; allocation estimated</x:v>
      </x:c>
    </x:row>
    <x:row r="229" ht="32" customHeight="1">
      <x:c r="A229" s="13" t="str">
        <x:v>South Korea</x:v>
      </x:c>
      <x:c r="B229" s="13" t="str">
        <x:v>KOR</x:v>
      </x:c>
      <x:c r="C229" s="13" t="str">
        <x:v>RSTU</x:v>
      </x:c>
      <x:c r="D229" s="25" t="n">
        <x:v>1772.343</x:v>
      </x:c>
      <x:c r="E229" s="21" t="n">
        <x:f>$D229*SUMPRODUCT('Evidence'!$J$1448:$J$1456,'Evidence'!L$1448:L$1456)</x:f>
        <x:v>0</x:v>
      </x:c>
      <x:c r="F229" s="21" t="n">
        <x:f>$D229*SUMPRODUCT('Evidence'!$J$1448:$J$1456,'Evidence'!M$1448:M$1456)</x:f>
        <x:v>0</x:v>
      </x:c>
      <x:c r="G229" s="21" t="n">
        <x:f>$D229*SUMPRODUCT('Evidence'!$J$1448:$J$1456,'Evidence'!N$1448:N$1456)</x:f>
        <x:v>0</x:v>
      </x:c>
      <x:c r="H229" s="21" t="n">
        <x:f>$D229*SUMPRODUCT('Evidence'!$J$1448:$J$1456,'Evidence'!O$1448:O$1456)</x:f>
        <x:v>1170.7548251997307</x:v>
      </x:c>
      <x:c r="I229" s="21" t="n">
        <x:f>$D229*SUMPRODUCT('Evidence'!$J$1448:$J$1456,'Evidence'!P$1448:P$1456)</x:f>
        <x:v>0</x:v>
      </x:c>
      <x:c r="J229" s="21" t="n">
        <x:f>$D229*SUMPRODUCT('Evidence'!$J$1448:$J$1456,'Evidence'!Q$1448:Q$1456)</x:f>
        <x:v>0</x:v>
      </x:c>
      <x:c r="K229" s="21" t="n">
        <x:f>$D229*SUMPRODUCT('Evidence'!$J$1448:$J$1456,'Evidence'!R$1448:R$1456)</x:f>
        <x:v>0</x:v>
      </x:c>
      <x:c r="L229" s="21" t="n">
        <x:f>$D229*SUMPRODUCT('Evidence'!$J$1448:$J$1456,'Evidence'!S$1448:S$1456)</x:f>
        <x:v>57.63827564933429</x:v>
      </x:c>
      <x:c r="M229" s="21" t="n">
        <x:f>$D229*SUMPRODUCT('Evidence'!$J$1448:$J$1456,'Evidence'!T$1448:T$1456)</x:f>
        <x:v>68.8526213618515</x:v>
      </x:c>
      <x:c r="N229" s="21" t="n">
        <x:f>$D229*SUMPRODUCT('Evidence'!$J$1448:$J$1456,'Evidence'!U$1448:U$1456)</x:f>
        <x:v>0</x:v>
      </x:c>
      <x:c r="O229" s="21" t="n">
        <x:f>$D229*SUMPRODUCT('Evidence'!$J$1448:$J$1456,'Evidence'!V$1448:V$1456)</x:f>
        <x:v>0</x:v>
      </x:c>
      <x:c r="P229" s="21" t="n">
        <x:f>$D229*SUMPRODUCT('Evidence'!$J$1448:$J$1456,'Evidence'!W$1448:W$1456)</x:f>
        <x:v>475.09727778908365</x:v>
      </x:c>
      <x:c r="Q229" s="21" t="n">
        <x:f>SUM(E229:P229)</x:f>
        <x:v>1772.343</x:v>
      </x:c>
      <x:c r="R229" s="21" t="n">
        <x:f>Q229-D229</x:f>
        <x:v>0</x:v>
      </x:c>
      <x:c r="S229" s="18" t="str">
        <x:v>Economic activity (ISIC-Rev.4): R,S,T,U. Other services</x:v>
      </x:c>
      <x:c r="T229" s="13" t="str">
        <x:v>XA:2004</x:v>
      </x:c>
      <x:c r="U229" s="13" t="str"/>
      <x:c r="V229" s="13" t="str">
        <x:v>https://rplumber.ilo.org/data/indicator?format=.csv.gz&amp;id=EMP_2EMP_SEX_ECO_NB_A</x:v>
      </x:c>
      <x:c r="W229" s="13" t="str">
        <x:v>ILO modelled estimate; allocation estimated</x:v>
      </x:c>
    </x:row>
    <x:row r="230" ht="32" customHeight="1">
      <x:c r="A230" s="2" t="str">
        <x:v>Türkiye</x:v>
      </x:c>
      <x:c r="B230" s="2" t="str">
        <x:v>TUR</x:v>
      </x:c>
      <x:c r="C230" s="2" t="str">
        <x:v>A</x:v>
      </x:c>
      <x:c r="D230" s="25" t="n">
        <x:v>4942.184</x:v>
      </x:c>
      <x:c r="E230" s="19" t="n">
        <x:f>$D230*SUMPRODUCT('Evidence'!$J$1457:$J$1459,'Evidence'!L$1457:L$1459)</x:f>
        <x:v>0</x:v>
      </x:c>
      <x:c r="F230" s="19" t="n">
        <x:f>$D230*SUMPRODUCT('Evidence'!$J$1457:$J$1459,'Evidence'!M$1457:M$1459)</x:f>
        <x:v>53.97657631593777</x:v>
      </x:c>
      <x:c r="G230" s="19" t="n">
        <x:f>$D230*SUMPRODUCT('Evidence'!$J$1457:$J$1459,'Evidence'!N$1457:N$1459)</x:f>
        <x:v>0</x:v>
      </x:c>
      <x:c r="H230" s="19" t="n">
        <x:f>$D230*SUMPRODUCT('Evidence'!$J$1457:$J$1459,'Evidence'!O$1457:O$1459)</x:f>
        <x:v>0</x:v>
      </x:c>
      <x:c r="I230" s="19" t="n">
        <x:f>$D230*SUMPRODUCT('Evidence'!$J$1457:$J$1459,'Evidence'!P$1457:P$1459)</x:f>
        <x:v>4888.207423684062</x:v>
      </x:c>
      <x:c r="J230" s="19" t="n">
        <x:f>$D230*SUMPRODUCT('Evidence'!$J$1457:$J$1459,'Evidence'!Q$1457:Q$1459)</x:f>
        <x:v>0</x:v>
      </x:c>
      <x:c r="K230" s="19" t="n">
        <x:f>$D230*SUMPRODUCT('Evidence'!$J$1457:$J$1459,'Evidence'!R$1457:R$1459)</x:f>
        <x:v>0</x:v>
      </x:c>
      <x:c r="L230" s="19" t="n">
        <x:f>$D230*SUMPRODUCT('Evidence'!$J$1457:$J$1459,'Evidence'!S$1457:S$1459)</x:f>
        <x:v>0</x:v>
      </x:c>
      <x:c r="M230" s="19" t="n">
        <x:f>$D230*SUMPRODUCT('Evidence'!$J$1457:$J$1459,'Evidence'!T$1457:T$1459)</x:f>
        <x:v>0</x:v>
      </x:c>
      <x:c r="N230" s="19" t="n">
        <x:f>$D230*SUMPRODUCT('Evidence'!$J$1457:$J$1459,'Evidence'!U$1457:U$1459)</x:f>
        <x:v>0</x:v>
      </x:c>
      <x:c r="O230" s="19" t="n">
        <x:f>$D230*SUMPRODUCT('Evidence'!$J$1457:$J$1459,'Evidence'!V$1457:V$1459)</x:f>
        <x:v>0</x:v>
      </x:c>
      <x:c r="P230" s="19" t="n">
        <x:f>$D230*SUMPRODUCT('Evidence'!$J$1457:$J$1459,'Evidence'!W$1457:W$1459)</x:f>
        <x:v>0</x:v>
      </x:c>
      <x:c r="Q230" s="19" t="n">
        <x:f>SUM(E230:P230)</x:f>
        <x:v>4942.183999999999</x:v>
      </x:c>
      <x:c r="R230" s="19" t="n">
        <x:f>Q230-D230</x:f>
        <x:v>-9.094947017729282e-13</x:v>
      </x:c>
      <x:c r="S230" s="17" t="str">
        <x:v>Economic activity (ISIC-Rev.4): A. Agriculture; forestry and fishing</x:v>
      </x:c>
      <x:c r="T230" s="2" t="str">
        <x:v>XA:2164</x:v>
      </x:c>
      <x:c r="U230" s="2" t="str"/>
      <x:c r="V230" s="2" t="str">
        <x:v>https://rplumber.ilo.org/data/indicator?format=.csv.gz&amp;id=EMP_2EMP_SEX_ECO_NB_A</x:v>
      </x:c>
      <x:c r="W230" s="2" t="str">
        <x:v>ILO modelled estimate; allocation estimated</x:v>
      </x:c>
    </x:row>
    <x:row r="231" ht="32" customHeight="1">
      <x:c r="A231" s="13" t="str">
        <x:v>Türkiye</x:v>
      </x:c>
      <x:c r="B231" s="13" t="str">
        <x:v>TUR</x:v>
      </x:c>
      <x:c r="C231" s="13" t="str">
        <x:v>B</x:v>
      </x:c>
      <x:c r="D231" s="25" t="n">
        <x:v>168.109</x:v>
      </x:c>
      <x:c r="E231" s="21" t="n">
        <x:f>$D231*SUMPRODUCT('Evidence'!$J$1460:$J$1464,'Evidence'!L$1460:L$1464)</x:f>
        <x:v>62.99893828335852</x:v>
      </x:c>
      <x:c r="F231" s="21" t="n">
        <x:f>$D231*SUMPRODUCT('Evidence'!$J$1460:$J$1464,'Evidence'!M$1460:M$1464)</x:f>
        <x:v>105.11006171664151</x:v>
      </x:c>
      <x:c r="G231" s="21" t="n">
        <x:f>$D231*SUMPRODUCT('Evidence'!$J$1460:$J$1464,'Evidence'!N$1460:N$1464)</x:f>
        <x:v>0</x:v>
      </x:c>
      <x:c r="H231" s="21" t="n">
        <x:f>$D231*SUMPRODUCT('Evidence'!$J$1460:$J$1464,'Evidence'!O$1460:O$1464)</x:f>
        <x:v>0</x:v>
      </x:c>
      <x:c r="I231" s="21" t="n">
        <x:f>$D231*SUMPRODUCT('Evidence'!$J$1460:$J$1464,'Evidence'!P$1460:P$1464)</x:f>
        <x:v>0</x:v>
      </x:c>
      <x:c r="J231" s="21" t="n">
        <x:f>$D231*SUMPRODUCT('Evidence'!$J$1460:$J$1464,'Evidence'!Q$1460:Q$1464)</x:f>
        <x:v>0</x:v>
      </x:c>
      <x:c r="K231" s="21" t="n">
        <x:f>$D231*SUMPRODUCT('Evidence'!$J$1460:$J$1464,'Evidence'!R$1460:R$1464)</x:f>
        <x:v>0</x:v>
      </x:c>
      <x:c r="L231" s="21" t="n">
        <x:f>$D231*SUMPRODUCT('Evidence'!$J$1460:$J$1464,'Evidence'!S$1460:S$1464)</x:f>
        <x:v>0</x:v>
      </x:c>
      <x:c r="M231" s="21" t="n">
        <x:f>$D231*SUMPRODUCT('Evidence'!$J$1460:$J$1464,'Evidence'!T$1460:T$1464)</x:f>
        <x:v>0</x:v>
      </x:c>
      <x:c r="N231" s="21" t="n">
        <x:f>$D231*SUMPRODUCT('Evidence'!$J$1460:$J$1464,'Evidence'!U$1460:U$1464)</x:f>
        <x:v>0</x:v>
      </x:c>
      <x:c r="O231" s="21" t="n">
        <x:f>$D231*SUMPRODUCT('Evidence'!$J$1460:$J$1464,'Evidence'!V$1460:V$1464)</x:f>
        <x:v>0</x:v>
      </x:c>
      <x:c r="P231" s="21" t="n">
        <x:f>$D231*SUMPRODUCT('Evidence'!$J$1460:$J$1464,'Evidence'!W$1460:W$1464)</x:f>
        <x:v>0</x:v>
      </x:c>
      <x:c r="Q231" s="21" t="n">
        <x:f>SUM(E231:P231)</x:f>
        <x:v>168.10900000000004</x:v>
      </x:c>
      <x:c r="R231" s="21" t="n">
        <x:f>Q231-D231</x:f>
        <x:v>2.842170943040401e-14</x:v>
      </x:c>
      <x:c r="S231" s="18" t="str">
        <x:v>Economic activity (ISIC-Rev.4): B. Mining and quarrying</x:v>
      </x:c>
      <x:c r="T231" s="13" t="str">
        <x:v>XA:2164</x:v>
      </x:c>
      <x:c r="U231" s="13" t="str"/>
      <x:c r="V231" s="13" t="str">
        <x:v>https://rplumber.ilo.org/data/indicator?format=.csv.gz&amp;id=EMP_2EMP_SEX_ECO_NB_A</x:v>
      </x:c>
      <x:c r="W231" s="13" t="str">
        <x:v>ILO modelled estimate; allocation estimated</x:v>
      </x:c>
    </x:row>
    <x:row r="232" ht="32" customHeight="1">
      <x:c r="A232" s="2" t="str">
        <x:v>Türkiye</x:v>
      </x:c>
      <x:c r="B232" s="2" t="str">
        <x:v>TUR</x:v>
      </x:c>
      <x:c r="C232" s="2" t="str">
        <x:v>C</x:v>
      </x:c>
      <x:c r="D232" s="25" t="n">
        <x:v>6545.11</x:v>
      </x:c>
      <x:c r="E232" s="19" t="n">
        <x:f>$D232*SUMPRODUCT('Evidence'!$J$1465:$J$1488,'Evidence'!L$1465:L$1488)</x:f>
        <x:v>20.506912447650173</x:v>
      </x:c>
      <x:c r="F232" s="19" t="n">
        <x:f>$D232*SUMPRODUCT('Evidence'!$J$1465:$J$1488,'Evidence'!M$1465:M$1488)</x:f>
        <x:v>1067.9908452153682</x:v>
      </x:c>
      <x:c r="G232" s="19" t="n">
        <x:f>$D232*SUMPRODUCT('Evidence'!$J$1465:$J$1488,'Evidence'!N$1465:N$1488)</x:f>
        <x:v>1638.4399122181956</x:v>
      </x:c>
      <x:c r="H232" s="19" t="n">
        <x:f>$D232*SUMPRODUCT('Evidence'!$J$1465:$J$1488,'Evidence'!O$1465:O$1488)</x:f>
        <x:v>2793.6606959196038</x:v>
      </x:c>
      <x:c r="I232" s="19" t="n">
        <x:f>$D232*SUMPRODUCT('Evidence'!$J$1465:$J$1488,'Evidence'!P$1465:P$1488)</x:f>
        <x:v>850.7852069853205</x:v>
      </x:c>
      <x:c r="J232" s="19" t="n">
        <x:f>$D232*SUMPRODUCT('Evidence'!$J$1465:$J$1488,'Evidence'!Q$1465:Q$1488)</x:f>
        <x:v>104.62611681380292</x:v>
      </x:c>
      <x:c r="K232" s="19" t="n">
        <x:f>$D232*SUMPRODUCT('Evidence'!$J$1465:$J$1488,'Evidence'!R$1465:R$1488)</x:f>
        <x:v>0</x:v>
      </x:c>
      <x:c r="L232" s="19" t="n">
        <x:f>$D232*SUMPRODUCT('Evidence'!$J$1465:$J$1488,'Evidence'!S$1465:S$1488)</x:f>
        <x:v>69.10031040005903</x:v>
      </x:c>
      <x:c r="M232" s="19" t="n">
        <x:f>$D232*SUMPRODUCT('Evidence'!$J$1465:$J$1488,'Evidence'!T$1465:T$1488)</x:f>
        <x:v>0</x:v>
      </x:c>
      <x:c r="N232" s="19" t="n">
        <x:f>$D232*SUMPRODUCT('Evidence'!$J$1465:$J$1488,'Evidence'!U$1465:U$1488)</x:f>
        <x:v>0</x:v>
      </x:c>
      <x:c r="O232" s="19" t="n">
        <x:f>$D232*SUMPRODUCT('Evidence'!$J$1465:$J$1488,'Evidence'!V$1465:V$1488)</x:f>
        <x:v>0</x:v>
      </x:c>
      <x:c r="P232" s="19" t="n">
        <x:f>$D232*SUMPRODUCT('Evidence'!$J$1465:$J$1488,'Evidence'!W$1465:W$1488)</x:f>
        <x:v>0</x:v>
      </x:c>
      <x:c r="Q232" s="19" t="n">
        <x:f>SUM(E232:P232)</x:f>
        <x:v>6545.11</x:v>
      </x:c>
      <x:c r="R232" s="19" t="n">
        <x:f>Q232-D232</x:f>
        <x:v>0</x:v>
      </x:c>
      <x:c r="S232" s="17" t="str">
        <x:v>Economic activity (ISIC-Rev.4): C. Manufacturing</x:v>
      </x:c>
      <x:c r="T232" s="2" t="str">
        <x:v>XA:2164</x:v>
      </x:c>
      <x:c r="U232" s="2" t="str"/>
      <x:c r="V232" s="2" t="str">
        <x:v>https://rplumber.ilo.org/data/indicator?format=.csv.gz&amp;id=EMP_2EMP_SEX_ECO_NB_A</x:v>
      </x:c>
      <x:c r="W232" s="2" t="str">
        <x:v>ILO modelled estimate; allocation estimated</x:v>
      </x:c>
    </x:row>
    <x:row r="233" ht="32" customHeight="1">
      <x:c r="A233" s="13" t="str">
        <x:v>Türkiye</x:v>
      </x:c>
      <x:c r="B233" s="13" t="str">
        <x:v>TUR</x:v>
      </x:c>
      <x:c r="C233" s="13" t="str">
        <x:v>DE</x:v>
      </x:c>
      <x:c r="D233" s="25" t="n">
        <x:v>334.238</x:v>
      </x:c>
      <x:c r="E233" s="21" t="n">
        <x:f>$D233*SUMPRODUCT('Evidence'!$J$1489:$J$1493,'Evidence'!L$1489:L$1493)</x:f>
        <x:v>0</x:v>
      </x:c>
      <x:c r="F233" s="21" t="n">
        <x:f>$D233*SUMPRODUCT('Evidence'!$J$1489:$J$1493,'Evidence'!M$1489:M$1493)</x:f>
        <x:v>0</x:v>
      </x:c>
      <x:c r="G233" s="21" t="n">
        <x:f>$D233*SUMPRODUCT('Evidence'!$J$1489:$J$1493,'Evidence'!N$1489:N$1493)</x:f>
        <x:v>132.52014453124997</x:v>
      </x:c>
      <x:c r="H233" s="21" t="n">
        <x:f>$D233*SUMPRODUCT('Evidence'!$J$1489:$J$1493,'Evidence'!O$1489:O$1493)</x:f>
        <x:v>0</x:v>
      </x:c>
      <x:c r="I233" s="21" t="n">
        <x:f>$D233*SUMPRODUCT('Evidence'!$J$1489:$J$1493,'Evidence'!P$1489:P$1493)</x:f>
        <x:v>0</x:v>
      </x:c>
      <x:c r="J233" s="21" t="n">
        <x:f>$D233*SUMPRODUCT('Evidence'!$J$1489:$J$1493,'Evidence'!Q$1489:Q$1493)</x:f>
        <x:v>0</x:v>
      </x:c>
      <x:c r="K233" s="21" t="n">
        <x:f>$D233*SUMPRODUCT('Evidence'!$J$1489:$J$1493,'Evidence'!R$1489:R$1493)</x:f>
        <x:v>0</x:v>
      </x:c>
      <x:c r="L233" s="21" t="n">
        <x:f>$D233*SUMPRODUCT('Evidence'!$J$1489:$J$1493,'Evidence'!S$1489:S$1493)</x:f>
        <x:v>0</x:v>
      </x:c>
      <x:c r="M233" s="21" t="n">
        <x:f>$D233*SUMPRODUCT('Evidence'!$J$1489:$J$1493,'Evidence'!T$1489:T$1493)</x:f>
        <x:v>0</x:v>
      </x:c>
      <x:c r="N233" s="21" t="n">
        <x:f>$D233*SUMPRODUCT('Evidence'!$J$1489:$J$1493,'Evidence'!U$1489:U$1493)</x:f>
        <x:v>201.71785546875</x:v>
      </x:c>
      <x:c r="O233" s="21" t="n">
        <x:f>$D233*SUMPRODUCT('Evidence'!$J$1489:$J$1493,'Evidence'!V$1489:V$1493)</x:f>
        <x:v>0</x:v>
      </x:c>
      <x:c r="P233" s="21" t="n">
        <x:f>$D233*SUMPRODUCT('Evidence'!$J$1489:$J$1493,'Evidence'!W$1489:W$1493)</x:f>
        <x:v>0</x:v>
      </x:c>
      <x:c r="Q233" s="21" t="n">
        <x:f>SUM(E233:P233)</x:f>
        <x:v>334.23799999999994</x:v>
      </x:c>
      <x:c r="R233" s="21" t="n">
        <x:f>Q233-D233</x:f>
        <x:v>-5.684341886080802e-14</x:v>
      </x:c>
      <x:c r="S233" s="18" t="str">
        <x:v>Economic activity (ISIC-Rev.4): D,E. Utilities</x:v>
      </x:c>
      <x:c r="T233" s="13" t="str">
        <x:v>XA:2164</x:v>
      </x:c>
      <x:c r="U233" s="13" t="str"/>
      <x:c r="V233" s="13" t="str">
        <x:v>https://rplumber.ilo.org/data/indicator?format=.csv.gz&amp;id=EMP_2EMP_SEX_ECO_NB_A</x:v>
      </x:c>
      <x:c r="W233" s="13" t="str">
        <x:v>ILO modelled estimate; allocation estimated</x:v>
      </x:c>
    </x:row>
    <x:row r="234" ht="32" customHeight="1">
      <x:c r="A234" s="2" t="str">
        <x:v>Türkiye</x:v>
      </x:c>
      <x:c r="B234" s="2" t="str">
        <x:v>TUR</x:v>
      </x:c>
      <x:c r="C234" s="2" t="str">
        <x:v>F</x:v>
      </x:c>
      <x:c r="D234" s="25" t="n">
        <x:v>2248.267</x:v>
      </x:c>
      <x:c r="E234" s="19" t="n">
        <x:f>$D234*SUMPRODUCT('Evidence'!$J$1494:$J$1496,'Evidence'!L$1494:L$1496)</x:f>
        <x:v>0</x:v>
      </x:c>
      <x:c r="F234" s="19" t="n">
        <x:f>$D234*SUMPRODUCT('Evidence'!$J$1494:$J$1496,'Evidence'!M$1494:M$1496)</x:f>
        <x:v>0</x:v>
      </x:c>
      <x:c r="G234" s="19" t="n">
        <x:f>$D234*SUMPRODUCT('Evidence'!$J$1494:$J$1496,'Evidence'!N$1494:N$1496)</x:f>
        <x:v>1291.9178821186897</x:v>
      </x:c>
      <x:c r="H234" s="19" t="n">
        <x:f>$D234*SUMPRODUCT('Evidence'!$J$1494:$J$1496,'Evidence'!O$1494:O$1496)</x:f>
        <x:v>956.3491178813102</x:v>
      </x:c>
      <x:c r="I234" s="19" t="n">
        <x:f>$D234*SUMPRODUCT('Evidence'!$J$1494:$J$1496,'Evidence'!P$1494:P$1496)</x:f>
        <x:v>0</x:v>
      </x:c>
      <x:c r="J234" s="19" t="n">
        <x:f>$D234*SUMPRODUCT('Evidence'!$J$1494:$J$1496,'Evidence'!Q$1494:Q$1496)</x:f>
        <x:v>0</x:v>
      </x:c>
      <x:c r="K234" s="19" t="n">
        <x:f>$D234*SUMPRODUCT('Evidence'!$J$1494:$J$1496,'Evidence'!R$1494:R$1496)</x:f>
        <x:v>0</x:v>
      </x:c>
      <x:c r="L234" s="19" t="n">
        <x:f>$D234*SUMPRODUCT('Evidence'!$J$1494:$J$1496,'Evidence'!S$1494:S$1496)</x:f>
        <x:v>0</x:v>
      </x:c>
      <x:c r="M234" s="19" t="n">
        <x:f>$D234*SUMPRODUCT('Evidence'!$J$1494:$J$1496,'Evidence'!T$1494:T$1496)</x:f>
        <x:v>0</x:v>
      </x:c>
      <x:c r="N234" s="19" t="n">
        <x:f>$D234*SUMPRODUCT('Evidence'!$J$1494:$J$1496,'Evidence'!U$1494:U$1496)</x:f>
        <x:v>0</x:v>
      </x:c>
      <x:c r="O234" s="19" t="n">
        <x:f>$D234*SUMPRODUCT('Evidence'!$J$1494:$J$1496,'Evidence'!V$1494:V$1496)</x:f>
        <x:v>0</x:v>
      </x:c>
      <x:c r="P234" s="19" t="n">
        <x:f>$D234*SUMPRODUCT('Evidence'!$J$1494:$J$1496,'Evidence'!W$1494:W$1496)</x:f>
        <x:v>0</x:v>
      </x:c>
      <x:c r="Q234" s="19" t="n">
        <x:f>SUM(E234:P234)</x:f>
        <x:v>2248.267</x:v>
      </x:c>
      <x:c r="R234" s="19" t="n">
        <x:f>Q234-D234</x:f>
        <x:v>0</x:v>
      </x:c>
      <x:c r="S234" s="17" t="str">
        <x:v>Economic activity (ISIC-Rev.4): F. Construction</x:v>
      </x:c>
      <x:c r="T234" s="2" t="str">
        <x:v>XA:2164</x:v>
      </x:c>
      <x:c r="U234" s="2" t="str"/>
      <x:c r="V234" s="2" t="str">
        <x:v>https://rplumber.ilo.org/data/indicator?format=.csv.gz&amp;id=EMP_2EMP_SEX_ECO_NB_A</x:v>
      </x:c>
      <x:c r="W234" s="2" t="str">
        <x:v>ILO modelled estimate; allocation estimated</x:v>
      </x:c>
    </x:row>
    <x:row r="235" ht="32" customHeight="1">
      <x:c r="A235" s="13" t="str">
        <x:v>Türkiye</x:v>
      </x:c>
      <x:c r="B235" s="13" t="str">
        <x:v>TUR</x:v>
      </x:c>
      <x:c r="C235" s="13" t="str">
        <x:v>G</x:v>
      </x:c>
      <x:c r="D235" s="25" t="n">
        <x:v>4895.284</x:v>
      </x:c>
      <x:c r="E235" s="21" t="n">
        <x:f>$D235*SUMPRODUCT('Evidence'!$J$1497:$J$1499,'Evidence'!L$1497:L$1499)</x:f>
        <x:v>52.8075265011466</x:v>
      </x:c>
      <x:c r="F235" s="21" t="n">
        <x:f>$D235*SUMPRODUCT('Evidence'!$J$1497:$J$1499,'Evidence'!M$1497:M$1499)</x:f>
        <x:v>52.8075265011466</x:v>
      </x:c>
      <x:c r="G235" s="21" t="n">
        <x:f>$D235*SUMPRODUCT('Evidence'!$J$1497:$J$1499,'Evidence'!N$1497:N$1499)</x:f>
        <x:v>580.8827915126126</x:v>
      </x:c>
      <x:c r="H235" s="21" t="n">
        <x:f>$D235*SUMPRODUCT('Evidence'!$J$1497:$J$1499,'Evidence'!O$1497:O$1499)</x:f>
        <x:v>2459.502032842625</x:v>
      </x:c>
      <x:c r="I235" s="21" t="n">
        <x:f>$D235*SUMPRODUCT('Evidence'!$J$1497:$J$1499,'Evidence'!P$1497:P$1499)</x:f>
        <x:v>1590.8615431390294</x:v>
      </x:c>
      <x:c r="J235" s="21" t="n">
        <x:f>$D235*SUMPRODUCT('Evidence'!$J$1497:$J$1499,'Evidence'!Q$1497:Q$1499)</x:f>
        <x:v>52.8075265011466</x:v>
      </x:c>
      <x:c r="K235" s="21" t="n">
        <x:f>$D235*SUMPRODUCT('Evidence'!$J$1497:$J$1499,'Evidence'!R$1497:R$1499)</x:f>
        <x:v>0</x:v>
      </x:c>
      <x:c r="L235" s="21" t="n">
        <x:f>$D235*SUMPRODUCT('Evidence'!$J$1497:$J$1499,'Evidence'!S$1497:S$1499)</x:f>
        <x:v>105.6150530022932</x:v>
      </x:c>
      <x:c r="M235" s="21" t="n">
        <x:f>$D235*SUMPRODUCT('Evidence'!$J$1497:$J$1499,'Evidence'!T$1497:T$1499)</x:f>
        <x:v>0</x:v>
      </x:c>
      <x:c r="N235" s="21" t="n">
        <x:f>$D235*SUMPRODUCT('Evidence'!$J$1497:$J$1499,'Evidence'!U$1497:U$1499)</x:f>
        <x:v>0</x:v>
      </x:c>
      <x:c r="O235" s="21" t="n">
        <x:f>$D235*SUMPRODUCT('Evidence'!$J$1497:$J$1499,'Evidence'!V$1497:V$1499)</x:f>
        <x:v>0</x:v>
      </x:c>
      <x:c r="P235" s="21" t="n">
        <x:f>$D235*SUMPRODUCT('Evidence'!$J$1497:$J$1499,'Evidence'!W$1497:W$1499)</x:f>
        <x:v>0</x:v>
      </x:c>
      <x:c r="Q235" s="21" t="n">
        <x:f>SUM(E235:P235)</x:f>
        <x:v>4895.284</x:v>
      </x:c>
      <x:c r="R235" s="21" t="n">
        <x:f>Q235-D235</x:f>
        <x:v>0</x:v>
      </x:c>
      <x:c r="S235" s="18" t="str">
        <x:v>Economic activity (ISIC-Rev.4): G. Wholesale and retail trade; repair of motor vehicles and motorcycles</x:v>
      </x:c>
      <x:c r="T235" s="13" t="str">
        <x:v>XA:2164</x:v>
      </x:c>
      <x:c r="U235" s="13" t="str"/>
      <x:c r="V235" s="13" t="str">
        <x:v>https://rplumber.ilo.org/data/indicator?format=.csv.gz&amp;id=EMP_2EMP_SEX_ECO_NB_A</x:v>
      </x:c>
      <x:c r="W235" s="13" t="str">
        <x:v>ILO modelled estimate; allocation estimated</x:v>
      </x:c>
    </x:row>
    <x:row r="236" ht="32" customHeight="1">
      <x:c r="A236" s="2" t="str">
        <x:v>Türkiye</x:v>
      </x:c>
      <x:c r="B236" s="2" t="str">
        <x:v>TUR</x:v>
      </x:c>
      <x:c r="C236" s="2" t="str">
        <x:v>HJ</x:v>
      </x:c>
      <x:c r="D236" s="25" t="n">
        <x:v>2118.928</x:v>
      </x:c>
      <x:c r="E236" s="19" t="n">
        <x:f>$D236*SUMPRODUCT('Evidence'!$J$1500:$J$1510,'Evidence'!L$1500:L$1510)</x:f>
        <x:v>53.07155930317321</x:v>
      </x:c>
      <x:c r="F236" s="19" t="n">
        <x:f>$D236*SUMPRODUCT('Evidence'!$J$1500:$J$1510,'Evidence'!M$1500:M$1510)</x:f>
        <x:v>0</x:v>
      </x:c>
      <x:c r="G236" s="19" t="n">
        <x:f>$D236*SUMPRODUCT('Evidence'!$J$1500:$J$1510,'Evidence'!N$1500:N$1510)</x:f>
        <x:v>1704.014634296612</x:v>
      </x:c>
      <x:c r="H236" s="19" t="n">
        <x:f>$D236*SUMPRODUCT('Evidence'!$J$1500:$J$1510,'Evidence'!O$1500:O$1510)</x:f>
        <x:v>0</x:v>
      </x:c>
      <x:c r="I236" s="19" t="n">
        <x:f>$D236*SUMPRODUCT('Evidence'!$J$1500:$J$1510,'Evidence'!P$1500:P$1510)</x:f>
        <x:v>0</x:v>
      </x:c>
      <x:c r="J236" s="19" t="n">
        <x:f>$D236*SUMPRODUCT('Evidence'!$J$1500:$J$1510,'Evidence'!Q$1500:Q$1510)</x:f>
        <x:v>0</x:v>
      </x:c>
      <x:c r="K236" s="19" t="n">
        <x:f>$D236*SUMPRODUCT('Evidence'!$J$1500:$J$1510,'Evidence'!R$1500:R$1510)</x:f>
        <x:v>0</x:v>
      </x:c>
      <x:c r="L236" s="19" t="n">
        <x:f>$D236*SUMPRODUCT('Evidence'!$J$1500:$J$1510,'Evidence'!S$1500:S$1510)</x:f>
        <x:v>217.04235589485222</x:v>
      </x:c>
      <x:c r="M236" s="19" t="n">
        <x:f>$D236*SUMPRODUCT('Evidence'!$J$1500:$J$1510,'Evidence'!T$1500:T$1510)</x:f>
        <x:v>144.799450505362</x:v>
      </x:c>
      <x:c r="N236" s="19" t="n">
        <x:f>$D236*SUMPRODUCT('Evidence'!$J$1500:$J$1510,'Evidence'!U$1500:U$1510)</x:f>
        <x:v>0</x:v>
      </x:c>
      <x:c r="O236" s="19" t="n">
        <x:f>$D236*SUMPRODUCT('Evidence'!$J$1500:$J$1510,'Evidence'!V$1500:V$1510)</x:f>
        <x:v>0</x:v>
      </x:c>
      <x:c r="P236" s="19" t="n">
        <x:f>$D236*SUMPRODUCT('Evidence'!$J$1500:$J$1510,'Evidence'!W$1500:W$1510)</x:f>
        <x:v>0</x:v>
      </x:c>
      <x:c r="Q236" s="19" t="n">
        <x:f>SUM(E236:P236)</x:f>
        <x:v>2118.9279999999994</x:v>
      </x:c>
      <x:c r="R236" s="19" t="n">
        <x:f>Q236-D236</x:f>
        <x:v>-4.547473508864641e-13</x:v>
      </x:c>
      <x:c r="S236" s="17" t="str">
        <x:v>Economic activity (ISIC-Rev.4): H,J. Transport; storage and communication</x:v>
      </x:c>
      <x:c r="T236" s="2" t="str">
        <x:v>XA:2164</x:v>
      </x:c>
      <x:c r="U236" s="2" t="str"/>
      <x:c r="V236" s="2" t="str">
        <x:v>https://rplumber.ilo.org/data/indicator?format=.csv.gz&amp;id=EMP_2EMP_SEX_ECO_NB_A</x:v>
      </x:c>
      <x:c r="W236" s="2" t="str">
        <x:v>ILO modelled estimate; allocation estimated</x:v>
      </x:c>
    </x:row>
    <x:row r="237" ht="32" customHeight="1">
      <x:c r="A237" s="13" t="str">
        <x:v>Türkiye</x:v>
      </x:c>
      <x:c r="B237" s="13" t="str">
        <x:v>TUR</x:v>
      </x:c>
      <x:c r="C237" s="13" t="str">
        <x:v>I</x:v>
      </x:c>
      <x:c r="D237" s="25" t="n">
        <x:v>1978.854</x:v>
      </x:c>
      <x:c r="E237" s="21" t="n">
        <x:f>$D237*SUMPRODUCT('Evidence'!$J$1511:$J$1512,'Evidence'!L$1511:L$1512)</x:f>
        <x:v>0</x:v>
      </x:c>
      <x:c r="F237" s="21" t="n">
        <x:f>$D237*SUMPRODUCT('Evidence'!$J$1511:$J$1512,'Evidence'!M$1511:M$1512)</x:f>
        <x:v>0</x:v>
      </x:c>
      <x:c r="G237" s="21" t="n">
        <x:f>$D237*SUMPRODUCT('Evidence'!$J$1511:$J$1512,'Evidence'!N$1511:N$1512)</x:f>
        <x:v>0</x:v>
      </x:c>
      <x:c r="H237" s="21" t="n">
        <x:f>$D237*SUMPRODUCT('Evidence'!$J$1511:$J$1512,'Evidence'!O$1511:O$1512)</x:f>
        <x:v>1978.854</x:v>
      </x:c>
      <x:c r="I237" s="21" t="n">
        <x:f>$D237*SUMPRODUCT('Evidence'!$J$1511:$J$1512,'Evidence'!P$1511:P$1512)</x:f>
        <x:v>0</x:v>
      </x:c>
      <x:c r="J237" s="21" t="n">
        <x:f>$D237*SUMPRODUCT('Evidence'!$J$1511:$J$1512,'Evidence'!Q$1511:Q$1512)</x:f>
        <x:v>0</x:v>
      </x:c>
      <x:c r="K237" s="21" t="n">
        <x:f>$D237*SUMPRODUCT('Evidence'!$J$1511:$J$1512,'Evidence'!R$1511:R$1512)</x:f>
        <x:v>0</x:v>
      </x:c>
      <x:c r="L237" s="21" t="n">
        <x:f>$D237*SUMPRODUCT('Evidence'!$J$1511:$J$1512,'Evidence'!S$1511:S$1512)</x:f>
        <x:v>0</x:v>
      </x:c>
      <x:c r="M237" s="21" t="n">
        <x:f>$D237*SUMPRODUCT('Evidence'!$J$1511:$J$1512,'Evidence'!T$1511:T$1512)</x:f>
        <x:v>0</x:v>
      </x:c>
      <x:c r="N237" s="21" t="n">
        <x:f>$D237*SUMPRODUCT('Evidence'!$J$1511:$J$1512,'Evidence'!U$1511:U$1512)</x:f>
        <x:v>0</x:v>
      </x:c>
      <x:c r="O237" s="21" t="n">
        <x:f>$D237*SUMPRODUCT('Evidence'!$J$1511:$J$1512,'Evidence'!V$1511:V$1512)</x:f>
        <x:v>0</x:v>
      </x:c>
      <x:c r="P237" s="21" t="n">
        <x:f>$D237*SUMPRODUCT('Evidence'!$J$1511:$J$1512,'Evidence'!W$1511:W$1512)</x:f>
        <x:v>0</x:v>
      </x:c>
      <x:c r="Q237" s="21" t="n">
        <x:f>SUM(E237:P237)</x:f>
        <x:v>1978.854</x:v>
      </x:c>
      <x:c r="R237" s="21" t="n">
        <x:f>Q237-D237</x:f>
        <x:v>0</x:v>
      </x:c>
      <x:c r="S237" s="18" t="str">
        <x:v>Economic activity (ISIC-Rev.4): I. Accommodation and food service activities</x:v>
      </x:c>
      <x:c r="T237" s="13" t="str">
        <x:v>XA:2164</x:v>
      </x:c>
      <x:c r="U237" s="13" t="str"/>
      <x:c r="V237" s="13" t="str">
        <x:v>https://rplumber.ilo.org/data/indicator?format=.csv.gz&amp;id=EMP_2EMP_SEX_ECO_NB_A</x:v>
      </x:c>
      <x:c r="W237" s="13" t="str">
        <x:v>ILO modelled estimate; allocation estimated</x:v>
      </x:c>
    </x:row>
    <x:row r="238" ht="32" customHeight="1">
      <x:c r="A238" s="2" t="str">
        <x:v>Türkiye</x:v>
      </x:c>
      <x:c r="B238" s="2" t="str">
        <x:v>TUR</x:v>
      </x:c>
      <x:c r="C238" s="2" t="str">
        <x:v>K</x:v>
      </x:c>
      <x:c r="D238" s="25" t="n">
        <x:v>365.296</x:v>
      </x:c>
      <x:c r="E238" s="19" t="n">
        <x:f>$D238*SUMPRODUCT('Evidence'!$J$1513:$J$1515,'Evidence'!L$1513:L$1515)</x:f>
        <x:v>0</x:v>
      </x:c>
      <x:c r="F238" s="19" t="n">
        <x:f>$D238*SUMPRODUCT('Evidence'!$J$1513:$J$1515,'Evidence'!M$1513:M$1515)</x:f>
        <x:v>0</x:v>
      </x:c>
      <x:c r="G238" s="19" t="n">
        <x:f>$D238*SUMPRODUCT('Evidence'!$J$1513:$J$1515,'Evidence'!N$1513:N$1515)</x:f>
        <x:v>0</x:v>
      </x:c>
      <x:c r="H238" s="19" t="n">
        <x:f>$D238*SUMPRODUCT('Evidence'!$J$1513:$J$1515,'Evidence'!O$1513:O$1515)</x:f>
        <x:v>0</x:v>
      </x:c>
      <x:c r="I238" s="19" t="n">
        <x:f>$D238*SUMPRODUCT('Evidence'!$J$1513:$J$1515,'Evidence'!P$1513:P$1515)</x:f>
        <x:v>0</x:v>
      </x:c>
      <x:c r="J238" s="19" t="n">
        <x:f>$D238*SUMPRODUCT('Evidence'!$J$1513:$J$1515,'Evidence'!Q$1513:Q$1515)</x:f>
        <x:v>0</x:v>
      </x:c>
      <x:c r="K238" s="19" t="n">
        <x:f>$D238*SUMPRODUCT('Evidence'!$J$1513:$J$1515,'Evidence'!R$1513:R$1515)</x:f>
        <x:v>365.29599999999994</x:v>
      </x:c>
      <x:c r="L238" s="19" t="n">
        <x:f>$D238*SUMPRODUCT('Evidence'!$J$1513:$J$1515,'Evidence'!S$1513:S$1515)</x:f>
        <x:v>0</x:v>
      </x:c>
      <x:c r="M238" s="19" t="n">
        <x:f>$D238*SUMPRODUCT('Evidence'!$J$1513:$J$1515,'Evidence'!T$1513:T$1515)</x:f>
        <x:v>0</x:v>
      </x:c>
      <x:c r="N238" s="19" t="n">
        <x:f>$D238*SUMPRODUCT('Evidence'!$J$1513:$J$1515,'Evidence'!U$1513:U$1515)</x:f>
        <x:v>0</x:v>
      </x:c>
      <x:c r="O238" s="19" t="n">
        <x:f>$D238*SUMPRODUCT('Evidence'!$J$1513:$J$1515,'Evidence'!V$1513:V$1515)</x:f>
        <x:v>0</x:v>
      </x:c>
      <x:c r="P238" s="19" t="n">
        <x:f>$D238*SUMPRODUCT('Evidence'!$J$1513:$J$1515,'Evidence'!W$1513:W$1515)</x:f>
        <x:v>0</x:v>
      </x:c>
      <x:c r="Q238" s="19" t="n">
        <x:f>SUM(E238:P238)</x:f>
        <x:v>365.29599999999994</x:v>
      </x:c>
      <x:c r="R238" s="19" t="n">
        <x:f>Q238-D238</x:f>
        <x:v>-5.684341886080802e-14</x:v>
      </x:c>
      <x:c r="S238" s="17" t="str">
        <x:v>Economic activity (ISIC-Rev.4): K. Financial and insurance activities</x:v>
      </x:c>
      <x:c r="T238" s="2" t="str">
        <x:v>XA:2164</x:v>
      </x:c>
      <x:c r="U238" s="2" t="str"/>
      <x:c r="V238" s="2" t="str">
        <x:v>https://rplumber.ilo.org/data/indicator?format=.csv.gz&amp;id=EMP_2EMP_SEX_ECO_NB_A</x:v>
      </x:c>
      <x:c r="W238" s="2" t="str">
        <x:v>ILO modelled estimate; allocation estimated</x:v>
      </x:c>
    </x:row>
    <x:row r="239" ht="32" customHeight="1">
      <x:c r="A239" s="13" t="str">
        <x:v>Türkiye</x:v>
      </x:c>
      <x:c r="B239" s="13" t="str">
        <x:v>TUR</x:v>
      </x:c>
      <x:c r="C239" s="13" t="str">
        <x:v>LMN</x:v>
      </x:c>
      <x:c r="D239" s="25" t="n">
        <x:v>2652.542</x:v>
      </x:c>
      <x:c r="E239" s="21" t="n">
        <x:f>$D239*SUMPRODUCT('Evidence'!$J$1516:$J$1529,'Evidence'!L$1516:L$1529)</x:f>
        <x:v>0</x:v>
      </x:c>
      <x:c r="F239" s="21" t="n">
        <x:f>$D239*SUMPRODUCT('Evidence'!$J$1516:$J$1529,'Evidence'!M$1516:M$1529)</x:f>
        <x:v>0</x:v>
      </x:c>
      <x:c r="G239" s="21" t="n">
        <x:f>$D239*SUMPRODUCT('Evidence'!$J$1516:$J$1529,'Evidence'!N$1516:N$1529)</x:f>
        <x:v>2053.2282220087554</x:v>
      </x:c>
      <x:c r="H239" s="21" t="n">
        <x:f>$D239*SUMPRODUCT('Evidence'!$J$1516:$J$1529,'Evidence'!O$1516:O$1529)</x:f>
        <x:v>108.02162786273753</x:v>
      </x:c>
      <x:c r="I239" s="21" t="n">
        <x:f>$D239*SUMPRODUCT('Evidence'!$J$1516:$J$1529,'Evidence'!P$1516:P$1529)</x:f>
        <x:v>0</x:v>
      </x:c>
      <x:c r="J239" s="21" t="n">
        <x:f>$D239*SUMPRODUCT('Evidence'!$J$1516:$J$1529,'Evidence'!Q$1516:Q$1529)</x:f>
        <x:v>30.151826770459724</x:v>
      </x:c>
      <x:c r="K239" s="21" t="n">
        <x:f>$D239*SUMPRODUCT('Evidence'!$J$1516:$J$1529,'Evidence'!R$1516:R$1529)</x:f>
        <x:v>0</x:v>
      </x:c>
      <x:c r="L239" s="21" t="n">
        <x:f>$D239*SUMPRODUCT('Evidence'!$J$1516:$J$1529,'Evidence'!S$1516:S$1529)</x:f>
        <x:v>2.1928943330552926</x:v>
      </x:c>
      <x:c r="M239" s="21" t="n">
        <x:f>$D239*SUMPRODUCT('Evidence'!$J$1516:$J$1529,'Evidence'!T$1516:T$1529)</x:f>
        <x:v>74.38303430458406</x:v>
      </x:c>
      <x:c r="N239" s="21" t="n">
        <x:f>$D239*SUMPRODUCT('Evidence'!$J$1516:$J$1529,'Evidence'!U$1516:U$1529)</x:f>
        <x:v>0</x:v>
      </x:c>
      <x:c r="O239" s="21" t="n">
        <x:f>$D239*SUMPRODUCT('Evidence'!$J$1516:$J$1529,'Evidence'!V$1516:V$1529)</x:f>
        <x:v>384.56439472040773</x:v>
      </x:c>
      <x:c r="P239" s="21" t="n">
        <x:f>$D239*SUMPRODUCT('Evidence'!$J$1516:$J$1529,'Evidence'!W$1516:W$1529)</x:f>
        <x:v>0</x:v>
      </x:c>
      <x:c r="Q239" s="21" t="n">
        <x:f>SUM(E239:P239)</x:f>
        <x:v>2652.542</x:v>
      </x:c>
      <x:c r="R239" s="21" t="n">
        <x:f>Q239-D239</x:f>
        <x:v>0</x:v>
      </x:c>
      <x:c r="S239" s="18" t="str">
        <x:v>Economic activity (ISIC-Rev.4): L,M,N. Real estate; business and administrative activities</x:v>
      </x:c>
      <x:c r="T239" s="13" t="str">
        <x:v>XA:2164</x:v>
      </x:c>
      <x:c r="U239" s="13" t="str"/>
      <x:c r="V239" s="13" t="str">
        <x:v>https://rplumber.ilo.org/data/indicator?format=.csv.gz&amp;id=EMP_2EMP_SEX_ECO_NB_A</x:v>
      </x:c>
      <x:c r="W239" s="13" t="str">
        <x:v>ILO modelled estimate; allocation estimated</x:v>
      </x:c>
    </x:row>
    <x:row r="240" ht="32" customHeight="1">
      <x:c r="A240" s="2" t="str">
        <x:v>Türkiye</x:v>
      </x:c>
      <x:c r="B240" s="2" t="str">
        <x:v>TUR</x:v>
      </x:c>
      <x:c r="C240" s="2" t="str">
        <x:v>O</x:v>
      </x:c>
      <x:c r="D240" s="25" t="n">
        <x:v>2232.633</x:v>
      </x:c>
      <x:c r="E240" s="19" t="n">
        <x:f>$D240*SUMPRODUCT('Evidence'!$J$1530:$J$1530,'Evidence'!L$1530:L$1530)</x:f>
        <x:v>0</x:v>
      </x:c>
      <x:c r="F240" s="19" t="n">
        <x:f>$D240*SUMPRODUCT('Evidence'!$J$1530:$J$1530,'Evidence'!M$1530:M$1530)</x:f>
        <x:v>0</x:v>
      </x:c>
      <x:c r="G240" s="19" t="n">
        <x:f>$D240*SUMPRODUCT('Evidence'!$J$1530:$J$1530,'Evidence'!N$1530:N$1530)</x:f>
        <x:v>0</x:v>
      </x:c>
      <x:c r="H240" s="19" t="n">
        <x:f>$D240*SUMPRODUCT('Evidence'!$J$1530:$J$1530,'Evidence'!O$1530:O$1530)</x:f>
        <x:v>0</x:v>
      </x:c>
      <x:c r="I240" s="19" t="n">
        <x:f>$D240*SUMPRODUCT('Evidence'!$J$1530:$J$1530,'Evidence'!P$1530:P$1530)</x:f>
        <x:v>0</x:v>
      </x:c>
      <x:c r="J240" s="19" t="n">
        <x:f>$D240*SUMPRODUCT('Evidence'!$J$1530:$J$1530,'Evidence'!Q$1530:Q$1530)</x:f>
        <x:v>0</x:v>
      </x:c>
      <x:c r="K240" s="19" t="n">
        <x:f>$D240*SUMPRODUCT('Evidence'!$J$1530:$J$1530,'Evidence'!R$1530:R$1530)</x:f>
        <x:v>0</x:v>
      </x:c>
      <x:c r="L240" s="19" t="n">
        <x:f>$D240*SUMPRODUCT('Evidence'!$J$1530:$J$1530,'Evidence'!S$1530:S$1530)</x:f>
        <x:v>0</x:v>
      </x:c>
      <x:c r="M240" s="19" t="n">
        <x:f>$D240*SUMPRODUCT('Evidence'!$J$1530:$J$1530,'Evidence'!T$1530:T$1530)</x:f>
        <x:v>0</x:v>
      </x:c>
      <x:c r="N240" s="19" t="n">
        <x:f>$D240*SUMPRODUCT('Evidence'!$J$1530:$J$1530,'Evidence'!U$1530:U$1530)</x:f>
        <x:v>0</x:v>
      </x:c>
      <x:c r="O240" s="19" t="n">
        <x:f>$D240*SUMPRODUCT('Evidence'!$J$1530:$J$1530,'Evidence'!V$1530:V$1530)</x:f>
        <x:v>0</x:v>
      </x:c>
      <x:c r="P240" s="19" t="n">
        <x:f>$D240*SUMPRODUCT('Evidence'!$J$1530:$J$1530,'Evidence'!W$1530:W$1530)</x:f>
        <x:v>2232.633</x:v>
      </x:c>
      <x:c r="Q240" s="19" t="n">
        <x:f>SUM(E240:P240)</x:f>
        <x:v>2232.633</x:v>
      </x:c>
      <x:c r="R240" s="19" t="n">
        <x:f>Q240-D240</x:f>
        <x:v>0</x:v>
      </x:c>
      <x:c r="S240" s="17" t="str">
        <x:v>Economic activity (ISIC-Rev.4): O. Public administration and defence; compulsory social security</x:v>
      </x:c>
      <x:c r="T240" s="2" t="str">
        <x:v>XA:2164</x:v>
      </x:c>
      <x:c r="U240" s="2" t="str"/>
      <x:c r="V240" s="2" t="str">
        <x:v>https://rplumber.ilo.org/data/indicator?format=.csv.gz&amp;id=EMP_2EMP_SEX_ECO_NB_A</x:v>
      </x:c>
      <x:c r="W240" s="2" t="str">
        <x:v>ILO modelled estimate; allocation estimated</x:v>
      </x:c>
    </x:row>
    <x:row r="241" ht="32" customHeight="1">
      <x:c r="A241" s="13" t="str">
        <x:v>Türkiye</x:v>
      </x:c>
      <x:c r="B241" s="13" t="str">
        <x:v>TUR</x:v>
      </x:c>
      <x:c r="C241" s="13" t="str">
        <x:v>P</x:v>
      </x:c>
      <x:c r="D241" s="25" t="n">
        <x:v>2089.224</x:v>
      </x:c>
      <x:c r="E241" s="21" t="n">
        <x:f>$D241*SUMPRODUCT('Evidence'!$J$1531:$J$1531,'Evidence'!L$1531:L$1531)</x:f>
        <x:v>0</x:v>
      </x:c>
      <x:c r="F241" s="21" t="n">
        <x:f>$D241*SUMPRODUCT('Evidence'!$J$1531:$J$1531,'Evidence'!M$1531:M$1531)</x:f>
        <x:v>0</x:v>
      </x:c>
      <x:c r="G241" s="21" t="n">
        <x:f>$D241*SUMPRODUCT('Evidence'!$J$1531:$J$1531,'Evidence'!N$1531:N$1531)</x:f>
        <x:v>0</x:v>
      </x:c>
      <x:c r="H241" s="21" t="n">
        <x:f>$D241*SUMPRODUCT('Evidence'!$J$1531:$J$1531,'Evidence'!O$1531:O$1531)</x:f>
        <x:v>2089.224</x:v>
      </x:c>
      <x:c r="I241" s="21" t="n">
        <x:f>$D241*SUMPRODUCT('Evidence'!$J$1531:$J$1531,'Evidence'!P$1531:P$1531)</x:f>
        <x:v>0</x:v>
      </x:c>
      <x:c r="J241" s="21" t="n">
        <x:f>$D241*SUMPRODUCT('Evidence'!$J$1531:$J$1531,'Evidence'!Q$1531:Q$1531)</x:f>
        <x:v>0</x:v>
      </x:c>
      <x:c r="K241" s="21" t="n">
        <x:f>$D241*SUMPRODUCT('Evidence'!$J$1531:$J$1531,'Evidence'!R$1531:R$1531)</x:f>
        <x:v>0</x:v>
      </x:c>
      <x:c r="L241" s="21" t="n">
        <x:f>$D241*SUMPRODUCT('Evidence'!$J$1531:$J$1531,'Evidence'!S$1531:S$1531)</x:f>
        <x:v>0</x:v>
      </x:c>
      <x:c r="M241" s="21" t="n">
        <x:f>$D241*SUMPRODUCT('Evidence'!$J$1531:$J$1531,'Evidence'!T$1531:T$1531)</x:f>
        <x:v>0</x:v>
      </x:c>
      <x:c r="N241" s="21" t="n">
        <x:f>$D241*SUMPRODUCT('Evidence'!$J$1531:$J$1531,'Evidence'!U$1531:U$1531)</x:f>
        <x:v>0</x:v>
      </x:c>
      <x:c r="O241" s="21" t="n">
        <x:f>$D241*SUMPRODUCT('Evidence'!$J$1531:$J$1531,'Evidence'!V$1531:V$1531)</x:f>
        <x:v>0</x:v>
      </x:c>
      <x:c r="P241" s="21" t="n">
        <x:f>$D241*SUMPRODUCT('Evidence'!$J$1531:$J$1531,'Evidence'!W$1531:W$1531)</x:f>
        <x:v>0</x:v>
      </x:c>
      <x:c r="Q241" s="21" t="n">
        <x:f>SUM(E241:P241)</x:f>
        <x:v>2089.224</x:v>
      </x:c>
      <x:c r="R241" s="21" t="n">
        <x:f>Q241-D241</x:f>
        <x:v>0</x:v>
      </x:c>
      <x:c r="S241" s="18" t="str">
        <x:v>Economic activity (ISIC-Rev.4): P. Education</x:v>
      </x:c>
      <x:c r="T241" s="13" t="str">
        <x:v>XA:2164</x:v>
      </x:c>
      <x:c r="U241" s="13" t="str"/>
      <x:c r="V241" s="13" t="str">
        <x:v>https://rplumber.ilo.org/data/indicator?format=.csv.gz&amp;id=EMP_2EMP_SEX_ECO_NB_A</x:v>
      </x:c>
      <x:c r="W241" s="13" t="str">
        <x:v>ILO modelled estimate; allocation estimated</x:v>
      </x:c>
    </x:row>
    <x:row r="242" ht="32" customHeight="1">
      <x:c r="A242" s="2" t="str">
        <x:v>Türkiye</x:v>
      </x:c>
      <x:c r="B242" s="2" t="str">
        <x:v>TUR</x:v>
      </x:c>
      <x:c r="C242" s="2" t="str">
        <x:v>Q</x:v>
      </x:c>
      <x:c r="D242" s="25" t="n">
        <x:v>2152.382</x:v>
      </x:c>
      <x:c r="E242" s="19" t="n">
        <x:f>$D242*SUMPRODUCT('Evidence'!$J$1532:$J$1534,'Evidence'!L$1532:L$1534)</x:f>
        <x:v>0</x:v>
      </x:c>
      <x:c r="F242" s="19" t="n">
        <x:f>$D242*SUMPRODUCT('Evidence'!$J$1532:$J$1534,'Evidence'!M$1532:M$1534)</x:f>
        <x:v>0</x:v>
      </x:c>
      <x:c r="G242" s="19" t="n">
        <x:f>$D242*SUMPRODUCT('Evidence'!$J$1532:$J$1534,'Evidence'!N$1532:N$1534)</x:f>
        <x:v>0</x:v>
      </x:c>
      <x:c r="H242" s="19" t="n">
        <x:f>$D242*SUMPRODUCT('Evidence'!$J$1532:$J$1534,'Evidence'!O$1532:O$1534)</x:f>
        <x:v>0</x:v>
      </x:c>
      <x:c r="I242" s="19" t="n">
        <x:f>$D242*SUMPRODUCT('Evidence'!$J$1532:$J$1534,'Evidence'!P$1532:P$1534)</x:f>
        <x:v>0</x:v>
      </x:c>
      <x:c r="J242" s="19" t="n">
        <x:f>$D242*SUMPRODUCT('Evidence'!$J$1532:$J$1534,'Evidence'!Q$1532:Q$1534)</x:f>
        <x:v>1478.2201575072377</x:v>
      </x:c>
      <x:c r="K242" s="19" t="n">
        <x:f>$D242*SUMPRODUCT('Evidence'!$J$1532:$J$1534,'Evidence'!R$1532:R$1534)</x:f>
        <x:v>0</x:v>
      </x:c>
      <x:c r="L242" s="19" t="n">
        <x:f>$D242*SUMPRODUCT('Evidence'!$J$1532:$J$1534,'Evidence'!S$1532:S$1534)</x:f>
        <x:v>0</x:v>
      </x:c>
      <x:c r="M242" s="19" t="n">
        <x:f>$D242*SUMPRODUCT('Evidence'!$J$1532:$J$1534,'Evidence'!T$1532:T$1534)</x:f>
        <x:v>0</x:v>
      </x:c>
      <x:c r="N242" s="19" t="n">
        <x:f>$D242*SUMPRODUCT('Evidence'!$J$1532:$J$1534,'Evidence'!U$1532:U$1534)</x:f>
        <x:v>0</x:v>
      </x:c>
      <x:c r="O242" s="19" t="n">
        <x:f>$D242*SUMPRODUCT('Evidence'!$J$1532:$J$1534,'Evidence'!V$1532:V$1534)</x:f>
        <x:v>0</x:v>
      </x:c>
      <x:c r="P242" s="19" t="n">
        <x:f>$D242*SUMPRODUCT('Evidence'!$J$1532:$J$1534,'Evidence'!W$1532:W$1534)</x:f>
        <x:v>674.1618424927619</x:v>
      </x:c>
      <x:c r="Q242" s="19" t="n">
        <x:f>SUM(E242:P242)</x:f>
        <x:v>2152.3819999999996</x:v>
      </x:c>
      <x:c r="R242" s="19" t="n">
        <x:f>Q242-D242</x:f>
        <x:v>-4.547473508864641e-13</x:v>
      </x:c>
      <x:c r="S242" s="17" t="str">
        <x:v>Economic activity (ISIC-Rev.4): Q. Human health and social work activities</x:v>
      </x:c>
      <x:c r="T242" s="2" t="str">
        <x:v>XA:2164</x:v>
      </x:c>
      <x:c r="U242" s="2" t="str"/>
      <x:c r="V242" s="2" t="str">
        <x:v>https://rplumber.ilo.org/data/indicator?format=.csv.gz&amp;id=EMP_2EMP_SEX_ECO_NB_A</x:v>
      </x:c>
      <x:c r="W242" s="2" t="str">
        <x:v>ILO modelled estimate; allocation estimated</x:v>
      </x:c>
    </x:row>
    <x:row r="243" ht="32" customHeight="1">
      <x:c r="A243" s="13" t="str">
        <x:v>Türkiye</x:v>
      </x:c>
      <x:c r="B243" s="13" t="str">
        <x:v>TUR</x:v>
      </x:c>
      <x:c r="C243" s="13" t="str">
        <x:v>RSTU</x:v>
      </x:c>
      <x:c r="D243" s="25" t="n">
        <x:v>1241.382</x:v>
      </x:c>
      <x:c r="E243" s="21" t="n">
        <x:f>$D243*SUMPRODUCT('Evidence'!$J$1535:$J$1543,'Evidence'!L$1535:L$1543)</x:f>
        <x:v>0</x:v>
      </x:c>
      <x:c r="F243" s="21" t="n">
        <x:f>$D243*SUMPRODUCT('Evidence'!$J$1535:$J$1543,'Evidence'!M$1535:M$1543)</x:f>
        <x:v>0</x:v>
      </x:c>
      <x:c r="G243" s="21" t="n">
        <x:f>$D243*SUMPRODUCT('Evidence'!$J$1535:$J$1543,'Evidence'!N$1535:N$1543)</x:f>
        <x:v>0</x:v>
      </x:c>
      <x:c r="H243" s="21" t="n">
        <x:f>$D243*SUMPRODUCT('Evidence'!$J$1535:$J$1543,'Evidence'!O$1535:O$1543)</x:f>
        <x:v>787.23265468502</x:v>
      </x:c>
      <x:c r="I243" s="21" t="n">
        <x:f>$D243*SUMPRODUCT('Evidence'!$J$1535:$J$1543,'Evidence'!P$1535:P$1543)</x:f>
        <x:v>0</x:v>
      </x:c>
      <x:c r="J243" s="21" t="n">
        <x:f>$D243*SUMPRODUCT('Evidence'!$J$1535:$J$1543,'Evidence'!Q$1535:Q$1543)</x:f>
        <x:v>0</x:v>
      </x:c>
      <x:c r="K243" s="21" t="n">
        <x:f>$D243*SUMPRODUCT('Evidence'!$J$1535:$J$1543,'Evidence'!R$1535:R$1543)</x:f>
        <x:v>0</x:v>
      </x:c>
      <x:c r="L243" s="21" t="n">
        <x:f>$D243*SUMPRODUCT('Evidence'!$J$1535:$J$1543,'Evidence'!S$1535:S$1543)</x:f>
        <x:v>59.634400887893406</x:v>
      </x:c>
      <x:c r="M243" s="21" t="n">
        <x:f>$D243*SUMPRODUCT('Evidence'!$J$1535:$J$1543,'Evidence'!T$1535:T$1543)</x:f>
        <x:v>40.88385388960134</x:v>
      </x:c>
      <x:c r="N243" s="21" t="n">
        <x:f>$D243*SUMPRODUCT('Evidence'!$J$1535:$J$1543,'Evidence'!U$1535:U$1543)</x:f>
        <x:v>0</x:v>
      </x:c>
      <x:c r="O243" s="21" t="n">
        <x:f>$D243*SUMPRODUCT('Evidence'!$J$1535:$J$1543,'Evidence'!V$1535:V$1543)</x:f>
        <x:v>0</x:v>
      </x:c>
      <x:c r="P243" s="21" t="n">
        <x:f>$D243*SUMPRODUCT('Evidence'!$J$1535:$J$1543,'Evidence'!W$1535:W$1543)</x:f>
        <x:v>353.6310905374854</x:v>
      </x:c>
      <x:c r="Q243" s="21" t="n">
        <x:f>SUM(E243:P243)</x:f>
        <x:v>1241.382</x:v>
      </x:c>
      <x:c r="R243" s="21" t="n">
        <x:f>Q243-D243</x:f>
        <x:v>0</x:v>
      </x:c>
      <x:c r="S243" s="18" t="str">
        <x:v>Economic activity (ISIC-Rev.4): R,S,T,U. Other services</x:v>
      </x:c>
      <x:c r="T243" s="13" t="str">
        <x:v>XA:2164</x:v>
      </x:c>
      <x:c r="U243" s="13" t="str"/>
      <x:c r="V243" s="13" t="str">
        <x:v>https://rplumber.ilo.org/data/indicator?format=.csv.gz&amp;id=EMP_2EMP_SEX_ECO_NB_A</x:v>
      </x:c>
      <x:c r="W243" s="13" t="str">
        <x:v>ILO modelled estimate; allocation estimated</x:v>
      </x:c>
    </x:row>
    <x:row r="244" ht="32" customHeight="1">
      <x:c r="A244" s="2" t="str">
        <x:v>United Kingdom</x:v>
      </x:c>
      <x:c r="B244" s="2" t="str">
        <x:v>GBR</x:v>
      </x:c>
      <x:c r="C244" s="2" t="str">
        <x:v>A</x:v>
      </x:c>
      <x:c r="D244" s="25" t="n">
        <x:v>294.267</x:v>
      </x:c>
      <x:c r="E244" s="19" t="n">
        <x:f>$D244*SUMPRODUCT('Evidence'!$J$1544:$J$1546,'Evidence'!L$1544:L$1546)</x:f>
        <x:v>0</x:v>
      </x:c>
      <x:c r="F244" s="19" t="n">
        <x:f>$D244*SUMPRODUCT('Evidence'!$J$1544:$J$1546,'Evidence'!M$1544:M$1546)</x:f>
        <x:v>25.01053551873125</x:v>
      </x:c>
      <x:c r="G244" s="19" t="n">
        <x:f>$D244*SUMPRODUCT('Evidence'!$J$1544:$J$1546,'Evidence'!N$1544:N$1546)</x:f>
        <x:v>0</x:v>
      </x:c>
      <x:c r="H244" s="19" t="n">
        <x:f>$D244*SUMPRODUCT('Evidence'!$J$1544:$J$1546,'Evidence'!O$1544:O$1546)</x:f>
        <x:v>0</x:v>
      </x:c>
      <x:c r="I244" s="19" t="n">
        <x:f>$D244*SUMPRODUCT('Evidence'!$J$1544:$J$1546,'Evidence'!P$1544:P$1546)</x:f>
        <x:v>269.2564644812688</x:v>
      </x:c>
      <x:c r="J244" s="19" t="n">
        <x:f>$D244*SUMPRODUCT('Evidence'!$J$1544:$J$1546,'Evidence'!Q$1544:Q$1546)</x:f>
        <x:v>0</x:v>
      </x:c>
      <x:c r="K244" s="19" t="n">
        <x:f>$D244*SUMPRODUCT('Evidence'!$J$1544:$J$1546,'Evidence'!R$1544:R$1546)</x:f>
        <x:v>0</x:v>
      </x:c>
      <x:c r="L244" s="19" t="n">
        <x:f>$D244*SUMPRODUCT('Evidence'!$J$1544:$J$1546,'Evidence'!S$1544:S$1546)</x:f>
        <x:v>0</x:v>
      </x:c>
      <x:c r="M244" s="19" t="n">
        <x:f>$D244*SUMPRODUCT('Evidence'!$J$1544:$J$1546,'Evidence'!T$1544:T$1546)</x:f>
        <x:v>0</x:v>
      </x:c>
      <x:c r="N244" s="19" t="n">
        <x:f>$D244*SUMPRODUCT('Evidence'!$J$1544:$J$1546,'Evidence'!U$1544:U$1546)</x:f>
        <x:v>0</x:v>
      </x:c>
      <x:c r="O244" s="19" t="n">
        <x:f>$D244*SUMPRODUCT('Evidence'!$J$1544:$J$1546,'Evidence'!V$1544:V$1546)</x:f>
        <x:v>0</x:v>
      </x:c>
      <x:c r="P244" s="19" t="n">
        <x:f>$D244*SUMPRODUCT('Evidence'!$J$1544:$J$1546,'Evidence'!W$1544:W$1546)</x:f>
        <x:v>0</x:v>
      </x:c>
      <x:c r="Q244" s="19" t="n">
        <x:f>SUM(E244:P244)</x:f>
        <x:v>294.26700000000005</x:v>
      </x:c>
      <x:c r="R244" s="19" t="n">
        <x:f>Q244-D244</x:f>
        <x:v>5.684341886080802e-14</x:v>
      </x:c>
      <x:c r="S244" s="17" t="str">
        <x:v>Economic activity (ISIC-Rev.4): A. Agriculture; forestry and fishing</x:v>
      </x:c>
      <x:c r="T244" s="2" t="str">
        <x:v>XA:2056</x:v>
      </x:c>
      <x:c r="U244" s="2" t="str"/>
      <x:c r="V244" s="2" t="str">
        <x:v>https://rplumber.ilo.org/data/indicator?format=.csv.gz&amp;id=EMP_2EMP_SEX_ECO_NB_A</x:v>
      </x:c>
      <x:c r="W244" s="2" t="str">
        <x:v>ILO modelled estimate; allocation estimated</x:v>
      </x:c>
    </x:row>
    <x:row r="245" ht="32" customHeight="1">
      <x:c r="A245" s="13" t="str">
        <x:v>United Kingdom</x:v>
      </x:c>
      <x:c r="B245" s="13" t="str">
        <x:v>GBR</x:v>
      </x:c>
      <x:c r="C245" s="13" t="str">
        <x:v>B</x:v>
      </x:c>
      <x:c r="D245" s="25" t="n">
        <x:v>134.191</x:v>
      </x:c>
      <x:c r="E245" s="21" t="n">
        <x:f>$D245*SUMPRODUCT('Evidence'!$J$1547:$J$1550,'Evidence'!L$1547:L$1550)</x:f>
        <x:v>86.37629448334056</x:v>
      </x:c>
      <x:c r="F245" s="21" t="n">
        <x:f>$D245*SUMPRODUCT('Evidence'!$J$1547:$J$1550,'Evidence'!M$1547:M$1550)</x:f>
        <x:v>47.81470551665945</x:v>
      </x:c>
      <x:c r="G245" s="21" t="n">
        <x:f>$D245*SUMPRODUCT('Evidence'!$J$1547:$J$1550,'Evidence'!N$1547:N$1550)</x:f>
        <x:v>0</x:v>
      </x:c>
      <x:c r="H245" s="21" t="n">
        <x:f>$D245*SUMPRODUCT('Evidence'!$J$1547:$J$1550,'Evidence'!O$1547:O$1550)</x:f>
        <x:v>0</x:v>
      </x:c>
      <x:c r="I245" s="21" t="n">
        <x:f>$D245*SUMPRODUCT('Evidence'!$J$1547:$J$1550,'Evidence'!P$1547:P$1550)</x:f>
        <x:v>0</x:v>
      </x:c>
      <x:c r="J245" s="21" t="n">
        <x:f>$D245*SUMPRODUCT('Evidence'!$J$1547:$J$1550,'Evidence'!Q$1547:Q$1550)</x:f>
        <x:v>0</x:v>
      </x:c>
      <x:c r="K245" s="21" t="n">
        <x:f>$D245*SUMPRODUCT('Evidence'!$J$1547:$J$1550,'Evidence'!R$1547:R$1550)</x:f>
        <x:v>0</x:v>
      </x:c>
      <x:c r="L245" s="21" t="n">
        <x:f>$D245*SUMPRODUCT('Evidence'!$J$1547:$J$1550,'Evidence'!S$1547:S$1550)</x:f>
        <x:v>0</x:v>
      </x:c>
      <x:c r="M245" s="21" t="n">
        <x:f>$D245*SUMPRODUCT('Evidence'!$J$1547:$J$1550,'Evidence'!T$1547:T$1550)</x:f>
        <x:v>0</x:v>
      </x:c>
      <x:c r="N245" s="21" t="n">
        <x:f>$D245*SUMPRODUCT('Evidence'!$J$1547:$J$1550,'Evidence'!U$1547:U$1550)</x:f>
        <x:v>0</x:v>
      </x:c>
      <x:c r="O245" s="21" t="n">
        <x:f>$D245*SUMPRODUCT('Evidence'!$J$1547:$J$1550,'Evidence'!V$1547:V$1550)</x:f>
        <x:v>0</x:v>
      </x:c>
      <x:c r="P245" s="21" t="n">
        <x:f>$D245*SUMPRODUCT('Evidence'!$J$1547:$J$1550,'Evidence'!W$1547:W$1550)</x:f>
        <x:v>0</x:v>
      </x:c>
      <x:c r="Q245" s="21" t="n">
        <x:f>SUM(E245:P245)</x:f>
        <x:v>134.191</x:v>
      </x:c>
      <x:c r="R245" s="21" t="n">
        <x:f>Q245-D245</x:f>
        <x:v>0</x:v>
      </x:c>
      <x:c r="S245" s="18" t="str">
        <x:v>Economic activity (ISIC-Rev.4): B. Mining and quarrying</x:v>
      </x:c>
      <x:c r="T245" s="13" t="str">
        <x:v>XA:2056</x:v>
      </x:c>
      <x:c r="U245" s="13" t="str"/>
      <x:c r="V245" s="13" t="str">
        <x:v>https://rplumber.ilo.org/data/indicator?format=.csv.gz&amp;id=EMP_2EMP_SEX_ECO_NB_A</x:v>
      </x:c>
      <x:c r="W245" s="13" t="str">
        <x:v>ILO modelled estimate; allocation estimated</x:v>
      </x:c>
    </x:row>
    <x:row r="246" ht="32" customHeight="1">
      <x:c r="A246" s="2" t="str">
        <x:v>United Kingdom</x:v>
      </x:c>
      <x:c r="B246" s="2" t="str">
        <x:v>GBR</x:v>
      </x:c>
      <x:c r="C246" s="2" t="str">
        <x:v>C</x:v>
      </x:c>
      <x:c r="D246" s="25" t="n">
        <x:v>2748.255</x:v>
      </x:c>
      <x:c r="E246" s="19" t="n">
        <x:f>$D246*SUMPRODUCT('Evidence'!$J$1551:$J$1574,'Evidence'!L$1551:L$1574)</x:f>
        <x:v>24.999464714678517</x:v>
      </x:c>
      <x:c r="F246" s="19" t="n">
        <x:f>$D246*SUMPRODUCT('Evidence'!$J$1551:$J$1574,'Evidence'!M$1551:M$1574)</x:f>
        <x:v>363.6829900959408</x:v>
      </x:c>
      <x:c r="G246" s="19" t="n">
        <x:f>$D246*SUMPRODUCT('Evidence'!$J$1551:$J$1574,'Evidence'!N$1551:N$1574)</x:f>
        <x:v>1115.385113714271</x:v>
      </x:c>
      <x:c r="H246" s="19" t="n">
        <x:f>$D246*SUMPRODUCT('Evidence'!$J$1551:$J$1574,'Evidence'!O$1551:O$1574)</x:f>
        <x:v>542.3424293498603</x:v>
      </x:c>
      <x:c r="I246" s="19" t="n">
        <x:f>$D246*SUMPRODUCT('Evidence'!$J$1551:$J$1574,'Evidence'!P$1551:P$1574)</x:f>
        <x:v>360.93053041982733</x:v>
      </x:c>
      <x:c r="J246" s="19" t="n">
        <x:f>$D246*SUMPRODUCT('Evidence'!$J$1551:$J$1574,'Evidence'!Q$1551:Q$1574)</x:f>
        <x:v>202.0683691626492</x:v>
      </x:c>
      <x:c r="K246" s="19" t="n">
        <x:f>$D246*SUMPRODUCT('Evidence'!$J$1551:$J$1574,'Evidence'!R$1551:R$1574)</x:f>
        <x:v>0</x:v>
      </x:c>
      <x:c r="L246" s="19" t="n">
        <x:f>$D246*SUMPRODUCT('Evidence'!$J$1551:$J$1574,'Evidence'!S$1551:S$1574)</x:f>
        <x:v>138.8461025427727</x:v>
      </x:c>
      <x:c r="M246" s="19" t="n">
        <x:f>$D246*SUMPRODUCT('Evidence'!$J$1551:$J$1574,'Evidence'!T$1551:T$1574)</x:f>
        <x:v>0</x:v>
      </x:c>
      <x:c r="N246" s="19" t="n">
        <x:f>$D246*SUMPRODUCT('Evidence'!$J$1551:$J$1574,'Evidence'!U$1551:U$1574)</x:f>
        <x:v>0</x:v>
      </x:c>
      <x:c r="O246" s="19" t="n">
        <x:f>$D246*SUMPRODUCT('Evidence'!$J$1551:$J$1574,'Evidence'!V$1551:V$1574)</x:f>
        <x:v>0</x:v>
      </x:c>
      <x:c r="P246" s="19" t="n">
        <x:f>$D246*SUMPRODUCT('Evidence'!$J$1551:$J$1574,'Evidence'!W$1551:W$1574)</x:f>
        <x:v>0</x:v>
      </x:c>
      <x:c r="Q246" s="19" t="n">
        <x:f>SUM(E246:P246)</x:f>
        <x:v>2748.2549999999997</x:v>
      </x:c>
      <x:c r="R246" s="19" t="n">
        <x:f>Q246-D246</x:f>
        <x:v>-4.547473508864641e-13</x:v>
      </x:c>
      <x:c r="S246" s="17" t="str">
        <x:v>Economic activity (ISIC-Rev.4): C. Manufacturing</x:v>
      </x:c>
      <x:c r="T246" s="2" t="str">
        <x:v>XA:2056</x:v>
      </x:c>
      <x:c r="U246" s="2" t="str"/>
      <x:c r="V246" s="2" t="str">
        <x:v>https://rplumber.ilo.org/data/indicator?format=.csv.gz&amp;id=EMP_2EMP_SEX_ECO_NB_A</x:v>
      </x:c>
      <x:c r="W246" s="2" t="str">
        <x:v>ILO modelled estimate; allocation estimated</x:v>
      </x:c>
    </x:row>
    <x:row r="247" ht="32" customHeight="1">
      <x:c r="A247" s="13" t="str">
        <x:v>United Kingdom</x:v>
      </x:c>
      <x:c r="B247" s="13" t="str">
        <x:v>GBR</x:v>
      </x:c>
      <x:c r="C247" s="13" t="str">
        <x:v>DE</x:v>
      </x:c>
      <x:c r="D247" s="25" t="n">
        <x:v>441.802</x:v>
      </x:c>
      <x:c r="E247" s="21" t="n">
        <x:f>$D247*SUMPRODUCT('Evidence'!$J$1575:$J$1579,'Evidence'!L$1575:L$1579)</x:f>
        <x:v>0</x:v>
      </x:c>
      <x:c r="F247" s="21" t="n">
        <x:f>$D247*SUMPRODUCT('Evidence'!$J$1575:$J$1579,'Evidence'!M$1575:M$1579)</x:f>
        <x:v>0</x:v>
      </x:c>
      <x:c r="G247" s="21" t="n">
        <x:f>$D247*SUMPRODUCT('Evidence'!$J$1575:$J$1579,'Evidence'!N$1575:N$1579)</x:f>
        <x:v>146.30644124232478</x:v>
      </x:c>
      <x:c r="H247" s="21" t="n">
        <x:f>$D247*SUMPRODUCT('Evidence'!$J$1575:$J$1579,'Evidence'!O$1575:O$1579)</x:f>
        <x:v>0</x:v>
      </x:c>
      <x:c r="I247" s="21" t="n">
        <x:f>$D247*SUMPRODUCT('Evidence'!$J$1575:$J$1579,'Evidence'!P$1575:P$1579)</x:f>
        <x:v>0</x:v>
      </x:c>
      <x:c r="J247" s="21" t="n">
        <x:f>$D247*SUMPRODUCT('Evidence'!$J$1575:$J$1579,'Evidence'!Q$1575:Q$1579)</x:f>
        <x:v>0</x:v>
      </x:c>
      <x:c r="K247" s="21" t="n">
        <x:f>$D247*SUMPRODUCT('Evidence'!$J$1575:$J$1579,'Evidence'!R$1575:R$1579)</x:f>
        <x:v>0</x:v>
      </x:c>
      <x:c r="L247" s="21" t="n">
        <x:f>$D247*SUMPRODUCT('Evidence'!$J$1575:$J$1579,'Evidence'!S$1575:S$1579)</x:f>
        <x:v>0</x:v>
      </x:c>
      <x:c r="M247" s="21" t="n">
        <x:f>$D247*SUMPRODUCT('Evidence'!$J$1575:$J$1579,'Evidence'!T$1575:T$1579)</x:f>
        <x:v>0</x:v>
      </x:c>
      <x:c r="N247" s="21" t="n">
        <x:f>$D247*SUMPRODUCT('Evidence'!$J$1575:$J$1579,'Evidence'!U$1575:U$1579)</x:f>
        <x:v>295.49555875767527</x:v>
      </x:c>
      <x:c r="O247" s="21" t="n">
        <x:f>$D247*SUMPRODUCT('Evidence'!$J$1575:$J$1579,'Evidence'!V$1575:V$1579)</x:f>
        <x:v>0</x:v>
      </x:c>
      <x:c r="P247" s="21" t="n">
        <x:f>$D247*SUMPRODUCT('Evidence'!$J$1575:$J$1579,'Evidence'!W$1575:W$1579)</x:f>
        <x:v>0</x:v>
      </x:c>
      <x:c r="Q247" s="21" t="n">
        <x:f>SUM(E247:P247)</x:f>
        <x:v>441.802</x:v>
      </x:c>
      <x:c r="R247" s="21" t="n">
        <x:f>Q247-D247</x:f>
        <x:v>0</x:v>
      </x:c>
      <x:c r="S247" s="18" t="str">
        <x:v>Economic activity (ISIC-Rev.4): D,E. Utilities</x:v>
      </x:c>
      <x:c r="T247" s="13" t="str">
        <x:v>XA:2056</x:v>
      </x:c>
      <x:c r="U247" s="13" t="str"/>
      <x:c r="V247" s="13" t="str">
        <x:v>https://rplumber.ilo.org/data/indicator?format=.csv.gz&amp;id=EMP_2EMP_SEX_ECO_NB_A</x:v>
      </x:c>
      <x:c r="W247" s="13" t="str">
        <x:v>ILO modelled estimate; allocation estimated</x:v>
      </x:c>
    </x:row>
    <x:row r="248" ht="32" customHeight="1">
      <x:c r="A248" s="2" t="str">
        <x:v>United Kingdom</x:v>
      </x:c>
      <x:c r="B248" s="2" t="str">
        <x:v>GBR</x:v>
      </x:c>
      <x:c r="C248" s="2" t="str">
        <x:v>F</x:v>
      </x:c>
      <x:c r="D248" s="25" t="n">
        <x:v>2110.869</x:v>
      </x:c>
      <x:c r="E248" s="19" t="n">
        <x:f>$D248*SUMPRODUCT('Evidence'!$J$1580:$J$1582,'Evidence'!L$1580:L$1582)</x:f>
        <x:v>0</x:v>
      </x:c>
      <x:c r="F248" s="19" t="n">
        <x:f>$D248*SUMPRODUCT('Evidence'!$J$1580:$J$1582,'Evidence'!M$1580:M$1582)</x:f>
        <x:v>0</x:v>
      </x:c>
      <x:c r="G248" s="19" t="n">
        <x:f>$D248*SUMPRODUCT('Evidence'!$J$1580:$J$1582,'Evidence'!N$1580:N$1582)</x:f>
        <x:v>1349.0904052173162</x:v>
      </x:c>
      <x:c r="H248" s="19" t="n">
        <x:f>$D248*SUMPRODUCT('Evidence'!$J$1580:$J$1582,'Evidence'!O$1580:O$1582)</x:f>
        <x:v>761.7785947826837</x:v>
      </x:c>
      <x:c r="I248" s="19" t="n">
        <x:f>$D248*SUMPRODUCT('Evidence'!$J$1580:$J$1582,'Evidence'!P$1580:P$1582)</x:f>
        <x:v>0</x:v>
      </x:c>
      <x:c r="J248" s="19" t="n">
        <x:f>$D248*SUMPRODUCT('Evidence'!$J$1580:$J$1582,'Evidence'!Q$1580:Q$1582)</x:f>
        <x:v>0</x:v>
      </x:c>
      <x:c r="K248" s="19" t="n">
        <x:f>$D248*SUMPRODUCT('Evidence'!$J$1580:$J$1582,'Evidence'!R$1580:R$1582)</x:f>
        <x:v>0</x:v>
      </x:c>
      <x:c r="L248" s="19" t="n">
        <x:f>$D248*SUMPRODUCT('Evidence'!$J$1580:$J$1582,'Evidence'!S$1580:S$1582)</x:f>
        <x:v>0</x:v>
      </x:c>
      <x:c r="M248" s="19" t="n">
        <x:f>$D248*SUMPRODUCT('Evidence'!$J$1580:$J$1582,'Evidence'!T$1580:T$1582)</x:f>
        <x:v>0</x:v>
      </x:c>
      <x:c r="N248" s="19" t="n">
        <x:f>$D248*SUMPRODUCT('Evidence'!$J$1580:$J$1582,'Evidence'!U$1580:U$1582)</x:f>
        <x:v>0</x:v>
      </x:c>
      <x:c r="O248" s="19" t="n">
        <x:f>$D248*SUMPRODUCT('Evidence'!$J$1580:$J$1582,'Evidence'!V$1580:V$1582)</x:f>
        <x:v>0</x:v>
      </x:c>
      <x:c r="P248" s="19" t="n">
        <x:f>$D248*SUMPRODUCT('Evidence'!$J$1580:$J$1582,'Evidence'!W$1580:W$1582)</x:f>
        <x:v>0</x:v>
      </x:c>
      <x:c r="Q248" s="19" t="n">
        <x:f>SUM(E248:P248)</x:f>
        <x:v>2110.8689999999997</x:v>
      </x:c>
      <x:c r="R248" s="19" t="n">
        <x:f>Q248-D248</x:f>
        <x:v>-4.547473508864641e-13</x:v>
      </x:c>
      <x:c r="S248" s="17" t="str">
        <x:v>Economic activity (ISIC-Rev.4): F. Construction</x:v>
      </x:c>
      <x:c r="T248" s="2" t="str">
        <x:v>XA:2056</x:v>
      </x:c>
      <x:c r="U248" s="2" t="str"/>
      <x:c r="V248" s="2" t="str">
        <x:v>https://rplumber.ilo.org/data/indicator?format=.csv.gz&amp;id=EMP_2EMP_SEX_ECO_NB_A</x:v>
      </x:c>
      <x:c r="W248" s="2" t="str">
        <x:v>ILO modelled estimate; allocation estimated</x:v>
      </x:c>
    </x:row>
    <x:row r="249" ht="32" customHeight="1">
      <x:c r="A249" s="13" t="str">
        <x:v>United Kingdom</x:v>
      </x:c>
      <x:c r="B249" s="13" t="str">
        <x:v>GBR</x:v>
      </x:c>
      <x:c r="C249" s="13" t="str">
        <x:v>G</x:v>
      </x:c>
      <x:c r="D249" s="25" t="n">
        <x:v>3560.999</x:v>
      </x:c>
      <x:c r="E249" s="21" t="n">
        <x:f>$D249*SUMPRODUCT('Evidence'!$J$1583:$J$1585,'Evidence'!L$1583:L$1585)</x:f>
        <x:v>36.29106187691106</x:v>
      </x:c>
      <x:c r="F249" s="21" t="n">
        <x:f>$D249*SUMPRODUCT('Evidence'!$J$1583:$J$1585,'Evidence'!M$1583:M$1585)</x:f>
        <x:v>36.29106187691106</x:v>
      </x:c>
      <x:c r="G249" s="21" t="n">
        <x:f>$D249*SUMPRODUCT('Evidence'!$J$1583:$J$1585,'Evidence'!N$1583:N$1585)</x:f>
        <x:v>399.20168064602166</x:v>
      </x:c>
      <x:c r="H249" s="21" t="n">
        <x:f>$D249*SUMPRODUCT('Evidence'!$J$1583:$J$1585,'Evidence'!O$1583:O$1585)</x:f>
        <x:v>1732.887735930254</x:v>
      </x:c>
      <x:c r="I249" s="21" t="n">
        <x:f>$D249*SUMPRODUCT('Evidence'!$J$1583:$J$1585,'Evidence'!P$1583:P$1585)</x:f>
        <x:v>1247.4542740391691</x:v>
      </x:c>
      <x:c r="J249" s="21" t="n">
        <x:f>$D249*SUMPRODUCT('Evidence'!$J$1583:$J$1585,'Evidence'!Q$1583:Q$1585)</x:f>
        <x:v>36.29106187691106</x:v>
      </x:c>
      <x:c r="K249" s="21" t="n">
        <x:f>$D249*SUMPRODUCT('Evidence'!$J$1583:$J$1585,'Evidence'!R$1583:R$1585)</x:f>
        <x:v>0</x:v>
      </x:c>
      <x:c r="L249" s="21" t="n">
        <x:f>$D249*SUMPRODUCT('Evidence'!$J$1583:$J$1585,'Evidence'!S$1583:S$1585)</x:f>
        <x:v>72.58212375382212</x:v>
      </x:c>
      <x:c r="M249" s="21" t="n">
        <x:f>$D249*SUMPRODUCT('Evidence'!$J$1583:$J$1585,'Evidence'!T$1583:T$1585)</x:f>
        <x:v>0</x:v>
      </x:c>
      <x:c r="N249" s="21" t="n">
        <x:f>$D249*SUMPRODUCT('Evidence'!$J$1583:$J$1585,'Evidence'!U$1583:U$1585)</x:f>
        <x:v>0</x:v>
      </x:c>
      <x:c r="O249" s="21" t="n">
        <x:f>$D249*SUMPRODUCT('Evidence'!$J$1583:$J$1585,'Evidence'!V$1583:V$1585)</x:f>
        <x:v>0</x:v>
      </x:c>
      <x:c r="P249" s="21" t="n">
        <x:f>$D249*SUMPRODUCT('Evidence'!$J$1583:$J$1585,'Evidence'!W$1583:W$1585)</x:f>
        <x:v>0</x:v>
      </x:c>
      <x:c r="Q249" s="21" t="n">
        <x:f>SUM(E249:P249)</x:f>
        <x:v>3560.999</x:v>
      </x:c>
      <x:c r="R249" s="21" t="n">
        <x:f>Q249-D249</x:f>
        <x:v>0</x:v>
      </x:c>
      <x:c r="S249" s="18" t="str">
        <x:v>Economic activity (ISIC-Rev.4): G. Wholesale and retail trade; repair of motor vehicles and motorcycles</x:v>
      </x:c>
      <x:c r="T249" s="13" t="str">
        <x:v>XA:2056</x:v>
      </x:c>
      <x:c r="U249" s="13" t="str"/>
      <x:c r="V249" s="13" t="str">
        <x:v>https://rplumber.ilo.org/data/indicator?format=.csv.gz&amp;id=EMP_2EMP_SEX_ECO_NB_A</x:v>
      </x:c>
      <x:c r="W249" s="13" t="str">
        <x:v>ILO modelled estimate; allocation estimated</x:v>
      </x:c>
    </x:row>
    <x:row r="250" ht="32" customHeight="1">
      <x:c r="A250" s="2" t="str">
        <x:v>United Kingdom</x:v>
      </x:c>
      <x:c r="B250" s="2" t="str">
        <x:v>GBR</x:v>
      </x:c>
      <x:c r="C250" s="2" t="str">
        <x:v>HJ</x:v>
      </x:c>
      <x:c r="D250" s="25" t="n">
        <x:v>3321.223</x:v>
      </x:c>
      <x:c r="E250" s="19" t="n">
        <x:f>$D250*SUMPRODUCT('Evidence'!$J$1586:$J$1596,'Evidence'!L$1586:L$1596)</x:f>
        <x:v>37.771463930860534</x:v>
      </x:c>
      <x:c r="F250" s="19" t="n">
        <x:f>$D250*SUMPRODUCT('Evidence'!$J$1586:$J$1596,'Evidence'!M$1586:M$1596)</x:f>
        <x:v>0</x:v>
      </x:c>
      <x:c r="G250" s="19" t="n">
        <x:f>$D250*SUMPRODUCT('Evidence'!$J$1586:$J$1596,'Evidence'!N$1586:N$1596)</x:f>
        <x:v>1614.379103535729</x:v>
      </x:c>
      <x:c r="H250" s="19" t="n">
        <x:f>$D250*SUMPRODUCT('Evidence'!$J$1586:$J$1596,'Evidence'!O$1586:O$1596)</x:f>
        <x:v>0</x:v>
      </x:c>
      <x:c r="I250" s="19" t="n">
        <x:f>$D250*SUMPRODUCT('Evidence'!$J$1586:$J$1596,'Evidence'!P$1586:P$1596)</x:f>
        <x:v>0</x:v>
      </x:c>
      <x:c r="J250" s="19" t="n">
        <x:f>$D250*SUMPRODUCT('Evidence'!$J$1586:$J$1596,'Evidence'!Q$1586:Q$1596)</x:f>
        <x:v>0</x:v>
      </x:c>
      <x:c r="K250" s="19" t="n">
        <x:f>$D250*SUMPRODUCT('Evidence'!$J$1586:$J$1596,'Evidence'!R$1586:R$1596)</x:f>
        <x:v>0</x:v>
      </x:c>
      <x:c r="L250" s="19" t="n">
        <x:f>$D250*SUMPRODUCT('Evidence'!$J$1586:$J$1596,'Evidence'!S$1586:S$1596)</x:f>
        <x:v>1194.3157015411293</x:v>
      </x:c>
      <x:c r="M250" s="19" t="n">
        <x:f>$D250*SUMPRODUCT('Evidence'!$J$1586:$J$1596,'Evidence'!T$1586:T$1596)</x:f>
        <x:v>474.7567309922809</x:v>
      </x:c>
      <x:c r="N250" s="19" t="n">
        <x:f>$D250*SUMPRODUCT('Evidence'!$J$1586:$J$1596,'Evidence'!U$1586:U$1596)</x:f>
        <x:v>0</x:v>
      </x:c>
      <x:c r="O250" s="19" t="n">
        <x:f>$D250*SUMPRODUCT('Evidence'!$J$1586:$J$1596,'Evidence'!V$1586:V$1596)</x:f>
        <x:v>0</x:v>
      </x:c>
      <x:c r="P250" s="19" t="n">
        <x:f>$D250*SUMPRODUCT('Evidence'!$J$1586:$J$1596,'Evidence'!W$1586:W$1596)</x:f>
        <x:v>0</x:v>
      </x:c>
      <x:c r="Q250" s="19" t="n">
        <x:f>SUM(E250:P250)</x:f>
        <x:v>3321.223</x:v>
      </x:c>
      <x:c r="R250" s="19" t="n">
        <x:f>Q250-D250</x:f>
        <x:v>0</x:v>
      </x:c>
      <x:c r="S250" s="17" t="str">
        <x:v>Economic activity (ISIC-Rev.4): H,J. Transport; storage and communication</x:v>
      </x:c>
      <x:c r="T250" s="2" t="str">
        <x:v>XA:2056</x:v>
      </x:c>
      <x:c r="U250" s="2" t="str"/>
      <x:c r="V250" s="2" t="str">
        <x:v>https://rplumber.ilo.org/data/indicator?format=.csv.gz&amp;id=EMP_2EMP_SEX_ECO_NB_A</x:v>
      </x:c>
      <x:c r="W250" s="2" t="str">
        <x:v>ILO modelled estimate; allocation estimated</x:v>
      </x:c>
    </x:row>
    <x:row r="251" ht="32" customHeight="1">
      <x:c r="A251" s="13" t="str">
        <x:v>United Kingdom</x:v>
      </x:c>
      <x:c r="B251" s="13" t="str">
        <x:v>GBR</x:v>
      </x:c>
      <x:c r="C251" s="13" t="str">
        <x:v>I</x:v>
      </x:c>
      <x:c r="D251" s="25" t="n">
        <x:v>1713.158</x:v>
      </x:c>
      <x:c r="E251" s="21" t="n">
        <x:f>$D251*SUMPRODUCT('Evidence'!$J$1597:$J$1598,'Evidence'!L$1597:L$1598)</x:f>
        <x:v>0</x:v>
      </x:c>
      <x:c r="F251" s="21" t="n">
        <x:f>$D251*SUMPRODUCT('Evidence'!$J$1597:$J$1598,'Evidence'!M$1597:M$1598)</x:f>
        <x:v>0</x:v>
      </x:c>
      <x:c r="G251" s="21" t="n">
        <x:f>$D251*SUMPRODUCT('Evidence'!$J$1597:$J$1598,'Evidence'!N$1597:N$1598)</x:f>
        <x:v>0</x:v>
      </x:c>
      <x:c r="H251" s="21" t="n">
        <x:f>$D251*SUMPRODUCT('Evidence'!$J$1597:$J$1598,'Evidence'!O$1597:O$1598)</x:f>
        <x:v>1713.158</x:v>
      </x:c>
      <x:c r="I251" s="21" t="n">
        <x:f>$D251*SUMPRODUCT('Evidence'!$J$1597:$J$1598,'Evidence'!P$1597:P$1598)</x:f>
        <x:v>0</x:v>
      </x:c>
      <x:c r="J251" s="21" t="n">
        <x:f>$D251*SUMPRODUCT('Evidence'!$J$1597:$J$1598,'Evidence'!Q$1597:Q$1598)</x:f>
        <x:v>0</x:v>
      </x:c>
      <x:c r="K251" s="21" t="n">
        <x:f>$D251*SUMPRODUCT('Evidence'!$J$1597:$J$1598,'Evidence'!R$1597:R$1598)</x:f>
        <x:v>0</x:v>
      </x:c>
      <x:c r="L251" s="21" t="n">
        <x:f>$D251*SUMPRODUCT('Evidence'!$J$1597:$J$1598,'Evidence'!S$1597:S$1598)</x:f>
        <x:v>0</x:v>
      </x:c>
      <x:c r="M251" s="21" t="n">
        <x:f>$D251*SUMPRODUCT('Evidence'!$J$1597:$J$1598,'Evidence'!T$1597:T$1598)</x:f>
        <x:v>0</x:v>
      </x:c>
      <x:c r="N251" s="21" t="n">
        <x:f>$D251*SUMPRODUCT('Evidence'!$J$1597:$J$1598,'Evidence'!U$1597:U$1598)</x:f>
        <x:v>0</x:v>
      </x:c>
      <x:c r="O251" s="21" t="n">
        <x:f>$D251*SUMPRODUCT('Evidence'!$J$1597:$J$1598,'Evidence'!V$1597:V$1598)</x:f>
        <x:v>0</x:v>
      </x:c>
      <x:c r="P251" s="21" t="n">
        <x:f>$D251*SUMPRODUCT('Evidence'!$J$1597:$J$1598,'Evidence'!W$1597:W$1598)</x:f>
        <x:v>0</x:v>
      </x:c>
      <x:c r="Q251" s="21" t="n">
        <x:f>SUM(E251:P251)</x:f>
        <x:v>1713.158</x:v>
      </x:c>
      <x:c r="R251" s="21" t="n">
        <x:f>Q251-D251</x:f>
        <x:v>0</x:v>
      </x:c>
      <x:c r="S251" s="18" t="str">
        <x:v>Economic activity (ISIC-Rev.4): I. Accommodation and food service activities</x:v>
      </x:c>
      <x:c r="T251" s="13" t="str">
        <x:v>XA:2056</x:v>
      </x:c>
      <x:c r="U251" s="13" t="str"/>
      <x:c r="V251" s="13" t="str">
        <x:v>https://rplumber.ilo.org/data/indicator?format=.csv.gz&amp;id=EMP_2EMP_SEX_ECO_NB_A</x:v>
      </x:c>
      <x:c r="W251" s="13" t="str">
        <x:v>ILO modelled estimate; allocation estimated</x:v>
      </x:c>
    </x:row>
    <x:row r="252" ht="32" customHeight="1">
      <x:c r="A252" s="2" t="str">
        <x:v>United Kingdom</x:v>
      </x:c>
      <x:c r="B252" s="2" t="str">
        <x:v>GBR</x:v>
      </x:c>
      <x:c r="C252" s="2" t="str">
        <x:v>K</x:v>
      </x:c>
      <x:c r="D252" s="25" t="n">
        <x:v>1481.166</x:v>
      </x:c>
      <x:c r="E252" s="19" t="n">
        <x:f>$D252*SUMPRODUCT('Evidence'!$J$1599:$J$1601,'Evidence'!L$1599:L$1601)</x:f>
        <x:v>0</x:v>
      </x:c>
      <x:c r="F252" s="19" t="n">
        <x:f>$D252*SUMPRODUCT('Evidence'!$J$1599:$J$1601,'Evidence'!M$1599:M$1601)</x:f>
        <x:v>0</x:v>
      </x:c>
      <x:c r="G252" s="19" t="n">
        <x:f>$D252*SUMPRODUCT('Evidence'!$J$1599:$J$1601,'Evidence'!N$1599:N$1601)</x:f>
        <x:v>0</x:v>
      </x:c>
      <x:c r="H252" s="19" t="n">
        <x:f>$D252*SUMPRODUCT('Evidence'!$J$1599:$J$1601,'Evidence'!O$1599:O$1601)</x:f>
        <x:v>0</x:v>
      </x:c>
      <x:c r="I252" s="19" t="n">
        <x:f>$D252*SUMPRODUCT('Evidence'!$J$1599:$J$1601,'Evidence'!P$1599:P$1601)</x:f>
        <x:v>0</x:v>
      </x:c>
      <x:c r="J252" s="19" t="n">
        <x:f>$D252*SUMPRODUCT('Evidence'!$J$1599:$J$1601,'Evidence'!Q$1599:Q$1601)</x:f>
        <x:v>0</x:v>
      </x:c>
      <x:c r="K252" s="19" t="n">
        <x:f>$D252*SUMPRODUCT('Evidence'!$J$1599:$J$1601,'Evidence'!R$1599:R$1601)</x:f>
        <x:v>1481.166</x:v>
      </x:c>
      <x:c r="L252" s="19" t="n">
        <x:f>$D252*SUMPRODUCT('Evidence'!$J$1599:$J$1601,'Evidence'!S$1599:S$1601)</x:f>
        <x:v>0</x:v>
      </x:c>
      <x:c r="M252" s="19" t="n">
        <x:f>$D252*SUMPRODUCT('Evidence'!$J$1599:$J$1601,'Evidence'!T$1599:T$1601)</x:f>
        <x:v>0</x:v>
      </x:c>
      <x:c r="N252" s="19" t="n">
        <x:f>$D252*SUMPRODUCT('Evidence'!$J$1599:$J$1601,'Evidence'!U$1599:U$1601)</x:f>
        <x:v>0</x:v>
      </x:c>
      <x:c r="O252" s="19" t="n">
        <x:f>$D252*SUMPRODUCT('Evidence'!$J$1599:$J$1601,'Evidence'!V$1599:V$1601)</x:f>
        <x:v>0</x:v>
      </x:c>
      <x:c r="P252" s="19" t="n">
        <x:f>$D252*SUMPRODUCT('Evidence'!$J$1599:$J$1601,'Evidence'!W$1599:W$1601)</x:f>
        <x:v>0</x:v>
      </x:c>
      <x:c r="Q252" s="19" t="n">
        <x:f>SUM(E252:P252)</x:f>
        <x:v>1481.166</x:v>
      </x:c>
      <x:c r="R252" s="19" t="n">
        <x:f>Q252-D252</x:f>
        <x:v>0</x:v>
      </x:c>
      <x:c r="S252" s="17" t="str">
        <x:v>Economic activity (ISIC-Rev.4): K. Financial and insurance activities</x:v>
      </x:c>
      <x:c r="T252" s="2" t="str">
        <x:v>XA:2056</x:v>
      </x:c>
      <x:c r="U252" s="2" t="str"/>
      <x:c r="V252" s="2" t="str">
        <x:v>https://rplumber.ilo.org/data/indicator?format=.csv.gz&amp;id=EMP_2EMP_SEX_ECO_NB_A</x:v>
      </x:c>
      <x:c r="W252" s="2" t="str">
        <x:v>ILO modelled estimate; allocation estimated</x:v>
      </x:c>
    </x:row>
    <x:row r="253" ht="32" customHeight="1">
      <x:c r="A253" s="13" t="str">
        <x:v>United Kingdom</x:v>
      </x:c>
      <x:c r="B253" s="13" t="str">
        <x:v>GBR</x:v>
      </x:c>
      <x:c r="C253" s="13" t="str">
        <x:v>LMN</x:v>
      </x:c>
      <x:c r="D253" s="25" t="n">
        <x:v>4859.343</x:v>
      </x:c>
      <x:c r="E253" s="21" t="n">
        <x:f>$D253*SUMPRODUCT('Evidence'!$J$1602:$J$1615,'Evidence'!L$1602:L$1615)</x:f>
        <x:v>0</x:v>
      </x:c>
      <x:c r="F253" s="21" t="n">
        <x:f>$D253*SUMPRODUCT('Evidence'!$J$1602:$J$1615,'Evidence'!M$1602:M$1615)</x:f>
        <x:v>0</x:v>
      </x:c>
      <x:c r="G253" s="21" t="n">
        <x:f>$D253*SUMPRODUCT('Evidence'!$J$1602:$J$1615,'Evidence'!N$1602:N$1615)</x:f>
        <x:v>3727.0927676697706</x:v>
      </x:c>
      <x:c r="H253" s="21" t="n">
        <x:f>$D253*SUMPRODUCT('Evidence'!$J$1602:$J$1615,'Evidence'!O$1602:O$1615)</x:f>
        <x:v>222.39919729705815</x:v>
      </x:c>
      <x:c r="I253" s="21" t="n">
        <x:f>$D253*SUMPRODUCT('Evidence'!$J$1602:$J$1615,'Evidence'!P$1602:P$1615)</x:f>
        <x:v>0</x:v>
      </x:c>
      <x:c r="J253" s="21" t="n">
        <x:f>$D253*SUMPRODUCT('Evidence'!$J$1602:$J$1615,'Evidence'!Q$1602:Q$1615)</x:f>
        <x:v>196.18052585068995</x:v>
      </x:c>
      <x:c r="K253" s="21" t="n">
        <x:f>$D253*SUMPRODUCT('Evidence'!$J$1602:$J$1615,'Evidence'!R$1602:R$1615)</x:f>
        <x:v>0</x:v>
      </x:c>
      <x:c r="L253" s="21" t="n">
        <x:f>$D253*SUMPRODUCT('Evidence'!$J$1602:$J$1615,'Evidence'!S$1602:S$1615)</x:f>
        <x:v>32.943316536680975</x:v>
      </x:c>
      <x:c r="M253" s="21" t="n">
        <x:f>$D253*SUMPRODUCT('Evidence'!$J$1602:$J$1615,'Evidence'!T$1602:T$1615)</x:f>
        <x:v>273.496951723756</x:v>
      </x:c>
      <x:c r="N253" s="21" t="n">
        <x:f>$D253*SUMPRODUCT('Evidence'!$J$1602:$J$1615,'Evidence'!U$1602:U$1615)</x:f>
        <x:v>0</x:v>
      </x:c>
      <x:c r="O253" s="21" t="n">
        <x:f>$D253*SUMPRODUCT('Evidence'!$J$1602:$J$1615,'Evidence'!V$1602:V$1615)</x:f>
        <x:v>407.23024092204236</x:v>
      </x:c>
      <x:c r="P253" s="21" t="n">
        <x:f>$D253*SUMPRODUCT('Evidence'!$J$1602:$J$1615,'Evidence'!W$1602:W$1615)</x:f>
        <x:v>0</x:v>
      </x:c>
      <x:c r="Q253" s="21" t="n">
        <x:f>SUM(E253:P253)</x:f>
        <x:v>4859.342999999997</x:v>
      </x:c>
      <x:c r="R253" s="21" t="n">
        <x:f>Q253-D253</x:f>
        <x:v>-2.7284841053187847e-12</x:v>
      </x:c>
      <x:c r="S253" s="18" t="str">
        <x:v>Economic activity (ISIC-Rev.4): L,M,N. Real estate; business and administrative activities</x:v>
      </x:c>
      <x:c r="T253" s="13" t="str">
        <x:v>XA:2056</x:v>
      </x:c>
      <x:c r="U253" s="13" t="str"/>
      <x:c r="V253" s="13" t="str">
        <x:v>https://rplumber.ilo.org/data/indicator?format=.csv.gz&amp;id=EMP_2EMP_SEX_ECO_NB_A</x:v>
      </x:c>
      <x:c r="W253" s="13" t="str">
        <x:v>ILO modelled estimate; allocation estimated</x:v>
      </x:c>
    </x:row>
    <x:row r="254" ht="32" customHeight="1">
      <x:c r="A254" s="2" t="str">
        <x:v>United Kingdom</x:v>
      </x:c>
      <x:c r="B254" s="2" t="str">
        <x:v>GBR</x:v>
      </x:c>
      <x:c r="C254" s="2" t="str">
        <x:v>O</x:v>
      </x:c>
      <x:c r="D254" s="25" t="n">
        <x:v>2632.131</x:v>
      </x:c>
      <x:c r="E254" s="19" t="n">
        <x:f>$D254*SUMPRODUCT('Evidence'!$J$1616:$J$1616,'Evidence'!L$1616:L$1616)</x:f>
        <x:v>0</x:v>
      </x:c>
      <x:c r="F254" s="19" t="n">
        <x:f>$D254*SUMPRODUCT('Evidence'!$J$1616:$J$1616,'Evidence'!M$1616:M$1616)</x:f>
        <x:v>0</x:v>
      </x:c>
      <x:c r="G254" s="19" t="n">
        <x:f>$D254*SUMPRODUCT('Evidence'!$J$1616:$J$1616,'Evidence'!N$1616:N$1616)</x:f>
        <x:v>0</x:v>
      </x:c>
      <x:c r="H254" s="19" t="n">
        <x:f>$D254*SUMPRODUCT('Evidence'!$J$1616:$J$1616,'Evidence'!O$1616:O$1616)</x:f>
        <x:v>0</x:v>
      </x:c>
      <x:c r="I254" s="19" t="n">
        <x:f>$D254*SUMPRODUCT('Evidence'!$J$1616:$J$1616,'Evidence'!P$1616:P$1616)</x:f>
        <x:v>0</x:v>
      </x:c>
      <x:c r="J254" s="19" t="n">
        <x:f>$D254*SUMPRODUCT('Evidence'!$J$1616:$J$1616,'Evidence'!Q$1616:Q$1616)</x:f>
        <x:v>0</x:v>
      </x:c>
      <x:c r="K254" s="19" t="n">
        <x:f>$D254*SUMPRODUCT('Evidence'!$J$1616:$J$1616,'Evidence'!R$1616:R$1616)</x:f>
        <x:v>0</x:v>
      </x:c>
      <x:c r="L254" s="19" t="n">
        <x:f>$D254*SUMPRODUCT('Evidence'!$J$1616:$J$1616,'Evidence'!S$1616:S$1616)</x:f>
        <x:v>0</x:v>
      </x:c>
      <x:c r="M254" s="19" t="n">
        <x:f>$D254*SUMPRODUCT('Evidence'!$J$1616:$J$1616,'Evidence'!T$1616:T$1616)</x:f>
        <x:v>0</x:v>
      </x:c>
      <x:c r="N254" s="19" t="n">
        <x:f>$D254*SUMPRODUCT('Evidence'!$J$1616:$J$1616,'Evidence'!U$1616:U$1616)</x:f>
        <x:v>0</x:v>
      </x:c>
      <x:c r="O254" s="19" t="n">
        <x:f>$D254*SUMPRODUCT('Evidence'!$J$1616:$J$1616,'Evidence'!V$1616:V$1616)</x:f>
        <x:v>0</x:v>
      </x:c>
      <x:c r="P254" s="19" t="n">
        <x:f>$D254*SUMPRODUCT('Evidence'!$J$1616:$J$1616,'Evidence'!W$1616:W$1616)</x:f>
        <x:v>2632.131</x:v>
      </x:c>
      <x:c r="Q254" s="19" t="n">
        <x:f>SUM(E254:P254)</x:f>
        <x:v>2632.131</x:v>
      </x:c>
      <x:c r="R254" s="19" t="n">
        <x:f>Q254-D254</x:f>
        <x:v>0</x:v>
      </x:c>
      <x:c r="S254" s="17" t="str">
        <x:v>Economic activity (ISIC-Rev.4): O. Public administration and defence; compulsory social security</x:v>
      </x:c>
      <x:c r="T254" s="2" t="str">
        <x:v>XA:2056</x:v>
      </x:c>
      <x:c r="U254" s="2" t="str"/>
      <x:c r="V254" s="2" t="str">
        <x:v>https://rplumber.ilo.org/data/indicator?format=.csv.gz&amp;id=EMP_2EMP_SEX_ECO_NB_A</x:v>
      </x:c>
      <x:c r="W254" s="2" t="str">
        <x:v>ILO modelled estimate; allocation estimated</x:v>
      </x:c>
    </x:row>
    <x:row r="255" ht="32" customHeight="1">
      <x:c r="A255" s="13" t="str">
        <x:v>United Kingdom</x:v>
      </x:c>
      <x:c r="B255" s="13" t="str">
        <x:v>GBR</x:v>
      </x:c>
      <x:c r="C255" s="13" t="str">
        <x:v>P</x:v>
      </x:c>
      <x:c r="D255" s="25" t="n">
        <x:v>3552.684</x:v>
      </x:c>
      <x:c r="E255" s="21" t="n">
        <x:f>$D255*SUMPRODUCT('Evidence'!$J$1617:$J$1617,'Evidence'!L$1617:L$1617)</x:f>
        <x:v>0</x:v>
      </x:c>
      <x:c r="F255" s="21" t="n">
        <x:f>$D255*SUMPRODUCT('Evidence'!$J$1617:$J$1617,'Evidence'!M$1617:M$1617)</x:f>
        <x:v>0</x:v>
      </x:c>
      <x:c r="G255" s="21" t="n">
        <x:f>$D255*SUMPRODUCT('Evidence'!$J$1617:$J$1617,'Evidence'!N$1617:N$1617)</x:f>
        <x:v>0</x:v>
      </x:c>
      <x:c r="H255" s="21" t="n">
        <x:f>$D255*SUMPRODUCT('Evidence'!$J$1617:$J$1617,'Evidence'!O$1617:O$1617)</x:f>
        <x:v>3552.684</x:v>
      </x:c>
      <x:c r="I255" s="21" t="n">
        <x:f>$D255*SUMPRODUCT('Evidence'!$J$1617:$J$1617,'Evidence'!P$1617:P$1617)</x:f>
        <x:v>0</x:v>
      </x:c>
      <x:c r="J255" s="21" t="n">
        <x:f>$D255*SUMPRODUCT('Evidence'!$J$1617:$J$1617,'Evidence'!Q$1617:Q$1617)</x:f>
        <x:v>0</x:v>
      </x:c>
      <x:c r="K255" s="21" t="n">
        <x:f>$D255*SUMPRODUCT('Evidence'!$J$1617:$J$1617,'Evidence'!R$1617:R$1617)</x:f>
        <x:v>0</x:v>
      </x:c>
      <x:c r="L255" s="21" t="n">
        <x:f>$D255*SUMPRODUCT('Evidence'!$J$1617:$J$1617,'Evidence'!S$1617:S$1617)</x:f>
        <x:v>0</x:v>
      </x:c>
      <x:c r="M255" s="21" t="n">
        <x:f>$D255*SUMPRODUCT('Evidence'!$J$1617:$J$1617,'Evidence'!T$1617:T$1617)</x:f>
        <x:v>0</x:v>
      </x:c>
      <x:c r="N255" s="21" t="n">
        <x:f>$D255*SUMPRODUCT('Evidence'!$J$1617:$J$1617,'Evidence'!U$1617:U$1617)</x:f>
        <x:v>0</x:v>
      </x:c>
      <x:c r="O255" s="21" t="n">
        <x:f>$D255*SUMPRODUCT('Evidence'!$J$1617:$J$1617,'Evidence'!V$1617:V$1617)</x:f>
        <x:v>0</x:v>
      </x:c>
      <x:c r="P255" s="21" t="n">
        <x:f>$D255*SUMPRODUCT('Evidence'!$J$1617:$J$1617,'Evidence'!W$1617:W$1617)</x:f>
        <x:v>0</x:v>
      </x:c>
      <x:c r="Q255" s="21" t="n">
        <x:f>SUM(E255:P255)</x:f>
        <x:v>3552.684</x:v>
      </x:c>
      <x:c r="R255" s="21" t="n">
        <x:f>Q255-D255</x:f>
        <x:v>0</x:v>
      </x:c>
      <x:c r="S255" s="18" t="str">
        <x:v>Economic activity (ISIC-Rev.4): P. Education</x:v>
      </x:c>
      <x:c r="T255" s="13" t="str">
        <x:v>XA:2056</x:v>
      </x:c>
      <x:c r="U255" s="13" t="str"/>
      <x:c r="V255" s="13" t="str">
        <x:v>https://rplumber.ilo.org/data/indicator?format=.csv.gz&amp;id=EMP_2EMP_SEX_ECO_NB_A</x:v>
      </x:c>
      <x:c r="W255" s="13" t="str">
        <x:v>ILO modelled estimate; allocation estimated</x:v>
      </x:c>
    </x:row>
    <x:row r="256" ht="32" customHeight="1">
      <x:c r="A256" s="2" t="str">
        <x:v>United Kingdom</x:v>
      </x:c>
      <x:c r="B256" s="2" t="str">
        <x:v>GBR</x:v>
      </x:c>
      <x:c r="C256" s="2" t="str">
        <x:v>Q</x:v>
      </x:c>
      <x:c r="D256" s="25" t="n">
        <x:v>4923.708</x:v>
      </x:c>
      <x:c r="E256" s="19" t="n">
        <x:f>$D256*SUMPRODUCT('Evidence'!$J$1618:$J$1620,'Evidence'!L$1618:L$1620)</x:f>
        <x:v>0</x:v>
      </x:c>
      <x:c r="F256" s="19" t="n">
        <x:f>$D256*SUMPRODUCT('Evidence'!$J$1618:$J$1620,'Evidence'!M$1618:M$1620)</x:f>
        <x:v>0</x:v>
      </x:c>
      <x:c r="G256" s="19" t="n">
        <x:f>$D256*SUMPRODUCT('Evidence'!$J$1618:$J$1620,'Evidence'!N$1618:N$1620)</x:f>
        <x:v>0</x:v>
      </x:c>
      <x:c r="H256" s="19" t="n">
        <x:f>$D256*SUMPRODUCT('Evidence'!$J$1618:$J$1620,'Evidence'!O$1618:O$1620)</x:f>
        <x:v>0</x:v>
      </x:c>
      <x:c r="I256" s="19" t="n">
        <x:f>$D256*SUMPRODUCT('Evidence'!$J$1618:$J$1620,'Evidence'!P$1618:P$1620)</x:f>
        <x:v>0</x:v>
      </x:c>
      <x:c r="J256" s="19" t="n">
        <x:f>$D256*SUMPRODUCT('Evidence'!$J$1618:$J$1620,'Evidence'!Q$1618:Q$1620)</x:f>
        <x:v>3827.826900382774</x:v>
      </x:c>
      <x:c r="K256" s="19" t="n">
        <x:f>$D256*SUMPRODUCT('Evidence'!$J$1618:$J$1620,'Evidence'!R$1618:R$1620)</x:f>
        <x:v>0</x:v>
      </x:c>
      <x:c r="L256" s="19" t="n">
        <x:f>$D256*SUMPRODUCT('Evidence'!$J$1618:$J$1620,'Evidence'!S$1618:S$1620)</x:f>
        <x:v>0</x:v>
      </x:c>
      <x:c r="M256" s="19" t="n">
        <x:f>$D256*SUMPRODUCT('Evidence'!$J$1618:$J$1620,'Evidence'!T$1618:T$1620)</x:f>
        <x:v>0</x:v>
      </x:c>
      <x:c r="N256" s="19" t="n">
        <x:f>$D256*SUMPRODUCT('Evidence'!$J$1618:$J$1620,'Evidence'!U$1618:U$1620)</x:f>
        <x:v>0</x:v>
      </x:c>
      <x:c r="O256" s="19" t="n">
        <x:f>$D256*SUMPRODUCT('Evidence'!$J$1618:$J$1620,'Evidence'!V$1618:V$1620)</x:f>
        <x:v>0</x:v>
      </x:c>
      <x:c r="P256" s="19" t="n">
        <x:f>$D256*SUMPRODUCT('Evidence'!$J$1618:$J$1620,'Evidence'!W$1618:W$1620)</x:f>
        <x:v>1095.8810996172256</x:v>
      </x:c>
      <x:c r="Q256" s="19" t="n">
        <x:f>SUM(E256:P256)</x:f>
        <x:v>4923.708</x:v>
      </x:c>
      <x:c r="R256" s="19" t="n">
        <x:f>Q256-D256</x:f>
        <x:v>0</x:v>
      </x:c>
      <x:c r="S256" s="17" t="str">
        <x:v>Economic activity (ISIC-Rev.4): Q. Human health and social work activities</x:v>
      </x:c>
      <x:c r="T256" s="2" t="str">
        <x:v>XA:2056</x:v>
      </x:c>
      <x:c r="U256" s="2" t="str"/>
      <x:c r="V256" s="2" t="str">
        <x:v>https://rplumber.ilo.org/data/indicator?format=.csv.gz&amp;id=EMP_2EMP_SEX_ECO_NB_A</x:v>
      </x:c>
      <x:c r="W256" s="2" t="str">
        <x:v>ILO modelled estimate; allocation estimated</x:v>
      </x:c>
    </x:row>
    <x:row r="257" ht="32" customHeight="1">
      <x:c r="A257" s="13" t="str">
        <x:v>United Kingdom</x:v>
      </x:c>
      <x:c r="B257" s="13" t="str">
        <x:v>GBR</x:v>
      </x:c>
      <x:c r="C257" s="13" t="str">
        <x:v>RSTU</x:v>
      </x:c>
      <x:c r="D257" s="25" t="n">
        <x:v>1934.022</x:v>
      </x:c>
      <x:c r="E257" s="21" t="n">
        <x:f>$D257*SUMPRODUCT('Evidence'!$J$1621:$J$1630,'Evidence'!L$1621:L$1630)</x:f>
        <x:v>0</x:v>
      </x:c>
      <x:c r="F257" s="21" t="n">
        <x:f>$D257*SUMPRODUCT('Evidence'!$J$1621:$J$1630,'Evidence'!M$1621:M$1630)</x:f>
        <x:v>0</x:v>
      </x:c>
      <x:c r="G257" s="21" t="n">
        <x:f>$D257*SUMPRODUCT('Evidence'!$J$1621:$J$1630,'Evidence'!N$1621:N$1630)</x:f>
        <x:v>0</x:v>
      </x:c>
      <x:c r="H257" s="21" t="n">
        <x:f>$D257*SUMPRODUCT('Evidence'!$J$1621:$J$1630,'Evidence'!O$1621:O$1630)</x:f>
        <x:v>1050.1948267683774</x:v>
      </x:c>
      <x:c r="I257" s="21" t="n">
        <x:f>$D257*SUMPRODUCT('Evidence'!$J$1621:$J$1630,'Evidence'!P$1621:P$1630)</x:f>
        <x:v>0</x:v>
      </x:c>
      <x:c r="J257" s="21" t="n">
        <x:f>$D257*SUMPRODUCT('Evidence'!$J$1621:$J$1630,'Evidence'!Q$1621:Q$1630)</x:f>
        <x:v>0</x:v>
      </x:c>
      <x:c r="K257" s="21" t="n">
        <x:f>$D257*SUMPRODUCT('Evidence'!$J$1621:$J$1630,'Evidence'!R$1621:R$1630)</x:f>
        <x:v>0</x:v>
      </x:c>
      <x:c r="L257" s="21" t="n">
        <x:f>$D257*SUMPRODUCT('Evidence'!$J$1621:$J$1630,'Evidence'!S$1621:S$1630)</x:f>
        <x:v>27.815805206444047</x:v>
      </x:c>
      <x:c r="M257" s="21" t="n">
        <x:f>$D257*SUMPRODUCT('Evidence'!$J$1621:$J$1630,'Evidence'!T$1621:T$1630)</x:f>
        <x:v>211.06022548810415</x:v>
      </x:c>
      <x:c r="N257" s="21" t="n">
        <x:f>$D257*SUMPRODUCT('Evidence'!$J$1621:$J$1630,'Evidence'!U$1621:U$1630)</x:f>
        <x:v>0</x:v>
      </x:c>
      <x:c r="O257" s="21" t="n">
        <x:f>$D257*SUMPRODUCT('Evidence'!$J$1621:$J$1630,'Evidence'!V$1621:V$1630)</x:f>
        <x:v>0</x:v>
      </x:c>
      <x:c r="P257" s="21" t="n">
        <x:f>$D257*SUMPRODUCT('Evidence'!$J$1621:$J$1630,'Evidence'!W$1621:W$1630)</x:f>
        <x:v>644.9511425370746</x:v>
      </x:c>
      <x:c r="Q257" s="21" t="n">
        <x:f>SUM(E257:P257)</x:f>
        <x:v>1934.0220000000004</x:v>
      </x:c>
      <x:c r="R257" s="21" t="n">
        <x:f>Q257-D257</x:f>
        <x:v>4.547473508864641e-13</x:v>
      </x:c>
      <x:c r="S257" s="18" t="str">
        <x:v>Economic activity (ISIC-Rev.4): R,S,T,U. Other services</x:v>
      </x:c>
      <x:c r="T257" s="13" t="str">
        <x:v>XA:2056</x:v>
      </x:c>
      <x:c r="U257" s="13" t="str"/>
      <x:c r="V257" s="13" t="str">
        <x:v>https://rplumber.ilo.org/data/indicator?format=.csv.gz&amp;id=EMP_2EMP_SEX_ECO_NB_A</x:v>
      </x:c>
      <x:c r="W257" s="13" t="str">
        <x:v>ILO modelled estimate; allocation estimated</x:v>
      </x:c>
    </x:row>
    <x:row r="258" ht="32" customHeight="1">
      <x:c r="A258" s="2" t="str">
        <x:v>United States</x:v>
      </x:c>
      <x:c r="B258" s="2" t="str">
        <x:v>USA</x:v>
      </x:c>
      <x:c r="C258" s="2" t="str">
        <x:v>A</x:v>
      </x:c>
      <x:c r="D258" s="25" t="n">
        <x:v>2664.602</x:v>
      </x:c>
      <x:c r="E258" s="19" t="n">
        <x:f>$D258*SUMPRODUCT('Evidence'!$J$1631:$J$1633,'Evidence'!L$1631:L$1633)</x:f>
        <x:v>0</x:v>
      </x:c>
      <x:c r="F258" s="19" t="n">
        <x:f>$D258*SUMPRODUCT('Evidence'!$J$1631:$J$1633,'Evidence'!M$1631:M$1633)</x:f>
        <x:v>159.44264668534072</x:v>
      </x:c>
      <x:c r="G258" s="19" t="n">
        <x:f>$D258*SUMPRODUCT('Evidence'!$J$1631:$J$1633,'Evidence'!N$1631:N$1633)</x:f>
        <x:v>0</x:v>
      </x:c>
      <x:c r="H258" s="19" t="n">
        <x:f>$D258*SUMPRODUCT('Evidence'!$J$1631:$J$1633,'Evidence'!O$1631:O$1633)</x:f>
        <x:v>0</x:v>
      </x:c>
      <x:c r="I258" s="19" t="n">
        <x:f>$D258*SUMPRODUCT('Evidence'!$J$1631:$J$1633,'Evidence'!P$1631:P$1633)</x:f>
        <x:v>2505.159353314659</x:v>
      </x:c>
      <x:c r="J258" s="19" t="n">
        <x:f>$D258*SUMPRODUCT('Evidence'!$J$1631:$J$1633,'Evidence'!Q$1631:Q$1633)</x:f>
        <x:v>0</x:v>
      </x:c>
      <x:c r="K258" s="19" t="n">
        <x:f>$D258*SUMPRODUCT('Evidence'!$J$1631:$J$1633,'Evidence'!R$1631:R$1633)</x:f>
        <x:v>0</x:v>
      </x:c>
      <x:c r="L258" s="19" t="n">
        <x:f>$D258*SUMPRODUCT('Evidence'!$J$1631:$J$1633,'Evidence'!S$1631:S$1633)</x:f>
        <x:v>0</x:v>
      </x:c>
      <x:c r="M258" s="19" t="n">
        <x:f>$D258*SUMPRODUCT('Evidence'!$J$1631:$J$1633,'Evidence'!T$1631:T$1633)</x:f>
        <x:v>0</x:v>
      </x:c>
      <x:c r="N258" s="19" t="n">
        <x:f>$D258*SUMPRODUCT('Evidence'!$J$1631:$J$1633,'Evidence'!U$1631:U$1633)</x:f>
        <x:v>0</x:v>
      </x:c>
      <x:c r="O258" s="19" t="n">
        <x:f>$D258*SUMPRODUCT('Evidence'!$J$1631:$J$1633,'Evidence'!V$1631:V$1633)</x:f>
        <x:v>0</x:v>
      </x:c>
      <x:c r="P258" s="19" t="n">
        <x:f>$D258*SUMPRODUCT('Evidence'!$J$1631:$J$1633,'Evidence'!W$1631:W$1633)</x:f>
        <x:v>0</x:v>
      </x:c>
      <x:c r="Q258" s="19" t="n">
        <x:f>SUM(E258:P258)</x:f>
        <x:v>2664.6019999999994</x:v>
      </x:c>
      <x:c r="R258" s="19" t="n">
        <x:f>Q258-D258</x:f>
        <x:v>-4.547473508864641e-13</x:v>
      </x:c>
      <x:c r="S258" s="17" t="str">
        <x:v>Economic activity (ISIC-Rev.4): A. Agriculture; forestry and fishing</x:v>
      </x:c>
      <x:c r="T258" s="2" t="str">
        <x:v>XA:2174</x:v>
      </x:c>
      <x:c r="U258" s="2" t="str"/>
      <x:c r="V258" s="2" t="str">
        <x:v>https://rplumber.ilo.org/data/indicator?format=.csv.gz&amp;id=EMP_2EMP_SEX_ECO_NB_A</x:v>
      </x:c>
      <x:c r="W258" s="2" t="str">
        <x:v>ILO modelled estimate; allocation estimated</x:v>
      </x:c>
    </x:row>
    <x:row r="259" ht="32" customHeight="1">
      <x:c r="A259" s="13" t="str">
        <x:v>United States</x:v>
      </x:c>
      <x:c r="B259" s="13" t="str">
        <x:v>USA</x:v>
      </x:c>
      <x:c r="C259" s="13" t="str">
        <x:v>B</x:v>
      </x:c>
      <x:c r="D259" s="25" t="n">
        <x:v>422.356</x:v>
      </x:c>
      <x:c r="E259" s="21" t="n">
        <x:f>$D259*SUMPRODUCT('Evidence'!$J$1634:$J$1638,'Evidence'!L$1634:L$1638)</x:f>
        <x:v>255.91683865433544</x:v>
      </x:c>
      <x:c r="F259" s="21" t="n">
        <x:f>$D259*SUMPRODUCT('Evidence'!$J$1634:$J$1638,'Evidence'!M$1634:M$1638)</x:f>
        <x:v>166.43916134566453</x:v>
      </x:c>
      <x:c r="G259" s="21" t="n">
        <x:f>$D259*SUMPRODUCT('Evidence'!$J$1634:$J$1638,'Evidence'!N$1634:N$1638)</x:f>
        <x:v>0</x:v>
      </x:c>
      <x:c r="H259" s="21" t="n">
        <x:f>$D259*SUMPRODUCT('Evidence'!$J$1634:$J$1638,'Evidence'!O$1634:O$1638)</x:f>
        <x:v>0</x:v>
      </x:c>
      <x:c r="I259" s="21" t="n">
        <x:f>$D259*SUMPRODUCT('Evidence'!$J$1634:$J$1638,'Evidence'!P$1634:P$1638)</x:f>
        <x:v>0</x:v>
      </x:c>
      <x:c r="J259" s="21" t="n">
        <x:f>$D259*SUMPRODUCT('Evidence'!$J$1634:$J$1638,'Evidence'!Q$1634:Q$1638)</x:f>
        <x:v>0</x:v>
      </x:c>
      <x:c r="K259" s="21" t="n">
        <x:f>$D259*SUMPRODUCT('Evidence'!$J$1634:$J$1638,'Evidence'!R$1634:R$1638)</x:f>
        <x:v>0</x:v>
      </x:c>
      <x:c r="L259" s="21" t="n">
        <x:f>$D259*SUMPRODUCT('Evidence'!$J$1634:$J$1638,'Evidence'!S$1634:S$1638)</x:f>
        <x:v>0</x:v>
      </x:c>
      <x:c r="M259" s="21" t="n">
        <x:f>$D259*SUMPRODUCT('Evidence'!$J$1634:$J$1638,'Evidence'!T$1634:T$1638)</x:f>
        <x:v>0</x:v>
      </x:c>
      <x:c r="N259" s="21" t="n">
        <x:f>$D259*SUMPRODUCT('Evidence'!$J$1634:$J$1638,'Evidence'!U$1634:U$1638)</x:f>
        <x:v>0</x:v>
      </x:c>
      <x:c r="O259" s="21" t="n">
        <x:f>$D259*SUMPRODUCT('Evidence'!$J$1634:$J$1638,'Evidence'!V$1634:V$1638)</x:f>
        <x:v>0</x:v>
      </x:c>
      <x:c r="P259" s="21" t="n">
        <x:f>$D259*SUMPRODUCT('Evidence'!$J$1634:$J$1638,'Evidence'!W$1634:W$1638)</x:f>
        <x:v>0</x:v>
      </x:c>
      <x:c r="Q259" s="21" t="n">
        <x:f>SUM(E259:P259)</x:f>
        <x:v>422.356</x:v>
      </x:c>
      <x:c r="R259" s="21" t="n">
        <x:f>Q259-D259</x:f>
        <x:v>0</x:v>
      </x:c>
      <x:c r="S259" s="18" t="str">
        <x:v>Economic activity (ISIC-Rev.4): B. Mining and quarrying</x:v>
      </x:c>
      <x:c r="T259" s="13" t="str">
        <x:v>XA:2174</x:v>
      </x:c>
      <x:c r="U259" s="13" t="str"/>
      <x:c r="V259" s="13" t="str">
        <x:v>https://rplumber.ilo.org/data/indicator?format=.csv.gz&amp;id=EMP_2EMP_SEX_ECO_NB_A</x:v>
      </x:c>
      <x:c r="W259" s="13" t="str">
        <x:v>ILO modelled estimate; allocation estimated</x:v>
      </x:c>
    </x:row>
    <x:row r="260" ht="32" customHeight="1">
      <x:c r="A260" s="2" t="str">
        <x:v>United States</x:v>
      </x:c>
      <x:c r="B260" s="2" t="str">
        <x:v>USA</x:v>
      </x:c>
      <x:c r="C260" s="2" t="str">
        <x:v>C</x:v>
      </x:c>
      <x:c r="D260" s="25" t="n">
        <x:v>16403.619</x:v>
      </x:c>
      <x:c r="E260" s="19" t="n">
        <x:f>$D260*SUMPRODUCT('Evidence'!$J$1639:$J$1662,'Evidence'!L$1639:L$1662)</x:f>
        <x:v>200.83110090199503</x:v>
      </x:c>
      <x:c r="F260" s="19" t="n">
        <x:f>$D260*SUMPRODUCT('Evidence'!$J$1639:$J$1662,'Evidence'!M$1639:M$1662)</x:f>
        <x:v>2704.4198984893874</x:v>
      </x:c>
      <x:c r="G260" s="19" t="n">
        <x:f>$D260*SUMPRODUCT('Evidence'!$J$1639:$J$1662,'Evidence'!N$1639:N$1662)</x:f>
        <x:v>6419.510157083165</x:v>
      </x:c>
      <x:c r="H260" s="19" t="n">
        <x:f>$D260*SUMPRODUCT('Evidence'!$J$1639:$J$1662,'Evidence'!O$1639:O$1662)</x:f>
        <x:v>3757.697534193806</x:v>
      </x:c>
      <x:c r="I260" s="19" t="n">
        <x:f>$D260*SUMPRODUCT('Evidence'!$J$1639:$J$1662,'Evidence'!P$1639:P$1662)</x:f>
        <x:v>1697.5701120634487</x:v>
      </x:c>
      <x:c r="J260" s="19" t="n">
        <x:f>$D260*SUMPRODUCT('Evidence'!$J$1639:$J$1662,'Evidence'!Q$1639:Q$1662)</x:f>
        <x:v>1098.2028755835772</x:v>
      </x:c>
      <x:c r="K260" s="19" t="n">
        <x:f>$D260*SUMPRODUCT('Evidence'!$J$1639:$J$1662,'Evidence'!R$1639:R$1662)</x:f>
        <x:v>0</x:v>
      </x:c>
      <x:c r="L260" s="19" t="n">
        <x:f>$D260*SUMPRODUCT('Evidence'!$J$1639:$J$1662,'Evidence'!S$1639:S$1662)</x:f>
        <x:v>525.3873216846212</x:v>
      </x:c>
      <x:c r="M260" s="19" t="n">
        <x:f>$D260*SUMPRODUCT('Evidence'!$J$1639:$J$1662,'Evidence'!T$1639:T$1662)</x:f>
        <x:v>0</x:v>
      </x:c>
      <x:c r="N260" s="19" t="n">
        <x:f>$D260*SUMPRODUCT('Evidence'!$J$1639:$J$1662,'Evidence'!U$1639:U$1662)</x:f>
        <x:v>0</x:v>
      </x:c>
      <x:c r="O260" s="19" t="n">
        <x:f>$D260*SUMPRODUCT('Evidence'!$J$1639:$J$1662,'Evidence'!V$1639:V$1662)</x:f>
        <x:v>0</x:v>
      </x:c>
      <x:c r="P260" s="19" t="n">
        <x:f>$D260*SUMPRODUCT('Evidence'!$J$1639:$J$1662,'Evidence'!W$1639:W$1662)</x:f>
        <x:v>0</x:v>
      </x:c>
      <x:c r="Q260" s="19" t="n">
        <x:f>SUM(E260:P260)</x:f>
        <x:v>16403.619000000002</x:v>
      </x:c>
      <x:c r="R260" s="19" t="n">
        <x:f>Q260-D260</x:f>
        <x:v>3.637978807091713e-12</x:v>
      </x:c>
      <x:c r="S260" s="17" t="str">
        <x:v>Economic activity (ISIC-Rev.4): C. Manufacturing</x:v>
      </x:c>
      <x:c r="T260" s="2" t="str">
        <x:v>XA:2174</x:v>
      </x:c>
      <x:c r="U260" s="2" t="str"/>
      <x:c r="V260" s="2" t="str">
        <x:v>https://rplumber.ilo.org/data/indicator?format=.csv.gz&amp;id=EMP_2EMP_SEX_ECO_NB_A</x:v>
      </x:c>
      <x:c r="W260" s="2" t="str">
        <x:v>ILO modelled estimate; allocation estimated</x:v>
      </x:c>
    </x:row>
    <x:row r="261" ht="32" customHeight="1">
      <x:c r="A261" s="13" t="str">
        <x:v>United States</x:v>
      </x:c>
      <x:c r="B261" s="13" t="str">
        <x:v>USA</x:v>
      </x:c>
      <x:c r="C261" s="13" t="str">
        <x:v>DE</x:v>
      </x:c>
      <x:c r="D261" s="25" t="n">
        <x:v>2354.304</x:v>
      </x:c>
      <x:c r="E261" s="21" t="n">
        <x:f>$D261*SUMPRODUCT('Evidence'!$J$1663:$J$1667,'Evidence'!L$1663:L$1667)</x:f>
        <x:v>0</x:v>
      </x:c>
      <x:c r="F261" s="21" t="n">
        <x:f>$D261*SUMPRODUCT('Evidence'!$J$1663:$J$1667,'Evidence'!M$1663:M$1667)</x:f>
        <x:v>0</x:v>
      </x:c>
      <x:c r="G261" s="21" t="n">
        <x:f>$D261*SUMPRODUCT('Evidence'!$J$1663:$J$1667,'Evidence'!N$1663:N$1667)</x:f>
        <x:v>408.19110176281947</x:v>
      </x:c>
      <x:c r="H261" s="21" t="n">
        <x:f>$D261*SUMPRODUCT('Evidence'!$J$1663:$J$1667,'Evidence'!O$1663:O$1667)</x:f>
        <x:v>0</x:v>
      </x:c>
      <x:c r="I261" s="21" t="n">
        <x:f>$D261*SUMPRODUCT('Evidence'!$J$1663:$J$1667,'Evidence'!P$1663:P$1667)</x:f>
        <x:v>0</x:v>
      </x:c>
      <x:c r="J261" s="21" t="n">
        <x:f>$D261*SUMPRODUCT('Evidence'!$J$1663:$J$1667,'Evidence'!Q$1663:Q$1667)</x:f>
        <x:v>0</x:v>
      </x:c>
      <x:c r="K261" s="21" t="n">
        <x:f>$D261*SUMPRODUCT('Evidence'!$J$1663:$J$1667,'Evidence'!R$1663:R$1667)</x:f>
        <x:v>0</x:v>
      </x:c>
      <x:c r="L261" s="21" t="n">
        <x:f>$D261*SUMPRODUCT('Evidence'!$J$1663:$J$1667,'Evidence'!S$1663:S$1667)</x:f>
        <x:v>0</x:v>
      </x:c>
      <x:c r="M261" s="21" t="n">
        <x:f>$D261*SUMPRODUCT('Evidence'!$J$1663:$J$1667,'Evidence'!T$1663:T$1667)</x:f>
        <x:v>0</x:v>
      </x:c>
      <x:c r="N261" s="21" t="n">
        <x:f>$D261*SUMPRODUCT('Evidence'!$J$1663:$J$1667,'Evidence'!U$1663:U$1667)</x:f>
        <x:v>1946.1128982371808</x:v>
      </x:c>
      <x:c r="O261" s="21" t="n">
        <x:f>$D261*SUMPRODUCT('Evidence'!$J$1663:$J$1667,'Evidence'!V$1663:V$1667)</x:f>
        <x:v>0</x:v>
      </x:c>
      <x:c r="P261" s="21" t="n">
        <x:f>$D261*SUMPRODUCT('Evidence'!$J$1663:$J$1667,'Evidence'!W$1663:W$1667)</x:f>
        <x:v>0</x:v>
      </x:c>
      <x:c r="Q261" s="21" t="n">
        <x:f>SUM(E261:P261)</x:f>
        <x:v>2354.304</x:v>
      </x:c>
      <x:c r="R261" s="21" t="n">
        <x:f>Q261-D261</x:f>
        <x:v>0</x:v>
      </x:c>
      <x:c r="S261" s="18" t="str">
        <x:v>Economic activity (ISIC-Rev.4): D,E. Utilities</x:v>
      </x:c>
      <x:c r="T261" s="13" t="str">
        <x:v>XA:2174</x:v>
      </x:c>
      <x:c r="U261" s="13" t="str"/>
      <x:c r="V261" s="13" t="str">
        <x:v>https://rplumber.ilo.org/data/indicator?format=.csv.gz&amp;id=EMP_2EMP_SEX_ECO_NB_A</x:v>
      </x:c>
      <x:c r="W261" s="13" t="str">
        <x:v>ILO modelled estimate; allocation estimated</x:v>
      </x:c>
    </x:row>
    <x:row r="262" ht="32" customHeight="1">
      <x:c r="A262" s="2" t="str">
        <x:v>United States</x:v>
      </x:c>
      <x:c r="B262" s="2" t="str">
        <x:v>USA</x:v>
      </x:c>
      <x:c r="C262" s="2" t="str">
        <x:v>F</x:v>
      </x:c>
      <x:c r="D262" s="25" t="n">
        <x:v>13161.449</x:v>
      </x:c>
      <x:c r="E262" s="19" t="n">
        <x:f>$D262*SUMPRODUCT('Evidence'!$J$1668:$J$1670,'Evidence'!L$1668:L$1670)</x:f>
        <x:v>0</x:v>
      </x:c>
      <x:c r="F262" s="19" t="n">
        <x:f>$D262*SUMPRODUCT('Evidence'!$J$1668:$J$1670,'Evidence'!M$1668:M$1670)</x:f>
        <x:v>0</x:v>
      </x:c>
      <x:c r="G262" s="19" t="n">
        <x:f>$D262*SUMPRODUCT('Evidence'!$J$1668:$J$1670,'Evidence'!N$1668:N$1670)</x:f>
        <x:v>9163.655073017786</x:v>
      </x:c>
      <x:c r="H262" s="19" t="n">
        <x:f>$D262*SUMPRODUCT('Evidence'!$J$1668:$J$1670,'Evidence'!O$1668:O$1670)</x:f>
        <x:v>3997.7939269822164</x:v>
      </x:c>
      <x:c r="I262" s="19" t="n">
        <x:f>$D262*SUMPRODUCT('Evidence'!$J$1668:$J$1670,'Evidence'!P$1668:P$1670)</x:f>
        <x:v>0</x:v>
      </x:c>
      <x:c r="J262" s="19" t="n">
        <x:f>$D262*SUMPRODUCT('Evidence'!$J$1668:$J$1670,'Evidence'!Q$1668:Q$1670)</x:f>
        <x:v>0</x:v>
      </x:c>
      <x:c r="K262" s="19" t="n">
        <x:f>$D262*SUMPRODUCT('Evidence'!$J$1668:$J$1670,'Evidence'!R$1668:R$1670)</x:f>
        <x:v>0</x:v>
      </x:c>
      <x:c r="L262" s="19" t="n">
        <x:f>$D262*SUMPRODUCT('Evidence'!$J$1668:$J$1670,'Evidence'!S$1668:S$1670)</x:f>
        <x:v>0</x:v>
      </x:c>
      <x:c r="M262" s="19" t="n">
        <x:f>$D262*SUMPRODUCT('Evidence'!$J$1668:$J$1670,'Evidence'!T$1668:T$1670)</x:f>
        <x:v>0</x:v>
      </x:c>
      <x:c r="N262" s="19" t="n">
        <x:f>$D262*SUMPRODUCT('Evidence'!$J$1668:$J$1670,'Evidence'!U$1668:U$1670)</x:f>
        <x:v>0</x:v>
      </x:c>
      <x:c r="O262" s="19" t="n">
        <x:f>$D262*SUMPRODUCT('Evidence'!$J$1668:$J$1670,'Evidence'!V$1668:V$1670)</x:f>
        <x:v>0</x:v>
      </x:c>
      <x:c r="P262" s="19" t="n">
        <x:f>$D262*SUMPRODUCT('Evidence'!$J$1668:$J$1670,'Evidence'!W$1668:W$1670)</x:f>
        <x:v>0</x:v>
      </x:c>
      <x:c r="Q262" s="19" t="n">
        <x:f>SUM(E262:P262)</x:f>
        <x:v>13161.449000000002</x:v>
      </x:c>
      <x:c r="R262" s="19" t="n">
        <x:f>Q262-D262</x:f>
        <x:v>1.8189894035458565e-12</x:v>
      </x:c>
      <x:c r="S262" s="17" t="str">
        <x:v>Economic activity (ISIC-Rev.4): F. Construction</x:v>
      </x:c>
      <x:c r="T262" s="2" t="str">
        <x:v>XA:2174</x:v>
      </x:c>
      <x:c r="U262" s="2" t="str"/>
      <x:c r="V262" s="2" t="str">
        <x:v>https://rplumber.ilo.org/data/indicator?format=.csv.gz&amp;id=EMP_2EMP_SEX_ECO_NB_A</x:v>
      </x:c>
      <x:c r="W262" s="2" t="str">
        <x:v>ILO modelled estimate; allocation estimated</x:v>
      </x:c>
    </x:row>
    <x:row r="263" ht="32" customHeight="1">
      <x:c r="A263" s="13" t="str">
        <x:v>United States</x:v>
      </x:c>
      <x:c r="B263" s="13" t="str">
        <x:v>USA</x:v>
      </x:c>
      <x:c r="C263" s="13" t="str">
        <x:v>G</x:v>
      </x:c>
      <x:c r="D263" s="25" t="n">
        <x:v>20443.024</x:v>
      </x:c>
      <x:c r="E263" s="21" t="n">
        <x:f>$D263*SUMPRODUCT('Evidence'!$J$1671:$J$1673,'Evidence'!L$1671:L$1673)</x:f>
        <x:v>147.05978137910725</x:v>
      </x:c>
      <x:c r="F263" s="21" t="n">
        <x:f>$D263*SUMPRODUCT('Evidence'!$J$1671:$J$1673,'Evidence'!M$1671:M$1673)</x:f>
        <x:v>147.05978137910725</x:v>
      </x:c>
      <x:c r="G263" s="21" t="n">
        <x:f>$D263*SUMPRODUCT('Evidence'!$J$1671:$J$1673,'Evidence'!N$1671:N$1673)</x:f>
        <x:v>1617.6575951701798</x:v>
      </x:c>
      <x:c r="H263" s="21" t="n">
        <x:f>$D263*SUMPRODUCT('Evidence'!$J$1671:$J$1673,'Evidence'!O$1671:O$1673)</x:f>
        <x:v>11774.526393483913</x:v>
      </x:c>
      <x:c r="I263" s="21" t="n">
        <x:f>$D263*SUMPRODUCT('Evidence'!$J$1671:$J$1673,'Evidence'!P$1671:P$1673)</x:f>
        <x:v>6315.541104450372</x:v>
      </x:c>
      <x:c r="J263" s="21" t="n">
        <x:f>$D263*SUMPRODUCT('Evidence'!$J$1671:$J$1673,'Evidence'!Q$1671:Q$1673)</x:f>
        <x:v>147.05978137910725</x:v>
      </x:c>
      <x:c r="K263" s="21" t="n">
        <x:f>$D263*SUMPRODUCT('Evidence'!$J$1671:$J$1673,'Evidence'!R$1671:R$1673)</x:f>
        <x:v>0</x:v>
      </x:c>
      <x:c r="L263" s="21" t="n">
        <x:f>$D263*SUMPRODUCT('Evidence'!$J$1671:$J$1673,'Evidence'!S$1671:S$1673)</x:f>
        <x:v>294.1195627582145</x:v>
      </x:c>
      <x:c r="M263" s="21" t="n">
        <x:f>$D263*SUMPRODUCT('Evidence'!$J$1671:$J$1673,'Evidence'!T$1671:T$1673)</x:f>
        <x:v>0</x:v>
      </x:c>
      <x:c r="N263" s="21" t="n">
        <x:f>$D263*SUMPRODUCT('Evidence'!$J$1671:$J$1673,'Evidence'!U$1671:U$1673)</x:f>
        <x:v>0</x:v>
      </x:c>
      <x:c r="O263" s="21" t="n">
        <x:f>$D263*SUMPRODUCT('Evidence'!$J$1671:$J$1673,'Evidence'!V$1671:V$1673)</x:f>
        <x:v>0</x:v>
      </x:c>
      <x:c r="P263" s="21" t="n">
        <x:f>$D263*SUMPRODUCT('Evidence'!$J$1671:$J$1673,'Evidence'!W$1671:W$1673)</x:f>
        <x:v>0</x:v>
      </x:c>
      <x:c r="Q263" s="21" t="n">
        <x:f>SUM(E263:P263)</x:f>
        <x:v>20443.023999999998</x:v>
      </x:c>
      <x:c r="R263" s="21" t="n">
        <x:f>Q263-D263</x:f>
        <x:v>-3.637978807091713e-12</x:v>
      </x:c>
      <x:c r="S263" s="18" t="str">
        <x:v>Economic activity (ISIC-Rev.4): G. Wholesale and retail trade; repair of motor vehicles and motorcycles</x:v>
      </x:c>
      <x:c r="T263" s="13" t="str">
        <x:v>XA:2174</x:v>
      </x:c>
      <x:c r="U263" s="13" t="str"/>
      <x:c r="V263" s="13" t="str">
        <x:v>https://rplumber.ilo.org/data/indicator?format=.csv.gz&amp;id=EMP_2EMP_SEX_ECO_NB_A</x:v>
      </x:c>
      <x:c r="W263" s="13" t="str">
        <x:v>ILO modelled estimate; allocation estimated</x:v>
      </x:c>
    </x:row>
    <x:row r="264" ht="32" customHeight="1">
      <x:c r="A264" s="2" t="str">
        <x:v>United States</x:v>
      </x:c>
      <x:c r="B264" s="2" t="str">
        <x:v>USA</x:v>
      </x:c>
      <x:c r="C264" s="2" t="str">
        <x:v>HJ</x:v>
      </x:c>
      <x:c r="D264" s="25" t="n">
        <x:v>17909.057</x:v>
      </x:c>
      <x:c r="E264" s="19" t="n">
        <x:f>$D264*SUMPRODUCT('Evidence'!$J$1674:$J$1684,'Evidence'!L$1674:L$1684)</x:f>
        <x:v>184.41428364728407</x:v>
      </x:c>
      <x:c r="F264" s="19" t="n">
        <x:f>$D264*SUMPRODUCT('Evidence'!$J$1674:$J$1684,'Evidence'!M$1674:M$1684)</x:f>
        <x:v>0</x:v>
      </x:c>
      <x:c r="G264" s="19" t="n">
        <x:f>$D264*SUMPRODUCT('Evidence'!$J$1674:$J$1684,'Evidence'!N$1674:N$1684)</x:f>
        <x:v>10685.581919499722</x:v>
      </x:c>
      <x:c r="H264" s="19" t="n">
        <x:f>$D264*SUMPRODUCT('Evidence'!$J$1674:$J$1684,'Evidence'!O$1674:O$1684)</x:f>
        <x:v>0</x:v>
      </x:c>
      <x:c r="I264" s="19" t="n">
        <x:f>$D264*SUMPRODUCT('Evidence'!$J$1674:$J$1684,'Evidence'!P$1674:P$1684)</x:f>
        <x:v>0</x:v>
      </x:c>
      <x:c r="J264" s="19" t="n">
        <x:f>$D264*SUMPRODUCT('Evidence'!$J$1674:$J$1684,'Evidence'!Q$1674:Q$1684)</x:f>
        <x:v>0</x:v>
      </x:c>
      <x:c r="K264" s="19" t="n">
        <x:f>$D264*SUMPRODUCT('Evidence'!$J$1674:$J$1684,'Evidence'!R$1674:R$1684)</x:f>
        <x:v>0</x:v>
      </x:c>
      <x:c r="L264" s="19" t="n">
        <x:f>$D264*SUMPRODUCT('Evidence'!$J$1674:$J$1684,'Evidence'!S$1674:S$1684)</x:f>
        <x:v>4766.894553506836</x:v>
      </x:c>
      <x:c r="M264" s="19" t="n">
        <x:f>$D264*SUMPRODUCT('Evidence'!$J$1674:$J$1684,'Evidence'!T$1674:T$1684)</x:f>
        <x:v>2272.1662433461565</x:v>
      </x:c>
      <x:c r="N264" s="19" t="n">
        <x:f>$D264*SUMPRODUCT('Evidence'!$J$1674:$J$1684,'Evidence'!U$1674:U$1684)</x:f>
        <x:v>0</x:v>
      </x:c>
      <x:c r="O264" s="19" t="n">
        <x:f>$D264*SUMPRODUCT('Evidence'!$J$1674:$J$1684,'Evidence'!V$1674:V$1684)</x:f>
        <x:v>0</x:v>
      </x:c>
      <x:c r="P264" s="19" t="n">
        <x:f>$D264*SUMPRODUCT('Evidence'!$J$1674:$J$1684,'Evidence'!W$1674:W$1684)</x:f>
        <x:v>0</x:v>
      </x:c>
      <x:c r="Q264" s="19" t="n">
        <x:f>SUM(E264:P264)</x:f>
        <x:v>17909.056999999997</x:v>
      </x:c>
      <x:c r="R264" s="19" t="n">
        <x:f>Q264-D264</x:f>
        <x:v>-3.637978807091713e-12</x:v>
      </x:c>
      <x:c r="S264" s="17" t="str">
        <x:v>Economic activity (ISIC-Rev.4): H,J. Transport; storage and communication</x:v>
      </x:c>
      <x:c r="T264" s="2" t="str">
        <x:v>XA:2174</x:v>
      </x:c>
      <x:c r="U264" s="2" t="str"/>
      <x:c r="V264" s="2" t="str">
        <x:v>https://rplumber.ilo.org/data/indicator?format=.csv.gz&amp;id=EMP_2EMP_SEX_ECO_NB_A</x:v>
      </x:c>
      <x:c r="W264" s="2" t="str">
        <x:v>ILO modelled estimate; allocation estimated</x:v>
      </x:c>
    </x:row>
    <x:row r="265" ht="32" customHeight="1">
      <x:c r="A265" s="13" t="str">
        <x:v>United States</x:v>
      </x:c>
      <x:c r="B265" s="13" t="str">
        <x:v>USA</x:v>
      </x:c>
      <x:c r="C265" s="13" t="str">
        <x:v>I</x:v>
      </x:c>
      <x:c r="D265" s="25" t="n">
        <x:v>10596.422</x:v>
      </x:c>
      <x:c r="E265" s="21" t="n">
        <x:f>$D265*SUMPRODUCT('Evidence'!$J$1685:$J$1686,'Evidence'!L$1685:L$1686)</x:f>
        <x:v>0</x:v>
      </x:c>
      <x:c r="F265" s="21" t="n">
        <x:f>$D265*SUMPRODUCT('Evidence'!$J$1685:$J$1686,'Evidence'!M$1685:M$1686)</x:f>
        <x:v>0</x:v>
      </x:c>
      <x:c r="G265" s="21" t="n">
        <x:f>$D265*SUMPRODUCT('Evidence'!$J$1685:$J$1686,'Evidence'!N$1685:N$1686)</x:f>
        <x:v>0</x:v>
      </x:c>
      <x:c r="H265" s="21" t="n">
        <x:f>$D265*SUMPRODUCT('Evidence'!$J$1685:$J$1686,'Evidence'!O$1685:O$1686)</x:f>
        <x:v>10596.421999999999</x:v>
      </x:c>
      <x:c r="I265" s="21" t="n">
        <x:f>$D265*SUMPRODUCT('Evidence'!$J$1685:$J$1686,'Evidence'!P$1685:P$1686)</x:f>
        <x:v>0</x:v>
      </x:c>
      <x:c r="J265" s="21" t="n">
        <x:f>$D265*SUMPRODUCT('Evidence'!$J$1685:$J$1686,'Evidence'!Q$1685:Q$1686)</x:f>
        <x:v>0</x:v>
      </x:c>
      <x:c r="K265" s="21" t="n">
        <x:f>$D265*SUMPRODUCT('Evidence'!$J$1685:$J$1686,'Evidence'!R$1685:R$1686)</x:f>
        <x:v>0</x:v>
      </x:c>
      <x:c r="L265" s="21" t="n">
        <x:f>$D265*SUMPRODUCT('Evidence'!$J$1685:$J$1686,'Evidence'!S$1685:S$1686)</x:f>
        <x:v>0</x:v>
      </x:c>
      <x:c r="M265" s="21" t="n">
        <x:f>$D265*SUMPRODUCT('Evidence'!$J$1685:$J$1686,'Evidence'!T$1685:T$1686)</x:f>
        <x:v>0</x:v>
      </x:c>
      <x:c r="N265" s="21" t="n">
        <x:f>$D265*SUMPRODUCT('Evidence'!$J$1685:$J$1686,'Evidence'!U$1685:U$1686)</x:f>
        <x:v>0</x:v>
      </x:c>
      <x:c r="O265" s="21" t="n">
        <x:f>$D265*SUMPRODUCT('Evidence'!$J$1685:$J$1686,'Evidence'!V$1685:V$1686)</x:f>
        <x:v>0</x:v>
      </x:c>
      <x:c r="P265" s="21" t="n">
        <x:f>$D265*SUMPRODUCT('Evidence'!$J$1685:$J$1686,'Evidence'!W$1685:W$1686)</x:f>
        <x:v>0</x:v>
      </x:c>
      <x:c r="Q265" s="21" t="n">
        <x:f>SUM(E265:P265)</x:f>
        <x:v>10596.421999999999</x:v>
      </x:c>
      <x:c r="R265" s="21" t="n">
        <x:f>Q265-D265</x:f>
        <x:v>-1.8189894035458565e-12</x:v>
      </x:c>
      <x:c r="S265" s="18" t="str">
        <x:v>Economic activity (ISIC-Rev.4): I. Accommodation and food service activities</x:v>
      </x:c>
      <x:c r="T265" s="13" t="str">
        <x:v>XA:2174</x:v>
      </x:c>
      <x:c r="U265" s="13" t="str"/>
      <x:c r="V265" s="13" t="str">
        <x:v>https://rplumber.ilo.org/data/indicator?format=.csv.gz&amp;id=EMP_2EMP_SEX_ECO_NB_A</x:v>
      </x:c>
      <x:c r="W265" s="13" t="str">
        <x:v>ILO modelled estimate; allocation estimated</x:v>
      </x:c>
    </x:row>
    <x:row r="266" ht="32" customHeight="1">
      <x:c r="A266" s="2" t="str">
        <x:v>United States</x:v>
      </x:c>
      <x:c r="B266" s="2" t="str">
        <x:v>USA</x:v>
      </x:c>
      <x:c r="C266" s="2" t="str">
        <x:v>K</x:v>
      </x:c>
      <x:c r="D266" s="25" t="n">
        <x:v>8590.695</x:v>
      </x:c>
      <x:c r="E266" s="19" t="n">
        <x:f>$D266*SUMPRODUCT('Evidence'!$J$1687:$J$1689,'Evidence'!L$1687:L$1689)</x:f>
        <x:v>0</x:v>
      </x:c>
      <x:c r="F266" s="19" t="n">
        <x:f>$D266*SUMPRODUCT('Evidence'!$J$1687:$J$1689,'Evidence'!M$1687:M$1689)</x:f>
        <x:v>0</x:v>
      </x:c>
      <x:c r="G266" s="19" t="n">
        <x:f>$D266*SUMPRODUCT('Evidence'!$J$1687:$J$1689,'Evidence'!N$1687:N$1689)</x:f>
        <x:v>0</x:v>
      </x:c>
      <x:c r="H266" s="19" t="n">
        <x:f>$D266*SUMPRODUCT('Evidence'!$J$1687:$J$1689,'Evidence'!O$1687:O$1689)</x:f>
        <x:v>0</x:v>
      </x:c>
      <x:c r="I266" s="19" t="n">
        <x:f>$D266*SUMPRODUCT('Evidence'!$J$1687:$J$1689,'Evidence'!P$1687:P$1689)</x:f>
        <x:v>0</x:v>
      </x:c>
      <x:c r="J266" s="19" t="n">
        <x:f>$D266*SUMPRODUCT('Evidence'!$J$1687:$J$1689,'Evidence'!Q$1687:Q$1689)</x:f>
        <x:v>0</x:v>
      </x:c>
      <x:c r="K266" s="19" t="n">
        <x:f>$D266*SUMPRODUCT('Evidence'!$J$1687:$J$1689,'Evidence'!R$1687:R$1689)</x:f>
        <x:v>8590.695</x:v>
      </x:c>
      <x:c r="L266" s="19" t="n">
        <x:f>$D266*SUMPRODUCT('Evidence'!$J$1687:$J$1689,'Evidence'!S$1687:S$1689)</x:f>
        <x:v>0</x:v>
      </x:c>
      <x:c r="M266" s="19" t="n">
        <x:f>$D266*SUMPRODUCT('Evidence'!$J$1687:$J$1689,'Evidence'!T$1687:T$1689)</x:f>
        <x:v>0</x:v>
      </x:c>
      <x:c r="N266" s="19" t="n">
        <x:f>$D266*SUMPRODUCT('Evidence'!$J$1687:$J$1689,'Evidence'!U$1687:U$1689)</x:f>
        <x:v>0</x:v>
      </x:c>
      <x:c r="O266" s="19" t="n">
        <x:f>$D266*SUMPRODUCT('Evidence'!$J$1687:$J$1689,'Evidence'!V$1687:V$1689)</x:f>
        <x:v>0</x:v>
      </x:c>
      <x:c r="P266" s="19" t="n">
        <x:f>$D266*SUMPRODUCT('Evidence'!$J$1687:$J$1689,'Evidence'!W$1687:W$1689)</x:f>
        <x:v>0</x:v>
      </x:c>
      <x:c r="Q266" s="19" t="n">
        <x:f>SUM(E266:P266)</x:f>
        <x:v>8590.695</x:v>
      </x:c>
      <x:c r="R266" s="19" t="n">
        <x:f>Q266-D266</x:f>
        <x:v>0</x:v>
      </x:c>
      <x:c r="S266" s="17" t="str">
        <x:v>Economic activity (ISIC-Rev.4): K. Financial and insurance activities</x:v>
      </x:c>
      <x:c r="T266" s="2" t="str">
        <x:v>XA:2174</x:v>
      </x:c>
      <x:c r="U266" s="2" t="str"/>
      <x:c r="V266" s="2" t="str">
        <x:v>https://rplumber.ilo.org/data/indicator?format=.csv.gz&amp;id=EMP_2EMP_SEX_ECO_NB_A</x:v>
      </x:c>
      <x:c r="W266" s="2" t="str">
        <x:v>ILO modelled estimate; allocation estimated</x:v>
      </x:c>
    </x:row>
    <x:row r="267" ht="32" customHeight="1">
      <x:c r="A267" s="13" t="str">
        <x:v>United States</x:v>
      </x:c>
      <x:c r="B267" s="13" t="str">
        <x:v>USA</x:v>
      </x:c>
      <x:c r="C267" s="13" t="str">
        <x:v>LMN</x:v>
      </x:c>
      <x:c r="D267" s="25" t="n">
        <x:v>21492.928</x:v>
      </x:c>
      <x:c r="E267" s="21" t="n">
        <x:f>$D267*SUMPRODUCT('Evidence'!$J$1690:$J$1703,'Evidence'!L$1690:L$1703)</x:f>
        <x:v>0</x:v>
      </x:c>
      <x:c r="F267" s="21" t="n">
        <x:f>$D267*SUMPRODUCT('Evidence'!$J$1690:$J$1703,'Evidence'!M$1690:M$1703)</x:f>
        <x:v>0</x:v>
      </x:c>
      <x:c r="G267" s="21" t="n">
        <x:f>$D267*SUMPRODUCT('Evidence'!$J$1690:$J$1703,'Evidence'!N$1690:N$1703)</x:f>
        <x:v>15119.175804814447</x:v>
      </x:c>
      <x:c r="H267" s="21" t="n">
        <x:f>$D267*SUMPRODUCT('Evidence'!$J$1690:$J$1703,'Evidence'!O$1690:O$1703)</x:f>
        <x:v>1822.8839956460797</x:v>
      </x:c>
      <x:c r="I267" s="21" t="n">
        <x:f>$D267*SUMPRODUCT('Evidence'!$J$1690:$J$1703,'Evidence'!P$1690:P$1703)</x:f>
        <x:v>0</x:v>
      </x:c>
      <x:c r="J267" s="21" t="n">
        <x:f>$D267*SUMPRODUCT('Evidence'!$J$1690:$J$1703,'Evidence'!Q$1690:Q$1703)</x:f>
        <x:v>773.988524318985</x:v>
      </x:c>
      <x:c r="K267" s="21" t="n">
        <x:f>$D267*SUMPRODUCT('Evidence'!$J$1690:$J$1703,'Evidence'!R$1690:R$1703)</x:f>
        <x:v>0</x:v>
      </x:c>
      <x:c r="L267" s="21" t="n">
        <x:f>$D267*SUMPRODUCT('Evidence'!$J$1690:$J$1703,'Evidence'!S$1690:S$1703)</x:f>
        <x:v>130.0264747909747</x:v>
      </x:c>
      <x:c r="M267" s="21" t="n">
        <x:f>$D267*SUMPRODUCT('Evidence'!$J$1690:$J$1703,'Evidence'!T$1690:T$1703)</x:f>
        <x:v>379.5642635957417</x:v>
      </x:c>
      <x:c r="N267" s="21" t="n">
        <x:f>$D267*SUMPRODUCT('Evidence'!$J$1690:$J$1703,'Evidence'!U$1690:U$1703)</x:f>
        <x:v>0</x:v>
      </x:c>
      <x:c r="O267" s="21" t="n">
        <x:f>$D267*SUMPRODUCT('Evidence'!$J$1690:$J$1703,'Evidence'!V$1690:V$1703)</x:f>
        <x:v>3267.288936833774</x:v>
      </x:c>
      <x:c r="P267" s="21" t="n">
        <x:f>$D267*SUMPRODUCT('Evidence'!$J$1690:$J$1703,'Evidence'!W$1690:W$1703)</x:f>
        <x:v>0</x:v>
      </x:c>
      <x:c r="Q267" s="21" t="n">
        <x:f>SUM(E267:P267)</x:f>
        <x:v>21492.928000000004</x:v>
      </x:c>
      <x:c r="R267" s="21" t="n">
        <x:f>Q267-D267</x:f>
        <x:v>3.637978807091713e-12</x:v>
      </x:c>
      <x:c r="S267" s="18" t="str">
        <x:v>Economic activity (ISIC-Rev.4): L,M,N. Real estate; business and administrative activities</x:v>
      </x:c>
      <x:c r="T267" s="13" t="str">
        <x:v>XA:2174</x:v>
      </x:c>
      <x:c r="U267" s="13" t="str"/>
      <x:c r="V267" s="13" t="str">
        <x:v>https://rplumber.ilo.org/data/indicator?format=.csv.gz&amp;id=EMP_2EMP_SEX_ECO_NB_A</x:v>
      </x:c>
      <x:c r="W267" s="13" t="str">
        <x:v>ILO modelled estimate; allocation estimated</x:v>
      </x:c>
    </x:row>
    <x:row r="268" ht="32" customHeight="1">
      <x:c r="A268" s="2" t="str">
        <x:v>United States</x:v>
      </x:c>
      <x:c r="B268" s="2" t="str">
        <x:v>USA</x:v>
      </x:c>
      <x:c r="C268" s="2" t="str">
        <x:v>O</x:v>
      </x:c>
      <x:c r="D268" s="25" t="n">
        <x:v>6744.383</x:v>
      </x:c>
      <x:c r="E268" s="19" t="n">
        <x:f>$D268*SUMPRODUCT('Evidence'!$J$1704:$J$1704,'Evidence'!L$1704:L$1704)</x:f>
        <x:v>0</x:v>
      </x:c>
      <x:c r="F268" s="19" t="n">
        <x:f>$D268*SUMPRODUCT('Evidence'!$J$1704:$J$1704,'Evidence'!M$1704:M$1704)</x:f>
        <x:v>0</x:v>
      </x:c>
      <x:c r="G268" s="19" t="n">
        <x:f>$D268*SUMPRODUCT('Evidence'!$J$1704:$J$1704,'Evidence'!N$1704:N$1704)</x:f>
        <x:v>0</x:v>
      </x:c>
      <x:c r="H268" s="19" t="n">
        <x:f>$D268*SUMPRODUCT('Evidence'!$J$1704:$J$1704,'Evidence'!O$1704:O$1704)</x:f>
        <x:v>0</x:v>
      </x:c>
      <x:c r="I268" s="19" t="n">
        <x:f>$D268*SUMPRODUCT('Evidence'!$J$1704:$J$1704,'Evidence'!P$1704:P$1704)</x:f>
        <x:v>0</x:v>
      </x:c>
      <x:c r="J268" s="19" t="n">
        <x:f>$D268*SUMPRODUCT('Evidence'!$J$1704:$J$1704,'Evidence'!Q$1704:Q$1704)</x:f>
        <x:v>0</x:v>
      </x:c>
      <x:c r="K268" s="19" t="n">
        <x:f>$D268*SUMPRODUCT('Evidence'!$J$1704:$J$1704,'Evidence'!R$1704:R$1704)</x:f>
        <x:v>0</x:v>
      </x:c>
      <x:c r="L268" s="19" t="n">
        <x:f>$D268*SUMPRODUCT('Evidence'!$J$1704:$J$1704,'Evidence'!S$1704:S$1704)</x:f>
        <x:v>0</x:v>
      </x:c>
      <x:c r="M268" s="19" t="n">
        <x:f>$D268*SUMPRODUCT('Evidence'!$J$1704:$J$1704,'Evidence'!T$1704:T$1704)</x:f>
        <x:v>0</x:v>
      </x:c>
      <x:c r="N268" s="19" t="n">
        <x:f>$D268*SUMPRODUCT('Evidence'!$J$1704:$J$1704,'Evidence'!U$1704:U$1704)</x:f>
        <x:v>0</x:v>
      </x:c>
      <x:c r="O268" s="19" t="n">
        <x:f>$D268*SUMPRODUCT('Evidence'!$J$1704:$J$1704,'Evidence'!V$1704:V$1704)</x:f>
        <x:v>0</x:v>
      </x:c>
      <x:c r="P268" s="19" t="n">
        <x:f>$D268*SUMPRODUCT('Evidence'!$J$1704:$J$1704,'Evidence'!W$1704:W$1704)</x:f>
        <x:v>6744.383</x:v>
      </x:c>
      <x:c r="Q268" s="19" t="n">
        <x:f>SUM(E268:P268)</x:f>
        <x:v>6744.383</x:v>
      </x:c>
      <x:c r="R268" s="19" t="n">
        <x:f>Q268-D268</x:f>
        <x:v>0</x:v>
      </x:c>
      <x:c r="S268" s="17" t="str">
        <x:v>Economic activity (ISIC-Rev.4): O. Public administration and defence; compulsory social security</x:v>
      </x:c>
      <x:c r="T268" s="2" t="str">
        <x:v>XA:2174</x:v>
      </x:c>
      <x:c r="U268" s="2" t="str"/>
      <x:c r="V268" s="2" t="str">
        <x:v>https://rplumber.ilo.org/data/indicator?format=.csv.gz&amp;id=EMP_2EMP_SEX_ECO_NB_A</x:v>
      </x:c>
      <x:c r="W268" s="2" t="str">
        <x:v>ILO modelled estimate; allocation estimated</x:v>
      </x:c>
    </x:row>
    <x:row r="269" ht="32" customHeight="1">
      <x:c r="A269" s="13" t="str">
        <x:v>United States</x:v>
      </x:c>
      <x:c r="B269" s="13" t="str">
        <x:v>USA</x:v>
      </x:c>
      <x:c r="C269" s="13" t="str">
        <x:v>P</x:v>
      </x:c>
      <x:c r="D269" s="25" t="n">
        <x:v>15039.21</x:v>
      </x:c>
      <x:c r="E269" s="21" t="n">
        <x:f>$D269*SUMPRODUCT('Evidence'!$J$1705:$J$1705,'Evidence'!L$1705:L$1705)</x:f>
        <x:v>0</x:v>
      </x:c>
      <x:c r="F269" s="21" t="n">
        <x:f>$D269*SUMPRODUCT('Evidence'!$J$1705:$J$1705,'Evidence'!M$1705:M$1705)</x:f>
        <x:v>0</x:v>
      </x:c>
      <x:c r="G269" s="21" t="n">
        <x:f>$D269*SUMPRODUCT('Evidence'!$J$1705:$J$1705,'Evidence'!N$1705:N$1705)</x:f>
        <x:v>0</x:v>
      </x:c>
      <x:c r="H269" s="21" t="n">
        <x:f>$D269*SUMPRODUCT('Evidence'!$J$1705:$J$1705,'Evidence'!O$1705:O$1705)</x:f>
        <x:v>15039.21</x:v>
      </x:c>
      <x:c r="I269" s="21" t="n">
        <x:f>$D269*SUMPRODUCT('Evidence'!$J$1705:$J$1705,'Evidence'!P$1705:P$1705)</x:f>
        <x:v>0</x:v>
      </x:c>
      <x:c r="J269" s="21" t="n">
        <x:f>$D269*SUMPRODUCT('Evidence'!$J$1705:$J$1705,'Evidence'!Q$1705:Q$1705)</x:f>
        <x:v>0</x:v>
      </x:c>
      <x:c r="K269" s="21" t="n">
        <x:f>$D269*SUMPRODUCT('Evidence'!$J$1705:$J$1705,'Evidence'!R$1705:R$1705)</x:f>
        <x:v>0</x:v>
      </x:c>
      <x:c r="L269" s="21" t="n">
        <x:f>$D269*SUMPRODUCT('Evidence'!$J$1705:$J$1705,'Evidence'!S$1705:S$1705)</x:f>
        <x:v>0</x:v>
      </x:c>
      <x:c r="M269" s="21" t="n">
        <x:f>$D269*SUMPRODUCT('Evidence'!$J$1705:$J$1705,'Evidence'!T$1705:T$1705)</x:f>
        <x:v>0</x:v>
      </x:c>
      <x:c r="N269" s="21" t="n">
        <x:f>$D269*SUMPRODUCT('Evidence'!$J$1705:$J$1705,'Evidence'!U$1705:U$1705)</x:f>
        <x:v>0</x:v>
      </x:c>
      <x:c r="O269" s="21" t="n">
        <x:f>$D269*SUMPRODUCT('Evidence'!$J$1705:$J$1705,'Evidence'!V$1705:V$1705)</x:f>
        <x:v>0</x:v>
      </x:c>
      <x:c r="P269" s="21" t="n">
        <x:f>$D269*SUMPRODUCT('Evidence'!$J$1705:$J$1705,'Evidence'!W$1705:W$1705)</x:f>
        <x:v>0</x:v>
      </x:c>
      <x:c r="Q269" s="21" t="n">
        <x:f>SUM(E269:P269)</x:f>
        <x:v>15039.21</x:v>
      </x:c>
      <x:c r="R269" s="21" t="n">
        <x:f>Q269-D269</x:f>
        <x:v>0</x:v>
      </x:c>
      <x:c r="S269" s="18" t="str">
        <x:v>Economic activity (ISIC-Rev.4): P. Education</x:v>
      </x:c>
      <x:c r="T269" s="13" t="str">
        <x:v>XA:2174</x:v>
      </x:c>
      <x:c r="U269" s="13" t="str"/>
      <x:c r="V269" s="13" t="str">
        <x:v>https://rplumber.ilo.org/data/indicator?format=.csv.gz&amp;id=EMP_2EMP_SEX_ECO_NB_A</x:v>
      </x:c>
      <x:c r="W269" s="13" t="str">
        <x:v>ILO modelled estimate; allocation estimated</x:v>
      </x:c>
    </x:row>
    <x:row r="270" ht="32" customHeight="1">
      <x:c r="A270" s="2" t="str">
        <x:v>United States</x:v>
      </x:c>
      <x:c r="B270" s="2" t="str">
        <x:v>USA</x:v>
      </x:c>
      <x:c r="C270" s="2" t="str">
        <x:v>Q</x:v>
      </x:c>
      <x:c r="D270" s="25" t="n">
        <x:v>24624.57</x:v>
      </x:c>
      <x:c r="E270" s="19" t="n">
        <x:f>$D270*SUMPRODUCT('Evidence'!$J$1706:$J$1708,'Evidence'!L$1706:L$1708)</x:f>
        <x:v>0</x:v>
      </x:c>
      <x:c r="F270" s="19" t="n">
        <x:f>$D270*SUMPRODUCT('Evidence'!$J$1706:$J$1708,'Evidence'!M$1706:M$1708)</x:f>
        <x:v>0</x:v>
      </x:c>
      <x:c r="G270" s="19" t="n">
        <x:f>$D270*SUMPRODUCT('Evidence'!$J$1706:$J$1708,'Evidence'!N$1706:N$1708)</x:f>
        <x:v>0</x:v>
      </x:c>
      <x:c r="H270" s="19" t="n">
        <x:f>$D270*SUMPRODUCT('Evidence'!$J$1706:$J$1708,'Evidence'!O$1706:O$1708)</x:f>
        <x:v>0</x:v>
      </x:c>
      <x:c r="I270" s="19" t="n">
        <x:f>$D270*SUMPRODUCT('Evidence'!$J$1706:$J$1708,'Evidence'!P$1706:P$1708)</x:f>
        <x:v>0</x:v>
      </x:c>
      <x:c r="J270" s="19" t="n">
        <x:f>$D270*SUMPRODUCT('Evidence'!$J$1706:$J$1708,'Evidence'!Q$1706:Q$1708)</x:f>
        <x:v>19264.091211574476</x:v>
      </x:c>
      <x:c r="K270" s="19" t="n">
        <x:f>$D270*SUMPRODUCT('Evidence'!$J$1706:$J$1708,'Evidence'!R$1706:R$1708)</x:f>
        <x:v>0</x:v>
      </x:c>
      <x:c r="L270" s="19" t="n">
        <x:f>$D270*SUMPRODUCT('Evidence'!$J$1706:$J$1708,'Evidence'!S$1706:S$1708)</x:f>
        <x:v>0</x:v>
      </x:c>
      <x:c r="M270" s="19" t="n">
        <x:f>$D270*SUMPRODUCT('Evidence'!$J$1706:$J$1708,'Evidence'!T$1706:T$1708)</x:f>
        <x:v>0</x:v>
      </x:c>
      <x:c r="N270" s="19" t="n">
        <x:f>$D270*SUMPRODUCT('Evidence'!$J$1706:$J$1708,'Evidence'!U$1706:U$1708)</x:f>
        <x:v>0</x:v>
      </x:c>
      <x:c r="O270" s="19" t="n">
        <x:f>$D270*SUMPRODUCT('Evidence'!$J$1706:$J$1708,'Evidence'!V$1706:V$1708)</x:f>
        <x:v>0</x:v>
      </x:c>
      <x:c r="P270" s="19" t="n">
        <x:f>$D270*SUMPRODUCT('Evidence'!$J$1706:$J$1708,'Evidence'!W$1706:W$1708)</x:f>
        <x:v>5360.478788425524</x:v>
      </x:c>
      <x:c r="Q270" s="19" t="n">
        <x:f>SUM(E270:P270)</x:f>
        <x:v>24624.57</x:v>
      </x:c>
      <x:c r="R270" s="19" t="n">
        <x:f>Q270-D270</x:f>
        <x:v>0</x:v>
      </x:c>
      <x:c r="S270" s="17" t="str">
        <x:v>Economic activity (ISIC-Rev.4): Q. Human health and social work activities</x:v>
      </x:c>
      <x:c r="T270" s="2" t="str">
        <x:v>XA:2174</x:v>
      </x:c>
      <x:c r="U270" s="2" t="str"/>
      <x:c r="V270" s="2" t="str">
        <x:v>https://rplumber.ilo.org/data/indicator?format=.csv.gz&amp;id=EMP_2EMP_SEX_ECO_NB_A</x:v>
      </x:c>
      <x:c r="W270" s="2" t="str">
        <x:v>ILO modelled estimate; allocation estimated</x:v>
      </x:c>
    </x:row>
    <x:row r="271" ht="32" customHeight="1">
      <x:c r="A271" s="13" t="str">
        <x:v>United States</x:v>
      </x:c>
      <x:c r="B271" s="13" t="str">
        <x:v>USA</x:v>
      </x:c>
      <x:c r="C271" s="13" t="str">
        <x:v>RSTU</x:v>
      </x:c>
      <x:c r="D271" s="25" t="n">
        <x:v>9382.315</x:v>
      </x:c>
      <x:c r="E271" s="21" t="n">
        <x:f>$D271*SUMPRODUCT('Evidence'!$J$1709:$J$1717,'Evidence'!L$1709:L$1717)</x:f>
        <x:v>0</x:v>
      </x:c>
      <x:c r="F271" s="21" t="n">
        <x:f>$D271*SUMPRODUCT('Evidence'!$J$1709:$J$1717,'Evidence'!M$1709:M$1717)</x:f>
        <x:v>0</x:v>
      </x:c>
      <x:c r="G271" s="21" t="n">
        <x:f>$D271*SUMPRODUCT('Evidence'!$J$1709:$J$1717,'Evidence'!N$1709:N$1717)</x:f>
        <x:v>0</x:v>
      </x:c>
      <x:c r="H271" s="21" t="n">
        <x:f>$D271*SUMPRODUCT('Evidence'!$J$1709:$J$1717,'Evidence'!O$1709:O$1717)</x:f>
        <x:v>4890.686256609018</x:v>
      </x:c>
      <x:c r="I271" s="21" t="n">
        <x:f>$D271*SUMPRODUCT('Evidence'!$J$1709:$J$1717,'Evidence'!P$1709:P$1717)</x:f>
        <x:v>0</x:v>
      </x:c>
      <x:c r="J271" s="21" t="n">
        <x:f>$D271*SUMPRODUCT('Evidence'!$J$1709:$J$1717,'Evidence'!Q$1709:Q$1717)</x:f>
        <x:v>0</x:v>
      </x:c>
      <x:c r="K271" s="21" t="n">
        <x:f>$D271*SUMPRODUCT('Evidence'!$J$1709:$J$1717,'Evidence'!R$1709:R$1717)</x:f>
        <x:v>0</x:v>
      </x:c>
      <x:c r="L271" s="21" t="n">
        <x:f>$D271*SUMPRODUCT('Evidence'!$J$1709:$J$1717,'Evidence'!S$1709:S$1717)</x:f>
        <x:v>167.47868423752138</x:v>
      </x:c>
      <x:c r="M271" s="21" t="n">
        <x:f>$D271*SUMPRODUCT('Evidence'!$J$1709:$J$1717,'Evidence'!T$1709:T$1717)</x:f>
        <x:v>215.3706214331145</x:v>
      </x:c>
      <x:c r="N271" s="21" t="n">
        <x:f>$D271*SUMPRODUCT('Evidence'!$J$1709:$J$1717,'Evidence'!U$1709:U$1717)</x:f>
        <x:v>0</x:v>
      </x:c>
      <x:c r="O271" s="21" t="n">
        <x:f>$D271*SUMPRODUCT('Evidence'!$J$1709:$J$1717,'Evidence'!V$1709:V$1717)</x:f>
        <x:v>0</x:v>
      </x:c>
      <x:c r="P271" s="21" t="n">
        <x:f>$D271*SUMPRODUCT('Evidence'!$J$1709:$J$1717,'Evidence'!W$1709:W$1717)</x:f>
        <x:v>4108.779437720345</x:v>
      </x:c>
      <x:c r="Q271" s="21" t="n">
        <x:f>SUM(E271:P271)</x:f>
        <x:v>9382.314999999999</x:v>
      </x:c>
      <x:c r="R271" s="21" t="n">
        <x:f>Q271-D271</x:f>
        <x:v>-1.8189894035458565e-12</x:v>
      </x:c>
      <x:c r="S271" s="18" t="str">
        <x:v>Economic activity (ISIC-Rev.4): R,S,T,U. Other services</x:v>
      </x:c>
      <x:c r="T271" s="13" t="str">
        <x:v>XA:2174</x:v>
      </x:c>
      <x:c r="U271" s="13" t="str"/>
      <x:c r="V271" s="13" t="str">
        <x:v>https://rplumber.ilo.org/data/indicator?format=.csv.gz&amp;id=EMP_2EMP_SEX_ECO_NB_A</x:v>
      </x:c>
      <x:c r="W271" s="13" t="str">
        <x:v>ILO modelled estimate; allocation estimated</x:v>
      </x:c>
    </x:row>
    <x:row r="272" ht="32" customHeight="1">
      <x:c r="A272" s="2" t="str">
        <x:v>Spain</x:v>
      </x:c>
      <x:c r="B272" s="2" t="str">
        <x:v>ESP</x:v>
      </x:c>
      <x:c r="C272" s="2" t="str">
        <x:v>A</x:v>
      </x:c>
      <x:c r="D272" s="25" t="n">
        <x:v>742.626</x:v>
      </x:c>
      <x:c r="E272" s="19" t="n">
        <x:f>$D272*SUMPRODUCT('Evidence'!$J$1718:$J$1720,'Evidence'!L$1718:L$1720)</x:f>
        <x:v>0</x:v>
      </x:c>
      <x:c r="F272" s="19" t="n">
        <x:f>$D272*SUMPRODUCT('Evidence'!$J$1718:$J$1720,'Evidence'!M$1718:M$1720)</x:f>
        <x:v>33.3668193418598</x:v>
      </x:c>
      <x:c r="G272" s="19" t="n">
        <x:f>$D272*SUMPRODUCT('Evidence'!$J$1718:$J$1720,'Evidence'!N$1718:N$1720)</x:f>
        <x:v>0</x:v>
      </x:c>
      <x:c r="H272" s="19" t="n">
        <x:f>$D272*SUMPRODUCT('Evidence'!$J$1718:$J$1720,'Evidence'!O$1718:O$1720)</x:f>
        <x:v>0</x:v>
      </x:c>
      <x:c r="I272" s="19" t="n">
        <x:f>$D272*SUMPRODUCT('Evidence'!$J$1718:$J$1720,'Evidence'!P$1718:P$1720)</x:f>
        <x:v>709.25918065814</x:v>
      </x:c>
      <x:c r="J272" s="19" t="n">
        <x:f>$D272*SUMPRODUCT('Evidence'!$J$1718:$J$1720,'Evidence'!Q$1718:Q$1720)</x:f>
        <x:v>0</x:v>
      </x:c>
      <x:c r="K272" s="19" t="n">
        <x:f>$D272*SUMPRODUCT('Evidence'!$J$1718:$J$1720,'Evidence'!R$1718:R$1720)</x:f>
        <x:v>0</x:v>
      </x:c>
      <x:c r="L272" s="19" t="n">
        <x:f>$D272*SUMPRODUCT('Evidence'!$J$1718:$J$1720,'Evidence'!S$1718:S$1720)</x:f>
        <x:v>0</x:v>
      </x:c>
      <x:c r="M272" s="19" t="n">
        <x:f>$D272*SUMPRODUCT('Evidence'!$J$1718:$J$1720,'Evidence'!T$1718:T$1720)</x:f>
        <x:v>0</x:v>
      </x:c>
      <x:c r="N272" s="19" t="n">
        <x:f>$D272*SUMPRODUCT('Evidence'!$J$1718:$J$1720,'Evidence'!U$1718:U$1720)</x:f>
        <x:v>0</x:v>
      </x:c>
      <x:c r="O272" s="19" t="n">
        <x:f>$D272*SUMPRODUCT('Evidence'!$J$1718:$J$1720,'Evidence'!V$1718:V$1720)</x:f>
        <x:v>0</x:v>
      </x:c>
      <x:c r="P272" s="19" t="n">
        <x:f>$D272*SUMPRODUCT('Evidence'!$J$1718:$J$1720,'Evidence'!W$1718:W$1720)</x:f>
        <x:v>0</x:v>
      </x:c>
      <x:c r="Q272" s="19" t="n">
        <x:f>SUM(E272:P272)</x:f>
        <x:v>742.6259999999999</x:v>
      </x:c>
      <x:c r="R272" s="19" t="n">
        <x:f>Q272-D272</x:f>
        <x:v>-1.1368683772161603e-13</x:v>
      </x:c>
      <x:c r="S272" s="17" t="str">
        <x:v>Economic activity (ISIC-Rev.4): A. Agriculture; forestry and fishing</x:v>
      </x:c>
      <x:c r="T272" s="2" t="str">
        <x:v>XA:2028</x:v>
      </x:c>
      <x:c r="U272" s="2" t="str"/>
      <x:c r="V272" s="2" t="str">
        <x:v>https://rplumber.ilo.org/data/indicator?format=.csv.gz&amp;id=EMP_2EMP_SEX_ECO_NB_A</x:v>
      </x:c>
      <x:c r="W272" s="2" t="str">
        <x:v>ILO modelled estimate; allocation estimated</x:v>
      </x:c>
    </x:row>
    <x:row r="273" ht="32" customHeight="1">
      <x:c r="A273" s="13" t="str">
        <x:v>Spain</x:v>
      </x:c>
      <x:c r="B273" s="13" t="str">
        <x:v>ESP</x:v>
      </x:c>
      <x:c r="C273" s="13" t="str">
        <x:v>B</x:v>
      </x:c>
      <x:c r="D273" s="25" t="n">
        <x:v>32.288</x:v>
      </x:c>
      <x:c r="E273" s="21" t="n">
        <x:f>$D273*SUMPRODUCT('Evidence'!$J$1721:$J$1724,'Evidence'!L$1721:L$1724)</x:f>
        <x:v>3.5160727866997705</x:v>
      </x:c>
      <x:c r="F273" s="21" t="n">
        <x:f>$D273*SUMPRODUCT('Evidence'!$J$1721:$J$1724,'Evidence'!M$1721:M$1724)</x:f>
        <x:v>28.771927213300227</x:v>
      </x:c>
      <x:c r="G273" s="21" t="n">
        <x:f>$D273*SUMPRODUCT('Evidence'!$J$1721:$J$1724,'Evidence'!N$1721:N$1724)</x:f>
        <x:v>0</x:v>
      </x:c>
      <x:c r="H273" s="21" t="n">
        <x:f>$D273*SUMPRODUCT('Evidence'!$J$1721:$J$1724,'Evidence'!O$1721:O$1724)</x:f>
        <x:v>0</x:v>
      </x:c>
      <x:c r="I273" s="21" t="n">
        <x:f>$D273*SUMPRODUCT('Evidence'!$J$1721:$J$1724,'Evidence'!P$1721:P$1724)</x:f>
        <x:v>0</x:v>
      </x:c>
      <x:c r="J273" s="21" t="n">
        <x:f>$D273*SUMPRODUCT('Evidence'!$J$1721:$J$1724,'Evidence'!Q$1721:Q$1724)</x:f>
        <x:v>0</x:v>
      </x:c>
      <x:c r="K273" s="21" t="n">
        <x:f>$D273*SUMPRODUCT('Evidence'!$J$1721:$J$1724,'Evidence'!R$1721:R$1724)</x:f>
        <x:v>0</x:v>
      </x:c>
      <x:c r="L273" s="21" t="n">
        <x:f>$D273*SUMPRODUCT('Evidence'!$J$1721:$J$1724,'Evidence'!S$1721:S$1724)</x:f>
        <x:v>0</x:v>
      </x:c>
      <x:c r="M273" s="21" t="n">
        <x:f>$D273*SUMPRODUCT('Evidence'!$J$1721:$J$1724,'Evidence'!T$1721:T$1724)</x:f>
        <x:v>0</x:v>
      </x:c>
      <x:c r="N273" s="21" t="n">
        <x:f>$D273*SUMPRODUCT('Evidence'!$J$1721:$J$1724,'Evidence'!U$1721:U$1724)</x:f>
        <x:v>0</x:v>
      </x:c>
      <x:c r="O273" s="21" t="n">
        <x:f>$D273*SUMPRODUCT('Evidence'!$J$1721:$J$1724,'Evidence'!V$1721:V$1724)</x:f>
        <x:v>0</x:v>
      </x:c>
      <x:c r="P273" s="21" t="n">
        <x:f>$D273*SUMPRODUCT('Evidence'!$J$1721:$J$1724,'Evidence'!W$1721:W$1724)</x:f>
        <x:v>0</x:v>
      </x:c>
      <x:c r="Q273" s="21" t="n">
        <x:f>SUM(E273:P273)</x:f>
        <x:v>32.288</x:v>
      </x:c>
      <x:c r="R273" s="21" t="n">
        <x:f>Q273-D273</x:f>
        <x:v>0</x:v>
      </x:c>
      <x:c r="S273" s="18" t="str">
        <x:v>Economic activity (ISIC-Rev.4): B. Mining and quarrying</x:v>
      </x:c>
      <x:c r="T273" s="13" t="str">
        <x:v>XA:2028</x:v>
      </x:c>
      <x:c r="U273" s="13" t="str"/>
      <x:c r="V273" s="13" t="str">
        <x:v>https://rplumber.ilo.org/data/indicator?format=.csv.gz&amp;id=EMP_2EMP_SEX_ECO_NB_A</x:v>
      </x:c>
      <x:c r="W273" s="13" t="str">
        <x:v>ILO modelled estimate; allocation estimated</x:v>
      </x:c>
    </x:row>
    <x:row r="274" ht="32" customHeight="1">
      <x:c r="A274" s="2" t="str">
        <x:v>Spain</x:v>
      </x:c>
      <x:c r="B274" s="2" t="str">
        <x:v>ESP</x:v>
      </x:c>
      <x:c r="C274" s="2" t="str">
        <x:v>C</x:v>
      </x:c>
      <x:c r="D274" s="25" t="n">
        <x:v>2567.447</x:v>
      </x:c>
      <x:c r="E274" s="19" t="n">
        <x:f>$D274*SUMPRODUCT('Evidence'!$J$1725:$J$1748,'Evidence'!L$1725:L$1748)</x:f>
        <x:v>16.474946170770078</x:v>
      </x:c>
      <x:c r="F274" s="19" t="n">
        <x:f>$D274*SUMPRODUCT('Evidence'!$J$1725:$J$1748,'Evidence'!M$1725:M$1748)</x:f>
        <x:v>413.48421530203444</x:v>
      </x:c>
      <x:c r="G274" s="19" t="n">
        <x:f>$D274*SUMPRODUCT('Evidence'!$J$1725:$J$1748,'Evidence'!N$1725:N$1748)</x:f>
        <x:v>852.7572070848736</x:v>
      </x:c>
      <x:c r="H274" s="19" t="n">
        <x:f>$D274*SUMPRODUCT('Evidence'!$J$1725:$J$1748,'Evidence'!O$1725:O$1748)</x:f>
        <x:v>540.8898237954783</x:v>
      </x:c>
      <x:c r="I274" s="19" t="n">
        <x:f>$D274*SUMPRODUCT('Evidence'!$J$1725:$J$1748,'Evidence'!P$1725:P$1748)</x:f>
        <x:v>578.2422685119641</x:v>
      </x:c>
      <x:c r="J274" s="19" t="n">
        <x:f>$D274*SUMPRODUCT('Evidence'!$J$1725:$J$1748,'Evidence'!Q$1725:Q$1748)</x:f>
        <x:v>126.36796240527413</x:v>
      </x:c>
      <x:c r="K274" s="19" t="n">
        <x:f>$D274*SUMPRODUCT('Evidence'!$J$1725:$J$1748,'Evidence'!R$1725:R$1748)</x:f>
        <x:v>0</x:v>
      </x:c>
      <x:c r="L274" s="19" t="n">
        <x:f>$D274*SUMPRODUCT('Evidence'!$J$1725:$J$1748,'Evidence'!S$1725:S$1748)</x:f>
        <x:v>39.230576729605716</x:v>
      </x:c>
      <x:c r="M274" s="19" t="n">
        <x:f>$D274*SUMPRODUCT('Evidence'!$J$1725:$J$1748,'Evidence'!T$1725:T$1748)</x:f>
        <x:v>0</x:v>
      </x:c>
      <x:c r="N274" s="19" t="n">
        <x:f>$D274*SUMPRODUCT('Evidence'!$J$1725:$J$1748,'Evidence'!U$1725:U$1748)</x:f>
        <x:v>0</x:v>
      </x:c>
      <x:c r="O274" s="19" t="n">
        <x:f>$D274*SUMPRODUCT('Evidence'!$J$1725:$J$1748,'Evidence'!V$1725:V$1748)</x:f>
        <x:v>0</x:v>
      </x:c>
      <x:c r="P274" s="19" t="n">
        <x:f>$D274*SUMPRODUCT('Evidence'!$J$1725:$J$1748,'Evidence'!W$1725:W$1748)</x:f>
        <x:v>0</x:v>
      </x:c>
      <x:c r="Q274" s="19" t="n">
        <x:f>SUM(E274:P274)</x:f>
        <x:v>2567.4470000000006</x:v>
      </x:c>
      <x:c r="R274" s="19" t="n">
        <x:f>Q274-D274</x:f>
        <x:v>4.547473508864641e-13</x:v>
      </x:c>
      <x:c r="S274" s="17" t="str">
        <x:v>Economic activity (ISIC-Rev.4): C. Manufacturing</x:v>
      </x:c>
      <x:c r="T274" s="2" t="str">
        <x:v>XA:2028</x:v>
      </x:c>
      <x:c r="U274" s="2" t="str"/>
      <x:c r="V274" s="2" t="str">
        <x:v>https://rplumber.ilo.org/data/indicator?format=.csv.gz&amp;id=EMP_2EMP_SEX_ECO_NB_A</x:v>
      </x:c>
      <x:c r="W274" s="2" t="str">
        <x:v>ILO modelled estimate; allocation estimated</x:v>
      </x:c>
    </x:row>
    <x:row r="275" ht="32" customHeight="1">
      <x:c r="A275" s="13" t="str">
        <x:v>Spain</x:v>
      </x:c>
      <x:c r="B275" s="13" t="str">
        <x:v>ESP</x:v>
      </x:c>
      <x:c r="C275" s="13" t="str">
        <x:v>DE</x:v>
      </x:c>
      <x:c r="D275" s="25" t="n">
        <x:v>250.702</x:v>
      </x:c>
      <x:c r="E275" s="21" t="n">
        <x:f>$D275*SUMPRODUCT('Evidence'!$J$1749:$J$1753,'Evidence'!L$1749:L$1753)</x:f>
        <x:v>0</x:v>
      </x:c>
      <x:c r="F275" s="21" t="n">
        <x:f>$D275*SUMPRODUCT('Evidence'!$J$1749:$J$1753,'Evidence'!M$1749:M$1753)</x:f>
        <x:v>0</x:v>
      </x:c>
      <x:c r="G275" s="21" t="n">
        <x:f>$D275*SUMPRODUCT('Evidence'!$J$1749:$J$1753,'Evidence'!N$1749:N$1753)</x:f>
        <x:v>88.73317257366332</x:v>
      </x:c>
      <x:c r="H275" s="21" t="n">
        <x:f>$D275*SUMPRODUCT('Evidence'!$J$1749:$J$1753,'Evidence'!O$1749:O$1753)</x:f>
        <x:v>0</x:v>
      </x:c>
      <x:c r="I275" s="21" t="n">
        <x:f>$D275*SUMPRODUCT('Evidence'!$J$1749:$J$1753,'Evidence'!P$1749:P$1753)</x:f>
        <x:v>0</x:v>
      </x:c>
      <x:c r="J275" s="21" t="n">
        <x:f>$D275*SUMPRODUCT('Evidence'!$J$1749:$J$1753,'Evidence'!Q$1749:Q$1753)</x:f>
        <x:v>0</x:v>
      </x:c>
      <x:c r="K275" s="21" t="n">
        <x:f>$D275*SUMPRODUCT('Evidence'!$J$1749:$J$1753,'Evidence'!R$1749:R$1753)</x:f>
        <x:v>0</x:v>
      </x:c>
      <x:c r="L275" s="21" t="n">
        <x:f>$D275*SUMPRODUCT('Evidence'!$J$1749:$J$1753,'Evidence'!S$1749:S$1753)</x:f>
        <x:v>0</x:v>
      </x:c>
      <x:c r="M275" s="21" t="n">
        <x:f>$D275*SUMPRODUCT('Evidence'!$J$1749:$J$1753,'Evidence'!T$1749:T$1753)</x:f>
        <x:v>0</x:v>
      </x:c>
      <x:c r="N275" s="21" t="n">
        <x:f>$D275*SUMPRODUCT('Evidence'!$J$1749:$J$1753,'Evidence'!U$1749:U$1753)</x:f>
        <x:v>161.96882742633667</x:v>
      </x:c>
      <x:c r="O275" s="21" t="n">
        <x:f>$D275*SUMPRODUCT('Evidence'!$J$1749:$J$1753,'Evidence'!V$1749:V$1753)</x:f>
        <x:v>0</x:v>
      </x:c>
      <x:c r="P275" s="21" t="n">
        <x:f>$D275*SUMPRODUCT('Evidence'!$J$1749:$J$1753,'Evidence'!W$1749:W$1753)</x:f>
        <x:v>0</x:v>
      </x:c>
      <x:c r="Q275" s="21" t="n">
        <x:f>SUM(E275:P275)</x:f>
        <x:v>250.702</x:v>
      </x:c>
      <x:c r="R275" s="21" t="n">
        <x:f>Q275-D275</x:f>
        <x:v>0</x:v>
      </x:c>
      <x:c r="S275" s="18" t="str">
        <x:v>Economic activity (ISIC-Rev.4): D,E. Utilities</x:v>
      </x:c>
      <x:c r="T275" s="13" t="str">
        <x:v>XA:2028</x:v>
      </x:c>
      <x:c r="U275" s="13" t="str"/>
      <x:c r="V275" s="13" t="str">
        <x:v>https://rplumber.ilo.org/data/indicator?format=.csv.gz&amp;id=EMP_2EMP_SEX_ECO_NB_A</x:v>
      </x:c>
      <x:c r="W275" s="13" t="str">
        <x:v>ILO modelled estimate; allocation estimated</x:v>
      </x:c>
    </x:row>
    <x:row r="276" ht="32" customHeight="1">
      <x:c r="A276" s="2" t="str">
        <x:v>Spain</x:v>
      </x:c>
      <x:c r="B276" s="2" t="str">
        <x:v>ESP</x:v>
      </x:c>
      <x:c r="C276" s="2" t="str">
        <x:v>F</x:v>
      </x:c>
      <x:c r="D276" s="25" t="n">
        <x:v>1445.361</x:v>
      </x:c>
      <x:c r="E276" s="19" t="n">
        <x:f>$D276*SUMPRODUCT('Evidence'!$J$1754:$J$1756,'Evidence'!L$1754:L$1756)</x:f>
        <x:v>0</x:v>
      </x:c>
      <x:c r="F276" s="19" t="n">
        <x:f>$D276*SUMPRODUCT('Evidence'!$J$1754:$J$1756,'Evidence'!M$1754:M$1756)</x:f>
        <x:v>0</x:v>
      </x:c>
      <x:c r="G276" s="19" t="n">
        <x:f>$D276*SUMPRODUCT('Evidence'!$J$1754:$J$1756,'Evidence'!N$1754:N$1756)</x:f>
        <x:v>858.8887703717771</x:v>
      </x:c>
      <x:c r="H276" s="19" t="n">
        <x:f>$D276*SUMPRODUCT('Evidence'!$J$1754:$J$1756,'Evidence'!O$1754:O$1756)</x:f>
        <x:v>586.4722296282227</x:v>
      </x:c>
      <x:c r="I276" s="19" t="n">
        <x:f>$D276*SUMPRODUCT('Evidence'!$J$1754:$J$1756,'Evidence'!P$1754:P$1756)</x:f>
        <x:v>0</x:v>
      </x:c>
      <x:c r="J276" s="19" t="n">
        <x:f>$D276*SUMPRODUCT('Evidence'!$J$1754:$J$1756,'Evidence'!Q$1754:Q$1756)</x:f>
        <x:v>0</x:v>
      </x:c>
      <x:c r="K276" s="19" t="n">
        <x:f>$D276*SUMPRODUCT('Evidence'!$J$1754:$J$1756,'Evidence'!R$1754:R$1756)</x:f>
        <x:v>0</x:v>
      </x:c>
      <x:c r="L276" s="19" t="n">
        <x:f>$D276*SUMPRODUCT('Evidence'!$J$1754:$J$1756,'Evidence'!S$1754:S$1756)</x:f>
        <x:v>0</x:v>
      </x:c>
      <x:c r="M276" s="19" t="n">
        <x:f>$D276*SUMPRODUCT('Evidence'!$J$1754:$J$1756,'Evidence'!T$1754:T$1756)</x:f>
        <x:v>0</x:v>
      </x:c>
      <x:c r="N276" s="19" t="n">
        <x:f>$D276*SUMPRODUCT('Evidence'!$J$1754:$J$1756,'Evidence'!U$1754:U$1756)</x:f>
        <x:v>0</x:v>
      </x:c>
      <x:c r="O276" s="19" t="n">
        <x:f>$D276*SUMPRODUCT('Evidence'!$J$1754:$J$1756,'Evidence'!V$1754:V$1756)</x:f>
        <x:v>0</x:v>
      </x:c>
      <x:c r="P276" s="19" t="n">
        <x:f>$D276*SUMPRODUCT('Evidence'!$J$1754:$J$1756,'Evidence'!W$1754:W$1756)</x:f>
        <x:v>0</x:v>
      </x:c>
      <x:c r="Q276" s="19" t="n">
        <x:f>SUM(E276:P276)</x:f>
        <x:v>1445.3609999999999</x:v>
      </x:c>
      <x:c r="R276" s="19" t="n">
        <x:f>Q276-D276</x:f>
        <x:v>-2.2737367544323206e-13</x:v>
      </x:c>
      <x:c r="S276" s="17" t="str">
        <x:v>Economic activity (ISIC-Rev.4): F. Construction</x:v>
      </x:c>
      <x:c r="T276" s="2" t="str">
        <x:v>XA:2028</x:v>
      </x:c>
      <x:c r="U276" s="2" t="str"/>
      <x:c r="V276" s="2" t="str">
        <x:v>https://rplumber.ilo.org/data/indicator?format=.csv.gz&amp;id=EMP_2EMP_SEX_ECO_NB_A</x:v>
      </x:c>
      <x:c r="W276" s="2" t="str">
        <x:v>ILO modelled estimate; allocation estimated</x:v>
      </x:c>
    </x:row>
    <x:row r="277" ht="32" customHeight="1">
      <x:c r="A277" s="13" t="str">
        <x:v>Spain</x:v>
      </x:c>
      <x:c r="B277" s="13" t="str">
        <x:v>ESP</x:v>
      </x:c>
      <x:c r="C277" s="13" t="str">
        <x:v>G</x:v>
      </x:c>
      <x:c r="D277" s="25" t="n">
        <x:v>3089.586</x:v>
      </x:c>
      <x:c r="E277" s="21" t="n">
        <x:f>$D277*SUMPRODUCT('Evidence'!$J$1757:$J$1759,'Evidence'!L$1757:L$1759)</x:f>
        <x:v>40.715935576274376</x:v>
      </x:c>
      <x:c r="F277" s="21" t="n">
        <x:f>$D277*SUMPRODUCT('Evidence'!$J$1757:$J$1759,'Evidence'!M$1757:M$1759)</x:f>
        <x:v>40.715935576274376</x:v>
      </x:c>
      <x:c r="G277" s="21" t="n">
        <x:f>$D277*SUMPRODUCT('Evidence'!$J$1757:$J$1759,'Evidence'!N$1757:N$1759)</x:f>
        <x:v>447.8752913390182</x:v>
      </x:c>
      <x:c r="H277" s="21" t="n">
        <x:f>$D277*SUMPRODUCT('Evidence'!$J$1757:$J$1759,'Evidence'!O$1757:O$1759)</x:f>
        <x:v>1399.9696343682874</x:v>
      </x:c>
      <x:c r="I277" s="21" t="n">
        <x:f>$D277*SUMPRODUCT('Evidence'!$J$1757:$J$1759,'Evidence'!P$1757:P$1759)</x:f>
        <x:v>1038.1613964113217</x:v>
      </x:c>
      <x:c r="J277" s="21" t="n">
        <x:f>$D277*SUMPRODUCT('Evidence'!$J$1757:$J$1759,'Evidence'!Q$1757:Q$1759)</x:f>
        <x:v>40.715935576274376</x:v>
      </x:c>
      <x:c r="K277" s="21" t="n">
        <x:f>$D277*SUMPRODUCT('Evidence'!$J$1757:$J$1759,'Evidence'!R$1757:R$1759)</x:f>
        <x:v>0</x:v>
      </x:c>
      <x:c r="L277" s="21" t="n">
        <x:f>$D277*SUMPRODUCT('Evidence'!$J$1757:$J$1759,'Evidence'!S$1757:S$1759)</x:f>
        <x:v>81.43187115254875</x:v>
      </x:c>
      <x:c r="M277" s="21" t="n">
        <x:f>$D277*SUMPRODUCT('Evidence'!$J$1757:$J$1759,'Evidence'!T$1757:T$1759)</x:f>
        <x:v>0</x:v>
      </x:c>
      <x:c r="N277" s="21" t="n">
        <x:f>$D277*SUMPRODUCT('Evidence'!$J$1757:$J$1759,'Evidence'!U$1757:U$1759)</x:f>
        <x:v>0</x:v>
      </x:c>
      <x:c r="O277" s="21" t="n">
        <x:f>$D277*SUMPRODUCT('Evidence'!$J$1757:$J$1759,'Evidence'!V$1757:V$1759)</x:f>
        <x:v>0</x:v>
      </x:c>
      <x:c r="P277" s="21" t="n">
        <x:f>$D277*SUMPRODUCT('Evidence'!$J$1757:$J$1759,'Evidence'!W$1757:W$1759)</x:f>
        <x:v>0</x:v>
      </x:c>
      <x:c r="Q277" s="21" t="n">
        <x:f>SUM(E277:P277)</x:f>
        <x:v>3089.585999999999</x:v>
      </x:c>
      <x:c r="R277" s="21" t="n">
        <x:f>Q277-D277</x:f>
        <x:v>-9.094947017729282e-13</x:v>
      </x:c>
      <x:c r="S277" s="18" t="str">
        <x:v>Economic activity (ISIC-Rev.4): G. Wholesale and retail trade; repair of motor vehicles and motorcycles</x:v>
      </x:c>
      <x:c r="T277" s="13" t="str">
        <x:v>XA:2028</x:v>
      </x:c>
      <x:c r="U277" s="13" t="str"/>
      <x:c r="V277" s="13" t="str">
        <x:v>https://rplumber.ilo.org/data/indicator?format=.csv.gz&amp;id=EMP_2EMP_SEX_ECO_NB_A</x:v>
      </x:c>
      <x:c r="W277" s="13" t="str">
        <x:v>ILO modelled estimate; allocation estimated</x:v>
      </x:c>
    </x:row>
    <x:row r="278" ht="32" customHeight="1">
      <x:c r="A278" s="2" t="str">
        <x:v>Spain</x:v>
      </x:c>
      <x:c r="B278" s="2" t="str">
        <x:v>ESP</x:v>
      </x:c>
      <x:c r="C278" s="2" t="str">
        <x:v>HJ</x:v>
      </x:c>
      <x:c r="D278" s="25" t="n">
        <x:v>2012.526</x:v>
      </x:c>
      <x:c r="E278" s="19" t="n">
        <x:f>$D278*SUMPRODUCT('Evidence'!$J$1760:$J$1770,'Evidence'!L$1760:L$1770)</x:f>
        <x:v>33.994739153935754</x:v>
      </x:c>
      <x:c r="F278" s="19" t="n">
        <x:f>$D278*SUMPRODUCT('Evidence'!$J$1760:$J$1770,'Evidence'!M$1760:M$1770)</x:f>
        <x:v>0</x:v>
      </x:c>
      <x:c r="G278" s="19" t="n">
        <x:f>$D278*SUMPRODUCT('Evidence'!$J$1760:$J$1770,'Evidence'!N$1760:N$1770)</x:f>
        <x:v>1157.4545324053809</x:v>
      </x:c>
      <x:c r="H278" s="19" t="n">
        <x:f>$D278*SUMPRODUCT('Evidence'!$J$1760:$J$1770,'Evidence'!O$1760:O$1770)</x:f>
        <x:v>0</x:v>
      </x:c>
      <x:c r="I278" s="19" t="n">
        <x:f>$D278*SUMPRODUCT('Evidence'!$J$1760:$J$1770,'Evidence'!P$1760:P$1770)</x:f>
        <x:v>0</x:v>
      </x:c>
      <x:c r="J278" s="19" t="n">
        <x:f>$D278*SUMPRODUCT('Evidence'!$J$1760:$J$1770,'Evidence'!Q$1760:Q$1770)</x:f>
        <x:v>0</x:v>
      </x:c>
      <x:c r="K278" s="19" t="n">
        <x:f>$D278*SUMPRODUCT('Evidence'!$J$1760:$J$1770,'Evidence'!R$1760:R$1770)</x:f>
        <x:v>0</x:v>
      </x:c>
      <x:c r="L278" s="19" t="n">
        <x:f>$D278*SUMPRODUCT('Evidence'!$J$1760:$J$1770,'Evidence'!S$1760:S$1770)</x:f>
        <x:v>552.807433469204</x:v>
      </x:c>
      <x:c r="M278" s="19" t="n">
        <x:f>$D278*SUMPRODUCT('Evidence'!$J$1760:$J$1770,'Evidence'!T$1760:T$1770)</x:f>
        <x:v>268.26929497147995</x:v>
      </x:c>
      <x:c r="N278" s="19" t="n">
        <x:f>$D278*SUMPRODUCT('Evidence'!$J$1760:$J$1770,'Evidence'!U$1760:U$1770)</x:f>
        <x:v>0</x:v>
      </x:c>
      <x:c r="O278" s="19" t="n">
        <x:f>$D278*SUMPRODUCT('Evidence'!$J$1760:$J$1770,'Evidence'!V$1760:V$1770)</x:f>
        <x:v>0</x:v>
      </x:c>
      <x:c r="P278" s="19" t="n">
        <x:f>$D278*SUMPRODUCT('Evidence'!$J$1760:$J$1770,'Evidence'!W$1760:W$1770)</x:f>
        <x:v>0</x:v>
      </x:c>
      <x:c r="Q278" s="19" t="n">
        <x:f>SUM(E278:P278)</x:f>
        <x:v>2012.5260000000005</x:v>
      </x:c>
      <x:c r="R278" s="19" t="n">
        <x:f>Q278-D278</x:f>
        <x:v>4.547473508864641e-13</x:v>
      </x:c>
      <x:c r="S278" s="17" t="str">
        <x:v>Economic activity (ISIC-Rev.4): H,J. Transport; storage and communication</x:v>
      </x:c>
      <x:c r="T278" s="2" t="str">
        <x:v>XA:2028</x:v>
      </x:c>
      <x:c r="U278" s="2" t="str"/>
      <x:c r="V278" s="2" t="str">
        <x:v>https://rplumber.ilo.org/data/indicator?format=.csv.gz&amp;id=EMP_2EMP_SEX_ECO_NB_A</x:v>
      </x:c>
      <x:c r="W278" s="2" t="str">
        <x:v>ILO modelled estimate; allocation estimated</x:v>
      </x:c>
    </x:row>
    <x:row r="279" ht="32" customHeight="1">
      <x:c r="A279" s="13" t="str">
        <x:v>Spain</x:v>
      </x:c>
      <x:c r="B279" s="13" t="str">
        <x:v>ESP</x:v>
      </x:c>
      <x:c r="C279" s="13" t="str">
        <x:v>I</x:v>
      </x:c>
      <x:c r="D279" s="25" t="n">
        <x:v>1828.178</x:v>
      </x:c>
      <x:c r="E279" s="21" t="n">
        <x:f>$D279*SUMPRODUCT('Evidence'!$J$1771:$J$1772,'Evidence'!L$1771:L$1772)</x:f>
        <x:v>0</x:v>
      </x:c>
      <x:c r="F279" s="21" t="n">
        <x:f>$D279*SUMPRODUCT('Evidence'!$J$1771:$J$1772,'Evidence'!M$1771:M$1772)</x:f>
        <x:v>0</x:v>
      </x:c>
      <x:c r="G279" s="21" t="n">
        <x:f>$D279*SUMPRODUCT('Evidence'!$J$1771:$J$1772,'Evidence'!N$1771:N$1772)</x:f>
        <x:v>0</x:v>
      </x:c>
      <x:c r="H279" s="21" t="n">
        <x:f>$D279*SUMPRODUCT('Evidence'!$J$1771:$J$1772,'Evidence'!O$1771:O$1772)</x:f>
        <x:v>1828.178</x:v>
      </x:c>
      <x:c r="I279" s="21" t="n">
        <x:f>$D279*SUMPRODUCT('Evidence'!$J$1771:$J$1772,'Evidence'!P$1771:P$1772)</x:f>
        <x:v>0</x:v>
      </x:c>
      <x:c r="J279" s="21" t="n">
        <x:f>$D279*SUMPRODUCT('Evidence'!$J$1771:$J$1772,'Evidence'!Q$1771:Q$1772)</x:f>
        <x:v>0</x:v>
      </x:c>
      <x:c r="K279" s="21" t="n">
        <x:f>$D279*SUMPRODUCT('Evidence'!$J$1771:$J$1772,'Evidence'!R$1771:R$1772)</x:f>
        <x:v>0</x:v>
      </x:c>
      <x:c r="L279" s="21" t="n">
        <x:f>$D279*SUMPRODUCT('Evidence'!$J$1771:$J$1772,'Evidence'!S$1771:S$1772)</x:f>
        <x:v>0</x:v>
      </x:c>
      <x:c r="M279" s="21" t="n">
        <x:f>$D279*SUMPRODUCT('Evidence'!$J$1771:$J$1772,'Evidence'!T$1771:T$1772)</x:f>
        <x:v>0</x:v>
      </x:c>
      <x:c r="N279" s="21" t="n">
        <x:f>$D279*SUMPRODUCT('Evidence'!$J$1771:$J$1772,'Evidence'!U$1771:U$1772)</x:f>
        <x:v>0</x:v>
      </x:c>
      <x:c r="O279" s="21" t="n">
        <x:f>$D279*SUMPRODUCT('Evidence'!$J$1771:$J$1772,'Evidence'!V$1771:V$1772)</x:f>
        <x:v>0</x:v>
      </x:c>
      <x:c r="P279" s="21" t="n">
        <x:f>$D279*SUMPRODUCT('Evidence'!$J$1771:$J$1772,'Evidence'!W$1771:W$1772)</x:f>
        <x:v>0</x:v>
      </x:c>
      <x:c r="Q279" s="21" t="n">
        <x:f>SUM(E279:P279)</x:f>
        <x:v>1828.178</x:v>
      </x:c>
      <x:c r="R279" s="21" t="n">
        <x:f>Q279-D279</x:f>
        <x:v>0</x:v>
      </x:c>
      <x:c r="S279" s="18" t="str">
        <x:v>Economic activity (ISIC-Rev.4): I. Accommodation and food service activities</x:v>
      </x:c>
      <x:c r="T279" s="13" t="str">
        <x:v>XA:2028</x:v>
      </x:c>
      <x:c r="U279" s="13" t="str"/>
      <x:c r="V279" s="13" t="str">
        <x:v>https://rplumber.ilo.org/data/indicator?format=.csv.gz&amp;id=EMP_2EMP_SEX_ECO_NB_A</x:v>
      </x:c>
      <x:c r="W279" s="13" t="str">
        <x:v>ILO modelled estimate; allocation estimated</x:v>
      </x:c>
    </x:row>
    <x:row r="280" ht="32" customHeight="1">
      <x:c r="A280" s="2" t="str">
        <x:v>Spain</x:v>
      </x:c>
      <x:c r="B280" s="2" t="str">
        <x:v>ESP</x:v>
      </x:c>
      <x:c r="C280" s="2" t="str">
        <x:v>K</x:v>
      </x:c>
      <x:c r="D280" s="25" t="n">
        <x:v>444.332</x:v>
      </x:c>
      <x:c r="E280" s="19" t="n">
        <x:f>$D280*SUMPRODUCT('Evidence'!$J$1773:$J$1775,'Evidence'!L$1773:L$1775)</x:f>
        <x:v>0</x:v>
      </x:c>
      <x:c r="F280" s="19" t="n">
        <x:f>$D280*SUMPRODUCT('Evidence'!$J$1773:$J$1775,'Evidence'!M$1773:M$1775)</x:f>
        <x:v>0</x:v>
      </x:c>
      <x:c r="G280" s="19" t="n">
        <x:f>$D280*SUMPRODUCT('Evidence'!$J$1773:$J$1775,'Evidence'!N$1773:N$1775)</x:f>
        <x:v>0</x:v>
      </x:c>
      <x:c r="H280" s="19" t="n">
        <x:f>$D280*SUMPRODUCT('Evidence'!$J$1773:$J$1775,'Evidence'!O$1773:O$1775)</x:f>
        <x:v>0</x:v>
      </x:c>
      <x:c r="I280" s="19" t="n">
        <x:f>$D280*SUMPRODUCT('Evidence'!$J$1773:$J$1775,'Evidence'!P$1773:P$1775)</x:f>
        <x:v>0</x:v>
      </x:c>
      <x:c r="J280" s="19" t="n">
        <x:f>$D280*SUMPRODUCT('Evidence'!$J$1773:$J$1775,'Evidence'!Q$1773:Q$1775)</x:f>
        <x:v>0</x:v>
      </x:c>
      <x:c r="K280" s="19" t="n">
        <x:f>$D280*SUMPRODUCT('Evidence'!$J$1773:$J$1775,'Evidence'!R$1773:R$1775)</x:f>
        <x:v>444.332</x:v>
      </x:c>
      <x:c r="L280" s="19" t="n">
        <x:f>$D280*SUMPRODUCT('Evidence'!$J$1773:$J$1775,'Evidence'!S$1773:S$1775)</x:f>
        <x:v>0</x:v>
      </x:c>
      <x:c r="M280" s="19" t="n">
        <x:f>$D280*SUMPRODUCT('Evidence'!$J$1773:$J$1775,'Evidence'!T$1773:T$1775)</x:f>
        <x:v>0</x:v>
      </x:c>
      <x:c r="N280" s="19" t="n">
        <x:f>$D280*SUMPRODUCT('Evidence'!$J$1773:$J$1775,'Evidence'!U$1773:U$1775)</x:f>
        <x:v>0</x:v>
      </x:c>
      <x:c r="O280" s="19" t="n">
        <x:f>$D280*SUMPRODUCT('Evidence'!$J$1773:$J$1775,'Evidence'!V$1773:V$1775)</x:f>
        <x:v>0</x:v>
      </x:c>
      <x:c r="P280" s="19" t="n">
        <x:f>$D280*SUMPRODUCT('Evidence'!$J$1773:$J$1775,'Evidence'!W$1773:W$1775)</x:f>
        <x:v>0</x:v>
      </x:c>
      <x:c r="Q280" s="19" t="n">
        <x:f>SUM(E280:P280)</x:f>
        <x:v>444.332</x:v>
      </x:c>
      <x:c r="R280" s="19" t="n">
        <x:f>Q280-D280</x:f>
        <x:v>0</x:v>
      </x:c>
      <x:c r="S280" s="17" t="str">
        <x:v>Economic activity (ISIC-Rev.4): K. Financial and insurance activities</x:v>
      </x:c>
      <x:c r="T280" s="2" t="str">
        <x:v>XA:2028</x:v>
      </x:c>
      <x:c r="U280" s="2" t="str"/>
      <x:c r="V280" s="2" t="str">
        <x:v>https://rplumber.ilo.org/data/indicator?format=.csv.gz&amp;id=EMP_2EMP_SEX_ECO_NB_A</x:v>
      </x:c>
      <x:c r="W280" s="2" t="str">
        <x:v>ILO modelled estimate; allocation estimated</x:v>
      </x:c>
    </x:row>
    <x:row r="281" ht="32" customHeight="1">
      <x:c r="A281" s="13" t="str">
        <x:v>Spain</x:v>
      </x:c>
      <x:c r="B281" s="13" t="str">
        <x:v>ESP</x:v>
      </x:c>
      <x:c r="C281" s="13" t="str">
        <x:v>LMN</x:v>
      </x:c>
      <x:c r="D281" s="25" t="n">
        <x:v>2496.452</x:v>
      </x:c>
      <x:c r="E281" s="21" t="n">
        <x:f>$D281*SUMPRODUCT('Evidence'!$J$1776:$J$1789,'Evidence'!L$1776:L$1789)</x:f>
        <x:v>0</x:v>
      </x:c>
      <x:c r="F281" s="21" t="n">
        <x:f>$D281*SUMPRODUCT('Evidence'!$J$1776:$J$1789,'Evidence'!M$1776:M$1789)</x:f>
        <x:v>0</x:v>
      </x:c>
      <x:c r="G281" s="21" t="n">
        <x:f>$D281*SUMPRODUCT('Evidence'!$J$1776:$J$1789,'Evidence'!N$1776:N$1789)</x:f>
        <x:v>2030.4170859109408</x:v>
      </x:c>
      <x:c r="H281" s="21" t="n">
        <x:f>$D281*SUMPRODUCT('Evidence'!$J$1776:$J$1789,'Evidence'!O$1776:O$1789)</x:f>
        <x:v>106.6742710669356</x:v>
      </x:c>
      <x:c r="I281" s="21" t="n">
        <x:f>$D281*SUMPRODUCT('Evidence'!$J$1776:$J$1789,'Evidence'!P$1776:P$1789)</x:f>
        <x:v>0</x:v>
      </x:c>
      <x:c r="J281" s="21" t="n">
        <x:f>$D281*SUMPRODUCT('Evidence'!$J$1776:$J$1789,'Evidence'!Q$1776:Q$1789)</x:f>
        <x:v>64.24041245768883</x:v>
      </x:c>
      <x:c r="K281" s="21" t="n">
        <x:f>$D281*SUMPRODUCT('Evidence'!$J$1776:$J$1789,'Evidence'!R$1776:R$1789)</x:f>
        <x:v>0</x:v>
      </x:c>
      <x:c r="L281" s="21" t="n">
        <x:f>$D281*SUMPRODUCT('Evidence'!$J$1776:$J$1789,'Evidence'!S$1776:S$1789)</x:f>
        <x:v>12.882566750751682</x:v>
      </x:c>
      <x:c r="M281" s="21" t="n">
        <x:f>$D281*SUMPRODUCT('Evidence'!$J$1776:$J$1789,'Evidence'!T$1776:T$1789)</x:f>
        <x:v>119.98487911654962</x:v>
      </x:c>
      <x:c r="N281" s="21" t="n">
        <x:f>$D281*SUMPRODUCT('Evidence'!$J$1776:$J$1789,'Evidence'!U$1776:U$1789)</x:f>
        <x:v>0</x:v>
      </x:c>
      <x:c r="O281" s="21" t="n">
        <x:f>$D281*SUMPRODUCT('Evidence'!$J$1776:$J$1789,'Evidence'!V$1776:V$1789)</x:f>
        <x:v>162.25278469713376</x:v>
      </x:c>
      <x:c r="P281" s="21" t="n">
        <x:f>$D281*SUMPRODUCT('Evidence'!$J$1776:$J$1789,'Evidence'!W$1776:W$1789)</x:f>
        <x:v>0</x:v>
      </x:c>
      <x:c r="Q281" s="21" t="n">
        <x:f>SUM(E281:P281)</x:f>
        <x:v>2496.452</x:v>
      </x:c>
      <x:c r="R281" s="21" t="n">
        <x:f>Q281-D281</x:f>
        <x:v>0</x:v>
      </x:c>
      <x:c r="S281" s="18" t="str">
        <x:v>Economic activity (ISIC-Rev.4): L,M,N. Real estate; business and administrative activities</x:v>
      </x:c>
      <x:c r="T281" s="13" t="str">
        <x:v>XA:2028</x:v>
      </x:c>
      <x:c r="U281" s="13" t="str"/>
      <x:c r="V281" s="13" t="str">
        <x:v>https://rplumber.ilo.org/data/indicator?format=.csv.gz&amp;id=EMP_2EMP_SEX_ECO_NB_A</x:v>
      </x:c>
      <x:c r="W281" s="13" t="str">
        <x:v>ILO modelled estimate; allocation estimated</x:v>
      </x:c>
    </x:row>
    <x:row r="282" ht="32" customHeight="1">
      <x:c r="A282" s="2" t="str">
        <x:v>Spain</x:v>
      </x:c>
      <x:c r="B282" s="2" t="str">
        <x:v>ESP</x:v>
      </x:c>
      <x:c r="C282" s="2" t="str">
        <x:v>O</x:v>
      </x:c>
      <x:c r="D282" s="25" t="n">
        <x:v>1403.397</x:v>
      </x:c>
      <x:c r="E282" s="19" t="n">
        <x:f>$D282*SUMPRODUCT('Evidence'!$J$1790:$J$1790,'Evidence'!L$1790:L$1790)</x:f>
        <x:v>0</x:v>
      </x:c>
      <x:c r="F282" s="19" t="n">
        <x:f>$D282*SUMPRODUCT('Evidence'!$J$1790:$J$1790,'Evidence'!M$1790:M$1790)</x:f>
        <x:v>0</x:v>
      </x:c>
      <x:c r="G282" s="19" t="n">
        <x:f>$D282*SUMPRODUCT('Evidence'!$J$1790:$J$1790,'Evidence'!N$1790:N$1790)</x:f>
        <x:v>0</x:v>
      </x:c>
      <x:c r="H282" s="19" t="n">
        <x:f>$D282*SUMPRODUCT('Evidence'!$J$1790:$J$1790,'Evidence'!O$1790:O$1790)</x:f>
        <x:v>0</x:v>
      </x:c>
      <x:c r="I282" s="19" t="n">
        <x:f>$D282*SUMPRODUCT('Evidence'!$J$1790:$J$1790,'Evidence'!P$1790:P$1790)</x:f>
        <x:v>0</x:v>
      </x:c>
      <x:c r="J282" s="19" t="n">
        <x:f>$D282*SUMPRODUCT('Evidence'!$J$1790:$J$1790,'Evidence'!Q$1790:Q$1790)</x:f>
        <x:v>0</x:v>
      </x:c>
      <x:c r="K282" s="19" t="n">
        <x:f>$D282*SUMPRODUCT('Evidence'!$J$1790:$J$1790,'Evidence'!R$1790:R$1790)</x:f>
        <x:v>0</x:v>
      </x:c>
      <x:c r="L282" s="19" t="n">
        <x:f>$D282*SUMPRODUCT('Evidence'!$J$1790:$J$1790,'Evidence'!S$1790:S$1790)</x:f>
        <x:v>0</x:v>
      </x:c>
      <x:c r="M282" s="19" t="n">
        <x:f>$D282*SUMPRODUCT('Evidence'!$J$1790:$J$1790,'Evidence'!T$1790:T$1790)</x:f>
        <x:v>0</x:v>
      </x:c>
      <x:c r="N282" s="19" t="n">
        <x:f>$D282*SUMPRODUCT('Evidence'!$J$1790:$J$1790,'Evidence'!U$1790:U$1790)</x:f>
        <x:v>0</x:v>
      </x:c>
      <x:c r="O282" s="19" t="n">
        <x:f>$D282*SUMPRODUCT('Evidence'!$J$1790:$J$1790,'Evidence'!V$1790:V$1790)</x:f>
        <x:v>0</x:v>
      </x:c>
      <x:c r="P282" s="19" t="n">
        <x:f>$D282*SUMPRODUCT('Evidence'!$J$1790:$J$1790,'Evidence'!W$1790:W$1790)</x:f>
        <x:v>1403.397</x:v>
      </x:c>
      <x:c r="Q282" s="19" t="n">
        <x:f>SUM(E282:P282)</x:f>
        <x:v>1403.397</x:v>
      </x:c>
      <x:c r="R282" s="19" t="n">
        <x:f>Q282-D282</x:f>
        <x:v>0</x:v>
      </x:c>
      <x:c r="S282" s="17" t="str">
        <x:v>Economic activity (ISIC-Rev.4): O. Public administration and defence; compulsory social security</x:v>
      </x:c>
      <x:c r="T282" s="2" t="str">
        <x:v>XA:2028</x:v>
      </x:c>
      <x:c r="U282" s="2" t="str"/>
      <x:c r="V282" s="2" t="str">
        <x:v>https://rplumber.ilo.org/data/indicator?format=.csv.gz&amp;id=EMP_2EMP_SEX_ECO_NB_A</x:v>
      </x:c>
      <x:c r="W282" s="2" t="str">
        <x:v>ILO modelled estimate; allocation estimated</x:v>
      </x:c>
    </x:row>
    <x:row r="283" ht="32" customHeight="1">
      <x:c r="A283" s="13" t="str">
        <x:v>Spain</x:v>
      </x:c>
      <x:c r="B283" s="13" t="str">
        <x:v>ESP</x:v>
      </x:c>
      <x:c r="C283" s="13" t="str">
        <x:v>P</x:v>
      </x:c>
      <x:c r="D283" s="25" t="n">
        <x:v>1514.579</x:v>
      </x:c>
      <x:c r="E283" s="21" t="n">
        <x:f>$D283*SUMPRODUCT('Evidence'!$J$1791:$J$1791,'Evidence'!L$1791:L$1791)</x:f>
        <x:v>0</x:v>
      </x:c>
      <x:c r="F283" s="21" t="n">
        <x:f>$D283*SUMPRODUCT('Evidence'!$J$1791:$J$1791,'Evidence'!M$1791:M$1791)</x:f>
        <x:v>0</x:v>
      </x:c>
      <x:c r="G283" s="21" t="n">
        <x:f>$D283*SUMPRODUCT('Evidence'!$J$1791:$J$1791,'Evidence'!N$1791:N$1791)</x:f>
        <x:v>0</x:v>
      </x:c>
      <x:c r="H283" s="21" t="n">
        <x:f>$D283*SUMPRODUCT('Evidence'!$J$1791:$J$1791,'Evidence'!O$1791:O$1791)</x:f>
        <x:v>1514.579</x:v>
      </x:c>
      <x:c r="I283" s="21" t="n">
        <x:f>$D283*SUMPRODUCT('Evidence'!$J$1791:$J$1791,'Evidence'!P$1791:P$1791)</x:f>
        <x:v>0</x:v>
      </x:c>
      <x:c r="J283" s="21" t="n">
        <x:f>$D283*SUMPRODUCT('Evidence'!$J$1791:$J$1791,'Evidence'!Q$1791:Q$1791)</x:f>
        <x:v>0</x:v>
      </x:c>
      <x:c r="K283" s="21" t="n">
        <x:f>$D283*SUMPRODUCT('Evidence'!$J$1791:$J$1791,'Evidence'!R$1791:R$1791)</x:f>
        <x:v>0</x:v>
      </x:c>
      <x:c r="L283" s="21" t="n">
        <x:f>$D283*SUMPRODUCT('Evidence'!$J$1791:$J$1791,'Evidence'!S$1791:S$1791)</x:f>
        <x:v>0</x:v>
      </x:c>
      <x:c r="M283" s="21" t="n">
        <x:f>$D283*SUMPRODUCT('Evidence'!$J$1791:$J$1791,'Evidence'!T$1791:T$1791)</x:f>
        <x:v>0</x:v>
      </x:c>
      <x:c r="N283" s="21" t="n">
        <x:f>$D283*SUMPRODUCT('Evidence'!$J$1791:$J$1791,'Evidence'!U$1791:U$1791)</x:f>
        <x:v>0</x:v>
      </x:c>
      <x:c r="O283" s="21" t="n">
        <x:f>$D283*SUMPRODUCT('Evidence'!$J$1791:$J$1791,'Evidence'!V$1791:V$1791)</x:f>
        <x:v>0</x:v>
      </x:c>
      <x:c r="P283" s="21" t="n">
        <x:f>$D283*SUMPRODUCT('Evidence'!$J$1791:$J$1791,'Evidence'!W$1791:W$1791)</x:f>
        <x:v>0</x:v>
      </x:c>
      <x:c r="Q283" s="21" t="n">
        <x:f>SUM(E283:P283)</x:f>
        <x:v>1514.579</x:v>
      </x:c>
      <x:c r="R283" s="21" t="n">
        <x:f>Q283-D283</x:f>
        <x:v>0</x:v>
      </x:c>
      <x:c r="S283" s="18" t="str">
        <x:v>Economic activity (ISIC-Rev.4): P. Education</x:v>
      </x:c>
      <x:c r="T283" s="13" t="str">
        <x:v>XA:2028</x:v>
      </x:c>
      <x:c r="U283" s="13" t="str"/>
      <x:c r="V283" s="13" t="str">
        <x:v>https://rplumber.ilo.org/data/indicator?format=.csv.gz&amp;id=EMP_2EMP_SEX_ECO_NB_A</x:v>
      </x:c>
      <x:c r="W283" s="13" t="str">
        <x:v>ILO modelled estimate; allocation estimated</x:v>
      </x:c>
    </x:row>
    <x:row r="284" ht="32" customHeight="1">
      <x:c r="A284" s="2" t="str">
        <x:v>Spain</x:v>
      </x:c>
      <x:c r="B284" s="2" t="str">
        <x:v>ESP</x:v>
      </x:c>
      <x:c r="C284" s="2" t="str">
        <x:v>Q</x:v>
      </x:c>
      <x:c r="D284" s="25" t="n">
        <x:v>2035.138</x:v>
      </x:c>
      <x:c r="E284" s="19" t="n">
        <x:f>$D284*SUMPRODUCT('Evidence'!$J$1792:$J$1794,'Evidence'!L$1792:L$1794)</x:f>
        <x:v>0</x:v>
      </x:c>
      <x:c r="F284" s="19" t="n">
        <x:f>$D284*SUMPRODUCT('Evidence'!$J$1792:$J$1794,'Evidence'!M$1792:M$1794)</x:f>
        <x:v>0</x:v>
      </x:c>
      <x:c r="G284" s="19" t="n">
        <x:f>$D284*SUMPRODUCT('Evidence'!$J$1792:$J$1794,'Evidence'!N$1792:N$1794)</x:f>
        <x:v>0</x:v>
      </x:c>
      <x:c r="H284" s="19" t="n">
        <x:f>$D284*SUMPRODUCT('Evidence'!$J$1792:$J$1794,'Evidence'!O$1792:O$1794)</x:f>
        <x:v>0</x:v>
      </x:c>
      <x:c r="I284" s="19" t="n">
        <x:f>$D284*SUMPRODUCT('Evidence'!$J$1792:$J$1794,'Evidence'!P$1792:P$1794)</x:f>
        <x:v>0</x:v>
      </x:c>
      <x:c r="J284" s="19" t="n">
        <x:f>$D284*SUMPRODUCT('Evidence'!$J$1792:$J$1794,'Evidence'!Q$1792:Q$1794)</x:f>
        <x:v>1726.0803319639897</x:v>
      </x:c>
      <x:c r="K284" s="19" t="n">
        <x:f>$D284*SUMPRODUCT('Evidence'!$J$1792:$J$1794,'Evidence'!R$1792:R$1794)</x:f>
        <x:v>0</x:v>
      </x:c>
      <x:c r="L284" s="19" t="n">
        <x:f>$D284*SUMPRODUCT('Evidence'!$J$1792:$J$1794,'Evidence'!S$1792:S$1794)</x:f>
        <x:v>0</x:v>
      </x:c>
      <x:c r="M284" s="19" t="n">
        <x:f>$D284*SUMPRODUCT('Evidence'!$J$1792:$J$1794,'Evidence'!T$1792:T$1794)</x:f>
        <x:v>0</x:v>
      </x:c>
      <x:c r="N284" s="19" t="n">
        <x:f>$D284*SUMPRODUCT('Evidence'!$J$1792:$J$1794,'Evidence'!U$1792:U$1794)</x:f>
        <x:v>0</x:v>
      </x:c>
      <x:c r="O284" s="19" t="n">
        <x:f>$D284*SUMPRODUCT('Evidence'!$J$1792:$J$1794,'Evidence'!V$1792:V$1794)</x:f>
        <x:v>0</x:v>
      </x:c>
      <x:c r="P284" s="19" t="n">
        <x:f>$D284*SUMPRODUCT('Evidence'!$J$1792:$J$1794,'Evidence'!W$1792:W$1794)</x:f>
        <x:v>309.05766803601017</x:v>
      </x:c>
      <x:c r="Q284" s="19" t="n">
        <x:f>SUM(E284:P284)</x:f>
        <x:v>2035.138</x:v>
      </x:c>
      <x:c r="R284" s="19" t="n">
        <x:f>Q284-D284</x:f>
        <x:v>0</x:v>
      </x:c>
      <x:c r="S284" s="17" t="str">
        <x:v>Economic activity (ISIC-Rev.4): Q. Human health and social work activities</x:v>
      </x:c>
      <x:c r="T284" s="2" t="str">
        <x:v>XA:2028</x:v>
      </x:c>
      <x:c r="U284" s="2" t="str"/>
      <x:c r="V284" s="2" t="str">
        <x:v>https://rplumber.ilo.org/data/indicator?format=.csv.gz&amp;id=EMP_2EMP_SEX_ECO_NB_A</x:v>
      </x:c>
      <x:c r="W284" s="2" t="str">
        <x:v>ILO modelled estimate; allocation estimated</x:v>
      </x:c>
    </x:row>
    <x:row r="285" ht="32" customHeight="1">
      <x:c r="A285" s="13" t="str">
        <x:v>Spain</x:v>
      </x:c>
      <x:c r="B285" s="13" t="str">
        <x:v>ESP</x:v>
      </x:c>
      <x:c r="C285" s="13" t="str">
        <x:v>RSTU</x:v>
      </x:c>
      <x:c r="D285" s="25" t="n">
        <x:v>1518.43</x:v>
      </x:c>
      <x:c r="E285" s="21" t="n">
        <x:f>$D285*SUMPRODUCT('Evidence'!$J$1795:$J$1803,'Evidence'!L$1795:L$1803)</x:f>
        <x:v>0</x:v>
      </x:c>
      <x:c r="F285" s="21" t="n">
        <x:f>$D285*SUMPRODUCT('Evidence'!$J$1795:$J$1803,'Evidence'!M$1795:M$1803)</x:f>
        <x:v>0</x:v>
      </x:c>
      <x:c r="G285" s="21" t="n">
        <x:f>$D285*SUMPRODUCT('Evidence'!$J$1795:$J$1803,'Evidence'!N$1795:N$1803)</x:f>
        <x:v>0</x:v>
      </x:c>
      <x:c r="H285" s="21" t="n">
        <x:f>$D285*SUMPRODUCT('Evidence'!$J$1795:$J$1803,'Evidence'!O$1795:O$1803)</x:f>
        <x:v>679.8558197212885</x:v>
      </x:c>
      <x:c r="I285" s="21" t="n">
        <x:f>$D285*SUMPRODUCT('Evidence'!$J$1795:$J$1803,'Evidence'!P$1795:P$1803)</x:f>
        <x:v>0</x:v>
      </x:c>
      <x:c r="J285" s="21" t="n">
        <x:f>$D285*SUMPRODUCT('Evidence'!$J$1795:$J$1803,'Evidence'!Q$1795:Q$1803)</x:f>
        <x:v>0</x:v>
      </x:c>
      <x:c r="K285" s="21" t="n">
        <x:f>$D285*SUMPRODUCT('Evidence'!$J$1795:$J$1803,'Evidence'!R$1795:R$1803)</x:f>
        <x:v>0</x:v>
      </x:c>
      <x:c r="L285" s="21" t="n">
        <x:f>$D285*SUMPRODUCT('Evidence'!$J$1795:$J$1803,'Evidence'!S$1795:S$1803)</x:f>
        <x:v>16.265179316897303</x:v>
      </x:c>
      <x:c r="M285" s="21" t="n">
        <x:f>$D285*SUMPRODUCT('Evidence'!$J$1795:$J$1803,'Evidence'!T$1795:T$1803)</x:f>
        <x:v>77.17660607041988</x:v>
      </x:c>
      <x:c r="N285" s="21" t="n">
        <x:f>$D285*SUMPRODUCT('Evidence'!$J$1795:$J$1803,'Evidence'!U$1795:U$1803)</x:f>
        <x:v>0</x:v>
      </x:c>
      <x:c r="O285" s="21" t="n">
        <x:f>$D285*SUMPRODUCT('Evidence'!$J$1795:$J$1803,'Evidence'!V$1795:V$1803)</x:f>
        <x:v>0</x:v>
      </x:c>
      <x:c r="P285" s="21" t="n">
        <x:f>$D285*SUMPRODUCT('Evidence'!$J$1795:$J$1803,'Evidence'!W$1795:W$1803)</x:f>
        <x:v>745.1323948913943</x:v>
      </x:c>
      <x:c r="Q285" s="21" t="n">
        <x:f>SUM(E285:P285)</x:f>
        <x:v>1518.4299999999998</x:v>
      </x:c>
      <x:c r="R285" s="21" t="n">
        <x:f>Q285-D285</x:f>
        <x:v>-2.2737367544323206e-13</x:v>
      </x:c>
      <x:c r="S285" s="18" t="str">
        <x:v>Economic activity (ISIC-Rev.4): R,S,T,U. Other services</x:v>
      </x:c>
      <x:c r="T285" s="13" t="str">
        <x:v>XA:2028</x:v>
      </x:c>
      <x:c r="U285" s="13" t="str"/>
      <x:c r="V285" s="13" t="str">
        <x:v>https://rplumber.ilo.org/data/indicator?format=.csv.gz&amp;id=EMP_2EMP_SEX_ECO_NB_A</x:v>
      </x:c>
      <x:c r="W285" s="13" t="str">
        <x:v>ILO modelled estimate; allocation estimated</x:v>
      </x:c>
    </x:row>
    <x:row r="286" ht="32" customHeight="1">
      <x:c r="A286" s="2" t="str">
        <x:v>Netherlands</x:v>
      </x:c>
      <x:c r="B286" s="2" t="str">
        <x:v>NLD</x:v>
      </x:c>
      <x:c r="C286" s="2" t="str">
        <x:v>A</x:v>
      </x:c>
      <x:c r="D286" s="25" t="n">
        <x:v>175.729</x:v>
      </x:c>
      <x:c r="E286" s="19" t="n">
        <x:f>$D286*SUMPRODUCT('Evidence'!$J$1804:$J$1806,'Evidence'!L$1804:L$1806)</x:f>
        <x:v>0</x:v>
      </x:c>
      <x:c r="F286" s="19" t="n">
        <x:f>$D286*SUMPRODUCT('Evidence'!$J$1804:$J$1806,'Evidence'!M$1804:M$1806)</x:f>
        <x:v>2.870878074669703</x:v>
      </x:c>
      <x:c r="G286" s="19" t="n">
        <x:f>$D286*SUMPRODUCT('Evidence'!$J$1804:$J$1806,'Evidence'!N$1804:N$1806)</x:f>
        <x:v>0</x:v>
      </x:c>
      <x:c r="H286" s="19" t="n">
        <x:f>$D286*SUMPRODUCT('Evidence'!$J$1804:$J$1806,'Evidence'!O$1804:O$1806)</x:f>
        <x:v>0</x:v>
      </x:c>
      <x:c r="I286" s="19" t="n">
        <x:f>$D286*SUMPRODUCT('Evidence'!$J$1804:$J$1806,'Evidence'!P$1804:P$1806)</x:f>
        <x:v>172.85812192533032</x:v>
      </x:c>
      <x:c r="J286" s="19" t="n">
        <x:f>$D286*SUMPRODUCT('Evidence'!$J$1804:$J$1806,'Evidence'!Q$1804:Q$1806)</x:f>
        <x:v>0</x:v>
      </x:c>
      <x:c r="K286" s="19" t="n">
        <x:f>$D286*SUMPRODUCT('Evidence'!$J$1804:$J$1806,'Evidence'!R$1804:R$1806)</x:f>
        <x:v>0</x:v>
      </x:c>
      <x:c r="L286" s="19" t="n">
        <x:f>$D286*SUMPRODUCT('Evidence'!$J$1804:$J$1806,'Evidence'!S$1804:S$1806)</x:f>
        <x:v>0</x:v>
      </x:c>
      <x:c r="M286" s="19" t="n">
        <x:f>$D286*SUMPRODUCT('Evidence'!$J$1804:$J$1806,'Evidence'!T$1804:T$1806)</x:f>
        <x:v>0</x:v>
      </x:c>
      <x:c r="N286" s="19" t="n">
        <x:f>$D286*SUMPRODUCT('Evidence'!$J$1804:$J$1806,'Evidence'!U$1804:U$1806)</x:f>
        <x:v>0</x:v>
      </x:c>
      <x:c r="O286" s="19" t="n">
        <x:f>$D286*SUMPRODUCT('Evidence'!$J$1804:$J$1806,'Evidence'!V$1804:V$1806)</x:f>
        <x:v>0</x:v>
      </x:c>
      <x:c r="P286" s="19" t="n">
        <x:f>$D286*SUMPRODUCT('Evidence'!$J$1804:$J$1806,'Evidence'!W$1804:W$1806)</x:f>
        <x:v>0</x:v>
      </x:c>
      <x:c r="Q286" s="19" t="n">
        <x:f>SUM(E286:P286)</x:f>
        <x:v>175.729</x:v>
      </x:c>
      <x:c r="R286" s="19" t="n">
        <x:f>Q286-D286</x:f>
        <x:v>0</x:v>
      </x:c>
      <x:c r="S286" s="17" t="str">
        <x:v>Economic activity (ISIC-Rev.4): A. Agriculture; forestry and fishing</x:v>
      </x:c>
      <x:c r="T286" s="2" t="str">
        <x:v>XA:1946</x:v>
      </x:c>
      <x:c r="U286" s="2" t="str"/>
      <x:c r="V286" s="2" t="str">
        <x:v>https://rplumber.ilo.org/data/indicator?format=.csv.gz&amp;id=EMP_2EMP_SEX_ECO_NB_A</x:v>
      </x:c>
      <x:c r="W286" s="2" t="str">
        <x:v>ILO modelled estimate; allocation estimated</x:v>
      </x:c>
    </x:row>
    <x:row r="287" ht="32" customHeight="1">
      <x:c r="A287" s="13" t="str">
        <x:v>Netherlands</x:v>
      </x:c>
      <x:c r="B287" s="13" t="str">
        <x:v>NLD</x:v>
      </x:c>
      <x:c r="C287" s="13" t="str">
        <x:v>B</x:v>
      </x:c>
      <x:c r="D287" s="25" t="n">
        <x:v>17.823</x:v>
      </x:c>
      <x:c r="E287" s="21" t="n">
        <x:f>$D287*SUMPRODUCT('Evidence'!$J$1807:$J$1809,'Evidence'!L$1807:L$1809)</x:f>
        <x:v>13.966195755130679</x:v>
      </x:c>
      <x:c r="F287" s="21" t="n">
        <x:f>$D287*SUMPRODUCT('Evidence'!$J$1807:$J$1809,'Evidence'!M$1807:M$1809)</x:f>
        <x:v>3.8568042448693203</x:v>
      </x:c>
      <x:c r="G287" s="21" t="n">
        <x:f>$D287*SUMPRODUCT('Evidence'!$J$1807:$J$1809,'Evidence'!N$1807:N$1809)</x:f>
        <x:v>0</x:v>
      </x:c>
      <x:c r="H287" s="21" t="n">
        <x:f>$D287*SUMPRODUCT('Evidence'!$J$1807:$J$1809,'Evidence'!O$1807:O$1809)</x:f>
        <x:v>0</x:v>
      </x:c>
      <x:c r="I287" s="21" t="n">
        <x:f>$D287*SUMPRODUCT('Evidence'!$J$1807:$J$1809,'Evidence'!P$1807:P$1809)</x:f>
        <x:v>0</x:v>
      </x:c>
      <x:c r="J287" s="21" t="n">
        <x:f>$D287*SUMPRODUCT('Evidence'!$J$1807:$J$1809,'Evidence'!Q$1807:Q$1809)</x:f>
        <x:v>0</x:v>
      </x:c>
      <x:c r="K287" s="21" t="n">
        <x:f>$D287*SUMPRODUCT('Evidence'!$J$1807:$J$1809,'Evidence'!R$1807:R$1809)</x:f>
        <x:v>0</x:v>
      </x:c>
      <x:c r="L287" s="21" t="n">
        <x:f>$D287*SUMPRODUCT('Evidence'!$J$1807:$J$1809,'Evidence'!S$1807:S$1809)</x:f>
        <x:v>0</x:v>
      </x:c>
      <x:c r="M287" s="21" t="n">
        <x:f>$D287*SUMPRODUCT('Evidence'!$J$1807:$J$1809,'Evidence'!T$1807:T$1809)</x:f>
        <x:v>0</x:v>
      </x:c>
      <x:c r="N287" s="21" t="n">
        <x:f>$D287*SUMPRODUCT('Evidence'!$J$1807:$J$1809,'Evidence'!U$1807:U$1809)</x:f>
        <x:v>0</x:v>
      </x:c>
      <x:c r="O287" s="21" t="n">
        <x:f>$D287*SUMPRODUCT('Evidence'!$J$1807:$J$1809,'Evidence'!V$1807:V$1809)</x:f>
        <x:v>0</x:v>
      </x:c>
      <x:c r="P287" s="21" t="n">
        <x:f>$D287*SUMPRODUCT('Evidence'!$J$1807:$J$1809,'Evidence'!W$1807:W$1809)</x:f>
        <x:v>0</x:v>
      </x:c>
      <x:c r="Q287" s="21" t="n">
        <x:f>SUM(E287:P287)</x:f>
        <x:v>17.823</x:v>
      </x:c>
      <x:c r="R287" s="21" t="n">
        <x:f>Q287-D287</x:f>
        <x:v>0</x:v>
      </x:c>
      <x:c r="S287" s="18" t="str">
        <x:v>Economic activity (ISIC-Rev.4): B. Mining and quarrying</x:v>
      </x:c>
      <x:c r="T287" s="13" t="str">
        <x:v>XA:1946</x:v>
      </x:c>
      <x:c r="U287" s="13" t="str"/>
      <x:c r="V287" s="13" t="str">
        <x:v>https://rplumber.ilo.org/data/indicator?format=.csv.gz&amp;id=EMP_2EMP_SEX_ECO_NB_A</x:v>
      </x:c>
      <x:c r="W287" s="13" t="str">
        <x:v>ILO modelled estimate; allocation estimated</x:v>
      </x:c>
    </x:row>
    <x:row r="288" ht="32" customHeight="1">
      <x:c r="A288" s="2" t="str">
        <x:v>Netherlands</x:v>
      </x:c>
      <x:c r="B288" s="2" t="str">
        <x:v>NLD</x:v>
      </x:c>
      <x:c r="C288" s="2" t="str">
        <x:v>C</x:v>
      </x:c>
      <x:c r="D288" s="25" t="n">
        <x:v>821.634</x:v>
      </x:c>
      <x:c r="E288" s="19" t="n">
        <x:f>$D288*SUMPRODUCT('Evidence'!$J$1810:$J$1832,'Evidence'!L$1810:L$1832)</x:f>
        <x:v>5.606127183406114</x:v>
      </x:c>
      <x:c r="F288" s="19" t="n">
        <x:f>$D288*SUMPRODUCT('Evidence'!$J$1810:$J$1832,'Evidence'!M$1810:M$1832)</x:f>
        <x:v>125.25099838123286</x:v>
      </x:c>
      <x:c r="G288" s="19" t="n">
        <x:f>$D288*SUMPRODUCT('Evidence'!$J$1810:$J$1832,'Evidence'!N$1810:N$1832)</x:f>
        <x:v>333.82406591373007</x:v>
      </x:c>
      <x:c r="H288" s="19" t="n">
        <x:f>$D288*SUMPRODUCT('Evidence'!$J$1810:$J$1832,'Evidence'!O$1810:O$1832)</x:f>
        <x:v>132.48128579719713</x:v>
      </x:c>
      <x:c r="I288" s="19" t="n">
        <x:f>$D288*SUMPRODUCT('Evidence'!$J$1810:$J$1832,'Evidence'!P$1810:P$1832)</x:f>
        <x:v>148.69910771351684</x:v>
      </x:c>
      <x:c r="J288" s="19" t="n">
        <x:f>$D288*SUMPRODUCT('Evidence'!$J$1810:$J$1832,'Evidence'!Q$1810:Q$1832)</x:f>
        <x:v>48.241115538361946</x:v>
      </x:c>
      <x:c r="K288" s="19" t="n">
        <x:f>$D288*SUMPRODUCT('Evidence'!$J$1810:$J$1832,'Evidence'!R$1810:R$1832)</x:f>
        <x:v>0</x:v>
      </x:c>
      <x:c r="L288" s="19" t="n">
        <x:f>$D288*SUMPRODUCT('Evidence'!$J$1810:$J$1832,'Evidence'!S$1810:S$1832)</x:f>
        <x:v>27.531299472555098</x:v>
      </x:c>
      <x:c r="M288" s="19" t="n">
        <x:f>$D288*SUMPRODUCT('Evidence'!$J$1810:$J$1832,'Evidence'!T$1810:T$1832)</x:f>
        <x:v>0</x:v>
      </x:c>
      <x:c r="N288" s="19" t="n">
        <x:f>$D288*SUMPRODUCT('Evidence'!$J$1810:$J$1832,'Evidence'!U$1810:U$1832)</x:f>
        <x:v>0</x:v>
      </x:c>
      <x:c r="O288" s="19" t="n">
        <x:f>$D288*SUMPRODUCT('Evidence'!$J$1810:$J$1832,'Evidence'!V$1810:V$1832)</x:f>
        <x:v>0</x:v>
      </x:c>
      <x:c r="P288" s="19" t="n">
        <x:f>$D288*SUMPRODUCT('Evidence'!$J$1810:$J$1832,'Evidence'!W$1810:W$1832)</x:f>
        <x:v>0</x:v>
      </x:c>
      <x:c r="Q288" s="19" t="n">
        <x:f>SUM(E288:P288)</x:f>
        <x:v>821.634</x:v>
      </x:c>
      <x:c r="R288" s="19" t="n">
        <x:f>Q288-D288</x:f>
        <x:v>0</x:v>
      </x:c>
      <x:c r="S288" s="17" t="str">
        <x:v>Economic activity (ISIC-Rev.4): C. Manufacturing</x:v>
      </x:c>
      <x:c r="T288" s="2" t="str">
        <x:v>XA:1946</x:v>
      </x:c>
      <x:c r="U288" s="2" t="str"/>
      <x:c r="V288" s="2" t="str">
        <x:v>https://rplumber.ilo.org/data/indicator?format=.csv.gz&amp;id=EMP_2EMP_SEX_ECO_NB_A</x:v>
      </x:c>
      <x:c r="W288" s="2" t="str">
        <x:v>ILO modelled estimate; allocation estimated</x:v>
      </x:c>
    </x:row>
    <x:row r="289" ht="32" customHeight="1">
      <x:c r="A289" s="13" t="str">
        <x:v>Netherlands</x:v>
      </x:c>
      <x:c r="B289" s="13" t="str">
        <x:v>NLD</x:v>
      </x:c>
      <x:c r="C289" s="13" t="str">
        <x:v>DE</x:v>
      </x:c>
      <x:c r="D289" s="25" t="n">
        <x:v>97.35</x:v>
      </x:c>
      <x:c r="E289" s="21" t="n">
        <x:f>$D289*SUMPRODUCT('Evidence'!$J$1833:$J$1837,'Evidence'!L$1833:L$1837)</x:f>
        <x:v>0</x:v>
      </x:c>
      <x:c r="F289" s="21" t="n">
        <x:f>$D289*SUMPRODUCT('Evidence'!$J$1833:$J$1837,'Evidence'!M$1833:M$1837)</x:f>
        <x:v>0</x:v>
      </x:c>
      <x:c r="G289" s="21" t="n">
        <x:f>$D289*SUMPRODUCT('Evidence'!$J$1833:$J$1837,'Evidence'!N$1833:N$1837)</x:f>
        <x:v>28.258165525358436</x:v>
      </x:c>
      <x:c r="H289" s="21" t="n">
        <x:f>$D289*SUMPRODUCT('Evidence'!$J$1833:$J$1837,'Evidence'!O$1833:O$1837)</x:f>
        <x:v>0</x:v>
      </x:c>
      <x:c r="I289" s="21" t="n">
        <x:f>$D289*SUMPRODUCT('Evidence'!$J$1833:$J$1837,'Evidence'!P$1833:P$1837)</x:f>
        <x:v>0</x:v>
      </x:c>
      <x:c r="J289" s="21" t="n">
        <x:f>$D289*SUMPRODUCT('Evidence'!$J$1833:$J$1837,'Evidence'!Q$1833:Q$1837)</x:f>
        <x:v>0</x:v>
      </x:c>
      <x:c r="K289" s="21" t="n">
        <x:f>$D289*SUMPRODUCT('Evidence'!$J$1833:$J$1837,'Evidence'!R$1833:R$1837)</x:f>
        <x:v>0</x:v>
      </x:c>
      <x:c r="L289" s="21" t="n">
        <x:f>$D289*SUMPRODUCT('Evidence'!$J$1833:$J$1837,'Evidence'!S$1833:S$1837)</x:f>
        <x:v>0</x:v>
      </x:c>
      <x:c r="M289" s="21" t="n">
        <x:f>$D289*SUMPRODUCT('Evidence'!$J$1833:$J$1837,'Evidence'!T$1833:T$1837)</x:f>
        <x:v>0</x:v>
      </x:c>
      <x:c r="N289" s="21" t="n">
        <x:f>$D289*SUMPRODUCT('Evidence'!$J$1833:$J$1837,'Evidence'!U$1833:U$1837)</x:f>
        <x:v>69.09183447464156</x:v>
      </x:c>
      <x:c r="O289" s="21" t="n">
        <x:f>$D289*SUMPRODUCT('Evidence'!$J$1833:$J$1837,'Evidence'!V$1833:V$1837)</x:f>
        <x:v>0</x:v>
      </x:c>
      <x:c r="P289" s="21" t="n">
        <x:f>$D289*SUMPRODUCT('Evidence'!$J$1833:$J$1837,'Evidence'!W$1833:W$1837)</x:f>
        <x:v>0</x:v>
      </x:c>
      <x:c r="Q289" s="21" t="n">
        <x:f>SUM(E289:P289)</x:f>
        <x:v>97.35</x:v>
      </x:c>
      <x:c r="R289" s="21" t="n">
        <x:f>Q289-D289</x:f>
        <x:v>0</x:v>
      </x:c>
      <x:c r="S289" s="18" t="str">
        <x:v>Economic activity (ISIC-Rev.4): D,E. Utilities</x:v>
      </x:c>
      <x:c r="T289" s="13" t="str">
        <x:v>XA:1946</x:v>
      </x:c>
      <x:c r="U289" s="13" t="str"/>
      <x:c r="V289" s="13" t="str">
        <x:v>https://rplumber.ilo.org/data/indicator?format=.csv.gz&amp;id=EMP_2EMP_SEX_ECO_NB_A</x:v>
      </x:c>
      <x:c r="W289" s="13" t="str">
        <x:v>ILO modelled estimate; allocation estimated</x:v>
      </x:c>
    </x:row>
    <x:row r="290" ht="32" customHeight="1">
      <x:c r="A290" s="2" t="str">
        <x:v>Netherlands</x:v>
      </x:c>
      <x:c r="B290" s="2" t="str">
        <x:v>NLD</x:v>
      </x:c>
      <x:c r="C290" s="2" t="str">
        <x:v>F</x:v>
      </x:c>
      <x:c r="D290" s="25" t="n">
        <x:v>474.136</x:v>
      </x:c>
      <x:c r="E290" s="19" t="n">
        <x:f>$D290*SUMPRODUCT('Evidence'!$J$1838:$J$1840,'Evidence'!L$1838:L$1840)</x:f>
        <x:v>0</x:v>
      </x:c>
      <x:c r="F290" s="19" t="n">
        <x:f>$D290*SUMPRODUCT('Evidence'!$J$1838:$J$1840,'Evidence'!M$1838:M$1840)</x:f>
        <x:v>0</x:v>
      </x:c>
      <x:c r="G290" s="19" t="n">
        <x:f>$D290*SUMPRODUCT('Evidence'!$J$1838:$J$1840,'Evidence'!N$1838:N$1840)</x:f>
        <x:v>294.0681658653033</x:v>
      </x:c>
      <x:c r="H290" s="19" t="n">
        <x:f>$D290*SUMPRODUCT('Evidence'!$J$1838:$J$1840,'Evidence'!O$1838:O$1840)</x:f>
        <x:v>180.0678341346968</x:v>
      </x:c>
      <x:c r="I290" s="19" t="n">
        <x:f>$D290*SUMPRODUCT('Evidence'!$J$1838:$J$1840,'Evidence'!P$1838:P$1840)</x:f>
        <x:v>0</x:v>
      </x:c>
      <x:c r="J290" s="19" t="n">
        <x:f>$D290*SUMPRODUCT('Evidence'!$J$1838:$J$1840,'Evidence'!Q$1838:Q$1840)</x:f>
        <x:v>0</x:v>
      </x:c>
      <x:c r="K290" s="19" t="n">
        <x:f>$D290*SUMPRODUCT('Evidence'!$J$1838:$J$1840,'Evidence'!R$1838:R$1840)</x:f>
        <x:v>0</x:v>
      </x:c>
      <x:c r="L290" s="19" t="n">
        <x:f>$D290*SUMPRODUCT('Evidence'!$J$1838:$J$1840,'Evidence'!S$1838:S$1840)</x:f>
        <x:v>0</x:v>
      </x:c>
      <x:c r="M290" s="19" t="n">
        <x:f>$D290*SUMPRODUCT('Evidence'!$J$1838:$J$1840,'Evidence'!T$1838:T$1840)</x:f>
        <x:v>0</x:v>
      </x:c>
      <x:c r="N290" s="19" t="n">
        <x:f>$D290*SUMPRODUCT('Evidence'!$J$1838:$J$1840,'Evidence'!U$1838:U$1840)</x:f>
        <x:v>0</x:v>
      </x:c>
      <x:c r="O290" s="19" t="n">
        <x:f>$D290*SUMPRODUCT('Evidence'!$J$1838:$J$1840,'Evidence'!V$1838:V$1840)</x:f>
        <x:v>0</x:v>
      </x:c>
      <x:c r="P290" s="19" t="n">
        <x:f>$D290*SUMPRODUCT('Evidence'!$J$1838:$J$1840,'Evidence'!W$1838:W$1840)</x:f>
        <x:v>0</x:v>
      </x:c>
      <x:c r="Q290" s="19" t="n">
        <x:f>SUM(E290:P290)</x:f>
        <x:v>474.1360000000001</x:v>
      </x:c>
      <x:c r="R290" s="19" t="n">
        <x:f>Q290-D290</x:f>
        <x:v>5.684341886080802e-14</x:v>
      </x:c>
      <x:c r="S290" s="17" t="str">
        <x:v>Economic activity (ISIC-Rev.4): F. Construction</x:v>
      </x:c>
      <x:c r="T290" s="2" t="str">
        <x:v>XA:1946</x:v>
      </x:c>
      <x:c r="U290" s="2" t="str"/>
      <x:c r="V290" s="2" t="str">
        <x:v>https://rplumber.ilo.org/data/indicator?format=.csv.gz&amp;id=EMP_2EMP_SEX_ECO_NB_A</x:v>
      </x:c>
      <x:c r="W290" s="2" t="str">
        <x:v>ILO modelled estimate; allocation estimated</x:v>
      </x:c>
    </x:row>
    <x:row r="291" ht="32" customHeight="1">
      <x:c r="A291" s="13" t="str">
        <x:v>Netherlands</x:v>
      </x:c>
      <x:c r="B291" s="13" t="str">
        <x:v>NLD</x:v>
      </x:c>
      <x:c r="C291" s="13" t="str">
        <x:v>G</x:v>
      </x:c>
      <x:c r="D291" s="25" t="n">
        <x:v>1499.224</x:v>
      </x:c>
      <x:c r="E291" s="21" t="n">
        <x:f>$D291*SUMPRODUCT('Evidence'!$J$1841:$J$1843,'Evidence'!L$1841:L$1843)</x:f>
        <x:v>24.523871622113898</x:v>
      </x:c>
      <x:c r="F291" s="21" t="n">
        <x:f>$D291*SUMPRODUCT('Evidence'!$J$1841:$J$1843,'Evidence'!M$1841:M$1843)</x:f>
        <x:v>24.523871622113898</x:v>
      </x:c>
      <x:c r="G291" s="21" t="n">
        <x:f>$D291*SUMPRODUCT('Evidence'!$J$1841:$J$1843,'Evidence'!N$1841:N$1843)</x:f>
        <x:v>269.7625878432529</x:v>
      </x:c>
      <x:c r="H291" s="21" t="n">
        <x:f>$D291*SUMPRODUCT('Evidence'!$J$1841:$J$1843,'Evidence'!O$1841:O$1843)</x:f>
        <x:v>612.4623184357542</x:v>
      </x:c>
      <x:c r="I291" s="21" t="n">
        <x:f>$D291*SUMPRODUCT('Evidence'!$J$1841:$J$1843,'Evidence'!P$1841:P$1843)</x:f>
        <x:v>494.37973561042344</x:v>
      </x:c>
      <x:c r="J291" s="21" t="n">
        <x:f>$D291*SUMPRODUCT('Evidence'!$J$1841:$J$1843,'Evidence'!Q$1841:Q$1843)</x:f>
        <x:v>24.523871622113898</x:v>
      </x:c>
      <x:c r="K291" s="21" t="n">
        <x:f>$D291*SUMPRODUCT('Evidence'!$J$1841:$J$1843,'Evidence'!R$1841:R$1843)</x:f>
        <x:v>0</x:v>
      </x:c>
      <x:c r="L291" s="21" t="n">
        <x:f>$D291*SUMPRODUCT('Evidence'!$J$1841:$J$1843,'Evidence'!S$1841:S$1843)</x:f>
        <x:v>49.047743244227796</x:v>
      </x:c>
      <x:c r="M291" s="21" t="n">
        <x:f>$D291*SUMPRODUCT('Evidence'!$J$1841:$J$1843,'Evidence'!T$1841:T$1843)</x:f>
        <x:v>0</x:v>
      </x:c>
      <x:c r="N291" s="21" t="n">
        <x:f>$D291*SUMPRODUCT('Evidence'!$J$1841:$J$1843,'Evidence'!U$1841:U$1843)</x:f>
        <x:v>0</x:v>
      </x:c>
      <x:c r="O291" s="21" t="n">
        <x:f>$D291*SUMPRODUCT('Evidence'!$J$1841:$J$1843,'Evidence'!V$1841:V$1843)</x:f>
        <x:v>0</x:v>
      </x:c>
      <x:c r="P291" s="21" t="n">
        <x:f>$D291*SUMPRODUCT('Evidence'!$J$1841:$J$1843,'Evidence'!W$1841:W$1843)</x:f>
        <x:v>0</x:v>
      </x:c>
      <x:c r="Q291" s="21" t="n">
        <x:f>SUM(E291:P291)</x:f>
        <x:v>1499.224</x:v>
      </x:c>
      <x:c r="R291" s="21" t="n">
        <x:f>Q291-D291</x:f>
        <x:v>0</x:v>
      </x:c>
      <x:c r="S291" s="18" t="str">
        <x:v>Economic activity (ISIC-Rev.4): G. Wholesale and retail trade; repair of motor vehicles and motorcycles</x:v>
      </x:c>
      <x:c r="T291" s="13" t="str">
        <x:v>XA:1946</x:v>
      </x:c>
      <x:c r="U291" s="13" t="str"/>
      <x:c r="V291" s="13" t="str">
        <x:v>https://rplumber.ilo.org/data/indicator?format=.csv.gz&amp;id=EMP_2EMP_SEX_ECO_NB_A</x:v>
      </x:c>
      <x:c r="W291" s="13" t="str">
        <x:v>ILO modelled estimate; allocation estimated</x:v>
      </x:c>
    </x:row>
    <x:row r="292" ht="32" customHeight="1">
      <x:c r="A292" s="2" t="str">
        <x:v>Netherlands</x:v>
      </x:c>
      <x:c r="B292" s="2" t="str">
        <x:v>NLD</x:v>
      </x:c>
      <x:c r="C292" s="2" t="str">
        <x:v>HJ</x:v>
      </x:c>
      <x:c r="D292" s="25" t="n">
        <x:v>937.64</x:v>
      </x:c>
      <x:c r="E292" s="19" t="n">
        <x:f>$D292*SUMPRODUCT('Evidence'!$J$1844:$J$1854,'Evidence'!L$1844:L$1854)</x:f>
        <x:v>12.074430983025454</x:v>
      </x:c>
      <x:c r="F292" s="19" t="n">
        <x:f>$D292*SUMPRODUCT('Evidence'!$J$1844:$J$1854,'Evidence'!M$1844:M$1854)</x:f>
        <x:v>0</x:v>
      </x:c>
      <x:c r="G292" s="19" t="n">
        <x:f>$D292*SUMPRODUCT('Evidence'!$J$1844:$J$1854,'Evidence'!N$1844:N$1854)</x:f>
        <x:v>473.5115299502802</x:v>
      </x:c>
      <x:c r="H292" s="19" t="n">
        <x:f>$D292*SUMPRODUCT('Evidence'!$J$1844:$J$1854,'Evidence'!O$1844:O$1854)</x:f>
        <x:v>0</x:v>
      </x:c>
      <x:c r="I292" s="19" t="n">
        <x:f>$D292*SUMPRODUCT('Evidence'!$J$1844:$J$1854,'Evidence'!P$1844:P$1854)</x:f>
        <x:v>0</x:v>
      </x:c>
      <x:c r="J292" s="19" t="n">
        <x:f>$D292*SUMPRODUCT('Evidence'!$J$1844:$J$1854,'Evidence'!Q$1844:Q$1854)</x:f>
        <x:v>0</x:v>
      </x:c>
      <x:c r="K292" s="19" t="n">
        <x:f>$D292*SUMPRODUCT('Evidence'!$J$1844:$J$1854,'Evidence'!R$1844:R$1854)</x:f>
        <x:v>0</x:v>
      </x:c>
      <x:c r="L292" s="19" t="n">
        <x:f>$D292*SUMPRODUCT('Evidence'!$J$1844:$J$1854,'Evidence'!S$1844:S$1854)</x:f>
        <x:v>337.901675881824</x:v>
      </x:c>
      <x:c r="M292" s="19" t="n">
        <x:f>$D292*SUMPRODUCT('Evidence'!$J$1844:$J$1854,'Evidence'!T$1844:T$1854)</x:f>
        <x:v>114.15236318487042</x:v>
      </x:c>
      <x:c r="N292" s="19" t="n">
        <x:f>$D292*SUMPRODUCT('Evidence'!$J$1844:$J$1854,'Evidence'!U$1844:U$1854)</x:f>
        <x:v>0</x:v>
      </x:c>
      <x:c r="O292" s="19" t="n">
        <x:f>$D292*SUMPRODUCT('Evidence'!$J$1844:$J$1854,'Evidence'!V$1844:V$1854)</x:f>
        <x:v>0</x:v>
      </x:c>
      <x:c r="P292" s="19" t="n">
        <x:f>$D292*SUMPRODUCT('Evidence'!$J$1844:$J$1854,'Evidence'!W$1844:W$1854)</x:f>
        <x:v>0</x:v>
      </x:c>
      <x:c r="Q292" s="19" t="n">
        <x:f>SUM(E292:P292)</x:f>
        <x:v>937.6400000000001</x:v>
      </x:c>
      <x:c r="R292" s="19" t="n">
        <x:f>Q292-D292</x:f>
        <x:v>1.1368683772161603e-13</x:v>
      </x:c>
      <x:c r="S292" s="17" t="str">
        <x:v>Economic activity (ISIC-Rev.4): H,J. Transport; storage and communication</x:v>
      </x:c>
      <x:c r="T292" s="2" t="str">
        <x:v>XA:1946</x:v>
      </x:c>
      <x:c r="U292" s="2" t="str"/>
      <x:c r="V292" s="2" t="str">
        <x:v>https://rplumber.ilo.org/data/indicator?format=.csv.gz&amp;id=EMP_2EMP_SEX_ECO_NB_A</x:v>
      </x:c>
      <x:c r="W292" s="2" t="str">
        <x:v>ILO modelled estimate; allocation estimated</x:v>
      </x:c>
    </x:row>
    <x:row r="293" ht="32" customHeight="1">
      <x:c r="A293" s="13" t="str">
        <x:v>Netherlands</x:v>
      </x:c>
      <x:c r="B293" s="13" t="str">
        <x:v>NLD</x:v>
      </x:c>
      <x:c r="C293" s="13" t="str">
        <x:v>I</x:v>
      </x:c>
      <x:c r="D293" s="25" t="n">
        <x:v>494.669</x:v>
      </x:c>
      <x:c r="E293" s="21" t="n">
        <x:f>$D293*SUMPRODUCT('Evidence'!$J$1855:$J$1856,'Evidence'!L$1855:L$1856)</x:f>
        <x:v>0</x:v>
      </x:c>
      <x:c r="F293" s="21" t="n">
        <x:f>$D293*SUMPRODUCT('Evidence'!$J$1855:$J$1856,'Evidence'!M$1855:M$1856)</x:f>
        <x:v>0</x:v>
      </x:c>
      <x:c r="G293" s="21" t="n">
        <x:f>$D293*SUMPRODUCT('Evidence'!$J$1855:$J$1856,'Evidence'!N$1855:N$1856)</x:f>
        <x:v>0</x:v>
      </x:c>
      <x:c r="H293" s="21" t="n">
        <x:f>$D293*SUMPRODUCT('Evidence'!$J$1855:$J$1856,'Evidence'!O$1855:O$1856)</x:f>
        <x:v>494.669</x:v>
      </x:c>
      <x:c r="I293" s="21" t="n">
        <x:f>$D293*SUMPRODUCT('Evidence'!$J$1855:$J$1856,'Evidence'!P$1855:P$1856)</x:f>
        <x:v>0</x:v>
      </x:c>
      <x:c r="J293" s="21" t="n">
        <x:f>$D293*SUMPRODUCT('Evidence'!$J$1855:$J$1856,'Evidence'!Q$1855:Q$1856)</x:f>
        <x:v>0</x:v>
      </x:c>
      <x:c r="K293" s="21" t="n">
        <x:f>$D293*SUMPRODUCT('Evidence'!$J$1855:$J$1856,'Evidence'!R$1855:R$1856)</x:f>
        <x:v>0</x:v>
      </x:c>
      <x:c r="L293" s="21" t="n">
        <x:f>$D293*SUMPRODUCT('Evidence'!$J$1855:$J$1856,'Evidence'!S$1855:S$1856)</x:f>
        <x:v>0</x:v>
      </x:c>
      <x:c r="M293" s="21" t="n">
        <x:f>$D293*SUMPRODUCT('Evidence'!$J$1855:$J$1856,'Evidence'!T$1855:T$1856)</x:f>
        <x:v>0</x:v>
      </x:c>
      <x:c r="N293" s="21" t="n">
        <x:f>$D293*SUMPRODUCT('Evidence'!$J$1855:$J$1856,'Evidence'!U$1855:U$1856)</x:f>
        <x:v>0</x:v>
      </x:c>
      <x:c r="O293" s="21" t="n">
        <x:f>$D293*SUMPRODUCT('Evidence'!$J$1855:$J$1856,'Evidence'!V$1855:V$1856)</x:f>
        <x:v>0</x:v>
      </x:c>
      <x:c r="P293" s="21" t="n">
        <x:f>$D293*SUMPRODUCT('Evidence'!$J$1855:$J$1856,'Evidence'!W$1855:W$1856)</x:f>
        <x:v>0</x:v>
      </x:c>
      <x:c r="Q293" s="21" t="n">
        <x:f>SUM(E293:P293)</x:f>
        <x:v>494.669</x:v>
      </x:c>
      <x:c r="R293" s="21" t="n">
        <x:f>Q293-D293</x:f>
        <x:v>0</x:v>
      </x:c>
      <x:c r="S293" s="18" t="str">
        <x:v>Economic activity (ISIC-Rev.4): I. Accommodation and food service activities</x:v>
      </x:c>
      <x:c r="T293" s="13" t="str">
        <x:v>XA:1946</x:v>
      </x:c>
      <x:c r="U293" s="13" t="str"/>
      <x:c r="V293" s="13" t="str">
        <x:v>https://rplumber.ilo.org/data/indicator?format=.csv.gz&amp;id=EMP_2EMP_SEX_ECO_NB_A</x:v>
      </x:c>
      <x:c r="W293" s="13" t="str">
        <x:v>ILO modelled estimate; allocation estimated</x:v>
      </x:c>
    </x:row>
    <x:row r="294" ht="32" customHeight="1">
      <x:c r="A294" s="2" t="str">
        <x:v>Netherlands</x:v>
      </x:c>
      <x:c r="B294" s="2" t="str">
        <x:v>NLD</x:v>
      </x:c>
      <x:c r="C294" s="2" t="str">
        <x:v>K</x:v>
      </x:c>
      <x:c r="D294" s="25" t="n">
        <x:v>300.074</x:v>
      </x:c>
      <x:c r="E294" s="19" t="n">
        <x:f>$D294*SUMPRODUCT('Evidence'!$J$1857:$J$1859,'Evidence'!L$1857:L$1859)</x:f>
        <x:v>0</x:v>
      </x:c>
      <x:c r="F294" s="19" t="n">
        <x:f>$D294*SUMPRODUCT('Evidence'!$J$1857:$J$1859,'Evidence'!M$1857:M$1859)</x:f>
        <x:v>0</x:v>
      </x:c>
      <x:c r="G294" s="19" t="n">
        <x:f>$D294*SUMPRODUCT('Evidence'!$J$1857:$J$1859,'Evidence'!N$1857:N$1859)</x:f>
        <x:v>0</x:v>
      </x:c>
      <x:c r="H294" s="19" t="n">
        <x:f>$D294*SUMPRODUCT('Evidence'!$J$1857:$J$1859,'Evidence'!O$1857:O$1859)</x:f>
        <x:v>0</x:v>
      </x:c>
      <x:c r="I294" s="19" t="n">
        <x:f>$D294*SUMPRODUCT('Evidence'!$J$1857:$J$1859,'Evidence'!P$1857:P$1859)</x:f>
        <x:v>0</x:v>
      </x:c>
      <x:c r="J294" s="19" t="n">
        <x:f>$D294*SUMPRODUCT('Evidence'!$J$1857:$J$1859,'Evidence'!Q$1857:Q$1859)</x:f>
        <x:v>0</x:v>
      </x:c>
      <x:c r="K294" s="19" t="n">
        <x:f>$D294*SUMPRODUCT('Evidence'!$J$1857:$J$1859,'Evidence'!R$1857:R$1859)</x:f>
        <x:v>300.074</x:v>
      </x:c>
      <x:c r="L294" s="19" t="n">
        <x:f>$D294*SUMPRODUCT('Evidence'!$J$1857:$J$1859,'Evidence'!S$1857:S$1859)</x:f>
        <x:v>0</x:v>
      </x:c>
      <x:c r="M294" s="19" t="n">
        <x:f>$D294*SUMPRODUCT('Evidence'!$J$1857:$J$1859,'Evidence'!T$1857:T$1859)</x:f>
        <x:v>0</x:v>
      </x:c>
      <x:c r="N294" s="19" t="n">
        <x:f>$D294*SUMPRODUCT('Evidence'!$J$1857:$J$1859,'Evidence'!U$1857:U$1859)</x:f>
        <x:v>0</x:v>
      </x:c>
      <x:c r="O294" s="19" t="n">
        <x:f>$D294*SUMPRODUCT('Evidence'!$J$1857:$J$1859,'Evidence'!V$1857:V$1859)</x:f>
        <x:v>0</x:v>
      </x:c>
      <x:c r="P294" s="19" t="n">
        <x:f>$D294*SUMPRODUCT('Evidence'!$J$1857:$J$1859,'Evidence'!W$1857:W$1859)</x:f>
        <x:v>0</x:v>
      </x:c>
      <x:c r="Q294" s="19" t="n">
        <x:f>SUM(E294:P294)</x:f>
        <x:v>300.074</x:v>
      </x:c>
      <x:c r="R294" s="19" t="n">
        <x:f>Q294-D294</x:f>
        <x:v>0</x:v>
      </x:c>
      <x:c r="S294" s="17" t="str">
        <x:v>Economic activity (ISIC-Rev.4): K. Financial and insurance activities</x:v>
      </x:c>
      <x:c r="T294" s="2" t="str">
        <x:v>XA:1946</x:v>
      </x:c>
      <x:c r="U294" s="2" t="str"/>
      <x:c r="V294" s="2" t="str">
        <x:v>https://rplumber.ilo.org/data/indicator?format=.csv.gz&amp;id=EMP_2EMP_SEX_ECO_NB_A</x:v>
      </x:c>
      <x:c r="W294" s="2" t="str">
        <x:v>ILO modelled estimate; allocation estimated</x:v>
      </x:c>
    </x:row>
    <x:row r="295" ht="32" customHeight="1">
      <x:c r="A295" s="13" t="str">
        <x:v>Netherlands</x:v>
      </x:c>
      <x:c r="B295" s="13" t="str">
        <x:v>NLD</x:v>
      </x:c>
      <x:c r="C295" s="13" t="str">
        <x:v>LMN</x:v>
      </x:c>
      <x:c r="D295" s="25" t="n">
        <x:v>1477.753</x:v>
      </x:c>
      <x:c r="E295" s="21" t="n">
        <x:f>$D295*SUMPRODUCT('Evidence'!$J$1860:$J$1873,'Evidence'!L$1860:L$1873)</x:f>
        <x:v>0</x:v>
      </x:c>
      <x:c r="F295" s="21" t="n">
        <x:f>$D295*SUMPRODUCT('Evidence'!$J$1860:$J$1873,'Evidence'!M$1860:M$1873)</x:f>
        <x:v>0</x:v>
      </x:c>
      <x:c r="G295" s="21" t="n">
        <x:f>$D295*SUMPRODUCT('Evidence'!$J$1860:$J$1873,'Evidence'!N$1860:N$1873)</x:f>
        <x:v>1210.5561430964653</x:v>
      </x:c>
      <x:c r="H295" s="21" t="n">
        <x:f>$D295*SUMPRODUCT('Evidence'!$J$1860:$J$1873,'Evidence'!O$1860:O$1873)</x:f>
        <x:v>54.16411817419407</x:v>
      </x:c>
      <x:c r="I295" s="21" t="n">
        <x:f>$D295*SUMPRODUCT('Evidence'!$J$1860:$J$1873,'Evidence'!P$1860:P$1873)</x:f>
        <x:v>0</x:v>
      </x:c>
      <x:c r="J295" s="21" t="n">
        <x:f>$D295*SUMPRODUCT('Evidence'!$J$1860:$J$1873,'Evidence'!Q$1860:Q$1873)</x:f>
        <x:v>46.42613387129766</x:v>
      </x:c>
      <x:c r="K295" s="21" t="n">
        <x:f>$D295*SUMPRODUCT('Evidence'!$J$1860:$J$1873,'Evidence'!R$1860:R$1873)</x:f>
        <x:v>0</x:v>
      </x:c>
      <x:c r="L295" s="21" t="n">
        <x:f>$D295*SUMPRODUCT('Evidence'!$J$1860:$J$1873,'Evidence'!S$1860:S$1873)</x:f>
        <x:v>11.605100276141382</x:v>
      </x:c>
      <x:c r="M295" s="21" t="n">
        <x:f>$D295*SUMPRODUCT('Evidence'!$J$1860:$J$1873,'Evidence'!T$1860:T$1873)</x:f>
        <x:v>72.48927184585175</x:v>
      </x:c>
      <x:c r="N295" s="21" t="n">
        <x:f>$D295*SUMPRODUCT('Evidence'!$J$1860:$J$1873,'Evidence'!U$1860:U$1873)</x:f>
        <x:v>0</x:v>
      </x:c>
      <x:c r="O295" s="21" t="n">
        <x:f>$D295*SUMPRODUCT('Evidence'!$J$1860:$J$1873,'Evidence'!V$1860:V$1873)</x:f>
        <x:v>82.51223273604974</x:v>
      </x:c>
      <x:c r="P295" s="21" t="n">
        <x:f>$D295*SUMPRODUCT('Evidence'!$J$1860:$J$1873,'Evidence'!W$1860:W$1873)</x:f>
        <x:v>0</x:v>
      </x:c>
      <x:c r="Q295" s="21" t="n">
        <x:f>SUM(E295:P295)</x:f>
        <x:v>1477.7530000000002</x:v>
      </x:c>
      <x:c r="R295" s="21" t="n">
        <x:f>Q295-D295</x:f>
        <x:v>2.2737367544323206e-13</x:v>
      </x:c>
      <x:c r="S295" s="18" t="str">
        <x:v>Economic activity (ISIC-Rev.4): L,M,N. Real estate; business and administrative activities</x:v>
      </x:c>
      <x:c r="T295" s="13" t="str">
        <x:v>XA:1946</x:v>
      </x:c>
      <x:c r="U295" s="13" t="str"/>
      <x:c r="V295" s="13" t="str">
        <x:v>https://rplumber.ilo.org/data/indicator?format=.csv.gz&amp;id=EMP_2EMP_SEX_ECO_NB_A</x:v>
      </x:c>
      <x:c r="W295" s="13" t="str">
        <x:v>ILO modelled estimate; allocation estimated</x:v>
      </x:c>
    </x:row>
    <x:row r="296" ht="32" customHeight="1">
      <x:c r="A296" s="2" t="str">
        <x:v>Netherlands</x:v>
      </x:c>
      <x:c r="B296" s="2" t="str">
        <x:v>NLD</x:v>
      </x:c>
      <x:c r="C296" s="2" t="str">
        <x:v>O</x:v>
      </x:c>
      <x:c r="D296" s="25" t="n">
        <x:v>759.722</x:v>
      </x:c>
      <x:c r="E296" s="19" t="n">
        <x:f>$D296*SUMPRODUCT('Evidence'!$J$1874:$J$1874,'Evidence'!L$1874:L$1874)</x:f>
        <x:v>0</x:v>
      </x:c>
      <x:c r="F296" s="19" t="n">
        <x:f>$D296*SUMPRODUCT('Evidence'!$J$1874:$J$1874,'Evidence'!M$1874:M$1874)</x:f>
        <x:v>0</x:v>
      </x:c>
      <x:c r="G296" s="19" t="n">
        <x:f>$D296*SUMPRODUCT('Evidence'!$J$1874:$J$1874,'Evidence'!N$1874:N$1874)</x:f>
        <x:v>0</x:v>
      </x:c>
      <x:c r="H296" s="19" t="n">
        <x:f>$D296*SUMPRODUCT('Evidence'!$J$1874:$J$1874,'Evidence'!O$1874:O$1874)</x:f>
        <x:v>0</x:v>
      </x:c>
      <x:c r="I296" s="19" t="n">
        <x:f>$D296*SUMPRODUCT('Evidence'!$J$1874:$J$1874,'Evidence'!P$1874:P$1874)</x:f>
        <x:v>0</x:v>
      </x:c>
      <x:c r="J296" s="19" t="n">
        <x:f>$D296*SUMPRODUCT('Evidence'!$J$1874:$J$1874,'Evidence'!Q$1874:Q$1874)</x:f>
        <x:v>0</x:v>
      </x:c>
      <x:c r="K296" s="19" t="n">
        <x:f>$D296*SUMPRODUCT('Evidence'!$J$1874:$J$1874,'Evidence'!R$1874:R$1874)</x:f>
        <x:v>0</x:v>
      </x:c>
      <x:c r="L296" s="19" t="n">
        <x:f>$D296*SUMPRODUCT('Evidence'!$J$1874:$J$1874,'Evidence'!S$1874:S$1874)</x:f>
        <x:v>0</x:v>
      </x:c>
      <x:c r="M296" s="19" t="n">
        <x:f>$D296*SUMPRODUCT('Evidence'!$J$1874:$J$1874,'Evidence'!T$1874:T$1874)</x:f>
        <x:v>0</x:v>
      </x:c>
      <x:c r="N296" s="19" t="n">
        <x:f>$D296*SUMPRODUCT('Evidence'!$J$1874:$J$1874,'Evidence'!U$1874:U$1874)</x:f>
        <x:v>0</x:v>
      </x:c>
      <x:c r="O296" s="19" t="n">
        <x:f>$D296*SUMPRODUCT('Evidence'!$J$1874:$J$1874,'Evidence'!V$1874:V$1874)</x:f>
        <x:v>0</x:v>
      </x:c>
      <x:c r="P296" s="19" t="n">
        <x:f>$D296*SUMPRODUCT('Evidence'!$J$1874:$J$1874,'Evidence'!W$1874:W$1874)</x:f>
        <x:v>759.722</x:v>
      </x:c>
      <x:c r="Q296" s="19" t="n">
        <x:f>SUM(E296:P296)</x:f>
        <x:v>759.722</x:v>
      </x:c>
      <x:c r="R296" s="19" t="n">
        <x:f>Q296-D296</x:f>
        <x:v>0</x:v>
      </x:c>
      <x:c r="S296" s="17" t="str">
        <x:v>Economic activity (ISIC-Rev.4): O. Public administration and defence; compulsory social security</x:v>
      </x:c>
      <x:c r="T296" s="2" t="str">
        <x:v>XA:1946</x:v>
      </x:c>
      <x:c r="U296" s="2" t="str"/>
      <x:c r="V296" s="2" t="str">
        <x:v>https://rplumber.ilo.org/data/indicator?format=.csv.gz&amp;id=EMP_2EMP_SEX_ECO_NB_A</x:v>
      </x:c>
      <x:c r="W296" s="2" t="str">
        <x:v>ILO modelled estimate; allocation estimated</x:v>
      </x:c>
    </x:row>
    <x:row r="297" ht="32" customHeight="1">
      <x:c r="A297" s="13" t="str">
        <x:v>Netherlands</x:v>
      </x:c>
      <x:c r="B297" s="13" t="str">
        <x:v>NLD</x:v>
      </x:c>
      <x:c r="C297" s="13" t="str">
        <x:v>P</x:v>
      </x:c>
      <x:c r="D297" s="25" t="n">
        <x:v>777.233</x:v>
      </x:c>
      <x:c r="E297" s="21" t="n">
        <x:f>$D297*SUMPRODUCT('Evidence'!$J$1875:$J$1875,'Evidence'!L$1875:L$1875)</x:f>
        <x:v>0</x:v>
      </x:c>
      <x:c r="F297" s="21" t="n">
        <x:f>$D297*SUMPRODUCT('Evidence'!$J$1875:$J$1875,'Evidence'!M$1875:M$1875)</x:f>
        <x:v>0</x:v>
      </x:c>
      <x:c r="G297" s="21" t="n">
        <x:f>$D297*SUMPRODUCT('Evidence'!$J$1875:$J$1875,'Evidence'!N$1875:N$1875)</x:f>
        <x:v>0</x:v>
      </x:c>
      <x:c r="H297" s="21" t="n">
        <x:f>$D297*SUMPRODUCT('Evidence'!$J$1875:$J$1875,'Evidence'!O$1875:O$1875)</x:f>
        <x:v>777.233</x:v>
      </x:c>
      <x:c r="I297" s="21" t="n">
        <x:f>$D297*SUMPRODUCT('Evidence'!$J$1875:$J$1875,'Evidence'!P$1875:P$1875)</x:f>
        <x:v>0</x:v>
      </x:c>
      <x:c r="J297" s="21" t="n">
        <x:f>$D297*SUMPRODUCT('Evidence'!$J$1875:$J$1875,'Evidence'!Q$1875:Q$1875)</x:f>
        <x:v>0</x:v>
      </x:c>
      <x:c r="K297" s="21" t="n">
        <x:f>$D297*SUMPRODUCT('Evidence'!$J$1875:$J$1875,'Evidence'!R$1875:R$1875)</x:f>
        <x:v>0</x:v>
      </x:c>
      <x:c r="L297" s="21" t="n">
        <x:f>$D297*SUMPRODUCT('Evidence'!$J$1875:$J$1875,'Evidence'!S$1875:S$1875)</x:f>
        <x:v>0</x:v>
      </x:c>
      <x:c r="M297" s="21" t="n">
        <x:f>$D297*SUMPRODUCT('Evidence'!$J$1875:$J$1875,'Evidence'!T$1875:T$1875)</x:f>
        <x:v>0</x:v>
      </x:c>
      <x:c r="N297" s="21" t="n">
        <x:f>$D297*SUMPRODUCT('Evidence'!$J$1875:$J$1875,'Evidence'!U$1875:U$1875)</x:f>
        <x:v>0</x:v>
      </x:c>
      <x:c r="O297" s="21" t="n">
        <x:f>$D297*SUMPRODUCT('Evidence'!$J$1875:$J$1875,'Evidence'!V$1875:V$1875)</x:f>
        <x:v>0</x:v>
      </x:c>
      <x:c r="P297" s="21" t="n">
        <x:f>$D297*SUMPRODUCT('Evidence'!$J$1875:$J$1875,'Evidence'!W$1875:W$1875)</x:f>
        <x:v>0</x:v>
      </x:c>
      <x:c r="Q297" s="21" t="n">
        <x:f>SUM(E297:P297)</x:f>
        <x:v>777.233</x:v>
      </x:c>
      <x:c r="R297" s="21" t="n">
        <x:f>Q297-D297</x:f>
        <x:v>0</x:v>
      </x:c>
      <x:c r="S297" s="18" t="str">
        <x:v>Economic activity (ISIC-Rev.4): P. Education</x:v>
      </x:c>
      <x:c r="T297" s="13" t="str">
        <x:v>XA:1946</x:v>
      </x:c>
      <x:c r="U297" s="13" t="str"/>
      <x:c r="V297" s="13" t="str">
        <x:v>https://rplumber.ilo.org/data/indicator?format=.csv.gz&amp;id=EMP_2EMP_SEX_ECO_NB_A</x:v>
      </x:c>
      <x:c r="W297" s="13" t="str">
        <x:v>ILO modelled estimate; allocation estimated</x:v>
      </x:c>
    </x:row>
    <x:row r="298" ht="32" customHeight="1">
      <x:c r="A298" s="2" t="str">
        <x:v>Netherlands</x:v>
      </x:c>
      <x:c r="B298" s="2" t="str">
        <x:v>NLD</x:v>
      </x:c>
      <x:c r="C298" s="2" t="str">
        <x:v>Q</x:v>
      </x:c>
      <x:c r="D298" s="25" t="n">
        <x:v>1760.63</x:v>
      </x:c>
      <x:c r="E298" s="19" t="n">
        <x:f>$D298*SUMPRODUCT('Evidence'!$J$1876:$J$1878,'Evidence'!L$1876:L$1878)</x:f>
        <x:v>0</x:v>
      </x:c>
      <x:c r="F298" s="19" t="n">
        <x:f>$D298*SUMPRODUCT('Evidence'!$J$1876:$J$1878,'Evidence'!M$1876:M$1878)</x:f>
        <x:v>0</x:v>
      </x:c>
      <x:c r="G298" s="19" t="n">
        <x:f>$D298*SUMPRODUCT('Evidence'!$J$1876:$J$1878,'Evidence'!N$1876:N$1878)</x:f>
        <x:v>0</x:v>
      </x:c>
      <x:c r="H298" s="19" t="n">
        <x:f>$D298*SUMPRODUCT('Evidence'!$J$1876:$J$1878,'Evidence'!O$1876:O$1878)</x:f>
        <x:v>0</x:v>
      </x:c>
      <x:c r="I298" s="19" t="n">
        <x:f>$D298*SUMPRODUCT('Evidence'!$J$1876:$J$1878,'Evidence'!P$1876:P$1878)</x:f>
        <x:v>0</x:v>
      </x:c>
      <x:c r="J298" s="19" t="n">
        <x:f>$D298*SUMPRODUCT('Evidence'!$J$1876:$J$1878,'Evidence'!Q$1876:Q$1878)</x:f>
        <x:v>1336.0399908060485</x:v>
      </x:c>
      <x:c r="K298" s="19" t="n">
        <x:f>$D298*SUMPRODUCT('Evidence'!$J$1876:$J$1878,'Evidence'!R$1876:R$1878)</x:f>
        <x:v>0</x:v>
      </x:c>
      <x:c r="L298" s="19" t="n">
        <x:f>$D298*SUMPRODUCT('Evidence'!$J$1876:$J$1878,'Evidence'!S$1876:S$1878)</x:f>
        <x:v>0</x:v>
      </x:c>
      <x:c r="M298" s="19" t="n">
        <x:f>$D298*SUMPRODUCT('Evidence'!$J$1876:$J$1878,'Evidence'!T$1876:T$1878)</x:f>
        <x:v>0</x:v>
      </x:c>
      <x:c r="N298" s="19" t="n">
        <x:f>$D298*SUMPRODUCT('Evidence'!$J$1876:$J$1878,'Evidence'!U$1876:U$1878)</x:f>
        <x:v>0</x:v>
      </x:c>
      <x:c r="O298" s="19" t="n">
        <x:f>$D298*SUMPRODUCT('Evidence'!$J$1876:$J$1878,'Evidence'!V$1876:V$1878)</x:f>
        <x:v>0</x:v>
      </x:c>
      <x:c r="P298" s="19" t="n">
        <x:f>$D298*SUMPRODUCT('Evidence'!$J$1876:$J$1878,'Evidence'!W$1876:W$1878)</x:f>
        <x:v>424.5900091939516</x:v>
      </x:c>
      <x:c r="Q298" s="19" t="n">
        <x:f>SUM(E298:P298)</x:f>
        <x:v>1760.63</x:v>
      </x:c>
      <x:c r="R298" s="19" t="n">
        <x:f>Q298-D298</x:f>
        <x:v>0</x:v>
      </x:c>
      <x:c r="S298" s="17" t="str">
        <x:v>Economic activity (ISIC-Rev.4): Q. Human health and social work activities</x:v>
      </x:c>
      <x:c r="T298" s="2" t="str">
        <x:v>XA:1946</x:v>
      </x:c>
      <x:c r="U298" s="2" t="str"/>
      <x:c r="V298" s="2" t="str">
        <x:v>https://rplumber.ilo.org/data/indicator?format=.csv.gz&amp;id=EMP_2EMP_SEX_ECO_NB_A</x:v>
      </x:c>
      <x:c r="W298" s="2" t="str">
        <x:v>ILO modelled estimate; allocation estimated</x:v>
      </x:c>
    </x:row>
    <x:row r="299" ht="32" customHeight="1">
      <x:c r="A299" s="13" t="str">
        <x:v>Netherlands</x:v>
      </x:c>
      <x:c r="B299" s="13" t="str">
        <x:v>NLD</x:v>
      </x:c>
      <x:c r="C299" s="13" t="str">
        <x:v>RSTU</x:v>
      </x:c>
      <x:c r="D299" s="25" t="n">
        <x:v>469.446</x:v>
      </x:c>
      <x:c r="E299" s="21" t="n">
        <x:f>$D299*SUMPRODUCT('Evidence'!$J$1879:$J$1886,'Evidence'!L$1879:L$1886)</x:f>
        <x:v>0</x:v>
      </x:c>
      <x:c r="F299" s="21" t="n">
        <x:f>$D299*SUMPRODUCT('Evidence'!$J$1879:$J$1886,'Evidence'!M$1879:M$1886)</x:f>
        <x:v>0</x:v>
      </x:c>
      <x:c r="G299" s="21" t="n">
        <x:f>$D299*SUMPRODUCT('Evidence'!$J$1879:$J$1886,'Evidence'!N$1879:N$1886)</x:f>
        <x:v>0</x:v>
      </x:c>
      <x:c r="H299" s="21" t="n">
        <x:f>$D299*SUMPRODUCT('Evidence'!$J$1879:$J$1886,'Evidence'!O$1879:O$1886)</x:f>
        <x:v>226.7162115209</x:v>
      </x:c>
      <x:c r="I299" s="21" t="n">
        <x:f>$D299*SUMPRODUCT('Evidence'!$J$1879:$J$1886,'Evidence'!P$1879:P$1886)</x:f>
        <x:v>0</x:v>
      </x:c>
      <x:c r="J299" s="21" t="n">
        <x:f>$D299*SUMPRODUCT('Evidence'!$J$1879:$J$1886,'Evidence'!Q$1879:Q$1886)</x:f>
        <x:v>0</x:v>
      </x:c>
      <x:c r="K299" s="21" t="n">
        <x:f>$D299*SUMPRODUCT('Evidence'!$J$1879:$J$1886,'Evidence'!R$1879:R$1886)</x:f>
        <x:v>0</x:v>
      </x:c>
      <x:c r="L299" s="21" t="n">
        <x:f>$D299*SUMPRODUCT('Evidence'!$J$1879:$J$1886,'Evidence'!S$1879:S$1886)</x:f>
        <x:v>4.768622595631993</x:v>
      </x:c>
      <x:c r="M299" s="21" t="n">
        <x:f>$D299*SUMPRODUCT('Evidence'!$J$1879:$J$1886,'Evidence'!T$1879:T$1886)</x:f>
        <x:v>110.59052900424635</x:v>
      </x:c>
      <x:c r="N299" s="21" t="n">
        <x:f>$D299*SUMPRODUCT('Evidence'!$J$1879:$J$1886,'Evidence'!U$1879:U$1886)</x:f>
        <x:v>0</x:v>
      </x:c>
      <x:c r="O299" s="21" t="n">
        <x:f>$D299*SUMPRODUCT('Evidence'!$J$1879:$J$1886,'Evidence'!V$1879:V$1886)</x:f>
        <x:v>0</x:v>
      </x:c>
      <x:c r="P299" s="21" t="n">
        <x:f>$D299*SUMPRODUCT('Evidence'!$J$1879:$J$1886,'Evidence'!W$1879:W$1886)</x:f>
        <x:v>127.37063687922166</x:v>
      </x:c>
      <x:c r="Q299" s="21" t="n">
        <x:f>SUM(E299:P299)</x:f>
        <x:v>469.44599999999997</x:v>
      </x:c>
      <x:c r="R299" s="21" t="n">
        <x:f>Q299-D299</x:f>
        <x:v>-5.684341886080802e-14</x:v>
      </x:c>
      <x:c r="S299" s="18" t="str">
        <x:v>Economic activity (ISIC-Rev.4): R,S,T,U. Other services</x:v>
      </x:c>
      <x:c r="T299" s="13" t="str">
        <x:v>XA:1946</x:v>
      </x:c>
      <x:c r="U299" s="13" t="str"/>
      <x:c r="V299" s="13" t="str">
        <x:v>https://rplumber.ilo.org/data/indicator?format=.csv.gz&amp;id=EMP_2EMP_SEX_ECO_NB_A</x:v>
      </x:c>
      <x:c r="W299" s="13" t="str">
        <x:v>ILO modelled estimate; allocation estimated</x:v>
      </x:c>
    </x:row>
    <x:row r="300" ht="32" customHeight="1">
      <x:c r="A300" s="2" t="str">
        <x:v>Sweden</x:v>
      </x:c>
      <x:c r="B300" s="2" t="str">
        <x:v>SWE</x:v>
      </x:c>
      <x:c r="C300" s="2" t="str">
        <x:v>A</x:v>
      </x:c>
      <x:c r="D300" s="25" t="n">
        <x:v>94.669</x:v>
      </x:c>
      <x:c r="E300" s="19" t="n">
        <x:f>$D300*SUMPRODUCT('Evidence'!$J$1887:$J$1888,'Evidence'!L$1887:L$1888)</x:f>
        <x:v>0</x:v>
      </x:c>
      <x:c r="F300" s="19" t="n">
        <x:f>$D300*SUMPRODUCT('Evidence'!$J$1887:$J$1888,'Evidence'!M$1887:M$1888)</x:f>
        <x:v>34.71620188315229</x:v>
      </x:c>
      <x:c r="G300" s="19" t="n">
        <x:f>$D300*SUMPRODUCT('Evidence'!$J$1887:$J$1888,'Evidence'!N$1887:N$1888)</x:f>
        <x:v>0</x:v>
      </x:c>
      <x:c r="H300" s="19" t="n">
        <x:f>$D300*SUMPRODUCT('Evidence'!$J$1887:$J$1888,'Evidence'!O$1887:O$1888)</x:f>
        <x:v>0</x:v>
      </x:c>
      <x:c r="I300" s="19" t="n">
        <x:f>$D300*SUMPRODUCT('Evidence'!$J$1887:$J$1888,'Evidence'!P$1887:P$1888)</x:f>
        <x:v>59.95279811684772</x:v>
      </x:c>
      <x:c r="J300" s="19" t="n">
        <x:f>$D300*SUMPRODUCT('Evidence'!$J$1887:$J$1888,'Evidence'!Q$1887:Q$1888)</x:f>
        <x:v>0</x:v>
      </x:c>
      <x:c r="K300" s="19" t="n">
        <x:f>$D300*SUMPRODUCT('Evidence'!$J$1887:$J$1888,'Evidence'!R$1887:R$1888)</x:f>
        <x:v>0</x:v>
      </x:c>
      <x:c r="L300" s="19" t="n">
        <x:f>$D300*SUMPRODUCT('Evidence'!$J$1887:$J$1888,'Evidence'!S$1887:S$1888)</x:f>
        <x:v>0</x:v>
      </x:c>
      <x:c r="M300" s="19" t="n">
        <x:f>$D300*SUMPRODUCT('Evidence'!$J$1887:$J$1888,'Evidence'!T$1887:T$1888)</x:f>
        <x:v>0</x:v>
      </x:c>
      <x:c r="N300" s="19" t="n">
        <x:f>$D300*SUMPRODUCT('Evidence'!$J$1887:$J$1888,'Evidence'!U$1887:U$1888)</x:f>
        <x:v>0</x:v>
      </x:c>
      <x:c r="O300" s="19" t="n">
        <x:f>$D300*SUMPRODUCT('Evidence'!$J$1887:$J$1888,'Evidence'!V$1887:V$1888)</x:f>
        <x:v>0</x:v>
      </x:c>
      <x:c r="P300" s="19" t="n">
        <x:f>$D300*SUMPRODUCT('Evidence'!$J$1887:$J$1888,'Evidence'!W$1887:W$1888)</x:f>
        <x:v>0</x:v>
      </x:c>
      <x:c r="Q300" s="19" t="n">
        <x:f>SUM(E300:P300)</x:f>
        <x:v>94.66900000000001</x:v>
      </x:c>
      <x:c r="R300" s="19" t="n">
        <x:f>Q300-D300</x:f>
        <x:v>1.4210854715202004e-14</x:v>
      </x:c>
      <x:c r="S300" s="17" t="str">
        <x:v>Economic activity (ISIC-Rev.4): A. Agriculture; forestry and fishing</x:v>
      </x:c>
      <x:c r="T300" s="2" t="str">
        <x:v>XA:2140</x:v>
      </x:c>
      <x:c r="U300" s="2" t="str"/>
      <x:c r="V300" s="2" t="str">
        <x:v>https://rplumber.ilo.org/data/indicator?format=.csv.gz&amp;id=EMP_2EMP_SEX_ECO_NB_A</x:v>
      </x:c>
      <x:c r="W300" s="2" t="str">
        <x:v>ILO modelled estimate; allocation estimated</x:v>
      </x:c>
    </x:row>
    <x:row r="301" ht="32" customHeight="1">
      <x:c r="A301" s="13" t="str">
        <x:v>Sweden</x:v>
      </x:c>
      <x:c r="B301" s="13" t="str">
        <x:v>SWE</x:v>
      </x:c>
      <x:c r="C301" s="13" t="str">
        <x:v>B</x:v>
      </x:c>
      <x:c r="D301" s="25" t="n">
        <x:v>10.08</x:v>
      </x:c>
      <x:c r="E301" s="21" t="n">
        <x:f>$D301*SUMPRODUCT('Evidence'!$J$1889:$J$1889,'Evidence'!L$1889:L$1889)</x:f>
        <x:v>0</x:v>
      </x:c>
      <x:c r="F301" s="21" t="n">
        <x:f>$D301*SUMPRODUCT('Evidence'!$J$1889:$J$1889,'Evidence'!M$1889:M$1889)</x:f>
        <x:v>10.08</x:v>
      </x:c>
      <x:c r="G301" s="21" t="n">
        <x:f>$D301*SUMPRODUCT('Evidence'!$J$1889:$J$1889,'Evidence'!N$1889:N$1889)</x:f>
        <x:v>0</x:v>
      </x:c>
      <x:c r="H301" s="21" t="n">
        <x:f>$D301*SUMPRODUCT('Evidence'!$J$1889:$J$1889,'Evidence'!O$1889:O$1889)</x:f>
        <x:v>0</x:v>
      </x:c>
      <x:c r="I301" s="21" t="n">
        <x:f>$D301*SUMPRODUCT('Evidence'!$J$1889:$J$1889,'Evidence'!P$1889:P$1889)</x:f>
        <x:v>0</x:v>
      </x:c>
      <x:c r="J301" s="21" t="n">
        <x:f>$D301*SUMPRODUCT('Evidence'!$J$1889:$J$1889,'Evidence'!Q$1889:Q$1889)</x:f>
        <x:v>0</x:v>
      </x:c>
      <x:c r="K301" s="21" t="n">
        <x:f>$D301*SUMPRODUCT('Evidence'!$J$1889:$J$1889,'Evidence'!R$1889:R$1889)</x:f>
        <x:v>0</x:v>
      </x:c>
      <x:c r="L301" s="21" t="n">
        <x:f>$D301*SUMPRODUCT('Evidence'!$J$1889:$J$1889,'Evidence'!S$1889:S$1889)</x:f>
        <x:v>0</x:v>
      </x:c>
      <x:c r="M301" s="21" t="n">
        <x:f>$D301*SUMPRODUCT('Evidence'!$J$1889:$J$1889,'Evidence'!T$1889:T$1889)</x:f>
        <x:v>0</x:v>
      </x:c>
      <x:c r="N301" s="21" t="n">
        <x:f>$D301*SUMPRODUCT('Evidence'!$J$1889:$J$1889,'Evidence'!U$1889:U$1889)</x:f>
        <x:v>0</x:v>
      </x:c>
      <x:c r="O301" s="21" t="n">
        <x:f>$D301*SUMPRODUCT('Evidence'!$J$1889:$J$1889,'Evidence'!V$1889:V$1889)</x:f>
        <x:v>0</x:v>
      </x:c>
      <x:c r="P301" s="21" t="n">
        <x:f>$D301*SUMPRODUCT('Evidence'!$J$1889:$J$1889,'Evidence'!W$1889:W$1889)</x:f>
        <x:v>0</x:v>
      </x:c>
      <x:c r="Q301" s="21" t="n">
        <x:f>SUM(E301:P301)</x:f>
        <x:v>10.08</x:v>
      </x:c>
      <x:c r="R301" s="21" t="n">
        <x:f>Q301-D301</x:f>
        <x:v>0</x:v>
      </x:c>
      <x:c r="S301" s="18" t="str">
        <x:v>Economic activity (ISIC-Rev.4): B. Mining and quarrying</x:v>
      </x:c>
      <x:c r="T301" s="13" t="str">
        <x:v>XA:2140</x:v>
      </x:c>
      <x:c r="U301" s="13" t="str"/>
      <x:c r="V301" s="13" t="str">
        <x:v>https://rplumber.ilo.org/data/indicator?format=.csv.gz&amp;id=EMP_2EMP_SEX_ECO_NB_A</x:v>
      </x:c>
      <x:c r="W301" s="13" t="str">
        <x:v>ILO modelled estimate; allocation estimated</x:v>
      </x:c>
    </x:row>
    <x:row r="302" ht="32" customHeight="1">
      <x:c r="A302" s="2" t="str">
        <x:v>Sweden</x:v>
      </x:c>
      <x:c r="B302" s="2" t="str">
        <x:v>SWE</x:v>
      </x:c>
      <x:c r="C302" s="2" t="str">
        <x:v>C</x:v>
      </x:c>
      <x:c r="D302" s="25" t="n">
        <x:v>497.855</x:v>
      </x:c>
      <x:c r="E302" s="19" t="n">
        <x:f>$D302*SUMPRODUCT('Evidence'!$J$1890:$J$1909,'Evidence'!L$1890:L$1909)</x:f>
        <x:v>0</x:v>
      </x:c>
      <x:c r="F302" s="19" t="n">
        <x:f>$D302*SUMPRODUCT('Evidence'!$J$1890:$J$1909,'Evidence'!M$1890:M$1909)</x:f>
        <x:v>97.27230189468841</x:v>
      </x:c>
      <x:c r="G302" s="19" t="n">
        <x:f>$D302*SUMPRODUCT('Evidence'!$J$1890:$J$1909,'Evidence'!N$1890:N$1909)</x:f>
        <x:v>205.52385984761713</x:v>
      </x:c>
      <x:c r="H302" s="19" t="n">
        <x:f>$D302*SUMPRODUCT('Evidence'!$J$1890:$J$1909,'Evidence'!O$1890:O$1909)</x:f>
        <x:v>106.69915012318441</x:v>
      </x:c>
      <x:c r="I302" s="19" t="n">
        <x:f>$D302*SUMPRODUCT('Evidence'!$J$1890:$J$1909,'Evidence'!P$1890:P$1909)</x:f>
        <x:v>47.3369835841231</x:v>
      </x:c>
      <x:c r="J302" s="19" t="n">
        <x:f>$D302*SUMPRODUCT('Evidence'!$J$1890:$J$1909,'Evidence'!Q$1890:Q$1909)</x:f>
        <x:v>19.630450622754353</x:v>
      </x:c>
      <x:c r="K302" s="19" t="n">
        <x:f>$D302*SUMPRODUCT('Evidence'!$J$1890:$J$1909,'Evidence'!R$1890:R$1909)</x:f>
        <x:v>0</x:v>
      </x:c>
      <x:c r="L302" s="19" t="n">
        <x:f>$D302*SUMPRODUCT('Evidence'!$J$1890:$J$1909,'Evidence'!S$1890:S$1909)</x:f>
        <x:v>21.392253927632694</x:v>
      </x:c>
      <x:c r="M302" s="19" t="n">
        <x:f>$D302*SUMPRODUCT('Evidence'!$J$1890:$J$1909,'Evidence'!T$1890:T$1909)</x:f>
        <x:v>0</x:v>
      </x:c>
      <x:c r="N302" s="19" t="n">
        <x:f>$D302*SUMPRODUCT('Evidence'!$J$1890:$J$1909,'Evidence'!U$1890:U$1909)</x:f>
        <x:v>0</x:v>
      </x:c>
      <x:c r="O302" s="19" t="n">
        <x:f>$D302*SUMPRODUCT('Evidence'!$J$1890:$J$1909,'Evidence'!V$1890:V$1909)</x:f>
        <x:v>0</x:v>
      </x:c>
      <x:c r="P302" s="19" t="n">
        <x:f>$D302*SUMPRODUCT('Evidence'!$J$1890:$J$1909,'Evidence'!W$1890:W$1909)</x:f>
        <x:v>0</x:v>
      </x:c>
      <x:c r="Q302" s="19" t="n">
        <x:f>SUM(E302:P302)</x:f>
        <x:v>497.8550000000001</x:v>
      </x:c>
      <x:c r="R302" s="19" t="n">
        <x:f>Q302-D302</x:f>
        <x:v>5.684341886080802e-14</x:v>
      </x:c>
      <x:c r="S302" s="17" t="str">
        <x:v>Economic activity (ISIC-Rev.4): C. Manufacturing</x:v>
      </x:c>
      <x:c r="T302" s="2" t="str">
        <x:v>XA:2140</x:v>
      </x:c>
      <x:c r="U302" s="2" t="str"/>
      <x:c r="V302" s="2" t="str">
        <x:v>https://rplumber.ilo.org/data/indicator?format=.csv.gz&amp;id=EMP_2EMP_SEX_ECO_NB_A</x:v>
      </x:c>
      <x:c r="W302" s="2" t="str">
        <x:v>ILO modelled estimate; allocation estimated</x:v>
      </x:c>
    </x:row>
    <x:row r="303" ht="32" customHeight="1">
      <x:c r="A303" s="13" t="str">
        <x:v>Sweden</x:v>
      </x:c>
      <x:c r="B303" s="13" t="str">
        <x:v>SWE</x:v>
      </x:c>
      <x:c r="C303" s="13" t="str">
        <x:v>DE</x:v>
      </x:c>
      <x:c r="D303" s="25" t="n">
        <x:v>59.292</x:v>
      </x:c>
      <x:c r="E303" s="21" t="n">
        <x:f>$D303*SUMPRODUCT('Evidence'!$J$1910:$J$1913,'Evidence'!L$1910:L$1913)</x:f>
        <x:v>0</x:v>
      </x:c>
      <x:c r="F303" s="21" t="n">
        <x:f>$D303*SUMPRODUCT('Evidence'!$J$1910:$J$1913,'Evidence'!M$1910:M$1913)</x:f>
        <x:v>0</x:v>
      </x:c>
      <x:c r="G303" s="21" t="n">
        <x:f>$D303*SUMPRODUCT('Evidence'!$J$1910:$J$1913,'Evidence'!N$1910:N$1913)</x:f>
        <x:v>17.460809438732515</x:v>
      </x:c>
      <x:c r="H303" s="21" t="n">
        <x:f>$D303*SUMPRODUCT('Evidence'!$J$1910:$J$1913,'Evidence'!O$1910:O$1913)</x:f>
        <x:v>0</x:v>
      </x:c>
      <x:c r="I303" s="21" t="n">
        <x:f>$D303*SUMPRODUCT('Evidence'!$J$1910:$J$1913,'Evidence'!P$1910:P$1913)</x:f>
        <x:v>0</x:v>
      </x:c>
      <x:c r="J303" s="21" t="n">
        <x:f>$D303*SUMPRODUCT('Evidence'!$J$1910:$J$1913,'Evidence'!Q$1910:Q$1913)</x:f>
        <x:v>0</x:v>
      </x:c>
      <x:c r="K303" s="21" t="n">
        <x:f>$D303*SUMPRODUCT('Evidence'!$J$1910:$J$1913,'Evidence'!R$1910:R$1913)</x:f>
        <x:v>0</x:v>
      </x:c>
      <x:c r="L303" s="21" t="n">
        <x:f>$D303*SUMPRODUCT('Evidence'!$J$1910:$J$1913,'Evidence'!S$1910:S$1913)</x:f>
        <x:v>0</x:v>
      </x:c>
      <x:c r="M303" s="21" t="n">
        <x:f>$D303*SUMPRODUCT('Evidence'!$J$1910:$J$1913,'Evidence'!T$1910:T$1913)</x:f>
        <x:v>0</x:v>
      </x:c>
      <x:c r="N303" s="21" t="n">
        <x:f>$D303*SUMPRODUCT('Evidence'!$J$1910:$J$1913,'Evidence'!U$1910:U$1913)</x:f>
        <x:v>41.83119056126748</x:v>
      </x:c>
      <x:c r="O303" s="21" t="n">
        <x:f>$D303*SUMPRODUCT('Evidence'!$J$1910:$J$1913,'Evidence'!V$1910:V$1913)</x:f>
        <x:v>0</x:v>
      </x:c>
      <x:c r="P303" s="21" t="n">
        <x:f>$D303*SUMPRODUCT('Evidence'!$J$1910:$J$1913,'Evidence'!W$1910:W$1913)</x:f>
        <x:v>0</x:v>
      </x:c>
      <x:c r="Q303" s="21" t="n">
        <x:f>SUM(E303:P303)</x:f>
        <x:v>59.292</x:v>
      </x:c>
      <x:c r="R303" s="21" t="n">
        <x:f>Q303-D303</x:f>
        <x:v>0</x:v>
      </x:c>
      <x:c r="S303" s="18" t="str">
        <x:v>Economic activity (ISIC-Rev.4): D,E. Utilities</x:v>
      </x:c>
      <x:c r="T303" s="13" t="str">
        <x:v>XA:2140</x:v>
      </x:c>
      <x:c r="U303" s="13" t="str"/>
      <x:c r="V303" s="13" t="str">
        <x:v>https://rplumber.ilo.org/data/indicator?format=.csv.gz&amp;id=EMP_2EMP_SEX_ECO_NB_A</x:v>
      </x:c>
      <x:c r="W303" s="13" t="str">
        <x:v>ILO modelled estimate; allocation estimated</x:v>
      </x:c>
    </x:row>
    <x:row r="304" ht="32" customHeight="1">
      <x:c r="A304" s="2" t="str">
        <x:v>Sweden</x:v>
      </x:c>
      <x:c r="B304" s="2" t="str">
        <x:v>SWE</x:v>
      </x:c>
      <x:c r="C304" s="2" t="str">
        <x:v>F</x:v>
      </x:c>
      <x:c r="D304" s="25" t="n">
        <x:v>321.461</x:v>
      </x:c>
      <x:c r="E304" s="19" t="n">
        <x:f>$D304*SUMPRODUCT('Evidence'!$J$1914:$J$1916,'Evidence'!L$1914:L$1916)</x:f>
        <x:v>0</x:v>
      </x:c>
      <x:c r="F304" s="19" t="n">
        <x:f>$D304*SUMPRODUCT('Evidence'!$J$1914:$J$1916,'Evidence'!M$1914:M$1916)</x:f>
        <x:v>0</x:v>
      </x:c>
      <x:c r="G304" s="19" t="n">
        <x:f>$D304*SUMPRODUCT('Evidence'!$J$1914:$J$1916,'Evidence'!N$1914:N$1916)</x:f>
        <x:v>200.49069626759655</x:v>
      </x:c>
      <x:c r="H304" s="19" t="n">
        <x:f>$D304*SUMPRODUCT('Evidence'!$J$1914:$J$1916,'Evidence'!O$1914:O$1916)</x:f>
        <x:v>120.97030373240347</x:v>
      </x:c>
      <x:c r="I304" s="19" t="n">
        <x:f>$D304*SUMPRODUCT('Evidence'!$J$1914:$J$1916,'Evidence'!P$1914:P$1916)</x:f>
        <x:v>0</x:v>
      </x:c>
      <x:c r="J304" s="19" t="n">
        <x:f>$D304*SUMPRODUCT('Evidence'!$J$1914:$J$1916,'Evidence'!Q$1914:Q$1916)</x:f>
        <x:v>0</x:v>
      </x:c>
      <x:c r="K304" s="19" t="n">
        <x:f>$D304*SUMPRODUCT('Evidence'!$J$1914:$J$1916,'Evidence'!R$1914:R$1916)</x:f>
        <x:v>0</x:v>
      </x:c>
      <x:c r="L304" s="19" t="n">
        <x:f>$D304*SUMPRODUCT('Evidence'!$J$1914:$J$1916,'Evidence'!S$1914:S$1916)</x:f>
        <x:v>0</x:v>
      </x:c>
      <x:c r="M304" s="19" t="n">
        <x:f>$D304*SUMPRODUCT('Evidence'!$J$1914:$J$1916,'Evidence'!T$1914:T$1916)</x:f>
        <x:v>0</x:v>
      </x:c>
      <x:c r="N304" s="19" t="n">
        <x:f>$D304*SUMPRODUCT('Evidence'!$J$1914:$J$1916,'Evidence'!U$1914:U$1916)</x:f>
        <x:v>0</x:v>
      </x:c>
      <x:c r="O304" s="19" t="n">
        <x:f>$D304*SUMPRODUCT('Evidence'!$J$1914:$J$1916,'Evidence'!V$1914:V$1916)</x:f>
        <x:v>0</x:v>
      </x:c>
      <x:c r="P304" s="19" t="n">
        <x:f>$D304*SUMPRODUCT('Evidence'!$J$1914:$J$1916,'Evidence'!W$1914:W$1916)</x:f>
        <x:v>0</x:v>
      </x:c>
      <x:c r="Q304" s="19" t="n">
        <x:f>SUM(E304:P304)</x:f>
        <x:v>321.461</x:v>
      </x:c>
      <x:c r="R304" s="19" t="n">
        <x:f>Q304-D304</x:f>
        <x:v>0</x:v>
      </x:c>
      <x:c r="S304" s="17" t="str">
        <x:v>Economic activity (ISIC-Rev.4): F. Construction</x:v>
      </x:c>
      <x:c r="T304" s="2" t="str">
        <x:v>XA:2140</x:v>
      </x:c>
      <x:c r="U304" s="2" t="str"/>
      <x:c r="V304" s="2" t="str">
        <x:v>https://rplumber.ilo.org/data/indicator?format=.csv.gz&amp;id=EMP_2EMP_SEX_ECO_NB_A</x:v>
      </x:c>
      <x:c r="W304" s="2" t="str">
        <x:v>ILO modelled estimate; allocation estimated</x:v>
      </x:c>
    </x:row>
    <x:row r="305" ht="32" customHeight="1">
      <x:c r="A305" s="13" t="str">
        <x:v>Sweden</x:v>
      </x:c>
      <x:c r="B305" s="13" t="str">
        <x:v>SWE</x:v>
      </x:c>
      <x:c r="C305" s="13" t="str">
        <x:v>G</x:v>
      </x:c>
      <x:c r="D305" s="25" t="n">
        <x:v>521.967</x:v>
      </x:c>
      <x:c r="E305" s="21" t="n">
        <x:f>$D305*SUMPRODUCT('Evidence'!$J$1917:$J$1919,'Evidence'!L$1917:L$1919)</x:f>
        <x:v>10.559461485785276</x:v>
      </x:c>
      <x:c r="F305" s="21" t="n">
        <x:f>$D305*SUMPRODUCT('Evidence'!$J$1917:$J$1919,'Evidence'!M$1917:M$1919)</x:f>
        <x:v>10.559461485785276</x:v>
      </x:c>
      <x:c r="G305" s="21" t="n">
        <x:f>$D305*SUMPRODUCT('Evidence'!$J$1917:$J$1919,'Evidence'!N$1917:N$1919)</x:f>
        <x:v>116.15407634363804</x:v>
      </x:c>
      <x:c r="H305" s="21" t="n">
        <x:f>$D305*SUMPRODUCT('Evidence'!$J$1917:$J$1919,'Evidence'!O$1917:O$1919)</x:f>
        <x:v>203.32810287296135</x:v>
      </x:c>
      <x:c r="I305" s="21" t="n">
        <x:f>$D305*SUMPRODUCT('Evidence'!$J$1917:$J$1919,'Evidence'!P$1917:P$1919)</x:f>
        <x:v>149.68751335447425</x:v>
      </x:c>
      <x:c r="J305" s="21" t="n">
        <x:f>$D305*SUMPRODUCT('Evidence'!$J$1917:$J$1919,'Evidence'!Q$1917:Q$1919)</x:f>
        <x:v>10.559461485785276</x:v>
      </x:c>
      <x:c r="K305" s="21" t="n">
        <x:f>$D305*SUMPRODUCT('Evidence'!$J$1917:$J$1919,'Evidence'!R$1917:R$1919)</x:f>
        <x:v>0</x:v>
      </x:c>
      <x:c r="L305" s="21" t="n">
        <x:f>$D305*SUMPRODUCT('Evidence'!$J$1917:$J$1919,'Evidence'!S$1917:S$1919)</x:f>
        <x:v>21.11892297157055</x:v>
      </x:c>
      <x:c r="M305" s="21" t="n">
        <x:f>$D305*SUMPRODUCT('Evidence'!$J$1917:$J$1919,'Evidence'!T$1917:T$1919)</x:f>
        <x:v>0</x:v>
      </x:c>
      <x:c r="N305" s="21" t="n">
        <x:f>$D305*SUMPRODUCT('Evidence'!$J$1917:$J$1919,'Evidence'!U$1917:U$1919)</x:f>
        <x:v>0</x:v>
      </x:c>
      <x:c r="O305" s="21" t="n">
        <x:f>$D305*SUMPRODUCT('Evidence'!$J$1917:$J$1919,'Evidence'!V$1917:V$1919)</x:f>
        <x:v>0</x:v>
      </x:c>
      <x:c r="P305" s="21" t="n">
        <x:f>$D305*SUMPRODUCT('Evidence'!$J$1917:$J$1919,'Evidence'!W$1917:W$1919)</x:f>
        <x:v>0</x:v>
      </x:c>
      <x:c r="Q305" s="21" t="n">
        <x:f>SUM(E305:P305)</x:f>
        <x:v>521.967</x:v>
      </x:c>
      <x:c r="R305" s="21" t="n">
        <x:f>Q305-D305</x:f>
        <x:v>0</x:v>
      </x:c>
      <x:c r="S305" s="18" t="str">
        <x:v>Economic activity (ISIC-Rev.4): G. Wholesale and retail trade; repair of motor vehicles and motorcycles</x:v>
      </x:c>
      <x:c r="T305" s="13" t="str">
        <x:v>XA:2140</x:v>
      </x:c>
      <x:c r="U305" s="13" t="str"/>
      <x:c r="V305" s="13" t="str">
        <x:v>https://rplumber.ilo.org/data/indicator?format=.csv.gz&amp;id=EMP_2EMP_SEX_ECO_NB_A</x:v>
      </x:c>
      <x:c r="W305" s="13" t="str">
        <x:v>ILO modelled estimate; allocation estimated</x:v>
      </x:c>
    </x:row>
    <x:row r="306" ht="32" customHeight="1">
      <x:c r="A306" s="2" t="str">
        <x:v>Sweden</x:v>
      </x:c>
      <x:c r="B306" s="2" t="str">
        <x:v>SWE</x:v>
      </x:c>
      <x:c r="C306" s="2" t="str">
        <x:v>HJ</x:v>
      </x:c>
      <x:c r="D306" s="25" t="n">
        <x:v>529.18</x:v>
      </x:c>
      <x:c r="E306" s="19" t="n">
        <x:f>$D306*SUMPRODUCT('Evidence'!$J$1920:$J$1930,'Evidence'!L$1920:L$1930)</x:f>
        <x:v>6.0887578313253</x:v>
      </x:c>
      <x:c r="F306" s="19" t="n">
        <x:f>$D306*SUMPRODUCT('Evidence'!$J$1920:$J$1930,'Evidence'!M$1920:M$1930)</x:f>
        <x:v>0</x:v>
      </x:c>
      <x:c r="G306" s="19" t="n">
        <x:f>$D306*SUMPRODUCT('Evidence'!$J$1920:$J$1930,'Evidence'!N$1920:N$1930)</x:f>
        <x:v>223.61104611002148</x:v>
      </x:c>
      <x:c r="H306" s="19" t="n">
        <x:f>$D306*SUMPRODUCT('Evidence'!$J$1920:$J$1930,'Evidence'!O$1920:O$1930)</x:f>
        <x:v>0</x:v>
      </x:c>
      <x:c r="I306" s="19" t="n">
        <x:f>$D306*SUMPRODUCT('Evidence'!$J$1920:$J$1930,'Evidence'!P$1920:P$1930)</x:f>
        <x:v>0</x:v>
      </x:c>
      <x:c r="J306" s="19" t="n">
        <x:f>$D306*SUMPRODUCT('Evidence'!$J$1920:$J$1930,'Evidence'!Q$1920:Q$1930)</x:f>
        <x:v>0</x:v>
      </x:c>
      <x:c r="K306" s="19" t="n">
        <x:f>$D306*SUMPRODUCT('Evidence'!$J$1920:$J$1930,'Evidence'!R$1920:R$1930)</x:f>
        <x:v>0</x:v>
      </x:c>
      <x:c r="L306" s="19" t="n">
        <x:f>$D306*SUMPRODUCT('Evidence'!$J$1920:$J$1930,'Evidence'!S$1920:S$1930)</x:f>
        <x:v>226.89480891753058</x:v>
      </x:c>
      <x:c r="M306" s="19" t="n">
        <x:f>$D306*SUMPRODUCT('Evidence'!$J$1920:$J$1930,'Evidence'!T$1920:T$1930)</x:f>
        <x:v>72.58538714112264</x:v>
      </x:c>
      <x:c r="N306" s="19" t="n">
        <x:f>$D306*SUMPRODUCT('Evidence'!$J$1920:$J$1930,'Evidence'!U$1920:U$1930)</x:f>
        <x:v>0</x:v>
      </x:c>
      <x:c r="O306" s="19" t="n">
        <x:f>$D306*SUMPRODUCT('Evidence'!$J$1920:$J$1930,'Evidence'!V$1920:V$1930)</x:f>
        <x:v>0</x:v>
      </x:c>
      <x:c r="P306" s="19" t="n">
        <x:f>$D306*SUMPRODUCT('Evidence'!$J$1920:$J$1930,'Evidence'!W$1920:W$1930)</x:f>
        <x:v>0</x:v>
      </x:c>
      <x:c r="Q306" s="19" t="n">
        <x:f>SUM(E306:P306)</x:f>
        <x:v>529.18</x:v>
      </x:c>
      <x:c r="R306" s="19" t="n">
        <x:f>Q306-D306</x:f>
        <x:v>0</x:v>
      </x:c>
      <x:c r="S306" s="17" t="str">
        <x:v>Economic activity (ISIC-Rev.4): H,J. Transport; storage and communication</x:v>
      </x:c>
      <x:c r="T306" s="2" t="str">
        <x:v>XA:2140</x:v>
      </x:c>
      <x:c r="U306" s="2" t="str"/>
      <x:c r="V306" s="2" t="str">
        <x:v>https://rplumber.ilo.org/data/indicator?format=.csv.gz&amp;id=EMP_2EMP_SEX_ECO_NB_A</x:v>
      </x:c>
      <x:c r="W306" s="2" t="str">
        <x:v>ILO modelled estimate; allocation estimated</x:v>
      </x:c>
    </x:row>
    <x:row r="307" ht="32" customHeight="1">
      <x:c r="A307" s="13" t="str">
        <x:v>Sweden</x:v>
      </x:c>
      <x:c r="B307" s="13" t="str">
        <x:v>SWE</x:v>
      </x:c>
      <x:c r="C307" s="13" t="str">
        <x:v>I</x:v>
      </x:c>
      <x:c r="D307" s="25" t="n">
        <x:v>167.302</x:v>
      </x:c>
      <x:c r="E307" s="21" t="n">
        <x:f>$D307*SUMPRODUCT('Evidence'!$J$1931:$J$1932,'Evidence'!L$1931:L$1932)</x:f>
        <x:v>0</x:v>
      </x:c>
      <x:c r="F307" s="21" t="n">
        <x:f>$D307*SUMPRODUCT('Evidence'!$J$1931:$J$1932,'Evidence'!M$1931:M$1932)</x:f>
        <x:v>0</x:v>
      </x:c>
      <x:c r="G307" s="21" t="n">
        <x:f>$D307*SUMPRODUCT('Evidence'!$J$1931:$J$1932,'Evidence'!N$1931:N$1932)</x:f>
        <x:v>0</x:v>
      </x:c>
      <x:c r="H307" s="21" t="n">
        <x:f>$D307*SUMPRODUCT('Evidence'!$J$1931:$J$1932,'Evidence'!O$1931:O$1932)</x:f>
        <x:v>167.302</x:v>
      </x:c>
      <x:c r="I307" s="21" t="n">
        <x:f>$D307*SUMPRODUCT('Evidence'!$J$1931:$J$1932,'Evidence'!P$1931:P$1932)</x:f>
        <x:v>0</x:v>
      </x:c>
      <x:c r="J307" s="21" t="n">
        <x:f>$D307*SUMPRODUCT('Evidence'!$J$1931:$J$1932,'Evidence'!Q$1931:Q$1932)</x:f>
        <x:v>0</x:v>
      </x:c>
      <x:c r="K307" s="21" t="n">
        <x:f>$D307*SUMPRODUCT('Evidence'!$J$1931:$J$1932,'Evidence'!R$1931:R$1932)</x:f>
        <x:v>0</x:v>
      </x:c>
      <x:c r="L307" s="21" t="n">
        <x:f>$D307*SUMPRODUCT('Evidence'!$J$1931:$J$1932,'Evidence'!S$1931:S$1932)</x:f>
        <x:v>0</x:v>
      </x:c>
      <x:c r="M307" s="21" t="n">
        <x:f>$D307*SUMPRODUCT('Evidence'!$J$1931:$J$1932,'Evidence'!T$1931:T$1932)</x:f>
        <x:v>0</x:v>
      </x:c>
      <x:c r="N307" s="21" t="n">
        <x:f>$D307*SUMPRODUCT('Evidence'!$J$1931:$J$1932,'Evidence'!U$1931:U$1932)</x:f>
        <x:v>0</x:v>
      </x:c>
      <x:c r="O307" s="21" t="n">
        <x:f>$D307*SUMPRODUCT('Evidence'!$J$1931:$J$1932,'Evidence'!V$1931:V$1932)</x:f>
        <x:v>0</x:v>
      </x:c>
      <x:c r="P307" s="21" t="n">
        <x:f>$D307*SUMPRODUCT('Evidence'!$J$1931:$J$1932,'Evidence'!W$1931:W$1932)</x:f>
        <x:v>0</x:v>
      </x:c>
      <x:c r="Q307" s="21" t="n">
        <x:f>SUM(E307:P307)</x:f>
        <x:v>167.302</x:v>
      </x:c>
      <x:c r="R307" s="21" t="n">
        <x:f>Q307-D307</x:f>
        <x:v>0</x:v>
      </x:c>
      <x:c r="S307" s="18" t="str">
        <x:v>Economic activity (ISIC-Rev.4): I. Accommodation and food service activities</x:v>
      </x:c>
      <x:c r="T307" s="13" t="str">
        <x:v>XA:2140</x:v>
      </x:c>
      <x:c r="U307" s="13" t="str"/>
      <x:c r="V307" s="13" t="str">
        <x:v>https://rplumber.ilo.org/data/indicator?format=.csv.gz&amp;id=EMP_2EMP_SEX_ECO_NB_A</x:v>
      </x:c>
      <x:c r="W307" s="13" t="str">
        <x:v>ILO modelled estimate; allocation estimated</x:v>
      </x:c>
    </x:row>
    <x:row r="308" ht="32" customHeight="1">
      <x:c r="A308" s="2" t="str">
        <x:v>Sweden</x:v>
      </x:c>
      <x:c r="B308" s="2" t="str">
        <x:v>SWE</x:v>
      </x:c>
      <x:c r="C308" s="2" t="str">
        <x:v>K</x:v>
      </x:c>
      <x:c r="D308" s="25" t="n">
        <x:v>119.572</x:v>
      </x:c>
      <x:c r="E308" s="19" t="n">
        <x:f>$D308*SUMPRODUCT('Evidence'!$J$1933:$J$1935,'Evidence'!L$1933:L$1935)</x:f>
        <x:v>0</x:v>
      </x:c>
      <x:c r="F308" s="19" t="n">
        <x:f>$D308*SUMPRODUCT('Evidence'!$J$1933:$J$1935,'Evidence'!M$1933:M$1935)</x:f>
        <x:v>0</x:v>
      </x:c>
      <x:c r="G308" s="19" t="n">
        <x:f>$D308*SUMPRODUCT('Evidence'!$J$1933:$J$1935,'Evidence'!N$1933:N$1935)</x:f>
        <x:v>0</x:v>
      </x:c>
      <x:c r="H308" s="19" t="n">
        <x:f>$D308*SUMPRODUCT('Evidence'!$J$1933:$J$1935,'Evidence'!O$1933:O$1935)</x:f>
        <x:v>0</x:v>
      </x:c>
      <x:c r="I308" s="19" t="n">
        <x:f>$D308*SUMPRODUCT('Evidence'!$J$1933:$J$1935,'Evidence'!P$1933:P$1935)</x:f>
        <x:v>0</x:v>
      </x:c>
      <x:c r="J308" s="19" t="n">
        <x:f>$D308*SUMPRODUCT('Evidence'!$J$1933:$J$1935,'Evidence'!Q$1933:Q$1935)</x:f>
        <x:v>0</x:v>
      </x:c>
      <x:c r="K308" s="19" t="n">
        <x:f>$D308*SUMPRODUCT('Evidence'!$J$1933:$J$1935,'Evidence'!R$1933:R$1935)</x:f>
        <x:v>119.572</x:v>
      </x:c>
      <x:c r="L308" s="19" t="n">
        <x:f>$D308*SUMPRODUCT('Evidence'!$J$1933:$J$1935,'Evidence'!S$1933:S$1935)</x:f>
        <x:v>0</x:v>
      </x:c>
      <x:c r="M308" s="19" t="n">
        <x:f>$D308*SUMPRODUCT('Evidence'!$J$1933:$J$1935,'Evidence'!T$1933:T$1935)</x:f>
        <x:v>0</x:v>
      </x:c>
      <x:c r="N308" s="19" t="n">
        <x:f>$D308*SUMPRODUCT('Evidence'!$J$1933:$J$1935,'Evidence'!U$1933:U$1935)</x:f>
        <x:v>0</x:v>
      </x:c>
      <x:c r="O308" s="19" t="n">
        <x:f>$D308*SUMPRODUCT('Evidence'!$J$1933:$J$1935,'Evidence'!V$1933:V$1935)</x:f>
        <x:v>0</x:v>
      </x:c>
      <x:c r="P308" s="19" t="n">
        <x:f>$D308*SUMPRODUCT('Evidence'!$J$1933:$J$1935,'Evidence'!W$1933:W$1935)</x:f>
        <x:v>0</x:v>
      </x:c>
      <x:c r="Q308" s="19" t="n">
        <x:f>SUM(E308:P308)</x:f>
        <x:v>119.572</x:v>
      </x:c>
      <x:c r="R308" s="19" t="n">
        <x:f>Q308-D308</x:f>
        <x:v>0</x:v>
      </x:c>
      <x:c r="S308" s="17" t="str">
        <x:v>Economic activity (ISIC-Rev.4): K. Financial and insurance activities</x:v>
      </x:c>
      <x:c r="T308" s="2" t="str">
        <x:v>XA:2140</x:v>
      </x:c>
      <x:c r="U308" s="2" t="str"/>
      <x:c r="V308" s="2" t="str">
        <x:v>https://rplumber.ilo.org/data/indicator?format=.csv.gz&amp;id=EMP_2EMP_SEX_ECO_NB_A</x:v>
      </x:c>
      <x:c r="W308" s="2" t="str">
        <x:v>ILO modelled estimate; allocation estimated</x:v>
      </x:c>
    </x:row>
    <x:row r="309" ht="32" customHeight="1">
      <x:c r="A309" s="13" t="str">
        <x:v>Sweden</x:v>
      </x:c>
      <x:c r="B309" s="13" t="str">
        <x:v>SWE</x:v>
      </x:c>
      <x:c r="C309" s="13" t="str">
        <x:v>LMN</x:v>
      </x:c>
      <x:c r="D309" s="25" t="n">
        <x:v>889.675</x:v>
      </x:c>
      <x:c r="E309" s="21" t="n">
        <x:f>$D309*SUMPRODUCT('Evidence'!$J$1936:$J$1949,'Evidence'!L$1936:L$1949)</x:f>
        <x:v>0</x:v>
      </x:c>
      <x:c r="F309" s="21" t="n">
        <x:f>$D309*SUMPRODUCT('Evidence'!$J$1936:$J$1949,'Evidence'!M$1936:M$1949)</x:f>
        <x:v>0</x:v>
      </x:c>
      <x:c r="G309" s="21" t="n">
        <x:f>$D309*SUMPRODUCT('Evidence'!$J$1936:$J$1949,'Evidence'!N$1936:N$1949)</x:f>
        <x:v>714.7938952903055</x:v>
      </x:c>
      <x:c r="H309" s="21" t="n">
        <x:f>$D309*SUMPRODUCT('Evidence'!$J$1936:$J$1949,'Evidence'!O$1936:O$1949)</x:f>
        <x:v>21.18834488977488</x:v>
      </x:c>
      <x:c r="I309" s="21" t="n">
        <x:f>$D309*SUMPRODUCT('Evidence'!$J$1936:$J$1949,'Evidence'!P$1936:P$1949)</x:f>
        <x:v>0</x:v>
      </x:c>
      <x:c r="J309" s="21" t="n">
        <x:f>$D309*SUMPRODUCT('Evidence'!$J$1936:$J$1949,'Evidence'!Q$1936:Q$1949)</x:f>
        <x:v>29.6245440303201</x:v>
      </x:c>
      <x:c r="K309" s="21" t="n">
        <x:f>$D309*SUMPRODUCT('Evidence'!$J$1936:$J$1949,'Evidence'!R$1936:R$1949)</x:f>
        <x:v>0</x:v>
      </x:c>
      <x:c r="L309" s="21" t="n">
        <x:f>$D309*SUMPRODUCT('Evidence'!$J$1936:$J$1949,'Evidence'!S$1936:S$1949)</x:f>
        <x:v>7.928056905196064</x:v>
      </x:c>
      <x:c r="M309" s="21" t="n">
        <x:f>$D309*SUMPRODUCT('Evidence'!$J$1936:$J$1949,'Evidence'!T$1936:T$1949)</x:f>
        <x:v>24.5203343645235</x:v>
      </x:c>
      <x:c r="N309" s="21" t="n">
        <x:f>$D309*SUMPRODUCT('Evidence'!$J$1936:$J$1949,'Evidence'!U$1936:U$1949)</x:f>
        <x:v>0</x:v>
      </x:c>
      <x:c r="O309" s="21" t="n">
        <x:f>$D309*SUMPRODUCT('Evidence'!$J$1936:$J$1949,'Evidence'!V$1936:V$1949)</x:f>
        <x:v>91.61982451987984</x:v>
      </x:c>
      <x:c r="P309" s="21" t="n">
        <x:f>$D309*SUMPRODUCT('Evidence'!$J$1936:$J$1949,'Evidence'!W$1936:W$1949)</x:f>
        <x:v>0</x:v>
      </x:c>
      <x:c r="Q309" s="21" t="n">
        <x:f>SUM(E309:P309)</x:f>
        <x:v>889.6749999999997</x:v>
      </x:c>
      <x:c r="R309" s="21" t="n">
        <x:f>Q309-D309</x:f>
        <x:v>-2.2737367544323206e-13</x:v>
      </x:c>
      <x:c r="S309" s="18" t="str">
        <x:v>Economic activity (ISIC-Rev.4): L,M,N. Real estate; business and administrative activities</x:v>
      </x:c>
      <x:c r="T309" s="13" t="str">
        <x:v>XA:2140</x:v>
      </x:c>
      <x:c r="U309" s="13" t="str"/>
      <x:c r="V309" s="13" t="str">
        <x:v>https://rplumber.ilo.org/data/indicator?format=.csv.gz&amp;id=EMP_2EMP_SEX_ECO_NB_A</x:v>
      </x:c>
      <x:c r="W309" s="13" t="str">
        <x:v>ILO modelled estimate; allocation estimated</x:v>
      </x:c>
    </x:row>
    <x:row r="310" ht="32" customHeight="1">
      <x:c r="A310" s="2" t="str">
        <x:v>Sweden</x:v>
      </x:c>
      <x:c r="B310" s="2" t="str">
        <x:v>SWE</x:v>
      </x:c>
      <x:c r="C310" s="2" t="str">
        <x:v>O</x:v>
      </x:c>
      <x:c r="D310" s="25" t="n">
        <x:v>420.721</x:v>
      </x:c>
      <x:c r="E310" s="19" t="n">
        <x:f>$D310*SUMPRODUCT('Evidence'!$J$1950:$J$1950,'Evidence'!L$1950:L$1950)</x:f>
        <x:v>0</x:v>
      </x:c>
      <x:c r="F310" s="19" t="n">
        <x:f>$D310*SUMPRODUCT('Evidence'!$J$1950:$J$1950,'Evidence'!M$1950:M$1950)</x:f>
        <x:v>0</x:v>
      </x:c>
      <x:c r="G310" s="19" t="n">
        <x:f>$D310*SUMPRODUCT('Evidence'!$J$1950:$J$1950,'Evidence'!N$1950:N$1950)</x:f>
        <x:v>0</x:v>
      </x:c>
      <x:c r="H310" s="19" t="n">
        <x:f>$D310*SUMPRODUCT('Evidence'!$J$1950:$J$1950,'Evidence'!O$1950:O$1950)</x:f>
        <x:v>0</x:v>
      </x:c>
      <x:c r="I310" s="19" t="n">
        <x:f>$D310*SUMPRODUCT('Evidence'!$J$1950:$J$1950,'Evidence'!P$1950:P$1950)</x:f>
        <x:v>0</x:v>
      </x:c>
      <x:c r="J310" s="19" t="n">
        <x:f>$D310*SUMPRODUCT('Evidence'!$J$1950:$J$1950,'Evidence'!Q$1950:Q$1950)</x:f>
        <x:v>0</x:v>
      </x:c>
      <x:c r="K310" s="19" t="n">
        <x:f>$D310*SUMPRODUCT('Evidence'!$J$1950:$J$1950,'Evidence'!R$1950:R$1950)</x:f>
        <x:v>0</x:v>
      </x:c>
      <x:c r="L310" s="19" t="n">
        <x:f>$D310*SUMPRODUCT('Evidence'!$J$1950:$J$1950,'Evidence'!S$1950:S$1950)</x:f>
        <x:v>0</x:v>
      </x:c>
      <x:c r="M310" s="19" t="n">
        <x:f>$D310*SUMPRODUCT('Evidence'!$J$1950:$J$1950,'Evidence'!T$1950:T$1950)</x:f>
        <x:v>0</x:v>
      </x:c>
      <x:c r="N310" s="19" t="n">
        <x:f>$D310*SUMPRODUCT('Evidence'!$J$1950:$J$1950,'Evidence'!U$1950:U$1950)</x:f>
        <x:v>0</x:v>
      </x:c>
      <x:c r="O310" s="19" t="n">
        <x:f>$D310*SUMPRODUCT('Evidence'!$J$1950:$J$1950,'Evidence'!V$1950:V$1950)</x:f>
        <x:v>0</x:v>
      </x:c>
      <x:c r="P310" s="19" t="n">
        <x:f>$D310*SUMPRODUCT('Evidence'!$J$1950:$J$1950,'Evidence'!W$1950:W$1950)</x:f>
        <x:v>420.721</x:v>
      </x:c>
      <x:c r="Q310" s="19" t="n">
        <x:f>SUM(E310:P310)</x:f>
        <x:v>420.721</x:v>
      </x:c>
      <x:c r="R310" s="19" t="n">
        <x:f>Q310-D310</x:f>
        <x:v>0</x:v>
      </x:c>
      <x:c r="S310" s="17" t="str">
        <x:v>Economic activity (ISIC-Rev.4): O. Public administration and defence; compulsory social security</x:v>
      </x:c>
      <x:c r="T310" s="2" t="str">
        <x:v>XA:2140</x:v>
      </x:c>
      <x:c r="U310" s="2" t="str"/>
      <x:c r="V310" s="2" t="str">
        <x:v>https://rplumber.ilo.org/data/indicator?format=.csv.gz&amp;id=EMP_2EMP_SEX_ECO_NB_A</x:v>
      </x:c>
      <x:c r="W310" s="2" t="str">
        <x:v>ILO modelled estimate; allocation estimated</x:v>
      </x:c>
    </x:row>
    <x:row r="311" ht="32" customHeight="1">
      <x:c r="A311" s="13" t="str">
        <x:v>Sweden</x:v>
      </x:c>
      <x:c r="B311" s="13" t="str">
        <x:v>SWE</x:v>
      </x:c>
      <x:c r="C311" s="13" t="str">
        <x:v>P</x:v>
      </x:c>
      <x:c r="D311" s="25" t="n">
        <x:v>571.62</x:v>
      </x:c>
      <x:c r="E311" s="21" t="n">
        <x:f>$D311*SUMPRODUCT('Evidence'!$J$1951:$J$1951,'Evidence'!L$1951:L$1951)</x:f>
        <x:v>0</x:v>
      </x:c>
      <x:c r="F311" s="21" t="n">
        <x:f>$D311*SUMPRODUCT('Evidence'!$J$1951:$J$1951,'Evidence'!M$1951:M$1951)</x:f>
        <x:v>0</x:v>
      </x:c>
      <x:c r="G311" s="21" t="n">
        <x:f>$D311*SUMPRODUCT('Evidence'!$J$1951:$J$1951,'Evidence'!N$1951:N$1951)</x:f>
        <x:v>0</x:v>
      </x:c>
      <x:c r="H311" s="21" t="n">
        <x:f>$D311*SUMPRODUCT('Evidence'!$J$1951:$J$1951,'Evidence'!O$1951:O$1951)</x:f>
        <x:v>571.62</x:v>
      </x:c>
      <x:c r="I311" s="21" t="n">
        <x:f>$D311*SUMPRODUCT('Evidence'!$J$1951:$J$1951,'Evidence'!P$1951:P$1951)</x:f>
        <x:v>0</x:v>
      </x:c>
      <x:c r="J311" s="21" t="n">
        <x:f>$D311*SUMPRODUCT('Evidence'!$J$1951:$J$1951,'Evidence'!Q$1951:Q$1951)</x:f>
        <x:v>0</x:v>
      </x:c>
      <x:c r="K311" s="21" t="n">
        <x:f>$D311*SUMPRODUCT('Evidence'!$J$1951:$J$1951,'Evidence'!R$1951:R$1951)</x:f>
        <x:v>0</x:v>
      </x:c>
      <x:c r="L311" s="21" t="n">
        <x:f>$D311*SUMPRODUCT('Evidence'!$J$1951:$J$1951,'Evidence'!S$1951:S$1951)</x:f>
        <x:v>0</x:v>
      </x:c>
      <x:c r="M311" s="21" t="n">
        <x:f>$D311*SUMPRODUCT('Evidence'!$J$1951:$J$1951,'Evidence'!T$1951:T$1951)</x:f>
        <x:v>0</x:v>
      </x:c>
      <x:c r="N311" s="21" t="n">
        <x:f>$D311*SUMPRODUCT('Evidence'!$J$1951:$J$1951,'Evidence'!U$1951:U$1951)</x:f>
        <x:v>0</x:v>
      </x:c>
      <x:c r="O311" s="21" t="n">
        <x:f>$D311*SUMPRODUCT('Evidence'!$J$1951:$J$1951,'Evidence'!V$1951:V$1951)</x:f>
        <x:v>0</x:v>
      </x:c>
      <x:c r="P311" s="21" t="n">
        <x:f>$D311*SUMPRODUCT('Evidence'!$J$1951:$J$1951,'Evidence'!W$1951:W$1951)</x:f>
        <x:v>0</x:v>
      </x:c>
      <x:c r="Q311" s="21" t="n">
        <x:f>SUM(E311:P311)</x:f>
        <x:v>571.62</x:v>
      </x:c>
      <x:c r="R311" s="21" t="n">
        <x:f>Q311-D311</x:f>
        <x:v>0</x:v>
      </x:c>
      <x:c r="S311" s="18" t="str">
        <x:v>Economic activity (ISIC-Rev.4): P. Education</x:v>
      </x:c>
      <x:c r="T311" s="13" t="str">
        <x:v>XA:2140</x:v>
      </x:c>
      <x:c r="U311" s="13" t="str"/>
      <x:c r="V311" s="13" t="str">
        <x:v>https://rplumber.ilo.org/data/indicator?format=.csv.gz&amp;id=EMP_2EMP_SEX_ECO_NB_A</x:v>
      </x:c>
      <x:c r="W311" s="13" t="str">
        <x:v>ILO modelled estimate; allocation estimated</x:v>
      </x:c>
    </x:row>
    <x:row r="312" ht="32" customHeight="1">
      <x:c r="A312" s="2" t="str">
        <x:v>Sweden</x:v>
      </x:c>
      <x:c r="B312" s="2" t="str">
        <x:v>SWE</x:v>
      </x:c>
      <x:c r="C312" s="2" t="str">
        <x:v>Q</x:v>
      </x:c>
      <x:c r="D312" s="25" t="n">
        <x:v>755.383</x:v>
      </x:c>
      <x:c r="E312" s="19" t="n">
        <x:f>$D312*SUMPRODUCT('Evidence'!$J$1952:$J$1954,'Evidence'!L$1952:L$1954)</x:f>
        <x:v>0</x:v>
      </x:c>
      <x:c r="F312" s="19" t="n">
        <x:f>$D312*SUMPRODUCT('Evidence'!$J$1952:$J$1954,'Evidence'!M$1952:M$1954)</x:f>
        <x:v>0</x:v>
      </x:c>
      <x:c r="G312" s="19" t="n">
        <x:f>$D312*SUMPRODUCT('Evidence'!$J$1952:$J$1954,'Evidence'!N$1952:N$1954)</x:f>
        <x:v>0</x:v>
      </x:c>
      <x:c r="H312" s="19" t="n">
        <x:f>$D312*SUMPRODUCT('Evidence'!$J$1952:$J$1954,'Evidence'!O$1952:O$1954)</x:f>
        <x:v>0</x:v>
      </x:c>
      <x:c r="I312" s="19" t="n">
        <x:f>$D312*SUMPRODUCT('Evidence'!$J$1952:$J$1954,'Evidence'!P$1952:P$1954)</x:f>
        <x:v>0</x:v>
      </x:c>
      <x:c r="J312" s="19" t="n">
        <x:f>$D312*SUMPRODUCT('Evidence'!$J$1952:$J$1954,'Evidence'!Q$1952:Q$1954)</x:f>
        <x:v>573.9519410921192</x:v>
      </x:c>
      <x:c r="K312" s="19" t="n">
        <x:f>$D312*SUMPRODUCT('Evidence'!$J$1952:$J$1954,'Evidence'!R$1952:R$1954)</x:f>
        <x:v>0</x:v>
      </x:c>
      <x:c r="L312" s="19" t="n">
        <x:f>$D312*SUMPRODUCT('Evidence'!$J$1952:$J$1954,'Evidence'!S$1952:S$1954)</x:f>
        <x:v>0</x:v>
      </x:c>
      <x:c r="M312" s="19" t="n">
        <x:f>$D312*SUMPRODUCT('Evidence'!$J$1952:$J$1954,'Evidence'!T$1952:T$1954)</x:f>
        <x:v>0</x:v>
      </x:c>
      <x:c r="N312" s="19" t="n">
        <x:f>$D312*SUMPRODUCT('Evidence'!$J$1952:$J$1954,'Evidence'!U$1952:U$1954)</x:f>
        <x:v>0</x:v>
      </x:c>
      <x:c r="O312" s="19" t="n">
        <x:f>$D312*SUMPRODUCT('Evidence'!$J$1952:$J$1954,'Evidence'!V$1952:V$1954)</x:f>
        <x:v>0</x:v>
      </x:c>
      <x:c r="P312" s="19" t="n">
        <x:f>$D312*SUMPRODUCT('Evidence'!$J$1952:$J$1954,'Evidence'!W$1952:W$1954)</x:f>
        <x:v>181.43105890788087</x:v>
      </x:c>
      <x:c r="Q312" s="19" t="n">
        <x:f>SUM(E312:P312)</x:f>
        <x:v>755.383</x:v>
      </x:c>
      <x:c r="R312" s="19" t="n">
        <x:f>Q312-D312</x:f>
        <x:v>0</x:v>
      </x:c>
      <x:c r="S312" s="17" t="str">
        <x:v>Economic activity (ISIC-Rev.4): Q. Human health and social work activities</x:v>
      </x:c>
      <x:c r="T312" s="2" t="str">
        <x:v>XA:2140</x:v>
      </x:c>
      <x:c r="U312" s="2" t="str"/>
      <x:c r="V312" s="2" t="str">
        <x:v>https://rplumber.ilo.org/data/indicator?format=.csv.gz&amp;id=EMP_2EMP_SEX_ECO_NB_A</x:v>
      </x:c>
      <x:c r="W312" s="2" t="str">
        <x:v>ILO modelled estimate; allocation estimated</x:v>
      </x:c>
    </x:row>
    <x:row r="313" ht="32" customHeight="1">
      <x:c r="A313" s="13" t="str">
        <x:v>Sweden</x:v>
      </x:c>
      <x:c r="B313" s="13" t="str">
        <x:v>SWE</x:v>
      </x:c>
      <x:c r="C313" s="13" t="str">
        <x:v>RSTU</x:v>
      </x:c>
      <x:c r="D313" s="25" t="n">
        <x:v>262.569</x:v>
      </x:c>
      <x:c r="E313" s="21" t="n">
        <x:f>$D313*SUMPRODUCT('Evidence'!$J$1955:$J$1960,'Evidence'!L$1955:L$1960)</x:f>
        <x:v>0</x:v>
      </x:c>
      <x:c r="F313" s="21" t="n">
        <x:f>$D313*SUMPRODUCT('Evidence'!$J$1955:$J$1960,'Evidence'!M$1955:M$1960)</x:f>
        <x:v>0</x:v>
      </x:c>
      <x:c r="G313" s="21" t="n">
        <x:f>$D313*SUMPRODUCT('Evidence'!$J$1955:$J$1960,'Evidence'!N$1955:N$1960)</x:f>
        <x:v>0</x:v>
      </x:c>
      <x:c r="H313" s="21" t="n">
        <x:f>$D313*SUMPRODUCT('Evidence'!$J$1955:$J$1960,'Evidence'!O$1955:O$1960)</x:f>
        <x:v>127.79080138628011</x:v>
      </x:c>
      <x:c r="I313" s="21" t="n">
        <x:f>$D313*SUMPRODUCT('Evidence'!$J$1955:$J$1960,'Evidence'!P$1955:P$1960)</x:f>
        <x:v>0</x:v>
      </x:c>
      <x:c r="J313" s="21" t="n">
        <x:f>$D313*SUMPRODUCT('Evidence'!$J$1955:$J$1960,'Evidence'!Q$1955:Q$1960)</x:f>
        <x:v>0</x:v>
      </x:c>
      <x:c r="K313" s="21" t="n">
        <x:f>$D313*SUMPRODUCT('Evidence'!$J$1955:$J$1960,'Evidence'!R$1955:R$1960)</x:f>
        <x:v>0</x:v>
      </x:c>
      <x:c r="L313" s="21" t="n">
        <x:f>$D313*SUMPRODUCT('Evidence'!$J$1955:$J$1960,'Evidence'!S$1955:S$1960)</x:f>
        <x:v>1.8865367369985828</x:v>
      </x:c>
      <x:c r="M313" s="21" t="n">
        <x:f>$D313*SUMPRODUCT('Evidence'!$J$1955:$J$1960,'Evidence'!T$1955:T$1960)</x:f>
        <x:v>36.88454157111744</x:v>
      </x:c>
      <x:c r="N313" s="21" t="n">
        <x:f>$D313*SUMPRODUCT('Evidence'!$J$1955:$J$1960,'Evidence'!U$1955:U$1960)</x:f>
        <x:v>0</x:v>
      </x:c>
      <x:c r="O313" s="21" t="n">
        <x:f>$D313*SUMPRODUCT('Evidence'!$J$1955:$J$1960,'Evidence'!V$1955:V$1960)</x:f>
        <x:v>0</x:v>
      </x:c>
      <x:c r="P313" s="21" t="n">
        <x:f>$D313*SUMPRODUCT('Evidence'!$J$1955:$J$1960,'Evidence'!W$1955:W$1960)</x:f>
        <x:v>96.0071203056039</x:v>
      </x:c>
      <x:c r="Q313" s="21" t="n">
        <x:f>SUM(E313:P313)</x:f>
        <x:v>262.5690000000001</x:v>
      </x:c>
      <x:c r="R313" s="21" t="n">
        <x:f>Q313-D313</x:f>
        <x:v>5.684341886080802e-14</x:v>
      </x:c>
      <x:c r="S313" s="18" t="str">
        <x:v>Economic activity (ISIC-Rev.4): R,S,T,U. Other services</x:v>
      </x:c>
      <x:c r="T313" s="13" t="str">
        <x:v>XA:2140</x:v>
      </x:c>
      <x:c r="U313" s="13" t="str"/>
      <x:c r="V313" s="13" t="str">
        <x:v>https://rplumber.ilo.org/data/indicator?format=.csv.gz&amp;id=EMP_2EMP_SEX_ECO_NB_A</x:v>
      </x:c>
      <x:c r="W313" s="13" t="str">
        <x:v>ILO modelled estimate; allocation estimated</x:v>
      </x:c>
    </x:row>
    <x:row r="314" ht="32" customHeight="1">
      <x:c r="A314" s="2" t="str">
        <x:v>Poland</x:v>
      </x:c>
      <x:c r="B314" s="2" t="str">
        <x:v>POL</x:v>
      </x:c>
      <x:c r="C314" s="2" t="str">
        <x:v>A</x:v>
      </x:c>
      <x:c r="D314" s="25" t="n">
        <x:v>1217.099</x:v>
      </x:c>
      <x:c r="E314" s="19" t="n">
        <x:f>$D314*SUMPRODUCT('Evidence'!$J$1961:$J$1962,'Evidence'!L$1961:L$1962)</x:f>
        <x:v>0</x:v>
      </x:c>
      <x:c r="F314" s="19" t="n">
        <x:f>$D314*SUMPRODUCT('Evidence'!$J$1961:$J$1962,'Evidence'!M$1961:M$1962)</x:f>
        <x:v>39.613552539136414</x:v>
      </x:c>
      <x:c r="G314" s="19" t="n">
        <x:f>$D314*SUMPRODUCT('Evidence'!$J$1961:$J$1962,'Evidence'!N$1961:N$1962)</x:f>
        <x:v>0</x:v>
      </x:c>
      <x:c r="H314" s="19" t="n">
        <x:f>$D314*SUMPRODUCT('Evidence'!$J$1961:$J$1962,'Evidence'!O$1961:O$1962)</x:f>
        <x:v>0</x:v>
      </x:c>
      <x:c r="I314" s="19" t="n">
        <x:f>$D314*SUMPRODUCT('Evidence'!$J$1961:$J$1962,'Evidence'!P$1961:P$1962)</x:f>
        <x:v>1177.4854474608635</x:v>
      </x:c>
      <x:c r="J314" s="19" t="n">
        <x:f>$D314*SUMPRODUCT('Evidence'!$J$1961:$J$1962,'Evidence'!Q$1961:Q$1962)</x:f>
        <x:v>0</x:v>
      </x:c>
      <x:c r="K314" s="19" t="n">
        <x:f>$D314*SUMPRODUCT('Evidence'!$J$1961:$J$1962,'Evidence'!R$1961:R$1962)</x:f>
        <x:v>0</x:v>
      </x:c>
      <x:c r="L314" s="19" t="n">
        <x:f>$D314*SUMPRODUCT('Evidence'!$J$1961:$J$1962,'Evidence'!S$1961:S$1962)</x:f>
        <x:v>0</x:v>
      </x:c>
      <x:c r="M314" s="19" t="n">
        <x:f>$D314*SUMPRODUCT('Evidence'!$J$1961:$J$1962,'Evidence'!T$1961:T$1962)</x:f>
        <x:v>0</x:v>
      </x:c>
      <x:c r="N314" s="19" t="n">
        <x:f>$D314*SUMPRODUCT('Evidence'!$J$1961:$J$1962,'Evidence'!U$1961:U$1962)</x:f>
        <x:v>0</x:v>
      </x:c>
      <x:c r="O314" s="19" t="n">
        <x:f>$D314*SUMPRODUCT('Evidence'!$J$1961:$J$1962,'Evidence'!V$1961:V$1962)</x:f>
        <x:v>0</x:v>
      </x:c>
      <x:c r="P314" s="19" t="n">
        <x:f>$D314*SUMPRODUCT('Evidence'!$J$1961:$J$1962,'Evidence'!W$1961:W$1962)</x:f>
        <x:v>0</x:v>
      </x:c>
      <x:c r="Q314" s="19" t="n">
        <x:f>SUM(E314:P314)</x:f>
        <x:v>1217.099</x:v>
      </x:c>
      <x:c r="R314" s="19" t="n">
        <x:f>Q314-D314</x:f>
        <x:v>0</x:v>
      </x:c>
      <x:c r="S314" s="17" t="str">
        <x:v>Economic activity (ISIC-Rev.4): A. Agriculture; forestry and fishing</x:v>
      </x:c>
      <x:c r="T314" s="2" t="str">
        <x:v>XA:2090</x:v>
      </x:c>
      <x:c r="U314" s="2" t="str"/>
      <x:c r="V314" s="2" t="str">
        <x:v>https://rplumber.ilo.org/data/indicator?format=.csv.gz&amp;id=EMP_2EMP_SEX_ECO_NB_A</x:v>
      </x:c>
      <x:c r="W314" s="2" t="str">
        <x:v>ILO modelled estimate; allocation estimated</x:v>
      </x:c>
    </x:row>
    <x:row r="315" ht="32" customHeight="1">
      <x:c r="A315" s="13" t="str">
        <x:v>Poland</x:v>
      </x:c>
      <x:c r="B315" s="13" t="str">
        <x:v>POL</x:v>
      </x:c>
      <x:c r="C315" s="13" t="str">
        <x:v>B</x:v>
      </x:c>
      <x:c r="D315" s="25" t="n">
        <x:v>209.124</x:v>
      </x:c>
      <x:c r="E315" s="21" t="n">
        <x:f>$D315*SUMPRODUCT('Evidence'!$J$1963:$J$1966,'Evidence'!L$1963:L$1966)</x:f>
        <x:v>153.0831802963395</x:v>
      </x:c>
      <x:c r="F315" s="21" t="n">
        <x:f>$D315*SUMPRODUCT('Evidence'!$J$1963:$J$1966,'Evidence'!M$1963:M$1966)</x:f>
        <x:v>56.04081970366051</x:v>
      </x:c>
      <x:c r="G315" s="21" t="n">
        <x:f>$D315*SUMPRODUCT('Evidence'!$J$1963:$J$1966,'Evidence'!N$1963:N$1966)</x:f>
        <x:v>0</x:v>
      </x:c>
      <x:c r="H315" s="21" t="n">
        <x:f>$D315*SUMPRODUCT('Evidence'!$J$1963:$J$1966,'Evidence'!O$1963:O$1966)</x:f>
        <x:v>0</x:v>
      </x:c>
      <x:c r="I315" s="21" t="n">
        <x:f>$D315*SUMPRODUCT('Evidence'!$J$1963:$J$1966,'Evidence'!P$1963:P$1966)</x:f>
        <x:v>0</x:v>
      </x:c>
      <x:c r="J315" s="21" t="n">
        <x:f>$D315*SUMPRODUCT('Evidence'!$J$1963:$J$1966,'Evidence'!Q$1963:Q$1966)</x:f>
        <x:v>0</x:v>
      </x:c>
      <x:c r="K315" s="21" t="n">
        <x:f>$D315*SUMPRODUCT('Evidence'!$J$1963:$J$1966,'Evidence'!R$1963:R$1966)</x:f>
        <x:v>0</x:v>
      </x:c>
      <x:c r="L315" s="21" t="n">
        <x:f>$D315*SUMPRODUCT('Evidence'!$J$1963:$J$1966,'Evidence'!S$1963:S$1966)</x:f>
        <x:v>0</x:v>
      </x:c>
      <x:c r="M315" s="21" t="n">
        <x:f>$D315*SUMPRODUCT('Evidence'!$J$1963:$J$1966,'Evidence'!T$1963:T$1966)</x:f>
        <x:v>0</x:v>
      </x:c>
      <x:c r="N315" s="21" t="n">
        <x:f>$D315*SUMPRODUCT('Evidence'!$J$1963:$J$1966,'Evidence'!U$1963:U$1966)</x:f>
        <x:v>0</x:v>
      </x:c>
      <x:c r="O315" s="21" t="n">
        <x:f>$D315*SUMPRODUCT('Evidence'!$J$1963:$J$1966,'Evidence'!V$1963:V$1966)</x:f>
        <x:v>0</x:v>
      </x:c>
      <x:c r="P315" s="21" t="n">
        <x:f>$D315*SUMPRODUCT('Evidence'!$J$1963:$J$1966,'Evidence'!W$1963:W$1966)</x:f>
        <x:v>0</x:v>
      </x:c>
      <x:c r="Q315" s="21" t="n">
        <x:f>SUM(E315:P315)</x:f>
        <x:v>209.124</x:v>
      </x:c>
      <x:c r="R315" s="21" t="n">
        <x:f>Q315-D315</x:f>
        <x:v>0</x:v>
      </x:c>
      <x:c r="S315" s="18" t="str">
        <x:v>Economic activity (ISIC-Rev.4): B. Mining and quarrying</x:v>
      </x:c>
      <x:c r="T315" s="13" t="str">
        <x:v>XA:2090</x:v>
      </x:c>
      <x:c r="U315" s="13" t="str"/>
      <x:c r="V315" s="13" t="str">
        <x:v>https://rplumber.ilo.org/data/indicator?format=.csv.gz&amp;id=EMP_2EMP_SEX_ECO_NB_A</x:v>
      </x:c>
      <x:c r="W315" s="13" t="str">
        <x:v>ILO modelled estimate; allocation estimated</x:v>
      </x:c>
    </x:row>
    <x:row r="316" ht="32" customHeight="1">
      <x:c r="A316" s="2" t="str">
        <x:v>Poland</x:v>
      </x:c>
      <x:c r="B316" s="2" t="str">
        <x:v>POL</x:v>
      </x:c>
      <x:c r="C316" s="2" t="str">
        <x:v>C</x:v>
      </x:c>
      <x:c r="D316" s="25" t="n">
        <x:v>3612.23</x:v>
      </x:c>
      <x:c r="E316" s="19" t="n">
        <x:f>$D316*SUMPRODUCT('Evidence'!$J$1967:$J$1990,'Evidence'!L$1967:L$1990)</x:f>
        <x:v>17.166712516223</x:v>
      </x:c>
      <x:c r="F316" s="19" t="n">
        <x:f>$D316*SUMPRODUCT('Evidence'!$J$1967:$J$1990,'Evidence'!M$1967:M$1990)</x:f>
        <x:v>707.3817091122697</x:v>
      </x:c>
      <x:c r="G316" s="19" t="n">
        <x:f>$D316*SUMPRODUCT('Evidence'!$J$1967:$J$1990,'Evidence'!N$1967:N$1990)</x:f>
        <x:v>1161.6023948628058</x:v>
      </x:c>
      <x:c r="H316" s="19" t="n">
        <x:f>$D316*SUMPRODUCT('Evidence'!$J$1967:$J$1990,'Evidence'!O$1967:O$1990)</x:f>
        <x:v>993.6203074851827</x:v>
      </x:c>
      <x:c r="I316" s="19" t="n">
        <x:f>$D316*SUMPRODUCT('Evidence'!$J$1967:$J$1990,'Evidence'!P$1967:P$1990)</x:f>
        <x:v>577.8247365801964</x:v>
      </x:c>
      <x:c r="J316" s="19" t="n">
        <x:f>$D316*SUMPRODUCT('Evidence'!$J$1967:$J$1990,'Evidence'!Q$1967:Q$1990)</x:f>
        <x:v>89.80181227362013</x:v>
      </x:c>
      <x:c r="K316" s="19" t="n">
        <x:f>$D316*SUMPRODUCT('Evidence'!$J$1967:$J$1990,'Evidence'!R$1967:R$1990)</x:f>
        <x:v>0</x:v>
      </x:c>
      <x:c r="L316" s="19" t="n">
        <x:f>$D316*SUMPRODUCT('Evidence'!$J$1967:$J$1990,'Evidence'!S$1967:S$1990)</x:f>
        <x:v>64.83232716970203</x:v>
      </x:c>
      <x:c r="M316" s="19" t="n">
        <x:f>$D316*SUMPRODUCT('Evidence'!$J$1967:$J$1990,'Evidence'!T$1967:T$1990)</x:f>
        <x:v>0</x:v>
      </x:c>
      <x:c r="N316" s="19" t="n">
        <x:f>$D316*SUMPRODUCT('Evidence'!$J$1967:$J$1990,'Evidence'!U$1967:U$1990)</x:f>
        <x:v>0</x:v>
      </x:c>
      <x:c r="O316" s="19" t="n">
        <x:f>$D316*SUMPRODUCT('Evidence'!$J$1967:$J$1990,'Evidence'!V$1967:V$1990)</x:f>
        <x:v>0</x:v>
      </x:c>
      <x:c r="P316" s="19" t="n">
        <x:f>$D316*SUMPRODUCT('Evidence'!$J$1967:$J$1990,'Evidence'!W$1967:W$1990)</x:f>
        <x:v>0</x:v>
      </x:c>
      <x:c r="Q316" s="19" t="n">
        <x:f>SUM(E316:P316)</x:f>
        <x:v>3612.23</x:v>
      </x:c>
      <x:c r="R316" s="19" t="n">
        <x:f>Q316-D316</x:f>
        <x:v>0</x:v>
      </x:c>
      <x:c r="S316" s="17" t="str">
        <x:v>Economic activity (ISIC-Rev.4): C. Manufacturing</x:v>
      </x:c>
      <x:c r="T316" s="2" t="str">
        <x:v>XA:2090</x:v>
      </x:c>
      <x:c r="U316" s="2" t="str"/>
      <x:c r="V316" s="2" t="str">
        <x:v>https://rplumber.ilo.org/data/indicator?format=.csv.gz&amp;id=EMP_2EMP_SEX_ECO_NB_A</x:v>
      </x:c>
      <x:c r="W316" s="2" t="str">
        <x:v>ILO modelled estimate; allocation estimated</x:v>
      </x:c>
    </x:row>
    <x:row r="317" ht="32" customHeight="1">
      <x:c r="A317" s="13" t="str">
        <x:v>Poland</x:v>
      </x:c>
      <x:c r="B317" s="13" t="str">
        <x:v>POL</x:v>
      </x:c>
      <x:c r="C317" s="13" t="str">
        <x:v>DE</x:v>
      </x:c>
      <x:c r="D317" s="25" t="n">
        <x:v>398.988</x:v>
      </x:c>
      <x:c r="E317" s="21" t="n">
        <x:f>$D317*SUMPRODUCT('Evidence'!$J$1991:$J$1994,'Evidence'!L$1991:L$1994)</x:f>
        <x:v>0</x:v>
      </x:c>
      <x:c r="F317" s="21" t="n">
        <x:f>$D317*SUMPRODUCT('Evidence'!$J$1991:$J$1994,'Evidence'!M$1991:M$1994)</x:f>
        <x:v>0</x:v>
      </x:c>
      <x:c r="G317" s="21" t="n">
        <x:f>$D317*SUMPRODUCT('Evidence'!$J$1991:$J$1994,'Evidence'!N$1991:N$1994)</x:f>
        <x:v>110.10801537793968</x:v>
      </x:c>
      <x:c r="H317" s="21" t="n">
        <x:f>$D317*SUMPRODUCT('Evidence'!$J$1991:$J$1994,'Evidence'!O$1991:O$1994)</x:f>
        <x:v>0</x:v>
      </x:c>
      <x:c r="I317" s="21" t="n">
        <x:f>$D317*SUMPRODUCT('Evidence'!$J$1991:$J$1994,'Evidence'!P$1991:P$1994)</x:f>
        <x:v>0</x:v>
      </x:c>
      <x:c r="J317" s="21" t="n">
        <x:f>$D317*SUMPRODUCT('Evidence'!$J$1991:$J$1994,'Evidence'!Q$1991:Q$1994)</x:f>
        <x:v>0</x:v>
      </x:c>
      <x:c r="K317" s="21" t="n">
        <x:f>$D317*SUMPRODUCT('Evidence'!$J$1991:$J$1994,'Evidence'!R$1991:R$1994)</x:f>
        <x:v>0</x:v>
      </x:c>
      <x:c r="L317" s="21" t="n">
        <x:f>$D317*SUMPRODUCT('Evidence'!$J$1991:$J$1994,'Evidence'!S$1991:S$1994)</x:f>
        <x:v>0</x:v>
      </x:c>
      <x:c r="M317" s="21" t="n">
        <x:f>$D317*SUMPRODUCT('Evidence'!$J$1991:$J$1994,'Evidence'!T$1991:T$1994)</x:f>
        <x:v>0</x:v>
      </x:c>
      <x:c r="N317" s="21" t="n">
        <x:f>$D317*SUMPRODUCT('Evidence'!$J$1991:$J$1994,'Evidence'!U$1991:U$1994)</x:f>
        <x:v>288.87998462206036</x:v>
      </x:c>
      <x:c r="O317" s="21" t="n">
        <x:f>$D317*SUMPRODUCT('Evidence'!$J$1991:$J$1994,'Evidence'!V$1991:V$1994)</x:f>
        <x:v>0</x:v>
      </x:c>
      <x:c r="P317" s="21" t="n">
        <x:f>$D317*SUMPRODUCT('Evidence'!$J$1991:$J$1994,'Evidence'!W$1991:W$1994)</x:f>
        <x:v>0</x:v>
      </x:c>
      <x:c r="Q317" s="21" t="n">
        <x:f>SUM(E317:P317)</x:f>
        <x:v>398.98800000000006</x:v>
      </x:c>
      <x:c r="R317" s="21" t="n">
        <x:f>Q317-D317</x:f>
        <x:v>5.684341886080802e-14</x:v>
      </x:c>
      <x:c r="S317" s="18" t="str">
        <x:v>Economic activity (ISIC-Rev.4): D,E. Utilities</x:v>
      </x:c>
      <x:c r="T317" s="13" t="str">
        <x:v>XA:2090</x:v>
      </x:c>
      <x:c r="U317" s="13" t="str"/>
      <x:c r="V317" s="13" t="str">
        <x:v>https://rplumber.ilo.org/data/indicator?format=.csv.gz&amp;id=EMP_2EMP_SEX_ECO_NB_A</x:v>
      </x:c>
      <x:c r="W317" s="13" t="str">
        <x:v>ILO modelled estimate; allocation estimated</x:v>
      </x:c>
    </x:row>
    <x:row r="318" ht="32" customHeight="1">
      <x:c r="A318" s="2" t="str">
        <x:v>Poland</x:v>
      </x:c>
      <x:c r="B318" s="2" t="str">
        <x:v>POL</x:v>
      </x:c>
      <x:c r="C318" s="2" t="str">
        <x:v>F</x:v>
      </x:c>
      <x:c r="D318" s="25" t="n">
        <x:v>1432.461</x:v>
      </x:c>
      <x:c r="E318" s="19" t="n">
        <x:f>$D318*SUMPRODUCT('Evidence'!$J$1995:$J$1997,'Evidence'!L$1995:L$1997)</x:f>
        <x:v>0</x:v>
      </x:c>
      <x:c r="F318" s="19" t="n">
        <x:f>$D318*SUMPRODUCT('Evidence'!$J$1995:$J$1997,'Evidence'!M$1995:M$1997)</x:f>
        <x:v>0</x:v>
      </x:c>
      <x:c r="G318" s="19" t="n">
        <x:f>$D318*SUMPRODUCT('Evidence'!$J$1995:$J$1997,'Evidence'!N$1995:N$1997)</x:f>
        <x:v>880.0727731095935</x:v>
      </x:c>
      <x:c r="H318" s="19" t="n">
        <x:f>$D318*SUMPRODUCT('Evidence'!$J$1995:$J$1997,'Evidence'!O$1995:O$1997)</x:f>
        <x:v>552.3882268904064</x:v>
      </x:c>
      <x:c r="I318" s="19" t="n">
        <x:f>$D318*SUMPRODUCT('Evidence'!$J$1995:$J$1997,'Evidence'!P$1995:P$1997)</x:f>
        <x:v>0</x:v>
      </x:c>
      <x:c r="J318" s="19" t="n">
        <x:f>$D318*SUMPRODUCT('Evidence'!$J$1995:$J$1997,'Evidence'!Q$1995:Q$1997)</x:f>
        <x:v>0</x:v>
      </x:c>
      <x:c r="K318" s="19" t="n">
        <x:f>$D318*SUMPRODUCT('Evidence'!$J$1995:$J$1997,'Evidence'!R$1995:R$1997)</x:f>
        <x:v>0</x:v>
      </x:c>
      <x:c r="L318" s="19" t="n">
        <x:f>$D318*SUMPRODUCT('Evidence'!$J$1995:$J$1997,'Evidence'!S$1995:S$1997)</x:f>
        <x:v>0</x:v>
      </x:c>
      <x:c r="M318" s="19" t="n">
        <x:f>$D318*SUMPRODUCT('Evidence'!$J$1995:$J$1997,'Evidence'!T$1995:T$1997)</x:f>
        <x:v>0</x:v>
      </x:c>
      <x:c r="N318" s="19" t="n">
        <x:f>$D318*SUMPRODUCT('Evidence'!$J$1995:$J$1997,'Evidence'!U$1995:U$1997)</x:f>
        <x:v>0</x:v>
      </x:c>
      <x:c r="O318" s="19" t="n">
        <x:f>$D318*SUMPRODUCT('Evidence'!$J$1995:$J$1997,'Evidence'!V$1995:V$1997)</x:f>
        <x:v>0</x:v>
      </x:c>
      <x:c r="P318" s="19" t="n">
        <x:f>$D318*SUMPRODUCT('Evidence'!$J$1995:$J$1997,'Evidence'!W$1995:W$1997)</x:f>
        <x:v>0</x:v>
      </x:c>
      <x:c r="Q318" s="19" t="n">
        <x:f>SUM(E318:P318)</x:f>
        <x:v>1432.4609999999998</x:v>
      </x:c>
      <x:c r="R318" s="19" t="n">
        <x:f>Q318-D318</x:f>
        <x:v>-2.2737367544323206e-13</x:v>
      </x:c>
      <x:c r="S318" s="17" t="str">
        <x:v>Economic activity (ISIC-Rev.4): F. Construction</x:v>
      </x:c>
      <x:c r="T318" s="2" t="str">
        <x:v>XA:2090</x:v>
      </x:c>
      <x:c r="U318" s="2" t="str"/>
      <x:c r="V318" s="2" t="str">
        <x:v>https://rplumber.ilo.org/data/indicator?format=.csv.gz&amp;id=EMP_2EMP_SEX_ECO_NB_A</x:v>
      </x:c>
      <x:c r="W318" s="2" t="str">
        <x:v>ILO modelled estimate; allocation estimated</x:v>
      </x:c>
    </x:row>
    <x:row r="319" ht="32" customHeight="1">
      <x:c r="A319" s="13" t="str">
        <x:v>Poland</x:v>
      </x:c>
      <x:c r="B319" s="13" t="str">
        <x:v>POL</x:v>
      </x:c>
      <x:c r="C319" s="13" t="str">
        <x:v>G</x:v>
      </x:c>
      <x:c r="D319" s="25" t="n">
        <x:v>2498.215</x:v>
      </x:c>
      <x:c r="E319" s="21" t="n">
        <x:f>$D319*SUMPRODUCT('Evidence'!$J$1998:$J$2000,'Evidence'!L$1998:L$2000)</x:f>
        <x:v>27.262216057218804</x:v>
      </x:c>
      <x:c r="F319" s="21" t="n">
        <x:f>$D319*SUMPRODUCT('Evidence'!$J$1998:$J$2000,'Evidence'!M$1998:M$2000)</x:f>
        <x:v>27.262216057218804</x:v>
      </x:c>
      <x:c r="G319" s="21" t="n">
        <x:f>$D319*SUMPRODUCT('Evidence'!$J$1998:$J$2000,'Evidence'!N$1998:N$2000)</x:f>
        <x:v>299.88437662940686</x:v>
      </x:c>
      <x:c r="H319" s="21" t="n">
        <x:f>$D319*SUMPRODUCT('Evidence'!$J$1998:$J$2000,'Evidence'!O$1998:O$2000)</x:f>
        <x:v>1254.0557009901065</x:v>
      </x:c>
      <x:c r="I319" s="21" t="n">
        <x:f>$D319*SUMPRODUCT('Evidence'!$J$1998:$J$2000,'Evidence'!P$1998:P$2000)</x:f>
        <x:v>807.9638420943929</x:v>
      </x:c>
      <x:c r="J319" s="21" t="n">
        <x:f>$D319*SUMPRODUCT('Evidence'!$J$1998:$J$2000,'Evidence'!Q$1998:Q$2000)</x:f>
        <x:v>27.262216057218804</x:v>
      </x:c>
      <x:c r="K319" s="21" t="n">
        <x:f>$D319*SUMPRODUCT('Evidence'!$J$1998:$J$2000,'Evidence'!R$1998:R$2000)</x:f>
        <x:v>0</x:v>
      </x:c>
      <x:c r="L319" s="21" t="n">
        <x:f>$D319*SUMPRODUCT('Evidence'!$J$1998:$J$2000,'Evidence'!S$1998:S$2000)</x:f>
        <x:v>54.52443211443761</x:v>
      </x:c>
      <x:c r="M319" s="21" t="n">
        <x:f>$D319*SUMPRODUCT('Evidence'!$J$1998:$J$2000,'Evidence'!T$1998:T$2000)</x:f>
        <x:v>0</x:v>
      </x:c>
      <x:c r="N319" s="21" t="n">
        <x:f>$D319*SUMPRODUCT('Evidence'!$J$1998:$J$2000,'Evidence'!U$1998:U$2000)</x:f>
        <x:v>0</x:v>
      </x:c>
      <x:c r="O319" s="21" t="n">
        <x:f>$D319*SUMPRODUCT('Evidence'!$J$1998:$J$2000,'Evidence'!V$1998:V$2000)</x:f>
        <x:v>0</x:v>
      </x:c>
      <x:c r="P319" s="21" t="n">
        <x:f>$D319*SUMPRODUCT('Evidence'!$J$1998:$J$2000,'Evidence'!W$1998:W$2000)</x:f>
        <x:v>0</x:v>
      </x:c>
      <x:c r="Q319" s="21" t="n">
        <x:f>SUM(E319:P319)</x:f>
        <x:v>2498.215</x:v>
      </x:c>
      <x:c r="R319" s="21" t="n">
        <x:f>Q319-D319</x:f>
        <x:v>0</x:v>
      </x:c>
      <x:c r="S319" s="18" t="str">
        <x:v>Economic activity (ISIC-Rev.4): G. Wholesale and retail trade; repair of motor vehicles and motorcycles</x:v>
      </x:c>
      <x:c r="T319" s="13" t="str">
        <x:v>XA:2090</x:v>
      </x:c>
      <x:c r="U319" s="13" t="str"/>
      <x:c r="V319" s="13" t="str">
        <x:v>https://rplumber.ilo.org/data/indicator?format=.csv.gz&amp;id=EMP_2EMP_SEX_ECO_NB_A</x:v>
      </x:c>
      <x:c r="W319" s="13" t="str">
        <x:v>ILO modelled estimate; allocation estimated</x:v>
      </x:c>
    </x:row>
    <x:row r="320" ht="32" customHeight="1">
      <x:c r="A320" s="2" t="str">
        <x:v>Poland</x:v>
      </x:c>
      <x:c r="B320" s="2" t="str">
        <x:v>POL</x:v>
      </x:c>
      <x:c r="C320" s="2" t="str">
        <x:v>HJ</x:v>
      </x:c>
      <x:c r="D320" s="25" t="n">
        <x:v>2012.448</x:v>
      </x:c>
      <x:c r="E320" s="19" t="n">
        <x:f>$D320*SUMPRODUCT('Evidence'!$J$2001:$J$2011,'Evidence'!L$2001:L$2011)</x:f>
        <x:v>40.85017910674038</x:v>
      </x:c>
      <x:c r="F320" s="19" t="n">
        <x:f>$D320*SUMPRODUCT('Evidence'!$J$2001:$J$2011,'Evidence'!M$2001:M$2011)</x:f>
        <x:v>0</x:v>
      </x:c>
      <x:c r="G320" s="19" t="n">
        <x:f>$D320*SUMPRODUCT('Evidence'!$J$2001:$J$2011,'Evidence'!N$2001:N$2011)</x:f>
        <x:v>1237.5950862082825</x:v>
      </x:c>
      <x:c r="H320" s="19" t="n">
        <x:f>$D320*SUMPRODUCT('Evidence'!$J$2001:$J$2011,'Evidence'!O$2001:O$2011)</x:f>
        <x:v>0</x:v>
      </x:c>
      <x:c r="I320" s="19" t="n">
        <x:f>$D320*SUMPRODUCT('Evidence'!$J$2001:$J$2011,'Evidence'!P$2001:P$2011)</x:f>
        <x:v>0</x:v>
      </x:c>
      <x:c r="J320" s="19" t="n">
        <x:f>$D320*SUMPRODUCT('Evidence'!$J$2001:$J$2011,'Evidence'!Q$2001:Q$2011)</x:f>
        <x:v>0</x:v>
      </x:c>
      <x:c r="K320" s="19" t="n">
        <x:f>$D320*SUMPRODUCT('Evidence'!$J$2001:$J$2011,'Evidence'!R$2001:R$2011)</x:f>
        <x:v>0</x:v>
      </x:c>
      <x:c r="L320" s="19" t="n">
        <x:f>$D320*SUMPRODUCT('Evidence'!$J$2001:$J$2011,'Evidence'!S$2001:S$2011)</x:f>
        <x:v>558.2625815530765</x:v>
      </x:c>
      <x:c r="M320" s="19" t="n">
        <x:f>$D320*SUMPRODUCT('Evidence'!$J$2001:$J$2011,'Evidence'!T$2001:T$2011)</x:f>
        <x:v>175.74015313190088</x:v>
      </x:c>
      <x:c r="N320" s="19" t="n">
        <x:f>$D320*SUMPRODUCT('Evidence'!$J$2001:$J$2011,'Evidence'!U$2001:U$2011)</x:f>
        <x:v>0</x:v>
      </x:c>
      <x:c r="O320" s="19" t="n">
        <x:f>$D320*SUMPRODUCT('Evidence'!$J$2001:$J$2011,'Evidence'!V$2001:V$2011)</x:f>
        <x:v>0</x:v>
      </x:c>
      <x:c r="P320" s="19" t="n">
        <x:f>$D320*SUMPRODUCT('Evidence'!$J$2001:$J$2011,'Evidence'!W$2001:W$2011)</x:f>
        <x:v>0</x:v>
      </x:c>
      <x:c r="Q320" s="19" t="n">
        <x:f>SUM(E320:P320)</x:f>
        <x:v>2012.448</x:v>
      </x:c>
      <x:c r="R320" s="19" t="n">
        <x:f>Q320-D320</x:f>
        <x:v>0</x:v>
      </x:c>
      <x:c r="S320" s="17" t="str">
        <x:v>Economic activity (ISIC-Rev.4): H,J. Transport; storage and communication</x:v>
      </x:c>
      <x:c r="T320" s="2" t="str">
        <x:v>XA:2090</x:v>
      </x:c>
      <x:c r="U320" s="2" t="str"/>
      <x:c r="V320" s="2" t="str">
        <x:v>https://rplumber.ilo.org/data/indicator?format=.csv.gz&amp;id=EMP_2EMP_SEX_ECO_NB_A</x:v>
      </x:c>
      <x:c r="W320" s="2" t="str">
        <x:v>ILO modelled estimate; allocation estimated</x:v>
      </x:c>
    </x:row>
    <x:row r="321" ht="32" customHeight="1">
      <x:c r="A321" s="13" t="str">
        <x:v>Poland</x:v>
      </x:c>
      <x:c r="B321" s="13" t="str">
        <x:v>POL</x:v>
      </x:c>
      <x:c r="C321" s="13" t="str">
        <x:v>I</x:v>
      </x:c>
      <x:c r="D321" s="25" t="n">
        <x:v>422.625</x:v>
      </x:c>
      <x:c r="E321" s="21" t="n">
        <x:f>$D321*SUMPRODUCT('Evidence'!$J$2012:$J$2013,'Evidence'!L$2012:L$2013)</x:f>
        <x:v>0</x:v>
      </x:c>
      <x:c r="F321" s="21" t="n">
        <x:f>$D321*SUMPRODUCT('Evidence'!$J$2012:$J$2013,'Evidence'!M$2012:M$2013)</x:f>
        <x:v>0</x:v>
      </x:c>
      <x:c r="G321" s="21" t="n">
        <x:f>$D321*SUMPRODUCT('Evidence'!$J$2012:$J$2013,'Evidence'!N$2012:N$2013)</x:f>
        <x:v>0</x:v>
      </x:c>
      <x:c r="H321" s="21" t="n">
        <x:f>$D321*SUMPRODUCT('Evidence'!$J$2012:$J$2013,'Evidence'!O$2012:O$2013)</x:f>
        <x:v>422.625</x:v>
      </x:c>
      <x:c r="I321" s="21" t="n">
        <x:f>$D321*SUMPRODUCT('Evidence'!$J$2012:$J$2013,'Evidence'!P$2012:P$2013)</x:f>
        <x:v>0</x:v>
      </x:c>
      <x:c r="J321" s="21" t="n">
        <x:f>$D321*SUMPRODUCT('Evidence'!$J$2012:$J$2013,'Evidence'!Q$2012:Q$2013)</x:f>
        <x:v>0</x:v>
      </x:c>
      <x:c r="K321" s="21" t="n">
        <x:f>$D321*SUMPRODUCT('Evidence'!$J$2012:$J$2013,'Evidence'!R$2012:R$2013)</x:f>
        <x:v>0</x:v>
      </x:c>
      <x:c r="L321" s="21" t="n">
        <x:f>$D321*SUMPRODUCT('Evidence'!$J$2012:$J$2013,'Evidence'!S$2012:S$2013)</x:f>
        <x:v>0</x:v>
      </x:c>
      <x:c r="M321" s="21" t="n">
        <x:f>$D321*SUMPRODUCT('Evidence'!$J$2012:$J$2013,'Evidence'!T$2012:T$2013)</x:f>
        <x:v>0</x:v>
      </x:c>
      <x:c r="N321" s="21" t="n">
        <x:f>$D321*SUMPRODUCT('Evidence'!$J$2012:$J$2013,'Evidence'!U$2012:U$2013)</x:f>
        <x:v>0</x:v>
      </x:c>
      <x:c r="O321" s="21" t="n">
        <x:f>$D321*SUMPRODUCT('Evidence'!$J$2012:$J$2013,'Evidence'!V$2012:V$2013)</x:f>
        <x:v>0</x:v>
      </x:c>
      <x:c r="P321" s="21" t="n">
        <x:f>$D321*SUMPRODUCT('Evidence'!$J$2012:$J$2013,'Evidence'!W$2012:W$2013)</x:f>
        <x:v>0</x:v>
      </x:c>
      <x:c r="Q321" s="21" t="n">
        <x:f>SUM(E321:P321)</x:f>
        <x:v>422.625</x:v>
      </x:c>
      <x:c r="R321" s="21" t="n">
        <x:f>Q321-D321</x:f>
        <x:v>0</x:v>
      </x:c>
      <x:c r="S321" s="18" t="str">
        <x:v>Economic activity (ISIC-Rev.4): I. Accommodation and food service activities</x:v>
      </x:c>
      <x:c r="T321" s="13" t="str">
        <x:v>XA:2090</x:v>
      </x:c>
      <x:c r="U321" s="13" t="str"/>
      <x:c r="V321" s="13" t="str">
        <x:v>https://rplumber.ilo.org/data/indicator?format=.csv.gz&amp;id=EMP_2EMP_SEX_ECO_NB_A</x:v>
      </x:c>
      <x:c r="W321" s="13" t="str">
        <x:v>ILO modelled estimate; allocation estimated</x:v>
      </x:c>
    </x:row>
    <x:row r="322" ht="32" customHeight="1">
      <x:c r="A322" s="2" t="str">
        <x:v>Poland</x:v>
      </x:c>
      <x:c r="B322" s="2" t="str">
        <x:v>POL</x:v>
      </x:c>
      <x:c r="C322" s="2" t="str">
        <x:v>K</x:v>
      </x:c>
      <x:c r="D322" s="25" t="n">
        <x:v>506.121</x:v>
      </x:c>
      <x:c r="E322" s="19" t="n">
        <x:f>$D322*SUMPRODUCT('Evidence'!$J$2014:$J$2016,'Evidence'!L$2014:L$2016)</x:f>
        <x:v>0</x:v>
      </x:c>
      <x:c r="F322" s="19" t="n">
        <x:f>$D322*SUMPRODUCT('Evidence'!$J$2014:$J$2016,'Evidence'!M$2014:M$2016)</x:f>
        <x:v>0</x:v>
      </x:c>
      <x:c r="G322" s="19" t="n">
        <x:f>$D322*SUMPRODUCT('Evidence'!$J$2014:$J$2016,'Evidence'!N$2014:N$2016)</x:f>
        <x:v>0</x:v>
      </x:c>
      <x:c r="H322" s="19" t="n">
        <x:f>$D322*SUMPRODUCT('Evidence'!$J$2014:$J$2016,'Evidence'!O$2014:O$2016)</x:f>
        <x:v>0</x:v>
      </x:c>
      <x:c r="I322" s="19" t="n">
        <x:f>$D322*SUMPRODUCT('Evidence'!$J$2014:$J$2016,'Evidence'!P$2014:P$2016)</x:f>
        <x:v>0</x:v>
      </x:c>
      <x:c r="J322" s="19" t="n">
        <x:f>$D322*SUMPRODUCT('Evidence'!$J$2014:$J$2016,'Evidence'!Q$2014:Q$2016)</x:f>
        <x:v>0</x:v>
      </x:c>
      <x:c r="K322" s="19" t="n">
        <x:f>$D322*SUMPRODUCT('Evidence'!$J$2014:$J$2016,'Evidence'!R$2014:R$2016)</x:f>
        <x:v>506.121</x:v>
      </x:c>
      <x:c r="L322" s="19" t="n">
        <x:f>$D322*SUMPRODUCT('Evidence'!$J$2014:$J$2016,'Evidence'!S$2014:S$2016)</x:f>
        <x:v>0</x:v>
      </x:c>
      <x:c r="M322" s="19" t="n">
        <x:f>$D322*SUMPRODUCT('Evidence'!$J$2014:$J$2016,'Evidence'!T$2014:T$2016)</x:f>
        <x:v>0</x:v>
      </x:c>
      <x:c r="N322" s="19" t="n">
        <x:f>$D322*SUMPRODUCT('Evidence'!$J$2014:$J$2016,'Evidence'!U$2014:U$2016)</x:f>
        <x:v>0</x:v>
      </x:c>
      <x:c r="O322" s="19" t="n">
        <x:f>$D322*SUMPRODUCT('Evidence'!$J$2014:$J$2016,'Evidence'!V$2014:V$2016)</x:f>
        <x:v>0</x:v>
      </x:c>
      <x:c r="P322" s="19" t="n">
        <x:f>$D322*SUMPRODUCT('Evidence'!$J$2014:$J$2016,'Evidence'!W$2014:W$2016)</x:f>
        <x:v>0</x:v>
      </x:c>
      <x:c r="Q322" s="19" t="n">
        <x:f>SUM(E322:P322)</x:f>
        <x:v>506.121</x:v>
      </x:c>
      <x:c r="R322" s="19" t="n">
        <x:f>Q322-D322</x:f>
        <x:v>0</x:v>
      </x:c>
      <x:c r="S322" s="17" t="str">
        <x:v>Economic activity (ISIC-Rev.4): K. Financial and insurance activities</x:v>
      </x:c>
      <x:c r="T322" s="2" t="str">
        <x:v>XA:2090</x:v>
      </x:c>
      <x:c r="U322" s="2" t="str"/>
      <x:c r="V322" s="2" t="str">
        <x:v>https://rplumber.ilo.org/data/indicator?format=.csv.gz&amp;id=EMP_2EMP_SEX_ECO_NB_A</x:v>
      </x:c>
      <x:c r="W322" s="2" t="str">
        <x:v>ILO modelled estimate; allocation estimated</x:v>
      </x:c>
    </x:row>
    <x:row r="323" ht="32" customHeight="1">
      <x:c r="A323" s="13" t="str">
        <x:v>Poland</x:v>
      </x:c>
      <x:c r="B323" s="13" t="str">
        <x:v>POL</x:v>
      </x:c>
      <x:c r="C323" s="13" t="str">
        <x:v>LMN</x:v>
      </x:c>
      <x:c r="D323" s="25" t="n">
        <x:v>1570.782</x:v>
      </x:c>
      <x:c r="E323" s="21" t="n">
        <x:f>$D323*SUMPRODUCT('Evidence'!$J$2017:$J$2030,'Evidence'!L$2017:L$2030)</x:f>
        <x:v>0</x:v>
      </x:c>
      <x:c r="F323" s="21" t="n">
        <x:f>$D323*SUMPRODUCT('Evidence'!$J$2017:$J$2030,'Evidence'!M$2017:M$2030)</x:f>
        <x:v>0</x:v>
      </x:c>
      <x:c r="G323" s="21" t="n">
        <x:f>$D323*SUMPRODUCT('Evidence'!$J$2017:$J$2030,'Evidence'!N$2017:N$2030)</x:f>
        <x:v>1193.918655122254</x:v>
      </x:c>
      <x:c r="H323" s="21" t="n">
        <x:f>$D323*SUMPRODUCT('Evidence'!$J$2017:$J$2030,'Evidence'!O$2017:O$2030)</x:f>
        <x:v>55.62470163081984</x:v>
      </x:c>
      <x:c r="I323" s="21" t="n">
        <x:f>$D323*SUMPRODUCT('Evidence'!$J$2017:$J$2030,'Evidence'!P$2017:P$2030)</x:f>
        <x:v>0</x:v>
      </x:c>
      <x:c r="J323" s="21" t="n">
        <x:f>$D323*SUMPRODUCT('Evidence'!$J$2017:$J$2030,'Evidence'!Q$2017:Q$2030)</x:f>
        <x:v>42.79258820597278</x:v>
      </x:c>
      <x:c r="K323" s="21" t="n">
        <x:f>$D323*SUMPRODUCT('Evidence'!$J$2017:$J$2030,'Evidence'!R$2017:R$2030)</x:f>
        <x:v>0</x:v>
      </x:c>
      <x:c r="L323" s="21" t="n">
        <x:f>$D323*SUMPRODUCT('Evidence'!$J$2017:$J$2030,'Evidence'!S$2017:S$2030)</x:f>
        <x:v>7.902809092923084</x:v>
      </x:c>
      <x:c r="M323" s="21" t="n">
        <x:f>$D323*SUMPRODUCT('Evidence'!$J$2017:$J$2030,'Evidence'!T$2017:T$2030)</x:f>
        <x:v>105.64108164967156</x:v>
      </x:c>
      <x:c r="N323" s="21" t="n">
        <x:f>$D323*SUMPRODUCT('Evidence'!$J$2017:$J$2030,'Evidence'!U$2017:U$2030)</x:f>
        <x:v>0</x:v>
      </x:c>
      <x:c r="O323" s="21" t="n">
        <x:f>$D323*SUMPRODUCT('Evidence'!$J$2017:$J$2030,'Evidence'!V$2017:V$2030)</x:f>
        <x:v>164.90216429835877</x:v>
      </x:c>
      <x:c r="P323" s="21" t="n">
        <x:f>$D323*SUMPRODUCT('Evidence'!$J$2017:$J$2030,'Evidence'!W$2017:W$2030)</x:f>
        <x:v>0</x:v>
      </x:c>
      <x:c r="Q323" s="21" t="n">
        <x:f>SUM(E323:P323)</x:f>
        <x:v>1570.782</x:v>
      </x:c>
      <x:c r="R323" s="21" t="n">
        <x:f>Q323-D323</x:f>
        <x:v>0</x:v>
      </x:c>
      <x:c r="S323" s="18" t="str">
        <x:v>Economic activity (ISIC-Rev.4): L,M,N. Real estate; business and administrative activities</x:v>
      </x:c>
      <x:c r="T323" s="13" t="str">
        <x:v>XA:2090</x:v>
      </x:c>
      <x:c r="U323" s="13" t="str"/>
      <x:c r="V323" s="13" t="str">
        <x:v>https://rplumber.ilo.org/data/indicator?format=.csv.gz&amp;id=EMP_2EMP_SEX_ECO_NB_A</x:v>
      </x:c>
      <x:c r="W323" s="13" t="str">
        <x:v>ILO modelled estimate; allocation estimated</x:v>
      </x:c>
    </x:row>
    <x:row r="324" ht="32" customHeight="1">
      <x:c r="A324" s="2" t="str">
        <x:v>Poland</x:v>
      </x:c>
      <x:c r="B324" s="2" t="str">
        <x:v>POL</x:v>
      </x:c>
      <x:c r="C324" s="2" t="str">
        <x:v>O</x:v>
      </x:c>
      <x:c r="D324" s="25" t="n">
        <x:v>1358.485</x:v>
      </x:c>
      <x:c r="E324" s="19" t="n">
        <x:f>$D324*SUMPRODUCT('Evidence'!$J$2031:$J$2031,'Evidence'!L$2031:L$2031)</x:f>
        <x:v>0</x:v>
      </x:c>
      <x:c r="F324" s="19" t="n">
        <x:f>$D324*SUMPRODUCT('Evidence'!$J$2031:$J$2031,'Evidence'!M$2031:M$2031)</x:f>
        <x:v>0</x:v>
      </x:c>
      <x:c r="G324" s="19" t="n">
        <x:f>$D324*SUMPRODUCT('Evidence'!$J$2031:$J$2031,'Evidence'!N$2031:N$2031)</x:f>
        <x:v>0</x:v>
      </x:c>
      <x:c r="H324" s="19" t="n">
        <x:f>$D324*SUMPRODUCT('Evidence'!$J$2031:$J$2031,'Evidence'!O$2031:O$2031)</x:f>
        <x:v>0</x:v>
      </x:c>
      <x:c r="I324" s="19" t="n">
        <x:f>$D324*SUMPRODUCT('Evidence'!$J$2031:$J$2031,'Evidence'!P$2031:P$2031)</x:f>
        <x:v>0</x:v>
      </x:c>
      <x:c r="J324" s="19" t="n">
        <x:f>$D324*SUMPRODUCT('Evidence'!$J$2031:$J$2031,'Evidence'!Q$2031:Q$2031)</x:f>
        <x:v>0</x:v>
      </x:c>
      <x:c r="K324" s="19" t="n">
        <x:f>$D324*SUMPRODUCT('Evidence'!$J$2031:$J$2031,'Evidence'!R$2031:R$2031)</x:f>
        <x:v>0</x:v>
      </x:c>
      <x:c r="L324" s="19" t="n">
        <x:f>$D324*SUMPRODUCT('Evidence'!$J$2031:$J$2031,'Evidence'!S$2031:S$2031)</x:f>
        <x:v>0</x:v>
      </x:c>
      <x:c r="M324" s="19" t="n">
        <x:f>$D324*SUMPRODUCT('Evidence'!$J$2031:$J$2031,'Evidence'!T$2031:T$2031)</x:f>
        <x:v>0</x:v>
      </x:c>
      <x:c r="N324" s="19" t="n">
        <x:f>$D324*SUMPRODUCT('Evidence'!$J$2031:$J$2031,'Evidence'!U$2031:U$2031)</x:f>
        <x:v>0</x:v>
      </x:c>
      <x:c r="O324" s="19" t="n">
        <x:f>$D324*SUMPRODUCT('Evidence'!$J$2031:$J$2031,'Evidence'!V$2031:V$2031)</x:f>
        <x:v>0</x:v>
      </x:c>
      <x:c r="P324" s="19" t="n">
        <x:f>$D324*SUMPRODUCT('Evidence'!$J$2031:$J$2031,'Evidence'!W$2031:W$2031)</x:f>
        <x:v>1358.485</x:v>
      </x:c>
      <x:c r="Q324" s="19" t="n">
        <x:f>SUM(E324:P324)</x:f>
        <x:v>1358.485</x:v>
      </x:c>
      <x:c r="R324" s="19" t="n">
        <x:f>Q324-D324</x:f>
        <x:v>0</x:v>
      </x:c>
      <x:c r="S324" s="17" t="str">
        <x:v>Economic activity (ISIC-Rev.4): O. Public administration and defence; compulsory social security</x:v>
      </x:c>
      <x:c r="T324" s="2" t="str">
        <x:v>XA:2090</x:v>
      </x:c>
      <x:c r="U324" s="2" t="str"/>
      <x:c r="V324" s="2" t="str">
        <x:v>https://rplumber.ilo.org/data/indicator?format=.csv.gz&amp;id=EMP_2EMP_SEX_ECO_NB_A</x:v>
      </x:c>
      <x:c r="W324" s="2" t="str">
        <x:v>ILO modelled estimate; allocation estimated</x:v>
      </x:c>
    </x:row>
    <x:row r="325" ht="32" customHeight="1">
      <x:c r="A325" s="13" t="str">
        <x:v>Poland</x:v>
      </x:c>
      <x:c r="B325" s="13" t="str">
        <x:v>POL</x:v>
      </x:c>
      <x:c r="C325" s="13" t="str">
        <x:v>P</x:v>
      </x:c>
      <x:c r="D325" s="25" t="n">
        <x:v>1507.421</x:v>
      </x:c>
      <x:c r="E325" s="21" t="n">
        <x:f>$D325*SUMPRODUCT('Evidence'!$J$2032:$J$2032,'Evidence'!L$2032:L$2032)</x:f>
        <x:v>0</x:v>
      </x:c>
      <x:c r="F325" s="21" t="n">
        <x:f>$D325*SUMPRODUCT('Evidence'!$J$2032:$J$2032,'Evidence'!M$2032:M$2032)</x:f>
        <x:v>0</x:v>
      </x:c>
      <x:c r="G325" s="21" t="n">
        <x:f>$D325*SUMPRODUCT('Evidence'!$J$2032:$J$2032,'Evidence'!N$2032:N$2032)</x:f>
        <x:v>0</x:v>
      </x:c>
      <x:c r="H325" s="21" t="n">
        <x:f>$D325*SUMPRODUCT('Evidence'!$J$2032:$J$2032,'Evidence'!O$2032:O$2032)</x:f>
        <x:v>1507.421</x:v>
      </x:c>
      <x:c r="I325" s="21" t="n">
        <x:f>$D325*SUMPRODUCT('Evidence'!$J$2032:$J$2032,'Evidence'!P$2032:P$2032)</x:f>
        <x:v>0</x:v>
      </x:c>
      <x:c r="J325" s="21" t="n">
        <x:f>$D325*SUMPRODUCT('Evidence'!$J$2032:$J$2032,'Evidence'!Q$2032:Q$2032)</x:f>
        <x:v>0</x:v>
      </x:c>
      <x:c r="K325" s="21" t="n">
        <x:f>$D325*SUMPRODUCT('Evidence'!$J$2032:$J$2032,'Evidence'!R$2032:R$2032)</x:f>
        <x:v>0</x:v>
      </x:c>
      <x:c r="L325" s="21" t="n">
        <x:f>$D325*SUMPRODUCT('Evidence'!$J$2032:$J$2032,'Evidence'!S$2032:S$2032)</x:f>
        <x:v>0</x:v>
      </x:c>
      <x:c r="M325" s="21" t="n">
        <x:f>$D325*SUMPRODUCT('Evidence'!$J$2032:$J$2032,'Evidence'!T$2032:T$2032)</x:f>
        <x:v>0</x:v>
      </x:c>
      <x:c r="N325" s="21" t="n">
        <x:f>$D325*SUMPRODUCT('Evidence'!$J$2032:$J$2032,'Evidence'!U$2032:U$2032)</x:f>
        <x:v>0</x:v>
      </x:c>
      <x:c r="O325" s="21" t="n">
        <x:f>$D325*SUMPRODUCT('Evidence'!$J$2032:$J$2032,'Evidence'!V$2032:V$2032)</x:f>
        <x:v>0</x:v>
      </x:c>
      <x:c r="P325" s="21" t="n">
        <x:f>$D325*SUMPRODUCT('Evidence'!$J$2032:$J$2032,'Evidence'!W$2032:W$2032)</x:f>
        <x:v>0</x:v>
      </x:c>
      <x:c r="Q325" s="21" t="n">
        <x:f>SUM(E325:P325)</x:f>
        <x:v>1507.421</x:v>
      </x:c>
      <x:c r="R325" s="21" t="n">
        <x:f>Q325-D325</x:f>
        <x:v>0</x:v>
      </x:c>
      <x:c r="S325" s="18" t="str">
        <x:v>Economic activity (ISIC-Rev.4): P. Education</x:v>
      </x:c>
      <x:c r="T325" s="13" t="str">
        <x:v>XA:2090</x:v>
      </x:c>
      <x:c r="U325" s="13" t="str"/>
      <x:c r="V325" s="13" t="str">
        <x:v>https://rplumber.ilo.org/data/indicator?format=.csv.gz&amp;id=EMP_2EMP_SEX_ECO_NB_A</x:v>
      </x:c>
      <x:c r="W325" s="13" t="str">
        <x:v>ILO modelled estimate; allocation estimated</x:v>
      </x:c>
    </x:row>
    <x:row r="326" ht="32" customHeight="1">
      <x:c r="A326" s="2" t="str">
        <x:v>Poland</x:v>
      </x:c>
      <x:c r="B326" s="2" t="str">
        <x:v>POL</x:v>
      </x:c>
      <x:c r="C326" s="2" t="str">
        <x:v>Q</x:v>
      </x:c>
      <x:c r="D326" s="25" t="n">
        <x:v>1296.656</x:v>
      </x:c>
      <x:c r="E326" s="19" t="n">
        <x:f>$D326*SUMPRODUCT('Evidence'!$J$2033:$J$2035,'Evidence'!L$2033:L$2035)</x:f>
        <x:v>0</x:v>
      </x:c>
      <x:c r="F326" s="19" t="n">
        <x:f>$D326*SUMPRODUCT('Evidence'!$J$2033:$J$2035,'Evidence'!M$2033:M$2035)</x:f>
        <x:v>0</x:v>
      </x:c>
      <x:c r="G326" s="19" t="n">
        <x:f>$D326*SUMPRODUCT('Evidence'!$J$2033:$J$2035,'Evidence'!N$2033:N$2035)</x:f>
        <x:v>0</x:v>
      </x:c>
      <x:c r="H326" s="19" t="n">
        <x:f>$D326*SUMPRODUCT('Evidence'!$J$2033:$J$2035,'Evidence'!O$2033:O$2035)</x:f>
        <x:v>0</x:v>
      </x:c>
      <x:c r="I326" s="19" t="n">
        <x:f>$D326*SUMPRODUCT('Evidence'!$J$2033:$J$2035,'Evidence'!P$2033:P$2035)</x:f>
        <x:v>0</x:v>
      </x:c>
      <x:c r="J326" s="19" t="n">
        <x:f>$D326*SUMPRODUCT('Evidence'!$J$2033:$J$2035,'Evidence'!Q$2033:Q$2035)</x:f>
        <x:v>1101.6454683725483</x:v>
      </x:c>
      <x:c r="K326" s="19" t="n">
        <x:f>$D326*SUMPRODUCT('Evidence'!$J$2033:$J$2035,'Evidence'!R$2033:R$2035)</x:f>
        <x:v>0</x:v>
      </x:c>
      <x:c r="L326" s="19" t="n">
        <x:f>$D326*SUMPRODUCT('Evidence'!$J$2033:$J$2035,'Evidence'!S$2033:S$2035)</x:f>
        <x:v>0</x:v>
      </x:c>
      <x:c r="M326" s="19" t="n">
        <x:f>$D326*SUMPRODUCT('Evidence'!$J$2033:$J$2035,'Evidence'!T$2033:T$2035)</x:f>
        <x:v>0</x:v>
      </x:c>
      <x:c r="N326" s="19" t="n">
        <x:f>$D326*SUMPRODUCT('Evidence'!$J$2033:$J$2035,'Evidence'!U$2033:U$2035)</x:f>
        <x:v>0</x:v>
      </x:c>
      <x:c r="O326" s="19" t="n">
        <x:f>$D326*SUMPRODUCT('Evidence'!$J$2033:$J$2035,'Evidence'!V$2033:V$2035)</x:f>
        <x:v>0</x:v>
      </x:c>
      <x:c r="P326" s="19" t="n">
        <x:f>$D326*SUMPRODUCT('Evidence'!$J$2033:$J$2035,'Evidence'!W$2033:W$2035)</x:f>
        <x:v>195.0105316274516</x:v>
      </x:c>
      <x:c r="Q326" s="19" t="n">
        <x:f>SUM(E326:P326)</x:f>
        <x:v>1296.656</x:v>
      </x:c>
      <x:c r="R326" s="19" t="n">
        <x:f>Q326-D326</x:f>
        <x:v>0</x:v>
      </x:c>
      <x:c r="S326" s="17" t="str">
        <x:v>Economic activity (ISIC-Rev.4): Q. Human health and social work activities</x:v>
      </x:c>
      <x:c r="T326" s="2" t="str">
        <x:v>XA:2090</x:v>
      </x:c>
      <x:c r="U326" s="2" t="str"/>
      <x:c r="V326" s="2" t="str">
        <x:v>https://rplumber.ilo.org/data/indicator?format=.csv.gz&amp;id=EMP_2EMP_SEX_ECO_NB_A</x:v>
      </x:c>
      <x:c r="W326" s="2" t="str">
        <x:v>ILO modelled estimate; allocation estimated</x:v>
      </x:c>
    </x:row>
    <x:row r="327" ht="32" customHeight="1">
      <x:c r="A327" s="13" t="str">
        <x:v>Poland</x:v>
      </x:c>
      <x:c r="B327" s="13" t="str">
        <x:v>POL</x:v>
      </x:c>
      <x:c r="C327" s="13" t="str">
        <x:v>RSTU</x:v>
      </x:c>
      <x:c r="D327" s="25" t="n">
        <x:v>675.303</x:v>
      </x:c>
      <x:c r="E327" s="21" t="n">
        <x:f>$D327*SUMPRODUCT('Evidence'!$J$2036:$J$2044,'Evidence'!L$2036:L$2044)</x:f>
        <x:v>0</x:v>
      </x:c>
      <x:c r="F327" s="21" t="n">
        <x:f>$D327*SUMPRODUCT('Evidence'!$J$2036:$J$2044,'Evidence'!M$2036:M$2044)</x:f>
        <x:v>0</x:v>
      </x:c>
      <x:c r="G327" s="21" t="n">
        <x:f>$D327*SUMPRODUCT('Evidence'!$J$2036:$J$2044,'Evidence'!N$2036:N$2044)</x:f>
        <x:v>0</x:v>
      </x:c>
      <x:c r="H327" s="21" t="n">
        <x:f>$D327*SUMPRODUCT('Evidence'!$J$2036:$J$2044,'Evidence'!O$2036:O$2044)</x:f>
        <x:v>352.6348906282203</x:v>
      </x:c>
      <x:c r="I327" s="21" t="n">
        <x:f>$D327*SUMPRODUCT('Evidence'!$J$2036:$J$2044,'Evidence'!P$2036:P$2044)</x:f>
        <x:v>0</x:v>
      </x:c>
      <x:c r="J327" s="21" t="n">
        <x:f>$D327*SUMPRODUCT('Evidence'!$J$2036:$J$2044,'Evidence'!Q$2036:Q$2044)</x:f>
        <x:v>0</x:v>
      </x:c>
      <x:c r="K327" s="21" t="n">
        <x:f>$D327*SUMPRODUCT('Evidence'!$J$2036:$J$2044,'Evidence'!R$2036:R$2044)</x:f>
        <x:v>0</x:v>
      </x:c>
      <x:c r="L327" s="21" t="n">
        <x:f>$D327*SUMPRODUCT('Evidence'!$J$2036:$J$2044,'Evidence'!S$2036:S$2044)</x:f>
        <x:v>14.140646027687582</x:v>
      </x:c>
      <x:c r="M327" s="21" t="n">
        <x:f>$D327*SUMPRODUCT('Evidence'!$J$2036:$J$2044,'Evidence'!T$2036:T$2044)</x:f>
        <x:v>107.3509124360794</x:v>
      </x:c>
      <x:c r="N327" s="21" t="n">
        <x:f>$D327*SUMPRODUCT('Evidence'!$J$2036:$J$2044,'Evidence'!U$2036:U$2044)</x:f>
        <x:v>0</x:v>
      </x:c>
      <x:c r="O327" s="21" t="n">
        <x:f>$D327*SUMPRODUCT('Evidence'!$J$2036:$J$2044,'Evidence'!V$2036:V$2044)</x:f>
        <x:v>0</x:v>
      </x:c>
      <x:c r="P327" s="21" t="n">
        <x:f>$D327*SUMPRODUCT('Evidence'!$J$2036:$J$2044,'Evidence'!W$2036:W$2044)</x:f>
        <x:v>201.1765509080127</x:v>
      </x:c>
      <x:c r="Q327" s="21" t="n">
        <x:f>SUM(E327:P327)</x:f>
        <x:v>675.303</x:v>
      </x:c>
      <x:c r="R327" s="21" t="n">
        <x:f>Q327-D327</x:f>
        <x:v>0</x:v>
      </x:c>
      <x:c r="S327" s="18" t="str">
        <x:v>Economic activity (ISIC-Rev.4): R,S,T,U. Other services</x:v>
      </x:c>
      <x:c r="T327" s="13" t="str">
        <x:v>XA:2090</x:v>
      </x:c>
      <x:c r="U327" s="13" t="str"/>
      <x:c r="V327" s="13" t="str">
        <x:v>https://rplumber.ilo.org/data/indicator?format=.csv.gz&amp;id=EMP_2EMP_SEX_ECO_NB_A</x:v>
      </x:c>
      <x:c r="W327" s="13" t="str">
        <x:v>ILO modelled estimate; allocation estimated</x:v>
      </x:c>
    </x:row>
    <x:row r="328" ht="32" customHeight="1">
      <x:c r="A328" s="2" t="str">
        <x:v>United Arab Emirates</x:v>
      </x:c>
      <x:c r="B328" s="2" t="str">
        <x:v>ARE</x:v>
      </x:c>
      <x:c r="C328" s="2" t="str">
        <x:v>A</x:v>
      </x:c>
      <x:c r="D328" s="25" t="n">
        <x:v>105.003</x:v>
      </x:c>
      <x:c r="E328" s="19" t="n">
        <x:f>$D328*SUMPRODUCT('Evidence'!$J$2045:$J$2046,'Evidence'!L$2045:L$2046)</x:f>
        <x:v>0</x:v>
      </x:c>
      <x:c r="F328" s="19" t="n">
        <x:f>$D328*SUMPRODUCT('Evidence'!$J$2045:$J$2046,'Evidence'!M$2045:M$2046)</x:f>
        <x:v>0</x:v>
      </x:c>
      <x:c r="G328" s="19" t="n">
        <x:f>$D328*SUMPRODUCT('Evidence'!$J$2045:$J$2046,'Evidence'!N$2045:N$2046)</x:f>
        <x:v>0</x:v>
      </x:c>
      <x:c r="H328" s="19" t="n">
        <x:f>$D328*SUMPRODUCT('Evidence'!$J$2045:$J$2046,'Evidence'!O$2045:O$2046)</x:f>
        <x:v>0</x:v>
      </x:c>
      <x:c r="I328" s="19" t="n">
        <x:f>$D328*SUMPRODUCT('Evidence'!$J$2045:$J$2046,'Evidence'!P$2045:P$2046)</x:f>
        <x:v>105.00299999999999</x:v>
      </x:c>
      <x:c r="J328" s="19" t="n">
        <x:f>$D328*SUMPRODUCT('Evidence'!$J$2045:$J$2046,'Evidence'!Q$2045:Q$2046)</x:f>
        <x:v>0</x:v>
      </x:c>
      <x:c r="K328" s="19" t="n">
        <x:f>$D328*SUMPRODUCT('Evidence'!$J$2045:$J$2046,'Evidence'!R$2045:R$2046)</x:f>
        <x:v>0</x:v>
      </x:c>
      <x:c r="L328" s="19" t="n">
        <x:f>$D328*SUMPRODUCT('Evidence'!$J$2045:$J$2046,'Evidence'!S$2045:S$2046)</x:f>
        <x:v>0</x:v>
      </x:c>
      <x:c r="M328" s="19" t="n">
        <x:f>$D328*SUMPRODUCT('Evidence'!$J$2045:$J$2046,'Evidence'!T$2045:T$2046)</x:f>
        <x:v>0</x:v>
      </x:c>
      <x:c r="N328" s="19" t="n">
        <x:f>$D328*SUMPRODUCT('Evidence'!$J$2045:$J$2046,'Evidence'!U$2045:U$2046)</x:f>
        <x:v>0</x:v>
      </x:c>
      <x:c r="O328" s="19" t="n">
        <x:f>$D328*SUMPRODUCT('Evidence'!$J$2045:$J$2046,'Evidence'!V$2045:V$2046)</x:f>
        <x:v>0</x:v>
      </x:c>
      <x:c r="P328" s="19" t="n">
        <x:f>$D328*SUMPRODUCT('Evidence'!$J$2045:$J$2046,'Evidence'!W$2045:W$2046)</x:f>
        <x:v>0</x:v>
      </x:c>
      <x:c r="Q328" s="19" t="n">
        <x:f>SUM(E328:P328)</x:f>
        <x:v>105.00299999999999</x:v>
      </x:c>
      <x:c r="R328" s="19" t="n">
        <x:f>Q328-D328</x:f>
        <x:v>-1.4210854715202004e-14</x:v>
      </x:c>
      <x:c r="S328" s="17" t="str">
        <x:v>Economic activity (ISIC-Rev.4): A. Agriculture; forestry and fishing</x:v>
      </x:c>
      <x:c r="T328" s="2" t="str">
        <x:v>XA:1978</x:v>
      </x:c>
      <x:c r="U328" s="2" t="str"/>
      <x:c r="V328" s="2" t="str">
        <x:v>https://rplumber.ilo.org/data/indicator?format=.csv.gz&amp;id=EMP_2EMP_SEX_ECO_NB_A</x:v>
      </x:c>
      <x:c r="W328" s="2" t="str">
        <x:v>ILO modelled estimate; allocation estimated</x:v>
      </x:c>
    </x:row>
    <x:row r="329" ht="32" customHeight="1">
      <x:c r="A329" s="13" t="str">
        <x:v>United Arab Emirates</x:v>
      </x:c>
      <x:c r="B329" s="13" t="str">
        <x:v>ARE</x:v>
      </x:c>
      <x:c r="C329" s="13" t="str">
        <x:v>B</x:v>
      </x:c>
      <x:c r="D329" s="25" t="n">
        <x:v>317.989</x:v>
      </x:c>
      <x:c r="E329" s="21" t="n">
        <x:f>$D329*SUMPRODUCT('Evidence'!$J$2047:$J$2050,'Evidence'!L$2047:L$2050)</x:f>
        <x:v>260.2775656286238</x:v>
      </x:c>
      <x:c r="F329" s="21" t="n">
        <x:f>$D329*SUMPRODUCT('Evidence'!$J$2047:$J$2050,'Evidence'!M$2047:M$2050)</x:f>
        <x:v>57.71143437137621</x:v>
      </x:c>
      <x:c r="G329" s="21" t="n">
        <x:f>$D329*SUMPRODUCT('Evidence'!$J$2047:$J$2050,'Evidence'!N$2047:N$2050)</x:f>
        <x:v>0</x:v>
      </x:c>
      <x:c r="H329" s="21" t="n">
        <x:f>$D329*SUMPRODUCT('Evidence'!$J$2047:$J$2050,'Evidence'!O$2047:O$2050)</x:f>
        <x:v>0</x:v>
      </x:c>
      <x:c r="I329" s="21" t="n">
        <x:f>$D329*SUMPRODUCT('Evidence'!$J$2047:$J$2050,'Evidence'!P$2047:P$2050)</x:f>
        <x:v>0</x:v>
      </x:c>
      <x:c r="J329" s="21" t="n">
        <x:f>$D329*SUMPRODUCT('Evidence'!$J$2047:$J$2050,'Evidence'!Q$2047:Q$2050)</x:f>
        <x:v>0</x:v>
      </x:c>
      <x:c r="K329" s="21" t="n">
        <x:f>$D329*SUMPRODUCT('Evidence'!$J$2047:$J$2050,'Evidence'!R$2047:R$2050)</x:f>
        <x:v>0</x:v>
      </x:c>
      <x:c r="L329" s="21" t="n">
        <x:f>$D329*SUMPRODUCT('Evidence'!$J$2047:$J$2050,'Evidence'!S$2047:S$2050)</x:f>
        <x:v>0</x:v>
      </x:c>
      <x:c r="M329" s="21" t="n">
        <x:f>$D329*SUMPRODUCT('Evidence'!$J$2047:$J$2050,'Evidence'!T$2047:T$2050)</x:f>
        <x:v>0</x:v>
      </x:c>
      <x:c r="N329" s="21" t="n">
        <x:f>$D329*SUMPRODUCT('Evidence'!$J$2047:$J$2050,'Evidence'!U$2047:U$2050)</x:f>
        <x:v>0</x:v>
      </x:c>
      <x:c r="O329" s="21" t="n">
        <x:f>$D329*SUMPRODUCT('Evidence'!$J$2047:$J$2050,'Evidence'!V$2047:V$2050)</x:f>
        <x:v>0</x:v>
      </x:c>
      <x:c r="P329" s="21" t="n">
        <x:f>$D329*SUMPRODUCT('Evidence'!$J$2047:$J$2050,'Evidence'!W$2047:W$2050)</x:f>
        <x:v>0</x:v>
      </x:c>
      <x:c r="Q329" s="21" t="n">
        <x:f>SUM(E329:P329)</x:f>
        <x:v>317.989</x:v>
      </x:c>
      <x:c r="R329" s="21" t="n">
        <x:f>Q329-D329</x:f>
        <x:v>0</x:v>
      </x:c>
      <x:c r="S329" s="18" t="str">
        <x:v>Economic activity (ISIC-Rev.4): B. Mining and quarrying</x:v>
      </x:c>
      <x:c r="T329" s="13" t="str">
        <x:v>XA:1978</x:v>
      </x:c>
      <x:c r="U329" s="13" t="str"/>
      <x:c r="V329" s="13" t="str">
        <x:v>https://rplumber.ilo.org/data/indicator?format=.csv.gz&amp;id=EMP_2EMP_SEX_ECO_NB_A</x:v>
      </x:c>
      <x:c r="W329" s="13" t="str">
        <x:v>ILO modelled estimate; allocation estimated</x:v>
      </x:c>
    </x:row>
    <x:row r="330" ht="32" customHeight="1">
      <x:c r="A330" s="2" t="str">
        <x:v>United Arab Emirates</x:v>
      </x:c>
      <x:c r="B330" s="2" t="str">
        <x:v>ARE</x:v>
      </x:c>
      <x:c r="C330" s="2" t="str">
        <x:v>C</x:v>
      </x:c>
      <x:c r="D330" s="25" t="n">
        <x:v>596.815</x:v>
      </x:c>
      <x:c r="E330" s="19" t="n">
        <x:f>$D330*SUMPRODUCT('Evidence'!$J$2051:$J$2074,'Evidence'!L$2051:L$2074)</x:f>
        <x:v>10.79175766727514</x:v>
      </x:c>
      <x:c r="F330" s="19" t="n">
        <x:f>$D330*SUMPRODUCT('Evidence'!$J$2051:$J$2074,'Evidence'!M$2051:M$2074)</x:f>
        <x:v>121.34876815426979</x:v>
      </x:c>
      <x:c r="G330" s="19" t="n">
        <x:f>$D330*SUMPRODUCT('Evidence'!$J$2051:$J$2074,'Evidence'!N$2051:N$2074)</x:f>
        <x:v>211.83126783888173</x:v>
      </x:c>
      <x:c r="H330" s="19" t="n">
        <x:f>$D330*SUMPRODUCT('Evidence'!$J$2051:$J$2074,'Evidence'!O$2051:O$2074)</x:f>
        <x:v>157.29182361956276</x:v>
      </x:c>
      <x:c r="I330" s="19" t="n">
        <x:f>$D330*SUMPRODUCT('Evidence'!$J$2051:$J$2074,'Evidence'!P$2051:P$2074)</x:f>
        <x:v>72.72425665216244</x:v>
      </x:c>
      <x:c r="J330" s="19" t="n">
        <x:f>$D330*SUMPRODUCT('Evidence'!$J$2051:$J$2074,'Evidence'!Q$2051:Q$2074)</x:f>
        <x:v>13.469489020808782</x:v>
      </x:c>
      <x:c r="K330" s="19" t="n">
        <x:f>$D330*SUMPRODUCT('Evidence'!$J$2051:$J$2074,'Evidence'!R$2051:R$2074)</x:f>
        <x:v>0</x:v>
      </x:c>
      <x:c r="L330" s="19" t="n">
        <x:f>$D330*SUMPRODUCT('Evidence'!$J$2051:$J$2074,'Evidence'!S$2051:S$2074)</x:f>
        <x:v>9.357637047039242</x:v>
      </x:c>
      <x:c r="M330" s="19" t="n">
        <x:f>$D330*SUMPRODUCT('Evidence'!$J$2051:$J$2074,'Evidence'!T$2051:T$2074)</x:f>
        <x:v>0</x:v>
      </x:c>
      <x:c r="N330" s="19" t="n">
        <x:f>$D330*SUMPRODUCT('Evidence'!$J$2051:$J$2074,'Evidence'!U$2051:U$2074)</x:f>
        <x:v>0</x:v>
      </x:c>
      <x:c r="O330" s="19" t="n">
        <x:f>$D330*SUMPRODUCT('Evidence'!$J$2051:$J$2074,'Evidence'!V$2051:V$2074)</x:f>
        <x:v>0</x:v>
      </x:c>
      <x:c r="P330" s="19" t="n">
        <x:f>$D330*SUMPRODUCT('Evidence'!$J$2051:$J$2074,'Evidence'!W$2051:W$2074)</x:f>
        <x:v>0</x:v>
      </x:c>
      <x:c r="Q330" s="19" t="n">
        <x:f>SUM(E330:P330)</x:f>
        <x:v>596.8149999999998</x:v>
      </x:c>
      <x:c r="R330" s="19" t="n">
        <x:f>Q330-D330</x:f>
        <x:v>-2.2737367544323206e-13</x:v>
      </x:c>
      <x:c r="S330" s="17" t="str">
        <x:v>Economic activity (ISIC-Rev.4): C. Manufacturing</x:v>
      </x:c>
      <x:c r="T330" s="2" t="str">
        <x:v>XA:1978</x:v>
      </x:c>
      <x:c r="U330" s="2" t="str"/>
      <x:c r="V330" s="2" t="str">
        <x:v>https://rplumber.ilo.org/data/indicator?format=.csv.gz&amp;id=EMP_2EMP_SEX_ECO_NB_A</x:v>
      </x:c>
      <x:c r="W330" s="2" t="str">
        <x:v>ILO modelled estimate; allocation estimated</x:v>
      </x:c>
    </x:row>
    <x:row r="331" ht="32" customHeight="1">
      <x:c r="A331" s="13" t="str">
        <x:v>United Arab Emirates</x:v>
      </x:c>
      <x:c r="B331" s="13" t="str">
        <x:v>ARE</x:v>
      </x:c>
      <x:c r="C331" s="13" t="str">
        <x:v>DE</x:v>
      </x:c>
      <x:c r="D331" s="25" t="n">
        <x:v>78.494</x:v>
      </x:c>
      <x:c r="E331" s="21" t="n">
        <x:f>$D331*SUMPRODUCT('Evidence'!$J$2075:$J$2079,'Evidence'!L$2075:L$2079)</x:f>
        <x:v>0</x:v>
      </x:c>
      <x:c r="F331" s="21" t="n">
        <x:f>$D331*SUMPRODUCT('Evidence'!$J$2075:$J$2079,'Evidence'!M$2075:M$2079)</x:f>
        <x:v>0</x:v>
      </x:c>
      <x:c r="G331" s="21" t="n">
        <x:f>$D331*SUMPRODUCT('Evidence'!$J$2075:$J$2079,'Evidence'!N$2075:N$2079)</x:f>
        <x:v>33.195977397910035</x:v>
      </x:c>
      <x:c r="H331" s="21" t="n">
        <x:f>$D331*SUMPRODUCT('Evidence'!$J$2075:$J$2079,'Evidence'!O$2075:O$2079)</x:f>
        <x:v>0</x:v>
      </x:c>
      <x:c r="I331" s="21" t="n">
        <x:f>$D331*SUMPRODUCT('Evidence'!$J$2075:$J$2079,'Evidence'!P$2075:P$2079)</x:f>
        <x:v>0</x:v>
      </x:c>
      <x:c r="J331" s="21" t="n">
        <x:f>$D331*SUMPRODUCT('Evidence'!$J$2075:$J$2079,'Evidence'!Q$2075:Q$2079)</x:f>
        <x:v>0</x:v>
      </x:c>
      <x:c r="K331" s="21" t="n">
        <x:f>$D331*SUMPRODUCT('Evidence'!$J$2075:$J$2079,'Evidence'!R$2075:R$2079)</x:f>
        <x:v>0</x:v>
      </x:c>
      <x:c r="L331" s="21" t="n">
        <x:f>$D331*SUMPRODUCT('Evidence'!$J$2075:$J$2079,'Evidence'!S$2075:S$2079)</x:f>
        <x:v>0</x:v>
      </x:c>
      <x:c r="M331" s="21" t="n">
        <x:f>$D331*SUMPRODUCT('Evidence'!$J$2075:$J$2079,'Evidence'!T$2075:T$2079)</x:f>
        <x:v>0</x:v>
      </x:c>
      <x:c r="N331" s="21" t="n">
        <x:f>$D331*SUMPRODUCT('Evidence'!$J$2075:$J$2079,'Evidence'!U$2075:U$2079)</x:f>
        <x:v>45.29802260208998</x:v>
      </x:c>
      <x:c r="O331" s="21" t="n">
        <x:f>$D331*SUMPRODUCT('Evidence'!$J$2075:$J$2079,'Evidence'!V$2075:V$2079)</x:f>
        <x:v>0</x:v>
      </x:c>
      <x:c r="P331" s="21" t="n">
        <x:f>$D331*SUMPRODUCT('Evidence'!$J$2075:$J$2079,'Evidence'!W$2075:W$2079)</x:f>
        <x:v>0</x:v>
      </x:c>
      <x:c r="Q331" s="21" t="n">
        <x:f>SUM(E331:P331)</x:f>
        <x:v>78.49400000000001</x:v>
      </x:c>
      <x:c r="R331" s="21" t="n">
        <x:f>Q331-D331</x:f>
        <x:v>1.4210854715202004e-14</x:v>
      </x:c>
      <x:c r="S331" s="18" t="str">
        <x:v>Economic activity (ISIC-Rev.4): D,E. Utilities</x:v>
      </x:c>
      <x:c r="T331" s="13" t="str">
        <x:v>XA:1978</x:v>
      </x:c>
      <x:c r="U331" s="13" t="str"/>
      <x:c r="V331" s="13" t="str">
        <x:v>https://rplumber.ilo.org/data/indicator?format=.csv.gz&amp;id=EMP_2EMP_SEX_ECO_NB_A</x:v>
      </x:c>
      <x:c r="W331" s="13" t="str">
        <x:v>ILO modelled estimate; allocation estimated</x:v>
      </x:c>
    </x:row>
    <x:row r="332" ht="32" customHeight="1">
      <x:c r="A332" s="2" t="str">
        <x:v>United Arab Emirates</x:v>
      </x:c>
      <x:c r="B332" s="2" t="str">
        <x:v>ARE</x:v>
      </x:c>
      <x:c r="C332" s="2" t="str">
        <x:v>F</x:v>
      </x:c>
      <x:c r="D332" s="25" t="n">
        <x:v>1178.801</x:v>
      </x:c>
      <x:c r="E332" s="19" t="n">
        <x:f>$D332*SUMPRODUCT('Evidence'!$J$2080:$J$2082,'Evidence'!L$2080:L$2082)</x:f>
        <x:v>0</x:v>
      </x:c>
      <x:c r="F332" s="19" t="n">
        <x:f>$D332*SUMPRODUCT('Evidence'!$J$2080:$J$2082,'Evidence'!M$2080:M$2082)</x:f>
        <x:v>0</x:v>
      </x:c>
      <x:c r="G332" s="19" t="n">
        <x:f>$D332*SUMPRODUCT('Evidence'!$J$2080:$J$2082,'Evidence'!N$2080:N$2082)</x:f>
        <x:v>690.6803687833551</x:v>
      </x:c>
      <x:c r="H332" s="19" t="n">
        <x:f>$D332*SUMPRODUCT('Evidence'!$J$2080:$J$2082,'Evidence'!O$2080:O$2082)</x:f>
        <x:v>488.1206312166448</x:v>
      </x:c>
      <x:c r="I332" s="19" t="n">
        <x:f>$D332*SUMPRODUCT('Evidence'!$J$2080:$J$2082,'Evidence'!P$2080:P$2082)</x:f>
        <x:v>0</x:v>
      </x:c>
      <x:c r="J332" s="19" t="n">
        <x:f>$D332*SUMPRODUCT('Evidence'!$J$2080:$J$2082,'Evidence'!Q$2080:Q$2082)</x:f>
        <x:v>0</x:v>
      </x:c>
      <x:c r="K332" s="19" t="n">
        <x:f>$D332*SUMPRODUCT('Evidence'!$J$2080:$J$2082,'Evidence'!R$2080:R$2082)</x:f>
        <x:v>0</x:v>
      </x:c>
      <x:c r="L332" s="19" t="n">
        <x:f>$D332*SUMPRODUCT('Evidence'!$J$2080:$J$2082,'Evidence'!S$2080:S$2082)</x:f>
        <x:v>0</x:v>
      </x:c>
      <x:c r="M332" s="19" t="n">
        <x:f>$D332*SUMPRODUCT('Evidence'!$J$2080:$J$2082,'Evidence'!T$2080:T$2082)</x:f>
        <x:v>0</x:v>
      </x:c>
      <x:c r="N332" s="19" t="n">
        <x:f>$D332*SUMPRODUCT('Evidence'!$J$2080:$J$2082,'Evidence'!U$2080:U$2082)</x:f>
        <x:v>0</x:v>
      </x:c>
      <x:c r="O332" s="19" t="n">
        <x:f>$D332*SUMPRODUCT('Evidence'!$J$2080:$J$2082,'Evidence'!V$2080:V$2082)</x:f>
        <x:v>0</x:v>
      </x:c>
      <x:c r="P332" s="19" t="n">
        <x:f>$D332*SUMPRODUCT('Evidence'!$J$2080:$J$2082,'Evidence'!W$2080:W$2082)</x:f>
        <x:v>0</x:v>
      </x:c>
      <x:c r="Q332" s="19" t="n">
        <x:f>SUM(E332:P332)</x:f>
        <x:v>1178.801</x:v>
      </x:c>
      <x:c r="R332" s="19" t="n">
        <x:f>Q332-D332</x:f>
        <x:v>0</x:v>
      </x:c>
      <x:c r="S332" s="17" t="str">
        <x:v>Economic activity (ISIC-Rev.4): F. Construction</x:v>
      </x:c>
      <x:c r="T332" s="2" t="str">
        <x:v>XA:1978</x:v>
      </x:c>
      <x:c r="U332" s="2" t="str"/>
      <x:c r="V332" s="2" t="str">
        <x:v>https://rplumber.ilo.org/data/indicator?format=.csv.gz&amp;id=EMP_2EMP_SEX_ECO_NB_A</x:v>
      </x:c>
      <x:c r="W332" s="2" t="str">
        <x:v>ILO modelled estimate; allocation estimated</x:v>
      </x:c>
    </x:row>
    <x:row r="333" ht="32" customHeight="1">
      <x:c r="A333" s="13" t="str">
        <x:v>United Arab Emirates</x:v>
      </x:c>
      <x:c r="B333" s="13" t="str">
        <x:v>ARE</x:v>
      </x:c>
      <x:c r="C333" s="13" t="str">
        <x:v>G</x:v>
      </x:c>
      <x:c r="D333" s="25" t="n">
        <x:v>1126.356</x:v>
      </x:c>
      <x:c r="E333" s="21" t="n">
        <x:f>$D333*SUMPRODUCT('Evidence'!$J$2083:$J$2085,'Evidence'!L$2083:L$2085)</x:f>
        <x:v>16.951013618342735</x:v>
      </x:c>
      <x:c r="F333" s="21" t="n">
        <x:f>$D333*SUMPRODUCT('Evidence'!$J$2083:$J$2085,'Evidence'!M$2083:M$2085)</x:f>
        <x:v>16.951013618342735</x:v>
      </x:c>
      <x:c r="G333" s="21" t="n">
        <x:f>$D333*SUMPRODUCT('Evidence'!$J$2083:$J$2085,'Evidence'!N$2083:N$2085)</x:f>
        <x:v>186.4611498017701</x:v>
      </x:c>
      <x:c r="H333" s="21" t="n">
        <x:f>$D333*SUMPRODUCT('Evidence'!$J$2083:$J$2085,'Evidence'!O$2083:O$2085)</x:f>
        <x:v>528.0124273070752</x:v>
      </x:c>
      <x:c r="I333" s="21" t="n">
        <x:f>$D333*SUMPRODUCT('Evidence'!$J$2083:$J$2085,'Evidence'!P$2083:P$2085)</x:f>
        <x:v>327.12735479944104</x:v>
      </x:c>
      <x:c r="J333" s="21" t="n">
        <x:f>$D333*SUMPRODUCT('Evidence'!$J$2083:$J$2085,'Evidence'!Q$2083:Q$2085)</x:f>
        <x:v>16.951013618342735</x:v>
      </x:c>
      <x:c r="K333" s="21" t="n">
        <x:f>$D333*SUMPRODUCT('Evidence'!$J$2083:$J$2085,'Evidence'!R$2083:R$2085)</x:f>
        <x:v>0</x:v>
      </x:c>
      <x:c r="L333" s="21" t="n">
        <x:f>$D333*SUMPRODUCT('Evidence'!$J$2083:$J$2085,'Evidence'!S$2083:S$2085)</x:f>
        <x:v>33.90202723668547</x:v>
      </x:c>
      <x:c r="M333" s="21" t="n">
        <x:f>$D333*SUMPRODUCT('Evidence'!$J$2083:$J$2085,'Evidence'!T$2083:T$2085)</x:f>
        <x:v>0</x:v>
      </x:c>
      <x:c r="N333" s="21" t="n">
        <x:f>$D333*SUMPRODUCT('Evidence'!$J$2083:$J$2085,'Evidence'!U$2083:U$2085)</x:f>
        <x:v>0</x:v>
      </x:c>
      <x:c r="O333" s="21" t="n">
        <x:f>$D333*SUMPRODUCT('Evidence'!$J$2083:$J$2085,'Evidence'!V$2083:V$2085)</x:f>
        <x:v>0</x:v>
      </x:c>
      <x:c r="P333" s="21" t="n">
        <x:f>$D333*SUMPRODUCT('Evidence'!$J$2083:$J$2085,'Evidence'!W$2083:W$2085)</x:f>
        <x:v>0</x:v>
      </x:c>
      <x:c r="Q333" s="21" t="n">
        <x:f>SUM(E333:P333)</x:f>
        <x:v>1126.356</x:v>
      </x:c>
      <x:c r="R333" s="21" t="n">
        <x:f>Q333-D333</x:f>
        <x:v>0</x:v>
      </x:c>
      <x:c r="S333" s="18" t="str">
        <x:v>Economic activity (ISIC-Rev.4): G. Wholesale and retail trade; repair of motor vehicles and motorcycles</x:v>
      </x:c>
      <x:c r="T333" s="13" t="str">
        <x:v>XA:1978</x:v>
      </x:c>
      <x:c r="U333" s="13" t="str"/>
      <x:c r="V333" s="13" t="str">
        <x:v>https://rplumber.ilo.org/data/indicator?format=.csv.gz&amp;id=EMP_2EMP_SEX_ECO_NB_A</x:v>
      </x:c>
      <x:c r="W333" s="13" t="str">
        <x:v>ILO modelled estimate; allocation estimated</x:v>
      </x:c>
    </x:row>
    <x:row r="334" ht="32" customHeight="1">
      <x:c r="A334" s="2" t="str">
        <x:v>United Arab Emirates</x:v>
      </x:c>
      <x:c r="B334" s="2" t="str">
        <x:v>ARE</x:v>
      </x:c>
      <x:c r="C334" s="2" t="str">
        <x:v>HJ</x:v>
      </x:c>
      <x:c r="D334" s="25" t="n">
        <x:v>606.156</x:v>
      </x:c>
      <x:c r="E334" s="19" t="n">
        <x:f>$D334*SUMPRODUCT('Evidence'!$J$2086:$J$2096,'Evidence'!L$2086:L$2096)</x:f>
        <x:v>11.451012035025729</x:v>
      </x:c>
      <x:c r="F334" s="19" t="n">
        <x:f>$D334*SUMPRODUCT('Evidence'!$J$2086:$J$2096,'Evidence'!M$2086:M$2096)</x:f>
        <x:v>0</x:v>
      </x:c>
      <x:c r="G334" s="19" t="n">
        <x:f>$D334*SUMPRODUCT('Evidence'!$J$2086:$J$2096,'Evidence'!N$2086:N$2096)</x:f>
        <x:v>409.70349769857205</x:v>
      </x:c>
      <x:c r="H334" s="19" t="n">
        <x:f>$D334*SUMPRODUCT('Evidence'!$J$2086:$J$2096,'Evidence'!O$2086:O$2096)</x:f>
        <x:v>0</x:v>
      </x:c>
      <x:c r="I334" s="19" t="n">
        <x:f>$D334*SUMPRODUCT('Evidence'!$J$2086:$J$2096,'Evidence'!P$2086:P$2096)</x:f>
        <x:v>0</x:v>
      </x:c>
      <x:c r="J334" s="19" t="n">
        <x:f>$D334*SUMPRODUCT('Evidence'!$J$2086:$J$2096,'Evidence'!Q$2086:Q$2096)</x:f>
        <x:v>0</x:v>
      </x:c>
      <x:c r="K334" s="19" t="n">
        <x:f>$D334*SUMPRODUCT('Evidence'!$J$2086:$J$2096,'Evidence'!R$2086:R$2096)</x:f>
        <x:v>0</x:v>
      </x:c>
      <x:c r="L334" s="19" t="n">
        <x:f>$D334*SUMPRODUCT('Evidence'!$J$2086:$J$2096,'Evidence'!S$2086:S$2096)</x:f>
        <x:v>122.46166241302335</x:v>
      </x:c>
      <x:c r="M334" s="19" t="n">
        <x:f>$D334*SUMPRODUCT('Evidence'!$J$2086:$J$2096,'Evidence'!T$2086:T$2096)</x:f>
        <x:v>62.53982785337879</x:v>
      </x:c>
      <x:c r="N334" s="19" t="n">
        <x:f>$D334*SUMPRODUCT('Evidence'!$J$2086:$J$2096,'Evidence'!U$2086:U$2096)</x:f>
        <x:v>0</x:v>
      </x:c>
      <x:c r="O334" s="19" t="n">
        <x:f>$D334*SUMPRODUCT('Evidence'!$J$2086:$J$2096,'Evidence'!V$2086:V$2096)</x:f>
        <x:v>0</x:v>
      </x:c>
      <x:c r="P334" s="19" t="n">
        <x:f>$D334*SUMPRODUCT('Evidence'!$J$2086:$J$2096,'Evidence'!W$2086:W$2096)</x:f>
        <x:v>0</x:v>
      </x:c>
      <x:c r="Q334" s="19" t="n">
        <x:f>SUM(E334:P334)</x:f>
        <x:v>606.156</x:v>
      </x:c>
      <x:c r="R334" s="19" t="n">
        <x:f>Q334-D334</x:f>
        <x:v>0</x:v>
      </x:c>
      <x:c r="S334" s="17" t="str">
        <x:v>Economic activity (ISIC-Rev.4): H,J. Transport; storage and communication</x:v>
      </x:c>
      <x:c r="T334" s="2" t="str">
        <x:v>XA:1978</x:v>
      </x:c>
      <x:c r="U334" s="2" t="str"/>
      <x:c r="V334" s="2" t="str">
        <x:v>https://rplumber.ilo.org/data/indicator?format=.csv.gz&amp;id=EMP_2EMP_SEX_ECO_NB_A</x:v>
      </x:c>
      <x:c r="W334" s="2" t="str">
        <x:v>ILO modelled estimate; allocation estimated</x:v>
      </x:c>
    </x:row>
    <x:row r="335" ht="32" customHeight="1">
      <x:c r="A335" s="13" t="str">
        <x:v>United Arab Emirates</x:v>
      </x:c>
      <x:c r="B335" s="13" t="str">
        <x:v>ARE</x:v>
      </x:c>
      <x:c r="C335" s="13" t="str">
        <x:v>I</x:v>
      </x:c>
      <x:c r="D335" s="25" t="n">
        <x:v>341.795</x:v>
      </x:c>
      <x:c r="E335" s="21" t="n">
        <x:f>$D335*SUMPRODUCT('Evidence'!$J$2097:$J$2098,'Evidence'!L$2097:L$2098)</x:f>
        <x:v>0</x:v>
      </x:c>
      <x:c r="F335" s="21" t="n">
        <x:f>$D335*SUMPRODUCT('Evidence'!$J$2097:$J$2098,'Evidence'!M$2097:M$2098)</x:f>
        <x:v>0</x:v>
      </x:c>
      <x:c r="G335" s="21" t="n">
        <x:f>$D335*SUMPRODUCT('Evidence'!$J$2097:$J$2098,'Evidence'!N$2097:N$2098)</x:f>
        <x:v>0</x:v>
      </x:c>
      <x:c r="H335" s="21" t="n">
        <x:f>$D335*SUMPRODUCT('Evidence'!$J$2097:$J$2098,'Evidence'!O$2097:O$2098)</x:f>
        <x:v>341.795</x:v>
      </x:c>
      <x:c r="I335" s="21" t="n">
        <x:f>$D335*SUMPRODUCT('Evidence'!$J$2097:$J$2098,'Evidence'!P$2097:P$2098)</x:f>
        <x:v>0</x:v>
      </x:c>
      <x:c r="J335" s="21" t="n">
        <x:f>$D335*SUMPRODUCT('Evidence'!$J$2097:$J$2098,'Evidence'!Q$2097:Q$2098)</x:f>
        <x:v>0</x:v>
      </x:c>
      <x:c r="K335" s="21" t="n">
        <x:f>$D335*SUMPRODUCT('Evidence'!$J$2097:$J$2098,'Evidence'!R$2097:R$2098)</x:f>
        <x:v>0</x:v>
      </x:c>
      <x:c r="L335" s="21" t="n">
        <x:f>$D335*SUMPRODUCT('Evidence'!$J$2097:$J$2098,'Evidence'!S$2097:S$2098)</x:f>
        <x:v>0</x:v>
      </x:c>
      <x:c r="M335" s="21" t="n">
        <x:f>$D335*SUMPRODUCT('Evidence'!$J$2097:$J$2098,'Evidence'!T$2097:T$2098)</x:f>
        <x:v>0</x:v>
      </x:c>
      <x:c r="N335" s="21" t="n">
        <x:f>$D335*SUMPRODUCT('Evidence'!$J$2097:$J$2098,'Evidence'!U$2097:U$2098)</x:f>
        <x:v>0</x:v>
      </x:c>
      <x:c r="O335" s="21" t="n">
        <x:f>$D335*SUMPRODUCT('Evidence'!$J$2097:$J$2098,'Evidence'!V$2097:V$2098)</x:f>
        <x:v>0</x:v>
      </x:c>
      <x:c r="P335" s="21" t="n">
        <x:f>$D335*SUMPRODUCT('Evidence'!$J$2097:$J$2098,'Evidence'!W$2097:W$2098)</x:f>
        <x:v>0</x:v>
      </x:c>
      <x:c r="Q335" s="21" t="n">
        <x:f>SUM(E335:P335)</x:f>
        <x:v>341.795</x:v>
      </x:c>
      <x:c r="R335" s="21" t="n">
        <x:f>Q335-D335</x:f>
        <x:v>0</x:v>
      </x:c>
      <x:c r="S335" s="18" t="str">
        <x:v>Economic activity (ISIC-Rev.4): I. Accommodation and food service activities</x:v>
      </x:c>
      <x:c r="T335" s="13" t="str">
        <x:v>XA:1978</x:v>
      </x:c>
      <x:c r="U335" s="13" t="str"/>
      <x:c r="V335" s="13" t="str">
        <x:v>https://rplumber.ilo.org/data/indicator?format=.csv.gz&amp;id=EMP_2EMP_SEX_ECO_NB_A</x:v>
      </x:c>
      <x:c r="W335" s="13" t="str">
        <x:v>ILO modelled estimate; allocation estimated</x:v>
      </x:c>
    </x:row>
    <x:row r="336" ht="32" customHeight="1">
      <x:c r="A336" s="2" t="str">
        <x:v>United Arab Emirates</x:v>
      </x:c>
      <x:c r="B336" s="2" t="str">
        <x:v>ARE</x:v>
      </x:c>
      <x:c r="C336" s="2" t="str">
        <x:v>K</x:v>
      </x:c>
      <x:c r="D336" s="25" t="n">
        <x:v>218.773</x:v>
      </x:c>
      <x:c r="E336" s="19" t="n">
        <x:f>$D336*SUMPRODUCT('Evidence'!$J$2099:$J$2101,'Evidence'!L$2099:L$2101)</x:f>
        <x:v>0</x:v>
      </x:c>
      <x:c r="F336" s="19" t="n">
        <x:f>$D336*SUMPRODUCT('Evidence'!$J$2099:$J$2101,'Evidence'!M$2099:M$2101)</x:f>
        <x:v>0</x:v>
      </x:c>
      <x:c r="G336" s="19" t="n">
        <x:f>$D336*SUMPRODUCT('Evidence'!$J$2099:$J$2101,'Evidence'!N$2099:N$2101)</x:f>
        <x:v>0</x:v>
      </x:c>
      <x:c r="H336" s="19" t="n">
        <x:f>$D336*SUMPRODUCT('Evidence'!$J$2099:$J$2101,'Evidence'!O$2099:O$2101)</x:f>
        <x:v>0</x:v>
      </x:c>
      <x:c r="I336" s="19" t="n">
        <x:f>$D336*SUMPRODUCT('Evidence'!$J$2099:$J$2101,'Evidence'!P$2099:P$2101)</x:f>
        <x:v>0</x:v>
      </x:c>
      <x:c r="J336" s="19" t="n">
        <x:f>$D336*SUMPRODUCT('Evidence'!$J$2099:$J$2101,'Evidence'!Q$2099:Q$2101)</x:f>
        <x:v>0</x:v>
      </x:c>
      <x:c r="K336" s="19" t="n">
        <x:f>$D336*SUMPRODUCT('Evidence'!$J$2099:$J$2101,'Evidence'!R$2099:R$2101)</x:f>
        <x:v>218.77300000000005</x:v>
      </x:c>
      <x:c r="L336" s="19" t="n">
        <x:f>$D336*SUMPRODUCT('Evidence'!$J$2099:$J$2101,'Evidence'!S$2099:S$2101)</x:f>
        <x:v>0</x:v>
      </x:c>
      <x:c r="M336" s="19" t="n">
        <x:f>$D336*SUMPRODUCT('Evidence'!$J$2099:$J$2101,'Evidence'!T$2099:T$2101)</x:f>
        <x:v>0</x:v>
      </x:c>
      <x:c r="N336" s="19" t="n">
        <x:f>$D336*SUMPRODUCT('Evidence'!$J$2099:$J$2101,'Evidence'!U$2099:U$2101)</x:f>
        <x:v>0</x:v>
      </x:c>
      <x:c r="O336" s="19" t="n">
        <x:f>$D336*SUMPRODUCT('Evidence'!$J$2099:$J$2101,'Evidence'!V$2099:V$2101)</x:f>
        <x:v>0</x:v>
      </x:c>
      <x:c r="P336" s="19" t="n">
        <x:f>$D336*SUMPRODUCT('Evidence'!$J$2099:$J$2101,'Evidence'!W$2099:W$2101)</x:f>
        <x:v>0</x:v>
      </x:c>
      <x:c r="Q336" s="19" t="n">
        <x:f>SUM(E336:P336)</x:f>
        <x:v>218.77300000000005</x:v>
      </x:c>
      <x:c r="R336" s="19" t="n">
        <x:f>Q336-D336</x:f>
        <x:v>5.684341886080802e-14</x:v>
      </x:c>
      <x:c r="S336" s="17" t="str">
        <x:v>Economic activity (ISIC-Rev.4): K. Financial and insurance activities</x:v>
      </x:c>
      <x:c r="T336" s="2" t="str">
        <x:v>XA:1978</x:v>
      </x:c>
      <x:c r="U336" s="2" t="str"/>
      <x:c r="V336" s="2" t="str">
        <x:v>https://rplumber.ilo.org/data/indicator?format=.csv.gz&amp;id=EMP_2EMP_SEX_ECO_NB_A</x:v>
      </x:c>
      <x:c r="W336" s="2" t="str">
        <x:v>ILO modelled estimate; allocation estimated</x:v>
      </x:c>
    </x:row>
    <x:row r="337" ht="32" customHeight="1">
      <x:c r="A337" s="13" t="str">
        <x:v>United Arab Emirates</x:v>
      </x:c>
      <x:c r="B337" s="13" t="str">
        <x:v>ARE</x:v>
      </x:c>
      <x:c r="C337" s="13" t="str">
        <x:v>LMN</x:v>
      </x:c>
      <x:c r="D337" s="25" t="n">
        <x:v>1010.593</x:v>
      </x:c>
      <x:c r="E337" s="21" t="n">
        <x:f>$D337*SUMPRODUCT('Evidence'!$J$2102:$J$2115,'Evidence'!L$2102:L$2115)</x:f>
        <x:v>0</x:v>
      </x:c>
      <x:c r="F337" s="21" t="n">
        <x:f>$D337*SUMPRODUCT('Evidence'!$J$2102:$J$2115,'Evidence'!M$2102:M$2115)</x:f>
        <x:v>0</x:v>
      </x:c>
      <x:c r="G337" s="21" t="n">
        <x:f>$D337*SUMPRODUCT('Evidence'!$J$2102:$J$2115,'Evidence'!N$2102:N$2115)</x:f>
        <x:v>713.7135828314042</x:v>
      </x:c>
      <x:c r="H337" s="21" t="n">
        <x:f>$D337*SUMPRODUCT('Evidence'!$J$2102:$J$2115,'Evidence'!O$2102:O$2115)</x:f>
        <x:v>70.18925069831977</x:v>
      </x:c>
      <x:c r="I337" s="21" t="n">
        <x:f>$D337*SUMPRODUCT('Evidence'!$J$2102:$J$2115,'Evidence'!P$2102:P$2115)</x:f>
        <x:v>0</x:v>
      </x:c>
      <x:c r="J337" s="21" t="n">
        <x:f>$D337*SUMPRODUCT('Evidence'!$J$2102:$J$2115,'Evidence'!Q$2102:Q$2115)</x:f>
        <x:v>3.708999957466867</x:v>
      </x:c>
      <x:c r="K337" s="21" t="n">
        <x:f>$D337*SUMPRODUCT('Evidence'!$J$2102:$J$2115,'Evidence'!R$2102:R$2115)</x:f>
        <x:v>0</x:v>
      </x:c>
      <x:c r="L337" s="21" t="n">
        <x:f>$D337*SUMPRODUCT('Evidence'!$J$2102:$J$2115,'Evidence'!S$2102:S$2115)</x:f>
        <x:v>0.5317438304693892</x:v>
      </x:c>
      <x:c r="M337" s="21" t="n">
        <x:f>$D337*SUMPRODUCT('Evidence'!$J$2102:$J$2115,'Evidence'!T$2102:T$2115)</x:f>
        <x:v>47.559603948809176</x:v>
      </x:c>
      <x:c r="N337" s="21" t="n">
        <x:f>$D337*SUMPRODUCT('Evidence'!$J$2102:$J$2115,'Evidence'!U$2102:U$2115)</x:f>
        <x:v>0</x:v>
      </x:c>
      <x:c r="O337" s="21" t="n">
        <x:f>$D337*SUMPRODUCT('Evidence'!$J$2102:$J$2115,'Evidence'!V$2102:V$2115)</x:f>
        <x:v>174.8898187335304</x:v>
      </x:c>
      <x:c r="P337" s="21" t="n">
        <x:f>$D337*SUMPRODUCT('Evidence'!$J$2102:$J$2115,'Evidence'!W$2102:W$2115)</x:f>
        <x:v>0</x:v>
      </x:c>
      <x:c r="Q337" s="21" t="n">
        <x:f>SUM(E337:P337)</x:f>
        <x:v>1010.5929999999997</x:v>
      </x:c>
      <x:c r="R337" s="21" t="n">
        <x:f>Q337-D337</x:f>
        <x:v>-2.2737367544323206e-13</x:v>
      </x:c>
      <x:c r="S337" s="18" t="str">
        <x:v>Economic activity (ISIC-Rev.4): L,M,N. Real estate; business and administrative activities</x:v>
      </x:c>
      <x:c r="T337" s="13" t="str">
        <x:v>XA:1978</x:v>
      </x:c>
      <x:c r="U337" s="13" t="str"/>
      <x:c r="V337" s="13" t="str">
        <x:v>https://rplumber.ilo.org/data/indicator?format=.csv.gz&amp;id=EMP_2EMP_SEX_ECO_NB_A</x:v>
      </x:c>
      <x:c r="W337" s="13" t="str">
        <x:v>ILO modelled estimate; allocation estimated</x:v>
      </x:c>
    </x:row>
    <x:row r="338" ht="32" customHeight="1">
      <x:c r="A338" s="2" t="str">
        <x:v>United Arab Emirates</x:v>
      </x:c>
      <x:c r="B338" s="2" t="str">
        <x:v>ARE</x:v>
      </x:c>
      <x:c r="C338" s="2" t="str">
        <x:v>O</x:v>
      </x:c>
      <x:c r="D338" s="25" t="n">
        <x:v>362.397</x:v>
      </x:c>
      <x:c r="E338" s="19" t="n">
        <x:f>$D338*SUMPRODUCT('Evidence'!$J$2116:$J$2116,'Evidence'!L$2116:L$2116)</x:f>
        <x:v>0</x:v>
      </x:c>
      <x:c r="F338" s="19" t="n">
        <x:f>$D338*SUMPRODUCT('Evidence'!$J$2116:$J$2116,'Evidence'!M$2116:M$2116)</x:f>
        <x:v>0</x:v>
      </x:c>
      <x:c r="G338" s="19" t="n">
        <x:f>$D338*SUMPRODUCT('Evidence'!$J$2116:$J$2116,'Evidence'!N$2116:N$2116)</x:f>
        <x:v>0</x:v>
      </x:c>
      <x:c r="H338" s="19" t="n">
        <x:f>$D338*SUMPRODUCT('Evidence'!$J$2116:$J$2116,'Evidence'!O$2116:O$2116)</x:f>
        <x:v>0</x:v>
      </x:c>
      <x:c r="I338" s="19" t="n">
        <x:f>$D338*SUMPRODUCT('Evidence'!$J$2116:$J$2116,'Evidence'!P$2116:P$2116)</x:f>
        <x:v>0</x:v>
      </x:c>
      <x:c r="J338" s="19" t="n">
        <x:f>$D338*SUMPRODUCT('Evidence'!$J$2116:$J$2116,'Evidence'!Q$2116:Q$2116)</x:f>
        <x:v>0</x:v>
      </x:c>
      <x:c r="K338" s="19" t="n">
        <x:f>$D338*SUMPRODUCT('Evidence'!$J$2116:$J$2116,'Evidence'!R$2116:R$2116)</x:f>
        <x:v>0</x:v>
      </x:c>
      <x:c r="L338" s="19" t="n">
        <x:f>$D338*SUMPRODUCT('Evidence'!$J$2116:$J$2116,'Evidence'!S$2116:S$2116)</x:f>
        <x:v>0</x:v>
      </x:c>
      <x:c r="M338" s="19" t="n">
        <x:f>$D338*SUMPRODUCT('Evidence'!$J$2116:$J$2116,'Evidence'!T$2116:T$2116)</x:f>
        <x:v>0</x:v>
      </x:c>
      <x:c r="N338" s="19" t="n">
        <x:f>$D338*SUMPRODUCT('Evidence'!$J$2116:$J$2116,'Evidence'!U$2116:U$2116)</x:f>
        <x:v>0</x:v>
      </x:c>
      <x:c r="O338" s="19" t="n">
        <x:f>$D338*SUMPRODUCT('Evidence'!$J$2116:$J$2116,'Evidence'!V$2116:V$2116)</x:f>
        <x:v>0</x:v>
      </x:c>
      <x:c r="P338" s="19" t="n">
        <x:f>$D338*SUMPRODUCT('Evidence'!$J$2116:$J$2116,'Evidence'!W$2116:W$2116)</x:f>
        <x:v>362.397</x:v>
      </x:c>
      <x:c r="Q338" s="19" t="n">
        <x:f>SUM(E338:P338)</x:f>
        <x:v>362.397</x:v>
      </x:c>
      <x:c r="R338" s="19" t="n">
        <x:f>Q338-D338</x:f>
        <x:v>0</x:v>
      </x:c>
      <x:c r="S338" s="17" t="str">
        <x:v>Economic activity (ISIC-Rev.4): O. Public administration and defence; compulsory social security</x:v>
      </x:c>
      <x:c r="T338" s="2" t="str">
        <x:v>XA:1978</x:v>
      </x:c>
      <x:c r="U338" s="2" t="str"/>
      <x:c r="V338" s="2" t="str">
        <x:v>https://rplumber.ilo.org/data/indicator?format=.csv.gz&amp;id=EMP_2EMP_SEX_ECO_NB_A</x:v>
      </x:c>
      <x:c r="W338" s="2" t="str">
        <x:v>ILO modelled estimate; allocation estimated</x:v>
      </x:c>
    </x:row>
    <x:row r="339" ht="32" customHeight="1">
      <x:c r="A339" s="13" t="str">
        <x:v>United Arab Emirates</x:v>
      </x:c>
      <x:c r="B339" s="13" t="str">
        <x:v>ARE</x:v>
      </x:c>
      <x:c r="C339" s="13" t="str">
        <x:v>P</x:v>
      </x:c>
      <x:c r="D339" s="25" t="n">
        <x:v>207.021</x:v>
      </x:c>
      <x:c r="E339" s="21" t="n">
        <x:f>$D339*SUMPRODUCT('Evidence'!$J$2117:$J$2117,'Evidence'!L$2117:L$2117)</x:f>
        <x:v>0</x:v>
      </x:c>
      <x:c r="F339" s="21" t="n">
        <x:f>$D339*SUMPRODUCT('Evidence'!$J$2117:$J$2117,'Evidence'!M$2117:M$2117)</x:f>
        <x:v>0</x:v>
      </x:c>
      <x:c r="G339" s="21" t="n">
        <x:f>$D339*SUMPRODUCT('Evidence'!$J$2117:$J$2117,'Evidence'!N$2117:N$2117)</x:f>
        <x:v>0</x:v>
      </x:c>
      <x:c r="H339" s="21" t="n">
        <x:f>$D339*SUMPRODUCT('Evidence'!$J$2117:$J$2117,'Evidence'!O$2117:O$2117)</x:f>
        <x:v>207.021</x:v>
      </x:c>
      <x:c r="I339" s="21" t="n">
        <x:f>$D339*SUMPRODUCT('Evidence'!$J$2117:$J$2117,'Evidence'!P$2117:P$2117)</x:f>
        <x:v>0</x:v>
      </x:c>
      <x:c r="J339" s="21" t="n">
        <x:f>$D339*SUMPRODUCT('Evidence'!$J$2117:$J$2117,'Evidence'!Q$2117:Q$2117)</x:f>
        <x:v>0</x:v>
      </x:c>
      <x:c r="K339" s="21" t="n">
        <x:f>$D339*SUMPRODUCT('Evidence'!$J$2117:$J$2117,'Evidence'!R$2117:R$2117)</x:f>
        <x:v>0</x:v>
      </x:c>
      <x:c r="L339" s="21" t="n">
        <x:f>$D339*SUMPRODUCT('Evidence'!$J$2117:$J$2117,'Evidence'!S$2117:S$2117)</x:f>
        <x:v>0</x:v>
      </x:c>
      <x:c r="M339" s="21" t="n">
        <x:f>$D339*SUMPRODUCT('Evidence'!$J$2117:$J$2117,'Evidence'!T$2117:T$2117)</x:f>
        <x:v>0</x:v>
      </x:c>
      <x:c r="N339" s="21" t="n">
        <x:f>$D339*SUMPRODUCT('Evidence'!$J$2117:$J$2117,'Evidence'!U$2117:U$2117)</x:f>
        <x:v>0</x:v>
      </x:c>
      <x:c r="O339" s="21" t="n">
        <x:f>$D339*SUMPRODUCT('Evidence'!$J$2117:$J$2117,'Evidence'!V$2117:V$2117)</x:f>
        <x:v>0</x:v>
      </x:c>
      <x:c r="P339" s="21" t="n">
        <x:f>$D339*SUMPRODUCT('Evidence'!$J$2117:$J$2117,'Evidence'!W$2117:W$2117)</x:f>
        <x:v>0</x:v>
      </x:c>
      <x:c r="Q339" s="21" t="n">
        <x:f>SUM(E339:P339)</x:f>
        <x:v>207.021</x:v>
      </x:c>
      <x:c r="R339" s="21" t="n">
        <x:f>Q339-D339</x:f>
        <x:v>0</x:v>
      </x:c>
      <x:c r="S339" s="18" t="str">
        <x:v>Economic activity (ISIC-Rev.4): P. Education</x:v>
      </x:c>
      <x:c r="T339" s="13" t="str">
        <x:v>XA:1978</x:v>
      </x:c>
      <x:c r="U339" s="13" t="str"/>
      <x:c r="V339" s="13" t="str">
        <x:v>https://rplumber.ilo.org/data/indicator?format=.csv.gz&amp;id=EMP_2EMP_SEX_ECO_NB_A</x:v>
      </x:c>
      <x:c r="W339" s="13" t="str">
        <x:v>ILO modelled estimate; allocation estimated</x:v>
      </x:c>
    </x:row>
    <x:row r="340" ht="32" customHeight="1">
      <x:c r="A340" s="2" t="str">
        <x:v>United Arab Emirates</x:v>
      </x:c>
      <x:c r="B340" s="2" t="str">
        <x:v>ARE</x:v>
      </x:c>
      <x:c r="C340" s="2" t="str">
        <x:v>Q</x:v>
      </x:c>
      <x:c r="D340" s="25" t="n">
        <x:v>218.494</x:v>
      </x:c>
      <x:c r="E340" s="19" t="n">
        <x:f>$D340*SUMPRODUCT('Evidence'!$J$2118:$J$2120,'Evidence'!L$2118:L$2120)</x:f>
        <x:v>0</x:v>
      </x:c>
      <x:c r="F340" s="19" t="n">
        <x:f>$D340*SUMPRODUCT('Evidence'!$J$2118:$J$2120,'Evidence'!M$2118:M$2120)</x:f>
        <x:v>0</x:v>
      </x:c>
      <x:c r="G340" s="19" t="n">
        <x:f>$D340*SUMPRODUCT('Evidence'!$J$2118:$J$2120,'Evidence'!N$2118:N$2120)</x:f>
        <x:v>0</x:v>
      </x:c>
      <x:c r="H340" s="19" t="n">
        <x:f>$D340*SUMPRODUCT('Evidence'!$J$2118:$J$2120,'Evidence'!O$2118:O$2120)</x:f>
        <x:v>0</x:v>
      </x:c>
      <x:c r="I340" s="19" t="n">
        <x:f>$D340*SUMPRODUCT('Evidence'!$J$2118:$J$2120,'Evidence'!P$2118:P$2120)</x:f>
        <x:v>0</x:v>
      </x:c>
      <x:c r="J340" s="19" t="n">
        <x:f>$D340*SUMPRODUCT('Evidence'!$J$2118:$J$2120,'Evidence'!Q$2118:Q$2120)</x:f>
        <x:v>214.2115047988344</x:v>
      </x:c>
      <x:c r="K340" s="19" t="n">
        <x:f>$D340*SUMPRODUCT('Evidence'!$J$2118:$J$2120,'Evidence'!R$2118:R$2120)</x:f>
        <x:v>0</x:v>
      </x:c>
      <x:c r="L340" s="19" t="n">
        <x:f>$D340*SUMPRODUCT('Evidence'!$J$2118:$J$2120,'Evidence'!S$2118:S$2120)</x:f>
        <x:v>0</x:v>
      </x:c>
      <x:c r="M340" s="19" t="n">
        <x:f>$D340*SUMPRODUCT('Evidence'!$J$2118:$J$2120,'Evidence'!T$2118:T$2120)</x:f>
        <x:v>0</x:v>
      </x:c>
      <x:c r="N340" s="19" t="n">
        <x:f>$D340*SUMPRODUCT('Evidence'!$J$2118:$J$2120,'Evidence'!U$2118:U$2120)</x:f>
        <x:v>0</x:v>
      </x:c>
      <x:c r="O340" s="19" t="n">
        <x:f>$D340*SUMPRODUCT('Evidence'!$J$2118:$J$2120,'Evidence'!V$2118:V$2120)</x:f>
        <x:v>0</x:v>
      </x:c>
      <x:c r="P340" s="19" t="n">
        <x:f>$D340*SUMPRODUCT('Evidence'!$J$2118:$J$2120,'Evidence'!W$2118:W$2120)</x:f>
        <x:v>4.282495201165596</x:v>
      </x:c>
      <x:c r="Q340" s="19" t="n">
        <x:f>SUM(E340:P340)</x:f>
        <x:v>218.494</x:v>
      </x:c>
      <x:c r="R340" s="19" t="n">
        <x:f>Q340-D340</x:f>
        <x:v>0</x:v>
      </x:c>
      <x:c r="S340" s="17" t="str">
        <x:v>Economic activity (ISIC-Rev.4): Q. Human health and social work activities</x:v>
      </x:c>
      <x:c r="T340" s="2" t="str">
        <x:v>XA:1978</x:v>
      </x:c>
      <x:c r="U340" s="2" t="str"/>
      <x:c r="V340" s="2" t="str">
        <x:v>https://rplumber.ilo.org/data/indicator?format=.csv.gz&amp;id=EMP_2EMP_SEX_ECO_NB_A</x:v>
      </x:c>
      <x:c r="W340" s="2" t="str">
        <x:v>ILO modelled estimate; allocation estimated</x:v>
      </x:c>
    </x:row>
    <x:row r="341" ht="32" customHeight="1">
      <x:c r="A341" s="13" t="str">
        <x:v>United Arab Emirates</x:v>
      </x:c>
      <x:c r="B341" s="13" t="str">
        <x:v>ARE</x:v>
      </x:c>
      <x:c r="C341" s="13" t="str">
        <x:v>RSTU</x:v>
      </x:c>
      <x:c r="D341" s="25" t="n">
        <x:v>734.722</x:v>
      </x:c>
      <x:c r="E341" s="21" t="n">
        <x:f>$D341*SUMPRODUCT('Evidence'!$J$2121:$J$2129,'Evidence'!L$2121:L$2129)</x:f>
        <x:v>0</x:v>
      </x:c>
      <x:c r="F341" s="21" t="n">
        <x:f>$D341*SUMPRODUCT('Evidence'!$J$2121:$J$2129,'Evidence'!M$2121:M$2129)</x:f>
        <x:v>0</x:v>
      </x:c>
      <x:c r="G341" s="21" t="n">
        <x:f>$D341*SUMPRODUCT('Evidence'!$J$2121:$J$2129,'Evidence'!N$2121:N$2129)</x:f>
        <x:v>0</x:v>
      </x:c>
      <x:c r="H341" s="21" t="n">
        <x:f>$D341*SUMPRODUCT('Evidence'!$J$2121:$J$2129,'Evidence'!O$2121:O$2129)</x:f>
        <x:v>85.26848554322858</x:v>
      </x:c>
      <x:c r="I341" s="21" t="n">
        <x:f>$D341*SUMPRODUCT('Evidence'!$J$2121:$J$2129,'Evidence'!P$2121:P$2129)</x:f>
        <x:v>0</x:v>
      </x:c>
      <x:c r="J341" s="21" t="n">
        <x:f>$D341*SUMPRODUCT('Evidence'!$J$2121:$J$2129,'Evidence'!Q$2121:Q$2129)</x:f>
        <x:v>0</x:v>
      </x:c>
      <x:c r="K341" s="21" t="n">
        <x:f>$D341*SUMPRODUCT('Evidence'!$J$2121:$J$2129,'Evidence'!R$2121:R$2129)</x:f>
        <x:v>0</x:v>
      </x:c>
      <x:c r="L341" s="21" t="n">
        <x:f>$D341*SUMPRODUCT('Evidence'!$J$2121:$J$2129,'Evidence'!S$2121:S$2129)</x:f>
        <x:v>2.3172006995145744</x:v>
      </x:c>
      <x:c r="M341" s="21" t="n">
        <x:f>$D341*SUMPRODUCT('Evidence'!$J$2121:$J$2129,'Evidence'!T$2121:T$2129)</x:f>
        <x:v>12.990549427432303</x:v>
      </x:c>
      <x:c r="N341" s="21" t="n">
        <x:f>$D341*SUMPRODUCT('Evidence'!$J$2121:$J$2129,'Evidence'!U$2121:U$2129)</x:f>
        <x:v>0</x:v>
      </x:c>
      <x:c r="O341" s="21" t="n">
        <x:f>$D341*SUMPRODUCT('Evidence'!$J$2121:$J$2129,'Evidence'!V$2121:V$2129)</x:f>
        <x:v>0</x:v>
      </x:c>
      <x:c r="P341" s="21" t="n">
        <x:f>$D341*SUMPRODUCT('Evidence'!$J$2121:$J$2129,'Evidence'!W$2121:W$2129)</x:f>
        <x:v>634.1457643298244</x:v>
      </x:c>
      <x:c r="Q341" s="21" t="n">
        <x:f>SUM(E341:P341)</x:f>
        <x:v>734.7219999999999</x:v>
      </x:c>
      <x:c r="R341" s="21" t="n">
        <x:f>Q341-D341</x:f>
        <x:v>-1.1368683772161603e-13</x:v>
      </x:c>
      <x:c r="S341" s="18" t="str">
        <x:v>Economic activity (ISIC-Rev.4): R,S,T,U. Other services</x:v>
      </x:c>
      <x:c r="T341" s="13" t="str">
        <x:v>XA:1978</x:v>
      </x:c>
      <x:c r="U341" s="13" t="str"/>
      <x:c r="V341" s="13" t="str">
        <x:v>https://rplumber.ilo.org/data/indicator?format=.csv.gz&amp;id=EMP_2EMP_SEX_ECO_NB_A</x:v>
      </x:c>
      <x:c r="W341" s="13" t="str">
        <x:v>ILO modelled estimate; allocation estimated</x:v>
      </x:c>
    </x:row>
    <x:row r="342" ht="32" customHeight="1">
      <x:c r="A342" s="2" t="str">
        <x:v>Qatar</x:v>
      </x:c>
      <x:c r="B342" s="2" t="str">
        <x:v>QAT</x:v>
      </x:c>
      <x:c r="C342" s="2" t="str">
        <x:v>A</x:v>
      </x:c>
      <x:c r="D342" s="25" t="n">
        <x:v>37.483</x:v>
      </x:c>
      <x:c r="E342" s="19" t="n">
        <x:f>$D342*SUMPRODUCT('Evidence'!$J$2130:$J$2131,'Evidence'!L$2130:L$2131)</x:f>
        <x:v>0</x:v>
      </x:c>
      <x:c r="F342" s="19" t="n">
        <x:f>$D342*SUMPRODUCT('Evidence'!$J$2130:$J$2131,'Evidence'!M$2130:M$2131)</x:f>
        <x:v>0</x:v>
      </x:c>
      <x:c r="G342" s="19" t="n">
        <x:f>$D342*SUMPRODUCT('Evidence'!$J$2130:$J$2131,'Evidence'!N$2130:N$2131)</x:f>
        <x:v>0</x:v>
      </x:c>
      <x:c r="H342" s="19" t="n">
        <x:f>$D342*SUMPRODUCT('Evidence'!$J$2130:$J$2131,'Evidence'!O$2130:O$2131)</x:f>
        <x:v>0</x:v>
      </x:c>
      <x:c r="I342" s="19" t="n">
        <x:f>$D342*SUMPRODUCT('Evidence'!$J$2130:$J$2131,'Evidence'!P$2130:P$2131)</x:f>
        <x:v>37.48299999999999</x:v>
      </x:c>
      <x:c r="J342" s="19" t="n">
        <x:f>$D342*SUMPRODUCT('Evidence'!$J$2130:$J$2131,'Evidence'!Q$2130:Q$2131)</x:f>
        <x:v>0</x:v>
      </x:c>
      <x:c r="K342" s="19" t="n">
        <x:f>$D342*SUMPRODUCT('Evidence'!$J$2130:$J$2131,'Evidence'!R$2130:R$2131)</x:f>
        <x:v>0</x:v>
      </x:c>
      <x:c r="L342" s="19" t="n">
        <x:f>$D342*SUMPRODUCT('Evidence'!$J$2130:$J$2131,'Evidence'!S$2130:S$2131)</x:f>
        <x:v>0</x:v>
      </x:c>
      <x:c r="M342" s="19" t="n">
        <x:f>$D342*SUMPRODUCT('Evidence'!$J$2130:$J$2131,'Evidence'!T$2130:T$2131)</x:f>
        <x:v>0</x:v>
      </x:c>
      <x:c r="N342" s="19" t="n">
        <x:f>$D342*SUMPRODUCT('Evidence'!$J$2130:$J$2131,'Evidence'!U$2130:U$2131)</x:f>
        <x:v>0</x:v>
      </x:c>
      <x:c r="O342" s="19" t="n">
        <x:f>$D342*SUMPRODUCT('Evidence'!$J$2130:$J$2131,'Evidence'!V$2130:V$2131)</x:f>
        <x:v>0</x:v>
      </x:c>
      <x:c r="P342" s="19" t="n">
        <x:f>$D342*SUMPRODUCT('Evidence'!$J$2130:$J$2131,'Evidence'!W$2130:W$2131)</x:f>
        <x:v>0</x:v>
      </x:c>
      <x:c r="Q342" s="19" t="n">
        <x:f>SUM(E342:P342)</x:f>
        <x:v>37.48299999999999</x:v>
      </x:c>
      <x:c r="R342" s="19" t="n">
        <x:f>Q342-D342</x:f>
        <x:v>-7.105427357601002e-15</x:v>
      </x:c>
      <x:c r="S342" s="17" t="str">
        <x:v>Economic activity (ISIC-Rev.4): A. Agriculture; forestry and fishing</x:v>
      </x:c>
      <x:c r="T342" s="2" t="str">
        <x:v>XA:2104</x:v>
      </x:c>
      <x:c r="U342" s="2" t="str"/>
      <x:c r="V342" s="2" t="str">
        <x:v>https://rplumber.ilo.org/data/indicator?format=.csv.gz&amp;id=EMP_2EMP_SEX_ECO_NB_A</x:v>
      </x:c>
      <x:c r="W342" s="2" t="str">
        <x:v>ILO modelled estimate; allocation estimated</x:v>
      </x:c>
    </x:row>
    <x:row r="343" ht="32" customHeight="1">
      <x:c r="A343" s="13" t="str">
        <x:v>Qatar</x:v>
      </x:c>
      <x:c r="B343" s="13" t="str">
        <x:v>QAT</x:v>
      </x:c>
      <x:c r="C343" s="13" t="str">
        <x:v>B</x:v>
      </x:c>
      <x:c r="D343" s="25" t="n">
        <x:v>35.582</x:v>
      </x:c>
      <x:c r="E343" s="21" t="n">
        <x:f>$D343*SUMPRODUCT('Evidence'!$J$2132:$J$2135,'Evidence'!L$2132:L$2135)</x:f>
        <x:v>29.124266374615765</x:v>
      </x:c>
      <x:c r="F343" s="21" t="n">
        <x:f>$D343*SUMPRODUCT('Evidence'!$J$2132:$J$2135,'Evidence'!M$2132:M$2135)</x:f>
        <x:v>6.457733625384238</x:v>
      </x:c>
      <x:c r="G343" s="21" t="n">
        <x:f>$D343*SUMPRODUCT('Evidence'!$J$2132:$J$2135,'Evidence'!N$2132:N$2135)</x:f>
        <x:v>0</x:v>
      </x:c>
      <x:c r="H343" s="21" t="n">
        <x:f>$D343*SUMPRODUCT('Evidence'!$J$2132:$J$2135,'Evidence'!O$2132:O$2135)</x:f>
        <x:v>0</x:v>
      </x:c>
      <x:c r="I343" s="21" t="n">
        <x:f>$D343*SUMPRODUCT('Evidence'!$J$2132:$J$2135,'Evidence'!P$2132:P$2135)</x:f>
        <x:v>0</x:v>
      </x:c>
      <x:c r="J343" s="21" t="n">
        <x:f>$D343*SUMPRODUCT('Evidence'!$J$2132:$J$2135,'Evidence'!Q$2132:Q$2135)</x:f>
        <x:v>0</x:v>
      </x:c>
      <x:c r="K343" s="21" t="n">
        <x:f>$D343*SUMPRODUCT('Evidence'!$J$2132:$J$2135,'Evidence'!R$2132:R$2135)</x:f>
        <x:v>0</x:v>
      </x:c>
      <x:c r="L343" s="21" t="n">
        <x:f>$D343*SUMPRODUCT('Evidence'!$J$2132:$J$2135,'Evidence'!S$2132:S$2135)</x:f>
        <x:v>0</x:v>
      </x:c>
      <x:c r="M343" s="21" t="n">
        <x:f>$D343*SUMPRODUCT('Evidence'!$J$2132:$J$2135,'Evidence'!T$2132:T$2135)</x:f>
        <x:v>0</x:v>
      </x:c>
      <x:c r="N343" s="21" t="n">
        <x:f>$D343*SUMPRODUCT('Evidence'!$J$2132:$J$2135,'Evidence'!U$2132:U$2135)</x:f>
        <x:v>0</x:v>
      </x:c>
      <x:c r="O343" s="21" t="n">
        <x:f>$D343*SUMPRODUCT('Evidence'!$J$2132:$J$2135,'Evidence'!V$2132:V$2135)</x:f>
        <x:v>0</x:v>
      </x:c>
      <x:c r="P343" s="21" t="n">
        <x:f>$D343*SUMPRODUCT('Evidence'!$J$2132:$J$2135,'Evidence'!W$2132:W$2135)</x:f>
        <x:v>0</x:v>
      </x:c>
      <x:c r="Q343" s="21" t="n">
        <x:f>SUM(E343:P343)</x:f>
        <x:v>35.582</x:v>
      </x:c>
      <x:c r="R343" s="21" t="n">
        <x:f>Q343-D343</x:f>
        <x:v>0</x:v>
      </x:c>
      <x:c r="S343" s="18" t="str">
        <x:v>Economic activity (ISIC-Rev.4): B. Mining and quarrying</x:v>
      </x:c>
      <x:c r="T343" s="13" t="str">
        <x:v>XA:2104</x:v>
      </x:c>
      <x:c r="U343" s="13" t="str"/>
      <x:c r="V343" s="13" t="str">
        <x:v>https://rplumber.ilo.org/data/indicator?format=.csv.gz&amp;id=EMP_2EMP_SEX_ECO_NB_A</x:v>
      </x:c>
      <x:c r="W343" s="13" t="str">
        <x:v>ILO modelled estimate; allocation estimated</x:v>
      </x:c>
    </x:row>
    <x:row r="344" ht="32" customHeight="1">
      <x:c r="A344" s="2" t="str">
        <x:v>Qatar</x:v>
      </x:c>
      <x:c r="B344" s="2" t="str">
        <x:v>QAT</x:v>
      </x:c>
      <x:c r="C344" s="2" t="str">
        <x:v>C</x:v>
      </x:c>
      <x:c r="D344" s="25" t="n">
        <x:v>106.555</x:v>
      </x:c>
      <x:c r="E344" s="19" t="n">
        <x:f>$D344*SUMPRODUCT('Evidence'!$J$2136:$J$2159,'Evidence'!L$2136:L$2159)</x:f>
        <x:v>1.9267540833197936</x:v>
      </x:c>
      <x:c r="F344" s="19" t="n">
        <x:f>$D344*SUMPRODUCT('Evidence'!$J$2136:$J$2159,'Evidence'!M$2136:M$2159)</x:f>
        <x:v>21.665537881384044</x:v>
      </x:c>
      <x:c r="G344" s="19" t="n">
        <x:f>$D344*SUMPRODUCT('Evidence'!$J$2136:$J$2159,'Evidence'!N$2136:N$2159)</x:f>
        <x:v>37.8202302967788</x:v>
      </x:c>
      <x:c r="H344" s="19" t="n">
        <x:f>$D344*SUMPRODUCT('Evidence'!$J$2136:$J$2159,'Evidence'!O$2136:O$2159)</x:f>
        <x:v>28.082789919459984</x:v>
      </x:c>
      <x:c r="I344" s="19" t="n">
        <x:f>$D344*SUMPRODUCT('Evidence'!$J$2136:$J$2159,'Evidence'!P$2136:P$2159)</x:f>
        <x:v>12.984146121614183</x:v>
      </x:c>
      <x:c r="J344" s="19" t="n">
        <x:f>$D344*SUMPRODUCT('Evidence'!$J$2136:$J$2159,'Evidence'!Q$2136:Q$2159)</x:f>
        <x:v>2.404834668385144</x:v>
      </x:c>
      <x:c r="K344" s="19" t="n">
        <x:f>$D344*SUMPRODUCT('Evidence'!$J$2136:$J$2159,'Evidence'!R$2136:R$2159)</x:f>
        <x:v>0</x:v>
      </x:c>
      <x:c r="L344" s="19" t="n">
        <x:f>$D344*SUMPRODUCT('Evidence'!$J$2136:$J$2159,'Evidence'!S$2136:S$2159)</x:f>
        <x:v>1.670707029058027</x:v>
      </x:c>
      <x:c r="M344" s="19" t="n">
        <x:f>$D344*SUMPRODUCT('Evidence'!$J$2136:$J$2159,'Evidence'!T$2136:T$2159)</x:f>
        <x:v>0</x:v>
      </x:c>
      <x:c r="N344" s="19" t="n">
        <x:f>$D344*SUMPRODUCT('Evidence'!$J$2136:$J$2159,'Evidence'!U$2136:U$2159)</x:f>
        <x:v>0</x:v>
      </x:c>
      <x:c r="O344" s="19" t="n">
        <x:f>$D344*SUMPRODUCT('Evidence'!$J$2136:$J$2159,'Evidence'!V$2136:V$2159)</x:f>
        <x:v>0</x:v>
      </x:c>
      <x:c r="P344" s="19" t="n">
        <x:f>$D344*SUMPRODUCT('Evidence'!$J$2136:$J$2159,'Evidence'!W$2136:W$2159)</x:f>
        <x:v>0</x:v>
      </x:c>
      <x:c r="Q344" s="19" t="n">
        <x:f>SUM(E344:P344)</x:f>
        <x:v>106.55499999999998</x:v>
      </x:c>
      <x:c r="R344" s="19" t="n">
        <x:f>Q344-D344</x:f>
        <x:v>-2.842170943040401e-14</x:v>
      </x:c>
      <x:c r="S344" s="17" t="str">
        <x:v>Economic activity (ISIC-Rev.4): C. Manufacturing</x:v>
      </x:c>
      <x:c r="T344" s="2" t="str">
        <x:v>XA:2104</x:v>
      </x:c>
      <x:c r="U344" s="2" t="str"/>
      <x:c r="V344" s="2" t="str">
        <x:v>https://rplumber.ilo.org/data/indicator?format=.csv.gz&amp;id=EMP_2EMP_SEX_ECO_NB_A</x:v>
      </x:c>
      <x:c r="W344" s="2" t="str">
        <x:v>ILO modelled estimate; allocation estimated</x:v>
      </x:c>
    </x:row>
    <x:row r="345" ht="32" customHeight="1">
      <x:c r="A345" s="13" t="str">
        <x:v>Qatar</x:v>
      </x:c>
      <x:c r="B345" s="13" t="str">
        <x:v>QAT</x:v>
      </x:c>
      <x:c r="C345" s="13" t="str">
        <x:v>DE</x:v>
      </x:c>
      <x:c r="D345" s="25" t="n">
        <x:v>21.026</x:v>
      </x:c>
      <x:c r="E345" s="21" t="n">
        <x:f>$D345*SUMPRODUCT('Evidence'!$J$2160:$J$2164,'Evidence'!L$2160:L$2164)</x:f>
        <x:v>0</x:v>
      </x:c>
      <x:c r="F345" s="21" t="n">
        <x:f>$D345*SUMPRODUCT('Evidence'!$J$2160:$J$2164,'Evidence'!M$2160:M$2164)</x:f>
        <x:v>0</x:v>
      </x:c>
      <x:c r="G345" s="21" t="n">
        <x:f>$D345*SUMPRODUCT('Evidence'!$J$2160:$J$2164,'Evidence'!N$2160:N$2164)</x:f>
        <x:v>3.8386782806593143</x:v>
      </x:c>
      <x:c r="H345" s="21" t="n">
        <x:f>$D345*SUMPRODUCT('Evidence'!$J$2160:$J$2164,'Evidence'!O$2160:O$2164)</x:f>
        <x:v>0</x:v>
      </x:c>
      <x:c r="I345" s="21" t="n">
        <x:f>$D345*SUMPRODUCT('Evidence'!$J$2160:$J$2164,'Evidence'!P$2160:P$2164)</x:f>
        <x:v>0</x:v>
      </x:c>
      <x:c r="J345" s="21" t="n">
        <x:f>$D345*SUMPRODUCT('Evidence'!$J$2160:$J$2164,'Evidence'!Q$2160:Q$2164)</x:f>
        <x:v>0</x:v>
      </x:c>
      <x:c r="K345" s="21" t="n">
        <x:f>$D345*SUMPRODUCT('Evidence'!$J$2160:$J$2164,'Evidence'!R$2160:R$2164)</x:f>
        <x:v>0</x:v>
      </x:c>
      <x:c r="L345" s="21" t="n">
        <x:f>$D345*SUMPRODUCT('Evidence'!$J$2160:$J$2164,'Evidence'!S$2160:S$2164)</x:f>
        <x:v>0</x:v>
      </x:c>
      <x:c r="M345" s="21" t="n">
        <x:f>$D345*SUMPRODUCT('Evidence'!$J$2160:$J$2164,'Evidence'!T$2160:T$2164)</x:f>
        <x:v>0</x:v>
      </x:c>
      <x:c r="N345" s="21" t="n">
        <x:f>$D345*SUMPRODUCT('Evidence'!$J$2160:$J$2164,'Evidence'!U$2160:U$2164)</x:f>
        <x:v>17.187321719340687</x:v>
      </x:c>
      <x:c r="O345" s="21" t="n">
        <x:f>$D345*SUMPRODUCT('Evidence'!$J$2160:$J$2164,'Evidence'!V$2160:V$2164)</x:f>
        <x:v>0</x:v>
      </x:c>
      <x:c r="P345" s="21" t="n">
        <x:f>$D345*SUMPRODUCT('Evidence'!$J$2160:$J$2164,'Evidence'!W$2160:W$2164)</x:f>
        <x:v>0</x:v>
      </x:c>
      <x:c r="Q345" s="21" t="n">
        <x:f>SUM(E345:P345)</x:f>
        <x:v>21.026000000000003</x:v>
      </x:c>
      <x:c r="R345" s="21" t="n">
        <x:f>Q345-D345</x:f>
        <x:v>3.552713678800501e-15</x:v>
      </x:c>
      <x:c r="S345" s="18" t="str">
        <x:v>Economic activity (ISIC-Rev.4): D,E. Utilities</x:v>
      </x:c>
      <x:c r="T345" s="13" t="str">
        <x:v>XA:2104</x:v>
      </x:c>
      <x:c r="U345" s="13" t="str"/>
      <x:c r="V345" s="13" t="str">
        <x:v>https://rplumber.ilo.org/data/indicator?format=.csv.gz&amp;id=EMP_2EMP_SEX_ECO_NB_A</x:v>
      </x:c>
      <x:c r="W345" s="13" t="str">
        <x:v>ILO modelled estimate; allocation estimated</x:v>
      </x:c>
    </x:row>
    <x:row r="346" ht="32" customHeight="1">
      <x:c r="A346" s="2" t="str">
        <x:v>Qatar</x:v>
      </x:c>
      <x:c r="B346" s="2" t="str">
        <x:v>QAT</x:v>
      </x:c>
      <x:c r="C346" s="2" t="str">
        <x:v>F</x:v>
      </x:c>
      <x:c r="D346" s="25" t="n">
        <x:v>698.92</x:v>
      </x:c>
      <x:c r="E346" s="19" t="n">
        <x:f>$D346*SUMPRODUCT('Evidence'!$J$2165:$J$2167,'Evidence'!L$2165:L$2167)</x:f>
        <x:v>0</x:v>
      </x:c>
      <x:c r="F346" s="19" t="n">
        <x:f>$D346*SUMPRODUCT('Evidence'!$J$2165:$J$2167,'Evidence'!M$2165:M$2167)</x:f>
        <x:v>0</x:v>
      </x:c>
      <x:c r="G346" s="19" t="n">
        <x:f>$D346*SUMPRODUCT('Evidence'!$J$2165:$J$2167,'Evidence'!N$2165:N$2167)</x:f>
        <x:v>409.5095977608286</x:v>
      </x:c>
      <x:c r="H346" s="19" t="n">
        <x:f>$D346*SUMPRODUCT('Evidence'!$J$2165:$J$2167,'Evidence'!O$2165:O$2167)</x:f>
        <x:v>289.41040223917133</x:v>
      </x:c>
      <x:c r="I346" s="19" t="n">
        <x:f>$D346*SUMPRODUCT('Evidence'!$J$2165:$J$2167,'Evidence'!P$2165:P$2167)</x:f>
        <x:v>0</x:v>
      </x:c>
      <x:c r="J346" s="19" t="n">
        <x:f>$D346*SUMPRODUCT('Evidence'!$J$2165:$J$2167,'Evidence'!Q$2165:Q$2167)</x:f>
        <x:v>0</x:v>
      </x:c>
      <x:c r="K346" s="19" t="n">
        <x:f>$D346*SUMPRODUCT('Evidence'!$J$2165:$J$2167,'Evidence'!R$2165:R$2167)</x:f>
        <x:v>0</x:v>
      </x:c>
      <x:c r="L346" s="19" t="n">
        <x:f>$D346*SUMPRODUCT('Evidence'!$J$2165:$J$2167,'Evidence'!S$2165:S$2167)</x:f>
        <x:v>0</x:v>
      </x:c>
      <x:c r="M346" s="19" t="n">
        <x:f>$D346*SUMPRODUCT('Evidence'!$J$2165:$J$2167,'Evidence'!T$2165:T$2167)</x:f>
        <x:v>0</x:v>
      </x:c>
      <x:c r="N346" s="19" t="n">
        <x:f>$D346*SUMPRODUCT('Evidence'!$J$2165:$J$2167,'Evidence'!U$2165:U$2167)</x:f>
        <x:v>0</x:v>
      </x:c>
      <x:c r="O346" s="19" t="n">
        <x:f>$D346*SUMPRODUCT('Evidence'!$J$2165:$J$2167,'Evidence'!V$2165:V$2167)</x:f>
        <x:v>0</x:v>
      </x:c>
      <x:c r="P346" s="19" t="n">
        <x:f>$D346*SUMPRODUCT('Evidence'!$J$2165:$J$2167,'Evidence'!W$2165:W$2167)</x:f>
        <x:v>0</x:v>
      </x:c>
      <x:c r="Q346" s="19" t="n">
        <x:f>SUM(E346:P346)</x:f>
        <x:v>698.92</x:v>
      </x:c>
      <x:c r="R346" s="19" t="n">
        <x:f>Q346-D346</x:f>
        <x:v>0</x:v>
      </x:c>
      <x:c r="S346" s="17" t="str">
        <x:v>Economic activity (ISIC-Rev.4): F. Construction</x:v>
      </x:c>
      <x:c r="T346" s="2" t="str">
        <x:v>XA:2104</x:v>
      </x:c>
      <x:c r="U346" s="2" t="str"/>
      <x:c r="V346" s="2" t="str">
        <x:v>https://rplumber.ilo.org/data/indicator?format=.csv.gz&amp;id=EMP_2EMP_SEX_ECO_NB_A</x:v>
      </x:c>
      <x:c r="W346" s="2" t="str">
        <x:v>ILO modelled estimate; allocation estimated</x:v>
      </x:c>
    </x:row>
    <x:row r="347" ht="32" customHeight="1">
      <x:c r="A347" s="13" t="str">
        <x:v>Qatar</x:v>
      </x:c>
      <x:c r="B347" s="13" t="str">
        <x:v>QAT</x:v>
      </x:c>
      <x:c r="C347" s="13" t="str">
        <x:v>G</x:v>
      </x:c>
      <x:c r="D347" s="25" t="n">
        <x:v>261.786</x:v>
      </x:c>
      <x:c r="E347" s="21" t="n">
        <x:f>$D347*SUMPRODUCT('Evidence'!$J$2168:$J$2170,'Evidence'!L$2168:L$2170)</x:f>
        <x:v>3.9397295802494696</x:v>
      </x:c>
      <x:c r="F347" s="21" t="n">
        <x:f>$D347*SUMPRODUCT('Evidence'!$J$2168:$J$2170,'Evidence'!M$2168:M$2170)</x:f>
        <x:v>3.9397295802494696</x:v>
      </x:c>
      <x:c r="G347" s="21" t="n">
        <x:f>$D347*SUMPRODUCT('Evidence'!$J$2168:$J$2170,'Evidence'!N$2168:N$2170)</x:f>
        <x:v>43.337025382744166</x:v>
      </x:c>
      <x:c r="H347" s="21" t="n">
        <x:f>$D347*SUMPRODUCT('Evidence'!$J$2168:$J$2170,'Evidence'!O$2168:O$2170)</x:f>
        <x:v>122.71986946845401</x:v>
      </x:c>
      <x:c r="I347" s="21" t="n">
        <x:f>$D347*SUMPRODUCT('Evidence'!$J$2168:$J$2170,'Evidence'!P$2168:P$2170)</x:f>
        <x:v>76.03045724755448</x:v>
      </x:c>
      <x:c r="J347" s="21" t="n">
        <x:f>$D347*SUMPRODUCT('Evidence'!$J$2168:$J$2170,'Evidence'!Q$2168:Q$2170)</x:f>
        <x:v>3.9397295802494696</x:v>
      </x:c>
      <x:c r="K347" s="21" t="n">
        <x:f>$D347*SUMPRODUCT('Evidence'!$J$2168:$J$2170,'Evidence'!R$2168:R$2170)</x:f>
        <x:v>0</x:v>
      </x:c>
      <x:c r="L347" s="21" t="n">
        <x:f>$D347*SUMPRODUCT('Evidence'!$J$2168:$J$2170,'Evidence'!S$2168:S$2170)</x:f>
        <x:v>7.879459160498939</x:v>
      </x:c>
      <x:c r="M347" s="21" t="n">
        <x:f>$D347*SUMPRODUCT('Evidence'!$J$2168:$J$2170,'Evidence'!T$2168:T$2170)</x:f>
        <x:v>0</x:v>
      </x:c>
      <x:c r="N347" s="21" t="n">
        <x:f>$D347*SUMPRODUCT('Evidence'!$J$2168:$J$2170,'Evidence'!U$2168:U$2170)</x:f>
        <x:v>0</x:v>
      </x:c>
      <x:c r="O347" s="21" t="n">
        <x:f>$D347*SUMPRODUCT('Evidence'!$J$2168:$J$2170,'Evidence'!V$2168:V$2170)</x:f>
        <x:v>0</x:v>
      </x:c>
      <x:c r="P347" s="21" t="n">
        <x:f>$D347*SUMPRODUCT('Evidence'!$J$2168:$J$2170,'Evidence'!W$2168:W$2170)</x:f>
        <x:v>0</x:v>
      </x:c>
      <x:c r="Q347" s="21" t="n">
        <x:f>SUM(E347:P347)</x:f>
        <x:v>261.786</x:v>
      </x:c>
      <x:c r="R347" s="21" t="n">
        <x:f>Q347-D347</x:f>
        <x:v>0</x:v>
      </x:c>
      <x:c r="S347" s="18" t="str">
        <x:v>Economic activity (ISIC-Rev.4): G. Wholesale and retail trade; repair of motor vehicles and motorcycles</x:v>
      </x:c>
      <x:c r="T347" s="13" t="str">
        <x:v>XA:2104</x:v>
      </x:c>
      <x:c r="U347" s="13" t="str"/>
      <x:c r="V347" s="13" t="str">
        <x:v>https://rplumber.ilo.org/data/indicator?format=.csv.gz&amp;id=EMP_2EMP_SEX_ECO_NB_A</x:v>
      </x:c>
      <x:c r="W347" s="13" t="str">
        <x:v>ILO modelled estimate; allocation estimated</x:v>
      </x:c>
    </x:row>
    <x:row r="348" ht="32" customHeight="1">
      <x:c r="A348" s="2" t="str">
        <x:v>Qatar</x:v>
      </x:c>
      <x:c r="B348" s="2" t="str">
        <x:v>QAT</x:v>
      </x:c>
      <x:c r="C348" s="2" t="str">
        <x:v>HJ</x:v>
      </x:c>
      <x:c r="D348" s="25" t="n">
        <x:v>179.792</x:v>
      </x:c>
      <x:c r="E348" s="19" t="n">
        <x:f>$D348*SUMPRODUCT('Evidence'!$J$2171:$J$2181,'Evidence'!L$2171:L$2181)</x:f>
        <x:v>4.182684478465758</x:v>
      </x:c>
      <x:c r="F348" s="19" t="n">
        <x:f>$D348*SUMPRODUCT('Evidence'!$J$2171:$J$2181,'Evidence'!M$2171:M$2181)</x:f>
        <x:v>0</x:v>
      </x:c>
      <x:c r="G348" s="19" t="n">
        <x:f>$D348*SUMPRODUCT('Evidence'!$J$2171:$J$2181,'Evidence'!N$2171:N$2181)</x:f>
        <x:v>149.6514417551303</x:v>
      </x:c>
      <x:c r="H348" s="19" t="n">
        <x:f>$D348*SUMPRODUCT('Evidence'!$J$2171:$J$2181,'Evidence'!O$2171:O$2181)</x:f>
        <x:v>0</x:v>
      </x:c>
      <x:c r="I348" s="19" t="n">
        <x:f>$D348*SUMPRODUCT('Evidence'!$J$2171:$J$2181,'Evidence'!P$2171:P$2181)</x:f>
        <x:v>0</x:v>
      </x:c>
      <x:c r="J348" s="19" t="n">
        <x:f>$D348*SUMPRODUCT('Evidence'!$J$2171:$J$2181,'Evidence'!Q$2171:Q$2181)</x:f>
        <x:v>0</x:v>
      </x:c>
      <x:c r="K348" s="19" t="n">
        <x:f>$D348*SUMPRODUCT('Evidence'!$J$2171:$J$2181,'Evidence'!R$2171:R$2181)</x:f>
        <x:v>0</x:v>
      </x:c>
      <x:c r="L348" s="19" t="n">
        <x:f>$D348*SUMPRODUCT('Evidence'!$J$2171:$J$2181,'Evidence'!S$2171:S$2181)</x:f>
        <x:v>17.18280414694878</x:v>
      </x:c>
      <x:c r="M348" s="19" t="n">
        <x:f>$D348*SUMPRODUCT('Evidence'!$J$2171:$J$2181,'Evidence'!T$2171:T$2181)</x:f>
        <x:v>8.7750696194552</x:v>
      </x:c>
      <x:c r="N348" s="19" t="n">
        <x:f>$D348*SUMPRODUCT('Evidence'!$J$2171:$J$2181,'Evidence'!U$2171:U$2181)</x:f>
        <x:v>0</x:v>
      </x:c>
      <x:c r="O348" s="19" t="n">
        <x:f>$D348*SUMPRODUCT('Evidence'!$J$2171:$J$2181,'Evidence'!V$2171:V$2181)</x:f>
        <x:v>0</x:v>
      </x:c>
      <x:c r="P348" s="19" t="n">
        <x:f>$D348*SUMPRODUCT('Evidence'!$J$2171:$J$2181,'Evidence'!W$2171:W$2181)</x:f>
        <x:v>0</x:v>
      </x:c>
      <x:c r="Q348" s="19" t="n">
        <x:f>SUM(E348:P348)</x:f>
        <x:v>179.792</x:v>
      </x:c>
      <x:c r="R348" s="19" t="n">
        <x:f>Q348-D348</x:f>
        <x:v>0</x:v>
      </x:c>
      <x:c r="S348" s="17" t="str">
        <x:v>Economic activity (ISIC-Rev.4): H,J. Transport; storage and communication</x:v>
      </x:c>
      <x:c r="T348" s="2" t="str">
        <x:v>XA:2104</x:v>
      </x:c>
      <x:c r="U348" s="2" t="str"/>
      <x:c r="V348" s="2" t="str">
        <x:v>https://rplumber.ilo.org/data/indicator?format=.csv.gz&amp;id=EMP_2EMP_SEX_ECO_NB_A</x:v>
      </x:c>
      <x:c r="W348" s="2" t="str">
        <x:v>ILO modelled estimate; allocation estimated</x:v>
      </x:c>
    </x:row>
    <x:row r="349" ht="32" customHeight="1">
      <x:c r="A349" s="13" t="str">
        <x:v>Qatar</x:v>
      </x:c>
      <x:c r="B349" s="13" t="str">
        <x:v>QAT</x:v>
      </x:c>
      <x:c r="C349" s="13" t="str">
        <x:v>I</x:v>
      </x:c>
      <x:c r="D349" s="25" t="n">
        <x:v>95.694</x:v>
      </x:c>
      <x:c r="E349" s="21" t="n">
        <x:f>$D349*SUMPRODUCT('Evidence'!$J$2182:$J$2183,'Evidence'!L$2182:L$2183)</x:f>
        <x:v>0</x:v>
      </x:c>
      <x:c r="F349" s="21" t="n">
        <x:f>$D349*SUMPRODUCT('Evidence'!$J$2182:$J$2183,'Evidence'!M$2182:M$2183)</x:f>
        <x:v>0</x:v>
      </x:c>
      <x:c r="G349" s="21" t="n">
        <x:f>$D349*SUMPRODUCT('Evidence'!$J$2182:$J$2183,'Evidence'!N$2182:N$2183)</x:f>
        <x:v>0</x:v>
      </x:c>
      <x:c r="H349" s="21" t="n">
        <x:f>$D349*SUMPRODUCT('Evidence'!$J$2182:$J$2183,'Evidence'!O$2182:O$2183)</x:f>
        <x:v>95.694</x:v>
      </x:c>
      <x:c r="I349" s="21" t="n">
        <x:f>$D349*SUMPRODUCT('Evidence'!$J$2182:$J$2183,'Evidence'!P$2182:P$2183)</x:f>
        <x:v>0</x:v>
      </x:c>
      <x:c r="J349" s="21" t="n">
        <x:f>$D349*SUMPRODUCT('Evidence'!$J$2182:$J$2183,'Evidence'!Q$2182:Q$2183)</x:f>
        <x:v>0</x:v>
      </x:c>
      <x:c r="K349" s="21" t="n">
        <x:f>$D349*SUMPRODUCT('Evidence'!$J$2182:$J$2183,'Evidence'!R$2182:R$2183)</x:f>
        <x:v>0</x:v>
      </x:c>
      <x:c r="L349" s="21" t="n">
        <x:f>$D349*SUMPRODUCT('Evidence'!$J$2182:$J$2183,'Evidence'!S$2182:S$2183)</x:f>
        <x:v>0</x:v>
      </x:c>
      <x:c r="M349" s="21" t="n">
        <x:f>$D349*SUMPRODUCT('Evidence'!$J$2182:$J$2183,'Evidence'!T$2182:T$2183)</x:f>
        <x:v>0</x:v>
      </x:c>
      <x:c r="N349" s="21" t="n">
        <x:f>$D349*SUMPRODUCT('Evidence'!$J$2182:$J$2183,'Evidence'!U$2182:U$2183)</x:f>
        <x:v>0</x:v>
      </x:c>
      <x:c r="O349" s="21" t="n">
        <x:f>$D349*SUMPRODUCT('Evidence'!$J$2182:$J$2183,'Evidence'!V$2182:V$2183)</x:f>
        <x:v>0</x:v>
      </x:c>
      <x:c r="P349" s="21" t="n">
        <x:f>$D349*SUMPRODUCT('Evidence'!$J$2182:$J$2183,'Evidence'!W$2182:W$2183)</x:f>
        <x:v>0</x:v>
      </x:c>
      <x:c r="Q349" s="21" t="n">
        <x:f>SUM(E349:P349)</x:f>
        <x:v>95.694</x:v>
      </x:c>
      <x:c r="R349" s="21" t="n">
        <x:f>Q349-D349</x:f>
        <x:v>0</x:v>
      </x:c>
      <x:c r="S349" s="18" t="str">
        <x:v>Economic activity (ISIC-Rev.4): I. Accommodation and food service activities</x:v>
      </x:c>
      <x:c r="T349" s="13" t="str">
        <x:v>XA:2104</x:v>
      </x:c>
      <x:c r="U349" s="13" t="str"/>
      <x:c r="V349" s="13" t="str">
        <x:v>https://rplumber.ilo.org/data/indicator?format=.csv.gz&amp;id=EMP_2EMP_SEX_ECO_NB_A</x:v>
      </x:c>
      <x:c r="W349" s="13" t="str">
        <x:v>ILO modelled estimate; allocation estimated</x:v>
      </x:c>
    </x:row>
    <x:row r="350" ht="32" customHeight="1">
      <x:c r="A350" s="2" t="str">
        <x:v>Qatar</x:v>
      </x:c>
      <x:c r="B350" s="2" t="str">
        <x:v>QAT</x:v>
      </x:c>
      <x:c r="C350" s="2" t="str">
        <x:v>K</x:v>
      </x:c>
      <x:c r="D350" s="25" t="n">
        <x:v>29.063</x:v>
      </x:c>
      <x:c r="E350" s="19" t="n">
        <x:f>$D350*SUMPRODUCT('Evidence'!$J$2184:$J$2186,'Evidence'!L$2184:L$2186)</x:f>
        <x:v>0</x:v>
      </x:c>
      <x:c r="F350" s="19" t="n">
        <x:f>$D350*SUMPRODUCT('Evidence'!$J$2184:$J$2186,'Evidence'!M$2184:M$2186)</x:f>
        <x:v>0</x:v>
      </x:c>
      <x:c r="G350" s="19" t="n">
        <x:f>$D350*SUMPRODUCT('Evidence'!$J$2184:$J$2186,'Evidence'!N$2184:N$2186)</x:f>
        <x:v>0</x:v>
      </x:c>
      <x:c r="H350" s="19" t="n">
        <x:f>$D350*SUMPRODUCT('Evidence'!$J$2184:$J$2186,'Evidence'!O$2184:O$2186)</x:f>
        <x:v>0</x:v>
      </x:c>
      <x:c r="I350" s="19" t="n">
        <x:f>$D350*SUMPRODUCT('Evidence'!$J$2184:$J$2186,'Evidence'!P$2184:P$2186)</x:f>
        <x:v>0</x:v>
      </x:c>
      <x:c r="J350" s="19" t="n">
        <x:f>$D350*SUMPRODUCT('Evidence'!$J$2184:$J$2186,'Evidence'!Q$2184:Q$2186)</x:f>
        <x:v>0</x:v>
      </x:c>
      <x:c r="K350" s="19" t="n">
        <x:f>$D350*SUMPRODUCT('Evidence'!$J$2184:$J$2186,'Evidence'!R$2184:R$2186)</x:f>
        <x:v>29.063000000000006</x:v>
      </x:c>
      <x:c r="L350" s="19" t="n">
        <x:f>$D350*SUMPRODUCT('Evidence'!$J$2184:$J$2186,'Evidence'!S$2184:S$2186)</x:f>
        <x:v>0</x:v>
      </x:c>
      <x:c r="M350" s="19" t="n">
        <x:f>$D350*SUMPRODUCT('Evidence'!$J$2184:$J$2186,'Evidence'!T$2184:T$2186)</x:f>
        <x:v>0</x:v>
      </x:c>
      <x:c r="N350" s="19" t="n">
        <x:f>$D350*SUMPRODUCT('Evidence'!$J$2184:$J$2186,'Evidence'!U$2184:U$2186)</x:f>
        <x:v>0</x:v>
      </x:c>
      <x:c r="O350" s="19" t="n">
        <x:f>$D350*SUMPRODUCT('Evidence'!$J$2184:$J$2186,'Evidence'!V$2184:V$2186)</x:f>
        <x:v>0</x:v>
      </x:c>
      <x:c r="P350" s="19" t="n">
        <x:f>$D350*SUMPRODUCT('Evidence'!$J$2184:$J$2186,'Evidence'!W$2184:W$2186)</x:f>
        <x:v>0</x:v>
      </x:c>
      <x:c r="Q350" s="19" t="n">
        <x:f>SUM(E350:P350)</x:f>
        <x:v>29.063000000000006</x:v>
      </x:c>
      <x:c r="R350" s="19" t="n">
        <x:f>Q350-D350</x:f>
        <x:v>7.105427357601002e-15</x:v>
      </x:c>
      <x:c r="S350" s="17" t="str">
        <x:v>Economic activity (ISIC-Rev.4): K. Financial and insurance activities</x:v>
      </x:c>
      <x:c r="T350" s="2" t="str">
        <x:v>XA:2104</x:v>
      </x:c>
      <x:c r="U350" s="2" t="str"/>
      <x:c r="V350" s="2" t="str">
        <x:v>https://rplumber.ilo.org/data/indicator?format=.csv.gz&amp;id=EMP_2EMP_SEX_ECO_NB_A</x:v>
      </x:c>
      <x:c r="W350" s="2" t="str">
        <x:v>ILO modelled estimate; allocation estimated</x:v>
      </x:c>
    </x:row>
    <x:row r="351" ht="32" customHeight="1">
      <x:c r="A351" s="13" t="str">
        <x:v>Qatar</x:v>
      </x:c>
      <x:c r="B351" s="13" t="str">
        <x:v>QAT</x:v>
      </x:c>
      <x:c r="C351" s="13" t="str">
        <x:v>LMN</x:v>
      </x:c>
      <x:c r="D351" s="25" t="n">
        <x:v>273.485</x:v>
      </x:c>
      <x:c r="E351" s="21" t="n">
        <x:f>$D351*SUMPRODUCT('Evidence'!$J$2187:$J$2200,'Evidence'!L$2187:L$2200)</x:f>
        <x:v>0</x:v>
      </x:c>
      <x:c r="F351" s="21" t="n">
        <x:f>$D351*SUMPRODUCT('Evidence'!$J$2187:$J$2200,'Evidence'!M$2187:M$2200)</x:f>
        <x:v>0</x:v>
      </x:c>
      <x:c r="G351" s="21" t="n">
        <x:f>$D351*SUMPRODUCT('Evidence'!$J$2187:$J$2200,'Evidence'!N$2187:N$2200)</x:f>
        <x:v>218.08441404618193</x:v>
      </x:c>
      <x:c r="H351" s="21" t="n">
        <x:f>$D351*SUMPRODUCT('Evidence'!$J$2187:$J$2200,'Evidence'!O$2187:O$2200)</x:f>
        <x:v>24.486334206757174</x:v>
      </x:c>
      <x:c r="I351" s="21" t="n">
        <x:f>$D351*SUMPRODUCT('Evidence'!$J$2187:$J$2200,'Evidence'!P$2187:P$2200)</x:f>
        <x:v>0</x:v>
      </x:c>
      <x:c r="J351" s="21" t="n">
        <x:f>$D351*SUMPRODUCT('Evidence'!$J$2187:$J$2200,'Evidence'!Q$2187:Q$2200)</x:f>
        <x:v>0.5010331168302457</x:v>
      </x:c>
      <x:c r="K351" s="21" t="n">
        <x:f>$D351*SUMPRODUCT('Evidence'!$J$2187:$J$2200,'Evidence'!R$2187:R$2200)</x:f>
        <x:v>0</x:v>
      </x:c>
      <x:c r="L351" s="21" t="n">
        <x:f>$D351*SUMPRODUCT('Evidence'!$J$2187:$J$2200,'Evidence'!S$2187:S$2200)</x:f>
        <x:v>0.07183102501766793</x:v>
      </x:c>
      <x:c r="M351" s="21" t="n">
        <x:f>$D351*SUMPRODUCT('Evidence'!$J$2187:$J$2200,'Evidence'!T$2187:T$2200)</x:f>
        <x:v>6.424625741424477</x:v>
      </x:c>
      <x:c r="N351" s="21" t="n">
        <x:f>$D351*SUMPRODUCT('Evidence'!$J$2187:$J$2200,'Evidence'!U$2187:U$2200)</x:f>
        <x:v>0</x:v>
      </x:c>
      <x:c r="O351" s="21" t="n">
        <x:f>$D351*SUMPRODUCT('Evidence'!$J$2187:$J$2200,'Evidence'!V$2187:V$2200)</x:f>
        <x:v>23.91676186378848</x:v>
      </x:c>
      <x:c r="P351" s="21" t="n">
        <x:f>$D351*SUMPRODUCT('Evidence'!$J$2187:$J$2200,'Evidence'!W$2187:W$2200)</x:f>
        <x:v>0</x:v>
      </x:c>
      <x:c r="Q351" s="21" t="n">
        <x:f>SUM(E351:P351)</x:f>
        <x:v>273.485</x:v>
      </x:c>
      <x:c r="R351" s="21" t="n">
        <x:f>Q351-D351</x:f>
        <x:v>0</x:v>
      </x:c>
      <x:c r="S351" s="18" t="str">
        <x:v>Economic activity (ISIC-Rev.4): L,M,N. Real estate; business and administrative activities</x:v>
      </x:c>
      <x:c r="T351" s="13" t="str">
        <x:v>XA:2104</x:v>
      </x:c>
      <x:c r="U351" s="13" t="str"/>
      <x:c r="V351" s="13" t="str">
        <x:v>https://rplumber.ilo.org/data/indicator?format=.csv.gz&amp;id=EMP_2EMP_SEX_ECO_NB_A</x:v>
      </x:c>
      <x:c r="W351" s="13" t="str">
        <x:v>ILO modelled estimate; allocation estimated</x:v>
      </x:c>
    </x:row>
    <x:row r="352" ht="32" customHeight="1">
      <x:c r="A352" s="2" t="str">
        <x:v>Qatar</x:v>
      </x:c>
      <x:c r="B352" s="2" t="str">
        <x:v>QAT</x:v>
      </x:c>
      <x:c r="C352" s="2" t="str">
        <x:v>O</x:v>
      </x:c>
      <x:c r="D352" s="25" t="n">
        <x:v>117.549</x:v>
      </x:c>
      <x:c r="E352" s="19" t="n">
        <x:f>$D352*SUMPRODUCT('Evidence'!$J$2201:$J$2201,'Evidence'!L$2201:L$2201)</x:f>
        <x:v>0</x:v>
      </x:c>
      <x:c r="F352" s="19" t="n">
        <x:f>$D352*SUMPRODUCT('Evidence'!$J$2201:$J$2201,'Evidence'!M$2201:M$2201)</x:f>
        <x:v>0</x:v>
      </x:c>
      <x:c r="G352" s="19" t="n">
        <x:f>$D352*SUMPRODUCT('Evidence'!$J$2201:$J$2201,'Evidence'!N$2201:N$2201)</x:f>
        <x:v>0</x:v>
      </x:c>
      <x:c r="H352" s="19" t="n">
        <x:f>$D352*SUMPRODUCT('Evidence'!$J$2201:$J$2201,'Evidence'!O$2201:O$2201)</x:f>
        <x:v>0</x:v>
      </x:c>
      <x:c r="I352" s="19" t="n">
        <x:f>$D352*SUMPRODUCT('Evidence'!$J$2201:$J$2201,'Evidence'!P$2201:P$2201)</x:f>
        <x:v>0</x:v>
      </x:c>
      <x:c r="J352" s="19" t="n">
        <x:f>$D352*SUMPRODUCT('Evidence'!$J$2201:$J$2201,'Evidence'!Q$2201:Q$2201)</x:f>
        <x:v>0</x:v>
      </x:c>
      <x:c r="K352" s="19" t="n">
        <x:f>$D352*SUMPRODUCT('Evidence'!$J$2201:$J$2201,'Evidence'!R$2201:R$2201)</x:f>
        <x:v>0</x:v>
      </x:c>
      <x:c r="L352" s="19" t="n">
        <x:f>$D352*SUMPRODUCT('Evidence'!$J$2201:$J$2201,'Evidence'!S$2201:S$2201)</x:f>
        <x:v>0</x:v>
      </x:c>
      <x:c r="M352" s="19" t="n">
        <x:f>$D352*SUMPRODUCT('Evidence'!$J$2201:$J$2201,'Evidence'!T$2201:T$2201)</x:f>
        <x:v>0</x:v>
      </x:c>
      <x:c r="N352" s="19" t="n">
        <x:f>$D352*SUMPRODUCT('Evidence'!$J$2201:$J$2201,'Evidence'!U$2201:U$2201)</x:f>
        <x:v>0</x:v>
      </x:c>
      <x:c r="O352" s="19" t="n">
        <x:f>$D352*SUMPRODUCT('Evidence'!$J$2201:$J$2201,'Evidence'!V$2201:V$2201)</x:f>
        <x:v>0</x:v>
      </x:c>
      <x:c r="P352" s="19" t="n">
        <x:f>$D352*SUMPRODUCT('Evidence'!$J$2201:$J$2201,'Evidence'!W$2201:W$2201)</x:f>
        <x:v>117.549</x:v>
      </x:c>
      <x:c r="Q352" s="19" t="n">
        <x:f>SUM(E352:P352)</x:f>
        <x:v>117.549</x:v>
      </x:c>
      <x:c r="R352" s="19" t="n">
        <x:f>Q352-D352</x:f>
        <x:v>0</x:v>
      </x:c>
      <x:c r="S352" s="17" t="str">
        <x:v>Economic activity (ISIC-Rev.4): O. Public administration and defence; compulsory social security</x:v>
      </x:c>
      <x:c r="T352" s="2" t="str">
        <x:v>XA:2104</x:v>
      </x:c>
      <x:c r="U352" s="2" t="str"/>
      <x:c r="V352" s="2" t="str">
        <x:v>https://rplumber.ilo.org/data/indicator?format=.csv.gz&amp;id=EMP_2EMP_SEX_ECO_NB_A</x:v>
      </x:c>
      <x:c r="W352" s="2" t="str">
        <x:v>ILO modelled estimate; allocation estimated</x:v>
      </x:c>
    </x:row>
    <x:row r="353" ht="32" customHeight="1">
      <x:c r="A353" s="13" t="str">
        <x:v>Qatar</x:v>
      </x:c>
      <x:c r="B353" s="13" t="str">
        <x:v>QAT</x:v>
      </x:c>
      <x:c r="C353" s="13" t="str">
        <x:v>P</x:v>
      </x:c>
      <x:c r="D353" s="25" t="n">
        <x:v>77.242</x:v>
      </x:c>
      <x:c r="E353" s="21" t="n">
        <x:f>$D353*SUMPRODUCT('Evidence'!$J$2202:$J$2202,'Evidence'!L$2202:L$2202)</x:f>
        <x:v>0</x:v>
      </x:c>
      <x:c r="F353" s="21" t="n">
        <x:f>$D353*SUMPRODUCT('Evidence'!$J$2202:$J$2202,'Evidence'!M$2202:M$2202)</x:f>
        <x:v>0</x:v>
      </x:c>
      <x:c r="G353" s="21" t="n">
        <x:f>$D353*SUMPRODUCT('Evidence'!$J$2202:$J$2202,'Evidence'!N$2202:N$2202)</x:f>
        <x:v>0</x:v>
      </x:c>
      <x:c r="H353" s="21" t="n">
        <x:f>$D353*SUMPRODUCT('Evidence'!$J$2202:$J$2202,'Evidence'!O$2202:O$2202)</x:f>
        <x:v>77.242</x:v>
      </x:c>
      <x:c r="I353" s="21" t="n">
        <x:f>$D353*SUMPRODUCT('Evidence'!$J$2202:$J$2202,'Evidence'!P$2202:P$2202)</x:f>
        <x:v>0</x:v>
      </x:c>
      <x:c r="J353" s="21" t="n">
        <x:f>$D353*SUMPRODUCT('Evidence'!$J$2202:$J$2202,'Evidence'!Q$2202:Q$2202)</x:f>
        <x:v>0</x:v>
      </x:c>
      <x:c r="K353" s="21" t="n">
        <x:f>$D353*SUMPRODUCT('Evidence'!$J$2202:$J$2202,'Evidence'!R$2202:R$2202)</x:f>
        <x:v>0</x:v>
      </x:c>
      <x:c r="L353" s="21" t="n">
        <x:f>$D353*SUMPRODUCT('Evidence'!$J$2202:$J$2202,'Evidence'!S$2202:S$2202)</x:f>
        <x:v>0</x:v>
      </x:c>
      <x:c r="M353" s="21" t="n">
        <x:f>$D353*SUMPRODUCT('Evidence'!$J$2202:$J$2202,'Evidence'!T$2202:T$2202)</x:f>
        <x:v>0</x:v>
      </x:c>
      <x:c r="N353" s="21" t="n">
        <x:f>$D353*SUMPRODUCT('Evidence'!$J$2202:$J$2202,'Evidence'!U$2202:U$2202)</x:f>
        <x:v>0</x:v>
      </x:c>
      <x:c r="O353" s="21" t="n">
        <x:f>$D353*SUMPRODUCT('Evidence'!$J$2202:$J$2202,'Evidence'!V$2202:V$2202)</x:f>
        <x:v>0</x:v>
      </x:c>
      <x:c r="P353" s="21" t="n">
        <x:f>$D353*SUMPRODUCT('Evidence'!$J$2202:$J$2202,'Evidence'!W$2202:W$2202)</x:f>
        <x:v>0</x:v>
      </x:c>
      <x:c r="Q353" s="21" t="n">
        <x:f>SUM(E353:P353)</x:f>
        <x:v>77.242</x:v>
      </x:c>
      <x:c r="R353" s="21" t="n">
        <x:f>Q353-D353</x:f>
        <x:v>0</x:v>
      </x:c>
      <x:c r="S353" s="18" t="str">
        <x:v>Economic activity (ISIC-Rev.4): P. Education</x:v>
      </x:c>
      <x:c r="T353" s="13" t="str">
        <x:v>XA:2104</x:v>
      </x:c>
      <x:c r="U353" s="13" t="str"/>
      <x:c r="V353" s="13" t="str">
        <x:v>https://rplumber.ilo.org/data/indicator?format=.csv.gz&amp;id=EMP_2EMP_SEX_ECO_NB_A</x:v>
      </x:c>
      <x:c r="W353" s="13" t="str">
        <x:v>ILO modelled estimate; allocation estimated</x:v>
      </x:c>
    </x:row>
    <x:row r="354" ht="32" customHeight="1">
      <x:c r="A354" s="2" t="str">
        <x:v>Qatar</x:v>
      </x:c>
      <x:c r="B354" s="2" t="str">
        <x:v>QAT</x:v>
      </x:c>
      <x:c r="C354" s="2" t="str">
        <x:v>Q</x:v>
      </x:c>
      <x:c r="D354" s="25" t="n">
        <x:v>107.818</x:v>
      </x:c>
      <x:c r="E354" s="19" t="n">
        <x:f>$D354*SUMPRODUCT('Evidence'!$J$2203:$J$2205,'Evidence'!L$2203:L$2205)</x:f>
        <x:v>0</x:v>
      </x:c>
      <x:c r="F354" s="19" t="n">
        <x:f>$D354*SUMPRODUCT('Evidence'!$J$2203:$J$2205,'Evidence'!M$2203:M$2205)</x:f>
        <x:v>0</x:v>
      </x:c>
      <x:c r="G354" s="19" t="n">
        <x:f>$D354*SUMPRODUCT('Evidence'!$J$2203:$J$2205,'Evidence'!N$2203:N$2205)</x:f>
        <x:v>0</x:v>
      </x:c>
      <x:c r="H354" s="19" t="n">
        <x:f>$D354*SUMPRODUCT('Evidence'!$J$2203:$J$2205,'Evidence'!O$2203:O$2205)</x:f>
        <x:v>0</x:v>
      </x:c>
      <x:c r="I354" s="19" t="n">
        <x:f>$D354*SUMPRODUCT('Evidence'!$J$2203:$J$2205,'Evidence'!P$2203:P$2205)</x:f>
        <x:v>0</x:v>
      </x:c>
      <x:c r="J354" s="19" t="n">
        <x:f>$D354*SUMPRODUCT('Evidence'!$J$2203:$J$2205,'Evidence'!Q$2203:Q$2205)</x:f>
        <x:v>105.70476088313971</x:v>
      </x:c>
      <x:c r="K354" s="19" t="n">
        <x:f>$D354*SUMPRODUCT('Evidence'!$J$2203:$J$2205,'Evidence'!R$2203:R$2205)</x:f>
        <x:v>0</x:v>
      </x:c>
      <x:c r="L354" s="19" t="n">
        <x:f>$D354*SUMPRODUCT('Evidence'!$J$2203:$J$2205,'Evidence'!S$2203:S$2205)</x:f>
        <x:v>0</x:v>
      </x:c>
      <x:c r="M354" s="19" t="n">
        <x:f>$D354*SUMPRODUCT('Evidence'!$J$2203:$J$2205,'Evidence'!T$2203:T$2205)</x:f>
        <x:v>0</x:v>
      </x:c>
      <x:c r="N354" s="19" t="n">
        <x:f>$D354*SUMPRODUCT('Evidence'!$J$2203:$J$2205,'Evidence'!U$2203:U$2205)</x:f>
        <x:v>0</x:v>
      </x:c>
      <x:c r="O354" s="19" t="n">
        <x:f>$D354*SUMPRODUCT('Evidence'!$J$2203:$J$2205,'Evidence'!V$2203:V$2205)</x:f>
        <x:v>0</x:v>
      </x:c>
      <x:c r="P354" s="19" t="n">
        <x:f>$D354*SUMPRODUCT('Evidence'!$J$2203:$J$2205,'Evidence'!W$2203:W$2205)</x:f>
        <x:v>2.1132391168602904</x:v>
      </x:c>
      <x:c r="Q354" s="19" t="n">
        <x:f>SUM(E354:P354)</x:f>
        <x:v>107.818</x:v>
      </x:c>
      <x:c r="R354" s="19" t="n">
        <x:f>Q354-D354</x:f>
        <x:v>0</x:v>
      </x:c>
      <x:c r="S354" s="17" t="str">
        <x:v>Economic activity (ISIC-Rev.4): Q. Human health and social work activities</x:v>
      </x:c>
      <x:c r="T354" s="2" t="str">
        <x:v>XA:2104</x:v>
      </x:c>
      <x:c r="U354" s="2" t="str"/>
      <x:c r="V354" s="2" t="str">
        <x:v>https://rplumber.ilo.org/data/indicator?format=.csv.gz&amp;id=EMP_2EMP_SEX_ECO_NB_A</x:v>
      </x:c>
      <x:c r="W354" s="2" t="str">
        <x:v>ILO modelled estimate; allocation estimated</x:v>
      </x:c>
    </x:row>
    <x:row r="355" ht="32" customHeight="1">
      <x:c r="A355" s="13" t="str">
        <x:v>Qatar</x:v>
      </x:c>
      <x:c r="B355" s="13" t="str">
        <x:v>QAT</x:v>
      </x:c>
      <x:c r="C355" s="13" t="str">
        <x:v>RSTU</x:v>
      </x:c>
      <x:c r="D355" s="25" t="n">
        <x:v>213.188</x:v>
      </x:c>
      <x:c r="E355" s="21" t="n">
        <x:f>$D355*SUMPRODUCT('Evidence'!$J$2206:$J$2214,'Evidence'!L$2206:L$2214)</x:f>
        <x:v>0</x:v>
      </x:c>
      <x:c r="F355" s="21" t="n">
        <x:f>$D355*SUMPRODUCT('Evidence'!$J$2206:$J$2214,'Evidence'!M$2206:M$2214)</x:f>
        <x:v>0</x:v>
      </x:c>
      <x:c r="G355" s="21" t="n">
        <x:f>$D355*SUMPRODUCT('Evidence'!$J$2206:$J$2214,'Evidence'!N$2206:N$2214)</x:f>
        <x:v>0</x:v>
      </x:c>
      <x:c r="H355" s="21" t="n">
        <x:f>$D355*SUMPRODUCT('Evidence'!$J$2206:$J$2214,'Evidence'!O$2206:O$2214)</x:f>
        <x:v>23.387913195223597</x:v>
      </x:c>
      <x:c r="I355" s="21" t="n">
        <x:f>$D355*SUMPRODUCT('Evidence'!$J$2206:$J$2214,'Evidence'!P$2206:P$2214)</x:f>
        <x:v>0</x:v>
      </x:c>
      <x:c r="J355" s="21" t="n">
        <x:f>$D355*SUMPRODUCT('Evidence'!$J$2206:$J$2214,'Evidence'!Q$2206:Q$2214)</x:f>
        <x:v>0</x:v>
      </x:c>
      <x:c r="K355" s="21" t="n">
        <x:f>$D355*SUMPRODUCT('Evidence'!$J$2206:$J$2214,'Evidence'!R$2206:R$2214)</x:f>
        <x:v>0</x:v>
      </x:c>
      <x:c r="L355" s="21" t="n">
        <x:f>$D355*SUMPRODUCT('Evidence'!$J$2206:$J$2214,'Evidence'!S$2206:S$2214)</x:f>
        <x:v>0.6686044300414534</x:v>
      </x:c>
      <x:c r="M355" s="21" t="n">
        <x:f>$D355*SUMPRODUCT('Evidence'!$J$2206:$J$2214,'Evidence'!T$2206:T$2214)</x:f>
        <x:v>3.255995409212792</x:v>
      </x:c>
      <x:c r="N355" s="21" t="n">
        <x:f>$D355*SUMPRODUCT('Evidence'!$J$2206:$J$2214,'Evidence'!U$2206:U$2214)</x:f>
        <x:v>0</x:v>
      </x:c>
      <x:c r="O355" s="21" t="n">
        <x:f>$D355*SUMPRODUCT('Evidence'!$J$2206:$J$2214,'Evidence'!V$2206:V$2214)</x:f>
        <x:v>0</x:v>
      </x:c>
      <x:c r="P355" s="21" t="n">
        <x:f>$D355*SUMPRODUCT('Evidence'!$J$2206:$J$2214,'Evidence'!W$2206:W$2214)</x:f>
        <x:v>185.87548696552213</x:v>
      </x:c>
      <x:c r="Q355" s="21" t="n">
        <x:f>SUM(E355:P355)</x:f>
        <x:v>213.188</x:v>
      </x:c>
      <x:c r="R355" s="21" t="n">
        <x:f>Q355-D355</x:f>
        <x:v>0</x:v>
      </x:c>
      <x:c r="S355" s="18" t="str">
        <x:v>Economic activity (ISIC-Rev.4): R,S,T,U. Other services</x:v>
      </x:c>
      <x:c r="T355" s="13" t="str">
        <x:v>XA:2104</x:v>
      </x:c>
      <x:c r="U355" s="13" t="str"/>
      <x:c r="V355" s="13" t="str">
        <x:v>https://rplumber.ilo.org/data/indicator?format=.csv.gz&amp;id=EMP_2EMP_SEX_ECO_NB_A</x:v>
      </x:c>
      <x:c r="W355" s="13" t="str">
        <x:v>ILO modelled estimate; allocation estimated</x:v>
      </x:c>
    </x:row>
    <x:row r="356" ht="32" customHeight="1">
      <x:c r="A356" s="2" t="str">
        <x:v>Egypt</x:v>
      </x:c>
      <x:c r="B356" s="2" t="str">
        <x:v>EGY</x:v>
      </x:c>
      <x:c r="C356" s="2" t="str">
        <x:v>A</x:v>
      </x:c>
      <x:c r="D356" s="25" t="n">
        <x:v>5920.372</x:v>
      </x:c>
      <x:c r="E356" s="19" t="n">
        <x:f>$D356*SUMPRODUCT('Evidence'!$J$2215:$J$2217,'Evidence'!L$2215:L$2217)</x:f>
        <x:v>0</x:v>
      </x:c>
      <x:c r="F356" s="19" t="n">
        <x:f>$D356*SUMPRODUCT('Evidence'!$J$2215:$J$2217,'Evidence'!M$2215:M$2217)</x:f>
        <x:v>2.442623414237385</x:v>
      </x:c>
      <x:c r="G356" s="19" t="n">
        <x:f>$D356*SUMPRODUCT('Evidence'!$J$2215:$J$2217,'Evidence'!N$2215:N$2217)</x:f>
        <x:v>0</x:v>
      </x:c>
      <x:c r="H356" s="19" t="n">
        <x:f>$D356*SUMPRODUCT('Evidence'!$J$2215:$J$2217,'Evidence'!O$2215:O$2217)</x:f>
        <x:v>0</x:v>
      </x:c>
      <x:c r="I356" s="19" t="n">
        <x:f>$D356*SUMPRODUCT('Evidence'!$J$2215:$J$2217,'Evidence'!P$2215:P$2217)</x:f>
        <x:v>5917.929376585763</x:v>
      </x:c>
      <x:c r="J356" s="19" t="n">
        <x:f>$D356*SUMPRODUCT('Evidence'!$J$2215:$J$2217,'Evidence'!Q$2215:Q$2217)</x:f>
        <x:v>0</x:v>
      </x:c>
      <x:c r="K356" s="19" t="n">
        <x:f>$D356*SUMPRODUCT('Evidence'!$J$2215:$J$2217,'Evidence'!R$2215:R$2217)</x:f>
        <x:v>0</x:v>
      </x:c>
      <x:c r="L356" s="19" t="n">
        <x:f>$D356*SUMPRODUCT('Evidence'!$J$2215:$J$2217,'Evidence'!S$2215:S$2217)</x:f>
        <x:v>0</x:v>
      </x:c>
      <x:c r="M356" s="19" t="n">
        <x:f>$D356*SUMPRODUCT('Evidence'!$J$2215:$J$2217,'Evidence'!T$2215:T$2217)</x:f>
        <x:v>0</x:v>
      </x:c>
      <x:c r="N356" s="19" t="n">
        <x:f>$D356*SUMPRODUCT('Evidence'!$J$2215:$J$2217,'Evidence'!U$2215:U$2217)</x:f>
        <x:v>0</x:v>
      </x:c>
      <x:c r="O356" s="19" t="n">
        <x:f>$D356*SUMPRODUCT('Evidence'!$J$2215:$J$2217,'Evidence'!V$2215:V$2217)</x:f>
        <x:v>0</x:v>
      </x:c>
      <x:c r="P356" s="19" t="n">
        <x:f>$D356*SUMPRODUCT('Evidence'!$J$2215:$J$2217,'Evidence'!W$2215:W$2217)</x:f>
        <x:v>0</x:v>
      </x:c>
      <x:c r="Q356" s="19" t="n">
        <x:f>SUM(E356:P356)</x:f>
        <x:v>5920.372</x:v>
      </x:c>
      <x:c r="R356" s="19" t="n">
        <x:f>Q356-D356</x:f>
        <x:v>0</x:v>
      </x:c>
      <x:c r="S356" s="17" t="str">
        <x:v>Economic activity (ISIC-Rev.4): A. Agriculture; forestry and fishing</x:v>
      </x:c>
      <x:c r="T356" s="2" t="str">
        <x:v>XA:2016</x:v>
      </x:c>
      <x:c r="U356" s="2" t="str"/>
      <x:c r="V356" s="2" t="str">
        <x:v>https://rplumber.ilo.org/data/indicator?format=.csv.gz&amp;id=EMP_2EMP_SEX_ECO_NB_A</x:v>
      </x:c>
      <x:c r="W356" s="2" t="str">
        <x:v>ILO modelled estimate; allocation estimated</x:v>
      </x:c>
    </x:row>
    <x:row r="357" ht="32" customHeight="1">
      <x:c r="A357" s="13" t="str">
        <x:v>Egypt</x:v>
      </x:c>
      <x:c r="B357" s="13" t="str">
        <x:v>EGY</x:v>
      </x:c>
      <x:c r="C357" s="13" t="str">
        <x:v>B</x:v>
      </x:c>
      <x:c r="D357" s="25" t="n">
        <x:v>58.353</x:v>
      </x:c>
      <x:c r="E357" s="21" t="n">
        <x:f>$D357*SUMPRODUCT('Evidence'!$J$2218:$J$2221,'Evidence'!L$2218:L$2221)</x:f>
        <x:v>21.33501111753372</x:v>
      </x:c>
      <x:c r="F357" s="21" t="n">
        <x:f>$D357*SUMPRODUCT('Evidence'!$J$2218:$J$2221,'Evidence'!M$2218:M$2221)</x:f>
        <x:v>37.017988882466284</x:v>
      </x:c>
      <x:c r="G357" s="21" t="n">
        <x:f>$D357*SUMPRODUCT('Evidence'!$J$2218:$J$2221,'Evidence'!N$2218:N$2221)</x:f>
        <x:v>0</x:v>
      </x:c>
      <x:c r="H357" s="21" t="n">
        <x:f>$D357*SUMPRODUCT('Evidence'!$J$2218:$J$2221,'Evidence'!O$2218:O$2221)</x:f>
        <x:v>0</x:v>
      </x:c>
      <x:c r="I357" s="21" t="n">
        <x:f>$D357*SUMPRODUCT('Evidence'!$J$2218:$J$2221,'Evidence'!P$2218:P$2221)</x:f>
        <x:v>0</x:v>
      </x:c>
      <x:c r="J357" s="21" t="n">
        <x:f>$D357*SUMPRODUCT('Evidence'!$J$2218:$J$2221,'Evidence'!Q$2218:Q$2221)</x:f>
        <x:v>0</x:v>
      </x:c>
      <x:c r="K357" s="21" t="n">
        <x:f>$D357*SUMPRODUCT('Evidence'!$J$2218:$J$2221,'Evidence'!R$2218:R$2221)</x:f>
        <x:v>0</x:v>
      </x:c>
      <x:c r="L357" s="21" t="n">
        <x:f>$D357*SUMPRODUCT('Evidence'!$J$2218:$J$2221,'Evidence'!S$2218:S$2221)</x:f>
        <x:v>0</x:v>
      </x:c>
      <x:c r="M357" s="21" t="n">
        <x:f>$D357*SUMPRODUCT('Evidence'!$J$2218:$J$2221,'Evidence'!T$2218:T$2221)</x:f>
        <x:v>0</x:v>
      </x:c>
      <x:c r="N357" s="21" t="n">
        <x:f>$D357*SUMPRODUCT('Evidence'!$J$2218:$J$2221,'Evidence'!U$2218:U$2221)</x:f>
        <x:v>0</x:v>
      </x:c>
      <x:c r="O357" s="21" t="n">
        <x:f>$D357*SUMPRODUCT('Evidence'!$J$2218:$J$2221,'Evidence'!V$2218:V$2221)</x:f>
        <x:v>0</x:v>
      </x:c>
      <x:c r="P357" s="21" t="n">
        <x:f>$D357*SUMPRODUCT('Evidence'!$J$2218:$J$2221,'Evidence'!W$2218:W$2221)</x:f>
        <x:v>0</x:v>
      </x:c>
      <x:c r="Q357" s="21" t="n">
        <x:f>SUM(E357:P357)</x:f>
        <x:v>58.35300000000001</x:v>
      </x:c>
      <x:c r="R357" s="21" t="n">
        <x:f>Q357-D357</x:f>
        <x:v>7.105427357601002e-15</x:v>
      </x:c>
      <x:c r="S357" s="18" t="str">
        <x:v>Economic activity (ISIC-Rev.4): B. Mining and quarrying</x:v>
      </x:c>
      <x:c r="T357" s="13" t="str">
        <x:v>XA:2016</x:v>
      </x:c>
      <x:c r="U357" s="13" t="str"/>
      <x:c r="V357" s="13" t="str">
        <x:v>https://rplumber.ilo.org/data/indicator?format=.csv.gz&amp;id=EMP_2EMP_SEX_ECO_NB_A</x:v>
      </x:c>
      <x:c r="W357" s="13" t="str">
        <x:v>ILO modelled estimate; allocation estimated</x:v>
      </x:c>
    </x:row>
    <x:row r="358" ht="32" customHeight="1">
      <x:c r="A358" s="2" t="str">
        <x:v>Egypt</x:v>
      </x:c>
      <x:c r="B358" s="2" t="str">
        <x:v>EGY</x:v>
      </x:c>
      <x:c r="C358" s="2" t="str">
        <x:v>C</x:v>
      </x:c>
      <x:c r="D358" s="25" t="n">
        <x:v>4237.973</x:v>
      </x:c>
      <x:c r="E358" s="19" t="n">
        <x:f>$D358*SUMPRODUCT('Evidence'!$J$2222:$J$2245,'Evidence'!L$2222:L$2245)</x:f>
        <x:v>91.2653391368152</x:v>
      </x:c>
      <x:c r="F358" s="19" t="n">
        <x:f>$D358*SUMPRODUCT('Evidence'!$J$2222:$J$2245,'Evidence'!M$2222:M$2245)</x:f>
        <x:v>703.6013387355233</x:v>
      </x:c>
      <x:c r="G358" s="19" t="n">
        <x:f>$D358*SUMPRODUCT('Evidence'!$J$2222:$J$2245,'Evidence'!N$2222:N$2245)</x:f>
        <x:v>817.7917680037665</x:v>
      </x:c>
      <x:c r="H358" s="19" t="n">
        <x:f>$D358*SUMPRODUCT('Evidence'!$J$2222:$J$2245,'Evidence'!O$2222:O$2245)</x:f>
        <x:v>1607.5142373928816</x:v>
      </x:c>
      <x:c r="I358" s="19" t="n">
        <x:f>$D358*SUMPRODUCT('Evidence'!$J$2222:$J$2245,'Evidence'!P$2222:P$2245)</x:f>
        <x:v>882.4259570138171</x:v>
      </x:c>
      <x:c r="J358" s="19" t="n">
        <x:f>$D358*SUMPRODUCT('Evidence'!$J$2222:$J$2245,'Evidence'!Q$2222:Q$2245)</x:f>
        <x:v>117.55056669989015</x:v>
      </x:c>
      <x:c r="K358" s="19" t="n">
        <x:f>$D358*SUMPRODUCT('Evidence'!$J$2222:$J$2245,'Evidence'!R$2222:R$2245)</x:f>
        <x:v>0</x:v>
      </x:c>
      <x:c r="L358" s="19" t="n">
        <x:f>$D358*SUMPRODUCT('Evidence'!$J$2222:$J$2245,'Evidence'!S$2222:S$2245)</x:f>
        <x:v>17.82379301730704</x:v>
      </x:c>
      <x:c r="M358" s="19" t="n">
        <x:f>$D358*SUMPRODUCT('Evidence'!$J$2222:$J$2245,'Evidence'!T$2222:T$2245)</x:f>
        <x:v>0</x:v>
      </x:c>
      <x:c r="N358" s="19" t="n">
        <x:f>$D358*SUMPRODUCT('Evidence'!$J$2222:$J$2245,'Evidence'!U$2222:U$2245)</x:f>
        <x:v>0</x:v>
      </x:c>
      <x:c r="O358" s="19" t="n">
        <x:f>$D358*SUMPRODUCT('Evidence'!$J$2222:$J$2245,'Evidence'!V$2222:V$2245)</x:f>
        <x:v>0</x:v>
      </x:c>
      <x:c r="P358" s="19" t="n">
        <x:f>$D358*SUMPRODUCT('Evidence'!$J$2222:$J$2245,'Evidence'!W$2222:W$2245)</x:f>
        <x:v>0</x:v>
      </x:c>
      <x:c r="Q358" s="19" t="n">
        <x:f>SUM(E358:P358)</x:f>
        <x:v>4237.973000000001</x:v>
      </x:c>
      <x:c r="R358" s="19" t="n">
        <x:f>Q358-D358</x:f>
        <x:v>9.094947017729282e-13</x:v>
      </x:c>
      <x:c r="S358" s="17" t="str">
        <x:v>Economic activity (ISIC-Rev.4): C. Manufacturing</x:v>
      </x:c>
      <x:c r="T358" s="2" t="str">
        <x:v>XA:2016</x:v>
      </x:c>
      <x:c r="U358" s="2" t="str"/>
      <x:c r="V358" s="2" t="str">
        <x:v>https://rplumber.ilo.org/data/indicator?format=.csv.gz&amp;id=EMP_2EMP_SEX_ECO_NB_A</x:v>
      </x:c>
      <x:c r="W358" s="2" t="str">
        <x:v>ILO modelled estimate; allocation estimated</x:v>
      </x:c>
    </x:row>
    <x:row r="359" ht="32" customHeight="1">
      <x:c r="A359" s="13" t="str">
        <x:v>Egypt</x:v>
      </x:c>
      <x:c r="B359" s="13" t="str">
        <x:v>EGY</x:v>
      </x:c>
      <x:c r="C359" s="13" t="str">
        <x:v>DE</x:v>
      </x:c>
      <x:c r="D359" s="25" t="n">
        <x:v>612.674</x:v>
      </x:c>
      <x:c r="E359" s="21" t="n">
        <x:f>$D359*SUMPRODUCT('Evidence'!$J$2246:$J$2249,'Evidence'!L$2246:L$2249)</x:f>
        <x:v>0</x:v>
      </x:c>
      <x:c r="F359" s="21" t="n">
        <x:f>$D359*SUMPRODUCT('Evidence'!$J$2246:$J$2249,'Evidence'!M$2246:M$2249)</x:f>
        <x:v>0</x:v>
      </x:c>
      <x:c r="G359" s="21" t="n">
        <x:f>$D359*SUMPRODUCT('Evidence'!$J$2246:$J$2249,'Evidence'!N$2246:N$2249)</x:f>
        <x:v>119.44822954410456</x:v>
      </x:c>
      <x:c r="H359" s="21" t="n">
        <x:f>$D359*SUMPRODUCT('Evidence'!$J$2246:$J$2249,'Evidence'!O$2246:O$2249)</x:f>
        <x:v>0</x:v>
      </x:c>
      <x:c r="I359" s="21" t="n">
        <x:f>$D359*SUMPRODUCT('Evidence'!$J$2246:$J$2249,'Evidence'!P$2246:P$2249)</x:f>
        <x:v>0</x:v>
      </x:c>
      <x:c r="J359" s="21" t="n">
        <x:f>$D359*SUMPRODUCT('Evidence'!$J$2246:$J$2249,'Evidence'!Q$2246:Q$2249)</x:f>
        <x:v>0</x:v>
      </x:c>
      <x:c r="K359" s="21" t="n">
        <x:f>$D359*SUMPRODUCT('Evidence'!$J$2246:$J$2249,'Evidence'!R$2246:R$2249)</x:f>
        <x:v>0</x:v>
      </x:c>
      <x:c r="L359" s="21" t="n">
        <x:f>$D359*SUMPRODUCT('Evidence'!$J$2246:$J$2249,'Evidence'!S$2246:S$2249)</x:f>
        <x:v>0</x:v>
      </x:c>
      <x:c r="M359" s="21" t="n">
        <x:f>$D359*SUMPRODUCT('Evidence'!$J$2246:$J$2249,'Evidence'!T$2246:T$2249)</x:f>
        <x:v>0</x:v>
      </x:c>
      <x:c r="N359" s="21" t="n">
        <x:f>$D359*SUMPRODUCT('Evidence'!$J$2246:$J$2249,'Evidence'!U$2246:U$2249)</x:f>
        <x:v>493.22577045589543</x:v>
      </x:c>
      <x:c r="O359" s="21" t="n">
        <x:f>$D359*SUMPRODUCT('Evidence'!$J$2246:$J$2249,'Evidence'!V$2246:V$2249)</x:f>
        <x:v>0</x:v>
      </x:c>
      <x:c r="P359" s="21" t="n">
        <x:f>$D359*SUMPRODUCT('Evidence'!$J$2246:$J$2249,'Evidence'!W$2246:W$2249)</x:f>
        <x:v>0</x:v>
      </x:c>
      <x:c r="Q359" s="21" t="n">
        <x:f>SUM(E359:P359)</x:f>
        <x:v>612.674</x:v>
      </x:c>
      <x:c r="R359" s="21" t="n">
        <x:f>Q359-D359</x:f>
        <x:v>0</x:v>
      </x:c>
      <x:c r="S359" s="18" t="str">
        <x:v>Economic activity (ISIC-Rev.4): D,E. Utilities</x:v>
      </x:c>
      <x:c r="T359" s="13" t="str">
        <x:v>XA:2016</x:v>
      </x:c>
      <x:c r="U359" s="13" t="str"/>
      <x:c r="V359" s="13" t="str">
        <x:v>https://rplumber.ilo.org/data/indicator?format=.csv.gz&amp;id=EMP_2EMP_SEX_ECO_NB_A</x:v>
      </x:c>
      <x:c r="W359" s="13" t="str">
        <x:v>ILO modelled estimate; allocation estimated</x:v>
      </x:c>
    </x:row>
    <x:row r="360" ht="32" customHeight="1">
      <x:c r="A360" s="2" t="str">
        <x:v>Egypt</x:v>
      </x:c>
      <x:c r="B360" s="2" t="str">
        <x:v>EGY</x:v>
      </x:c>
      <x:c r="C360" s="2" t="str">
        <x:v>F</x:v>
      </x:c>
      <x:c r="D360" s="25" t="n">
        <x:v>4711.915</x:v>
      </x:c>
      <x:c r="E360" s="19" t="n">
        <x:f>$D360*SUMPRODUCT('Evidence'!$J$2250:$J$2252,'Evidence'!L$2250:L$2252)</x:f>
        <x:v>0</x:v>
      </x:c>
      <x:c r="F360" s="19" t="n">
        <x:f>$D360*SUMPRODUCT('Evidence'!$J$2250:$J$2252,'Evidence'!M$2250:M$2252)</x:f>
        <x:v>0</x:v>
      </x:c>
      <x:c r="G360" s="19" t="n">
        <x:f>$D360*SUMPRODUCT('Evidence'!$J$2250:$J$2252,'Evidence'!N$2250:N$2252)</x:f>
        <x:v>2789.07042888305</x:v>
      </x:c>
      <x:c r="H360" s="19" t="n">
        <x:f>$D360*SUMPRODUCT('Evidence'!$J$2250:$J$2252,'Evidence'!O$2250:O$2252)</x:f>
        <x:v>1922.8445711169497</x:v>
      </x:c>
      <x:c r="I360" s="19" t="n">
        <x:f>$D360*SUMPRODUCT('Evidence'!$J$2250:$J$2252,'Evidence'!P$2250:P$2252)</x:f>
        <x:v>0</x:v>
      </x:c>
      <x:c r="J360" s="19" t="n">
        <x:f>$D360*SUMPRODUCT('Evidence'!$J$2250:$J$2252,'Evidence'!Q$2250:Q$2252)</x:f>
        <x:v>0</x:v>
      </x:c>
      <x:c r="K360" s="19" t="n">
        <x:f>$D360*SUMPRODUCT('Evidence'!$J$2250:$J$2252,'Evidence'!R$2250:R$2252)</x:f>
        <x:v>0</x:v>
      </x:c>
      <x:c r="L360" s="19" t="n">
        <x:f>$D360*SUMPRODUCT('Evidence'!$J$2250:$J$2252,'Evidence'!S$2250:S$2252)</x:f>
        <x:v>0</x:v>
      </x:c>
      <x:c r="M360" s="19" t="n">
        <x:f>$D360*SUMPRODUCT('Evidence'!$J$2250:$J$2252,'Evidence'!T$2250:T$2252)</x:f>
        <x:v>0</x:v>
      </x:c>
      <x:c r="N360" s="19" t="n">
        <x:f>$D360*SUMPRODUCT('Evidence'!$J$2250:$J$2252,'Evidence'!U$2250:U$2252)</x:f>
        <x:v>0</x:v>
      </x:c>
      <x:c r="O360" s="19" t="n">
        <x:f>$D360*SUMPRODUCT('Evidence'!$J$2250:$J$2252,'Evidence'!V$2250:V$2252)</x:f>
        <x:v>0</x:v>
      </x:c>
      <x:c r="P360" s="19" t="n">
        <x:f>$D360*SUMPRODUCT('Evidence'!$J$2250:$J$2252,'Evidence'!W$2250:W$2252)</x:f>
        <x:v>0</x:v>
      </x:c>
      <x:c r="Q360" s="19" t="n">
        <x:f>SUM(E360:P360)</x:f>
        <x:v>4711.915</x:v>
      </x:c>
      <x:c r="R360" s="19" t="n">
        <x:f>Q360-D360</x:f>
        <x:v>0</x:v>
      </x:c>
      <x:c r="S360" s="17" t="str">
        <x:v>Economic activity (ISIC-Rev.4): F. Construction</x:v>
      </x:c>
      <x:c r="T360" s="2" t="str">
        <x:v>XA:2016</x:v>
      </x:c>
      <x:c r="U360" s="2" t="str"/>
      <x:c r="V360" s="2" t="str">
        <x:v>https://rplumber.ilo.org/data/indicator?format=.csv.gz&amp;id=EMP_2EMP_SEX_ECO_NB_A</x:v>
      </x:c>
      <x:c r="W360" s="2" t="str">
        <x:v>ILO modelled estimate; allocation estimated</x:v>
      </x:c>
    </x:row>
    <x:row r="361" ht="32" customHeight="1">
      <x:c r="A361" s="13" t="str">
        <x:v>Egypt</x:v>
      </x:c>
      <x:c r="B361" s="13" t="str">
        <x:v>EGY</x:v>
      </x:c>
      <x:c r="C361" s="13" t="str">
        <x:v>G</x:v>
      </x:c>
      <x:c r="D361" s="25" t="n">
        <x:v>5040.868</x:v>
      </x:c>
      <x:c r="E361" s="21" t="n">
        <x:f>$D361*SUMPRODUCT('Evidence'!$J$2253:$J$2255,'Evidence'!L$2253:L$2255)</x:f>
        <x:v>22.438046331963218</x:v>
      </x:c>
      <x:c r="F361" s="21" t="n">
        <x:f>$D361*SUMPRODUCT('Evidence'!$J$2253:$J$2255,'Evidence'!M$2253:M$2255)</x:f>
        <x:v>22.438046331963218</x:v>
      </x:c>
      <x:c r="G361" s="21" t="n">
        <x:f>$D361*SUMPRODUCT('Evidence'!$J$2253:$J$2255,'Evidence'!N$2253:N$2255)</x:f>
        <x:v>246.8185096515954</x:v>
      </x:c>
      <x:c r="H361" s="21" t="n">
        <x:f>$D361*SUMPRODUCT('Evidence'!$J$2253:$J$2255,'Evidence'!O$2253:O$2255)</x:f>
        <x:v>2821.504015036375</x:v>
      </x:c>
      <x:c r="I361" s="21" t="n">
        <x:f>$D361*SUMPRODUCT('Evidence'!$J$2253:$J$2255,'Evidence'!P$2253:P$2255)</x:f>
        <x:v>1860.3552436522134</x:v>
      </x:c>
      <x:c r="J361" s="21" t="n">
        <x:f>$D361*SUMPRODUCT('Evidence'!$J$2253:$J$2255,'Evidence'!Q$2253:Q$2255)</x:f>
        <x:v>22.438046331963218</x:v>
      </x:c>
      <x:c r="K361" s="21" t="n">
        <x:f>$D361*SUMPRODUCT('Evidence'!$J$2253:$J$2255,'Evidence'!R$2253:R$2255)</x:f>
        <x:v>0</x:v>
      </x:c>
      <x:c r="L361" s="21" t="n">
        <x:f>$D361*SUMPRODUCT('Evidence'!$J$2253:$J$2255,'Evidence'!S$2253:S$2255)</x:f>
        <x:v>44.876092663926435</x:v>
      </x:c>
      <x:c r="M361" s="21" t="n">
        <x:f>$D361*SUMPRODUCT('Evidence'!$J$2253:$J$2255,'Evidence'!T$2253:T$2255)</x:f>
        <x:v>0</x:v>
      </x:c>
      <x:c r="N361" s="21" t="n">
        <x:f>$D361*SUMPRODUCT('Evidence'!$J$2253:$J$2255,'Evidence'!U$2253:U$2255)</x:f>
        <x:v>0</x:v>
      </x:c>
      <x:c r="O361" s="21" t="n">
        <x:f>$D361*SUMPRODUCT('Evidence'!$J$2253:$J$2255,'Evidence'!V$2253:V$2255)</x:f>
        <x:v>0</x:v>
      </x:c>
      <x:c r="P361" s="21" t="n">
        <x:f>$D361*SUMPRODUCT('Evidence'!$J$2253:$J$2255,'Evidence'!W$2253:W$2255)</x:f>
        <x:v>0</x:v>
      </x:c>
      <x:c r="Q361" s="21" t="n">
        <x:f>SUM(E361:P361)</x:f>
        <x:v>5040.8679999999995</x:v>
      </x:c>
      <x:c r="R361" s="21" t="n">
        <x:f>Q361-D361</x:f>
        <x:v>-9.094947017729282e-13</x:v>
      </x:c>
      <x:c r="S361" s="18" t="str">
        <x:v>Economic activity (ISIC-Rev.4): G. Wholesale and retail trade; repair of motor vehicles and motorcycles</x:v>
      </x:c>
      <x:c r="T361" s="13" t="str">
        <x:v>XA:2016</x:v>
      </x:c>
      <x:c r="U361" s="13" t="str"/>
      <x:c r="V361" s="13" t="str">
        <x:v>https://rplumber.ilo.org/data/indicator?format=.csv.gz&amp;id=EMP_2EMP_SEX_ECO_NB_A</x:v>
      </x:c>
      <x:c r="W361" s="13" t="str">
        <x:v>ILO modelled estimate; allocation estimated</x:v>
      </x:c>
    </x:row>
    <x:row r="362" ht="32" customHeight="1">
      <x:c r="A362" s="2" t="str">
        <x:v>Egypt</x:v>
      </x:c>
      <x:c r="B362" s="2" t="str">
        <x:v>EGY</x:v>
      </x:c>
      <x:c r="C362" s="2" t="str">
        <x:v>HJ</x:v>
      </x:c>
      <x:c r="D362" s="25" t="n">
        <x:v>3341.357</x:v>
      </x:c>
      <x:c r="E362" s="19" t="n">
        <x:f>$D362*SUMPRODUCT('Evidence'!$J$2256:$J$2266,'Evidence'!L$2256:L$2266)</x:f>
        <x:v>138.15288452248384</x:v>
      </x:c>
      <x:c r="F362" s="19" t="n">
        <x:f>$D362*SUMPRODUCT('Evidence'!$J$2256:$J$2266,'Evidence'!M$2256:M$2266)</x:f>
        <x:v>0</x:v>
      </x:c>
      <x:c r="G362" s="19" t="n">
        <x:f>$D362*SUMPRODUCT('Evidence'!$J$2256:$J$2266,'Evidence'!N$2256:N$2266)</x:f>
        <x:v>2928.2609306845648</x:v>
      </x:c>
      <x:c r="H362" s="19" t="n">
        <x:f>$D362*SUMPRODUCT('Evidence'!$J$2256:$J$2266,'Evidence'!O$2256:O$2266)</x:f>
        <x:v>0</x:v>
      </x:c>
      <x:c r="I362" s="19" t="n">
        <x:f>$D362*SUMPRODUCT('Evidence'!$J$2256:$J$2266,'Evidence'!P$2256:P$2266)</x:f>
        <x:v>0</x:v>
      </x:c>
      <x:c r="J362" s="19" t="n">
        <x:f>$D362*SUMPRODUCT('Evidence'!$J$2256:$J$2266,'Evidence'!Q$2256:Q$2266)</x:f>
        <x:v>0</x:v>
      </x:c>
      <x:c r="K362" s="19" t="n">
        <x:f>$D362*SUMPRODUCT('Evidence'!$J$2256:$J$2266,'Evidence'!R$2256:R$2266)</x:f>
        <x:v>0</x:v>
      </x:c>
      <x:c r="L362" s="19" t="n">
        <x:f>$D362*SUMPRODUCT('Evidence'!$J$2256:$J$2266,'Evidence'!S$2256:S$2266)</x:f>
        <x:v>87.01365528596725</x:v>
      </x:c>
      <x:c r="M362" s="19" t="n">
        <x:f>$D362*SUMPRODUCT('Evidence'!$J$2256:$J$2266,'Evidence'!T$2256:T$2266)</x:f>
        <x:v>187.92952950698302</x:v>
      </x:c>
      <x:c r="N362" s="19" t="n">
        <x:f>$D362*SUMPRODUCT('Evidence'!$J$2256:$J$2266,'Evidence'!U$2256:U$2266)</x:f>
        <x:v>0</x:v>
      </x:c>
      <x:c r="O362" s="19" t="n">
        <x:f>$D362*SUMPRODUCT('Evidence'!$J$2256:$J$2266,'Evidence'!V$2256:V$2266)</x:f>
        <x:v>0</x:v>
      </x:c>
      <x:c r="P362" s="19" t="n">
        <x:f>$D362*SUMPRODUCT('Evidence'!$J$2256:$J$2266,'Evidence'!W$2256:W$2266)</x:f>
        <x:v>0</x:v>
      </x:c>
      <x:c r="Q362" s="19" t="n">
        <x:f>SUM(E362:P362)</x:f>
        <x:v>3341.3569999999986</x:v>
      </x:c>
      <x:c r="R362" s="19" t="n">
        <x:f>Q362-D362</x:f>
        <x:v>-1.3642420526593924e-12</x:v>
      </x:c>
      <x:c r="S362" s="17" t="str">
        <x:v>Economic activity (ISIC-Rev.4): H,J. Transport; storage and communication</x:v>
      </x:c>
      <x:c r="T362" s="2" t="str">
        <x:v>XA:2016</x:v>
      </x:c>
      <x:c r="U362" s="2" t="str"/>
      <x:c r="V362" s="2" t="str">
        <x:v>https://rplumber.ilo.org/data/indicator?format=.csv.gz&amp;id=EMP_2EMP_SEX_ECO_NB_A</x:v>
      </x:c>
      <x:c r="W362" s="2" t="str">
        <x:v>ILO modelled estimate; allocation estimated</x:v>
      </x:c>
    </x:row>
    <x:row r="363" ht="32" customHeight="1">
      <x:c r="A363" s="13" t="str">
        <x:v>Egypt</x:v>
      </x:c>
      <x:c r="B363" s="13" t="str">
        <x:v>EGY</x:v>
      </x:c>
      <x:c r="C363" s="13" t="str">
        <x:v>I</x:v>
      </x:c>
      <x:c r="D363" s="25" t="n">
        <x:v>1150.334</x:v>
      </x:c>
      <x:c r="E363" s="21" t="n">
        <x:f>$D363*SUMPRODUCT('Evidence'!$J$2267:$J$2268,'Evidence'!L$2267:L$2268)</x:f>
        <x:v>0</x:v>
      </x:c>
      <x:c r="F363" s="21" t="n">
        <x:f>$D363*SUMPRODUCT('Evidence'!$J$2267:$J$2268,'Evidence'!M$2267:M$2268)</x:f>
        <x:v>0</x:v>
      </x:c>
      <x:c r="G363" s="21" t="n">
        <x:f>$D363*SUMPRODUCT('Evidence'!$J$2267:$J$2268,'Evidence'!N$2267:N$2268)</x:f>
        <x:v>0</x:v>
      </x:c>
      <x:c r="H363" s="21" t="n">
        <x:f>$D363*SUMPRODUCT('Evidence'!$J$2267:$J$2268,'Evidence'!O$2267:O$2268)</x:f>
        <x:v>1150.334</x:v>
      </x:c>
      <x:c r="I363" s="21" t="n">
        <x:f>$D363*SUMPRODUCT('Evidence'!$J$2267:$J$2268,'Evidence'!P$2267:P$2268)</x:f>
        <x:v>0</x:v>
      </x:c>
      <x:c r="J363" s="21" t="n">
        <x:f>$D363*SUMPRODUCT('Evidence'!$J$2267:$J$2268,'Evidence'!Q$2267:Q$2268)</x:f>
        <x:v>0</x:v>
      </x:c>
      <x:c r="K363" s="21" t="n">
        <x:f>$D363*SUMPRODUCT('Evidence'!$J$2267:$J$2268,'Evidence'!R$2267:R$2268)</x:f>
        <x:v>0</x:v>
      </x:c>
      <x:c r="L363" s="21" t="n">
        <x:f>$D363*SUMPRODUCT('Evidence'!$J$2267:$J$2268,'Evidence'!S$2267:S$2268)</x:f>
        <x:v>0</x:v>
      </x:c>
      <x:c r="M363" s="21" t="n">
        <x:f>$D363*SUMPRODUCT('Evidence'!$J$2267:$J$2268,'Evidence'!T$2267:T$2268)</x:f>
        <x:v>0</x:v>
      </x:c>
      <x:c r="N363" s="21" t="n">
        <x:f>$D363*SUMPRODUCT('Evidence'!$J$2267:$J$2268,'Evidence'!U$2267:U$2268)</x:f>
        <x:v>0</x:v>
      </x:c>
      <x:c r="O363" s="21" t="n">
        <x:f>$D363*SUMPRODUCT('Evidence'!$J$2267:$J$2268,'Evidence'!V$2267:V$2268)</x:f>
        <x:v>0</x:v>
      </x:c>
      <x:c r="P363" s="21" t="n">
        <x:f>$D363*SUMPRODUCT('Evidence'!$J$2267:$J$2268,'Evidence'!W$2267:W$2268)</x:f>
        <x:v>0</x:v>
      </x:c>
      <x:c r="Q363" s="21" t="n">
        <x:f>SUM(E363:P363)</x:f>
        <x:v>1150.334</x:v>
      </x:c>
      <x:c r="R363" s="21" t="n">
        <x:f>Q363-D363</x:f>
        <x:v>0</x:v>
      </x:c>
      <x:c r="S363" s="18" t="str">
        <x:v>Economic activity (ISIC-Rev.4): I. Accommodation and food service activities</x:v>
      </x:c>
      <x:c r="T363" s="13" t="str">
        <x:v>XA:2016</x:v>
      </x:c>
      <x:c r="U363" s="13" t="str"/>
      <x:c r="V363" s="13" t="str">
        <x:v>https://rplumber.ilo.org/data/indicator?format=.csv.gz&amp;id=EMP_2EMP_SEX_ECO_NB_A</x:v>
      </x:c>
      <x:c r="W363" s="13" t="str">
        <x:v>ILO modelled estimate; allocation estimated</x:v>
      </x:c>
    </x:row>
    <x:row r="364" ht="32" customHeight="1">
      <x:c r="A364" s="2" t="str">
        <x:v>Egypt</x:v>
      </x:c>
      <x:c r="B364" s="2" t="str">
        <x:v>EGY</x:v>
      </x:c>
      <x:c r="C364" s="2" t="str">
        <x:v>K</x:v>
      </x:c>
      <x:c r="D364" s="25" t="n">
        <x:v>261.2</x:v>
      </x:c>
      <x:c r="E364" s="19" t="n">
        <x:f>$D364*SUMPRODUCT('Evidence'!$J$2269:$J$2271,'Evidence'!L$2269:L$2271)</x:f>
        <x:v>0</x:v>
      </x:c>
      <x:c r="F364" s="19" t="n">
        <x:f>$D364*SUMPRODUCT('Evidence'!$J$2269:$J$2271,'Evidence'!M$2269:M$2271)</x:f>
        <x:v>0</x:v>
      </x:c>
      <x:c r="G364" s="19" t="n">
        <x:f>$D364*SUMPRODUCT('Evidence'!$J$2269:$J$2271,'Evidence'!N$2269:N$2271)</x:f>
        <x:v>0</x:v>
      </x:c>
      <x:c r="H364" s="19" t="n">
        <x:f>$D364*SUMPRODUCT('Evidence'!$J$2269:$J$2271,'Evidence'!O$2269:O$2271)</x:f>
        <x:v>0</x:v>
      </x:c>
      <x:c r="I364" s="19" t="n">
        <x:f>$D364*SUMPRODUCT('Evidence'!$J$2269:$J$2271,'Evidence'!P$2269:P$2271)</x:f>
        <x:v>0</x:v>
      </x:c>
      <x:c r="J364" s="19" t="n">
        <x:f>$D364*SUMPRODUCT('Evidence'!$J$2269:$J$2271,'Evidence'!Q$2269:Q$2271)</x:f>
        <x:v>0</x:v>
      </x:c>
      <x:c r="K364" s="19" t="n">
        <x:f>$D364*SUMPRODUCT('Evidence'!$J$2269:$J$2271,'Evidence'!R$2269:R$2271)</x:f>
        <x:v>261.2</x:v>
      </x:c>
      <x:c r="L364" s="19" t="n">
        <x:f>$D364*SUMPRODUCT('Evidence'!$J$2269:$J$2271,'Evidence'!S$2269:S$2271)</x:f>
        <x:v>0</x:v>
      </x:c>
      <x:c r="M364" s="19" t="n">
        <x:f>$D364*SUMPRODUCT('Evidence'!$J$2269:$J$2271,'Evidence'!T$2269:T$2271)</x:f>
        <x:v>0</x:v>
      </x:c>
      <x:c r="N364" s="19" t="n">
        <x:f>$D364*SUMPRODUCT('Evidence'!$J$2269:$J$2271,'Evidence'!U$2269:U$2271)</x:f>
        <x:v>0</x:v>
      </x:c>
      <x:c r="O364" s="19" t="n">
        <x:f>$D364*SUMPRODUCT('Evidence'!$J$2269:$J$2271,'Evidence'!V$2269:V$2271)</x:f>
        <x:v>0</x:v>
      </x:c>
      <x:c r="P364" s="19" t="n">
        <x:f>$D364*SUMPRODUCT('Evidence'!$J$2269:$J$2271,'Evidence'!W$2269:W$2271)</x:f>
        <x:v>0</x:v>
      </x:c>
      <x:c r="Q364" s="19" t="n">
        <x:f>SUM(E364:P364)</x:f>
        <x:v>261.2</x:v>
      </x:c>
      <x:c r="R364" s="19" t="n">
        <x:f>Q364-D364</x:f>
        <x:v>0</x:v>
      </x:c>
      <x:c r="S364" s="17" t="str">
        <x:v>Economic activity (ISIC-Rev.4): K. Financial and insurance activities</x:v>
      </x:c>
      <x:c r="T364" s="2" t="str">
        <x:v>XA:2016</x:v>
      </x:c>
      <x:c r="U364" s="2" t="str"/>
      <x:c r="V364" s="2" t="str">
        <x:v>https://rplumber.ilo.org/data/indicator?format=.csv.gz&amp;id=EMP_2EMP_SEX_ECO_NB_A</x:v>
      </x:c>
      <x:c r="W364" s="2" t="str">
        <x:v>ILO modelled estimate; allocation estimated</x:v>
      </x:c>
    </x:row>
    <x:row r="365" ht="32" customHeight="1">
      <x:c r="A365" s="13" t="str">
        <x:v>Egypt</x:v>
      </x:c>
      <x:c r="B365" s="13" t="str">
        <x:v>EGY</x:v>
      </x:c>
      <x:c r="C365" s="13" t="str">
        <x:v>LMN</x:v>
      </x:c>
      <x:c r="D365" s="25" t="n">
        <x:v>1149.423</x:v>
      </x:c>
      <x:c r="E365" s="21" t="n">
        <x:f>$D365*SUMPRODUCT('Evidence'!$J$2272:$J$2285,'Evidence'!L$2272:L$2285)</x:f>
        <x:v>0</x:v>
      </x:c>
      <x:c r="F365" s="21" t="n">
        <x:f>$D365*SUMPRODUCT('Evidence'!$J$2272:$J$2285,'Evidence'!M$2272:M$2285)</x:f>
        <x:v>0</x:v>
      </x:c>
      <x:c r="G365" s="21" t="n">
        <x:f>$D365*SUMPRODUCT('Evidence'!$J$2272:$J$2285,'Evidence'!N$2272:N$2285)</x:f>
        <x:v>853.4018958423793</x:v>
      </x:c>
      <x:c r="H365" s="21" t="n">
        <x:f>$D365*SUMPRODUCT('Evidence'!$J$2272:$J$2285,'Evidence'!O$2272:O$2285)</x:f>
        <x:v>126.69667036798276</x:v>
      </x:c>
      <x:c r="I365" s="21" t="n">
        <x:f>$D365*SUMPRODUCT('Evidence'!$J$2272:$J$2285,'Evidence'!P$2272:P$2285)</x:f>
        <x:v>0</x:v>
      </x:c>
      <x:c r="J365" s="21" t="n">
        <x:f>$D365*SUMPRODUCT('Evidence'!$J$2272:$J$2285,'Evidence'!Q$2272:Q$2285)</x:f>
        <x:v>25.132928030042606</x:v>
      </x:c>
      <x:c r="K365" s="21" t="n">
        <x:f>$D365*SUMPRODUCT('Evidence'!$J$2272:$J$2285,'Evidence'!R$2272:R$2285)</x:f>
        <x:v>0</x:v>
      </x:c>
      <x:c r="L365" s="21" t="n">
        <x:f>$D365*SUMPRODUCT('Evidence'!$J$2272:$J$2285,'Evidence'!S$2272:S$2285)</x:f>
        <x:v>3.0558449334326605</x:v>
      </x:c>
      <x:c r="M365" s="21" t="n">
        <x:f>$D365*SUMPRODUCT('Evidence'!$J$2272:$J$2285,'Evidence'!T$2272:T$2285)</x:f>
        <x:v>61.54241331109711</x:v>
      </x:c>
      <x:c r="N365" s="21" t="n">
        <x:f>$D365*SUMPRODUCT('Evidence'!$J$2272:$J$2285,'Evidence'!U$2272:U$2285)</x:f>
        <x:v>0</x:v>
      </x:c>
      <x:c r="O365" s="21" t="n">
        <x:f>$D365*SUMPRODUCT('Evidence'!$J$2272:$J$2285,'Evidence'!V$2272:V$2285)</x:f>
        <x:v>79.59324751506551</x:v>
      </x:c>
      <x:c r="P365" s="21" t="n">
        <x:f>$D365*SUMPRODUCT('Evidence'!$J$2272:$J$2285,'Evidence'!W$2272:W$2285)</x:f>
        <x:v>0</x:v>
      </x:c>
      <x:c r="Q365" s="21" t="n">
        <x:f>SUM(E365:P365)</x:f>
        <x:v>1149.423</x:v>
      </x:c>
      <x:c r="R365" s="21" t="n">
        <x:f>Q365-D365</x:f>
        <x:v>0</x:v>
      </x:c>
      <x:c r="S365" s="18" t="str">
        <x:v>Economic activity (ISIC-Rev.4): L,M,N. Real estate; business and administrative activities</x:v>
      </x:c>
      <x:c r="T365" s="13" t="str">
        <x:v>XA:2016</x:v>
      </x:c>
      <x:c r="U365" s="13" t="str"/>
      <x:c r="V365" s="13" t="str">
        <x:v>https://rplumber.ilo.org/data/indicator?format=.csv.gz&amp;id=EMP_2EMP_SEX_ECO_NB_A</x:v>
      </x:c>
      <x:c r="W365" s="13" t="str">
        <x:v>ILO modelled estimate; allocation estimated</x:v>
      </x:c>
    </x:row>
    <x:row r="366" ht="32" customHeight="1">
      <x:c r="A366" s="2" t="str">
        <x:v>Egypt</x:v>
      </x:c>
      <x:c r="B366" s="2" t="str">
        <x:v>EGY</x:v>
      </x:c>
      <x:c r="C366" s="2" t="str">
        <x:v>O</x:v>
      </x:c>
      <x:c r="D366" s="25" t="n">
        <x:v>1412.392</x:v>
      </x:c>
      <x:c r="E366" s="19" t="n">
        <x:f>$D366*SUMPRODUCT('Evidence'!$J$2286:$J$2286,'Evidence'!L$2286:L$2286)</x:f>
        <x:v>0</x:v>
      </x:c>
      <x:c r="F366" s="19" t="n">
        <x:f>$D366*SUMPRODUCT('Evidence'!$J$2286:$J$2286,'Evidence'!M$2286:M$2286)</x:f>
        <x:v>0</x:v>
      </x:c>
      <x:c r="G366" s="19" t="n">
        <x:f>$D366*SUMPRODUCT('Evidence'!$J$2286:$J$2286,'Evidence'!N$2286:N$2286)</x:f>
        <x:v>0</x:v>
      </x:c>
      <x:c r="H366" s="19" t="n">
        <x:f>$D366*SUMPRODUCT('Evidence'!$J$2286:$J$2286,'Evidence'!O$2286:O$2286)</x:f>
        <x:v>0</x:v>
      </x:c>
      <x:c r="I366" s="19" t="n">
        <x:f>$D366*SUMPRODUCT('Evidence'!$J$2286:$J$2286,'Evidence'!P$2286:P$2286)</x:f>
        <x:v>0</x:v>
      </x:c>
      <x:c r="J366" s="19" t="n">
        <x:f>$D366*SUMPRODUCT('Evidence'!$J$2286:$J$2286,'Evidence'!Q$2286:Q$2286)</x:f>
        <x:v>0</x:v>
      </x:c>
      <x:c r="K366" s="19" t="n">
        <x:f>$D366*SUMPRODUCT('Evidence'!$J$2286:$J$2286,'Evidence'!R$2286:R$2286)</x:f>
        <x:v>0</x:v>
      </x:c>
      <x:c r="L366" s="19" t="n">
        <x:f>$D366*SUMPRODUCT('Evidence'!$J$2286:$J$2286,'Evidence'!S$2286:S$2286)</x:f>
        <x:v>0</x:v>
      </x:c>
      <x:c r="M366" s="19" t="n">
        <x:f>$D366*SUMPRODUCT('Evidence'!$J$2286:$J$2286,'Evidence'!T$2286:T$2286)</x:f>
        <x:v>0</x:v>
      </x:c>
      <x:c r="N366" s="19" t="n">
        <x:f>$D366*SUMPRODUCT('Evidence'!$J$2286:$J$2286,'Evidence'!U$2286:U$2286)</x:f>
        <x:v>0</x:v>
      </x:c>
      <x:c r="O366" s="19" t="n">
        <x:f>$D366*SUMPRODUCT('Evidence'!$J$2286:$J$2286,'Evidence'!V$2286:V$2286)</x:f>
        <x:v>0</x:v>
      </x:c>
      <x:c r="P366" s="19" t="n">
        <x:f>$D366*SUMPRODUCT('Evidence'!$J$2286:$J$2286,'Evidence'!W$2286:W$2286)</x:f>
        <x:v>1412.392</x:v>
      </x:c>
      <x:c r="Q366" s="19" t="n">
        <x:f>SUM(E366:P366)</x:f>
        <x:v>1412.392</x:v>
      </x:c>
      <x:c r="R366" s="19" t="n">
        <x:f>Q366-D366</x:f>
        <x:v>0</x:v>
      </x:c>
      <x:c r="S366" s="17" t="str">
        <x:v>Economic activity (ISIC-Rev.4): O. Public administration and defence; compulsory social security</x:v>
      </x:c>
      <x:c r="T366" s="2" t="str">
        <x:v>XA:2016</x:v>
      </x:c>
      <x:c r="U366" s="2" t="str"/>
      <x:c r="V366" s="2" t="str">
        <x:v>https://rplumber.ilo.org/data/indicator?format=.csv.gz&amp;id=EMP_2EMP_SEX_ECO_NB_A</x:v>
      </x:c>
      <x:c r="W366" s="2" t="str">
        <x:v>ILO modelled estimate; allocation estimated</x:v>
      </x:c>
    </x:row>
    <x:row r="367" ht="32" customHeight="1">
      <x:c r="A367" s="13" t="str">
        <x:v>Egypt</x:v>
      </x:c>
      <x:c r="B367" s="13" t="str">
        <x:v>EGY</x:v>
      </x:c>
      <x:c r="C367" s="13" t="str">
        <x:v>P</x:v>
      </x:c>
      <x:c r="D367" s="25" t="n">
        <x:v>2435.202</x:v>
      </x:c>
      <x:c r="E367" s="21" t="n">
        <x:f>$D367*SUMPRODUCT('Evidence'!$J$2287:$J$2287,'Evidence'!L$2287:L$2287)</x:f>
        <x:v>0</x:v>
      </x:c>
      <x:c r="F367" s="21" t="n">
        <x:f>$D367*SUMPRODUCT('Evidence'!$J$2287:$J$2287,'Evidence'!M$2287:M$2287)</x:f>
        <x:v>0</x:v>
      </x:c>
      <x:c r="G367" s="21" t="n">
        <x:f>$D367*SUMPRODUCT('Evidence'!$J$2287:$J$2287,'Evidence'!N$2287:N$2287)</x:f>
        <x:v>0</x:v>
      </x:c>
      <x:c r="H367" s="21" t="n">
        <x:f>$D367*SUMPRODUCT('Evidence'!$J$2287:$J$2287,'Evidence'!O$2287:O$2287)</x:f>
        <x:v>2435.202</x:v>
      </x:c>
      <x:c r="I367" s="21" t="n">
        <x:f>$D367*SUMPRODUCT('Evidence'!$J$2287:$J$2287,'Evidence'!P$2287:P$2287)</x:f>
        <x:v>0</x:v>
      </x:c>
      <x:c r="J367" s="21" t="n">
        <x:f>$D367*SUMPRODUCT('Evidence'!$J$2287:$J$2287,'Evidence'!Q$2287:Q$2287)</x:f>
        <x:v>0</x:v>
      </x:c>
      <x:c r="K367" s="21" t="n">
        <x:f>$D367*SUMPRODUCT('Evidence'!$J$2287:$J$2287,'Evidence'!R$2287:R$2287)</x:f>
        <x:v>0</x:v>
      </x:c>
      <x:c r="L367" s="21" t="n">
        <x:f>$D367*SUMPRODUCT('Evidence'!$J$2287:$J$2287,'Evidence'!S$2287:S$2287)</x:f>
        <x:v>0</x:v>
      </x:c>
      <x:c r="M367" s="21" t="n">
        <x:f>$D367*SUMPRODUCT('Evidence'!$J$2287:$J$2287,'Evidence'!T$2287:T$2287)</x:f>
        <x:v>0</x:v>
      </x:c>
      <x:c r="N367" s="21" t="n">
        <x:f>$D367*SUMPRODUCT('Evidence'!$J$2287:$J$2287,'Evidence'!U$2287:U$2287)</x:f>
        <x:v>0</x:v>
      </x:c>
      <x:c r="O367" s="21" t="n">
        <x:f>$D367*SUMPRODUCT('Evidence'!$J$2287:$J$2287,'Evidence'!V$2287:V$2287)</x:f>
        <x:v>0</x:v>
      </x:c>
      <x:c r="P367" s="21" t="n">
        <x:f>$D367*SUMPRODUCT('Evidence'!$J$2287:$J$2287,'Evidence'!W$2287:W$2287)</x:f>
        <x:v>0</x:v>
      </x:c>
      <x:c r="Q367" s="21" t="n">
        <x:f>SUM(E367:P367)</x:f>
        <x:v>2435.202</x:v>
      </x:c>
      <x:c r="R367" s="21" t="n">
        <x:f>Q367-D367</x:f>
        <x:v>0</x:v>
      </x:c>
      <x:c r="S367" s="18" t="str">
        <x:v>Economic activity (ISIC-Rev.4): P. Education</x:v>
      </x:c>
      <x:c r="T367" s="13" t="str">
        <x:v>XA:2016</x:v>
      </x:c>
      <x:c r="U367" s="13" t="str"/>
      <x:c r="V367" s="13" t="str">
        <x:v>https://rplumber.ilo.org/data/indicator?format=.csv.gz&amp;id=EMP_2EMP_SEX_ECO_NB_A</x:v>
      </x:c>
      <x:c r="W367" s="13" t="str">
        <x:v>ILO modelled estimate; allocation estimated</x:v>
      </x:c>
    </x:row>
    <x:row r="368" ht="32" customHeight="1">
      <x:c r="A368" s="2" t="str">
        <x:v>Egypt</x:v>
      </x:c>
      <x:c r="B368" s="2" t="str">
        <x:v>EGY</x:v>
      </x:c>
      <x:c r="C368" s="2" t="str">
        <x:v>Q</x:v>
      </x:c>
      <x:c r="D368" s="25" t="n">
        <x:v>1270.486</x:v>
      </x:c>
      <x:c r="E368" s="19" t="n">
        <x:f>$D368*SUMPRODUCT('Evidence'!$J$2288:$J$2290,'Evidence'!L$2288:L$2290)</x:f>
        <x:v>0</x:v>
      </x:c>
      <x:c r="F368" s="19" t="n">
        <x:f>$D368*SUMPRODUCT('Evidence'!$J$2288:$J$2290,'Evidence'!M$2288:M$2290)</x:f>
        <x:v>0</x:v>
      </x:c>
      <x:c r="G368" s="19" t="n">
        <x:f>$D368*SUMPRODUCT('Evidence'!$J$2288:$J$2290,'Evidence'!N$2288:N$2290)</x:f>
        <x:v>0</x:v>
      </x:c>
      <x:c r="H368" s="19" t="n">
        <x:f>$D368*SUMPRODUCT('Evidence'!$J$2288:$J$2290,'Evidence'!O$2288:O$2290)</x:f>
        <x:v>0</x:v>
      </x:c>
      <x:c r="I368" s="19" t="n">
        <x:f>$D368*SUMPRODUCT('Evidence'!$J$2288:$J$2290,'Evidence'!P$2288:P$2290)</x:f>
        <x:v>0</x:v>
      </x:c>
      <x:c r="J368" s="19" t="n">
        <x:f>$D368*SUMPRODUCT('Evidence'!$J$2288:$J$2290,'Evidence'!Q$2288:Q$2290)</x:f>
        <x:v>1133.4293906069804</x:v>
      </x:c>
      <x:c r="K368" s="19" t="n">
        <x:f>$D368*SUMPRODUCT('Evidence'!$J$2288:$J$2290,'Evidence'!R$2288:R$2290)</x:f>
        <x:v>0</x:v>
      </x:c>
      <x:c r="L368" s="19" t="n">
        <x:f>$D368*SUMPRODUCT('Evidence'!$J$2288:$J$2290,'Evidence'!S$2288:S$2290)</x:f>
        <x:v>0</x:v>
      </x:c>
      <x:c r="M368" s="19" t="n">
        <x:f>$D368*SUMPRODUCT('Evidence'!$J$2288:$J$2290,'Evidence'!T$2288:T$2290)</x:f>
        <x:v>0</x:v>
      </x:c>
      <x:c r="N368" s="19" t="n">
        <x:f>$D368*SUMPRODUCT('Evidence'!$J$2288:$J$2290,'Evidence'!U$2288:U$2290)</x:f>
        <x:v>0</x:v>
      </x:c>
      <x:c r="O368" s="19" t="n">
        <x:f>$D368*SUMPRODUCT('Evidence'!$J$2288:$J$2290,'Evidence'!V$2288:V$2290)</x:f>
        <x:v>0</x:v>
      </x:c>
      <x:c r="P368" s="19" t="n">
        <x:f>$D368*SUMPRODUCT('Evidence'!$J$2288:$J$2290,'Evidence'!W$2288:W$2290)</x:f>
        <x:v>137.05660939301967</x:v>
      </x:c>
      <x:c r="Q368" s="19" t="n">
        <x:f>SUM(E368:P368)</x:f>
        <x:v>1270.486</x:v>
      </x:c>
      <x:c r="R368" s="19" t="n">
        <x:f>Q368-D368</x:f>
        <x:v>0</x:v>
      </x:c>
      <x:c r="S368" s="17" t="str">
        <x:v>Economic activity (ISIC-Rev.4): Q. Human health and social work activities</x:v>
      </x:c>
      <x:c r="T368" s="2" t="str">
        <x:v>XA:2016</x:v>
      </x:c>
      <x:c r="U368" s="2" t="str"/>
      <x:c r="V368" s="2" t="str">
        <x:v>https://rplumber.ilo.org/data/indicator?format=.csv.gz&amp;id=EMP_2EMP_SEX_ECO_NB_A</x:v>
      </x:c>
      <x:c r="W368" s="2" t="str">
        <x:v>ILO modelled estimate; allocation estimated</x:v>
      </x:c>
    </x:row>
    <x:row r="369" ht="32" customHeight="1">
      <x:c r="A369" s="13" t="str">
        <x:v>Egypt</x:v>
      </x:c>
      <x:c r="B369" s="13" t="str">
        <x:v>EGY</x:v>
      </x:c>
      <x:c r="C369" s="13" t="str">
        <x:v>RSTU</x:v>
      </x:c>
      <x:c r="D369" s="25" t="n">
        <x:v>1331.271</x:v>
      </x:c>
      <x:c r="E369" s="21" t="n">
        <x:f>$D369*SUMPRODUCT('Evidence'!$J$2291:$J$2297,'Evidence'!L$2291:L$2297)</x:f>
        <x:v>0</x:v>
      </x:c>
      <x:c r="F369" s="21" t="n">
        <x:f>$D369*SUMPRODUCT('Evidence'!$J$2291:$J$2297,'Evidence'!M$2291:M$2297)</x:f>
        <x:v>0</x:v>
      </x:c>
      <x:c r="G369" s="21" t="n">
        <x:f>$D369*SUMPRODUCT('Evidence'!$J$2291:$J$2297,'Evidence'!N$2291:N$2297)</x:f>
        <x:v>0</x:v>
      </x:c>
      <x:c r="H369" s="21" t="n">
        <x:f>$D369*SUMPRODUCT('Evidence'!$J$2291:$J$2297,'Evidence'!O$2291:O$2297)</x:f>
        <x:v>671.875502321138</x:v>
      </x:c>
      <x:c r="I369" s="21" t="n">
        <x:f>$D369*SUMPRODUCT('Evidence'!$J$2291:$J$2297,'Evidence'!P$2291:P$2297)</x:f>
        <x:v>0</x:v>
      </x:c>
      <x:c r="J369" s="21" t="n">
        <x:f>$D369*SUMPRODUCT('Evidence'!$J$2291:$J$2297,'Evidence'!Q$2291:Q$2297)</x:f>
        <x:v>0</x:v>
      </x:c>
      <x:c r="K369" s="21" t="n">
        <x:f>$D369*SUMPRODUCT('Evidence'!$J$2291:$J$2297,'Evidence'!R$2291:R$2297)</x:f>
        <x:v>0</x:v>
      </x:c>
      <x:c r="L369" s="21" t="n">
        <x:f>$D369*SUMPRODUCT('Evidence'!$J$2291:$J$2297,'Evidence'!S$2291:S$2297)</x:f>
        <x:v>57.482799855376996</x:v>
      </x:c>
      <x:c r="M369" s="21" t="n">
        <x:f>$D369*SUMPRODUCT('Evidence'!$J$2291:$J$2297,'Evidence'!T$2291:T$2297)</x:f>
        <x:v>17.901717130451576</x:v>
      </x:c>
      <x:c r="N369" s="21" t="n">
        <x:f>$D369*SUMPRODUCT('Evidence'!$J$2291:$J$2297,'Evidence'!U$2291:U$2297)</x:f>
        <x:v>0</x:v>
      </x:c>
      <x:c r="O369" s="21" t="n">
        <x:f>$D369*SUMPRODUCT('Evidence'!$J$2291:$J$2297,'Evidence'!V$2291:V$2297)</x:f>
        <x:v>0</x:v>
      </x:c>
      <x:c r="P369" s="21" t="n">
        <x:f>$D369*SUMPRODUCT('Evidence'!$J$2291:$J$2297,'Evidence'!W$2291:W$2297)</x:f>
        <x:v>584.0109806930333</x:v>
      </x:c>
      <x:c r="Q369" s="21" t="n">
        <x:f>SUM(E369:P369)</x:f>
        <x:v>1331.271</x:v>
      </x:c>
      <x:c r="R369" s="21" t="n">
        <x:f>Q369-D369</x:f>
        <x:v>0</x:v>
      </x:c>
      <x:c r="S369" s="18" t="str">
        <x:v>Economic activity (ISIC-Rev.4): R,S,T,U. Other services</x:v>
      </x:c>
      <x:c r="T369" s="13" t="str">
        <x:v>XA:2016</x:v>
      </x:c>
      <x:c r="U369" s="13" t="str"/>
      <x:c r="V369" s="13" t="str">
        <x:v>https://rplumber.ilo.org/data/indicator?format=.csv.gz&amp;id=EMP_2EMP_SEX_ECO_NB_A</x:v>
      </x:c>
      <x:c r="W369" s="13" t="str">
        <x:v>ILO modelled estimate; allocation estimated</x:v>
      </x:c>
    </x:row>
    <x:row r="370" ht="32" customHeight="1">
      <x:c r="A370" s="2" t="str">
        <x:v>Jordan</x:v>
      </x:c>
      <x:c r="B370" s="2" t="str">
        <x:v>JOR</x:v>
      </x:c>
      <x:c r="C370" s="2" t="str">
        <x:v>A</x:v>
      </x:c>
      <x:c r="D370" s="25" t="n">
        <x:v>85.484</x:v>
      </x:c>
      <x:c r="E370" s="19" t="n">
        <x:f>$D370*SUMPRODUCT('Evidence'!$J$2298:$J$2299,'Evidence'!L$2298:L$2299)</x:f>
        <x:v>0</x:v>
      </x:c>
      <x:c r="F370" s="19" t="n">
        <x:f>$D370*SUMPRODUCT('Evidence'!$J$2298:$J$2299,'Evidence'!M$2298:M$2299)</x:f>
        <x:v>0</x:v>
      </x:c>
      <x:c r="G370" s="19" t="n">
        <x:f>$D370*SUMPRODUCT('Evidence'!$J$2298:$J$2299,'Evidence'!N$2298:N$2299)</x:f>
        <x:v>0</x:v>
      </x:c>
      <x:c r="H370" s="19" t="n">
        <x:f>$D370*SUMPRODUCT('Evidence'!$J$2298:$J$2299,'Evidence'!O$2298:O$2299)</x:f>
        <x:v>0</x:v>
      </x:c>
      <x:c r="I370" s="19" t="n">
        <x:f>$D370*SUMPRODUCT('Evidence'!$J$2298:$J$2299,'Evidence'!P$2298:P$2299)</x:f>
        <x:v>85.484</x:v>
      </x:c>
      <x:c r="J370" s="19" t="n">
        <x:f>$D370*SUMPRODUCT('Evidence'!$J$2298:$J$2299,'Evidence'!Q$2298:Q$2299)</x:f>
        <x:v>0</x:v>
      </x:c>
      <x:c r="K370" s="19" t="n">
        <x:f>$D370*SUMPRODUCT('Evidence'!$J$2298:$J$2299,'Evidence'!R$2298:R$2299)</x:f>
        <x:v>0</x:v>
      </x:c>
      <x:c r="L370" s="19" t="n">
        <x:f>$D370*SUMPRODUCT('Evidence'!$J$2298:$J$2299,'Evidence'!S$2298:S$2299)</x:f>
        <x:v>0</x:v>
      </x:c>
      <x:c r="M370" s="19" t="n">
        <x:f>$D370*SUMPRODUCT('Evidence'!$J$2298:$J$2299,'Evidence'!T$2298:T$2299)</x:f>
        <x:v>0</x:v>
      </x:c>
      <x:c r="N370" s="19" t="n">
        <x:f>$D370*SUMPRODUCT('Evidence'!$J$2298:$J$2299,'Evidence'!U$2298:U$2299)</x:f>
        <x:v>0</x:v>
      </x:c>
      <x:c r="O370" s="19" t="n">
        <x:f>$D370*SUMPRODUCT('Evidence'!$J$2298:$J$2299,'Evidence'!V$2298:V$2299)</x:f>
        <x:v>0</x:v>
      </x:c>
      <x:c r="P370" s="19" t="n">
        <x:f>$D370*SUMPRODUCT('Evidence'!$J$2298:$J$2299,'Evidence'!W$2298:W$2299)</x:f>
        <x:v>0</x:v>
      </x:c>
      <x:c r="Q370" s="19" t="n">
        <x:f>SUM(E370:P370)</x:f>
        <x:v>85.484</x:v>
      </x:c>
      <x:c r="R370" s="19" t="n">
        <x:f>Q370-D370</x:f>
        <x:v>0</x:v>
      </x:c>
      <x:c r="S370" s="17" t="str">
        <x:v>Economic activity (ISIC-Rev.4): A. Agriculture; forestry and fishing</x:v>
      </x:c>
      <x:c r="T370" s="2" t="str">
        <x:v>XA:1992</x:v>
      </x:c>
      <x:c r="U370" s="2" t="str"/>
      <x:c r="V370" s="2" t="str">
        <x:v>https://rplumber.ilo.org/data/indicator?format=.csv.gz&amp;id=EMP_2EMP_SEX_ECO_NB_A</x:v>
      </x:c>
      <x:c r="W370" s="2" t="str">
        <x:v>ILO modelled estimate; allocation estimated</x:v>
      </x:c>
    </x:row>
    <x:row r="371" ht="32" customHeight="1">
      <x:c r="A371" s="13" t="str">
        <x:v>Jordan</x:v>
      </x:c>
      <x:c r="B371" s="13" t="str">
        <x:v>JOR</x:v>
      </x:c>
      <x:c r="C371" s="13" t="str">
        <x:v>B</x:v>
      </x:c>
      <x:c r="D371" s="25" t="n">
        <x:v>10.371</x:v>
      </x:c>
      <x:c r="E371" s="21" t="n">
        <x:f>$D371*SUMPRODUCT('Evidence'!$J$2300:$J$2300,'Evidence'!L$2300:L$2300)</x:f>
        <x:v>0</x:v>
      </x:c>
      <x:c r="F371" s="21" t="n">
        <x:f>$D371*SUMPRODUCT('Evidence'!$J$2300:$J$2300,'Evidence'!M$2300:M$2300)</x:f>
        <x:v>10.371</x:v>
      </x:c>
      <x:c r="G371" s="21" t="n">
        <x:f>$D371*SUMPRODUCT('Evidence'!$J$2300:$J$2300,'Evidence'!N$2300:N$2300)</x:f>
        <x:v>0</x:v>
      </x:c>
      <x:c r="H371" s="21" t="n">
        <x:f>$D371*SUMPRODUCT('Evidence'!$J$2300:$J$2300,'Evidence'!O$2300:O$2300)</x:f>
        <x:v>0</x:v>
      </x:c>
      <x:c r="I371" s="21" t="n">
        <x:f>$D371*SUMPRODUCT('Evidence'!$J$2300:$J$2300,'Evidence'!P$2300:P$2300)</x:f>
        <x:v>0</x:v>
      </x:c>
      <x:c r="J371" s="21" t="n">
        <x:f>$D371*SUMPRODUCT('Evidence'!$J$2300:$J$2300,'Evidence'!Q$2300:Q$2300)</x:f>
        <x:v>0</x:v>
      </x:c>
      <x:c r="K371" s="21" t="n">
        <x:f>$D371*SUMPRODUCT('Evidence'!$J$2300:$J$2300,'Evidence'!R$2300:R$2300)</x:f>
        <x:v>0</x:v>
      </x:c>
      <x:c r="L371" s="21" t="n">
        <x:f>$D371*SUMPRODUCT('Evidence'!$J$2300:$J$2300,'Evidence'!S$2300:S$2300)</x:f>
        <x:v>0</x:v>
      </x:c>
      <x:c r="M371" s="21" t="n">
        <x:f>$D371*SUMPRODUCT('Evidence'!$J$2300:$J$2300,'Evidence'!T$2300:T$2300)</x:f>
        <x:v>0</x:v>
      </x:c>
      <x:c r="N371" s="21" t="n">
        <x:f>$D371*SUMPRODUCT('Evidence'!$J$2300:$J$2300,'Evidence'!U$2300:U$2300)</x:f>
        <x:v>0</x:v>
      </x:c>
      <x:c r="O371" s="21" t="n">
        <x:f>$D371*SUMPRODUCT('Evidence'!$J$2300:$J$2300,'Evidence'!V$2300:V$2300)</x:f>
        <x:v>0</x:v>
      </x:c>
      <x:c r="P371" s="21" t="n">
        <x:f>$D371*SUMPRODUCT('Evidence'!$J$2300:$J$2300,'Evidence'!W$2300:W$2300)</x:f>
        <x:v>0</x:v>
      </x:c>
      <x:c r="Q371" s="21" t="n">
        <x:f>SUM(E371:P371)</x:f>
        <x:v>10.371</x:v>
      </x:c>
      <x:c r="R371" s="21" t="n">
        <x:f>Q371-D371</x:f>
        <x:v>0</x:v>
      </x:c>
      <x:c r="S371" s="18" t="str">
        <x:v>Economic activity (ISIC-Rev.4): B. Mining and quarrying</x:v>
      </x:c>
      <x:c r="T371" s="13" t="str">
        <x:v>XA:1992</x:v>
      </x:c>
      <x:c r="U371" s="13" t="str"/>
      <x:c r="V371" s="13" t="str">
        <x:v>https://rplumber.ilo.org/data/indicator?format=.csv.gz&amp;id=EMP_2EMP_SEX_ECO_NB_A</x:v>
      </x:c>
      <x:c r="W371" s="13" t="str">
        <x:v>ILO modelled estimate; allocation estimated</x:v>
      </x:c>
    </x:row>
    <x:row r="372" ht="32" customHeight="1">
      <x:c r="A372" s="2" t="str">
        <x:v>Jordan</x:v>
      </x:c>
      <x:c r="B372" s="2" t="str">
        <x:v>JOR</x:v>
      </x:c>
      <x:c r="C372" s="2" t="str">
        <x:v>C</x:v>
      </x:c>
      <x:c r="D372" s="25" t="n">
        <x:v>220.646</x:v>
      </x:c>
      <x:c r="E372" s="19" t="n">
        <x:f>$D372*SUMPRODUCT('Evidence'!$J$2301:$J$2322,'Evidence'!L$2301:L$2322)</x:f>
        <x:v>2.5638343019992225</x:v>
      </x:c>
      <x:c r="F372" s="19" t="n">
        <x:f>$D372*SUMPRODUCT('Evidence'!$J$2301:$J$2322,'Evidence'!M$2301:M$2322)</x:f>
        <x:v>40.0156321879183</x:v>
      </x:c>
      <x:c r="G372" s="19" t="n">
        <x:f>$D372*SUMPRODUCT('Evidence'!$J$2301:$J$2322,'Evidence'!N$2301:N$2322)</x:f>
        <x:v>34.13286626840537</x:v>
      </x:c>
      <x:c r="H372" s="19" t="n">
        <x:f>$D372*SUMPRODUCT('Evidence'!$J$2301:$J$2322,'Evidence'!O$2301:O$2322)</x:f>
        <x:v>54.725619586337906</x:v>
      </x:c>
      <x:c r="I372" s="19" t="n">
        <x:f>$D372*SUMPRODUCT('Evidence'!$J$2301:$J$2322,'Evidence'!P$2301:P$2322)</x:f>
        <x:v>78.43903848007251</x:v>
      </x:c>
      <x:c r="J372" s="19" t="n">
        <x:f>$D372*SUMPRODUCT('Evidence'!$J$2301:$J$2322,'Evidence'!Q$2301:Q$2322)</x:f>
        <x:v>8.526011440044906</x:v>
      </x:c>
      <x:c r="K372" s="19" t="n">
        <x:f>$D372*SUMPRODUCT('Evidence'!$J$2301:$J$2322,'Evidence'!R$2301:R$2322)</x:f>
        <x:v>0</x:v>
      </x:c>
      <x:c r="L372" s="19" t="n">
        <x:f>$D372*SUMPRODUCT('Evidence'!$J$2301:$J$2322,'Evidence'!S$2301:S$2322)</x:f>
        <x:v>2.2429977352217274</x:v>
      </x:c>
      <x:c r="M372" s="19" t="n">
        <x:f>$D372*SUMPRODUCT('Evidence'!$J$2301:$J$2322,'Evidence'!T$2301:T$2322)</x:f>
        <x:v>0</x:v>
      </x:c>
      <x:c r="N372" s="19" t="n">
        <x:f>$D372*SUMPRODUCT('Evidence'!$J$2301:$J$2322,'Evidence'!U$2301:U$2322)</x:f>
        <x:v>0</x:v>
      </x:c>
      <x:c r="O372" s="19" t="n">
        <x:f>$D372*SUMPRODUCT('Evidence'!$J$2301:$J$2322,'Evidence'!V$2301:V$2322)</x:f>
        <x:v>0</x:v>
      </x:c>
      <x:c r="P372" s="19" t="n">
        <x:f>$D372*SUMPRODUCT('Evidence'!$J$2301:$J$2322,'Evidence'!W$2301:W$2322)</x:f>
        <x:v>0</x:v>
      </x:c>
      <x:c r="Q372" s="19" t="n">
        <x:f>SUM(E372:P372)</x:f>
        <x:v>220.64599999999993</x:v>
      </x:c>
      <x:c r="R372" s="19" t="n">
        <x:f>Q372-D372</x:f>
        <x:v>-5.684341886080802e-14</x:v>
      </x:c>
      <x:c r="S372" s="17" t="str">
        <x:v>Economic activity (ISIC-Rev.4): C. Manufacturing</x:v>
      </x:c>
      <x:c r="T372" s="2" t="str">
        <x:v>XA:1992</x:v>
      </x:c>
      <x:c r="U372" s="2" t="str"/>
      <x:c r="V372" s="2" t="str">
        <x:v>https://rplumber.ilo.org/data/indicator?format=.csv.gz&amp;id=EMP_2EMP_SEX_ECO_NB_A</x:v>
      </x:c>
      <x:c r="W372" s="2" t="str">
        <x:v>ILO modelled estimate; allocation estimated</x:v>
      </x:c>
    </x:row>
    <x:row r="373" ht="32" customHeight="1">
      <x:c r="A373" s="13" t="str">
        <x:v>Jordan</x:v>
      </x:c>
      <x:c r="B373" s="13" t="str">
        <x:v>JOR</x:v>
      </x:c>
      <x:c r="C373" s="13" t="str">
        <x:v>DE</x:v>
      </x:c>
      <x:c r="D373" s="25" t="n">
        <x:v>16.86</x:v>
      </x:c>
      <x:c r="E373" s="21" t="n">
        <x:f>$D373*SUMPRODUCT('Evidence'!$J$2323:$J$2325,'Evidence'!L$2323:L$2325)</x:f>
        <x:v>0</x:v>
      </x:c>
      <x:c r="F373" s="21" t="n">
        <x:f>$D373*SUMPRODUCT('Evidence'!$J$2323:$J$2325,'Evidence'!M$2323:M$2325)</x:f>
        <x:v>0</x:v>
      </x:c>
      <x:c r="G373" s="21" t="n">
        <x:f>$D373*SUMPRODUCT('Evidence'!$J$2323:$J$2325,'Evidence'!N$2323:N$2325)</x:f>
        <x:v>0</x:v>
      </x:c>
      <x:c r="H373" s="21" t="n">
        <x:f>$D373*SUMPRODUCT('Evidence'!$J$2323:$J$2325,'Evidence'!O$2323:O$2325)</x:f>
        <x:v>0</x:v>
      </x:c>
      <x:c r="I373" s="21" t="n">
        <x:f>$D373*SUMPRODUCT('Evidence'!$J$2323:$J$2325,'Evidence'!P$2323:P$2325)</x:f>
        <x:v>0</x:v>
      </x:c>
      <x:c r="J373" s="21" t="n">
        <x:f>$D373*SUMPRODUCT('Evidence'!$J$2323:$J$2325,'Evidence'!Q$2323:Q$2325)</x:f>
        <x:v>0</x:v>
      </x:c>
      <x:c r="K373" s="21" t="n">
        <x:f>$D373*SUMPRODUCT('Evidence'!$J$2323:$J$2325,'Evidence'!R$2323:R$2325)</x:f>
        <x:v>0</x:v>
      </x:c>
      <x:c r="L373" s="21" t="n">
        <x:f>$D373*SUMPRODUCT('Evidence'!$J$2323:$J$2325,'Evidence'!S$2323:S$2325)</x:f>
        <x:v>0</x:v>
      </x:c>
      <x:c r="M373" s="21" t="n">
        <x:f>$D373*SUMPRODUCT('Evidence'!$J$2323:$J$2325,'Evidence'!T$2323:T$2325)</x:f>
        <x:v>0</x:v>
      </x:c>
      <x:c r="N373" s="21" t="n">
        <x:f>$D373*SUMPRODUCT('Evidence'!$J$2323:$J$2325,'Evidence'!U$2323:U$2325)</x:f>
        <x:v>16.86</x:v>
      </x:c>
      <x:c r="O373" s="21" t="n">
        <x:f>$D373*SUMPRODUCT('Evidence'!$J$2323:$J$2325,'Evidence'!V$2323:V$2325)</x:f>
        <x:v>0</x:v>
      </x:c>
      <x:c r="P373" s="21" t="n">
        <x:f>$D373*SUMPRODUCT('Evidence'!$J$2323:$J$2325,'Evidence'!W$2323:W$2325)</x:f>
        <x:v>0</x:v>
      </x:c>
      <x:c r="Q373" s="21" t="n">
        <x:f>SUM(E373:P373)</x:f>
        <x:v>16.86</x:v>
      </x:c>
      <x:c r="R373" s="21" t="n">
        <x:f>Q373-D373</x:f>
        <x:v>0</x:v>
      </x:c>
      <x:c r="S373" s="18" t="str">
        <x:v>Economic activity (ISIC-Rev.4): D,E. Utilities</x:v>
      </x:c>
      <x:c r="T373" s="13" t="str">
        <x:v>XA:1992</x:v>
      </x:c>
      <x:c r="U373" s="13" t="str"/>
      <x:c r="V373" s="13" t="str">
        <x:v>https://rplumber.ilo.org/data/indicator?format=.csv.gz&amp;id=EMP_2EMP_SEX_ECO_NB_A</x:v>
      </x:c>
      <x:c r="W373" s="13" t="str">
        <x:v>ILO modelled estimate; allocation estimated</x:v>
      </x:c>
    </x:row>
    <x:row r="374" ht="32" customHeight="1">
      <x:c r="A374" s="2" t="str">
        <x:v>Jordan</x:v>
      </x:c>
      <x:c r="B374" s="2" t="str">
        <x:v>JOR</x:v>
      </x:c>
      <x:c r="C374" s="2" t="str">
        <x:v>F</x:v>
      </x:c>
      <x:c r="D374" s="25" t="n">
        <x:v>186.498</x:v>
      </x:c>
      <x:c r="E374" s="19" t="n">
        <x:f>$D374*SUMPRODUCT('Evidence'!$J$2326:$J$2328,'Evidence'!L$2326:L$2328)</x:f>
        <x:v>0</x:v>
      </x:c>
      <x:c r="F374" s="19" t="n">
        <x:f>$D374*SUMPRODUCT('Evidence'!$J$2326:$J$2328,'Evidence'!M$2326:M$2328)</x:f>
        <x:v>0</x:v>
      </x:c>
      <x:c r="G374" s="19" t="n">
        <x:f>$D374*SUMPRODUCT('Evidence'!$J$2326:$J$2328,'Evidence'!N$2326:N$2328)</x:f>
        <x:v>102.72178258662201</x:v>
      </x:c>
      <x:c r="H374" s="19" t="n">
        <x:f>$D374*SUMPRODUCT('Evidence'!$J$2326:$J$2328,'Evidence'!O$2326:O$2328)</x:f>
        <x:v>83.77621741337799</x:v>
      </x:c>
      <x:c r="I374" s="19" t="n">
        <x:f>$D374*SUMPRODUCT('Evidence'!$J$2326:$J$2328,'Evidence'!P$2326:P$2328)</x:f>
        <x:v>0</x:v>
      </x:c>
      <x:c r="J374" s="19" t="n">
        <x:f>$D374*SUMPRODUCT('Evidence'!$J$2326:$J$2328,'Evidence'!Q$2326:Q$2328)</x:f>
        <x:v>0</x:v>
      </x:c>
      <x:c r="K374" s="19" t="n">
        <x:f>$D374*SUMPRODUCT('Evidence'!$J$2326:$J$2328,'Evidence'!R$2326:R$2328)</x:f>
        <x:v>0</x:v>
      </x:c>
      <x:c r="L374" s="19" t="n">
        <x:f>$D374*SUMPRODUCT('Evidence'!$J$2326:$J$2328,'Evidence'!S$2326:S$2328)</x:f>
        <x:v>0</x:v>
      </x:c>
      <x:c r="M374" s="19" t="n">
        <x:f>$D374*SUMPRODUCT('Evidence'!$J$2326:$J$2328,'Evidence'!T$2326:T$2328)</x:f>
        <x:v>0</x:v>
      </x:c>
      <x:c r="N374" s="19" t="n">
        <x:f>$D374*SUMPRODUCT('Evidence'!$J$2326:$J$2328,'Evidence'!U$2326:U$2328)</x:f>
        <x:v>0</x:v>
      </x:c>
      <x:c r="O374" s="19" t="n">
        <x:f>$D374*SUMPRODUCT('Evidence'!$J$2326:$J$2328,'Evidence'!V$2326:V$2328)</x:f>
        <x:v>0</x:v>
      </x:c>
      <x:c r="P374" s="19" t="n">
        <x:f>$D374*SUMPRODUCT('Evidence'!$J$2326:$J$2328,'Evidence'!W$2326:W$2328)</x:f>
        <x:v>0</x:v>
      </x:c>
      <x:c r="Q374" s="19" t="n">
        <x:f>SUM(E374:P374)</x:f>
        <x:v>186.498</x:v>
      </x:c>
      <x:c r="R374" s="19" t="n">
        <x:f>Q374-D374</x:f>
        <x:v>0</x:v>
      </x:c>
      <x:c r="S374" s="17" t="str">
        <x:v>Economic activity (ISIC-Rev.4): F. Construction</x:v>
      </x:c>
      <x:c r="T374" s="2" t="str">
        <x:v>XA:1992</x:v>
      </x:c>
      <x:c r="U374" s="2" t="str"/>
      <x:c r="V374" s="2" t="str">
        <x:v>https://rplumber.ilo.org/data/indicator?format=.csv.gz&amp;id=EMP_2EMP_SEX_ECO_NB_A</x:v>
      </x:c>
      <x:c r="W374" s="2" t="str">
        <x:v>ILO modelled estimate; allocation estimated</x:v>
      </x:c>
    </x:row>
    <x:row r="375" ht="32" customHeight="1">
      <x:c r="A375" s="13" t="str">
        <x:v>Jordan</x:v>
      </x:c>
      <x:c r="B375" s="13" t="str">
        <x:v>JOR</x:v>
      </x:c>
      <x:c r="C375" s="13" t="str">
        <x:v>G</x:v>
      </x:c>
      <x:c r="D375" s="25" t="n">
        <x:v>309.94</x:v>
      </x:c>
      <x:c r="E375" s="21" t="n">
        <x:f>$D375*SUMPRODUCT('Evidence'!$J$2329:$J$2331,'Evidence'!L$2329:L$2331)</x:f>
        <x:v>2.0868799802416023</x:v>
      </x:c>
      <x:c r="F375" s="21" t="n">
        <x:f>$D375*SUMPRODUCT('Evidence'!$J$2329:$J$2331,'Evidence'!M$2329:M$2331)</x:f>
        <x:v>2.0868799802416023</x:v>
      </x:c>
      <x:c r="G375" s="21" t="n">
        <x:f>$D375*SUMPRODUCT('Evidence'!$J$2329:$J$2331,'Evidence'!N$2329:N$2331)</x:f>
        <x:v>22.955679782657626</x:v>
      </x:c>
      <x:c r="H375" s="21" t="n">
        <x:f>$D375*SUMPRODUCT('Evidence'!$J$2329:$J$2331,'Evidence'!O$2329:O$2331)</x:f>
        <x:v>177.15016119038094</x:v>
      </x:c>
      <x:c r="I375" s="21" t="n">
        <x:f>$D375*SUMPRODUCT('Evidence'!$J$2329:$J$2331,'Evidence'!P$2329:P$2331)</x:f>
        <x:v>99.39975912575345</x:v>
      </x:c>
      <x:c r="J375" s="21" t="n">
        <x:f>$D375*SUMPRODUCT('Evidence'!$J$2329:$J$2331,'Evidence'!Q$2329:Q$2331)</x:f>
        <x:v>2.0868799802416023</x:v>
      </x:c>
      <x:c r="K375" s="21" t="n">
        <x:f>$D375*SUMPRODUCT('Evidence'!$J$2329:$J$2331,'Evidence'!R$2329:R$2331)</x:f>
        <x:v>0</x:v>
      </x:c>
      <x:c r="L375" s="21" t="n">
        <x:f>$D375*SUMPRODUCT('Evidence'!$J$2329:$J$2331,'Evidence'!S$2329:S$2331)</x:f>
        <x:v>4.1737599604832045</x:v>
      </x:c>
      <x:c r="M375" s="21" t="n">
        <x:f>$D375*SUMPRODUCT('Evidence'!$J$2329:$J$2331,'Evidence'!T$2329:T$2331)</x:f>
        <x:v>0</x:v>
      </x:c>
      <x:c r="N375" s="21" t="n">
        <x:f>$D375*SUMPRODUCT('Evidence'!$J$2329:$J$2331,'Evidence'!U$2329:U$2331)</x:f>
        <x:v>0</x:v>
      </x:c>
      <x:c r="O375" s="21" t="n">
        <x:f>$D375*SUMPRODUCT('Evidence'!$J$2329:$J$2331,'Evidence'!V$2329:V$2331)</x:f>
        <x:v>0</x:v>
      </x:c>
      <x:c r="P375" s="21" t="n">
        <x:f>$D375*SUMPRODUCT('Evidence'!$J$2329:$J$2331,'Evidence'!W$2329:W$2331)</x:f>
        <x:v>0</x:v>
      </x:c>
      <x:c r="Q375" s="21" t="n">
        <x:f>SUM(E375:P375)</x:f>
        <x:v>309.94</x:v>
      </x:c>
      <x:c r="R375" s="21" t="n">
        <x:f>Q375-D375</x:f>
        <x:v>0</x:v>
      </x:c>
      <x:c r="S375" s="18" t="str">
        <x:v>Economic activity (ISIC-Rev.4): G. Wholesale and retail trade; repair of motor vehicles and motorcycles</x:v>
      </x:c>
      <x:c r="T375" s="13" t="str">
        <x:v>XA:1992</x:v>
      </x:c>
      <x:c r="U375" s="13" t="str"/>
      <x:c r="V375" s="13" t="str">
        <x:v>https://rplumber.ilo.org/data/indicator?format=.csv.gz&amp;id=EMP_2EMP_SEX_ECO_NB_A</x:v>
      </x:c>
      <x:c r="W375" s="13" t="str">
        <x:v>ILO modelled estimate; allocation estimated</x:v>
      </x:c>
    </x:row>
    <x:row r="376" ht="32" customHeight="1">
      <x:c r="A376" s="2" t="str">
        <x:v>Jordan</x:v>
      </x:c>
      <x:c r="B376" s="2" t="str">
        <x:v>JOR</x:v>
      </x:c>
      <x:c r="C376" s="2" t="str">
        <x:v>HJ</x:v>
      </x:c>
      <x:c r="D376" s="25" t="n">
        <x:v>139.525</x:v>
      </x:c>
      <x:c r="E376" s="19" t="n">
        <x:f>$D376*SUMPRODUCT('Evidence'!$J$2332:$J$2340,'Evidence'!L$2332:L$2340)</x:f>
        <x:v>4.31066767546305</x:v>
      </x:c>
      <x:c r="F376" s="19" t="n">
        <x:f>$D376*SUMPRODUCT('Evidence'!$J$2332:$J$2340,'Evidence'!M$2332:M$2340)</x:f>
        <x:v>0</x:v>
      </x:c>
      <x:c r="G376" s="19" t="n">
        <x:f>$D376*SUMPRODUCT('Evidence'!$J$2332:$J$2340,'Evidence'!N$2332:N$2340)</x:f>
        <x:v>103.5740072730352</x:v>
      </x:c>
      <x:c r="H376" s="19" t="n">
        <x:f>$D376*SUMPRODUCT('Evidence'!$J$2332:$J$2340,'Evidence'!O$2332:O$2340)</x:f>
        <x:v>0</x:v>
      </x:c>
      <x:c r="I376" s="19" t="n">
        <x:f>$D376*SUMPRODUCT('Evidence'!$J$2332:$J$2340,'Evidence'!P$2332:P$2340)</x:f>
        <x:v>0</x:v>
      </x:c>
      <x:c r="J376" s="19" t="n">
        <x:f>$D376*SUMPRODUCT('Evidence'!$J$2332:$J$2340,'Evidence'!Q$2332:Q$2340)</x:f>
        <x:v>0</x:v>
      </x:c>
      <x:c r="K376" s="19" t="n">
        <x:f>$D376*SUMPRODUCT('Evidence'!$J$2332:$J$2340,'Evidence'!R$2332:R$2340)</x:f>
        <x:v>0</x:v>
      </x:c>
      <x:c r="L376" s="19" t="n">
        <x:f>$D376*SUMPRODUCT('Evidence'!$J$2332:$J$2340,'Evidence'!S$2332:S$2340)</x:f>
        <x:v>15.072669701791208</x:v>
      </x:c>
      <x:c r="M376" s="19" t="n">
        <x:f>$D376*SUMPRODUCT('Evidence'!$J$2332:$J$2340,'Evidence'!T$2332:T$2340)</x:f>
        <x:v>16.567655349710545</x:v>
      </x:c>
      <x:c r="N376" s="19" t="n">
        <x:f>$D376*SUMPRODUCT('Evidence'!$J$2332:$J$2340,'Evidence'!U$2332:U$2340)</x:f>
        <x:v>0</x:v>
      </x:c>
      <x:c r="O376" s="19" t="n">
        <x:f>$D376*SUMPRODUCT('Evidence'!$J$2332:$J$2340,'Evidence'!V$2332:V$2340)</x:f>
        <x:v>0</x:v>
      </x:c>
      <x:c r="P376" s="19" t="n">
        <x:f>$D376*SUMPRODUCT('Evidence'!$J$2332:$J$2340,'Evidence'!W$2332:W$2340)</x:f>
        <x:v>0</x:v>
      </x:c>
      <x:c r="Q376" s="19" t="n">
        <x:f>SUM(E376:P376)</x:f>
        <x:v>139.525</x:v>
      </x:c>
      <x:c r="R376" s="19" t="n">
        <x:f>Q376-D376</x:f>
        <x:v>0</x:v>
      </x:c>
      <x:c r="S376" s="17" t="str">
        <x:v>Economic activity (ISIC-Rev.4): H,J. Transport; storage and communication</x:v>
      </x:c>
      <x:c r="T376" s="2" t="str">
        <x:v>XA:1992</x:v>
      </x:c>
      <x:c r="U376" s="2" t="str"/>
      <x:c r="V376" s="2" t="str">
        <x:v>https://rplumber.ilo.org/data/indicator?format=.csv.gz&amp;id=EMP_2EMP_SEX_ECO_NB_A</x:v>
      </x:c>
      <x:c r="W376" s="2" t="str">
        <x:v>ILO modelled estimate; allocation estimated</x:v>
      </x:c>
    </x:row>
    <x:row r="377" ht="32" customHeight="1">
      <x:c r="A377" s="13" t="str">
        <x:v>Jordan</x:v>
      </x:c>
      <x:c r="B377" s="13" t="str">
        <x:v>JOR</x:v>
      </x:c>
      <x:c r="C377" s="13" t="str">
        <x:v>I</x:v>
      </x:c>
      <x:c r="D377" s="25" t="n">
        <x:v>101.166</x:v>
      </x:c>
      <x:c r="E377" s="21" t="n">
        <x:f>$D377*SUMPRODUCT('Evidence'!$J$2341:$J$2342,'Evidence'!L$2341:L$2342)</x:f>
        <x:v>0</x:v>
      </x:c>
      <x:c r="F377" s="21" t="n">
        <x:f>$D377*SUMPRODUCT('Evidence'!$J$2341:$J$2342,'Evidence'!M$2341:M$2342)</x:f>
        <x:v>0</x:v>
      </x:c>
      <x:c r="G377" s="21" t="n">
        <x:f>$D377*SUMPRODUCT('Evidence'!$J$2341:$J$2342,'Evidence'!N$2341:N$2342)</x:f>
        <x:v>0</x:v>
      </x:c>
      <x:c r="H377" s="21" t="n">
        <x:f>$D377*SUMPRODUCT('Evidence'!$J$2341:$J$2342,'Evidence'!O$2341:O$2342)</x:f>
        <x:v>101.166</x:v>
      </x:c>
      <x:c r="I377" s="21" t="n">
        <x:f>$D377*SUMPRODUCT('Evidence'!$J$2341:$J$2342,'Evidence'!P$2341:P$2342)</x:f>
        <x:v>0</x:v>
      </x:c>
      <x:c r="J377" s="21" t="n">
        <x:f>$D377*SUMPRODUCT('Evidence'!$J$2341:$J$2342,'Evidence'!Q$2341:Q$2342)</x:f>
        <x:v>0</x:v>
      </x:c>
      <x:c r="K377" s="21" t="n">
        <x:f>$D377*SUMPRODUCT('Evidence'!$J$2341:$J$2342,'Evidence'!R$2341:R$2342)</x:f>
        <x:v>0</x:v>
      </x:c>
      <x:c r="L377" s="21" t="n">
        <x:f>$D377*SUMPRODUCT('Evidence'!$J$2341:$J$2342,'Evidence'!S$2341:S$2342)</x:f>
        <x:v>0</x:v>
      </x:c>
      <x:c r="M377" s="21" t="n">
        <x:f>$D377*SUMPRODUCT('Evidence'!$J$2341:$J$2342,'Evidence'!T$2341:T$2342)</x:f>
        <x:v>0</x:v>
      </x:c>
      <x:c r="N377" s="21" t="n">
        <x:f>$D377*SUMPRODUCT('Evidence'!$J$2341:$J$2342,'Evidence'!U$2341:U$2342)</x:f>
        <x:v>0</x:v>
      </x:c>
      <x:c r="O377" s="21" t="n">
        <x:f>$D377*SUMPRODUCT('Evidence'!$J$2341:$J$2342,'Evidence'!V$2341:V$2342)</x:f>
        <x:v>0</x:v>
      </x:c>
      <x:c r="P377" s="21" t="n">
        <x:f>$D377*SUMPRODUCT('Evidence'!$J$2341:$J$2342,'Evidence'!W$2341:W$2342)</x:f>
        <x:v>0</x:v>
      </x:c>
      <x:c r="Q377" s="21" t="n">
        <x:f>SUM(E377:P377)</x:f>
        <x:v>101.166</x:v>
      </x:c>
      <x:c r="R377" s="21" t="n">
        <x:f>Q377-D377</x:f>
        <x:v>0</x:v>
      </x:c>
      <x:c r="S377" s="18" t="str">
        <x:v>Economic activity (ISIC-Rev.4): I. Accommodation and food service activities</x:v>
      </x:c>
      <x:c r="T377" s="13" t="str">
        <x:v>XA:1992</x:v>
      </x:c>
      <x:c r="U377" s="13" t="str"/>
      <x:c r="V377" s="13" t="str">
        <x:v>https://rplumber.ilo.org/data/indicator?format=.csv.gz&amp;id=EMP_2EMP_SEX_ECO_NB_A</x:v>
      </x:c>
      <x:c r="W377" s="13" t="str">
        <x:v>ILO modelled estimate; allocation estimated</x:v>
      </x:c>
    </x:row>
    <x:row r="378" ht="32" customHeight="1">
      <x:c r="A378" s="2" t="str">
        <x:v>Jordan</x:v>
      </x:c>
      <x:c r="B378" s="2" t="str">
        <x:v>JOR</x:v>
      </x:c>
      <x:c r="C378" s="2" t="str">
        <x:v>K</x:v>
      </x:c>
      <x:c r="D378" s="25" t="n">
        <x:v>28.341</x:v>
      </x:c>
      <x:c r="E378" s="19" t="n">
        <x:f>$D378*SUMPRODUCT('Evidence'!$J$2343:$J$2345,'Evidence'!L$2343:L$2345)</x:f>
        <x:v>0</x:v>
      </x:c>
      <x:c r="F378" s="19" t="n">
        <x:f>$D378*SUMPRODUCT('Evidence'!$J$2343:$J$2345,'Evidence'!M$2343:M$2345)</x:f>
        <x:v>0</x:v>
      </x:c>
      <x:c r="G378" s="19" t="n">
        <x:f>$D378*SUMPRODUCT('Evidence'!$J$2343:$J$2345,'Evidence'!N$2343:N$2345)</x:f>
        <x:v>0</x:v>
      </x:c>
      <x:c r="H378" s="19" t="n">
        <x:f>$D378*SUMPRODUCT('Evidence'!$J$2343:$J$2345,'Evidence'!O$2343:O$2345)</x:f>
        <x:v>0</x:v>
      </x:c>
      <x:c r="I378" s="19" t="n">
        <x:f>$D378*SUMPRODUCT('Evidence'!$J$2343:$J$2345,'Evidence'!P$2343:P$2345)</x:f>
        <x:v>0</x:v>
      </x:c>
      <x:c r="J378" s="19" t="n">
        <x:f>$D378*SUMPRODUCT('Evidence'!$J$2343:$J$2345,'Evidence'!Q$2343:Q$2345)</x:f>
        <x:v>0</x:v>
      </x:c>
      <x:c r="K378" s="19" t="n">
        <x:f>$D378*SUMPRODUCT('Evidence'!$J$2343:$J$2345,'Evidence'!R$2343:R$2345)</x:f>
        <x:v>28.341</x:v>
      </x:c>
      <x:c r="L378" s="19" t="n">
        <x:f>$D378*SUMPRODUCT('Evidence'!$J$2343:$J$2345,'Evidence'!S$2343:S$2345)</x:f>
        <x:v>0</x:v>
      </x:c>
      <x:c r="M378" s="19" t="n">
        <x:f>$D378*SUMPRODUCT('Evidence'!$J$2343:$J$2345,'Evidence'!T$2343:T$2345)</x:f>
        <x:v>0</x:v>
      </x:c>
      <x:c r="N378" s="19" t="n">
        <x:f>$D378*SUMPRODUCT('Evidence'!$J$2343:$J$2345,'Evidence'!U$2343:U$2345)</x:f>
        <x:v>0</x:v>
      </x:c>
      <x:c r="O378" s="19" t="n">
        <x:f>$D378*SUMPRODUCT('Evidence'!$J$2343:$J$2345,'Evidence'!V$2343:V$2345)</x:f>
        <x:v>0</x:v>
      </x:c>
      <x:c r="P378" s="19" t="n">
        <x:f>$D378*SUMPRODUCT('Evidence'!$J$2343:$J$2345,'Evidence'!W$2343:W$2345)</x:f>
        <x:v>0</x:v>
      </x:c>
      <x:c r="Q378" s="19" t="n">
        <x:f>SUM(E378:P378)</x:f>
        <x:v>28.341</x:v>
      </x:c>
      <x:c r="R378" s="19" t="n">
        <x:f>Q378-D378</x:f>
        <x:v>0</x:v>
      </x:c>
      <x:c r="S378" s="17" t="str">
        <x:v>Economic activity (ISIC-Rev.4): K. Financial and insurance activities</x:v>
      </x:c>
      <x:c r="T378" s="2" t="str">
        <x:v>XA:1992</x:v>
      </x:c>
      <x:c r="U378" s="2" t="str"/>
      <x:c r="V378" s="2" t="str">
        <x:v>https://rplumber.ilo.org/data/indicator?format=.csv.gz&amp;id=EMP_2EMP_SEX_ECO_NB_A</x:v>
      </x:c>
      <x:c r="W378" s="2" t="str">
        <x:v>ILO modelled estimate; allocation estimated</x:v>
      </x:c>
    </x:row>
    <x:row r="379" ht="32" customHeight="1">
      <x:c r="A379" s="13" t="str">
        <x:v>Jordan</x:v>
      </x:c>
      <x:c r="B379" s="13" t="str">
        <x:v>JOR</x:v>
      </x:c>
      <x:c r="C379" s="13" t="str">
        <x:v>LMN</x:v>
      </x:c>
      <x:c r="D379" s="25" t="n">
        <x:v>128.471</x:v>
      </x:c>
      <x:c r="E379" s="21" t="n">
        <x:f>$D379*SUMPRODUCT('Evidence'!$J$2346:$J$2356,'Evidence'!L$2346:L$2356)</x:f>
        <x:v>0</x:v>
      </x:c>
      <x:c r="F379" s="21" t="n">
        <x:f>$D379*SUMPRODUCT('Evidence'!$J$2346:$J$2356,'Evidence'!M$2346:M$2356)</x:f>
        <x:v>0</x:v>
      </x:c>
      <x:c r="G379" s="21" t="n">
        <x:f>$D379*SUMPRODUCT('Evidence'!$J$2346:$J$2356,'Evidence'!N$2346:N$2356)</x:f>
        <x:v>107.11143865922828</x:v>
      </x:c>
      <x:c r="H379" s="21" t="n">
        <x:f>$D379*SUMPRODUCT('Evidence'!$J$2346:$J$2356,'Evidence'!O$2346:O$2356)</x:f>
        <x:v>7.764962497192106</x:v>
      </x:c>
      <x:c r="I379" s="21" t="n">
        <x:f>$D379*SUMPRODUCT('Evidence'!$J$2346:$J$2356,'Evidence'!P$2346:P$2356)</x:f>
        <x:v>0</x:v>
      </x:c>
      <x:c r="J379" s="21" t="n">
        <x:f>$D379*SUMPRODUCT('Evidence'!$J$2346:$J$2356,'Evidence'!Q$2346:Q$2356)</x:f>
        <x:v>0</x:v>
      </x:c>
      <x:c r="K379" s="21" t="n">
        <x:f>$D379*SUMPRODUCT('Evidence'!$J$2346:$J$2356,'Evidence'!R$2346:R$2356)</x:f>
        <x:v>0</x:v>
      </x:c>
      <x:c r="L379" s="21" t="n">
        <x:f>$D379*SUMPRODUCT('Evidence'!$J$2346:$J$2356,'Evidence'!S$2346:S$2356)</x:f>
        <x:v>0</x:v>
      </x:c>
      <x:c r="M379" s="21" t="n">
        <x:f>$D379*SUMPRODUCT('Evidence'!$J$2346:$J$2356,'Evidence'!T$2346:T$2356)</x:f>
        <x:v>7.471442977105599</x:v>
      </x:c>
      <x:c r="N379" s="21" t="n">
        <x:f>$D379*SUMPRODUCT('Evidence'!$J$2346:$J$2356,'Evidence'!U$2346:U$2356)</x:f>
        <x:v>0</x:v>
      </x:c>
      <x:c r="O379" s="21" t="n">
        <x:f>$D379*SUMPRODUCT('Evidence'!$J$2346:$J$2356,'Evidence'!V$2346:V$2356)</x:f>
        <x:v>6.123155866474033</x:v>
      </x:c>
      <x:c r="P379" s="21" t="n">
        <x:f>$D379*SUMPRODUCT('Evidence'!$J$2346:$J$2356,'Evidence'!W$2346:W$2356)</x:f>
        <x:v>0</x:v>
      </x:c>
      <x:c r="Q379" s="21" t="n">
        <x:f>SUM(E379:P379)</x:f>
        <x:v>128.471</x:v>
      </x:c>
      <x:c r="R379" s="21" t="n">
        <x:f>Q379-D379</x:f>
        <x:v>0</x:v>
      </x:c>
      <x:c r="S379" s="18" t="str">
        <x:v>Economic activity (ISIC-Rev.4): L,M,N. Real estate; business and administrative activities</x:v>
      </x:c>
      <x:c r="T379" s="13" t="str">
        <x:v>XA:1992</x:v>
      </x:c>
      <x:c r="U379" s="13" t="str"/>
      <x:c r="V379" s="13" t="str">
        <x:v>https://rplumber.ilo.org/data/indicator?format=.csv.gz&amp;id=EMP_2EMP_SEX_ECO_NB_A</x:v>
      </x:c>
      <x:c r="W379" s="13" t="str">
        <x:v>ILO modelled estimate; allocation estimated</x:v>
      </x:c>
    </x:row>
    <x:row r="380" ht="32" customHeight="1">
      <x:c r="A380" s="2" t="str">
        <x:v>Jordan</x:v>
      </x:c>
      <x:c r="B380" s="2" t="str">
        <x:v>JOR</x:v>
      </x:c>
      <x:c r="C380" s="2" t="str">
        <x:v>O</x:v>
      </x:c>
      <x:c r="D380" s="25" t="n">
        <x:v>367.576</x:v>
      </x:c>
      <x:c r="E380" s="19" t="n">
        <x:f>$D380*SUMPRODUCT('Evidence'!$J$2357:$J$2357,'Evidence'!L$2357:L$2357)</x:f>
        <x:v>0</x:v>
      </x:c>
      <x:c r="F380" s="19" t="n">
        <x:f>$D380*SUMPRODUCT('Evidence'!$J$2357:$J$2357,'Evidence'!M$2357:M$2357)</x:f>
        <x:v>0</x:v>
      </x:c>
      <x:c r="G380" s="19" t="n">
        <x:f>$D380*SUMPRODUCT('Evidence'!$J$2357:$J$2357,'Evidence'!N$2357:N$2357)</x:f>
        <x:v>0</x:v>
      </x:c>
      <x:c r="H380" s="19" t="n">
        <x:f>$D380*SUMPRODUCT('Evidence'!$J$2357:$J$2357,'Evidence'!O$2357:O$2357)</x:f>
        <x:v>0</x:v>
      </x:c>
      <x:c r="I380" s="19" t="n">
        <x:f>$D380*SUMPRODUCT('Evidence'!$J$2357:$J$2357,'Evidence'!P$2357:P$2357)</x:f>
        <x:v>0</x:v>
      </x:c>
      <x:c r="J380" s="19" t="n">
        <x:f>$D380*SUMPRODUCT('Evidence'!$J$2357:$J$2357,'Evidence'!Q$2357:Q$2357)</x:f>
        <x:v>0</x:v>
      </x:c>
      <x:c r="K380" s="19" t="n">
        <x:f>$D380*SUMPRODUCT('Evidence'!$J$2357:$J$2357,'Evidence'!R$2357:R$2357)</x:f>
        <x:v>0</x:v>
      </x:c>
      <x:c r="L380" s="19" t="n">
        <x:f>$D380*SUMPRODUCT('Evidence'!$J$2357:$J$2357,'Evidence'!S$2357:S$2357)</x:f>
        <x:v>0</x:v>
      </x:c>
      <x:c r="M380" s="19" t="n">
        <x:f>$D380*SUMPRODUCT('Evidence'!$J$2357:$J$2357,'Evidence'!T$2357:T$2357)</x:f>
        <x:v>0</x:v>
      </x:c>
      <x:c r="N380" s="19" t="n">
        <x:f>$D380*SUMPRODUCT('Evidence'!$J$2357:$J$2357,'Evidence'!U$2357:U$2357)</x:f>
        <x:v>0</x:v>
      </x:c>
      <x:c r="O380" s="19" t="n">
        <x:f>$D380*SUMPRODUCT('Evidence'!$J$2357:$J$2357,'Evidence'!V$2357:V$2357)</x:f>
        <x:v>0</x:v>
      </x:c>
      <x:c r="P380" s="19" t="n">
        <x:f>$D380*SUMPRODUCT('Evidence'!$J$2357:$J$2357,'Evidence'!W$2357:W$2357)</x:f>
        <x:v>367.576</x:v>
      </x:c>
      <x:c r="Q380" s="19" t="n">
        <x:f>SUM(E380:P380)</x:f>
        <x:v>367.576</x:v>
      </x:c>
      <x:c r="R380" s="19" t="n">
        <x:f>Q380-D380</x:f>
        <x:v>0</x:v>
      </x:c>
      <x:c r="S380" s="17" t="str">
        <x:v>Economic activity (ISIC-Rev.4): O. Public administration and defence; compulsory social security</x:v>
      </x:c>
      <x:c r="T380" s="2" t="str">
        <x:v>XA:1992</x:v>
      </x:c>
      <x:c r="U380" s="2" t="str"/>
      <x:c r="V380" s="2" t="str">
        <x:v>https://rplumber.ilo.org/data/indicator?format=.csv.gz&amp;id=EMP_2EMP_SEX_ECO_NB_A</x:v>
      </x:c>
      <x:c r="W380" s="2" t="str">
        <x:v>ILO modelled estimate; allocation estimated</x:v>
      </x:c>
    </x:row>
    <x:row r="381" ht="32" customHeight="1">
      <x:c r="A381" s="13" t="str">
        <x:v>Jordan</x:v>
      </x:c>
      <x:c r="B381" s="13" t="str">
        <x:v>JOR</x:v>
      </x:c>
      <x:c r="C381" s="13" t="str">
        <x:v>P</x:v>
      </x:c>
      <x:c r="D381" s="25" t="n">
        <x:v>191.676</x:v>
      </x:c>
      <x:c r="E381" s="21" t="n">
        <x:f>$D381*SUMPRODUCT('Evidence'!$J$2358:$J$2358,'Evidence'!L$2358:L$2358)</x:f>
        <x:v>0</x:v>
      </x:c>
      <x:c r="F381" s="21" t="n">
        <x:f>$D381*SUMPRODUCT('Evidence'!$J$2358:$J$2358,'Evidence'!M$2358:M$2358)</x:f>
        <x:v>0</x:v>
      </x:c>
      <x:c r="G381" s="21" t="n">
        <x:f>$D381*SUMPRODUCT('Evidence'!$J$2358:$J$2358,'Evidence'!N$2358:N$2358)</x:f>
        <x:v>0</x:v>
      </x:c>
      <x:c r="H381" s="21" t="n">
        <x:f>$D381*SUMPRODUCT('Evidence'!$J$2358:$J$2358,'Evidence'!O$2358:O$2358)</x:f>
        <x:v>191.676</x:v>
      </x:c>
      <x:c r="I381" s="21" t="n">
        <x:f>$D381*SUMPRODUCT('Evidence'!$J$2358:$J$2358,'Evidence'!P$2358:P$2358)</x:f>
        <x:v>0</x:v>
      </x:c>
      <x:c r="J381" s="21" t="n">
        <x:f>$D381*SUMPRODUCT('Evidence'!$J$2358:$J$2358,'Evidence'!Q$2358:Q$2358)</x:f>
        <x:v>0</x:v>
      </x:c>
      <x:c r="K381" s="21" t="n">
        <x:f>$D381*SUMPRODUCT('Evidence'!$J$2358:$J$2358,'Evidence'!R$2358:R$2358)</x:f>
        <x:v>0</x:v>
      </x:c>
      <x:c r="L381" s="21" t="n">
        <x:f>$D381*SUMPRODUCT('Evidence'!$J$2358:$J$2358,'Evidence'!S$2358:S$2358)</x:f>
        <x:v>0</x:v>
      </x:c>
      <x:c r="M381" s="21" t="n">
        <x:f>$D381*SUMPRODUCT('Evidence'!$J$2358:$J$2358,'Evidence'!T$2358:T$2358)</x:f>
        <x:v>0</x:v>
      </x:c>
      <x:c r="N381" s="21" t="n">
        <x:f>$D381*SUMPRODUCT('Evidence'!$J$2358:$J$2358,'Evidence'!U$2358:U$2358)</x:f>
        <x:v>0</x:v>
      </x:c>
      <x:c r="O381" s="21" t="n">
        <x:f>$D381*SUMPRODUCT('Evidence'!$J$2358:$J$2358,'Evidence'!V$2358:V$2358)</x:f>
        <x:v>0</x:v>
      </x:c>
      <x:c r="P381" s="21" t="n">
        <x:f>$D381*SUMPRODUCT('Evidence'!$J$2358:$J$2358,'Evidence'!W$2358:W$2358)</x:f>
        <x:v>0</x:v>
      </x:c>
      <x:c r="Q381" s="21" t="n">
        <x:f>SUM(E381:P381)</x:f>
        <x:v>191.676</x:v>
      </x:c>
      <x:c r="R381" s="21" t="n">
        <x:f>Q381-D381</x:f>
        <x:v>0</x:v>
      </x:c>
      <x:c r="S381" s="18" t="str">
        <x:v>Economic activity (ISIC-Rev.4): P. Education</x:v>
      </x:c>
      <x:c r="T381" s="13" t="str">
        <x:v>XA:1992</x:v>
      </x:c>
      <x:c r="U381" s="13" t="str"/>
      <x:c r="V381" s="13" t="str">
        <x:v>https://rplumber.ilo.org/data/indicator?format=.csv.gz&amp;id=EMP_2EMP_SEX_ECO_NB_A</x:v>
      </x:c>
      <x:c r="W381" s="13" t="str">
        <x:v>ILO modelled estimate; allocation estimated</x:v>
      </x:c>
    </x:row>
    <x:row r="382" ht="32" customHeight="1">
      <x:c r="A382" s="2" t="str">
        <x:v>Jordan</x:v>
      </x:c>
      <x:c r="B382" s="2" t="str">
        <x:v>JOR</x:v>
      </x:c>
      <x:c r="C382" s="2" t="str">
        <x:v>Q</x:v>
      </x:c>
      <x:c r="D382" s="25" t="n">
        <x:v>90.618</x:v>
      </x:c>
      <x:c r="E382" s="19" t="n">
        <x:f>$D382*SUMPRODUCT('Evidence'!$J$2359:$J$2361,'Evidence'!L$2359:L$2361)</x:f>
        <x:v>0</x:v>
      </x:c>
      <x:c r="F382" s="19" t="n">
        <x:f>$D382*SUMPRODUCT('Evidence'!$J$2359:$J$2361,'Evidence'!M$2359:M$2361)</x:f>
        <x:v>0</x:v>
      </x:c>
      <x:c r="G382" s="19" t="n">
        <x:f>$D382*SUMPRODUCT('Evidence'!$J$2359:$J$2361,'Evidence'!N$2359:N$2361)</x:f>
        <x:v>0</x:v>
      </x:c>
      <x:c r="H382" s="19" t="n">
        <x:f>$D382*SUMPRODUCT('Evidence'!$J$2359:$J$2361,'Evidence'!O$2359:O$2361)</x:f>
        <x:v>0</x:v>
      </x:c>
      <x:c r="I382" s="19" t="n">
        <x:f>$D382*SUMPRODUCT('Evidence'!$J$2359:$J$2361,'Evidence'!P$2359:P$2361)</x:f>
        <x:v>0</x:v>
      </x:c>
      <x:c r="J382" s="19" t="n">
        <x:f>$D382*SUMPRODUCT('Evidence'!$J$2359:$J$2361,'Evidence'!Q$2359:Q$2361)</x:f>
        <x:v>86.0549514700673</x:v>
      </x:c>
      <x:c r="K382" s="19" t="n">
        <x:f>$D382*SUMPRODUCT('Evidence'!$J$2359:$J$2361,'Evidence'!R$2359:R$2361)</x:f>
        <x:v>0</x:v>
      </x:c>
      <x:c r="L382" s="19" t="n">
        <x:f>$D382*SUMPRODUCT('Evidence'!$J$2359:$J$2361,'Evidence'!S$2359:S$2361)</x:f>
        <x:v>0</x:v>
      </x:c>
      <x:c r="M382" s="19" t="n">
        <x:f>$D382*SUMPRODUCT('Evidence'!$J$2359:$J$2361,'Evidence'!T$2359:T$2361)</x:f>
        <x:v>0</x:v>
      </x:c>
      <x:c r="N382" s="19" t="n">
        <x:f>$D382*SUMPRODUCT('Evidence'!$J$2359:$J$2361,'Evidence'!U$2359:U$2361)</x:f>
        <x:v>0</x:v>
      </x:c>
      <x:c r="O382" s="19" t="n">
        <x:f>$D382*SUMPRODUCT('Evidence'!$J$2359:$J$2361,'Evidence'!V$2359:V$2361)</x:f>
        <x:v>0</x:v>
      </x:c>
      <x:c r="P382" s="19" t="n">
        <x:f>$D382*SUMPRODUCT('Evidence'!$J$2359:$J$2361,'Evidence'!W$2359:W$2361)</x:f>
        <x:v>4.563048529932694</x:v>
      </x:c>
      <x:c r="Q382" s="19" t="n">
        <x:f>SUM(E382:P382)</x:f>
        <x:v>90.618</x:v>
      </x:c>
      <x:c r="R382" s="19" t="n">
        <x:f>Q382-D382</x:f>
        <x:v>0</x:v>
      </x:c>
      <x:c r="S382" s="17" t="str">
        <x:v>Economic activity (ISIC-Rev.4): Q. Human health and social work activities</x:v>
      </x:c>
      <x:c r="T382" s="2" t="str">
        <x:v>XA:1992</x:v>
      </x:c>
      <x:c r="U382" s="2" t="str"/>
      <x:c r="V382" s="2" t="str">
        <x:v>https://rplumber.ilo.org/data/indicator?format=.csv.gz&amp;id=EMP_2EMP_SEX_ECO_NB_A</x:v>
      </x:c>
      <x:c r="W382" s="2" t="str">
        <x:v>ILO modelled estimate; allocation estimated</x:v>
      </x:c>
    </x:row>
    <x:row r="383" ht="32" customHeight="1">
      <x:c r="A383" s="13" t="str">
        <x:v>Jordan</x:v>
      </x:c>
      <x:c r="B383" s="13" t="str">
        <x:v>JOR</x:v>
      </x:c>
      <x:c r="C383" s="13" t="str">
        <x:v>RSTU</x:v>
      </x:c>
      <x:c r="D383" s="25" t="n">
        <x:v>792.292</x:v>
      </x:c>
      <x:c r="E383" s="21" t="n">
        <x:f>$D383*SUMPRODUCT('Evidence'!$J$2362:$J$2369,'Evidence'!L$2362:L$2369)</x:f>
        <x:v>0</x:v>
      </x:c>
      <x:c r="F383" s="21" t="n">
        <x:f>$D383*SUMPRODUCT('Evidence'!$J$2362:$J$2369,'Evidence'!M$2362:M$2369)</x:f>
        <x:v>0</x:v>
      </x:c>
      <x:c r="G383" s="21" t="n">
        <x:f>$D383*SUMPRODUCT('Evidence'!$J$2362:$J$2369,'Evidence'!N$2362:N$2369)</x:f>
        <x:v>0</x:v>
      </x:c>
      <x:c r="H383" s="21" t="n">
        <x:f>$D383*SUMPRODUCT('Evidence'!$J$2362:$J$2369,'Evidence'!O$2362:O$2369)</x:f>
        <x:v>69.42438540124314</x:v>
      </x:c>
      <x:c r="I383" s="21" t="n">
        <x:f>$D383*SUMPRODUCT('Evidence'!$J$2362:$J$2369,'Evidence'!P$2362:P$2369)</x:f>
        <x:v>0</x:v>
      </x:c>
      <x:c r="J383" s="21" t="n">
        <x:f>$D383*SUMPRODUCT('Evidence'!$J$2362:$J$2369,'Evidence'!Q$2362:Q$2369)</x:f>
        <x:v>0</x:v>
      </x:c>
      <x:c r="K383" s="21" t="n">
        <x:f>$D383*SUMPRODUCT('Evidence'!$J$2362:$J$2369,'Evidence'!R$2362:R$2369)</x:f>
        <x:v>0</x:v>
      </x:c>
      <x:c r="L383" s="21" t="n">
        <x:f>$D383*SUMPRODUCT('Evidence'!$J$2362:$J$2369,'Evidence'!S$2362:S$2369)</x:f>
        <x:v>4.851044185641442</x:v>
      </x:c>
      <x:c r="M383" s="21" t="n">
        <x:f>$D383*SUMPRODUCT('Evidence'!$J$2362:$J$2369,'Evidence'!T$2362:T$2369)</x:f>
        <x:v>1.2411046170031983</x:v>
      </x:c>
      <x:c r="N383" s="21" t="n">
        <x:f>$D383*SUMPRODUCT('Evidence'!$J$2362:$J$2369,'Evidence'!U$2362:U$2369)</x:f>
        <x:v>0</x:v>
      </x:c>
      <x:c r="O383" s="21" t="n">
        <x:f>$D383*SUMPRODUCT('Evidence'!$J$2362:$J$2369,'Evidence'!V$2362:V$2369)</x:f>
        <x:v>0</x:v>
      </x:c>
      <x:c r="P383" s="21" t="n">
        <x:f>$D383*SUMPRODUCT('Evidence'!$J$2362:$J$2369,'Evidence'!W$2362:W$2369)</x:f>
        <x:v>716.7754657961124</x:v>
      </x:c>
      <x:c r="Q383" s="21" t="n">
        <x:f>SUM(E383:P383)</x:f>
        <x:v>792.2920000000001</x:v>
      </x:c>
      <x:c r="R383" s="21" t="n">
        <x:f>Q383-D383</x:f>
        <x:v>1.1368683772161603e-13</x:v>
      </x:c>
      <x:c r="S383" s="18" t="str">
        <x:v>Economic activity (ISIC-Rev.4): R,S,T,U. Other services</x:v>
      </x:c>
      <x:c r="T383" s="13" t="str">
        <x:v>XA:1992</x:v>
      </x:c>
      <x:c r="U383" s="13" t="str"/>
      <x:c r="V383" s="13" t="str">
        <x:v>https://rplumber.ilo.org/data/indicator?format=.csv.gz&amp;id=EMP_2EMP_SEX_ECO_NB_A</x:v>
      </x:c>
      <x:c r="W383" s="13" t="str">
        <x:v>ILO modelled estimate; allocation estimated</x:v>
      </x:c>
    </x:row>
    <x:row r="384" ht="32" customHeight="1">
      <x:c r="A384" s="2" t="str">
        <x:v>Morocco</x:v>
      </x:c>
      <x:c r="B384" s="2" t="str">
        <x:v>MAR</x:v>
      </x:c>
      <x:c r="C384" s="2" t="str">
        <x:v>A</x:v>
      </x:c>
      <x:c r="D384" s="25" t="n">
        <x:v>3211.14</x:v>
      </x:c>
      <x:c r="E384" s="19" t="n">
        <x:f>$D384*SUMPRODUCT('Evidence'!$J$2370:$J$2375,'Evidence'!L$2370:L$2375)</x:f>
        <x:v>0</x:v>
      </x:c>
      <x:c r="F384" s="19" t="n">
        <x:f>$D384*SUMPRODUCT('Evidence'!$J$2370:$J$2375,'Evidence'!M$2370:M$2375)</x:f>
        <x:v>82.02066132263451</x:v>
      </x:c>
      <x:c r="G384" s="19" t="n">
        <x:f>$D384*SUMPRODUCT('Evidence'!$J$2370:$J$2375,'Evidence'!N$2370:N$2375)</x:f>
        <x:v>0</x:v>
      </x:c>
      <x:c r="H384" s="19" t="n">
        <x:f>$D384*SUMPRODUCT('Evidence'!$J$2370:$J$2375,'Evidence'!O$2370:O$2375)</x:f>
        <x:v>0</x:v>
      </x:c>
      <x:c r="I384" s="19" t="n">
        <x:f>$D384*SUMPRODUCT('Evidence'!$J$2370:$J$2375,'Evidence'!P$2370:P$2375)</x:f>
        <x:v>3129.1193386773652</x:v>
      </x:c>
      <x:c r="J384" s="19" t="n">
        <x:f>$D384*SUMPRODUCT('Evidence'!$J$2370:$J$2375,'Evidence'!Q$2370:Q$2375)</x:f>
        <x:v>0</x:v>
      </x:c>
      <x:c r="K384" s="19" t="n">
        <x:f>$D384*SUMPRODUCT('Evidence'!$J$2370:$J$2375,'Evidence'!R$2370:R$2375)</x:f>
        <x:v>0</x:v>
      </x:c>
      <x:c r="L384" s="19" t="n">
        <x:f>$D384*SUMPRODUCT('Evidence'!$J$2370:$J$2375,'Evidence'!S$2370:S$2375)</x:f>
        <x:v>0</x:v>
      </x:c>
      <x:c r="M384" s="19" t="n">
        <x:f>$D384*SUMPRODUCT('Evidence'!$J$2370:$J$2375,'Evidence'!T$2370:T$2375)</x:f>
        <x:v>0</x:v>
      </x:c>
      <x:c r="N384" s="19" t="n">
        <x:f>$D384*SUMPRODUCT('Evidence'!$J$2370:$J$2375,'Evidence'!U$2370:U$2375)</x:f>
        <x:v>0</x:v>
      </x:c>
      <x:c r="O384" s="19" t="n">
        <x:f>$D384*SUMPRODUCT('Evidence'!$J$2370:$J$2375,'Evidence'!V$2370:V$2375)</x:f>
        <x:v>0</x:v>
      </x:c>
      <x:c r="P384" s="19" t="n">
        <x:f>$D384*SUMPRODUCT('Evidence'!$J$2370:$J$2375,'Evidence'!W$2370:W$2375)</x:f>
        <x:v>0</x:v>
      </x:c>
      <x:c r="Q384" s="19" t="n">
        <x:f>SUM(E384:P384)</x:f>
        <x:v>3211.14</x:v>
      </x:c>
      <x:c r="R384" s="19" t="n">
        <x:f>Q384-D384</x:f>
        <x:v>0</x:v>
      </x:c>
      <x:c r="S384" s="17" t="str">
        <x:v>Economic activity (ISIC-Rev.4): A. Agriculture; forestry and fishing</x:v>
      </x:c>
      <x:c r="T384" s="2" t="str">
        <x:v>XA:2029</x:v>
      </x:c>
      <x:c r="U384" s="2" t="str"/>
      <x:c r="V384" s="2" t="str">
        <x:v>https://rplumber.ilo.org/data/indicator?format=.csv.gz&amp;id=EMP_2EMP_SEX_ECO_NB_A</x:v>
      </x:c>
      <x:c r="W384" s="2" t="str">
        <x:v>ILO modelled estimate; allocation estimated</x:v>
      </x:c>
    </x:row>
    <x:row r="385" ht="32" customHeight="1">
      <x:c r="A385" s="13" t="str">
        <x:v>Morocco</x:v>
      </x:c>
      <x:c r="B385" s="13" t="str">
        <x:v>MAR</x:v>
      </x:c>
      <x:c r="C385" s="13" t="str">
        <x:v>B</x:v>
      </x:c>
      <x:c r="D385" s="25" t="n">
        <x:v>67.202</x:v>
      </x:c>
      <x:c r="E385" s="21" t="n">
        <x:f>$D385*SUMPRODUCT('Evidence'!$J$2376:$J$2383,'Evidence'!L$2376:L$2383)</x:f>
        <x:v>25.73911593519293</x:v>
      </x:c>
      <x:c r="F385" s="21" t="n">
        <x:f>$D385*SUMPRODUCT('Evidence'!$J$2376:$J$2383,'Evidence'!M$2376:M$2383)</x:f>
        <x:v>41.462884064807064</x:v>
      </x:c>
      <x:c r="G385" s="21" t="n">
        <x:f>$D385*SUMPRODUCT('Evidence'!$J$2376:$J$2383,'Evidence'!N$2376:N$2383)</x:f>
        <x:v>0</x:v>
      </x:c>
      <x:c r="H385" s="21" t="n">
        <x:f>$D385*SUMPRODUCT('Evidence'!$J$2376:$J$2383,'Evidence'!O$2376:O$2383)</x:f>
        <x:v>0</x:v>
      </x:c>
      <x:c r="I385" s="21" t="n">
        <x:f>$D385*SUMPRODUCT('Evidence'!$J$2376:$J$2383,'Evidence'!P$2376:P$2383)</x:f>
        <x:v>0</x:v>
      </x:c>
      <x:c r="J385" s="21" t="n">
        <x:f>$D385*SUMPRODUCT('Evidence'!$J$2376:$J$2383,'Evidence'!Q$2376:Q$2383)</x:f>
        <x:v>0</x:v>
      </x:c>
      <x:c r="K385" s="21" t="n">
        <x:f>$D385*SUMPRODUCT('Evidence'!$J$2376:$J$2383,'Evidence'!R$2376:R$2383)</x:f>
        <x:v>0</x:v>
      </x:c>
      <x:c r="L385" s="21" t="n">
        <x:f>$D385*SUMPRODUCT('Evidence'!$J$2376:$J$2383,'Evidence'!S$2376:S$2383)</x:f>
        <x:v>0</x:v>
      </x:c>
      <x:c r="M385" s="21" t="n">
        <x:f>$D385*SUMPRODUCT('Evidence'!$J$2376:$J$2383,'Evidence'!T$2376:T$2383)</x:f>
        <x:v>0</x:v>
      </x:c>
      <x:c r="N385" s="21" t="n">
        <x:f>$D385*SUMPRODUCT('Evidence'!$J$2376:$J$2383,'Evidence'!U$2376:U$2383)</x:f>
        <x:v>0</x:v>
      </x:c>
      <x:c r="O385" s="21" t="n">
        <x:f>$D385*SUMPRODUCT('Evidence'!$J$2376:$J$2383,'Evidence'!V$2376:V$2383)</x:f>
        <x:v>0</x:v>
      </x:c>
      <x:c r="P385" s="21" t="n">
        <x:f>$D385*SUMPRODUCT('Evidence'!$J$2376:$J$2383,'Evidence'!W$2376:W$2383)</x:f>
        <x:v>0</x:v>
      </x:c>
      <x:c r="Q385" s="21" t="n">
        <x:f>SUM(E385:P385)</x:f>
        <x:v>67.202</x:v>
      </x:c>
      <x:c r="R385" s="21" t="n">
        <x:f>Q385-D385</x:f>
        <x:v>0</x:v>
      </x:c>
      <x:c r="S385" s="18" t="str">
        <x:v>Economic activity (ISIC-Rev.4): B. Mining and quarrying</x:v>
      </x:c>
      <x:c r="T385" s="13" t="str">
        <x:v>XA:2029</x:v>
      </x:c>
      <x:c r="U385" s="13" t="str"/>
      <x:c r="V385" s="13" t="str">
        <x:v>https://rplumber.ilo.org/data/indicator?format=.csv.gz&amp;id=EMP_2EMP_SEX_ECO_NB_A</x:v>
      </x:c>
      <x:c r="W385" s="13" t="str">
        <x:v>ILO modelled estimate; allocation estimated</x:v>
      </x:c>
    </x:row>
    <x:row r="386" ht="32" customHeight="1">
      <x:c r="A386" s="2" t="str">
        <x:v>Morocco</x:v>
      </x:c>
      <x:c r="B386" s="2" t="str">
        <x:v>MAR</x:v>
      </x:c>
      <x:c r="C386" s="2" t="str">
        <x:v>C</x:v>
      </x:c>
      <x:c r="D386" s="25" t="n">
        <x:v>1238.516</x:v>
      </x:c>
      <x:c r="E386" s="19" t="n">
        <x:f>$D386*SUMPRODUCT('Evidence'!$J$2384:$J$2431,'Evidence'!L$2384:L$2431)</x:f>
        <x:v>14.413235980483044</x:v>
      </x:c>
      <x:c r="F386" s="19" t="n">
        <x:f>$D386*SUMPRODUCT('Evidence'!$J$2384:$J$2431,'Evidence'!M$2384:M$2431)</x:f>
        <x:v>182.64482100258587</x:v>
      </x:c>
      <x:c r="G386" s="19" t="n">
        <x:f>$D386*SUMPRODUCT('Evidence'!$J$2384:$J$2431,'Evidence'!N$2384:N$2431)</x:f>
        <x:v>217.44778731559893</x:v>
      </x:c>
      <x:c r="H386" s="19" t="n">
        <x:f>$D386*SUMPRODUCT('Evidence'!$J$2384:$J$2431,'Evidence'!O$2384:O$2431)</x:f>
        <x:v>538.6999442180996</x:v>
      </x:c>
      <x:c r="I386" s="19" t="n">
        <x:f>$D386*SUMPRODUCT('Evidence'!$J$2384:$J$2431,'Evidence'!P$2384:P$2431)</x:f>
        <x:v>232.81605162238026</x:v>
      </x:c>
      <x:c r="J386" s="19" t="n">
        <x:f>$D386*SUMPRODUCT('Evidence'!$J$2384:$J$2431,'Evidence'!Q$2384:Q$2431)</x:f>
        <x:v>34.1185685965093</x:v>
      </x:c>
      <x:c r="K386" s="19" t="n">
        <x:f>$D386*SUMPRODUCT('Evidence'!$J$2384:$J$2431,'Evidence'!R$2384:R$2431)</x:f>
        <x:v>0</x:v>
      </x:c>
      <x:c r="L386" s="19" t="n">
        <x:f>$D386*SUMPRODUCT('Evidence'!$J$2384:$J$2431,'Evidence'!S$2384:S$2431)</x:f>
        <x:v>18.375591264343107</x:v>
      </x:c>
      <x:c r="M386" s="19" t="n">
        <x:f>$D386*SUMPRODUCT('Evidence'!$J$2384:$J$2431,'Evidence'!T$2384:T$2431)</x:f>
        <x:v>0</x:v>
      </x:c>
      <x:c r="N386" s="19" t="n">
        <x:f>$D386*SUMPRODUCT('Evidence'!$J$2384:$J$2431,'Evidence'!U$2384:U$2431)</x:f>
        <x:v>0</x:v>
      </x:c>
      <x:c r="O386" s="19" t="n">
        <x:f>$D386*SUMPRODUCT('Evidence'!$J$2384:$J$2431,'Evidence'!V$2384:V$2431)</x:f>
        <x:v>0</x:v>
      </x:c>
      <x:c r="P386" s="19" t="n">
        <x:f>$D386*SUMPRODUCT('Evidence'!$J$2384:$J$2431,'Evidence'!W$2384:W$2431)</x:f>
        <x:v>0</x:v>
      </x:c>
      <x:c r="Q386" s="19" t="n">
        <x:f>SUM(E386:P386)</x:f>
        <x:v>1238.516</x:v>
      </x:c>
      <x:c r="R386" s="19" t="n">
        <x:f>Q386-D386</x:f>
        <x:v>0</x:v>
      </x:c>
      <x:c r="S386" s="17" t="str">
        <x:v>Economic activity (ISIC-Rev.4): C. Manufacturing</x:v>
      </x:c>
      <x:c r="T386" s="2" t="str">
        <x:v>XA:2029</x:v>
      </x:c>
      <x:c r="U386" s="2" t="str"/>
      <x:c r="V386" s="2" t="str">
        <x:v>https://rplumber.ilo.org/data/indicator?format=.csv.gz&amp;id=EMP_2EMP_SEX_ECO_NB_A</x:v>
      </x:c>
      <x:c r="W386" s="2" t="str">
        <x:v>ILO modelled estimate; allocation estimated</x:v>
      </x:c>
    </x:row>
    <x:row r="387" ht="32" customHeight="1">
      <x:c r="A387" s="13" t="str">
        <x:v>Morocco</x:v>
      </x:c>
      <x:c r="B387" s="13" t="str">
        <x:v>MAR</x:v>
      </x:c>
      <x:c r="C387" s="13" t="str">
        <x:v>DE</x:v>
      </x:c>
      <x:c r="D387" s="25" t="n">
        <x:v>41.675</x:v>
      </x:c>
      <x:c r="E387" s="21" t="n">
        <x:f>$D387*SUMPRODUCT('Evidence'!$J$2432:$J$2440,'Evidence'!L$2432:L$2440)</x:f>
        <x:v>0</x:v>
      </x:c>
      <x:c r="F387" s="21" t="n">
        <x:f>$D387*SUMPRODUCT('Evidence'!$J$2432:$J$2440,'Evidence'!M$2432:M$2440)</x:f>
        <x:v>0</x:v>
      </x:c>
      <x:c r="G387" s="21" t="n">
        <x:f>$D387*SUMPRODUCT('Evidence'!$J$2432:$J$2440,'Evidence'!N$2432:N$2440)</x:f>
        <x:v>13.544978373988636</x:v>
      </x:c>
      <x:c r="H387" s="21" t="n">
        <x:f>$D387*SUMPRODUCT('Evidence'!$J$2432:$J$2440,'Evidence'!O$2432:O$2440)</x:f>
        <x:v>0</x:v>
      </x:c>
      <x:c r="I387" s="21" t="n">
        <x:f>$D387*SUMPRODUCT('Evidence'!$J$2432:$J$2440,'Evidence'!P$2432:P$2440)</x:f>
        <x:v>0</x:v>
      </x:c>
      <x:c r="J387" s="21" t="n">
        <x:f>$D387*SUMPRODUCT('Evidence'!$J$2432:$J$2440,'Evidence'!Q$2432:Q$2440)</x:f>
        <x:v>0</x:v>
      </x:c>
      <x:c r="K387" s="21" t="n">
        <x:f>$D387*SUMPRODUCT('Evidence'!$J$2432:$J$2440,'Evidence'!R$2432:R$2440)</x:f>
        <x:v>0</x:v>
      </x:c>
      <x:c r="L387" s="21" t="n">
        <x:f>$D387*SUMPRODUCT('Evidence'!$J$2432:$J$2440,'Evidence'!S$2432:S$2440)</x:f>
        <x:v>0</x:v>
      </x:c>
      <x:c r="M387" s="21" t="n">
        <x:f>$D387*SUMPRODUCT('Evidence'!$J$2432:$J$2440,'Evidence'!T$2432:T$2440)</x:f>
        <x:v>0</x:v>
      </x:c>
      <x:c r="N387" s="21" t="n">
        <x:f>$D387*SUMPRODUCT('Evidence'!$J$2432:$J$2440,'Evidence'!U$2432:U$2440)</x:f>
        <x:v>28.130021626011363</x:v>
      </x:c>
      <x:c r="O387" s="21" t="n">
        <x:f>$D387*SUMPRODUCT('Evidence'!$J$2432:$J$2440,'Evidence'!V$2432:V$2440)</x:f>
        <x:v>0</x:v>
      </x:c>
      <x:c r="P387" s="21" t="n">
        <x:f>$D387*SUMPRODUCT('Evidence'!$J$2432:$J$2440,'Evidence'!W$2432:W$2440)</x:f>
        <x:v>0</x:v>
      </x:c>
      <x:c r="Q387" s="21" t="n">
        <x:f>SUM(E387:P387)</x:f>
        <x:v>41.675</x:v>
      </x:c>
      <x:c r="R387" s="21" t="n">
        <x:f>Q387-D387</x:f>
        <x:v>0</x:v>
      </x:c>
      <x:c r="S387" s="18" t="str">
        <x:v>Economic activity (ISIC-Rev.4): D,E. Utilities</x:v>
      </x:c>
      <x:c r="T387" s="13" t="str">
        <x:v>XA:2029</x:v>
      </x:c>
      <x:c r="U387" s="13" t="str"/>
      <x:c r="V387" s="13" t="str">
        <x:v>https://rplumber.ilo.org/data/indicator?format=.csv.gz&amp;id=EMP_2EMP_SEX_ECO_NB_A</x:v>
      </x:c>
      <x:c r="W387" s="13" t="str">
        <x:v>ILO modelled estimate; allocation estimated</x:v>
      </x:c>
    </x:row>
    <x:row r="388" ht="32" customHeight="1">
      <x:c r="A388" s="2" t="str">
        <x:v>Morocco</x:v>
      </x:c>
      <x:c r="B388" s="2" t="str">
        <x:v>MAR</x:v>
      </x:c>
      <x:c r="C388" s="2" t="str">
        <x:v>F</x:v>
      </x:c>
      <x:c r="D388" s="25" t="n">
        <x:v>1338.127</x:v>
      </x:c>
      <x:c r="E388" s="19" t="n">
        <x:f>$D388*SUMPRODUCT('Evidence'!$J$2441:$J$2446,'Evidence'!L$2441:L$2446)</x:f>
        <x:v>0</x:v>
      </x:c>
      <x:c r="F388" s="19" t="n">
        <x:f>$D388*SUMPRODUCT('Evidence'!$J$2441:$J$2446,'Evidence'!M$2441:M$2446)</x:f>
        <x:v>0</x:v>
      </x:c>
      <x:c r="G388" s="19" t="n">
        <x:f>$D388*SUMPRODUCT('Evidence'!$J$2441:$J$2446,'Evidence'!N$2441:N$2446)</x:f>
        <x:v>750.2667401246123</x:v>
      </x:c>
      <x:c r="H388" s="19" t="n">
        <x:f>$D388*SUMPRODUCT('Evidence'!$J$2441:$J$2446,'Evidence'!O$2441:O$2446)</x:f>
        <x:v>587.8602598753877</x:v>
      </x:c>
      <x:c r="I388" s="19" t="n">
        <x:f>$D388*SUMPRODUCT('Evidence'!$J$2441:$J$2446,'Evidence'!P$2441:P$2446)</x:f>
        <x:v>0</x:v>
      </x:c>
      <x:c r="J388" s="19" t="n">
        <x:f>$D388*SUMPRODUCT('Evidence'!$J$2441:$J$2446,'Evidence'!Q$2441:Q$2446)</x:f>
        <x:v>0</x:v>
      </x:c>
      <x:c r="K388" s="19" t="n">
        <x:f>$D388*SUMPRODUCT('Evidence'!$J$2441:$J$2446,'Evidence'!R$2441:R$2446)</x:f>
        <x:v>0</x:v>
      </x:c>
      <x:c r="L388" s="19" t="n">
        <x:f>$D388*SUMPRODUCT('Evidence'!$J$2441:$J$2446,'Evidence'!S$2441:S$2446)</x:f>
        <x:v>0</x:v>
      </x:c>
      <x:c r="M388" s="19" t="n">
        <x:f>$D388*SUMPRODUCT('Evidence'!$J$2441:$J$2446,'Evidence'!T$2441:T$2446)</x:f>
        <x:v>0</x:v>
      </x:c>
      <x:c r="N388" s="19" t="n">
        <x:f>$D388*SUMPRODUCT('Evidence'!$J$2441:$J$2446,'Evidence'!U$2441:U$2446)</x:f>
        <x:v>0</x:v>
      </x:c>
      <x:c r="O388" s="19" t="n">
        <x:f>$D388*SUMPRODUCT('Evidence'!$J$2441:$J$2446,'Evidence'!V$2441:V$2446)</x:f>
        <x:v>0</x:v>
      </x:c>
      <x:c r="P388" s="19" t="n">
        <x:f>$D388*SUMPRODUCT('Evidence'!$J$2441:$J$2446,'Evidence'!W$2441:W$2446)</x:f>
        <x:v>0</x:v>
      </x:c>
      <x:c r="Q388" s="19" t="n">
        <x:f>SUM(E388:P388)</x:f>
        <x:v>1338.127</x:v>
      </x:c>
      <x:c r="R388" s="19" t="n">
        <x:f>Q388-D388</x:f>
        <x:v>0</x:v>
      </x:c>
      <x:c r="S388" s="17" t="str">
        <x:v>Economic activity (ISIC-Rev.4): F. Construction</x:v>
      </x:c>
      <x:c r="T388" s="2" t="str">
        <x:v>XA:2029</x:v>
      </x:c>
      <x:c r="U388" s="2" t="str"/>
      <x:c r="V388" s="2" t="str">
        <x:v>https://rplumber.ilo.org/data/indicator?format=.csv.gz&amp;id=EMP_2EMP_SEX_ECO_NB_A</x:v>
      </x:c>
      <x:c r="W388" s="2" t="str">
        <x:v>ILO modelled estimate; allocation estimated</x:v>
      </x:c>
    </x:row>
    <x:row r="389" ht="32" customHeight="1">
      <x:c r="A389" s="13" t="str">
        <x:v>Morocco</x:v>
      </x:c>
      <x:c r="B389" s="13" t="str">
        <x:v>MAR</x:v>
      </x:c>
      <x:c r="C389" s="13" t="str">
        <x:v>G</x:v>
      </x:c>
      <x:c r="D389" s="25" t="n">
        <x:v>2254.877</x:v>
      </x:c>
      <x:c r="E389" s="21" t="n">
        <x:f>$D389*SUMPRODUCT('Evidence'!$J$2447:$J$2452,'Evidence'!L$2447:L$2452)</x:f>
        <x:v>14.387441495830677</x:v>
      </x:c>
      <x:c r="F389" s="21" t="n">
        <x:f>$D389*SUMPRODUCT('Evidence'!$J$2447:$J$2452,'Evidence'!M$2447:M$2452)</x:f>
        <x:v>14.387441495830677</x:v>
      </x:c>
      <x:c r="G389" s="21" t="n">
        <x:f>$D389*SUMPRODUCT('Evidence'!$J$2447:$J$2452,'Evidence'!N$2447:N$2452)</x:f>
        <x:v>158.26185645413744</x:v>
      </x:c>
      <x:c r="H389" s="21" t="n">
        <x:f>$D389*SUMPRODUCT('Evidence'!$J$2447:$J$2452,'Evidence'!O$2447:O$2452)</x:f>
        <x:v>1223.5312796946969</x:v>
      </x:c>
      <x:c r="I389" s="21" t="n">
        <x:f>$D389*SUMPRODUCT('Evidence'!$J$2447:$J$2452,'Evidence'!P$2447:P$2452)</x:f>
        <x:v>801.1466563720123</x:v>
      </x:c>
      <x:c r="J389" s="21" t="n">
        <x:f>$D389*SUMPRODUCT('Evidence'!$J$2447:$J$2452,'Evidence'!Q$2447:Q$2452)</x:f>
        <x:v>14.387441495830677</x:v>
      </x:c>
      <x:c r="K389" s="21" t="n">
        <x:f>$D389*SUMPRODUCT('Evidence'!$J$2447:$J$2452,'Evidence'!R$2447:R$2452)</x:f>
        <x:v>0</x:v>
      </x:c>
      <x:c r="L389" s="21" t="n">
        <x:f>$D389*SUMPRODUCT('Evidence'!$J$2447:$J$2452,'Evidence'!S$2447:S$2452)</x:f>
        <x:v>28.774882991661354</x:v>
      </x:c>
      <x:c r="M389" s="21" t="n">
        <x:f>$D389*SUMPRODUCT('Evidence'!$J$2447:$J$2452,'Evidence'!T$2447:T$2452)</x:f>
        <x:v>0</x:v>
      </x:c>
      <x:c r="N389" s="21" t="n">
        <x:f>$D389*SUMPRODUCT('Evidence'!$J$2447:$J$2452,'Evidence'!U$2447:U$2452)</x:f>
        <x:v>0</x:v>
      </x:c>
      <x:c r="O389" s="21" t="n">
        <x:f>$D389*SUMPRODUCT('Evidence'!$J$2447:$J$2452,'Evidence'!V$2447:V$2452)</x:f>
        <x:v>0</x:v>
      </x:c>
      <x:c r="P389" s="21" t="n">
        <x:f>$D389*SUMPRODUCT('Evidence'!$J$2447:$J$2452,'Evidence'!W$2447:W$2452)</x:f>
        <x:v>0</x:v>
      </x:c>
      <x:c r="Q389" s="21" t="n">
        <x:f>SUM(E389:P389)</x:f>
        <x:v>2254.877</x:v>
      </x:c>
      <x:c r="R389" s="21" t="n">
        <x:f>Q389-D389</x:f>
        <x:v>0</x:v>
      </x:c>
      <x:c r="S389" s="18" t="str">
        <x:v>Economic activity (ISIC-Rev.4): G. Wholesale and retail trade; repair of motor vehicles and motorcycles</x:v>
      </x:c>
      <x:c r="T389" s="13" t="str">
        <x:v>XA:2029</x:v>
      </x:c>
      <x:c r="U389" s="13" t="str"/>
      <x:c r="V389" s="13" t="str">
        <x:v>https://rplumber.ilo.org/data/indicator?format=.csv.gz&amp;id=EMP_2EMP_SEX_ECO_NB_A</x:v>
      </x:c>
      <x:c r="W389" s="13" t="str">
        <x:v>ILO modelled estimate; allocation estimated</x:v>
      </x:c>
    </x:row>
    <x:row r="390" ht="32" customHeight="1">
      <x:c r="A390" s="2" t="str">
        <x:v>Morocco</x:v>
      </x:c>
      <x:c r="B390" s="2" t="str">
        <x:v>MAR</x:v>
      </x:c>
      <x:c r="C390" s="2" t="str">
        <x:v>HJ</x:v>
      </x:c>
      <x:c r="D390" s="25" t="n">
        <x:v>668.864</x:v>
      </x:c>
      <x:c r="E390" s="19" t="n">
        <x:f>$D390*SUMPRODUCT('Evidence'!$J$2453:$J$2474,'Evidence'!L$2453:L$2474)</x:f>
        <x:v>24.964392623011143</x:v>
      </x:c>
      <x:c r="F390" s="19" t="n">
        <x:f>$D390*SUMPRODUCT('Evidence'!$J$2453:$J$2474,'Evidence'!M$2453:M$2474)</x:f>
        <x:v>0</x:v>
      </x:c>
      <x:c r="G390" s="19" t="n">
        <x:f>$D390*SUMPRODUCT('Evidence'!$J$2453:$J$2474,'Evidence'!N$2453:N$2474)</x:f>
        <x:v>547.7711026932618</x:v>
      </x:c>
      <x:c r="H390" s="19" t="n">
        <x:f>$D390*SUMPRODUCT('Evidence'!$J$2453:$J$2474,'Evidence'!O$2453:O$2474)</x:f>
        <x:v>0</x:v>
      </x:c>
      <x:c r="I390" s="19" t="n">
        <x:f>$D390*SUMPRODUCT('Evidence'!$J$2453:$J$2474,'Evidence'!P$2453:P$2474)</x:f>
        <x:v>0</x:v>
      </x:c>
      <x:c r="J390" s="19" t="n">
        <x:f>$D390*SUMPRODUCT('Evidence'!$J$2453:$J$2474,'Evidence'!Q$2453:Q$2474)</x:f>
        <x:v>0</x:v>
      </x:c>
      <x:c r="K390" s="19" t="n">
        <x:f>$D390*SUMPRODUCT('Evidence'!$J$2453:$J$2474,'Evidence'!R$2453:R$2474)</x:f>
        <x:v>0</x:v>
      </x:c>
      <x:c r="L390" s="19" t="n">
        <x:f>$D390*SUMPRODUCT('Evidence'!$J$2453:$J$2474,'Evidence'!S$2453:S$2474)</x:f>
        <x:v>44.580238525976846</x:v>
      </x:c>
      <x:c r="M390" s="19" t="n">
        <x:f>$D390*SUMPRODUCT('Evidence'!$J$2453:$J$2474,'Evidence'!T$2453:T$2474)</x:f>
        <x:v>51.54826615775022</x:v>
      </x:c>
      <x:c r="N390" s="19" t="n">
        <x:f>$D390*SUMPRODUCT('Evidence'!$J$2453:$J$2474,'Evidence'!U$2453:U$2474)</x:f>
        <x:v>0</x:v>
      </x:c>
      <x:c r="O390" s="19" t="n">
        <x:f>$D390*SUMPRODUCT('Evidence'!$J$2453:$J$2474,'Evidence'!V$2453:V$2474)</x:f>
        <x:v>0</x:v>
      </x:c>
      <x:c r="P390" s="19" t="n">
        <x:f>$D390*SUMPRODUCT('Evidence'!$J$2453:$J$2474,'Evidence'!W$2453:W$2474)</x:f>
        <x:v>0</x:v>
      </x:c>
      <x:c r="Q390" s="19" t="n">
        <x:f>SUM(E390:P390)</x:f>
        <x:v>668.864</x:v>
      </x:c>
      <x:c r="R390" s="19" t="n">
        <x:f>Q390-D390</x:f>
        <x:v>0</x:v>
      </x:c>
      <x:c r="S390" s="17" t="str">
        <x:v>Economic activity (ISIC-Rev.4): H,J. Transport; storage and communication</x:v>
      </x:c>
      <x:c r="T390" s="2" t="str">
        <x:v>XA:2029</x:v>
      </x:c>
      <x:c r="U390" s="2" t="str"/>
      <x:c r="V390" s="2" t="str">
        <x:v>https://rplumber.ilo.org/data/indicator?format=.csv.gz&amp;id=EMP_2EMP_SEX_ECO_NB_A</x:v>
      </x:c>
      <x:c r="W390" s="2" t="str">
        <x:v>ILO modelled estimate; allocation estimated</x:v>
      </x:c>
    </x:row>
    <x:row r="391" ht="32" customHeight="1">
      <x:c r="A391" s="13" t="str">
        <x:v>Morocco</x:v>
      </x:c>
      <x:c r="B391" s="13" t="str">
        <x:v>MAR</x:v>
      </x:c>
      <x:c r="C391" s="13" t="str">
        <x:v>I</x:v>
      </x:c>
      <x:c r="D391" s="25" t="n">
        <x:v>367.254</x:v>
      </x:c>
      <x:c r="E391" s="21" t="n">
        <x:f>$D391*SUMPRODUCT('Evidence'!$J$2475:$J$2478,'Evidence'!L$2475:L$2478)</x:f>
        <x:v>0</x:v>
      </x:c>
      <x:c r="F391" s="21" t="n">
        <x:f>$D391*SUMPRODUCT('Evidence'!$J$2475:$J$2478,'Evidence'!M$2475:M$2478)</x:f>
        <x:v>0</x:v>
      </x:c>
      <x:c r="G391" s="21" t="n">
        <x:f>$D391*SUMPRODUCT('Evidence'!$J$2475:$J$2478,'Evidence'!N$2475:N$2478)</x:f>
        <x:v>0</x:v>
      </x:c>
      <x:c r="H391" s="21" t="n">
        <x:f>$D391*SUMPRODUCT('Evidence'!$J$2475:$J$2478,'Evidence'!O$2475:O$2478)</x:f>
        <x:v>367.254</x:v>
      </x:c>
      <x:c r="I391" s="21" t="n">
        <x:f>$D391*SUMPRODUCT('Evidence'!$J$2475:$J$2478,'Evidence'!P$2475:P$2478)</x:f>
        <x:v>0</x:v>
      </x:c>
      <x:c r="J391" s="21" t="n">
        <x:f>$D391*SUMPRODUCT('Evidence'!$J$2475:$J$2478,'Evidence'!Q$2475:Q$2478)</x:f>
        <x:v>0</x:v>
      </x:c>
      <x:c r="K391" s="21" t="n">
        <x:f>$D391*SUMPRODUCT('Evidence'!$J$2475:$J$2478,'Evidence'!R$2475:R$2478)</x:f>
        <x:v>0</x:v>
      </x:c>
      <x:c r="L391" s="21" t="n">
        <x:f>$D391*SUMPRODUCT('Evidence'!$J$2475:$J$2478,'Evidence'!S$2475:S$2478)</x:f>
        <x:v>0</x:v>
      </x:c>
      <x:c r="M391" s="21" t="n">
        <x:f>$D391*SUMPRODUCT('Evidence'!$J$2475:$J$2478,'Evidence'!T$2475:T$2478)</x:f>
        <x:v>0</x:v>
      </x:c>
      <x:c r="N391" s="21" t="n">
        <x:f>$D391*SUMPRODUCT('Evidence'!$J$2475:$J$2478,'Evidence'!U$2475:U$2478)</x:f>
        <x:v>0</x:v>
      </x:c>
      <x:c r="O391" s="21" t="n">
        <x:f>$D391*SUMPRODUCT('Evidence'!$J$2475:$J$2478,'Evidence'!V$2475:V$2478)</x:f>
        <x:v>0</x:v>
      </x:c>
      <x:c r="P391" s="21" t="n">
        <x:f>$D391*SUMPRODUCT('Evidence'!$J$2475:$J$2478,'Evidence'!W$2475:W$2478)</x:f>
        <x:v>0</x:v>
      </x:c>
      <x:c r="Q391" s="21" t="n">
        <x:f>SUM(E391:P391)</x:f>
        <x:v>367.254</x:v>
      </x:c>
      <x:c r="R391" s="21" t="n">
        <x:f>Q391-D391</x:f>
        <x:v>0</x:v>
      </x:c>
      <x:c r="S391" s="18" t="str">
        <x:v>Economic activity (ISIC-Rev.4): I. Accommodation and food service activities</x:v>
      </x:c>
      <x:c r="T391" s="13" t="str">
        <x:v>XA:2029</x:v>
      </x:c>
      <x:c r="U391" s="13" t="str"/>
      <x:c r="V391" s="13" t="str">
        <x:v>https://rplumber.ilo.org/data/indicator?format=.csv.gz&amp;id=EMP_2EMP_SEX_ECO_NB_A</x:v>
      </x:c>
      <x:c r="W391" s="13" t="str">
        <x:v>ILO modelled estimate; allocation estimated</x:v>
      </x:c>
    </x:row>
    <x:row r="392" ht="32" customHeight="1">
      <x:c r="A392" s="2" t="str">
        <x:v>Morocco</x:v>
      </x:c>
      <x:c r="B392" s="2" t="str">
        <x:v>MAR</x:v>
      </x:c>
      <x:c r="C392" s="2" t="str">
        <x:v>K</x:v>
      </x:c>
      <x:c r="D392" s="25" t="n">
        <x:v>80.174</x:v>
      </x:c>
      <x:c r="E392" s="19" t="n">
        <x:f>$D392*SUMPRODUCT('Evidence'!$J$2479:$J$2484,'Evidence'!L$2479:L$2484)</x:f>
        <x:v>0</x:v>
      </x:c>
      <x:c r="F392" s="19" t="n">
        <x:f>$D392*SUMPRODUCT('Evidence'!$J$2479:$J$2484,'Evidence'!M$2479:M$2484)</x:f>
        <x:v>0</x:v>
      </x:c>
      <x:c r="G392" s="19" t="n">
        <x:f>$D392*SUMPRODUCT('Evidence'!$J$2479:$J$2484,'Evidence'!N$2479:N$2484)</x:f>
        <x:v>0</x:v>
      </x:c>
      <x:c r="H392" s="19" t="n">
        <x:f>$D392*SUMPRODUCT('Evidence'!$J$2479:$J$2484,'Evidence'!O$2479:O$2484)</x:f>
        <x:v>0</x:v>
      </x:c>
      <x:c r="I392" s="19" t="n">
        <x:f>$D392*SUMPRODUCT('Evidence'!$J$2479:$J$2484,'Evidence'!P$2479:P$2484)</x:f>
        <x:v>0</x:v>
      </x:c>
      <x:c r="J392" s="19" t="n">
        <x:f>$D392*SUMPRODUCT('Evidence'!$J$2479:$J$2484,'Evidence'!Q$2479:Q$2484)</x:f>
        <x:v>0</x:v>
      </x:c>
      <x:c r="K392" s="19" t="n">
        <x:f>$D392*SUMPRODUCT('Evidence'!$J$2479:$J$2484,'Evidence'!R$2479:R$2484)</x:f>
        <x:v>80.174</x:v>
      </x:c>
      <x:c r="L392" s="19" t="n">
        <x:f>$D392*SUMPRODUCT('Evidence'!$J$2479:$J$2484,'Evidence'!S$2479:S$2484)</x:f>
        <x:v>0</x:v>
      </x:c>
      <x:c r="M392" s="19" t="n">
        <x:f>$D392*SUMPRODUCT('Evidence'!$J$2479:$J$2484,'Evidence'!T$2479:T$2484)</x:f>
        <x:v>0</x:v>
      </x:c>
      <x:c r="N392" s="19" t="n">
        <x:f>$D392*SUMPRODUCT('Evidence'!$J$2479:$J$2484,'Evidence'!U$2479:U$2484)</x:f>
        <x:v>0</x:v>
      </x:c>
      <x:c r="O392" s="19" t="n">
        <x:f>$D392*SUMPRODUCT('Evidence'!$J$2479:$J$2484,'Evidence'!V$2479:V$2484)</x:f>
        <x:v>0</x:v>
      </x:c>
      <x:c r="P392" s="19" t="n">
        <x:f>$D392*SUMPRODUCT('Evidence'!$J$2479:$J$2484,'Evidence'!W$2479:W$2484)</x:f>
        <x:v>0</x:v>
      </x:c>
      <x:c r="Q392" s="19" t="n">
        <x:f>SUM(E392:P392)</x:f>
        <x:v>80.174</x:v>
      </x:c>
      <x:c r="R392" s="19" t="n">
        <x:f>Q392-D392</x:f>
        <x:v>0</x:v>
      </x:c>
      <x:c r="S392" s="17" t="str">
        <x:v>Economic activity (ISIC-Rev.4): K. Financial and insurance activities</x:v>
      </x:c>
      <x:c r="T392" s="2" t="str">
        <x:v>XA:2029</x:v>
      </x:c>
      <x:c r="U392" s="2" t="str"/>
      <x:c r="V392" s="2" t="str">
        <x:v>https://rplumber.ilo.org/data/indicator?format=.csv.gz&amp;id=EMP_2EMP_SEX_ECO_NB_A</x:v>
      </x:c>
      <x:c r="W392" s="2" t="str">
        <x:v>ILO modelled estimate; allocation estimated</x:v>
      </x:c>
    </x:row>
    <x:row r="393" ht="32" customHeight="1">
      <x:c r="A393" s="13" t="str">
        <x:v>Morocco</x:v>
      </x:c>
      <x:c r="B393" s="13" t="str">
        <x:v>MAR</x:v>
      </x:c>
      <x:c r="C393" s="13" t="str">
        <x:v>LMN</x:v>
      </x:c>
      <x:c r="D393" s="25" t="n">
        <x:v>298.782</x:v>
      </x:c>
      <x:c r="E393" s="21" t="n">
        <x:f>$D393*SUMPRODUCT('Evidence'!$J$2485:$J$2512,'Evidence'!L$2485:L$2512)</x:f>
        <x:v>0</x:v>
      </x:c>
      <x:c r="F393" s="21" t="n">
        <x:f>$D393*SUMPRODUCT('Evidence'!$J$2485:$J$2512,'Evidence'!M$2485:M$2512)</x:f>
        <x:v>0</x:v>
      </x:c>
      <x:c r="G393" s="21" t="n">
        <x:f>$D393*SUMPRODUCT('Evidence'!$J$2485:$J$2512,'Evidence'!N$2485:N$2512)</x:f>
        <x:v>236.61401512232038</x:v>
      </x:c>
      <x:c r="H393" s="21" t="n">
        <x:f>$D393*SUMPRODUCT('Evidence'!$J$2485:$J$2512,'Evidence'!O$2485:O$2512)</x:f>
        <x:v>28.038862005741333</x:v>
      </x:c>
      <x:c r="I393" s="21" t="n">
        <x:f>$D393*SUMPRODUCT('Evidence'!$J$2485:$J$2512,'Evidence'!P$2485:P$2512)</x:f>
        <x:v>0</x:v>
      </x:c>
      <x:c r="J393" s="21" t="n">
        <x:f>$D393*SUMPRODUCT('Evidence'!$J$2485:$J$2512,'Evidence'!Q$2485:Q$2512)</x:f>
        <x:v>4.612546566229175</x:v>
      </x:c>
      <x:c r="K393" s="21" t="n">
        <x:f>$D393*SUMPRODUCT('Evidence'!$J$2485:$J$2512,'Evidence'!R$2485:R$2512)</x:f>
        <x:v>0</x:v>
      </x:c>
      <x:c r="L393" s="21" t="n">
        <x:f>$D393*SUMPRODUCT('Evidence'!$J$2485:$J$2512,'Evidence'!S$2485:S$2512)</x:f>
        <x:v>0.5942258649650451</x:v>
      </x:c>
      <x:c r="M393" s="21" t="n">
        <x:f>$D393*SUMPRODUCT('Evidence'!$J$2485:$J$2512,'Evidence'!T$2485:T$2512)</x:f>
        <x:v>11.323681119399962</x:v>
      </x:c>
      <x:c r="N393" s="21" t="n">
        <x:f>$D393*SUMPRODUCT('Evidence'!$J$2485:$J$2512,'Evidence'!U$2485:U$2512)</x:f>
        <x:v>0</x:v>
      </x:c>
      <x:c r="O393" s="21" t="n">
        <x:f>$D393*SUMPRODUCT('Evidence'!$J$2485:$J$2512,'Evidence'!V$2485:V$2512)</x:f>
        <x:v>17.598669321344087</x:v>
      </x:c>
      <x:c r="P393" s="21" t="n">
        <x:f>$D393*SUMPRODUCT('Evidence'!$J$2485:$J$2512,'Evidence'!W$2485:W$2512)</x:f>
        <x:v>0</x:v>
      </x:c>
      <x:c r="Q393" s="21" t="n">
        <x:f>SUM(E393:P393)</x:f>
        <x:v>298.782</x:v>
      </x:c>
      <x:c r="R393" s="21" t="n">
        <x:f>Q393-D393</x:f>
        <x:v>0</x:v>
      </x:c>
      <x:c r="S393" s="18" t="str">
        <x:v>Economic activity (ISIC-Rev.4): L,M,N. Real estate; business and administrative activities</x:v>
      </x:c>
      <x:c r="T393" s="13" t="str">
        <x:v>XA:2029</x:v>
      </x:c>
      <x:c r="U393" s="13" t="str"/>
      <x:c r="V393" s="13" t="str">
        <x:v>https://rplumber.ilo.org/data/indicator?format=.csv.gz&amp;id=EMP_2EMP_SEX_ECO_NB_A</x:v>
      </x:c>
      <x:c r="W393" s="13" t="str">
        <x:v>ILO modelled estimate; allocation estimated</x:v>
      </x:c>
    </x:row>
    <x:row r="394" ht="32" customHeight="1">
      <x:c r="A394" s="2" t="str">
        <x:v>Morocco</x:v>
      </x:c>
      <x:c r="B394" s="2" t="str">
        <x:v>MAR</x:v>
      </x:c>
      <x:c r="C394" s="2" t="str">
        <x:v>O</x:v>
      </x:c>
      <x:c r="D394" s="25" t="n">
        <x:v>588.575</x:v>
      </x:c>
      <x:c r="E394" s="19" t="n">
        <x:f>$D394*SUMPRODUCT('Evidence'!$J$2513:$J$2514,'Evidence'!L$2513:L$2514)</x:f>
        <x:v>0</x:v>
      </x:c>
      <x:c r="F394" s="19" t="n">
        <x:f>$D394*SUMPRODUCT('Evidence'!$J$2513:$J$2514,'Evidence'!M$2513:M$2514)</x:f>
        <x:v>0</x:v>
      </x:c>
      <x:c r="G394" s="19" t="n">
        <x:f>$D394*SUMPRODUCT('Evidence'!$J$2513:$J$2514,'Evidence'!N$2513:N$2514)</x:f>
        <x:v>0</x:v>
      </x:c>
      <x:c r="H394" s="19" t="n">
        <x:f>$D394*SUMPRODUCT('Evidence'!$J$2513:$J$2514,'Evidence'!O$2513:O$2514)</x:f>
        <x:v>0</x:v>
      </x:c>
      <x:c r="I394" s="19" t="n">
        <x:f>$D394*SUMPRODUCT('Evidence'!$J$2513:$J$2514,'Evidence'!P$2513:P$2514)</x:f>
        <x:v>0</x:v>
      </x:c>
      <x:c r="J394" s="19" t="n">
        <x:f>$D394*SUMPRODUCT('Evidence'!$J$2513:$J$2514,'Evidence'!Q$2513:Q$2514)</x:f>
        <x:v>0</x:v>
      </x:c>
      <x:c r="K394" s="19" t="n">
        <x:f>$D394*SUMPRODUCT('Evidence'!$J$2513:$J$2514,'Evidence'!R$2513:R$2514)</x:f>
        <x:v>0</x:v>
      </x:c>
      <x:c r="L394" s="19" t="n">
        <x:f>$D394*SUMPRODUCT('Evidence'!$J$2513:$J$2514,'Evidence'!S$2513:S$2514)</x:f>
        <x:v>0</x:v>
      </x:c>
      <x:c r="M394" s="19" t="n">
        <x:f>$D394*SUMPRODUCT('Evidence'!$J$2513:$J$2514,'Evidence'!T$2513:T$2514)</x:f>
        <x:v>0</x:v>
      </x:c>
      <x:c r="N394" s="19" t="n">
        <x:f>$D394*SUMPRODUCT('Evidence'!$J$2513:$J$2514,'Evidence'!U$2513:U$2514)</x:f>
        <x:v>0</x:v>
      </x:c>
      <x:c r="O394" s="19" t="n">
        <x:f>$D394*SUMPRODUCT('Evidence'!$J$2513:$J$2514,'Evidence'!V$2513:V$2514)</x:f>
        <x:v>0</x:v>
      </x:c>
      <x:c r="P394" s="19" t="n">
        <x:f>$D394*SUMPRODUCT('Evidence'!$J$2513:$J$2514,'Evidence'!W$2513:W$2514)</x:f>
        <x:v>588.575</x:v>
      </x:c>
      <x:c r="Q394" s="19" t="n">
        <x:f>SUM(E394:P394)</x:f>
        <x:v>588.575</x:v>
      </x:c>
      <x:c r="R394" s="19" t="n">
        <x:f>Q394-D394</x:f>
        <x:v>0</x:v>
      </x:c>
      <x:c r="S394" s="17" t="str">
        <x:v>Economic activity (ISIC-Rev.4): O. Public administration and defence; compulsory social security</x:v>
      </x:c>
      <x:c r="T394" s="2" t="str">
        <x:v>XA:2029</x:v>
      </x:c>
      <x:c r="U394" s="2" t="str"/>
      <x:c r="V394" s="2" t="str">
        <x:v>https://rplumber.ilo.org/data/indicator?format=.csv.gz&amp;id=EMP_2EMP_SEX_ECO_NB_A</x:v>
      </x:c>
      <x:c r="W394" s="2" t="str">
        <x:v>ILO modelled estimate; allocation estimated</x:v>
      </x:c>
    </x:row>
    <x:row r="395" ht="32" customHeight="1">
      <x:c r="A395" s="13" t="str">
        <x:v>Morocco</x:v>
      </x:c>
      <x:c r="B395" s="13" t="str">
        <x:v>MAR</x:v>
      </x:c>
      <x:c r="C395" s="13" t="str">
        <x:v>P</x:v>
      </x:c>
      <x:c r="D395" s="25" t="n">
        <x:v>452.966</x:v>
      </x:c>
      <x:c r="E395" s="21" t="n">
        <x:f>$D395*SUMPRODUCT('Evidence'!$J$2515:$J$2516,'Evidence'!L$2515:L$2516)</x:f>
        <x:v>0</x:v>
      </x:c>
      <x:c r="F395" s="21" t="n">
        <x:f>$D395*SUMPRODUCT('Evidence'!$J$2515:$J$2516,'Evidence'!M$2515:M$2516)</x:f>
        <x:v>0</x:v>
      </x:c>
      <x:c r="G395" s="21" t="n">
        <x:f>$D395*SUMPRODUCT('Evidence'!$J$2515:$J$2516,'Evidence'!N$2515:N$2516)</x:f>
        <x:v>0</x:v>
      </x:c>
      <x:c r="H395" s="21" t="n">
        <x:f>$D395*SUMPRODUCT('Evidence'!$J$2515:$J$2516,'Evidence'!O$2515:O$2516)</x:f>
        <x:v>452.966</x:v>
      </x:c>
      <x:c r="I395" s="21" t="n">
        <x:f>$D395*SUMPRODUCT('Evidence'!$J$2515:$J$2516,'Evidence'!P$2515:P$2516)</x:f>
        <x:v>0</x:v>
      </x:c>
      <x:c r="J395" s="21" t="n">
        <x:f>$D395*SUMPRODUCT('Evidence'!$J$2515:$J$2516,'Evidence'!Q$2515:Q$2516)</x:f>
        <x:v>0</x:v>
      </x:c>
      <x:c r="K395" s="21" t="n">
        <x:f>$D395*SUMPRODUCT('Evidence'!$J$2515:$J$2516,'Evidence'!R$2515:R$2516)</x:f>
        <x:v>0</x:v>
      </x:c>
      <x:c r="L395" s="21" t="n">
        <x:f>$D395*SUMPRODUCT('Evidence'!$J$2515:$J$2516,'Evidence'!S$2515:S$2516)</x:f>
        <x:v>0</x:v>
      </x:c>
      <x:c r="M395" s="21" t="n">
        <x:f>$D395*SUMPRODUCT('Evidence'!$J$2515:$J$2516,'Evidence'!T$2515:T$2516)</x:f>
        <x:v>0</x:v>
      </x:c>
      <x:c r="N395" s="21" t="n">
        <x:f>$D395*SUMPRODUCT('Evidence'!$J$2515:$J$2516,'Evidence'!U$2515:U$2516)</x:f>
        <x:v>0</x:v>
      </x:c>
      <x:c r="O395" s="21" t="n">
        <x:f>$D395*SUMPRODUCT('Evidence'!$J$2515:$J$2516,'Evidence'!V$2515:V$2516)</x:f>
        <x:v>0</x:v>
      </x:c>
      <x:c r="P395" s="21" t="n">
        <x:f>$D395*SUMPRODUCT('Evidence'!$J$2515:$J$2516,'Evidence'!W$2515:W$2516)</x:f>
        <x:v>0</x:v>
      </x:c>
      <x:c r="Q395" s="21" t="n">
        <x:f>SUM(E395:P395)</x:f>
        <x:v>452.966</x:v>
      </x:c>
      <x:c r="R395" s="21" t="n">
        <x:f>Q395-D395</x:f>
        <x:v>0</x:v>
      </x:c>
      <x:c r="S395" s="18" t="str">
        <x:v>Economic activity (ISIC-Rev.4): P. Education</x:v>
      </x:c>
      <x:c r="T395" s="13" t="str">
        <x:v>XA:2029</x:v>
      </x:c>
      <x:c r="U395" s="13" t="str"/>
      <x:c r="V395" s="13" t="str">
        <x:v>https://rplumber.ilo.org/data/indicator?format=.csv.gz&amp;id=EMP_2EMP_SEX_ECO_NB_A</x:v>
      </x:c>
      <x:c r="W395" s="13" t="str">
        <x:v>ILO modelled estimate; allocation estimated</x:v>
      </x:c>
    </x:row>
    <x:row r="396" ht="32" customHeight="1">
      <x:c r="A396" s="2" t="str">
        <x:v>Morocco</x:v>
      </x:c>
      <x:c r="B396" s="2" t="str">
        <x:v>MAR</x:v>
      </x:c>
      <x:c r="C396" s="2" t="str">
        <x:v>Q</x:v>
      </x:c>
      <x:c r="D396" s="25" t="n">
        <x:v>122.576</x:v>
      </x:c>
      <x:c r="E396" s="19" t="n">
        <x:f>$D396*SUMPRODUCT('Evidence'!$J$2517:$J$2522,'Evidence'!L$2517:L$2522)</x:f>
        <x:v>0</x:v>
      </x:c>
      <x:c r="F396" s="19" t="n">
        <x:f>$D396*SUMPRODUCT('Evidence'!$J$2517:$J$2522,'Evidence'!M$2517:M$2522)</x:f>
        <x:v>0</x:v>
      </x:c>
      <x:c r="G396" s="19" t="n">
        <x:f>$D396*SUMPRODUCT('Evidence'!$J$2517:$J$2522,'Evidence'!N$2517:N$2522)</x:f>
        <x:v>0</x:v>
      </x:c>
      <x:c r="H396" s="19" t="n">
        <x:f>$D396*SUMPRODUCT('Evidence'!$J$2517:$J$2522,'Evidence'!O$2517:O$2522)</x:f>
        <x:v>0</x:v>
      </x:c>
      <x:c r="I396" s="19" t="n">
        <x:f>$D396*SUMPRODUCT('Evidence'!$J$2517:$J$2522,'Evidence'!P$2517:P$2522)</x:f>
        <x:v>0</x:v>
      </x:c>
      <x:c r="J396" s="19" t="n">
        <x:f>$D396*SUMPRODUCT('Evidence'!$J$2517:$J$2522,'Evidence'!Q$2517:Q$2522)</x:f>
        <x:v>111.9299352964599</x:v>
      </x:c>
      <x:c r="K396" s="19" t="n">
        <x:f>$D396*SUMPRODUCT('Evidence'!$J$2517:$J$2522,'Evidence'!R$2517:R$2522)</x:f>
        <x:v>0</x:v>
      </x:c>
      <x:c r="L396" s="19" t="n">
        <x:f>$D396*SUMPRODUCT('Evidence'!$J$2517:$J$2522,'Evidence'!S$2517:S$2522)</x:f>
        <x:v>0</x:v>
      </x:c>
      <x:c r="M396" s="19" t="n">
        <x:f>$D396*SUMPRODUCT('Evidence'!$J$2517:$J$2522,'Evidence'!T$2517:T$2522)</x:f>
        <x:v>0</x:v>
      </x:c>
      <x:c r="N396" s="19" t="n">
        <x:f>$D396*SUMPRODUCT('Evidence'!$J$2517:$J$2522,'Evidence'!U$2517:U$2522)</x:f>
        <x:v>0</x:v>
      </x:c>
      <x:c r="O396" s="19" t="n">
        <x:f>$D396*SUMPRODUCT('Evidence'!$J$2517:$J$2522,'Evidence'!V$2517:V$2522)</x:f>
        <x:v>0</x:v>
      </x:c>
      <x:c r="P396" s="19" t="n">
        <x:f>$D396*SUMPRODUCT('Evidence'!$J$2517:$J$2522,'Evidence'!W$2517:W$2522)</x:f>
        <x:v>10.646064703540095</x:v>
      </x:c>
      <x:c r="Q396" s="19" t="n">
        <x:f>SUM(E396:P396)</x:f>
        <x:v>122.576</x:v>
      </x:c>
      <x:c r="R396" s="19" t="n">
        <x:f>Q396-D396</x:f>
        <x:v>0</x:v>
      </x:c>
      <x:c r="S396" s="17" t="str">
        <x:v>Economic activity (ISIC-Rev.4): Q. Human health and social work activities</x:v>
      </x:c>
      <x:c r="T396" s="2" t="str">
        <x:v>XA:2029</x:v>
      </x:c>
      <x:c r="U396" s="2" t="str"/>
      <x:c r="V396" s="2" t="str">
        <x:v>https://rplumber.ilo.org/data/indicator?format=.csv.gz&amp;id=EMP_2EMP_SEX_ECO_NB_A</x:v>
      </x:c>
      <x:c r="W396" s="2" t="str">
        <x:v>ILO modelled estimate; allocation estimated</x:v>
      </x:c>
    </x:row>
    <x:row r="397" ht="32" customHeight="1">
      <x:c r="A397" s="13" t="str">
        <x:v>Morocco</x:v>
      </x:c>
      <x:c r="B397" s="13" t="str">
        <x:v>MAR</x:v>
      </x:c>
      <x:c r="C397" s="13" t="str">
        <x:v>RSTU</x:v>
      </x:c>
      <x:c r="D397" s="25" t="n">
        <x:v>628.743</x:v>
      </x:c>
      <x:c r="E397" s="21" t="n">
        <x:f>$D397*SUMPRODUCT('Evidence'!$J$2523:$J$2537,'Evidence'!L$2523:L$2537)</x:f>
        <x:v>0</x:v>
      </x:c>
      <x:c r="F397" s="21" t="n">
        <x:f>$D397*SUMPRODUCT('Evidence'!$J$2523:$J$2537,'Evidence'!M$2523:M$2537)</x:f>
        <x:v>0</x:v>
      </x:c>
      <x:c r="G397" s="21" t="n">
        <x:f>$D397*SUMPRODUCT('Evidence'!$J$2523:$J$2537,'Evidence'!N$2523:N$2537)</x:f>
        <x:v>0</x:v>
      </x:c>
      <x:c r="H397" s="21" t="n">
        <x:f>$D397*SUMPRODUCT('Evidence'!$J$2523:$J$2537,'Evidence'!O$2523:O$2537)</x:f>
        <x:v>331.9713010420981</x:v>
      </x:c>
      <x:c r="I397" s="21" t="n">
        <x:f>$D397*SUMPRODUCT('Evidence'!$J$2523:$J$2537,'Evidence'!P$2523:P$2537)</x:f>
        <x:v>0</x:v>
      </x:c>
      <x:c r="J397" s="21" t="n">
        <x:f>$D397*SUMPRODUCT('Evidence'!$J$2523:$J$2537,'Evidence'!Q$2523:Q$2537)</x:f>
        <x:v>0</x:v>
      </x:c>
      <x:c r="K397" s="21" t="n">
        <x:f>$D397*SUMPRODUCT('Evidence'!$J$2523:$J$2537,'Evidence'!R$2523:R$2537)</x:f>
        <x:v>0</x:v>
      </x:c>
      <x:c r="L397" s="21" t="n">
        <x:f>$D397*SUMPRODUCT('Evidence'!$J$2523:$J$2537,'Evidence'!S$2523:S$2537)</x:f>
        <x:v>22.83117281725562</x:v>
      </x:c>
      <x:c r="M397" s="21" t="n">
        <x:f>$D397*SUMPRODUCT('Evidence'!$J$2523:$J$2537,'Evidence'!T$2523:T$2537)</x:f>
        <x:v>23.68530422527363</x:v>
      </x:c>
      <x:c r="N397" s="21" t="n">
        <x:f>$D397*SUMPRODUCT('Evidence'!$J$2523:$J$2537,'Evidence'!U$2523:U$2537)</x:f>
        <x:v>0</x:v>
      </x:c>
      <x:c r="O397" s="21" t="n">
        <x:f>$D397*SUMPRODUCT('Evidence'!$J$2523:$J$2537,'Evidence'!V$2523:V$2537)</x:f>
        <x:v>0</x:v>
      </x:c>
      <x:c r="P397" s="21" t="n">
        <x:f>$D397*SUMPRODUCT('Evidence'!$J$2523:$J$2537,'Evidence'!W$2523:W$2537)</x:f>
        <x:v>250.25522191537266</x:v>
      </x:c>
      <x:c r="Q397" s="21" t="n">
        <x:f>SUM(E397:P397)</x:f>
        <x:v>628.7429999999999</x:v>
      </x:c>
      <x:c r="R397" s="21" t="n">
        <x:f>Q397-D397</x:f>
        <x:v>-1.1368683772161603e-13</x:v>
      </x:c>
      <x:c r="S397" s="18" t="str">
        <x:v>Economic activity (ISIC-Rev.4): R,S,T,U. Other services</x:v>
      </x:c>
      <x:c r="T397" s="13" t="str">
        <x:v>XA:2029</x:v>
      </x:c>
      <x:c r="U397" s="13" t="str"/>
      <x:c r="V397" s="13" t="str">
        <x:v>https://rplumber.ilo.org/data/indicator?format=.csv.gz&amp;id=EMP_2EMP_SEX_ECO_NB_A</x:v>
      </x:c>
      <x:c r="W397" s="13" t="str">
        <x:v>ILO modelled estimate; allocation estimated</x:v>
      </x:c>
    </x:row>
    <x:row r="398" ht="32" customHeight="1">
      <x:c r="A398" s="2" t="str">
        <x:v>Tunisia</x:v>
      </x:c>
      <x:c r="B398" s="2" t="str">
        <x:v>TUN</x:v>
      </x:c>
      <x:c r="C398" s="2" t="str">
        <x:v>A</x:v>
      </x:c>
      <x:c r="D398" s="25" t="n">
        <x:v>456.411</x:v>
      </x:c>
      <x:c r="E398" s="19" t="n">
        <x:f>$D398*SUMPRODUCT('Evidence'!$J$2538:$J$2540,'Evidence'!L$2538:L$2540)</x:f>
        <x:v>0</x:v>
      </x:c>
      <x:c r="F398" s="19" t="n">
        <x:f>$D398*SUMPRODUCT('Evidence'!$J$2538:$J$2540,'Evidence'!M$2538:M$2540)</x:f>
        <x:v>23.127483674533003</x:v>
      </x:c>
      <x:c r="G398" s="19" t="n">
        <x:f>$D398*SUMPRODUCT('Evidence'!$J$2538:$J$2540,'Evidence'!N$2538:N$2540)</x:f>
        <x:v>0</x:v>
      </x:c>
      <x:c r="H398" s="19" t="n">
        <x:f>$D398*SUMPRODUCT('Evidence'!$J$2538:$J$2540,'Evidence'!O$2538:O$2540)</x:f>
        <x:v>0</x:v>
      </x:c>
      <x:c r="I398" s="19" t="n">
        <x:f>$D398*SUMPRODUCT('Evidence'!$J$2538:$J$2540,'Evidence'!P$2538:P$2540)</x:f>
        <x:v>433.28351632546696</x:v>
      </x:c>
      <x:c r="J398" s="19" t="n">
        <x:f>$D398*SUMPRODUCT('Evidence'!$J$2538:$J$2540,'Evidence'!Q$2538:Q$2540)</x:f>
        <x:v>0</x:v>
      </x:c>
      <x:c r="K398" s="19" t="n">
        <x:f>$D398*SUMPRODUCT('Evidence'!$J$2538:$J$2540,'Evidence'!R$2538:R$2540)</x:f>
        <x:v>0</x:v>
      </x:c>
      <x:c r="L398" s="19" t="n">
        <x:f>$D398*SUMPRODUCT('Evidence'!$J$2538:$J$2540,'Evidence'!S$2538:S$2540)</x:f>
        <x:v>0</x:v>
      </x:c>
      <x:c r="M398" s="19" t="n">
        <x:f>$D398*SUMPRODUCT('Evidence'!$J$2538:$J$2540,'Evidence'!T$2538:T$2540)</x:f>
        <x:v>0</x:v>
      </x:c>
      <x:c r="N398" s="19" t="n">
        <x:f>$D398*SUMPRODUCT('Evidence'!$J$2538:$J$2540,'Evidence'!U$2538:U$2540)</x:f>
        <x:v>0</x:v>
      </x:c>
      <x:c r="O398" s="19" t="n">
        <x:f>$D398*SUMPRODUCT('Evidence'!$J$2538:$J$2540,'Evidence'!V$2538:V$2540)</x:f>
        <x:v>0</x:v>
      </x:c>
      <x:c r="P398" s="19" t="n">
        <x:f>$D398*SUMPRODUCT('Evidence'!$J$2538:$J$2540,'Evidence'!W$2538:W$2540)</x:f>
        <x:v>0</x:v>
      </x:c>
      <x:c r="Q398" s="19" t="n">
        <x:f>SUM(E398:P398)</x:f>
        <x:v>456.41099999999994</x:v>
      </x:c>
      <x:c r="R398" s="19" t="n">
        <x:f>Q398-D398</x:f>
        <x:v>-5.684341886080802e-14</x:v>
      </x:c>
      <x:c r="S398" s="17" t="str">
        <x:v>Economic activity (ISIC-Rev.4): A. Agriculture; forestry and fishing</x:v>
      </x:c>
      <x:c r="T398" s="2" t="str">
        <x:v>XA:2162</x:v>
      </x:c>
      <x:c r="U398" s="2" t="str"/>
      <x:c r="V398" s="2" t="str">
        <x:v>https://rplumber.ilo.org/data/indicator?format=.csv.gz&amp;id=EMP_2EMP_SEX_ECO_NB_A</x:v>
      </x:c>
      <x:c r="W398" s="2" t="str">
        <x:v>ILO modelled estimate; allocation estimated</x:v>
      </x:c>
    </x:row>
    <x:row r="399" ht="32" customHeight="1">
      <x:c r="A399" s="13" t="str">
        <x:v>Tunisia</x:v>
      </x:c>
      <x:c r="B399" s="13" t="str">
        <x:v>TUN</x:v>
      </x:c>
      <x:c r="C399" s="13" t="str">
        <x:v>B</x:v>
      </x:c>
      <x:c r="D399" s="25" t="n">
        <x:v>17.015</x:v>
      </x:c>
      <x:c r="E399" s="21" t="n">
        <x:f>$D399*SUMPRODUCT('Evidence'!$J$2541:$J$2544,'Evidence'!L$2541:L$2544)</x:f>
        <x:v>6.812849170529398</x:v>
      </x:c>
      <x:c r="F399" s="21" t="n">
        <x:f>$D399*SUMPRODUCT('Evidence'!$J$2541:$J$2544,'Evidence'!M$2541:M$2544)</x:f>
        <x:v>10.202150829470602</x:v>
      </x:c>
      <x:c r="G399" s="21" t="n">
        <x:f>$D399*SUMPRODUCT('Evidence'!$J$2541:$J$2544,'Evidence'!N$2541:N$2544)</x:f>
        <x:v>0</x:v>
      </x:c>
      <x:c r="H399" s="21" t="n">
        <x:f>$D399*SUMPRODUCT('Evidence'!$J$2541:$J$2544,'Evidence'!O$2541:O$2544)</x:f>
        <x:v>0</x:v>
      </x:c>
      <x:c r="I399" s="21" t="n">
        <x:f>$D399*SUMPRODUCT('Evidence'!$J$2541:$J$2544,'Evidence'!P$2541:P$2544)</x:f>
        <x:v>0</x:v>
      </x:c>
      <x:c r="J399" s="21" t="n">
        <x:f>$D399*SUMPRODUCT('Evidence'!$J$2541:$J$2544,'Evidence'!Q$2541:Q$2544)</x:f>
        <x:v>0</x:v>
      </x:c>
      <x:c r="K399" s="21" t="n">
        <x:f>$D399*SUMPRODUCT('Evidence'!$J$2541:$J$2544,'Evidence'!R$2541:R$2544)</x:f>
        <x:v>0</x:v>
      </x:c>
      <x:c r="L399" s="21" t="n">
        <x:f>$D399*SUMPRODUCT('Evidence'!$J$2541:$J$2544,'Evidence'!S$2541:S$2544)</x:f>
        <x:v>0</x:v>
      </x:c>
      <x:c r="M399" s="21" t="n">
        <x:f>$D399*SUMPRODUCT('Evidence'!$J$2541:$J$2544,'Evidence'!T$2541:T$2544)</x:f>
        <x:v>0</x:v>
      </x:c>
      <x:c r="N399" s="21" t="n">
        <x:f>$D399*SUMPRODUCT('Evidence'!$J$2541:$J$2544,'Evidence'!U$2541:U$2544)</x:f>
        <x:v>0</x:v>
      </x:c>
      <x:c r="O399" s="21" t="n">
        <x:f>$D399*SUMPRODUCT('Evidence'!$J$2541:$J$2544,'Evidence'!V$2541:V$2544)</x:f>
        <x:v>0</x:v>
      </x:c>
      <x:c r="P399" s="21" t="n">
        <x:f>$D399*SUMPRODUCT('Evidence'!$J$2541:$J$2544,'Evidence'!W$2541:W$2544)</x:f>
        <x:v>0</x:v>
      </x:c>
      <x:c r="Q399" s="21" t="n">
        <x:f>SUM(E399:P399)</x:f>
        <x:v>17.015</x:v>
      </x:c>
      <x:c r="R399" s="21" t="n">
        <x:f>Q399-D399</x:f>
        <x:v>0</x:v>
      </x:c>
      <x:c r="S399" s="18" t="str">
        <x:v>Economic activity (ISIC-Rev.4): B. Mining and quarrying</x:v>
      </x:c>
      <x:c r="T399" s="13" t="str">
        <x:v>XA:2162</x:v>
      </x:c>
      <x:c r="U399" s="13" t="str"/>
      <x:c r="V399" s="13" t="str">
        <x:v>https://rplumber.ilo.org/data/indicator?format=.csv.gz&amp;id=EMP_2EMP_SEX_ECO_NB_A</x:v>
      </x:c>
      <x:c r="W399" s="13" t="str">
        <x:v>ILO modelled estimate; allocation estimated</x:v>
      </x:c>
    </x:row>
    <x:row r="400" ht="32" customHeight="1">
      <x:c r="A400" s="2" t="str">
        <x:v>Tunisia</x:v>
      </x:c>
      <x:c r="B400" s="2" t="str">
        <x:v>TUN</x:v>
      </x:c>
      <x:c r="C400" s="2" t="str">
        <x:v>C</x:v>
      </x:c>
      <x:c r="D400" s="25" t="n">
        <x:v>689.563</x:v>
      </x:c>
      <x:c r="E400" s="19" t="n">
        <x:f>$D400*SUMPRODUCT('Evidence'!$J$2545:$J$2568,'Evidence'!L$2545:L$2568)</x:f>
        <x:v>1.1997502412265708</x:v>
      </x:c>
      <x:c r="F400" s="19" t="n">
        <x:f>$D400*SUMPRODUCT('Evidence'!$J$2545:$J$2568,'Evidence'!M$2545:M$2568)</x:f>
        <x:v>88.89730160767063</x:v>
      </x:c>
      <x:c r="G400" s="19" t="n">
        <x:f>$D400*SUMPRODUCT('Evidence'!$J$2545:$J$2568,'Evidence'!N$2545:N$2568)</x:f>
        <x:v>109.07149484519714</x:v>
      </x:c>
      <x:c r="H400" s="19" t="n">
        <x:f>$D400*SUMPRODUCT('Evidence'!$J$2545:$J$2568,'Evidence'!O$2545:O$2568)</x:f>
        <x:v>338.2995480744422</x:v>
      </x:c>
      <x:c r="I400" s="19" t="n">
        <x:f>$D400*SUMPRODUCT('Evidence'!$J$2545:$J$2568,'Evidence'!P$2545:P$2568)</x:f>
        <x:v>115.66786836581345</x:v>
      </x:c>
      <x:c r="J400" s="19" t="n">
        <x:f>$D400*SUMPRODUCT('Evidence'!$J$2545:$J$2568,'Evidence'!Q$2545:Q$2568)</x:f>
        <x:v>18.865365266944746</x:v>
      </x:c>
      <x:c r="K400" s="19" t="n">
        <x:f>$D400*SUMPRODUCT('Evidence'!$J$2545:$J$2568,'Evidence'!R$2545:R$2568)</x:f>
        <x:v>0</x:v>
      </x:c>
      <x:c r="L400" s="19" t="n">
        <x:f>$D400*SUMPRODUCT('Evidence'!$J$2545:$J$2568,'Evidence'!S$2545:S$2568)</x:f>
        <x:v>17.561671598705356</x:v>
      </x:c>
      <x:c r="M400" s="19" t="n">
        <x:f>$D400*SUMPRODUCT('Evidence'!$J$2545:$J$2568,'Evidence'!T$2545:T$2568)</x:f>
        <x:v>0</x:v>
      </x:c>
      <x:c r="N400" s="19" t="n">
        <x:f>$D400*SUMPRODUCT('Evidence'!$J$2545:$J$2568,'Evidence'!U$2545:U$2568)</x:f>
        <x:v>0</x:v>
      </x:c>
      <x:c r="O400" s="19" t="n">
        <x:f>$D400*SUMPRODUCT('Evidence'!$J$2545:$J$2568,'Evidence'!V$2545:V$2568)</x:f>
        <x:v>0</x:v>
      </x:c>
      <x:c r="P400" s="19" t="n">
        <x:f>$D400*SUMPRODUCT('Evidence'!$J$2545:$J$2568,'Evidence'!W$2545:W$2568)</x:f>
        <x:v>0</x:v>
      </x:c>
      <x:c r="Q400" s="19" t="n">
        <x:f>SUM(E400:P400)</x:f>
        <x:v>689.5630000000001</x:v>
      </x:c>
      <x:c r="R400" s="19" t="n">
        <x:f>Q400-D400</x:f>
        <x:v>1.1368683772161603e-13</x:v>
      </x:c>
      <x:c r="S400" s="17" t="str">
        <x:v>Economic activity (ISIC-Rev.4): C. Manufacturing</x:v>
      </x:c>
      <x:c r="T400" s="2" t="str">
        <x:v>XA:2162</x:v>
      </x:c>
      <x:c r="U400" s="2" t="str"/>
      <x:c r="V400" s="2" t="str">
        <x:v>https://rplumber.ilo.org/data/indicator?format=.csv.gz&amp;id=EMP_2EMP_SEX_ECO_NB_A</x:v>
      </x:c>
      <x:c r="W400" s="2" t="str">
        <x:v>ILO modelled estimate; allocation estimated</x:v>
      </x:c>
    </x:row>
    <x:row r="401" ht="32" customHeight="1">
      <x:c r="A401" s="13" t="str">
        <x:v>Tunisia</x:v>
      </x:c>
      <x:c r="B401" s="13" t="str">
        <x:v>TUN</x:v>
      </x:c>
      <x:c r="C401" s="13" t="str">
        <x:v>DE</x:v>
      </x:c>
      <x:c r="D401" s="25" t="n">
        <x:v>41.047</x:v>
      </x:c>
      <x:c r="E401" s="21" t="n">
        <x:f>$D401*SUMPRODUCT('Evidence'!$J$2569:$J$2573,'Evidence'!L$2569:L$2573)</x:f>
        <x:v>0</x:v>
      </x:c>
      <x:c r="F401" s="21" t="n">
        <x:f>$D401*SUMPRODUCT('Evidence'!$J$2569:$J$2573,'Evidence'!M$2569:M$2573)</x:f>
        <x:v>0</x:v>
      </x:c>
      <x:c r="G401" s="21" t="n">
        <x:f>$D401*SUMPRODUCT('Evidence'!$J$2569:$J$2573,'Evidence'!N$2569:N$2573)</x:f>
        <x:v>18.6791279123355</x:v>
      </x:c>
      <x:c r="H401" s="21" t="n">
        <x:f>$D401*SUMPRODUCT('Evidence'!$J$2569:$J$2573,'Evidence'!O$2569:O$2573)</x:f>
        <x:v>0</x:v>
      </x:c>
      <x:c r="I401" s="21" t="n">
        <x:f>$D401*SUMPRODUCT('Evidence'!$J$2569:$J$2573,'Evidence'!P$2569:P$2573)</x:f>
        <x:v>0</x:v>
      </x:c>
      <x:c r="J401" s="21" t="n">
        <x:f>$D401*SUMPRODUCT('Evidence'!$J$2569:$J$2573,'Evidence'!Q$2569:Q$2573)</x:f>
        <x:v>0</x:v>
      </x:c>
      <x:c r="K401" s="21" t="n">
        <x:f>$D401*SUMPRODUCT('Evidence'!$J$2569:$J$2573,'Evidence'!R$2569:R$2573)</x:f>
        <x:v>0</x:v>
      </x:c>
      <x:c r="L401" s="21" t="n">
        <x:f>$D401*SUMPRODUCT('Evidence'!$J$2569:$J$2573,'Evidence'!S$2569:S$2573)</x:f>
        <x:v>0</x:v>
      </x:c>
      <x:c r="M401" s="21" t="n">
        <x:f>$D401*SUMPRODUCT('Evidence'!$J$2569:$J$2573,'Evidence'!T$2569:T$2573)</x:f>
        <x:v>0</x:v>
      </x:c>
      <x:c r="N401" s="21" t="n">
        <x:f>$D401*SUMPRODUCT('Evidence'!$J$2569:$J$2573,'Evidence'!U$2569:U$2573)</x:f>
        <x:v>22.367872087664498</x:v>
      </x:c>
      <x:c r="O401" s="21" t="n">
        <x:f>$D401*SUMPRODUCT('Evidence'!$J$2569:$J$2573,'Evidence'!V$2569:V$2573)</x:f>
        <x:v>0</x:v>
      </x:c>
      <x:c r="P401" s="21" t="n">
        <x:f>$D401*SUMPRODUCT('Evidence'!$J$2569:$J$2573,'Evidence'!W$2569:W$2573)</x:f>
        <x:v>0</x:v>
      </x:c>
      <x:c r="Q401" s="21" t="n">
        <x:f>SUM(E401:P401)</x:f>
        <x:v>41.047</x:v>
      </x:c>
      <x:c r="R401" s="21" t="n">
        <x:f>Q401-D401</x:f>
        <x:v>0</x:v>
      </x:c>
      <x:c r="S401" s="18" t="str">
        <x:v>Economic activity (ISIC-Rev.4): D,E. Utilities</x:v>
      </x:c>
      <x:c r="T401" s="13" t="str">
        <x:v>XA:2162</x:v>
      </x:c>
      <x:c r="U401" s="13" t="str"/>
      <x:c r="V401" s="13" t="str">
        <x:v>https://rplumber.ilo.org/data/indicator?format=.csv.gz&amp;id=EMP_2EMP_SEX_ECO_NB_A</x:v>
      </x:c>
      <x:c r="W401" s="13" t="str">
        <x:v>ILO modelled estimate; allocation estimated</x:v>
      </x:c>
    </x:row>
    <x:row r="402" ht="32" customHeight="1">
      <x:c r="A402" s="2" t="str">
        <x:v>Tunisia</x:v>
      </x:c>
      <x:c r="B402" s="2" t="str">
        <x:v>TUN</x:v>
      </x:c>
      <x:c r="C402" s="2" t="str">
        <x:v>F</x:v>
      </x:c>
      <x:c r="D402" s="25" t="n">
        <x:v>446.496</x:v>
      </x:c>
      <x:c r="E402" s="19" t="n">
        <x:f>$D402*SUMPRODUCT('Evidence'!$J$2574:$J$2576,'Evidence'!L$2574:L$2576)</x:f>
        <x:v>0</x:v>
      </x:c>
      <x:c r="F402" s="19" t="n">
        <x:f>$D402*SUMPRODUCT('Evidence'!$J$2574:$J$2576,'Evidence'!M$2574:M$2576)</x:f>
        <x:v>0</x:v>
      </x:c>
      <x:c r="G402" s="19" t="n">
        <x:f>$D402*SUMPRODUCT('Evidence'!$J$2574:$J$2576,'Evidence'!N$2574:N$2576)</x:f>
        <x:v>236.39723872764117</x:v>
      </x:c>
      <x:c r="H402" s="19" t="n">
        <x:f>$D402*SUMPRODUCT('Evidence'!$J$2574:$J$2576,'Evidence'!O$2574:O$2576)</x:f>
        <x:v>210.09876127235881</x:v>
      </x:c>
      <x:c r="I402" s="19" t="n">
        <x:f>$D402*SUMPRODUCT('Evidence'!$J$2574:$J$2576,'Evidence'!P$2574:P$2576)</x:f>
        <x:v>0</x:v>
      </x:c>
      <x:c r="J402" s="19" t="n">
        <x:f>$D402*SUMPRODUCT('Evidence'!$J$2574:$J$2576,'Evidence'!Q$2574:Q$2576)</x:f>
        <x:v>0</x:v>
      </x:c>
      <x:c r="K402" s="19" t="n">
        <x:f>$D402*SUMPRODUCT('Evidence'!$J$2574:$J$2576,'Evidence'!R$2574:R$2576)</x:f>
        <x:v>0</x:v>
      </x:c>
      <x:c r="L402" s="19" t="n">
        <x:f>$D402*SUMPRODUCT('Evidence'!$J$2574:$J$2576,'Evidence'!S$2574:S$2576)</x:f>
        <x:v>0</x:v>
      </x:c>
      <x:c r="M402" s="19" t="n">
        <x:f>$D402*SUMPRODUCT('Evidence'!$J$2574:$J$2576,'Evidence'!T$2574:T$2576)</x:f>
        <x:v>0</x:v>
      </x:c>
      <x:c r="N402" s="19" t="n">
        <x:f>$D402*SUMPRODUCT('Evidence'!$J$2574:$J$2576,'Evidence'!U$2574:U$2576)</x:f>
        <x:v>0</x:v>
      </x:c>
      <x:c r="O402" s="19" t="n">
        <x:f>$D402*SUMPRODUCT('Evidence'!$J$2574:$J$2576,'Evidence'!V$2574:V$2576)</x:f>
        <x:v>0</x:v>
      </x:c>
      <x:c r="P402" s="19" t="n">
        <x:f>$D402*SUMPRODUCT('Evidence'!$J$2574:$J$2576,'Evidence'!W$2574:W$2576)</x:f>
        <x:v>0</x:v>
      </x:c>
      <x:c r="Q402" s="19" t="n">
        <x:f>SUM(E402:P402)</x:f>
        <x:v>446.496</x:v>
      </x:c>
      <x:c r="R402" s="19" t="n">
        <x:f>Q402-D402</x:f>
        <x:v>0</x:v>
      </x:c>
      <x:c r="S402" s="17" t="str">
        <x:v>Economic activity (ISIC-Rev.4): F. Construction</x:v>
      </x:c>
      <x:c r="T402" s="2" t="str">
        <x:v>XA:2162</x:v>
      </x:c>
      <x:c r="U402" s="2" t="str"/>
      <x:c r="V402" s="2" t="str">
        <x:v>https://rplumber.ilo.org/data/indicator?format=.csv.gz&amp;id=EMP_2EMP_SEX_ECO_NB_A</x:v>
      </x:c>
      <x:c r="W402" s="2" t="str">
        <x:v>ILO modelled estimate; allocation estimated</x:v>
      </x:c>
    </x:row>
    <x:row r="403" ht="32" customHeight="1">
      <x:c r="A403" s="13" t="str">
        <x:v>Tunisia</x:v>
      </x:c>
      <x:c r="B403" s="13" t="str">
        <x:v>TUN</x:v>
      </x:c>
      <x:c r="C403" s="13" t="str">
        <x:v>G</x:v>
      </x:c>
      <x:c r="D403" s="25" t="n">
        <x:v>550.795</x:v>
      </x:c>
      <x:c r="E403" s="21" t="n">
        <x:f>$D403*SUMPRODUCT('Evidence'!$J$2577:$J$2579,'Evidence'!L$2577:L$2579)</x:f>
        <x:v>4.577078693712719</x:v>
      </x:c>
      <x:c r="F403" s="21" t="n">
        <x:f>$D403*SUMPRODUCT('Evidence'!$J$2577:$J$2579,'Evidence'!M$2577:M$2579)</x:f>
        <x:v>4.577078693712719</x:v>
      </x:c>
      <x:c r="G403" s="21" t="n">
        <x:f>$D403*SUMPRODUCT('Evidence'!$J$2577:$J$2579,'Evidence'!N$2577:N$2579)</x:f>
        <x:v>50.34786563083991</x:v>
      </x:c>
      <x:c r="H403" s="21" t="n">
        <x:f>$D403*SUMPRODUCT('Evidence'!$J$2577:$J$2579,'Evidence'!O$2577:O$2579)</x:f>
        <x:v>289.44565488367925</x:v>
      </x:c>
      <x:c r="I403" s="21" t="n">
        <x:f>$D403*SUMPRODUCT('Evidence'!$J$2577:$J$2579,'Evidence'!P$2577:P$2579)</x:f>
        <x:v>188.11608601691728</x:v>
      </x:c>
      <x:c r="J403" s="21" t="n">
        <x:f>$D403*SUMPRODUCT('Evidence'!$J$2577:$J$2579,'Evidence'!Q$2577:Q$2579)</x:f>
        <x:v>4.577078693712719</x:v>
      </x:c>
      <x:c r="K403" s="21" t="n">
        <x:f>$D403*SUMPRODUCT('Evidence'!$J$2577:$J$2579,'Evidence'!R$2577:R$2579)</x:f>
        <x:v>0</x:v>
      </x:c>
      <x:c r="L403" s="21" t="n">
        <x:f>$D403*SUMPRODUCT('Evidence'!$J$2577:$J$2579,'Evidence'!S$2577:S$2579)</x:f>
        <x:v>9.154157387425437</x:v>
      </x:c>
      <x:c r="M403" s="21" t="n">
        <x:f>$D403*SUMPRODUCT('Evidence'!$J$2577:$J$2579,'Evidence'!T$2577:T$2579)</x:f>
        <x:v>0</x:v>
      </x:c>
      <x:c r="N403" s="21" t="n">
        <x:f>$D403*SUMPRODUCT('Evidence'!$J$2577:$J$2579,'Evidence'!U$2577:U$2579)</x:f>
        <x:v>0</x:v>
      </x:c>
      <x:c r="O403" s="21" t="n">
        <x:f>$D403*SUMPRODUCT('Evidence'!$J$2577:$J$2579,'Evidence'!V$2577:V$2579)</x:f>
        <x:v>0</x:v>
      </x:c>
      <x:c r="P403" s="21" t="n">
        <x:f>$D403*SUMPRODUCT('Evidence'!$J$2577:$J$2579,'Evidence'!W$2577:W$2579)</x:f>
        <x:v>0</x:v>
      </x:c>
      <x:c r="Q403" s="21" t="n">
        <x:f>SUM(E403:P403)</x:f>
        <x:v>550.7950000000001</x:v>
      </x:c>
      <x:c r="R403" s="21" t="n">
        <x:f>Q403-D403</x:f>
        <x:v>1.1368683772161603e-13</x:v>
      </x:c>
      <x:c r="S403" s="18" t="str">
        <x:v>Economic activity (ISIC-Rev.4): G. Wholesale and retail trade; repair of motor vehicles and motorcycles</x:v>
      </x:c>
      <x:c r="T403" s="13" t="str">
        <x:v>XA:2162</x:v>
      </x:c>
      <x:c r="U403" s="13" t="str"/>
      <x:c r="V403" s="13" t="str">
        <x:v>https://rplumber.ilo.org/data/indicator?format=.csv.gz&amp;id=EMP_2EMP_SEX_ECO_NB_A</x:v>
      </x:c>
      <x:c r="W403" s="13" t="str">
        <x:v>ILO modelled estimate; allocation estimated</x:v>
      </x:c>
    </x:row>
    <x:row r="404" ht="32" customHeight="1">
      <x:c r="A404" s="2" t="str">
        <x:v>Tunisia</x:v>
      </x:c>
      <x:c r="B404" s="2" t="str">
        <x:v>TUN</x:v>
      </x:c>
      <x:c r="C404" s="2" t="str">
        <x:v>HJ</x:v>
      </x:c>
      <x:c r="D404" s="25" t="n">
        <x:v>221.949</x:v>
      </x:c>
      <x:c r="E404" s="19" t="n">
        <x:f>$D404*SUMPRODUCT('Evidence'!$J$2580:$J$2590,'Evidence'!L$2580:L$2590)</x:f>
        <x:v>7.391088410749163</x:v>
      </x:c>
      <x:c r="F404" s="19" t="n">
        <x:f>$D404*SUMPRODUCT('Evidence'!$J$2580:$J$2590,'Evidence'!M$2580:M$2590)</x:f>
        <x:v>0</x:v>
      </x:c>
      <x:c r="G404" s="19" t="n">
        <x:f>$D404*SUMPRODUCT('Evidence'!$J$2580:$J$2590,'Evidence'!N$2580:N$2590)</x:f>
        <x:v>169.02457400760127</x:v>
      </x:c>
      <x:c r="H404" s="19" t="n">
        <x:f>$D404*SUMPRODUCT('Evidence'!$J$2580:$J$2590,'Evidence'!O$2580:O$2590)</x:f>
        <x:v>0</x:v>
      </x:c>
      <x:c r="I404" s="19" t="n">
        <x:f>$D404*SUMPRODUCT('Evidence'!$J$2580:$J$2590,'Evidence'!P$2580:P$2590)</x:f>
        <x:v>0</x:v>
      </x:c>
      <x:c r="J404" s="19" t="n">
        <x:f>$D404*SUMPRODUCT('Evidence'!$J$2580:$J$2590,'Evidence'!Q$2580:Q$2590)</x:f>
        <x:v>0</x:v>
      </x:c>
      <x:c r="K404" s="19" t="n">
        <x:f>$D404*SUMPRODUCT('Evidence'!$J$2580:$J$2590,'Evidence'!R$2580:R$2590)</x:f>
        <x:v>0</x:v>
      </x:c>
      <x:c r="L404" s="19" t="n">
        <x:f>$D404*SUMPRODUCT('Evidence'!$J$2580:$J$2590,'Evidence'!S$2580:S$2590)</x:f>
        <x:v>23.80612353030794</x:v>
      </x:c>
      <x:c r="M404" s="19" t="n">
        <x:f>$D404*SUMPRODUCT('Evidence'!$J$2580:$J$2590,'Evidence'!T$2580:T$2590)</x:f>
        <x:v>21.727214051341623</x:v>
      </x:c>
      <x:c r="N404" s="19" t="n">
        <x:f>$D404*SUMPRODUCT('Evidence'!$J$2580:$J$2590,'Evidence'!U$2580:U$2590)</x:f>
        <x:v>0</x:v>
      </x:c>
      <x:c r="O404" s="19" t="n">
        <x:f>$D404*SUMPRODUCT('Evidence'!$J$2580:$J$2590,'Evidence'!V$2580:V$2590)</x:f>
        <x:v>0</x:v>
      </x:c>
      <x:c r="P404" s="19" t="n">
        <x:f>$D404*SUMPRODUCT('Evidence'!$J$2580:$J$2590,'Evidence'!W$2580:W$2590)</x:f>
        <x:v>0</x:v>
      </x:c>
      <x:c r="Q404" s="19" t="n">
        <x:f>SUM(E404:P404)</x:f>
        <x:v>221.949</x:v>
      </x:c>
      <x:c r="R404" s="19" t="n">
        <x:f>Q404-D404</x:f>
        <x:v>0</x:v>
      </x:c>
      <x:c r="S404" s="17" t="str">
        <x:v>Economic activity (ISIC-Rev.4): H,J. Transport; storage and communication</x:v>
      </x:c>
      <x:c r="T404" s="2" t="str">
        <x:v>XA:2162</x:v>
      </x:c>
      <x:c r="U404" s="2" t="str"/>
      <x:c r="V404" s="2" t="str">
        <x:v>https://rplumber.ilo.org/data/indicator?format=.csv.gz&amp;id=EMP_2EMP_SEX_ECO_NB_A</x:v>
      </x:c>
      <x:c r="W404" s="2" t="str">
        <x:v>ILO modelled estimate; allocation estimated</x:v>
      </x:c>
    </x:row>
    <x:row r="405" ht="32" customHeight="1">
      <x:c r="A405" s="13" t="str">
        <x:v>Tunisia</x:v>
      </x:c>
      <x:c r="B405" s="13" t="str">
        <x:v>TUN</x:v>
      </x:c>
      <x:c r="C405" s="13" t="str">
        <x:v>I</x:v>
      </x:c>
      <x:c r="D405" s="25" t="n">
        <x:v>150.419</x:v>
      </x:c>
      <x:c r="E405" s="21" t="n">
        <x:f>$D405*SUMPRODUCT('Evidence'!$J$2591:$J$2592,'Evidence'!L$2591:L$2592)</x:f>
        <x:v>0</x:v>
      </x:c>
      <x:c r="F405" s="21" t="n">
        <x:f>$D405*SUMPRODUCT('Evidence'!$J$2591:$J$2592,'Evidence'!M$2591:M$2592)</x:f>
        <x:v>0</x:v>
      </x:c>
      <x:c r="G405" s="21" t="n">
        <x:f>$D405*SUMPRODUCT('Evidence'!$J$2591:$J$2592,'Evidence'!N$2591:N$2592)</x:f>
        <x:v>0</x:v>
      </x:c>
      <x:c r="H405" s="21" t="n">
        <x:f>$D405*SUMPRODUCT('Evidence'!$J$2591:$J$2592,'Evidence'!O$2591:O$2592)</x:f>
        <x:v>150.419</x:v>
      </x:c>
      <x:c r="I405" s="21" t="n">
        <x:f>$D405*SUMPRODUCT('Evidence'!$J$2591:$J$2592,'Evidence'!P$2591:P$2592)</x:f>
        <x:v>0</x:v>
      </x:c>
      <x:c r="J405" s="21" t="n">
        <x:f>$D405*SUMPRODUCT('Evidence'!$J$2591:$J$2592,'Evidence'!Q$2591:Q$2592)</x:f>
        <x:v>0</x:v>
      </x:c>
      <x:c r="K405" s="21" t="n">
        <x:f>$D405*SUMPRODUCT('Evidence'!$J$2591:$J$2592,'Evidence'!R$2591:R$2592)</x:f>
        <x:v>0</x:v>
      </x:c>
      <x:c r="L405" s="21" t="n">
        <x:f>$D405*SUMPRODUCT('Evidence'!$J$2591:$J$2592,'Evidence'!S$2591:S$2592)</x:f>
        <x:v>0</x:v>
      </x:c>
      <x:c r="M405" s="21" t="n">
        <x:f>$D405*SUMPRODUCT('Evidence'!$J$2591:$J$2592,'Evidence'!T$2591:T$2592)</x:f>
        <x:v>0</x:v>
      </x:c>
      <x:c r="N405" s="21" t="n">
        <x:f>$D405*SUMPRODUCT('Evidence'!$J$2591:$J$2592,'Evidence'!U$2591:U$2592)</x:f>
        <x:v>0</x:v>
      </x:c>
      <x:c r="O405" s="21" t="n">
        <x:f>$D405*SUMPRODUCT('Evidence'!$J$2591:$J$2592,'Evidence'!V$2591:V$2592)</x:f>
        <x:v>0</x:v>
      </x:c>
      <x:c r="P405" s="21" t="n">
        <x:f>$D405*SUMPRODUCT('Evidence'!$J$2591:$J$2592,'Evidence'!W$2591:W$2592)</x:f>
        <x:v>0</x:v>
      </x:c>
      <x:c r="Q405" s="21" t="n">
        <x:f>SUM(E405:P405)</x:f>
        <x:v>150.419</x:v>
      </x:c>
      <x:c r="R405" s="21" t="n">
        <x:f>Q405-D405</x:f>
        <x:v>0</x:v>
      </x:c>
      <x:c r="S405" s="18" t="str">
        <x:v>Economic activity (ISIC-Rev.4): I. Accommodation and food service activities</x:v>
      </x:c>
      <x:c r="T405" s="13" t="str">
        <x:v>XA:2162</x:v>
      </x:c>
      <x:c r="U405" s="13" t="str"/>
      <x:c r="V405" s="13" t="str">
        <x:v>https://rplumber.ilo.org/data/indicator?format=.csv.gz&amp;id=EMP_2EMP_SEX_ECO_NB_A</x:v>
      </x:c>
      <x:c r="W405" s="13" t="str">
        <x:v>ILO modelled estimate; allocation estimated</x:v>
      </x:c>
    </x:row>
    <x:row r="406" ht="32" customHeight="1">
      <x:c r="A406" s="2" t="str">
        <x:v>Tunisia</x:v>
      </x:c>
      <x:c r="B406" s="2" t="str">
        <x:v>TUN</x:v>
      </x:c>
      <x:c r="C406" s="2" t="str">
        <x:v>K</x:v>
      </x:c>
      <x:c r="D406" s="25" t="n">
        <x:v>28.073</x:v>
      </x:c>
      <x:c r="E406" s="19" t="n">
        <x:f>$D406*SUMPRODUCT('Evidence'!$J$2593:$J$2595,'Evidence'!L$2593:L$2595)</x:f>
        <x:v>0</x:v>
      </x:c>
      <x:c r="F406" s="19" t="n">
        <x:f>$D406*SUMPRODUCT('Evidence'!$J$2593:$J$2595,'Evidence'!M$2593:M$2595)</x:f>
        <x:v>0</x:v>
      </x:c>
      <x:c r="G406" s="19" t="n">
        <x:f>$D406*SUMPRODUCT('Evidence'!$J$2593:$J$2595,'Evidence'!N$2593:N$2595)</x:f>
        <x:v>0</x:v>
      </x:c>
      <x:c r="H406" s="19" t="n">
        <x:f>$D406*SUMPRODUCT('Evidence'!$J$2593:$J$2595,'Evidence'!O$2593:O$2595)</x:f>
        <x:v>0</x:v>
      </x:c>
      <x:c r="I406" s="19" t="n">
        <x:f>$D406*SUMPRODUCT('Evidence'!$J$2593:$J$2595,'Evidence'!P$2593:P$2595)</x:f>
        <x:v>0</x:v>
      </x:c>
      <x:c r="J406" s="19" t="n">
        <x:f>$D406*SUMPRODUCT('Evidence'!$J$2593:$J$2595,'Evidence'!Q$2593:Q$2595)</x:f>
        <x:v>0</x:v>
      </x:c>
      <x:c r="K406" s="19" t="n">
        <x:f>$D406*SUMPRODUCT('Evidence'!$J$2593:$J$2595,'Evidence'!R$2593:R$2595)</x:f>
        <x:v>28.073</x:v>
      </x:c>
      <x:c r="L406" s="19" t="n">
        <x:f>$D406*SUMPRODUCT('Evidence'!$J$2593:$J$2595,'Evidence'!S$2593:S$2595)</x:f>
        <x:v>0</x:v>
      </x:c>
      <x:c r="M406" s="19" t="n">
        <x:f>$D406*SUMPRODUCT('Evidence'!$J$2593:$J$2595,'Evidence'!T$2593:T$2595)</x:f>
        <x:v>0</x:v>
      </x:c>
      <x:c r="N406" s="19" t="n">
        <x:f>$D406*SUMPRODUCT('Evidence'!$J$2593:$J$2595,'Evidence'!U$2593:U$2595)</x:f>
        <x:v>0</x:v>
      </x:c>
      <x:c r="O406" s="19" t="n">
        <x:f>$D406*SUMPRODUCT('Evidence'!$J$2593:$J$2595,'Evidence'!V$2593:V$2595)</x:f>
        <x:v>0</x:v>
      </x:c>
      <x:c r="P406" s="19" t="n">
        <x:f>$D406*SUMPRODUCT('Evidence'!$J$2593:$J$2595,'Evidence'!W$2593:W$2595)</x:f>
        <x:v>0</x:v>
      </x:c>
      <x:c r="Q406" s="19" t="n">
        <x:f>SUM(E406:P406)</x:f>
        <x:v>28.073</x:v>
      </x:c>
      <x:c r="R406" s="19" t="n">
        <x:f>Q406-D406</x:f>
        <x:v>0</x:v>
      </x:c>
      <x:c r="S406" s="17" t="str">
        <x:v>Economic activity (ISIC-Rev.4): K. Financial and insurance activities</x:v>
      </x:c>
      <x:c r="T406" s="2" t="str">
        <x:v>XA:2162</x:v>
      </x:c>
      <x:c r="U406" s="2" t="str"/>
      <x:c r="V406" s="2" t="str">
        <x:v>https://rplumber.ilo.org/data/indicator?format=.csv.gz&amp;id=EMP_2EMP_SEX_ECO_NB_A</x:v>
      </x:c>
      <x:c r="W406" s="2" t="str">
        <x:v>ILO modelled estimate; allocation estimated</x:v>
      </x:c>
    </x:row>
    <x:row r="407" ht="32" customHeight="1">
      <x:c r="A407" s="13" t="str">
        <x:v>Tunisia</x:v>
      </x:c>
      <x:c r="B407" s="13" t="str">
        <x:v>TUN</x:v>
      </x:c>
      <x:c r="C407" s="13" t="str">
        <x:v>LMN</x:v>
      </x:c>
      <x:c r="D407" s="25" t="n">
        <x:v>117.251</x:v>
      </x:c>
      <x:c r="E407" s="21" t="n">
        <x:f>$D407*SUMPRODUCT('Evidence'!$J$2596:$J$2609,'Evidence'!L$2596:L$2609)</x:f>
        <x:v>0</x:v>
      </x:c>
      <x:c r="F407" s="21" t="n">
        <x:f>$D407*SUMPRODUCT('Evidence'!$J$2596:$J$2609,'Evidence'!M$2596:M$2609)</x:f>
        <x:v>0</x:v>
      </x:c>
      <x:c r="G407" s="21" t="n">
        <x:f>$D407*SUMPRODUCT('Evidence'!$J$2596:$J$2609,'Evidence'!N$2596:N$2609)</x:f>
        <x:v>98.65459472677685</x:v>
      </x:c>
      <x:c r="H407" s="21" t="n">
        <x:f>$D407*SUMPRODUCT('Evidence'!$J$2596:$J$2609,'Evidence'!O$2596:O$2609)</x:f>
        <x:v>9.082543245606853</x:v>
      </x:c>
      <x:c r="I407" s="21" t="n">
        <x:f>$D407*SUMPRODUCT('Evidence'!$J$2596:$J$2609,'Evidence'!P$2596:P$2609)</x:f>
        <x:v>0</x:v>
      </x:c>
      <x:c r="J407" s="21" t="n">
        <x:f>$D407*SUMPRODUCT('Evidence'!$J$2596:$J$2609,'Evidence'!Q$2596:Q$2609)</x:f>
        <x:v>1.0564093550145348</x:v>
      </x:c>
      <x:c r="K407" s="21" t="n">
        <x:f>$D407*SUMPRODUCT('Evidence'!$J$2596:$J$2609,'Evidence'!R$2596:R$2609)</x:f>
        <x:v>0</x:v>
      </x:c>
      <x:c r="L407" s="21" t="n">
        <x:f>$D407*SUMPRODUCT('Evidence'!$J$2596:$J$2609,'Evidence'!S$2596:S$2609)</x:f>
        <x:v>0.15465884084302325</x:v>
      </x:c>
      <x:c r="M407" s="21" t="n">
        <x:f>$D407*SUMPRODUCT('Evidence'!$J$2596:$J$2609,'Evidence'!T$2596:T$2609)</x:f>
        <x:v>2.6096016533430233</x:v>
      </x:c>
      <x:c r="N407" s="21" t="n">
        <x:f>$D407*SUMPRODUCT('Evidence'!$J$2596:$J$2609,'Evidence'!U$2596:U$2609)</x:f>
        <x:v>0</x:v>
      </x:c>
      <x:c r="O407" s="21" t="n">
        <x:f>$D407*SUMPRODUCT('Evidence'!$J$2596:$J$2609,'Evidence'!V$2596:V$2609)</x:f>
        <x:v>5.693192178415698</x:v>
      </x:c>
      <x:c r="P407" s="21" t="n">
        <x:f>$D407*SUMPRODUCT('Evidence'!$J$2596:$J$2609,'Evidence'!W$2596:W$2609)</x:f>
        <x:v>0</x:v>
      </x:c>
      <x:c r="Q407" s="21" t="n">
        <x:f>SUM(E407:P407)</x:f>
        <x:v>117.25099999999999</x:v>
      </x:c>
      <x:c r="R407" s="21" t="n">
        <x:f>Q407-D407</x:f>
        <x:v>-1.4210854715202004e-14</x:v>
      </x:c>
      <x:c r="S407" s="18" t="str">
        <x:v>Economic activity (ISIC-Rev.4): L,M,N. Real estate; business and administrative activities</x:v>
      </x:c>
      <x:c r="T407" s="13" t="str">
        <x:v>XA:2162</x:v>
      </x:c>
      <x:c r="U407" s="13" t="str"/>
      <x:c r="V407" s="13" t="str">
        <x:v>https://rplumber.ilo.org/data/indicator?format=.csv.gz&amp;id=EMP_2EMP_SEX_ECO_NB_A</x:v>
      </x:c>
      <x:c r="W407" s="13" t="str">
        <x:v>ILO modelled estimate; allocation estimated</x:v>
      </x:c>
    </x:row>
    <x:row r="408" ht="32" customHeight="1">
      <x:c r="A408" s="2" t="str">
        <x:v>Tunisia</x:v>
      </x:c>
      <x:c r="B408" s="2" t="str">
        <x:v>TUN</x:v>
      </x:c>
      <x:c r="C408" s="2" t="str">
        <x:v>O</x:v>
      </x:c>
      <x:c r="D408" s="25" t="n">
        <x:v>332.792</x:v>
      </x:c>
      <x:c r="E408" s="19" t="n">
        <x:f>$D408*SUMPRODUCT('Evidence'!$J$2610:$J$2610,'Evidence'!L$2610:L$2610)</x:f>
        <x:v>0</x:v>
      </x:c>
      <x:c r="F408" s="19" t="n">
        <x:f>$D408*SUMPRODUCT('Evidence'!$J$2610:$J$2610,'Evidence'!M$2610:M$2610)</x:f>
        <x:v>0</x:v>
      </x:c>
      <x:c r="G408" s="19" t="n">
        <x:f>$D408*SUMPRODUCT('Evidence'!$J$2610:$J$2610,'Evidence'!N$2610:N$2610)</x:f>
        <x:v>0</x:v>
      </x:c>
      <x:c r="H408" s="19" t="n">
        <x:f>$D408*SUMPRODUCT('Evidence'!$J$2610:$J$2610,'Evidence'!O$2610:O$2610)</x:f>
        <x:v>0</x:v>
      </x:c>
      <x:c r="I408" s="19" t="n">
        <x:f>$D408*SUMPRODUCT('Evidence'!$J$2610:$J$2610,'Evidence'!P$2610:P$2610)</x:f>
        <x:v>0</x:v>
      </x:c>
      <x:c r="J408" s="19" t="n">
        <x:f>$D408*SUMPRODUCT('Evidence'!$J$2610:$J$2610,'Evidence'!Q$2610:Q$2610)</x:f>
        <x:v>0</x:v>
      </x:c>
      <x:c r="K408" s="19" t="n">
        <x:f>$D408*SUMPRODUCT('Evidence'!$J$2610:$J$2610,'Evidence'!R$2610:R$2610)</x:f>
        <x:v>0</x:v>
      </x:c>
      <x:c r="L408" s="19" t="n">
        <x:f>$D408*SUMPRODUCT('Evidence'!$J$2610:$J$2610,'Evidence'!S$2610:S$2610)</x:f>
        <x:v>0</x:v>
      </x:c>
      <x:c r="M408" s="19" t="n">
        <x:f>$D408*SUMPRODUCT('Evidence'!$J$2610:$J$2610,'Evidence'!T$2610:T$2610)</x:f>
        <x:v>0</x:v>
      </x:c>
      <x:c r="N408" s="19" t="n">
        <x:f>$D408*SUMPRODUCT('Evidence'!$J$2610:$J$2610,'Evidence'!U$2610:U$2610)</x:f>
        <x:v>0</x:v>
      </x:c>
      <x:c r="O408" s="19" t="n">
        <x:f>$D408*SUMPRODUCT('Evidence'!$J$2610:$J$2610,'Evidence'!V$2610:V$2610)</x:f>
        <x:v>0</x:v>
      </x:c>
      <x:c r="P408" s="19" t="n">
        <x:f>$D408*SUMPRODUCT('Evidence'!$J$2610:$J$2610,'Evidence'!W$2610:W$2610)</x:f>
        <x:v>332.792</x:v>
      </x:c>
      <x:c r="Q408" s="19" t="n">
        <x:f>SUM(E408:P408)</x:f>
        <x:v>332.792</x:v>
      </x:c>
      <x:c r="R408" s="19" t="n">
        <x:f>Q408-D408</x:f>
        <x:v>0</x:v>
      </x:c>
      <x:c r="S408" s="17" t="str">
        <x:v>Economic activity (ISIC-Rev.4): O. Public administration and defence; compulsory social security</x:v>
      </x:c>
      <x:c r="T408" s="2" t="str">
        <x:v>XA:2162</x:v>
      </x:c>
      <x:c r="U408" s="2" t="str"/>
      <x:c r="V408" s="2" t="str">
        <x:v>https://rplumber.ilo.org/data/indicator?format=.csv.gz&amp;id=EMP_2EMP_SEX_ECO_NB_A</x:v>
      </x:c>
      <x:c r="W408" s="2" t="str">
        <x:v>ILO modelled estimate; allocation estimated</x:v>
      </x:c>
    </x:row>
    <x:row r="409" ht="32" customHeight="1">
      <x:c r="A409" s="13" t="str">
        <x:v>Tunisia</x:v>
      </x:c>
      <x:c r="B409" s="13" t="str">
        <x:v>TUN</x:v>
      </x:c>
      <x:c r="C409" s="13" t="str">
        <x:v>P</x:v>
      </x:c>
      <x:c r="D409" s="25" t="n">
        <x:v>289.589</x:v>
      </x:c>
      <x:c r="E409" s="21" t="n">
        <x:f>$D409*SUMPRODUCT('Evidence'!$J$2611:$J$2611,'Evidence'!L$2611:L$2611)</x:f>
        <x:v>0</x:v>
      </x:c>
      <x:c r="F409" s="21" t="n">
        <x:f>$D409*SUMPRODUCT('Evidence'!$J$2611:$J$2611,'Evidence'!M$2611:M$2611)</x:f>
        <x:v>0</x:v>
      </x:c>
      <x:c r="G409" s="21" t="n">
        <x:f>$D409*SUMPRODUCT('Evidence'!$J$2611:$J$2611,'Evidence'!N$2611:N$2611)</x:f>
        <x:v>0</x:v>
      </x:c>
      <x:c r="H409" s="21" t="n">
        <x:f>$D409*SUMPRODUCT('Evidence'!$J$2611:$J$2611,'Evidence'!O$2611:O$2611)</x:f>
        <x:v>289.589</x:v>
      </x:c>
      <x:c r="I409" s="21" t="n">
        <x:f>$D409*SUMPRODUCT('Evidence'!$J$2611:$J$2611,'Evidence'!P$2611:P$2611)</x:f>
        <x:v>0</x:v>
      </x:c>
      <x:c r="J409" s="21" t="n">
        <x:f>$D409*SUMPRODUCT('Evidence'!$J$2611:$J$2611,'Evidence'!Q$2611:Q$2611)</x:f>
        <x:v>0</x:v>
      </x:c>
      <x:c r="K409" s="21" t="n">
        <x:f>$D409*SUMPRODUCT('Evidence'!$J$2611:$J$2611,'Evidence'!R$2611:R$2611)</x:f>
        <x:v>0</x:v>
      </x:c>
      <x:c r="L409" s="21" t="n">
        <x:f>$D409*SUMPRODUCT('Evidence'!$J$2611:$J$2611,'Evidence'!S$2611:S$2611)</x:f>
        <x:v>0</x:v>
      </x:c>
      <x:c r="M409" s="21" t="n">
        <x:f>$D409*SUMPRODUCT('Evidence'!$J$2611:$J$2611,'Evidence'!T$2611:T$2611)</x:f>
        <x:v>0</x:v>
      </x:c>
      <x:c r="N409" s="21" t="n">
        <x:f>$D409*SUMPRODUCT('Evidence'!$J$2611:$J$2611,'Evidence'!U$2611:U$2611)</x:f>
        <x:v>0</x:v>
      </x:c>
      <x:c r="O409" s="21" t="n">
        <x:f>$D409*SUMPRODUCT('Evidence'!$J$2611:$J$2611,'Evidence'!V$2611:V$2611)</x:f>
        <x:v>0</x:v>
      </x:c>
      <x:c r="P409" s="21" t="n">
        <x:f>$D409*SUMPRODUCT('Evidence'!$J$2611:$J$2611,'Evidence'!W$2611:W$2611)</x:f>
        <x:v>0</x:v>
      </x:c>
      <x:c r="Q409" s="21" t="n">
        <x:f>SUM(E409:P409)</x:f>
        <x:v>289.589</x:v>
      </x:c>
      <x:c r="R409" s="21" t="n">
        <x:f>Q409-D409</x:f>
        <x:v>0</x:v>
      </x:c>
      <x:c r="S409" s="18" t="str">
        <x:v>Economic activity (ISIC-Rev.4): P. Education</x:v>
      </x:c>
      <x:c r="T409" s="13" t="str">
        <x:v>XA:2162</x:v>
      </x:c>
      <x:c r="U409" s="13" t="str"/>
      <x:c r="V409" s="13" t="str">
        <x:v>https://rplumber.ilo.org/data/indicator?format=.csv.gz&amp;id=EMP_2EMP_SEX_ECO_NB_A</x:v>
      </x:c>
      <x:c r="W409" s="13" t="str">
        <x:v>ILO modelled estimate; allocation estimated</x:v>
      </x:c>
    </x:row>
    <x:row r="410" ht="32" customHeight="1">
      <x:c r="A410" s="2" t="str">
        <x:v>Tunisia</x:v>
      </x:c>
      <x:c r="B410" s="2" t="str">
        <x:v>TUN</x:v>
      </x:c>
      <x:c r="C410" s="2" t="str">
        <x:v>Q</x:v>
      </x:c>
      <x:c r="D410" s="25" t="n">
        <x:v>102.606</x:v>
      </x:c>
      <x:c r="E410" s="19" t="n">
        <x:f>$D410*SUMPRODUCT('Evidence'!$J$2612:$J$2614,'Evidence'!L$2612:L$2614)</x:f>
        <x:v>0</x:v>
      </x:c>
      <x:c r="F410" s="19" t="n">
        <x:f>$D410*SUMPRODUCT('Evidence'!$J$2612:$J$2614,'Evidence'!M$2612:M$2614)</x:f>
        <x:v>0</x:v>
      </x:c>
      <x:c r="G410" s="19" t="n">
        <x:f>$D410*SUMPRODUCT('Evidence'!$J$2612:$J$2614,'Evidence'!N$2612:N$2614)</x:f>
        <x:v>0</x:v>
      </x:c>
      <x:c r="H410" s="19" t="n">
        <x:f>$D410*SUMPRODUCT('Evidence'!$J$2612:$J$2614,'Evidence'!O$2612:O$2614)</x:f>
        <x:v>0</x:v>
      </x:c>
      <x:c r="I410" s="19" t="n">
        <x:f>$D410*SUMPRODUCT('Evidence'!$J$2612:$J$2614,'Evidence'!P$2612:P$2614)</x:f>
        <x:v>0</x:v>
      </x:c>
      <x:c r="J410" s="19" t="n">
        <x:f>$D410*SUMPRODUCT('Evidence'!$J$2612:$J$2614,'Evidence'!Q$2612:Q$2614)</x:f>
        <x:v>95.85162913941303</x:v>
      </x:c>
      <x:c r="K410" s="19" t="n">
        <x:f>$D410*SUMPRODUCT('Evidence'!$J$2612:$J$2614,'Evidence'!R$2612:R$2614)</x:f>
        <x:v>0</x:v>
      </x:c>
      <x:c r="L410" s="19" t="n">
        <x:f>$D410*SUMPRODUCT('Evidence'!$J$2612:$J$2614,'Evidence'!S$2612:S$2614)</x:f>
        <x:v>0</x:v>
      </x:c>
      <x:c r="M410" s="19" t="n">
        <x:f>$D410*SUMPRODUCT('Evidence'!$J$2612:$J$2614,'Evidence'!T$2612:T$2614)</x:f>
        <x:v>0</x:v>
      </x:c>
      <x:c r="N410" s="19" t="n">
        <x:f>$D410*SUMPRODUCT('Evidence'!$J$2612:$J$2614,'Evidence'!U$2612:U$2614)</x:f>
        <x:v>0</x:v>
      </x:c>
      <x:c r="O410" s="19" t="n">
        <x:f>$D410*SUMPRODUCT('Evidence'!$J$2612:$J$2614,'Evidence'!V$2612:V$2614)</x:f>
        <x:v>0</x:v>
      </x:c>
      <x:c r="P410" s="19" t="n">
        <x:f>$D410*SUMPRODUCT('Evidence'!$J$2612:$J$2614,'Evidence'!W$2612:W$2614)</x:f>
        <x:v>6.754370860586966</x:v>
      </x:c>
      <x:c r="Q410" s="19" t="n">
        <x:f>SUM(E410:P410)</x:f>
        <x:v>102.606</x:v>
      </x:c>
      <x:c r="R410" s="19" t="n">
        <x:f>Q410-D410</x:f>
        <x:v>0</x:v>
      </x:c>
      <x:c r="S410" s="17" t="str">
        <x:v>Economic activity (ISIC-Rev.4): Q. Human health and social work activities</x:v>
      </x:c>
      <x:c r="T410" s="2" t="str">
        <x:v>XA:2162</x:v>
      </x:c>
      <x:c r="U410" s="2" t="str"/>
      <x:c r="V410" s="2" t="str">
        <x:v>https://rplumber.ilo.org/data/indicator?format=.csv.gz&amp;id=EMP_2EMP_SEX_ECO_NB_A</x:v>
      </x:c>
      <x:c r="W410" s="2" t="str">
        <x:v>ILO modelled estimate; allocation estimated</x:v>
      </x:c>
    </x:row>
    <x:row r="411" ht="32" customHeight="1">
      <x:c r="A411" s="13" t="str">
        <x:v>Tunisia</x:v>
      </x:c>
      <x:c r="B411" s="13" t="str">
        <x:v>TUN</x:v>
      </x:c>
      <x:c r="C411" s="13" t="str">
        <x:v>RSTU</x:v>
      </x:c>
      <x:c r="D411" s="25" t="n">
        <x:v>147.19</x:v>
      </x:c>
      <x:c r="E411" s="21" t="n">
        <x:f>$D411*SUMPRODUCT('Evidence'!$J$2615:$J$2622,'Evidence'!L$2615:L$2622)</x:f>
        <x:v>0</x:v>
      </x:c>
      <x:c r="F411" s="21" t="n">
        <x:f>$D411*SUMPRODUCT('Evidence'!$J$2615:$J$2622,'Evidence'!M$2615:M$2622)</x:f>
        <x:v>0</x:v>
      </x:c>
      <x:c r="G411" s="21" t="n">
        <x:f>$D411*SUMPRODUCT('Evidence'!$J$2615:$J$2622,'Evidence'!N$2615:N$2622)</x:f>
        <x:v>0</x:v>
      </x:c>
      <x:c r="H411" s="21" t="n">
        <x:f>$D411*SUMPRODUCT('Evidence'!$J$2615:$J$2622,'Evidence'!O$2615:O$2622)</x:f>
        <x:v>81.07865403128443</x:v>
      </x:c>
      <x:c r="I411" s="21" t="n">
        <x:f>$D411*SUMPRODUCT('Evidence'!$J$2615:$J$2622,'Evidence'!P$2615:P$2622)</x:f>
        <x:v>0</x:v>
      </x:c>
      <x:c r="J411" s="21" t="n">
        <x:f>$D411*SUMPRODUCT('Evidence'!$J$2615:$J$2622,'Evidence'!Q$2615:Q$2622)</x:f>
        <x:v>0</x:v>
      </x:c>
      <x:c r="K411" s="21" t="n">
        <x:f>$D411*SUMPRODUCT('Evidence'!$J$2615:$J$2622,'Evidence'!R$2615:R$2622)</x:f>
        <x:v>0</x:v>
      </x:c>
      <x:c r="L411" s="21" t="n">
        <x:f>$D411*SUMPRODUCT('Evidence'!$J$2615:$J$2622,'Evidence'!S$2615:S$2622)</x:f>
        <x:v>4.329068415567236</x:v>
      </x:c>
      <x:c r="M411" s="21" t="n">
        <x:f>$D411*SUMPRODUCT('Evidence'!$J$2615:$J$2622,'Evidence'!T$2615:T$2622)</x:f>
        <x:v>9.118245650350037</x:v>
      </x:c>
      <x:c r="N411" s="21" t="n">
        <x:f>$D411*SUMPRODUCT('Evidence'!$J$2615:$J$2622,'Evidence'!U$2615:U$2622)</x:f>
        <x:v>0</x:v>
      </x:c>
      <x:c r="O411" s="21" t="n">
        <x:f>$D411*SUMPRODUCT('Evidence'!$J$2615:$J$2622,'Evidence'!V$2615:V$2622)</x:f>
        <x:v>0</x:v>
      </x:c>
      <x:c r="P411" s="21" t="n">
        <x:f>$D411*SUMPRODUCT('Evidence'!$J$2615:$J$2622,'Evidence'!W$2615:W$2622)</x:f>
        <x:v>52.66403190279828</x:v>
      </x:c>
      <x:c r="Q411" s="21" t="n">
        <x:f>SUM(E411:P411)</x:f>
        <x:v>147.18999999999997</x:v>
      </x:c>
      <x:c r="R411" s="21" t="n">
        <x:f>Q411-D411</x:f>
        <x:v>-2.842170943040401e-14</x:v>
      </x:c>
      <x:c r="S411" s="18" t="str">
        <x:v>Economic activity (ISIC-Rev.4): R,S,T,U. Other services</x:v>
      </x:c>
      <x:c r="T411" s="13" t="str">
        <x:v>XA:2162</x:v>
      </x:c>
      <x:c r="U411" s="13" t="str"/>
      <x:c r="V411" s="13" t="str">
        <x:v>https://rplumber.ilo.org/data/indicator?format=.csv.gz&amp;id=EMP_2EMP_SEX_ECO_NB_A</x:v>
      </x:c>
      <x:c r="W411" s="13" t="str">
        <x:v>ILO modelled estimate; allocation estimated</x:v>
      </x:c>
    </x:row>
    <x:row r="412" ht="32" customHeight="1">
      <x:c r="A412" s="2" t="str">
        <x:v>Nigeria</x:v>
      </x:c>
      <x:c r="B412" s="2" t="str">
        <x:v>NGA</x:v>
      </x:c>
      <x:c r="C412" s="2" t="str">
        <x:v>A</x:v>
      </x:c>
      <x:c r="D412" s="25" t="n">
        <x:v>37467.316</x:v>
      </x:c>
      <x:c r="E412" s="19" t="n">
        <x:f>$D412*SUMPRODUCT('Evidence'!$J$2623:$J$2625,'Evidence'!L$2623:L$2625)</x:f>
        <x:v>0</x:v>
      </x:c>
      <x:c r="F412" s="19" t="n">
        <x:f>$D412*SUMPRODUCT('Evidence'!$J$2623:$J$2625,'Evidence'!M$2623:M$2625)</x:f>
        <x:v>128.40981941477335</x:v>
      </x:c>
      <x:c r="G412" s="19" t="n">
        <x:f>$D412*SUMPRODUCT('Evidence'!$J$2623:$J$2625,'Evidence'!N$2623:N$2625)</x:f>
        <x:v>0</x:v>
      </x:c>
      <x:c r="H412" s="19" t="n">
        <x:f>$D412*SUMPRODUCT('Evidence'!$J$2623:$J$2625,'Evidence'!O$2623:O$2625)</x:f>
        <x:v>0</x:v>
      </x:c>
      <x:c r="I412" s="19" t="n">
        <x:f>$D412*SUMPRODUCT('Evidence'!$J$2623:$J$2625,'Evidence'!P$2623:P$2625)</x:f>
        <x:v>37338.906180585225</x:v>
      </x:c>
      <x:c r="J412" s="19" t="n">
        <x:f>$D412*SUMPRODUCT('Evidence'!$J$2623:$J$2625,'Evidence'!Q$2623:Q$2625)</x:f>
        <x:v>0</x:v>
      </x:c>
      <x:c r="K412" s="19" t="n">
        <x:f>$D412*SUMPRODUCT('Evidence'!$J$2623:$J$2625,'Evidence'!R$2623:R$2625)</x:f>
        <x:v>0</x:v>
      </x:c>
      <x:c r="L412" s="19" t="n">
        <x:f>$D412*SUMPRODUCT('Evidence'!$J$2623:$J$2625,'Evidence'!S$2623:S$2625)</x:f>
        <x:v>0</x:v>
      </x:c>
      <x:c r="M412" s="19" t="n">
        <x:f>$D412*SUMPRODUCT('Evidence'!$J$2623:$J$2625,'Evidence'!T$2623:T$2625)</x:f>
        <x:v>0</x:v>
      </x:c>
      <x:c r="N412" s="19" t="n">
        <x:f>$D412*SUMPRODUCT('Evidence'!$J$2623:$J$2625,'Evidence'!U$2623:U$2625)</x:f>
        <x:v>0</x:v>
      </x:c>
      <x:c r="O412" s="19" t="n">
        <x:f>$D412*SUMPRODUCT('Evidence'!$J$2623:$J$2625,'Evidence'!V$2623:V$2625)</x:f>
        <x:v>0</x:v>
      </x:c>
      <x:c r="P412" s="19" t="n">
        <x:f>$D412*SUMPRODUCT('Evidence'!$J$2623:$J$2625,'Evidence'!W$2623:W$2625)</x:f>
        <x:v>0</x:v>
      </x:c>
      <x:c r="Q412" s="19" t="n">
        <x:f>SUM(E412:P412)</x:f>
        <x:v>37467.316</x:v>
      </x:c>
      <x:c r="R412" s="19" t="n">
        <x:f>Q412-D412</x:f>
        <x:v>0</x:v>
      </x:c>
      <x:c r="S412" s="17" t="str">
        <x:v>Economic activity (ISIC-Rev.4): A. Agriculture; forestry and fishing</x:v>
      </x:c>
      <x:c r="T412" s="2" t="str">
        <x:v>XA:1944</x:v>
      </x:c>
      <x:c r="U412" s="2" t="str"/>
      <x:c r="V412" s="2" t="str">
        <x:v>https://rplumber.ilo.org/data/indicator?format=.csv.gz&amp;id=EMP_2EMP_SEX_ECO_NB_A</x:v>
      </x:c>
      <x:c r="W412" s="2" t="str">
        <x:v>ILO modelled estimate; allocation estimated</x:v>
      </x:c>
    </x:row>
    <x:row r="413" ht="32" customHeight="1">
      <x:c r="A413" s="13" t="str">
        <x:v>Nigeria</x:v>
      </x:c>
      <x:c r="B413" s="13" t="str">
        <x:v>NGA</x:v>
      </x:c>
      <x:c r="C413" s="13" t="str">
        <x:v>B</x:v>
      </x:c>
      <x:c r="D413" s="25" t="n">
        <x:v>462.544</x:v>
      </x:c>
      <x:c r="E413" s="21" t="n">
        <x:f>$D413*SUMPRODUCT('Evidence'!$J$2626:$J$2630,'Evidence'!L$2626:L$2630)</x:f>
        <x:v>88.34083360655256</x:v>
      </x:c>
      <x:c r="F413" s="21" t="n">
        <x:f>$D413*SUMPRODUCT('Evidence'!$J$2626:$J$2630,'Evidence'!M$2626:M$2630)</x:f>
        <x:v>374.2031663934474</x:v>
      </x:c>
      <x:c r="G413" s="21" t="n">
        <x:f>$D413*SUMPRODUCT('Evidence'!$J$2626:$J$2630,'Evidence'!N$2626:N$2630)</x:f>
        <x:v>0</x:v>
      </x:c>
      <x:c r="H413" s="21" t="n">
        <x:f>$D413*SUMPRODUCT('Evidence'!$J$2626:$J$2630,'Evidence'!O$2626:O$2630)</x:f>
        <x:v>0</x:v>
      </x:c>
      <x:c r="I413" s="21" t="n">
        <x:f>$D413*SUMPRODUCT('Evidence'!$J$2626:$J$2630,'Evidence'!P$2626:P$2630)</x:f>
        <x:v>0</x:v>
      </x:c>
      <x:c r="J413" s="21" t="n">
        <x:f>$D413*SUMPRODUCT('Evidence'!$J$2626:$J$2630,'Evidence'!Q$2626:Q$2630)</x:f>
        <x:v>0</x:v>
      </x:c>
      <x:c r="K413" s="21" t="n">
        <x:f>$D413*SUMPRODUCT('Evidence'!$J$2626:$J$2630,'Evidence'!R$2626:R$2630)</x:f>
        <x:v>0</x:v>
      </x:c>
      <x:c r="L413" s="21" t="n">
        <x:f>$D413*SUMPRODUCT('Evidence'!$J$2626:$J$2630,'Evidence'!S$2626:S$2630)</x:f>
        <x:v>0</x:v>
      </x:c>
      <x:c r="M413" s="21" t="n">
        <x:f>$D413*SUMPRODUCT('Evidence'!$J$2626:$J$2630,'Evidence'!T$2626:T$2630)</x:f>
        <x:v>0</x:v>
      </x:c>
      <x:c r="N413" s="21" t="n">
        <x:f>$D413*SUMPRODUCT('Evidence'!$J$2626:$J$2630,'Evidence'!U$2626:U$2630)</x:f>
        <x:v>0</x:v>
      </x:c>
      <x:c r="O413" s="21" t="n">
        <x:f>$D413*SUMPRODUCT('Evidence'!$J$2626:$J$2630,'Evidence'!V$2626:V$2630)</x:f>
        <x:v>0</x:v>
      </x:c>
      <x:c r="P413" s="21" t="n">
        <x:f>$D413*SUMPRODUCT('Evidence'!$J$2626:$J$2630,'Evidence'!W$2626:W$2630)</x:f>
        <x:v>0</x:v>
      </x:c>
      <x:c r="Q413" s="21" t="n">
        <x:f>SUM(E413:P413)</x:f>
        <x:v>462.544</x:v>
      </x:c>
      <x:c r="R413" s="21" t="n">
        <x:f>Q413-D413</x:f>
        <x:v>0</x:v>
      </x:c>
      <x:c r="S413" s="18" t="str">
        <x:v>Economic activity (ISIC-Rev.4): B. Mining and quarrying</x:v>
      </x:c>
      <x:c r="T413" s="13" t="str">
        <x:v>XA:1944</x:v>
      </x:c>
      <x:c r="U413" s="13" t="str"/>
      <x:c r="V413" s="13" t="str">
        <x:v>https://rplumber.ilo.org/data/indicator?format=.csv.gz&amp;id=EMP_2EMP_SEX_ECO_NB_A</x:v>
      </x:c>
      <x:c r="W413" s="13" t="str">
        <x:v>ILO modelled estimate; allocation estimated</x:v>
      </x:c>
    </x:row>
    <x:row r="414" ht="32" customHeight="1">
      <x:c r="A414" s="2" t="str">
        <x:v>Nigeria</x:v>
      </x:c>
      <x:c r="B414" s="2" t="str">
        <x:v>NGA</x:v>
      </x:c>
      <x:c r="C414" s="2" t="str">
        <x:v>C</x:v>
      </x:c>
      <x:c r="D414" s="25" t="n">
        <x:v>14137.12</x:v>
      </x:c>
      <x:c r="E414" s="19" t="n">
        <x:f>$D414*SUMPRODUCT('Evidence'!$J$2631:$J$2648,'Evidence'!L$2631:L$2648)</x:f>
        <x:v>0</x:v>
      </x:c>
      <x:c r="F414" s="19" t="n">
        <x:f>$D414*SUMPRODUCT('Evidence'!$J$2631:$J$2648,'Evidence'!M$2631:M$2648)</x:f>
        <x:v>851.930459810287</x:v>
      </x:c>
      <x:c r="G414" s="19" t="n">
        <x:f>$D414*SUMPRODUCT('Evidence'!$J$2631:$J$2648,'Evidence'!N$2631:N$2648)</x:f>
        <x:v>1582.0352659891737</x:v>
      </x:c>
      <x:c r="H414" s="19" t="n">
        <x:f>$D414*SUMPRODUCT('Evidence'!$J$2631:$J$2648,'Evidence'!O$2631:O$2648)</x:f>
        <x:v>7411.369247095299</x:v>
      </x:c>
      <x:c r="I414" s="19" t="n">
        <x:f>$D414*SUMPRODUCT('Evidence'!$J$2631:$J$2648,'Evidence'!P$2631:P$2648)</x:f>
        <x:v>4203.705092003996</x:v>
      </x:c>
      <x:c r="J414" s="19" t="n">
        <x:f>$D414*SUMPRODUCT('Evidence'!$J$2631:$J$2648,'Evidence'!Q$2631:Q$2648)</x:f>
        <x:v>88.07993510124714</x:v>
      </x:c>
      <x:c r="K414" s="19" t="n">
        <x:f>$D414*SUMPRODUCT('Evidence'!$J$2631:$J$2648,'Evidence'!R$2631:R$2648)</x:f>
        <x:v>0</x:v>
      </x:c>
      <x:c r="L414" s="19" t="n">
        <x:f>$D414*SUMPRODUCT('Evidence'!$J$2631:$J$2648,'Evidence'!S$2631:S$2648)</x:f>
        <x:v>0</x:v>
      </x:c>
      <x:c r="M414" s="19" t="n">
        <x:f>$D414*SUMPRODUCT('Evidence'!$J$2631:$J$2648,'Evidence'!T$2631:T$2648)</x:f>
        <x:v>0</x:v>
      </x:c>
      <x:c r="N414" s="19" t="n">
        <x:f>$D414*SUMPRODUCT('Evidence'!$J$2631:$J$2648,'Evidence'!U$2631:U$2648)</x:f>
        <x:v>0</x:v>
      </x:c>
      <x:c r="O414" s="19" t="n">
        <x:f>$D414*SUMPRODUCT('Evidence'!$J$2631:$J$2648,'Evidence'!V$2631:V$2648)</x:f>
        <x:v>0</x:v>
      </x:c>
      <x:c r="P414" s="19" t="n">
        <x:f>$D414*SUMPRODUCT('Evidence'!$J$2631:$J$2648,'Evidence'!W$2631:W$2648)</x:f>
        <x:v>0</x:v>
      </x:c>
      <x:c r="Q414" s="19" t="n">
        <x:f>SUM(E414:P414)</x:f>
        <x:v>14137.120000000003</x:v>
      </x:c>
      <x:c r="R414" s="19" t="n">
        <x:f>Q414-D414</x:f>
        <x:v>1.8189894035458565e-12</x:v>
      </x:c>
      <x:c r="S414" s="17" t="str">
        <x:v>Economic activity (ISIC-Rev.4): C. Manufacturing</x:v>
      </x:c>
      <x:c r="T414" s="2" t="str">
        <x:v>XA:1944</x:v>
      </x:c>
      <x:c r="U414" s="2" t="str"/>
      <x:c r="V414" s="2" t="str">
        <x:v>https://rplumber.ilo.org/data/indicator?format=.csv.gz&amp;id=EMP_2EMP_SEX_ECO_NB_A</x:v>
      </x:c>
      <x:c r="W414" s="2" t="str">
        <x:v>ILO modelled estimate; allocation estimated</x:v>
      </x:c>
    </x:row>
    <x:row r="415" ht="32" customHeight="1">
      <x:c r="A415" s="13" t="str">
        <x:v>Nigeria</x:v>
      </x:c>
      <x:c r="B415" s="13" t="str">
        <x:v>NGA</x:v>
      </x:c>
      <x:c r="C415" s="13" t="str">
        <x:v>DE</x:v>
      </x:c>
      <x:c r="D415" s="25" t="n">
        <x:v>365.963</x:v>
      </x:c>
      <x:c r="E415" s="21" t="n">
        <x:f>$D415*SUMPRODUCT('Evidence'!$J$2649:$J$2652,'Evidence'!L$2649:L$2652)</x:f>
        <x:v>0</x:v>
      </x:c>
      <x:c r="F415" s="21" t="n">
        <x:f>$D415*SUMPRODUCT('Evidence'!$J$2649:$J$2652,'Evidence'!M$2649:M$2652)</x:f>
        <x:v>0</x:v>
      </x:c>
      <x:c r="G415" s="21" t="n">
        <x:f>$D415*SUMPRODUCT('Evidence'!$J$2649:$J$2652,'Evidence'!N$2649:N$2652)</x:f>
        <x:v>78.09502636536403</x:v>
      </x:c>
      <x:c r="H415" s="21" t="n">
        <x:f>$D415*SUMPRODUCT('Evidence'!$J$2649:$J$2652,'Evidence'!O$2649:O$2652)</x:f>
        <x:v>0</x:v>
      </x:c>
      <x:c r="I415" s="21" t="n">
        <x:f>$D415*SUMPRODUCT('Evidence'!$J$2649:$J$2652,'Evidence'!P$2649:P$2652)</x:f>
        <x:v>0</x:v>
      </x:c>
      <x:c r="J415" s="21" t="n">
        <x:f>$D415*SUMPRODUCT('Evidence'!$J$2649:$J$2652,'Evidence'!Q$2649:Q$2652)</x:f>
        <x:v>0</x:v>
      </x:c>
      <x:c r="K415" s="21" t="n">
        <x:f>$D415*SUMPRODUCT('Evidence'!$J$2649:$J$2652,'Evidence'!R$2649:R$2652)</x:f>
        <x:v>0</x:v>
      </x:c>
      <x:c r="L415" s="21" t="n">
        <x:f>$D415*SUMPRODUCT('Evidence'!$J$2649:$J$2652,'Evidence'!S$2649:S$2652)</x:f>
        <x:v>0</x:v>
      </x:c>
      <x:c r="M415" s="21" t="n">
        <x:f>$D415*SUMPRODUCT('Evidence'!$J$2649:$J$2652,'Evidence'!T$2649:T$2652)</x:f>
        <x:v>0</x:v>
      </x:c>
      <x:c r="N415" s="21" t="n">
        <x:f>$D415*SUMPRODUCT('Evidence'!$J$2649:$J$2652,'Evidence'!U$2649:U$2652)</x:f>
        <x:v>287.86797363463603</x:v>
      </x:c>
      <x:c r="O415" s="21" t="n">
        <x:f>$D415*SUMPRODUCT('Evidence'!$J$2649:$J$2652,'Evidence'!V$2649:V$2652)</x:f>
        <x:v>0</x:v>
      </x:c>
      <x:c r="P415" s="21" t="n">
        <x:f>$D415*SUMPRODUCT('Evidence'!$J$2649:$J$2652,'Evidence'!W$2649:W$2652)</x:f>
        <x:v>0</x:v>
      </x:c>
      <x:c r="Q415" s="21" t="n">
        <x:f>SUM(E415:P415)</x:f>
        <x:v>365.9630000000001</x:v>
      </x:c>
      <x:c r="R415" s="21" t="n">
        <x:f>Q415-D415</x:f>
        <x:v>5.684341886080802e-14</x:v>
      </x:c>
      <x:c r="S415" s="18" t="str">
        <x:v>Economic activity (ISIC-Rev.4): D,E. Utilities</x:v>
      </x:c>
      <x:c r="T415" s="13" t="str">
        <x:v>XA:1944</x:v>
      </x:c>
      <x:c r="U415" s="13" t="str"/>
      <x:c r="V415" s="13" t="str">
        <x:v>https://rplumber.ilo.org/data/indicator?format=.csv.gz&amp;id=EMP_2EMP_SEX_ECO_NB_A</x:v>
      </x:c>
      <x:c r="W415" s="13" t="str">
        <x:v>ILO modelled estimate; allocation estimated</x:v>
      </x:c>
    </x:row>
    <x:row r="416" ht="32" customHeight="1">
      <x:c r="A416" s="2" t="str">
        <x:v>Nigeria</x:v>
      </x:c>
      <x:c r="B416" s="2" t="str">
        <x:v>NGA</x:v>
      </x:c>
      <x:c r="C416" s="2" t="str">
        <x:v>F</x:v>
      </x:c>
      <x:c r="D416" s="25" t="n">
        <x:v>3535.423</x:v>
      </x:c>
      <x:c r="E416" s="19" t="n">
        <x:f>$D416*SUMPRODUCT('Evidence'!$J$2653:$J$2655,'Evidence'!L$2653:L$2655)</x:f>
        <x:v>0</x:v>
      </x:c>
      <x:c r="F416" s="19" t="n">
        <x:f>$D416*SUMPRODUCT('Evidence'!$J$2653:$J$2655,'Evidence'!M$2653:M$2655)</x:f>
        <x:v>0</x:v>
      </x:c>
      <x:c r="G416" s="19" t="n">
        <x:f>$D416*SUMPRODUCT('Evidence'!$J$2653:$J$2655,'Evidence'!N$2653:N$2655)</x:f>
        <x:v>2003.1810621366253</x:v>
      </x:c>
      <x:c r="H416" s="19" t="n">
        <x:f>$D416*SUMPRODUCT('Evidence'!$J$2653:$J$2655,'Evidence'!O$2653:O$2655)</x:f>
        <x:v>1532.241937863374</x:v>
      </x:c>
      <x:c r="I416" s="19" t="n">
        <x:f>$D416*SUMPRODUCT('Evidence'!$J$2653:$J$2655,'Evidence'!P$2653:P$2655)</x:f>
        <x:v>0</x:v>
      </x:c>
      <x:c r="J416" s="19" t="n">
        <x:f>$D416*SUMPRODUCT('Evidence'!$J$2653:$J$2655,'Evidence'!Q$2653:Q$2655)</x:f>
        <x:v>0</x:v>
      </x:c>
      <x:c r="K416" s="19" t="n">
        <x:f>$D416*SUMPRODUCT('Evidence'!$J$2653:$J$2655,'Evidence'!R$2653:R$2655)</x:f>
        <x:v>0</x:v>
      </x:c>
      <x:c r="L416" s="19" t="n">
        <x:f>$D416*SUMPRODUCT('Evidence'!$J$2653:$J$2655,'Evidence'!S$2653:S$2655)</x:f>
        <x:v>0</x:v>
      </x:c>
      <x:c r="M416" s="19" t="n">
        <x:f>$D416*SUMPRODUCT('Evidence'!$J$2653:$J$2655,'Evidence'!T$2653:T$2655)</x:f>
        <x:v>0</x:v>
      </x:c>
      <x:c r="N416" s="19" t="n">
        <x:f>$D416*SUMPRODUCT('Evidence'!$J$2653:$J$2655,'Evidence'!U$2653:U$2655)</x:f>
        <x:v>0</x:v>
      </x:c>
      <x:c r="O416" s="19" t="n">
        <x:f>$D416*SUMPRODUCT('Evidence'!$J$2653:$J$2655,'Evidence'!V$2653:V$2655)</x:f>
        <x:v>0</x:v>
      </x:c>
      <x:c r="P416" s="19" t="n">
        <x:f>$D416*SUMPRODUCT('Evidence'!$J$2653:$J$2655,'Evidence'!W$2653:W$2655)</x:f>
        <x:v>0</x:v>
      </x:c>
      <x:c r="Q416" s="19" t="n">
        <x:f>SUM(E416:P416)</x:f>
        <x:v>3535.4229999999993</x:v>
      </x:c>
      <x:c r="R416" s="19" t="n">
        <x:f>Q416-D416</x:f>
        <x:v>-4.547473508864641e-13</x:v>
      </x:c>
      <x:c r="S416" s="17" t="str">
        <x:v>Economic activity (ISIC-Rev.4): F. Construction</x:v>
      </x:c>
      <x:c r="T416" s="2" t="str">
        <x:v>XA:1944</x:v>
      </x:c>
      <x:c r="U416" s="2" t="str"/>
      <x:c r="V416" s="2" t="str">
        <x:v>https://rplumber.ilo.org/data/indicator?format=.csv.gz&amp;id=EMP_2EMP_SEX_ECO_NB_A</x:v>
      </x:c>
      <x:c r="W416" s="2" t="str">
        <x:v>ILO modelled estimate; allocation estimated</x:v>
      </x:c>
    </x:row>
    <x:row r="417" ht="32" customHeight="1">
      <x:c r="A417" s="13" t="str">
        <x:v>Nigeria</x:v>
      </x:c>
      <x:c r="B417" s="13" t="str">
        <x:v>NGA</x:v>
      </x:c>
      <x:c r="C417" s="13" t="str">
        <x:v>G</x:v>
      </x:c>
      <x:c r="D417" s="25" t="n">
        <x:v>29255.611</x:v>
      </x:c>
      <x:c r="E417" s="21" t="n">
        <x:f>$D417*SUMPRODUCT('Evidence'!$J$2656:$J$2658,'Evidence'!L$2656:L$2658)</x:f>
        <x:v>98.40204972481463</x:v>
      </x:c>
      <x:c r="F417" s="21" t="n">
        <x:f>$D417*SUMPRODUCT('Evidence'!$J$2656:$J$2658,'Evidence'!M$2656:M$2658)</x:f>
        <x:v>98.40204972481463</x:v>
      </x:c>
      <x:c r="G417" s="21" t="n">
        <x:f>$D417*SUMPRODUCT('Evidence'!$J$2656:$J$2658,'Evidence'!N$2656:N$2658)</x:f>
        <x:v>1082.4225469729608</x:v>
      </x:c>
      <x:c r="H417" s="21" t="n">
        <x:f>$D417*SUMPRODUCT('Evidence'!$J$2656:$J$2658,'Evidence'!O$2656:O$2658)</x:f>
        <x:v>16065.737391118417</x:v>
      </x:c>
      <x:c r="I417" s="21" t="n">
        <x:f>$D417*SUMPRODUCT('Evidence'!$J$2656:$J$2658,'Evidence'!P$2656:P$2658)</x:f>
        <x:v>11615.440813284547</x:v>
      </x:c>
      <x:c r="J417" s="21" t="n">
        <x:f>$D417*SUMPRODUCT('Evidence'!$J$2656:$J$2658,'Evidence'!Q$2656:Q$2658)</x:f>
        <x:v>98.40204972481463</x:v>
      </x:c>
      <x:c r="K417" s="21" t="n">
        <x:f>$D417*SUMPRODUCT('Evidence'!$J$2656:$J$2658,'Evidence'!R$2656:R$2658)</x:f>
        <x:v>0</x:v>
      </x:c>
      <x:c r="L417" s="21" t="n">
        <x:f>$D417*SUMPRODUCT('Evidence'!$J$2656:$J$2658,'Evidence'!S$2656:S$2658)</x:f>
        <x:v>196.80409944962926</x:v>
      </x:c>
      <x:c r="M417" s="21" t="n">
        <x:f>$D417*SUMPRODUCT('Evidence'!$J$2656:$J$2658,'Evidence'!T$2656:T$2658)</x:f>
        <x:v>0</x:v>
      </x:c>
      <x:c r="N417" s="21" t="n">
        <x:f>$D417*SUMPRODUCT('Evidence'!$J$2656:$J$2658,'Evidence'!U$2656:U$2658)</x:f>
        <x:v>0</x:v>
      </x:c>
      <x:c r="O417" s="21" t="n">
        <x:f>$D417*SUMPRODUCT('Evidence'!$J$2656:$J$2658,'Evidence'!V$2656:V$2658)</x:f>
        <x:v>0</x:v>
      </x:c>
      <x:c r="P417" s="21" t="n">
        <x:f>$D417*SUMPRODUCT('Evidence'!$J$2656:$J$2658,'Evidence'!W$2656:W$2658)</x:f>
        <x:v>0</x:v>
      </x:c>
      <x:c r="Q417" s="21" t="n">
        <x:f>SUM(E417:P417)</x:f>
        <x:v>29255.610999999994</x:v>
      </x:c>
      <x:c r="R417" s="21" t="n">
        <x:f>Q417-D417</x:f>
        <x:v>-7.275957614183426e-12</x:v>
      </x:c>
      <x:c r="S417" s="18" t="str">
        <x:v>Economic activity (ISIC-Rev.4): G. Wholesale and retail trade; repair of motor vehicles and motorcycles</x:v>
      </x:c>
      <x:c r="T417" s="13" t="str">
        <x:v>XA:1944</x:v>
      </x:c>
      <x:c r="U417" s="13" t="str"/>
      <x:c r="V417" s="13" t="str">
        <x:v>https://rplumber.ilo.org/data/indicator?format=.csv.gz&amp;id=EMP_2EMP_SEX_ECO_NB_A</x:v>
      </x:c>
      <x:c r="W417" s="13" t="str">
        <x:v>ILO modelled estimate; allocation estimated</x:v>
      </x:c>
    </x:row>
    <x:row r="418" ht="32" customHeight="1">
      <x:c r="A418" s="2" t="str">
        <x:v>Nigeria</x:v>
      </x:c>
      <x:c r="B418" s="2" t="str">
        <x:v>NGA</x:v>
      </x:c>
      <x:c r="C418" s="2" t="str">
        <x:v>HJ</x:v>
      </x:c>
      <x:c r="D418" s="25" t="n">
        <x:v>5286.12</x:v>
      </x:c>
      <x:c r="E418" s="19" t="n">
        <x:f>$D418*SUMPRODUCT('Evidence'!$J$2659:$J$2669,'Evidence'!L$2659:L$2669)</x:f>
        <x:v>231.83351935462346</x:v>
      </x:c>
      <x:c r="F418" s="19" t="n">
        <x:f>$D418*SUMPRODUCT('Evidence'!$J$2659:$J$2669,'Evidence'!M$2659:M$2669)</x:f>
        <x:v>0</x:v>
      </x:c>
      <x:c r="G418" s="19" t="n">
        <x:f>$D418*SUMPRODUCT('Evidence'!$J$2659:$J$2669,'Evidence'!N$2659:N$2669)</x:f>
        <x:v>4748.373764749367</x:v>
      </x:c>
      <x:c r="H418" s="19" t="n">
        <x:f>$D418*SUMPRODUCT('Evidence'!$J$2659:$J$2669,'Evidence'!O$2659:O$2669)</x:f>
        <x:v>0</x:v>
      </x:c>
      <x:c r="I418" s="19" t="n">
        <x:f>$D418*SUMPRODUCT('Evidence'!$J$2659:$J$2669,'Evidence'!P$2659:P$2669)</x:f>
        <x:v>0</x:v>
      </x:c>
      <x:c r="J418" s="19" t="n">
        <x:f>$D418*SUMPRODUCT('Evidence'!$J$2659:$J$2669,'Evidence'!Q$2659:Q$2669)</x:f>
        <x:v>0</x:v>
      </x:c>
      <x:c r="K418" s="19" t="n">
        <x:f>$D418*SUMPRODUCT('Evidence'!$J$2659:$J$2669,'Evidence'!R$2659:R$2669)</x:f>
        <x:v>0</x:v>
      </x:c>
      <x:c r="L418" s="19" t="n">
        <x:f>$D418*SUMPRODUCT('Evidence'!$J$2659:$J$2669,'Evidence'!S$2659:S$2669)</x:f>
        <x:v>116.37145595868638</x:v>
      </x:c>
      <x:c r="M418" s="19" t="n">
        <x:f>$D418*SUMPRODUCT('Evidence'!$J$2659:$J$2669,'Evidence'!T$2659:T$2669)</x:f>
        <x:v>189.54125993732208</x:v>
      </x:c>
      <x:c r="N418" s="19" t="n">
        <x:f>$D418*SUMPRODUCT('Evidence'!$J$2659:$J$2669,'Evidence'!U$2659:U$2669)</x:f>
        <x:v>0</x:v>
      </x:c>
      <x:c r="O418" s="19" t="n">
        <x:f>$D418*SUMPRODUCT('Evidence'!$J$2659:$J$2669,'Evidence'!V$2659:V$2669)</x:f>
        <x:v>0</x:v>
      </x:c>
      <x:c r="P418" s="19" t="n">
        <x:f>$D418*SUMPRODUCT('Evidence'!$J$2659:$J$2669,'Evidence'!W$2659:W$2669)</x:f>
        <x:v>0</x:v>
      </x:c>
      <x:c r="Q418" s="19" t="n">
        <x:f>SUM(E418:P418)</x:f>
        <x:v>5286.119999999999</x:v>
      </x:c>
      <x:c r="R418" s="19" t="n">
        <x:f>Q418-D418</x:f>
        <x:v>-9.094947017729282e-13</x:v>
      </x:c>
      <x:c r="S418" s="17" t="str">
        <x:v>Economic activity (ISIC-Rev.4): H,J. Transport; storage and communication</x:v>
      </x:c>
      <x:c r="T418" s="2" t="str">
        <x:v>XA:1944</x:v>
      </x:c>
      <x:c r="U418" s="2" t="str"/>
      <x:c r="V418" s="2" t="str">
        <x:v>https://rplumber.ilo.org/data/indicator?format=.csv.gz&amp;id=EMP_2EMP_SEX_ECO_NB_A</x:v>
      </x:c>
      <x:c r="W418" s="2" t="str">
        <x:v>ILO modelled estimate; allocation estimated</x:v>
      </x:c>
    </x:row>
    <x:row r="419" ht="32" customHeight="1">
      <x:c r="A419" s="13" t="str">
        <x:v>Nigeria</x:v>
      </x:c>
      <x:c r="B419" s="13" t="str">
        <x:v>NGA</x:v>
      </x:c>
      <x:c r="C419" s="13" t="str">
        <x:v>I</x:v>
      </x:c>
      <x:c r="D419" s="25" t="n">
        <x:v>5780.892</x:v>
      </x:c>
      <x:c r="E419" s="21" t="n">
        <x:f>$D419*SUMPRODUCT('Evidence'!$J$2670:$J$2671,'Evidence'!L$2670:L$2671)</x:f>
        <x:v>0</x:v>
      </x:c>
      <x:c r="F419" s="21" t="n">
        <x:f>$D419*SUMPRODUCT('Evidence'!$J$2670:$J$2671,'Evidence'!M$2670:M$2671)</x:f>
        <x:v>0</x:v>
      </x:c>
      <x:c r="G419" s="21" t="n">
        <x:f>$D419*SUMPRODUCT('Evidence'!$J$2670:$J$2671,'Evidence'!N$2670:N$2671)</x:f>
        <x:v>0</x:v>
      </x:c>
      <x:c r="H419" s="21" t="n">
        <x:f>$D419*SUMPRODUCT('Evidence'!$J$2670:$J$2671,'Evidence'!O$2670:O$2671)</x:f>
        <x:v>5780.892</x:v>
      </x:c>
      <x:c r="I419" s="21" t="n">
        <x:f>$D419*SUMPRODUCT('Evidence'!$J$2670:$J$2671,'Evidence'!P$2670:P$2671)</x:f>
        <x:v>0</x:v>
      </x:c>
      <x:c r="J419" s="21" t="n">
        <x:f>$D419*SUMPRODUCT('Evidence'!$J$2670:$J$2671,'Evidence'!Q$2670:Q$2671)</x:f>
        <x:v>0</x:v>
      </x:c>
      <x:c r="K419" s="21" t="n">
        <x:f>$D419*SUMPRODUCT('Evidence'!$J$2670:$J$2671,'Evidence'!R$2670:R$2671)</x:f>
        <x:v>0</x:v>
      </x:c>
      <x:c r="L419" s="21" t="n">
        <x:f>$D419*SUMPRODUCT('Evidence'!$J$2670:$J$2671,'Evidence'!S$2670:S$2671)</x:f>
        <x:v>0</x:v>
      </x:c>
      <x:c r="M419" s="21" t="n">
        <x:f>$D419*SUMPRODUCT('Evidence'!$J$2670:$J$2671,'Evidence'!T$2670:T$2671)</x:f>
        <x:v>0</x:v>
      </x:c>
      <x:c r="N419" s="21" t="n">
        <x:f>$D419*SUMPRODUCT('Evidence'!$J$2670:$J$2671,'Evidence'!U$2670:U$2671)</x:f>
        <x:v>0</x:v>
      </x:c>
      <x:c r="O419" s="21" t="n">
        <x:f>$D419*SUMPRODUCT('Evidence'!$J$2670:$J$2671,'Evidence'!V$2670:V$2671)</x:f>
        <x:v>0</x:v>
      </x:c>
      <x:c r="P419" s="21" t="n">
        <x:f>$D419*SUMPRODUCT('Evidence'!$J$2670:$J$2671,'Evidence'!W$2670:W$2671)</x:f>
        <x:v>0</x:v>
      </x:c>
      <x:c r="Q419" s="21" t="n">
        <x:f>SUM(E419:P419)</x:f>
        <x:v>5780.892</x:v>
      </x:c>
      <x:c r="R419" s="21" t="n">
        <x:f>Q419-D419</x:f>
        <x:v>0</x:v>
      </x:c>
      <x:c r="S419" s="18" t="str">
        <x:v>Economic activity (ISIC-Rev.4): I. Accommodation and food service activities</x:v>
      </x:c>
      <x:c r="T419" s="13" t="str">
        <x:v>XA:1944</x:v>
      </x:c>
      <x:c r="U419" s="13" t="str"/>
      <x:c r="V419" s="13" t="str">
        <x:v>https://rplumber.ilo.org/data/indicator?format=.csv.gz&amp;id=EMP_2EMP_SEX_ECO_NB_A</x:v>
      </x:c>
      <x:c r="W419" s="13" t="str">
        <x:v>ILO modelled estimate; allocation estimated</x:v>
      </x:c>
    </x:row>
    <x:row r="420" ht="32" customHeight="1">
      <x:c r="A420" s="2" t="str">
        <x:v>Nigeria</x:v>
      </x:c>
      <x:c r="B420" s="2" t="str">
        <x:v>NGA</x:v>
      </x:c>
      <x:c r="C420" s="2" t="str">
        <x:v>K</x:v>
      </x:c>
      <x:c r="D420" s="25" t="n">
        <x:v>568.173</x:v>
      </x:c>
      <x:c r="E420" s="19" t="n">
        <x:f>$D420*SUMPRODUCT('Evidence'!$J$2672:$J$2673,'Evidence'!L$2672:L$2673)</x:f>
        <x:v>0</x:v>
      </x:c>
      <x:c r="F420" s="19" t="n">
        <x:f>$D420*SUMPRODUCT('Evidence'!$J$2672:$J$2673,'Evidence'!M$2672:M$2673)</x:f>
        <x:v>0</x:v>
      </x:c>
      <x:c r="G420" s="19" t="n">
        <x:f>$D420*SUMPRODUCT('Evidence'!$J$2672:$J$2673,'Evidence'!N$2672:N$2673)</x:f>
        <x:v>0</x:v>
      </x:c>
      <x:c r="H420" s="19" t="n">
        <x:f>$D420*SUMPRODUCT('Evidence'!$J$2672:$J$2673,'Evidence'!O$2672:O$2673)</x:f>
        <x:v>0</x:v>
      </x:c>
      <x:c r="I420" s="19" t="n">
        <x:f>$D420*SUMPRODUCT('Evidence'!$J$2672:$J$2673,'Evidence'!P$2672:P$2673)</x:f>
        <x:v>0</x:v>
      </x:c>
      <x:c r="J420" s="19" t="n">
        <x:f>$D420*SUMPRODUCT('Evidence'!$J$2672:$J$2673,'Evidence'!Q$2672:Q$2673)</x:f>
        <x:v>0</x:v>
      </x:c>
      <x:c r="K420" s="19" t="n">
        <x:f>$D420*SUMPRODUCT('Evidence'!$J$2672:$J$2673,'Evidence'!R$2672:R$2673)</x:f>
        <x:v>568.173</x:v>
      </x:c>
      <x:c r="L420" s="19" t="n">
        <x:f>$D420*SUMPRODUCT('Evidence'!$J$2672:$J$2673,'Evidence'!S$2672:S$2673)</x:f>
        <x:v>0</x:v>
      </x:c>
      <x:c r="M420" s="19" t="n">
        <x:f>$D420*SUMPRODUCT('Evidence'!$J$2672:$J$2673,'Evidence'!T$2672:T$2673)</x:f>
        <x:v>0</x:v>
      </x:c>
      <x:c r="N420" s="19" t="n">
        <x:f>$D420*SUMPRODUCT('Evidence'!$J$2672:$J$2673,'Evidence'!U$2672:U$2673)</x:f>
        <x:v>0</x:v>
      </x:c>
      <x:c r="O420" s="19" t="n">
        <x:f>$D420*SUMPRODUCT('Evidence'!$J$2672:$J$2673,'Evidence'!V$2672:V$2673)</x:f>
        <x:v>0</x:v>
      </x:c>
      <x:c r="P420" s="19" t="n">
        <x:f>$D420*SUMPRODUCT('Evidence'!$J$2672:$J$2673,'Evidence'!W$2672:W$2673)</x:f>
        <x:v>0</x:v>
      </x:c>
      <x:c r="Q420" s="19" t="n">
        <x:f>SUM(E420:P420)</x:f>
        <x:v>568.173</x:v>
      </x:c>
      <x:c r="R420" s="19" t="n">
        <x:f>Q420-D420</x:f>
        <x:v>0</x:v>
      </x:c>
      <x:c r="S420" s="17" t="str">
        <x:v>Economic activity (ISIC-Rev.4): K. Financial and insurance activities</x:v>
      </x:c>
      <x:c r="T420" s="2" t="str">
        <x:v>XA:1944</x:v>
      </x:c>
      <x:c r="U420" s="2" t="str"/>
      <x:c r="V420" s="2" t="str">
        <x:v>https://rplumber.ilo.org/data/indicator?format=.csv.gz&amp;id=EMP_2EMP_SEX_ECO_NB_A</x:v>
      </x:c>
      <x:c r="W420" s="2" t="str">
        <x:v>ILO modelled estimate; allocation estimated</x:v>
      </x:c>
    </x:row>
    <x:row r="421" ht="32" customHeight="1">
      <x:c r="A421" s="13" t="str">
        <x:v>Nigeria</x:v>
      </x:c>
      <x:c r="B421" s="13" t="str">
        <x:v>NGA</x:v>
      </x:c>
      <x:c r="C421" s="13" t="str">
        <x:v>LMN</x:v>
      </x:c>
      <x:c r="D421" s="25" t="n">
        <x:v>3099.343</x:v>
      </x:c>
      <x:c r="E421" s="21" t="n">
        <x:f>$D421*SUMPRODUCT('Evidence'!$J$2674:$J$2686,'Evidence'!L$2674:L$2686)</x:f>
        <x:v>0</x:v>
      </x:c>
      <x:c r="F421" s="21" t="n">
        <x:f>$D421*SUMPRODUCT('Evidence'!$J$2674:$J$2686,'Evidence'!M$2674:M$2686)</x:f>
        <x:v>0</x:v>
      </x:c>
      <x:c r="G421" s="21" t="n">
        <x:f>$D421*SUMPRODUCT('Evidence'!$J$2674:$J$2686,'Evidence'!N$2674:N$2686)</x:f>
        <x:v>2501.6141695159686</x:v>
      </x:c>
      <x:c r="H421" s="21" t="n">
        <x:f>$D421*SUMPRODUCT('Evidence'!$J$2674:$J$2686,'Evidence'!O$2674:O$2686)</x:f>
        <x:v>126.73713689848847</x:v>
      </x:c>
      <x:c r="I421" s="21" t="n">
        <x:f>$D421*SUMPRODUCT('Evidence'!$J$2674:$J$2686,'Evidence'!P$2674:P$2686)</x:f>
        <x:v>0</x:v>
      </x:c>
      <x:c r="J421" s="21" t="n">
        <x:f>$D421*SUMPRODUCT('Evidence'!$J$2674:$J$2686,'Evidence'!Q$2674:Q$2686)</x:f>
        <x:v>73.52737657630071</x:v>
      </x:c>
      <x:c r="K421" s="21" t="n">
        <x:f>$D421*SUMPRODUCT('Evidence'!$J$2674:$J$2686,'Evidence'!R$2674:R$2686)</x:f>
        <x:v>0</x:v>
      </x:c>
      <x:c r="L421" s="21" t="n">
        <x:f>$D421*SUMPRODUCT('Evidence'!$J$2674:$J$2686,'Evidence'!S$2674:S$2686)</x:f>
        <x:v>6.153867103602551</x:v>
      </x:c>
      <x:c r="M421" s="21" t="n">
        <x:f>$D421*SUMPRODUCT('Evidence'!$J$2674:$J$2686,'Evidence'!T$2674:T$2686)</x:f>
        <x:v>23.30837714123897</x:v>
      </x:c>
      <x:c r="N421" s="21" t="n">
        <x:f>$D421*SUMPRODUCT('Evidence'!$J$2674:$J$2686,'Evidence'!U$2674:U$2686)</x:f>
        <x:v>0</x:v>
      </x:c>
      <x:c r="O421" s="21" t="n">
        <x:f>$D421*SUMPRODUCT('Evidence'!$J$2674:$J$2686,'Evidence'!V$2674:V$2686)</x:f>
        <x:v>368.00207276440045</x:v>
      </x:c>
      <x:c r="P421" s="21" t="n">
        <x:f>$D421*SUMPRODUCT('Evidence'!$J$2674:$J$2686,'Evidence'!W$2674:W$2686)</x:f>
        <x:v>0</x:v>
      </x:c>
      <x:c r="Q421" s="21" t="n">
        <x:f>SUM(E421:P421)</x:f>
        <x:v>3099.343</x:v>
      </x:c>
      <x:c r="R421" s="21" t="n">
        <x:f>Q421-D421</x:f>
        <x:v>0</x:v>
      </x:c>
      <x:c r="S421" s="18" t="str">
        <x:v>Economic activity (ISIC-Rev.4): L,M,N. Real estate; business and administrative activities</x:v>
      </x:c>
      <x:c r="T421" s="13" t="str">
        <x:v>XA:1944</x:v>
      </x:c>
      <x:c r="U421" s="13" t="str"/>
      <x:c r="V421" s="13" t="str">
        <x:v>https://rplumber.ilo.org/data/indicator?format=.csv.gz&amp;id=EMP_2EMP_SEX_ECO_NB_A</x:v>
      </x:c>
      <x:c r="W421" s="13" t="str">
        <x:v>ILO modelled estimate; allocation estimated</x:v>
      </x:c>
    </x:row>
    <x:row r="422" ht="32" customHeight="1">
      <x:c r="A422" s="2" t="str">
        <x:v>Nigeria</x:v>
      </x:c>
      <x:c r="B422" s="2" t="str">
        <x:v>NGA</x:v>
      </x:c>
      <x:c r="C422" s="2" t="str">
        <x:v>O</x:v>
      </x:c>
      <x:c r="D422" s="25" t="n">
        <x:v>795.117</x:v>
      </x:c>
      <x:c r="E422" s="19" t="n">
        <x:f>$D422*SUMPRODUCT('Evidence'!$J$2687:$J$2687,'Evidence'!L$2687:L$2687)</x:f>
        <x:v>0</x:v>
      </x:c>
      <x:c r="F422" s="19" t="n">
        <x:f>$D422*SUMPRODUCT('Evidence'!$J$2687:$J$2687,'Evidence'!M$2687:M$2687)</x:f>
        <x:v>0</x:v>
      </x:c>
      <x:c r="G422" s="19" t="n">
        <x:f>$D422*SUMPRODUCT('Evidence'!$J$2687:$J$2687,'Evidence'!N$2687:N$2687)</x:f>
        <x:v>0</x:v>
      </x:c>
      <x:c r="H422" s="19" t="n">
        <x:f>$D422*SUMPRODUCT('Evidence'!$J$2687:$J$2687,'Evidence'!O$2687:O$2687)</x:f>
        <x:v>0</x:v>
      </x:c>
      <x:c r="I422" s="19" t="n">
        <x:f>$D422*SUMPRODUCT('Evidence'!$J$2687:$J$2687,'Evidence'!P$2687:P$2687)</x:f>
        <x:v>0</x:v>
      </x:c>
      <x:c r="J422" s="19" t="n">
        <x:f>$D422*SUMPRODUCT('Evidence'!$J$2687:$J$2687,'Evidence'!Q$2687:Q$2687)</x:f>
        <x:v>0</x:v>
      </x:c>
      <x:c r="K422" s="19" t="n">
        <x:f>$D422*SUMPRODUCT('Evidence'!$J$2687:$J$2687,'Evidence'!R$2687:R$2687)</x:f>
        <x:v>0</x:v>
      </x:c>
      <x:c r="L422" s="19" t="n">
        <x:f>$D422*SUMPRODUCT('Evidence'!$J$2687:$J$2687,'Evidence'!S$2687:S$2687)</x:f>
        <x:v>0</x:v>
      </x:c>
      <x:c r="M422" s="19" t="n">
        <x:f>$D422*SUMPRODUCT('Evidence'!$J$2687:$J$2687,'Evidence'!T$2687:T$2687)</x:f>
        <x:v>0</x:v>
      </x:c>
      <x:c r="N422" s="19" t="n">
        <x:f>$D422*SUMPRODUCT('Evidence'!$J$2687:$J$2687,'Evidence'!U$2687:U$2687)</x:f>
        <x:v>0</x:v>
      </x:c>
      <x:c r="O422" s="19" t="n">
        <x:f>$D422*SUMPRODUCT('Evidence'!$J$2687:$J$2687,'Evidence'!V$2687:V$2687)</x:f>
        <x:v>0</x:v>
      </x:c>
      <x:c r="P422" s="19" t="n">
        <x:f>$D422*SUMPRODUCT('Evidence'!$J$2687:$J$2687,'Evidence'!W$2687:W$2687)</x:f>
        <x:v>795.117</x:v>
      </x:c>
      <x:c r="Q422" s="19" t="n">
        <x:f>SUM(E422:P422)</x:f>
        <x:v>795.117</x:v>
      </x:c>
      <x:c r="R422" s="19" t="n">
        <x:f>Q422-D422</x:f>
        <x:v>0</x:v>
      </x:c>
      <x:c r="S422" s="17" t="str">
        <x:v>Economic activity (ISIC-Rev.4): O. Public administration and defence; compulsory social security</x:v>
      </x:c>
      <x:c r="T422" s="2" t="str">
        <x:v>XA:1944</x:v>
      </x:c>
      <x:c r="U422" s="2" t="str"/>
      <x:c r="V422" s="2" t="str">
        <x:v>https://rplumber.ilo.org/data/indicator?format=.csv.gz&amp;id=EMP_2EMP_SEX_ECO_NB_A</x:v>
      </x:c>
      <x:c r="W422" s="2" t="str">
        <x:v>ILO modelled estimate; allocation estimated</x:v>
      </x:c>
    </x:row>
    <x:row r="423" ht="32" customHeight="1">
      <x:c r="A423" s="13" t="str">
        <x:v>Nigeria</x:v>
      </x:c>
      <x:c r="B423" s="13" t="str">
        <x:v>NGA</x:v>
      </x:c>
      <x:c r="C423" s="13" t="str">
        <x:v>P</x:v>
      </x:c>
      <x:c r="D423" s="25" t="n">
        <x:v>3388.564</x:v>
      </x:c>
      <x:c r="E423" s="21" t="n">
        <x:f>$D423*SUMPRODUCT('Evidence'!$J$2688:$J$2688,'Evidence'!L$2688:L$2688)</x:f>
        <x:v>0</x:v>
      </x:c>
      <x:c r="F423" s="21" t="n">
        <x:f>$D423*SUMPRODUCT('Evidence'!$J$2688:$J$2688,'Evidence'!M$2688:M$2688)</x:f>
        <x:v>0</x:v>
      </x:c>
      <x:c r="G423" s="21" t="n">
        <x:f>$D423*SUMPRODUCT('Evidence'!$J$2688:$J$2688,'Evidence'!N$2688:N$2688)</x:f>
        <x:v>0</x:v>
      </x:c>
      <x:c r="H423" s="21" t="n">
        <x:f>$D423*SUMPRODUCT('Evidence'!$J$2688:$J$2688,'Evidence'!O$2688:O$2688)</x:f>
        <x:v>3388.564</x:v>
      </x:c>
      <x:c r="I423" s="21" t="n">
        <x:f>$D423*SUMPRODUCT('Evidence'!$J$2688:$J$2688,'Evidence'!P$2688:P$2688)</x:f>
        <x:v>0</x:v>
      </x:c>
      <x:c r="J423" s="21" t="n">
        <x:f>$D423*SUMPRODUCT('Evidence'!$J$2688:$J$2688,'Evidence'!Q$2688:Q$2688)</x:f>
        <x:v>0</x:v>
      </x:c>
      <x:c r="K423" s="21" t="n">
        <x:f>$D423*SUMPRODUCT('Evidence'!$J$2688:$J$2688,'Evidence'!R$2688:R$2688)</x:f>
        <x:v>0</x:v>
      </x:c>
      <x:c r="L423" s="21" t="n">
        <x:f>$D423*SUMPRODUCT('Evidence'!$J$2688:$J$2688,'Evidence'!S$2688:S$2688)</x:f>
        <x:v>0</x:v>
      </x:c>
      <x:c r="M423" s="21" t="n">
        <x:f>$D423*SUMPRODUCT('Evidence'!$J$2688:$J$2688,'Evidence'!T$2688:T$2688)</x:f>
        <x:v>0</x:v>
      </x:c>
      <x:c r="N423" s="21" t="n">
        <x:f>$D423*SUMPRODUCT('Evidence'!$J$2688:$J$2688,'Evidence'!U$2688:U$2688)</x:f>
        <x:v>0</x:v>
      </x:c>
      <x:c r="O423" s="21" t="n">
        <x:f>$D423*SUMPRODUCT('Evidence'!$J$2688:$J$2688,'Evidence'!V$2688:V$2688)</x:f>
        <x:v>0</x:v>
      </x:c>
      <x:c r="P423" s="21" t="n">
        <x:f>$D423*SUMPRODUCT('Evidence'!$J$2688:$J$2688,'Evidence'!W$2688:W$2688)</x:f>
        <x:v>0</x:v>
      </x:c>
      <x:c r="Q423" s="21" t="n">
        <x:f>SUM(E423:P423)</x:f>
        <x:v>3388.564</x:v>
      </x:c>
      <x:c r="R423" s="21" t="n">
        <x:f>Q423-D423</x:f>
        <x:v>0</x:v>
      </x:c>
      <x:c r="S423" s="18" t="str">
        <x:v>Economic activity (ISIC-Rev.4): P. Education</x:v>
      </x:c>
      <x:c r="T423" s="13" t="str">
        <x:v>XA:1944</x:v>
      </x:c>
      <x:c r="U423" s="13" t="str"/>
      <x:c r="V423" s="13" t="str">
        <x:v>https://rplumber.ilo.org/data/indicator?format=.csv.gz&amp;id=EMP_2EMP_SEX_ECO_NB_A</x:v>
      </x:c>
      <x:c r="W423" s="13" t="str">
        <x:v>ILO modelled estimate; allocation estimated</x:v>
      </x:c>
    </x:row>
    <x:row r="424" ht="32" customHeight="1">
      <x:c r="A424" s="2" t="str">
        <x:v>Nigeria</x:v>
      </x:c>
      <x:c r="B424" s="2" t="str">
        <x:v>NGA</x:v>
      </x:c>
      <x:c r="C424" s="2" t="str">
        <x:v>Q</x:v>
      </x:c>
      <x:c r="D424" s="25" t="n">
        <x:v>1249.885</x:v>
      </x:c>
      <x:c r="E424" s="19" t="n">
        <x:f>$D424*SUMPRODUCT('Evidence'!$J$2689:$J$2690,'Evidence'!L$2689:L$2690)</x:f>
        <x:v>0</x:v>
      </x:c>
      <x:c r="F424" s="19" t="n">
        <x:f>$D424*SUMPRODUCT('Evidence'!$J$2689:$J$2690,'Evidence'!M$2689:M$2690)</x:f>
        <x:v>0</x:v>
      </x:c>
      <x:c r="G424" s="19" t="n">
        <x:f>$D424*SUMPRODUCT('Evidence'!$J$2689:$J$2690,'Evidence'!N$2689:N$2690)</x:f>
        <x:v>0</x:v>
      </x:c>
      <x:c r="H424" s="19" t="n">
        <x:f>$D424*SUMPRODUCT('Evidence'!$J$2689:$J$2690,'Evidence'!O$2689:O$2690)</x:f>
        <x:v>0</x:v>
      </x:c>
      <x:c r="I424" s="19" t="n">
        <x:f>$D424*SUMPRODUCT('Evidence'!$J$2689:$J$2690,'Evidence'!P$2689:P$2690)</x:f>
        <x:v>0</x:v>
      </x:c>
      <x:c r="J424" s="19" t="n">
        <x:f>$D424*SUMPRODUCT('Evidence'!$J$2689:$J$2690,'Evidence'!Q$2689:Q$2690)</x:f>
        <x:v>1249.885</x:v>
      </x:c>
      <x:c r="K424" s="19" t="n">
        <x:f>$D424*SUMPRODUCT('Evidence'!$J$2689:$J$2690,'Evidence'!R$2689:R$2690)</x:f>
        <x:v>0</x:v>
      </x:c>
      <x:c r="L424" s="19" t="n">
        <x:f>$D424*SUMPRODUCT('Evidence'!$J$2689:$J$2690,'Evidence'!S$2689:S$2690)</x:f>
        <x:v>0</x:v>
      </x:c>
      <x:c r="M424" s="19" t="n">
        <x:f>$D424*SUMPRODUCT('Evidence'!$J$2689:$J$2690,'Evidence'!T$2689:T$2690)</x:f>
        <x:v>0</x:v>
      </x:c>
      <x:c r="N424" s="19" t="n">
        <x:f>$D424*SUMPRODUCT('Evidence'!$J$2689:$J$2690,'Evidence'!U$2689:U$2690)</x:f>
        <x:v>0</x:v>
      </x:c>
      <x:c r="O424" s="19" t="n">
        <x:f>$D424*SUMPRODUCT('Evidence'!$J$2689:$J$2690,'Evidence'!V$2689:V$2690)</x:f>
        <x:v>0</x:v>
      </x:c>
      <x:c r="P424" s="19" t="n">
        <x:f>$D424*SUMPRODUCT('Evidence'!$J$2689:$J$2690,'Evidence'!W$2689:W$2690)</x:f>
        <x:v>0</x:v>
      </x:c>
      <x:c r="Q424" s="19" t="n">
        <x:f>SUM(E424:P424)</x:f>
        <x:v>1249.885</x:v>
      </x:c>
      <x:c r="R424" s="19" t="n">
        <x:f>Q424-D424</x:f>
        <x:v>0</x:v>
      </x:c>
      <x:c r="S424" s="17" t="str">
        <x:v>Economic activity (ISIC-Rev.4): Q. Human health and social work activities</x:v>
      </x:c>
      <x:c r="T424" s="2" t="str">
        <x:v>XA:1944</x:v>
      </x:c>
      <x:c r="U424" s="2" t="str"/>
      <x:c r="V424" s="2" t="str">
        <x:v>https://rplumber.ilo.org/data/indicator?format=.csv.gz&amp;id=EMP_2EMP_SEX_ECO_NB_A</x:v>
      </x:c>
      <x:c r="W424" s="2" t="str">
        <x:v>ILO modelled estimate; allocation estimated</x:v>
      </x:c>
    </x:row>
    <x:row r="425" ht="32" customHeight="1">
      <x:c r="A425" s="13" t="str">
        <x:v>Nigeria</x:v>
      </x:c>
      <x:c r="B425" s="13" t="str">
        <x:v>NGA</x:v>
      </x:c>
      <x:c r="C425" s="13" t="str">
        <x:v>RSTU</x:v>
      </x:c>
      <x:c r="D425" s="25" t="n">
        <x:v>4479.077</x:v>
      </x:c>
      <x:c r="E425" s="21" t="n">
        <x:f>$D425*SUMPRODUCT('Evidence'!$J$2691:$J$2699,'Evidence'!L$2691:L$2699)</x:f>
        <x:v>0</x:v>
      </x:c>
      <x:c r="F425" s="21" t="n">
        <x:f>$D425*SUMPRODUCT('Evidence'!$J$2691:$J$2699,'Evidence'!M$2691:M$2699)</x:f>
        <x:v>0</x:v>
      </x:c>
      <x:c r="G425" s="21" t="n">
        <x:f>$D425*SUMPRODUCT('Evidence'!$J$2691:$J$2699,'Evidence'!N$2691:N$2699)</x:f>
        <x:v>0</x:v>
      </x:c>
      <x:c r="H425" s="21" t="n">
        <x:f>$D425*SUMPRODUCT('Evidence'!$J$2691:$J$2699,'Evidence'!O$2691:O$2699)</x:f>
        <x:v>3112.982256978132</x:v>
      </x:c>
      <x:c r="I425" s="21" t="n">
        <x:f>$D425*SUMPRODUCT('Evidence'!$J$2691:$J$2699,'Evidence'!P$2691:P$2699)</x:f>
        <x:v>0</x:v>
      </x:c>
      <x:c r="J425" s="21" t="n">
        <x:f>$D425*SUMPRODUCT('Evidence'!$J$2691:$J$2699,'Evidence'!Q$2691:Q$2699)</x:f>
        <x:v>0</x:v>
      </x:c>
      <x:c r="K425" s="21" t="n">
        <x:f>$D425*SUMPRODUCT('Evidence'!$J$2691:$J$2699,'Evidence'!R$2691:R$2699)</x:f>
        <x:v>0</x:v>
      </x:c>
      <x:c r="L425" s="21" t="n">
        <x:f>$D425*SUMPRODUCT('Evidence'!$J$2691:$J$2699,'Evidence'!S$2691:S$2699)</x:f>
        <x:v>112.66340469279032</x:v>
      </x:c>
      <x:c r="M425" s="21" t="n">
        <x:f>$D425*SUMPRODUCT('Evidence'!$J$2691:$J$2699,'Evidence'!T$2691:T$2699)</x:f>
        <x:v>138.077046551206</x:v>
      </x:c>
      <x:c r="N425" s="21" t="n">
        <x:f>$D425*SUMPRODUCT('Evidence'!$J$2691:$J$2699,'Evidence'!U$2691:U$2699)</x:f>
        <x:v>0</x:v>
      </x:c>
      <x:c r="O425" s="21" t="n">
        <x:f>$D425*SUMPRODUCT('Evidence'!$J$2691:$J$2699,'Evidence'!V$2691:V$2699)</x:f>
        <x:v>0</x:v>
      </x:c>
      <x:c r="P425" s="21" t="n">
        <x:f>$D425*SUMPRODUCT('Evidence'!$J$2691:$J$2699,'Evidence'!W$2691:W$2699)</x:f>
        <x:v>1115.3542917778725</x:v>
      </x:c>
      <x:c r="Q425" s="21" t="n">
        <x:f>SUM(E425:P425)</x:f>
        <x:v>4479.077000000001</x:v>
      </x:c>
      <x:c r="R425" s="21" t="n">
        <x:f>Q425-D425</x:f>
        <x:v>9.094947017729282e-13</x:v>
      </x:c>
      <x:c r="S425" s="18" t="str">
        <x:v>Economic activity (ISIC-Rev.4): R,S,T,U. Other services</x:v>
      </x:c>
      <x:c r="T425" s="13" t="str">
        <x:v>XA:1944</x:v>
      </x:c>
      <x:c r="U425" s="13" t="str"/>
      <x:c r="V425" s="13" t="str">
        <x:v>https://rplumber.ilo.org/data/indicator?format=.csv.gz&amp;id=EMP_2EMP_SEX_ECO_NB_A</x:v>
      </x:c>
      <x:c r="W425" s="13" t="str">
        <x:v>ILO modelled estimate; allocation estimated</x:v>
      </x:c>
    </x:row>
    <x:row r="426" ht="32" customHeight="1">
      <x:c r="A426" s="2" t="str">
        <x:v>Kenya</x:v>
      </x:c>
      <x:c r="B426" s="2" t="str">
        <x:v>KEN</x:v>
      </x:c>
      <x:c r="C426" s="2" t="str">
        <x:v>A</x:v>
      </x:c>
      <x:c r="D426" s="25" t="n">
        <x:v>10562.04</x:v>
      </x:c>
      <x:c r="E426" s="19" t="n">
        <x:f>$D426*SUMPRODUCT('Evidence'!$J$2700:$J$2702,'Evidence'!L$2700:L$2702)</x:f>
        <x:v>0</x:v>
      </x:c>
      <x:c r="F426" s="19" t="n">
        <x:f>$D426*SUMPRODUCT('Evidence'!$J$2700:$J$2702,'Evidence'!M$2700:M$2702)</x:f>
        <x:v>173.41427624101726</x:v>
      </x:c>
      <x:c r="G426" s="19" t="n">
        <x:f>$D426*SUMPRODUCT('Evidence'!$J$2700:$J$2702,'Evidence'!N$2700:N$2702)</x:f>
        <x:v>0</x:v>
      </x:c>
      <x:c r="H426" s="19" t="n">
        <x:f>$D426*SUMPRODUCT('Evidence'!$J$2700:$J$2702,'Evidence'!O$2700:O$2702)</x:f>
        <x:v>0</x:v>
      </x:c>
      <x:c r="I426" s="19" t="n">
        <x:f>$D426*SUMPRODUCT('Evidence'!$J$2700:$J$2702,'Evidence'!P$2700:P$2702)</x:f>
        <x:v>10388.625723758983</x:v>
      </x:c>
      <x:c r="J426" s="19" t="n">
        <x:f>$D426*SUMPRODUCT('Evidence'!$J$2700:$J$2702,'Evidence'!Q$2700:Q$2702)</x:f>
        <x:v>0</x:v>
      </x:c>
      <x:c r="K426" s="19" t="n">
        <x:f>$D426*SUMPRODUCT('Evidence'!$J$2700:$J$2702,'Evidence'!R$2700:R$2702)</x:f>
        <x:v>0</x:v>
      </x:c>
      <x:c r="L426" s="19" t="n">
        <x:f>$D426*SUMPRODUCT('Evidence'!$J$2700:$J$2702,'Evidence'!S$2700:S$2702)</x:f>
        <x:v>0</x:v>
      </x:c>
      <x:c r="M426" s="19" t="n">
        <x:f>$D426*SUMPRODUCT('Evidence'!$J$2700:$J$2702,'Evidence'!T$2700:T$2702)</x:f>
        <x:v>0</x:v>
      </x:c>
      <x:c r="N426" s="19" t="n">
        <x:f>$D426*SUMPRODUCT('Evidence'!$J$2700:$J$2702,'Evidence'!U$2700:U$2702)</x:f>
        <x:v>0</x:v>
      </x:c>
      <x:c r="O426" s="19" t="n">
        <x:f>$D426*SUMPRODUCT('Evidence'!$J$2700:$J$2702,'Evidence'!V$2700:V$2702)</x:f>
        <x:v>0</x:v>
      </x:c>
      <x:c r="P426" s="19" t="n">
        <x:f>$D426*SUMPRODUCT('Evidence'!$J$2700:$J$2702,'Evidence'!W$2700:W$2702)</x:f>
        <x:v>0</x:v>
      </x:c>
      <x:c r="Q426" s="19" t="n">
        <x:f>SUM(E426:P426)</x:f>
        <x:v>10562.04</x:v>
      </x:c>
      <x:c r="R426" s="19" t="n">
        <x:f>Q426-D426</x:f>
        <x:v>0</x:v>
      </x:c>
      <x:c r="S426" s="17" t="str">
        <x:v>Economic activity (ISIC-Rev.4): A. Agriculture; forestry and fishing</x:v>
      </x:c>
      <x:c r="T426" s="2" t="str">
        <x:v>XA:1909</x:v>
      </x:c>
      <x:c r="U426" s="2" t="str"/>
      <x:c r="V426" s="2" t="str">
        <x:v>https://rplumber.ilo.org/data/indicator?format=.csv.gz&amp;id=EMP_2EMP_SEX_ECO_NB_A</x:v>
      </x:c>
      <x:c r="W426" s="2" t="str">
        <x:v>ILO modelled estimate; allocation estimated</x:v>
      </x:c>
    </x:row>
    <x:row r="427" ht="32" customHeight="1">
      <x:c r="A427" s="13" t="str">
        <x:v>Kenya</x:v>
      </x:c>
      <x:c r="B427" s="13" t="str">
        <x:v>KEN</x:v>
      </x:c>
      <x:c r="C427" s="13" t="str">
        <x:v>B</x:v>
      </x:c>
      <x:c r="D427" s="25" t="n">
        <x:v>164.938</x:v>
      </x:c>
      <x:c r="E427" s="21" t="n">
        <x:f>$D427*SUMPRODUCT('Evidence'!$J$2703:$J$2705,'Evidence'!L$2703:L$2705)</x:f>
        <x:v>14.601545500554431</x:v>
      </x:c>
      <x:c r="F427" s="21" t="n">
        <x:f>$D427*SUMPRODUCT('Evidence'!$J$2703:$J$2705,'Evidence'!M$2703:M$2705)</x:f>
        <x:v>150.33645449944555</x:v>
      </x:c>
      <x:c r="G427" s="21" t="n">
        <x:f>$D427*SUMPRODUCT('Evidence'!$J$2703:$J$2705,'Evidence'!N$2703:N$2705)</x:f>
        <x:v>0</x:v>
      </x:c>
      <x:c r="H427" s="21" t="n">
        <x:f>$D427*SUMPRODUCT('Evidence'!$J$2703:$J$2705,'Evidence'!O$2703:O$2705)</x:f>
        <x:v>0</x:v>
      </x:c>
      <x:c r="I427" s="21" t="n">
        <x:f>$D427*SUMPRODUCT('Evidence'!$J$2703:$J$2705,'Evidence'!P$2703:P$2705)</x:f>
        <x:v>0</x:v>
      </x:c>
      <x:c r="J427" s="21" t="n">
        <x:f>$D427*SUMPRODUCT('Evidence'!$J$2703:$J$2705,'Evidence'!Q$2703:Q$2705)</x:f>
        <x:v>0</x:v>
      </x:c>
      <x:c r="K427" s="21" t="n">
        <x:f>$D427*SUMPRODUCT('Evidence'!$J$2703:$J$2705,'Evidence'!R$2703:R$2705)</x:f>
        <x:v>0</x:v>
      </x:c>
      <x:c r="L427" s="21" t="n">
        <x:f>$D427*SUMPRODUCT('Evidence'!$J$2703:$J$2705,'Evidence'!S$2703:S$2705)</x:f>
        <x:v>0</x:v>
      </x:c>
      <x:c r="M427" s="21" t="n">
        <x:f>$D427*SUMPRODUCT('Evidence'!$J$2703:$J$2705,'Evidence'!T$2703:T$2705)</x:f>
        <x:v>0</x:v>
      </x:c>
      <x:c r="N427" s="21" t="n">
        <x:f>$D427*SUMPRODUCT('Evidence'!$J$2703:$J$2705,'Evidence'!U$2703:U$2705)</x:f>
        <x:v>0</x:v>
      </x:c>
      <x:c r="O427" s="21" t="n">
        <x:f>$D427*SUMPRODUCT('Evidence'!$J$2703:$J$2705,'Evidence'!V$2703:V$2705)</x:f>
        <x:v>0</x:v>
      </x:c>
      <x:c r="P427" s="21" t="n">
        <x:f>$D427*SUMPRODUCT('Evidence'!$J$2703:$J$2705,'Evidence'!W$2703:W$2705)</x:f>
        <x:v>0</x:v>
      </x:c>
      <x:c r="Q427" s="21" t="n">
        <x:f>SUM(E427:P427)</x:f>
        <x:v>164.938</x:v>
      </x:c>
      <x:c r="R427" s="21" t="n">
        <x:f>Q427-D427</x:f>
        <x:v>0</x:v>
      </x:c>
      <x:c r="S427" s="18" t="str">
        <x:v>Economic activity (ISIC-Rev.4): B. Mining and quarrying</x:v>
      </x:c>
      <x:c r="T427" s="13" t="str">
        <x:v>XA:1909</x:v>
      </x:c>
      <x:c r="U427" s="13" t="str"/>
      <x:c r="V427" s="13" t="str">
        <x:v>https://rplumber.ilo.org/data/indicator?format=.csv.gz&amp;id=EMP_2EMP_SEX_ECO_NB_A</x:v>
      </x:c>
      <x:c r="W427" s="13" t="str">
        <x:v>ILO modelled estimate; allocation estimated</x:v>
      </x:c>
    </x:row>
    <x:row r="428" ht="32" customHeight="1">
      <x:c r="A428" s="2" t="str">
        <x:v>Kenya</x:v>
      </x:c>
      <x:c r="B428" s="2" t="str">
        <x:v>KEN</x:v>
      </x:c>
      <x:c r="C428" s="2" t="str">
        <x:v>C</x:v>
      </x:c>
      <x:c r="D428" s="25" t="n">
        <x:v>1184.768</x:v>
      </x:c>
      <x:c r="E428" s="19" t="n">
        <x:f>$D428*SUMPRODUCT('Evidence'!$J$2706:$J$2724,'Evidence'!L$2706:L$2724)</x:f>
        <x:v>0</x:v>
      </x:c>
      <x:c r="F428" s="19" t="n">
        <x:f>$D428*SUMPRODUCT('Evidence'!$J$2706:$J$2724,'Evidence'!M$2706:M$2724)</x:f>
        <x:v>173.31122809020465</x:v>
      </x:c>
      <x:c r="G428" s="19" t="n">
        <x:f>$D428*SUMPRODUCT('Evidence'!$J$2706:$J$2724,'Evidence'!N$2706:N$2724)</x:f>
        <x:v>296.91178452945144</x:v>
      </x:c>
      <x:c r="H428" s="19" t="n">
        <x:f>$D428*SUMPRODUCT('Evidence'!$J$2706:$J$2724,'Evidence'!O$2706:O$2724)</x:f>
        <x:v>387.60620973114425</x:v>
      </x:c>
      <x:c r="I428" s="19" t="n">
        <x:f>$D428*SUMPRODUCT('Evidence'!$J$2706:$J$2724,'Evidence'!P$2706:P$2724)</x:f>
        <x:v>294.598130841733</x:v>
      </x:c>
      <x:c r="J428" s="19" t="n">
        <x:f>$D428*SUMPRODUCT('Evidence'!$J$2706:$J$2724,'Evidence'!Q$2706:Q$2724)</x:f>
        <x:v>25.600614994582</x:v>
      </x:c>
      <x:c r="K428" s="19" t="n">
        <x:f>$D428*SUMPRODUCT('Evidence'!$J$2706:$J$2724,'Evidence'!R$2706:R$2724)</x:f>
        <x:v>0</x:v>
      </x:c>
      <x:c r="L428" s="19" t="n">
        <x:f>$D428*SUMPRODUCT('Evidence'!$J$2706:$J$2724,'Evidence'!S$2706:S$2724)</x:f>
        <x:v>6.740031812884628</x:v>
      </x:c>
      <x:c r="M428" s="19" t="n">
        <x:f>$D428*SUMPRODUCT('Evidence'!$J$2706:$J$2724,'Evidence'!T$2706:T$2724)</x:f>
        <x:v>0</x:v>
      </x:c>
      <x:c r="N428" s="19" t="n">
        <x:f>$D428*SUMPRODUCT('Evidence'!$J$2706:$J$2724,'Evidence'!U$2706:U$2724)</x:f>
        <x:v>0</x:v>
      </x:c>
      <x:c r="O428" s="19" t="n">
        <x:f>$D428*SUMPRODUCT('Evidence'!$J$2706:$J$2724,'Evidence'!V$2706:V$2724)</x:f>
        <x:v>0</x:v>
      </x:c>
      <x:c r="P428" s="19" t="n">
        <x:f>$D428*SUMPRODUCT('Evidence'!$J$2706:$J$2724,'Evidence'!W$2706:W$2724)</x:f>
        <x:v>0</x:v>
      </x:c>
      <x:c r="Q428" s="19" t="n">
        <x:f>SUM(E428:P428)</x:f>
        <x:v>1184.7679999999998</x:v>
      </x:c>
      <x:c r="R428" s="19" t="n">
        <x:f>Q428-D428</x:f>
        <x:v>-2.2737367544323206e-13</x:v>
      </x:c>
      <x:c r="S428" s="17" t="str">
        <x:v>Economic activity (ISIC-Rev.4): C. Manufacturing</x:v>
      </x:c>
      <x:c r="T428" s="2" t="str">
        <x:v>XA:1909</x:v>
      </x:c>
      <x:c r="U428" s="2" t="str"/>
      <x:c r="V428" s="2" t="str">
        <x:v>https://rplumber.ilo.org/data/indicator?format=.csv.gz&amp;id=EMP_2EMP_SEX_ECO_NB_A</x:v>
      </x:c>
      <x:c r="W428" s="2" t="str">
        <x:v>ILO modelled estimate; allocation estimated</x:v>
      </x:c>
    </x:row>
    <x:row r="429" ht="32" customHeight="1">
      <x:c r="A429" s="13" t="str">
        <x:v>Kenya</x:v>
      </x:c>
      <x:c r="B429" s="13" t="str">
        <x:v>KEN</x:v>
      </x:c>
      <x:c r="C429" s="13" t="str">
        <x:v>DE</x:v>
      </x:c>
      <x:c r="D429" s="25" t="n">
        <x:v>84.027</x:v>
      </x:c>
      <x:c r="E429" s="21" t="n">
        <x:f>$D429*SUMPRODUCT('Evidence'!$J$2725:$J$2728,'Evidence'!L$2725:L$2728)</x:f>
        <x:v>0</x:v>
      </x:c>
      <x:c r="F429" s="21" t="n">
        <x:f>$D429*SUMPRODUCT('Evidence'!$J$2725:$J$2728,'Evidence'!M$2725:M$2728)</x:f>
        <x:v>0</x:v>
      </x:c>
      <x:c r="G429" s="21" t="n">
        <x:f>$D429*SUMPRODUCT('Evidence'!$J$2725:$J$2728,'Evidence'!N$2725:N$2728)</x:f>
        <x:v>9.280486391949784</x:v>
      </x:c>
      <x:c r="H429" s="21" t="n">
        <x:f>$D429*SUMPRODUCT('Evidence'!$J$2725:$J$2728,'Evidence'!O$2725:O$2728)</x:f>
        <x:v>0</x:v>
      </x:c>
      <x:c r="I429" s="21" t="n">
        <x:f>$D429*SUMPRODUCT('Evidence'!$J$2725:$J$2728,'Evidence'!P$2725:P$2728)</x:f>
        <x:v>0</x:v>
      </x:c>
      <x:c r="J429" s="21" t="n">
        <x:f>$D429*SUMPRODUCT('Evidence'!$J$2725:$J$2728,'Evidence'!Q$2725:Q$2728)</x:f>
        <x:v>0</x:v>
      </x:c>
      <x:c r="K429" s="21" t="n">
        <x:f>$D429*SUMPRODUCT('Evidence'!$J$2725:$J$2728,'Evidence'!R$2725:R$2728)</x:f>
        <x:v>0</x:v>
      </x:c>
      <x:c r="L429" s="21" t="n">
        <x:f>$D429*SUMPRODUCT('Evidence'!$J$2725:$J$2728,'Evidence'!S$2725:S$2728)</x:f>
        <x:v>0</x:v>
      </x:c>
      <x:c r="M429" s="21" t="n">
        <x:f>$D429*SUMPRODUCT('Evidence'!$J$2725:$J$2728,'Evidence'!T$2725:T$2728)</x:f>
        <x:v>0</x:v>
      </x:c>
      <x:c r="N429" s="21" t="n">
        <x:f>$D429*SUMPRODUCT('Evidence'!$J$2725:$J$2728,'Evidence'!U$2725:U$2728)</x:f>
        <x:v>74.74651360805021</x:v>
      </x:c>
      <x:c r="O429" s="21" t="n">
        <x:f>$D429*SUMPRODUCT('Evidence'!$J$2725:$J$2728,'Evidence'!V$2725:V$2728)</x:f>
        <x:v>0</x:v>
      </x:c>
      <x:c r="P429" s="21" t="n">
        <x:f>$D429*SUMPRODUCT('Evidence'!$J$2725:$J$2728,'Evidence'!W$2725:W$2728)</x:f>
        <x:v>0</x:v>
      </x:c>
      <x:c r="Q429" s="21" t="n">
        <x:f>SUM(E429:P429)</x:f>
        <x:v>84.02699999999999</x:v>
      </x:c>
      <x:c r="R429" s="21" t="n">
        <x:f>Q429-D429</x:f>
        <x:v>-1.4210854715202004e-14</x:v>
      </x:c>
      <x:c r="S429" s="18" t="str">
        <x:v>Economic activity (ISIC-Rev.4): D,E. Utilities</x:v>
      </x:c>
      <x:c r="T429" s="13" t="str">
        <x:v>XA:1909</x:v>
      </x:c>
      <x:c r="U429" s="13" t="str"/>
      <x:c r="V429" s="13" t="str">
        <x:v>https://rplumber.ilo.org/data/indicator?format=.csv.gz&amp;id=EMP_2EMP_SEX_ECO_NB_A</x:v>
      </x:c>
      <x:c r="W429" s="13" t="str">
        <x:v>ILO modelled estimate; allocation estimated</x:v>
      </x:c>
    </x:row>
    <x:row r="430" ht="32" customHeight="1">
      <x:c r="A430" s="2" t="str">
        <x:v>Kenya</x:v>
      </x:c>
      <x:c r="B430" s="2" t="str">
        <x:v>KEN</x:v>
      </x:c>
      <x:c r="C430" s="2" t="str">
        <x:v>F</x:v>
      </x:c>
      <x:c r="D430" s="25" t="n">
        <x:v>1363.302</x:v>
      </x:c>
      <x:c r="E430" s="19" t="n">
        <x:f>$D430*SUMPRODUCT('Evidence'!$J$2729:$J$2731,'Evidence'!L$2729:L$2731)</x:f>
        <x:v>0</x:v>
      </x:c>
      <x:c r="F430" s="19" t="n">
        <x:f>$D430*SUMPRODUCT('Evidence'!$J$2729:$J$2731,'Evidence'!M$2729:M$2731)</x:f>
        <x:v>0</x:v>
      </x:c>
      <x:c r="G430" s="19" t="n">
        <x:f>$D430*SUMPRODUCT('Evidence'!$J$2729:$J$2731,'Evidence'!N$2729:N$2731)</x:f>
        <x:v>735.3640879554637</x:v>
      </x:c>
      <x:c r="H430" s="19" t="n">
        <x:f>$D430*SUMPRODUCT('Evidence'!$J$2729:$J$2731,'Evidence'!O$2729:O$2731)</x:f>
        <x:v>627.9379120445362</x:v>
      </x:c>
      <x:c r="I430" s="19" t="n">
        <x:f>$D430*SUMPRODUCT('Evidence'!$J$2729:$J$2731,'Evidence'!P$2729:P$2731)</x:f>
        <x:v>0</x:v>
      </x:c>
      <x:c r="J430" s="19" t="n">
        <x:f>$D430*SUMPRODUCT('Evidence'!$J$2729:$J$2731,'Evidence'!Q$2729:Q$2731)</x:f>
        <x:v>0</x:v>
      </x:c>
      <x:c r="K430" s="19" t="n">
        <x:f>$D430*SUMPRODUCT('Evidence'!$J$2729:$J$2731,'Evidence'!R$2729:R$2731)</x:f>
        <x:v>0</x:v>
      </x:c>
      <x:c r="L430" s="19" t="n">
        <x:f>$D430*SUMPRODUCT('Evidence'!$J$2729:$J$2731,'Evidence'!S$2729:S$2731)</x:f>
        <x:v>0</x:v>
      </x:c>
      <x:c r="M430" s="19" t="n">
        <x:f>$D430*SUMPRODUCT('Evidence'!$J$2729:$J$2731,'Evidence'!T$2729:T$2731)</x:f>
        <x:v>0</x:v>
      </x:c>
      <x:c r="N430" s="19" t="n">
        <x:f>$D430*SUMPRODUCT('Evidence'!$J$2729:$J$2731,'Evidence'!U$2729:U$2731)</x:f>
        <x:v>0</x:v>
      </x:c>
      <x:c r="O430" s="19" t="n">
        <x:f>$D430*SUMPRODUCT('Evidence'!$J$2729:$J$2731,'Evidence'!V$2729:V$2731)</x:f>
        <x:v>0</x:v>
      </x:c>
      <x:c r="P430" s="19" t="n">
        <x:f>$D430*SUMPRODUCT('Evidence'!$J$2729:$J$2731,'Evidence'!W$2729:W$2731)</x:f>
        <x:v>0</x:v>
      </x:c>
      <x:c r="Q430" s="19" t="n">
        <x:f>SUM(E430:P430)</x:f>
        <x:v>1363.302</x:v>
      </x:c>
      <x:c r="R430" s="19" t="n">
        <x:f>Q430-D430</x:f>
        <x:v>0</x:v>
      </x:c>
      <x:c r="S430" s="17" t="str">
        <x:v>Economic activity (ISIC-Rev.4): F. Construction</x:v>
      </x:c>
      <x:c r="T430" s="2" t="str">
        <x:v>XA:1909</x:v>
      </x:c>
      <x:c r="U430" s="2" t="str"/>
      <x:c r="V430" s="2" t="str">
        <x:v>https://rplumber.ilo.org/data/indicator?format=.csv.gz&amp;id=EMP_2EMP_SEX_ECO_NB_A</x:v>
      </x:c>
      <x:c r="W430" s="2" t="str">
        <x:v>ILO modelled estimate; allocation estimated</x:v>
      </x:c>
    </x:row>
    <x:row r="431" ht="32" customHeight="1">
      <x:c r="A431" s="13" t="str">
        <x:v>Kenya</x:v>
      </x:c>
      <x:c r="B431" s="13" t="str">
        <x:v>KEN</x:v>
      </x:c>
      <x:c r="C431" s="13" t="str">
        <x:v>G</x:v>
      </x:c>
      <x:c r="D431" s="25" t="n">
        <x:v>3013.902</x:v>
      </x:c>
      <x:c r="E431" s="21" t="n">
        <x:f>$D431*SUMPRODUCT('Evidence'!$J$2732:$J$2734,'Evidence'!L$2732:L$2734)</x:f>
        <x:v>13.542921434907221</x:v>
      </x:c>
      <x:c r="F431" s="21" t="n">
        <x:f>$D431*SUMPRODUCT('Evidence'!$J$2732:$J$2734,'Evidence'!M$2732:M$2734)</x:f>
        <x:v>13.542921434907221</x:v>
      </x:c>
      <x:c r="G431" s="21" t="n">
        <x:f>$D431*SUMPRODUCT('Evidence'!$J$2732:$J$2734,'Evidence'!N$2732:N$2734)</x:f>
        <x:v>148.9721357839794</x:v>
      </x:c>
      <x:c r="H431" s="21" t="n">
        <x:f>$D431*SUMPRODUCT('Evidence'!$J$2732:$J$2734,'Evidence'!O$2732:O$2734)</x:f>
        <x:v>1591.2482664291438</x:v>
      </x:c>
      <x:c r="I431" s="21" t="n">
        <x:f>$D431*SUMPRODUCT('Evidence'!$J$2732:$J$2734,'Evidence'!P$2732:P$2734)</x:f>
        <x:v>1205.9669906123409</x:v>
      </x:c>
      <x:c r="J431" s="21" t="n">
        <x:f>$D431*SUMPRODUCT('Evidence'!$J$2732:$J$2734,'Evidence'!Q$2732:Q$2734)</x:f>
        <x:v>13.542921434907221</x:v>
      </x:c>
      <x:c r="K431" s="21" t="n">
        <x:f>$D431*SUMPRODUCT('Evidence'!$J$2732:$J$2734,'Evidence'!R$2732:R$2734)</x:f>
        <x:v>0</x:v>
      </x:c>
      <x:c r="L431" s="21" t="n">
        <x:f>$D431*SUMPRODUCT('Evidence'!$J$2732:$J$2734,'Evidence'!S$2732:S$2734)</x:f>
        <x:v>27.085842869814442</x:v>
      </x:c>
      <x:c r="M431" s="21" t="n">
        <x:f>$D431*SUMPRODUCT('Evidence'!$J$2732:$J$2734,'Evidence'!T$2732:T$2734)</x:f>
        <x:v>0</x:v>
      </x:c>
      <x:c r="N431" s="21" t="n">
        <x:f>$D431*SUMPRODUCT('Evidence'!$J$2732:$J$2734,'Evidence'!U$2732:U$2734)</x:f>
        <x:v>0</x:v>
      </x:c>
      <x:c r="O431" s="21" t="n">
        <x:f>$D431*SUMPRODUCT('Evidence'!$J$2732:$J$2734,'Evidence'!V$2732:V$2734)</x:f>
        <x:v>0</x:v>
      </x:c>
      <x:c r="P431" s="21" t="n">
        <x:f>$D431*SUMPRODUCT('Evidence'!$J$2732:$J$2734,'Evidence'!W$2732:W$2734)</x:f>
        <x:v>0</x:v>
      </x:c>
      <x:c r="Q431" s="21" t="n">
        <x:f>SUM(E431:P431)</x:f>
        <x:v>3013.902</x:v>
      </x:c>
      <x:c r="R431" s="21" t="n">
        <x:f>Q431-D431</x:f>
        <x:v>0</x:v>
      </x:c>
      <x:c r="S431" s="18" t="str">
        <x:v>Economic activity (ISIC-Rev.4): G. Wholesale and retail trade; repair of motor vehicles and motorcycles</x:v>
      </x:c>
      <x:c r="T431" s="13" t="str">
        <x:v>XA:1909</x:v>
      </x:c>
      <x:c r="U431" s="13" t="str"/>
      <x:c r="V431" s="13" t="str">
        <x:v>https://rplumber.ilo.org/data/indicator?format=.csv.gz&amp;id=EMP_2EMP_SEX_ECO_NB_A</x:v>
      </x:c>
      <x:c r="W431" s="13" t="str">
        <x:v>ILO modelled estimate; allocation estimated</x:v>
      </x:c>
    </x:row>
    <x:row r="432" ht="32" customHeight="1">
      <x:c r="A432" s="2" t="str">
        <x:v>Kenya</x:v>
      </x:c>
      <x:c r="B432" s="2" t="str">
        <x:v>KEN</x:v>
      </x:c>
      <x:c r="C432" s="2" t="str">
        <x:v>HJ</x:v>
      </x:c>
      <x:c r="D432" s="25" t="n">
        <x:v>1409.499</x:v>
      </x:c>
      <x:c r="E432" s="19" t="n">
        <x:f>$D432*SUMPRODUCT('Evidence'!$J$2735:$J$2743,'Evidence'!L$2735:L$2743)</x:f>
        <x:v>54.60485891932139</x:v>
      </x:c>
      <x:c r="F432" s="19" t="n">
        <x:f>$D432*SUMPRODUCT('Evidence'!$J$2735:$J$2743,'Evidence'!M$2735:M$2743)</x:f>
        <x:v>0</x:v>
      </x:c>
      <x:c r="G432" s="19" t="n">
        <x:f>$D432*SUMPRODUCT('Evidence'!$J$2735:$J$2743,'Evidence'!N$2735:N$2743)</x:f>
        <x:v>1259.8258068729729</x:v>
      </x:c>
      <x:c r="H432" s="19" t="n">
        <x:f>$D432*SUMPRODUCT('Evidence'!$J$2735:$J$2743,'Evidence'!O$2735:O$2743)</x:f>
        <x:v>0</x:v>
      </x:c>
      <x:c r="I432" s="19" t="n">
        <x:f>$D432*SUMPRODUCT('Evidence'!$J$2735:$J$2743,'Evidence'!P$2735:P$2743)</x:f>
        <x:v>0</x:v>
      </x:c>
      <x:c r="J432" s="19" t="n">
        <x:f>$D432*SUMPRODUCT('Evidence'!$J$2735:$J$2743,'Evidence'!Q$2735:Q$2743)</x:f>
        <x:v>0</x:v>
      </x:c>
      <x:c r="K432" s="19" t="n">
        <x:f>$D432*SUMPRODUCT('Evidence'!$J$2735:$J$2743,'Evidence'!R$2735:R$2743)</x:f>
        <x:v>0</x:v>
      </x:c>
      <x:c r="L432" s="19" t="n">
        <x:f>$D432*SUMPRODUCT('Evidence'!$J$2735:$J$2743,'Evidence'!S$2735:S$2743)</x:f>
        <x:v>31.573957922351884</x:v>
      </x:c>
      <x:c r="M432" s="19" t="n">
        <x:f>$D432*SUMPRODUCT('Evidence'!$J$2735:$J$2743,'Evidence'!T$2735:T$2743)</x:f>
        <x:v>63.49437628535394</x:v>
      </x:c>
      <x:c r="N432" s="19" t="n">
        <x:f>$D432*SUMPRODUCT('Evidence'!$J$2735:$J$2743,'Evidence'!U$2735:U$2743)</x:f>
        <x:v>0</x:v>
      </x:c>
      <x:c r="O432" s="19" t="n">
        <x:f>$D432*SUMPRODUCT('Evidence'!$J$2735:$J$2743,'Evidence'!V$2735:V$2743)</x:f>
        <x:v>0</x:v>
      </x:c>
      <x:c r="P432" s="19" t="n">
        <x:f>$D432*SUMPRODUCT('Evidence'!$J$2735:$J$2743,'Evidence'!W$2735:W$2743)</x:f>
        <x:v>0</x:v>
      </x:c>
      <x:c r="Q432" s="19" t="n">
        <x:f>SUM(E432:P432)</x:f>
        <x:v>1409.499</x:v>
      </x:c>
      <x:c r="R432" s="19" t="n">
        <x:f>Q432-D432</x:f>
        <x:v>0</x:v>
      </x:c>
      <x:c r="S432" s="17" t="str">
        <x:v>Economic activity (ISIC-Rev.4): H,J. Transport; storage and communication</x:v>
      </x:c>
      <x:c r="T432" s="2" t="str">
        <x:v>XA:1909</x:v>
      </x:c>
      <x:c r="U432" s="2" t="str"/>
      <x:c r="V432" s="2" t="str">
        <x:v>https://rplumber.ilo.org/data/indicator?format=.csv.gz&amp;id=EMP_2EMP_SEX_ECO_NB_A</x:v>
      </x:c>
      <x:c r="W432" s="2" t="str">
        <x:v>ILO modelled estimate; allocation estimated</x:v>
      </x:c>
    </x:row>
    <x:row r="433" ht="32" customHeight="1">
      <x:c r="A433" s="13" t="str">
        <x:v>Kenya</x:v>
      </x:c>
      <x:c r="B433" s="13" t="str">
        <x:v>KEN</x:v>
      </x:c>
      <x:c r="C433" s="13" t="str">
        <x:v>I</x:v>
      </x:c>
      <x:c r="D433" s="25" t="n">
        <x:v>583.721</x:v>
      </x:c>
      <x:c r="E433" s="21" t="n">
        <x:f>$D433*SUMPRODUCT('Evidence'!$J$2744:$J$2745,'Evidence'!L$2744:L$2745)</x:f>
        <x:v>0</x:v>
      </x:c>
      <x:c r="F433" s="21" t="n">
        <x:f>$D433*SUMPRODUCT('Evidence'!$J$2744:$J$2745,'Evidence'!M$2744:M$2745)</x:f>
        <x:v>0</x:v>
      </x:c>
      <x:c r="G433" s="21" t="n">
        <x:f>$D433*SUMPRODUCT('Evidence'!$J$2744:$J$2745,'Evidence'!N$2744:N$2745)</x:f>
        <x:v>0</x:v>
      </x:c>
      <x:c r="H433" s="21" t="n">
        <x:f>$D433*SUMPRODUCT('Evidence'!$J$2744:$J$2745,'Evidence'!O$2744:O$2745)</x:f>
        <x:v>583.721</x:v>
      </x:c>
      <x:c r="I433" s="21" t="n">
        <x:f>$D433*SUMPRODUCT('Evidence'!$J$2744:$J$2745,'Evidence'!P$2744:P$2745)</x:f>
        <x:v>0</x:v>
      </x:c>
      <x:c r="J433" s="21" t="n">
        <x:f>$D433*SUMPRODUCT('Evidence'!$J$2744:$J$2745,'Evidence'!Q$2744:Q$2745)</x:f>
        <x:v>0</x:v>
      </x:c>
      <x:c r="K433" s="21" t="n">
        <x:f>$D433*SUMPRODUCT('Evidence'!$J$2744:$J$2745,'Evidence'!R$2744:R$2745)</x:f>
        <x:v>0</x:v>
      </x:c>
      <x:c r="L433" s="21" t="n">
        <x:f>$D433*SUMPRODUCT('Evidence'!$J$2744:$J$2745,'Evidence'!S$2744:S$2745)</x:f>
        <x:v>0</x:v>
      </x:c>
      <x:c r="M433" s="21" t="n">
        <x:f>$D433*SUMPRODUCT('Evidence'!$J$2744:$J$2745,'Evidence'!T$2744:T$2745)</x:f>
        <x:v>0</x:v>
      </x:c>
      <x:c r="N433" s="21" t="n">
        <x:f>$D433*SUMPRODUCT('Evidence'!$J$2744:$J$2745,'Evidence'!U$2744:U$2745)</x:f>
        <x:v>0</x:v>
      </x:c>
      <x:c r="O433" s="21" t="n">
        <x:f>$D433*SUMPRODUCT('Evidence'!$J$2744:$J$2745,'Evidence'!V$2744:V$2745)</x:f>
        <x:v>0</x:v>
      </x:c>
      <x:c r="P433" s="21" t="n">
        <x:f>$D433*SUMPRODUCT('Evidence'!$J$2744:$J$2745,'Evidence'!W$2744:W$2745)</x:f>
        <x:v>0</x:v>
      </x:c>
      <x:c r="Q433" s="21" t="n">
        <x:f>SUM(E433:P433)</x:f>
        <x:v>583.721</x:v>
      </x:c>
      <x:c r="R433" s="21" t="n">
        <x:f>Q433-D433</x:f>
        <x:v>0</x:v>
      </x:c>
      <x:c r="S433" s="18" t="str">
        <x:v>Economic activity (ISIC-Rev.4): I. Accommodation and food service activities</x:v>
      </x:c>
      <x:c r="T433" s="13" t="str">
        <x:v>XA:1909</x:v>
      </x:c>
      <x:c r="U433" s="13" t="str"/>
      <x:c r="V433" s="13" t="str">
        <x:v>https://rplumber.ilo.org/data/indicator?format=.csv.gz&amp;id=EMP_2EMP_SEX_ECO_NB_A</x:v>
      </x:c>
      <x:c r="W433" s="13" t="str">
        <x:v>ILO modelled estimate; allocation estimated</x:v>
      </x:c>
    </x:row>
    <x:row r="434" ht="32" customHeight="1">
      <x:c r="A434" s="2" t="str">
        <x:v>Kenya</x:v>
      </x:c>
      <x:c r="B434" s="2" t="str">
        <x:v>KEN</x:v>
      </x:c>
      <x:c r="C434" s="2" t="str">
        <x:v>K</x:v>
      </x:c>
      <x:c r="D434" s="25" t="n">
        <x:v>160.376</x:v>
      </x:c>
      <x:c r="E434" s="19" t="n">
        <x:f>$D434*SUMPRODUCT('Evidence'!$J$2746:$J$2748,'Evidence'!L$2746:L$2748)</x:f>
        <x:v>0</x:v>
      </x:c>
      <x:c r="F434" s="19" t="n">
        <x:f>$D434*SUMPRODUCT('Evidence'!$J$2746:$J$2748,'Evidence'!M$2746:M$2748)</x:f>
        <x:v>0</x:v>
      </x:c>
      <x:c r="G434" s="19" t="n">
        <x:f>$D434*SUMPRODUCT('Evidence'!$J$2746:$J$2748,'Evidence'!N$2746:N$2748)</x:f>
        <x:v>0</x:v>
      </x:c>
      <x:c r="H434" s="19" t="n">
        <x:f>$D434*SUMPRODUCT('Evidence'!$J$2746:$J$2748,'Evidence'!O$2746:O$2748)</x:f>
        <x:v>0</x:v>
      </x:c>
      <x:c r="I434" s="19" t="n">
        <x:f>$D434*SUMPRODUCT('Evidence'!$J$2746:$J$2748,'Evidence'!P$2746:P$2748)</x:f>
        <x:v>0</x:v>
      </x:c>
      <x:c r="J434" s="19" t="n">
        <x:f>$D434*SUMPRODUCT('Evidence'!$J$2746:$J$2748,'Evidence'!Q$2746:Q$2748)</x:f>
        <x:v>0</x:v>
      </x:c>
      <x:c r="K434" s="19" t="n">
        <x:f>$D434*SUMPRODUCT('Evidence'!$J$2746:$J$2748,'Evidence'!R$2746:R$2748)</x:f>
        <x:v>160.376</x:v>
      </x:c>
      <x:c r="L434" s="19" t="n">
        <x:f>$D434*SUMPRODUCT('Evidence'!$J$2746:$J$2748,'Evidence'!S$2746:S$2748)</x:f>
        <x:v>0</x:v>
      </x:c>
      <x:c r="M434" s="19" t="n">
        <x:f>$D434*SUMPRODUCT('Evidence'!$J$2746:$J$2748,'Evidence'!T$2746:T$2748)</x:f>
        <x:v>0</x:v>
      </x:c>
      <x:c r="N434" s="19" t="n">
        <x:f>$D434*SUMPRODUCT('Evidence'!$J$2746:$J$2748,'Evidence'!U$2746:U$2748)</x:f>
        <x:v>0</x:v>
      </x:c>
      <x:c r="O434" s="19" t="n">
        <x:f>$D434*SUMPRODUCT('Evidence'!$J$2746:$J$2748,'Evidence'!V$2746:V$2748)</x:f>
        <x:v>0</x:v>
      </x:c>
      <x:c r="P434" s="19" t="n">
        <x:f>$D434*SUMPRODUCT('Evidence'!$J$2746:$J$2748,'Evidence'!W$2746:W$2748)</x:f>
        <x:v>0</x:v>
      </x:c>
      <x:c r="Q434" s="19" t="n">
        <x:f>SUM(E434:P434)</x:f>
        <x:v>160.376</x:v>
      </x:c>
      <x:c r="R434" s="19" t="n">
        <x:f>Q434-D434</x:f>
        <x:v>0</x:v>
      </x:c>
      <x:c r="S434" s="17" t="str">
        <x:v>Economic activity (ISIC-Rev.4): K. Financial and insurance activities</x:v>
      </x:c>
      <x:c r="T434" s="2" t="str">
        <x:v>XA:1909</x:v>
      </x:c>
      <x:c r="U434" s="2" t="str"/>
      <x:c r="V434" s="2" t="str">
        <x:v>https://rplumber.ilo.org/data/indicator?format=.csv.gz&amp;id=EMP_2EMP_SEX_ECO_NB_A</x:v>
      </x:c>
      <x:c r="W434" s="2" t="str">
        <x:v>ILO modelled estimate; allocation estimated</x:v>
      </x:c>
    </x:row>
    <x:row r="435" ht="32" customHeight="1">
      <x:c r="A435" s="13" t="str">
        <x:v>Kenya</x:v>
      </x:c>
      <x:c r="B435" s="13" t="str">
        <x:v>KEN</x:v>
      </x:c>
      <x:c r="C435" s="13" t="str">
        <x:v>LMN</x:v>
      </x:c>
      <x:c r="D435" s="25" t="n">
        <x:v>1408.003</x:v>
      </x:c>
      <x:c r="E435" s="21" t="n">
        <x:f>$D435*SUMPRODUCT('Evidence'!$J$2749:$J$2762,'Evidence'!L$2749:L$2762)</x:f>
        <x:v>0</x:v>
      </x:c>
      <x:c r="F435" s="21" t="n">
        <x:f>$D435*SUMPRODUCT('Evidence'!$J$2749:$J$2762,'Evidence'!M$2749:M$2762)</x:f>
        <x:v>0</x:v>
      </x:c>
      <x:c r="G435" s="21" t="n">
        <x:f>$D435*SUMPRODUCT('Evidence'!$J$2749:$J$2762,'Evidence'!N$2749:N$2762)</x:f>
        <x:v>1179.4694731159348</x:v>
      </x:c>
      <x:c r="H435" s="21" t="n">
        <x:f>$D435*SUMPRODUCT('Evidence'!$J$2749:$J$2762,'Evidence'!O$2749:O$2762)</x:f>
        <x:v>48.27049273188628</x:v>
      </x:c>
      <x:c r="I435" s="21" t="n">
        <x:f>$D435*SUMPRODUCT('Evidence'!$J$2749:$J$2762,'Evidence'!P$2749:P$2762)</x:f>
        <x:v>0</x:v>
      </x:c>
      <x:c r="J435" s="21" t="n">
        <x:f>$D435*SUMPRODUCT('Evidence'!$J$2749:$J$2762,'Evidence'!Q$2749:Q$2762)</x:f>
        <x:v>24.19052947274858</x:v>
      </x:c>
      <x:c r="K435" s="21" t="n">
        <x:f>$D435*SUMPRODUCT('Evidence'!$J$2749:$J$2762,'Evidence'!R$2749:R$2762)</x:f>
        <x:v>0</x:v>
      </x:c>
      <x:c r="L435" s="21" t="n">
        <x:f>$D435*SUMPRODUCT('Evidence'!$J$2749:$J$2762,'Evidence'!S$2749:S$2762)</x:f>
        <x:v>3.8345024029784756</x:v>
      </x:c>
      <x:c r="M435" s="21" t="n">
        <x:f>$D435*SUMPRODUCT('Evidence'!$J$2749:$J$2762,'Evidence'!T$2749:T$2762)</x:f>
        <x:v>36.4951631868255</x:v>
      </x:c>
      <x:c r="N435" s="21" t="n">
        <x:f>$D435*SUMPRODUCT('Evidence'!$J$2749:$J$2762,'Evidence'!U$2749:U$2762)</x:f>
        <x:v>0</x:v>
      </x:c>
      <x:c r="O435" s="21" t="n">
        <x:f>$D435*SUMPRODUCT('Evidence'!$J$2749:$J$2762,'Evidence'!V$2749:V$2762)</x:f>
        <x:v>115.74283908962637</x:v>
      </x:c>
      <x:c r="P435" s="21" t="n">
        <x:f>$D435*SUMPRODUCT('Evidence'!$J$2749:$J$2762,'Evidence'!W$2749:W$2762)</x:f>
        <x:v>0</x:v>
      </x:c>
      <x:c r="Q435" s="21" t="n">
        <x:f>SUM(E435:P435)</x:f>
        <x:v>1408.0029999999997</x:v>
      </x:c>
      <x:c r="R435" s="21" t="n">
        <x:f>Q435-D435</x:f>
        <x:v>-2.2737367544323206e-13</x:v>
      </x:c>
      <x:c r="S435" s="18" t="str">
        <x:v>Economic activity (ISIC-Rev.4): L,M,N. Real estate; business and administrative activities</x:v>
      </x:c>
      <x:c r="T435" s="13" t="str">
        <x:v>XA:1909</x:v>
      </x:c>
      <x:c r="U435" s="13" t="str"/>
      <x:c r="V435" s="13" t="str">
        <x:v>https://rplumber.ilo.org/data/indicator?format=.csv.gz&amp;id=EMP_2EMP_SEX_ECO_NB_A</x:v>
      </x:c>
      <x:c r="W435" s="13" t="str">
        <x:v>ILO modelled estimate; allocation estimated</x:v>
      </x:c>
    </x:row>
    <x:row r="436" ht="32" customHeight="1">
      <x:c r="A436" s="2" t="str">
        <x:v>Kenya</x:v>
      </x:c>
      <x:c r="B436" s="2" t="str">
        <x:v>KEN</x:v>
      </x:c>
      <x:c r="C436" s="2" t="str">
        <x:v>O</x:v>
      </x:c>
      <x:c r="D436" s="25" t="n">
        <x:v>216.405</x:v>
      </x:c>
      <x:c r="E436" s="19" t="n">
        <x:f>$D436*SUMPRODUCT('Evidence'!$J$2763:$J$2763,'Evidence'!L$2763:L$2763)</x:f>
        <x:v>0</x:v>
      </x:c>
      <x:c r="F436" s="19" t="n">
        <x:f>$D436*SUMPRODUCT('Evidence'!$J$2763:$J$2763,'Evidence'!M$2763:M$2763)</x:f>
        <x:v>0</x:v>
      </x:c>
      <x:c r="G436" s="19" t="n">
        <x:f>$D436*SUMPRODUCT('Evidence'!$J$2763:$J$2763,'Evidence'!N$2763:N$2763)</x:f>
        <x:v>0</x:v>
      </x:c>
      <x:c r="H436" s="19" t="n">
        <x:f>$D436*SUMPRODUCT('Evidence'!$J$2763:$J$2763,'Evidence'!O$2763:O$2763)</x:f>
        <x:v>0</x:v>
      </x:c>
      <x:c r="I436" s="19" t="n">
        <x:f>$D436*SUMPRODUCT('Evidence'!$J$2763:$J$2763,'Evidence'!P$2763:P$2763)</x:f>
        <x:v>0</x:v>
      </x:c>
      <x:c r="J436" s="19" t="n">
        <x:f>$D436*SUMPRODUCT('Evidence'!$J$2763:$J$2763,'Evidence'!Q$2763:Q$2763)</x:f>
        <x:v>0</x:v>
      </x:c>
      <x:c r="K436" s="19" t="n">
        <x:f>$D436*SUMPRODUCT('Evidence'!$J$2763:$J$2763,'Evidence'!R$2763:R$2763)</x:f>
        <x:v>0</x:v>
      </x:c>
      <x:c r="L436" s="19" t="n">
        <x:f>$D436*SUMPRODUCT('Evidence'!$J$2763:$J$2763,'Evidence'!S$2763:S$2763)</x:f>
        <x:v>0</x:v>
      </x:c>
      <x:c r="M436" s="19" t="n">
        <x:f>$D436*SUMPRODUCT('Evidence'!$J$2763:$J$2763,'Evidence'!T$2763:T$2763)</x:f>
        <x:v>0</x:v>
      </x:c>
      <x:c r="N436" s="19" t="n">
        <x:f>$D436*SUMPRODUCT('Evidence'!$J$2763:$J$2763,'Evidence'!U$2763:U$2763)</x:f>
        <x:v>0</x:v>
      </x:c>
      <x:c r="O436" s="19" t="n">
        <x:f>$D436*SUMPRODUCT('Evidence'!$J$2763:$J$2763,'Evidence'!V$2763:V$2763)</x:f>
        <x:v>0</x:v>
      </x:c>
      <x:c r="P436" s="19" t="n">
        <x:f>$D436*SUMPRODUCT('Evidence'!$J$2763:$J$2763,'Evidence'!W$2763:W$2763)</x:f>
        <x:v>216.405</x:v>
      </x:c>
      <x:c r="Q436" s="19" t="n">
        <x:f>SUM(E436:P436)</x:f>
        <x:v>216.405</x:v>
      </x:c>
      <x:c r="R436" s="19" t="n">
        <x:f>Q436-D436</x:f>
        <x:v>0</x:v>
      </x:c>
      <x:c r="S436" s="17" t="str">
        <x:v>Economic activity (ISIC-Rev.4): O. Public administration and defence; compulsory social security</x:v>
      </x:c>
      <x:c r="T436" s="2" t="str">
        <x:v>XA:1909</x:v>
      </x:c>
      <x:c r="U436" s="2" t="str"/>
      <x:c r="V436" s="2" t="str">
        <x:v>https://rplumber.ilo.org/data/indicator?format=.csv.gz&amp;id=EMP_2EMP_SEX_ECO_NB_A</x:v>
      </x:c>
      <x:c r="W436" s="2" t="str">
        <x:v>ILO modelled estimate; allocation estimated</x:v>
      </x:c>
    </x:row>
    <x:row r="437" ht="32" customHeight="1">
      <x:c r="A437" s="13" t="str">
        <x:v>Kenya</x:v>
      </x:c>
      <x:c r="B437" s="13" t="str">
        <x:v>KEN</x:v>
      </x:c>
      <x:c r="C437" s="13" t="str">
        <x:v>P</x:v>
      </x:c>
      <x:c r="D437" s="25" t="n">
        <x:v>807.492</x:v>
      </x:c>
      <x:c r="E437" s="21" t="n">
        <x:f>$D437*SUMPRODUCT('Evidence'!$J$2764:$J$2764,'Evidence'!L$2764:L$2764)</x:f>
        <x:v>0</x:v>
      </x:c>
      <x:c r="F437" s="21" t="n">
        <x:f>$D437*SUMPRODUCT('Evidence'!$J$2764:$J$2764,'Evidence'!M$2764:M$2764)</x:f>
        <x:v>0</x:v>
      </x:c>
      <x:c r="G437" s="21" t="n">
        <x:f>$D437*SUMPRODUCT('Evidence'!$J$2764:$J$2764,'Evidence'!N$2764:N$2764)</x:f>
        <x:v>0</x:v>
      </x:c>
      <x:c r="H437" s="21" t="n">
        <x:f>$D437*SUMPRODUCT('Evidence'!$J$2764:$J$2764,'Evidence'!O$2764:O$2764)</x:f>
        <x:v>807.492</x:v>
      </x:c>
      <x:c r="I437" s="21" t="n">
        <x:f>$D437*SUMPRODUCT('Evidence'!$J$2764:$J$2764,'Evidence'!P$2764:P$2764)</x:f>
        <x:v>0</x:v>
      </x:c>
      <x:c r="J437" s="21" t="n">
        <x:f>$D437*SUMPRODUCT('Evidence'!$J$2764:$J$2764,'Evidence'!Q$2764:Q$2764)</x:f>
        <x:v>0</x:v>
      </x:c>
      <x:c r="K437" s="21" t="n">
        <x:f>$D437*SUMPRODUCT('Evidence'!$J$2764:$J$2764,'Evidence'!R$2764:R$2764)</x:f>
        <x:v>0</x:v>
      </x:c>
      <x:c r="L437" s="21" t="n">
        <x:f>$D437*SUMPRODUCT('Evidence'!$J$2764:$J$2764,'Evidence'!S$2764:S$2764)</x:f>
        <x:v>0</x:v>
      </x:c>
      <x:c r="M437" s="21" t="n">
        <x:f>$D437*SUMPRODUCT('Evidence'!$J$2764:$J$2764,'Evidence'!T$2764:T$2764)</x:f>
        <x:v>0</x:v>
      </x:c>
      <x:c r="N437" s="21" t="n">
        <x:f>$D437*SUMPRODUCT('Evidence'!$J$2764:$J$2764,'Evidence'!U$2764:U$2764)</x:f>
        <x:v>0</x:v>
      </x:c>
      <x:c r="O437" s="21" t="n">
        <x:f>$D437*SUMPRODUCT('Evidence'!$J$2764:$J$2764,'Evidence'!V$2764:V$2764)</x:f>
        <x:v>0</x:v>
      </x:c>
      <x:c r="P437" s="21" t="n">
        <x:f>$D437*SUMPRODUCT('Evidence'!$J$2764:$J$2764,'Evidence'!W$2764:W$2764)</x:f>
        <x:v>0</x:v>
      </x:c>
      <x:c r="Q437" s="21" t="n">
        <x:f>SUM(E437:P437)</x:f>
        <x:v>807.492</x:v>
      </x:c>
      <x:c r="R437" s="21" t="n">
        <x:f>Q437-D437</x:f>
        <x:v>0</x:v>
      </x:c>
      <x:c r="S437" s="18" t="str">
        <x:v>Economic activity (ISIC-Rev.4): P. Education</x:v>
      </x:c>
      <x:c r="T437" s="13" t="str">
        <x:v>XA:1909</x:v>
      </x:c>
      <x:c r="U437" s="13" t="str"/>
      <x:c r="V437" s="13" t="str">
        <x:v>https://rplumber.ilo.org/data/indicator?format=.csv.gz&amp;id=EMP_2EMP_SEX_ECO_NB_A</x:v>
      </x:c>
      <x:c r="W437" s="13" t="str">
        <x:v>ILO modelled estimate; allocation estimated</x:v>
      </x:c>
    </x:row>
    <x:row r="438" ht="32" customHeight="1">
      <x:c r="A438" s="2" t="str">
        <x:v>Kenya</x:v>
      </x:c>
      <x:c r="B438" s="2" t="str">
        <x:v>KEN</x:v>
      </x:c>
      <x:c r="C438" s="2" t="str">
        <x:v>Q</x:v>
      </x:c>
      <x:c r="D438" s="25" t="n">
        <x:v>311.358</x:v>
      </x:c>
      <x:c r="E438" s="19" t="n">
        <x:f>$D438*SUMPRODUCT('Evidence'!$J$2765:$J$2767,'Evidence'!L$2765:L$2767)</x:f>
        <x:v>0</x:v>
      </x:c>
      <x:c r="F438" s="19" t="n">
        <x:f>$D438*SUMPRODUCT('Evidence'!$J$2765:$J$2767,'Evidence'!M$2765:M$2767)</x:f>
        <x:v>0</x:v>
      </x:c>
      <x:c r="G438" s="19" t="n">
        <x:f>$D438*SUMPRODUCT('Evidence'!$J$2765:$J$2767,'Evidence'!N$2765:N$2767)</x:f>
        <x:v>0</x:v>
      </x:c>
      <x:c r="H438" s="19" t="n">
        <x:f>$D438*SUMPRODUCT('Evidence'!$J$2765:$J$2767,'Evidence'!O$2765:O$2767)</x:f>
        <x:v>0</x:v>
      </x:c>
      <x:c r="I438" s="19" t="n">
        <x:f>$D438*SUMPRODUCT('Evidence'!$J$2765:$J$2767,'Evidence'!P$2765:P$2767)</x:f>
        <x:v>0</x:v>
      </x:c>
      <x:c r="J438" s="19" t="n">
        <x:f>$D438*SUMPRODUCT('Evidence'!$J$2765:$J$2767,'Evidence'!Q$2765:Q$2767)</x:f>
        <x:v>287.65905669456276</x:v>
      </x:c>
      <x:c r="K438" s="19" t="n">
        <x:f>$D438*SUMPRODUCT('Evidence'!$J$2765:$J$2767,'Evidence'!R$2765:R$2767)</x:f>
        <x:v>0</x:v>
      </x:c>
      <x:c r="L438" s="19" t="n">
        <x:f>$D438*SUMPRODUCT('Evidence'!$J$2765:$J$2767,'Evidence'!S$2765:S$2767)</x:f>
        <x:v>0</x:v>
      </x:c>
      <x:c r="M438" s="19" t="n">
        <x:f>$D438*SUMPRODUCT('Evidence'!$J$2765:$J$2767,'Evidence'!T$2765:T$2767)</x:f>
        <x:v>0</x:v>
      </x:c>
      <x:c r="N438" s="19" t="n">
        <x:f>$D438*SUMPRODUCT('Evidence'!$J$2765:$J$2767,'Evidence'!U$2765:U$2767)</x:f>
        <x:v>0</x:v>
      </x:c>
      <x:c r="O438" s="19" t="n">
        <x:f>$D438*SUMPRODUCT('Evidence'!$J$2765:$J$2767,'Evidence'!V$2765:V$2767)</x:f>
        <x:v>0</x:v>
      </x:c>
      <x:c r="P438" s="19" t="n">
        <x:f>$D438*SUMPRODUCT('Evidence'!$J$2765:$J$2767,'Evidence'!W$2765:W$2767)</x:f>
        <x:v>23.69894330543726</x:v>
      </x:c>
      <x:c r="Q438" s="19" t="n">
        <x:f>SUM(E438:P438)</x:f>
        <x:v>311.358</x:v>
      </x:c>
      <x:c r="R438" s="19" t="n">
        <x:f>Q438-D438</x:f>
        <x:v>0</x:v>
      </x:c>
      <x:c r="S438" s="17" t="str">
        <x:v>Economic activity (ISIC-Rev.4): Q. Human health and social work activities</x:v>
      </x:c>
      <x:c r="T438" s="2" t="str">
        <x:v>XA:1909</x:v>
      </x:c>
      <x:c r="U438" s="2" t="str"/>
      <x:c r="V438" s="2" t="str">
        <x:v>https://rplumber.ilo.org/data/indicator?format=.csv.gz&amp;id=EMP_2EMP_SEX_ECO_NB_A</x:v>
      </x:c>
      <x:c r="W438" s="2" t="str">
        <x:v>ILO modelled estimate; allocation estimated</x:v>
      </x:c>
    </x:row>
    <x:row r="439" ht="32" customHeight="1">
      <x:c r="A439" s="13" t="str">
        <x:v>Kenya</x:v>
      </x:c>
      <x:c r="B439" s="13" t="str">
        <x:v>KEN</x:v>
      </x:c>
      <x:c r="C439" s="13" t="str">
        <x:v>RSTU</x:v>
      </x:c>
      <x:c r="D439" s="25" t="n">
        <x:v>1442.952</x:v>
      </x:c>
      <x:c r="E439" s="21" t="n">
        <x:f>$D439*SUMPRODUCT('Evidence'!$J$2768:$J$2775,'Evidence'!L$2768:L$2775)</x:f>
        <x:v>0</x:v>
      </x:c>
      <x:c r="F439" s="21" t="n">
        <x:f>$D439*SUMPRODUCT('Evidence'!$J$2768:$J$2775,'Evidence'!M$2768:M$2775)</x:f>
        <x:v>0</x:v>
      </x:c>
      <x:c r="G439" s="21" t="n">
        <x:f>$D439*SUMPRODUCT('Evidence'!$J$2768:$J$2775,'Evidence'!N$2768:N$2775)</x:f>
        <x:v>0</x:v>
      </x:c>
      <x:c r="H439" s="21" t="n">
        <x:f>$D439*SUMPRODUCT('Evidence'!$J$2768:$J$2775,'Evidence'!O$2768:O$2775)</x:f>
        <x:v>609.1011560828914</x:v>
      </x:c>
      <x:c r="I439" s="21" t="n">
        <x:f>$D439*SUMPRODUCT('Evidence'!$J$2768:$J$2775,'Evidence'!P$2768:P$2775)</x:f>
        <x:v>0</x:v>
      </x:c>
      <x:c r="J439" s="21" t="n">
        <x:f>$D439*SUMPRODUCT('Evidence'!$J$2768:$J$2775,'Evidence'!Q$2768:Q$2775)</x:f>
        <x:v>0</x:v>
      </x:c>
      <x:c r="K439" s="21" t="n">
        <x:f>$D439*SUMPRODUCT('Evidence'!$J$2768:$J$2775,'Evidence'!R$2768:R$2775)</x:f>
        <x:v>0</x:v>
      </x:c>
      <x:c r="L439" s="21" t="n">
        <x:f>$D439*SUMPRODUCT('Evidence'!$J$2768:$J$2775,'Evidence'!S$2768:S$2775)</x:f>
        <x:v>21.685891822560404</x:v>
      </x:c>
      <x:c r="M439" s="21" t="n">
        <x:f>$D439*SUMPRODUCT('Evidence'!$J$2768:$J$2775,'Evidence'!T$2768:T$2775)</x:f>
        <x:v>12.125831100497834</x:v>
      </x:c>
      <x:c r="N439" s="21" t="n">
        <x:f>$D439*SUMPRODUCT('Evidence'!$J$2768:$J$2775,'Evidence'!U$2768:U$2775)</x:f>
        <x:v>0</x:v>
      </x:c>
      <x:c r="O439" s="21" t="n">
        <x:f>$D439*SUMPRODUCT('Evidence'!$J$2768:$J$2775,'Evidence'!V$2768:V$2775)</x:f>
        <x:v>0</x:v>
      </x:c>
      <x:c r="P439" s="21" t="n">
        <x:f>$D439*SUMPRODUCT('Evidence'!$J$2768:$J$2775,'Evidence'!W$2768:W$2775)</x:f>
        <x:v>800.0391209940502</x:v>
      </x:c>
      <x:c r="Q439" s="21" t="n">
        <x:f>SUM(E439:P439)</x:f>
        <x:v>1442.9519999999998</x:v>
      </x:c>
      <x:c r="R439" s="21" t="n">
        <x:f>Q439-D439</x:f>
        <x:v>-2.2737367544323206e-13</x:v>
      </x:c>
      <x:c r="S439" s="18" t="str">
        <x:v>Economic activity (ISIC-Rev.4): R,S,T,U. Other services</x:v>
      </x:c>
      <x:c r="T439" s="13" t="str">
        <x:v>XA:1909</x:v>
      </x:c>
      <x:c r="U439" s="13" t="str"/>
      <x:c r="V439" s="13" t="str">
        <x:v>https://rplumber.ilo.org/data/indicator?format=.csv.gz&amp;id=EMP_2EMP_SEX_ECO_NB_A</x:v>
      </x:c>
      <x:c r="W439" s="13" t="str">
        <x:v>ILO modelled estimate; allocation estimated</x:v>
      </x:c>
    </x:row>
    <x:row r="440" ht="32" customHeight="1">
      <x:c r="A440" s="2" t="str">
        <x:v>Ghana</x:v>
      </x:c>
      <x:c r="B440" s="2" t="str">
        <x:v>GHA</x:v>
      </x:c>
      <x:c r="C440" s="2" t="str">
        <x:v>A</x:v>
      </x:c>
      <x:c r="D440" s="25" t="n">
        <x:v>4462.06</x:v>
      </x:c>
      <x:c r="E440" s="19" t="n">
        <x:f>$D440*SUMPRODUCT('Evidence'!$J$2776:$J$2778,'Evidence'!L$2776:L$2778)</x:f>
        <x:v>0</x:v>
      </x:c>
      <x:c r="F440" s="19" t="n">
        <x:f>$D440*SUMPRODUCT('Evidence'!$J$2776:$J$2778,'Evidence'!M$2776:M$2778)</x:f>
        <x:v>51.191705846266096</x:v>
      </x:c>
      <x:c r="G440" s="19" t="n">
        <x:f>$D440*SUMPRODUCT('Evidence'!$J$2776:$J$2778,'Evidence'!N$2776:N$2778)</x:f>
        <x:v>0</x:v>
      </x:c>
      <x:c r="H440" s="19" t="n">
        <x:f>$D440*SUMPRODUCT('Evidence'!$J$2776:$J$2778,'Evidence'!O$2776:O$2778)</x:f>
        <x:v>0</x:v>
      </x:c>
      <x:c r="I440" s="19" t="n">
        <x:f>$D440*SUMPRODUCT('Evidence'!$J$2776:$J$2778,'Evidence'!P$2776:P$2778)</x:f>
        <x:v>4410.868294153734</x:v>
      </x:c>
      <x:c r="J440" s="19" t="n">
        <x:f>$D440*SUMPRODUCT('Evidence'!$J$2776:$J$2778,'Evidence'!Q$2776:Q$2778)</x:f>
        <x:v>0</x:v>
      </x:c>
      <x:c r="K440" s="19" t="n">
        <x:f>$D440*SUMPRODUCT('Evidence'!$J$2776:$J$2778,'Evidence'!R$2776:R$2778)</x:f>
        <x:v>0</x:v>
      </x:c>
      <x:c r="L440" s="19" t="n">
        <x:f>$D440*SUMPRODUCT('Evidence'!$J$2776:$J$2778,'Evidence'!S$2776:S$2778)</x:f>
        <x:v>0</x:v>
      </x:c>
      <x:c r="M440" s="19" t="n">
        <x:f>$D440*SUMPRODUCT('Evidence'!$J$2776:$J$2778,'Evidence'!T$2776:T$2778)</x:f>
        <x:v>0</x:v>
      </x:c>
      <x:c r="N440" s="19" t="n">
        <x:f>$D440*SUMPRODUCT('Evidence'!$J$2776:$J$2778,'Evidence'!U$2776:U$2778)</x:f>
        <x:v>0</x:v>
      </x:c>
      <x:c r="O440" s="19" t="n">
        <x:f>$D440*SUMPRODUCT('Evidence'!$J$2776:$J$2778,'Evidence'!V$2776:V$2778)</x:f>
        <x:v>0</x:v>
      </x:c>
      <x:c r="P440" s="19" t="n">
        <x:f>$D440*SUMPRODUCT('Evidence'!$J$2776:$J$2778,'Evidence'!W$2776:W$2778)</x:f>
        <x:v>0</x:v>
      </x:c>
      <x:c r="Q440" s="19" t="n">
        <x:f>SUM(E440:P440)</x:f>
        <x:v>4462.0599999999995</x:v>
      </x:c>
      <x:c r="R440" s="19" t="n">
        <x:f>Q440-D440</x:f>
        <x:v>-9.094947017729282e-13</x:v>
      </x:c>
      <x:c r="S440" s="17" t="str">
        <x:v>Economic activity (ISIC-Rev.4): A. Agriculture; forestry and fishing</x:v>
      </x:c>
      <x:c r="T440" s="2" t="str">
        <x:v>XA:2064</x:v>
      </x:c>
      <x:c r="U440" s="2" t="str"/>
      <x:c r="V440" s="2" t="str">
        <x:v>https://rplumber.ilo.org/data/indicator?format=.csv.gz&amp;id=EMP_2EMP_SEX_ECO_NB_A</x:v>
      </x:c>
      <x:c r="W440" s="2" t="str">
        <x:v>ILO modelled estimate; allocation estimated</x:v>
      </x:c>
    </x:row>
    <x:row r="441" ht="32" customHeight="1">
      <x:c r="A441" s="13" t="str">
        <x:v>Ghana</x:v>
      </x:c>
      <x:c r="B441" s="13" t="str">
        <x:v>GHA</x:v>
      </x:c>
      <x:c r="C441" s="13" t="str">
        <x:v>B</x:v>
      </x:c>
      <x:c r="D441" s="25" t="n">
        <x:v>150.45</x:v>
      </x:c>
      <x:c r="E441" s="21" t="n">
        <x:f>$D441*SUMPRODUCT('Evidence'!$J$2779:$J$2780,'Evidence'!L$2779:L$2780)</x:f>
        <x:v>0</x:v>
      </x:c>
      <x:c r="F441" s="21" t="n">
        <x:f>$D441*SUMPRODUCT('Evidence'!$J$2779:$J$2780,'Evidence'!M$2779:M$2780)</x:f>
        <x:v>150.44999999999996</x:v>
      </x:c>
      <x:c r="G441" s="21" t="n">
        <x:f>$D441*SUMPRODUCT('Evidence'!$J$2779:$J$2780,'Evidence'!N$2779:N$2780)</x:f>
        <x:v>0</x:v>
      </x:c>
      <x:c r="H441" s="21" t="n">
        <x:f>$D441*SUMPRODUCT('Evidence'!$J$2779:$J$2780,'Evidence'!O$2779:O$2780)</x:f>
        <x:v>0</x:v>
      </x:c>
      <x:c r="I441" s="21" t="n">
        <x:f>$D441*SUMPRODUCT('Evidence'!$J$2779:$J$2780,'Evidence'!P$2779:P$2780)</x:f>
        <x:v>0</x:v>
      </x:c>
      <x:c r="J441" s="21" t="n">
        <x:f>$D441*SUMPRODUCT('Evidence'!$J$2779:$J$2780,'Evidence'!Q$2779:Q$2780)</x:f>
        <x:v>0</x:v>
      </x:c>
      <x:c r="K441" s="21" t="n">
        <x:f>$D441*SUMPRODUCT('Evidence'!$J$2779:$J$2780,'Evidence'!R$2779:R$2780)</x:f>
        <x:v>0</x:v>
      </x:c>
      <x:c r="L441" s="21" t="n">
        <x:f>$D441*SUMPRODUCT('Evidence'!$J$2779:$J$2780,'Evidence'!S$2779:S$2780)</x:f>
        <x:v>0</x:v>
      </x:c>
      <x:c r="M441" s="21" t="n">
        <x:f>$D441*SUMPRODUCT('Evidence'!$J$2779:$J$2780,'Evidence'!T$2779:T$2780)</x:f>
        <x:v>0</x:v>
      </x:c>
      <x:c r="N441" s="21" t="n">
        <x:f>$D441*SUMPRODUCT('Evidence'!$J$2779:$J$2780,'Evidence'!U$2779:U$2780)</x:f>
        <x:v>0</x:v>
      </x:c>
      <x:c r="O441" s="21" t="n">
        <x:f>$D441*SUMPRODUCT('Evidence'!$J$2779:$J$2780,'Evidence'!V$2779:V$2780)</x:f>
        <x:v>0</x:v>
      </x:c>
      <x:c r="P441" s="21" t="n">
        <x:f>$D441*SUMPRODUCT('Evidence'!$J$2779:$J$2780,'Evidence'!W$2779:W$2780)</x:f>
        <x:v>0</x:v>
      </x:c>
      <x:c r="Q441" s="21" t="n">
        <x:f>SUM(E441:P441)</x:f>
        <x:v>150.44999999999996</x:v>
      </x:c>
      <x:c r="R441" s="21" t="n">
        <x:f>Q441-D441</x:f>
        <x:v>-2.842170943040401e-14</x:v>
      </x:c>
      <x:c r="S441" s="18" t="str">
        <x:v>Economic activity (ISIC-Rev.4): B. Mining and quarrying</x:v>
      </x:c>
      <x:c r="T441" s="13" t="str">
        <x:v>XA:2064</x:v>
      </x:c>
      <x:c r="U441" s="13" t="str"/>
      <x:c r="V441" s="13" t="str">
        <x:v>https://rplumber.ilo.org/data/indicator?format=.csv.gz&amp;id=EMP_2EMP_SEX_ECO_NB_A</x:v>
      </x:c>
      <x:c r="W441" s="13" t="str">
        <x:v>ILO modelled estimate; allocation estimated</x:v>
      </x:c>
    </x:row>
    <x:row r="442" ht="32" customHeight="1">
      <x:c r="A442" s="2" t="str">
        <x:v>Ghana</x:v>
      </x:c>
      <x:c r="B442" s="2" t="str">
        <x:v>GHA</x:v>
      </x:c>
      <x:c r="C442" s="2" t="str">
        <x:v>C</x:v>
      </x:c>
      <x:c r="D442" s="25" t="n">
        <x:v>1456.944</x:v>
      </x:c>
      <x:c r="E442" s="19" t="n">
        <x:f>$D442*SUMPRODUCT('Evidence'!$J$2781:$J$2796,'Evidence'!L$2781:L$2796)</x:f>
        <x:v>0</x:v>
      </x:c>
      <x:c r="F442" s="19" t="n">
        <x:f>$D442*SUMPRODUCT('Evidence'!$J$2781:$J$2796,'Evidence'!M$2781:M$2796)</x:f>
        <x:v>60.647109250156525</x:v>
      </x:c>
      <x:c r="G442" s="19" t="n">
        <x:f>$D442*SUMPRODUCT('Evidence'!$J$2781:$J$2796,'Evidence'!N$2781:N$2796)</x:f>
        <x:v>104.99218581161738</x:v>
      </x:c>
      <x:c r="H442" s="19" t="n">
        <x:f>$D442*SUMPRODUCT('Evidence'!$J$2781:$J$2796,'Evidence'!O$2781:O$2796)</x:f>
        <x:v>513.9223459067642</x:v>
      </x:c>
      <x:c r="I442" s="19" t="n">
        <x:f>$D442*SUMPRODUCT('Evidence'!$J$2781:$J$2796,'Evidence'!P$2781:P$2796)</x:f>
        <x:v>763.5155469613501</x:v>
      </x:c>
      <x:c r="J442" s="19" t="n">
        <x:f>$D442*SUMPRODUCT('Evidence'!$J$2781:$J$2796,'Evidence'!Q$2781:Q$2796)</x:f>
        <x:v>13.8668120701122</x:v>
      </x:c>
      <x:c r="K442" s="19" t="n">
        <x:f>$D442*SUMPRODUCT('Evidence'!$J$2781:$J$2796,'Evidence'!R$2781:R$2796)</x:f>
        <x:v>0</x:v>
      </x:c>
      <x:c r="L442" s="19" t="n">
        <x:f>$D442*SUMPRODUCT('Evidence'!$J$2781:$J$2796,'Evidence'!S$2781:S$2796)</x:f>
        <x:v>0</x:v>
      </x:c>
      <x:c r="M442" s="19" t="n">
        <x:f>$D442*SUMPRODUCT('Evidence'!$J$2781:$J$2796,'Evidence'!T$2781:T$2796)</x:f>
        <x:v>0</x:v>
      </x:c>
      <x:c r="N442" s="19" t="n">
        <x:f>$D442*SUMPRODUCT('Evidence'!$J$2781:$J$2796,'Evidence'!U$2781:U$2796)</x:f>
        <x:v>0</x:v>
      </x:c>
      <x:c r="O442" s="19" t="n">
        <x:f>$D442*SUMPRODUCT('Evidence'!$J$2781:$J$2796,'Evidence'!V$2781:V$2796)</x:f>
        <x:v>0</x:v>
      </x:c>
      <x:c r="P442" s="19" t="n">
        <x:f>$D442*SUMPRODUCT('Evidence'!$J$2781:$J$2796,'Evidence'!W$2781:W$2796)</x:f>
        <x:v>0</x:v>
      </x:c>
      <x:c r="Q442" s="19" t="n">
        <x:f>SUM(E442:P442)</x:f>
        <x:v>1456.9440000000004</x:v>
      </x:c>
      <x:c r="R442" s="19" t="n">
        <x:f>Q442-D442</x:f>
        <x:v>4.547473508864641e-13</x:v>
      </x:c>
      <x:c r="S442" s="17" t="str">
        <x:v>Economic activity (ISIC-Rev.4): C. Manufacturing</x:v>
      </x:c>
      <x:c r="T442" s="2" t="str">
        <x:v>XA:2064</x:v>
      </x:c>
      <x:c r="U442" s="2" t="str"/>
      <x:c r="V442" s="2" t="str">
        <x:v>https://rplumber.ilo.org/data/indicator?format=.csv.gz&amp;id=EMP_2EMP_SEX_ECO_NB_A</x:v>
      </x:c>
      <x:c r="W442" s="2" t="str">
        <x:v>ILO modelled estimate; allocation estimated</x:v>
      </x:c>
    </x:row>
    <x:row r="443" ht="32" customHeight="1">
      <x:c r="A443" s="13" t="str">
        <x:v>Ghana</x:v>
      </x:c>
      <x:c r="B443" s="13" t="str">
        <x:v>GHA</x:v>
      </x:c>
      <x:c r="C443" s="13" t="str">
        <x:v>DE</x:v>
      </x:c>
      <x:c r="D443" s="25" t="n">
        <x:v>65.834</x:v>
      </x:c>
      <x:c r="E443" s="21" t="n">
        <x:f>$D443*SUMPRODUCT('Evidence'!$J$2797:$J$2799,'Evidence'!L$2797:L$2799)</x:f>
        <x:v>0</x:v>
      </x:c>
      <x:c r="F443" s="21" t="n">
        <x:f>$D443*SUMPRODUCT('Evidence'!$J$2797:$J$2799,'Evidence'!M$2797:M$2799)</x:f>
        <x:v>0</x:v>
      </x:c>
      <x:c r="G443" s="21" t="n">
        <x:f>$D443*SUMPRODUCT('Evidence'!$J$2797:$J$2799,'Evidence'!N$2797:N$2799)</x:f>
        <x:v>18.51176375239143</x:v>
      </x:c>
      <x:c r="H443" s="21" t="n">
        <x:f>$D443*SUMPRODUCT('Evidence'!$J$2797:$J$2799,'Evidence'!O$2797:O$2799)</x:f>
        <x:v>0</x:v>
      </x:c>
      <x:c r="I443" s="21" t="n">
        <x:f>$D443*SUMPRODUCT('Evidence'!$J$2797:$J$2799,'Evidence'!P$2797:P$2799)</x:f>
        <x:v>0</x:v>
      </x:c>
      <x:c r="J443" s="21" t="n">
        <x:f>$D443*SUMPRODUCT('Evidence'!$J$2797:$J$2799,'Evidence'!Q$2797:Q$2799)</x:f>
        <x:v>0</x:v>
      </x:c>
      <x:c r="K443" s="21" t="n">
        <x:f>$D443*SUMPRODUCT('Evidence'!$J$2797:$J$2799,'Evidence'!R$2797:R$2799)</x:f>
        <x:v>0</x:v>
      </x:c>
      <x:c r="L443" s="21" t="n">
        <x:f>$D443*SUMPRODUCT('Evidence'!$J$2797:$J$2799,'Evidence'!S$2797:S$2799)</x:f>
        <x:v>0</x:v>
      </x:c>
      <x:c r="M443" s="21" t="n">
        <x:f>$D443*SUMPRODUCT('Evidence'!$J$2797:$J$2799,'Evidence'!T$2797:T$2799)</x:f>
        <x:v>0</x:v>
      </x:c>
      <x:c r="N443" s="21" t="n">
        <x:f>$D443*SUMPRODUCT('Evidence'!$J$2797:$J$2799,'Evidence'!U$2797:U$2799)</x:f>
        <x:v>47.322236247608565</x:v>
      </x:c>
      <x:c r="O443" s="21" t="n">
        <x:f>$D443*SUMPRODUCT('Evidence'!$J$2797:$J$2799,'Evidence'!V$2797:V$2799)</x:f>
        <x:v>0</x:v>
      </x:c>
      <x:c r="P443" s="21" t="n">
        <x:f>$D443*SUMPRODUCT('Evidence'!$J$2797:$J$2799,'Evidence'!W$2797:W$2799)</x:f>
        <x:v>0</x:v>
      </x:c>
      <x:c r="Q443" s="21" t="n">
        <x:f>SUM(E443:P443)</x:f>
        <x:v>65.834</x:v>
      </x:c>
      <x:c r="R443" s="21" t="n">
        <x:f>Q443-D443</x:f>
        <x:v>0</x:v>
      </x:c>
      <x:c r="S443" s="18" t="str">
        <x:v>Economic activity (ISIC-Rev.4): D,E. Utilities</x:v>
      </x:c>
      <x:c r="T443" s="13" t="str">
        <x:v>XA:2064</x:v>
      </x:c>
      <x:c r="U443" s="13" t="str"/>
      <x:c r="V443" s="13" t="str">
        <x:v>https://rplumber.ilo.org/data/indicator?format=.csv.gz&amp;id=EMP_2EMP_SEX_ECO_NB_A</x:v>
      </x:c>
      <x:c r="W443" s="13" t="str">
        <x:v>ILO modelled estimate; allocation estimated</x:v>
      </x:c>
    </x:row>
    <x:row r="444" ht="32" customHeight="1">
      <x:c r="A444" s="2" t="str">
        <x:v>Ghana</x:v>
      </x:c>
      <x:c r="B444" s="2" t="str">
        <x:v>GHA</x:v>
      </x:c>
      <x:c r="C444" s="2" t="str">
        <x:v>F</x:v>
      </x:c>
      <x:c r="D444" s="25" t="n">
        <x:v>594.126</x:v>
      </x:c>
      <x:c r="E444" s="19" t="n">
        <x:f>$D444*SUMPRODUCT('Evidence'!$J$2800:$J$2802,'Evidence'!L$2800:L$2802)</x:f>
        <x:v>0</x:v>
      </x:c>
      <x:c r="F444" s="19" t="n">
        <x:f>$D444*SUMPRODUCT('Evidence'!$J$2800:$J$2802,'Evidence'!M$2800:M$2802)</x:f>
        <x:v>0</x:v>
      </x:c>
      <x:c r="G444" s="19" t="n">
        <x:f>$D444*SUMPRODUCT('Evidence'!$J$2800:$J$2802,'Evidence'!N$2800:N$2802)</x:f>
        <x:v>328.3042579365936</x:v>
      </x:c>
      <x:c r="H444" s="19" t="n">
        <x:f>$D444*SUMPRODUCT('Evidence'!$J$2800:$J$2802,'Evidence'!O$2800:O$2802)</x:f>
        <x:v>265.82174206340636</x:v>
      </x:c>
      <x:c r="I444" s="19" t="n">
        <x:f>$D444*SUMPRODUCT('Evidence'!$J$2800:$J$2802,'Evidence'!P$2800:P$2802)</x:f>
        <x:v>0</x:v>
      </x:c>
      <x:c r="J444" s="19" t="n">
        <x:f>$D444*SUMPRODUCT('Evidence'!$J$2800:$J$2802,'Evidence'!Q$2800:Q$2802)</x:f>
        <x:v>0</x:v>
      </x:c>
      <x:c r="K444" s="19" t="n">
        <x:f>$D444*SUMPRODUCT('Evidence'!$J$2800:$J$2802,'Evidence'!R$2800:R$2802)</x:f>
        <x:v>0</x:v>
      </x:c>
      <x:c r="L444" s="19" t="n">
        <x:f>$D444*SUMPRODUCT('Evidence'!$J$2800:$J$2802,'Evidence'!S$2800:S$2802)</x:f>
        <x:v>0</x:v>
      </x:c>
      <x:c r="M444" s="19" t="n">
        <x:f>$D444*SUMPRODUCT('Evidence'!$J$2800:$J$2802,'Evidence'!T$2800:T$2802)</x:f>
        <x:v>0</x:v>
      </x:c>
      <x:c r="N444" s="19" t="n">
        <x:f>$D444*SUMPRODUCT('Evidence'!$J$2800:$J$2802,'Evidence'!U$2800:U$2802)</x:f>
        <x:v>0</x:v>
      </x:c>
      <x:c r="O444" s="19" t="n">
        <x:f>$D444*SUMPRODUCT('Evidence'!$J$2800:$J$2802,'Evidence'!V$2800:V$2802)</x:f>
        <x:v>0</x:v>
      </x:c>
      <x:c r="P444" s="19" t="n">
        <x:f>$D444*SUMPRODUCT('Evidence'!$J$2800:$J$2802,'Evidence'!W$2800:W$2802)</x:f>
        <x:v>0</x:v>
      </x:c>
      <x:c r="Q444" s="19" t="n">
        <x:f>SUM(E444:P444)</x:f>
        <x:v>594.126</x:v>
      </x:c>
      <x:c r="R444" s="19" t="n">
        <x:f>Q444-D444</x:f>
        <x:v>0</x:v>
      </x:c>
      <x:c r="S444" s="17" t="str">
        <x:v>Economic activity (ISIC-Rev.4): F. Construction</x:v>
      </x:c>
      <x:c r="T444" s="2" t="str">
        <x:v>XA:2064</x:v>
      </x:c>
      <x:c r="U444" s="2" t="str"/>
      <x:c r="V444" s="2" t="str">
        <x:v>https://rplumber.ilo.org/data/indicator?format=.csv.gz&amp;id=EMP_2EMP_SEX_ECO_NB_A</x:v>
      </x:c>
      <x:c r="W444" s="2" t="str">
        <x:v>ILO modelled estimate; allocation estimated</x:v>
      </x:c>
    </x:row>
    <x:row r="445" ht="32" customHeight="1">
      <x:c r="A445" s="13" t="str">
        <x:v>Ghana</x:v>
      </x:c>
      <x:c r="B445" s="13" t="str">
        <x:v>GHA</x:v>
      </x:c>
      <x:c r="C445" s="13" t="str">
        <x:v>G</x:v>
      </x:c>
      <x:c r="D445" s="25" t="n">
        <x:v>2593.676</x:v>
      </x:c>
      <x:c r="E445" s="21" t="n">
        <x:f>$D445*SUMPRODUCT('Evidence'!$J$2803:$J$2805,'Evidence'!L$2803:L$2805)</x:f>
        <x:v>7.533999899140215</x:v>
      </x:c>
      <x:c r="F445" s="21" t="n">
        <x:f>$D445*SUMPRODUCT('Evidence'!$J$2803:$J$2805,'Evidence'!M$2803:M$2805)</x:f>
        <x:v>7.533999899140215</x:v>
      </x:c>
      <x:c r="G445" s="21" t="n">
        <x:f>$D445*SUMPRODUCT('Evidence'!$J$2803:$J$2805,'Evidence'!N$2803:N$2805)</x:f>
        <x:v>82.87399889054235</x:v>
      </x:c>
      <x:c r="H445" s="21" t="n">
        <x:f>$D445*SUMPRODUCT('Evidence'!$J$2803:$J$2805,'Evidence'!O$2803:O$2805)</x:f>
        <x:v>1448.0588028502073</x:v>
      </x:c>
      <x:c r="I445" s="21" t="n">
        <x:f>$D445*SUMPRODUCT('Evidence'!$J$2803:$J$2805,'Evidence'!P$2803:P$2805)</x:f>
        <x:v>1025.0731987635495</x:v>
      </x:c>
      <x:c r="J445" s="21" t="n">
        <x:f>$D445*SUMPRODUCT('Evidence'!$J$2803:$J$2805,'Evidence'!Q$2803:Q$2805)</x:f>
        <x:v>7.533999899140215</x:v>
      </x:c>
      <x:c r="K445" s="21" t="n">
        <x:f>$D445*SUMPRODUCT('Evidence'!$J$2803:$J$2805,'Evidence'!R$2803:R$2805)</x:f>
        <x:v>0</x:v>
      </x:c>
      <x:c r="L445" s="21" t="n">
        <x:f>$D445*SUMPRODUCT('Evidence'!$J$2803:$J$2805,'Evidence'!S$2803:S$2805)</x:f>
        <x:v>15.06799979828043</x:v>
      </x:c>
      <x:c r="M445" s="21" t="n">
        <x:f>$D445*SUMPRODUCT('Evidence'!$J$2803:$J$2805,'Evidence'!T$2803:T$2805)</x:f>
        <x:v>0</x:v>
      </x:c>
      <x:c r="N445" s="21" t="n">
        <x:f>$D445*SUMPRODUCT('Evidence'!$J$2803:$J$2805,'Evidence'!U$2803:U$2805)</x:f>
        <x:v>0</x:v>
      </x:c>
      <x:c r="O445" s="21" t="n">
        <x:f>$D445*SUMPRODUCT('Evidence'!$J$2803:$J$2805,'Evidence'!V$2803:V$2805)</x:f>
        <x:v>0</x:v>
      </x:c>
      <x:c r="P445" s="21" t="n">
        <x:f>$D445*SUMPRODUCT('Evidence'!$J$2803:$J$2805,'Evidence'!W$2803:W$2805)</x:f>
        <x:v>0</x:v>
      </x:c>
      <x:c r="Q445" s="21" t="n">
        <x:f>SUM(E445:P445)</x:f>
        <x:v>2593.6760000000004</x:v>
      </x:c>
      <x:c r="R445" s="21" t="n">
        <x:f>Q445-D445</x:f>
        <x:v>4.547473508864641e-13</x:v>
      </x:c>
      <x:c r="S445" s="18" t="str">
        <x:v>Economic activity (ISIC-Rev.4): G. Wholesale and retail trade; repair of motor vehicles and motorcycles</x:v>
      </x:c>
      <x:c r="T445" s="13" t="str">
        <x:v>XA:2064</x:v>
      </x:c>
      <x:c r="U445" s="13" t="str"/>
      <x:c r="V445" s="13" t="str">
        <x:v>https://rplumber.ilo.org/data/indicator?format=.csv.gz&amp;id=EMP_2EMP_SEX_ECO_NB_A</x:v>
      </x:c>
      <x:c r="W445" s="13" t="str">
        <x:v>ILO modelled estimate; allocation estimated</x:v>
      </x:c>
    </x:row>
    <x:row r="446" ht="32" customHeight="1">
      <x:c r="A446" s="2" t="str">
        <x:v>Ghana</x:v>
      </x:c>
      <x:c r="B446" s="2" t="str">
        <x:v>GHA</x:v>
      </x:c>
      <x:c r="C446" s="2" t="str">
        <x:v>HJ</x:v>
      </x:c>
      <x:c r="D446" s="25" t="n">
        <x:v>537.589</x:v>
      </x:c>
      <x:c r="E446" s="19" t="n">
        <x:f>$D446*SUMPRODUCT('Evidence'!$J$2806:$J$2811,'Evidence'!L$2806:L$2811)</x:f>
        <x:v>22.97362820564404</x:v>
      </x:c>
      <x:c r="F446" s="19" t="n">
        <x:f>$D446*SUMPRODUCT('Evidence'!$J$2806:$J$2811,'Evidence'!M$2806:M$2811)</x:f>
        <x:v>0</x:v>
      </x:c>
      <x:c r="G446" s="19" t="n">
        <x:f>$D446*SUMPRODUCT('Evidence'!$J$2806:$J$2811,'Evidence'!N$2806:N$2811)</x:f>
        <x:v>484.87347884417255</x:v>
      </x:c>
      <x:c r="H446" s="19" t="n">
        <x:f>$D446*SUMPRODUCT('Evidence'!$J$2806:$J$2811,'Evidence'!O$2806:O$2811)</x:f>
        <x:v>0</x:v>
      </x:c>
      <x:c r="I446" s="19" t="n">
        <x:f>$D446*SUMPRODUCT('Evidence'!$J$2806:$J$2811,'Evidence'!P$2806:P$2811)</x:f>
        <x:v>0</x:v>
      </x:c>
      <x:c r="J446" s="19" t="n">
        <x:f>$D446*SUMPRODUCT('Evidence'!$J$2806:$J$2811,'Evidence'!Q$2806:Q$2811)</x:f>
        <x:v>0</x:v>
      </x:c>
      <x:c r="K446" s="19" t="n">
        <x:f>$D446*SUMPRODUCT('Evidence'!$J$2806:$J$2811,'Evidence'!R$2806:R$2811)</x:f>
        <x:v>0</x:v>
      </x:c>
      <x:c r="L446" s="19" t="n">
        <x:f>$D446*SUMPRODUCT('Evidence'!$J$2806:$J$2811,'Evidence'!S$2806:S$2811)</x:f>
        <x:v>9.947103887807689</x:v>
      </x:c>
      <x:c r="M446" s="19" t="n">
        <x:f>$D446*SUMPRODUCT('Evidence'!$J$2806:$J$2811,'Evidence'!T$2806:T$2811)</x:f>
        <x:v>19.79478906237585</x:v>
      </x:c>
      <x:c r="N446" s="19" t="n">
        <x:f>$D446*SUMPRODUCT('Evidence'!$J$2806:$J$2811,'Evidence'!U$2806:U$2811)</x:f>
        <x:v>0</x:v>
      </x:c>
      <x:c r="O446" s="19" t="n">
        <x:f>$D446*SUMPRODUCT('Evidence'!$J$2806:$J$2811,'Evidence'!V$2806:V$2811)</x:f>
        <x:v>0</x:v>
      </x:c>
      <x:c r="P446" s="19" t="n">
        <x:f>$D446*SUMPRODUCT('Evidence'!$J$2806:$J$2811,'Evidence'!W$2806:W$2811)</x:f>
        <x:v>0</x:v>
      </x:c>
      <x:c r="Q446" s="19" t="n">
        <x:f>SUM(E446:P446)</x:f>
        <x:v>537.589</x:v>
      </x:c>
      <x:c r="R446" s="19" t="n">
        <x:f>Q446-D446</x:f>
        <x:v>0</x:v>
      </x:c>
      <x:c r="S446" s="17" t="str">
        <x:v>Economic activity (ISIC-Rev.4): H,J. Transport; storage and communication</x:v>
      </x:c>
      <x:c r="T446" s="2" t="str">
        <x:v>XA:2064</x:v>
      </x:c>
      <x:c r="U446" s="2" t="str"/>
      <x:c r="V446" s="2" t="str">
        <x:v>https://rplumber.ilo.org/data/indicator?format=.csv.gz&amp;id=EMP_2EMP_SEX_ECO_NB_A</x:v>
      </x:c>
      <x:c r="W446" s="2" t="str">
        <x:v>ILO modelled estimate; allocation estimated</x:v>
      </x:c>
    </x:row>
    <x:row r="447" ht="32" customHeight="1">
      <x:c r="A447" s="13" t="str">
        <x:v>Ghana</x:v>
      </x:c>
      <x:c r="B447" s="13" t="str">
        <x:v>GHA</x:v>
      </x:c>
      <x:c r="C447" s="13" t="str">
        <x:v>I</x:v>
      </x:c>
      <x:c r="D447" s="25" t="n">
        <x:v>611.835</x:v>
      </x:c>
      <x:c r="E447" s="21" t="n">
        <x:f>$D447*SUMPRODUCT('Evidence'!$J$2812:$J$2813,'Evidence'!L$2812:L$2813)</x:f>
        <x:v>0</x:v>
      </x:c>
      <x:c r="F447" s="21" t="n">
        <x:f>$D447*SUMPRODUCT('Evidence'!$J$2812:$J$2813,'Evidence'!M$2812:M$2813)</x:f>
        <x:v>0</x:v>
      </x:c>
      <x:c r="G447" s="21" t="n">
        <x:f>$D447*SUMPRODUCT('Evidence'!$J$2812:$J$2813,'Evidence'!N$2812:N$2813)</x:f>
        <x:v>0</x:v>
      </x:c>
      <x:c r="H447" s="21" t="n">
        <x:f>$D447*SUMPRODUCT('Evidence'!$J$2812:$J$2813,'Evidence'!O$2812:O$2813)</x:f>
        <x:v>611.835</x:v>
      </x:c>
      <x:c r="I447" s="21" t="n">
        <x:f>$D447*SUMPRODUCT('Evidence'!$J$2812:$J$2813,'Evidence'!P$2812:P$2813)</x:f>
        <x:v>0</x:v>
      </x:c>
      <x:c r="J447" s="21" t="n">
        <x:f>$D447*SUMPRODUCT('Evidence'!$J$2812:$J$2813,'Evidence'!Q$2812:Q$2813)</x:f>
        <x:v>0</x:v>
      </x:c>
      <x:c r="K447" s="21" t="n">
        <x:f>$D447*SUMPRODUCT('Evidence'!$J$2812:$J$2813,'Evidence'!R$2812:R$2813)</x:f>
        <x:v>0</x:v>
      </x:c>
      <x:c r="L447" s="21" t="n">
        <x:f>$D447*SUMPRODUCT('Evidence'!$J$2812:$J$2813,'Evidence'!S$2812:S$2813)</x:f>
        <x:v>0</x:v>
      </x:c>
      <x:c r="M447" s="21" t="n">
        <x:f>$D447*SUMPRODUCT('Evidence'!$J$2812:$J$2813,'Evidence'!T$2812:T$2813)</x:f>
        <x:v>0</x:v>
      </x:c>
      <x:c r="N447" s="21" t="n">
        <x:f>$D447*SUMPRODUCT('Evidence'!$J$2812:$J$2813,'Evidence'!U$2812:U$2813)</x:f>
        <x:v>0</x:v>
      </x:c>
      <x:c r="O447" s="21" t="n">
        <x:f>$D447*SUMPRODUCT('Evidence'!$J$2812:$J$2813,'Evidence'!V$2812:V$2813)</x:f>
        <x:v>0</x:v>
      </x:c>
      <x:c r="P447" s="21" t="n">
        <x:f>$D447*SUMPRODUCT('Evidence'!$J$2812:$J$2813,'Evidence'!W$2812:W$2813)</x:f>
        <x:v>0</x:v>
      </x:c>
      <x:c r="Q447" s="21" t="n">
        <x:f>SUM(E447:P447)</x:f>
        <x:v>611.835</x:v>
      </x:c>
      <x:c r="R447" s="21" t="n">
        <x:f>Q447-D447</x:f>
        <x:v>0</x:v>
      </x:c>
      <x:c r="S447" s="18" t="str">
        <x:v>Economic activity (ISIC-Rev.4): I. Accommodation and food service activities</x:v>
      </x:c>
      <x:c r="T447" s="13" t="str">
        <x:v>XA:2064</x:v>
      </x:c>
      <x:c r="U447" s="13" t="str"/>
      <x:c r="V447" s="13" t="str">
        <x:v>https://rplumber.ilo.org/data/indicator?format=.csv.gz&amp;id=EMP_2EMP_SEX_ECO_NB_A</x:v>
      </x:c>
      <x:c r="W447" s="13" t="str">
        <x:v>ILO modelled estimate; allocation estimated</x:v>
      </x:c>
    </x:row>
    <x:row r="448" ht="32" customHeight="1">
      <x:c r="A448" s="2" t="str">
        <x:v>Ghana</x:v>
      </x:c>
      <x:c r="B448" s="2" t="str">
        <x:v>GHA</x:v>
      </x:c>
      <x:c r="C448" s="2" t="str">
        <x:v>K</x:v>
      </x:c>
      <x:c r="D448" s="25" t="n">
        <x:v>137.172</x:v>
      </x:c>
      <x:c r="E448" s="19" t="n">
        <x:f>$D448*SUMPRODUCT('Evidence'!$J$2814:$J$2815,'Evidence'!L$2814:L$2815)</x:f>
        <x:v>0</x:v>
      </x:c>
      <x:c r="F448" s="19" t="n">
        <x:f>$D448*SUMPRODUCT('Evidence'!$J$2814:$J$2815,'Evidence'!M$2814:M$2815)</x:f>
        <x:v>0</x:v>
      </x:c>
      <x:c r="G448" s="19" t="n">
        <x:f>$D448*SUMPRODUCT('Evidence'!$J$2814:$J$2815,'Evidence'!N$2814:N$2815)</x:f>
        <x:v>0</x:v>
      </x:c>
      <x:c r="H448" s="19" t="n">
        <x:f>$D448*SUMPRODUCT('Evidence'!$J$2814:$J$2815,'Evidence'!O$2814:O$2815)</x:f>
        <x:v>0</x:v>
      </x:c>
      <x:c r="I448" s="19" t="n">
        <x:f>$D448*SUMPRODUCT('Evidence'!$J$2814:$J$2815,'Evidence'!P$2814:P$2815)</x:f>
        <x:v>0</x:v>
      </x:c>
      <x:c r="J448" s="19" t="n">
        <x:f>$D448*SUMPRODUCT('Evidence'!$J$2814:$J$2815,'Evidence'!Q$2814:Q$2815)</x:f>
        <x:v>0</x:v>
      </x:c>
      <x:c r="K448" s="19" t="n">
        <x:f>$D448*SUMPRODUCT('Evidence'!$J$2814:$J$2815,'Evidence'!R$2814:R$2815)</x:f>
        <x:v>137.172</x:v>
      </x:c>
      <x:c r="L448" s="19" t="n">
        <x:f>$D448*SUMPRODUCT('Evidence'!$J$2814:$J$2815,'Evidence'!S$2814:S$2815)</x:f>
        <x:v>0</x:v>
      </x:c>
      <x:c r="M448" s="19" t="n">
        <x:f>$D448*SUMPRODUCT('Evidence'!$J$2814:$J$2815,'Evidence'!T$2814:T$2815)</x:f>
        <x:v>0</x:v>
      </x:c>
      <x:c r="N448" s="19" t="n">
        <x:f>$D448*SUMPRODUCT('Evidence'!$J$2814:$J$2815,'Evidence'!U$2814:U$2815)</x:f>
        <x:v>0</x:v>
      </x:c>
      <x:c r="O448" s="19" t="n">
        <x:f>$D448*SUMPRODUCT('Evidence'!$J$2814:$J$2815,'Evidence'!V$2814:V$2815)</x:f>
        <x:v>0</x:v>
      </x:c>
      <x:c r="P448" s="19" t="n">
        <x:f>$D448*SUMPRODUCT('Evidence'!$J$2814:$J$2815,'Evidence'!W$2814:W$2815)</x:f>
        <x:v>0</x:v>
      </x:c>
      <x:c r="Q448" s="19" t="n">
        <x:f>SUM(E448:P448)</x:f>
        <x:v>137.172</x:v>
      </x:c>
      <x:c r="R448" s="19" t="n">
        <x:f>Q448-D448</x:f>
        <x:v>0</x:v>
      </x:c>
      <x:c r="S448" s="17" t="str">
        <x:v>Economic activity (ISIC-Rev.4): K. Financial and insurance activities</x:v>
      </x:c>
      <x:c r="T448" s="2" t="str">
        <x:v>XA:2064</x:v>
      </x:c>
      <x:c r="U448" s="2" t="str"/>
      <x:c r="V448" s="2" t="str">
        <x:v>https://rplumber.ilo.org/data/indicator?format=.csv.gz&amp;id=EMP_2EMP_SEX_ECO_NB_A</x:v>
      </x:c>
      <x:c r="W448" s="2" t="str">
        <x:v>ILO modelled estimate; allocation estimated</x:v>
      </x:c>
    </x:row>
    <x:row r="449" ht="32" customHeight="1">
      <x:c r="A449" s="13" t="str">
        <x:v>Ghana</x:v>
      </x:c>
      <x:c r="B449" s="13" t="str">
        <x:v>GHA</x:v>
      </x:c>
      <x:c r="C449" s="13" t="str">
        <x:v>LMN</x:v>
      </x:c>
      <x:c r="D449" s="25" t="n">
        <x:v>217.854</x:v>
      </x:c>
      <x:c r="E449" s="21" t="n">
        <x:f>$D449*SUMPRODUCT('Evidence'!$J$2816:$J$2825,'Evidence'!L$2816:L$2825)</x:f>
        <x:v>0</x:v>
      </x:c>
      <x:c r="F449" s="21" t="n">
        <x:f>$D449*SUMPRODUCT('Evidence'!$J$2816:$J$2825,'Evidence'!M$2816:M$2825)</x:f>
        <x:v>0</x:v>
      </x:c>
      <x:c r="G449" s="21" t="n">
        <x:f>$D449*SUMPRODUCT('Evidence'!$J$2816:$J$2825,'Evidence'!N$2816:N$2825)</x:f>
        <x:v>192.65142576763913</x:v>
      </x:c>
      <x:c r="H449" s="21" t="n">
        <x:f>$D449*SUMPRODUCT('Evidence'!$J$2816:$J$2825,'Evidence'!O$2816:O$2825)</x:f>
        <x:v>9.686913252328388</x:v>
      </x:c>
      <x:c r="I449" s="21" t="n">
        <x:f>$D449*SUMPRODUCT('Evidence'!$J$2816:$J$2825,'Evidence'!P$2816:P$2825)</x:f>
        <x:v>0</x:v>
      </x:c>
      <x:c r="J449" s="21" t="n">
        <x:f>$D449*SUMPRODUCT('Evidence'!$J$2816:$J$2825,'Evidence'!Q$2816:Q$2825)</x:f>
        <x:v>1.8046436461087814</x:v>
      </x:c>
      <x:c r="K449" s="21" t="n">
        <x:f>$D449*SUMPRODUCT('Evidence'!$J$2816:$J$2825,'Evidence'!R$2816:R$2825)</x:f>
        <x:v>0</x:v>
      </x:c>
      <x:c r="L449" s="21" t="n">
        <x:f>$D449*SUMPRODUCT('Evidence'!$J$2816:$J$2825,'Evidence'!S$2816:S$2825)</x:f>
        <x:v>0.7734187054751921</x:v>
      </x:c>
      <x:c r="M449" s="21" t="n">
        <x:f>$D449*SUMPRODUCT('Evidence'!$J$2816:$J$2825,'Evidence'!T$2816:T$2825)</x:f>
        <x:v>0</x:v>
      </x:c>
      <x:c r="N449" s="21" t="n">
        <x:f>$D449*SUMPRODUCT('Evidence'!$J$2816:$J$2825,'Evidence'!U$2816:U$2825)</x:f>
        <x:v>0</x:v>
      </x:c>
      <x:c r="O449" s="21" t="n">
        <x:f>$D449*SUMPRODUCT('Evidence'!$J$2816:$J$2825,'Evidence'!V$2816:V$2825)</x:f>
        <x:v>12.937598628448535</x:v>
      </x:c>
      <x:c r="P449" s="21" t="n">
        <x:f>$D449*SUMPRODUCT('Evidence'!$J$2816:$J$2825,'Evidence'!W$2816:W$2825)</x:f>
        <x:v>0</x:v>
      </x:c>
      <x:c r="Q449" s="21" t="n">
        <x:f>SUM(E449:P449)</x:f>
        <x:v>217.85400000000004</x:v>
      </x:c>
      <x:c r="R449" s="21" t="n">
        <x:f>Q449-D449</x:f>
        <x:v>2.842170943040401e-14</x:v>
      </x:c>
      <x:c r="S449" s="18" t="str">
        <x:v>Economic activity (ISIC-Rev.4): L,M,N. Real estate; business and administrative activities</x:v>
      </x:c>
      <x:c r="T449" s="13" t="str">
        <x:v>XA:2064</x:v>
      </x:c>
      <x:c r="U449" s="13" t="str"/>
      <x:c r="V449" s="13" t="str">
        <x:v>https://rplumber.ilo.org/data/indicator?format=.csv.gz&amp;id=EMP_2EMP_SEX_ECO_NB_A</x:v>
      </x:c>
      <x:c r="W449" s="13" t="str">
        <x:v>ILO modelled estimate; allocation estimated</x:v>
      </x:c>
    </x:row>
    <x:row r="450" ht="32" customHeight="1">
      <x:c r="A450" s="2" t="str">
        <x:v>Ghana</x:v>
      </x:c>
      <x:c r="B450" s="2" t="str">
        <x:v>GHA</x:v>
      </x:c>
      <x:c r="C450" s="2" t="str">
        <x:v>O</x:v>
      </x:c>
      <x:c r="D450" s="25" t="n">
        <x:v>146.549</x:v>
      </x:c>
      <x:c r="E450" s="19" t="n">
        <x:f>$D450*SUMPRODUCT('Evidence'!$J$2826:$J$2826,'Evidence'!L$2826:L$2826)</x:f>
        <x:v>0</x:v>
      </x:c>
      <x:c r="F450" s="19" t="n">
        <x:f>$D450*SUMPRODUCT('Evidence'!$J$2826:$J$2826,'Evidence'!M$2826:M$2826)</x:f>
        <x:v>0</x:v>
      </x:c>
      <x:c r="G450" s="19" t="n">
        <x:f>$D450*SUMPRODUCT('Evidence'!$J$2826:$J$2826,'Evidence'!N$2826:N$2826)</x:f>
        <x:v>0</x:v>
      </x:c>
      <x:c r="H450" s="19" t="n">
        <x:f>$D450*SUMPRODUCT('Evidence'!$J$2826:$J$2826,'Evidence'!O$2826:O$2826)</x:f>
        <x:v>0</x:v>
      </x:c>
      <x:c r="I450" s="19" t="n">
        <x:f>$D450*SUMPRODUCT('Evidence'!$J$2826:$J$2826,'Evidence'!P$2826:P$2826)</x:f>
        <x:v>0</x:v>
      </x:c>
      <x:c r="J450" s="19" t="n">
        <x:f>$D450*SUMPRODUCT('Evidence'!$J$2826:$J$2826,'Evidence'!Q$2826:Q$2826)</x:f>
        <x:v>0</x:v>
      </x:c>
      <x:c r="K450" s="19" t="n">
        <x:f>$D450*SUMPRODUCT('Evidence'!$J$2826:$J$2826,'Evidence'!R$2826:R$2826)</x:f>
        <x:v>0</x:v>
      </x:c>
      <x:c r="L450" s="19" t="n">
        <x:f>$D450*SUMPRODUCT('Evidence'!$J$2826:$J$2826,'Evidence'!S$2826:S$2826)</x:f>
        <x:v>0</x:v>
      </x:c>
      <x:c r="M450" s="19" t="n">
        <x:f>$D450*SUMPRODUCT('Evidence'!$J$2826:$J$2826,'Evidence'!T$2826:T$2826)</x:f>
        <x:v>0</x:v>
      </x:c>
      <x:c r="N450" s="19" t="n">
        <x:f>$D450*SUMPRODUCT('Evidence'!$J$2826:$J$2826,'Evidence'!U$2826:U$2826)</x:f>
        <x:v>0</x:v>
      </x:c>
      <x:c r="O450" s="19" t="n">
        <x:f>$D450*SUMPRODUCT('Evidence'!$J$2826:$J$2826,'Evidence'!V$2826:V$2826)</x:f>
        <x:v>0</x:v>
      </x:c>
      <x:c r="P450" s="19" t="n">
        <x:f>$D450*SUMPRODUCT('Evidence'!$J$2826:$J$2826,'Evidence'!W$2826:W$2826)</x:f>
        <x:v>146.549</x:v>
      </x:c>
      <x:c r="Q450" s="19" t="n">
        <x:f>SUM(E450:P450)</x:f>
        <x:v>146.549</x:v>
      </x:c>
      <x:c r="R450" s="19" t="n">
        <x:f>Q450-D450</x:f>
        <x:v>0</x:v>
      </x:c>
      <x:c r="S450" s="17" t="str">
        <x:v>Economic activity (ISIC-Rev.4): O. Public administration and defence; compulsory social security</x:v>
      </x:c>
      <x:c r="T450" s="2" t="str">
        <x:v>XA:2064</x:v>
      </x:c>
      <x:c r="U450" s="2" t="str"/>
      <x:c r="V450" s="2" t="str">
        <x:v>https://rplumber.ilo.org/data/indicator?format=.csv.gz&amp;id=EMP_2EMP_SEX_ECO_NB_A</x:v>
      </x:c>
      <x:c r="W450" s="2" t="str">
        <x:v>ILO modelled estimate; allocation estimated</x:v>
      </x:c>
    </x:row>
    <x:row r="451" ht="32" customHeight="1">
      <x:c r="A451" s="13" t="str">
        <x:v>Ghana</x:v>
      </x:c>
      <x:c r="B451" s="13" t="str">
        <x:v>GHA</x:v>
      </x:c>
      <x:c r="C451" s="13" t="str">
        <x:v>P</x:v>
      </x:c>
      <x:c r="D451" s="25" t="n">
        <x:v>557.321</x:v>
      </x:c>
      <x:c r="E451" s="21" t="n">
        <x:f>$D451*SUMPRODUCT('Evidence'!$J$2827:$J$2827,'Evidence'!L$2827:L$2827)</x:f>
        <x:v>0</x:v>
      </x:c>
      <x:c r="F451" s="21" t="n">
        <x:f>$D451*SUMPRODUCT('Evidence'!$J$2827:$J$2827,'Evidence'!M$2827:M$2827)</x:f>
        <x:v>0</x:v>
      </x:c>
      <x:c r="G451" s="21" t="n">
        <x:f>$D451*SUMPRODUCT('Evidence'!$J$2827:$J$2827,'Evidence'!N$2827:N$2827)</x:f>
        <x:v>0</x:v>
      </x:c>
      <x:c r="H451" s="21" t="n">
        <x:f>$D451*SUMPRODUCT('Evidence'!$J$2827:$J$2827,'Evidence'!O$2827:O$2827)</x:f>
        <x:v>557.321</x:v>
      </x:c>
      <x:c r="I451" s="21" t="n">
        <x:f>$D451*SUMPRODUCT('Evidence'!$J$2827:$J$2827,'Evidence'!P$2827:P$2827)</x:f>
        <x:v>0</x:v>
      </x:c>
      <x:c r="J451" s="21" t="n">
        <x:f>$D451*SUMPRODUCT('Evidence'!$J$2827:$J$2827,'Evidence'!Q$2827:Q$2827)</x:f>
        <x:v>0</x:v>
      </x:c>
      <x:c r="K451" s="21" t="n">
        <x:f>$D451*SUMPRODUCT('Evidence'!$J$2827:$J$2827,'Evidence'!R$2827:R$2827)</x:f>
        <x:v>0</x:v>
      </x:c>
      <x:c r="L451" s="21" t="n">
        <x:f>$D451*SUMPRODUCT('Evidence'!$J$2827:$J$2827,'Evidence'!S$2827:S$2827)</x:f>
        <x:v>0</x:v>
      </x:c>
      <x:c r="M451" s="21" t="n">
        <x:f>$D451*SUMPRODUCT('Evidence'!$J$2827:$J$2827,'Evidence'!T$2827:T$2827)</x:f>
        <x:v>0</x:v>
      </x:c>
      <x:c r="N451" s="21" t="n">
        <x:f>$D451*SUMPRODUCT('Evidence'!$J$2827:$J$2827,'Evidence'!U$2827:U$2827)</x:f>
        <x:v>0</x:v>
      </x:c>
      <x:c r="O451" s="21" t="n">
        <x:f>$D451*SUMPRODUCT('Evidence'!$J$2827:$J$2827,'Evidence'!V$2827:V$2827)</x:f>
        <x:v>0</x:v>
      </x:c>
      <x:c r="P451" s="21" t="n">
        <x:f>$D451*SUMPRODUCT('Evidence'!$J$2827:$J$2827,'Evidence'!W$2827:W$2827)</x:f>
        <x:v>0</x:v>
      </x:c>
      <x:c r="Q451" s="21" t="n">
        <x:f>SUM(E451:P451)</x:f>
        <x:v>557.321</x:v>
      </x:c>
      <x:c r="R451" s="21" t="n">
        <x:f>Q451-D451</x:f>
        <x:v>0</x:v>
      </x:c>
      <x:c r="S451" s="18" t="str">
        <x:v>Economic activity (ISIC-Rev.4): P. Education</x:v>
      </x:c>
      <x:c r="T451" s="13" t="str">
        <x:v>XA:2064</x:v>
      </x:c>
      <x:c r="U451" s="13" t="str"/>
      <x:c r="V451" s="13" t="str">
        <x:v>https://rplumber.ilo.org/data/indicator?format=.csv.gz&amp;id=EMP_2EMP_SEX_ECO_NB_A</x:v>
      </x:c>
      <x:c r="W451" s="13" t="str">
        <x:v>ILO modelled estimate; allocation estimated</x:v>
      </x:c>
    </x:row>
    <x:row r="452" ht="32" customHeight="1">
      <x:c r="A452" s="2" t="str">
        <x:v>Ghana</x:v>
      </x:c>
      <x:c r="B452" s="2" t="str">
        <x:v>GHA</x:v>
      </x:c>
      <x:c r="C452" s="2" t="str">
        <x:v>Q</x:v>
      </x:c>
      <x:c r="D452" s="25" t="n">
        <x:v>190.191</x:v>
      </x:c>
      <x:c r="E452" s="19" t="n">
        <x:f>$D452*SUMPRODUCT('Evidence'!$J$2828:$J$2829,'Evidence'!L$2828:L$2829)</x:f>
        <x:v>0</x:v>
      </x:c>
      <x:c r="F452" s="19" t="n">
        <x:f>$D452*SUMPRODUCT('Evidence'!$J$2828:$J$2829,'Evidence'!M$2828:M$2829)</x:f>
        <x:v>0</x:v>
      </x:c>
      <x:c r="G452" s="19" t="n">
        <x:f>$D452*SUMPRODUCT('Evidence'!$J$2828:$J$2829,'Evidence'!N$2828:N$2829)</x:f>
        <x:v>0</x:v>
      </x:c>
      <x:c r="H452" s="19" t="n">
        <x:f>$D452*SUMPRODUCT('Evidence'!$J$2828:$J$2829,'Evidence'!O$2828:O$2829)</x:f>
        <x:v>0</x:v>
      </x:c>
      <x:c r="I452" s="19" t="n">
        <x:f>$D452*SUMPRODUCT('Evidence'!$J$2828:$J$2829,'Evidence'!P$2828:P$2829)</x:f>
        <x:v>0</x:v>
      </x:c>
      <x:c r="J452" s="19" t="n">
        <x:f>$D452*SUMPRODUCT('Evidence'!$J$2828:$J$2829,'Evidence'!Q$2828:Q$2829)</x:f>
        <x:v>182.36476432646063</x:v>
      </x:c>
      <x:c r="K452" s="19" t="n">
        <x:f>$D452*SUMPRODUCT('Evidence'!$J$2828:$J$2829,'Evidence'!R$2828:R$2829)</x:f>
        <x:v>0</x:v>
      </x:c>
      <x:c r="L452" s="19" t="n">
        <x:f>$D452*SUMPRODUCT('Evidence'!$J$2828:$J$2829,'Evidence'!S$2828:S$2829)</x:f>
        <x:v>0</x:v>
      </x:c>
      <x:c r="M452" s="19" t="n">
        <x:f>$D452*SUMPRODUCT('Evidence'!$J$2828:$J$2829,'Evidence'!T$2828:T$2829)</x:f>
        <x:v>0</x:v>
      </x:c>
      <x:c r="N452" s="19" t="n">
        <x:f>$D452*SUMPRODUCT('Evidence'!$J$2828:$J$2829,'Evidence'!U$2828:U$2829)</x:f>
        <x:v>0</x:v>
      </x:c>
      <x:c r="O452" s="19" t="n">
        <x:f>$D452*SUMPRODUCT('Evidence'!$J$2828:$J$2829,'Evidence'!V$2828:V$2829)</x:f>
        <x:v>0</x:v>
      </x:c>
      <x:c r="P452" s="19" t="n">
        <x:f>$D452*SUMPRODUCT('Evidence'!$J$2828:$J$2829,'Evidence'!W$2828:W$2829)</x:f>
        <x:v>7.826235673539391</x:v>
      </x:c>
      <x:c r="Q452" s="19" t="n">
        <x:f>SUM(E452:P452)</x:f>
        <x:v>190.19100000000003</x:v>
      </x:c>
      <x:c r="R452" s="19" t="n">
        <x:f>Q452-D452</x:f>
        <x:v>2.842170943040401e-14</x:v>
      </x:c>
      <x:c r="S452" s="17" t="str">
        <x:v>Economic activity (ISIC-Rev.4): Q. Human health and social work activities</x:v>
      </x:c>
      <x:c r="T452" s="2" t="str">
        <x:v>XA:2064</x:v>
      </x:c>
      <x:c r="U452" s="2" t="str"/>
      <x:c r="V452" s="2" t="str">
        <x:v>https://rplumber.ilo.org/data/indicator?format=.csv.gz&amp;id=EMP_2EMP_SEX_ECO_NB_A</x:v>
      </x:c>
      <x:c r="W452" s="2" t="str">
        <x:v>ILO modelled estimate; allocation estimated</x:v>
      </x:c>
    </x:row>
    <x:row r="453" ht="32" customHeight="1">
      <x:c r="A453" s="13" t="str">
        <x:v>Ghana</x:v>
      </x:c>
      <x:c r="B453" s="13" t="str">
        <x:v>GHA</x:v>
      </x:c>
      <x:c r="C453" s="13" t="str">
        <x:v>RSTU</x:v>
      </x:c>
      <x:c r="D453" s="25" t="n">
        <x:v>959.587</x:v>
      </x:c>
      <x:c r="E453" s="21" t="n">
        <x:f>$D453*SUMPRODUCT('Evidence'!$J$2830:$J$2836,'Evidence'!L$2830:L$2836)</x:f>
        <x:v>0</x:v>
      </x:c>
      <x:c r="F453" s="21" t="n">
        <x:f>$D453*SUMPRODUCT('Evidence'!$J$2830:$J$2836,'Evidence'!M$2830:M$2836)</x:f>
        <x:v>0</x:v>
      </x:c>
      <x:c r="G453" s="21" t="n">
        <x:f>$D453*SUMPRODUCT('Evidence'!$J$2830:$J$2836,'Evidence'!N$2830:N$2836)</x:f>
        <x:v>0</x:v>
      </x:c>
      <x:c r="H453" s="21" t="n">
        <x:f>$D453*SUMPRODUCT('Evidence'!$J$2830:$J$2836,'Evidence'!O$2830:O$2836)</x:f>
        <x:v>663.1430960640624</x:v>
      </x:c>
      <x:c r="I453" s="21" t="n">
        <x:f>$D453*SUMPRODUCT('Evidence'!$J$2830:$J$2836,'Evidence'!P$2830:P$2836)</x:f>
        <x:v>0</x:v>
      </x:c>
      <x:c r="J453" s="21" t="n">
        <x:f>$D453*SUMPRODUCT('Evidence'!$J$2830:$J$2836,'Evidence'!Q$2830:Q$2836)</x:f>
        <x:v>0</x:v>
      </x:c>
      <x:c r="K453" s="21" t="n">
        <x:f>$D453*SUMPRODUCT('Evidence'!$J$2830:$J$2836,'Evidence'!R$2830:R$2836)</x:f>
        <x:v>0</x:v>
      </x:c>
      <x:c r="L453" s="21" t="n">
        <x:f>$D453*SUMPRODUCT('Evidence'!$J$2830:$J$2836,'Evidence'!S$2830:S$2836)</x:f>
        <x:v>46.69175912601165</x:v>
      </x:c>
      <x:c r="M453" s="21" t="n">
        <x:f>$D453*SUMPRODUCT('Evidence'!$J$2830:$J$2836,'Evidence'!T$2830:T$2836)</x:f>
        <x:v>30.532537662614008</x:v>
      </x:c>
      <x:c r="N453" s="21" t="n">
        <x:f>$D453*SUMPRODUCT('Evidence'!$J$2830:$J$2836,'Evidence'!U$2830:U$2836)</x:f>
        <x:v>0</x:v>
      </x:c>
      <x:c r="O453" s="21" t="n">
        <x:f>$D453*SUMPRODUCT('Evidence'!$J$2830:$J$2836,'Evidence'!V$2830:V$2836)</x:f>
        <x:v>0</x:v>
      </x:c>
      <x:c r="P453" s="21" t="n">
        <x:f>$D453*SUMPRODUCT('Evidence'!$J$2830:$J$2836,'Evidence'!W$2830:W$2836)</x:f>
        <x:v>219.21960714731196</x:v>
      </x:c>
      <x:c r="Q453" s="21" t="n">
        <x:f>SUM(E453:P453)</x:f>
        <x:v>959.5870000000001</x:v>
      </x:c>
      <x:c r="R453" s="21" t="n">
        <x:f>Q453-D453</x:f>
        <x:v>1.1368683772161603e-13</x:v>
      </x:c>
      <x:c r="S453" s="18" t="str">
        <x:v>Economic activity (ISIC-Rev.4): R,S,T,U. Other services</x:v>
      </x:c>
      <x:c r="T453" s="13" t="str">
        <x:v>XA:2064</x:v>
      </x:c>
      <x:c r="U453" s="13" t="str"/>
      <x:c r="V453" s="13" t="str">
        <x:v>https://rplumber.ilo.org/data/indicator?format=.csv.gz&amp;id=EMP_2EMP_SEX_ECO_NB_A</x:v>
      </x:c>
      <x:c r="W453" s="13" t="str">
        <x:v>ILO modelled estimate; allocation estimated</x:v>
      </x:c>
    </x:row>
    <x:row r="454" ht="32" customHeight="1">
      <x:c r="A454" s="2" t="str">
        <x:v>Ethiopia</x:v>
      </x:c>
      <x:c r="B454" s="2" t="str">
        <x:v>ETH</x:v>
      </x:c>
      <x:c r="C454" s="2" t="str">
        <x:v>A</x:v>
      </x:c>
      <x:c r="D454" s="25" t="n">
        <x:v>32486.962</x:v>
      </x:c>
      <x:c r="E454" s="19" t="n">
        <x:f>$D454*SUMPRODUCT('Evidence'!$J$2837:$J$2838,'Evidence'!L$2837:L$2838)</x:f>
        <x:v>0</x:v>
      </x:c>
      <x:c r="F454" s="19" t="n">
        <x:f>$D454*SUMPRODUCT('Evidence'!$J$2837:$J$2838,'Evidence'!M$2837:M$2838)</x:f>
        <x:v>5.4359979161761975</x:v>
      </x:c>
      <x:c r="G454" s="19" t="n">
        <x:f>$D454*SUMPRODUCT('Evidence'!$J$2837:$J$2838,'Evidence'!N$2837:N$2838)</x:f>
        <x:v>0</x:v>
      </x:c>
      <x:c r="H454" s="19" t="n">
        <x:f>$D454*SUMPRODUCT('Evidence'!$J$2837:$J$2838,'Evidence'!O$2837:O$2838)</x:f>
        <x:v>0</x:v>
      </x:c>
      <x:c r="I454" s="19" t="n">
        <x:f>$D454*SUMPRODUCT('Evidence'!$J$2837:$J$2838,'Evidence'!P$2837:P$2838)</x:f>
        <x:v>32481.526002083825</x:v>
      </x:c>
      <x:c r="J454" s="19" t="n">
        <x:f>$D454*SUMPRODUCT('Evidence'!$J$2837:$J$2838,'Evidence'!Q$2837:Q$2838)</x:f>
        <x:v>0</x:v>
      </x:c>
      <x:c r="K454" s="19" t="n">
        <x:f>$D454*SUMPRODUCT('Evidence'!$J$2837:$J$2838,'Evidence'!R$2837:R$2838)</x:f>
        <x:v>0</x:v>
      </x:c>
      <x:c r="L454" s="19" t="n">
        <x:f>$D454*SUMPRODUCT('Evidence'!$J$2837:$J$2838,'Evidence'!S$2837:S$2838)</x:f>
        <x:v>0</x:v>
      </x:c>
      <x:c r="M454" s="19" t="n">
        <x:f>$D454*SUMPRODUCT('Evidence'!$J$2837:$J$2838,'Evidence'!T$2837:T$2838)</x:f>
        <x:v>0</x:v>
      </x:c>
      <x:c r="N454" s="19" t="n">
        <x:f>$D454*SUMPRODUCT('Evidence'!$J$2837:$J$2838,'Evidence'!U$2837:U$2838)</x:f>
        <x:v>0</x:v>
      </x:c>
      <x:c r="O454" s="19" t="n">
        <x:f>$D454*SUMPRODUCT('Evidence'!$J$2837:$J$2838,'Evidence'!V$2837:V$2838)</x:f>
        <x:v>0</x:v>
      </x:c>
      <x:c r="P454" s="19" t="n">
        <x:f>$D454*SUMPRODUCT('Evidence'!$J$2837:$J$2838,'Evidence'!W$2837:W$2838)</x:f>
        <x:v>0</x:v>
      </x:c>
      <x:c r="Q454" s="19" t="n">
        <x:f>SUM(E454:P454)</x:f>
        <x:v>32486.962</x:v>
      </x:c>
      <x:c r="R454" s="19" t="n">
        <x:f>Q454-D454</x:f>
        <x:v>0</x:v>
      </x:c>
      <x:c r="S454" s="17" t="str">
        <x:v>Economic activity (ISIC-Rev.4): A. Agriculture; forestry and fishing</x:v>
      </x:c>
      <x:c r="T454" s="2" t="str">
        <x:v>XA:2036</x:v>
      </x:c>
      <x:c r="U454" s="2" t="str"/>
      <x:c r="V454" s="2" t="str">
        <x:v>https://rplumber.ilo.org/data/indicator?format=.csv.gz&amp;id=EMP_2EMP_SEX_ECO_NB_A</x:v>
      </x:c>
      <x:c r="W454" s="2" t="str">
        <x:v>ILO modelled estimate; allocation estimated</x:v>
      </x:c>
    </x:row>
    <x:row r="455" ht="32" customHeight="1">
      <x:c r="A455" s="13" t="str">
        <x:v>Ethiopia</x:v>
      </x:c>
      <x:c r="B455" s="13" t="str">
        <x:v>ETH</x:v>
      </x:c>
      <x:c r="C455" s="13" t="str">
        <x:v>B</x:v>
      </x:c>
      <x:c r="D455" s="25" t="n">
        <x:v>281.908</x:v>
      </x:c>
      <x:c r="E455" s="21" t="n">
        <x:f>$D455*SUMPRODUCT('Evidence'!$J$2839:$J$2843,'Evidence'!L$2839:L$2843)</x:f>
        <x:v>36.57985908154207</x:v>
      </x:c>
      <x:c r="F455" s="21" t="n">
        <x:f>$D455*SUMPRODUCT('Evidence'!$J$2839:$J$2843,'Evidence'!M$2839:M$2843)</x:f>
        <x:v>245.328140918458</x:v>
      </x:c>
      <x:c r="G455" s="21" t="n">
        <x:f>$D455*SUMPRODUCT('Evidence'!$J$2839:$J$2843,'Evidence'!N$2839:N$2843)</x:f>
        <x:v>0</x:v>
      </x:c>
      <x:c r="H455" s="21" t="n">
        <x:f>$D455*SUMPRODUCT('Evidence'!$J$2839:$J$2843,'Evidence'!O$2839:O$2843)</x:f>
        <x:v>0</x:v>
      </x:c>
      <x:c r="I455" s="21" t="n">
        <x:f>$D455*SUMPRODUCT('Evidence'!$J$2839:$J$2843,'Evidence'!P$2839:P$2843)</x:f>
        <x:v>0</x:v>
      </x:c>
      <x:c r="J455" s="21" t="n">
        <x:f>$D455*SUMPRODUCT('Evidence'!$J$2839:$J$2843,'Evidence'!Q$2839:Q$2843)</x:f>
        <x:v>0</x:v>
      </x:c>
      <x:c r="K455" s="21" t="n">
        <x:f>$D455*SUMPRODUCT('Evidence'!$J$2839:$J$2843,'Evidence'!R$2839:R$2843)</x:f>
        <x:v>0</x:v>
      </x:c>
      <x:c r="L455" s="21" t="n">
        <x:f>$D455*SUMPRODUCT('Evidence'!$J$2839:$J$2843,'Evidence'!S$2839:S$2843)</x:f>
        <x:v>0</x:v>
      </x:c>
      <x:c r="M455" s="21" t="n">
        <x:f>$D455*SUMPRODUCT('Evidence'!$J$2839:$J$2843,'Evidence'!T$2839:T$2843)</x:f>
        <x:v>0</x:v>
      </x:c>
      <x:c r="N455" s="21" t="n">
        <x:f>$D455*SUMPRODUCT('Evidence'!$J$2839:$J$2843,'Evidence'!U$2839:U$2843)</x:f>
        <x:v>0</x:v>
      </x:c>
      <x:c r="O455" s="21" t="n">
        <x:f>$D455*SUMPRODUCT('Evidence'!$J$2839:$J$2843,'Evidence'!V$2839:V$2843)</x:f>
        <x:v>0</x:v>
      </x:c>
      <x:c r="P455" s="21" t="n">
        <x:f>$D455*SUMPRODUCT('Evidence'!$J$2839:$J$2843,'Evidence'!W$2839:W$2843)</x:f>
        <x:v>0</x:v>
      </x:c>
      <x:c r="Q455" s="21" t="n">
        <x:f>SUM(E455:P455)</x:f>
        <x:v>281.9080000000001</x:v>
      </x:c>
      <x:c r="R455" s="21" t="n">
        <x:f>Q455-D455</x:f>
        <x:v>5.684341886080802e-14</x:v>
      </x:c>
      <x:c r="S455" s="18" t="str">
        <x:v>Economic activity (ISIC-Rev.4): B. Mining and quarrying</x:v>
      </x:c>
      <x:c r="T455" s="13" t="str">
        <x:v>XA:2036</x:v>
      </x:c>
      <x:c r="U455" s="13" t="str"/>
      <x:c r="V455" s="13" t="str">
        <x:v>https://rplumber.ilo.org/data/indicator?format=.csv.gz&amp;id=EMP_2EMP_SEX_ECO_NB_A</x:v>
      </x:c>
      <x:c r="W455" s="13" t="str">
        <x:v>ILO modelled estimate; allocation estimated</x:v>
      </x:c>
    </x:row>
    <x:row r="456" ht="32" customHeight="1">
      <x:c r="A456" s="2" t="str">
        <x:v>Ethiopia</x:v>
      </x:c>
      <x:c r="B456" s="2" t="str">
        <x:v>ETH</x:v>
      </x:c>
      <x:c r="C456" s="2" t="str">
        <x:v>C</x:v>
      </x:c>
      <x:c r="D456" s="25" t="n">
        <x:v>1623.669</x:v>
      </x:c>
      <x:c r="E456" s="19" t="n">
        <x:f>$D456*SUMPRODUCT('Evidence'!$J$2844:$J$2866,'Evidence'!L$2844:L$2866)</x:f>
        <x:v>0</x:v>
      </x:c>
      <x:c r="F456" s="19" t="n">
        <x:f>$D456*SUMPRODUCT('Evidence'!$J$2844:$J$2866,'Evidence'!M$2844:M$2866)</x:f>
        <x:v>358.73862976723655</x:v>
      </x:c>
      <x:c r="G456" s="19" t="n">
        <x:f>$D456*SUMPRODUCT('Evidence'!$J$2844:$J$2866,'Evidence'!N$2844:N$2866)</x:f>
        <x:v>242.23271484659352</x:v>
      </x:c>
      <x:c r="H456" s="19" t="n">
        <x:f>$D456*SUMPRODUCT('Evidence'!$J$2844:$J$2866,'Evidence'!O$2844:O$2866)</x:f>
        <x:v>459.3441852830887</x:v>
      </x:c>
      <x:c r="I456" s="19" t="n">
        <x:f>$D456*SUMPRODUCT('Evidence'!$J$2844:$J$2866,'Evidence'!P$2844:P$2866)</x:f>
        <x:v>532.5715720448644</x:v>
      </x:c>
      <x:c r="J456" s="19" t="n">
        <x:f>$D456*SUMPRODUCT('Evidence'!$J$2844:$J$2866,'Evidence'!Q$2844:Q$2866)</x:f>
        <x:v>24.435985531199233</x:v>
      </x:c>
      <x:c r="K456" s="19" t="n">
        <x:f>$D456*SUMPRODUCT('Evidence'!$J$2844:$J$2866,'Evidence'!R$2844:R$2866)</x:f>
        <x:v>0</x:v>
      </x:c>
      <x:c r="L456" s="19" t="n">
        <x:f>$D456*SUMPRODUCT('Evidence'!$J$2844:$J$2866,'Evidence'!S$2844:S$2866)</x:f>
        <x:v>6.345912527017174</x:v>
      </x:c>
      <x:c r="M456" s="19" t="n">
        <x:f>$D456*SUMPRODUCT('Evidence'!$J$2844:$J$2866,'Evidence'!T$2844:T$2866)</x:f>
        <x:v>0</x:v>
      </x:c>
      <x:c r="N456" s="19" t="n">
        <x:f>$D456*SUMPRODUCT('Evidence'!$J$2844:$J$2866,'Evidence'!U$2844:U$2866)</x:f>
        <x:v>0</x:v>
      </x:c>
      <x:c r="O456" s="19" t="n">
        <x:f>$D456*SUMPRODUCT('Evidence'!$J$2844:$J$2866,'Evidence'!V$2844:V$2866)</x:f>
        <x:v>0</x:v>
      </x:c>
      <x:c r="P456" s="19" t="n">
        <x:f>$D456*SUMPRODUCT('Evidence'!$J$2844:$J$2866,'Evidence'!W$2844:W$2866)</x:f>
        <x:v>0</x:v>
      </x:c>
      <x:c r="Q456" s="19" t="n">
        <x:f>SUM(E456:P456)</x:f>
        <x:v>1623.6689999999994</x:v>
      </x:c>
      <x:c r="R456" s="19" t="n">
        <x:f>Q456-D456</x:f>
        <x:v>-6.821210263296962e-13</x:v>
      </x:c>
      <x:c r="S456" s="17" t="str">
        <x:v>Economic activity (ISIC-Rev.4): C. Manufacturing</x:v>
      </x:c>
      <x:c r="T456" s="2" t="str">
        <x:v>XA:2036</x:v>
      </x:c>
      <x:c r="U456" s="2" t="str"/>
      <x:c r="V456" s="2" t="str">
        <x:v>https://rplumber.ilo.org/data/indicator?format=.csv.gz&amp;id=EMP_2EMP_SEX_ECO_NB_A</x:v>
      </x:c>
      <x:c r="W456" s="2" t="str">
        <x:v>ILO modelled estimate; allocation estimated</x:v>
      </x:c>
    </x:row>
    <x:row r="457" ht="32" customHeight="1">
      <x:c r="A457" s="13" t="str">
        <x:v>Ethiopia</x:v>
      </x:c>
      <x:c r="B457" s="13" t="str">
        <x:v>ETH</x:v>
      </x:c>
      <x:c r="C457" s="13" t="str">
        <x:v>DE</x:v>
      </x:c>
      <x:c r="D457" s="25" t="n">
        <x:v>350.602</x:v>
      </x:c>
      <x:c r="E457" s="21" t="n">
        <x:f>$D457*SUMPRODUCT('Evidence'!$J$2867:$J$2871,'Evidence'!L$2867:L$2871)</x:f>
        <x:v>0</x:v>
      </x:c>
      <x:c r="F457" s="21" t="n">
        <x:f>$D457*SUMPRODUCT('Evidence'!$J$2867:$J$2871,'Evidence'!M$2867:M$2871)</x:f>
        <x:v>0</x:v>
      </x:c>
      <x:c r="G457" s="21" t="n">
        <x:f>$D457*SUMPRODUCT('Evidence'!$J$2867:$J$2871,'Evidence'!N$2867:N$2871)</x:f>
        <x:v>66.51930604342647</x:v>
      </x:c>
      <x:c r="H457" s="21" t="n">
        <x:f>$D457*SUMPRODUCT('Evidence'!$J$2867:$J$2871,'Evidence'!O$2867:O$2871)</x:f>
        <x:v>0</x:v>
      </x:c>
      <x:c r="I457" s="21" t="n">
        <x:f>$D457*SUMPRODUCT('Evidence'!$J$2867:$J$2871,'Evidence'!P$2867:P$2871)</x:f>
        <x:v>0</x:v>
      </x:c>
      <x:c r="J457" s="21" t="n">
        <x:f>$D457*SUMPRODUCT('Evidence'!$J$2867:$J$2871,'Evidence'!Q$2867:Q$2871)</x:f>
        <x:v>0</x:v>
      </x:c>
      <x:c r="K457" s="21" t="n">
        <x:f>$D457*SUMPRODUCT('Evidence'!$J$2867:$J$2871,'Evidence'!R$2867:R$2871)</x:f>
        <x:v>0</x:v>
      </x:c>
      <x:c r="L457" s="21" t="n">
        <x:f>$D457*SUMPRODUCT('Evidence'!$J$2867:$J$2871,'Evidence'!S$2867:S$2871)</x:f>
        <x:v>0</x:v>
      </x:c>
      <x:c r="M457" s="21" t="n">
        <x:f>$D457*SUMPRODUCT('Evidence'!$J$2867:$J$2871,'Evidence'!T$2867:T$2871)</x:f>
        <x:v>0</x:v>
      </x:c>
      <x:c r="N457" s="21" t="n">
        <x:f>$D457*SUMPRODUCT('Evidence'!$J$2867:$J$2871,'Evidence'!U$2867:U$2871)</x:f>
        <x:v>284.0826939565735</x:v>
      </x:c>
      <x:c r="O457" s="21" t="n">
        <x:f>$D457*SUMPRODUCT('Evidence'!$J$2867:$J$2871,'Evidence'!V$2867:V$2871)</x:f>
        <x:v>0</x:v>
      </x:c>
      <x:c r="P457" s="21" t="n">
        <x:f>$D457*SUMPRODUCT('Evidence'!$J$2867:$J$2871,'Evidence'!W$2867:W$2871)</x:f>
        <x:v>0</x:v>
      </x:c>
      <x:c r="Q457" s="21" t="n">
        <x:f>SUM(E457:P457)</x:f>
        <x:v>350.602</x:v>
      </x:c>
      <x:c r="R457" s="21" t="n">
        <x:f>Q457-D457</x:f>
        <x:v>0</x:v>
      </x:c>
      <x:c r="S457" s="18" t="str">
        <x:v>Economic activity (ISIC-Rev.4): D,E. Utilities</x:v>
      </x:c>
      <x:c r="T457" s="13" t="str">
        <x:v>XA:2036</x:v>
      </x:c>
      <x:c r="U457" s="13" t="str"/>
      <x:c r="V457" s="13" t="str">
        <x:v>https://rplumber.ilo.org/data/indicator?format=.csv.gz&amp;id=EMP_2EMP_SEX_ECO_NB_A</x:v>
      </x:c>
      <x:c r="W457" s="13" t="str">
        <x:v>ILO modelled estimate; allocation estimated</x:v>
      </x:c>
    </x:row>
    <x:row r="458" ht="32" customHeight="1">
      <x:c r="A458" s="2" t="str">
        <x:v>Ethiopia</x:v>
      </x:c>
      <x:c r="B458" s="2" t="str">
        <x:v>ETH</x:v>
      </x:c>
      <x:c r="C458" s="2" t="str">
        <x:v>F</x:v>
      </x:c>
      <x:c r="D458" s="25" t="n">
        <x:v>1160.322</x:v>
      </x:c>
      <x:c r="E458" s="19" t="n">
        <x:f>$D458*SUMPRODUCT('Evidence'!$J$2872:$J$2874,'Evidence'!L$2872:L$2874)</x:f>
        <x:v>0</x:v>
      </x:c>
      <x:c r="F458" s="19" t="n">
        <x:f>$D458*SUMPRODUCT('Evidence'!$J$2872:$J$2874,'Evidence'!M$2872:M$2874)</x:f>
        <x:v>0</x:v>
      </x:c>
      <x:c r="G458" s="19" t="n">
        <x:f>$D458*SUMPRODUCT('Evidence'!$J$2872:$J$2874,'Evidence'!N$2872:N$2874)</x:f>
        <x:v>678.4549184788764</x:v>
      </x:c>
      <x:c r="H458" s="19" t="n">
        <x:f>$D458*SUMPRODUCT('Evidence'!$J$2872:$J$2874,'Evidence'!O$2872:O$2874)</x:f>
        <x:v>481.8670815211235</x:v>
      </x:c>
      <x:c r="I458" s="19" t="n">
        <x:f>$D458*SUMPRODUCT('Evidence'!$J$2872:$J$2874,'Evidence'!P$2872:P$2874)</x:f>
        <x:v>0</x:v>
      </x:c>
      <x:c r="J458" s="19" t="n">
        <x:f>$D458*SUMPRODUCT('Evidence'!$J$2872:$J$2874,'Evidence'!Q$2872:Q$2874)</x:f>
        <x:v>0</x:v>
      </x:c>
      <x:c r="K458" s="19" t="n">
        <x:f>$D458*SUMPRODUCT('Evidence'!$J$2872:$J$2874,'Evidence'!R$2872:R$2874)</x:f>
        <x:v>0</x:v>
      </x:c>
      <x:c r="L458" s="19" t="n">
        <x:f>$D458*SUMPRODUCT('Evidence'!$J$2872:$J$2874,'Evidence'!S$2872:S$2874)</x:f>
        <x:v>0</x:v>
      </x:c>
      <x:c r="M458" s="19" t="n">
        <x:f>$D458*SUMPRODUCT('Evidence'!$J$2872:$J$2874,'Evidence'!T$2872:T$2874)</x:f>
        <x:v>0</x:v>
      </x:c>
      <x:c r="N458" s="19" t="n">
        <x:f>$D458*SUMPRODUCT('Evidence'!$J$2872:$J$2874,'Evidence'!U$2872:U$2874)</x:f>
        <x:v>0</x:v>
      </x:c>
      <x:c r="O458" s="19" t="n">
        <x:f>$D458*SUMPRODUCT('Evidence'!$J$2872:$J$2874,'Evidence'!V$2872:V$2874)</x:f>
        <x:v>0</x:v>
      </x:c>
      <x:c r="P458" s="19" t="n">
        <x:f>$D458*SUMPRODUCT('Evidence'!$J$2872:$J$2874,'Evidence'!W$2872:W$2874)</x:f>
        <x:v>0</x:v>
      </x:c>
      <x:c r="Q458" s="19" t="n">
        <x:f>SUM(E458:P458)</x:f>
        <x:v>1160.322</x:v>
      </x:c>
      <x:c r="R458" s="19" t="n">
        <x:f>Q458-D458</x:f>
        <x:v>0</x:v>
      </x:c>
      <x:c r="S458" s="17" t="str">
        <x:v>Economic activity (ISIC-Rev.4): F. Construction</x:v>
      </x:c>
      <x:c r="T458" s="2" t="str">
        <x:v>XA:2036</x:v>
      </x:c>
      <x:c r="U458" s="2" t="str"/>
      <x:c r="V458" s="2" t="str">
        <x:v>https://rplumber.ilo.org/data/indicator?format=.csv.gz&amp;id=EMP_2EMP_SEX_ECO_NB_A</x:v>
      </x:c>
      <x:c r="W458" s="2" t="str">
        <x:v>ILO modelled estimate; allocation estimated</x:v>
      </x:c>
    </x:row>
    <x:row r="459" ht="32" customHeight="1">
      <x:c r="A459" s="13" t="str">
        <x:v>Ethiopia</x:v>
      </x:c>
      <x:c r="B459" s="13" t="str">
        <x:v>ETH</x:v>
      </x:c>
      <x:c r="C459" s="13" t="str">
        <x:v>G</x:v>
      </x:c>
      <x:c r="D459" s="25" t="n">
        <x:v>3438.37</x:v>
      </x:c>
      <x:c r="E459" s="21" t="n">
        <x:f>$D459*SUMPRODUCT('Evidence'!$J$2875:$J$2877,'Evidence'!L$2875:L$2877)</x:f>
        <x:v>20.506859383933676</x:v>
      </x:c>
      <x:c r="F459" s="21" t="n">
        <x:f>$D459*SUMPRODUCT('Evidence'!$J$2875:$J$2877,'Evidence'!M$2875:M$2877)</x:f>
        <x:v>20.506859383933676</x:v>
      </x:c>
      <x:c r="G459" s="21" t="n">
        <x:f>$D459*SUMPRODUCT('Evidence'!$J$2875:$J$2877,'Evidence'!N$2875:N$2877)</x:f>
        <x:v>225.57545322327044</x:v>
      </x:c>
      <x:c r="H459" s="21" t="n">
        <x:f>$D459*SUMPRODUCT('Evidence'!$J$2875:$J$2877,'Evidence'!O$2875:O$2877)</x:f>
        <x:v>1676.2826589617146</x:v>
      </x:c>
      <x:c r="I459" s="21" t="n">
        <x:f>$D459*SUMPRODUCT('Evidence'!$J$2875:$J$2877,'Evidence'!P$2875:P$2877)</x:f>
        <x:v>1433.9775908953468</x:v>
      </x:c>
      <x:c r="J459" s="21" t="n">
        <x:f>$D459*SUMPRODUCT('Evidence'!$J$2875:$J$2877,'Evidence'!Q$2875:Q$2877)</x:f>
        <x:v>20.506859383933676</x:v>
      </x:c>
      <x:c r="K459" s="21" t="n">
        <x:f>$D459*SUMPRODUCT('Evidence'!$J$2875:$J$2877,'Evidence'!R$2875:R$2877)</x:f>
        <x:v>0</x:v>
      </x:c>
      <x:c r="L459" s="21" t="n">
        <x:f>$D459*SUMPRODUCT('Evidence'!$J$2875:$J$2877,'Evidence'!S$2875:S$2877)</x:f>
        <x:v>41.01371876786735</x:v>
      </x:c>
      <x:c r="M459" s="21" t="n">
        <x:f>$D459*SUMPRODUCT('Evidence'!$J$2875:$J$2877,'Evidence'!T$2875:T$2877)</x:f>
        <x:v>0</x:v>
      </x:c>
      <x:c r="N459" s="21" t="n">
        <x:f>$D459*SUMPRODUCT('Evidence'!$J$2875:$J$2877,'Evidence'!U$2875:U$2877)</x:f>
        <x:v>0</x:v>
      </x:c>
      <x:c r="O459" s="21" t="n">
        <x:f>$D459*SUMPRODUCT('Evidence'!$J$2875:$J$2877,'Evidence'!V$2875:V$2877)</x:f>
        <x:v>0</x:v>
      </x:c>
      <x:c r="P459" s="21" t="n">
        <x:f>$D459*SUMPRODUCT('Evidence'!$J$2875:$J$2877,'Evidence'!W$2875:W$2877)</x:f>
        <x:v>0</x:v>
      </x:c>
      <x:c r="Q459" s="21" t="n">
        <x:f>SUM(E459:P459)</x:f>
        <x:v>3438.3700000000003</x:v>
      </x:c>
      <x:c r="R459" s="21" t="n">
        <x:f>Q459-D459</x:f>
        <x:v>4.547473508864641e-13</x:v>
      </x:c>
      <x:c r="S459" s="18" t="str">
        <x:v>Economic activity (ISIC-Rev.4): G. Wholesale and retail trade; repair of motor vehicles and motorcycles</x:v>
      </x:c>
      <x:c r="T459" s="13" t="str">
        <x:v>XA:2036</x:v>
      </x:c>
      <x:c r="U459" s="13" t="str"/>
      <x:c r="V459" s="13" t="str">
        <x:v>https://rplumber.ilo.org/data/indicator?format=.csv.gz&amp;id=EMP_2EMP_SEX_ECO_NB_A</x:v>
      </x:c>
      <x:c r="W459" s="13" t="str">
        <x:v>ILO modelled estimate; allocation estimated</x:v>
      </x:c>
    </x:row>
    <x:row r="460" ht="32" customHeight="1">
      <x:c r="A460" s="2" t="str">
        <x:v>Ethiopia</x:v>
      </x:c>
      <x:c r="B460" s="2" t="str">
        <x:v>ETH</x:v>
      </x:c>
      <x:c r="C460" s="2" t="str">
        <x:v>HJ</x:v>
      </x:c>
      <x:c r="D460" s="25" t="n">
        <x:v>1025.741</x:v>
      </x:c>
      <x:c r="E460" s="19" t="n">
        <x:f>$D460*SUMPRODUCT('Evidence'!$J$2878:$J$2888,'Evidence'!L$2878:L$2888)</x:f>
        <x:v>35.01041734704054</x:v>
      </x:c>
      <x:c r="F460" s="19" t="n">
        <x:f>$D460*SUMPRODUCT('Evidence'!$J$2878:$J$2888,'Evidence'!M$2878:M$2888)</x:f>
        <x:v>0</x:v>
      </x:c>
      <x:c r="G460" s="19" t="n">
        <x:f>$D460*SUMPRODUCT('Evidence'!$J$2878:$J$2888,'Evidence'!N$2878:N$2888)</x:f>
        <x:v>843.586237586287</x:v>
      </x:c>
      <x:c r="H460" s="19" t="n">
        <x:f>$D460*SUMPRODUCT('Evidence'!$J$2878:$J$2888,'Evidence'!O$2878:O$2888)</x:f>
        <x:v>0</x:v>
      </x:c>
      <x:c r="I460" s="19" t="n">
        <x:f>$D460*SUMPRODUCT('Evidence'!$J$2878:$J$2888,'Evidence'!P$2878:P$2888)</x:f>
        <x:v>0</x:v>
      </x:c>
      <x:c r="J460" s="19" t="n">
        <x:f>$D460*SUMPRODUCT('Evidence'!$J$2878:$J$2888,'Evidence'!Q$2878:Q$2888)</x:f>
        <x:v>0</x:v>
      </x:c>
      <x:c r="K460" s="19" t="n">
        <x:f>$D460*SUMPRODUCT('Evidence'!$J$2878:$J$2888,'Evidence'!R$2878:R$2888)</x:f>
        <x:v>0</x:v>
      </x:c>
      <x:c r="L460" s="19" t="n">
        <x:f>$D460*SUMPRODUCT('Evidence'!$J$2878:$J$2888,'Evidence'!S$2878:S$2888)</x:f>
        <x:v>62.65912618801805</x:v>
      </x:c>
      <x:c r="M460" s="19" t="n">
        <x:f>$D460*SUMPRODUCT('Evidence'!$J$2878:$J$2888,'Evidence'!T$2878:T$2888)</x:f>
        <x:v>84.48521887865441</x:v>
      </x:c>
      <x:c r="N460" s="19" t="n">
        <x:f>$D460*SUMPRODUCT('Evidence'!$J$2878:$J$2888,'Evidence'!U$2878:U$2888)</x:f>
        <x:v>0</x:v>
      </x:c>
      <x:c r="O460" s="19" t="n">
        <x:f>$D460*SUMPRODUCT('Evidence'!$J$2878:$J$2888,'Evidence'!V$2878:V$2888)</x:f>
        <x:v>0</x:v>
      </x:c>
      <x:c r="P460" s="19" t="n">
        <x:f>$D460*SUMPRODUCT('Evidence'!$J$2878:$J$2888,'Evidence'!W$2878:W$2888)</x:f>
        <x:v>0</x:v>
      </x:c>
      <x:c r="Q460" s="19" t="n">
        <x:f>SUM(E460:P460)</x:f>
        <x:v>1025.741</x:v>
      </x:c>
      <x:c r="R460" s="19" t="n">
        <x:f>Q460-D460</x:f>
        <x:v>0</x:v>
      </x:c>
      <x:c r="S460" s="17" t="str">
        <x:v>Economic activity (ISIC-Rev.4): H,J. Transport; storage and communication</x:v>
      </x:c>
      <x:c r="T460" s="2" t="str">
        <x:v>XA:2036</x:v>
      </x:c>
      <x:c r="U460" s="2" t="str"/>
      <x:c r="V460" s="2" t="str">
        <x:v>https://rplumber.ilo.org/data/indicator?format=.csv.gz&amp;id=EMP_2EMP_SEX_ECO_NB_A</x:v>
      </x:c>
      <x:c r="W460" s="2" t="str">
        <x:v>ILO modelled estimate; allocation estimated</x:v>
      </x:c>
    </x:row>
    <x:row r="461" ht="32" customHeight="1">
      <x:c r="A461" s="13" t="str">
        <x:v>Ethiopia</x:v>
      </x:c>
      <x:c r="B461" s="13" t="str">
        <x:v>ETH</x:v>
      </x:c>
      <x:c r="C461" s="13" t="str">
        <x:v>I</x:v>
      </x:c>
      <x:c r="D461" s="25" t="n">
        <x:v>565.504</x:v>
      </x:c>
      <x:c r="E461" s="21" t="n">
        <x:f>$D461*SUMPRODUCT('Evidence'!$J$2889:$J$2890,'Evidence'!L$2889:L$2890)</x:f>
        <x:v>0</x:v>
      </x:c>
      <x:c r="F461" s="21" t="n">
        <x:f>$D461*SUMPRODUCT('Evidence'!$J$2889:$J$2890,'Evidence'!M$2889:M$2890)</x:f>
        <x:v>0</x:v>
      </x:c>
      <x:c r="G461" s="21" t="n">
        <x:f>$D461*SUMPRODUCT('Evidence'!$J$2889:$J$2890,'Evidence'!N$2889:N$2890)</x:f>
        <x:v>0</x:v>
      </x:c>
      <x:c r="H461" s="21" t="n">
        <x:f>$D461*SUMPRODUCT('Evidence'!$J$2889:$J$2890,'Evidence'!O$2889:O$2890)</x:f>
        <x:v>565.504</x:v>
      </x:c>
      <x:c r="I461" s="21" t="n">
        <x:f>$D461*SUMPRODUCT('Evidence'!$J$2889:$J$2890,'Evidence'!P$2889:P$2890)</x:f>
        <x:v>0</x:v>
      </x:c>
      <x:c r="J461" s="21" t="n">
        <x:f>$D461*SUMPRODUCT('Evidence'!$J$2889:$J$2890,'Evidence'!Q$2889:Q$2890)</x:f>
        <x:v>0</x:v>
      </x:c>
      <x:c r="K461" s="21" t="n">
        <x:f>$D461*SUMPRODUCT('Evidence'!$J$2889:$J$2890,'Evidence'!R$2889:R$2890)</x:f>
        <x:v>0</x:v>
      </x:c>
      <x:c r="L461" s="21" t="n">
        <x:f>$D461*SUMPRODUCT('Evidence'!$J$2889:$J$2890,'Evidence'!S$2889:S$2890)</x:f>
        <x:v>0</x:v>
      </x:c>
      <x:c r="M461" s="21" t="n">
        <x:f>$D461*SUMPRODUCT('Evidence'!$J$2889:$J$2890,'Evidence'!T$2889:T$2890)</x:f>
        <x:v>0</x:v>
      </x:c>
      <x:c r="N461" s="21" t="n">
        <x:f>$D461*SUMPRODUCT('Evidence'!$J$2889:$J$2890,'Evidence'!U$2889:U$2890)</x:f>
        <x:v>0</x:v>
      </x:c>
      <x:c r="O461" s="21" t="n">
        <x:f>$D461*SUMPRODUCT('Evidence'!$J$2889:$J$2890,'Evidence'!V$2889:V$2890)</x:f>
        <x:v>0</x:v>
      </x:c>
      <x:c r="P461" s="21" t="n">
        <x:f>$D461*SUMPRODUCT('Evidence'!$J$2889:$J$2890,'Evidence'!W$2889:W$2890)</x:f>
        <x:v>0</x:v>
      </x:c>
      <x:c r="Q461" s="21" t="n">
        <x:f>SUM(E461:P461)</x:f>
        <x:v>565.504</x:v>
      </x:c>
      <x:c r="R461" s="21" t="n">
        <x:f>Q461-D461</x:f>
        <x:v>0</x:v>
      </x:c>
      <x:c r="S461" s="18" t="str">
        <x:v>Economic activity (ISIC-Rev.4): I. Accommodation and food service activities</x:v>
      </x:c>
      <x:c r="T461" s="13" t="str">
        <x:v>XA:2036</x:v>
      </x:c>
      <x:c r="U461" s="13" t="str"/>
      <x:c r="V461" s="13" t="str">
        <x:v>https://rplumber.ilo.org/data/indicator?format=.csv.gz&amp;id=EMP_2EMP_SEX_ECO_NB_A</x:v>
      </x:c>
      <x:c r="W461" s="13" t="str">
        <x:v>ILO modelled estimate; allocation estimated</x:v>
      </x:c>
    </x:row>
    <x:row r="462" ht="32" customHeight="1">
      <x:c r="A462" s="2" t="str">
        <x:v>Ethiopia</x:v>
      </x:c>
      <x:c r="B462" s="2" t="str">
        <x:v>ETH</x:v>
      </x:c>
      <x:c r="C462" s="2" t="str">
        <x:v>K</x:v>
      </x:c>
      <x:c r="D462" s="25" t="n">
        <x:v>439.265</x:v>
      </x:c>
      <x:c r="E462" s="19" t="n">
        <x:f>$D462*SUMPRODUCT('Evidence'!$J$2891:$J$2893,'Evidence'!L$2891:L$2893)</x:f>
        <x:v>0</x:v>
      </x:c>
      <x:c r="F462" s="19" t="n">
        <x:f>$D462*SUMPRODUCT('Evidence'!$J$2891:$J$2893,'Evidence'!M$2891:M$2893)</x:f>
        <x:v>0</x:v>
      </x:c>
      <x:c r="G462" s="19" t="n">
        <x:f>$D462*SUMPRODUCT('Evidence'!$J$2891:$J$2893,'Evidence'!N$2891:N$2893)</x:f>
        <x:v>0</x:v>
      </x:c>
      <x:c r="H462" s="19" t="n">
        <x:f>$D462*SUMPRODUCT('Evidence'!$J$2891:$J$2893,'Evidence'!O$2891:O$2893)</x:f>
        <x:v>0</x:v>
      </x:c>
      <x:c r="I462" s="19" t="n">
        <x:f>$D462*SUMPRODUCT('Evidence'!$J$2891:$J$2893,'Evidence'!P$2891:P$2893)</x:f>
        <x:v>0</x:v>
      </x:c>
      <x:c r="J462" s="19" t="n">
        <x:f>$D462*SUMPRODUCT('Evidence'!$J$2891:$J$2893,'Evidence'!Q$2891:Q$2893)</x:f>
        <x:v>0</x:v>
      </x:c>
      <x:c r="K462" s="19" t="n">
        <x:f>$D462*SUMPRODUCT('Evidence'!$J$2891:$J$2893,'Evidence'!R$2891:R$2893)</x:f>
        <x:v>439.2650000000001</x:v>
      </x:c>
      <x:c r="L462" s="19" t="n">
        <x:f>$D462*SUMPRODUCT('Evidence'!$J$2891:$J$2893,'Evidence'!S$2891:S$2893)</x:f>
        <x:v>0</x:v>
      </x:c>
      <x:c r="M462" s="19" t="n">
        <x:f>$D462*SUMPRODUCT('Evidence'!$J$2891:$J$2893,'Evidence'!T$2891:T$2893)</x:f>
        <x:v>0</x:v>
      </x:c>
      <x:c r="N462" s="19" t="n">
        <x:f>$D462*SUMPRODUCT('Evidence'!$J$2891:$J$2893,'Evidence'!U$2891:U$2893)</x:f>
        <x:v>0</x:v>
      </x:c>
      <x:c r="O462" s="19" t="n">
        <x:f>$D462*SUMPRODUCT('Evidence'!$J$2891:$J$2893,'Evidence'!V$2891:V$2893)</x:f>
        <x:v>0</x:v>
      </x:c>
      <x:c r="P462" s="19" t="n">
        <x:f>$D462*SUMPRODUCT('Evidence'!$J$2891:$J$2893,'Evidence'!W$2891:W$2893)</x:f>
        <x:v>0</x:v>
      </x:c>
      <x:c r="Q462" s="19" t="n">
        <x:f>SUM(E462:P462)</x:f>
        <x:v>439.2650000000001</x:v>
      </x:c>
      <x:c r="R462" s="19" t="n">
        <x:f>Q462-D462</x:f>
        <x:v>1.1368683772161603e-13</x:v>
      </x:c>
      <x:c r="S462" s="17" t="str">
        <x:v>Economic activity (ISIC-Rev.4): K. Financial and insurance activities</x:v>
      </x:c>
      <x:c r="T462" s="2" t="str">
        <x:v>XA:2036</x:v>
      </x:c>
      <x:c r="U462" s="2" t="str"/>
      <x:c r="V462" s="2" t="str">
        <x:v>https://rplumber.ilo.org/data/indicator?format=.csv.gz&amp;id=EMP_2EMP_SEX_ECO_NB_A</x:v>
      </x:c>
      <x:c r="W462" s="2" t="str">
        <x:v>ILO modelled estimate; allocation estimated</x:v>
      </x:c>
    </x:row>
    <x:row r="463" ht="32" customHeight="1">
      <x:c r="A463" s="13" t="str">
        <x:v>Ethiopia</x:v>
      </x:c>
      <x:c r="B463" s="13" t="str">
        <x:v>ETH</x:v>
      </x:c>
      <x:c r="C463" s="13" t="str">
        <x:v>LMN</x:v>
      </x:c>
      <x:c r="D463" s="25" t="n">
        <x:v>749.397</x:v>
      </x:c>
      <x:c r="E463" s="21" t="n">
        <x:f>$D463*SUMPRODUCT('Evidence'!$J$2894:$J$2907,'Evidence'!L$2894:L$2907)</x:f>
        <x:v>0</x:v>
      </x:c>
      <x:c r="F463" s="21" t="n">
        <x:f>$D463*SUMPRODUCT('Evidence'!$J$2894:$J$2907,'Evidence'!M$2894:M$2907)</x:f>
        <x:v>0</x:v>
      </x:c>
      <x:c r="G463" s="21" t="n">
        <x:f>$D463*SUMPRODUCT('Evidence'!$J$2894:$J$2907,'Evidence'!N$2894:N$2907)</x:f>
        <x:v>648.6190546968432</x:v>
      </x:c>
      <x:c r="H463" s="21" t="n">
        <x:f>$D463*SUMPRODUCT('Evidence'!$J$2894:$J$2907,'Evidence'!O$2894:O$2907)</x:f>
        <x:v>32.530433641148754</x:v>
      </x:c>
      <x:c r="I463" s="21" t="n">
        <x:f>$D463*SUMPRODUCT('Evidence'!$J$2894:$J$2907,'Evidence'!P$2894:P$2907)</x:f>
        <x:v>0</x:v>
      </x:c>
      <x:c r="J463" s="21" t="n">
        <x:f>$D463*SUMPRODUCT('Evidence'!$J$2894:$J$2907,'Evidence'!Q$2894:Q$2907)</x:f>
        <x:v>38.83603408269735</x:v>
      </x:c>
      <x:c r="K463" s="21" t="n">
        <x:f>$D463*SUMPRODUCT('Evidence'!$J$2894:$J$2907,'Evidence'!R$2894:R$2907)</x:f>
        <x:v>0</x:v>
      </x:c>
      <x:c r="L463" s="21" t="n">
        <x:f>$D463*SUMPRODUCT('Evidence'!$J$2894:$J$2907,'Evidence'!S$2894:S$2907)</x:f>
        <x:v>4.98653818547127</x:v>
      </x:c>
      <x:c r="M463" s="21" t="n">
        <x:f>$D463*SUMPRODUCT('Evidence'!$J$2894:$J$2907,'Evidence'!T$2894:T$2907)</x:f>
        <x:v>3.2882386037710245</x:v>
      </x:c>
      <x:c r="N463" s="21" t="n">
        <x:f>$D463*SUMPRODUCT('Evidence'!$J$2894:$J$2907,'Evidence'!U$2894:U$2907)</x:f>
        <x:v>0</x:v>
      </x:c>
      <x:c r="O463" s="21" t="n">
        <x:f>$D463*SUMPRODUCT('Evidence'!$J$2894:$J$2907,'Evidence'!V$2894:V$2907)</x:f>
        <x:v>21.136700790068456</x:v>
      </x:c>
      <x:c r="P463" s="21" t="n">
        <x:f>$D463*SUMPRODUCT('Evidence'!$J$2894:$J$2907,'Evidence'!W$2894:W$2907)</x:f>
        <x:v>0</x:v>
      </x:c>
      <x:c r="Q463" s="21" t="n">
        <x:f>SUM(E463:P463)</x:f>
        <x:v>749.397</x:v>
      </x:c>
      <x:c r="R463" s="21" t="n">
        <x:f>Q463-D463</x:f>
        <x:v>0</x:v>
      </x:c>
      <x:c r="S463" s="18" t="str">
        <x:v>Economic activity (ISIC-Rev.4): L,M,N. Real estate; business and administrative activities</x:v>
      </x:c>
      <x:c r="T463" s="13" t="str">
        <x:v>XA:2036</x:v>
      </x:c>
      <x:c r="U463" s="13" t="str"/>
      <x:c r="V463" s="13" t="str">
        <x:v>https://rplumber.ilo.org/data/indicator?format=.csv.gz&amp;id=EMP_2EMP_SEX_ECO_NB_A</x:v>
      </x:c>
      <x:c r="W463" s="13" t="str">
        <x:v>ILO modelled estimate; allocation estimated</x:v>
      </x:c>
    </x:row>
    <x:row r="464" ht="32" customHeight="1">
      <x:c r="A464" s="2" t="str">
        <x:v>Ethiopia</x:v>
      </x:c>
      <x:c r="B464" s="2" t="str">
        <x:v>ETH</x:v>
      </x:c>
      <x:c r="C464" s="2" t="str">
        <x:v>O</x:v>
      </x:c>
      <x:c r="D464" s="25" t="n">
        <x:v>531.441</x:v>
      </x:c>
      <x:c r="E464" s="19" t="n">
        <x:f>$D464*SUMPRODUCT('Evidence'!$J$2908:$J$2908,'Evidence'!L$2908:L$2908)</x:f>
        <x:v>0</x:v>
      </x:c>
      <x:c r="F464" s="19" t="n">
        <x:f>$D464*SUMPRODUCT('Evidence'!$J$2908:$J$2908,'Evidence'!M$2908:M$2908)</x:f>
        <x:v>0</x:v>
      </x:c>
      <x:c r="G464" s="19" t="n">
        <x:f>$D464*SUMPRODUCT('Evidence'!$J$2908:$J$2908,'Evidence'!N$2908:N$2908)</x:f>
        <x:v>0</x:v>
      </x:c>
      <x:c r="H464" s="19" t="n">
        <x:f>$D464*SUMPRODUCT('Evidence'!$J$2908:$J$2908,'Evidence'!O$2908:O$2908)</x:f>
        <x:v>0</x:v>
      </x:c>
      <x:c r="I464" s="19" t="n">
        <x:f>$D464*SUMPRODUCT('Evidence'!$J$2908:$J$2908,'Evidence'!P$2908:P$2908)</x:f>
        <x:v>0</x:v>
      </x:c>
      <x:c r="J464" s="19" t="n">
        <x:f>$D464*SUMPRODUCT('Evidence'!$J$2908:$J$2908,'Evidence'!Q$2908:Q$2908)</x:f>
        <x:v>0</x:v>
      </x:c>
      <x:c r="K464" s="19" t="n">
        <x:f>$D464*SUMPRODUCT('Evidence'!$J$2908:$J$2908,'Evidence'!R$2908:R$2908)</x:f>
        <x:v>0</x:v>
      </x:c>
      <x:c r="L464" s="19" t="n">
        <x:f>$D464*SUMPRODUCT('Evidence'!$J$2908:$J$2908,'Evidence'!S$2908:S$2908)</x:f>
        <x:v>0</x:v>
      </x:c>
      <x:c r="M464" s="19" t="n">
        <x:f>$D464*SUMPRODUCT('Evidence'!$J$2908:$J$2908,'Evidence'!T$2908:T$2908)</x:f>
        <x:v>0</x:v>
      </x:c>
      <x:c r="N464" s="19" t="n">
        <x:f>$D464*SUMPRODUCT('Evidence'!$J$2908:$J$2908,'Evidence'!U$2908:U$2908)</x:f>
        <x:v>0</x:v>
      </x:c>
      <x:c r="O464" s="19" t="n">
        <x:f>$D464*SUMPRODUCT('Evidence'!$J$2908:$J$2908,'Evidence'!V$2908:V$2908)</x:f>
        <x:v>0</x:v>
      </x:c>
      <x:c r="P464" s="19" t="n">
        <x:f>$D464*SUMPRODUCT('Evidence'!$J$2908:$J$2908,'Evidence'!W$2908:W$2908)</x:f>
        <x:v>531.441</x:v>
      </x:c>
      <x:c r="Q464" s="19" t="n">
        <x:f>SUM(E464:P464)</x:f>
        <x:v>531.441</x:v>
      </x:c>
      <x:c r="R464" s="19" t="n">
        <x:f>Q464-D464</x:f>
        <x:v>0</x:v>
      </x:c>
      <x:c r="S464" s="17" t="str">
        <x:v>Economic activity (ISIC-Rev.4): O. Public administration and defence; compulsory social security</x:v>
      </x:c>
      <x:c r="T464" s="2" t="str">
        <x:v>XA:2036</x:v>
      </x:c>
      <x:c r="U464" s="2" t="str"/>
      <x:c r="V464" s="2" t="str">
        <x:v>https://rplumber.ilo.org/data/indicator?format=.csv.gz&amp;id=EMP_2EMP_SEX_ECO_NB_A</x:v>
      </x:c>
      <x:c r="W464" s="2" t="str">
        <x:v>ILO modelled estimate; allocation estimated</x:v>
      </x:c>
    </x:row>
    <x:row r="465" ht="32" customHeight="1">
      <x:c r="A465" s="13" t="str">
        <x:v>Ethiopia</x:v>
      </x:c>
      <x:c r="B465" s="13" t="str">
        <x:v>ETH</x:v>
      </x:c>
      <x:c r="C465" s="13" t="str">
        <x:v>P</x:v>
      </x:c>
      <x:c r="D465" s="25" t="n">
        <x:v>1355.971</x:v>
      </x:c>
      <x:c r="E465" s="21" t="n">
        <x:f>$D465*SUMPRODUCT('Evidence'!$J$2909:$J$2909,'Evidence'!L$2909:L$2909)</x:f>
        <x:v>0</x:v>
      </x:c>
      <x:c r="F465" s="21" t="n">
        <x:f>$D465*SUMPRODUCT('Evidence'!$J$2909:$J$2909,'Evidence'!M$2909:M$2909)</x:f>
        <x:v>0</x:v>
      </x:c>
      <x:c r="G465" s="21" t="n">
        <x:f>$D465*SUMPRODUCT('Evidence'!$J$2909:$J$2909,'Evidence'!N$2909:N$2909)</x:f>
        <x:v>0</x:v>
      </x:c>
      <x:c r="H465" s="21" t="n">
        <x:f>$D465*SUMPRODUCT('Evidence'!$J$2909:$J$2909,'Evidence'!O$2909:O$2909)</x:f>
        <x:v>1355.971</x:v>
      </x:c>
      <x:c r="I465" s="21" t="n">
        <x:f>$D465*SUMPRODUCT('Evidence'!$J$2909:$J$2909,'Evidence'!P$2909:P$2909)</x:f>
        <x:v>0</x:v>
      </x:c>
      <x:c r="J465" s="21" t="n">
        <x:f>$D465*SUMPRODUCT('Evidence'!$J$2909:$J$2909,'Evidence'!Q$2909:Q$2909)</x:f>
        <x:v>0</x:v>
      </x:c>
      <x:c r="K465" s="21" t="n">
        <x:f>$D465*SUMPRODUCT('Evidence'!$J$2909:$J$2909,'Evidence'!R$2909:R$2909)</x:f>
        <x:v>0</x:v>
      </x:c>
      <x:c r="L465" s="21" t="n">
        <x:f>$D465*SUMPRODUCT('Evidence'!$J$2909:$J$2909,'Evidence'!S$2909:S$2909)</x:f>
        <x:v>0</x:v>
      </x:c>
      <x:c r="M465" s="21" t="n">
        <x:f>$D465*SUMPRODUCT('Evidence'!$J$2909:$J$2909,'Evidence'!T$2909:T$2909)</x:f>
        <x:v>0</x:v>
      </x:c>
      <x:c r="N465" s="21" t="n">
        <x:f>$D465*SUMPRODUCT('Evidence'!$J$2909:$J$2909,'Evidence'!U$2909:U$2909)</x:f>
        <x:v>0</x:v>
      </x:c>
      <x:c r="O465" s="21" t="n">
        <x:f>$D465*SUMPRODUCT('Evidence'!$J$2909:$J$2909,'Evidence'!V$2909:V$2909)</x:f>
        <x:v>0</x:v>
      </x:c>
      <x:c r="P465" s="21" t="n">
        <x:f>$D465*SUMPRODUCT('Evidence'!$J$2909:$J$2909,'Evidence'!W$2909:W$2909)</x:f>
        <x:v>0</x:v>
      </x:c>
      <x:c r="Q465" s="21" t="n">
        <x:f>SUM(E465:P465)</x:f>
        <x:v>1355.971</x:v>
      </x:c>
      <x:c r="R465" s="21" t="n">
        <x:f>Q465-D465</x:f>
        <x:v>0</x:v>
      </x:c>
      <x:c r="S465" s="18" t="str">
        <x:v>Economic activity (ISIC-Rev.4): P. Education</x:v>
      </x:c>
      <x:c r="T465" s="13" t="str">
        <x:v>XA:2036</x:v>
      </x:c>
      <x:c r="U465" s="13" t="str"/>
      <x:c r="V465" s="13" t="str">
        <x:v>https://rplumber.ilo.org/data/indicator?format=.csv.gz&amp;id=EMP_2EMP_SEX_ECO_NB_A</x:v>
      </x:c>
      <x:c r="W465" s="13" t="str">
        <x:v>ILO modelled estimate; allocation estimated</x:v>
      </x:c>
    </x:row>
    <x:row r="466" ht="32" customHeight="1">
      <x:c r="A466" s="2" t="str">
        <x:v>Ethiopia</x:v>
      </x:c>
      <x:c r="B466" s="2" t="str">
        <x:v>ETH</x:v>
      </x:c>
      <x:c r="C466" s="2" t="str">
        <x:v>Q</x:v>
      </x:c>
      <x:c r="D466" s="25" t="n">
        <x:v>460.79</x:v>
      </x:c>
      <x:c r="E466" s="19" t="n">
        <x:f>$D466*SUMPRODUCT('Evidence'!$J$2910:$J$2912,'Evidence'!L$2910:L$2912)</x:f>
        <x:v>0</x:v>
      </x:c>
      <x:c r="F466" s="19" t="n">
        <x:f>$D466*SUMPRODUCT('Evidence'!$J$2910:$J$2912,'Evidence'!M$2910:M$2912)</x:f>
        <x:v>0</x:v>
      </x:c>
      <x:c r="G466" s="19" t="n">
        <x:f>$D466*SUMPRODUCT('Evidence'!$J$2910:$J$2912,'Evidence'!N$2910:N$2912)</x:f>
        <x:v>0</x:v>
      </x:c>
      <x:c r="H466" s="19" t="n">
        <x:f>$D466*SUMPRODUCT('Evidence'!$J$2910:$J$2912,'Evidence'!O$2910:O$2912)</x:f>
        <x:v>0</x:v>
      </x:c>
      <x:c r="I466" s="19" t="n">
        <x:f>$D466*SUMPRODUCT('Evidence'!$J$2910:$J$2912,'Evidence'!P$2910:P$2912)</x:f>
        <x:v>0</x:v>
      </x:c>
      <x:c r="J466" s="19" t="n">
        <x:f>$D466*SUMPRODUCT('Evidence'!$J$2910:$J$2912,'Evidence'!Q$2910:Q$2912)</x:f>
        <x:v>445.1718920406995</x:v>
      </x:c>
      <x:c r="K466" s="19" t="n">
        <x:f>$D466*SUMPRODUCT('Evidence'!$J$2910:$J$2912,'Evidence'!R$2910:R$2912)</x:f>
        <x:v>0</x:v>
      </x:c>
      <x:c r="L466" s="19" t="n">
        <x:f>$D466*SUMPRODUCT('Evidence'!$J$2910:$J$2912,'Evidence'!S$2910:S$2912)</x:f>
        <x:v>0</x:v>
      </x:c>
      <x:c r="M466" s="19" t="n">
        <x:f>$D466*SUMPRODUCT('Evidence'!$J$2910:$J$2912,'Evidence'!T$2910:T$2912)</x:f>
        <x:v>0</x:v>
      </x:c>
      <x:c r="N466" s="19" t="n">
        <x:f>$D466*SUMPRODUCT('Evidence'!$J$2910:$J$2912,'Evidence'!U$2910:U$2912)</x:f>
        <x:v>0</x:v>
      </x:c>
      <x:c r="O466" s="19" t="n">
        <x:f>$D466*SUMPRODUCT('Evidence'!$J$2910:$J$2912,'Evidence'!V$2910:V$2912)</x:f>
        <x:v>0</x:v>
      </x:c>
      <x:c r="P466" s="19" t="n">
        <x:f>$D466*SUMPRODUCT('Evidence'!$J$2910:$J$2912,'Evidence'!W$2910:W$2912)</x:f>
        <x:v>15.618107959300533</x:v>
      </x:c>
      <x:c r="Q466" s="19" t="n">
        <x:f>SUM(E466:P466)</x:f>
        <x:v>460.79</x:v>
      </x:c>
      <x:c r="R466" s="19" t="n">
        <x:f>Q466-D466</x:f>
        <x:v>0</x:v>
      </x:c>
      <x:c r="S466" s="17" t="str">
        <x:v>Economic activity (ISIC-Rev.4): Q. Human health and social work activities</x:v>
      </x:c>
      <x:c r="T466" s="2" t="str">
        <x:v>XA:2036</x:v>
      </x:c>
      <x:c r="U466" s="2" t="str"/>
      <x:c r="V466" s="2" t="str">
        <x:v>https://rplumber.ilo.org/data/indicator?format=.csv.gz&amp;id=EMP_2EMP_SEX_ECO_NB_A</x:v>
      </x:c>
      <x:c r="W466" s="2" t="str">
        <x:v>ILO modelled estimate; allocation estimated</x:v>
      </x:c>
    </x:row>
    <x:row r="467" ht="32" customHeight="1">
      <x:c r="A467" s="13" t="str">
        <x:v>Ethiopia</x:v>
      </x:c>
      <x:c r="B467" s="13" t="str">
        <x:v>ETH</x:v>
      </x:c>
      <x:c r="C467" s="13" t="str">
        <x:v>RSTU</x:v>
      </x:c>
      <x:c r="D467" s="25" t="n">
        <x:v>8779.998</x:v>
      </x:c>
      <x:c r="E467" s="21" t="n">
        <x:f>$D467*SUMPRODUCT('Evidence'!$J$2913:$J$2922,'Evidence'!L$2913:L$2922)</x:f>
        <x:v>0</x:v>
      </x:c>
      <x:c r="F467" s="21" t="n">
        <x:f>$D467*SUMPRODUCT('Evidence'!$J$2913:$J$2922,'Evidence'!M$2913:M$2922)</x:f>
        <x:v>0</x:v>
      </x:c>
      <x:c r="G467" s="21" t="n">
        <x:f>$D467*SUMPRODUCT('Evidence'!$J$2913:$J$2922,'Evidence'!N$2913:N$2922)</x:f>
        <x:v>0</x:v>
      </x:c>
      <x:c r="H467" s="21" t="n">
        <x:f>$D467*SUMPRODUCT('Evidence'!$J$2913:$J$2922,'Evidence'!O$2913:O$2922)</x:f>
        <x:v>2242.6782647741807</x:v>
      </x:c>
      <x:c r="I467" s="21" t="n">
        <x:f>$D467*SUMPRODUCT('Evidence'!$J$2913:$J$2922,'Evidence'!P$2913:P$2922)</x:f>
        <x:v>0</x:v>
      </x:c>
      <x:c r="J467" s="21" t="n">
        <x:f>$D467*SUMPRODUCT('Evidence'!$J$2913:$J$2922,'Evidence'!Q$2913:Q$2922)</x:f>
        <x:v>0</x:v>
      </x:c>
      <x:c r="K467" s="21" t="n">
        <x:f>$D467*SUMPRODUCT('Evidence'!$J$2913:$J$2922,'Evidence'!R$2913:R$2922)</x:f>
        <x:v>0</x:v>
      </x:c>
      <x:c r="L467" s="21" t="n">
        <x:f>$D467*SUMPRODUCT('Evidence'!$J$2913:$J$2922,'Evidence'!S$2913:S$2922)</x:f>
        <x:v>7.759240587624884</x:v>
      </x:c>
      <x:c r="M467" s="21" t="n">
        <x:f>$D467*SUMPRODUCT('Evidence'!$J$2913:$J$2922,'Evidence'!T$2913:T$2922)</x:f>
        <x:v>17.82390766690268</x:v>
      </x:c>
      <x:c r="N467" s="21" t="n">
        <x:f>$D467*SUMPRODUCT('Evidence'!$J$2913:$J$2922,'Evidence'!U$2913:U$2922)</x:f>
        <x:v>0</x:v>
      </x:c>
      <x:c r="O467" s="21" t="n">
        <x:f>$D467*SUMPRODUCT('Evidence'!$J$2913:$J$2922,'Evidence'!V$2913:V$2922)</x:f>
        <x:v>0</x:v>
      </x:c>
      <x:c r="P467" s="21" t="n">
        <x:f>$D467*SUMPRODUCT('Evidence'!$J$2913:$J$2922,'Evidence'!W$2913:W$2922)</x:f>
        <x:v>6511.73658697129</x:v>
      </x:c>
      <x:c r="Q467" s="21" t="n">
        <x:f>SUM(E467:P467)</x:f>
        <x:v>8779.998</x:v>
      </x:c>
      <x:c r="R467" s="21" t="n">
        <x:f>Q467-D467</x:f>
        <x:v>0</x:v>
      </x:c>
      <x:c r="S467" s="18" t="str">
        <x:v>Economic activity (ISIC-Rev.4): R,S,T,U. Other services</x:v>
      </x:c>
      <x:c r="T467" s="13" t="str">
        <x:v>XA:2036</x:v>
      </x:c>
      <x:c r="U467" s="13" t="str"/>
      <x:c r="V467" s="13" t="str">
        <x:v>https://rplumber.ilo.org/data/indicator?format=.csv.gz&amp;id=EMP_2EMP_SEX_ECO_NB_A</x:v>
      </x:c>
      <x:c r="W467" s="13" t="str">
        <x:v>ILO modelled estimate; allocation estimated</x:v>
      </x:c>
    </x:row>
    <x:row r="468" ht="32" customHeight="1">
      <x:c r="A468" s="2" t="str">
        <x:v>Senegal</x:v>
      </x:c>
      <x:c r="B468" s="2" t="str">
        <x:v>SEN</x:v>
      </x:c>
      <x:c r="C468" s="2" t="str">
        <x:v>A</x:v>
      </x:c>
      <x:c r="D468" s="25" t="n">
        <x:v>1766.858</x:v>
      </x:c>
      <x:c r="E468" s="19" t="n">
        <x:f>$D468*SUMPRODUCT('Evidence'!$J$2923:$J$2925,'Evidence'!L$2923:L$2925)</x:f>
        <x:v>0</x:v>
      </x:c>
      <x:c r="F468" s="19" t="n">
        <x:f>$D468*SUMPRODUCT('Evidence'!$J$2923:$J$2925,'Evidence'!M$2923:M$2925)</x:f>
        <x:v>8.382731355640415</x:v>
      </x:c>
      <x:c r="G468" s="19" t="n">
        <x:f>$D468*SUMPRODUCT('Evidence'!$J$2923:$J$2925,'Evidence'!N$2923:N$2925)</x:f>
        <x:v>0</x:v>
      </x:c>
      <x:c r="H468" s="19" t="n">
        <x:f>$D468*SUMPRODUCT('Evidence'!$J$2923:$J$2925,'Evidence'!O$2923:O$2925)</x:f>
        <x:v>0</x:v>
      </x:c>
      <x:c r="I468" s="19" t="n">
        <x:f>$D468*SUMPRODUCT('Evidence'!$J$2923:$J$2925,'Evidence'!P$2923:P$2925)</x:f>
        <x:v>1758.4752686443594</x:v>
      </x:c>
      <x:c r="J468" s="19" t="n">
        <x:f>$D468*SUMPRODUCT('Evidence'!$J$2923:$J$2925,'Evidence'!Q$2923:Q$2925)</x:f>
        <x:v>0</x:v>
      </x:c>
      <x:c r="K468" s="19" t="n">
        <x:f>$D468*SUMPRODUCT('Evidence'!$J$2923:$J$2925,'Evidence'!R$2923:R$2925)</x:f>
        <x:v>0</x:v>
      </x:c>
      <x:c r="L468" s="19" t="n">
        <x:f>$D468*SUMPRODUCT('Evidence'!$J$2923:$J$2925,'Evidence'!S$2923:S$2925)</x:f>
        <x:v>0</x:v>
      </x:c>
      <x:c r="M468" s="19" t="n">
        <x:f>$D468*SUMPRODUCT('Evidence'!$J$2923:$J$2925,'Evidence'!T$2923:T$2925)</x:f>
        <x:v>0</x:v>
      </x:c>
      <x:c r="N468" s="19" t="n">
        <x:f>$D468*SUMPRODUCT('Evidence'!$J$2923:$J$2925,'Evidence'!U$2923:U$2925)</x:f>
        <x:v>0</x:v>
      </x:c>
      <x:c r="O468" s="19" t="n">
        <x:f>$D468*SUMPRODUCT('Evidence'!$J$2923:$J$2925,'Evidence'!V$2923:V$2925)</x:f>
        <x:v>0</x:v>
      </x:c>
      <x:c r="P468" s="19" t="n">
        <x:f>$D468*SUMPRODUCT('Evidence'!$J$2923:$J$2925,'Evidence'!W$2923:W$2925)</x:f>
        <x:v>0</x:v>
      </x:c>
      <x:c r="Q468" s="19" t="n">
        <x:f>SUM(E468:P468)</x:f>
        <x:v>1766.8579999999997</x:v>
      </x:c>
      <x:c r="R468" s="19" t="n">
        <x:f>Q468-D468</x:f>
        <x:v>-2.2737367544323206e-13</x:v>
      </x:c>
      <x:c r="S468" s="17" t="str">
        <x:v>Economic activity (ISIC-Rev.4): A. Agriculture; forestry and fishing</x:v>
      </x:c>
      <x:c r="T468" s="2" t="str">
        <x:v>XA:2118</x:v>
      </x:c>
      <x:c r="U468" s="2" t="str"/>
      <x:c r="V468" s="2" t="str">
        <x:v>https://rplumber.ilo.org/data/indicator?format=.csv.gz&amp;id=EMP_2EMP_SEX_ECO_NB_A</x:v>
      </x:c>
      <x:c r="W468" s="2" t="str">
        <x:v>ILO modelled estimate; allocation estimated</x:v>
      </x:c>
    </x:row>
    <x:row r="469" ht="32" customHeight="1">
      <x:c r="A469" s="13" t="str">
        <x:v>Senegal</x:v>
      </x:c>
      <x:c r="B469" s="13" t="str">
        <x:v>SEN</x:v>
      </x:c>
      <x:c r="C469" s="13" t="str">
        <x:v>B</x:v>
      </x:c>
      <x:c r="D469" s="25" t="n">
        <x:v>26.595</x:v>
      </x:c>
      <x:c r="E469" s="21" t="n">
        <x:f>$D469*SUMPRODUCT('Evidence'!$J$2926:$J$2930,'Evidence'!L$2926:L$2930)</x:f>
        <x:v>3.7833330044400593</x:v>
      </x:c>
      <x:c r="F469" s="21" t="n">
        <x:f>$D469*SUMPRODUCT('Evidence'!$J$2926:$J$2930,'Evidence'!M$2926:M$2930)</x:f>
        <x:v>22.811666995559943</x:v>
      </x:c>
      <x:c r="G469" s="21" t="n">
        <x:f>$D469*SUMPRODUCT('Evidence'!$J$2926:$J$2930,'Evidence'!N$2926:N$2930)</x:f>
        <x:v>0</x:v>
      </x:c>
      <x:c r="H469" s="21" t="n">
        <x:f>$D469*SUMPRODUCT('Evidence'!$J$2926:$J$2930,'Evidence'!O$2926:O$2930)</x:f>
        <x:v>0</x:v>
      </x:c>
      <x:c r="I469" s="21" t="n">
        <x:f>$D469*SUMPRODUCT('Evidence'!$J$2926:$J$2930,'Evidence'!P$2926:P$2930)</x:f>
        <x:v>0</x:v>
      </x:c>
      <x:c r="J469" s="21" t="n">
        <x:f>$D469*SUMPRODUCT('Evidence'!$J$2926:$J$2930,'Evidence'!Q$2926:Q$2930)</x:f>
        <x:v>0</x:v>
      </x:c>
      <x:c r="K469" s="21" t="n">
        <x:f>$D469*SUMPRODUCT('Evidence'!$J$2926:$J$2930,'Evidence'!R$2926:R$2930)</x:f>
        <x:v>0</x:v>
      </x:c>
      <x:c r="L469" s="21" t="n">
        <x:f>$D469*SUMPRODUCT('Evidence'!$J$2926:$J$2930,'Evidence'!S$2926:S$2930)</x:f>
        <x:v>0</x:v>
      </x:c>
      <x:c r="M469" s="21" t="n">
        <x:f>$D469*SUMPRODUCT('Evidence'!$J$2926:$J$2930,'Evidence'!T$2926:T$2930)</x:f>
        <x:v>0</x:v>
      </x:c>
      <x:c r="N469" s="21" t="n">
        <x:f>$D469*SUMPRODUCT('Evidence'!$J$2926:$J$2930,'Evidence'!U$2926:U$2930)</x:f>
        <x:v>0</x:v>
      </x:c>
      <x:c r="O469" s="21" t="n">
        <x:f>$D469*SUMPRODUCT('Evidence'!$J$2926:$J$2930,'Evidence'!V$2926:V$2930)</x:f>
        <x:v>0</x:v>
      </x:c>
      <x:c r="P469" s="21" t="n">
        <x:f>$D469*SUMPRODUCT('Evidence'!$J$2926:$J$2930,'Evidence'!W$2926:W$2930)</x:f>
        <x:v>0</x:v>
      </x:c>
      <x:c r="Q469" s="21" t="n">
        <x:f>SUM(E469:P469)</x:f>
        <x:v>26.595000000000002</x:v>
      </x:c>
      <x:c r="R469" s="21" t="n">
        <x:f>Q469-D469</x:f>
        <x:v>3.552713678800501e-15</x:v>
      </x:c>
      <x:c r="S469" s="18" t="str">
        <x:v>Economic activity (ISIC-Rev.4): B. Mining and quarrying</x:v>
      </x:c>
      <x:c r="T469" s="13" t="str">
        <x:v>XA:2118</x:v>
      </x:c>
      <x:c r="U469" s="13" t="str"/>
      <x:c r="V469" s="13" t="str">
        <x:v>https://rplumber.ilo.org/data/indicator?format=.csv.gz&amp;id=EMP_2EMP_SEX_ECO_NB_A</x:v>
      </x:c>
      <x:c r="W469" s="13" t="str">
        <x:v>ILO modelled estimate; allocation estimated</x:v>
      </x:c>
    </x:row>
    <x:row r="470" ht="32" customHeight="1">
      <x:c r="A470" s="2" t="str">
        <x:v>Senegal</x:v>
      </x:c>
      <x:c r="B470" s="2" t="str">
        <x:v>SEN</x:v>
      </x:c>
      <x:c r="C470" s="2" t="str">
        <x:v>C</x:v>
      </x:c>
      <x:c r="D470" s="25" t="n">
        <x:v>861.628</x:v>
      </x:c>
      <x:c r="E470" s="19" t="n">
        <x:f>$D470*SUMPRODUCT('Evidence'!$J$2931:$J$2948,'Evidence'!L$2931:L$2948)</x:f>
        <x:v>0</x:v>
      </x:c>
      <x:c r="F470" s="19" t="n">
        <x:f>$D470*SUMPRODUCT('Evidence'!$J$2931:$J$2948,'Evidence'!M$2931:M$2948)</x:f>
        <x:v>151.74007216898787</x:v>
      </x:c>
      <x:c r="G470" s="19" t="n">
        <x:f>$D470*SUMPRODUCT('Evidence'!$J$2931:$J$2948,'Evidence'!N$2931:N$2948)</x:f>
        <x:v>104.63387508845912</x:v>
      </x:c>
      <x:c r="H470" s="19" t="n">
        <x:f>$D470*SUMPRODUCT('Evidence'!$J$2931:$J$2948,'Evidence'!O$2931:O$2948)</x:f>
        <x:v>360.7083714118034</x:v>
      </x:c>
      <x:c r="I470" s="19" t="n">
        <x:f>$D470*SUMPRODUCT('Evidence'!$J$2931:$J$2948,'Evidence'!P$2931:P$2948)</x:f>
        <x:v>239.49418219890816</x:v>
      </x:c>
      <x:c r="J470" s="19" t="n">
        <x:f>$D470*SUMPRODUCT('Evidence'!$J$2931:$J$2948,'Evidence'!Q$2931:Q$2948)</x:f>
        <x:v>2.756658691189087</x:v>
      </x:c>
      <x:c r="K470" s="19" t="n">
        <x:f>$D470*SUMPRODUCT('Evidence'!$J$2931:$J$2948,'Evidence'!R$2931:R$2948)</x:f>
        <x:v>0</x:v>
      </x:c>
      <x:c r="L470" s="19" t="n">
        <x:f>$D470*SUMPRODUCT('Evidence'!$J$2931:$J$2948,'Evidence'!S$2931:S$2948)</x:f>
        <x:v>2.2948404406523566</x:v>
      </x:c>
      <x:c r="M470" s="19" t="n">
        <x:f>$D470*SUMPRODUCT('Evidence'!$J$2931:$J$2948,'Evidence'!T$2931:T$2948)</x:f>
        <x:v>0</x:v>
      </x:c>
      <x:c r="N470" s="19" t="n">
        <x:f>$D470*SUMPRODUCT('Evidence'!$J$2931:$J$2948,'Evidence'!U$2931:U$2948)</x:f>
        <x:v>0</x:v>
      </x:c>
      <x:c r="O470" s="19" t="n">
        <x:f>$D470*SUMPRODUCT('Evidence'!$J$2931:$J$2948,'Evidence'!V$2931:V$2948)</x:f>
        <x:v>0</x:v>
      </x:c>
      <x:c r="P470" s="19" t="n">
        <x:f>$D470*SUMPRODUCT('Evidence'!$J$2931:$J$2948,'Evidence'!W$2931:W$2948)</x:f>
        <x:v>0</x:v>
      </x:c>
      <x:c r="Q470" s="19" t="n">
        <x:f>SUM(E470:P470)</x:f>
        <x:v>861.6279999999999</x:v>
      </x:c>
      <x:c r="R470" s="19" t="n">
        <x:f>Q470-D470</x:f>
        <x:v>-1.1368683772161603e-13</x:v>
      </x:c>
      <x:c r="S470" s="17" t="str">
        <x:v>Economic activity (ISIC-Rev.4): C. Manufacturing</x:v>
      </x:c>
      <x:c r="T470" s="2" t="str">
        <x:v>XA:2118</x:v>
      </x:c>
      <x:c r="U470" s="2" t="str"/>
      <x:c r="V470" s="2" t="str">
        <x:v>https://rplumber.ilo.org/data/indicator?format=.csv.gz&amp;id=EMP_2EMP_SEX_ECO_NB_A</x:v>
      </x:c>
      <x:c r="W470" s="2" t="str">
        <x:v>ILO modelled estimate; allocation estimated</x:v>
      </x:c>
    </x:row>
    <x:row r="471" ht="32" customHeight="1">
      <x:c r="A471" s="13" t="str">
        <x:v>Senegal</x:v>
      </x:c>
      <x:c r="B471" s="13" t="str">
        <x:v>SEN</x:v>
      </x:c>
      <x:c r="C471" s="13" t="str">
        <x:v>DE</x:v>
      </x:c>
      <x:c r="D471" s="25" t="n">
        <x:v>34.109</x:v>
      </x:c>
      <x:c r="E471" s="21" t="n">
        <x:f>$D471*SUMPRODUCT('Evidence'!$J$2949:$J$2952,'Evidence'!L$2949:L$2952)</x:f>
        <x:v>0</x:v>
      </x:c>
      <x:c r="F471" s="21" t="n">
        <x:f>$D471*SUMPRODUCT('Evidence'!$J$2949:$J$2952,'Evidence'!M$2949:M$2952)</x:f>
        <x:v>0</x:v>
      </x:c>
      <x:c r="G471" s="21" t="n">
        <x:f>$D471*SUMPRODUCT('Evidence'!$J$2949:$J$2952,'Evidence'!N$2949:N$2952)</x:f>
        <x:v>6.747037520919938</x:v>
      </x:c>
      <x:c r="H471" s="21" t="n">
        <x:f>$D471*SUMPRODUCT('Evidence'!$J$2949:$J$2952,'Evidence'!O$2949:O$2952)</x:f>
        <x:v>0</x:v>
      </x:c>
      <x:c r="I471" s="21" t="n">
        <x:f>$D471*SUMPRODUCT('Evidence'!$J$2949:$J$2952,'Evidence'!P$2949:P$2952)</x:f>
        <x:v>0</x:v>
      </x:c>
      <x:c r="J471" s="21" t="n">
        <x:f>$D471*SUMPRODUCT('Evidence'!$J$2949:$J$2952,'Evidence'!Q$2949:Q$2952)</x:f>
        <x:v>0</x:v>
      </x:c>
      <x:c r="K471" s="21" t="n">
        <x:f>$D471*SUMPRODUCT('Evidence'!$J$2949:$J$2952,'Evidence'!R$2949:R$2952)</x:f>
        <x:v>0</x:v>
      </x:c>
      <x:c r="L471" s="21" t="n">
        <x:f>$D471*SUMPRODUCT('Evidence'!$J$2949:$J$2952,'Evidence'!S$2949:S$2952)</x:f>
        <x:v>0</x:v>
      </x:c>
      <x:c r="M471" s="21" t="n">
        <x:f>$D471*SUMPRODUCT('Evidence'!$J$2949:$J$2952,'Evidence'!T$2949:T$2952)</x:f>
        <x:v>0</x:v>
      </x:c>
      <x:c r="N471" s="21" t="n">
        <x:f>$D471*SUMPRODUCT('Evidence'!$J$2949:$J$2952,'Evidence'!U$2949:U$2952)</x:f>
        <x:v>27.361962479080063</x:v>
      </x:c>
      <x:c r="O471" s="21" t="n">
        <x:f>$D471*SUMPRODUCT('Evidence'!$J$2949:$J$2952,'Evidence'!V$2949:V$2952)</x:f>
        <x:v>0</x:v>
      </x:c>
      <x:c r="P471" s="21" t="n">
        <x:f>$D471*SUMPRODUCT('Evidence'!$J$2949:$J$2952,'Evidence'!W$2949:W$2952)</x:f>
        <x:v>0</x:v>
      </x:c>
      <x:c r="Q471" s="21" t="n">
        <x:f>SUM(E471:P471)</x:f>
        <x:v>34.109</x:v>
      </x:c>
      <x:c r="R471" s="21" t="n">
        <x:f>Q471-D471</x:f>
        <x:v>0</x:v>
      </x:c>
      <x:c r="S471" s="18" t="str">
        <x:v>Economic activity (ISIC-Rev.4): D,E. Utilities</x:v>
      </x:c>
      <x:c r="T471" s="13" t="str">
        <x:v>XA:2118</x:v>
      </x:c>
      <x:c r="U471" s="13" t="str"/>
      <x:c r="V471" s="13" t="str">
        <x:v>https://rplumber.ilo.org/data/indicator?format=.csv.gz&amp;id=EMP_2EMP_SEX_ECO_NB_A</x:v>
      </x:c>
      <x:c r="W471" s="13" t="str">
        <x:v>ILO modelled estimate; allocation estimated</x:v>
      </x:c>
    </x:row>
    <x:row r="472" ht="32" customHeight="1">
      <x:c r="A472" s="2" t="str">
        <x:v>Senegal</x:v>
      </x:c>
      <x:c r="B472" s="2" t="str">
        <x:v>SEN</x:v>
      </x:c>
      <x:c r="C472" s="2" t="str">
        <x:v>F</x:v>
      </x:c>
      <x:c r="D472" s="25" t="n">
        <x:v>360.968</x:v>
      </x:c>
      <x:c r="E472" s="19" t="n">
        <x:f>$D472*SUMPRODUCT('Evidence'!$J$2953:$J$2955,'Evidence'!L$2953:L$2955)</x:f>
        <x:v>0</x:v>
      </x:c>
      <x:c r="F472" s="19" t="n">
        <x:f>$D472*SUMPRODUCT('Evidence'!$J$2953:$J$2955,'Evidence'!M$2953:M$2955)</x:f>
        <x:v>0</x:v>
      </x:c>
      <x:c r="G472" s="19" t="n">
        <x:f>$D472*SUMPRODUCT('Evidence'!$J$2953:$J$2955,'Evidence'!N$2953:N$2955)</x:f>
        <x:v>204.31298400841047</x:v>
      </x:c>
      <x:c r="H472" s="19" t="n">
        <x:f>$D472*SUMPRODUCT('Evidence'!$J$2953:$J$2955,'Evidence'!O$2953:O$2955)</x:f>
        <x:v>156.65501599158952</x:v>
      </x:c>
      <x:c r="I472" s="19" t="n">
        <x:f>$D472*SUMPRODUCT('Evidence'!$J$2953:$J$2955,'Evidence'!P$2953:P$2955)</x:f>
        <x:v>0</x:v>
      </x:c>
      <x:c r="J472" s="19" t="n">
        <x:f>$D472*SUMPRODUCT('Evidence'!$J$2953:$J$2955,'Evidence'!Q$2953:Q$2955)</x:f>
        <x:v>0</x:v>
      </x:c>
      <x:c r="K472" s="19" t="n">
        <x:f>$D472*SUMPRODUCT('Evidence'!$J$2953:$J$2955,'Evidence'!R$2953:R$2955)</x:f>
        <x:v>0</x:v>
      </x:c>
      <x:c r="L472" s="19" t="n">
        <x:f>$D472*SUMPRODUCT('Evidence'!$J$2953:$J$2955,'Evidence'!S$2953:S$2955)</x:f>
        <x:v>0</x:v>
      </x:c>
      <x:c r="M472" s="19" t="n">
        <x:f>$D472*SUMPRODUCT('Evidence'!$J$2953:$J$2955,'Evidence'!T$2953:T$2955)</x:f>
        <x:v>0</x:v>
      </x:c>
      <x:c r="N472" s="19" t="n">
        <x:f>$D472*SUMPRODUCT('Evidence'!$J$2953:$J$2955,'Evidence'!U$2953:U$2955)</x:f>
        <x:v>0</x:v>
      </x:c>
      <x:c r="O472" s="19" t="n">
        <x:f>$D472*SUMPRODUCT('Evidence'!$J$2953:$J$2955,'Evidence'!V$2953:V$2955)</x:f>
        <x:v>0</x:v>
      </x:c>
      <x:c r="P472" s="19" t="n">
        <x:f>$D472*SUMPRODUCT('Evidence'!$J$2953:$J$2955,'Evidence'!W$2953:W$2955)</x:f>
        <x:v>0</x:v>
      </x:c>
      <x:c r="Q472" s="19" t="n">
        <x:f>SUM(E472:P472)</x:f>
        <x:v>360.96799999999996</x:v>
      </x:c>
      <x:c r="R472" s="19" t="n">
        <x:f>Q472-D472</x:f>
        <x:v>-5.684341886080802e-14</x:v>
      </x:c>
      <x:c r="S472" s="17" t="str">
        <x:v>Economic activity (ISIC-Rev.4): F. Construction</x:v>
      </x:c>
      <x:c r="T472" s="2" t="str">
        <x:v>XA:2118</x:v>
      </x:c>
      <x:c r="U472" s="2" t="str"/>
      <x:c r="V472" s="2" t="str">
        <x:v>https://rplumber.ilo.org/data/indicator?format=.csv.gz&amp;id=EMP_2EMP_SEX_ECO_NB_A</x:v>
      </x:c>
      <x:c r="W472" s="2" t="str">
        <x:v>ILO modelled estimate; allocation estimated</x:v>
      </x:c>
    </x:row>
    <x:row r="473" ht="32" customHeight="1">
      <x:c r="A473" s="13" t="str">
        <x:v>Senegal</x:v>
      </x:c>
      <x:c r="B473" s="13" t="str">
        <x:v>SEN</x:v>
      </x:c>
      <x:c r="C473" s="13" t="str">
        <x:v>G</x:v>
      </x:c>
      <x:c r="D473" s="25" t="n">
        <x:v>1133.765</x:v>
      </x:c>
      <x:c r="E473" s="21" t="n">
        <x:f>$D473*SUMPRODUCT('Evidence'!$J$2956:$J$2958,'Evidence'!L$2956:L$2958)</x:f>
        <x:v>6.596317544305554</x:v>
      </x:c>
      <x:c r="F473" s="21" t="n">
        <x:f>$D473*SUMPRODUCT('Evidence'!$J$2956:$J$2958,'Evidence'!M$2956:M$2958)</x:f>
        <x:v>6.596317544305554</x:v>
      </x:c>
      <x:c r="G473" s="21" t="n">
        <x:f>$D473*SUMPRODUCT('Evidence'!$J$2956:$J$2958,'Evidence'!N$2956:N$2958)</x:f>
        <x:v>72.5594929873611</x:v>
      </x:c>
      <x:c r="H473" s="21" t="n">
        <x:f>$D473*SUMPRODUCT('Evidence'!$J$2956:$J$2958,'Evidence'!O$2956:O$2958)</x:f>
        <x:v>595.7046131840012</x:v>
      </x:c>
      <x:c r="I473" s="21" t="n">
        <x:f>$D473*SUMPRODUCT('Evidence'!$J$2956:$J$2958,'Evidence'!P$2956:P$2958)</x:f>
        <x:v>432.51930610711014</x:v>
      </x:c>
      <x:c r="J473" s="21" t="n">
        <x:f>$D473*SUMPRODUCT('Evidence'!$J$2956:$J$2958,'Evidence'!Q$2956:Q$2958)</x:f>
        <x:v>6.596317544305554</x:v>
      </x:c>
      <x:c r="K473" s="21" t="n">
        <x:f>$D473*SUMPRODUCT('Evidence'!$J$2956:$J$2958,'Evidence'!R$2956:R$2958)</x:f>
        <x:v>0</x:v>
      </x:c>
      <x:c r="L473" s="21" t="n">
        <x:f>$D473*SUMPRODUCT('Evidence'!$J$2956:$J$2958,'Evidence'!S$2956:S$2958)</x:f>
        <x:v>13.192635088611109</x:v>
      </x:c>
      <x:c r="M473" s="21" t="n">
        <x:f>$D473*SUMPRODUCT('Evidence'!$J$2956:$J$2958,'Evidence'!T$2956:T$2958)</x:f>
        <x:v>0</x:v>
      </x:c>
      <x:c r="N473" s="21" t="n">
        <x:f>$D473*SUMPRODUCT('Evidence'!$J$2956:$J$2958,'Evidence'!U$2956:U$2958)</x:f>
        <x:v>0</x:v>
      </x:c>
      <x:c r="O473" s="21" t="n">
        <x:f>$D473*SUMPRODUCT('Evidence'!$J$2956:$J$2958,'Evidence'!V$2956:V$2958)</x:f>
        <x:v>0</x:v>
      </x:c>
      <x:c r="P473" s="21" t="n">
        <x:f>$D473*SUMPRODUCT('Evidence'!$J$2956:$J$2958,'Evidence'!W$2956:W$2958)</x:f>
        <x:v>0</x:v>
      </x:c>
      <x:c r="Q473" s="21" t="n">
        <x:f>SUM(E473:P473)</x:f>
        <x:v>1133.765</x:v>
      </x:c>
      <x:c r="R473" s="21" t="n">
        <x:f>Q473-D473</x:f>
        <x:v>0</x:v>
      </x:c>
      <x:c r="S473" s="18" t="str">
        <x:v>Economic activity (ISIC-Rev.4): G. Wholesale and retail trade; repair of motor vehicles and motorcycles</x:v>
      </x:c>
      <x:c r="T473" s="13" t="str">
        <x:v>XA:2118</x:v>
      </x:c>
      <x:c r="U473" s="13" t="str"/>
      <x:c r="V473" s="13" t="str">
        <x:v>https://rplumber.ilo.org/data/indicator?format=.csv.gz&amp;id=EMP_2EMP_SEX_ECO_NB_A</x:v>
      </x:c>
      <x:c r="W473" s="13" t="str">
        <x:v>ILO modelled estimate; allocation estimated</x:v>
      </x:c>
    </x:row>
    <x:row r="474" ht="32" customHeight="1">
      <x:c r="A474" s="2" t="str">
        <x:v>Senegal</x:v>
      </x:c>
      <x:c r="B474" s="2" t="str">
        <x:v>SEN</x:v>
      </x:c>
      <x:c r="C474" s="2" t="str">
        <x:v>HJ</x:v>
      </x:c>
      <x:c r="D474" s="25" t="n">
        <x:v>338.873</x:v>
      </x:c>
      <x:c r="E474" s="19" t="n">
        <x:f>$D474*SUMPRODUCT('Evidence'!$J$2959:$J$2967,'Evidence'!L$2959:L$2967)</x:f>
        <x:v>13.61168288546117</x:v>
      </x:c>
      <x:c r="F474" s="19" t="n">
        <x:f>$D474*SUMPRODUCT('Evidence'!$J$2959:$J$2967,'Evidence'!M$2959:M$2967)</x:f>
        <x:v>0</x:v>
      </x:c>
      <x:c r="G474" s="19" t="n">
        <x:f>$D474*SUMPRODUCT('Evidence'!$J$2959:$J$2967,'Evidence'!N$2959:N$2967)</x:f>
        <x:v>294.8106913105084</x:v>
      </x:c>
      <x:c r="H474" s="19" t="n">
        <x:f>$D474*SUMPRODUCT('Evidence'!$J$2959:$J$2967,'Evidence'!O$2959:O$2967)</x:f>
        <x:v>0</x:v>
      </x:c>
      <x:c r="I474" s="19" t="n">
        <x:f>$D474*SUMPRODUCT('Evidence'!$J$2959:$J$2967,'Evidence'!P$2959:P$2967)</x:f>
        <x:v>0</x:v>
      </x:c>
      <x:c r="J474" s="19" t="n">
        <x:f>$D474*SUMPRODUCT('Evidence'!$J$2959:$J$2967,'Evidence'!Q$2959:Q$2967)</x:f>
        <x:v>0</x:v>
      </x:c>
      <x:c r="K474" s="19" t="n">
        <x:f>$D474*SUMPRODUCT('Evidence'!$J$2959:$J$2967,'Evidence'!R$2959:R$2967)</x:f>
        <x:v>0</x:v>
      </x:c>
      <x:c r="L474" s="19" t="n">
        <x:f>$D474*SUMPRODUCT('Evidence'!$J$2959:$J$2967,'Evidence'!S$2959:S$2967)</x:f>
        <x:v>15.402399793424665</x:v>
      </x:c>
      <x:c r="M474" s="19" t="n">
        <x:f>$D474*SUMPRODUCT('Evidence'!$J$2959:$J$2967,'Evidence'!T$2959:T$2967)</x:f>
        <x:v>15.048226010605841</x:v>
      </x:c>
      <x:c r="N474" s="19" t="n">
        <x:f>$D474*SUMPRODUCT('Evidence'!$J$2959:$J$2967,'Evidence'!U$2959:U$2967)</x:f>
        <x:v>0</x:v>
      </x:c>
      <x:c r="O474" s="19" t="n">
        <x:f>$D474*SUMPRODUCT('Evidence'!$J$2959:$J$2967,'Evidence'!V$2959:V$2967)</x:f>
        <x:v>0</x:v>
      </x:c>
      <x:c r="P474" s="19" t="n">
        <x:f>$D474*SUMPRODUCT('Evidence'!$J$2959:$J$2967,'Evidence'!W$2959:W$2967)</x:f>
        <x:v>0</x:v>
      </x:c>
      <x:c r="Q474" s="19" t="n">
        <x:f>SUM(E474:P474)</x:f>
        <x:v>338.87300000000005</x:v>
      </x:c>
      <x:c r="R474" s="19" t="n">
        <x:f>Q474-D474</x:f>
        <x:v>5.684341886080802e-14</x:v>
      </x:c>
      <x:c r="S474" s="17" t="str">
        <x:v>Economic activity (ISIC-Rev.4): H,J. Transport; storage and communication</x:v>
      </x:c>
      <x:c r="T474" s="2" t="str">
        <x:v>XA:2118</x:v>
      </x:c>
      <x:c r="U474" s="2" t="str"/>
      <x:c r="V474" s="2" t="str">
        <x:v>https://rplumber.ilo.org/data/indicator?format=.csv.gz&amp;id=EMP_2EMP_SEX_ECO_NB_A</x:v>
      </x:c>
      <x:c r="W474" s="2" t="str">
        <x:v>ILO modelled estimate; allocation estimated</x:v>
      </x:c>
    </x:row>
    <x:row r="475" ht="32" customHeight="1">
      <x:c r="A475" s="13" t="str">
        <x:v>Senegal</x:v>
      </x:c>
      <x:c r="B475" s="13" t="str">
        <x:v>SEN</x:v>
      </x:c>
      <x:c r="C475" s="13" t="str">
        <x:v>I</x:v>
      </x:c>
      <x:c r="D475" s="25" t="n">
        <x:v>116.94</x:v>
      </x:c>
      <x:c r="E475" s="21" t="n">
        <x:f>$D475*SUMPRODUCT('Evidence'!$J$2968:$J$2969,'Evidence'!L$2968:L$2969)</x:f>
        <x:v>0</x:v>
      </x:c>
      <x:c r="F475" s="21" t="n">
        <x:f>$D475*SUMPRODUCT('Evidence'!$J$2968:$J$2969,'Evidence'!M$2968:M$2969)</x:f>
        <x:v>0</x:v>
      </x:c>
      <x:c r="G475" s="21" t="n">
        <x:f>$D475*SUMPRODUCT('Evidence'!$J$2968:$J$2969,'Evidence'!N$2968:N$2969)</x:f>
        <x:v>0</x:v>
      </x:c>
      <x:c r="H475" s="21" t="n">
        <x:f>$D475*SUMPRODUCT('Evidence'!$J$2968:$J$2969,'Evidence'!O$2968:O$2969)</x:f>
        <x:v>116.93999999999998</x:v>
      </x:c>
      <x:c r="I475" s="21" t="n">
        <x:f>$D475*SUMPRODUCT('Evidence'!$J$2968:$J$2969,'Evidence'!P$2968:P$2969)</x:f>
        <x:v>0</x:v>
      </x:c>
      <x:c r="J475" s="21" t="n">
        <x:f>$D475*SUMPRODUCT('Evidence'!$J$2968:$J$2969,'Evidence'!Q$2968:Q$2969)</x:f>
        <x:v>0</x:v>
      </x:c>
      <x:c r="K475" s="21" t="n">
        <x:f>$D475*SUMPRODUCT('Evidence'!$J$2968:$J$2969,'Evidence'!R$2968:R$2969)</x:f>
        <x:v>0</x:v>
      </x:c>
      <x:c r="L475" s="21" t="n">
        <x:f>$D475*SUMPRODUCT('Evidence'!$J$2968:$J$2969,'Evidence'!S$2968:S$2969)</x:f>
        <x:v>0</x:v>
      </x:c>
      <x:c r="M475" s="21" t="n">
        <x:f>$D475*SUMPRODUCT('Evidence'!$J$2968:$J$2969,'Evidence'!T$2968:T$2969)</x:f>
        <x:v>0</x:v>
      </x:c>
      <x:c r="N475" s="21" t="n">
        <x:f>$D475*SUMPRODUCT('Evidence'!$J$2968:$J$2969,'Evidence'!U$2968:U$2969)</x:f>
        <x:v>0</x:v>
      </x:c>
      <x:c r="O475" s="21" t="n">
        <x:f>$D475*SUMPRODUCT('Evidence'!$J$2968:$J$2969,'Evidence'!V$2968:V$2969)</x:f>
        <x:v>0</x:v>
      </x:c>
      <x:c r="P475" s="21" t="n">
        <x:f>$D475*SUMPRODUCT('Evidence'!$J$2968:$J$2969,'Evidence'!W$2968:W$2969)</x:f>
        <x:v>0</x:v>
      </x:c>
      <x:c r="Q475" s="21" t="n">
        <x:f>SUM(E475:P475)</x:f>
        <x:v>116.93999999999998</x:v>
      </x:c>
      <x:c r="R475" s="21" t="n">
        <x:f>Q475-D475</x:f>
        <x:v>-1.4210854715202004e-14</x:v>
      </x:c>
      <x:c r="S475" s="18" t="str">
        <x:v>Economic activity (ISIC-Rev.4): I. Accommodation and food service activities</x:v>
      </x:c>
      <x:c r="T475" s="13" t="str">
        <x:v>XA:2118</x:v>
      </x:c>
      <x:c r="U475" s="13" t="str"/>
      <x:c r="V475" s="13" t="str">
        <x:v>https://rplumber.ilo.org/data/indicator?format=.csv.gz&amp;id=EMP_2EMP_SEX_ECO_NB_A</x:v>
      </x:c>
      <x:c r="W475" s="13" t="str">
        <x:v>ILO modelled estimate; allocation estimated</x:v>
      </x:c>
    </x:row>
    <x:row r="476" ht="32" customHeight="1">
      <x:c r="A476" s="2" t="str">
        <x:v>Senegal</x:v>
      </x:c>
      <x:c r="B476" s="2" t="str">
        <x:v>SEN</x:v>
      </x:c>
      <x:c r="C476" s="2" t="str">
        <x:v>K</x:v>
      </x:c>
      <x:c r="D476" s="25" t="n">
        <x:v>32.47</x:v>
      </x:c>
      <x:c r="E476" s="19" t="n">
        <x:f>$D476*SUMPRODUCT('Evidence'!$J$2970:$J$2972,'Evidence'!L$2970:L$2972)</x:f>
        <x:v>0</x:v>
      </x:c>
      <x:c r="F476" s="19" t="n">
        <x:f>$D476*SUMPRODUCT('Evidence'!$J$2970:$J$2972,'Evidence'!M$2970:M$2972)</x:f>
        <x:v>0</x:v>
      </x:c>
      <x:c r="G476" s="19" t="n">
        <x:f>$D476*SUMPRODUCT('Evidence'!$J$2970:$J$2972,'Evidence'!N$2970:N$2972)</x:f>
        <x:v>0</x:v>
      </x:c>
      <x:c r="H476" s="19" t="n">
        <x:f>$D476*SUMPRODUCT('Evidence'!$J$2970:$J$2972,'Evidence'!O$2970:O$2972)</x:f>
        <x:v>0</x:v>
      </x:c>
      <x:c r="I476" s="19" t="n">
        <x:f>$D476*SUMPRODUCT('Evidence'!$J$2970:$J$2972,'Evidence'!P$2970:P$2972)</x:f>
        <x:v>0</x:v>
      </x:c>
      <x:c r="J476" s="19" t="n">
        <x:f>$D476*SUMPRODUCT('Evidence'!$J$2970:$J$2972,'Evidence'!Q$2970:Q$2972)</x:f>
        <x:v>0</x:v>
      </x:c>
      <x:c r="K476" s="19" t="n">
        <x:f>$D476*SUMPRODUCT('Evidence'!$J$2970:$J$2972,'Evidence'!R$2970:R$2972)</x:f>
        <x:v>32.46999999999999</x:v>
      </x:c>
      <x:c r="L476" s="19" t="n">
        <x:f>$D476*SUMPRODUCT('Evidence'!$J$2970:$J$2972,'Evidence'!S$2970:S$2972)</x:f>
        <x:v>0</x:v>
      </x:c>
      <x:c r="M476" s="19" t="n">
        <x:f>$D476*SUMPRODUCT('Evidence'!$J$2970:$J$2972,'Evidence'!T$2970:T$2972)</x:f>
        <x:v>0</x:v>
      </x:c>
      <x:c r="N476" s="19" t="n">
        <x:f>$D476*SUMPRODUCT('Evidence'!$J$2970:$J$2972,'Evidence'!U$2970:U$2972)</x:f>
        <x:v>0</x:v>
      </x:c>
      <x:c r="O476" s="19" t="n">
        <x:f>$D476*SUMPRODUCT('Evidence'!$J$2970:$J$2972,'Evidence'!V$2970:V$2972)</x:f>
        <x:v>0</x:v>
      </x:c>
      <x:c r="P476" s="19" t="n">
        <x:f>$D476*SUMPRODUCT('Evidence'!$J$2970:$J$2972,'Evidence'!W$2970:W$2972)</x:f>
        <x:v>0</x:v>
      </x:c>
      <x:c r="Q476" s="19" t="n">
        <x:f>SUM(E476:P476)</x:f>
        <x:v>32.46999999999999</x:v>
      </x:c>
      <x:c r="R476" s="19" t="n">
        <x:f>Q476-D476</x:f>
        <x:v>-7.105427357601002e-15</x:v>
      </x:c>
      <x:c r="S476" s="17" t="str">
        <x:v>Economic activity (ISIC-Rev.4): K. Financial and insurance activities</x:v>
      </x:c>
      <x:c r="T476" s="2" t="str">
        <x:v>XA:2118</x:v>
      </x:c>
      <x:c r="U476" s="2" t="str"/>
      <x:c r="V476" s="2" t="str">
        <x:v>https://rplumber.ilo.org/data/indicator?format=.csv.gz&amp;id=EMP_2EMP_SEX_ECO_NB_A</x:v>
      </x:c>
      <x:c r="W476" s="2" t="str">
        <x:v>ILO modelled estimate; allocation estimated</x:v>
      </x:c>
    </x:row>
    <x:row r="477" ht="32" customHeight="1">
      <x:c r="A477" s="13" t="str">
        <x:v>Senegal</x:v>
      </x:c>
      <x:c r="B477" s="13" t="str">
        <x:v>SEN</x:v>
      </x:c>
      <x:c r="C477" s="13" t="str">
        <x:v>LMN</x:v>
      </x:c>
      <x:c r="D477" s="25" t="n">
        <x:v>149.422</x:v>
      </x:c>
      <x:c r="E477" s="21" t="n">
        <x:f>$D477*SUMPRODUCT('Evidence'!$J$2973:$J$2981,'Evidence'!L$2973:L$2981)</x:f>
        <x:v>0</x:v>
      </x:c>
      <x:c r="F477" s="21" t="n">
        <x:f>$D477*SUMPRODUCT('Evidence'!$J$2973:$J$2981,'Evidence'!M$2973:M$2981)</x:f>
        <x:v>0</x:v>
      </x:c>
      <x:c r="G477" s="21" t="n">
        <x:f>$D477*SUMPRODUCT('Evidence'!$J$2973:$J$2981,'Evidence'!N$2973:N$2981)</x:f>
        <x:v>103.46365369589886</x:v>
      </x:c>
      <x:c r="H477" s="21" t="n">
        <x:f>$D477*SUMPRODUCT('Evidence'!$J$2973:$J$2981,'Evidence'!O$2973:O$2981)</x:f>
        <x:v>5.083169796563462</x:v>
      </x:c>
      <x:c r="I477" s="21" t="n">
        <x:f>$D477*SUMPRODUCT('Evidence'!$J$2973:$J$2981,'Evidence'!P$2973:P$2981)</x:f>
        <x:v>0</x:v>
      </x:c>
      <x:c r="J477" s="21" t="n">
        <x:f>$D477*SUMPRODUCT('Evidence'!$J$2973:$J$2981,'Evidence'!Q$2973:Q$2981)</x:f>
        <x:v>4.6403717843248495</x:v>
      </x:c>
      <x:c r="K477" s="21" t="n">
        <x:f>$D477*SUMPRODUCT('Evidence'!$J$2973:$J$2981,'Evidence'!R$2973:R$2981)</x:f>
        <x:v>0</x:v>
      </x:c>
      <x:c r="L477" s="21" t="n">
        <x:f>$D477*SUMPRODUCT('Evidence'!$J$2973:$J$2981,'Evidence'!S$2973:S$2981)</x:f>
        <x:v>1.98873076471065</x:v>
      </x:c>
      <x:c r="M477" s="21" t="n">
        <x:f>$D477*SUMPRODUCT('Evidence'!$J$2973:$J$2981,'Evidence'!T$2973:T$2981)</x:f>
        <x:v>0</x:v>
      </x:c>
      <x:c r="N477" s="21" t="n">
        <x:f>$D477*SUMPRODUCT('Evidence'!$J$2973:$J$2981,'Evidence'!U$2973:U$2981)</x:f>
        <x:v>0</x:v>
      </x:c>
      <x:c r="O477" s="21" t="n">
        <x:f>$D477*SUMPRODUCT('Evidence'!$J$2973:$J$2981,'Evidence'!V$2973:V$2981)</x:f>
        <x:v>34.24607395850219</x:v>
      </x:c>
      <x:c r="P477" s="21" t="n">
        <x:f>$D477*SUMPRODUCT('Evidence'!$J$2973:$J$2981,'Evidence'!W$2973:W$2981)</x:f>
        <x:v>0</x:v>
      </x:c>
      <x:c r="Q477" s="21" t="n">
        <x:f>SUM(E477:P477)</x:f>
        <x:v>149.42200000000003</x:v>
      </x:c>
      <x:c r="R477" s="21" t="n">
        <x:f>Q477-D477</x:f>
        <x:v>2.842170943040401e-14</x:v>
      </x:c>
      <x:c r="S477" s="18" t="str">
        <x:v>Economic activity (ISIC-Rev.4): L,M,N. Real estate; business and administrative activities</x:v>
      </x:c>
      <x:c r="T477" s="13" t="str">
        <x:v>XA:2118</x:v>
      </x:c>
      <x:c r="U477" s="13" t="str"/>
      <x:c r="V477" s="13" t="str">
        <x:v>https://rplumber.ilo.org/data/indicator?format=.csv.gz&amp;id=EMP_2EMP_SEX_ECO_NB_A</x:v>
      </x:c>
      <x:c r="W477" s="13" t="str">
        <x:v>ILO modelled estimate; allocation estimated</x:v>
      </x:c>
    </x:row>
    <x:row r="478" ht="32" customHeight="1">
      <x:c r="A478" s="2" t="str">
        <x:v>Senegal</x:v>
      </x:c>
      <x:c r="B478" s="2" t="str">
        <x:v>SEN</x:v>
      </x:c>
      <x:c r="C478" s="2" t="str">
        <x:v>O</x:v>
      </x:c>
      <x:c r="D478" s="25" t="n">
        <x:v>36.388</x:v>
      </x:c>
      <x:c r="E478" s="19" t="n">
        <x:f>$D478*SUMPRODUCT('Evidence'!$J$2982:$J$2982,'Evidence'!L$2982:L$2982)</x:f>
        <x:v>0</x:v>
      </x:c>
      <x:c r="F478" s="19" t="n">
        <x:f>$D478*SUMPRODUCT('Evidence'!$J$2982:$J$2982,'Evidence'!M$2982:M$2982)</x:f>
        <x:v>0</x:v>
      </x:c>
      <x:c r="G478" s="19" t="n">
        <x:f>$D478*SUMPRODUCT('Evidence'!$J$2982:$J$2982,'Evidence'!N$2982:N$2982)</x:f>
        <x:v>0</x:v>
      </x:c>
      <x:c r="H478" s="19" t="n">
        <x:f>$D478*SUMPRODUCT('Evidence'!$J$2982:$J$2982,'Evidence'!O$2982:O$2982)</x:f>
        <x:v>0</x:v>
      </x:c>
      <x:c r="I478" s="19" t="n">
        <x:f>$D478*SUMPRODUCT('Evidence'!$J$2982:$J$2982,'Evidence'!P$2982:P$2982)</x:f>
        <x:v>0</x:v>
      </x:c>
      <x:c r="J478" s="19" t="n">
        <x:f>$D478*SUMPRODUCT('Evidence'!$J$2982:$J$2982,'Evidence'!Q$2982:Q$2982)</x:f>
        <x:v>0</x:v>
      </x:c>
      <x:c r="K478" s="19" t="n">
        <x:f>$D478*SUMPRODUCT('Evidence'!$J$2982:$J$2982,'Evidence'!R$2982:R$2982)</x:f>
        <x:v>0</x:v>
      </x:c>
      <x:c r="L478" s="19" t="n">
        <x:f>$D478*SUMPRODUCT('Evidence'!$J$2982:$J$2982,'Evidence'!S$2982:S$2982)</x:f>
        <x:v>0</x:v>
      </x:c>
      <x:c r="M478" s="19" t="n">
        <x:f>$D478*SUMPRODUCT('Evidence'!$J$2982:$J$2982,'Evidence'!T$2982:T$2982)</x:f>
        <x:v>0</x:v>
      </x:c>
      <x:c r="N478" s="19" t="n">
        <x:f>$D478*SUMPRODUCT('Evidence'!$J$2982:$J$2982,'Evidence'!U$2982:U$2982)</x:f>
        <x:v>0</x:v>
      </x:c>
      <x:c r="O478" s="19" t="n">
        <x:f>$D478*SUMPRODUCT('Evidence'!$J$2982:$J$2982,'Evidence'!V$2982:V$2982)</x:f>
        <x:v>0</x:v>
      </x:c>
      <x:c r="P478" s="19" t="n">
        <x:f>$D478*SUMPRODUCT('Evidence'!$J$2982:$J$2982,'Evidence'!W$2982:W$2982)</x:f>
        <x:v>36.388</x:v>
      </x:c>
      <x:c r="Q478" s="19" t="n">
        <x:f>SUM(E478:P478)</x:f>
        <x:v>36.388</x:v>
      </x:c>
      <x:c r="R478" s="19" t="n">
        <x:f>Q478-D478</x:f>
        <x:v>0</x:v>
      </x:c>
      <x:c r="S478" s="17" t="str">
        <x:v>Economic activity (ISIC-Rev.4): O. Public administration and defence; compulsory social security</x:v>
      </x:c>
      <x:c r="T478" s="2" t="str">
        <x:v>XA:2118</x:v>
      </x:c>
      <x:c r="U478" s="2" t="str"/>
      <x:c r="V478" s="2" t="str">
        <x:v>https://rplumber.ilo.org/data/indicator?format=.csv.gz&amp;id=EMP_2EMP_SEX_ECO_NB_A</x:v>
      </x:c>
      <x:c r="W478" s="2" t="str">
        <x:v>ILO modelled estimate; allocation estimated</x:v>
      </x:c>
    </x:row>
    <x:row r="479" ht="32" customHeight="1">
      <x:c r="A479" s="13" t="str">
        <x:v>Senegal</x:v>
      </x:c>
      <x:c r="B479" s="13" t="str">
        <x:v>SEN</x:v>
      </x:c>
      <x:c r="C479" s="13" t="str">
        <x:v>P</x:v>
      </x:c>
      <x:c r="D479" s="25" t="n">
        <x:v>151.542</x:v>
      </x:c>
      <x:c r="E479" s="21" t="n">
        <x:f>$D479*SUMPRODUCT('Evidence'!$J$2983:$J$2983,'Evidence'!L$2983:L$2983)</x:f>
        <x:v>0</x:v>
      </x:c>
      <x:c r="F479" s="21" t="n">
        <x:f>$D479*SUMPRODUCT('Evidence'!$J$2983:$J$2983,'Evidence'!M$2983:M$2983)</x:f>
        <x:v>0</x:v>
      </x:c>
      <x:c r="G479" s="21" t="n">
        <x:f>$D479*SUMPRODUCT('Evidence'!$J$2983:$J$2983,'Evidence'!N$2983:N$2983)</x:f>
        <x:v>0</x:v>
      </x:c>
      <x:c r="H479" s="21" t="n">
        <x:f>$D479*SUMPRODUCT('Evidence'!$J$2983:$J$2983,'Evidence'!O$2983:O$2983)</x:f>
        <x:v>151.542</x:v>
      </x:c>
      <x:c r="I479" s="21" t="n">
        <x:f>$D479*SUMPRODUCT('Evidence'!$J$2983:$J$2983,'Evidence'!P$2983:P$2983)</x:f>
        <x:v>0</x:v>
      </x:c>
      <x:c r="J479" s="21" t="n">
        <x:f>$D479*SUMPRODUCT('Evidence'!$J$2983:$J$2983,'Evidence'!Q$2983:Q$2983)</x:f>
        <x:v>0</x:v>
      </x:c>
      <x:c r="K479" s="21" t="n">
        <x:f>$D479*SUMPRODUCT('Evidence'!$J$2983:$J$2983,'Evidence'!R$2983:R$2983)</x:f>
        <x:v>0</x:v>
      </x:c>
      <x:c r="L479" s="21" t="n">
        <x:f>$D479*SUMPRODUCT('Evidence'!$J$2983:$J$2983,'Evidence'!S$2983:S$2983)</x:f>
        <x:v>0</x:v>
      </x:c>
      <x:c r="M479" s="21" t="n">
        <x:f>$D479*SUMPRODUCT('Evidence'!$J$2983:$J$2983,'Evidence'!T$2983:T$2983)</x:f>
        <x:v>0</x:v>
      </x:c>
      <x:c r="N479" s="21" t="n">
        <x:f>$D479*SUMPRODUCT('Evidence'!$J$2983:$J$2983,'Evidence'!U$2983:U$2983)</x:f>
        <x:v>0</x:v>
      </x:c>
      <x:c r="O479" s="21" t="n">
        <x:f>$D479*SUMPRODUCT('Evidence'!$J$2983:$J$2983,'Evidence'!V$2983:V$2983)</x:f>
        <x:v>0</x:v>
      </x:c>
      <x:c r="P479" s="21" t="n">
        <x:f>$D479*SUMPRODUCT('Evidence'!$J$2983:$J$2983,'Evidence'!W$2983:W$2983)</x:f>
        <x:v>0</x:v>
      </x:c>
      <x:c r="Q479" s="21" t="n">
        <x:f>SUM(E479:P479)</x:f>
        <x:v>151.542</x:v>
      </x:c>
      <x:c r="R479" s="21" t="n">
        <x:f>Q479-D479</x:f>
        <x:v>0</x:v>
      </x:c>
      <x:c r="S479" s="18" t="str">
        <x:v>Economic activity (ISIC-Rev.4): P. Education</x:v>
      </x:c>
      <x:c r="T479" s="13" t="str">
        <x:v>XA:2118</x:v>
      </x:c>
      <x:c r="U479" s="13" t="str"/>
      <x:c r="V479" s="13" t="str">
        <x:v>https://rplumber.ilo.org/data/indicator?format=.csv.gz&amp;id=EMP_2EMP_SEX_ECO_NB_A</x:v>
      </x:c>
      <x:c r="W479" s="13" t="str">
        <x:v>ILO modelled estimate; allocation estimated</x:v>
      </x:c>
    </x:row>
    <x:row r="480" ht="32" customHeight="1">
      <x:c r="A480" s="2" t="str">
        <x:v>Senegal</x:v>
      </x:c>
      <x:c r="B480" s="2" t="str">
        <x:v>SEN</x:v>
      </x:c>
      <x:c r="C480" s="2" t="str">
        <x:v>Q</x:v>
      </x:c>
      <x:c r="D480" s="25" t="n">
        <x:v>98.807</x:v>
      </x:c>
      <x:c r="E480" s="19" t="n">
        <x:f>$D480*SUMPRODUCT('Evidence'!$J$2984:$J$2984,'Evidence'!L$2984:L$2984)</x:f>
        <x:v>0</x:v>
      </x:c>
      <x:c r="F480" s="19" t="n">
        <x:f>$D480*SUMPRODUCT('Evidence'!$J$2984:$J$2984,'Evidence'!M$2984:M$2984)</x:f>
        <x:v>0</x:v>
      </x:c>
      <x:c r="G480" s="19" t="n">
        <x:f>$D480*SUMPRODUCT('Evidence'!$J$2984:$J$2984,'Evidence'!N$2984:N$2984)</x:f>
        <x:v>0</x:v>
      </x:c>
      <x:c r="H480" s="19" t="n">
        <x:f>$D480*SUMPRODUCT('Evidence'!$J$2984:$J$2984,'Evidence'!O$2984:O$2984)</x:f>
        <x:v>0</x:v>
      </x:c>
      <x:c r="I480" s="19" t="n">
        <x:f>$D480*SUMPRODUCT('Evidence'!$J$2984:$J$2984,'Evidence'!P$2984:P$2984)</x:f>
        <x:v>0</x:v>
      </x:c>
      <x:c r="J480" s="19" t="n">
        <x:f>$D480*SUMPRODUCT('Evidence'!$J$2984:$J$2984,'Evidence'!Q$2984:Q$2984)</x:f>
        <x:v>98.807</x:v>
      </x:c>
      <x:c r="K480" s="19" t="n">
        <x:f>$D480*SUMPRODUCT('Evidence'!$J$2984:$J$2984,'Evidence'!R$2984:R$2984)</x:f>
        <x:v>0</x:v>
      </x:c>
      <x:c r="L480" s="19" t="n">
        <x:f>$D480*SUMPRODUCT('Evidence'!$J$2984:$J$2984,'Evidence'!S$2984:S$2984)</x:f>
        <x:v>0</x:v>
      </x:c>
      <x:c r="M480" s="19" t="n">
        <x:f>$D480*SUMPRODUCT('Evidence'!$J$2984:$J$2984,'Evidence'!T$2984:T$2984)</x:f>
        <x:v>0</x:v>
      </x:c>
      <x:c r="N480" s="19" t="n">
        <x:f>$D480*SUMPRODUCT('Evidence'!$J$2984:$J$2984,'Evidence'!U$2984:U$2984)</x:f>
        <x:v>0</x:v>
      </x:c>
      <x:c r="O480" s="19" t="n">
        <x:f>$D480*SUMPRODUCT('Evidence'!$J$2984:$J$2984,'Evidence'!V$2984:V$2984)</x:f>
        <x:v>0</x:v>
      </x:c>
      <x:c r="P480" s="19" t="n">
        <x:f>$D480*SUMPRODUCT('Evidence'!$J$2984:$J$2984,'Evidence'!W$2984:W$2984)</x:f>
        <x:v>0</x:v>
      </x:c>
      <x:c r="Q480" s="19" t="n">
        <x:f>SUM(E480:P480)</x:f>
        <x:v>98.807</x:v>
      </x:c>
      <x:c r="R480" s="19" t="n">
        <x:f>Q480-D480</x:f>
        <x:v>0</x:v>
      </x:c>
      <x:c r="S480" s="17" t="str">
        <x:v>Economic activity (ISIC-Rev.4): Q. Human health and social work activities</x:v>
      </x:c>
      <x:c r="T480" s="2" t="str">
        <x:v>XA:2118</x:v>
      </x:c>
      <x:c r="U480" s="2" t="str"/>
      <x:c r="V480" s="2" t="str">
        <x:v>https://rplumber.ilo.org/data/indicator?format=.csv.gz&amp;id=EMP_2EMP_SEX_ECO_NB_A</x:v>
      </x:c>
      <x:c r="W480" s="2" t="str">
        <x:v>ILO modelled estimate; allocation estimated</x:v>
      </x:c>
    </x:row>
    <x:row r="481" ht="32" customHeight="1">
      <x:c r="A481" s="13" t="str">
        <x:v>Senegal</x:v>
      </x:c>
      <x:c r="B481" s="13" t="str">
        <x:v>SEN</x:v>
      </x:c>
      <x:c r="C481" s="13" t="str">
        <x:v>RSTU</x:v>
      </x:c>
      <x:c r="D481" s="25" t="n">
        <x:v>656.633</x:v>
      </x:c>
      <x:c r="E481" s="21" t="n">
        <x:f>$D481*SUMPRODUCT('Evidence'!$J$2985:$J$2992,'Evidence'!L$2985:L$2992)</x:f>
        <x:v>0</x:v>
      </x:c>
      <x:c r="F481" s="21" t="n">
        <x:f>$D481*SUMPRODUCT('Evidence'!$J$2985:$J$2992,'Evidence'!M$2985:M$2992)</x:f>
        <x:v>0</x:v>
      </x:c>
      <x:c r="G481" s="21" t="n">
        <x:f>$D481*SUMPRODUCT('Evidence'!$J$2985:$J$2992,'Evidence'!N$2985:N$2992)</x:f>
        <x:v>0</x:v>
      </x:c>
      <x:c r="H481" s="21" t="n">
        <x:f>$D481*SUMPRODUCT('Evidence'!$J$2985:$J$2992,'Evidence'!O$2985:O$2992)</x:f>
        <x:v>469.02656847436344</x:v>
      </x:c>
      <x:c r="I481" s="21" t="n">
        <x:f>$D481*SUMPRODUCT('Evidence'!$J$2985:$J$2992,'Evidence'!P$2985:P$2992)</x:f>
        <x:v>0</x:v>
      </x:c>
      <x:c r="J481" s="21" t="n">
        <x:f>$D481*SUMPRODUCT('Evidence'!$J$2985:$J$2992,'Evidence'!Q$2985:Q$2992)</x:f>
        <x:v>0</x:v>
      </x:c>
      <x:c r="K481" s="21" t="n">
        <x:f>$D481*SUMPRODUCT('Evidence'!$J$2985:$J$2992,'Evidence'!R$2985:R$2992)</x:f>
        <x:v>0</x:v>
      </x:c>
      <x:c r="L481" s="21" t="n">
        <x:f>$D481*SUMPRODUCT('Evidence'!$J$2985:$J$2992,'Evidence'!S$2985:S$2992)</x:f>
        <x:v>11.21292754060556</x:v>
      </x:c>
      <x:c r="M481" s="21" t="n">
        <x:f>$D481*SUMPRODUCT('Evidence'!$J$2985:$J$2992,'Evidence'!T$2985:T$2992)</x:f>
        <x:v>1.3522314528795194</x:v>
      </x:c>
      <x:c r="N481" s="21" t="n">
        <x:f>$D481*SUMPRODUCT('Evidence'!$J$2985:$J$2992,'Evidence'!U$2985:U$2992)</x:f>
        <x:v>0</x:v>
      </x:c>
      <x:c r="O481" s="21" t="n">
        <x:f>$D481*SUMPRODUCT('Evidence'!$J$2985:$J$2992,'Evidence'!V$2985:V$2992)</x:f>
        <x:v>0</x:v>
      </x:c>
      <x:c r="P481" s="21" t="n">
        <x:f>$D481*SUMPRODUCT('Evidence'!$J$2985:$J$2992,'Evidence'!W$2985:W$2992)</x:f>
        <x:v>175.04127253215154</x:v>
      </x:c>
      <x:c r="Q481" s="21" t="n">
        <x:f>SUM(E481:P481)</x:f>
        <x:v>656.633</x:v>
      </x:c>
      <x:c r="R481" s="21" t="n">
        <x:f>Q481-D481</x:f>
        <x:v>0</x:v>
      </x:c>
      <x:c r="S481" s="18" t="str">
        <x:v>Economic activity (ISIC-Rev.4): R,S,T,U. Other services</x:v>
      </x:c>
      <x:c r="T481" s="13" t="str">
        <x:v>XA:2118</x:v>
      </x:c>
      <x:c r="U481" s="13" t="str"/>
      <x:c r="V481" s="13" t="str">
        <x:v>https://rplumber.ilo.org/data/indicator?format=.csv.gz&amp;id=EMP_2EMP_SEX_ECO_NB_A</x:v>
      </x:c>
      <x:c r="W481" s="13" t="str">
        <x:v>ILO modelled estimate; allocation estimated</x:v>
      </x:c>
    </x:row>
    <x:row r="482" ht="32" customHeight="1">
      <x:c r="A482" s="2" t="str">
        <x:v>Mauritius</x:v>
      </x:c>
      <x:c r="B482" s="2" t="str">
        <x:v>MUS</x:v>
      </x:c>
      <x:c r="C482" s="2" t="str">
        <x:v>A</x:v>
      </x:c>
      <x:c r="D482" s="25" t="n">
        <x:v>29.365</x:v>
      </x:c>
      <x:c r="E482" s="19" t="n">
        <x:f>$D482*SUMPRODUCT('Evidence'!$J$2993:$J$2995,'Evidence'!L$2993:L$2995)</x:f>
        <x:v>0</x:v>
      </x:c>
      <x:c r="F482" s="19" t="n">
        <x:f>$D482*SUMPRODUCT('Evidence'!$J$2993:$J$2995,'Evidence'!M$2993:M$2995)</x:f>
        <x:v>0.467657597876576</x:v>
      </x:c>
      <x:c r="G482" s="19" t="n">
        <x:f>$D482*SUMPRODUCT('Evidence'!$J$2993:$J$2995,'Evidence'!N$2993:N$2995)</x:f>
        <x:v>0</x:v>
      </x:c>
      <x:c r="H482" s="19" t="n">
        <x:f>$D482*SUMPRODUCT('Evidence'!$J$2993:$J$2995,'Evidence'!O$2993:O$2995)</x:f>
        <x:v>0</x:v>
      </x:c>
      <x:c r="I482" s="19" t="n">
        <x:f>$D482*SUMPRODUCT('Evidence'!$J$2993:$J$2995,'Evidence'!P$2993:P$2995)</x:f>
        <x:v>28.897342402123424</x:v>
      </x:c>
      <x:c r="J482" s="19" t="n">
        <x:f>$D482*SUMPRODUCT('Evidence'!$J$2993:$J$2995,'Evidence'!Q$2993:Q$2995)</x:f>
        <x:v>0</x:v>
      </x:c>
      <x:c r="K482" s="19" t="n">
        <x:f>$D482*SUMPRODUCT('Evidence'!$J$2993:$J$2995,'Evidence'!R$2993:R$2995)</x:f>
        <x:v>0</x:v>
      </x:c>
      <x:c r="L482" s="19" t="n">
        <x:f>$D482*SUMPRODUCT('Evidence'!$J$2993:$J$2995,'Evidence'!S$2993:S$2995)</x:f>
        <x:v>0</x:v>
      </x:c>
      <x:c r="M482" s="19" t="n">
        <x:f>$D482*SUMPRODUCT('Evidence'!$J$2993:$J$2995,'Evidence'!T$2993:T$2995)</x:f>
        <x:v>0</x:v>
      </x:c>
      <x:c r="N482" s="19" t="n">
        <x:f>$D482*SUMPRODUCT('Evidence'!$J$2993:$J$2995,'Evidence'!U$2993:U$2995)</x:f>
        <x:v>0</x:v>
      </x:c>
      <x:c r="O482" s="19" t="n">
        <x:f>$D482*SUMPRODUCT('Evidence'!$J$2993:$J$2995,'Evidence'!V$2993:V$2995)</x:f>
        <x:v>0</x:v>
      </x:c>
      <x:c r="P482" s="19" t="n">
        <x:f>$D482*SUMPRODUCT('Evidence'!$J$2993:$J$2995,'Evidence'!W$2993:W$2995)</x:f>
        <x:v>0</x:v>
      </x:c>
      <x:c r="Q482" s="19" t="n">
        <x:f>SUM(E482:P482)</x:f>
        <x:v>29.365000000000002</x:v>
      </x:c>
      <x:c r="R482" s="19" t="n">
        <x:f>Q482-D482</x:f>
        <x:v>3.552713678800501e-15</x:v>
      </x:c>
      <x:c r="S482" s="17" t="str">
        <x:v>Economic activity (ISIC-Rev.4): A. Agriculture; forestry and fishing</x:v>
      </x:c>
      <x:c r="T482" s="2" t="str">
        <x:v>XA:1938</x:v>
      </x:c>
      <x:c r="U482" s="2" t="str"/>
      <x:c r="V482" s="2" t="str">
        <x:v>https://rplumber.ilo.org/data/indicator?format=.csv.gz&amp;id=EMP_2EMP_SEX_ECO_NB_A</x:v>
      </x:c>
      <x:c r="W482" s="2" t="str">
        <x:v>ILO modelled estimate; allocation estimated</x:v>
      </x:c>
    </x:row>
    <x:row r="483" ht="32" customHeight="1">
      <x:c r="A483" s="13" t="str">
        <x:v>Mauritius</x:v>
      </x:c>
      <x:c r="B483" s="13" t="str">
        <x:v>MUS</x:v>
      </x:c>
      <x:c r="C483" s="13" t="str">
        <x:v>B</x:v>
      </x:c>
      <x:c r="D483" s="25" t="n">
        <x:v>1.218</x:v>
      </x:c>
      <x:c r="E483" s="21" t="n">
        <x:f>$D483*SUMPRODUCT('Evidence'!$J$2996:$J$2996,'Evidence'!L$2996:L$2996)</x:f>
        <x:v>0</x:v>
      </x:c>
      <x:c r="F483" s="21" t="n">
        <x:f>$D483*SUMPRODUCT('Evidence'!$J$2996:$J$2996,'Evidence'!M$2996:M$2996)</x:f>
        <x:v>1.218</x:v>
      </x:c>
      <x:c r="G483" s="21" t="n">
        <x:f>$D483*SUMPRODUCT('Evidence'!$J$2996:$J$2996,'Evidence'!N$2996:N$2996)</x:f>
        <x:v>0</x:v>
      </x:c>
      <x:c r="H483" s="21" t="n">
        <x:f>$D483*SUMPRODUCT('Evidence'!$J$2996:$J$2996,'Evidence'!O$2996:O$2996)</x:f>
        <x:v>0</x:v>
      </x:c>
      <x:c r="I483" s="21" t="n">
        <x:f>$D483*SUMPRODUCT('Evidence'!$J$2996:$J$2996,'Evidence'!P$2996:P$2996)</x:f>
        <x:v>0</x:v>
      </x:c>
      <x:c r="J483" s="21" t="n">
        <x:f>$D483*SUMPRODUCT('Evidence'!$J$2996:$J$2996,'Evidence'!Q$2996:Q$2996)</x:f>
        <x:v>0</x:v>
      </x:c>
      <x:c r="K483" s="21" t="n">
        <x:f>$D483*SUMPRODUCT('Evidence'!$J$2996:$J$2996,'Evidence'!R$2996:R$2996)</x:f>
        <x:v>0</x:v>
      </x:c>
      <x:c r="L483" s="21" t="n">
        <x:f>$D483*SUMPRODUCT('Evidence'!$J$2996:$J$2996,'Evidence'!S$2996:S$2996)</x:f>
        <x:v>0</x:v>
      </x:c>
      <x:c r="M483" s="21" t="n">
        <x:f>$D483*SUMPRODUCT('Evidence'!$J$2996:$J$2996,'Evidence'!T$2996:T$2996)</x:f>
        <x:v>0</x:v>
      </x:c>
      <x:c r="N483" s="21" t="n">
        <x:f>$D483*SUMPRODUCT('Evidence'!$J$2996:$J$2996,'Evidence'!U$2996:U$2996)</x:f>
        <x:v>0</x:v>
      </x:c>
      <x:c r="O483" s="21" t="n">
        <x:f>$D483*SUMPRODUCT('Evidence'!$J$2996:$J$2996,'Evidence'!V$2996:V$2996)</x:f>
        <x:v>0</x:v>
      </x:c>
      <x:c r="P483" s="21" t="n">
        <x:f>$D483*SUMPRODUCT('Evidence'!$J$2996:$J$2996,'Evidence'!W$2996:W$2996)</x:f>
        <x:v>0</x:v>
      </x:c>
      <x:c r="Q483" s="21" t="n">
        <x:f>SUM(E483:P483)</x:f>
        <x:v>1.218</x:v>
      </x:c>
      <x:c r="R483" s="21" t="n">
        <x:f>Q483-D483</x:f>
        <x:v>0</x:v>
      </x:c>
      <x:c r="S483" s="18" t="str">
        <x:v>Economic activity (ISIC-Rev.4): B. Mining and quarrying</x:v>
      </x:c>
      <x:c r="T483" s="13" t="str">
        <x:v>XA:1938</x:v>
      </x:c>
      <x:c r="U483" s="13" t="str"/>
      <x:c r="V483" s="13" t="str">
        <x:v>https://rplumber.ilo.org/data/indicator?format=.csv.gz&amp;id=EMP_2EMP_SEX_ECO_NB_A</x:v>
      </x:c>
      <x:c r="W483" s="13" t="str">
        <x:v>ILO modelled estimate; allocation estimated</x:v>
      </x:c>
    </x:row>
    <x:row r="484" ht="32" customHeight="1">
      <x:c r="A484" s="2" t="str">
        <x:v>Mauritius</x:v>
      </x:c>
      <x:c r="B484" s="2" t="str">
        <x:v>MUS</x:v>
      </x:c>
      <x:c r="C484" s="2" t="str">
        <x:v>C</x:v>
      </x:c>
      <x:c r="D484" s="25" t="n">
        <x:v>65.602</x:v>
      </x:c>
      <x:c r="E484" s="19" t="n">
        <x:f>$D484*SUMPRODUCT('Evidence'!$J$2997:$J$3015,'Evidence'!L$2997:L$3015)</x:f>
        <x:v>0</x:v>
      </x:c>
      <x:c r="F484" s="19" t="n">
        <x:f>$D484*SUMPRODUCT('Evidence'!$J$2997:$J$3015,'Evidence'!M$2997:M$3015)</x:f>
        <x:v>5.590087699917275</x:v>
      </x:c>
      <x:c r="G484" s="19" t="n">
        <x:f>$D484*SUMPRODUCT('Evidence'!$J$2997:$J$3015,'Evidence'!N$2997:N$3015)</x:f>
        <x:v>13.511192280780364</x:v>
      </x:c>
      <x:c r="H484" s="19" t="n">
        <x:f>$D484*SUMPRODUCT('Evidence'!$J$2997:$J$3015,'Evidence'!O$2997:O$3015)</x:f>
        <x:v>25.373515872742313</x:v>
      </x:c>
      <x:c r="I484" s="19" t="n">
        <x:f>$D484*SUMPRODUCT('Evidence'!$J$2997:$J$3015,'Evidence'!P$2997:P$3015)</x:f>
        <x:v>18.751471990900313</x:v>
      </x:c>
      <x:c r="J484" s="19" t="n">
        <x:f>$D484*SUMPRODUCT('Evidence'!$J$2997:$J$3015,'Evidence'!Q$2997:Q$3015)</x:f>
        <x:v>1.4277231076795807</x:v>
      </x:c>
      <x:c r="K484" s="19" t="n">
        <x:f>$D484*SUMPRODUCT('Evidence'!$J$2997:$J$3015,'Evidence'!R$2997:R$3015)</x:f>
        <x:v>0</x:v>
      </x:c>
      <x:c r="L484" s="19" t="n">
        <x:f>$D484*SUMPRODUCT('Evidence'!$J$2997:$J$3015,'Evidence'!S$2997:S$3015)</x:f>
        <x:v>0.9480090479801462</x:v>
      </x:c>
      <x:c r="M484" s="19" t="n">
        <x:f>$D484*SUMPRODUCT('Evidence'!$J$2997:$J$3015,'Evidence'!T$2997:T$3015)</x:f>
        <x:v>0</x:v>
      </x:c>
      <x:c r="N484" s="19" t="n">
        <x:f>$D484*SUMPRODUCT('Evidence'!$J$2997:$J$3015,'Evidence'!U$2997:U$3015)</x:f>
        <x:v>0</x:v>
      </x:c>
      <x:c r="O484" s="19" t="n">
        <x:f>$D484*SUMPRODUCT('Evidence'!$J$2997:$J$3015,'Evidence'!V$2997:V$3015)</x:f>
        <x:v>0</x:v>
      </x:c>
      <x:c r="P484" s="19" t="n">
        <x:f>$D484*SUMPRODUCT('Evidence'!$J$2997:$J$3015,'Evidence'!W$2997:W$3015)</x:f>
        <x:v>0</x:v>
      </x:c>
      <x:c r="Q484" s="19" t="n">
        <x:f>SUM(E484:P484)</x:f>
        <x:v>65.602</x:v>
      </x:c>
      <x:c r="R484" s="19" t="n">
        <x:f>Q484-D484</x:f>
        <x:v>0</x:v>
      </x:c>
      <x:c r="S484" s="17" t="str">
        <x:v>Economic activity (ISIC-Rev.4): C. Manufacturing</x:v>
      </x:c>
      <x:c r="T484" s="2" t="str">
        <x:v>XA:1938</x:v>
      </x:c>
      <x:c r="U484" s="2" t="str"/>
      <x:c r="V484" s="2" t="str">
        <x:v>https://rplumber.ilo.org/data/indicator?format=.csv.gz&amp;id=EMP_2EMP_SEX_ECO_NB_A</x:v>
      </x:c>
      <x:c r="W484" s="2" t="str">
        <x:v>ILO modelled estimate; allocation estimated</x:v>
      </x:c>
    </x:row>
    <x:row r="485" ht="32" customHeight="1">
      <x:c r="A485" s="13" t="str">
        <x:v>Mauritius</x:v>
      </x:c>
      <x:c r="B485" s="13" t="str">
        <x:v>MUS</x:v>
      </x:c>
      <x:c r="C485" s="13" t="str">
        <x:v>DE</x:v>
      </x:c>
      <x:c r="D485" s="25" t="n">
        <x:v>5.973</x:v>
      </x:c>
      <x:c r="E485" s="21" t="n">
        <x:f>$D485*SUMPRODUCT('Evidence'!$J$3016:$J$3019,'Evidence'!L$3016:L$3019)</x:f>
        <x:v>0</x:v>
      </x:c>
      <x:c r="F485" s="21" t="n">
        <x:f>$D485*SUMPRODUCT('Evidence'!$J$3016:$J$3019,'Evidence'!M$3016:M$3019)</x:f>
        <x:v>0</x:v>
      </x:c>
      <x:c r="G485" s="21" t="n">
        <x:f>$D485*SUMPRODUCT('Evidence'!$J$3016:$J$3019,'Evidence'!N$3016:N$3019)</x:f>
        <x:v>0.28666341049055</x:v>
      </x:c>
      <x:c r="H485" s="21" t="n">
        <x:f>$D485*SUMPRODUCT('Evidence'!$J$3016:$J$3019,'Evidence'!O$3016:O$3019)</x:f>
        <x:v>0</x:v>
      </x:c>
      <x:c r="I485" s="21" t="n">
        <x:f>$D485*SUMPRODUCT('Evidence'!$J$3016:$J$3019,'Evidence'!P$3016:P$3019)</x:f>
        <x:v>0</x:v>
      </x:c>
      <x:c r="J485" s="21" t="n">
        <x:f>$D485*SUMPRODUCT('Evidence'!$J$3016:$J$3019,'Evidence'!Q$3016:Q$3019)</x:f>
        <x:v>0</x:v>
      </x:c>
      <x:c r="K485" s="21" t="n">
        <x:f>$D485*SUMPRODUCT('Evidence'!$J$3016:$J$3019,'Evidence'!R$3016:R$3019)</x:f>
        <x:v>0</x:v>
      </x:c>
      <x:c r="L485" s="21" t="n">
        <x:f>$D485*SUMPRODUCT('Evidence'!$J$3016:$J$3019,'Evidence'!S$3016:S$3019)</x:f>
        <x:v>0</x:v>
      </x:c>
      <x:c r="M485" s="21" t="n">
        <x:f>$D485*SUMPRODUCT('Evidence'!$J$3016:$J$3019,'Evidence'!T$3016:T$3019)</x:f>
        <x:v>0</x:v>
      </x:c>
      <x:c r="N485" s="21" t="n">
        <x:f>$D485*SUMPRODUCT('Evidence'!$J$3016:$J$3019,'Evidence'!U$3016:U$3019)</x:f>
        <x:v>5.686336589509449</x:v>
      </x:c>
      <x:c r="O485" s="21" t="n">
        <x:f>$D485*SUMPRODUCT('Evidence'!$J$3016:$J$3019,'Evidence'!V$3016:V$3019)</x:f>
        <x:v>0</x:v>
      </x:c>
      <x:c r="P485" s="21" t="n">
        <x:f>$D485*SUMPRODUCT('Evidence'!$J$3016:$J$3019,'Evidence'!W$3016:W$3019)</x:f>
        <x:v>0</x:v>
      </x:c>
      <x:c r="Q485" s="21" t="n">
        <x:f>SUM(E485:P485)</x:f>
        <x:v>5.972999999999999</x:v>
      </x:c>
      <x:c r="R485" s="21" t="n">
        <x:f>Q485-D485</x:f>
        <x:v>-8.881784197001252e-16</x:v>
      </x:c>
      <x:c r="S485" s="18" t="str">
        <x:v>Economic activity (ISIC-Rev.4): D,E. Utilities</x:v>
      </x:c>
      <x:c r="T485" s="13" t="str">
        <x:v>XA:1938</x:v>
      </x:c>
      <x:c r="U485" s="13" t="str"/>
      <x:c r="V485" s="13" t="str">
        <x:v>https://rplumber.ilo.org/data/indicator?format=.csv.gz&amp;id=EMP_2EMP_SEX_ECO_NB_A</x:v>
      </x:c>
      <x:c r="W485" s="13" t="str">
        <x:v>ILO modelled estimate; allocation estimated</x:v>
      </x:c>
    </x:row>
    <x:row r="486" ht="32" customHeight="1">
      <x:c r="A486" s="2" t="str">
        <x:v>Mauritius</x:v>
      </x:c>
      <x:c r="B486" s="2" t="str">
        <x:v>MUS</x:v>
      </x:c>
      <x:c r="C486" s="2" t="str">
        <x:v>F</x:v>
      </x:c>
      <x:c r="D486" s="25" t="n">
        <x:v>53.109</x:v>
      </x:c>
      <x:c r="E486" s="19" t="n">
        <x:f>$D486*SUMPRODUCT('Evidence'!$J$3020:$J$3022,'Evidence'!L$3020:L$3022)</x:f>
        <x:v>0</x:v>
      </x:c>
      <x:c r="F486" s="19" t="n">
        <x:f>$D486*SUMPRODUCT('Evidence'!$J$3020:$J$3022,'Evidence'!M$3020:M$3022)</x:f>
        <x:v>0</x:v>
      </x:c>
      <x:c r="G486" s="19" t="n">
        <x:f>$D486*SUMPRODUCT('Evidence'!$J$3020:$J$3022,'Evidence'!N$3020:N$3022)</x:f>
        <x:v>29.047433067938233</x:v>
      </x:c>
      <x:c r="H486" s="19" t="n">
        <x:f>$D486*SUMPRODUCT('Evidence'!$J$3020:$J$3022,'Evidence'!O$3020:O$3022)</x:f>
        <x:v>24.061566932061773</x:v>
      </x:c>
      <x:c r="I486" s="19" t="n">
        <x:f>$D486*SUMPRODUCT('Evidence'!$J$3020:$J$3022,'Evidence'!P$3020:P$3022)</x:f>
        <x:v>0</x:v>
      </x:c>
      <x:c r="J486" s="19" t="n">
        <x:f>$D486*SUMPRODUCT('Evidence'!$J$3020:$J$3022,'Evidence'!Q$3020:Q$3022)</x:f>
        <x:v>0</x:v>
      </x:c>
      <x:c r="K486" s="19" t="n">
        <x:f>$D486*SUMPRODUCT('Evidence'!$J$3020:$J$3022,'Evidence'!R$3020:R$3022)</x:f>
        <x:v>0</x:v>
      </x:c>
      <x:c r="L486" s="19" t="n">
        <x:f>$D486*SUMPRODUCT('Evidence'!$J$3020:$J$3022,'Evidence'!S$3020:S$3022)</x:f>
        <x:v>0</x:v>
      </x:c>
      <x:c r="M486" s="19" t="n">
        <x:f>$D486*SUMPRODUCT('Evidence'!$J$3020:$J$3022,'Evidence'!T$3020:T$3022)</x:f>
        <x:v>0</x:v>
      </x:c>
      <x:c r="N486" s="19" t="n">
        <x:f>$D486*SUMPRODUCT('Evidence'!$J$3020:$J$3022,'Evidence'!U$3020:U$3022)</x:f>
        <x:v>0</x:v>
      </x:c>
      <x:c r="O486" s="19" t="n">
        <x:f>$D486*SUMPRODUCT('Evidence'!$J$3020:$J$3022,'Evidence'!V$3020:V$3022)</x:f>
        <x:v>0</x:v>
      </x:c>
      <x:c r="P486" s="19" t="n">
        <x:f>$D486*SUMPRODUCT('Evidence'!$J$3020:$J$3022,'Evidence'!W$3020:W$3022)</x:f>
        <x:v>0</x:v>
      </x:c>
      <x:c r="Q486" s="19" t="n">
        <x:f>SUM(E486:P486)</x:f>
        <x:v>53.10900000000001</x:v>
      </x:c>
      <x:c r="R486" s="19" t="n">
        <x:f>Q486-D486</x:f>
        <x:v>7.105427357601002e-15</x:v>
      </x:c>
      <x:c r="S486" s="17" t="str">
        <x:v>Economic activity (ISIC-Rev.4): F. Construction</x:v>
      </x:c>
      <x:c r="T486" s="2" t="str">
        <x:v>XA:1938</x:v>
      </x:c>
      <x:c r="U486" s="2" t="str"/>
      <x:c r="V486" s="2" t="str">
        <x:v>https://rplumber.ilo.org/data/indicator?format=.csv.gz&amp;id=EMP_2EMP_SEX_ECO_NB_A</x:v>
      </x:c>
      <x:c r="W486" s="2" t="str">
        <x:v>ILO modelled estimate; allocation estimated</x:v>
      </x:c>
    </x:row>
    <x:row r="487" ht="32" customHeight="1">
      <x:c r="A487" s="13" t="str">
        <x:v>Mauritius</x:v>
      </x:c>
      <x:c r="B487" s="13" t="str">
        <x:v>MUS</x:v>
      </x:c>
      <x:c r="C487" s="13" t="str">
        <x:v>G</x:v>
      </x:c>
      <x:c r="D487" s="25" t="n">
        <x:v>98.17</x:v>
      </x:c>
      <x:c r="E487" s="21" t="n">
        <x:f>$D487*SUMPRODUCT('Evidence'!$J$3023:$J$3025,'Evidence'!L$3023:L$3025)</x:f>
        <x:v>0.8978486164849336</x:v>
      </x:c>
      <x:c r="F487" s="21" t="n">
        <x:f>$D487*SUMPRODUCT('Evidence'!$J$3023:$J$3025,'Evidence'!M$3023:M$3025)</x:f>
        <x:v>0.8978486164849336</x:v>
      </x:c>
      <x:c r="G487" s="21" t="n">
        <x:f>$D487*SUMPRODUCT('Evidence'!$J$3023:$J$3025,'Evidence'!N$3023:N$3025)</x:f>
        <x:v>9.87633478133427</x:v>
      </x:c>
      <x:c r="H487" s="21" t="n">
        <x:f>$D487*SUMPRODUCT('Evidence'!$J$3023:$J$3025,'Evidence'!O$3023:O$3025)</x:f>
        <x:v>50.18606017118068</x:v>
      </x:c>
      <x:c r="I487" s="21" t="n">
        <x:f>$D487*SUMPRODUCT('Evidence'!$J$3023:$J$3025,'Evidence'!P$3023:P$3025)</x:f>
        <x:v>33.61836196506038</x:v>
      </x:c>
      <x:c r="J487" s="21" t="n">
        <x:f>$D487*SUMPRODUCT('Evidence'!$J$3023:$J$3025,'Evidence'!Q$3023:Q$3025)</x:f>
        <x:v>0.8978486164849336</x:v>
      </x:c>
      <x:c r="K487" s="21" t="n">
        <x:f>$D487*SUMPRODUCT('Evidence'!$J$3023:$J$3025,'Evidence'!R$3023:R$3025)</x:f>
        <x:v>0</x:v>
      </x:c>
      <x:c r="L487" s="21" t="n">
        <x:f>$D487*SUMPRODUCT('Evidence'!$J$3023:$J$3025,'Evidence'!S$3023:S$3025)</x:f>
        <x:v>1.7956972329698673</x:v>
      </x:c>
      <x:c r="M487" s="21" t="n">
        <x:f>$D487*SUMPRODUCT('Evidence'!$J$3023:$J$3025,'Evidence'!T$3023:T$3025)</x:f>
        <x:v>0</x:v>
      </x:c>
      <x:c r="N487" s="21" t="n">
        <x:f>$D487*SUMPRODUCT('Evidence'!$J$3023:$J$3025,'Evidence'!U$3023:U$3025)</x:f>
        <x:v>0</x:v>
      </x:c>
      <x:c r="O487" s="21" t="n">
        <x:f>$D487*SUMPRODUCT('Evidence'!$J$3023:$J$3025,'Evidence'!V$3023:V$3025)</x:f>
        <x:v>0</x:v>
      </x:c>
      <x:c r="P487" s="21" t="n">
        <x:f>$D487*SUMPRODUCT('Evidence'!$J$3023:$J$3025,'Evidence'!W$3023:W$3025)</x:f>
        <x:v>0</x:v>
      </x:c>
      <x:c r="Q487" s="21" t="n">
        <x:f>SUM(E487:P487)</x:f>
        <x:v>98.17</x:v>
      </x:c>
      <x:c r="R487" s="21" t="n">
        <x:f>Q487-D487</x:f>
        <x:v>0</x:v>
      </x:c>
      <x:c r="S487" s="18" t="str">
        <x:v>Economic activity (ISIC-Rev.4): G. Wholesale and retail trade; repair of motor vehicles and motorcycles</x:v>
      </x:c>
      <x:c r="T487" s="13" t="str">
        <x:v>XA:1938</x:v>
      </x:c>
      <x:c r="U487" s="13" t="str"/>
      <x:c r="V487" s="13" t="str">
        <x:v>https://rplumber.ilo.org/data/indicator?format=.csv.gz&amp;id=EMP_2EMP_SEX_ECO_NB_A</x:v>
      </x:c>
      <x:c r="W487" s="13" t="str">
        <x:v>ILO modelled estimate; allocation estimated</x:v>
      </x:c>
    </x:row>
    <x:row r="488" ht="32" customHeight="1">
      <x:c r="A488" s="2" t="str">
        <x:v>Mauritius</x:v>
      </x:c>
      <x:c r="B488" s="2" t="str">
        <x:v>MUS</x:v>
      </x:c>
      <x:c r="C488" s="2" t="str">
        <x:v>HJ</x:v>
      </x:c>
      <x:c r="D488" s="25" t="n">
        <x:v>57.076</x:v>
      </x:c>
      <x:c r="E488" s="19" t="n">
        <x:f>$D488*SUMPRODUCT('Evidence'!$J$3026:$J$3036,'Evidence'!L$3026:L$3036)</x:f>
        <x:v>1.0976472827666377</x:v>
      </x:c>
      <x:c r="F488" s="19" t="n">
        <x:f>$D488*SUMPRODUCT('Evidence'!$J$3026:$J$3036,'Evidence'!M$3026:M$3036)</x:f>
        <x:v>0</x:v>
      </x:c>
      <x:c r="G488" s="19" t="n">
        <x:f>$D488*SUMPRODUCT('Evidence'!$J$3026:$J$3036,'Evidence'!N$3026:N$3036)</x:f>
        <x:v>36.76537850915432</x:v>
      </x:c>
      <x:c r="H488" s="19" t="n">
        <x:f>$D488*SUMPRODUCT('Evidence'!$J$3026:$J$3036,'Evidence'!O$3026:O$3036)</x:f>
        <x:v>0</x:v>
      </x:c>
      <x:c r="I488" s="19" t="n">
        <x:f>$D488*SUMPRODUCT('Evidence'!$J$3026:$J$3036,'Evidence'!P$3026:P$3036)</x:f>
        <x:v>0</x:v>
      </x:c>
      <x:c r="J488" s="19" t="n">
        <x:f>$D488*SUMPRODUCT('Evidence'!$J$3026:$J$3036,'Evidence'!Q$3026:Q$3036)</x:f>
        <x:v>0</x:v>
      </x:c>
      <x:c r="K488" s="19" t="n">
        <x:f>$D488*SUMPRODUCT('Evidence'!$J$3026:$J$3036,'Evidence'!R$3026:R$3036)</x:f>
        <x:v>0</x:v>
      </x:c>
      <x:c r="L488" s="19" t="n">
        <x:f>$D488*SUMPRODUCT('Evidence'!$J$3026:$J$3036,'Evidence'!S$3026:S$3036)</x:f>
        <x:v>13.322502106945656</x:v>
      </x:c>
      <x:c r="M488" s="19" t="n">
        <x:f>$D488*SUMPRODUCT('Evidence'!$J$3026:$J$3036,'Evidence'!T$3026:T$3036)</x:f>
        <x:v>5.890472101133392</x:v>
      </x:c>
      <x:c r="N488" s="19" t="n">
        <x:f>$D488*SUMPRODUCT('Evidence'!$J$3026:$J$3036,'Evidence'!U$3026:U$3036)</x:f>
        <x:v>0</x:v>
      </x:c>
      <x:c r="O488" s="19" t="n">
        <x:f>$D488*SUMPRODUCT('Evidence'!$J$3026:$J$3036,'Evidence'!V$3026:V$3036)</x:f>
        <x:v>0</x:v>
      </x:c>
      <x:c r="P488" s="19" t="n">
        <x:f>$D488*SUMPRODUCT('Evidence'!$J$3026:$J$3036,'Evidence'!W$3026:W$3036)</x:f>
        <x:v>0</x:v>
      </x:c>
      <x:c r="Q488" s="19" t="n">
        <x:f>SUM(E488:P488)</x:f>
        <x:v>57.076</x:v>
      </x:c>
      <x:c r="R488" s="19" t="n">
        <x:f>Q488-D488</x:f>
        <x:v>0</x:v>
      </x:c>
      <x:c r="S488" s="17" t="str">
        <x:v>Economic activity (ISIC-Rev.4): H,J. Transport; storage and communication</x:v>
      </x:c>
      <x:c r="T488" s="2" t="str">
        <x:v>XA:1938</x:v>
      </x:c>
      <x:c r="U488" s="2" t="str"/>
      <x:c r="V488" s="2" t="str">
        <x:v>https://rplumber.ilo.org/data/indicator?format=.csv.gz&amp;id=EMP_2EMP_SEX_ECO_NB_A</x:v>
      </x:c>
      <x:c r="W488" s="2" t="str">
        <x:v>ILO modelled estimate; allocation estimated</x:v>
      </x:c>
    </x:row>
    <x:row r="489" ht="32" customHeight="1">
      <x:c r="A489" s="13" t="str">
        <x:v>Mauritius</x:v>
      </x:c>
      <x:c r="B489" s="13" t="str">
        <x:v>MUS</x:v>
      </x:c>
      <x:c r="C489" s="13" t="str">
        <x:v>I</x:v>
      </x:c>
      <x:c r="D489" s="25" t="n">
        <x:v>50.113</x:v>
      </x:c>
      <x:c r="E489" s="21" t="n">
        <x:f>$D489*SUMPRODUCT('Evidence'!$J$3037:$J$3038,'Evidence'!L$3037:L$3038)</x:f>
        <x:v>0</x:v>
      </x:c>
      <x:c r="F489" s="21" t="n">
        <x:f>$D489*SUMPRODUCT('Evidence'!$J$3037:$J$3038,'Evidence'!M$3037:M$3038)</x:f>
        <x:v>0</x:v>
      </x:c>
      <x:c r="G489" s="21" t="n">
        <x:f>$D489*SUMPRODUCT('Evidence'!$J$3037:$J$3038,'Evidence'!N$3037:N$3038)</x:f>
        <x:v>0</x:v>
      </x:c>
      <x:c r="H489" s="21" t="n">
        <x:f>$D489*SUMPRODUCT('Evidence'!$J$3037:$J$3038,'Evidence'!O$3037:O$3038)</x:f>
        <x:v>50.113</x:v>
      </x:c>
      <x:c r="I489" s="21" t="n">
        <x:f>$D489*SUMPRODUCT('Evidence'!$J$3037:$J$3038,'Evidence'!P$3037:P$3038)</x:f>
        <x:v>0</x:v>
      </x:c>
      <x:c r="J489" s="21" t="n">
        <x:f>$D489*SUMPRODUCT('Evidence'!$J$3037:$J$3038,'Evidence'!Q$3037:Q$3038)</x:f>
        <x:v>0</x:v>
      </x:c>
      <x:c r="K489" s="21" t="n">
        <x:f>$D489*SUMPRODUCT('Evidence'!$J$3037:$J$3038,'Evidence'!R$3037:R$3038)</x:f>
        <x:v>0</x:v>
      </x:c>
      <x:c r="L489" s="21" t="n">
        <x:f>$D489*SUMPRODUCT('Evidence'!$J$3037:$J$3038,'Evidence'!S$3037:S$3038)</x:f>
        <x:v>0</x:v>
      </x:c>
      <x:c r="M489" s="21" t="n">
        <x:f>$D489*SUMPRODUCT('Evidence'!$J$3037:$J$3038,'Evidence'!T$3037:T$3038)</x:f>
        <x:v>0</x:v>
      </x:c>
      <x:c r="N489" s="21" t="n">
        <x:f>$D489*SUMPRODUCT('Evidence'!$J$3037:$J$3038,'Evidence'!U$3037:U$3038)</x:f>
        <x:v>0</x:v>
      </x:c>
      <x:c r="O489" s="21" t="n">
        <x:f>$D489*SUMPRODUCT('Evidence'!$J$3037:$J$3038,'Evidence'!V$3037:V$3038)</x:f>
        <x:v>0</x:v>
      </x:c>
      <x:c r="P489" s="21" t="n">
        <x:f>$D489*SUMPRODUCT('Evidence'!$J$3037:$J$3038,'Evidence'!W$3037:W$3038)</x:f>
        <x:v>0</x:v>
      </x:c>
      <x:c r="Q489" s="21" t="n">
        <x:f>SUM(E489:P489)</x:f>
        <x:v>50.113</x:v>
      </x:c>
      <x:c r="R489" s="21" t="n">
        <x:f>Q489-D489</x:f>
        <x:v>0</x:v>
      </x:c>
      <x:c r="S489" s="18" t="str">
        <x:v>Economic activity (ISIC-Rev.4): I. Accommodation and food service activities</x:v>
      </x:c>
      <x:c r="T489" s="13" t="str">
        <x:v>XA:1938</x:v>
      </x:c>
      <x:c r="U489" s="13" t="str"/>
      <x:c r="V489" s="13" t="str">
        <x:v>https://rplumber.ilo.org/data/indicator?format=.csv.gz&amp;id=EMP_2EMP_SEX_ECO_NB_A</x:v>
      </x:c>
      <x:c r="W489" s="13" t="str">
        <x:v>ILO modelled estimate; allocation estimated</x:v>
      </x:c>
    </x:row>
    <x:row r="490" ht="32" customHeight="1">
      <x:c r="A490" s="2" t="str">
        <x:v>Mauritius</x:v>
      </x:c>
      <x:c r="B490" s="2" t="str">
        <x:v>MUS</x:v>
      </x:c>
      <x:c r="C490" s="2" t="str">
        <x:v>K</x:v>
      </x:c>
      <x:c r="D490" s="25" t="n">
        <x:v>21.842</x:v>
      </x:c>
      <x:c r="E490" s="19" t="n">
        <x:f>$D490*SUMPRODUCT('Evidence'!$J$3039:$J$3041,'Evidence'!L$3039:L$3041)</x:f>
        <x:v>0</x:v>
      </x:c>
      <x:c r="F490" s="19" t="n">
        <x:f>$D490*SUMPRODUCT('Evidence'!$J$3039:$J$3041,'Evidence'!M$3039:M$3041)</x:f>
        <x:v>0</x:v>
      </x:c>
      <x:c r="G490" s="19" t="n">
        <x:f>$D490*SUMPRODUCT('Evidence'!$J$3039:$J$3041,'Evidence'!N$3039:N$3041)</x:f>
        <x:v>0</x:v>
      </x:c>
      <x:c r="H490" s="19" t="n">
        <x:f>$D490*SUMPRODUCT('Evidence'!$J$3039:$J$3041,'Evidence'!O$3039:O$3041)</x:f>
        <x:v>0</x:v>
      </x:c>
      <x:c r="I490" s="19" t="n">
        <x:f>$D490*SUMPRODUCT('Evidence'!$J$3039:$J$3041,'Evidence'!P$3039:P$3041)</x:f>
        <x:v>0</x:v>
      </x:c>
      <x:c r="J490" s="19" t="n">
        <x:f>$D490*SUMPRODUCT('Evidence'!$J$3039:$J$3041,'Evidence'!Q$3039:Q$3041)</x:f>
        <x:v>0</x:v>
      </x:c>
      <x:c r="K490" s="19" t="n">
        <x:f>$D490*SUMPRODUCT('Evidence'!$J$3039:$J$3041,'Evidence'!R$3039:R$3041)</x:f>
        <x:v>21.842</x:v>
      </x:c>
      <x:c r="L490" s="19" t="n">
        <x:f>$D490*SUMPRODUCT('Evidence'!$J$3039:$J$3041,'Evidence'!S$3039:S$3041)</x:f>
        <x:v>0</x:v>
      </x:c>
      <x:c r="M490" s="19" t="n">
        <x:f>$D490*SUMPRODUCT('Evidence'!$J$3039:$J$3041,'Evidence'!T$3039:T$3041)</x:f>
        <x:v>0</x:v>
      </x:c>
      <x:c r="N490" s="19" t="n">
        <x:f>$D490*SUMPRODUCT('Evidence'!$J$3039:$J$3041,'Evidence'!U$3039:U$3041)</x:f>
        <x:v>0</x:v>
      </x:c>
      <x:c r="O490" s="19" t="n">
        <x:f>$D490*SUMPRODUCT('Evidence'!$J$3039:$J$3041,'Evidence'!V$3039:V$3041)</x:f>
        <x:v>0</x:v>
      </x:c>
      <x:c r="P490" s="19" t="n">
        <x:f>$D490*SUMPRODUCT('Evidence'!$J$3039:$J$3041,'Evidence'!W$3039:W$3041)</x:f>
        <x:v>0</x:v>
      </x:c>
      <x:c r="Q490" s="19" t="n">
        <x:f>SUM(E490:P490)</x:f>
        <x:v>21.842</x:v>
      </x:c>
      <x:c r="R490" s="19" t="n">
        <x:f>Q490-D490</x:f>
        <x:v>0</x:v>
      </x:c>
      <x:c r="S490" s="17" t="str">
        <x:v>Economic activity (ISIC-Rev.4): K. Financial and insurance activities</x:v>
      </x:c>
      <x:c r="T490" s="2" t="str">
        <x:v>XA:1938</x:v>
      </x:c>
      <x:c r="U490" s="2" t="str"/>
      <x:c r="V490" s="2" t="str">
        <x:v>https://rplumber.ilo.org/data/indicator?format=.csv.gz&amp;id=EMP_2EMP_SEX_ECO_NB_A</x:v>
      </x:c>
      <x:c r="W490" s="2" t="str">
        <x:v>ILO modelled estimate; allocation estimated</x:v>
      </x:c>
    </x:row>
    <x:row r="491" ht="32" customHeight="1">
      <x:c r="A491" s="13" t="str">
        <x:v>Mauritius</x:v>
      </x:c>
      <x:c r="B491" s="13" t="str">
        <x:v>MUS</x:v>
      </x:c>
      <x:c r="C491" s="13" t="str">
        <x:v>LMN</x:v>
      </x:c>
      <x:c r="D491" s="25" t="n">
        <x:v>66.21</x:v>
      </x:c>
      <x:c r="E491" s="21" t="n">
        <x:f>$D491*SUMPRODUCT('Evidence'!$J$3042:$J$3054,'Evidence'!L$3042:L$3054)</x:f>
        <x:v>0</x:v>
      </x:c>
      <x:c r="F491" s="21" t="n">
        <x:f>$D491*SUMPRODUCT('Evidence'!$J$3042:$J$3054,'Evidence'!M$3042:M$3054)</x:f>
        <x:v>0</x:v>
      </x:c>
      <x:c r="G491" s="21" t="n">
        <x:f>$D491*SUMPRODUCT('Evidence'!$J$3042:$J$3054,'Evidence'!N$3042:N$3054)</x:f>
        <x:v>54.688557096517926</x:v>
      </x:c>
      <x:c r="H491" s="21" t="n">
        <x:f>$D491*SUMPRODUCT('Evidence'!$J$3042:$J$3054,'Evidence'!O$3042:O$3054)</x:f>
        <x:v>3.671442241493446</x:v>
      </x:c>
      <x:c r="I491" s="21" t="n">
        <x:f>$D491*SUMPRODUCT('Evidence'!$J$3042:$J$3054,'Evidence'!P$3042:P$3054)</x:f>
        <x:v>0</x:v>
      </x:c>
      <x:c r="J491" s="21" t="n">
        <x:f>$D491*SUMPRODUCT('Evidence'!$J$3042:$J$3054,'Evidence'!Q$3042:Q$3054)</x:f>
        <x:v>0.6703839202965707</x:v>
      </x:c>
      <x:c r="K491" s="21" t="n">
        <x:f>$D491*SUMPRODUCT('Evidence'!$J$3042:$J$3054,'Evidence'!R$3042:R$3054)</x:f>
        <x:v>0</x:v>
      </x:c>
      <x:c r="L491" s="21" t="n">
        <x:f>$D491*SUMPRODUCT('Evidence'!$J$3042:$J$3054,'Evidence'!S$3042:S$3054)</x:f>
        <x:v>0.287307394412816</x:v>
      </x:c>
      <x:c r="M491" s="21" t="n">
        <x:f>$D491*SUMPRODUCT('Evidence'!$J$3042:$J$3054,'Evidence'!T$3042:T$3054)</x:f>
        <x:v>2.6188584006355087</x:v>
      </x:c>
      <x:c r="N491" s="21" t="n">
        <x:f>$D491*SUMPRODUCT('Evidence'!$J$3042:$J$3054,'Evidence'!U$3042:U$3054)</x:f>
        <x:v>0</x:v>
      </x:c>
      <x:c r="O491" s="21" t="n">
        <x:f>$D491*SUMPRODUCT('Evidence'!$J$3042:$J$3054,'Evidence'!V$3042:V$3054)</x:f>
        <x:v>4.273450946643717</x:v>
      </x:c>
      <x:c r="P491" s="21" t="n">
        <x:f>$D491*SUMPRODUCT('Evidence'!$J$3042:$J$3054,'Evidence'!W$3042:W$3054)</x:f>
        <x:v>0</x:v>
      </x:c>
      <x:c r="Q491" s="21" t="n">
        <x:f>SUM(E491:P491)</x:f>
        <x:v>66.20999999999998</x:v>
      </x:c>
      <x:c r="R491" s="21" t="n">
        <x:f>Q491-D491</x:f>
        <x:v>-1.4210854715202004e-14</x:v>
      </x:c>
      <x:c r="S491" s="18" t="str">
        <x:v>Economic activity (ISIC-Rev.4): L,M,N. Real estate; business and administrative activities</x:v>
      </x:c>
      <x:c r="T491" s="13" t="str">
        <x:v>XA:1938</x:v>
      </x:c>
      <x:c r="U491" s="13" t="str"/>
      <x:c r="V491" s="13" t="str">
        <x:v>https://rplumber.ilo.org/data/indicator?format=.csv.gz&amp;id=EMP_2EMP_SEX_ECO_NB_A</x:v>
      </x:c>
      <x:c r="W491" s="13" t="str">
        <x:v>ILO modelled estimate; allocation estimated</x:v>
      </x:c>
    </x:row>
    <x:row r="492" ht="32" customHeight="1">
      <x:c r="A492" s="2" t="str">
        <x:v>Mauritius</x:v>
      </x:c>
      <x:c r="B492" s="2" t="str">
        <x:v>MUS</x:v>
      </x:c>
      <x:c r="C492" s="2" t="str">
        <x:v>O</x:v>
      </x:c>
      <x:c r="D492" s="25" t="n">
        <x:v>48.612</x:v>
      </x:c>
      <x:c r="E492" s="19" t="n">
        <x:f>$D492*SUMPRODUCT('Evidence'!$J$3055:$J$3055,'Evidence'!L$3055:L$3055)</x:f>
        <x:v>0</x:v>
      </x:c>
      <x:c r="F492" s="19" t="n">
        <x:f>$D492*SUMPRODUCT('Evidence'!$J$3055:$J$3055,'Evidence'!M$3055:M$3055)</x:f>
        <x:v>0</x:v>
      </x:c>
      <x:c r="G492" s="19" t="n">
        <x:f>$D492*SUMPRODUCT('Evidence'!$J$3055:$J$3055,'Evidence'!N$3055:N$3055)</x:f>
        <x:v>0</x:v>
      </x:c>
      <x:c r="H492" s="19" t="n">
        <x:f>$D492*SUMPRODUCT('Evidence'!$J$3055:$J$3055,'Evidence'!O$3055:O$3055)</x:f>
        <x:v>0</x:v>
      </x:c>
      <x:c r="I492" s="19" t="n">
        <x:f>$D492*SUMPRODUCT('Evidence'!$J$3055:$J$3055,'Evidence'!P$3055:P$3055)</x:f>
        <x:v>0</x:v>
      </x:c>
      <x:c r="J492" s="19" t="n">
        <x:f>$D492*SUMPRODUCT('Evidence'!$J$3055:$J$3055,'Evidence'!Q$3055:Q$3055)</x:f>
        <x:v>0</x:v>
      </x:c>
      <x:c r="K492" s="19" t="n">
        <x:f>$D492*SUMPRODUCT('Evidence'!$J$3055:$J$3055,'Evidence'!R$3055:R$3055)</x:f>
        <x:v>0</x:v>
      </x:c>
      <x:c r="L492" s="19" t="n">
        <x:f>$D492*SUMPRODUCT('Evidence'!$J$3055:$J$3055,'Evidence'!S$3055:S$3055)</x:f>
        <x:v>0</x:v>
      </x:c>
      <x:c r="M492" s="19" t="n">
        <x:f>$D492*SUMPRODUCT('Evidence'!$J$3055:$J$3055,'Evidence'!T$3055:T$3055)</x:f>
        <x:v>0</x:v>
      </x:c>
      <x:c r="N492" s="19" t="n">
        <x:f>$D492*SUMPRODUCT('Evidence'!$J$3055:$J$3055,'Evidence'!U$3055:U$3055)</x:f>
        <x:v>0</x:v>
      </x:c>
      <x:c r="O492" s="19" t="n">
        <x:f>$D492*SUMPRODUCT('Evidence'!$J$3055:$J$3055,'Evidence'!V$3055:V$3055)</x:f>
        <x:v>0</x:v>
      </x:c>
      <x:c r="P492" s="19" t="n">
        <x:f>$D492*SUMPRODUCT('Evidence'!$J$3055:$J$3055,'Evidence'!W$3055:W$3055)</x:f>
        <x:v>48.612</x:v>
      </x:c>
      <x:c r="Q492" s="19" t="n">
        <x:f>SUM(E492:P492)</x:f>
        <x:v>48.612</x:v>
      </x:c>
      <x:c r="R492" s="19" t="n">
        <x:f>Q492-D492</x:f>
        <x:v>0</x:v>
      </x:c>
      <x:c r="S492" s="17" t="str">
        <x:v>Economic activity (ISIC-Rev.4): O. Public administration and defence; compulsory social security</x:v>
      </x:c>
      <x:c r="T492" s="2" t="str">
        <x:v>XA:1938</x:v>
      </x:c>
      <x:c r="U492" s="2" t="str"/>
      <x:c r="V492" s="2" t="str">
        <x:v>https://rplumber.ilo.org/data/indicator?format=.csv.gz&amp;id=EMP_2EMP_SEX_ECO_NB_A</x:v>
      </x:c>
      <x:c r="W492" s="2" t="str">
        <x:v>ILO modelled estimate; allocation estimated</x:v>
      </x:c>
    </x:row>
    <x:row r="493" ht="32" customHeight="1">
      <x:c r="A493" s="13" t="str">
        <x:v>Mauritius</x:v>
      </x:c>
      <x:c r="B493" s="13" t="str">
        <x:v>MUS</x:v>
      </x:c>
      <x:c r="C493" s="13" t="str">
        <x:v>P</x:v>
      </x:c>
      <x:c r="D493" s="25" t="n">
        <x:v>36.921</x:v>
      </x:c>
      <x:c r="E493" s="21" t="n">
        <x:f>$D493*SUMPRODUCT('Evidence'!$J$3056:$J$3056,'Evidence'!L$3056:L$3056)</x:f>
        <x:v>0</x:v>
      </x:c>
      <x:c r="F493" s="21" t="n">
        <x:f>$D493*SUMPRODUCT('Evidence'!$J$3056:$J$3056,'Evidence'!M$3056:M$3056)</x:f>
        <x:v>0</x:v>
      </x:c>
      <x:c r="G493" s="21" t="n">
        <x:f>$D493*SUMPRODUCT('Evidence'!$J$3056:$J$3056,'Evidence'!N$3056:N$3056)</x:f>
        <x:v>0</x:v>
      </x:c>
      <x:c r="H493" s="21" t="n">
        <x:f>$D493*SUMPRODUCT('Evidence'!$J$3056:$J$3056,'Evidence'!O$3056:O$3056)</x:f>
        <x:v>36.921</x:v>
      </x:c>
      <x:c r="I493" s="21" t="n">
        <x:f>$D493*SUMPRODUCT('Evidence'!$J$3056:$J$3056,'Evidence'!P$3056:P$3056)</x:f>
        <x:v>0</x:v>
      </x:c>
      <x:c r="J493" s="21" t="n">
        <x:f>$D493*SUMPRODUCT('Evidence'!$J$3056:$J$3056,'Evidence'!Q$3056:Q$3056)</x:f>
        <x:v>0</x:v>
      </x:c>
      <x:c r="K493" s="21" t="n">
        <x:f>$D493*SUMPRODUCT('Evidence'!$J$3056:$J$3056,'Evidence'!R$3056:R$3056)</x:f>
        <x:v>0</x:v>
      </x:c>
      <x:c r="L493" s="21" t="n">
        <x:f>$D493*SUMPRODUCT('Evidence'!$J$3056:$J$3056,'Evidence'!S$3056:S$3056)</x:f>
        <x:v>0</x:v>
      </x:c>
      <x:c r="M493" s="21" t="n">
        <x:f>$D493*SUMPRODUCT('Evidence'!$J$3056:$J$3056,'Evidence'!T$3056:T$3056)</x:f>
        <x:v>0</x:v>
      </x:c>
      <x:c r="N493" s="21" t="n">
        <x:f>$D493*SUMPRODUCT('Evidence'!$J$3056:$J$3056,'Evidence'!U$3056:U$3056)</x:f>
        <x:v>0</x:v>
      </x:c>
      <x:c r="O493" s="21" t="n">
        <x:f>$D493*SUMPRODUCT('Evidence'!$J$3056:$J$3056,'Evidence'!V$3056:V$3056)</x:f>
        <x:v>0</x:v>
      </x:c>
      <x:c r="P493" s="21" t="n">
        <x:f>$D493*SUMPRODUCT('Evidence'!$J$3056:$J$3056,'Evidence'!W$3056:W$3056)</x:f>
        <x:v>0</x:v>
      </x:c>
      <x:c r="Q493" s="21" t="n">
        <x:f>SUM(E493:P493)</x:f>
        <x:v>36.921</x:v>
      </x:c>
      <x:c r="R493" s="21" t="n">
        <x:f>Q493-D493</x:f>
        <x:v>0</x:v>
      </x:c>
      <x:c r="S493" s="18" t="str">
        <x:v>Economic activity (ISIC-Rev.4): P. Education</x:v>
      </x:c>
      <x:c r="T493" s="13" t="str">
        <x:v>XA:1938</x:v>
      </x:c>
      <x:c r="U493" s="13" t="str"/>
      <x:c r="V493" s="13" t="str">
        <x:v>https://rplumber.ilo.org/data/indicator?format=.csv.gz&amp;id=EMP_2EMP_SEX_ECO_NB_A</x:v>
      </x:c>
      <x:c r="W493" s="13" t="str">
        <x:v>ILO modelled estimate; allocation estimated</x:v>
      </x:c>
    </x:row>
    <x:row r="494" ht="32" customHeight="1">
      <x:c r="A494" s="2" t="str">
        <x:v>Mauritius</x:v>
      </x:c>
      <x:c r="B494" s="2" t="str">
        <x:v>MUS</x:v>
      </x:c>
      <x:c r="C494" s="2" t="str">
        <x:v>Q</x:v>
      </x:c>
      <x:c r="D494" s="25" t="n">
        <x:v>25.544</x:v>
      </x:c>
      <x:c r="E494" s="19" t="n">
        <x:f>$D494*SUMPRODUCT('Evidence'!$J$3057:$J$3059,'Evidence'!L$3057:L$3059)</x:f>
        <x:v>0</x:v>
      </x:c>
      <x:c r="F494" s="19" t="n">
        <x:f>$D494*SUMPRODUCT('Evidence'!$J$3057:$J$3059,'Evidence'!M$3057:M$3059)</x:f>
        <x:v>0</x:v>
      </x:c>
      <x:c r="G494" s="19" t="n">
        <x:f>$D494*SUMPRODUCT('Evidence'!$J$3057:$J$3059,'Evidence'!N$3057:N$3059)</x:f>
        <x:v>0</x:v>
      </x:c>
      <x:c r="H494" s="19" t="n">
        <x:f>$D494*SUMPRODUCT('Evidence'!$J$3057:$J$3059,'Evidence'!O$3057:O$3059)</x:f>
        <x:v>0</x:v>
      </x:c>
      <x:c r="I494" s="19" t="n">
        <x:f>$D494*SUMPRODUCT('Evidence'!$J$3057:$J$3059,'Evidence'!P$3057:P$3059)</x:f>
        <x:v>0</x:v>
      </x:c>
      <x:c r="J494" s="19" t="n">
        <x:f>$D494*SUMPRODUCT('Evidence'!$J$3057:$J$3059,'Evidence'!Q$3057:Q$3059)</x:f>
        <x:v>23.380881577783672</x:v>
      </x:c>
      <x:c r="K494" s="19" t="n">
        <x:f>$D494*SUMPRODUCT('Evidence'!$J$3057:$J$3059,'Evidence'!R$3057:R$3059)</x:f>
        <x:v>0</x:v>
      </x:c>
      <x:c r="L494" s="19" t="n">
        <x:f>$D494*SUMPRODUCT('Evidence'!$J$3057:$J$3059,'Evidence'!S$3057:S$3059)</x:f>
        <x:v>0</x:v>
      </x:c>
      <x:c r="M494" s="19" t="n">
        <x:f>$D494*SUMPRODUCT('Evidence'!$J$3057:$J$3059,'Evidence'!T$3057:T$3059)</x:f>
        <x:v>0</x:v>
      </x:c>
      <x:c r="N494" s="19" t="n">
        <x:f>$D494*SUMPRODUCT('Evidence'!$J$3057:$J$3059,'Evidence'!U$3057:U$3059)</x:f>
        <x:v>0</x:v>
      </x:c>
      <x:c r="O494" s="19" t="n">
        <x:f>$D494*SUMPRODUCT('Evidence'!$J$3057:$J$3059,'Evidence'!V$3057:V$3059)</x:f>
        <x:v>0</x:v>
      </x:c>
      <x:c r="P494" s="19" t="n">
        <x:f>$D494*SUMPRODUCT('Evidence'!$J$3057:$J$3059,'Evidence'!W$3057:W$3059)</x:f>
        <x:v>2.163118422216326</x:v>
      </x:c>
      <x:c r="Q494" s="19" t="n">
        <x:f>SUM(E494:P494)</x:f>
        <x:v>25.543999999999997</x:v>
      </x:c>
      <x:c r="R494" s="19" t="n">
        <x:f>Q494-D494</x:f>
        <x:v>-3.552713678800501e-15</x:v>
      </x:c>
      <x:c r="S494" s="17" t="str">
        <x:v>Economic activity (ISIC-Rev.4): Q. Human health and social work activities</x:v>
      </x:c>
      <x:c r="T494" s="2" t="str">
        <x:v>XA:1938</x:v>
      </x:c>
      <x:c r="U494" s="2" t="str"/>
      <x:c r="V494" s="2" t="str">
        <x:v>https://rplumber.ilo.org/data/indicator?format=.csv.gz&amp;id=EMP_2EMP_SEX_ECO_NB_A</x:v>
      </x:c>
      <x:c r="W494" s="2" t="str">
        <x:v>ILO modelled estimate; allocation estimated</x:v>
      </x:c>
    </x:row>
    <x:row r="495" ht="32" customHeight="1">
      <x:c r="A495" s="13" t="str">
        <x:v>Mauritius</x:v>
      </x:c>
      <x:c r="B495" s="13" t="str">
        <x:v>MUS</x:v>
      </x:c>
      <x:c r="C495" s="13" t="str">
        <x:v>RSTU</x:v>
      </x:c>
      <x:c r="D495" s="25" t="n">
        <x:v>40.276</x:v>
      </x:c>
      <x:c r="E495" s="21" t="n">
        <x:f>$D495*SUMPRODUCT('Evidence'!$J$3060:$J$3068,'Evidence'!L$3060:L$3068)</x:f>
        <x:v>0</x:v>
      </x:c>
      <x:c r="F495" s="21" t="n">
        <x:f>$D495*SUMPRODUCT('Evidence'!$J$3060:$J$3068,'Evidence'!M$3060:M$3068)</x:f>
        <x:v>0</x:v>
      </x:c>
      <x:c r="G495" s="21" t="n">
        <x:f>$D495*SUMPRODUCT('Evidence'!$J$3060:$J$3068,'Evidence'!N$3060:N$3068)</x:f>
        <x:v>0</x:v>
      </x:c>
      <x:c r="H495" s="21" t="n">
        <x:f>$D495*SUMPRODUCT('Evidence'!$J$3060:$J$3068,'Evidence'!O$3060:O$3068)</x:f>
        <x:v>14.577715778970363</x:v>
      </x:c>
      <x:c r="I495" s="21" t="n">
        <x:f>$D495*SUMPRODUCT('Evidence'!$J$3060:$J$3068,'Evidence'!P$3060:P$3068)</x:f>
        <x:v>0</x:v>
      </x:c>
      <x:c r="J495" s="21" t="n">
        <x:f>$D495*SUMPRODUCT('Evidence'!$J$3060:$J$3068,'Evidence'!Q$3060:Q$3068)</x:f>
        <x:v>0</x:v>
      </x:c>
      <x:c r="K495" s="21" t="n">
        <x:f>$D495*SUMPRODUCT('Evidence'!$J$3060:$J$3068,'Evidence'!R$3060:R$3068)</x:f>
        <x:v>0</x:v>
      </x:c>
      <x:c r="L495" s="21" t="n">
        <x:f>$D495*SUMPRODUCT('Evidence'!$J$3060:$J$3068,'Evidence'!S$3060:S$3068)</x:f>
        <x:v>0.30923052776354465</x:v>
      </x:c>
      <x:c r="M495" s="21" t="n">
        <x:f>$D495*SUMPRODUCT('Evidence'!$J$3060:$J$3068,'Evidence'!T$3060:T$3068)</x:f>
        <x:v>0.40296637091772064</x:v>
      </x:c>
      <x:c r="N495" s="21" t="n">
        <x:f>$D495*SUMPRODUCT('Evidence'!$J$3060:$J$3068,'Evidence'!U$3060:U$3068)</x:f>
        <x:v>0</x:v>
      </x:c>
      <x:c r="O495" s="21" t="n">
        <x:f>$D495*SUMPRODUCT('Evidence'!$J$3060:$J$3068,'Evidence'!V$3060:V$3068)</x:f>
        <x:v>0</x:v>
      </x:c>
      <x:c r="P495" s="21" t="n">
        <x:f>$D495*SUMPRODUCT('Evidence'!$J$3060:$J$3068,'Evidence'!W$3060:W$3068)</x:f>
        <x:v>24.98608732234837</x:v>
      </x:c>
      <x:c r="Q495" s="21" t="n">
        <x:f>SUM(E495:P495)</x:f>
        <x:v>40.275999999999996</x:v>
      </x:c>
      <x:c r="R495" s="21" t="n">
        <x:f>Q495-D495</x:f>
        <x:v>-7.105427357601002e-15</x:v>
      </x:c>
      <x:c r="S495" s="18" t="str">
        <x:v>Economic activity (ISIC-Rev.4): R,S,T,U. Other services</x:v>
      </x:c>
      <x:c r="T495" s="13" t="str">
        <x:v>XA:1938</x:v>
      </x:c>
      <x:c r="U495" s="13" t="str"/>
      <x:c r="V495" s="13" t="str">
        <x:v>https://rplumber.ilo.org/data/indicator?format=.csv.gz&amp;id=EMP_2EMP_SEX_ECO_NB_A</x:v>
      </x:c>
      <x:c r="W495" s="13" t="str">
        <x:v>ILO modelled estimate; allocation estimated</x:v>
      </x:c>
    </x:row>
    <x:row r="496" ht="32" customHeight="1">
      <x:c r="A496" s="2" t="str">
        <x:v>Singapore</x:v>
      </x:c>
      <x:c r="B496" s="2" t="str">
        <x:v>SGP</x:v>
      </x:c>
      <x:c r="C496" s="2" t="str">
        <x:v>A</x:v>
      </x:c>
      <x:c r="D496" s="25" t="n">
        <x:v>3.397</x:v>
      </x:c>
      <x:c r="E496" s="19" t="n">
        <x:f>$D496*SUMPRODUCT('Evidence'!$J$3069:$J$3070,'Evidence'!L$3069:L$3070)</x:f>
        <x:v>0</x:v>
      </x:c>
      <x:c r="F496" s="19" t="n">
        <x:f>$D496*SUMPRODUCT('Evidence'!$J$3069:$J$3070,'Evidence'!M$3069:M$3070)</x:f>
        <x:v>0</x:v>
      </x:c>
      <x:c r="G496" s="19" t="n">
        <x:f>$D496*SUMPRODUCT('Evidence'!$J$3069:$J$3070,'Evidence'!N$3069:N$3070)</x:f>
        <x:v>0</x:v>
      </x:c>
      <x:c r="H496" s="19" t="n">
        <x:f>$D496*SUMPRODUCT('Evidence'!$J$3069:$J$3070,'Evidence'!O$3069:O$3070)</x:f>
        <x:v>0</x:v>
      </x:c>
      <x:c r="I496" s="19" t="n">
        <x:f>$D496*SUMPRODUCT('Evidence'!$J$3069:$J$3070,'Evidence'!P$3069:P$3070)</x:f>
        <x:v>3.397</x:v>
      </x:c>
      <x:c r="J496" s="19" t="n">
        <x:f>$D496*SUMPRODUCT('Evidence'!$J$3069:$J$3070,'Evidence'!Q$3069:Q$3070)</x:f>
        <x:v>0</x:v>
      </x:c>
      <x:c r="K496" s="19" t="n">
        <x:f>$D496*SUMPRODUCT('Evidence'!$J$3069:$J$3070,'Evidence'!R$3069:R$3070)</x:f>
        <x:v>0</x:v>
      </x:c>
      <x:c r="L496" s="19" t="n">
        <x:f>$D496*SUMPRODUCT('Evidence'!$J$3069:$J$3070,'Evidence'!S$3069:S$3070)</x:f>
        <x:v>0</x:v>
      </x:c>
      <x:c r="M496" s="19" t="n">
        <x:f>$D496*SUMPRODUCT('Evidence'!$J$3069:$J$3070,'Evidence'!T$3069:T$3070)</x:f>
        <x:v>0</x:v>
      </x:c>
      <x:c r="N496" s="19" t="n">
        <x:f>$D496*SUMPRODUCT('Evidence'!$J$3069:$J$3070,'Evidence'!U$3069:U$3070)</x:f>
        <x:v>0</x:v>
      </x:c>
      <x:c r="O496" s="19" t="n">
        <x:f>$D496*SUMPRODUCT('Evidence'!$J$3069:$J$3070,'Evidence'!V$3069:V$3070)</x:f>
        <x:v>0</x:v>
      </x:c>
      <x:c r="P496" s="19" t="n">
        <x:f>$D496*SUMPRODUCT('Evidence'!$J$3069:$J$3070,'Evidence'!W$3069:W$3070)</x:f>
        <x:v>0</x:v>
      </x:c>
      <x:c r="Q496" s="19" t="n">
        <x:f>SUM(E496:P496)</x:f>
        <x:v>3.397</x:v>
      </x:c>
      <x:c r="R496" s="19" t="n">
        <x:f>Q496-D496</x:f>
        <x:v>0</x:v>
      </x:c>
      <x:c r="S496" s="17" t="str">
        <x:v>Economic activity (ISIC-Rev.4): A. Agriculture; forestry and fishing</x:v>
      </x:c>
      <x:c r="T496" s="2" t="str">
        <x:v>XA:2120</x:v>
      </x:c>
      <x:c r="U496" s="2" t="str"/>
      <x:c r="V496" s="2" t="str">
        <x:v>https://rplumber.ilo.org/data/indicator?format=.csv.gz&amp;id=EMP_2EMP_SEX_ECO_NB_A</x:v>
      </x:c>
      <x:c r="W496" s="2" t="str">
        <x:v>ILO modelled estimate; allocation estimated</x:v>
      </x:c>
    </x:row>
    <x:row r="497" ht="32" customHeight="1">
      <x:c r="A497" s="13" t="str">
        <x:v>Singapore</x:v>
      </x:c>
      <x:c r="B497" s="13" t="str">
        <x:v>SGP</x:v>
      </x:c>
      <x:c r="C497" s="13" t="str">
        <x:v>B</x:v>
      </x:c>
      <x:c r="D497" s="25" t="n">
        <x:v>2.267</x:v>
      </x:c>
      <x:c r="E497" s="21" t="n">
        <x:f>$D497*SUMPRODUCT('Evidence'!$J$3071:$J$3071,'Evidence'!L$3071:L$3071)</x:f>
        <x:v>1.8136</x:v>
      </x:c>
      <x:c r="F497" s="21" t="n">
        <x:f>$D497*SUMPRODUCT('Evidence'!$J$3071:$J$3071,'Evidence'!M$3071:M$3071)</x:f>
        <x:v>0.4534</x:v>
      </x:c>
      <x:c r="G497" s="21" t="n">
        <x:f>$D497*SUMPRODUCT('Evidence'!$J$3071:$J$3071,'Evidence'!N$3071:N$3071)</x:f>
        <x:v>0</x:v>
      </x:c>
      <x:c r="H497" s="21" t="n">
        <x:f>$D497*SUMPRODUCT('Evidence'!$J$3071:$J$3071,'Evidence'!O$3071:O$3071)</x:f>
        <x:v>0</x:v>
      </x:c>
      <x:c r="I497" s="21" t="n">
        <x:f>$D497*SUMPRODUCT('Evidence'!$J$3071:$J$3071,'Evidence'!P$3071:P$3071)</x:f>
        <x:v>0</x:v>
      </x:c>
      <x:c r="J497" s="21" t="n">
        <x:f>$D497*SUMPRODUCT('Evidence'!$J$3071:$J$3071,'Evidence'!Q$3071:Q$3071)</x:f>
        <x:v>0</x:v>
      </x:c>
      <x:c r="K497" s="21" t="n">
        <x:f>$D497*SUMPRODUCT('Evidence'!$J$3071:$J$3071,'Evidence'!R$3071:R$3071)</x:f>
        <x:v>0</x:v>
      </x:c>
      <x:c r="L497" s="21" t="n">
        <x:f>$D497*SUMPRODUCT('Evidence'!$J$3071:$J$3071,'Evidence'!S$3071:S$3071)</x:f>
        <x:v>0</x:v>
      </x:c>
      <x:c r="M497" s="21" t="n">
        <x:f>$D497*SUMPRODUCT('Evidence'!$J$3071:$J$3071,'Evidence'!T$3071:T$3071)</x:f>
        <x:v>0</x:v>
      </x:c>
      <x:c r="N497" s="21" t="n">
        <x:f>$D497*SUMPRODUCT('Evidence'!$J$3071:$J$3071,'Evidence'!U$3071:U$3071)</x:f>
        <x:v>0</x:v>
      </x:c>
      <x:c r="O497" s="21" t="n">
        <x:f>$D497*SUMPRODUCT('Evidence'!$J$3071:$J$3071,'Evidence'!V$3071:V$3071)</x:f>
        <x:v>0</x:v>
      </x:c>
      <x:c r="P497" s="21" t="n">
        <x:f>$D497*SUMPRODUCT('Evidence'!$J$3071:$J$3071,'Evidence'!W$3071:W$3071)</x:f>
        <x:v>0</x:v>
      </x:c>
      <x:c r="Q497" s="21" t="n">
        <x:f>SUM(E497:P497)</x:f>
        <x:v>2.2670000000000003</x:v>
      </x:c>
      <x:c r="R497" s="21" t="n">
        <x:f>Q497-D497</x:f>
        <x:v>4.440892098500626e-16</x:v>
      </x:c>
      <x:c r="S497" s="18" t="str">
        <x:v>Economic activity (ISIC-Rev.4): B. Mining and quarrying</x:v>
      </x:c>
      <x:c r="T497" s="13" t="str">
        <x:v>XA:2120</x:v>
      </x:c>
      <x:c r="U497" s="13" t="str"/>
      <x:c r="V497" s="13" t="str">
        <x:v>https://rplumber.ilo.org/data/indicator?format=.csv.gz&amp;id=EMP_2EMP_SEX_ECO_NB_A</x:v>
      </x:c>
      <x:c r="W497" s="13" t="str">
        <x:v>ILO modelled estimate; allocation estimated</x:v>
      </x:c>
    </x:row>
    <x:row r="498" ht="32" customHeight="1">
      <x:c r="A498" s="2" t="str">
        <x:v>Singapore</x:v>
      </x:c>
      <x:c r="B498" s="2" t="str">
        <x:v>SGP</x:v>
      </x:c>
      <x:c r="C498" s="2" t="str">
        <x:v>C</x:v>
      </x:c>
      <x:c r="D498" s="25" t="n">
        <x:v>311.016</x:v>
      </x:c>
      <x:c r="E498" s="19" t="n">
        <x:f>$D498*SUMPRODUCT('Evidence'!$J$3072:$J$3092,'Evidence'!L$3072:L$3092)</x:f>
        <x:v>11.126679621541568</x:v>
      </x:c>
      <x:c r="F498" s="19" t="n">
        <x:f>$D498*SUMPRODUCT('Evidence'!$J$3072:$J$3092,'Evidence'!M$3072:M$3092)</x:f>
        <x:v>27.927892503466683</x:v>
      </x:c>
      <x:c r="G498" s="19" t="n">
        <x:f>$D498*SUMPRODUCT('Evidence'!$J$3072:$J$3092,'Evidence'!N$3072:N$3092)</x:f>
        <x:v>132.3884907262591</x:v>
      </x:c>
      <x:c r="H498" s="19" t="n">
        <x:f>$D498*SUMPRODUCT('Evidence'!$J$3072:$J$3092,'Evidence'!O$3072:O$3092)</x:f>
        <x:v>38.587941038968395</x:v>
      </x:c>
      <x:c r="I498" s="19" t="n">
        <x:f>$D498*SUMPRODUCT('Evidence'!$J$3072:$J$3092,'Evidence'!P$3072:P$3092)</x:f>
        <x:v>34.65685652350272</x:v>
      </x:c>
      <x:c r="J498" s="19" t="n">
        <x:f>$D498*SUMPRODUCT('Evidence'!$J$3072:$J$3092,'Evidence'!Q$3072:Q$3092)</x:f>
        <x:v>22.81746796404079</x:v>
      </x:c>
      <x:c r="K498" s="19" t="n">
        <x:f>$D498*SUMPRODUCT('Evidence'!$J$3072:$J$3092,'Evidence'!R$3072:R$3092)</x:f>
        <x:v>0</x:v>
      </x:c>
      <x:c r="L498" s="19" t="n">
        <x:f>$D498*SUMPRODUCT('Evidence'!$J$3072:$J$3092,'Evidence'!S$3072:S$3092)</x:f>
        <x:v>43.51067162222076</x:v>
      </x:c>
      <x:c r="M498" s="19" t="n">
        <x:f>$D498*SUMPRODUCT('Evidence'!$J$3072:$J$3092,'Evidence'!T$3072:T$3092)</x:f>
        <x:v>0</x:v>
      </x:c>
      <x:c r="N498" s="19" t="n">
        <x:f>$D498*SUMPRODUCT('Evidence'!$J$3072:$J$3092,'Evidence'!U$3072:U$3092)</x:f>
        <x:v>0</x:v>
      </x:c>
      <x:c r="O498" s="19" t="n">
        <x:f>$D498*SUMPRODUCT('Evidence'!$J$3072:$J$3092,'Evidence'!V$3072:V$3092)</x:f>
        <x:v>0</x:v>
      </x:c>
      <x:c r="P498" s="19" t="n">
        <x:f>$D498*SUMPRODUCT('Evidence'!$J$3072:$J$3092,'Evidence'!W$3072:W$3092)</x:f>
        <x:v>0</x:v>
      </x:c>
      <x:c r="Q498" s="19" t="n">
        <x:f>SUM(E498:P498)</x:f>
        <x:v>311.016</x:v>
      </x:c>
      <x:c r="R498" s="19" t="n">
        <x:f>Q498-D498</x:f>
        <x:v>0</x:v>
      </x:c>
      <x:c r="S498" s="17" t="str">
        <x:v>Economic activity (ISIC-Rev.4): C. Manufacturing</x:v>
      </x:c>
      <x:c r="T498" s="2" t="str">
        <x:v>XA:2120</x:v>
      </x:c>
      <x:c r="U498" s="2" t="str"/>
      <x:c r="V498" s="2" t="str">
        <x:v>https://rplumber.ilo.org/data/indicator?format=.csv.gz&amp;id=EMP_2EMP_SEX_ECO_NB_A</x:v>
      </x:c>
      <x:c r="W498" s="2" t="str">
        <x:v>ILO modelled estimate; allocation estimated</x:v>
      </x:c>
    </x:row>
    <x:row r="499" ht="32" customHeight="1">
      <x:c r="A499" s="13" t="str">
        <x:v>Singapore</x:v>
      </x:c>
      <x:c r="B499" s="13" t="str">
        <x:v>SGP</x:v>
      </x:c>
      <x:c r="C499" s="13" t="str">
        <x:v>DE</x:v>
      </x:c>
      <x:c r="D499" s="25" t="n">
        <x:v>26.927</x:v>
      </x:c>
      <x:c r="E499" s="21" t="n">
        <x:f>$D499*SUMPRODUCT('Evidence'!$J$3093:$J$3095,'Evidence'!L$3093:L$3095)</x:f>
        <x:v>0</x:v>
      </x:c>
      <x:c r="F499" s="21" t="n">
        <x:f>$D499*SUMPRODUCT('Evidence'!$J$3093:$J$3095,'Evidence'!M$3093:M$3095)</x:f>
        <x:v>0</x:v>
      </x:c>
      <x:c r="G499" s="21" t="n">
        <x:f>$D499*SUMPRODUCT('Evidence'!$J$3093:$J$3095,'Evidence'!N$3093:N$3095)</x:f>
        <x:v>13.688465683339684</x:v>
      </x:c>
      <x:c r="H499" s="21" t="n">
        <x:f>$D499*SUMPRODUCT('Evidence'!$J$3093:$J$3095,'Evidence'!O$3093:O$3095)</x:f>
        <x:v>0</x:v>
      </x:c>
      <x:c r="I499" s="21" t="n">
        <x:f>$D499*SUMPRODUCT('Evidence'!$J$3093:$J$3095,'Evidence'!P$3093:P$3095)</x:f>
        <x:v>0</x:v>
      </x:c>
      <x:c r="J499" s="21" t="n">
        <x:f>$D499*SUMPRODUCT('Evidence'!$J$3093:$J$3095,'Evidence'!Q$3093:Q$3095)</x:f>
        <x:v>0</x:v>
      </x:c>
      <x:c r="K499" s="21" t="n">
        <x:f>$D499*SUMPRODUCT('Evidence'!$J$3093:$J$3095,'Evidence'!R$3093:R$3095)</x:f>
        <x:v>0</x:v>
      </x:c>
      <x:c r="L499" s="21" t="n">
        <x:f>$D499*SUMPRODUCT('Evidence'!$J$3093:$J$3095,'Evidence'!S$3093:S$3095)</x:f>
        <x:v>0</x:v>
      </x:c>
      <x:c r="M499" s="21" t="n">
        <x:f>$D499*SUMPRODUCT('Evidence'!$J$3093:$J$3095,'Evidence'!T$3093:T$3095)</x:f>
        <x:v>0</x:v>
      </x:c>
      <x:c r="N499" s="21" t="n">
        <x:f>$D499*SUMPRODUCT('Evidence'!$J$3093:$J$3095,'Evidence'!U$3093:U$3095)</x:f>
        <x:v>13.238534316660319</x:v>
      </x:c>
      <x:c r="O499" s="21" t="n">
        <x:f>$D499*SUMPRODUCT('Evidence'!$J$3093:$J$3095,'Evidence'!V$3093:V$3095)</x:f>
        <x:v>0</x:v>
      </x:c>
      <x:c r="P499" s="21" t="n">
        <x:f>$D499*SUMPRODUCT('Evidence'!$J$3093:$J$3095,'Evidence'!W$3093:W$3095)</x:f>
        <x:v>0</x:v>
      </x:c>
      <x:c r="Q499" s="21" t="n">
        <x:f>SUM(E499:P499)</x:f>
        <x:v>26.927000000000003</x:v>
      </x:c>
      <x:c r="R499" s="21" t="n">
        <x:f>Q499-D499</x:f>
        <x:v>3.552713678800501e-15</x:v>
      </x:c>
      <x:c r="S499" s="18" t="str">
        <x:v>Economic activity (ISIC-Rev.4): D,E. Utilities</x:v>
      </x:c>
      <x:c r="T499" s="13" t="str">
        <x:v>XA:2120</x:v>
      </x:c>
      <x:c r="U499" s="13" t="str"/>
      <x:c r="V499" s="13" t="str">
        <x:v>https://rplumber.ilo.org/data/indicator?format=.csv.gz&amp;id=EMP_2EMP_SEX_ECO_NB_A</x:v>
      </x:c>
      <x:c r="W499" s="13" t="str">
        <x:v>ILO modelled estimate; allocation estimated</x:v>
      </x:c>
    </x:row>
    <x:row r="500" ht="32" customHeight="1">
      <x:c r="A500" s="2" t="str">
        <x:v>Singapore</x:v>
      </x:c>
      <x:c r="B500" s="2" t="str">
        <x:v>SGP</x:v>
      </x:c>
      <x:c r="C500" s="2" t="str">
        <x:v>F</x:v>
      </x:c>
      <x:c r="D500" s="25" t="n">
        <x:v>150.791</x:v>
      </x:c>
      <x:c r="E500" s="19" t="n">
        <x:f>$D500*SUMPRODUCT('Evidence'!$J$3096:$J$3098,'Evidence'!L$3096:L$3098)</x:f>
        <x:v>0</x:v>
      </x:c>
      <x:c r="F500" s="19" t="n">
        <x:f>$D500*SUMPRODUCT('Evidence'!$J$3096:$J$3098,'Evidence'!M$3096:M$3098)</x:f>
        <x:v>0</x:v>
      </x:c>
      <x:c r="G500" s="19" t="n">
        <x:f>$D500*SUMPRODUCT('Evidence'!$J$3096:$J$3098,'Evidence'!N$3096:N$3098)</x:f>
        <x:v>93.33873501117696</x:v>
      </x:c>
      <x:c r="H500" s="19" t="n">
        <x:f>$D500*SUMPRODUCT('Evidence'!$J$3096:$J$3098,'Evidence'!O$3096:O$3098)</x:f>
        <x:v>57.45226498882301</x:v>
      </x:c>
      <x:c r="I500" s="19" t="n">
        <x:f>$D500*SUMPRODUCT('Evidence'!$J$3096:$J$3098,'Evidence'!P$3096:P$3098)</x:f>
        <x:v>0</x:v>
      </x:c>
      <x:c r="J500" s="19" t="n">
        <x:f>$D500*SUMPRODUCT('Evidence'!$J$3096:$J$3098,'Evidence'!Q$3096:Q$3098)</x:f>
        <x:v>0</x:v>
      </x:c>
      <x:c r="K500" s="19" t="n">
        <x:f>$D500*SUMPRODUCT('Evidence'!$J$3096:$J$3098,'Evidence'!R$3096:R$3098)</x:f>
        <x:v>0</x:v>
      </x:c>
      <x:c r="L500" s="19" t="n">
        <x:f>$D500*SUMPRODUCT('Evidence'!$J$3096:$J$3098,'Evidence'!S$3096:S$3098)</x:f>
        <x:v>0</x:v>
      </x:c>
      <x:c r="M500" s="19" t="n">
        <x:f>$D500*SUMPRODUCT('Evidence'!$J$3096:$J$3098,'Evidence'!T$3096:T$3098)</x:f>
        <x:v>0</x:v>
      </x:c>
      <x:c r="N500" s="19" t="n">
        <x:f>$D500*SUMPRODUCT('Evidence'!$J$3096:$J$3098,'Evidence'!U$3096:U$3098)</x:f>
        <x:v>0</x:v>
      </x:c>
      <x:c r="O500" s="19" t="n">
        <x:f>$D500*SUMPRODUCT('Evidence'!$J$3096:$J$3098,'Evidence'!V$3096:V$3098)</x:f>
        <x:v>0</x:v>
      </x:c>
      <x:c r="P500" s="19" t="n">
        <x:f>$D500*SUMPRODUCT('Evidence'!$J$3096:$J$3098,'Evidence'!W$3096:W$3098)</x:f>
        <x:v>0</x:v>
      </x:c>
      <x:c r="Q500" s="19" t="n">
        <x:f>SUM(E500:P500)</x:f>
        <x:v>150.79099999999997</x:v>
      </x:c>
      <x:c r="R500" s="19" t="n">
        <x:f>Q500-D500</x:f>
        <x:v>-2.842170943040401e-14</x:v>
      </x:c>
      <x:c r="S500" s="17" t="str">
        <x:v>Economic activity (ISIC-Rev.4): F. Construction</x:v>
      </x:c>
      <x:c r="T500" s="2" t="str">
        <x:v>XA:2120</x:v>
      </x:c>
      <x:c r="U500" s="2" t="str"/>
      <x:c r="V500" s="2" t="str">
        <x:v>https://rplumber.ilo.org/data/indicator?format=.csv.gz&amp;id=EMP_2EMP_SEX_ECO_NB_A</x:v>
      </x:c>
      <x:c r="W500" s="2" t="str">
        <x:v>ILO modelled estimate; allocation estimated</x:v>
      </x:c>
    </x:row>
    <x:row r="501" ht="32" customHeight="1">
      <x:c r="A501" s="13" t="str">
        <x:v>Singapore</x:v>
      </x:c>
      <x:c r="B501" s="13" t="str">
        <x:v>SGP</x:v>
      </x:c>
      <x:c r="C501" s="13" t="str">
        <x:v>G</x:v>
      </x:c>
      <x:c r="D501" s="25" t="n">
        <x:v>492.463</x:v>
      </x:c>
      <x:c r="E501" s="21" t="n">
        <x:f>$D501*SUMPRODUCT('Evidence'!$J$3099:$J$3100,'Evidence'!L$3099:L$3100)</x:f>
        <x:v>16.74210935268927</x:v>
      </x:c>
      <x:c r="F501" s="21" t="n">
        <x:f>$D501*SUMPRODUCT('Evidence'!$J$3099:$J$3100,'Evidence'!M$3099:M$3100)</x:f>
        <x:v>16.74210935268927</x:v>
      </x:c>
      <x:c r="G501" s="21" t="n">
        <x:f>$D501*SUMPRODUCT('Evidence'!$J$3099:$J$3100,'Evidence'!N$3099:N$3100)</x:f>
        <x:v>184.16320287958197</x:v>
      </x:c>
      <x:c r="H501" s="21" t="n">
        <x:f>$D501*SUMPRODUCT('Evidence'!$J$3099:$J$3100,'Evidence'!O$3099:O$3100)</x:f>
        <x:v>86.69144712041809</x:v>
      </x:c>
      <x:c r="I501" s="21" t="n">
        <x:f>$D501*SUMPRODUCT('Evidence'!$J$3099:$J$3100,'Evidence'!P$3099:P$3100)</x:f>
        <x:v>137.89780323655367</x:v>
      </x:c>
      <x:c r="J501" s="21" t="n">
        <x:f>$D501*SUMPRODUCT('Evidence'!$J$3099:$J$3100,'Evidence'!Q$3099:Q$3100)</x:f>
        <x:v>16.74210935268927</x:v>
      </x:c>
      <x:c r="K501" s="21" t="n">
        <x:f>$D501*SUMPRODUCT('Evidence'!$J$3099:$J$3100,'Evidence'!R$3099:R$3100)</x:f>
        <x:v>0</x:v>
      </x:c>
      <x:c r="L501" s="21" t="n">
        <x:f>$D501*SUMPRODUCT('Evidence'!$J$3099:$J$3100,'Evidence'!S$3099:S$3100)</x:f>
        <x:v>33.48421870537854</x:v>
      </x:c>
      <x:c r="M501" s="21" t="n">
        <x:f>$D501*SUMPRODUCT('Evidence'!$J$3099:$J$3100,'Evidence'!T$3099:T$3100)</x:f>
        <x:v>0</x:v>
      </x:c>
      <x:c r="N501" s="21" t="n">
        <x:f>$D501*SUMPRODUCT('Evidence'!$J$3099:$J$3100,'Evidence'!U$3099:U$3100)</x:f>
        <x:v>0</x:v>
      </x:c>
      <x:c r="O501" s="21" t="n">
        <x:f>$D501*SUMPRODUCT('Evidence'!$J$3099:$J$3100,'Evidence'!V$3099:V$3100)</x:f>
        <x:v>0</x:v>
      </x:c>
      <x:c r="P501" s="21" t="n">
        <x:f>$D501*SUMPRODUCT('Evidence'!$J$3099:$J$3100,'Evidence'!W$3099:W$3100)</x:f>
        <x:v>0</x:v>
      </x:c>
      <x:c r="Q501" s="21" t="n">
        <x:f>SUM(E501:P501)</x:f>
        <x:v>492.4630000000001</x:v>
      </x:c>
      <x:c r="R501" s="21" t="n">
        <x:f>Q501-D501</x:f>
        <x:v>5.684341886080802e-14</x:v>
      </x:c>
      <x:c r="S501" s="18" t="str">
        <x:v>Economic activity (ISIC-Rev.4): G. Wholesale and retail trade; repair of motor vehicles and motorcycles</x:v>
      </x:c>
      <x:c r="T501" s="13" t="str">
        <x:v>XA:2120</x:v>
      </x:c>
      <x:c r="U501" s="13" t="str"/>
      <x:c r="V501" s="13" t="str">
        <x:v>https://rplumber.ilo.org/data/indicator?format=.csv.gz&amp;id=EMP_2EMP_SEX_ECO_NB_A</x:v>
      </x:c>
      <x:c r="W501" s="13" t="str">
        <x:v>ILO modelled estimate; allocation estimated</x:v>
      </x:c>
    </x:row>
    <x:row r="502" ht="32" customHeight="1">
      <x:c r="A502" s="2" t="str">
        <x:v>Singapore</x:v>
      </x:c>
      <x:c r="B502" s="2" t="str">
        <x:v>SGP</x:v>
      </x:c>
      <x:c r="C502" s="2" t="str">
        <x:v>HJ</x:v>
      </x:c>
      <x:c r="D502" s="25" t="n">
        <x:v>494.002</x:v>
      </x:c>
      <x:c r="E502" s="19" t="n">
        <x:f>$D502*SUMPRODUCT('Evidence'!$J$3101:$J$3111,'Evidence'!L$3101:L$3111)</x:f>
        <x:v>6.08139323465976</x:v>
      </x:c>
      <x:c r="F502" s="19" t="n">
        <x:f>$D502*SUMPRODUCT('Evidence'!$J$3101:$J$3111,'Evidence'!M$3101:M$3111)</x:f>
        <x:v>0</x:v>
      </x:c>
      <x:c r="G502" s="19" t="n">
        <x:f>$D502*SUMPRODUCT('Evidence'!$J$3101:$J$3111,'Evidence'!N$3101:N$3111)</x:f>
        <x:v>283.9891196424492</x:v>
      </x:c>
      <x:c r="H502" s="19" t="n">
        <x:f>$D502*SUMPRODUCT('Evidence'!$J$3101:$J$3111,'Evidence'!O$3101:O$3111)</x:f>
        <x:v>0</x:v>
      </x:c>
      <x:c r="I502" s="19" t="n">
        <x:f>$D502*SUMPRODUCT('Evidence'!$J$3101:$J$3111,'Evidence'!P$3101:P$3111)</x:f>
        <x:v>0</x:v>
      </x:c>
      <x:c r="J502" s="19" t="n">
        <x:f>$D502*SUMPRODUCT('Evidence'!$J$3101:$J$3111,'Evidence'!Q$3101:Q$3111)</x:f>
        <x:v>0</x:v>
      </x:c>
      <x:c r="K502" s="19" t="n">
        <x:f>$D502*SUMPRODUCT('Evidence'!$J$3101:$J$3111,'Evidence'!R$3101:R$3111)</x:f>
        <x:v>0</x:v>
      </x:c>
      <x:c r="L502" s="19" t="n">
        <x:f>$D502*SUMPRODUCT('Evidence'!$J$3101:$J$3111,'Evidence'!S$3101:S$3111)</x:f>
        <x:v>150.28772184732597</x:v>
      </x:c>
      <x:c r="M502" s="19" t="n">
        <x:f>$D502*SUMPRODUCT('Evidence'!$J$3101:$J$3111,'Evidence'!T$3101:T$3111)</x:f>
        <x:v>53.64376527556509</x:v>
      </x:c>
      <x:c r="N502" s="19" t="n">
        <x:f>$D502*SUMPRODUCT('Evidence'!$J$3101:$J$3111,'Evidence'!U$3101:U$3111)</x:f>
        <x:v>0</x:v>
      </x:c>
      <x:c r="O502" s="19" t="n">
        <x:f>$D502*SUMPRODUCT('Evidence'!$J$3101:$J$3111,'Evidence'!V$3101:V$3111)</x:f>
        <x:v>0</x:v>
      </x:c>
      <x:c r="P502" s="19" t="n">
        <x:f>$D502*SUMPRODUCT('Evidence'!$J$3101:$J$3111,'Evidence'!W$3101:W$3111)</x:f>
        <x:v>0</x:v>
      </x:c>
      <x:c r="Q502" s="19" t="n">
        <x:f>SUM(E502:P502)</x:f>
        <x:v>494.00200000000007</x:v>
      </x:c>
      <x:c r="R502" s="19" t="n">
        <x:f>Q502-D502</x:f>
        <x:v>5.684341886080802e-14</x:v>
      </x:c>
      <x:c r="S502" s="17" t="str">
        <x:v>Economic activity (ISIC-Rev.4): H,J. Transport; storage and communication</x:v>
      </x:c>
      <x:c r="T502" s="2" t="str">
        <x:v>XA:2120</x:v>
      </x:c>
      <x:c r="U502" s="2" t="str"/>
      <x:c r="V502" s="2" t="str">
        <x:v>https://rplumber.ilo.org/data/indicator?format=.csv.gz&amp;id=EMP_2EMP_SEX_ECO_NB_A</x:v>
      </x:c>
      <x:c r="W502" s="2" t="str">
        <x:v>ILO modelled estimate; allocation estimated</x:v>
      </x:c>
    </x:row>
    <x:row r="503" ht="32" customHeight="1">
      <x:c r="A503" s="13" t="str">
        <x:v>Singapore</x:v>
      </x:c>
      <x:c r="B503" s="13" t="str">
        <x:v>SGP</x:v>
      </x:c>
      <x:c r="C503" s="13" t="str">
        <x:v>I</x:v>
      </x:c>
      <x:c r="D503" s="25" t="n">
        <x:v>216.102</x:v>
      </x:c>
      <x:c r="E503" s="21" t="n">
        <x:f>$D503*SUMPRODUCT('Evidence'!$J$3112:$J$3113,'Evidence'!L$3112:L$3113)</x:f>
        <x:v>0</x:v>
      </x:c>
      <x:c r="F503" s="21" t="n">
        <x:f>$D503*SUMPRODUCT('Evidence'!$J$3112:$J$3113,'Evidence'!M$3112:M$3113)</x:f>
        <x:v>0</x:v>
      </x:c>
      <x:c r="G503" s="21" t="n">
        <x:f>$D503*SUMPRODUCT('Evidence'!$J$3112:$J$3113,'Evidence'!N$3112:N$3113)</x:f>
        <x:v>0</x:v>
      </x:c>
      <x:c r="H503" s="21" t="n">
        <x:f>$D503*SUMPRODUCT('Evidence'!$J$3112:$J$3113,'Evidence'!O$3112:O$3113)</x:f>
        <x:v>216.102</x:v>
      </x:c>
      <x:c r="I503" s="21" t="n">
        <x:f>$D503*SUMPRODUCT('Evidence'!$J$3112:$J$3113,'Evidence'!P$3112:P$3113)</x:f>
        <x:v>0</x:v>
      </x:c>
      <x:c r="J503" s="21" t="n">
        <x:f>$D503*SUMPRODUCT('Evidence'!$J$3112:$J$3113,'Evidence'!Q$3112:Q$3113)</x:f>
        <x:v>0</x:v>
      </x:c>
      <x:c r="K503" s="21" t="n">
        <x:f>$D503*SUMPRODUCT('Evidence'!$J$3112:$J$3113,'Evidence'!R$3112:R$3113)</x:f>
        <x:v>0</x:v>
      </x:c>
      <x:c r="L503" s="21" t="n">
        <x:f>$D503*SUMPRODUCT('Evidence'!$J$3112:$J$3113,'Evidence'!S$3112:S$3113)</x:f>
        <x:v>0</x:v>
      </x:c>
      <x:c r="M503" s="21" t="n">
        <x:f>$D503*SUMPRODUCT('Evidence'!$J$3112:$J$3113,'Evidence'!T$3112:T$3113)</x:f>
        <x:v>0</x:v>
      </x:c>
      <x:c r="N503" s="21" t="n">
        <x:f>$D503*SUMPRODUCT('Evidence'!$J$3112:$J$3113,'Evidence'!U$3112:U$3113)</x:f>
        <x:v>0</x:v>
      </x:c>
      <x:c r="O503" s="21" t="n">
        <x:f>$D503*SUMPRODUCT('Evidence'!$J$3112:$J$3113,'Evidence'!V$3112:V$3113)</x:f>
        <x:v>0</x:v>
      </x:c>
      <x:c r="P503" s="21" t="n">
        <x:f>$D503*SUMPRODUCT('Evidence'!$J$3112:$J$3113,'Evidence'!W$3112:W$3113)</x:f>
        <x:v>0</x:v>
      </x:c>
      <x:c r="Q503" s="21" t="n">
        <x:f>SUM(E503:P503)</x:f>
        <x:v>216.102</x:v>
      </x:c>
      <x:c r="R503" s="21" t="n">
        <x:f>Q503-D503</x:f>
        <x:v>0</x:v>
      </x:c>
      <x:c r="S503" s="18" t="str">
        <x:v>Economic activity (ISIC-Rev.4): I. Accommodation and food service activities</x:v>
      </x:c>
      <x:c r="T503" s="13" t="str">
        <x:v>XA:2120</x:v>
      </x:c>
      <x:c r="U503" s="13" t="str"/>
      <x:c r="V503" s="13" t="str">
        <x:v>https://rplumber.ilo.org/data/indicator?format=.csv.gz&amp;id=EMP_2EMP_SEX_ECO_NB_A</x:v>
      </x:c>
      <x:c r="W503" s="13" t="str">
        <x:v>ILO modelled estimate; allocation estimated</x:v>
      </x:c>
    </x:row>
    <x:row r="504" ht="32" customHeight="1">
      <x:c r="A504" s="2" t="str">
        <x:v>Singapore</x:v>
      </x:c>
      <x:c r="B504" s="2" t="str">
        <x:v>SGP</x:v>
      </x:c>
      <x:c r="C504" s="2" t="str">
        <x:v>K</x:v>
      </x:c>
      <x:c r="D504" s="25" t="n">
        <x:v>350.794</x:v>
      </x:c>
      <x:c r="E504" s="19" t="n">
        <x:f>$D504*SUMPRODUCT('Evidence'!$J$3114:$J$3116,'Evidence'!L$3114:L$3116)</x:f>
        <x:v>0</x:v>
      </x:c>
      <x:c r="F504" s="19" t="n">
        <x:f>$D504*SUMPRODUCT('Evidence'!$J$3114:$J$3116,'Evidence'!M$3114:M$3116)</x:f>
        <x:v>0</x:v>
      </x:c>
      <x:c r="G504" s="19" t="n">
        <x:f>$D504*SUMPRODUCT('Evidence'!$J$3114:$J$3116,'Evidence'!N$3114:N$3116)</x:f>
        <x:v>0</x:v>
      </x:c>
      <x:c r="H504" s="19" t="n">
        <x:f>$D504*SUMPRODUCT('Evidence'!$J$3114:$J$3116,'Evidence'!O$3114:O$3116)</x:f>
        <x:v>0</x:v>
      </x:c>
      <x:c r="I504" s="19" t="n">
        <x:f>$D504*SUMPRODUCT('Evidence'!$J$3114:$J$3116,'Evidence'!P$3114:P$3116)</x:f>
        <x:v>0</x:v>
      </x:c>
      <x:c r="J504" s="19" t="n">
        <x:f>$D504*SUMPRODUCT('Evidence'!$J$3114:$J$3116,'Evidence'!Q$3114:Q$3116)</x:f>
        <x:v>0</x:v>
      </x:c>
      <x:c r="K504" s="19" t="n">
        <x:f>$D504*SUMPRODUCT('Evidence'!$J$3114:$J$3116,'Evidence'!R$3114:R$3116)</x:f>
        <x:v>350.7939999999999</x:v>
      </x:c>
      <x:c r="L504" s="19" t="n">
        <x:f>$D504*SUMPRODUCT('Evidence'!$J$3114:$J$3116,'Evidence'!S$3114:S$3116)</x:f>
        <x:v>0</x:v>
      </x:c>
      <x:c r="M504" s="19" t="n">
        <x:f>$D504*SUMPRODUCT('Evidence'!$J$3114:$J$3116,'Evidence'!T$3114:T$3116)</x:f>
        <x:v>0</x:v>
      </x:c>
      <x:c r="N504" s="19" t="n">
        <x:f>$D504*SUMPRODUCT('Evidence'!$J$3114:$J$3116,'Evidence'!U$3114:U$3116)</x:f>
        <x:v>0</x:v>
      </x:c>
      <x:c r="O504" s="19" t="n">
        <x:f>$D504*SUMPRODUCT('Evidence'!$J$3114:$J$3116,'Evidence'!V$3114:V$3116)</x:f>
        <x:v>0</x:v>
      </x:c>
      <x:c r="P504" s="19" t="n">
        <x:f>$D504*SUMPRODUCT('Evidence'!$J$3114:$J$3116,'Evidence'!W$3114:W$3116)</x:f>
        <x:v>0</x:v>
      </x:c>
      <x:c r="Q504" s="19" t="n">
        <x:f>SUM(E504:P504)</x:f>
        <x:v>350.7939999999999</x:v>
      </x:c>
      <x:c r="R504" s="19" t="n">
        <x:f>Q504-D504</x:f>
        <x:v>-5.684341886080802e-14</x:v>
      </x:c>
      <x:c r="S504" s="17" t="str">
        <x:v>Economic activity (ISIC-Rev.4): K. Financial and insurance activities</x:v>
      </x:c>
      <x:c r="T504" s="2" t="str">
        <x:v>XA:2120</x:v>
      </x:c>
      <x:c r="U504" s="2" t="str"/>
      <x:c r="V504" s="2" t="str">
        <x:v>https://rplumber.ilo.org/data/indicator?format=.csv.gz&amp;id=EMP_2EMP_SEX_ECO_NB_A</x:v>
      </x:c>
      <x:c r="W504" s="2" t="str">
        <x:v>ILO modelled estimate; allocation estimated</x:v>
      </x:c>
    </x:row>
    <x:row r="505" ht="32" customHeight="1">
      <x:c r="A505" s="13" t="str">
        <x:v>Singapore</x:v>
      </x:c>
      <x:c r="B505" s="13" t="str">
        <x:v>SGP</x:v>
      </x:c>
      <x:c r="C505" s="13" t="str">
        <x:v>LMN</x:v>
      </x:c>
      <x:c r="D505" s="25" t="n">
        <x:v>552.972</x:v>
      </x:c>
      <x:c r="E505" s="21" t="n">
        <x:f>$D505*SUMPRODUCT('Evidence'!$J$3117:$J$3130,'Evidence'!L$3117:L$3130)</x:f>
        <x:v>0</x:v>
      </x:c>
      <x:c r="F505" s="21" t="n">
        <x:f>$D505*SUMPRODUCT('Evidence'!$J$3117:$J$3130,'Evidence'!M$3117:M$3130)</x:f>
        <x:v>0</x:v>
      </x:c>
      <x:c r="G505" s="21" t="n">
        <x:f>$D505*SUMPRODUCT('Evidence'!$J$3117:$J$3130,'Evidence'!N$3117:N$3130)</x:f>
        <x:v>420.0015414441252</x:v>
      </x:c>
      <x:c r="H505" s="21" t="n">
        <x:f>$D505*SUMPRODUCT('Evidence'!$J$3117:$J$3130,'Evidence'!O$3117:O$3130)</x:f>
        <x:v>18.813399839918578</x:v>
      </x:c>
      <x:c r="I505" s="21" t="n">
        <x:f>$D505*SUMPRODUCT('Evidence'!$J$3117:$J$3130,'Evidence'!P$3117:P$3130)</x:f>
        <x:v>0</x:v>
      </x:c>
      <x:c r="J505" s="21" t="n">
        <x:f>$D505*SUMPRODUCT('Evidence'!$J$3117:$J$3130,'Evidence'!Q$3117:Q$3130)</x:f>
        <x:v>11.790159490389815</x:v>
      </x:c>
      <x:c r="K505" s="21" t="n">
        <x:f>$D505*SUMPRODUCT('Evidence'!$J$3117:$J$3130,'Evidence'!R$3117:R$3130)</x:f>
        <x:v>0</x:v>
      </x:c>
      <x:c r="L505" s="21" t="n">
        <x:f>$D505*SUMPRODUCT('Evidence'!$J$3117:$J$3130,'Evidence'!S$3117:S$3130)</x:f>
        <x:v>3.8570188307695576</x:v>
      </x:c>
      <x:c r="M505" s="21" t="n">
        <x:f>$D505*SUMPRODUCT('Evidence'!$J$3117:$J$3130,'Evidence'!T$3117:T$3130)</x:f>
        <x:v>16.023097511847084</x:v>
      </x:c>
      <x:c r="N505" s="21" t="n">
        <x:f>$D505*SUMPRODUCT('Evidence'!$J$3117:$J$3130,'Evidence'!U$3117:U$3130)</x:f>
        <x:v>0</x:v>
      </x:c>
      <x:c r="O505" s="21" t="n">
        <x:f>$D505*SUMPRODUCT('Evidence'!$J$3117:$J$3130,'Evidence'!V$3117:V$3130)</x:f>
        <x:v>82.48678288294974</x:v>
      </x:c>
      <x:c r="P505" s="21" t="n">
        <x:f>$D505*SUMPRODUCT('Evidence'!$J$3117:$J$3130,'Evidence'!W$3117:W$3130)</x:f>
        <x:v>0</x:v>
      </x:c>
      <x:c r="Q505" s="21" t="n">
        <x:f>SUM(E505:P505)</x:f>
        <x:v>552.972</x:v>
      </x:c>
      <x:c r="R505" s="21" t="n">
        <x:f>Q505-D505</x:f>
        <x:v>0</x:v>
      </x:c>
      <x:c r="S505" s="18" t="str">
        <x:v>Economic activity (ISIC-Rev.4): L,M,N. Real estate; business and administrative activities</x:v>
      </x:c>
      <x:c r="T505" s="13" t="str">
        <x:v>XA:2120</x:v>
      </x:c>
      <x:c r="U505" s="13" t="str"/>
      <x:c r="V505" s="13" t="str">
        <x:v>https://rplumber.ilo.org/data/indicator?format=.csv.gz&amp;id=EMP_2EMP_SEX_ECO_NB_A</x:v>
      </x:c>
      <x:c r="W505" s="13" t="str">
        <x:v>ILO modelled estimate; allocation estimated</x:v>
      </x:c>
    </x:row>
    <x:row r="506" ht="32" customHeight="1">
      <x:c r="A506" s="2" t="str">
        <x:v>Singapore</x:v>
      </x:c>
      <x:c r="B506" s="2" t="str">
        <x:v>SGP</x:v>
      </x:c>
      <x:c r="C506" s="2" t="str">
        <x:v>O</x:v>
      </x:c>
      <x:c r="D506" s="25" t="n">
        <x:v>233.497</x:v>
      </x:c>
      <x:c r="E506" s="19" t="n">
        <x:f>$D506*SUMPRODUCT('Evidence'!$J$3131:$J$3131,'Evidence'!L$3131:L$3131)</x:f>
        <x:v>0</x:v>
      </x:c>
      <x:c r="F506" s="19" t="n">
        <x:f>$D506*SUMPRODUCT('Evidence'!$J$3131:$J$3131,'Evidence'!M$3131:M$3131)</x:f>
        <x:v>0</x:v>
      </x:c>
      <x:c r="G506" s="19" t="n">
        <x:f>$D506*SUMPRODUCT('Evidence'!$J$3131:$J$3131,'Evidence'!N$3131:N$3131)</x:f>
        <x:v>0</x:v>
      </x:c>
      <x:c r="H506" s="19" t="n">
        <x:f>$D506*SUMPRODUCT('Evidence'!$J$3131:$J$3131,'Evidence'!O$3131:O$3131)</x:f>
        <x:v>0</x:v>
      </x:c>
      <x:c r="I506" s="19" t="n">
        <x:f>$D506*SUMPRODUCT('Evidence'!$J$3131:$J$3131,'Evidence'!P$3131:P$3131)</x:f>
        <x:v>0</x:v>
      </x:c>
      <x:c r="J506" s="19" t="n">
        <x:f>$D506*SUMPRODUCT('Evidence'!$J$3131:$J$3131,'Evidence'!Q$3131:Q$3131)</x:f>
        <x:v>0</x:v>
      </x:c>
      <x:c r="K506" s="19" t="n">
        <x:f>$D506*SUMPRODUCT('Evidence'!$J$3131:$J$3131,'Evidence'!R$3131:R$3131)</x:f>
        <x:v>0</x:v>
      </x:c>
      <x:c r="L506" s="19" t="n">
        <x:f>$D506*SUMPRODUCT('Evidence'!$J$3131:$J$3131,'Evidence'!S$3131:S$3131)</x:f>
        <x:v>0</x:v>
      </x:c>
      <x:c r="M506" s="19" t="n">
        <x:f>$D506*SUMPRODUCT('Evidence'!$J$3131:$J$3131,'Evidence'!T$3131:T$3131)</x:f>
        <x:v>0</x:v>
      </x:c>
      <x:c r="N506" s="19" t="n">
        <x:f>$D506*SUMPRODUCT('Evidence'!$J$3131:$J$3131,'Evidence'!U$3131:U$3131)</x:f>
        <x:v>0</x:v>
      </x:c>
      <x:c r="O506" s="19" t="n">
        <x:f>$D506*SUMPRODUCT('Evidence'!$J$3131:$J$3131,'Evidence'!V$3131:V$3131)</x:f>
        <x:v>0</x:v>
      </x:c>
      <x:c r="P506" s="19" t="n">
        <x:f>$D506*SUMPRODUCT('Evidence'!$J$3131:$J$3131,'Evidence'!W$3131:W$3131)</x:f>
        <x:v>233.497</x:v>
      </x:c>
      <x:c r="Q506" s="19" t="n">
        <x:f>SUM(E506:P506)</x:f>
        <x:v>233.497</x:v>
      </x:c>
      <x:c r="R506" s="19" t="n">
        <x:f>Q506-D506</x:f>
        <x:v>0</x:v>
      </x:c>
      <x:c r="S506" s="17" t="str">
        <x:v>Economic activity (ISIC-Rev.4): O. Public administration and defence; compulsory social security</x:v>
      </x:c>
      <x:c r="T506" s="2" t="str">
        <x:v>XA:2120</x:v>
      </x:c>
      <x:c r="U506" s="2" t="str"/>
      <x:c r="V506" s="2" t="str">
        <x:v>https://rplumber.ilo.org/data/indicator?format=.csv.gz&amp;id=EMP_2EMP_SEX_ECO_NB_A</x:v>
      </x:c>
      <x:c r="W506" s="2" t="str">
        <x:v>ILO modelled estimate; allocation estimated</x:v>
      </x:c>
    </x:row>
    <x:row r="507" ht="32" customHeight="1">
      <x:c r="A507" s="13" t="str">
        <x:v>Singapore</x:v>
      </x:c>
      <x:c r="B507" s="13" t="str">
        <x:v>SGP</x:v>
      </x:c>
      <x:c r="C507" s="13" t="str">
        <x:v>P</x:v>
      </x:c>
      <x:c r="D507" s="25" t="n">
        <x:v>214.506</x:v>
      </x:c>
      <x:c r="E507" s="21" t="n">
        <x:f>$D507*SUMPRODUCT('Evidence'!$J$3132:$J$3132,'Evidence'!L$3132:L$3132)</x:f>
        <x:v>0</x:v>
      </x:c>
      <x:c r="F507" s="21" t="n">
        <x:f>$D507*SUMPRODUCT('Evidence'!$J$3132:$J$3132,'Evidence'!M$3132:M$3132)</x:f>
        <x:v>0</x:v>
      </x:c>
      <x:c r="G507" s="21" t="n">
        <x:f>$D507*SUMPRODUCT('Evidence'!$J$3132:$J$3132,'Evidence'!N$3132:N$3132)</x:f>
        <x:v>0</x:v>
      </x:c>
      <x:c r="H507" s="21" t="n">
        <x:f>$D507*SUMPRODUCT('Evidence'!$J$3132:$J$3132,'Evidence'!O$3132:O$3132)</x:f>
        <x:v>214.506</x:v>
      </x:c>
      <x:c r="I507" s="21" t="n">
        <x:f>$D507*SUMPRODUCT('Evidence'!$J$3132:$J$3132,'Evidence'!P$3132:P$3132)</x:f>
        <x:v>0</x:v>
      </x:c>
      <x:c r="J507" s="21" t="n">
        <x:f>$D507*SUMPRODUCT('Evidence'!$J$3132:$J$3132,'Evidence'!Q$3132:Q$3132)</x:f>
        <x:v>0</x:v>
      </x:c>
      <x:c r="K507" s="21" t="n">
        <x:f>$D507*SUMPRODUCT('Evidence'!$J$3132:$J$3132,'Evidence'!R$3132:R$3132)</x:f>
        <x:v>0</x:v>
      </x:c>
      <x:c r="L507" s="21" t="n">
        <x:f>$D507*SUMPRODUCT('Evidence'!$J$3132:$J$3132,'Evidence'!S$3132:S$3132)</x:f>
        <x:v>0</x:v>
      </x:c>
      <x:c r="M507" s="21" t="n">
        <x:f>$D507*SUMPRODUCT('Evidence'!$J$3132:$J$3132,'Evidence'!T$3132:T$3132)</x:f>
        <x:v>0</x:v>
      </x:c>
      <x:c r="N507" s="21" t="n">
        <x:f>$D507*SUMPRODUCT('Evidence'!$J$3132:$J$3132,'Evidence'!U$3132:U$3132)</x:f>
        <x:v>0</x:v>
      </x:c>
      <x:c r="O507" s="21" t="n">
        <x:f>$D507*SUMPRODUCT('Evidence'!$J$3132:$J$3132,'Evidence'!V$3132:V$3132)</x:f>
        <x:v>0</x:v>
      </x:c>
      <x:c r="P507" s="21" t="n">
        <x:f>$D507*SUMPRODUCT('Evidence'!$J$3132:$J$3132,'Evidence'!W$3132:W$3132)</x:f>
        <x:v>0</x:v>
      </x:c>
      <x:c r="Q507" s="21" t="n">
        <x:f>SUM(E507:P507)</x:f>
        <x:v>214.506</x:v>
      </x:c>
      <x:c r="R507" s="21" t="n">
        <x:f>Q507-D507</x:f>
        <x:v>0</x:v>
      </x:c>
      <x:c r="S507" s="18" t="str">
        <x:v>Economic activity (ISIC-Rev.4): P. Education</x:v>
      </x:c>
      <x:c r="T507" s="13" t="str">
        <x:v>XA:2120</x:v>
      </x:c>
      <x:c r="U507" s="13" t="str"/>
      <x:c r="V507" s="13" t="str">
        <x:v>https://rplumber.ilo.org/data/indicator?format=.csv.gz&amp;id=EMP_2EMP_SEX_ECO_NB_A</x:v>
      </x:c>
      <x:c r="W507" s="13" t="str">
        <x:v>ILO modelled estimate; allocation estimated</x:v>
      </x:c>
    </x:row>
    <x:row r="508" ht="32" customHeight="1">
      <x:c r="A508" s="2" t="str">
        <x:v>Singapore</x:v>
      </x:c>
      <x:c r="B508" s="2" t="str">
        <x:v>SGP</x:v>
      </x:c>
      <x:c r="C508" s="2" t="str">
        <x:v>Q</x:v>
      </x:c>
      <x:c r="D508" s="25" t="n">
        <x:v>255.803</x:v>
      </x:c>
      <x:c r="E508" s="19" t="n">
        <x:f>$D508*SUMPRODUCT('Evidence'!$J$3133:$J$3135,'Evidence'!L$3133:L$3135)</x:f>
        <x:v>0</x:v>
      </x:c>
      <x:c r="F508" s="19" t="n">
        <x:f>$D508*SUMPRODUCT('Evidence'!$J$3133:$J$3135,'Evidence'!M$3133:M$3135)</x:f>
        <x:v>0</x:v>
      </x:c>
      <x:c r="G508" s="19" t="n">
        <x:f>$D508*SUMPRODUCT('Evidence'!$J$3133:$J$3135,'Evidence'!N$3133:N$3135)</x:f>
        <x:v>0</x:v>
      </x:c>
      <x:c r="H508" s="19" t="n">
        <x:f>$D508*SUMPRODUCT('Evidence'!$J$3133:$J$3135,'Evidence'!O$3133:O$3135)</x:f>
        <x:v>0</x:v>
      </x:c>
      <x:c r="I508" s="19" t="n">
        <x:f>$D508*SUMPRODUCT('Evidence'!$J$3133:$J$3135,'Evidence'!P$3133:P$3135)</x:f>
        <x:v>0</x:v>
      </x:c>
      <x:c r="J508" s="19" t="n">
        <x:f>$D508*SUMPRODUCT('Evidence'!$J$3133:$J$3135,'Evidence'!Q$3133:Q$3135)</x:f>
        <x:v>177.96335810497249</x:v>
      </x:c>
      <x:c r="K508" s="19" t="n">
        <x:f>$D508*SUMPRODUCT('Evidence'!$J$3133:$J$3135,'Evidence'!R$3133:R$3135)</x:f>
        <x:v>0</x:v>
      </x:c>
      <x:c r="L508" s="19" t="n">
        <x:f>$D508*SUMPRODUCT('Evidence'!$J$3133:$J$3135,'Evidence'!S$3133:S$3135)</x:f>
        <x:v>0</x:v>
      </x:c>
      <x:c r="M508" s="19" t="n">
        <x:f>$D508*SUMPRODUCT('Evidence'!$J$3133:$J$3135,'Evidence'!T$3133:T$3135)</x:f>
        <x:v>0</x:v>
      </x:c>
      <x:c r="N508" s="19" t="n">
        <x:f>$D508*SUMPRODUCT('Evidence'!$J$3133:$J$3135,'Evidence'!U$3133:U$3135)</x:f>
        <x:v>0</x:v>
      </x:c>
      <x:c r="O508" s="19" t="n">
        <x:f>$D508*SUMPRODUCT('Evidence'!$J$3133:$J$3135,'Evidence'!V$3133:V$3135)</x:f>
        <x:v>0</x:v>
      </x:c>
      <x:c r="P508" s="19" t="n">
        <x:f>$D508*SUMPRODUCT('Evidence'!$J$3133:$J$3135,'Evidence'!W$3133:W$3135)</x:f>
        <x:v>77.83964189502753</x:v>
      </x:c>
      <x:c r="Q508" s="19" t="n">
        <x:f>SUM(E508:P508)</x:f>
        <x:v>255.803</x:v>
      </x:c>
      <x:c r="R508" s="19" t="n">
        <x:f>Q508-D508</x:f>
        <x:v>0</x:v>
      </x:c>
      <x:c r="S508" s="17" t="str">
        <x:v>Economic activity (ISIC-Rev.4): Q. Human health and social work activities</x:v>
      </x:c>
      <x:c r="T508" s="2" t="str">
        <x:v>XA:2120</x:v>
      </x:c>
      <x:c r="U508" s="2" t="str"/>
      <x:c r="V508" s="2" t="str">
        <x:v>https://rplumber.ilo.org/data/indicator?format=.csv.gz&amp;id=EMP_2EMP_SEX_ECO_NB_A</x:v>
      </x:c>
      <x:c r="W508" s="2" t="str">
        <x:v>ILO modelled estimate; allocation estimated</x:v>
      </x:c>
    </x:row>
    <x:row r="509" ht="32" customHeight="1">
      <x:c r="A509" s="13" t="str">
        <x:v>Singapore</x:v>
      </x:c>
      <x:c r="B509" s="13" t="str">
        <x:v>SGP</x:v>
      </x:c>
      <x:c r="C509" s="13" t="str">
        <x:v>RSTU</x:v>
      </x:c>
      <x:c r="D509" s="25" t="n">
        <x:v>162.365</x:v>
      </x:c>
      <x:c r="E509" s="21" t="n">
        <x:f>$D509*SUMPRODUCT('Evidence'!$J$3136:$J$3144,'Evidence'!L$3136:L$3144)</x:f>
        <x:v>0</x:v>
      </x:c>
      <x:c r="F509" s="21" t="n">
        <x:f>$D509*SUMPRODUCT('Evidence'!$J$3136:$J$3144,'Evidence'!M$3136:M$3144)</x:f>
        <x:v>0</x:v>
      </x:c>
      <x:c r="G509" s="21" t="n">
        <x:f>$D509*SUMPRODUCT('Evidence'!$J$3136:$J$3144,'Evidence'!N$3136:N$3144)</x:f>
        <x:v>0</x:v>
      </x:c>
      <x:c r="H509" s="21" t="n">
        <x:f>$D509*SUMPRODUCT('Evidence'!$J$3136:$J$3144,'Evidence'!O$3136:O$3144)</x:f>
        <x:v>109.33044673063382</x:v>
      </x:c>
      <x:c r="I509" s="21" t="n">
        <x:f>$D509*SUMPRODUCT('Evidence'!$J$3136:$J$3144,'Evidence'!P$3136:P$3144)</x:f>
        <x:v>0</x:v>
      </x:c>
      <x:c r="J509" s="21" t="n">
        <x:f>$D509*SUMPRODUCT('Evidence'!$J$3136:$J$3144,'Evidence'!Q$3136:Q$3144)</x:f>
        <x:v>0</x:v>
      </x:c>
      <x:c r="K509" s="21" t="n">
        <x:f>$D509*SUMPRODUCT('Evidence'!$J$3136:$J$3144,'Evidence'!R$3136:R$3144)</x:f>
        <x:v>0</x:v>
      </x:c>
      <x:c r="L509" s="21" t="n">
        <x:f>$D509*SUMPRODUCT('Evidence'!$J$3136:$J$3144,'Evidence'!S$3136:S$3144)</x:f>
        <x:v>4.653048566605889</x:v>
      </x:c>
      <x:c r="M509" s="21" t="n">
        <x:f>$D509*SUMPRODUCT('Evidence'!$J$3136:$J$3144,'Evidence'!T$3136:T$3144)</x:f>
        <x:v>3.123136632787536</x:v>
      </x:c>
      <x:c r="N509" s="21" t="n">
        <x:f>$D509*SUMPRODUCT('Evidence'!$J$3136:$J$3144,'Evidence'!U$3136:U$3144)</x:f>
        <x:v>0</x:v>
      </x:c>
      <x:c r="O509" s="21" t="n">
        <x:f>$D509*SUMPRODUCT('Evidence'!$J$3136:$J$3144,'Evidence'!V$3136:V$3144)</x:f>
        <x:v>0</x:v>
      </x:c>
      <x:c r="P509" s="21" t="n">
        <x:f>$D509*SUMPRODUCT('Evidence'!$J$3136:$J$3144,'Evidence'!W$3136:W$3144)</x:f>
        <x:v>45.25836806997273</x:v>
      </x:c>
      <x:c r="Q509" s="21" t="n">
        <x:f>SUM(E509:P509)</x:f>
        <x:v>162.36499999999998</x:v>
      </x:c>
      <x:c r="R509" s="21" t="n">
        <x:f>Q509-D509</x:f>
        <x:v>-2.842170943040401e-14</x:v>
      </x:c>
      <x:c r="S509" s="18" t="str">
        <x:v>Economic activity (ISIC-Rev.4): R,S,T,U. Other services</x:v>
      </x:c>
      <x:c r="T509" s="13" t="str">
        <x:v>XA:2120</x:v>
      </x:c>
      <x:c r="U509" s="13" t="str"/>
      <x:c r="V509" s="13" t="str">
        <x:v>https://rplumber.ilo.org/data/indicator?format=.csv.gz&amp;id=EMP_2EMP_SEX_ECO_NB_A</x:v>
      </x:c>
      <x:c r="W509" s="13" t="str">
        <x:v>ILO modelled estimate; allocation estimated</x:v>
      </x:c>
    </x:row>
    <x:row r="510" ht="32" customHeight="1">
      <x:c r="A510" s="2" t="str">
        <x:v>Malaysia</x:v>
      </x:c>
      <x:c r="B510" s="2" t="str">
        <x:v>MYS</x:v>
      </x:c>
      <x:c r="C510" s="2" t="str">
        <x:v>A</x:v>
      </x:c>
      <x:c r="D510" s="25" t="n">
        <x:v>1668.257</x:v>
      </x:c>
      <x:c r="E510" s="19" t="n">
        <x:f>$D510*SUMPRODUCT('Evidence'!$J$3145:$J$3149,'Evidence'!L$3145:L$3149)</x:f>
        <x:v>0</x:v>
      </x:c>
      <x:c r="F510" s="19" t="n">
        <x:f>$D510*SUMPRODUCT('Evidence'!$J$3145:$J$3149,'Evidence'!M$3145:M$3149)</x:f>
        <x:v>11.423025539489439</x:v>
      </x:c>
      <x:c r="G510" s="19" t="n">
        <x:f>$D510*SUMPRODUCT('Evidence'!$J$3145:$J$3149,'Evidence'!N$3145:N$3149)</x:f>
        <x:v>0</x:v>
      </x:c>
      <x:c r="H510" s="19" t="n">
        <x:f>$D510*SUMPRODUCT('Evidence'!$J$3145:$J$3149,'Evidence'!O$3145:O$3149)</x:f>
        <x:v>0</x:v>
      </x:c>
      <x:c r="I510" s="19" t="n">
        <x:f>$D510*SUMPRODUCT('Evidence'!$J$3145:$J$3149,'Evidence'!P$3145:P$3149)</x:f>
        <x:v>1656.8339744605107</x:v>
      </x:c>
      <x:c r="J510" s="19" t="n">
        <x:f>$D510*SUMPRODUCT('Evidence'!$J$3145:$J$3149,'Evidence'!Q$3145:Q$3149)</x:f>
        <x:v>0</x:v>
      </x:c>
      <x:c r="K510" s="19" t="n">
        <x:f>$D510*SUMPRODUCT('Evidence'!$J$3145:$J$3149,'Evidence'!R$3145:R$3149)</x:f>
        <x:v>0</x:v>
      </x:c>
      <x:c r="L510" s="19" t="n">
        <x:f>$D510*SUMPRODUCT('Evidence'!$J$3145:$J$3149,'Evidence'!S$3145:S$3149)</x:f>
        <x:v>0</x:v>
      </x:c>
      <x:c r="M510" s="19" t="n">
        <x:f>$D510*SUMPRODUCT('Evidence'!$J$3145:$J$3149,'Evidence'!T$3145:T$3149)</x:f>
        <x:v>0</x:v>
      </x:c>
      <x:c r="N510" s="19" t="n">
        <x:f>$D510*SUMPRODUCT('Evidence'!$J$3145:$J$3149,'Evidence'!U$3145:U$3149)</x:f>
        <x:v>0</x:v>
      </x:c>
      <x:c r="O510" s="19" t="n">
        <x:f>$D510*SUMPRODUCT('Evidence'!$J$3145:$J$3149,'Evidence'!V$3145:V$3149)</x:f>
        <x:v>0</x:v>
      </x:c>
      <x:c r="P510" s="19" t="n">
        <x:f>$D510*SUMPRODUCT('Evidence'!$J$3145:$J$3149,'Evidence'!W$3145:W$3149)</x:f>
        <x:v>0</x:v>
      </x:c>
      <x:c r="Q510" s="19" t="n">
        <x:f>SUM(E510:P510)</x:f>
        <x:v>1668.257</x:v>
      </x:c>
      <x:c r="R510" s="19" t="n">
        <x:f>Q510-D510</x:f>
        <x:v>0</x:v>
      </x:c>
      <x:c r="S510" s="17" t="str">
        <x:v>Economic activity (ISIC-Rev.4): A. Agriculture; forestry and fishing</x:v>
      </x:c>
      <x:c r="T510" s="2" t="str">
        <x:v>XA:1940</x:v>
      </x:c>
      <x:c r="U510" s="2" t="str"/>
      <x:c r="V510" s="2" t="str">
        <x:v>https://rplumber.ilo.org/data/indicator?format=.csv.gz&amp;id=EMP_2EMP_SEX_ECO_NB_A</x:v>
      </x:c>
      <x:c r="W510" s="2" t="str">
        <x:v>ILO modelled estimate; allocation estimated</x:v>
      </x:c>
    </x:row>
    <x:row r="511" ht="32" customHeight="1">
      <x:c r="A511" s="13" t="str">
        <x:v>Malaysia</x:v>
      </x:c>
      <x:c r="B511" s="13" t="str">
        <x:v>MYS</x:v>
      </x:c>
      <x:c r="C511" s="13" t="str">
        <x:v>B</x:v>
      </x:c>
      <x:c r="D511" s="25" t="n">
        <x:v>94.773</x:v>
      </x:c>
      <x:c r="E511" s="21" t="n">
        <x:f>$D511*SUMPRODUCT('Evidence'!$J$3150:$J$3155,'Evidence'!L$3150:L$3155)</x:f>
        <x:v>54.421910455657034</x:v>
      </x:c>
      <x:c r="F511" s="21" t="n">
        <x:f>$D511*SUMPRODUCT('Evidence'!$J$3150:$J$3155,'Evidence'!M$3150:M$3155)</x:f>
        <x:v>40.35108954434296</x:v>
      </x:c>
      <x:c r="G511" s="21" t="n">
        <x:f>$D511*SUMPRODUCT('Evidence'!$J$3150:$J$3155,'Evidence'!N$3150:N$3155)</x:f>
        <x:v>0</x:v>
      </x:c>
      <x:c r="H511" s="21" t="n">
        <x:f>$D511*SUMPRODUCT('Evidence'!$J$3150:$J$3155,'Evidence'!O$3150:O$3155)</x:f>
        <x:v>0</x:v>
      </x:c>
      <x:c r="I511" s="21" t="n">
        <x:f>$D511*SUMPRODUCT('Evidence'!$J$3150:$J$3155,'Evidence'!P$3150:P$3155)</x:f>
        <x:v>0</x:v>
      </x:c>
      <x:c r="J511" s="21" t="n">
        <x:f>$D511*SUMPRODUCT('Evidence'!$J$3150:$J$3155,'Evidence'!Q$3150:Q$3155)</x:f>
        <x:v>0</x:v>
      </x:c>
      <x:c r="K511" s="21" t="n">
        <x:f>$D511*SUMPRODUCT('Evidence'!$J$3150:$J$3155,'Evidence'!R$3150:R$3155)</x:f>
        <x:v>0</x:v>
      </x:c>
      <x:c r="L511" s="21" t="n">
        <x:f>$D511*SUMPRODUCT('Evidence'!$J$3150:$J$3155,'Evidence'!S$3150:S$3155)</x:f>
        <x:v>0</x:v>
      </x:c>
      <x:c r="M511" s="21" t="n">
        <x:f>$D511*SUMPRODUCT('Evidence'!$J$3150:$J$3155,'Evidence'!T$3150:T$3155)</x:f>
        <x:v>0</x:v>
      </x:c>
      <x:c r="N511" s="21" t="n">
        <x:f>$D511*SUMPRODUCT('Evidence'!$J$3150:$J$3155,'Evidence'!U$3150:U$3155)</x:f>
        <x:v>0</x:v>
      </x:c>
      <x:c r="O511" s="21" t="n">
        <x:f>$D511*SUMPRODUCT('Evidence'!$J$3150:$J$3155,'Evidence'!V$3150:V$3155)</x:f>
        <x:v>0</x:v>
      </x:c>
      <x:c r="P511" s="21" t="n">
        <x:f>$D511*SUMPRODUCT('Evidence'!$J$3150:$J$3155,'Evidence'!W$3150:W$3155)</x:f>
        <x:v>0</x:v>
      </x:c>
      <x:c r="Q511" s="21" t="n">
        <x:f>SUM(E511:P511)</x:f>
        <x:v>94.773</x:v>
      </x:c>
      <x:c r="R511" s="21" t="n">
        <x:f>Q511-D511</x:f>
        <x:v>0</x:v>
      </x:c>
      <x:c r="S511" s="18" t="str">
        <x:v>Economic activity (ISIC-Rev.4): B. Mining and quarrying</x:v>
      </x:c>
      <x:c r="T511" s="13" t="str">
        <x:v>XA:1940</x:v>
      </x:c>
      <x:c r="U511" s="13" t="str"/>
      <x:c r="V511" s="13" t="str">
        <x:v>https://rplumber.ilo.org/data/indicator?format=.csv.gz&amp;id=EMP_2EMP_SEX_ECO_NB_A</x:v>
      </x:c>
      <x:c r="W511" s="13" t="str">
        <x:v>ILO modelled estimate; allocation estimated</x:v>
      </x:c>
    </x:row>
    <x:row r="512" ht="32" customHeight="1">
      <x:c r="A512" s="2" t="str">
        <x:v>Malaysia</x:v>
      </x:c>
      <x:c r="B512" s="2" t="str">
        <x:v>MYS</x:v>
      </x:c>
      <x:c r="C512" s="2" t="str">
        <x:v>C</x:v>
      </x:c>
      <x:c r="D512" s="25" t="n">
        <x:v>2927.318</x:v>
      </x:c>
      <x:c r="E512" s="19" t="n">
        <x:f>$D512*SUMPRODUCT('Evidence'!$J$3156:$J$3200,'Evidence'!L$3156:L$3200)</x:f>
        <x:v>62.07771143027511</x:v>
      </x:c>
      <x:c r="F512" s="19" t="n">
        <x:f>$D512*SUMPRODUCT('Evidence'!$J$3156:$J$3200,'Evidence'!M$3156:M$3200)</x:f>
        <x:v>360.30733292734493</x:v>
      </x:c>
      <x:c r="G512" s="19" t="n">
        <x:f>$D512*SUMPRODUCT('Evidence'!$J$3156:$J$3200,'Evidence'!N$3156:N$3200)</x:f>
        <x:v>893.5040243294377</x:v>
      </x:c>
      <x:c r="H512" s="19" t="n">
        <x:f>$D512*SUMPRODUCT('Evidence'!$J$3156:$J$3200,'Evidence'!O$3156:O$3200)</x:f>
        <x:v>603.3275865345141</x:v>
      </x:c>
      <x:c r="I512" s="19" t="n">
        <x:f>$D512*SUMPRODUCT('Evidence'!$J$3156:$J$3200,'Evidence'!P$3156:P$3200)</x:f>
        <x:v>576.896928534911</x:v>
      </x:c>
      <x:c r="J512" s="19" t="n">
        <x:f>$D512*SUMPRODUCT('Evidence'!$J$3156:$J$3200,'Evidence'!Q$3156:Q$3200)</x:f>
        <x:v>149.58371092501255</x:v>
      </x:c>
      <x:c r="K512" s="19" t="n">
        <x:f>$D512*SUMPRODUCT('Evidence'!$J$3156:$J$3200,'Evidence'!R$3156:R$3200)</x:f>
        <x:v>0</x:v>
      </x:c>
      <x:c r="L512" s="19" t="n">
        <x:f>$D512*SUMPRODUCT('Evidence'!$J$3156:$J$3200,'Evidence'!S$3156:S$3200)</x:f>
        <x:v>281.62070531850435</x:v>
      </x:c>
      <x:c r="M512" s="19" t="n">
        <x:f>$D512*SUMPRODUCT('Evidence'!$J$3156:$J$3200,'Evidence'!T$3156:T$3200)</x:f>
        <x:v>0</x:v>
      </x:c>
      <x:c r="N512" s="19" t="n">
        <x:f>$D512*SUMPRODUCT('Evidence'!$J$3156:$J$3200,'Evidence'!U$3156:U$3200)</x:f>
        <x:v>0</x:v>
      </x:c>
      <x:c r="O512" s="19" t="n">
        <x:f>$D512*SUMPRODUCT('Evidence'!$J$3156:$J$3200,'Evidence'!V$3156:V$3200)</x:f>
        <x:v>0</x:v>
      </x:c>
      <x:c r="P512" s="19" t="n">
        <x:f>$D512*SUMPRODUCT('Evidence'!$J$3156:$J$3200,'Evidence'!W$3156:W$3200)</x:f>
        <x:v>0</x:v>
      </x:c>
      <x:c r="Q512" s="19" t="n">
        <x:f>SUM(E512:P512)</x:f>
        <x:v>2927.3179999999993</x:v>
      </x:c>
      <x:c r="R512" s="19" t="n">
        <x:f>Q512-D512</x:f>
        <x:v>-9.094947017729282e-13</x:v>
      </x:c>
      <x:c r="S512" s="17" t="str">
        <x:v>Economic activity (ISIC-Rev.4): C. Manufacturing</x:v>
      </x:c>
      <x:c r="T512" s="2" t="str">
        <x:v>XA:1940</x:v>
      </x:c>
      <x:c r="U512" s="2" t="str"/>
      <x:c r="V512" s="2" t="str">
        <x:v>https://rplumber.ilo.org/data/indicator?format=.csv.gz&amp;id=EMP_2EMP_SEX_ECO_NB_A</x:v>
      </x:c>
      <x:c r="W512" s="2" t="str">
        <x:v>ILO modelled estimate; allocation estimated</x:v>
      </x:c>
    </x:row>
    <x:row r="513" ht="32" customHeight="1">
      <x:c r="A513" s="13" t="str">
        <x:v>Malaysia</x:v>
      </x:c>
      <x:c r="B513" s="13" t="str">
        <x:v>MYS</x:v>
      </x:c>
      <x:c r="C513" s="13" t="str">
        <x:v>DE</x:v>
      </x:c>
      <x:c r="D513" s="25" t="n">
        <x:v>191.781</x:v>
      </x:c>
      <x:c r="E513" s="21" t="n">
        <x:f>$D513*SUMPRODUCT('Evidence'!$J$3201:$J$3207,'Evidence'!L$3201:L$3207)</x:f>
        <x:v>0</x:v>
      </x:c>
      <x:c r="F513" s="21" t="n">
        <x:f>$D513*SUMPRODUCT('Evidence'!$J$3201:$J$3207,'Evidence'!M$3201:M$3207)</x:f>
        <x:v>0</x:v>
      </x:c>
      <x:c r="G513" s="21" t="n">
        <x:f>$D513*SUMPRODUCT('Evidence'!$J$3201:$J$3207,'Evidence'!N$3201:N$3207)</x:f>
        <x:v>49.05130182765964</x:v>
      </x:c>
      <x:c r="H513" s="21" t="n">
        <x:f>$D513*SUMPRODUCT('Evidence'!$J$3201:$J$3207,'Evidence'!O$3201:O$3207)</x:f>
        <x:v>0</x:v>
      </x:c>
      <x:c r="I513" s="21" t="n">
        <x:f>$D513*SUMPRODUCT('Evidence'!$J$3201:$J$3207,'Evidence'!P$3201:P$3207)</x:f>
        <x:v>0</x:v>
      </x:c>
      <x:c r="J513" s="21" t="n">
        <x:f>$D513*SUMPRODUCT('Evidence'!$J$3201:$J$3207,'Evidence'!Q$3201:Q$3207)</x:f>
        <x:v>0</x:v>
      </x:c>
      <x:c r="K513" s="21" t="n">
        <x:f>$D513*SUMPRODUCT('Evidence'!$J$3201:$J$3207,'Evidence'!R$3201:R$3207)</x:f>
        <x:v>0</x:v>
      </x:c>
      <x:c r="L513" s="21" t="n">
        <x:f>$D513*SUMPRODUCT('Evidence'!$J$3201:$J$3207,'Evidence'!S$3201:S$3207)</x:f>
        <x:v>0</x:v>
      </x:c>
      <x:c r="M513" s="21" t="n">
        <x:f>$D513*SUMPRODUCT('Evidence'!$J$3201:$J$3207,'Evidence'!T$3201:T$3207)</x:f>
        <x:v>0</x:v>
      </x:c>
      <x:c r="N513" s="21" t="n">
        <x:f>$D513*SUMPRODUCT('Evidence'!$J$3201:$J$3207,'Evidence'!U$3201:U$3207)</x:f>
        <x:v>142.72969817234036</x:v>
      </x:c>
      <x:c r="O513" s="21" t="n">
        <x:f>$D513*SUMPRODUCT('Evidence'!$J$3201:$J$3207,'Evidence'!V$3201:V$3207)</x:f>
        <x:v>0</x:v>
      </x:c>
      <x:c r="P513" s="21" t="n">
        <x:f>$D513*SUMPRODUCT('Evidence'!$J$3201:$J$3207,'Evidence'!W$3201:W$3207)</x:f>
        <x:v>0</x:v>
      </x:c>
      <x:c r="Q513" s="21" t="n">
        <x:f>SUM(E513:P513)</x:f>
        <x:v>191.781</x:v>
      </x:c>
      <x:c r="R513" s="21" t="n">
        <x:f>Q513-D513</x:f>
        <x:v>0</x:v>
      </x:c>
      <x:c r="S513" s="18" t="str">
        <x:v>Economic activity (ISIC-Rev.4): D,E. Utilities</x:v>
      </x:c>
      <x:c r="T513" s="13" t="str">
        <x:v>XA:1940</x:v>
      </x:c>
      <x:c r="U513" s="13" t="str"/>
      <x:c r="V513" s="13" t="str">
        <x:v>https://rplumber.ilo.org/data/indicator?format=.csv.gz&amp;id=EMP_2EMP_SEX_ECO_NB_A</x:v>
      </x:c>
      <x:c r="W513" s="13" t="str">
        <x:v>ILO modelled estimate; allocation estimated</x:v>
      </x:c>
    </x:row>
    <x:row r="514" ht="32" customHeight="1">
      <x:c r="A514" s="2" t="str">
        <x:v>Malaysia</x:v>
      </x:c>
      <x:c r="B514" s="2" t="str">
        <x:v>MYS</x:v>
      </x:c>
      <x:c r="C514" s="2" t="str">
        <x:v>F</x:v>
      </x:c>
      <x:c r="D514" s="25" t="n">
        <x:v>1382.785</x:v>
      </x:c>
      <x:c r="E514" s="19" t="n">
        <x:f>$D514*SUMPRODUCT('Evidence'!$J$3208:$J$3213,'Evidence'!L$3208:L$3213)</x:f>
        <x:v>0</x:v>
      </x:c>
      <x:c r="F514" s="19" t="n">
        <x:f>$D514*SUMPRODUCT('Evidence'!$J$3208:$J$3213,'Evidence'!M$3208:M$3213)</x:f>
        <x:v>0</x:v>
      </x:c>
      <x:c r="G514" s="19" t="n">
        <x:f>$D514*SUMPRODUCT('Evidence'!$J$3208:$J$3213,'Evidence'!N$3208:N$3213)</x:f>
        <x:v>801.825886583903</x:v>
      </x:c>
      <x:c r="H514" s="19" t="n">
        <x:f>$D514*SUMPRODUCT('Evidence'!$J$3208:$J$3213,'Evidence'!O$3208:O$3213)</x:f>
        <x:v>580.959113416097</x:v>
      </x:c>
      <x:c r="I514" s="19" t="n">
        <x:f>$D514*SUMPRODUCT('Evidence'!$J$3208:$J$3213,'Evidence'!P$3208:P$3213)</x:f>
        <x:v>0</x:v>
      </x:c>
      <x:c r="J514" s="19" t="n">
        <x:f>$D514*SUMPRODUCT('Evidence'!$J$3208:$J$3213,'Evidence'!Q$3208:Q$3213)</x:f>
        <x:v>0</x:v>
      </x:c>
      <x:c r="K514" s="19" t="n">
        <x:f>$D514*SUMPRODUCT('Evidence'!$J$3208:$J$3213,'Evidence'!R$3208:R$3213)</x:f>
        <x:v>0</x:v>
      </x:c>
      <x:c r="L514" s="19" t="n">
        <x:f>$D514*SUMPRODUCT('Evidence'!$J$3208:$J$3213,'Evidence'!S$3208:S$3213)</x:f>
        <x:v>0</x:v>
      </x:c>
      <x:c r="M514" s="19" t="n">
        <x:f>$D514*SUMPRODUCT('Evidence'!$J$3208:$J$3213,'Evidence'!T$3208:T$3213)</x:f>
        <x:v>0</x:v>
      </x:c>
      <x:c r="N514" s="19" t="n">
        <x:f>$D514*SUMPRODUCT('Evidence'!$J$3208:$J$3213,'Evidence'!U$3208:U$3213)</x:f>
        <x:v>0</x:v>
      </x:c>
      <x:c r="O514" s="19" t="n">
        <x:f>$D514*SUMPRODUCT('Evidence'!$J$3208:$J$3213,'Evidence'!V$3208:V$3213)</x:f>
        <x:v>0</x:v>
      </x:c>
      <x:c r="P514" s="19" t="n">
        <x:f>$D514*SUMPRODUCT('Evidence'!$J$3208:$J$3213,'Evidence'!W$3208:W$3213)</x:f>
        <x:v>0</x:v>
      </x:c>
      <x:c r="Q514" s="19" t="n">
        <x:f>SUM(E514:P514)</x:f>
        <x:v>1382.7849999999999</x:v>
      </x:c>
      <x:c r="R514" s="19" t="n">
        <x:f>Q514-D514</x:f>
        <x:v>-2.2737367544323206e-13</x:v>
      </x:c>
      <x:c r="S514" s="17" t="str">
        <x:v>Economic activity (ISIC-Rev.4): F. Construction</x:v>
      </x:c>
      <x:c r="T514" s="2" t="str">
        <x:v>XA:1940</x:v>
      </x:c>
      <x:c r="U514" s="2" t="str"/>
      <x:c r="V514" s="2" t="str">
        <x:v>https://rplumber.ilo.org/data/indicator?format=.csv.gz&amp;id=EMP_2EMP_SEX_ECO_NB_A</x:v>
      </x:c>
      <x:c r="W514" s="2" t="str">
        <x:v>ILO modelled estimate; allocation estimated</x:v>
      </x:c>
    </x:row>
    <x:row r="515" ht="32" customHeight="1">
      <x:c r="A515" s="13" t="str">
        <x:v>Malaysia</x:v>
      </x:c>
      <x:c r="B515" s="13" t="str">
        <x:v>MYS</x:v>
      </x:c>
      <x:c r="C515" s="13" t="str">
        <x:v>G</x:v>
      </x:c>
      <x:c r="D515" s="25" t="n">
        <x:v>3330.429</x:v>
      </x:c>
      <x:c r="E515" s="21" t="n">
        <x:f>$D515*SUMPRODUCT('Evidence'!$J$3214:$J$3218,'Evidence'!L$3214:L$3218)</x:f>
        <x:v>71.46947013595519</x:v>
      </x:c>
      <x:c r="F515" s="21" t="n">
        <x:f>$D515*SUMPRODUCT('Evidence'!$J$3214:$J$3218,'Evidence'!M$3214:M$3218)</x:f>
        <x:v>71.46947013595519</x:v>
      </x:c>
      <x:c r="G515" s="21" t="n">
        <x:f>$D515*SUMPRODUCT('Evidence'!$J$3214:$J$3218,'Evidence'!N$3214:N$3218)</x:f>
        <x:v>786.164171495507</x:v>
      </x:c>
      <x:c r="H515" s="21" t="n">
        <x:f>$D515*SUMPRODUCT('Evidence'!$J$3214:$J$3218,'Evidence'!O$3214:O$3218)</x:f>
        <x:v>1145.6543409476199</x:v>
      </x:c>
      <x:c r="I515" s="21" t="n">
        <x:f>$D515*SUMPRODUCT('Evidence'!$J$3214:$J$3218,'Evidence'!P$3214:P$3218)</x:f>
        <x:v>1041.2631368770976</x:v>
      </x:c>
      <x:c r="J515" s="21" t="n">
        <x:f>$D515*SUMPRODUCT('Evidence'!$J$3214:$J$3218,'Evidence'!Q$3214:Q$3218)</x:f>
        <x:v>71.46947013595519</x:v>
      </x:c>
      <x:c r="K515" s="21" t="n">
        <x:f>$D515*SUMPRODUCT('Evidence'!$J$3214:$J$3218,'Evidence'!R$3214:R$3218)</x:f>
        <x:v>0</x:v>
      </x:c>
      <x:c r="L515" s="21" t="n">
        <x:f>$D515*SUMPRODUCT('Evidence'!$J$3214:$J$3218,'Evidence'!S$3214:S$3218)</x:f>
        <x:v>142.93894027191038</x:v>
      </x:c>
      <x:c r="M515" s="21" t="n">
        <x:f>$D515*SUMPRODUCT('Evidence'!$J$3214:$J$3218,'Evidence'!T$3214:T$3218)</x:f>
        <x:v>0</x:v>
      </x:c>
      <x:c r="N515" s="21" t="n">
        <x:f>$D515*SUMPRODUCT('Evidence'!$J$3214:$J$3218,'Evidence'!U$3214:U$3218)</x:f>
        <x:v>0</x:v>
      </x:c>
      <x:c r="O515" s="21" t="n">
        <x:f>$D515*SUMPRODUCT('Evidence'!$J$3214:$J$3218,'Evidence'!V$3214:V$3218)</x:f>
        <x:v>0</x:v>
      </x:c>
      <x:c r="P515" s="21" t="n">
        <x:f>$D515*SUMPRODUCT('Evidence'!$J$3214:$J$3218,'Evidence'!W$3214:W$3218)</x:f>
        <x:v>0</x:v>
      </x:c>
      <x:c r="Q515" s="21" t="n">
        <x:f>SUM(E515:P515)</x:f>
        <x:v>3330.4290000000005</x:v>
      </x:c>
      <x:c r="R515" s="21" t="n">
        <x:f>Q515-D515</x:f>
        <x:v>4.547473508864641e-13</x:v>
      </x:c>
      <x:c r="S515" s="18" t="str">
        <x:v>Economic activity (ISIC-Rev.4): G. Wholesale and retail trade; repair of motor vehicles and motorcycles</x:v>
      </x:c>
      <x:c r="T515" s="13" t="str">
        <x:v>XA:1940</x:v>
      </x:c>
      <x:c r="U515" s="13" t="str"/>
      <x:c r="V515" s="13" t="str">
        <x:v>https://rplumber.ilo.org/data/indicator?format=.csv.gz&amp;id=EMP_2EMP_SEX_ECO_NB_A</x:v>
      </x:c>
      <x:c r="W515" s="13" t="str">
        <x:v>ILO modelled estimate; allocation estimated</x:v>
      </x:c>
    </x:row>
    <x:row r="516" ht="32" customHeight="1">
      <x:c r="A516" s="2" t="str">
        <x:v>Malaysia</x:v>
      </x:c>
      <x:c r="B516" s="2" t="str">
        <x:v>MYS</x:v>
      </x:c>
      <x:c r="C516" s="2" t="str">
        <x:v>HJ</x:v>
      </x:c>
      <x:c r="D516" s="25" t="n">
        <x:v>1094.428</x:v>
      </x:c>
      <x:c r="E516" s="19" t="n">
        <x:f>$D516*SUMPRODUCT('Evidence'!$J$3219:$J$3240,'Evidence'!L$3219:L$3240)</x:f>
        <x:v>22.437576288097645</x:v>
      </x:c>
      <x:c r="F516" s="19" t="n">
        <x:f>$D516*SUMPRODUCT('Evidence'!$J$3219:$J$3240,'Evidence'!M$3219:M$3240)</x:f>
        <x:v>0</x:v>
      </x:c>
      <x:c r="G516" s="19" t="n">
        <x:f>$D516*SUMPRODUCT('Evidence'!$J$3219:$J$3240,'Evidence'!N$3219:N$3240)</x:f>
        <x:v>799.0185106500749</x:v>
      </x:c>
      <x:c r="H516" s="19" t="n">
        <x:f>$D516*SUMPRODUCT('Evidence'!$J$3219:$J$3240,'Evidence'!O$3219:O$3240)</x:f>
        <x:v>0</x:v>
      </x:c>
      <x:c r="I516" s="19" t="n">
        <x:f>$D516*SUMPRODUCT('Evidence'!$J$3219:$J$3240,'Evidence'!P$3219:P$3240)</x:f>
        <x:v>0</x:v>
      </x:c>
      <x:c r="J516" s="19" t="n">
        <x:f>$D516*SUMPRODUCT('Evidence'!$J$3219:$J$3240,'Evidence'!Q$3219:Q$3240)</x:f>
        <x:v>0</x:v>
      </x:c>
      <x:c r="K516" s="19" t="n">
        <x:f>$D516*SUMPRODUCT('Evidence'!$J$3219:$J$3240,'Evidence'!R$3219:R$3240)</x:f>
        <x:v>0</x:v>
      </x:c>
      <x:c r="L516" s="19" t="n">
        <x:f>$D516*SUMPRODUCT('Evidence'!$J$3219:$J$3240,'Evidence'!S$3219:S$3240)</x:f>
        <x:v>159.92595628055184</x:v>
      </x:c>
      <x:c r="M516" s="19" t="n">
        <x:f>$D516*SUMPRODUCT('Evidence'!$J$3219:$J$3240,'Evidence'!T$3219:T$3240)</x:f>
        <x:v>113.04595678127562</x:v>
      </x:c>
      <x:c r="N516" s="19" t="n">
        <x:f>$D516*SUMPRODUCT('Evidence'!$J$3219:$J$3240,'Evidence'!U$3219:U$3240)</x:f>
        <x:v>0</x:v>
      </x:c>
      <x:c r="O516" s="19" t="n">
        <x:f>$D516*SUMPRODUCT('Evidence'!$J$3219:$J$3240,'Evidence'!V$3219:V$3240)</x:f>
        <x:v>0</x:v>
      </x:c>
      <x:c r="P516" s="19" t="n">
        <x:f>$D516*SUMPRODUCT('Evidence'!$J$3219:$J$3240,'Evidence'!W$3219:W$3240)</x:f>
        <x:v>0</x:v>
      </x:c>
      <x:c r="Q516" s="19" t="n">
        <x:f>SUM(E516:P516)</x:f>
        <x:v>1094.4279999999999</x:v>
      </x:c>
      <x:c r="R516" s="19" t="n">
        <x:f>Q516-D516</x:f>
        <x:v>-2.2737367544323206e-13</x:v>
      </x:c>
      <x:c r="S516" s="17" t="str">
        <x:v>Economic activity (ISIC-Rev.4): H,J. Transport; storage and communication</x:v>
      </x:c>
      <x:c r="T516" s="2" t="str">
        <x:v>XA:1940</x:v>
      </x:c>
      <x:c r="U516" s="2" t="str"/>
      <x:c r="V516" s="2" t="str">
        <x:v>https://rplumber.ilo.org/data/indicator?format=.csv.gz&amp;id=EMP_2EMP_SEX_ECO_NB_A</x:v>
      </x:c>
      <x:c r="W516" s="2" t="str">
        <x:v>ILO modelled estimate; allocation estimated</x:v>
      </x:c>
    </x:row>
    <x:row r="517" ht="32" customHeight="1">
      <x:c r="A517" s="13" t="str">
        <x:v>Malaysia</x:v>
      </x:c>
      <x:c r="B517" s="13" t="str">
        <x:v>MYS</x:v>
      </x:c>
      <x:c r="C517" s="13" t="str">
        <x:v>I</x:v>
      </x:c>
      <x:c r="D517" s="25" t="n">
        <x:v>1836.655</x:v>
      </x:c>
      <x:c r="E517" s="21" t="n">
        <x:f>$D517*SUMPRODUCT('Evidence'!$J$3241:$J$3244,'Evidence'!L$3241:L$3244)</x:f>
        <x:v>0</x:v>
      </x:c>
      <x:c r="F517" s="21" t="n">
        <x:f>$D517*SUMPRODUCT('Evidence'!$J$3241:$J$3244,'Evidence'!M$3241:M$3244)</x:f>
        <x:v>0</x:v>
      </x:c>
      <x:c r="G517" s="21" t="n">
        <x:f>$D517*SUMPRODUCT('Evidence'!$J$3241:$J$3244,'Evidence'!N$3241:N$3244)</x:f>
        <x:v>0</x:v>
      </x:c>
      <x:c r="H517" s="21" t="n">
        <x:f>$D517*SUMPRODUCT('Evidence'!$J$3241:$J$3244,'Evidence'!O$3241:O$3244)</x:f>
        <x:v>1836.655</x:v>
      </x:c>
      <x:c r="I517" s="21" t="n">
        <x:f>$D517*SUMPRODUCT('Evidence'!$J$3241:$J$3244,'Evidence'!P$3241:P$3244)</x:f>
        <x:v>0</x:v>
      </x:c>
      <x:c r="J517" s="21" t="n">
        <x:f>$D517*SUMPRODUCT('Evidence'!$J$3241:$J$3244,'Evidence'!Q$3241:Q$3244)</x:f>
        <x:v>0</x:v>
      </x:c>
      <x:c r="K517" s="21" t="n">
        <x:f>$D517*SUMPRODUCT('Evidence'!$J$3241:$J$3244,'Evidence'!R$3241:R$3244)</x:f>
        <x:v>0</x:v>
      </x:c>
      <x:c r="L517" s="21" t="n">
        <x:f>$D517*SUMPRODUCT('Evidence'!$J$3241:$J$3244,'Evidence'!S$3241:S$3244)</x:f>
        <x:v>0</x:v>
      </x:c>
      <x:c r="M517" s="21" t="n">
        <x:f>$D517*SUMPRODUCT('Evidence'!$J$3241:$J$3244,'Evidence'!T$3241:T$3244)</x:f>
        <x:v>0</x:v>
      </x:c>
      <x:c r="N517" s="21" t="n">
        <x:f>$D517*SUMPRODUCT('Evidence'!$J$3241:$J$3244,'Evidence'!U$3241:U$3244)</x:f>
        <x:v>0</x:v>
      </x:c>
      <x:c r="O517" s="21" t="n">
        <x:f>$D517*SUMPRODUCT('Evidence'!$J$3241:$J$3244,'Evidence'!V$3241:V$3244)</x:f>
        <x:v>0</x:v>
      </x:c>
      <x:c r="P517" s="21" t="n">
        <x:f>$D517*SUMPRODUCT('Evidence'!$J$3241:$J$3244,'Evidence'!W$3241:W$3244)</x:f>
        <x:v>0</x:v>
      </x:c>
      <x:c r="Q517" s="21" t="n">
        <x:f>SUM(E517:P517)</x:f>
        <x:v>1836.655</x:v>
      </x:c>
      <x:c r="R517" s="21" t="n">
        <x:f>Q517-D517</x:f>
        <x:v>0</x:v>
      </x:c>
      <x:c r="S517" s="18" t="str">
        <x:v>Economic activity (ISIC-Rev.4): I. Accommodation and food service activities</x:v>
      </x:c>
      <x:c r="T517" s="13" t="str">
        <x:v>XA:1940</x:v>
      </x:c>
      <x:c r="U517" s="13" t="str"/>
      <x:c r="V517" s="13" t="str">
        <x:v>https://rplumber.ilo.org/data/indicator?format=.csv.gz&amp;id=EMP_2EMP_SEX_ECO_NB_A</x:v>
      </x:c>
      <x:c r="W517" s="13" t="str">
        <x:v>ILO modelled estimate; allocation estimated</x:v>
      </x:c>
    </x:row>
    <x:row r="518" ht="32" customHeight="1">
      <x:c r="A518" s="2" t="str">
        <x:v>Malaysia</x:v>
      </x:c>
      <x:c r="B518" s="2" t="str">
        <x:v>MYS</x:v>
      </x:c>
      <x:c r="C518" s="2" t="str">
        <x:v>K</x:v>
      </x:c>
      <x:c r="D518" s="25" t="n">
        <x:v>461.637</x:v>
      </x:c>
      <x:c r="E518" s="19" t="n">
        <x:f>$D518*SUMPRODUCT('Evidence'!$J$3245:$J$3250,'Evidence'!L$3245:L$3250)</x:f>
        <x:v>0</x:v>
      </x:c>
      <x:c r="F518" s="19" t="n">
        <x:f>$D518*SUMPRODUCT('Evidence'!$J$3245:$J$3250,'Evidence'!M$3245:M$3250)</x:f>
        <x:v>0</x:v>
      </x:c>
      <x:c r="G518" s="19" t="n">
        <x:f>$D518*SUMPRODUCT('Evidence'!$J$3245:$J$3250,'Evidence'!N$3245:N$3250)</x:f>
        <x:v>0</x:v>
      </x:c>
      <x:c r="H518" s="19" t="n">
        <x:f>$D518*SUMPRODUCT('Evidence'!$J$3245:$J$3250,'Evidence'!O$3245:O$3250)</x:f>
        <x:v>0</x:v>
      </x:c>
      <x:c r="I518" s="19" t="n">
        <x:f>$D518*SUMPRODUCT('Evidence'!$J$3245:$J$3250,'Evidence'!P$3245:P$3250)</x:f>
        <x:v>0</x:v>
      </x:c>
      <x:c r="J518" s="19" t="n">
        <x:f>$D518*SUMPRODUCT('Evidence'!$J$3245:$J$3250,'Evidence'!Q$3245:Q$3250)</x:f>
        <x:v>0</x:v>
      </x:c>
      <x:c r="K518" s="19" t="n">
        <x:f>$D518*SUMPRODUCT('Evidence'!$J$3245:$J$3250,'Evidence'!R$3245:R$3250)</x:f>
        <x:v>461.63699999999994</x:v>
      </x:c>
      <x:c r="L518" s="19" t="n">
        <x:f>$D518*SUMPRODUCT('Evidence'!$J$3245:$J$3250,'Evidence'!S$3245:S$3250)</x:f>
        <x:v>0</x:v>
      </x:c>
      <x:c r="M518" s="19" t="n">
        <x:f>$D518*SUMPRODUCT('Evidence'!$J$3245:$J$3250,'Evidence'!T$3245:T$3250)</x:f>
        <x:v>0</x:v>
      </x:c>
      <x:c r="N518" s="19" t="n">
        <x:f>$D518*SUMPRODUCT('Evidence'!$J$3245:$J$3250,'Evidence'!U$3245:U$3250)</x:f>
        <x:v>0</x:v>
      </x:c>
      <x:c r="O518" s="19" t="n">
        <x:f>$D518*SUMPRODUCT('Evidence'!$J$3245:$J$3250,'Evidence'!V$3245:V$3250)</x:f>
        <x:v>0</x:v>
      </x:c>
      <x:c r="P518" s="19" t="n">
        <x:f>$D518*SUMPRODUCT('Evidence'!$J$3245:$J$3250,'Evidence'!W$3245:W$3250)</x:f>
        <x:v>0</x:v>
      </x:c>
      <x:c r="Q518" s="19" t="n">
        <x:f>SUM(E518:P518)</x:f>
        <x:v>461.63699999999994</x:v>
      </x:c>
      <x:c r="R518" s="19" t="n">
        <x:f>Q518-D518</x:f>
        <x:v>-5.684341886080802e-14</x:v>
      </x:c>
      <x:c r="S518" s="17" t="str">
        <x:v>Economic activity (ISIC-Rev.4): K. Financial and insurance activities</x:v>
      </x:c>
      <x:c r="T518" s="2" t="str">
        <x:v>XA:1940</x:v>
      </x:c>
      <x:c r="U518" s="2" t="str"/>
      <x:c r="V518" s="2" t="str">
        <x:v>https://rplumber.ilo.org/data/indicator?format=.csv.gz&amp;id=EMP_2EMP_SEX_ECO_NB_A</x:v>
      </x:c>
      <x:c r="W518" s="2" t="str">
        <x:v>ILO modelled estimate; allocation estimated</x:v>
      </x:c>
    </x:row>
    <x:row r="519" ht="32" customHeight="1">
      <x:c r="A519" s="13" t="str">
        <x:v>Malaysia</x:v>
      </x:c>
      <x:c r="B519" s="13" t="str">
        <x:v>MYS</x:v>
      </x:c>
      <x:c r="C519" s="13" t="str">
        <x:v>LMN</x:v>
      </x:c>
      <x:c r="D519" s="25" t="n">
        <x:v>1583.102</x:v>
      </x:c>
      <x:c r="E519" s="21" t="n">
        <x:f>$D519*SUMPRODUCT('Evidence'!$J$3251:$J$3278,'Evidence'!L$3251:L$3278)</x:f>
        <x:v>0</x:v>
      </x:c>
      <x:c r="F519" s="21" t="n">
        <x:f>$D519*SUMPRODUCT('Evidence'!$J$3251:$J$3278,'Evidence'!M$3251:M$3278)</x:f>
        <x:v>0</x:v>
      </x:c>
      <x:c r="G519" s="21" t="n">
        <x:f>$D519*SUMPRODUCT('Evidence'!$J$3251:$J$3278,'Evidence'!N$3251:N$3278)</x:f>
        <x:v>1311.9770062451453</x:v>
      </x:c>
      <x:c r="H519" s="21" t="n">
        <x:f>$D519*SUMPRODUCT('Evidence'!$J$3251:$J$3278,'Evidence'!O$3251:O$3278)</x:f>
        <x:v>99.05572219197863</x:v>
      </x:c>
      <x:c r="I519" s="21" t="n">
        <x:f>$D519*SUMPRODUCT('Evidence'!$J$3251:$J$3278,'Evidence'!P$3251:P$3278)</x:f>
        <x:v>0</x:v>
      </x:c>
      <x:c r="J519" s="21" t="n">
        <x:f>$D519*SUMPRODUCT('Evidence'!$J$3251:$J$3278,'Evidence'!Q$3251:Q$3278)</x:f>
        <x:v>23.205839521522478</x:v>
      </x:c>
      <x:c r="K519" s="21" t="n">
        <x:f>$D519*SUMPRODUCT('Evidence'!$J$3251:$J$3278,'Evidence'!R$3251:R$3278)</x:f>
        <x:v>0</x:v>
      </x:c>
      <x:c r="L519" s="21" t="n">
        <x:f>$D519*SUMPRODUCT('Evidence'!$J$3251:$J$3278,'Evidence'!S$3251:S$3278)</x:f>
        <x:v>6.012262329473444</x:v>
      </x:c>
      <x:c r="M519" s="21" t="n">
        <x:f>$D519*SUMPRODUCT('Evidence'!$J$3251:$J$3278,'Evidence'!T$3251:T$3278)</x:f>
        <x:v>41.84062130511099</x:v>
      </x:c>
      <x:c r="N519" s="21" t="n">
        <x:f>$D519*SUMPRODUCT('Evidence'!$J$3251:$J$3278,'Evidence'!U$3251:U$3278)</x:f>
        <x:v>0</x:v>
      </x:c>
      <x:c r="O519" s="21" t="n">
        <x:f>$D519*SUMPRODUCT('Evidence'!$J$3251:$J$3278,'Evidence'!V$3251:V$3278)</x:f>
        <x:v>101.01054840676933</x:v>
      </x:c>
      <x:c r="P519" s="21" t="n">
        <x:f>$D519*SUMPRODUCT('Evidence'!$J$3251:$J$3278,'Evidence'!W$3251:W$3278)</x:f>
        <x:v>0</x:v>
      </x:c>
      <x:c r="Q519" s="21" t="n">
        <x:f>SUM(E519:P519)</x:f>
        <x:v>1583.1020000000003</x:v>
      </x:c>
      <x:c r="R519" s="21" t="n">
        <x:f>Q519-D519</x:f>
        <x:v>2.2737367544323206e-13</x:v>
      </x:c>
      <x:c r="S519" s="18" t="str">
        <x:v>Economic activity (ISIC-Rev.4): L,M,N. Real estate; business and administrative activities</x:v>
      </x:c>
      <x:c r="T519" s="13" t="str">
        <x:v>XA:1940</x:v>
      </x:c>
      <x:c r="U519" s="13" t="str"/>
      <x:c r="V519" s="13" t="str">
        <x:v>https://rplumber.ilo.org/data/indicator?format=.csv.gz&amp;id=EMP_2EMP_SEX_ECO_NB_A</x:v>
      </x:c>
      <x:c r="W519" s="13" t="str">
        <x:v>ILO modelled estimate; allocation estimated</x:v>
      </x:c>
    </x:row>
    <x:row r="520" ht="32" customHeight="1">
      <x:c r="A520" s="2" t="str">
        <x:v>Malaysia</x:v>
      </x:c>
      <x:c r="B520" s="2" t="str">
        <x:v>MYS</x:v>
      </x:c>
      <x:c r="C520" s="2" t="str">
        <x:v>O</x:v>
      </x:c>
      <x:c r="D520" s="25" t="n">
        <x:v>852.894</x:v>
      </x:c>
      <x:c r="E520" s="19" t="n">
        <x:f>$D520*SUMPRODUCT('Evidence'!$J$3279:$J$3280,'Evidence'!L$3279:L$3280)</x:f>
        <x:v>0</x:v>
      </x:c>
      <x:c r="F520" s="19" t="n">
        <x:f>$D520*SUMPRODUCT('Evidence'!$J$3279:$J$3280,'Evidence'!M$3279:M$3280)</x:f>
        <x:v>0</x:v>
      </x:c>
      <x:c r="G520" s="19" t="n">
        <x:f>$D520*SUMPRODUCT('Evidence'!$J$3279:$J$3280,'Evidence'!N$3279:N$3280)</x:f>
        <x:v>0</x:v>
      </x:c>
      <x:c r="H520" s="19" t="n">
        <x:f>$D520*SUMPRODUCT('Evidence'!$J$3279:$J$3280,'Evidence'!O$3279:O$3280)</x:f>
        <x:v>0</x:v>
      </x:c>
      <x:c r="I520" s="19" t="n">
        <x:f>$D520*SUMPRODUCT('Evidence'!$J$3279:$J$3280,'Evidence'!P$3279:P$3280)</x:f>
        <x:v>0</x:v>
      </x:c>
      <x:c r="J520" s="19" t="n">
        <x:f>$D520*SUMPRODUCT('Evidence'!$J$3279:$J$3280,'Evidence'!Q$3279:Q$3280)</x:f>
        <x:v>0</x:v>
      </x:c>
      <x:c r="K520" s="19" t="n">
        <x:f>$D520*SUMPRODUCT('Evidence'!$J$3279:$J$3280,'Evidence'!R$3279:R$3280)</x:f>
        <x:v>0</x:v>
      </x:c>
      <x:c r="L520" s="19" t="n">
        <x:f>$D520*SUMPRODUCT('Evidence'!$J$3279:$J$3280,'Evidence'!S$3279:S$3280)</x:f>
        <x:v>0</x:v>
      </x:c>
      <x:c r="M520" s="19" t="n">
        <x:f>$D520*SUMPRODUCT('Evidence'!$J$3279:$J$3280,'Evidence'!T$3279:T$3280)</x:f>
        <x:v>0</x:v>
      </x:c>
      <x:c r="N520" s="19" t="n">
        <x:f>$D520*SUMPRODUCT('Evidence'!$J$3279:$J$3280,'Evidence'!U$3279:U$3280)</x:f>
        <x:v>0</x:v>
      </x:c>
      <x:c r="O520" s="19" t="n">
        <x:f>$D520*SUMPRODUCT('Evidence'!$J$3279:$J$3280,'Evidence'!V$3279:V$3280)</x:f>
        <x:v>0</x:v>
      </x:c>
      <x:c r="P520" s="19" t="n">
        <x:f>$D520*SUMPRODUCT('Evidence'!$J$3279:$J$3280,'Evidence'!W$3279:W$3280)</x:f>
        <x:v>852.894</x:v>
      </x:c>
      <x:c r="Q520" s="19" t="n">
        <x:f>SUM(E520:P520)</x:f>
        <x:v>852.894</x:v>
      </x:c>
      <x:c r="R520" s="19" t="n">
        <x:f>Q520-D520</x:f>
        <x:v>0</x:v>
      </x:c>
      <x:c r="S520" s="17" t="str">
        <x:v>Economic activity (ISIC-Rev.4): O. Public administration and defence; compulsory social security</x:v>
      </x:c>
      <x:c r="T520" s="2" t="str">
        <x:v>XA:1940</x:v>
      </x:c>
      <x:c r="U520" s="2" t="str"/>
      <x:c r="V520" s="2" t="str">
        <x:v>https://rplumber.ilo.org/data/indicator?format=.csv.gz&amp;id=EMP_2EMP_SEX_ECO_NB_A</x:v>
      </x:c>
      <x:c r="W520" s="2" t="str">
        <x:v>ILO modelled estimate; allocation estimated</x:v>
      </x:c>
    </x:row>
    <x:row r="521" ht="32" customHeight="1">
      <x:c r="A521" s="13" t="str">
        <x:v>Malaysia</x:v>
      </x:c>
      <x:c r="B521" s="13" t="str">
        <x:v>MYS</x:v>
      </x:c>
      <x:c r="C521" s="13" t="str">
        <x:v>P</x:v>
      </x:c>
      <x:c r="D521" s="25" t="n">
        <x:v>1082.943</x:v>
      </x:c>
      <x:c r="E521" s="21" t="n">
        <x:f>$D521*SUMPRODUCT('Evidence'!$J$3281:$J$3282,'Evidence'!L$3281:L$3282)</x:f>
        <x:v>0</x:v>
      </x:c>
      <x:c r="F521" s="21" t="n">
        <x:f>$D521*SUMPRODUCT('Evidence'!$J$3281:$J$3282,'Evidence'!M$3281:M$3282)</x:f>
        <x:v>0</x:v>
      </x:c>
      <x:c r="G521" s="21" t="n">
        <x:f>$D521*SUMPRODUCT('Evidence'!$J$3281:$J$3282,'Evidence'!N$3281:N$3282)</x:f>
        <x:v>0</x:v>
      </x:c>
      <x:c r="H521" s="21" t="n">
        <x:f>$D521*SUMPRODUCT('Evidence'!$J$3281:$J$3282,'Evidence'!O$3281:O$3282)</x:f>
        <x:v>1082.943</x:v>
      </x:c>
      <x:c r="I521" s="21" t="n">
        <x:f>$D521*SUMPRODUCT('Evidence'!$J$3281:$J$3282,'Evidence'!P$3281:P$3282)</x:f>
        <x:v>0</x:v>
      </x:c>
      <x:c r="J521" s="21" t="n">
        <x:f>$D521*SUMPRODUCT('Evidence'!$J$3281:$J$3282,'Evidence'!Q$3281:Q$3282)</x:f>
        <x:v>0</x:v>
      </x:c>
      <x:c r="K521" s="21" t="n">
        <x:f>$D521*SUMPRODUCT('Evidence'!$J$3281:$J$3282,'Evidence'!R$3281:R$3282)</x:f>
        <x:v>0</x:v>
      </x:c>
      <x:c r="L521" s="21" t="n">
        <x:f>$D521*SUMPRODUCT('Evidence'!$J$3281:$J$3282,'Evidence'!S$3281:S$3282)</x:f>
        <x:v>0</x:v>
      </x:c>
      <x:c r="M521" s="21" t="n">
        <x:f>$D521*SUMPRODUCT('Evidence'!$J$3281:$J$3282,'Evidence'!T$3281:T$3282)</x:f>
        <x:v>0</x:v>
      </x:c>
      <x:c r="N521" s="21" t="n">
        <x:f>$D521*SUMPRODUCT('Evidence'!$J$3281:$J$3282,'Evidence'!U$3281:U$3282)</x:f>
        <x:v>0</x:v>
      </x:c>
      <x:c r="O521" s="21" t="n">
        <x:f>$D521*SUMPRODUCT('Evidence'!$J$3281:$J$3282,'Evidence'!V$3281:V$3282)</x:f>
        <x:v>0</x:v>
      </x:c>
      <x:c r="P521" s="21" t="n">
        <x:f>$D521*SUMPRODUCT('Evidence'!$J$3281:$J$3282,'Evidence'!W$3281:W$3282)</x:f>
        <x:v>0</x:v>
      </x:c>
      <x:c r="Q521" s="21" t="n">
        <x:f>SUM(E521:P521)</x:f>
        <x:v>1082.943</x:v>
      </x:c>
      <x:c r="R521" s="21" t="n">
        <x:f>Q521-D521</x:f>
        <x:v>0</x:v>
      </x:c>
      <x:c r="S521" s="18" t="str">
        <x:v>Economic activity (ISIC-Rev.4): P. Education</x:v>
      </x:c>
      <x:c r="T521" s="13" t="str">
        <x:v>XA:1940</x:v>
      </x:c>
      <x:c r="U521" s="13" t="str"/>
      <x:c r="V521" s="13" t="str">
        <x:v>https://rplumber.ilo.org/data/indicator?format=.csv.gz&amp;id=EMP_2EMP_SEX_ECO_NB_A</x:v>
      </x:c>
      <x:c r="W521" s="13" t="str">
        <x:v>ILO modelled estimate; allocation estimated</x:v>
      </x:c>
    </x:row>
    <x:row r="522" ht="32" customHeight="1">
      <x:c r="A522" s="2" t="str">
        <x:v>Malaysia</x:v>
      </x:c>
      <x:c r="B522" s="2" t="str">
        <x:v>MYS</x:v>
      </x:c>
      <x:c r="C522" s="2" t="str">
        <x:v>Q</x:v>
      </x:c>
      <x:c r="D522" s="25" t="n">
        <x:v>695.85</x:v>
      </x:c>
      <x:c r="E522" s="19" t="n">
        <x:f>$D522*SUMPRODUCT('Evidence'!$J$3283:$J$3288,'Evidence'!L$3283:L$3288)</x:f>
        <x:v>0</x:v>
      </x:c>
      <x:c r="F522" s="19" t="n">
        <x:f>$D522*SUMPRODUCT('Evidence'!$J$3283:$J$3288,'Evidence'!M$3283:M$3288)</x:f>
        <x:v>0</x:v>
      </x:c>
      <x:c r="G522" s="19" t="n">
        <x:f>$D522*SUMPRODUCT('Evidence'!$J$3283:$J$3288,'Evidence'!N$3283:N$3288)</x:f>
        <x:v>0</x:v>
      </x:c>
      <x:c r="H522" s="19" t="n">
        <x:f>$D522*SUMPRODUCT('Evidence'!$J$3283:$J$3288,'Evidence'!O$3283:O$3288)</x:f>
        <x:v>0</x:v>
      </x:c>
      <x:c r="I522" s="19" t="n">
        <x:f>$D522*SUMPRODUCT('Evidence'!$J$3283:$J$3288,'Evidence'!P$3283:P$3288)</x:f>
        <x:v>0</x:v>
      </x:c>
      <x:c r="J522" s="19" t="n">
        <x:f>$D522*SUMPRODUCT('Evidence'!$J$3283:$J$3288,'Evidence'!Q$3283:Q$3288)</x:f>
        <x:v>548.9686267547437</x:v>
      </x:c>
      <x:c r="K522" s="19" t="n">
        <x:f>$D522*SUMPRODUCT('Evidence'!$J$3283:$J$3288,'Evidence'!R$3283:R$3288)</x:f>
        <x:v>0</x:v>
      </x:c>
      <x:c r="L522" s="19" t="n">
        <x:f>$D522*SUMPRODUCT('Evidence'!$J$3283:$J$3288,'Evidence'!S$3283:S$3288)</x:f>
        <x:v>0</x:v>
      </x:c>
      <x:c r="M522" s="19" t="n">
        <x:f>$D522*SUMPRODUCT('Evidence'!$J$3283:$J$3288,'Evidence'!T$3283:T$3288)</x:f>
        <x:v>0</x:v>
      </x:c>
      <x:c r="N522" s="19" t="n">
        <x:f>$D522*SUMPRODUCT('Evidence'!$J$3283:$J$3288,'Evidence'!U$3283:U$3288)</x:f>
        <x:v>0</x:v>
      </x:c>
      <x:c r="O522" s="19" t="n">
        <x:f>$D522*SUMPRODUCT('Evidence'!$J$3283:$J$3288,'Evidence'!V$3283:V$3288)</x:f>
        <x:v>0</x:v>
      </x:c>
      <x:c r="P522" s="19" t="n">
        <x:f>$D522*SUMPRODUCT('Evidence'!$J$3283:$J$3288,'Evidence'!W$3283:W$3288)</x:f>
        <x:v>146.88137324525636</x:v>
      </x:c>
      <x:c r="Q522" s="19" t="n">
        <x:f>SUM(E522:P522)</x:f>
        <x:v>695.85</x:v>
      </x:c>
      <x:c r="R522" s="19" t="n">
        <x:f>Q522-D522</x:f>
        <x:v>0</x:v>
      </x:c>
      <x:c r="S522" s="17" t="str">
        <x:v>Economic activity (ISIC-Rev.4): Q. Human health and social work activities</x:v>
      </x:c>
      <x:c r="T522" s="2" t="str">
        <x:v>XA:1940</x:v>
      </x:c>
      <x:c r="U522" s="2" t="str"/>
      <x:c r="V522" s="2" t="str">
        <x:v>https://rplumber.ilo.org/data/indicator?format=.csv.gz&amp;id=EMP_2EMP_SEX_ECO_NB_A</x:v>
      </x:c>
      <x:c r="W522" s="2" t="str">
        <x:v>ILO modelled estimate; allocation estimated</x:v>
      </x:c>
    </x:row>
    <x:row r="523" ht="32" customHeight="1">
      <x:c r="A523" s="13" t="str">
        <x:v>Malaysia</x:v>
      </x:c>
      <x:c r="B523" s="13" t="str">
        <x:v>MYS</x:v>
      </x:c>
      <x:c r="C523" s="13" t="str">
        <x:v>RSTU</x:v>
      </x:c>
      <x:c r="D523" s="25" t="n">
        <x:v>475.083</x:v>
      </x:c>
      <x:c r="E523" s="21" t="n">
        <x:f>$D523*SUMPRODUCT('Evidence'!$J$3289:$J$3306,'Evidence'!L$3289:L$3306)</x:f>
        <x:v>0</x:v>
      </x:c>
      <x:c r="F523" s="21" t="n">
        <x:f>$D523*SUMPRODUCT('Evidence'!$J$3289:$J$3306,'Evidence'!M$3289:M$3306)</x:f>
        <x:v>0</x:v>
      </x:c>
      <x:c r="G523" s="21" t="n">
        <x:f>$D523*SUMPRODUCT('Evidence'!$J$3289:$J$3306,'Evidence'!N$3289:N$3306)</x:f>
        <x:v>0</x:v>
      </x:c>
      <x:c r="H523" s="21" t="n">
        <x:f>$D523*SUMPRODUCT('Evidence'!$J$3289:$J$3306,'Evidence'!O$3289:O$3306)</x:f>
        <x:v>304.0524556153783</x:v>
      </x:c>
      <x:c r="I523" s="21" t="n">
        <x:f>$D523*SUMPRODUCT('Evidence'!$J$3289:$J$3306,'Evidence'!P$3289:P$3306)</x:f>
        <x:v>0</x:v>
      </x:c>
      <x:c r="J523" s="21" t="n">
        <x:f>$D523*SUMPRODUCT('Evidence'!$J$3289:$J$3306,'Evidence'!Q$3289:Q$3306)</x:f>
        <x:v>0</x:v>
      </x:c>
      <x:c r="K523" s="21" t="n">
        <x:f>$D523*SUMPRODUCT('Evidence'!$J$3289:$J$3306,'Evidence'!R$3289:R$3306)</x:f>
        <x:v>0</x:v>
      </x:c>
      <x:c r="L523" s="21" t="n">
        <x:f>$D523*SUMPRODUCT('Evidence'!$J$3289:$J$3306,'Evidence'!S$3289:S$3306)</x:f>
        <x:v>13.741025155538187</x:v>
      </x:c>
      <x:c r="M523" s="21" t="n">
        <x:f>$D523*SUMPRODUCT('Evidence'!$J$3289:$J$3306,'Evidence'!T$3289:T$3306)</x:f>
        <x:v>11.249664551284997</x:v>
      </x:c>
      <x:c r="N523" s="21" t="n">
        <x:f>$D523*SUMPRODUCT('Evidence'!$J$3289:$J$3306,'Evidence'!U$3289:U$3306)</x:f>
        <x:v>0</x:v>
      </x:c>
      <x:c r="O523" s="21" t="n">
        <x:f>$D523*SUMPRODUCT('Evidence'!$J$3289:$J$3306,'Evidence'!V$3289:V$3306)</x:f>
        <x:v>0</x:v>
      </x:c>
      <x:c r="P523" s="21" t="n">
        <x:f>$D523*SUMPRODUCT('Evidence'!$J$3289:$J$3306,'Evidence'!W$3289:W$3306)</x:f>
        <x:v>146.0398546777986</x:v>
      </x:c>
      <x:c r="Q523" s="21" t="n">
        <x:f>SUM(E523:P523)</x:f>
        <x:v>475.083</x:v>
      </x:c>
      <x:c r="R523" s="21" t="n">
        <x:f>Q523-D523</x:f>
        <x:v>0</x:v>
      </x:c>
      <x:c r="S523" s="18" t="str">
        <x:v>Economic activity (ISIC-Rev.4): R,S,T,U. Other services</x:v>
      </x:c>
      <x:c r="T523" s="13" t="str">
        <x:v>XA:1940</x:v>
      </x:c>
      <x:c r="U523" s="13" t="str"/>
      <x:c r="V523" s="13" t="str">
        <x:v>https://rplumber.ilo.org/data/indicator?format=.csv.gz&amp;id=EMP_2EMP_SEX_ECO_NB_A</x:v>
      </x:c>
      <x:c r="W523" s="13" t="str">
        <x:v>ILO modelled estimate; allocation estimated</x:v>
      </x:c>
    </x:row>
    <x:row r="524" ht="32" customHeight="1">
      <x:c r="A524" s="2" t="str">
        <x:v>Thailand</x:v>
      </x:c>
      <x:c r="B524" s="2" t="str">
        <x:v>THA</x:v>
      </x:c>
      <x:c r="C524" s="2" t="str">
        <x:v>A</x:v>
      </x:c>
      <x:c r="D524" s="25" t="n">
        <x:v>11795.543</x:v>
      </x:c>
      <x:c r="E524" s="19" t="n">
        <x:f>$D524*SUMPRODUCT('Evidence'!$J$3307:$J$3309,'Evidence'!L$3307:L$3309)</x:f>
        <x:v>0</x:v>
      </x:c>
      <x:c r="F524" s="19" t="n">
        <x:f>$D524*SUMPRODUCT('Evidence'!$J$3307:$J$3309,'Evidence'!M$3307:M$3309)</x:f>
        <x:v>161.53481021346934</x:v>
      </x:c>
      <x:c r="G524" s="19" t="n">
        <x:f>$D524*SUMPRODUCT('Evidence'!$J$3307:$J$3309,'Evidence'!N$3307:N$3309)</x:f>
        <x:v>0</x:v>
      </x:c>
      <x:c r="H524" s="19" t="n">
        <x:f>$D524*SUMPRODUCT('Evidence'!$J$3307:$J$3309,'Evidence'!O$3307:O$3309)</x:f>
        <x:v>0</x:v>
      </x:c>
      <x:c r="I524" s="19" t="n">
        <x:f>$D524*SUMPRODUCT('Evidence'!$J$3307:$J$3309,'Evidence'!P$3307:P$3309)</x:f>
        <x:v>11634.008189786531</x:v>
      </x:c>
      <x:c r="J524" s="19" t="n">
        <x:f>$D524*SUMPRODUCT('Evidence'!$J$3307:$J$3309,'Evidence'!Q$3307:Q$3309)</x:f>
        <x:v>0</x:v>
      </x:c>
      <x:c r="K524" s="19" t="n">
        <x:f>$D524*SUMPRODUCT('Evidence'!$J$3307:$J$3309,'Evidence'!R$3307:R$3309)</x:f>
        <x:v>0</x:v>
      </x:c>
      <x:c r="L524" s="19" t="n">
        <x:f>$D524*SUMPRODUCT('Evidence'!$J$3307:$J$3309,'Evidence'!S$3307:S$3309)</x:f>
        <x:v>0</x:v>
      </x:c>
      <x:c r="M524" s="19" t="n">
        <x:f>$D524*SUMPRODUCT('Evidence'!$J$3307:$J$3309,'Evidence'!T$3307:T$3309)</x:f>
        <x:v>0</x:v>
      </x:c>
      <x:c r="N524" s="19" t="n">
        <x:f>$D524*SUMPRODUCT('Evidence'!$J$3307:$J$3309,'Evidence'!U$3307:U$3309)</x:f>
        <x:v>0</x:v>
      </x:c>
      <x:c r="O524" s="19" t="n">
        <x:f>$D524*SUMPRODUCT('Evidence'!$J$3307:$J$3309,'Evidence'!V$3307:V$3309)</x:f>
        <x:v>0</x:v>
      </x:c>
      <x:c r="P524" s="19" t="n">
        <x:f>$D524*SUMPRODUCT('Evidence'!$J$3307:$J$3309,'Evidence'!W$3307:W$3309)</x:f>
        <x:v>0</x:v>
      </x:c>
      <x:c r="Q524" s="19" t="n">
        <x:f>SUM(E524:P524)</x:f>
        <x:v>11795.543</x:v>
      </x:c>
      <x:c r="R524" s="19" t="n">
        <x:f>Q524-D524</x:f>
        <x:v>0</x:v>
      </x:c>
      <x:c r="S524" s="17" t="str">
        <x:v>Economic activity (ISIC-Rev.4): A. Agriculture; forestry and fishing</x:v>
      </x:c>
      <x:c r="T524" s="2" t="str">
        <x:v>XA:2150</x:v>
      </x:c>
      <x:c r="U524" s="2" t="str"/>
      <x:c r="V524" s="2" t="str">
        <x:v>https://rplumber.ilo.org/data/indicator?format=.csv.gz&amp;id=EMP_2EMP_SEX_ECO_NB_A</x:v>
      </x:c>
      <x:c r="W524" s="2" t="str">
        <x:v>ILO modelled estimate; allocation estimated</x:v>
      </x:c>
    </x:row>
    <x:row r="525" ht="32" customHeight="1">
      <x:c r="A525" s="13" t="str">
        <x:v>Thailand</x:v>
      </x:c>
      <x:c r="B525" s="13" t="str">
        <x:v>THA</x:v>
      </x:c>
      <x:c r="C525" s="13" t="str">
        <x:v>B</x:v>
      </x:c>
      <x:c r="D525" s="25" t="n">
        <x:v>61.551</x:v>
      </x:c>
      <x:c r="E525" s="21" t="n">
        <x:f>$D525*SUMPRODUCT('Evidence'!$J$3310:$J$3314,'Evidence'!L$3310:L$3314)</x:f>
        <x:v>21.448594879472974</x:v>
      </x:c>
      <x:c r="F525" s="21" t="n">
        <x:f>$D525*SUMPRODUCT('Evidence'!$J$3310:$J$3314,'Evidence'!M$3310:M$3314)</x:f>
        <x:v>40.102405120527024</x:v>
      </x:c>
      <x:c r="G525" s="21" t="n">
        <x:f>$D525*SUMPRODUCT('Evidence'!$J$3310:$J$3314,'Evidence'!N$3310:N$3314)</x:f>
        <x:v>0</x:v>
      </x:c>
      <x:c r="H525" s="21" t="n">
        <x:f>$D525*SUMPRODUCT('Evidence'!$J$3310:$J$3314,'Evidence'!O$3310:O$3314)</x:f>
        <x:v>0</x:v>
      </x:c>
      <x:c r="I525" s="21" t="n">
        <x:f>$D525*SUMPRODUCT('Evidence'!$J$3310:$J$3314,'Evidence'!P$3310:P$3314)</x:f>
        <x:v>0</x:v>
      </x:c>
      <x:c r="J525" s="21" t="n">
        <x:f>$D525*SUMPRODUCT('Evidence'!$J$3310:$J$3314,'Evidence'!Q$3310:Q$3314)</x:f>
        <x:v>0</x:v>
      </x:c>
      <x:c r="K525" s="21" t="n">
        <x:f>$D525*SUMPRODUCT('Evidence'!$J$3310:$J$3314,'Evidence'!R$3310:R$3314)</x:f>
        <x:v>0</x:v>
      </x:c>
      <x:c r="L525" s="21" t="n">
        <x:f>$D525*SUMPRODUCT('Evidence'!$J$3310:$J$3314,'Evidence'!S$3310:S$3314)</x:f>
        <x:v>0</x:v>
      </x:c>
      <x:c r="M525" s="21" t="n">
        <x:f>$D525*SUMPRODUCT('Evidence'!$J$3310:$J$3314,'Evidence'!T$3310:T$3314)</x:f>
        <x:v>0</x:v>
      </x:c>
      <x:c r="N525" s="21" t="n">
        <x:f>$D525*SUMPRODUCT('Evidence'!$J$3310:$J$3314,'Evidence'!U$3310:U$3314)</x:f>
        <x:v>0</x:v>
      </x:c>
      <x:c r="O525" s="21" t="n">
        <x:f>$D525*SUMPRODUCT('Evidence'!$J$3310:$J$3314,'Evidence'!V$3310:V$3314)</x:f>
        <x:v>0</x:v>
      </x:c>
      <x:c r="P525" s="21" t="n">
        <x:f>$D525*SUMPRODUCT('Evidence'!$J$3310:$J$3314,'Evidence'!W$3310:W$3314)</x:f>
        <x:v>0</x:v>
      </x:c>
      <x:c r="Q525" s="21" t="n">
        <x:f>SUM(E525:P525)</x:f>
        <x:v>61.551</x:v>
      </x:c>
      <x:c r="R525" s="21" t="n">
        <x:f>Q525-D525</x:f>
        <x:v>0</x:v>
      </x:c>
      <x:c r="S525" s="18" t="str">
        <x:v>Economic activity (ISIC-Rev.4): B. Mining and quarrying</x:v>
      </x:c>
      <x:c r="T525" s="13" t="str">
        <x:v>XA:2150</x:v>
      </x:c>
      <x:c r="U525" s="13" t="str"/>
      <x:c r="V525" s="13" t="str">
        <x:v>https://rplumber.ilo.org/data/indicator?format=.csv.gz&amp;id=EMP_2EMP_SEX_ECO_NB_A</x:v>
      </x:c>
      <x:c r="W525" s="13" t="str">
        <x:v>ILO modelled estimate; allocation estimated</x:v>
      </x:c>
    </x:row>
    <x:row r="526" ht="32" customHeight="1">
      <x:c r="A526" s="2" t="str">
        <x:v>Thailand</x:v>
      </x:c>
      <x:c r="B526" s="2" t="str">
        <x:v>THA</x:v>
      </x:c>
      <x:c r="C526" s="2" t="str">
        <x:v>C</x:v>
      </x:c>
      <x:c r="D526" s="25" t="n">
        <x:v>6437.863</x:v>
      </x:c>
      <x:c r="E526" s="19" t="n">
        <x:f>$D526*SUMPRODUCT('Evidence'!$J$3315:$J$3338,'Evidence'!L$3315:L$3338)</x:f>
        <x:v>42.73081931042819</x:v>
      </x:c>
      <x:c r="F526" s="19" t="n">
        <x:f>$D526*SUMPRODUCT('Evidence'!$J$3315:$J$3338,'Evidence'!M$3315:M$3338)</x:f>
        <x:v>1006.7094123192329</x:v>
      </x:c>
      <x:c r="G526" s="19" t="n">
        <x:f>$D526*SUMPRODUCT('Evidence'!$J$3315:$J$3338,'Evidence'!N$3315:N$3338)</x:f>
        <x:v>1189.6821928682932</x:v>
      </x:c>
      <x:c r="H526" s="19" t="n">
        <x:f>$D526*SUMPRODUCT('Evidence'!$J$3315:$J$3338,'Evidence'!O$3315:O$3338)</x:f>
        <x:v>1854.9699321733056</x:v>
      </x:c>
      <x:c r="I526" s="19" t="n">
        <x:f>$D526*SUMPRODUCT('Evidence'!$J$3315:$J$3338,'Evidence'!P$3315:P$3338)</x:f>
        <x:v>1820.0867488582526</x:v>
      </x:c>
      <x:c r="J526" s="19" t="n">
        <x:f>$D526*SUMPRODUCT('Evidence'!$J$3315:$J$3338,'Evidence'!Q$3315:Q$3338)</x:f>
        <x:v>185.63050398915763</x:v>
      </x:c>
      <x:c r="K526" s="19" t="n">
        <x:f>$D526*SUMPRODUCT('Evidence'!$J$3315:$J$3338,'Evidence'!R$3315:R$3338)</x:f>
        <x:v>0</x:v>
      </x:c>
      <x:c r="L526" s="19" t="n">
        <x:f>$D526*SUMPRODUCT('Evidence'!$J$3315:$J$3338,'Evidence'!S$3315:S$3338)</x:f>
        <x:v>338.0533904813293</x:v>
      </x:c>
      <x:c r="M526" s="19" t="n">
        <x:f>$D526*SUMPRODUCT('Evidence'!$J$3315:$J$3338,'Evidence'!T$3315:T$3338)</x:f>
        <x:v>0</x:v>
      </x:c>
      <x:c r="N526" s="19" t="n">
        <x:f>$D526*SUMPRODUCT('Evidence'!$J$3315:$J$3338,'Evidence'!U$3315:U$3338)</x:f>
        <x:v>0</x:v>
      </x:c>
      <x:c r="O526" s="19" t="n">
        <x:f>$D526*SUMPRODUCT('Evidence'!$J$3315:$J$3338,'Evidence'!V$3315:V$3338)</x:f>
        <x:v>0</x:v>
      </x:c>
      <x:c r="P526" s="19" t="n">
        <x:f>$D526*SUMPRODUCT('Evidence'!$J$3315:$J$3338,'Evidence'!W$3315:W$3338)</x:f>
        <x:v>0</x:v>
      </x:c>
      <x:c r="Q526" s="19" t="n">
        <x:f>SUM(E526:P526)</x:f>
        <x:v>6437.862999999999</x:v>
      </x:c>
      <x:c r="R526" s="19" t="n">
        <x:f>Q526-D526</x:f>
        <x:v>-9.094947017729282e-13</x:v>
      </x:c>
      <x:c r="S526" s="17" t="str">
        <x:v>Economic activity (ISIC-Rev.4): C. Manufacturing</x:v>
      </x:c>
      <x:c r="T526" s="2" t="str">
        <x:v>XA:2150</x:v>
      </x:c>
      <x:c r="U526" s="2" t="str"/>
      <x:c r="V526" s="2" t="str">
        <x:v>https://rplumber.ilo.org/data/indicator?format=.csv.gz&amp;id=EMP_2EMP_SEX_ECO_NB_A</x:v>
      </x:c>
      <x:c r="W526" s="2" t="str">
        <x:v>ILO modelled estimate; allocation estimated</x:v>
      </x:c>
    </x:row>
    <x:row r="527" ht="32" customHeight="1">
      <x:c r="A527" s="13" t="str">
        <x:v>Thailand</x:v>
      </x:c>
      <x:c r="B527" s="13" t="str">
        <x:v>THA</x:v>
      </x:c>
      <x:c r="C527" s="13" t="str">
        <x:v>DE</x:v>
      </x:c>
      <x:c r="D527" s="25" t="n">
        <x:v>197.727</x:v>
      </x:c>
      <x:c r="E527" s="21" t="n">
        <x:f>$D527*SUMPRODUCT('Evidence'!$J$3339:$J$3342,'Evidence'!L$3339:L$3342)</x:f>
        <x:v>0</x:v>
      </x:c>
      <x:c r="F527" s="21" t="n">
        <x:f>$D527*SUMPRODUCT('Evidence'!$J$3339:$J$3342,'Evidence'!M$3339:M$3342)</x:f>
        <x:v>0</x:v>
      </x:c>
      <x:c r="G527" s="21" t="n">
        <x:f>$D527*SUMPRODUCT('Evidence'!$J$3339:$J$3342,'Evidence'!N$3339:N$3342)</x:f>
        <x:v>23.797826426118444</x:v>
      </x:c>
      <x:c r="H527" s="21" t="n">
        <x:f>$D527*SUMPRODUCT('Evidence'!$J$3339:$J$3342,'Evidence'!O$3339:O$3342)</x:f>
        <x:v>0</x:v>
      </x:c>
      <x:c r="I527" s="21" t="n">
        <x:f>$D527*SUMPRODUCT('Evidence'!$J$3339:$J$3342,'Evidence'!P$3339:P$3342)</x:f>
        <x:v>0</x:v>
      </x:c>
      <x:c r="J527" s="21" t="n">
        <x:f>$D527*SUMPRODUCT('Evidence'!$J$3339:$J$3342,'Evidence'!Q$3339:Q$3342)</x:f>
        <x:v>0</x:v>
      </x:c>
      <x:c r="K527" s="21" t="n">
        <x:f>$D527*SUMPRODUCT('Evidence'!$J$3339:$J$3342,'Evidence'!R$3339:R$3342)</x:f>
        <x:v>0</x:v>
      </x:c>
      <x:c r="L527" s="21" t="n">
        <x:f>$D527*SUMPRODUCT('Evidence'!$J$3339:$J$3342,'Evidence'!S$3339:S$3342)</x:f>
        <x:v>0</x:v>
      </x:c>
      <x:c r="M527" s="21" t="n">
        <x:f>$D527*SUMPRODUCT('Evidence'!$J$3339:$J$3342,'Evidence'!T$3339:T$3342)</x:f>
        <x:v>0</x:v>
      </x:c>
      <x:c r="N527" s="21" t="n">
        <x:f>$D527*SUMPRODUCT('Evidence'!$J$3339:$J$3342,'Evidence'!U$3339:U$3342)</x:f>
        <x:v>173.92917357388157</x:v>
      </x:c>
      <x:c r="O527" s="21" t="n">
        <x:f>$D527*SUMPRODUCT('Evidence'!$J$3339:$J$3342,'Evidence'!V$3339:V$3342)</x:f>
        <x:v>0</x:v>
      </x:c>
      <x:c r="P527" s="21" t="n">
        <x:f>$D527*SUMPRODUCT('Evidence'!$J$3339:$J$3342,'Evidence'!W$3339:W$3342)</x:f>
        <x:v>0</x:v>
      </x:c>
      <x:c r="Q527" s="21" t="n">
        <x:f>SUM(E527:P527)</x:f>
        <x:v>197.727</x:v>
      </x:c>
      <x:c r="R527" s="21" t="n">
        <x:f>Q527-D527</x:f>
        <x:v>0</x:v>
      </x:c>
      <x:c r="S527" s="18" t="str">
        <x:v>Economic activity (ISIC-Rev.4): D,E. Utilities</x:v>
      </x:c>
      <x:c r="T527" s="13" t="str">
        <x:v>XA:2150</x:v>
      </x:c>
      <x:c r="U527" s="13" t="str"/>
      <x:c r="V527" s="13" t="str">
        <x:v>https://rplumber.ilo.org/data/indicator?format=.csv.gz&amp;id=EMP_2EMP_SEX_ECO_NB_A</x:v>
      </x:c>
      <x:c r="W527" s="13" t="str">
        <x:v>ILO modelled estimate; allocation estimated</x:v>
      </x:c>
    </x:row>
    <x:row r="528" ht="32" customHeight="1">
      <x:c r="A528" s="2" t="str">
        <x:v>Thailand</x:v>
      </x:c>
      <x:c r="B528" s="2" t="str">
        <x:v>THA</x:v>
      </x:c>
      <x:c r="C528" s="2" t="str">
        <x:v>F</x:v>
      </x:c>
      <x:c r="D528" s="25" t="n">
        <x:v>2358.924</x:v>
      </x:c>
      <x:c r="E528" s="19" t="n">
        <x:f>$D528*SUMPRODUCT('Evidence'!$J$3343:$J$3345,'Evidence'!L$3343:L$3345)</x:f>
        <x:v>0</x:v>
      </x:c>
      <x:c r="F528" s="19" t="n">
        <x:f>$D528*SUMPRODUCT('Evidence'!$J$3343:$J$3345,'Evidence'!M$3343:M$3345)</x:f>
        <x:v>0</x:v>
      </x:c>
      <x:c r="G528" s="19" t="n">
        <x:f>$D528*SUMPRODUCT('Evidence'!$J$3343:$J$3345,'Evidence'!N$3343:N$3345)</x:f>
        <x:v>1275.5456200577744</x:v>
      </x:c>
      <x:c r="H528" s="19" t="n">
        <x:f>$D528*SUMPRODUCT('Evidence'!$J$3343:$J$3345,'Evidence'!O$3343:O$3345)</x:f>
        <x:v>1083.3783799422254</x:v>
      </x:c>
      <x:c r="I528" s="19" t="n">
        <x:f>$D528*SUMPRODUCT('Evidence'!$J$3343:$J$3345,'Evidence'!P$3343:P$3345)</x:f>
        <x:v>0</x:v>
      </x:c>
      <x:c r="J528" s="19" t="n">
        <x:f>$D528*SUMPRODUCT('Evidence'!$J$3343:$J$3345,'Evidence'!Q$3343:Q$3345)</x:f>
        <x:v>0</x:v>
      </x:c>
      <x:c r="K528" s="19" t="n">
        <x:f>$D528*SUMPRODUCT('Evidence'!$J$3343:$J$3345,'Evidence'!R$3343:R$3345)</x:f>
        <x:v>0</x:v>
      </x:c>
      <x:c r="L528" s="19" t="n">
        <x:f>$D528*SUMPRODUCT('Evidence'!$J$3343:$J$3345,'Evidence'!S$3343:S$3345)</x:f>
        <x:v>0</x:v>
      </x:c>
      <x:c r="M528" s="19" t="n">
        <x:f>$D528*SUMPRODUCT('Evidence'!$J$3343:$J$3345,'Evidence'!T$3343:T$3345)</x:f>
        <x:v>0</x:v>
      </x:c>
      <x:c r="N528" s="19" t="n">
        <x:f>$D528*SUMPRODUCT('Evidence'!$J$3343:$J$3345,'Evidence'!U$3343:U$3345)</x:f>
        <x:v>0</x:v>
      </x:c>
      <x:c r="O528" s="19" t="n">
        <x:f>$D528*SUMPRODUCT('Evidence'!$J$3343:$J$3345,'Evidence'!V$3343:V$3345)</x:f>
        <x:v>0</x:v>
      </x:c>
      <x:c r="P528" s="19" t="n">
        <x:f>$D528*SUMPRODUCT('Evidence'!$J$3343:$J$3345,'Evidence'!W$3343:W$3345)</x:f>
        <x:v>0</x:v>
      </x:c>
      <x:c r="Q528" s="19" t="n">
        <x:f>SUM(E528:P528)</x:f>
        <x:v>2358.924</x:v>
      </x:c>
      <x:c r="R528" s="19" t="n">
        <x:f>Q528-D528</x:f>
        <x:v>0</x:v>
      </x:c>
      <x:c r="S528" s="17" t="str">
        <x:v>Economic activity (ISIC-Rev.4): F. Construction</x:v>
      </x:c>
      <x:c r="T528" s="2" t="str">
        <x:v>XA:2150</x:v>
      </x:c>
      <x:c r="U528" s="2" t="str"/>
      <x:c r="V528" s="2" t="str">
        <x:v>https://rplumber.ilo.org/data/indicator?format=.csv.gz&amp;id=EMP_2EMP_SEX_ECO_NB_A</x:v>
      </x:c>
      <x:c r="W528" s="2" t="str">
        <x:v>ILO modelled estimate; allocation estimated</x:v>
      </x:c>
    </x:row>
    <x:row r="529" ht="32" customHeight="1">
      <x:c r="A529" s="13" t="str">
        <x:v>Thailand</x:v>
      </x:c>
      <x:c r="B529" s="13" t="str">
        <x:v>THA</x:v>
      </x:c>
      <x:c r="C529" s="13" t="str">
        <x:v>G</x:v>
      </x:c>
      <x:c r="D529" s="25" t="n">
        <x:v>7009.083</x:v>
      </x:c>
      <x:c r="E529" s="21" t="n">
        <x:f>$D529*SUMPRODUCT('Evidence'!$J$3346:$J$3348,'Evidence'!L$3346:L$3348)</x:f>
        <x:v>62.5377912926177</x:v>
      </x:c>
      <x:c r="F529" s="21" t="n">
        <x:f>$D529*SUMPRODUCT('Evidence'!$J$3346:$J$3348,'Evidence'!M$3346:M$3348)</x:f>
        <x:v>62.5377912926177</x:v>
      </x:c>
      <x:c r="G529" s="21" t="n">
        <x:f>$D529*SUMPRODUCT('Evidence'!$J$3346:$J$3348,'Evidence'!N$3346:N$3348)</x:f>
        <x:v>687.9157042187946</x:v>
      </x:c>
      <x:c r="H529" s="21" t="n">
        <x:f>$D529*SUMPRODUCT('Evidence'!$J$3346:$J$3348,'Evidence'!O$3346:O$3348)</x:f>
        <x:v>3588.3391811629276</x:v>
      </x:c>
      <x:c r="I529" s="21" t="n">
        <x:f>$D529*SUMPRODUCT('Evidence'!$J$3346:$J$3348,'Evidence'!P$3346:P$3348)</x:f>
        <x:v>2420.1391581551893</x:v>
      </x:c>
      <x:c r="J529" s="21" t="n">
        <x:f>$D529*SUMPRODUCT('Evidence'!$J$3346:$J$3348,'Evidence'!Q$3346:Q$3348)</x:f>
        <x:v>62.5377912926177</x:v>
      </x:c>
      <x:c r="K529" s="21" t="n">
        <x:f>$D529*SUMPRODUCT('Evidence'!$J$3346:$J$3348,'Evidence'!R$3346:R$3348)</x:f>
        <x:v>0</x:v>
      </x:c>
      <x:c r="L529" s="21" t="n">
        <x:f>$D529*SUMPRODUCT('Evidence'!$J$3346:$J$3348,'Evidence'!S$3346:S$3348)</x:f>
        <x:v>125.0755825852354</x:v>
      </x:c>
      <x:c r="M529" s="21" t="n">
        <x:f>$D529*SUMPRODUCT('Evidence'!$J$3346:$J$3348,'Evidence'!T$3346:T$3348)</x:f>
        <x:v>0</x:v>
      </x:c>
      <x:c r="N529" s="21" t="n">
        <x:f>$D529*SUMPRODUCT('Evidence'!$J$3346:$J$3348,'Evidence'!U$3346:U$3348)</x:f>
        <x:v>0</x:v>
      </x:c>
      <x:c r="O529" s="21" t="n">
        <x:f>$D529*SUMPRODUCT('Evidence'!$J$3346:$J$3348,'Evidence'!V$3346:V$3348)</x:f>
        <x:v>0</x:v>
      </x:c>
      <x:c r="P529" s="21" t="n">
        <x:f>$D529*SUMPRODUCT('Evidence'!$J$3346:$J$3348,'Evidence'!W$3346:W$3348)</x:f>
        <x:v>0</x:v>
      </x:c>
      <x:c r="Q529" s="21" t="n">
        <x:f>SUM(E529:P529)</x:f>
        <x:v>7009.0830000000005</x:v>
      </x:c>
      <x:c r="R529" s="21" t="n">
        <x:f>Q529-D529</x:f>
        <x:v>9.094947017729282e-13</x:v>
      </x:c>
      <x:c r="S529" s="18" t="str">
        <x:v>Economic activity (ISIC-Rev.4): G. Wholesale and retail trade; repair of motor vehicles and motorcycles</x:v>
      </x:c>
      <x:c r="T529" s="13" t="str">
        <x:v>XA:2150</x:v>
      </x:c>
      <x:c r="U529" s="13" t="str"/>
      <x:c r="V529" s="13" t="str">
        <x:v>https://rplumber.ilo.org/data/indicator?format=.csv.gz&amp;id=EMP_2EMP_SEX_ECO_NB_A</x:v>
      </x:c>
      <x:c r="W529" s="13" t="str">
        <x:v>ILO modelled estimate; allocation estimated</x:v>
      </x:c>
    </x:row>
    <x:row r="530" ht="32" customHeight="1">
      <x:c r="A530" s="2" t="str">
        <x:v>Thailand</x:v>
      </x:c>
      <x:c r="B530" s="2" t="str">
        <x:v>THA</x:v>
      </x:c>
      <x:c r="C530" s="2" t="str">
        <x:v>HJ</x:v>
      </x:c>
      <x:c r="D530" s="25" t="n">
        <x:v>1837.612</x:v>
      </x:c>
      <x:c r="E530" s="19" t="n">
        <x:f>$D530*SUMPRODUCT('Evidence'!$J$3349:$J$3359,'Evidence'!L$3349:L$3359)</x:f>
        <x:v>55.508474942593544</x:v>
      </x:c>
      <x:c r="F530" s="19" t="n">
        <x:f>$D530*SUMPRODUCT('Evidence'!$J$3349:$J$3359,'Evidence'!M$3349:M$3359)</x:f>
        <x:v>0</x:v>
      </x:c>
      <x:c r="G530" s="19" t="n">
        <x:f>$D530*SUMPRODUCT('Evidence'!$J$3349:$J$3359,'Evidence'!N$3349:N$3359)</x:f>
        <x:v>1593.4099335751248</x:v>
      </x:c>
      <x:c r="H530" s="19" t="n">
        <x:f>$D530*SUMPRODUCT('Evidence'!$J$3349:$J$3359,'Evidence'!O$3349:O$3359)</x:f>
        <x:v>0</x:v>
      </x:c>
      <x:c r="I530" s="19" t="n">
        <x:f>$D530*SUMPRODUCT('Evidence'!$J$3349:$J$3359,'Evidence'!P$3349:P$3359)</x:f>
        <x:v>0</x:v>
      </x:c>
      <x:c r="J530" s="19" t="n">
        <x:f>$D530*SUMPRODUCT('Evidence'!$J$3349:$J$3359,'Evidence'!Q$3349:Q$3359)</x:f>
        <x:v>0</x:v>
      </x:c>
      <x:c r="K530" s="19" t="n">
        <x:f>$D530*SUMPRODUCT('Evidence'!$J$3349:$J$3359,'Evidence'!R$3349:R$3359)</x:f>
        <x:v>0</x:v>
      </x:c>
      <x:c r="L530" s="19" t="n">
        <x:f>$D530*SUMPRODUCT('Evidence'!$J$3349:$J$3359,'Evidence'!S$3349:S$3359)</x:f>
        <x:v>82.04156897037262</x:v>
      </x:c>
      <x:c r="M530" s="19" t="n">
        <x:f>$D530*SUMPRODUCT('Evidence'!$J$3349:$J$3359,'Evidence'!T$3349:T$3359)</x:f>
        <x:v>106.65202251190892</x:v>
      </x:c>
      <x:c r="N530" s="19" t="n">
        <x:f>$D530*SUMPRODUCT('Evidence'!$J$3349:$J$3359,'Evidence'!U$3349:U$3359)</x:f>
        <x:v>0</x:v>
      </x:c>
      <x:c r="O530" s="19" t="n">
        <x:f>$D530*SUMPRODUCT('Evidence'!$J$3349:$J$3359,'Evidence'!V$3349:V$3359)</x:f>
        <x:v>0</x:v>
      </x:c>
      <x:c r="P530" s="19" t="n">
        <x:f>$D530*SUMPRODUCT('Evidence'!$J$3349:$J$3359,'Evidence'!W$3349:W$3359)</x:f>
        <x:v>0</x:v>
      </x:c>
      <x:c r="Q530" s="19" t="n">
        <x:f>SUM(E530:P530)</x:f>
        <x:v>1837.6119999999996</x:v>
      </x:c>
      <x:c r="R530" s="19" t="n">
        <x:f>Q530-D530</x:f>
        <x:v>-4.547473508864641e-13</x:v>
      </x:c>
      <x:c r="S530" s="17" t="str">
        <x:v>Economic activity (ISIC-Rev.4): H,J. Transport; storage and communication</x:v>
      </x:c>
      <x:c r="T530" s="2" t="str">
        <x:v>XA:2150</x:v>
      </x:c>
      <x:c r="U530" s="2" t="str"/>
      <x:c r="V530" s="2" t="str">
        <x:v>https://rplumber.ilo.org/data/indicator?format=.csv.gz&amp;id=EMP_2EMP_SEX_ECO_NB_A</x:v>
      </x:c>
      <x:c r="W530" s="2" t="str">
        <x:v>ILO modelled estimate; allocation estimated</x:v>
      </x:c>
    </x:row>
    <x:row r="531" ht="32" customHeight="1">
      <x:c r="A531" s="13" t="str">
        <x:v>Thailand</x:v>
      </x:c>
      <x:c r="B531" s="13" t="str">
        <x:v>THA</x:v>
      </x:c>
      <x:c r="C531" s="13" t="str">
        <x:v>I</x:v>
      </x:c>
      <x:c r="D531" s="25" t="n">
        <x:v>3497.319</x:v>
      </x:c>
      <x:c r="E531" s="21" t="n">
        <x:f>$D531*SUMPRODUCT('Evidence'!$J$3360:$J$3361,'Evidence'!L$3360:L$3361)</x:f>
        <x:v>0</x:v>
      </x:c>
      <x:c r="F531" s="21" t="n">
        <x:f>$D531*SUMPRODUCT('Evidence'!$J$3360:$J$3361,'Evidence'!M$3360:M$3361)</x:f>
        <x:v>0</x:v>
      </x:c>
      <x:c r="G531" s="21" t="n">
        <x:f>$D531*SUMPRODUCT('Evidence'!$J$3360:$J$3361,'Evidence'!N$3360:N$3361)</x:f>
        <x:v>0</x:v>
      </x:c>
      <x:c r="H531" s="21" t="n">
        <x:f>$D531*SUMPRODUCT('Evidence'!$J$3360:$J$3361,'Evidence'!O$3360:O$3361)</x:f>
        <x:v>3497.319</x:v>
      </x:c>
      <x:c r="I531" s="21" t="n">
        <x:f>$D531*SUMPRODUCT('Evidence'!$J$3360:$J$3361,'Evidence'!P$3360:P$3361)</x:f>
        <x:v>0</x:v>
      </x:c>
      <x:c r="J531" s="21" t="n">
        <x:f>$D531*SUMPRODUCT('Evidence'!$J$3360:$J$3361,'Evidence'!Q$3360:Q$3361)</x:f>
        <x:v>0</x:v>
      </x:c>
      <x:c r="K531" s="21" t="n">
        <x:f>$D531*SUMPRODUCT('Evidence'!$J$3360:$J$3361,'Evidence'!R$3360:R$3361)</x:f>
        <x:v>0</x:v>
      </x:c>
      <x:c r="L531" s="21" t="n">
        <x:f>$D531*SUMPRODUCT('Evidence'!$J$3360:$J$3361,'Evidence'!S$3360:S$3361)</x:f>
        <x:v>0</x:v>
      </x:c>
      <x:c r="M531" s="21" t="n">
        <x:f>$D531*SUMPRODUCT('Evidence'!$J$3360:$J$3361,'Evidence'!T$3360:T$3361)</x:f>
        <x:v>0</x:v>
      </x:c>
      <x:c r="N531" s="21" t="n">
        <x:f>$D531*SUMPRODUCT('Evidence'!$J$3360:$J$3361,'Evidence'!U$3360:U$3361)</x:f>
        <x:v>0</x:v>
      </x:c>
      <x:c r="O531" s="21" t="n">
        <x:f>$D531*SUMPRODUCT('Evidence'!$J$3360:$J$3361,'Evidence'!V$3360:V$3361)</x:f>
        <x:v>0</x:v>
      </x:c>
      <x:c r="P531" s="21" t="n">
        <x:f>$D531*SUMPRODUCT('Evidence'!$J$3360:$J$3361,'Evidence'!W$3360:W$3361)</x:f>
        <x:v>0</x:v>
      </x:c>
      <x:c r="Q531" s="21" t="n">
        <x:f>SUM(E531:P531)</x:f>
        <x:v>3497.319</x:v>
      </x:c>
      <x:c r="R531" s="21" t="n">
        <x:f>Q531-D531</x:f>
        <x:v>0</x:v>
      </x:c>
      <x:c r="S531" s="18" t="str">
        <x:v>Economic activity (ISIC-Rev.4): I. Accommodation and food service activities</x:v>
      </x:c>
      <x:c r="T531" s="13" t="str">
        <x:v>XA:2150</x:v>
      </x:c>
      <x:c r="U531" s="13" t="str"/>
      <x:c r="V531" s="13" t="str">
        <x:v>https://rplumber.ilo.org/data/indicator?format=.csv.gz&amp;id=EMP_2EMP_SEX_ECO_NB_A</x:v>
      </x:c>
      <x:c r="W531" s="13" t="str">
        <x:v>ILO modelled estimate; allocation estimated</x:v>
      </x:c>
    </x:row>
    <x:row r="532" ht="32" customHeight="1">
      <x:c r="A532" s="2" t="str">
        <x:v>Thailand</x:v>
      </x:c>
      <x:c r="B532" s="2" t="str">
        <x:v>THA</x:v>
      </x:c>
      <x:c r="C532" s="2" t="str">
        <x:v>K</x:v>
      </x:c>
      <x:c r="D532" s="25" t="n">
        <x:v>476.951</x:v>
      </x:c>
      <x:c r="E532" s="19" t="n">
        <x:f>$D532*SUMPRODUCT('Evidence'!$J$3362:$J$3364,'Evidence'!L$3362:L$3364)</x:f>
        <x:v>0</x:v>
      </x:c>
      <x:c r="F532" s="19" t="n">
        <x:f>$D532*SUMPRODUCT('Evidence'!$J$3362:$J$3364,'Evidence'!M$3362:M$3364)</x:f>
        <x:v>0</x:v>
      </x:c>
      <x:c r="G532" s="19" t="n">
        <x:f>$D532*SUMPRODUCT('Evidence'!$J$3362:$J$3364,'Evidence'!N$3362:N$3364)</x:f>
        <x:v>0</x:v>
      </x:c>
      <x:c r="H532" s="19" t="n">
        <x:f>$D532*SUMPRODUCT('Evidence'!$J$3362:$J$3364,'Evidence'!O$3362:O$3364)</x:f>
        <x:v>0</x:v>
      </x:c>
      <x:c r="I532" s="19" t="n">
        <x:f>$D532*SUMPRODUCT('Evidence'!$J$3362:$J$3364,'Evidence'!P$3362:P$3364)</x:f>
        <x:v>0</x:v>
      </x:c>
      <x:c r="J532" s="19" t="n">
        <x:f>$D532*SUMPRODUCT('Evidence'!$J$3362:$J$3364,'Evidence'!Q$3362:Q$3364)</x:f>
        <x:v>0</x:v>
      </x:c>
      <x:c r="K532" s="19" t="n">
        <x:f>$D532*SUMPRODUCT('Evidence'!$J$3362:$J$3364,'Evidence'!R$3362:R$3364)</x:f>
        <x:v>476.951</x:v>
      </x:c>
      <x:c r="L532" s="19" t="n">
        <x:f>$D532*SUMPRODUCT('Evidence'!$J$3362:$J$3364,'Evidence'!S$3362:S$3364)</x:f>
        <x:v>0</x:v>
      </x:c>
      <x:c r="M532" s="19" t="n">
        <x:f>$D532*SUMPRODUCT('Evidence'!$J$3362:$J$3364,'Evidence'!T$3362:T$3364)</x:f>
        <x:v>0</x:v>
      </x:c>
      <x:c r="N532" s="19" t="n">
        <x:f>$D532*SUMPRODUCT('Evidence'!$J$3362:$J$3364,'Evidence'!U$3362:U$3364)</x:f>
        <x:v>0</x:v>
      </x:c>
      <x:c r="O532" s="19" t="n">
        <x:f>$D532*SUMPRODUCT('Evidence'!$J$3362:$J$3364,'Evidence'!V$3362:V$3364)</x:f>
        <x:v>0</x:v>
      </x:c>
      <x:c r="P532" s="19" t="n">
        <x:f>$D532*SUMPRODUCT('Evidence'!$J$3362:$J$3364,'Evidence'!W$3362:W$3364)</x:f>
        <x:v>0</x:v>
      </x:c>
      <x:c r="Q532" s="19" t="n">
        <x:f>SUM(E532:P532)</x:f>
        <x:v>476.951</x:v>
      </x:c>
      <x:c r="R532" s="19" t="n">
        <x:f>Q532-D532</x:f>
        <x:v>0</x:v>
      </x:c>
      <x:c r="S532" s="17" t="str">
        <x:v>Economic activity (ISIC-Rev.4): K. Financial and insurance activities</x:v>
      </x:c>
      <x:c r="T532" s="2" t="str">
        <x:v>XA:2150</x:v>
      </x:c>
      <x:c r="U532" s="2" t="str"/>
      <x:c r="V532" s="2" t="str">
        <x:v>https://rplumber.ilo.org/data/indicator?format=.csv.gz&amp;id=EMP_2EMP_SEX_ECO_NB_A</x:v>
      </x:c>
      <x:c r="W532" s="2" t="str">
        <x:v>ILO modelled estimate; allocation estimated</x:v>
      </x:c>
    </x:row>
    <x:row r="533" ht="32" customHeight="1">
      <x:c r="A533" s="13" t="str">
        <x:v>Thailand</x:v>
      </x:c>
      <x:c r="B533" s="13" t="str">
        <x:v>THA</x:v>
      </x:c>
      <x:c r="C533" s="13" t="str">
        <x:v>LMN</x:v>
      </x:c>
      <x:c r="D533" s="25" t="n">
        <x:v>1569.868</x:v>
      </x:c>
      <x:c r="E533" s="21" t="n">
        <x:f>$D533*SUMPRODUCT('Evidence'!$J$3365:$J$3378,'Evidence'!L$3365:L$3378)</x:f>
        <x:v>0</x:v>
      </x:c>
      <x:c r="F533" s="21" t="n">
        <x:f>$D533*SUMPRODUCT('Evidence'!$J$3365:$J$3378,'Evidence'!M$3365:M$3378)</x:f>
        <x:v>0</x:v>
      </x:c>
      <x:c r="G533" s="21" t="n">
        <x:f>$D533*SUMPRODUCT('Evidence'!$J$3365:$J$3378,'Evidence'!N$3365:N$3378)</x:f>
        <x:v>1029.0655153228531</x:v>
      </x:c>
      <x:c r="H533" s="21" t="n">
        <x:f>$D533*SUMPRODUCT('Evidence'!$J$3365:$J$3378,'Evidence'!O$3365:O$3378)</x:f>
        <x:v>88.17223244615418</x:v>
      </x:c>
      <x:c r="I533" s="21" t="n">
        <x:f>$D533*SUMPRODUCT('Evidence'!$J$3365:$J$3378,'Evidence'!P$3365:P$3378)</x:f>
        <x:v>0</x:v>
      </x:c>
      <x:c r="J533" s="21" t="n">
        <x:f>$D533*SUMPRODUCT('Evidence'!$J$3365:$J$3378,'Evidence'!Q$3365:Q$3378)</x:f>
        <x:v>31.236981318363082</x:v>
      </x:c>
      <x:c r="K533" s="21" t="n">
        <x:f>$D533*SUMPRODUCT('Evidence'!$J$3365:$J$3378,'Evidence'!R$3365:R$3378)</x:f>
        <x:v>0</x:v>
      </x:c>
      <x:c r="L533" s="21" t="n">
        <x:f>$D533*SUMPRODUCT('Evidence'!$J$3365:$J$3378,'Evidence'!S$3365:S$3378)</x:f>
        <x:v>6.744290642940722</x:v>
      </x:c>
      <x:c r="M533" s="21" t="n">
        <x:f>$D533*SUMPRODUCT('Evidence'!$J$3365:$J$3378,'Evidence'!T$3365:T$3378)</x:f>
        <x:v>65.12011361006644</x:v>
      </x:c>
      <x:c r="N533" s="21" t="n">
        <x:f>$D533*SUMPRODUCT('Evidence'!$J$3365:$J$3378,'Evidence'!U$3365:U$3378)</x:f>
        <x:v>0</x:v>
      </x:c>
      <x:c r="O533" s="21" t="n">
        <x:f>$D533*SUMPRODUCT('Evidence'!$J$3365:$J$3378,'Evidence'!V$3365:V$3378)</x:f>
        <x:v>349.5288666596224</x:v>
      </x:c>
      <x:c r="P533" s="21" t="n">
        <x:f>$D533*SUMPRODUCT('Evidence'!$J$3365:$J$3378,'Evidence'!W$3365:W$3378)</x:f>
        <x:v>0</x:v>
      </x:c>
      <x:c r="Q533" s="21" t="n">
        <x:f>SUM(E533:P533)</x:f>
        <x:v>1569.868</x:v>
      </x:c>
      <x:c r="R533" s="21" t="n">
        <x:f>Q533-D533</x:f>
        <x:v>0</x:v>
      </x:c>
      <x:c r="S533" s="18" t="str">
        <x:v>Economic activity (ISIC-Rev.4): L,M,N. Real estate; business and administrative activities</x:v>
      </x:c>
      <x:c r="T533" s="13" t="str">
        <x:v>XA:2150</x:v>
      </x:c>
      <x:c r="U533" s="13" t="str"/>
      <x:c r="V533" s="13" t="str">
        <x:v>https://rplumber.ilo.org/data/indicator?format=.csv.gz&amp;id=EMP_2EMP_SEX_ECO_NB_A</x:v>
      </x:c>
      <x:c r="W533" s="13" t="str">
        <x:v>ILO modelled estimate; allocation estimated</x:v>
      </x:c>
    </x:row>
    <x:row r="534" ht="32" customHeight="1">
      <x:c r="A534" s="2" t="str">
        <x:v>Thailand</x:v>
      </x:c>
      <x:c r="B534" s="2" t="str">
        <x:v>THA</x:v>
      </x:c>
      <x:c r="C534" s="2" t="str">
        <x:v>O</x:v>
      </x:c>
      <x:c r="D534" s="25" t="n">
        <x:v>1807.772</x:v>
      </x:c>
      <x:c r="E534" s="19" t="n">
        <x:f>$D534*SUMPRODUCT('Evidence'!$J$3379:$J$3379,'Evidence'!L$3379:L$3379)</x:f>
        <x:v>0</x:v>
      </x:c>
      <x:c r="F534" s="19" t="n">
        <x:f>$D534*SUMPRODUCT('Evidence'!$J$3379:$J$3379,'Evidence'!M$3379:M$3379)</x:f>
        <x:v>0</x:v>
      </x:c>
      <x:c r="G534" s="19" t="n">
        <x:f>$D534*SUMPRODUCT('Evidence'!$J$3379:$J$3379,'Evidence'!N$3379:N$3379)</x:f>
        <x:v>0</x:v>
      </x:c>
      <x:c r="H534" s="19" t="n">
        <x:f>$D534*SUMPRODUCT('Evidence'!$J$3379:$J$3379,'Evidence'!O$3379:O$3379)</x:f>
        <x:v>0</x:v>
      </x:c>
      <x:c r="I534" s="19" t="n">
        <x:f>$D534*SUMPRODUCT('Evidence'!$J$3379:$J$3379,'Evidence'!P$3379:P$3379)</x:f>
        <x:v>0</x:v>
      </x:c>
      <x:c r="J534" s="19" t="n">
        <x:f>$D534*SUMPRODUCT('Evidence'!$J$3379:$J$3379,'Evidence'!Q$3379:Q$3379)</x:f>
        <x:v>0</x:v>
      </x:c>
      <x:c r="K534" s="19" t="n">
        <x:f>$D534*SUMPRODUCT('Evidence'!$J$3379:$J$3379,'Evidence'!R$3379:R$3379)</x:f>
        <x:v>0</x:v>
      </x:c>
      <x:c r="L534" s="19" t="n">
        <x:f>$D534*SUMPRODUCT('Evidence'!$J$3379:$J$3379,'Evidence'!S$3379:S$3379)</x:f>
        <x:v>0</x:v>
      </x:c>
      <x:c r="M534" s="19" t="n">
        <x:f>$D534*SUMPRODUCT('Evidence'!$J$3379:$J$3379,'Evidence'!T$3379:T$3379)</x:f>
        <x:v>0</x:v>
      </x:c>
      <x:c r="N534" s="19" t="n">
        <x:f>$D534*SUMPRODUCT('Evidence'!$J$3379:$J$3379,'Evidence'!U$3379:U$3379)</x:f>
        <x:v>0</x:v>
      </x:c>
      <x:c r="O534" s="19" t="n">
        <x:f>$D534*SUMPRODUCT('Evidence'!$J$3379:$J$3379,'Evidence'!V$3379:V$3379)</x:f>
        <x:v>0</x:v>
      </x:c>
      <x:c r="P534" s="19" t="n">
        <x:f>$D534*SUMPRODUCT('Evidence'!$J$3379:$J$3379,'Evidence'!W$3379:W$3379)</x:f>
        <x:v>1807.772</x:v>
      </x:c>
      <x:c r="Q534" s="19" t="n">
        <x:f>SUM(E534:P534)</x:f>
        <x:v>1807.772</x:v>
      </x:c>
      <x:c r="R534" s="19" t="n">
        <x:f>Q534-D534</x:f>
        <x:v>0</x:v>
      </x:c>
      <x:c r="S534" s="17" t="str">
        <x:v>Economic activity (ISIC-Rev.4): O. Public administration and defence; compulsory social security</x:v>
      </x:c>
      <x:c r="T534" s="2" t="str">
        <x:v>XA:2150</x:v>
      </x:c>
      <x:c r="U534" s="2" t="str"/>
      <x:c r="V534" s="2" t="str">
        <x:v>https://rplumber.ilo.org/data/indicator?format=.csv.gz&amp;id=EMP_2EMP_SEX_ECO_NB_A</x:v>
      </x:c>
      <x:c r="W534" s="2" t="str">
        <x:v>ILO modelled estimate; allocation estimated</x:v>
      </x:c>
    </x:row>
    <x:row r="535" ht="32" customHeight="1">
      <x:c r="A535" s="13" t="str">
        <x:v>Thailand</x:v>
      </x:c>
      <x:c r="B535" s="13" t="str">
        <x:v>THA</x:v>
      </x:c>
      <x:c r="C535" s="13" t="str">
        <x:v>P</x:v>
      </x:c>
      <x:c r="D535" s="25" t="n">
        <x:v>1129.821</x:v>
      </x:c>
      <x:c r="E535" s="21" t="n">
        <x:f>$D535*SUMPRODUCT('Evidence'!$J$3380:$J$3380,'Evidence'!L$3380:L$3380)</x:f>
        <x:v>0</x:v>
      </x:c>
      <x:c r="F535" s="21" t="n">
        <x:f>$D535*SUMPRODUCT('Evidence'!$J$3380:$J$3380,'Evidence'!M$3380:M$3380)</x:f>
        <x:v>0</x:v>
      </x:c>
      <x:c r="G535" s="21" t="n">
        <x:f>$D535*SUMPRODUCT('Evidence'!$J$3380:$J$3380,'Evidence'!N$3380:N$3380)</x:f>
        <x:v>0</x:v>
      </x:c>
      <x:c r="H535" s="21" t="n">
        <x:f>$D535*SUMPRODUCT('Evidence'!$J$3380:$J$3380,'Evidence'!O$3380:O$3380)</x:f>
        <x:v>1129.821</x:v>
      </x:c>
      <x:c r="I535" s="21" t="n">
        <x:f>$D535*SUMPRODUCT('Evidence'!$J$3380:$J$3380,'Evidence'!P$3380:P$3380)</x:f>
        <x:v>0</x:v>
      </x:c>
      <x:c r="J535" s="21" t="n">
        <x:f>$D535*SUMPRODUCT('Evidence'!$J$3380:$J$3380,'Evidence'!Q$3380:Q$3380)</x:f>
        <x:v>0</x:v>
      </x:c>
      <x:c r="K535" s="21" t="n">
        <x:f>$D535*SUMPRODUCT('Evidence'!$J$3380:$J$3380,'Evidence'!R$3380:R$3380)</x:f>
        <x:v>0</x:v>
      </x:c>
      <x:c r="L535" s="21" t="n">
        <x:f>$D535*SUMPRODUCT('Evidence'!$J$3380:$J$3380,'Evidence'!S$3380:S$3380)</x:f>
        <x:v>0</x:v>
      </x:c>
      <x:c r="M535" s="21" t="n">
        <x:f>$D535*SUMPRODUCT('Evidence'!$J$3380:$J$3380,'Evidence'!T$3380:T$3380)</x:f>
        <x:v>0</x:v>
      </x:c>
      <x:c r="N535" s="21" t="n">
        <x:f>$D535*SUMPRODUCT('Evidence'!$J$3380:$J$3380,'Evidence'!U$3380:U$3380)</x:f>
        <x:v>0</x:v>
      </x:c>
      <x:c r="O535" s="21" t="n">
        <x:f>$D535*SUMPRODUCT('Evidence'!$J$3380:$J$3380,'Evidence'!V$3380:V$3380)</x:f>
        <x:v>0</x:v>
      </x:c>
      <x:c r="P535" s="21" t="n">
        <x:f>$D535*SUMPRODUCT('Evidence'!$J$3380:$J$3380,'Evidence'!W$3380:W$3380)</x:f>
        <x:v>0</x:v>
      </x:c>
      <x:c r="Q535" s="21" t="n">
        <x:f>SUM(E535:P535)</x:f>
        <x:v>1129.821</x:v>
      </x:c>
      <x:c r="R535" s="21" t="n">
        <x:f>Q535-D535</x:f>
        <x:v>0</x:v>
      </x:c>
      <x:c r="S535" s="18" t="str">
        <x:v>Economic activity (ISIC-Rev.4): P. Education</x:v>
      </x:c>
      <x:c r="T535" s="13" t="str">
        <x:v>XA:2150</x:v>
      </x:c>
      <x:c r="U535" s="13" t="str"/>
      <x:c r="V535" s="13" t="str">
        <x:v>https://rplumber.ilo.org/data/indicator?format=.csv.gz&amp;id=EMP_2EMP_SEX_ECO_NB_A</x:v>
      </x:c>
      <x:c r="W535" s="13" t="str">
        <x:v>ILO modelled estimate; allocation estimated</x:v>
      </x:c>
    </x:row>
    <x:row r="536" ht="32" customHeight="1">
      <x:c r="A536" s="2" t="str">
        <x:v>Thailand</x:v>
      </x:c>
      <x:c r="B536" s="2" t="str">
        <x:v>THA</x:v>
      </x:c>
      <x:c r="C536" s="2" t="str">
        <x:v>Q</x:v>
      </x:c>
      <x:c r="D536" s="25" t="n">
        <x:v>838.895</x:v>
      </x:c>
      <x:c r="E536" s="19" t="n">
        <x:f>$D536*SUMPRODUCT('Evidence'!$J$3381:$J$3383,'Evidence'!L$3381:L$3383)</x:f>
        <x:v>0</x:v>
      </x:c>
      <x:c r="F536" s="19" t="n">
        <x:f>$D536*SUMPRODUCT('Evidence'!$J$3381:$J$3383,'Evidence'!M$3381:M$3383)</x:f>
        <x:v>0</x:v>
      </x:c>
      <x:c r="G536" s="19" t="n">
        <x:f>$D536*SUMPRODUCT('Evidence'!$J$3381:$J$3383,'Evidence'!N$3381:N$3383)</x:f>
        <x:v>0</x:v>
      </x:c>
      <x:c r="H536" s="19" t="n">
        <x:f>$D536*SUMPRODUCT('Evidence'!$J$3381:$J$3383,'Evidence'!O$3381:O$3383)</x:f>
        <x:v>0</x:v>
      </x:c>
      <x:c r="I536" s="19" t="n">
        <x:f>$D536*SUMPRODUCT('Evidence'!$J$3381:$J$3383,'Evidence'!P$3381:P$3383)</x:f>
        <x:v>0</x:v>
      </x:c>
      <x:c r="J536" s="19" t="n">
        <x:f>$D536*SUMPRODUCT('Evidence'!$J$3381:$J$3383,'Evidence'!Q$3381:Q$3383)</x:f>
        <x:v>740.0155961783751</x:v>
      </x:c>
      <x:c r="K536" s="19" t="n">
        <x:f>$D536*SUMPRODUCT('Evidence'!$J$3381:$J$3383,'Evidence'!R$3381:R$3383)</x:f>
        <x:v>0</x:v>
      </x:c>
      <x:c r="L536" s="19" t="n">
        <x:f>$D536*SUMPRODUCT('Evidence'!$J$3381:$J$3383,'Evidence'!S$3381:S$3383)</x:f>
        <x:v>0</x:v>
      </x:c>
      <x:c r="M536" s="19" t="n">
        <x:f>$D536*SUMPRODUCT('Evidence'!$J$3381:$J$3383,'Evidence'!T$3381:T$3383)</x:f>
        <x:v>0</x:v>
      </x:c>
      <x:c r="N536" s="19" t="n">
        <x:f>$D536*SUMPRODUCT('Evidence'!$J$3381:$J$3383,'Evidence'!U$3381:U$3383)</x:f>
        <x:v>0</x:v>
      </x:c>
      <x:c r="O536" s="19" t="n">
        <x:f>$D536*SUMPRODUCT('Evidence'!$J$3381:$J$3383,'Evidence'!V$3381:V$3383)</x:f>
        <x:v>0</x:v>
      </x:c>
      <x:c r="P536" s="19" t="n">
        <x:f>$D536*SUMPRODUCT('Evidence'!$J$3381:$J$3383,'Evidence'!W$3381:W$3383)</x:f>
        <x:v>98.87940382162495</x:v>
      </x:c>
      <x:c r="Q536" s="19" t="n">
        <x:f>SUM(E536:P536)</x:f>
        <x:v>838.895</x:v>
      </x:c>
      <x:c r="R536" s="19" t="n">
        <x:f>Q536-D536</x:f>
        <x:v>0</x:v>
      </x:c>
      <x:c r="S536" s="17" t="str">
        <x:v>Economic activity (ISIC-Rev.4): Q. Human health and social work activities</x:v>
      </x:c>
      <x:c r="T536" s="2" t="str">
        <x:v>XA:2150</x:v>
      </x:c>
      <x:c r="U536" s="2" t="str"/>
      <x:c r="V536" s="2" t="str">
        <x:v>https://rplumber.ilo.org/data/indicator?format=.csv.gz&amp;id=EMP_2EMP_SEX_ECO_NB_A</x:v>
      </x:c>
      <x:c r="W536" s="2" t="str">
        <x:v>ILO modelled estimate; allocation estimated</x:v>
      </x:c>
    </x:row>
    <x:row r="537" ht="32" customHeight="1">
      <x:c r="A537" s="13" t="str">
        <x:v>Thailand</x:v>
      </x:c>
      <x:c r="B537" s="13" t="str">
        <x:v>THA</x:v>
      </x:c>
      <x:c r="C537" s="13" t="str">
        <x:v>RSTU</x:v>
      </x:c>
      <x:c r="D537" s="25" t="n">
        <x:v>1674.529</x:v>
      </x:c>
      <x:c r="E537" s="21" t="n">
        <x:f>$D537*SUMPRODUCT('Evidence'!$J$3384:$J$3392,'Evidence'!L$3384:L$3392)</x:f>
        <x:v>0</x:v>
      </x:c>
      <x:c r="F537" s="21" t="n">
        <x:f>$D537*SUMPRODUCT('Evidence'!$J$3384:$J$3392,'Evidence'!M$3384:M$3392)</x:f>
        <x:v>0</x:v>
      </x:c>
      <x:c r="G537" s="21" t="n">
        <x:f>$D537*SUMPRODUCT('Evidence'!$J$3384:$J$3392,'Evidence'!N$3384:N$3392)</x:f>
        <x:v>0</x:v>
      </x:c>
      <x:c r="H537" s="21" t="n">
        <x:f>$D537*SUMPRODUCT('Evidence'!$J$3384:$J$3392,'Evidence'!O$3384:O$3392)</x:f>
        <x:v>1222.5149732023835</x:v>
      </x:c>
      <x:c r="I537" s="21" t="n">
        <x:f>$D537*SUMPRODUCT('Evidence'!$J$3384:$J$3392,'Evidence'!P$3384:P$3392)</x:f>
        <x:v>0</x:v>
      </x:c>
      <x:c r="J537" s="21" t="n">
        <x:f>$D537*SUMPRODUCT('Evidence'!$J$3384:$J$3392,'Evidence'!Q$3384:Q$3392)</x:f>
        <x:v>0</x:v>
      </x:c>
      <x:c r="K537" s="21" t="n">
        <x:f>$D537*SUMPRODUCT('Evidence'!$J$3384:$J$3392,'Evidence'!R$3384:R$3392)</x:f>
        <x:v>0</x:v>
      </x:c>
      <x:c r="L537" s="21" t="n">
        <x:f>$D537*SUMPRODUCT('Evidence'!$J$3384:$J$3392,'Evidence'!S$3384:S$3392)</x:f>
        <x:v>44.92355825131406</x:v>
      </x:c>
      <x:c r="M537" s="21" t="n">
        <x:f>$D537*SUMPRODUCT('Evidence'!$J$3384:$J$3392,'Evidence'!T$3384:T$3392)</x:f>
        <x:v>77.2015344450369</x:v>
      </x:c>
      <x:c r="N537" s="21" t="n">
        <x:f>$D537*SUMPRODUCT('Evidence'!$J$3384:$J$3392,'Evidence'!U$3384:U$3392)</x:f>
        <x:v>0</x:v>
      </x:c>
      <x:c r="O537" s="21" t="n">
        <x:f>$D537*SUMPRODUCT('Evidence'!$J$3384:$J$3392,'Evidence'!V$3384:V$3392)</x:f>
        <x:v>0</x:v>
      </x:c>
      <x:c r="P537" s="21" t="n">
        <x:f>$D537*SUMPRODUCT('Evidence'!$J$3384:$J$3392,'Evidence'!W$3384:W$3392)</x:f>
        <x:v>329.88893410126525</x:v>
      </x:c>
      <x:c r="Q537" s="21" t="n">
        <x:f>SUM(E537:P537)</x:f>
        <x:v>1674.5289999999998</x:v>
      </x:c>
      <x:c r="R537" s="21" t="n">
        <x:f>Q537-D537</x:f>
        <x:v>-2.2737367544323206e-13</x:v>
      </x:c>
      <x:c r="S537" s="18" t="str">
        <x:v>Economic activity (ISIC-Rev.4): R,S,T,U. Other services</x:v>
      </x:c>
      <x:c r="T537" s="13" t="str">
        <x:v>XA:2150</x:v>
      </x:c>
      <x:c r="U537" s="13" t="str"/>
      <x:c r="V537" s="13" t="str">
        <x:v>https://rplumber.ilo.org/data/indicator?format=.csv.gz&amp;id=EMP_2EMP_SEX_ECO_NB_A</x:v>
      </x:c>
      <x:c r="W537" s="13" t="str">
        <x:v>ILO modelled estimate; allocation estimated</x:v>
      </x:c>
    </x:row>
    <x:row r="538" ht="32" customHeight="1">
      <x:c r="A538" s="2" t="str">
        <x:v>Vietnam</x:v>
      </x:c>
      <x:c r="B538" s="2" t="str">
        <x:v>VNM</x:v>
      </x:c>
      <x:c r="C538" s="2" t="str">
        <x:v>A</x:v>
      </x:c>
      <x:c r="D538" s="25" t="n">
        <x:v>14436.679</x:v>
      </x:c>
      <x:c r="E538" s="19" t="n">
        <x:f>$D538*SUMPRODUCT('Evidence'!$J$3393:$J$3395,'Evidence'!L$3393:L$3395)</x:f>
        <x:v>0</x:v>
      </x:c>
      <x:c r="F538" s="19" t="n">
        <x:f>$D538*SUMPRODUCT('Evidence'!$J$3393:$J$3395,'Evidence'!M$3393:M$3395)</x:f>
        <x:v>666.6633443539429</x:v>
      </x:c>
      <x:c r="G538" s="19" t="n">
        <x:f>$D538*SUMPRODUCT('Evidence'!$J$3393:$J$3395,'Evidence'!N$3393:N$3395)</x:f>
        <x:v>0</x:v>
      </x:c>
      <x:c r="H538" s="19" t="n">
        <x:f>$D538*SUMPRODUCT('Evidence'!$J$3393:$J$3395,'Evidence'!O$3393:O$3395)</x:f>
        <x:v>0</x:v>
      </x:c>
      <x:c r="I538" s="19" t="n">
        <x:f>$D538*SUMPRODUCT('Evidence'!$J$3393:$J$3395,'Evidence'!P$3393:P$3395)</x:f>
        <x:v>13770.015655646059</x:v>
      </x:c>
      <x:c r="J538" s="19" t="n">
        <x:f>$D538*SUMPRODUCT('Evidence'!$J$3393:$J$3395,'Evidence'!Q$3393:Q$3395)</x:f>
        <x:v>0</x:v>
      </x:c>
      <x:c r="K538" s="19" t="n">
        <x:f>$D538*SUMPRODUCT('Evidence'!$J$3393:$J$3395,'Evidence'!R$3393:R$3395)</x:f>
        <x:v>0</x:v>
      </x:c>
      <x:c r="L538" s="19" t="n">
        <x:f>$D538*SUMPRODUCT('Evidence'!$J$3393:$J$3395,'Evidence'!S$3393:S$3395)</x:f>
        <x:v>0</x:v>
      </x:c>
      <x:c r="M538" s="19" t="n">
        <x:f>$D538*SUMPRODUCT('Evidence'!$J$3393:$J$3395,'Evidence'!T$3393:T$3395)</x:f>
        <x:v>0</x:v>
      </x:c>
      <x:c r="N538" s="19" t="n">
        <x:f>$D538*SUMPRODUCT('Evidence'!$J$3393:$J$3395,'Evidence'!U$3393:U$3395)</x:f>
        <x:v>0</x:v>
      </x:c>
      <x:c r="O538" s="19" t="n">
        <x:f>$D538*SUMPRODUCT('Evidence'!$J$3393:$J$3395,'Evidence'!V$3393:V$3395)</x:f>
        <x:v>0</x:v>
      </x:c>
      <x:c r="P538" s="19" t="n">
        <x:f>$D538*SUMPRODUCT('Evidence'!$J$3393:$J$3395,'Evidence'!W$3393:W$3395)</x:f>
        <x:v>0</x:v>
      </x:c>
      <x:c r="Q538" s="19" t="n">
        <x:f>SUM(E538:P538)</x:f>
        <x:v>14436.679000000002</x:v>
      </x:c>
      <x:c r="R538" s="19" t="n">
        <x:f>Q538-D538</x:f>
        <x:v>1.8189894035458565e-12</x:v>
      </x:c>
      <x:c r="S538" s="17" t="str">
        <x:v>Economic activity (ISIC-Rev.4): A. Agriculture; forestry and fishing</x:v>
      </x:c>
      <x:c r="T538" s="2" t="str">
        <x:v>XA:2184</x:v>
      </x:c>
      <x:c r="U538" s="2" t="str"/>
      <x:c r="V538" s="2" t="str">
        <x:v>https://rplumber.ilo.org/data/indicator?format=.csv.gz&amp;id=EMP_2EMP_SEX_ECO_NB_A</x:v>
      </x:c>
      <x:c r="W538" s="2" t="str">
        <x:v>ILO modelled estimate; allocation estimated</x:v>
      </x:c>
    </x:row>
    <x:row r="539" ht="32" customHeight="1">
      <x:c r="A539" s="13" t="str">
        <x:v>Vietnam</x:v>
      </x:c>
      <x:c r="B539" s="13" t="str">
        <x:v>VNM</x:v>
      </x:c>
      <x:c r="C539" s="13" t="str">
        <x:v>B</x:v>
      </x:c>
      <x:c r="D539" s="25" t="n">
        <x:v>182.468</x:v>
      </x:c>
      <x:c r="E539" s="21" t="n">
        <x:f>$D539*SUMPRODUCT('Evidence'!$J$3396:$J$3400,'Evidence'!L$3396:L$3400)</x:f>
        <x:v>100.84435750267275</x:v>
      </x:c>
      <x:c r="F539" s="21" t="n">
        <x:f>$D539*SUMPRODUCT('Evidence'!$J$3396:$J$3400,'Evidence'!M$3396:M$3400)</x:f>
        <x:v>81.62364249732722</x:v>
      </x:c>
      <x:c r="G539" s="21" t="n">
        <x:f>$D539*SUMPRODUCT('Evidence'!$J$3396:$J$3400,'Evidence'!N$3396:N$3400)</x:f>
        <x:v>0</x:v>
      </x:c>
      <x:c r="H539" s="21" t="n">
        <x:f>$D539*SUMPRODUCT('Evidence'!$J$3396:$J$3400,'Evidence'!O$3396:O$3400)</x:f>
        <x:v>0</x:v>
      </x:c>
      <x:c r="I539" s="21" t="n">
        <x:f>$D539*SUMPRODUCT('Evidence'!$J$3396:$J$3400,'Evidence'!P$3396:P$3400)</x:f>
        <x:v>0</x:v>
      </x:c>
      <x:c r="J539" s="21" t="n">
        <x:f>$D539*SUMPRODUCT('Evidence'!$J$3396:$J$3400,'Evidence'!Q$3396:Q$3400)</x:f>
        <x:v>0</x:v>
      </x:c>
      <x:c r="K539" s="21" t="n">
        <x:f>$D539*SUMPRODUCT('Evidence'!$J$3396:$J$3400,'Evidence'!R$3396:R$3400)</x:f>
        <x:v>0</x:v>
      </x:c>
      <x:c r="L539" s="21" t="n">
        <x:f>$D539*SUMPRODUCT('Evidence'!$J$3396:$J$3400,'Evidence'!S$3396:S$3400)</x:f>
        <x:v>0</x:v>
      </x:c>
      <x:c r="M539" s="21" t="n">
        <x:f>$D539*SUMPRODUCT('Evidence'!$J$3396:$J$3400,'Evidence'!T$3396:T$3400)</x:f>
        <x:v>0</x:v>
      </x:c>
      <x:c r="N539" s="21" t="n">
        <x:f>$D539*SUMPRODUCT('Evidence'!$J$3396:$J$3400,'Evidence'!U$3396:U$3400)</x:f>
        <x:v>0</x:v>
      </x:c>
      <x:c r="O539" s="21" t="n">
        <x:f>$D539*SUMPRODUCT('Evidence'!$J$3396:$J$3400,'Evidence'!V$3396:V$3400)</x:f>
        <x:v>0</x:v>
      </x:c>
      <x:c r="P539" s="21" t="n">
        <x:f>$D539*SUMPRODUCT('Evidence'!$J$3396:$J$3400,'Evidence'!W$3396:W$3400)</x:f>
        <x:v>0</x:v>
      </x:c>
      <x:c r="Q539" s="21" t="n">
        <x:f>SUM(E539:P539)</x:f>
        <x:v>182.46799999999996</x:v>
      </x:c>
      <x:c r="R539" s="21" t="n">
        <x:f>Q539-D539</x:f>
        <x:v>-2.842170943040401e-14</x:v>
      </x:c>
      <x:c r="S539" s="18" t="str">
        <x:v>Economic activity (ISIC-Rev.4): B. Mining and quarrying</x:v>
      </x:c>
      <x:c r="T539" s="13" t="str">
        <x:v>XA:2184</x:v>
      </x:c>
      <x:c r="U539" s="13" t="str"/>
      <x:c r="V539" s="13" t="str">
        <x:v>https://rplumber.ilo.org/data/indicator?format=.csv.gz&amp;id=EMP_2EMP_SEX_ECO_NB_A</x:v>
      </x:c>
      <x:c r="W539" s="13" t="str">
        <x:v>ILO modelled estimate; allocation estimated</x:v>
      </x:c>
    </x:row>
    <x:row r="540" ht="32" customHeight="1">
      <x:c r="A540" s="2" t="str">
        <x:v>Vietnam</x:v>
      </x:c>
      <x:c r="B540" s="2" t="str">
        <x:v>VNM</x:v>
      </x:c>
      <x:c r="C540" s="2" t="str">
        <x:v>C</x:v>
      </x:c>
      <x:c r="D540" s="25" t="n">
        <x:v>13253.754</x:v>
      </x:c>
      <x:c r="E540" s="19" t="n">
        <x:f>$D540*SUMPRODUCT('Evidence'!$J$3401:$J$3424,'Evidence'!L$3401:L$3424)</x:f>
        <x:v>9.747465110484104</x:v>
      </x:c>
      <x:c r="F540" s="19" t="n">
        <x:f>$D540*SUMPRODUCT('Evidence'!$J$3401:$J$3424,'Evidence'!M$3401:M$3424)</x:f>
        <x:v>1416.18595556851</x:v>
      </x:c>
      <x:c r="G540" s="19" t="n">
        <x:f>$D540*SUMPRODUCT('Evidence'!$J$3401:$J$3424,'Evidence'!N$3401:N$3424)</x:f>
        <x:v>1926.9268329870288</x:v>
      </x:c>
      <x:c r="H540" s="19" t="n">
        <x:f>$D540*SUMPRODUCT('Evidence'!$J$3401:$J$3424,'Evidence'!O$3401:O$3424)</x:f>
        <x:v>7349.1153400771</x:v>
      </x:c>
      <x:c r="I540" s="19" t="n">
        <x:f>$D540*SUMPRODUCT('Evidence'!$J$3401:$J$3424,'Evidence'!P$3401:P$3424)</x:f>
        <x:v>1562.911217983688</x:v>
      </x:c>
      <x:c r="J540" s="19" t="n">
        <x:f>$D540*SUMPRODUCT('Evidence'!$J$3401:$J$3424,'Evidence'!Q$3401:Q$3424)</x:f>
        <x:v>240.97918040686795</x:v>
      </x:c>
      <x:c r="K540" s="19" t="n">
        <x:f>$D540*SUMPRODUCT('Evidence'!$J$3401:$J$3424,'Evidence'!R$3401:R$3424)</x:f>
        <x:v>0</x:v>
      </x:c>
      <x:c r="L540" s="19" t="n">
        <x:f>$D540*SUMPRODUCT('Evidence'!$J$3401:$J$3424,'Evidence'!S$3401:S$3424)</x:f>
        <x:v>747.8880078663201</x:v>
      </x:c>
      <x:c r="M540" s="19" t="n">
        <x:f>$D540*SUMPRODUCT('Evidence'!$J$3401:$J$3424,'Evidence'!T$3401:T$3424)</x:f>
        <x:v>0</x:v>
      </x:c>
      <x:c r="N540" s="19" t="n">
        <x:f>$D540*SUMPRODUCT('Evidence'!$J$3401:$J$3424,'Evidence'!U$3401:U$3424)</x:f>
        <x:v>0</x:v>
      </x:c>
      <x:c r="O540" s="19" t="n">
        <x:f>$D540*SUMPRODUCT('Evidence'!$J$3401:$J$3424,'Evidence'!V$3401:V$3424)</x:f>
        <x:v>0</x:v>
      </x:c>
      <x:c r="P540" s="19" t="n">
        <x:f>$D540*SUMPRODUCT('Evidence'!$J$3401:$J$3424,'Evidence'!W$3401:W$3424)</x:f>
        <x:v>0</x:v>
      </x:c>
      <x:c r="Q540" s="19" t="n">
        <x:f>SUM(E540:P540)</x:f>
        <x:v>13253.753999999999</x:v>
      </x:c>
      <x:c r="R540" s="19" t="n">
        <x:f>Q540-D540</x:f>
        <x:v>-1.8189894035458565e-12</x:v>
      </x:c>
      <x:c r="S540" s="17" t="str">
        <x:v>Economic activity (ISIC-Rev.4): C. Manufacturing</x:v>
      </x:c>
      <x:c r="T540" s="2" t="str">
        <x:v>XA:2184</x:v>
      </x:c>
      <x:c r="U540" s="2" t="str"/>
      <x:c r="V540" s="2" t="str">
        <x:v>https://rplumber.ilo.org/data/indicator?format=.csv.gz&amp;id=EMP_2EMP_SEX_ECO_NB_A</x:v>
      </x:c>
      <x:c r="W540" s="2" t="str">
        <x:v>ILO modelled estimate; allocation estimated</x:v>
      </x:c>
    </x:row>
    <x:row r="541" ht="32" customHeight="1">
      <x:c r="A541" s="13" t="str">
        <x:v>Vietnam</x:v>
      </x:c>
      <x:c r="B541" s="13" t="str">
        <x:v>VNM</x:v>
      </x:c>
      <x:c r="C541" s="13" t="str">
        <x:v>DE</x:v>
      </x:c>
      <x:c r="D541" s="25" t="n">
        <x:v>329.426</x:v>
      </x:c>
      <x:c r="E541" s="21" t="n">
        <x:f>$D541*SUMPRODUCT('Evidence'!$J$3425:$J$3429,'Evidence'!L$3425:L$3429)</x:f>
        <x:v>0</x:v>
      </x:c>
      <x:c r="F541" s="21" t="n">
        <x:f>$D541*SUMPRODUCT('Evidence'!$J$3425:$J$3429,'Evidence'!M$3425:M$3429)</x:f>
        <x:v>0</x:v>
      </x:c>
      <x:c r="G541" s="21" t="n">
        <x:f>$D541*SUMPRODUCT('Evidence'!$J$3425:$J$3429,'Evidence'!N$3425:N$3429)</x:f>
        <x:v>99.47628326394724</x:v>
      </x:c>
      <x:c r="H541" s="21" t="n">
        <x:f>$D541*SUMPRODUCT('Evidence'!$J$3425:$J$3429,'Evidence'!O$3425:O$3429)</x:f>
        <x:v>0</x:v>
      </x:c>
      <x:c r="I541" s="21" t="n">
        <x:f>$D541*SUMPRODUCT('Evidence'!$J$3425:$J$3429,'Evidence'!P$3425:P$3429)</x:f>
        <x:v>0</x:v>
      </x:c>
      <x:c r="J541" s="21" t="n">
        <x:f>$D541*SUMPRODUCT('Evidence'!$J$3425:$J$3429,'Evidence'!Q$3425:Q$3429)</x:f>
        <x:v>0</x:v>
      </x:c>
      <x:c r="K541" s="21" t="n">
        <x:f>$D541*SUMPRODUCT('Evidence'!$J$3425:$J$3429,'Evidence'!R$3425:R$3429)</x:f>
        <x:v>0</x:v>
      </x:c>
      <x:c r="L541" s="21" t="n">
        <x:f>$D541*SUMPRODUCT('Evidence'!$J$3425:$J$3429,'Evidence'!S$3425:S$3429)</x:f>
        <x:v>0</x:v>
      </x:c>
      <x:c r="M541" s="21" t="n">
        <x:f>$D541*SUMPRODUCT('Evidence'!$J$3425:$J$3429,'Evidence'!T$3425:T$3429)</x:f>
        <x:v>0</x:v>
      </x:c>
      <x:c r="N541" s="21" t="n">
        <x:f>$D541*SUMPRODUCT('Evidence'!$J$3425:$J$3429,'Evidence'!U$3425:U$3429)</x:f>
        <x:v>229.9497167360528</x:v>
      </x:c>
      <x:c r="O541" s="21" t="n">
        <x:f>$D541*SUMPRODUCT('Evidence'!$J$3425:$J$3429,'Evidence'!V$3425:V$3429)</x:f>
        <x:v>0</x:v>
      </x:c>
      <x:c r="P541" s="21" t="n">
        <x:f>$D541*SUMPRODUCT('Evidence'!$J$3425:$J$3429,'Evidence'!W$3425:W$3429)</x:f>
        <x:v>0</x:v>
      </x:c>
      <x:c r="Q541" s="21" t="n">
        <x:f>SUM(E541:P541)</x:f>
        <x:v>329.42600000000004</x:v>
      </x:c>
      <x:c r="R541" s="21" t="n">
        <x:f>Q541-D541</x:f>
        <x:v>5.684341886080802e-14</x:v>
      </x:c>
      <x:c r="S541" s="18" t="str">
        <x:v>Economic activity (ISIC-Rev.4): D,E. Utilities</x:v>
      </x:c>
      <x:c r="T541" s="13" t="str">
        <x:v>XA:2184</x:v>
      </x:c>
      <x:c r="U541" s="13" t="str"/>
      <x:c r="V541" s="13" t="str">
        <x:v>https://rplumber.ilo.org/data/indicator?format=.csv.gz&amp;id=EMP_2EMP_SEX_ECO_NB_A</x:v>
      </x:c>
      <x:c r="W541" s="13" t="str">
        <x:v>ILO modelled estimate; allocation estimated</x:v>
      </x:c>
    </x:row>
    <x:row r="542" ht="32" customHeight="1">
      <x:c r="A542" s="2" t="str">
        <x:v>Vietnam</x:v>
      </x:c>
      <x:c r="B542" s="2" t="str">
        <x:v>VNM</x:v>
      </x:c>
      <x:c r="C542" s="2" t="str">
        <x:v>F</x:v>
      </x:c>
      <x:c r="D542" s="25" t="n">
        <x:v>5383.204</x:v>
      </x:c>
      <x:c r="E542" s="19" t="n">
        <x:f>$D542*SUMPRODUCT('Evidence'!$J$3430:$J$3432,'Evidence'!L$3430:L$3432)</x:f>
        <x:v>0</x:v>
      </x:c>
      <x:c r="F542" s="19" t="n">
        <x:f>$D542*SUMPRODUCT('Evidence'!$J$3430:$J$3432,'Evidence'!M$3430:M$3432)</x:f>
        <x:v>0</x:v>
      </x:c>
      <x:c r="G542" s="19" t="n">
        <x:f>$D542*SUMPRODUCT('Evidence'!$J$3430:$J$3432,'Evidence'!N$3430:N$3432)</x:f>
        <x:v>2871.330795924963</x:v>
      </x:c>
      <x:c r="H542" s="19" t="n">
        <x:f>$D542*SUMPRODUCT('Evidence'!$J$3430:$J$3432,'Evidence'!O$3430:O$3432)</x:f>
        <x:v>2511.873204075038</x:v>
      </x:c>
      <x:c r="I542" s="19" t="n">
        <x:f>$D542*SUMPRODUCT('Evidence'!$J$3430:$J$3432,'Evidence'!P$3430:P$3432)</x:f>
        <x:v>0</x:v>
      </x:c>
      <x:c r="J542" s="19" t="n">
        <x:f>$D542*SUMPRODUCT('Evidence'!$J$3430:$J$3432,'Evidence'!Q$3430:Q$3432)</x:f>
        <x:v>0</x:v>
      </x:c>
      <x:c r="K542" s="19" t="n">
        <x:f>$D542*SUMPRODUCT('Evidence'!$J$3430:$J$3432,'Evidence'!R$3430:R$3432)</x:f>
        <x:v>0</x:v>
      </x:c>
      <x:c r="L542" s="19" t="n">
        <x:f>$D542*SUMPRODUCT('Evidence'!$J$3430:$J$3432,'Evidence'!S$3430:S$3432)</x:f>
        <x:v>0</x:v>
      </x:c>
      <x:c r="M542" s="19" t="n">
        <x:f>$D542*SUMPRODUCT('Evidence'!$J$3430:$J$3432,'Evidence'!T$3430:T$3432)</x:f>
        <x:v>0</x:v>
      </x:c>
      <x:c r="N542" s="19" t="n">
        <x:f>$D542*SUMPRODUCT('Evidence'!$J$3430:$J$3432,'Evidence'!U$3430:U$3432)</x:f>
        <x:v>0</x:v>
      </x:c>
      <x:c r="O542" s="19" t="n">
        <x:f>$D542*SUMPRODUCT('Evidence'!$J$3430:$J$3432,'Evidence'!V$3430:V$3432)</x:f>
        <x:v>0</x:v>
      </x:c>
      <x:c r="P542" s="19" t="n">
        <x:f>$D542*SUMPRODUCT('Evidence'!$J$3430:$J$3432,'Evidence'!W$3430:W$3432)</x:f>
        <x:v>0</x:v>
      </x:c>
      <x:c r="Q542" s="19" t="n">
        <x:f>SUM(E542:P542)</x:f>
        <x:v>5383.204000000001</x:v>
      </x:c>
      <x:c r="R542" s="19" t="n">
        <x:f>Q542-D542</x:f>
        <x:v>9.094947017729282e-13</x:v>
      </x:c>
      <x:c r="S542" s="17" t="str">
        <x:v>Economic activity (ISIC-Rev.4): F. Construction</x:v>
      </x:c>
      <x:c r="T542" s="2" t="str">
        <x:v>XA:2184</x:v>
      </x:c>
      <x:c r="U542" s="2" t="str"/>
      <x:c r="V542" s="2" t="str">
        <x:v>https://rplumber.ilo.org/data/indicator?format=.csv.gz&amp;id=EMP_2EMP_SEX_ECO_NB_A</x:v>
      </x:c>
      <x:c r="W542" s="2" t="str">
        <x:v>ILO modelled estimate; allocation estimated</x:v>
      </x:c>
    </x:row>
    <x:row r="543" ht="32" customHeight="1">
      <x:c r="A543" s="13" t="str">
        <x:v>Vietnam</x:v>
      </x:c>
      <x:c r="B543" s="13" t="str">
        <x:v>VNM</x:v>
      </x:c>
      <x:c r="C543" s="13" t="str">
        <x:v>G</x:v>
      </x:c>
      <x:c r="D543" s="25" t="n">
        <x:v>8473.164</x:v>
      </x:c>
      <x:c r="E543" s="21" t="n">
        <x:f>$D543*SUMPRODUCT('Evidence'!$J$3433:$J$3435,'Evidence'!L$3433:L$3435)</x:f>
        <x:v>97.80827455342397</x:v>
      </x:c>
      <x:c r="F543" s="21" t="n">
        <x:f>$D543*SUMPRODUCT('Evidence'!$J$3433:$J$3435,'Evidence'!M$3433:M$3435)</x:f>
        <x:v>97.80827455342397</x:v>
      </x:c>
      <x:c r="G543" s="21" t="n">
        <x:f>$D543*SUMPRODUCT('Evidence'!$J$3433:$J$3435,'Evidence'!N$3433:N$3435)</x:f>
        <x:v>1075.8910200876635</x:v>
      </x:c>
      <x:c r="H543" s="21" t="n">
        <x:f>$D543*SUMPRODUCT('Evidence'!$J$3433:$J$3435,'Evidence'!O$3433:O$3435)</x:f>
        <x:v>3867.4996600614704</x:v>
      </x:c>
      <x:c r="I543" s="21" t="n">
        <x:f>$D543*SUMPRODUCT('Evidence'!$J$3433:$J$3435,'Evidence'!P$3433:P$3435)</x:f>
        <x:v>3040.731947083747</x:v>
      </x:c>
      <x:c r="J543" s="21" t="n">
        <x:f>$D543*SUMPRODUCT('Evidence'!$J$3433:$J$3435,'Evidence'!Q$3433:Q$3435)</x:f>
        <x:v>97.80827455342397</x:v>
      </x:c>
      <x:c r="K543" s="21" t="n">
        <x:f>$D543*SUMPRODUCT('Evidence'!$J$3433:$J$3435,'Evidence'!R$3433:R$3435)</x:f>
        <x:v>0</x:v>
      </x:c>
      <x:c r="L543" s="21" t="n">
        <x:f>$D543*SUMPRODUCT('Evidence'!$J$3433:$J$3435,'Evidence'!S$3433:S$3435)</x:f>
        <x:v>195.61654910684794</x:v>
      </x:c>
      <x:c r="M543" s="21" t="n">
        <x:f>$D543*SUMPRODUCT('Evidence'!$J$3433:$J$3435,'Evidence'!T$3433:T$3435)</x:f>
        <x:v>0</x:v>
      </x:c>
      <x:c r="N543" s="21" t="n">
        <x:f>$D543*SUMPRODUCT('Evidence'!$J$3433:$J$3435,'Evidence'!U$3433:U$3435)</x:f>
        <x:v>0</x:v>
      </x:c>
      <x:c r="O543" s="21" t="n">
        <x:f>$D543*SUMPRODUCT('Evidence'!$J$3433:$J$3435,'Evidence'!V$3433:V$3435)</x:f>
        <x:v>0</x:v>
      </x:c>
      <x:c r="P543" s="21" t="n">
        <x:f>$D543*SUMPRODUCT('Evidence'!$J$3433:$J$3435,'Evidence'!W$3433:W$3435)</x:f>
        <x:v>0</x:v>
      </x:c>
      <x:c r="Q543" s="21" t="n">
        <x:f>SUM(E543:P543)</x:f>
        <x:v>8473.164</x:v>
      </x:c>
      <x:c r="R543" s="21" t="n">
        <x:f>Q543-D543</x:f>
        <x:v>0</x:v>
      </x:c>
      <x:c r="S543" s="18" t="str">
        <x:v>Economic activity (ISIC-Rev.4): G. Wholesale and retail trade; repair of motor vehicles and motorcycles</x:v>
      </x:c>
      <x:c r="T543" s="13" t="str">
        <x:v>XA:2184</x:v>
      </x:c>
      <x:c r="U543" s="13" t="str"/>
      <x:c r="V543" s="13" t="str">
        <x:v>https://rplumber.ilo.org/data/indicator?format=.csv.gz&amp;id=EMP_2EMP_SEX_ECO_NB_A</x:v>
      </x:c>
      <x:c r="W543" s="13" t="str">
        <x:v>ILO modelled estimate; allocation estimated</x:v>
      </x:c>
    </x:row>
    <x:row r="544" ht="32" customHeight="1">
      <x:c r="A544" s="2" t="str">
        <x:v>Vietnam</x:v>
      </x:c>
      <x:c r="B544" s="2" t="str">
        <x:v>VNM</x:v>
      </x:c>
      <x:c r="C544" s="2" t="str">
        <x:v>HJ</x:v>
      </x:c>
      <x:c r="D544" s="25" t="n">
        <x:v>2603.968</x:v>
      </x:c>
      <x:c r="E544" s="19" t="n">
        <x:f>$D544*SUMPRODUCT('Evidence'!$J$3436:$J$3446,'Evidence'!L$3436:L$3446)</x:f>
        <x:v>87.64026110730259</x:v>
      </x:c>
      <x:c r="F544" s="19" t="n">
        <x:f>$D544*SUMPRODUCT('Evidence'!$J$3436:$J$3446,'Evidence'!M$3436:M$3446)</x:f>
        <x:v>0</x:v>
      </x:c>
      <x:c r="G544" s="19" t="n">
        <x:f>$D544*SUMPRODUCT('Evidence'!$J$3436:$J$3446,'Evidence'!N$3436:N$3446)</x:f>
        <x:v>2157.9435240958455</x:v>
      </x:c>
      <x:c r="H544" s="19" t="n">
        <x:f>$D544*SUMPRODUCT('Evidence'!$J$3436:$J$3446,'Evidence'!O$3436:O$3446)</x:f>
        <x:v>0</x:v>
      </x:c>
      <x:c r="I544" s="19" t="n">
        <x:f>$D544*SUMPRODUCT('Evidence'!$J$3436:$J$3446,'Evidence'!P$3436:P$3446)</x:f>
        <x:v>0</x:v>
      </x:c>
      <x:c r="J544" s="19" t="n">
        <x:f>$D544*SUMPRODUCT('Evidence'!$J$3436:$J$3446,'Evidence'!Q$3436:Q$3446)</x:f>
        <x:v>0</x:v>
      </x:c>
      <x:c r="K544" s="19" t="n">
        <x:f>$D544*SUMPRODUCT('Evidence'!$J$3436:$J$3446,'Evidence'!R$3436:R$3446)</x:f>
        <x:v>0</x:v>
      </x:c>
      <x:c r="L544" s="19" t="n">
        <x:f>$D544*SUMPRODUCT('Evidence'!$J$3436:$J$3446,'Evidence'!S$3436:S$3446)</x:f>
        <x:v>148.78105319511957</x:v>
      </x:c>
      <x:c r="M544" s="19" t="n">
        <x:f>$D544*SUMPRODUCT('Evidence'!$J$3436:$J$3446,'Evidence'!T$3436:T$3446)</x:f>
        <x:v>209.60316160173173</x:v>
      </x:c>
      <x:c r="N544" s="19" t="n">
        <x:f>$D544*SUMPRODUCT('Evidence'!$J$3436:$J$3446,'Evidence'!U$3436:U$3446)</x:f>
        <x:v>0</x:v>
      </x:c>
      <x:c r="O544" s="19" t="n">
        <x:f>$D544*SUMPRODUCT('Evidence'!$J$3436:$J$3446,'Evidence'!V$3436:V$3446)</x:f>
        <x:v>0</x:v>
      </x:c>
      <x:c r="P544" s="19" t="n">
        <x:f>$D544*SUMPRODUCT('Evidence'!$J$3436:$J$3446,'Evidence'!W$3436:W$3446)</x:f>
        <x:v>0</x:v>
      </x:c>
      <x:c r="Q544" s="19" t="n">
        <x:f>SUM(E544:P544)</x:f>
        <x:v>2603.9679999999994</x:v>
      </x:c>
      <x:c r="R544" s="19" t="n">
        <x:f>Q544-D544</x:f>
        <x:v>-4.547473508864641e-13</x:v>
      </x:c>
      <x:c r="S544" s="17" t="str">
        <x:v>Economic activity (ISIC-Rev.4): H,J. Transport; storage and communication</x:v>
      </x:c>
      <x:c r="T544" s="2" t="str">
        <x:v>XA:2184</x:v>
      </x:c>
      <x:c r="U544" s="2" t="str"/>
      <x:c r="V544" s="2" t="str">
        <x:v>https://rplumber.ilo.org/data/indicator?format=.csv.gz&amp;id=EMP_2EMP_SEX_ECO_NB_A</x:v>
      </x:c>
      <x:c r="W544" s="2" t="str">
        <x:v>ILO modelled estimate; allocation estimated</x:v>
      </x:c>
    </x:row>
    <x:row r="545" ht="32" customHeight="1">
      <x:c r="A545" s="13" t="str">
        <x:v>Vietnam</x:v>
      </x:c>
      <x:c r="B545" s="13" t="str">
        <x:v>VNM</x:v>
      </x:c>
      <x:c r="C545" s="13" t="str">
        <x:v>I</x:v>
      </x:c>
      <x:c r="D545" s="25" t="n">
        <x:v>3277.429</x:v>
      </x:c>
      <x:c r="E545" s="21" t="n">
        <x:f>$D545*SUMPRODUCT('Evidence'!$J$3447:$J$3448,'Evidence'!L$3447:L$3448)</x:f>
        <x:v>0</x:v>
      </x:c>
      <x:c r="F545" s="21" t="n">
        <x:f>$D545*SUMPRODUCT('Evidence'!$J$3447:$J$3448,'Evidence'!M$3447:M$3448)</x:f>
        <x:v>0</x:v>
      </x:c>
      <x:c r="G545" s="21" t="n">
        <x:f>$D545*SUMPRODUCT('Evidence'!$J$3447:$J$3448,'Evidence'!N$3447:N$3448)</x:f>
        <x:v>0</x:v>
      </x:c>
      <x:c r="H545" s="21" t="n">
        <x:f>$D545*SUMPRODUCT('Evidence'!$J$3447:$J$3448,'Evidence'!O$3447:O$3448)</x:f>
        <x:v>3277.429</x:v>
      </x:c>
      <x:c r="I545" s="21" t="n">
        <x:f>$D545*SUMPRODUCT('Evidence'!$J$3447:$J$3448,'Evidence'!P$3447:P$3448)</x:f>
        <x:v>0</x:v>
      </x:c>
      <x:c r="J545" s="21" t="n">
        <x:f>$D545*SUMPRODUCT('Evidence'!$J$3447:$J$3448,'Evidence'!Q$3447:Q$3448)</x:f>
        <x:v>0</x:v>
      </x:c>
      <x:c r="K545" s="21" t="n">
        <x:f>$D545*SUMPRODUCT('Evidence'!$J$3447:$J$3448,'Evidence'!R$3447:R$3448)</x:f>
        <x:v>0</x:v>
      </x:c>
      <x:c r="L545" s="21" t="n">
        <x:f>$D545*SUMPRODUCT('Evidence'!$J$3447:$J$3448,'Evidence'!S$3447:S$3448)</x:f>
        <x:v>0</x:v>
      </x:c>
      <x:c r="M545" s="21" t="n">
        <x:f>$D545*SUMPRODUCT('Evidence'!$J$3447:$J$3448,'Evidence'!T$3447:T$3448)</x:f>
        <x:v>0</x:v>
      </x:c>
      <x:c r="N545" s="21" t="n">
        <x:f>$D545*SUMPRODUCT('Evidence'!$J$3447:$J$3448,'Evidence'!U$3447:U$3448)</x:f>
        <x:v>0</x:v>
      </x:c>
      <x:c r="O545" s="21" t="n">
        <x:f>$D545*SUMPRODUCT('Evidence'!$J$3447:$J$3448,'Evidence'!V$3447:V$3448)</x:f>
        <x:v>0</x:v>
      </x:c>
      <x:c r="P545" s="21" t="n">
        <x:f>$D545*SUMPRODUCT('Evidence'!$J$3447:$J$3448,'Evidence'!W$3447:W$3448)</x:f>
        <x:v>0</x:v>
      </x:c>
      <x:c r="Q545" s="21" t="n">
        <x:f>SUM(E545:P545)</x:f>
        <x:v>3277.429</x:v>
      </x:c>
      <x:c r="R545" s="21" t="n">
        <x:f>Q545-D545</x:f>
        <x:v>0</x:v>
      </x:c>
      <x:c r="S545" s="18" t="str">
        <x:v>Economic activity (ISIC-Rev.4): I. Accommodation and food service activities</x:v>
      </x:c>
      <x:c r="T545" s="13" t="str">
        <x:v>XA:2184</x:v>
      </x:c>
      <x:c r="U545" s="13" t="str"/>
      <x:c r="V545" s="13" t="str">
        <x:v>https://rplumber.ilo.org/data/indicator?format=.csv.gz&amp;id=EMP_2EMP_SEX_ECO_NB_A</x:v>
      </x:c>
      <x:c r="W545" s="13" t="str">
        <x:v>ILO modelled estimate; allocation estimated</x:v>
      </x:c>
    </x:row>
    <x:row r="546" ht="32" customHeight="1">
      <x:c r="A546" s="2" t="str">
        <x:v>Vietnam</x:v>
      </x:c>
      <x:c r="B546" s="2" t="str">
        <x:v>VNM</x:v>
      </x:c>
      <x:c r="C546" s="2" t="str">
        <x:v>K</x:v>
      </x:c>
      <x:c r="D546" s="25" t="n">
        <x:v>549.239</x:v>
      </x:c>
      <x:c r="E546" s="19" t="n">
        <x:f>$D546*SUMPRODUCT('Evidence'!$J$3449:$J$3451,'Evidence'!L$3449:L$3451)</x:f>
        <x:v>0</x:v>
      </x:c>
      <x:c r="F546" s="19" t="n">
        <x:f>$D546*SUMPRODUCT('Evidence'!$J$3449:$J$3451,'Evidence'!M$3449:M$3451)</x:f>
        <x:v>0</x:v>
      </x:c>
      <x:c r="G546" s="19" t="n">
        <x:f>$D546*SUMPRODUCT('Evidence'!$J$3449:$J$3451,'Evidence'!N$3449:N$3451)</x:f>
        <x:v>0</x:v>
      </x:c>
      <x:c r="H546" s="19" t="n">
        <x:f>$D546*SUMPRODUCT('Evidence'!$J$3449:$J$3451,'Evidence'!O$3449:O$3451)</x:f>
        <x:v>0</x:v>
      </x:c>
      <x:c r="I546" s="19" t="n">
        <x:f>$D546*SUMPRODUCT('Evidence'!$J$3449:$J$3451,'Evidence'!P$3449:P$3451)</x:f>
        <x:v>0</x:v>
      </x:c>
      <x:c r="J546" s="19" t="n">
        <x:f>$D546*SUMPRODUCT('Evidence'!$J$3449:$J$3451,'Evidence'!Q$3449:Q$3451)</x:f>
        <x:v>0</x:v>
      </x:c>
      <x:c r="K546" s="19" t="n">
        <x:f>$D546*SUMPRODUCT('Evidence'!$J$3449:$J$3451,'Evidence'!R$3449:R$3451)</x:f>
        <x:v>549.239</x:v>
      </x:c>
      <x:c r="L546" s="19" t="n">
        <x:f>$D546*SUMPRODUCT('Evidence'!$J$3449:$J$3451,'Evidence'!S$3449:S$3451)</x:f>
        <x:v>0</x:v>
      </x:c>
      <x:c r="M546" s="19" t="n">
        <x:f>$D546*SUMPRODUCT('Evidence'!$J$3449:$J$3451,'Evidence'!T$3449:T$3451)</x:f>
        <x:v>0</x:v>
      </x:c>
      <x:c r="N546" s="19" t="n">
        <x:f>$D546*SUMPRODUCT('Evidence'!$J$3449:$J$3451,'Evidence'!U$3449:U$3451)</x:f>
        <x:v>0</x:v>
      </x:c>
      <x:c r="O546" s="19" t="n">
        <x:f>$D546*SUMPRODUCT('Evidence'!$J$3449:$J$3451,'Evidence'!V$3449:V$3451)</x:f>
        <x:v>0</x:v>
      </x:c>
      <x:c r="P546" s="19" t="n">
        <x:f>$D546*SUMPRODUCT('Evidence'!$J$3449:$J$3451,'Evidence'!W$3449:W$3451)</x:f>
        <x:v>0</x:v>
      </x:c>
      <x:c r="Q546" s="19" t="n">
        <x:f>SUM(E546:P546)</x:f>
        <x:v>549.239</x:v>
      </x:c>
      <x:c r="R546" s="19" t="n">
        <x:f>Q546-D546</x:f>
        <x:v>0</x:v>
      </x:c>
      <x:c r="S546" s="17" t="str">
        <x:v>Economic activity (ISIC-Rev.4): K. Financial and insurance activities</x:v>
      </x:c>
      <x:c r="T546" s="2" t="str">
        <x:v>XA:2184</x:v>
      </x:c>
      <x:c r="U546" s="2" t="str"/>
      <x:c r="V546" s="2" t="str">
        <x:v>https://rplumber.ilo.org/data/indicator?format=.csv.gz&amp;id=EMP_2EMP_SEX_ECO_NB_A</x:v>
      </x:c>
      <x:c r="W546" s="2" t="str">
        <x:v>ILO modelled estimate; allocation estimated</x:v>
      </x:c>
    </x:row>
    <x:row r="547" ht="32" customHeight="1">
      <x:c r="A547" s="13" t="str">
        <x:v>Vietnam</x:v>
      </x:c>
      <x:c r="B547" s="13" t="str">
        <x:v>VNM</x:v>
      </x:c>
      <x:c r="C547" s="13" t="str">
        <x:v>LMN</x:v>
      </x:c>
      <x:c r="D547" s="25" t="n">
        <x:v>1310.493</x:v>
      </x:c>
      <x:c r="E547" s="21" t="n">
        <x:f>$D547*SUMPRODUCT('Evidence'!$J$3452:$J$3465,'Evidence'!L$3452:L$3465)</x:f>
        <x:v>0</x:v>
      </x:c>
      <x:c r="F547" s="21" t="n">
        <x:f>$D547*SUMPRODUCT('Evidence'!$J$3452:$J$3465,'Evidence'!M$3452:M$3465)</x:f>
        <x:v>0</x:v>
      </x:c>
      <x:c r="G547" s="21" t="n">
        <x:f>$D547*SUMPRODUCT('Evidence'!$J$3452:$J$3465,'Evidence'!N$3452:N$3465)</x:f>
        <x:v>669.5430324446572</x:v>
      </x:c>
      <x:c r="H547" s="21" t="n">
        <x:f>$D547*SUMPRODUCT('Evidence'!$J$3452:$J$3465,'Evidence'!O$3452:O$3465)</x:f>
        <x:v>143.6995029350037</x:v>
      </x:c>
      <x:c r="I547" s="21" t="n">
        <x:f>$D547*SUMPRODUCT('Evidence'!$J$3452:$J$3465,'Evidence'!P$3452:P$3465)</x:f>
        <x:v>0</x:v>
      </x:c>
      <x:c r="J547" s="21" t="n">
        <x:f>$D547*SUMPRODUCT('Evidence'!$J$3452:$J$3465,'Evidence'!Q$3452:Q$3465)</x:f>
        <x:v>26.67732486117536</x:v>
      </x:c>
      <x:c r="K547" s="21" t="n">
        <x:f>$D547*SUMPRODUCT('Evidence'!$J$3452:$J$3465,'Evidence'!R$3452:R$3465)</x:f>
        <x:v>0</x:v>
      </x:c>
      <x:c r="L547" s="21" t="n">
        <x:f>$D547*SUMPRODUCT('Evidence'!$J$3452:$J$3465,'Evidence'!S$3452:S$3465)</x:f>
        <x:v>4.028787738999476</x:v>
      </x:c>
      <x:c r="M547" s="21" t="n">
        <x:f>$D547*SUMPRODUCT('Evidence'!$J$3452:$J$3465,'Evidence'!T$3452:T$3465)</x:f>
        <x:v>82.21952112855715</x:v>
      </x:c>
      <x:c r="N547" s="21" t="n">
        <x:f>$D547*SUMPRODUCT('Evidence'!$J$3452:$J$3465,'Evidence'!U$3452:U$3465)</x:f>
        <x:v>0</x:v>
      </x:c>
      <x:c r="O547" s="21" t="n">
        <x:f>$D547*SUMPRODUCT('Evidence'!$J$3452:$J$3465,'Evidence'!V$3452:V$3465)</x:f>
        <x:v>384.32483089160706</x:v>
      </x:c>
      <x:c r="P547" s="21" t="n">
        <x:f>$D547*SUMPRODUCT('Evidence'!$J$3452:$J$3465,'Evidence'!W$3452:W$3465)</x:f>
        <x:v>0</x:v>
      </x:c>
      <x:c r="Q547" s="21" t="n">
        <x:f>SUM(E547:P547)</x:f>
        <x:v>1310.493</x:v>
      </x:c>
      <x:c r="R547" s="21" t="n">
        <x:f>Q547-D547</x:f>
        <x:v>0</x:v>
      </x:c>
      <x:c r="S547" s="18" t="str">
        <x:v>Economic activity (ISIC-Rev.4): L,M,N. Real estate; business and administrative activities</x:v>
      </x:c>
      <x:c r="T547" s="13" t="str">
        <x:v>XA:2184</x:v>
      </x:c>
      <x:c r="U547" s="13" t="str"/>
      <x:c r="V547" s="13" t="str">
        <x:v>https://rplumber.ilo.org/data/indicator?format=.csv.gz&amp;id=EMP_2EMP_SEX_ECO_NB_A</x:v>
      </x:c>
      <x:c r="W547" s="13" t="str">
        <x:v>ILO modelled estimate; allocation estimated</x:v>
      </x:c>
    </x:row>
    <x:row r="548" ht="32" customHeight="1">
      <x:c r="A548" s="2" t="str">
        <x:v>Vietnam</x:v>
      </x:c>
      <x:c r="B548" s="2" t="str">
        <x:v>VNM</x:v>
      </x:c>
      <x:c r="C548" s="2" t="str">
        <x:v>O</x:v>
      </x:c>
      <x:c r="D548" s="25" t="n">
        <x:v>1376.151</x:v>
      </x:c>
      <x:c r="E548" s="19" t="n">
        <x:f>$D548*SUMPRODUCT('Evidence'!$J$3466:$J$3466,'Evidence'!L$3466:L$3466)</x:f>
        <x:v>0</x:v>
      </x:c>
      <x:c r="F548" s="19" t="n">
        <x:f>$D548*SUMPRODUCT('Evidence'!$J$3466:$J$3466,'Evidence'!M$3466:M$3466)</x:f>
        <x:v>0</x:v>
      </x:c>
      <x:c r="G548" s="19" t="n">
        <x:f>$D548*SUMPRODUCT('Evidence'!$J$3466:$J$3466,'Evidence'!N$3466:N$3466)</x:f>
        <x:v>0</x:v>
      </x:c>
      <x:c r="H548" s="19" t="n">
        <x:f>$D548*SUMPRODUCT('Evidence'!$J$3466:$J$3466,'Evidence'!O$3466:O$3466)</x:f>
        <x:v>0</x:v>
      </x:c>
      <x:c r="I548" s="19" t="n">
        <x:f>$D548*SUMPRODUCT('Evidence'!$J$3466:$J$3466,'Evidence'!P$3466:P$3466)</x:f>
        <x:v>0</x:v>
      </x:c>
      <x:c r="J548" s="19" t="n">
        <x:f>$D548*SUMPRODUCT('Evidence'!$J$3466:$J$3466,'Evidence'!Q$3466:Q$3466)</x:f>
        <x:v>0</x:v>
      </x:c>
      <x:c r="K548" s="19" t="n">
        <x:f>$D548*SUMPRODUCT('Evidence'!$J$3466:$J$3466,'Evidence'!R$3466:R$3466)</x:f>
        <x:v>0</x:v>
      </x:c>
      <x:c r="L548" s="19" t="n">
        <x:f>$D548*SUMPRODUCT('Evidence'!$J$3466:$J$3466,'Evidence'!S$3466:S$3466)</x:f>
        <x:v>0</x:v>
      </x:c>
      <x:c r="M548" s="19" t="n">
        <x:f>$D548*SUMPRODUCT('Evidence'!$J$3466:$J$3466,'Evidence'!T$3466:T$3466)</x:f>
        <x:v>0</x:v>
      </x:c>
      <x:c r="N548" s="19" t="n">
        <x:f>$D548*SUMPRODUCT('Evidence'!$J$3466:$J$3466,'Evidence'!U$3466:U$3466)</x:f>
        <x:v>0</x:v>
      </x:c>
      <x:c r="O548" s="19" t="n">
        <x:f>$D548*SUMPRODUCT('Evidence'!$J$3466:$J$3466,'Evidence'!V$3466:V$3466)</x:f>
        <x:v>0</x:v>
      </x:c>
      <x:c r="P548" s="19" t="n">
        <x:f>$D548*SUMPRODUCT('Evidence'!$J$3466:$J$3466,'Evidence'!W$3466:W$3466)</x:f>
        <x:v>1376.151</x:v>
      </x:c>
      <x:c r="Q548" s="19" t="n">
        <x:f>SUM(E548:P548)</x:f>
        <x:v>1376.151</x:v>
      </x:c>
      <x:c r="R548" s="19" t="n">
        <x:f>Q548-D548</x:f>
        <x:v>0</x:v>
      </x:c>
      <x:c r="S548" s="17" t="str">
        <x:v>Economic activity (ISIC-Rev.4): O. Public administration and defence; compulsory social security</x:v>
      </x:c>
      <x:c r="T548" s="2" t="str">
        <x:v>XA:2184</x:v>
      </x:c>
      <x:c r="U548" s="2" t="str"/>
      <x:c r="V548" s="2" t="str">
        <x:v>https://rplumber.ilo.org/data/indicator?format=.csv.gz&amp;id=EMP_2EMP_SEX_ECO_NB_A</x:v>
      </x:c>
      <x:c r="W548" s="2" t="str">
        <x:v>ILO modelled estimate; allocation estimated</x:v>
      </x:c>
    </x:row>
    <x:row r="549" ht="32" customHeight="1">
      <x:c r="A549" s="13" t="str">
        <x:v>Vietnam</x:v>
      </x:c>
      <x:c r="B549" s="13" t="str">
        <x:v>VNM</x:v>
      </x:c>
      <x:c r="C549" s="13" t="str">
        <x:v>P</x:v>
      </x:c>
      <x:c r="D549" s="25" t="n">
        <x:v>2123.781</x:v>
      </x:c>
      <x:c r="E549" s="21" t="n">
        <x:f>$D549*SUMPRODUCT('Evidence'!$J$3467:$J$3467,'Evidence'!L$3467:L$3467)</x:f>
        <x:v>0</x:v>
      </x:c>
      <x:c r="F549" s="21" t="n">
        <x:f>$D549*SUMPRODUCT('Evidence'!$J$3467:$J$3467,'Evidence'!M$3467:M$3467)</x:f>
        <x:v>0</x:v>
      </x:c>
      <x:c r="G549" s="21" t="n">
        <x:f>$D549*SUMPRODUCT('Evidence'!$J$3467:$J$3467,'Evidence'!N$3467:N$3467)</x:f>
        <x:v>0</x:v>
      </x:c>
      <x:c r="H549" s="21" t="n">
        <x:f>$D549*SUMPRODUCT('Evidence'!$J$3467:$J$3467,'Evidence'!O$3467:O$3467)</x:f>
        <x:v>2123.781</x:v>
      </x:c>
      <x:c r="I549" s="21" t="n">
        <x:f>$D549*SUMPRODUCT('Evidence'!$J$3467:$J$3467,'Evidence'!P$3467:P$3467)</x:f>
        <x:v>0</x:v>
      </x:c>
      <x:c r="J549" s="21" t="n">
        <x:f>$D549*SUMPRODUCT('Evidence'!$J$3467:$J$3467,'Evidence'!Q$3467:Q$3467)</x:f>
        <x:v>0</x:v>
      </x:c>
      <x:c r="K549" s="21" t="n">
        <x:f>$D549*SUMPRODUCT('Evidence'!$J$3467:$J$3467,'Evidence'!R$3467:R$3467)</x:f>
        <x:v>0</x:v>
      </x:c>
      <x:c r="L549" s="21" t="n">
        <x:f>$D549*SUMPRODUCT('Evidence'!$J$3467:$J$3467,'Evidence'!S$3467:S$3467)</x:f>
        <x:v>0</x:v>
      </x:c>
      <x:c r="M549" s="21" t="n">
        <x:f>$D549*SUMPRODUCT('Evidence'!$J$3467:$J$3467,'Evidence'!T$3467:T$3467)</x:f>
        <x:v>0</x:v>
      </x:c>
      <x:c r="N549" s="21" t="n">
        <x:f>$D549*SUMPRODUCT('Evidence'!$J$3467:$J$3467,'Evidence'!U$3467:U$3467)</x:f>
        <x:v>0</x:v>
      </x:c>
      <x:c r="O549" s="21" t="n">
        <x:f>$D549*SUMPRODUCT('Evidence'!$J$3467:$J$3467,'Evidence'!V$3467:V$3467)</x:f>
        <x:v>0</x:v>
      </x:c>
      <x:c r="P549" s="21" t="n">
        <x:f>$D549*SUMPRODUCT('Evidence'!$J$3467:$J$3467,'Evidence'!W$3467:W$3467)</x:f>
        <x:v>0</x:v>
      </x:c>
      <x:c r="Q549" s="21" t="n">
        <x:f>SUM(E549:P549)</x:f>
        <x:v>2123.781</x:v>
      </x:c>
      <x:c r="R549" s="21" t="n">
        <x:f>Q549-D549</x:f>
        <x:v>0</x:v>
      </x:c>
      <x:c r="S549" s="18" t="str">
        <x:v>Economic activity (ISIC-Rev.4): P. Education</x:v>
      </x:c>
      <x:c r="T549" s="13" t="str">
        <x:v>XA:2184</x:v>
      </x:c>
      <x:c r="U549" s="13" t="str"/>
      <x:c r="V549" s="13" t="str">
        <x:v>https://rplumber.ilo.org/data/indicator?format=.csv.gz&amp;id=EMP_2EMP_SEX_ECO_NB_A</x:v>
      </x:c>
      <x:c r="W549" s="13" t="str">
        <x:v>ILO modelled estimate; allocation estimated</x:v>
      </x:c>
    </x:row>
    <x:row r="550" ht="32" customHeight="1">
      <x:c r="A550" s="2" t="str">
        <x:v>Vietnam</x:v>
      </x:c>
      <x:c r="B550" s="2" t="str">
        <x:v>VNM</x:v>
      </x:c>
      <x:c r="C550" s="2" t="str">
        <x:v>Q</x:v>
      </x:c>
      <x:c r="D550" s="25" t="n">
        <x:v>675.418</x:v>
      </x:c>
      <x:c r="E550" s="19" t="n">
        <x:f>$D550*SUMPRODUCT('Evidence'!$J$3468:$J$3470,'Evidence'!L$3468:L$3470)</x:f>
        <x:v>0</x:v>
      </x:c>
      <x:c r="F550" s="19" t="n">
        <x:f>$D550*SUMPRODUCT('Evidence'!$J$3468:$J$3470,'Evidence'!M$3468:M$3470)</x:f>
        <x:v>0</x:v>
      </x:c>
      <x:c r="G550" s="19" t="n">
        <x:f>$D550*SUMPRODUCT('Evidence'!$J$3468:$J$3470,'Evidence'!N$3468:N$3470)</x:f>
        <x:v>0</x:v>
      </x:c>
      <x:c r="H550" s="19" t="n">
        <x:f>$D550*SUMPRODUCT('Evidence'!$J$3468:$J$3470,'Evidence'!O$3468:O$3470)</x:f>
        <x:v>0</x:v>
      </x:c>
      <x:c r="I550" s="19" t="n">
        <x:f>$D550*SUMPRODUCT('Evidence'!$J$3468:$J$3470,'Evidence'!P$3468:P$3470)</x:f>
        <x:v>0</x:v>
      </x:c>
      <x:c r="J550" s="19" t="n">
        <x:f>$D550*SUMPRODUCT('Evidence'!$J$3468:$J$3470,'Evidence'!Q$3468:Q$3470)</x:f>
        <x:v>669.6945883471365</x:v>
      </x:c>
      <x:c r="K550" s="19" t="n">
        <x:f>$D550*SUMPRODUCT('Evidence'!$J$3468:$J$3470,'Evidence'!R$3468:R$3470)</x:f>
        <x:v>0</x:v>
      </x:c>
      <x:c r="L550" s="19" t="n">
        <x:f>$D550*SUMPRODUCT('Evidence'!$J$3468:$J$3470,'Evidence'!S$3468:S$3470)</x:f>
        <x:v>0</x:v>
      </x:c>
      <x:c r="M550" s="19" t="n">
        <x:f>$D550*SUMPRODUCT('Evidence'!$J$3468:$J$3470,'Evidence'!T$3468:T$3470)</x:f>
        <x:v>0</x:v>
      </x:c>
      <x:c r="N550" s="19" t="n">
        <x:f>$D550*SUMPRODUCT('Evidence'!$J$3468:$J$3470,'Evidence'!U$3468:U$3470)</x:f>
        <x:v>0</x:v>
      </x:c>
      <x:c r="O550" s="19" t="n">
        <x:f>$D550*SUMPRODUCT('Evidence'!$J$3468:$J$3470,'Evidence'!V$3468:V$3470)</x:f>
        <x:v>0</x:v>
      </x:c>
      <x:c r="P550" s="19" t="n">
        <x:f>$D550*SUMPRODUCT('Evidence'!$J$3468:$J$3470,'Evidence'!W$3468:W$3470)</x:f>
        <x:v>5.723411652863515</x:v>
      </x:c>
      <x:c r="Q550" s="19" t="n">
        <x:f>SUM(E550:P550)</x:f>
        <x:v>675.418</x:v>
      </x:c>
      <x:c r="R550" s="19" t="n">
        <x:f>Q550-D550</x:f>
        <x:v>0</x:v>
      </x:c>
      <x:c r="S550" s="17" t="str">
        <x:v>Economic activity (ISIC-Rev.4): Q. Human health and social work activities</x:v>
      </x:c>
      <x:c r="T550" s="2" t="str">
        <x:v>XA:2184</x:v>
      </x:c>
      <x:c r="U550" s="2" t="str"/>
      <x:c r="V550" s="2" t="str">
        <x:v>https://rplumber.ilo.org/data/indicator?format=.csv.gz&amp;id=EMP_2EMP_SEX_ECO_NB_A</x:v>
      </x:c>
      <x:c r="W550" s="2" t="str">
        <x:v>ILO modelled estimate; allocation estimated</x:v>
      </x:c>
    </x:row>
    <x:row r="551" ht="32" customHeight="1">
      <x:c r="A551" s="13" t="str">
        <x:v>Vietnam</x:v>
      </x:c>
      <x:c r="B551" s="13" t="str">
        <x:v>VNM</x:v>
      </x:c>
      <x:c r="C551" s="13" t="str">
        <x:v>RSTU</x:v>
      </x:c>
      <x:c r="D551" s="25" t="n">
        <x:v>1820.629</x:v>
      </x:c>
      <x:c r="E551" s="21" t="n">
        <x:f>$D551*SUMPRODUCT('Evidence'!$J$3471:$J$3480,'Evidence'!L$3471:L$3480)</x:f>
        <x:v>0</x:v>
      </x:c>
      <x:c r="F551" s="21" t="n">
        <x:f>$D551*SUMPRODUCT('Evidence'!$J$3471:$J$3480,'Evidence'!M$3471:M$3480)</x:f>
        <x:v>0</x:v>
      </x:c>
      <x:c r="G551" s="21" t="n">
        <x:f>$D551*SUMPRODUCT('Evidence'!$J$3471:$J$3480,'Evidence'!N$3471:N$3480)</x:f>
        <x:v>0</x:v>
      </x:c>
      <x:c r="H551" s="21" t="n">
        <x:f>$D551*SUMPRODUCT('Evidence'!$J$3471:$J$3480,'Evidence'!O$3471:O$3480)</x:f>
        <x:v>1430.9335055173474</x:v>
      </x:c>
      <x:c r="I551" s="21" t="n">
        <x:f>$D551*SUMPRODUCT('Evidence'!$J$3471:$J$3480,'Evidence'!P$3471:P$3480)</x:f>
        <x:v>0</x:v>
      </x:c>
      <x:c r="J551" s="21" t="n">
        <x:f>$D551*SUMPRODUCT('Evidence'!$J$3471:$J$3480,'Evidence'!Q$3471:Q$3480)</x:f>
        <x:v>0</x:v>
      </x:c>
      <x:c r="K551" s="21" t="n">
        <x:f>$D551*SUMPRODUCT('Evidence'!$J$3471:$J$3480,'Evidence'!R$3471:R$3480)</x:f>
        <x:v>0</x:v>
      </x:c>
      <x:c r="L551" s="21" t="n">
        <x:f>$D551*SUMPRODUCT('Evidence'!$J$3471:$J$3480,'Evidence'!S$3471:S$3480)</x:f>
        <x:v>84.05567377308695</x:v>
      </x:c>
      <x:c r="M551" s="21" t="n">
        <x:f>$D551*SUMPRODUCT('Evidence'!$J$3471:$J$3480,'Evidence'!T$3471:T$3480)</x:f>
        <x:v>22.98249733546711</x:v>
      </x:c>
      <x:c r="N551" s="21" t="n">
        <x:f>$D551*SUMPRODUCT('Evidence'!$J$3471:$J$3480,'Evidence'!U$3471:U$3480)</x:f>
        <x:v>0</x:v>
      </x:c>
      <x:c r="O551" s="21" t="n">
        <x:f>$D551*SUMPRODUCT('Evidence'!$J$3471:$J$3480,'Evidence'!V$3471:V$3480)</x:f>
        <x:v>0</x:v>
      </x:c>
      <x:c r="P551" s="21" t="n">
        <x:f>$D551*SUMPRODUCT('Evidence'!$J$3471:$J$3480,'Evidence'!W$3471:W$3480)</x:f>
        <x:v>282.6573233740988</x:v>
      </x:c>
      <x:c r="Q551" s="21" t="n">
        <x:f>SUM(E551:P551)</x:f>
        <x:v>1820.6290000000001</x:v>
      </x:c>
      <x:c r="R551" s="21" t="n">
        <x:f>Q551-D551</x:f>
        <x:v>2.2737367544323206e-13</x:v>
      </x:c>
      <x:c r="S551" s="18" t="str">
        <x:v>Economic activity (ISIC-Rev.4): R,S,T,U. Other services</x:v>
      </x:c>
      <x:c r="T551" s="13" t="str">
        <x:v>XA:2184</x:v>
      </x:c>
      <x:c r="U551" s="13" t="str"/>
      <x:c r="V551" s="13" t="str">
        <x:v>https://rplumber.ilo.org/data/indicator?format=.csv.gz&amp;id=EMP_2EMP_SEX_ECO_NB_A</x:v>
      </x:c>
      <x:c r="W551" s="13" t="str">
        <x:v>ILO modelled estimate; allocation estimated</x:v>
      </x:c>
    </x:row>
    <x:row r="552" ht="32" customHeight="1">
      <x:c r="A552" s="2" t="str">
        <x:v>Philippines</x:v>
      </x:c>
      <x:c r="B552" s="2" t="str">
        <x:v>PHL</x:v>
      </x:c>
      <x:c r="C552" s="2" t="str">
        <x:v>A</x:v>
      </x:c>
      <x:c r="D552" s="25" t="n">
        <x:v>10630.605</x:v>
      </x:c>
      <x:c r="E552" s="19" t="n">
        <x:f>$D552*SUMPRODUCT('Evidence'!$J$3481:$J$3483,'Evidence'!L$3481:L$3483)</x:f>
        <x:v>0</x:v>
      </x:c>
      <x:c r="F552" s="19" t="n">
        <x:f>$D552*SUMPRODUCT('Evidence'!$J$3481:$J$3483,'Evidence'!M$3481:M$3483)</x:f>
        <x:v>103.38477974663515</x:v>
      </x:c>
      <x:c r="G552" s="19" t="n">
        <x:f>$D552*SUMPRODUCT('Evidence'!$J$3481:$J$3483,'Evidence'!N$3481:N$3483)</x:f>
        <x:v>0</x:v>
      </x:c>
      <x:c r="H552" s="19" t="n">
        <x:f>$D552*SUMPRODUCT('Evidence'!$J$3481:$J$3483,'Evidence'!O$3481:O$3483)</x:f>
        <x:v>0</x:v>
      </x:c>
      <x:c r="I552" s="19" t="n">
        <x:f>$D552*SUMPRODUCT('Evidence'!$J$3481:$J$3483,'Evidence'!P$3481:P$3483)</x:f>
        <x:v>10527.220220253364</x:v>
      </x:c>
      <x:c r="J552" s="19" t="n">
        <x:f>$D552*SUMPRODUCT('Evidence'!$J$3481:$J$3483,'Evidence'!Q$3481:Q$3483)</x:f>
        <x:v>0</x:v>
      </x:c>
      <x:c r="K552" s="19" t="n">
        <x:f>$D552*SUMPRODUCT('Evidence'!$J$3481:$J$3483,'Evidence'!R$3481:R$3483)</x:f>
        <x:v>0</x:v>
      </x:c>
      <x:c r="L552" s="19" t="n">
        <x:f>$D552*SUMPRODUCT('Evidence'!$J$3481:$J$3483,'Evidence'!S$3481:S$3483)</x:f>
        <x:v>0</x:v>
      </x:c>
      <x:c r="M552" s="19" t="n">
        <x:f>$D552*SUMPRODUCT('Evidence'!$J$3481:$J$3483,'Evidence'!T$3481:T$3483)</x:f>
        <x:v>0</x:v>
      </x:c>
      <x:c r="N552" s="19" t="n">
        <x:f>$D552*SUMPRODUCT('Evidence'!$J$3481:$J$3483,'Evidence'!U$3481:U$3483)</x:f>
        <x:v>0</x:v>
      </x:c>
      <x:c r="O552" s="19" t="n">
        <x:f>$D552*SUMPRODUCT('Evidence'!$J$3481:$J$3483,'Evidence'!V$3481:V$3483)</x:f>
        <x:v>0</x:v>
      </x:c>
      <x:c r="P552" s="19" t="n">
        <x:f>$D552*SUMPRODUCT('Evidence'!$J$3481:$J$3483,'Evidence'!W$3481:W$3483)</x:f>
        <x:v>0</x:v>
      </x:c>
      <x:c r="Q552" s="19" t="n">
        <x:f>SUM(E552:P552)</x:f>
        <x:v>10630.605</x:v>
      </x:c>
      <x:c r="R552" s="19" t="n">
        <x:f>Q552-D552</x:f>
        <x:v>0</x:v>
      </x:c>
      <x:c r="S552" s="17" t="str">
        <x:v>Economic activity (ISIC-Rev.4): A. Agriculture; forestry and fishing</x:v>
      </x:c>
      <x:c r="T552" s="2" t="str">
        <x:v>XA:2086</x:v>
      </x:c>
      <x:c r="U552" s="2" t="str"/>
      <x:c r="V552" s="2" t="str">
        <x:v>https://rplumber.ilo.org/data/indicator?format=.csv.gz&amp;id=EMP_2EMP_SEX_ECO_NB_A</x:v>
      </x:c>
      <x:c r="W552" s="2" t="str">
        <x:v>ILO modelled estimate; allocation estimated</x:v>
      </x:c>
    </x:row>
    <x:row r="553" ht="32" customHeight="1">
      <x:c r="A553" s="13" t="str">
        <x:v>Philippines</x:v>
      </x:c>
      <x:c r="B553" s="13" t="str">
        <x:v>PHL</x:v>
      </x:c>
      <x:c r="C553" s="13" t="str">
        <x:v>B</x:v>
      </x:c>
      <x:c r="D553" s="25" t="n">
        <x:v>221.849</x:v>
      </x:c>
      <x:c r="E553" s="21" t="n">
        <x:f>$D553*SUMPRODUCT('Evidence'!$J$3484:$J$3488,'Evidence'!L$3484:L$3488)</x:f>
        <x:v>9.088045180938257</x:v>
      </x:c>
      <x:c r="F553" s="21" t="n">
        <x:f>$D553*SUMPRODUCT('Evidence'!$J$3484:$J$3488,'Evidence'!M$3484:M$3488)</x:f>
        <x:v>212.76095481906174</x:v>
      </x:c>
      <x:c r="G553" s="21" t="n">
        <x:f>$D553*SUMPRODUCT('Evidence'!$J$3484:$J$3488,'Evidence'!N$3484:N$3488)</x:f>
        <x:v>0</x:v>
      </x:c>
      <x:c r="H553" s="21" t="n">
        <x:f>$D553*SUMPRODUCT('Evidence'!$J$3484:$J$3488,'Evidence'!O$3484:O$3488)</x:f>
        <x:v>0</x:v>
      </x:c>
      <x:c r="I553" s="21" t="n">
        <x:f>$D553*SUMPRODUCT('Evidence'!$J$3484:$J$3488,'Evidence'!P$3484:P$3488)</x:f>
        <x:v>0</x:v>
      </x:c>
      <x:c r="J553" s="21" t="n">
        <x:f>$D553*SUMPRODUCT('Evidence'!$J$3484:$J$3488,'Evidence'!Q$3484:Q$3488)</x:f>
        <x:v>0</x:v>
      </x:c>
      <x:c r="K553" s="21" t="n">
        <x:f>$D553*SUMPRODUCT('Evidence'!$J$3484:$J$3488,'Evidence'!R$3484:R$3488)</x:f>
        <x:v>0</x:v>
      </x:c>
      <x:c r="L553" s="21" t="n">
        <x:f>$D553*SUMPRODUCT('Evidence'!$J$3484:$J$3488,'Evidence'!S$3484:S$3488)</x:f>
        <x:v>0</x:v>
      </x:c>
      <x:c r="M553" s="21" t="n">
        <x:f>$D553*SUMPRODUCT('Evidence'!$J$3484:$J$3488,'Evidence'!T$3484:T$3488)</x:f>
        <x:v>0</x:v>
      </x:c>
      <x:c r="N553" s="21" t="n">
        <x:f>$D553*SUMPRODUCT('Evidence'!$J$3484:$J$3488,'Evidence'!U$3484:U$3488)</x:f>
        <x:v>0</x:v>
      </x:c>
      <x:c r="O553" s="21" t="n">
        <x:f>$D553*SUMPRODUCT('Evidence'!$J$3484:$J$3488,'Evidence'!V$3484:V$3488)</x:f>
        <x:v>0</x:v>
      </x:c>
      <x:c r="P553" s="21" t="n">
        <x:f>$D553*SUMPRODUCT('Evidence'!$J$3484:$J$3488,'Evidence'!W$3484:W$3488)</x:f>
        <x:v>0</x:v>
      </x:c>
      <x:c r="Q553" s="21" t="n">
        <x:f>SUM(E553:P553)</x:f>
        <x:v>221.849</x:v>
      </x:c>
      <x:c r="R553" s="21" t="n">
        <x:f>Q553-D553</x:f>
        <x:v>0</x:v>
      </x:c>
      <x:c r="S553" s="18" t="str">
        <x:v>Economic activity (ISIC-Rev.4): B. Mining and quarrying</x:v>
      </x:c>
      <x:c r="T553" s="13" t="str">
        <x:v>XA:2086</x:v>
      </x:c>
      <x:c r="U553" s="13" t="str"/>
      <x:c r="V553" s="13" t="str">
        <x:v>https://rplumber.ilo.org/data/indicator?format=.csv.gz&amp;id=EMP_2EMP_SEX_ECO_NB_A</x:v>
      </x:c>
      <x:c r="W553" s="13" t="str">
        <x:v>ILO modelled estimate; allocation estimated</x:v>
      </x:c>
    </x:row>
    <x:row r="554" ht="32" customHeight="1">
      <x:c r="A554" s="2" t="str">
        <x:v>Philippines</x:v>
      </x:c>
      <x:c r="B554" s="2" t="str">
        <x:v>PHL</x:v>
      </x:c>
      <x:c r="C554" s="2" t="str">
        <x:v>C</x:v>
      </x:c>
      <x:c r="D554" s="25" t="n">
        <x:v>4113.596</x:v>
      </x:c>
      <x:c r="E554" s="19" t="n">
        <x:f>$D554*SUMPRODUCT('Evidence'!$J$3489:$J$3512,'Evidence'!L$3489:L$3512)</x:f>
        <x:v>8.506528180268349</x:v>
      </x:c>
      <x:c r="F554" s="19" t="n">
        <x:f>$D554*SUMPRODUCT('Evidence'!$J$3489:$J$3512,'Evidence'!M$3489:M$3512)</x:f>
        <x:v>544.4975666782453</x:v>
      </x:c>
      <x:c r="G554" s="19" t="n">
        <x:f>$D554*SUMPRODUCT('Evidence'!$J$3489:$J$3512,'Evidence'!N$3489:N$3512)</x:f>
        <x:v>787.1893123760104</x:v>
      </x:c>
      <x:c r="H554" s="19" t="n">
        <x:f>$D554*SUMPRODUCT('Evidence'!$J$3489:$J$3512,'Evidence'!O$3489:O$3512)</x:f>
        <x:v>1042.5630509589334</x:v>
      </x:c>
      <x:c r="I554" s="19" t="n">
        <x:f>$D554*SUMPRODUCT('Evidence'!$J$3489:$J$3512,'Evidence'!P$3489:P$3512)</x:f>
        <x:v>1342.3086610473024</x:v>
      </x:c>
      <x:c r="J554" s="19" t="n">
        <x:f>$D554*SUMPRODUCT('Evidence'!$J$3489:$J$3512,'Evidence'!Q$3489:Q$3512)</x:f>
        <x:v>100.78751525243246</x:v>
      </x:c>
      <x:c r="K554" s="19" t="n">
        <x:f>$D554*SUMPRODUCT('Evidence'!$J$3489:$J$3512,'Evidence'!R$3489:R$3512)</x:f>
        <x:v>0</x:v>
      </x:c>
      <x:c r="L554" s="19" t="n">
        <x:f>$D554*SUMPRODUCT('Evidence'!$J$3489:$J$3512,'Evidence'!S$3489:S$3512)</x:f>
        <x:v>287.74336550680675</x:v>
      </x:c>
      <x:c r="M554" s="19" t="n">
        <x:f>$D554*SUMPRODUCT('Evidence'!$J$3489:$J$3512,'Evidence'!T$3489:T$3512)</x:f>
        <x:v>0</x:v>
      </x:c>
      <x:c r="N554" s="19" t="n">
        <x:f>$D554*SUMPRODUCT('Evidence'!$J$3489:$J$3512,'Evidence'!U$3489:U$3512)</x:f>
        <x:v>0</x:v>
      </x:c>
      <x:c r="O554" s="19" t="n">
        <x:f>$D554*SUMPRODUCT('Evidence'!$J$3489:$J$3512,'Evidence'!V$3489:V$3512)</x:f>
        <x:v>0</x:v>
      </x:c>
      <x:c r="P554" s="19" t="n">
        <x:f>$D554*SUMPRODUCT('Evidence'!$J$3489:$J$3512,'Evidence'!W$3489:W$3512)</x:f>
        <x:v>0</x:v>
      </x:c>
      <x:c r="Q554" s="19" t="n">
        <x:f>SUM(E554:P554)</x:f>
        <x:v>4113.596</x:v>
      </x:c>
      <x:c r="R554" s="19" t="n">
        <x:f>Q554-D554</x:f>
        <x:v>0</x:v>
      </x:c>
      <x:c r="S554" s="17" t="str">
        <x:v>Economic activity (ISIC-Rev.4): C. Manufacturing</x:v>
      </x:c>
      <x:c r="T554" s="2" t="str">
        <x:v>XA:2086</x:v>
      </x:c>
      <x:c r="U554" s="2" t="str"/>
      <x:c r="V554" s="2" t="str">
        <x:v>https://rplumber.ilo.org/data/indicator?format=.csv.gz&amp;id=EMP_2EMP_SEX_ECO_NB_A</x:v>
      </x:c>
      <x:c r="W554" s="2" t="str">
        <x:v>ILO modelled estimate; allocation estimated</x:v>
      </x:c>
    </x:row>
    <x:row r="555" ht="32" customHeight="1">
      <x:c r="A555" s="13" t="str">
        <x:v>Philippines</x:v>
      </x:c>
      <x:c r="B555" s="13" t="str">
        <x:v>PHL</x:v>
      </x:c>
      <x:c r="C555" s="13" t="str">
        <x:v>DE</x:v>
      </x:c>
      <x:c r="D555" s="25" t="n">
        <x:v>187.574</x:v>
      </x:c>
      <x:c r="E555" s="21" t="n">
        <x:f>$D555*SUMPRODUCT('Evidence'!$J$3513:$J$3517,'Evidence'!L$3513:L$3517)</x:f>
        <x:v>0</x:v>
      </x:c>
      <x:c r="F555" s="21" t="n">
        <x:f>$D555*SUMPRODUCT('Evidence'!$J$3513:$J$3517,'Evidence'!M$3513:M$3517)</x:f>
        <x:v>0</x:v>
      </x:c>
      <x:c r="G555" s="21" t="n">
        <x:f>$D555*SUMPRODUCT('Evidence'!$J$3513:$J$3517,'Evidence'!N$3513:N$3517)</x:f>
        <x:v>41.5176963890194</x:v>
      </x:c>
      <x:c r="H555" s="21" t="n">
        <x:f>$D555*SUMPRODUCT('Evidence'!$J$3513:$J$3517,'Evidence'!O$3513:O$3517)</x:f>
        <x:v>0</x:v>
      </x:c>
      <x:c r="I555" s="21" t="n">
        <x:f>$D555*SUMPRODUCT('Evidence'!$J$3513:$J$3517,'Evidence'!P$3513:P$3517)</x:f>
        <x:v>0</x:v>
      </x:c>
      <x:c r="J555" s="21" t="n">
        <x:f>$D555*SUMPRODUCT('Evidence'!$J$3513:$J$3517,'Evidence'!Q$3513:Q$3517)</x:f>
        <x:v>0</x:v>
      </x:c>
      <x:c r="K555" s="21" t="n">
        <x:f>$D555*SUMPRODUCT('Evidence'!$J$3513:$J$3517,'Evidence'!R$3513:R$3517)</x:f>
        <x:v>0</x:v>
      </x:c>
      <x:c r="L555" s="21" t="n">
        <x:f>$D555*SUMPRODUCT('Evidence'!$J$3513:$J$3517,'Evidence'!S$3513:S$3517)</x:f>
        <x:v>0</x:v>
      </x:c>
      <x:c r="M555" s="21" t="n">
        <x:f>$D555*SUMPRODUCT('Evidence'!$J$3513:$J$3517,'Evidence'!T$3513:T$3517)</x:f>
        <x:v>0</x:v>
      </x:c>
      <x:c r="N555" s="21" t="n">
        <x:f>$D555*SUMPRODUCT('Evidence'!$J$3513:$J$3517,'Evidence'!U$3513:U$3517)</x:f>
        <x:v>146.0563036109806</x:v>
      </x:c>
      <x:c r="O555" s="21" t="n">
        <x:f>$D555*SUMPRODUCT('Evidence'!$J$3513:$J$3517,'Evidence'!V$3513:V$3517)</x:f>
        <x:v>0</x:v>
      </x:c>
      <x:c r="P555" s="21" t="n">
        <x:f>$D555*SUMPRODUCT('Evidence'!$J$3513:$J$3517,'Evidence'!W$3513:W$3517)</x:f>
        <x:v>0</x:v>
      </x:c>
      <x:c r="Q555" s="21" t="n">
        <x:f>SUM(E555:P555)</x:f>
        <x:v>187.57399999999998</x:v>
      </x:c>
      <x:c r="R555" s="21" t="n">
        <x:f>Q555-D555</x:f>
        <x:v>-2.842170943040401e-14</x:v>
      </x:c>
      <x:c r="S555" s="18" t="str">
        <x:v>Economic activity (ISIC-Rev.4): D,E. Utilities</x:v>
      </x:c>
      <x:c r="T555" s="13" t="str">
        <x:v>XA:2086</x:v>
      </x:c>
      <x:c r="U555" s="13" t="str"/>
      <x:c r="V555" s="13" t="str">
        <x:v>https://rplumber.ilo.org/data/indicator?format=.csv.gz&amp;id=EMP_2EMP_SEX_ECO_NB_A</x:v>
      </x:c>
      <x:c r="W555" s="13" t="str">
        <x:v>ILO modelled estimate; allocation estimated</x:v>
      </x:c>
    </x:row>
    <x:row r="556" ht="32" customHeight="1">
      <x:c r="A556" s="2" t="str">
        <x:v>Philippines</x:v>
      </x:c>
      <x:c r="B556" s="2" t="str">
        <x:v>PHL</x:v>
      </x:c>
      <x:c r="C556" s="2" t="str">
        <x:v>F</x:v>
      </x:c>
      <x:c r="D556" s="25" t="n">
        <x:v>5260.611</x:v>
      </x:c>
      <x:c r="E556" s="19" t="n">
        <x:f>$D556*SUMPRODUCT('Evidence'!$J$3518:$J$3520,'Evidence'!L$3518:L$3520)</x:f>
        <x:v>0</x:v>
      </x:c>
      <x:c r="F556" s="19" t="n">
        <x:f>$D556*SUMPRODUCT('Evidence'!$J$3518:$J$3520,'Evidence'!M$3518:M$3520)</x:f>
        <x:v>0</x:v>
      </x:c>
      <x:c r="G556" s="19" t="n">
        <x:f>$D556*SUMPRODUCT('Evidence'!$J$3518:$J$3520,'Evidence'!N$3518:N$3520)</x:f>
        <x:v>2844.58321021858</x:v>
      </x:c>
      <x:c r="H556" s="19" t="n">
        <x:f>$D556*SUMPRODUCT('Evidence'!$J$3518:$J$3520,'Evidence'!O$3518:O$3520)</x:f>
        <x:v>2416.02778978142</x:v>
      </x:c>
      <x:c r="I556" s="19" t="n">
        <x:f>$D556*SUMPRODUCT('Evidence'!$J$3518:$J$3520,'Evidence'!P$3518:P$3520)</x:f>
        <x:v>0</x:v>
      </x:c>
      <x:c r="J556" s="19" t="n">
        <x:f>$D556*SUMPRODUCT('Evidence'!$J$3518:$J$3520,'Evidence'!Q$3518:Q$3520)</x:f>
        <x:v>0</x:v>
      </x:c>
      <x:c r="K556" s="19" t="n">
        <x:f>$D556*SUMPRODUCT('Evidence'!$J$3518:$J$3520,'Evidence'!R$3518:R$3520)</x:f>
        <x:v>0</x:v>
      </x:c>
      <x:c r="L556" s="19" t="n">
        <x:f>$D556*SUMPRODUCT('Evidence'!$J$3518:$J$3520,'Evidence'!S$3518:S$3520)</x:f>
        <x:v>0</x:v>
      </x:c>
      <x:c r="M556" s="19" t="n">
        <x:f>$D556*SUMPRODUCT('Evidence'!$J$3518:$J$3520,'Evidence'!T$3518:T$3520)</x:f>
        <x:v>0</x:v>
      </x:c>
      <x:c r="N556" s="19" t="n">
        <x:f>$D556*SUMPRODUCT('Evidence'!$J$3518:$J$3520,'Evidence'!U$3518:U$3520)</x:f>
        <x:v>0</x:v>
      </x:c>
      <x:c r="O556" s="19" t="n">
        <x:f>$D556*SUMPRODUCT('Evidence'!$J$3518:$J$3520,'Evidence'!V$3518:V$3520)</x:f>
        <x:v>0</x:v>
      </x:c>
      <x:c r="P556" s="19" t="n">
        <x:f>$D556*SUMPRODUCT('Evidence'!$J$3518:$J$3520,'Evidence'!W$3518:W$3520)</x:f>
        <x:v>0</x:v>
      </x:c>
      <x:c r="Q556" s="19" t="n">
        <x:f>SUM(E556:P556)</x:f>
        <x:v>5260.611</x:v>
      </x:c>
      <x:c r="R556" s="19" t="n">
        <x:f>Q556-D556</x:f>
        <x:v>0</x:v>
      </x:c>
      <x:c r="S556" s="17" t="str">
        <x:v>Economic activity (ISIC-Rev.4): F. Construction</x:v>
      </x:c>
      <x:c r="T556" s="2" t="str">
        <x:v>XA:2086</x:v>
      </x:c>
      <x:c r="U556" s="2" t="str"/>
      <x:c r="V556" s="2" t="str">
        <x:v>https://rplumber.ilo.org/data/indicator?format=.csv.gz&amp;id=EMP_2EMP_SEX_ECO_NB_A</x:v>
      </x:c>
      <x:c r="W556" s="2" t="str">
        <x:v>ILO modelled estimate; allocation estimated</x:v>
      </x:c>
    </x:row>
    <x:row r="557" ht="32" customHeight="1">
      <x:c r="A557" s="13" t="str">
        <x:v>Philippines</x:v>
      </x:c>
      <x:c r="B557" s="13" t="str">
        <x:v>PHL</x:v>
      </x:c>
      <x:c r="C557" s="13" t="str">
        <x:v>G</x:v>
      </x:c>
      <x:c r="D557" s="25" t="n">
        <x:v>11002.138</x:v>
      </x:c>
      <x:c r="E557" s="21" t="n">
        <x:f>$D557*SUMPRODUCT('Evidence'!$J$3521:$J$3523,'Evidence'!L$3521:L$3523)</x:f>
        <x:v>33.37131667873552</x:v>
      </x:c>
      <x:c r="F557" s="21" t="n">
        <x:f>$D557*SUMPRODUCT('Evidence'!$J$3521:$J$3523,'Evidence'!M$3521:M$3523)</x:f>
        <x:v>33.37131667873552</x:v>
      </x:c>
      <x:c r="G557" s="21" t="n">
        <x:f>$D557*SUMPRODUCT('Evidence'!$J$3521:$J$3523,'Evidence'!N$3521:N$3523)</x:f>
        <x:v>367.0844834660907</x:v>
      </x:c>
      <x:c r="H557" s="21" t="n">
        <x:f>$D557*SUMPRODUCT('Evidence'!$J$3521:$J$3523,'Evidence'!O$3521:O$3523)</x:f>
        <x:v>5984.981691005581</x:v>
      </x:c>
      <x:c r="I557" s="21" t="n">
        <x:f>$D557*SUMPRODUCT('Evidence'!$J$3521:$J$3523,'Evidence'!P$3521:P$3523)</x:f>
        <x:v>4483.215242134654</x:v>
      </x:c>
      <x:c r="J557" s="21" t="n">
        <x:f>$D557*SUMPRODUCT('Evidence'!$J$3521:$J$3523,'Evidence'!Q$3521:Q$3523)</x:f>
        <x:v>33.37131667873552</x:v>
      </x:c>
      <x:c r="K557" s="21" t="n">
        <x:f>$D557*SUMPRODUCT('Evidence'!$J$3521:$J$3523,'Evidence'!R$3521:R$3523)</x:f>
        <x:v>0</x:v>
      </x:c>
      <x:c r="L557" s="21" t="n">
        <x:f>$D557*SUMPRODUCT('Evidence'!$J$3521:$J$3523,'Evidence'!S$3521:S$3523)</x:f>
        <x:v>66.74263335747104</x:v>
      </x:c>
      <x:c r="M557" s="21" t="n">
        <x:f>$D557*SUMPRODUCT('Evidence'!$J$3521:$J$3523,'Evidence'!T$3521:T$3523)</x:f>
        <x:v>0</x:v>
      </x:c>
      <x:c r="N557" s="21" t="n">
        <x:f>$D557*SUMPRODUCT('Evidence'!$J$3521:$J$3523,'Evidence'!U$3521:U$3523)</x:f>
        <x:v>0</x:v>
      </x:c>
      <x:c r="O557" s="21" t="n">
        <x:f>$D557*SUMPRODUCT('Evidence'!$J$3521:$J$3523,'Evidence'!V$3521:V$3523)</x:f>
        <x:v>0</x:v>
      </x:c>
      <x:c r="P557" s="21" t="n">
        <x:f>$D557*SUMPRODUCT('Evidence'!$J$3521:$J$3523,'Evidence'!W$3521:W$3523)</x:f>
        <x:v>0</x:v>
      </x:c>
      <x:c r="Q557" s="21" t="n">
        <x:f>SUM(E557:P557)</x:f>
        <x:v>11002.138</x:v>
      </x:c>
      <x:c r="R557" s="21" t="n">
        <x:f>Q557-D557</x:f>
        <x:v>0</x:v>
      </x:c>
      <x:c r="S557" s="18" t="str">
        <x:v>Economic activity (ISIC-Rev.4): G. Wholesale and retail trade; repair of motor vehicles and motorcycles</x:v>
      </x:c>
      <x:c r="T557" s="13" t="str">
        <x:v>XA:2086</x:v>
      </x:c>
      <x:c r="U557" s="13" t="str"/>
      <x:c r="V557" s="13" t="str">
        <x:v>https://rplumber.ilo.org/data/indicator?format=.csv.gz&amp;id=EMP_2EMP_SEX_ECO_NB_A</x:v>
      </x:c>
      <x:c r="W557" s="13" t="str">
        <x:v>ILO modelled estimate; allocation estimated</x:v>
      </x:c>
    </x:row>
    <x:row r="558" ht="32" customHeight="1">
      <x:c r="A558" s="2" t="str">
        <x:v>Philippines</x:v>
      </x:c>
      <x:c r="B558" s="2" t="str">
        <x:v>PHL</x:v>
      </x:c>
      <x:c r="C558" s="2" t="str">
        <x:v>HJ</x:v>
      </x:c>
      <x:c r="D558" s="25" t="n">
        <x:v>4123.415</x:v>
      </x:c>
      <x:c r="E558" s="19" t="n">
        <x:f>$D558*SUMPRODUCT('Evidence'!$J$3524:$J$3534,'Evidence'!L$3524:L$3534)</x:f>
        <x:v>137.82401957432614</x:v>
      </x:c>
      <x:c r="F558" s="19" t="n">
        <x:f>$D558*SUMPRODUCT('Evidence'!$J$3524:$J$3534,'Evidence'!M$3524:M$3534)</x:f>
        <x:v>0</x:v>
      </x:c>
      <x:c r="G558" s="19" t="n">
        <x:f>$D558*SUMPRODUCT('Evidence'!$J$3524:$J$3534,'Evidence'!N$3524:N$3534)</x:f>
        <x:v>3506.546319270648</x:v>
      </x:c>
      <x:c r="H558" s="19" t="n">
        <x:f>$D558*SUMPRODUCT('Evidence'!$J$3524:$J$3534,'Evidence'!O$3524:O$3534)</x:f>
        <x:v>0</x:v>
      </x:c>
      <x:c r="I558" s="19" t="n">
        <x:f>$D558*SUMPRODUCT('Evidence'!$J$3524:$J$3534,'Evidence'!P$3524:P$3534)</x:f>
        <x:v>0</x:v>
      </x:c>
      <x:c r="J558" s="19" t="n">
        <x:f>$D558*SUMPRODUCT('Evidence'!$J$3524:$J$3534,'Evidence'!Q$3524:Q$3534)</x:f>
        <x:v>0</x:v>
      </x:c>
      <x:c r="K558" s="19" t="n">
        <x:f>$D558*SUMPRODUCT('Evidence'!$J$3524:$J$3534,'Evidence'!R$3524:R$3534)</x:f>
        <x:v>0</x:v>
      </x:c>
      <x:c r="L558" s="19" t="n">
        <x:f>$D558*SUMPRODUCT('Evidence'!$J$3524:$J$3534,'Evidence'!S$3524:S$3534)</x:f>
        <x:v>238.61450381116902</x:v>
      </x:c>
      <x:c r="M558" s="19" t="n">
        <x:f>$D558*SUMPRODUCT('Evidence'!$J$3524:$J$3534,'Evidence'!T$3524:T$3534)</x:f>
        <x:v>240.43015734385702</x:v>
      </x:c>
      <x:c r="N558" s="19" t="n">
        <x:f>$D558*SUMPRODUCT('Evidence'!$J$3524:$J$3534,'Evidence'!U$3524:U$3534)</x:f>
        <x:v>0</x:v>
      </x:c>
      <x:c r="O558" s="19" t="n">
        <x:f>$D558*SUMPRODUCT('Evidence'!$J$3524:$J$3534,'Evidence'!V$3524:V$3534)</x:f>
        <x:v>0</x:v>
      </x:c>
      <x:c r="P558" s="19" t="n">
        <x:f>$D558*SUMPRODUCT('Evidence'!$J$3524:$J$3534,'Evidence'!W$3524:W$3534)</x:f>
        <x:v>0</x:v>
      </x:c>
      <x:c r="Q558" s="19" t="n">
        <x:f>SUM(E558:P558)</x:f>
        <x:v>4123.415</x:v>
      </x:c>
      <x:c r="R558" s="19" t="n">
        <x:f>Q558-D558</x:f>
        <x:v>0</x:v>
      </x:c>
      <x:c r="S558" s="17" t="str">
        <x:v>Economic activity (ISIC-Rev.4): H,J. Transport; storage and communication</x:v>
      </x:c>
      <x:c r="T558" s="2" t="str">
        <x:v>XA:2086</x:v>
      </x:c>
      <x:c r="U558" s="2" t="str"/>
      <x:c r="V558" s="2" t="str">
        <x:v>https://rplumber.ilo.org/data/indicator?format=.csv.gz&amp;id=EMP_2EMP_SEX_ECO_NB_A</x:v>
      </x:c>
      <x:c r="W558" s="2" t="str">
        <x:v>ILO modelled estimate; allocation estimated</x:v>
      </x:c>
    </x:row>
    <x:row r="559" ht="32" customHeight="1">
      <x:c r="A559" s="13" t="str">
        <x:v>Philippines</x:v>
      </x:c>
      <x:c r="B559" s="13" t="str">
        <x:v>PHL</x:v>
      </x:c>
      <x:c r="C559" s="13" t="str">
        <x:v>I</x:v>
      </x:c>
      <x:c r="D559" s="25" t="n">
        <x:v>2056.045</x:v>
      </x:c>
      <x:c r="E559" s="21" t="n">
        <x:f>$D559*SUMPRODUCT('Evidence'!$J$3535:$J$3536,'Evidence'!L$3535:L$3536)</x:f>
        <x:v>0</x:v>
      </x:c>
      <x:c r="F559" s="21" t="n">
        <x:f>$D559*SUMPRODUCT('Evidence'!$J$3535:$J$3536,'Evidence'!M$3535:M$3536)</x:f>
        <x:v>0</x:v>
      </x:c>
      <x:c r="G559" s="21" t="n">
        <x:f>$D559*SUMPRODUCT('Evidence'!$J$3535:$J$3536,'Evidence'!N$3535:N$3536)</x:f>
        <x:v>0</x:v>
      </x:c>
      <x:c r="H559" s="21" t="n">
        <x:f>$D559*SUMPRODUCT('Evidence'!$J$3535:$J$3536,'Evidence'!O$3535:O$3536)</x:f>
        <x:v>2056.045</x:v>
      </x:c>
      <x:c r="I559" s="21" t="n">
        <x:f>$D559*SUMPRODUCT('Evidence'!$J$3535:$J$3536,'Evidence'!P$3535:P$3536)</x:f>
        <x:v>0</x:v>
      </x:c>
      <x:c r="J559" s="21" t="n">
        <x:f>$D559*SUMPRODUCT('Evidence'!$J$3535:$J$3536,'Evidence'!Q$3535:Q$3536)</x:f>
        <x:v>0</x:v>
      </x:c>
      <x:c r="K559" s="21" t="n">
        <x:f>$D559*SUMPRODUCT('Evidence'!$J$3535:$J$3536,'Evidence'!R$3535:R$3536)</x:f>
        <x:v>0</x:v>
      </x:c>
      <x:c r="L559" s="21" t="n">
        <x:f>$D559*SUMPRODUCT('Evidence'!$J$3535:$J$3536,'Evidence'!S$3535:S$3536)</x:f>
        <x:v>0</x:v>
      </x:c>
      <x:c r="M559" s="21" t="n">
        <x:f>$D559*SUMPRODUCT('Evidence'!$J$3535:$J$3536,'Evidence'!T$3535:T$3536)</x:f>
        <x:v>0</x:v>
      </x:c>
      <x:c r="N559" s="21" t="n">
        <x:f>$D559*SUMPRODUCT('Evidence'!$J$3535:$J$3536,'Evidence'!U$3535:U$3536)</x:f>
        <x:v>0</x:v>
      </x:c>
      <x:c r="O559" s="21" t="n">
        <x:f>$D559*SUMPRODUCT('Evidence'!$J$3535:$J$3536,'Evidence'!V$3535:V$3536)</x:f>
        <x:v>0</x:v>
      </x:c>
      <x:c r="P559" s="21" t="n">
        <x:f>$D559*SUMPRODUCT('Evidence'!$J$3535:$J$3536,'Evidence'!W$3535:W$3536)</x:f>
        <x:v>0</x:v>
      </x:c>
      <x:c r="Q559" s="21" t="n">
        <x:f>SUM(E559:P559)</x:f>
        <x:v>2056.045</x:v>
      </x:c>
      <x:c r="R559" s="21" t="n">
        <x:f>Q559-D559</x:f>
        <x:v>0</x:v>
      </x:c>
      <x:c r="S559" s="18" t="str">
        <x:v>Economic activity (ISIC-Rev.4): I. Accommodation and food service activities</x:v>
      </x:c>
      <x:c r="T559" s="13" t="str">
        <x:v>XA:2086</x:v>
      </x:c>
      <x:c r="U559" s="13" t="str"/>
      <x:c r="V559" s="13" t="str">
        <x:v>https://rplumber.ilo.org/data/indicator?format=.csv.gz&amp;id=EMP_2EMP_SEX_ECO_NB_A</x:v>
      </x:c>
      <x:c r="W559" s="13" t="str">
        <x:v>ILO modelled estimate; allocation estimated</x:v>
      </x:c>
    </x:row>
    <x:row r="560" ht="32" customHeight="1">
      <x:c r="A560" s="2" t="str">
        <x:v>Philippines</x:v>
      </x:c>
      <x:c r="B560" s="2" t="str">
        <x:v>PHL</x:v>
      </x:c>
      <x:c r="C560" s="2" t="str">
        <x:v>K</x:v>
      </x:c>
      <x:c r="D560" s="25" t="n">
        <x:v>717.232</x:v>
      </x:c>
      <x:c r="E560" s="19" t="n">
        <x:f>$D560*SUMPRODUCT('Evidence'!$J$3537:$J$3539,'Evidence'!L$3537:L$3539)</x:f>
        <x:v>0</x:v>
      </x:c>
      <x:c r="F560" s="19" t="n">
        <x:f>$D560*SUMPRODUCT('Evidence'!$J$3537:$J$3539,'Evidence'!M$3537:M$3539)</x:f>
        <x:v>0</x:v>
      </x:c>
      <x:c r="G560" s="19" t="n">
        <x:f>$D560*SUMPRODUCT('Evidence'!$J$3537:$J$3539,'Evidence'!N$3537:N$3539)</x:f>
        <x:v>0</x:v>
      </x:c>
      <x:c r="H560" s="19" t="n">
        <x:f>$D560*SUMPRODUCT('Evidence'!$J$3537:$J$3539,'Evidence'!O$3537:O$3539)</x:f>
        <x:v>0</x:v>
      </x:c>
      <x:c r="I560" s="19" t="n">
        <x:f>$D560*SUMPRODUCT('Evidence'!$J$3537:$J$3539,'Evidence'!P$3537:P$3539)</x:f>
        <x:v>0</x:v>
      </x:c>
      <x:c r="J560" s="19" t="n">
        <x:f>$D560*SUMPRODUCT('Evidence'!$J$3537:$J$3539,'Evidence'!Q$3537:Q$3539)</x:f>
        <x:v>0</x:v>
      </x:c>
      <x:c r="K560" s="19" t="n">
        <x:f>$D560*SUMPRODUCT('Evidence'!$J$3537:$J$3539,'Evidence'!R$3537:R$3539)</x:f>
        <x:v>717.232</x:v>
      </x:c>
      <x:c r="L560" s="19" t="n">
        <x:f>$D560*SUMPRODUCT('Evidence'!$J$3537:$J$3539,'Evidence'!S$3537:S$3539)</x:f>
        <x:v>0</x:v>
      </x:c>
      <x:c r="M560" s="19" t="n">
        <x:f>$D560*SUMPRODUCT('Evidence'!$J$3537:$J$3539,'Evidence'!T$3537:T$3539)</x:f>
        <x:v>0</x:v>
      </x:c>
      <x:c r="N560" s="19" t="n">
        <x:f>$D560*SUMPRODUCT('Evidence'!$J$3537:$J$3539,'Evidence'!U$3537:U$3539)</x:f>
        <x:v>0</x:v>
      </x:c>
      <x:c r="O560" s="19" t="n">
        <x:f>$D560*SUMPRODUCT('Evidence'!$J$3537:$J$3539,'Evidence'!V$3537:V$3539)</x:f>
        <x:v>0</x:v>
      </x:c>
      <x:c r="P560" s="19" t="n">
        <x:f>$D560*SUMPRODUCT('Evidence'!$J$3537:$J$3539,'Evidence'!W$3537:W$3539)</x:f>
        <x:v>0</x:v>
      </x:c>
      <x:c r="Q560" s="19" t="n">
        <x:f>SUM(E560:P560)</x:f>
        <x:v>717.232</x:v>
      </x:c>
      <x:c r="R560" s="19" t="n">
        <x:f>Q560-D560</x:f>
        <x:v>0</x:v>
      </x:c>
      <x:c r="S560" s="17" t="str">
        <x:v>Economic activity (ISIC-Rev.4): K. Financial and insurance activities</x:v>
      </x:c>
      <x:c r="T560" s="2" t="str">
        <x:v>XA:2086</x:v>
      </x:c>
      <x:c r="U560" s="2" t="str"/>
      <x:c r="V560" s="2" t="str">
        <x:v>https://rplumber.ilo.org/data/indicator?format=.csv.gz&amp;id=EMP_2EMP_SEX_ECO_NB_A</x:v>
      </x:c>
      <x:c r="W560" s="2" t="str">
        <x:v>ILO modelled estimate; allocation estimated</x:v>
      </x:c>
    </x:row>
    <x:row r="561" ht="32" customHeight="1">
      <x:c r="A561" s="13" t="str">
        <x:v>Philippines</x:v>
      </x:c>
      <x:c r="B561" s="13" t="str">
        <x:v>PHL</x:v>
      </x:c>
      <x:c r="C561" s="13" t="str">
        <x:v>LMN</x:v>
      </x:c>
      <x:c r="D561" s="25" t="n">
        <x:v>3118.963</x:v>
      </x:c>
      <x:c r="E561" s="21" t="n">
        <x:f>$D561*SUMPRODUCT('Evidence'!$J$3540:$J$3553,'Evidence'!L$3540:L$3553)</x:f>
        <x:v>0</x:v>
      </x:c>
      <x:c r="F561" s="21" t="n">
        <x:f>$D561*SUMPRODUCT('Evidence'!$J$3540:$J$3553,'Evidence'!M$3540:M$3553)</x:f>
        <x:v>0</x:v>
      </x:c>
      <x:c r="G561" s="21" t="n">
        <x:f>$D561*SUMPRODUCT('Evidence'!$J$3540:$J$3553,'Evidence'!N$3540:N$3553)</x:f>
        <x:v>2740.545327689836</x:v>
      </x:c>
      <x:c r="H561" s="21" t="n">
        <x:f>$D561*SUMPRODUCT('Evidence'!$J$3540:$J$3553,'Evidence'!O$3540:O$3553)</x:f>
        <x:v>76.624185833597</x:v>
      </x:c>
      <x:c r="I561" s="21" t="n">
        <x:f>$D561*SUMPRODUCT('Evidence'!$J$3540:$J$3553,'Evidence'!P$3540:P$3553)</x:f>
        <x:v>0</x:v>
      </x:c>
      <x:c r="J561" s="21" t="n">
        <x:f>$D561*SUMPRODUCT('Evidence'!$J$3540:$J$3553,'Evidence'!Q$3540:Q$3553)</x:f>
        <x:v>18.674189185625405</x:v>
      </x:c>
      <x:c r="K561" s="21" t="n">
        <x:f>$D561*SUMPRODUCT('Evidence'!$J$3540:$J$3553,'Evidence'!R$3540:R$3553)</x:f>
        <x:v>0</x:v>
      </x:c>
      <x:c r="L561" s="21" t="n">
        <x:f>$D561*SUMPRODUCT('Evidence'!$J$3540:$J$3553,'Evidence'!S$3540:S$3553)</x:f>
        <x:v>2.1984049853386973</x:v>
      </x:c>
      <x:c r="M561" s="21" t="n">
        <x:f>$D561*SUMPRODUCT('Evidence'!$J$3540:$J$3553,'Evidence'!T$3540:T$3553)</x:f>
        <x:v>40.17171946268031</x:v>
      </x:c>
      <x:c r="N561" s="21" t="n">
        <x:f>$D561*SUMPRODUCT('Evidence'!$J$3540:$J$3553,'Evidence'!U$3540:U$3553)</x:f>
        <x:v>0</x:v>
      </x:c>
      <x:c r="O561" s="21" t="n">
        <x:f>$D561*SUMPRODUCT('Evidence'!$J$3540:$J$3553,'Evidence'!V$3540:V$3553)</x:f>
        <x:v>240.74917284292263</x:v>
      </x:c>
      <x:c r="P561" s="21" t="n">
        <x:f>$D561*SUMPRODUCT('Evidence'!$J$3540:$J$3553,'Evidence'!W$3540:W$3553)</x:f>
        <x:v>0</x:v>
      </x:c>
      <x:c r="Q561" s="21" t="n">
        <x:f>SUM(E561:P561)</x:f>
        <x:v>3118.963</x:v>
      </x:c>
      <x:c r="R561" s="21" t="n">
        <x:f>Q561-D561</x:f>
        <x:v>0</x:v>
      </x:c>
      <x:c r="S561" s="18" t="str">
        <x:v>Economic activity (ISIC-Rev.4): L,M,N. Real estate; business and administrative activities</x:v>
      </x:c>
      <x:c r="T561" s="13" t="str">
        <x:v>XA:2086</x:v>
      </x:c>
      <x:c r="U561" s="13" t="str"/>
      <x:c r="V561" s="13" t="str">
        <x:v>https://rplumber.ilo.org/data/indicator?format=.csv.gz&amp;id=EMP_2EMP_SEX_ECO_NB_A</x:v>
      </x:c>
      <x:c r="W561" s="13" t="str">
        <x:v>ILO modelled estimate; allocation estimated</x:v>
      </x:c>
    </x:row>
    <x:row r="562" ht="32" customHeight="1">
      <x:c r="A562" s="2" t="str">
        <x:v>Philippines</x:v>
      </x:c>
      <x:c r="B562" s="2" t="str">
        <x:v>PHL</x:v>
      </x:c>
      <x:c r="C562" s="2" t="str">
        <x:v>O</x:v>
      </x:c>
      <x:c r="D562" s="25" t="n">
        <x:v>2972.499</x:v>
      </x:c>
      <x:c r="E562" s="19" t="n">
        <x:f>$D562*SUMPRODUCT('Evidence'!$J$3554:$J$3554,'Evidence'!L$3554:L$3554)</x:f>
        <x:v>0</x:v>
      </x:c>
      <x:c r="F562" s="19" t="n">
        <x:f>$D562*SUMPRODUCT('Evidence'!$J$3554:$J$3554,'Evidence'!M$3554:M$3554)</x:f>
        <x:v>0</x:v>
      </x:c>
      <x:c r="G562" s="19" t="n">
        <x:f>$D562*SUMPRODUCT('Evidence'!$J$3554:$J$3554,'Evidence'!N$3554:N$3554)</x:f>
        <x:v>0</x:v>
      </x:c>
      <x:c r="H562" s="19" t="n">
        <x:f>$D562*SUMPRODUCT('Evidence'!$J$3554:$J$3554,'Evidence'!O$3554:O$3554)</x:f>
        <x:v>0</x:v>
      </x:c>
      <x:c r="I562" s="19" t="n">
        <x:f>$D562*SUMPRODUCT('Evidence'!$J$3554:$J$3554,'Evidence'!P$3554:P$3554)</x:f>
        <x:v>0</x:v>
      </x:c>
      <x:c r="J562" s="19" t="n">
        <x:f>$D562*SUMPRODUCT('Evidence'!$J$3554:$J$3554,'Evidence'!Q$3554:Q$3554)</x:f>
        <x:v>0</x:v>
      </x:c>
      <x:c r="K562" s="19" t="n">
        <x:f>$D562*SUMPRODUCT('Evidence'!$J$3554:$J$3554,'Evidence'!R$3554:R$3554)</x:f>
        <x:v>0</x:v>
      </x:c>
      <x:c r="L562" s="19" t="n">
        <x:f>$D562*SUMPRODUCT('Evidence'!$J$3554:$J$3554,'Evidence'!S$3554:S$3554)</x:f>
        <x:v>0</x:v>
      </x:c>
      <x:c r="M562" s="19" t="n">
        <x:f>$D562*SUMPRODUCT('Evidence'!$J$3554:$J$3554,'Evidence'!T$3554:T$3554)</x:f>
        <x:v>0</x:v>
      </x:c>
      <x:c r="N562" s="19" t="n">
        <x:f>$D562*SUMPRODUCT('Evidence'!$J$3554:$J$3554,'Evidence'!U$3554:U$3554)</x:f>
        <x:v>0</x:v>
      </x:c>
      <x:c r="O562" s="19" t="n">
        <x:f>$D562*SUMPRODUCT('Evidence'!$J$3554:$J$3554,'Evidence'!V$3554:V$3554)</x:f>
        <x:v>0</x:v>
      </x:c>
      <x:c r="P562" s="19" t="n">
        <x:f>$D562*SUMPRODUCT('Evidence'!$J$3554:$J$3554,'Evidence'!W$3554:W$3554)</x:f>
        <x:v>2972.499</x:v>
      </x:c>
      <x:c r="Q562" s="19" t="n">
        <x:f>SUM(E562:P562)</x:f>
        <x:v>2972.499</x:v>
      </x:c>
      <x:c r="R562" s="19" t="n">
        <x:f>Q562-D562</x:f>
        <x:v>0</x:v>
      </x:c>
      <x:c r="S562" s="17" t="str">
        <x:v>Economic activity (ISIC-Rev.4): O. Public administration and defence; compulsory social security</x:v>
      </x:c>
      <x:c r="T562" s="2" t="str">
        <x:v>XA:2086</x:v>
      </x:c>
      <x:c r="U562" s="2" t="str"/>
      <x:c r="V562" s="2" t="str">
        <x:v>https://rplumber.ilo.org/data/indicator?format=.csv.gz&amp;id=EMP_2EMP_SEX_ECO_NB_A</x:v>
      </x:c>
      <x:c r="W562" s="2" t="str">
        <x:v>ILO modelled estimate; allocation estimated</x:v>
      </x:c>
    </x:row>
    <x:row r="563" ht="32" customHeight="1">
      <x:c r="A563" s="13" t="str">
        <x:v>Philippines</x:v>
      </x:c>
      <x:c r="B563" s="13" t="str">
        <x:v>PHL</x:v>
      </x:c>
      <x:c r="C563" s="13" t="str">
        <x:v>P</x:v>
      </x:c>
      <x:c r="D563" s="25" t="n">
        <x:v>1571.612</x:v>
      </x:c>
      <x:c r="E563" s="21" t="n">
        <x:f>$D563*SUMPRODUCT('Evidence'!$J$3555:$J$3555,'Evidence'!L$3555:L$3555)</x:f>
        <x:v>0</x:v>
      </x:c>
      <x:c r="F563" s="21" t="n">
        <x:f>$D563*SUMPRODUCT('Evidence'!$J$3555:$J$3555,'Evidence'!M$3555:M$3555)</x:f>
        <x:v>0</x:v>
      </x:c>
      <x:c r="G563" s="21" t="n">
        <x:f>$D563*SUMPRODUCT('Evidence'!$J$3555:$J$3555,'Evidence'!N$3555:N$3555)</x:f>
        <x:v>0</x:v>
      </x:c>
      <x:c r="H563" s="21" t="n">
        <x:f>$D563*SUMPRODUCT('Evidence'!$J$3555:$J$3555,'Evidence'!O$3555:O$3555)</x:f>
        <x:v>1571.612</x:v>
      </x:c>
      <x:c r="I563" s="21" t="n">
        <x:f>$D563*SUMPRODUCT('Evidence'!$J$3555:$J$3555,'Evidence'!P$3555:P$3555)</x:f>
        <x:v>0</x:v>
      </x:c>
      <x:c r="J563" s="21" t="n">
        <x:f>$D563*SUMPRODUCT('Evidence'!$J$3555:$J$3555,'Evidence'!Q$3555:Q$3555)</x:f>
        <x:v>0</x:v>
      </x:c>
      <x:c r="K563" s="21" t="n">
        <x:f>$D563*SUMPRODUCT('Evidence'!$J$3555:$J$3555,'Evidence'!R$3555:R$3555)</x:f>
        <x:v>0</x:v>
      </x:c>
      <x:c r="L563" s="21" t="n">
        <x:f>$D563*SUMPRODUCT('Evidence'!$J$3555:$J$3555,'Evidence'!S$3555:S$3555)</x:f>
        <x:v>0</x:v>
      </x:c>
      <x:c r="M563" s="21" t="n">
        <x:f>$D563*SUMPRODUCT('Evidence'!$J$3555:$J$3555,'Evidence'!T$3555:T$3555)</x:f>
        <x:v>0</x:v>
      </x:c>
      <x:c r="N563" s="21" t="n">
        <x:f>$D563*SUMPRODUCT('Evidence'!$J$3555:$J$3555,'Evidence'!U$3555:U$3555)</x:f>
        <x:v>0</x:v>
      </x:c>
      <x:c r="O563" s="21" t="n">
        <x:f>$D563*SUMPRODUCT('Evidence'!$J$3555:$J$3555,'Evidence'!V$3555:V$3555)</x:f>
        <x:v>0</x:v>
      </x:c>
      <x:c r="P563" s="21" t="n">
        <x:f>$D563*SUMPRODUCT('Evidence'!$J$3555:$J$3555,'Evidence'!W$3555:W$3555)</x:f>
        <x:v>0</x:v>
      </x:c>
      <x:c r="Q563" s="21" t="n">
        <x:f>SUM(E563:P563)</x:f>
        <x:v>1571.612</x:v>
      </x:c>
      <x:c r="R563" s="21" t="n">
        <x:f>Q563-D563</x:f>
        <x:v>0</x:v>
      </x:c>
      <x:c r="S563" s="18" t="str">
        <x:v>Economic activity (ISIC-Rev.4): P. Education</x:v>
      </x:c>
      <x:c r="T563" s="13" t="str">
        <x:v>XA:2086</x:v>
      </x:c>
      <x:c r="U563" s="13" t="str"/>
      <x:c r="V563" s="13" t="str">
        <x:v>https://rplumber.ilo.org/data/indicator?format=.csv.gz&amp;id=EMP_2EMP_SEX_ECO_NB_A</x:v>
      </x:c>
      <x:c r="W563" s="13" t="str">
        <x:v>ILO modelled estimate; allocation estimated</x:v>
      </x:c>
    </x:row>
    <x:row r="564" ht="32" customHeight="1">
      <x:c r="A564" s="2" t="str">
        <x:v>Philippines</x:v>
      </x:c>
      <x:c r="B564" s="2" t="str">
        <x:v>PHL</x:v>
      </x:c>
      <x:c r="C564" s="2" t="str">
        <x:v>Q</x:v>
      </x:c>
      <x:c r="D564" s="25" t="n">
        <x:v>728.891</x:v>
      </x:c>
      <x:c r="E564" s="19" t="n">
        <x:f>$D564*SUMPRODUCT('Evidence'!$J$3556:$J$3558,'Evidence'!L$3556:L$3558)</x:f>
        <x:v>0</x:v>
      </x:c>
      <x:c r="F564" s="19" t="n">
        <x:f>$D564*SUMPRODUCT('Evidence'!$J$3556:$J$3558,'Evidence'!M$3556:M$3558)</x:f>
        <x:v>0</x:v>
      </x:c>
      <x:c r="G564" s="19" t="n">
        <x:f>$D564*SUMPRODUCT('Evidence'!$J$3556:$J$3558,'Evidence'!N$3556:N$3558)</x:f>
        <x:v>0</x:v>
      </x:c>
      <x:c r="H564" s="19" t="n">
        <x:f>$D564*SUMPRODUCT('Evidence'!$J$3556:$J$3558,'Evidence'!O$3556:O$3558)</x:f>
        <x:v>0</x:v>
      </x:c>
      <x:c r="I564" s="19" t="n">
        <x:f>$D564*SUMPRODUCT('Evidence'!$J$3556:$J$3558,'Evidence'!P$3556:P$3558)</x:f>
        <x:v>0</x:v>
      </x:c>
      <x:c r="J564" s="19" t="n">
        <x:f>$D564*SUMPRODUCT('Evidence'!$J$3556:$J$3558,'Evidence'!Q$3556:Q$3558)</x:f>
        <x:v>722.1512072813532</x:v>
      </x:c>
      <x:c r="K564" s="19" t="n">
        <x:f>$D564*SUMPRODUCT('Evidence'!$J$3556:$J$3558,'Evidence'!R$3556:R$3558)</x:f>
        <x:v>0</x:v>
      </x:c>
      <x:c r="L564" s="19" t="n">
        <x:f>$D564*SUMPRODUCT('Evidence'!$J$3556:$J$3558,'Evidence'!S$3556:S$3558)</x:f>
        <x:v>0</x:v>
      </x:c>
      <x:c r="M564" s="19" t="n">
        <x:f>$D564*SUMPRODUCT('Evidence'!$J$3556:$J$3558,'Evidence'!T$3556:T$3558)</x:f>
        <x:v>0</x:v>
      </x:c>
      <x:c r="N564" s="19" t="n">
        <x:f>$D564*SUMPRODUCT('Evidence'!$J$3556:$J$3558,'Evidence'!U$3556:U$3558)</x:f>
        <x:v>0</x:v>
      </x:c>
      <x:c r="O564" s="19" t="n">
        <x:f>$D564*SUMPRODUCT('Evidence'!$J$3556:$J$3558,'Evidence'!V$3556:V$3558)</x:f>
        <x:v>0</x:v>
      </x:c>
      <x:c r="P564" s="19" t="n">
        <x:f>$D564*SUMPRODUCT('Evidence'!$J$3556:$J$3558,'Evidence'!W$3556:W$3558)</x:f>
        <x:v>6.739792718646746</x:v>
      </x:c>
      <x:c r="Q564" s="19" t="n">
        <x:f>SUM(E564:P564)</x:f>
        <x:v>728.891</x:v>
      </x:c>
      <x:c r="R564" s="19" t="n">
        <x:f>Q564-D564</x:f>
        <x:v>0</x:v>
      </x:c>
      <x:c r="S564" s="17" t="str">
        <x:v>Economic activity (ISIC-Rev.4): Q. Human health and social work activities</x:v>
      </x:c>
      <x:c r="T564" s="2" t="str">
        <x:v>XA:2086</x:v>
      </x:c>
      <x:c r="U564" s="2" t="str"/>
      <x:c r="V564" s="2" t="str">
        <x:v>https://rplumber.ilo.org/data/indicator?format=.csv.gz&amp;id=EMP_2EMP_SEX_ECO_NB_A</x:v>
      </x:c>
      <x:c r="W564" s="2" t="str">
        <x:v>ILO modelled estimate; allocation estimated</x:v>
      </x:c>
    </x:row>
    <x:row r="565" ht="32" customHeight="1">
      <x:c r="A565" s="13" t="str">
        <x:v>Philippines</x:v>
      </x:c>
      <x:c r="B565" s="13" t="str">
        <x:v>PHL</x:v>
      </x:c>
      <x:c r="C565" s="13" t="str">
        <x:v>RSTU</x:v>
      </x:c>
      <x:c r="D565" s="25" t="n">
        <x:v>3472.77</x:v>
      </x:c>
      <x:c r="E565" s="21" t="n">
        <x:f>$D565*SUMPRODUCT('Evidence'!$J$3559:$J$3567,'Evidence'!L$3559:L$3567)</x:f>
        <x:v>0</x:v>
      </x:c>
      <x:c r="F565" s="21" t="n">
        <x:f>$D565*SUMPRODUCT('Evidence'!$J$3559:$J$3567,'Evidence'!M$3559:M$3567)</x:f>
        <x:v>0</x:v>
      </x:c>
      <x:c r="G565" s="21" t="n">
        <x:f>$D565*SUMPRODUCT('Evidence'!$J$3559:$J$3567,'Evidence'!N$3559:N$3567)</x:f>
        <x:v>0</x:v>
      </x:c>
      <x:c r="H565" s="21" t="n">
        <x:f>$D565*SUMPRODUCT('Evidence'!$J$3559:$J$3567,'Evidence'!O$3559:O$3567)</x:f>
        <x:v>1128.491312460338</x:v>
      </x:c>
      <x:c r="I565" s="21" t="n">
        <x:f>$D565*SUMPRODUCT('Evidence'!$J$3559:$J$3567,'Evidence'!P$3559:P$3567)</x:f>
        <x:v>0</x:v>
      </x:c>
      <x:c r="J565" s="21" t="n">
        <x:f>$D565*SUMPRODUCT('Evidence'!$J$3559:$J$3567,'Evidence'!Q$3559:Q$3567)</x:f>
        <x:v>0</x:v>
      </x:c>
      <x:c r="K565" s="21" t="n">
        <x:f>$D565*SUMPRODUCT('Evidence'!$J$3559:$J$3567,'Evidence'!R$3559:R$3567)</x:f>
        <x:v>0</x:v>
      </x:c>
      <x:c r="L565" s="21" t="n">
        <x:f>$D565*SUMPRODUCT('Evidence'!$J$3559:$J$3567,'Evidence'!S$3559:S$3567)</x:f>
        <x:v>47.859363892397596</x:v>
      </x:c>
      <x:c r="M565" s="21" t="n">
        <x:f>$D565*SUMPRODUCT('Evidence'!$J$3559:$J$3567,'Evidence'!T$3559:T$3567)</x:f>
        <x:v>75.61339137319368</x:v>
      </x:c>
      <x:c r="N565" s="21" t="n">
        <x:f>$D565*SUMPRODUCT('Evidence'!$J$3559:$J$3567,'Evidence'!U$3559:U$3567)</x:f>
        <x:v>0</x:v>
      </x:c>
      <x:c r="O565" s="21" t="n">
        <x:f>$D565*SUMPRODUCT('Evidence'!$J$3559:$J$3567,'Evidence'!V$3559:V$3567)</x:f>
        <x:v>0</x:v>
      </x:c>
      <x:c r="P565" s="21" t="n">
        <x:f>$D565*SUMPRODUCT('Evidence'!$J$3559:$J$3567,'Evidence'!W$3559:W$3567)</x:f>
        <x:v>2220.8059322740705</x:v>
      </x:c>
      <x:c r="Q565" s="21" t="n">
        <x:f>SUM(E565:P565)</x:f>
        <x:v>3472.7699999999995</x:v>
      </x:c>
      <x:c r="R565" s="21" t="n">
        <x:f>Q565-D565</x:f>
        <x:v>-4.547473508864641e-13</x:v>
      </x:c>
      <x:c r="S565" s="18" t="str">
        <x:v>Economic activity (ISIC-Rev.4): R,S,T,U. Other services</x:v>
      </x:c>
      <x:c r="T565" s="13" t="str">
        <x:v>XA:2086</x:v>
      </x:c>
      <x:c r="U565" s="13" t="str"/>
      <x:c r="V565" s="13" t="str">
        <x:v>https://rplumber.ilo.org/data/indicator?format=.csv.gz&amp;id=EMP_2EMP_SEX_ECO_NB_A</x:v>
      </x:c>
      <x:c r="W565" s="13" t="str">
        <x:v>ILO modelled estimate; allocation estimated</x:v>
      </x:c>
    </x:row>
    <x:row r="566" ht="32" customHeight="1">
      <x:c r="A566" s="2" t="str">
        <x:v>Bangladesh</x:v>
      </x:c>
      <x:c r="B566" s="2" t="str">
        <x:v>BGD</x:v>
      </x:c>
      <x:c r="C566" s="2" t="str">
        <x:v>A</x:v>
      </x:c>
      <x:c r="D566" s="25" t="n">
        <x:v>31737.223</x:v>
      </x:c>
      <x:c r="E566" s="19" t="n">
        <x:f>$D566*SUMPRODUCT('Evidence'!$J$3568:$J$3570,'Evidence'!L$3568:L$3570)</x:f>
        <x:v>0</x:v>
      </x:c>
      <x:c r="F566" s="19" t="n">
        <x:f>$D566*SUMPRODUCT('Evidence'!$J$3568:$J$3570,'Evidence'!M$3568:M$3570)</x:f>
        <x:v>131.0548883185795</x:v>
      </x:c>
      <x:c r="G566" s="19" t="n">
        <x:f>$D566*SUMPRODUCT('Evidence'!$J$3568:$J$3570,'Evidence'!N$3568:N$3570)</x:f>
        <x:v>0</x:v>
      </x:c>
      <x:c r="H566" s="19" t="n">
        <x:f>$D566*SUMPRODUCT('Evidence'!$J$3568:$J$3570,'Evidence'!O$3568:O$3570)</x:f>
        <x:v>0</x:v>
      </x:c>
      <x:c r="I566" s="19" t="n">
        <x:f>$D566*SUMPRODUCT('Evidence'!$J$3568:$J$3570,'Evidence'!P$3568:P$3570)</x:f>
        <x:v>31606.168111681425</x:v>
      </x:c>
      <x:c r="J566" s="19" t="n">
        <x:f>$D566*SUMPRODUCT('Evidence'!$J$3568:$J$3570,'Evidence'!Q$3568:Q$3570)</x:f>
        <x:v>0</x:v>
      </x:c>
      <x:c r="K566" s="19" t="n">
        <x:f>$D566*SUMPRODUCT('Evidence'!$J$3568:$J$3570,'Evidence'!R$3568:R$3570)</x:f>
        <x:v>0</x:v>
      </x:c>
      <x:c r="L566" s="19" t="n">
        <x:f>$D566*SUMPRODUCT('Evidence'!$J$3568:$J$3570,'Evidence'!S$3568:S$3570)</x:f>
        <x:v>0</x:v>
      </x:c>
      <x:c r="M566" s="19" t="n">
        <x:f>$D566*SUMPRODUCT('Evidence'!$J$3568:$J$3570,'Evidence'!T$3568:T$3570)</x:f>
        <x:v>0</x:v>
      </x:c>
      <x:c r="N566" s="19" t="n">
        <x:f>$D566*SUMPRODUCT('Evidence'!$J$3568:$J$3570,'Evidence'!U$3568:U$3570)</x:f>
        <x:v>0</x:v>
      </x:c>
      <x:c r="O566" s="19" t="n">
        <x:f>$D566*SUMPRODUCT('Evidence'!$J$3568:$J$3570,'Evidence'!V$3568:V$3570)</x:f>
        <x:v>0</x:v>
      </x:c>
      <x:c r="P566" s="19" t="n">
        <x:f>$D566*SUMPRODUCT('Evidence'!$J$3568:$J$3570,'Evidence'!W$3568:W$3570)</x:f>
        <x:v>0</x:v>
      </x:c>
      <x:c r="Q566" s="19" t="n">
        <x:f>SUM(E566:P566)</x:f>
        <x:v>31737.223000000005</x:v>
      </x:c>
      <x:c r="R566" s="19" t="n">
        <x:f>Q566-D566</x:f>
        <x:v>3.637978807091713e-12</x:v>
      </x:c>
      <x:c r="S566" s="17" t="str">
        <x:v>Economic activity (ISIC-Rev.4): A. Agriculture; forestry and fishing</x:v>
      </x:c>
      <x:c r="T566" s="2" t="str">
        <x:v>XA:1939</x:v>
      </x:c>
      <x:c r="U566" s="2" t="str"/>
      <x:c r="V566" s="2" t="str">
        <x:v>https://rplumber.ilo.org/data/indicator?format=.csv.gz&amp;id=EMP_2EMP_SEX_ECO_NB_A</x:v>
      </x:c>
      <x:c r="W566" s="2" t="str">
        <x:v>ILO modelled estimate; allocation estimated</x:v>
      </x:c>
    </x:row>
    <x:row r="567" ht="32" customHeight="1">
      <x:c r="A567" s="13" t="str">
        <x:v>Bangladesh</x:v>
      </x:c>
      <x:c r="B567" s="13" t="str">
        <x:v>BGD</x:v>
      </x:c>
      <x:c r="C567" s="13" t="str">
        <x:v>B</x:v>
      </x:c>
      <x:c r="D567" s="25" t="n">
        <x:v>62.582</x:v>
      </x:c>
      <x:c r="E567" s="21" t="n">
        <x:f>$D567*SUMPRODUCT('Evidence'!$J$3571:$J$3571,'Evidence'!L$3571:L$3571)</x:f>
        <x:v>0</x:v>
      </x:c>
      <x:c r="F567" s="21" t="n">
        <x:f>$D567*SUMPRODUCT('Evidence'!$J$3571:$J$3571,'Evidence'!M$3571:M$3571)</x:f>
        <x:v>62.582</x:v>
      </x:c>
      <x:c r="G567" s="21" t="n">
        <x:f>$D567*SUMPRODUCT('Evidence'!$J$3571:$J$3571,'Evidence'!N$3571:N$3571)</x:f>
        <x:v>0</x:v>
      </x:c>
      <x:c r="H567" s="21" t="n">
        <x:f>$D567*SUMPRODUCT('Evidence'!$J$3571:$J$3571,'Evidence'!O$3571:O$3571)</x:f>
        <x:v>0</x:v>
      </x:c>
      <x:c r="I567" s="21" t="n">
        <x:f>$D567*SUMPRODUCT('Evidence'!$J$3571:$J$3571,'Evidence'!P$3571:P$3571)</x:f>
        <x:v>0</x:v>
      </x:c>
      <x:c r="J567" s="21" t="n">
        <x:f>$D567*SUMPRODUCT('Evidence'!$J$3571:$J$3571,'Evidence'!Q$3571:Q$3571)</x:f>
        <x:v>0</x:v>
      </x:c>
      <x:c r="K567" s="21" t="n">
        <x:f>$D567*SUMPRODUCT('Evidence'!$J$3571:$J$3571,'Evidence'!R$3571:R$3571)</x:f>
        <x:v>0</x:v>
      </x:c>
      <x:c r="L567" s="21" t="n">
        <x:f>$D567*SUMPRODUCT('Evidence'!$J$3571:$J$3571,'Evidence'!S$3571:S$3571)</x:f>
        <x:v>0</x:v>
      </x:c>
      <x:c r="M567" s="21" t="n">
        <x:f>$D567*SUMPRODUCT('Evidence'!$J$3571:$J$3571,'Evidence'!T$3571:T$3571)</x:f>
        <x:v>0</x:v>
      </x:c>
      <x:c r="N567" s="21" t="n">
        <x:f>$D567*SUMPRODUCT('Evidence'!$J$3571:$J$3571,'Evidence'!U$3571:U$3571)</x:f>
        <x:v>0</x:v>
      </x:c>
      <x:c r="O567" s="21" t="n">
        <x:f>$D567*SUMPRODUCT('Evidence'!$J$3571:$J$3571,'Evidence'!V$3571:V$3571)</x:f>
        <x:v>0</x:v>
      </x:c>
      <x:c r="P567" s="21" t="n">
        <x:f>$D567*SUMPRODUCT('Evidence'!$J$3571:$J$3571,'Evidence'!W$3571:W$3571)</x:f>
        <x:v>0</x:v>
      </x:c>
      <x:c r="Q567" s="21" t="n">
        <x:f>SUM(E567:P567)</x:f>
        <x:v>62.582</x:v>
      </x:c>
      <x:c r="R567" s="21" t="n">
        <x:f>Q567-D567</x:f>
        <x:v>0</x:v>
      </x:c>
      <x:c r="S567" s="18" t="str">
        <x:v>Economic activity (ISIC-Rev.4): B. Mining and quarrying</x:v>
      </x:c>
      <x:c r="T567" s="13" t="str">
        <x:v>XA:1939</x:v>
      </x:c>
      <x:c r="U567" s="13" t="str"/>
      <x:c r="V567" s="13" t="str">
        <x:v>https://rplumber.ilo.org/data/indicator?format=.csv.gz&amp;id=EMP_2EMP_SEX_ECO_NB_A</x:v>
      </x:c>
      <x:c r="W567" s="13" t="str">
        <x:v>ILO modelled estimate; allocation estimated</x:v>
      </x:c>
    </x:row>
    <x:row r="568" ht="32" customHeight="1">
      <x:c r="A568" s="2" t="str">
        <x:v>Bangladesh</x:v>
      </x:c>
      <x:c r="B568" s="2" t="str">
        <x:v>BGD</x:v>
      </x:c>
      <x:c r="C568" s="2" t="str">
        <x:v>C</x:v>
      </x:c>
      <x:c r="D568" s="25" t="n">
        <x:v>8438.645</x:v>
      </x:c>
      <x:c r="E568" s="19" t="n">
        <x:f>$D568*SUMPRODUCT('Evidence'!$J$3572:$J$3595,'Evidence'!L$3572:L$3595)</x:f>
        <x:v>7.08057772475665</x:v>
      </x:c>
      <x:c r="F568" s="19" t="n">
        <x:f>$D568*SUMPRODUCT('Evidence'!$J$3572:$J$3595,'Evidence'!M$3572:M$3595)</x:f>
        <x:v>919.0710926690834</x:v>
      </x:c>
      <x:c r="G568" s="19" t="n">
        <x:f>$D568*SUMPRODUCT('Evidence'!$J$3572:$J$3595,'Evidence'!N$3572:N$3595)</x:f>
        <x:v>606.1461289642469</x:v>
      </x:c>
      <x:c r="H568" s="19" t="n">
        <x:f>$D568*SUMPRODUCT('Evidence'!$J$3572:$J$3595,'Evidence'!O$3572:O$3595)</x:f>
        <x:v>5795.703467177325</x:v>
      </x:c>
      <x:c r="I568" s="19" t="n">
        <x:f>$D568*SUMPRODUCT('Evidence'!$J$3572:$J$3595,'Evidence'!P$3572:P$3595)</x:f>
        <x:v>767.7571726488216</x:v>
      </x:c>
      <x:c r="J568" s="19" t="n">
        <x:f>$D568*SUMPRODUCT('Evidence'!$J$3572:$J$3595,'Evidence'!Q$3572:Q$3595)</x:f>
        <x:v>339.3208171985449</x:v>
      </x:c>
      <x:c r="K568" s="19" t="n">
        <x:f>$D568*SUMPRODUCT('Evidence'!$J$3572:$J$3595,'Evidence'!R$3572:R$3595)</x:f>
        <x:v>0</x:v>
      </x:c>
      <x:c r="L568" s="19" t="n">
        <x:f>$D568*SUMPRODUCT('Evidence'!$J$3572:$J$3595,'Evidence'!S$3572:S$3595)</x:f>
        <x:v>3.565743617221544</x:v>
      </x:c>
      <x:c r="M568" s="19" t="n">
        <x:f>$D568*SUMPRODUCT('Evidence'!$J$3572:$J$3595,'Evidence'!T$3572:T$3595)</x:f>
        <x:v>0</x:v>
      </x:c>
      <x:c r="N568" s="19" t="n">
        <x:f>$D568*SUMPRODUCT('Evidence'!$J$3572:$J$3595,'Evidence'!U$3572:U$3595)</x:f>
        <x:v>0</x:v>
      </x:c>
      <x:c r="O568" s="19" t="n">
        <x:f>$D568*SUMPRODUCT('Evidence'!$J$3572:$J$3595,'Evidence'!V$3572:V$3595)</x:f>
        <x:v>0</x:v>
      </x:c>
      <x:c r="P568" s="19" t="n">
        <x:f>$D568*SUMPRODUCT('Evidence'!$J$3572:$J$3595,'Evidence'!W$3572:W$3595)</x:f>
        <x:v>0</x:v>
      </x:c>
      <x:c r="Q568" s="19" t="n">
        <x:f>SUM(E568:P568)</x:f>
        <x:v>8438.645</x:v>
      </x:c>
      <x:c r="R568" s="19" t="n">
        <x:f>Q568-D568</x:f>
        <x:v>0</x:v>
      </x:c>
      <x:c r="S568" s="17" t="str">
        <x:v>Economic activity (ISIC-Rev.4): C. Manufacturing</x:v>
      </x:c>
      <x:c r="T568" s="2" t="str">
        <x:v>XA:1939</x:v>
      </x:c>
      <x:c r="U568" s="2" t="str"/>
      <x:c r="V568" s="2" t="str">
        <x:v>https://rplumber.ilo.org/data/indicator?format=.csv.gz&amp;id=EMP_2EMP_SEX_ECO_NB_A</x:v>
      </x:c>
      <x:c r="W568" s="2" t="str">
        <x:v>ILO modelled estimate; allocation estimated</x:v>
      </x:c>
    </x:row>
    <x:row r="569" ht="32" customHeight="1">
      <x:c r="A569" s="13" t="str">
        <x:v>Bangladesh</x:v>
      </x:c>
      <x:c r="B569" s="13" t="str">
        <x:v>BGD</x:v>
      </x:c>
      <x:c r="C569" s="13" t="str">
        <x:v>DE</x:v>
      </x:c>
      <x:c r="D569" s="25" t="n">
        <x:v>143.423</x:v>
      </x:c>
      <x:c r="E569" s="21" t="n">
        <x:f>$D569*SUMPRODUCT('Evidence'!$J$3596:$J$3598,'Evidence'!L$3596:L$3598)</x:f>
        <x:v>0</x:v>
      </x:c>
      <x:c r="F569" s="21" t="n">
        <x:f>$D569*SUMPRODUCT('Evidence'!$J$3596:$J$3598,'Evidence'!M$3596:M$3598)</x:f>
        <x:v>0</x:v>
      </x:c>
      <x:c r="G569" s="21" t="n">
        <x:f>$D569*SUMPRODUCT('Evidence'!$J$3596:$J$3598,'Evidence'!N$3596:N$3598)</x:f>
        <x:v>16.197358363703977</x:v>
      </x:c>
      <x:c r="H569" s="21" t="n">
        <x:f>$D569*SUMPRODUCT('Evidence'!$J$3596:$J$3598,'Evidence'!O$3596:O$3598)</x:f>
        <x:v>0</x:v>
      </x:c>
      <x:c r="I569" s="21" t="n">
        <x:f>$D569*SUMPRODUCT('Evidence'!$J$3596:$J$3598,'Evidence'!P$3596:P$3598)</x:f>
        <x:v>0</x:v>
      </x:c>
      <x:c r="J569" s="21" t="n">
        <x:f>$D569*SUMPRODUCT('Evidence'!$J$3596:$J$3598,'Evidence'!Q$3596:Q$3598)</x:f>
        <x:v>0</x:v>
      </x:c>
      <x:c r="K569" s="21" t="n">
        <x:f>$D569*SUMPRODUCT('Evidence'!$J$3596:$J$3598,'Evidence'!R$3596:R$3598)</x:f>
        <x:v>0</x:v>
      </x:c>
      <x:c r="L569" s="21" t="n">
        <x:f>$D569*SUMPRODUCT('Evidence'!$J$3596:$J$3598,'Evidence'!S$3596:S$3598)</x:f>
        <x:v>0</x:v>
      </x:c>
      <x:c r="M569" s="21" t="n">
        <x:f>$D569*SUMPRODUCT('Evidence'!$J$3596:$J$3598,'Evidence'!T$3596:T$3598)</x:f>
        <x:v>0</x:v>
      </x:c>
      <x:c r="N569" s="21" t="n">
        <x:f>$D569*SUMPRODUCT('Evidence'!$J$3596:$J$3598,'Evidence'!U$3596:U$3598)</x:f>
        <x:v>127.22564163629602</x:v>
      </x:c>
      <x:c r="O569" s="21" t="n">
        <x:f>$D569*SUMPRODUCT('Evidence'!$J$3596:$J$3598,'Evidence'!V$3596:V$3598)</x:f>
        <x:v>0</x:v>
      </x:c>
      <x:c r="P569" s="21" t="n">
        <x:f>$D569*SUMPRODUCT('Evidence'!$J$3596:$J$3598,'Evidence'!W$3596:W$3598)</x:f>
        <x:v>0</x:v>
      </x:c>
      <x:c r="Q569" s="21" t="n">
        <x:f>SUM(E569:P569)</x:f>
        <x:v>143.423</x:v>
      </x:c>
      <x:c r="R569" s="21" t="n">
        <x:f>Q569-D569</x:f>
        <x:v>0</x:v>
      </x:c>
      <x:c r="S569" s="18" t="str">
        <x:v>Economic activity (ISIC-Rev.4): D,E. Utilities</x:v>
      </x:c>
      <x:c r="T569" s="13" t="str">
        <x:v>XA:1939</x:v>
      </x:c>
      <x:c r="U569" s="13" t="str"/>
      <x:c r="V569" s="13" t="str">
        <x:v>https://rplumber.ilo.org/data/indicator?format=.csv.gz&amp;id=EMP_2EMP_SEX_ECO_NB_A</x:v>
      </x:c>
      <x:c r="W569" s="13" t="str">
        <x:v>ILO modelled estimate; allocation estimated</x:v>
      </x:c>
    </x:row>
    <x:row r="570" ht="32" customHeight="1">
      <x:c r="A570" s="2" t="str">
        <x:v>Bangladesh</x:v>
      </x:c>
      <x:c r="B570" s="2" t="str">
        <x:v>BGD</x:v>
      </x:c>
      <x:c r="C570" s="2" t="str">
        <x:v>F</x:v>
      </x:c>
      <x:c r="D570" s="25" t="n">
        <x:v>4048.812</x:v>
      </x:c>
      <x:c r="E570" s="19" t="n">
        <x:f>$D570*SUMPRODUCT('Evidence'!$J$3599:$J$3601,'Evidence'!L$3599:L$3601)</x:f>
        <x:v>0</x:v>
      </x:c>
      <x:c r="F570" s="19" t="n">
        <x:f>$D570*SUMPRODUCT('Evidence'!$J$3599:$J$3601,'Evidence'!M$3599:M$3601)</x:f>
        <x:v>0</x:v>
      </x:c>
      <x:c r="G570" s="19" t="n">
        <x:f>$D570*SUMPRODUCT('Evidence'!$J$3599:$J$3601,'Evidence'!N$3599:N$3601)</x:f>
        <x:v>2263.6525271164305</x:v>
      </x:c>
      <x:c r="H570" s="19" t="n">
        <x:f>$D570*SUMPRODUCT('Evidence'!$J$3599:$J$3601,'Evidence'!O$3599:O$3601)</x:f>
        <x:v>1785.1594728835692</x:v>
      </x:c>
      <x:c r="I570" s="19" t="n">
        <x:f>$D570*SUMPRODUCT('Evidence'!$J$3599:$J$3601,'Evidence'!P$3599:P$3601)</x:f>
        <x:v>0</x:v>
      </x:c>
      <x:c r="J570" s="19" t="n">
        <x:f>$D570*SUMPRODUCT('Evidence'!$J$3599:$J$3601,'Evidence'!Q$3599:Q$3601)</x:f>
        <x:v>0</x:v>
      </x:c>
      <x:c r="K570" s="19" t="n">
        <x:f>$D570*SUMPRODUCT('Evidence'!$J$3599:$J$3601,'Evidence'!R$3599:R$3601)</x:f>
        <x:v>0</x:v>
      </x:c>
      <x:c r="L570" s="19" t="n">
        <x:f>$D570*SUMPRODUCT('Evidence'!$J$3599:$J$3601,'Evidence'!S$3599:S$3601)</x:f>
        <x:v>0</x:v>
      </x:c>
      <x:c r="M570" s="19" t="n">
        <x:f>$D570*SUMPRODUCT('Evidence'!$J$3599:$J$3601,'Evidence'!T$3599:T$3601)</x:f>
        <x:v>0</x:v>
      </x:c>
      <x:c r="N570" s="19" t="n">
        <x:f>$D570*SUMPRODUCT('Evidence'!$J$3599:$J$3601,'Evidence'!U$3599:U$3601)</x:f>
        <x:v>0</x:v>
      </x:c>
      <x:c r="O570" s="19" t="n">
        <x:f>$D570*SUMPRODUCT('Evidence'!$J$3599:$J$3601,'Evidence'!V$3599:V$3601)</x:f>
        <x:v>0</x:v>
      </x:c>
      <x:c r="P570" s="19" t="n">
        <x:f>$D570*SUMPRODUCT('Evidence'!$J$3599:$J$3601,'Evidence'!W$3599:W$3601)</x:f>
        <x:v>0</x:v>
      </x:c>
      <x:c r="Q570" s="19" t="n">
        <x:f>SUM(E570:P570)</x:f>
        <x:v>4048.812</x:v>
      </x:c>
      <x:c r="R570" s="19" t="n">
        <x:f>Q570-D570</x:f>
        <x:v>0</x:v>
      </x:c>
      <x:c r="S570" s="17" t="str">
        <x:v>Economic activity (ISIC-Rev.4): F. Construction</x:v>
      </x:c>
      <x:c r="T570" s="2" t="str">
        <x:v>XA:1939</x:v>
      </x:c>
      <x:c r="U570" s="2" t="str"/>
      <x:c r="V570" s="2" t="str">
        <x:v>https://rplumber.ilo.org/data/indicator?format=.csv.gz&amp;id=EMP_2EMP_SEX_ECO_NB_A</x:v>
      </x:c>
      <x:c r="W570" s="2" t="str">
        <x:v>ILO modelled estimate; allocation estimated</x:v>
      </x:c>
    </x:row>
    <x:row r="571" ht="32" customHeight="1">
      <x:c r="A571" s="13" t="str">
        <x:v>Bangladesh</x:v>
      </x:c>
      <x:c r="B571" s="13" t="str">
        <x:v>BGD</x:v>
      </x:c>
      <x:c r="C571" s="13" t="str">
        <x:v>G</x:v>
      </x:c>
      <x:c r="D571" s="25" t="n">
        <x:v>9249.554</x:v>
      </x:c>
      <x:c r="E571" s="21" t="n">
        <x:f>$D571*SUMPRODUCT('Evidence'!$J$3602:$J$3604,'Evidence'!L$3602:L$3604)</x:f>
        <x:v>51.24761269609483</x:v>
      </x:c>
      <x:c r="F571" s="21" t="n">
        <x:f>$D571*SUMPRODUCT('Evidence'!$J$3602:$J$3604,'Evidence'!M$3602:M$3604)</x:f>
        <x:v>51.24761269609483</x:v>
      </x:c>
      <x:c r="G571" s="21" t="n">
        <x:f>$D571*SUMPRODUCT('Evidence'!$J$3602:$J$3604,'Evidence'!N$3602:N$3604)</x:f>
        <x:v>563.7237396570431</x:v>
      </x:c>
      <x:c r="H571" s="21" t="n">
        <x:f>$D571*SUMPRODUCT('Evidence'!$J$3602:$J$3604,'Evidence'!O$3602:O$3604)</x:f>
        <x:v>4690.132748655878</x:v>
      </x:c>
      <x:c r="I571" s="21" t="n">
        <x:f>$D571*SUMPRODUCT('Evidence'!$J$3602:$J$3604,'Evidence'!P$3602:P$3604)</x:f>
        <x:v>3739.459448206606</x:v>
      </x:c>
      <x:c r="J571" s="21" t="n">
        <x:f>$D571*SUMPRODUCT('Evidence'!$J$3602:$J$3604,'Evidence'!Q$3602:Q$3604)</x:f>
        <x:v>51.24761269609483</x:v>
      </x:c>
      <x:c r="K571" s="21" t="n">
        <x:f>$D571*SUMPRODUCT('Evidence'!$J$3602:$J$3604,'Evidence'!R$3602:R$3604)</x:f>
        <x:v>0</x:v>
      </x:c>
      <x:c r="L571" s="21" t="n">
        <x:f>$D571*SUMPRODUCT('Evidence'!$J$3602:$J$3604,'Evidence'!S$3602:S$3604)</x:f>
        <x:v>102.49522539218967</x:v>
      </x:c>
      <x:c r="M571" s="21" t="n">
        <x:f>$D571*SUMPRODUCT('Evidence'!$J$3602:$J$3604,'Evidence'!T$3602:T$3604)</x:f>
        <x:v>0</x:v>
      </x:c>
      <x:c r="N571" s="21" t="n">
        <x:f>$D571*SUMPRODUCT('Evidence'!$J$3602:$J$3604,'Evidence'!U$3602:U$3604)</x:f>
        <x:v>0</x:v>
      </x:c>
      <x:c r="O571" s="21" t="n">
        <x:f>$D571*SUMPRODUCT('Evidence'!$J$3602:$J$3604,'Evidence'!V$3602:V$3604)</x:f>
        <x:v>0</x:v>
      </x:c>
      <x:c r="P571" s="21" t="n">
        <x:f>$D571*SUMPRODUCT('Evidence'!$J$3602:$J$3604,'Evidence'!W$3602:W$3604)</x:f>
        <x:v>0</x:v>
      </x:c>
      <x:c r="Q571" s="21" t="n">
        <x:f>SUM(E571:P571)</x:f>
        <x:v>9249.554</x:v>
      </x:c>
      <x:c r="R571" s="21" t="n">
        <x:f>Q571-D571</x:f>
        <x:v>0</x:v>
      </x:c>
      <x:c r="S571" s="18" t="str">
        <x:v>Economic activity (ISIC-Rev.4): G. Wholesale and retail trade; repair of motor vehicles and motorcycles</x:v>
      </x:c>
      <x:c r="T571" s="13" t="str">
        <x:v>XA:1939</x:v>
      </x:c>
      <x:c r="U571" s="13" t="str"/>
      <x:c r="V571" s="13" t="str">
        <x:v>https://rplumber.ilo.org/data/indicator?format=.csv.gz&amp;id=EMP_2EMP_SEX_ECO_NB_A</x:v>
      </x:c>
      <x:c r="W571" s="13" t="str">
        <x:v>ILO modelled estimate; allocation estimated</x:v>
      </x:c>
    </x:row>
    <x:row r="572" ht="32" customHeight="1">
      <x:c r="A572" s="2" t="str">
        <x:v>Bangladesh</x:v>
      </x:c>
      <x:c r="B572" s="2" t="str">
        <x:v>BGD</x:v>
      </x:c>
      <x:c r="C572" s="2" t="str">
        <x:v>HJ</x:v>
      </x:c>
      <x:c r="D572" s="25" t="n">
        <x:v>6482.493</x:v>
      </x:c>
      <x:c r="E572" s="19" t="n">
        <x:f>$D572*SUMPRODUCT('Evidence'!$J$3605:$J$3615,'Evidence'!L$3605:L$3615)</x:f>
        <x:v>297.4102996062639</x:v>
      </x:c>
      <x:c r="F572" s="19" t="n">
        <x:f>$D572*SUMPRODUCT('Evidence'!$J$3605:$J$3615,'Evidence'!M$3605:M$3615)</x:f>
        <x:v>0</x:v>
      </x:c>
      <x:c r="G572" s="19" t="n">
        <x:f>$D572*SUMPRODUCT('Evidence'!$J$3605:$J$3615,'Evidence'!N$3605:N$3615)</x:f>
        <x:v>5940.225745552694</x:v>
      </x:c>
      <x:c r="H572" s="19" t="n">
        <x:f>$D572*SUMPRODUCT('Evidence'!$J$3605:$J$3615,'Evidence'!O$3605:O$3615)</x:f>
        <x:v>0</x:v>
      </x:c>
      <x:c r="I572" s="19" t="n">
        <x:f>$D572*SUMPRODUCT('Evidence'!$J$3605:$J$3615,'Evidence'!P$3605:P$3615)</x:f>
        <x:v>0</x:v>
      </x:c>
      <x:c r="J572" s="19" t="n">
        <x:f>$D572*SUMPRODUCT('Evidence'!$J$3605:$J$3615,'Evidence'!Q$3605:Q$3615)</x:f>
        <x:v>0</x:v>
      </x:c>
      <x:c r="K572" s="19" t="n">
        <x:f>$D572*SUMPRODUCT('Evidence'!$J$3605:$J$3615,'Evidence'!R$3605:R$3615)</x:f>
        <x:v>0</x:v>
      </x:c>
      <x:c r="L572" s="19" t="n">
        <x:f>$D572*SUMPRODUCT('Evidence'!$J$3605:$J$3615,'Evidence'!S$3605:S$3615)</x:f>
        <x:v>79.27302573064534</x:v>
      </x:c>
      <x:c r="M572" s="19" t="n">
        <x:f>$D572*SUMPRODUCT('Evidence'!$J$3605:$J$3615,'Evidence'!T$3605:T$3615)</x:f>
        <x:v>165.5839291103977</x:v>
      </x:c>
      <x:c r="N572" s="19" t="n">
        <x:f>$D572*SUMPRODUCT('Evidence'!$J$3605:$J$3615,'Evidence'!U$3605:U$3615)</x:f>
        <x:v>0</x:v>
      </x:c>
      <x:c r="O572" s="19" t="n">
        <x:f>$D572*SUMPRODUCT('Evidence'!$J$3605:$J$3615,'Evidence'!V$3605:V$3615)</x:f>
        <x:v>0</x:v>
      </x:c>
      <x:c r="P572" s="19" t="n">
        <x:f>$D572*SUMPRODUCT('Evidence'!$J$3605:$J$3615,'Evidence'!W$3605:W$3615)</x:f>
        <x:v>0</x:v>
      </x:c>
      <x:c r="Q572" s="19" t="n">
        <x:f>SUM(E572:P572)</x:f>
        <x:v>6482.493000000001</x:v>
      </x:c>
      <x:c r="R572" s="19" t="n">
        <x:f>Q572-D572</x:f>
        <x:v>9.094947017729282e-13</x:v>
      </x:c>
      <x:c r="S572" s="17" t="str">
        <x:v>Economic activity (ISIC-Rev.4): H,J. Transport; storage and communication</x:v>
      </x:c>
      <x:c r="T572" s="2" t="str">
        <x:v>XA:1939</x:v>
      </x:c>
      <x:c r="U572" s="2" t="str"/>
      <x:c r="V572" s="2" t="str">
        <x:v>https://rplumber.ilo.org/data/indicator?format=.csv.gz&amp;id=EMP_2EMP_SEX_ECO_NB_A</x:v>
      </x:c>
      <x:c r="W572" s="2" t="str">
        <x:v>ILO modelled estimate; allocation estimated</x:v>
      </x:c>
    </x:row>
    <x:row r="573" ht="32" customHeight="1">
      <x:c r="A573" s="13" t="str">
        <x:v>Bangladesh</x:v>
      </x:c>
      <x:c r="B573" s="13" t="str">
        <x:v>BGD</x:v>
      </x:c>
      <x:c r="C573" s="13" t="str">
        <x:v>I</x:v>
      </x:c>
      <x:c r="D573" s="25" t="n">
        <x:v>1743.104</x:v>
      </x:c>
      <x:c r="E573" s="21" t="n">
        <x:f>$D573*SUMPRODUCT('Evidence'!$J$3616:$J$3617,'Evidence'!L$3616:L$3617)</x:f>
        <x:v>0</x:v>
      </x:c>
      <x:c r="F573" s="21" t="n">
        <x:f>$D573*SUMPRODUCT('Evidence'!$J$3616:$J$3617,'Evidence'!M$3616:M$3617)</x:f>
        <x:v>0</x:v>
      </x:c>
      <x:c r="G573" s="21" t="n">
        <x:f>$D573*SUMPRODUCT('Evidence'!$J$3616:$J$3617,'Evidence'!N$3616:N$3617)</x:f>
        <x:v>0</x:v>
      </x:c>
      <x:c r="H573" s="21" t="n">
        <x:f>$D573*SUMPRODUCT('Evidence'!$J$3616:$J$3617,'Evidence'!O$3616:O$3617)</x:f>
        <x:v>1743.104</x:v>
      </x:c>
      <x:c r="I573" s="21" t="n">
        <x:f>$D573*SUMPRODUCT('Evidence'!$J$3616:$J$3617,'Evidence'!P$3616:P$3617)</x:f>
        <x:v>0</x:v>
      </x:c>
      <x:c r="J573" s="21" t="n">
        <x:f>$D573*SUMPRODUCT('Evidence'!$J$3616:$J$3617,'Evidence'!Q$3616:Q$3617)</x:f>
        <x:v>0</x:v>
      </x:c>
      <x:c r="K573" s="21" t="n">
        <x:f>$D573*SUMPRODUCT('Evidence'!$J$3616:$J$3617,'Evidence'!R$3616:R$3617)</x:f>
        <x:v>0</x:v>
      </x:c>
      <x:c r="L573" s="21" t="n">
        <x:f>$D573*SUMPRODUCT('Evidence'!$J$3616:$J$3617,'Evidence'!S$3616:S$3617)</x:f>
        <x:v>0</x:v>
      </x:c>
      <x:c r="M573" s="21" t="n">
        <x:f>$D573*SUMPRODUCT('Evidence'!$J$3616:$J$3617,'Evidence'!T$3616:T$3617)</x:f>
        <x:v>0</x:v>
      </x:c>
      <x:c r="N573" s="21" t="n">
        <x:f>$D573*SUMPRODUCT('Evidence'!$J$3616:$J$3617,'Evidence'!U$3616:U$3617)</x:f>
        <x:v>0</x:v>
      </x:c>
      <x:c r="O573" s="21" t="n">
        <x:f>$D573*SUMPRODUCT('Evidence'!$J$3616:$J$3617,'Evidence'!V$3616:V$3617)</x:f>
        <x:v>0</x:v>
      </x:c>
      <x:c r="P573" s="21" t="n">
        <x:f>$D573*SUMPRODUCT('Evidence'!$J$3616:$J$3617,'Evidence'!W$3616:W$3617)</x:f>
        <x:v>0</x:v>
      </x:c>
      <x:c r="Q573" s="21" t="n">
        <x:f>SUM(E573:P573)</x:f>
        <x:v>1743.104</x:v>
      </x:c>
      <x:c r="R573" s="21" t="n">
        <x:f>Q573-D573</x:f>
        <x:v>0</x:v>
      </x:c>
      <x:c r="S573" s="18" t="str">
        <x:v>Economic activity (ISIC-Rev.4): I. Accommodation and food service activities</x:v>
      </x:c>
      <x:c r="T573" s="13" t="str">
        <x:v>XA:1939</x:v>
      </x:c>
      <x:c r="U573" s="13" t="str"/>
      <x:c r="V573" s="13" t="str">
        <x:v>https://rplumber.ilo.org/data/indicator?format=.csv.gz&amp;id=EMP_2EMP_SEX_ECO_NB_A</x:v>
      </x:c>
      <x:c r="W573" s="13" t="str">
        <x:v>ILO modelled estimate; allocation estimated</x:v>
      </x:c>
    </x:row>
    <x:row r="574" ht="32" customHeight="1">
      <x:c r="A574" s="2" t="str">
        <x:v>Bangladesh</x:v>
      </x:c>
      <x:c r="B574" s="2" t="str">
        <x:v>BGD</x:v>
      </x:c>
      <x:c r="C574" s="2" t="str">
        <x:v>K</x:v>
      </x:c>
      <x:c r="D574" s="25" t="n">
        <x:v>558.836</x:v>
      </x:c>
      <x:c r="E574" s="19" t="n">
        <x:f>$D574*SUMPRODUCT('Evidence'!$J$3618:$J$3620,'Evidence'!L$3618:L$3620)</x:f>
        <x:v>0</x:v>
      </x:c>
      <x:c r="F574" s="19" t="n">
        <x:f>$D574*SUMPRODUCT('Evidence'!$J$3618:$J$3620,'Evidence'!M$3618:M$3620)</x:f>
        <x:v>0</x:v>
      </x:c>
      <x:c r="G574" s="19" t="n">
        <x:f>$D574*SUMPRODUCT('Evidence'!$J$3618:$J$3620,'Evidence'!N$3618:N$3620)</x:f>
        <x:v>0</x:v>
      </x:c>
      <x:c r="H574" s="19" t="n">
        <x:f>$D574*SUMPRODUCT('Evidence'!$J$3618:$J$3620,'Evidence'!O$3618:O$3620)</x:f>
        <x:v>0</x:v>
      </x:c>
      <x:c r="I574" s="19" t="n">
        <x:f>$D574*SUMPRODUCT('Evidence'!$J$3618:$J$3620,'Evidence'!P$3618:P$3620)</x:f>
        <x:v>0</x:v>
      </x:c>
      <x:c r="J574" s="19" t="n">
        <x:f>$D574*SUMPRODUCT('Evidence'!$J$3618:$J$3620,'Evidence'!Q$3618:Q$3620)</x:f>
        <x:v>0</x:v>
      </x:c>
      <x:c r="K574" s="19" t="n">
        <x:f>$D574*SUMPRODUCT('Evidence'!$J$3618:$J$3620,'Evidence'!R$3618:R$3620)</x:f>
        <x:v>558.8359999999999</x:v>
      </x:c>
      <x:c r="L574" s="19" t="n">
        <x:f>$D574*SUMPRODUCT('Evidence'!$J$3618:$J$3620,'Evidence'!S$3618:S$3620)</x:f>
        <x:v>0</x:v>
      </x:c>
      <x:c r="M574" s="19" t="n">
        <x:f>$D574*SUMPRODUCT('Evidence'!$J$3618:$J$3620,'Evidence'!T$3618:T$3620)</x:f>
        <x:v>0</x:v>
      </x:c>
      <x:c r="N574" s="19" t="n">
        <x:f>$D574*SUMPRODUCT('Evidence'!$J$3618:$J$3620,'Evidence'!U$3618:U$3620)</x:f>
        <x:v>0</x:v>
      </x:c>
      <x:c r="O574" s="19" t="n">
        <x:f>$D574*SUMPRODUCT('Evidence'!$J$3618:$J$3620,'Evidence'!V$3618:V$3620)</x:f>
        <x:v>0</x:v>
      </x:c>
      <x:c r="P574" s="19" t="n">
        <x:f>$D574*SUMPRODUCT('Evidence'!$J$3618:$J$3620,'Evidence'!W$3618:W$3620)</x:f>
        <x:v>0</x:v>
      </x:c>
      <x:c r="Q574" s="19" t="n">
        <x:f>SUM(E574:P574)</x:f>
        <x:v>558.8359999999999</x:v>
      </x:c>
      <x:c r="R574" s="19" t="n">
        <x:f>Q574-D574</x:f>
        <x:v>-1.1368683772161603e-13</x:v>
      </x:c>
      <x:c r="S574" s="17" t="str">
        <x:v>Economic activity (ISIC-Rev.4): K. Financial and insurance activities</x:v>
      </x:c>
      <x:c r="T574" s="2" t="str">
        <x:v>XA:1939</x:v>
      </x:c>
      <x:c r="U574" s="2" t="str"/>
      <x:c r="V574" s="2" t="str">
        <x:v>https://rplumber.ilo.org/data/indicator?format=.csv.gz&amp;id=EMP_2EMP_SEX_ECO_NB_A</x:v>
      </x:c>
      <x:c r="W574" s="2" t="str">
        <x:v>ILO modelled estimate; allocation estimated</x:v>
      </x:c>
    </x:row>
    <x:row r="575" ht="32" customHeight="1">
      <x:c r="A575" s="13" t="str">
        <x:v>Bangladesh</x:v>
      </x:c>
      <x:c r="B575" s="13" t="str">
        <x:v>BGD</x:v>
      </x:c>
      <x:c r="C575" s="13" t="str">
        <x:v>LMN</x:v>
      </x:c>
      <x:c r="D575" s="25" t="n">
        <x:v>977.193</x:v>
      </x:c>
      <x:c r="E575" s="21" t="n">
        <x:f>$D575*SUMPRODUCT('Evidence'!$J$3621:$J$3632,'Evidence'!L$3621:L$3632)</x:f>
        <x:v>0</x:v>
      </x:c>
      <x:c r="F575" s="21" t="n">
        <x:f>$D575*SUMPRODUCT('Evidence'!$J$3621:$J$3632,'Evidence'!M$3621:M$3632)</x:f>
        <x:v>0</x:v>
      </x:c>
      <x:c r="G575" s="21" t="n">
        <x:f>$D575*SUMPRODUCT('Evidence'!$J$3621:$J$3632,'Evidence'!N$3621:N$3632)</x:f>
        <x:v>704.3233972149739</x:v>
      </x:c>
      <x:c r="H575" s="21" t="n">
        <x:f>$D575*SUMPRODUCT('Evidence'!$J$3621:$J$3632,'Evidence'!O$3621:O$3632)</x:f>
        <x:v>82.6692987977076</x:v>
      </x:c>
      <x:c r="I575" s="21" t="n">
        <x:f>$D575*SUMPRODUCT('Evidence'!$J$3621:$J$3632,'Evidence'!P$3621:P$3632)</x:f>
        <x:v>0</x:v>
      </x:c>
      <x:c r="J575" s="21" t="n">
        <x:f>$D575*SUMPRODUCT('Evidence'!$J$3621:$J$3632,'Evidence'!Q$3621:Q$3632)</x:f>
        <x:v>58.572229289111085</x:v>
      </x:c>
      <x:c r="K575" s="21" t="n">
        <x:f>$D575*SUMPRODUCT('Evidence'!$J$3621:$J$3632,'Evidence'!R$3621:R$3632)</x:f>
        <x:v>0</x:v>
      </x:c>
      <x:c r="L575" s="21" t="n">
        <x:f>$D575*SUMPRODUCT('Evidence'!$J$3621:$J$3632,'Evidence'!S$3621:S$3632)</x:f>
        <x:v>0</x:v>
      </x:c>
      <x:c r="M575" s="21" t="n">
        <x:f>$D575*SUMPRODUCT('Evidence'!$J$3621:$J$3632,'Evidence'!T$3621:T$3632)</x:f>
        <x:v>0</x:v>
      </x:c>
      <x:c r="N575" s="21" t="n">
        <x:f>$D575*SUMPRODUCT('Evidence'!$J$3621:$J$3632,'Evidence'!U$3621:U$3632)</x:f>
        <x:v>0</x:v>
      </x:c>
      <x:c r="O575" s="21" t="n">
        <x:f>$D575*SUMPRODUCT('Evidence'!$J$3621:$J$3632,'Evidence'!V$3621:V$3632)</x:f>
        <x:v>131.62807469820754</x:v>
      </x:c>
      <x:c r="P575" s="21" t="n">
        <x:f>$D575*SUMPRODUCT('Evidence'!$J$3621:$J$3632,'Evidence'!W$3621:W$3632)</x:f>
        <x:v>0</x:v>
      </x:c>
      <x:c r="Q575" s="21" t="n">
        <x:f>SUM(E575:P575)</x:f>
        <x:v>977.1930000000001</x:v>
      </x:c>
      <x:c r="R575" s="21" t="n">
        <x:f>Q575-D575</x:f>
        <x:v>1.1368683772161603e-13</x:v>
      </x:c>
      <x:c r="S575" s="18" t="str">
        <x:v>Economic activity (ISIC-Rev.4): L,M,N. Real estate; business and administrative activities</x:v>
      </x:c>
      <x:c r="T575" s="13" t="str">
        <x:v>XA:1939</x:v>
      </x:c>
      <x:c r="U575" s="13" t="str"/>
      <x:c r="V575" s="13" t="str">
        <x:v>https://rplumber.ilo.org/data/indicator?format=.csv.gz&amp;id=EMP_2EMP_SEX_ECO_NB_A</x:v>
      </x:c>
      <x:c r="W575" s="13" t="str">
        <x:v>ILO modelled estimate; allocation estimated</x:v>
      </x:c>
    </x:row>
    <x:row r="576" ht="32" customHeight="1">
      <x:c r="A576" s="2" t="str">
        <x:v>Bangladesh</x:v>
      </x:c>
      <x:c r="B576" s="2" t="str">
        <x:v>BGD</x:v>
      </x:c>
      <x:c r="C576" s="2" t="str">
        <x:v>O</x:v>
      </x:c>
      <x:c r="D576" s="25" t="n">
        <x:v>854.201</x:v>
      </x:c>
      <x:c r="E576" s="19" t="n">
        <x:f>$D576*SUMPRODUCT('Evidence'!$J$3633:$J$3633,'Evidence'!L$3633:L$3633)</x:f>
        <x:v>0</x:v>
      </x:c>
      <x:c r="F576" s="19" t="n">
        <x:f>$D576*SUMPRODUCT('Evidence'!$J$3633:$J$3633,'Evidence'!M$3633:M$3633)</x:f>
        <x:v>0</x:v>
      </x:c>
      <x:c r="G576" s="19" t="n">
        <x:f>$D576*SUMPRODUCT('Evidence'!$J$3633:$J$3633,'Evidence'!N$3633:N$3633)</x:f>
        <x:v>0</x:v>
      </x:c>
      <x:c r="H576" s="19" t="n">
        <x:f>$D576*SUMPRODUCT('Evidence'!$J$3633:$J$3633,'Evidence'!O$3633:O$3633)</x:f>
        <x:v>0</x:v>
      </x:c>
      <x:c r="I576" s="19" t="n">
        <x:f>$D576*SUMPRODUCT('Evidence'!$J$3633:$J$3633,'Evidence'!P$3633:P$3633)</x:f>
        <x:v>0</x:v>
      </x:c>
      <x:c r="J576" s="19" t="n">
        <x:f>$D576*SUMPRODUCT('Evidence'!$J$3633:$J$3633,'Evidence'!Q$3633:Q$3633)</x:f>
        <x:v>0</x:v>
      </x:c>
      <x:c r="K576" s="19" t="n">
        <x:f>$D576*SUMPRODUCT('Evidence'!$J$3633:$J$3633,'Evidence'!R$3633:R$3633)</x:f>
        <x:v>0</x:v>
      </x:c>
      <x:c r="L576" s="19" t="n">
        <x:f>$D576*SUMPRODUCT('Evidence'!$J$3633:$J$3633,'Evidence'!S$3633:S$3633)</x:f>
        <x:v>0</x:v>
      </x:c>
      <x:c r="M576" s="19" t="n">
        <x:f>$D576*SUMPRODUCT('Evidence'!$J$3633:$J$3633,'Evidence'!T$3633:T$3633)</x:f>
        <x:v>0</x:v>
      </x:c>
      <x:c r="N576" s="19" t="n">
        <x:f>$D576*SUMPRODUCT('Evidence'!$J$3633:$J$3633,'Evidence'!U$3633:U$3633)</x:f>
        <x:v>0</x:v>
      </x:c>
      <x:c r="O576" s="19" t="n">
        <x:f>$D576*SUMPRODUCT('Evidence'!$J$3633:$J$3633,'Evidence'!V$3633:V$3633)</x:f>
        <x:v>0</x:v>
      </x:c>
      <x:c r="P576" s="19" t="n">
        <x:f>$D576*SUMPRODUCT('Evidence'!$J$3633:$J$3633,'Evidence'!W$3633:W$3633)</x:f>
        <x:v>854.201</x:v>
      </x:c>
      <x:c r="Q576" s="19" t="n">
        <x:f>SUM(E576:P576)</x:f>
        <x:v>854.201</x:v>
      </x:c>
      <x:c r="R576" s="19" t="n">
        <x:f>Q576-D576</x:f>
        <x:v>0</x:v>
      </x:c>
      <x:c r="S576" s="17" t="str">
        <x:v>Economic activity (ISIC-Rev.4): O. Public administration and defence; compulsory social security</x:v>
      </x:c>
      <x:c r="T576" s="2" t="str">
        <x:v>XA:1939</x:v>
      </x:c>
      <x:c r="U576" s="2" t="str"/>
      <x:c r="V576" s="2" t="str">
        <x:v>https://rplumber.ilo.org/data/indicator?format=.csv.gz&amp;id=EMP_2EMP_SEX_ECO_NB_A</x:v>
      </x:c>
      <x:c r="W576" s="2" t="str">
        <x:v>ILO modelled estimate; allocation estimated</x:v>
      </x:c>
    </x:row>
    <x:row r="577" ht="32" customHeight="1">
      <x:c r="A577" s="13" t="str">
        <x:v>Bangladesh</x:v>
      </x:c>
      <x:c r="B577" s="13" t="str">
        <x:v>BGD</x:v>
      </x:c>
      <x:c r="C577" s="13" t="str">
        <x:v>P</x:v>
      </x:c>
      <x:c r="D577" s="25" t="n">
        <x:v>1884.492</x:v>
      </x:c>
      <x:c r="E577" s="21" t="n">
        <x:f>$D577*SUMPRODUCT('Evidence'!$J$3634:$J$3634,'Evidence'!L$3634:L$3634)</x:f>
        <x:v>0</x:v>
      </x:c>
      <x:c r="F577" s="21" t="n">
        <x:f>$D577*SUMPRODUCT('Evidence'!$J$3634:$J$3634,'Evidence'!M$3634:M$3634)</x:f>
        <x:v>0</x:v>
      </x:c>
      <x:c r="G577" s="21" t="n">
        <x:f>$D577*SUMPRODUCT('Evidence'!$J$3634:$J$3634,'Evidence'!N$3634:N$3634)</x:f>
        <x:v>0</x:v>
      </x:c>
      <x:c r="H577" s="21" t="n">
        <x:f>$D577*SUMPRODUCT('Evidence'!$J$3634:$J$3634,'Evidence'!O$3634:O$3634)</x:f>
        <x:v>1884.492</x:v>
      </x:c>
      <x:c r="I577" s="21" t="n">
        <x:f>$D577*SUMPRODUCT('Evidence'!$J$3634:$J$3634,'Evidence'!P$3634:P$3634)</x:f>
        <x:v>0</x:v>
      </x:c>
      <x:c r="J577" s="21" t="n">
        <x:f>$D577*SUMPRODUCT('Evidence'!$J$3634:$J$3634,'Evidence'!Q$3634:Q$3634)</x:f>
        <x:v>0</x:v>
      </x:c>
      <x:c r="K577" s="21" t="n">
        <x:f>$D577*SUMPRODUCT('Evidence'!$J$3634:$J$3634,'Evidence'!R$3634:R$3634)</x:f>
        <x:v>0</x:v>
      </x:c>
      <x:c r="L577" s="21" t="n">
        <x:f>$D577*SUMPRODUCT('Evidence'!$J$3634:$J$3634,'Evidence'!S$3634:S$3634)</x:f>
        <x:v>0</x:v>
      </x:c>
      <x:c r="M577" s="21" t="n">
        <x:f>$D577*SUMPRODUCT('Evidence'!$J$3634:$J$3634,'Evidence'!T$3634:T$3634)</x:f>
        <x:v>0</x:v>
      </x:c>
      <x:c r="N577" s="21" t="n">
        <x:f>$D577*SUMPRODUCT('Evidence'!$J$3634:$J$3634,'Evidence'!U$3634:U$3634)</x:f>
        <x:v>0</x:v>
      </x:c>
      <x:c r="O577" s="21" t="n">
        <x:f>$D577*SUMPRODUCT('Evidence'!$J$3634:$J$3634,'Evidence'!V$3634:V$3634)</x:f>
        <x:v>0</x:v>
      </x:c>
      <x:c r="P577" s="21" t="n">
        <x:f>$D577*SUMPRODUCT('Evidence'!$J$3634:$J$3634,'Evidence'!W$3634:W$3634)</x:f>
        <x:v>0</x:v>
      </x:c>
      <x:c r="Q577" s="21" t="n">
        <x:f>SUM(E577:P577)</x:f>
        <x:v>1884.492</x:v>
      </x:c>
      <x:c r="R577" s="21" t="n">
        <x:f>Q577-D577</x:f>
        <x:v>0</x:v>
      </x:c>
      <x:c r="S577" s="18" t="str">
        <x:v>Economic activity (ISIC-Rev.4): P. Education</x:v>
      </x:c>
      <x:c r="T577" s="13" t="str">
        <x:v>XA:1939</x:v>
      </x:c>
      <x:c r="U577" s="13" t="str"/>
      <x:c r="V577" s="13" t="str">
        <x:v>https://rplumber.ilo.org/data/indicator?format=.csv.gz&amp;id=EMP_2EMP_SEX_ECO_NB_A</x:v>
      </x:c>
      <x:c r="W577" s="13" t="str">
        <x:v>ILO modelled estimate; allocation estimated</x:v>
      </x:c>
    </x:row>
    <x:row r="578" ht="32" customHeight="1">
      <x:c r="A578" s="2" t="str">
        <x:v>Bangladesh</x:v>
      </x:c>
      <x:c r="B578" s="2" t="str">
        <x:v>BGD</x:v>
      </x:c>
      <x:c r="C578" s="2" t="str">
        <x:v>Q</x:v>
      </x:c>
      <x:c r="D578" s="25" t="n">
        <x:v>603.715</x:v>
      </x:c>
      <x:c r="E578" s="19" t="n">
        <x:f>$D578*SUMPRODUCT('Evidence'!$J$3635:$J$3636,'Evidence'!L$3635:L$3636)</x:f>
        <x:v>0</x:v>
      </x:c>
      <x:c r="F578" s="19" t="n">
        <x:f>$D578*SUMPRODUCT('Evidence'!$J$3635:$J$3636,'Evidence'!M$3635:M$3636)</x:f>
        <x:v>0</x:v>
      </x:c>
      <x:c r="G578" s="19" t="n">
        <x:f>$D578*SUMPRODUCT('Evidence'!$J$3635:$J$3636,'Evidence'!N$3635:N$3636)</x:f>
        <x:v>0</x:v>
      </x:c>
      <x:c r="H578" s="19" t="n">
        <x:f>$D578*SUMPRODUCT('Evidence'!$J$3635:$J$3636,'Evidence'!O$3635:O$3636)</x:f>
        <x:v>0</x:v>
      </x:c>
      <x:c r="I578" s="19" t="n">
        <x:f>$D578*SUMPRODUCT('Evidence'!$J$3635:$J$3636,'Evidence'!P$3635:P$3636)</x:f>
        <x:v>0</x:v>
      </x:c>
      <x:c r="J578" s="19" t="n">
        <x:f>$D578*SUMPRODUCT('Evidence'!$J$3635:$J$3636,'Evidence'!Q$3635:Q$3636)</x:f>
        <x:v>603.715</x:v>
      </x:c>
      <x:c r="K578" s="19" t="n">
        <x:f>$D578*SUMPRODUCT('Evidence'!$J$3635:$J$3636,'Evidence'!R$3635:R$3636)</x:f>
        <x:v>0</x:v>
      </x:c>
      <x:c r="L578" s="19" t="n">
        <x:f>$D578*SUMPRODUCT('Evidence'!$J$3635:$J$3636,'Evidence'!S$3635:S$3636)</x:f>
        <x:v>0</x:v>
      </x:c>
      <x:c r="M578" s="19" t="n">
        <x:f>$D578*SUMPRODUCT('Evidence'!$J$3635:$J$3636,'Evidence'!T$3635:T$3636)</x:f>
        <x:v>0</x:v>
      </x:c>
      <x:c r="N578" s="19" t="n">
        <x:f>$D578*SUMPRODUCT('Evidence'!$J$3635:$J$3636,'Evidence'!U$3635:U$3636)</x:f>
        <x:v>0</x:v>
      </x:c>
      <x:c r="O578" s="19" t="n">
        <x:f>$D578*SUMPRODUCT('Evidence'!$J$3635:$J$3636,'Evidence'!V$3635:V$3636)</x:f>
        <x:v>0</x:v>
      </x:c>
      <x:c r="P578" s="19" t="n">
        <x:f>$D578*SUMPRODUCT('Evidence'!$J$3635:$J$3636,'Evidence'!W$3635:W$3636)</x:f>
        <x:v>0</x:v>
      </x:c>
      <x:c r="Q578" s="19" t="n">
        <x:f>SUM(E578:P578)</x:f>
        <x:v>603.715</x:v>
      </x:c>
      <x:c r="R578" s="19" t="n">
        <x:f>Q578-D578</x:f>
        <x:v>0</x:v>
      </x:c>
      <x:c r="S578" s="17" t="str">
        <x:v>Economic activity (ISIC-Rev.4): Q. Human health and social work activities</x:v>
      </x:c>
      <x:c r="T578" s="2" t="str">
        <x:v>XA:1939</x:v>
      </x:c>
      <x:c r="U578" s="2" t="str"/>
      <x:c r="V578" s="2" t="str">
        <x:v>https://rplumber.ilo.org/data/indicator?format=.csv.gz&amp;id=EMP_2EMP_SEX_ECO_NB_A</x:v>
      </x:c>
      <x:c r="W578" s="2" t="str">
        <x:v>ILO modelled estimate; allocation estimated</x:v>
      </x:c>
    </x:row>
    <x:row r="579" ht="32" customHeight="1">
      <x:c r="A579" s="13" t="str">
        <x:v>Bangladesh</x:v>
      </x:c>
      <x:c r="B579" s="13" t="str">
        <x:v>BGD</x:v>
      </x:c>
      <x:c r="C579" s="13" t="str">
        <x:v>RSTU</x:v>
      </x:c>
      <x:c r="D579" s="25" t="n">
        <x:v>4159.04</x:v>
      </x:c>
      <x:c r="E579" s="21" t="n">
        <x:f>$D579*SUMPRODUCT('Evidence'!$J$3637:$J$3643,'Evidence'!L$3637:L$3643)</x:f>
        <x:v>0</x:v>
      </x:c>
      <x:c r="F579" s="21" t="n">
        <x:f>$D579*SUMPRODUCT('Evidence'!$J$3637:$J$3643,'Evidence'!M$3637:M$3643)</x:f>
        <x:v>0</x:v>
      </x:c>
      <x:c r="G579" s="21" t="n">
        <x:f>$D579*SUMPRODUCT('Evidence'!$J$3637:$J$3643,'Evidence'!N$3637:N$3643)</x:f>
        <x:v>0</x:v>
      </x:c>
      <x:c r="H579" s="21" t="n">
        <x:f>$D579*SUMPRODUCT('Evidence'!$J$3637:$J$3643,'Evidence'!O$3637:O$3643)</x:f>
        <x:v>1624.736075520989</x:v>
      </x:c>
      <x:c r="I579" s="21" t="n">
        <x:f>$D579*SUMPRODUCT('Evidence'!$J$3637:$J$3643,'Evidence'!P$3637:P$3643)</x:f>
        <x:v>0</x:v>
      </x:c>
      <x:c r="J579" s="21" t="n">
        <x:f>$D579*SUMPRODUCT('Evidence'!$J$3637:$J$3643,'Evidence'!Q$3637:Q$3643)</x:f>
        <x:v>0</x:v>
      </x:c>
      <x:c r="K579" s="21" t="n">
        <x:f>$D579*SUMPRODUCT('Evidence'!$J$3637:$J$3643,'Evidence'!R$3637:R$3643)</x:f>
        <x:v>0</x:v>
      </x:c>
      <x:c r="L579" s="21" t="n">
        <x:f>$D579*SUMPRODUCT('Evidence'!$J$3637:$J$3643,'Evidence'!S$3637:S$3643)</x:f>
        <x:v>513.8206205753055</x:v>
      </x:c>
      <x:c r="M579" s="21" t="n">
        <x:f>$D579*SUMPRODUCT('Evidence'!$J$3637:$J$3643,'Evidence'!T$3637:T$3643)</x:f>
        <x:v>34.617768904237295</x:v>
      </x:c>
      <x:c r="N579" s="21" t="n">
        <x:f>$D579*SUMPRODUCT('Evidence'!$J$3637:$J$3643,'Evidence'!U$3637:U$3643)</x:f>
        <x:v>0</x:v>
      </x:c>
      <x:c r="O579" s="21" t="n">
        <x:f>$D579*SUMPRODUCT('Evidence'!$J$3637:$J$3643,'Evidence'!V$3637:V$3643)</x:f>
        <x:v>0</x:v>
      </x:c>
      <x:c r="P579" s="21" t="n">
        <x:f>$D579*SUMPRODUCT('Evidence'!$J$3637:$J$3643,'Evidence'!W$3637:W$3643)</x:f>
        <x:v>1985.8655349994676</x:v>
      </x:c>
      <x:c r="Q579" s="21" t="n">
        <x:f>SUM(E579:P579)</x:f>
        <x:v>4159.04</x:v>
      </x:c>
      <x:c r="R579" s="21" t="n">
        <x:f>Q579-D579</x:f>
        <x:v>0</x:v>
      </x:c>
      <x:c r="S579" s="18" t="str">
        <x:v>Economic activity (ISIC-Rev.4): R,S,T,U. Other services</x:v>
      </x:c>
      <x:c r="T579" s="13" t="str">
        <x:v>XA:1939</x:v>
      </x:c>
      <x:c r="U579" s="13" t="str"/>
      <x:c r="V579" s="13" t="str">
        <x:v>https://rplumber.ilo.org/data/indicator?format=.csv.gz&amp;id=EMP_2EMP_SEX_ECO_NB_A</x:v>
      </x:c>
      <x:c r="W579" s="13" t="str">
        <x:v>ILO modelled estimate; allocation estimated</x:v>
      </x:c>
    </x:row>
    <x:row r="580" ht="32" customHeight="1">
      <x:c r="A580" s="2" t="str">
        <x:v>Pakistan</x:v>
      </x:c>
      <x:c r="B580" s="2" t="str">
        <x:v>PAK</x:v>
      </x:c>
      <x:c r="C580" s="2" t="str">
        <x:v>A</x:v>
      </x:c>
      <x:c r="D580" s="25" t="n">
        <x:v>28740.83</x:v>
      </x:c>
      <x:c r="E580" s="19" t="n">
        <x:f>$D580*SUMPRODUCT('Evidence'!$J$3644:$J$3646,'Evidence'!L$3644:L$3646)</x:f>
        <x:v>0</x:v>
      </x:c>
      <x:c r="F580" s="19" t="n">
        <x:f>$D580*SUMPRODUCT('Evidence'!$J$3644:$J$3646,'Evidence'!M$3644:M$3646)</x:f>
        <x:v>150.49449746332317</x:v>
      </x:c>
      <x:c r="G580" s="19" t="n">
        <x:f>$D580*SUMPRODUCT('Evidence'!$J$3644:$J$3646,'Evidence'!N$3644:N$3646)</x:f>
        <x:v>0</x:v>
      </x:c>
      <x:c r="H580" s="19" t="n">
        <x:f>$D580*SUMPRODUCT('Evidence'!$J$3644:$J$3646,'Evidence'!O$3644:O$3646)</x:f>
        <x:v>0</x:v>
      </x:c>
      <x:c r="I580" s="19" t="n">
        <x:f>$D580*SUMPRODUCT('Evidence'!$J$3644:$J$3646,'Evidence'!P$3644:P$3646)</x:f>
        <x:v>28590.33550253668</x:v>
      </x:c>
      <x:c r="J580" s="19" t="n">
        <x:f>$D580*SUMPRODUCT('Evidence'!$J$3644:$J$3646,'Evidence'!Q$3644:Q$3646)</x:f>
        <x:v>0</x:v>
      </x:c>
      <x:c r="K580" s="19" t="n">
        <x:f>$D580*SUMPRODUCT('Evidence'!$J$3644:$J$3646,'Evidence'!R$3644:R$3646)</x:f>
        <x:v>0</x:v>
      </x:c>
      <x:c r="L580" s="19" t="n">
        <x:f>$D580*SUMPRODUCT('Evidence'!$J$3644:$J$3646,'Evidence'!S$3644:S$3646)</x:f>
        <x:v>0</x:v>
      </x:c>
      <x:c r="M580" s="19" t="n">
        <x:f>$D580*SUMPRODUCT('Evidence'!$J$3644:$J$3646,'Evidence'!T$3644:T$3646)</x:f>
        <x:v>0</x:v>
      </x:c>
      <x:c r="N580" s="19" t="n">
        <x:f>$D580*SUMPRODUCT('Evidence'!$J$3644:$J$3646,'Evidence'!U$3644:U$3646)</x:f>
        <x:v>0</x:v>
      </x:c>
      <x:c r="O580" s="19" t="n">
        <x:f>$D580*SUMPRODUCT('Evidence'!$J$3644:$J$3646,'Evidence'!V$3644:V$3646)</x:f>
        <x:v>0</x:v>
      </x:c>
      <x:c r="P580" s="19" t="n">
        <x:f>$D580*SUMPRODUCT('Evidence'!$J$3644:$J$3646,'Evidence'!W$3644:W$3646)</x:f>
        <x:v>0</x:v>
      </x:c>
      <x:c r="Q580" s="19" t="n">
        <x:f>SUM(E580:P580)</x:f>
        <x:v>28740.83</x:v>
      </x:c>
      <x:c r="R580" s="19" t="n">
        <x:f>Q580-D580</x:f>
        <x:v>0</x:v>
      </x:c>
      <x:c r="S580" s="17" t="str">
        <x:v>Economic activity (ISIC-Rev.4): A. Agriculture; forestry and fishing</x:v>
      </x:c>
      <x:c r="T580" s="2" t="str">
        <x:v>XA:2080</x:v>
      </x:c>
      <x:c r="U580" s="2" t="str"/>
      <x:c r="V580" s="2" t="str">
        <x:v>https://rplumber.ilo.org/data/indicator?format=.csv.gz&amp;id=EMP_2EMP_SEX_ECO_NB_A</x:v>
      </x:c>
      <x:c r="W580" s="2" t="str">
        <x:v>ILO modelled estimate; allocation estimated</x:v>
      </x:c>
    </x:row>
    <x:row r="581" ht="32" customHeight="1">
      <x:c r="A581" s="13" t="str">
        <x:v>Pakistan</x:v>
      </x:c>
      <x:c r="B581" s="13" t="str">
        <x:v>PAK</x:v>
      </x:c>
      <x:c r="C581" s="13" t="str">
        <x:v>B</x:v>
      </x:c>
      <x:c r="D581" s="25" t="n">
        <x:v>268.338</x:v>
      </x:c>
      <x:c r="E581" s="21" t="n">
        <x:f>$D581*SUMPRODUCT('Evidence'!$J$3647:$J$3651,'Evidence'!L$3647:L$3651)</x:f>
        <x:v>170.93777175925487</x:v>
      </x:c>
      <x:c r="F581" s="21" t="n">
        <x:f>$D581*SUMPRODUCT('Evidence'!$J$3647:$J$3651,'Evidence'!M$3647:M$3651)</x:f>
        <x:v>97.40022824074516</x:v>
      </x:c>
      <x:c r="G581" s="21" t="n">
        <x:f>$D581*SUMPRODUCT('Evidence'!$J$3647:$J$3651,'Evidence'!N$3647:N$3651)</x:f>
        <x:v>0</x:v>
      </x:c>
      <x:c r="H581" s="21" t="n">
        <x:f>$D581*SUMPRODUCT('Evidence'!$J$3647:$J$3651,'Evidence'!O$3647:O$3651)</x:f>
        <x:v>0</x:v>
      </x:c>
      <x:c r="I581" s="21" t="n">
        <x:f>$D581*SUMPRODUCT('Evidence'!$J$3647:$J$3651,'Evidence'!P$3647:P$3651)</x:f>
        <x:v>0</x:v>
      </x:c>
      <x:c r="J581" s="21" t="n">
        <x:f>$D581*SUMPRODUCT('Evidence'!$J$3647:$J$3651,'Evidence'!Q$3647:Q$3651)</x:f>
        <x:v>0</x:v>
      </x:c>
      <x:c r="K581" s="21" t="n">
        <x:f>$D581*SUMPRODUCT('Evidence'!$J$3647:$J$3651,'Evidence'!R$3647:R$3651)</x:f>
        <x:v>0</x:v>
      </x:c>
      <x:c r="L581" s="21" t="n">
        <x:f>$D581*SUMPRODUCT('Evidence'!$J$3647:$J$3651,'Evidence'!S$3647:S$3651)</x:f>
        <x:v>0</x:v>
      </x:c>
      <x:c r="M581" s="21" t="n">
        <x:f>$D581*SUMPRODUCT('Evidence'!$J$3647:$J$3651,'Evidence'!T$3647:T$3651)</x:f>
        <x:v>0</x:v>
      </x:c>
      <x:c r="N581" s="21" t="n">
        <x:f>$D581*SUMPRODUCT('Evidence'!$J$3647:$J$3651,'Evidence'!U$3647:U$3651)</x:f>
        <x:v>0</x:v>
      </x:c>
      <x:c r="O581" s="21" t="n">
        <x:f>$D581*SUMPRODUCT('Evidence'!$J$3647:$J$3651,'Evidence'!V$3647:V$3651)</x:f>
        <x:v>0</x:v>
      </x:c>
      <x:c r="P581" s="21" t="n">
        <x:f>$D581*SUMPRODUCT('Evidence'!$J$3647:$J$3651,'Evidence'!W$3647:W$3651)</x:f>
        <x:v>0</x:v>
      </x:c>
      <x:c r="Q581" s="21" t="n">
        <x:f>SUM(E581:P581)</x:f>
        <x:v>268.338</x:v>
      </x:c>
      <x:c r="R581" s="21" t="n">
        <x:f>Q581-D581</x:f>
        <x:v>0</x:v>
      </x:c>
      <x:c r="S581" s="18" t="str">
        <x:v>Economic activity (ISIC-Rev.4): B. Mining and quarrying</x:v>
      </x:c>
      <x:c r="T581" s="13" t="str">
        <x:v>XA:2080</x:v>
      </x:c>
      <x:c r="U581" s="13" t="str"/>
      <x:c r="V581" s="13" t="str">
        <x:v>https://rplumber.ilo.org/data/indicator?format=.csv.gz&amp;id=EMP_2EMP_SEX_ECO_NB_A</x:v>
      </x:c>
      <x:c r="W581" s="13" t="str">
        <x:v>ILO modelled estimate; allocation estimated</x:v>
      </x:c>
    </x:row>
    <x:row r="582" ht="32" customHeight="1">
      <x:c r="A582" s="2" t="str">
        <x:v>Pakistan</x:v>
      </x:c>
      <x:c r="B582" s="2" t="str">
        <x:v>PAK</x:v>
      </x:c>
      <x:c r="C582" s="2" t="str">
        <x:v>C</x:v>
      </x:c>
      <x:c r="D582" s="25" t="n">
        <x:v>11229.018</x:v>
      </x:c>
      <x:c r="E582" s="19" t="n">
        <x:f>$D582*SUMPRODUCT('Evidence'!$J$3652:$J$3675,'Evidence'!L$3652:L$3675)</x:f>
        <x:v>19.49759004374879</x:v>
      </x:c>
      <x:c r="F582" s="19" t="n">
        <x:f>$D582*SUMPRODUCT('Evidence'!$J$3652:$J$3675,'Evidence'!M$3652:M$3675)</x:f>
        <x:v>1617.2340073668038</x:v>
      </x:c>
      <x:c r="G582" s="19" t="n">
        <x:f>$D582*SUMPRODUCT('Evidence'!$J$3652:$J$3675,'Evidence'!N$3652:N$3675)</x:f>
        <x:v>1902.9586627310682</x:v>
      </x:c>
      <x:c r="H582" s="19" t="n">
        <x:f>$D582*SUMPRODUCT('Evidence'!$J$3652:$J$3675,'Evidence'!O$3652:O$3675)</x:f>
        <x:v>5958.56612014476</x:v>
      </x:c>
      <x:c r="I582" s="19" t="n">
        <x:f>$D582*SUMPRODUCT('Evidence'!$J$3652:$J$3675,'Evidence'!P$3652:P$3675)</x:f>
        <x:v>1332.6158693338311</x:v>
      </x:c>
      <x:c r="J582" s="19" t="n">
        <x:f>$D582*SUMPRODUCT('Evidence'!$J$3652:$J$3675,'Evidence'!Q$3652:Q$3675)</x:f>
        <x:v>355.7959189610134</x:v>
      </x:c>
      <x:c r="K582" s="19" t="n">
        <x:f>$D582*SUMPRODUCT('Evidence'!$J$3652:$J$3675,'Evidence'!R$3652:R$3675)</x:f>
        <x:v>0</x:v>
      </x:c>
      <x:c r="L582" s="19" t="n">
        <x:f>$D582*SUMPRODUCT('Evidence'!$J$3652:$J$3675,'Evidence'!S$3652:S$3675)</x:f>
        <x:v>42.34983141877595</x:v>
      </x:c>
      <x:c r="M582" s="19" t="n">
        <x:f>$D582*SUMPRODUCT('Evidence'!$J$3652:$J$3675,'Evidence'!T$3652:T$3675)</x:f>
        <x:v>0</x:v>
      </x:c>
      <x:c r="N582" s="19" t="n">
        <x:f>$D582*SUMPRODUCT('Evidence'!$J$3652:$J$3675,'Evidence'!U$3652:U$3675)</x:f>
        <x:v>0</x:v>
      </x:c>
      <x:c r="O582" s="19" t="n">
        <x:f>$D582*SUMPRODUCT('Evidence'!$J$3652:$J$3675,'Evidence'!V$3652:V$3675)</x:f>
        <x:v>0</x:v>
      </x:c>
      <x:c r="P582" s="19" t="n">
        <x:f>$D582*SUMPRODUCT('Evidence'!$J$3652:$J$3675,'Evidence'!W$3652:W$3675)</x:f>
        <x:v>0</x:v>
      </x:c>
      <x:c r="Q582" s="19" t="n">
        <x:f>SUM(E582:P582)</x:f>
        <x:v>11229.018000000002</x:v>
      </x:c>
      <x:c r="R582" s="19" t="n">
        <x:f>Q582-D582</x:f>
        <x:v>1.8189894035458565e-12</x:v>
      </x:c>
      <x:c r="S582" s="17" t="str">
        <x:v>Economic activity (ISIC-Rev.4): C. Manufacturing</x:v>
      </x:c>
      <x:c r="T582" s="2" t="str">
        <x:v>XA:2080</x:v>
      </x:c>
      <x:c r="U582" s="2" t="str"/>
      <x:c r="V582" s="2" t="str">
        <x:v>https://rplumber.ilo.org/data/indicator?format=.csv.gz&amp;id=EMP_2EMP_SEX_ECO_NB_A</x:v>
      </x:c>
      <x:c r="W582" s="2" t="str">
        <x:v>ILO modelled estimate; allocation estimated</x:v>
      </x:c>
    </x:row>
    <x:row r="583" ht="32" customHeight="1">
      <x:c r="A583" s="13" t="str">
        <x:v>Pakistan</x:v>
      </x:c>
      <x:c r="B583" s="13" t="str">
        <x:v>PAK</x:v>
      </x:c>
      <x:c r="C583" s="13" t="str">
        <x:v>DE</x:v>
      </x:c>
      <x:c r="D583" s="25" t="n">
        <x:v>519.739</x:v>
      </x:c>
      <x:c r="E583" s="21" t="n">
        <x:f>$D583*SUMPRODUCT('Evidence'!$J$3676:$J$3679,'Evidence'!L$3676:L$3679)</x:f>
        <x:v>0</x:v>
      </x:c>
      <x:c r="F583" s="21" t="n">
        <x:f>$D583*SUMPRODUCT('Evidence'!$J$3676:$J$3679,'Evidence'!M$3676:M$3679)</x:f>
        <x:v>0</x:v>
      </x:c>
      <x:c r="G583" s="21" t="n">
        <x:f>$D583*SUMPRODUCT('Evidence'!$J$3676:$J$3679,'Evidence'!N$3676:N$3679)</x:f>
        <x:v>171.13394941678084</x:v>
      </x:c>
      <x:c r="H583" s="21" t="n">
        <x:f>$D583*SUMPRODUCT('Evidence'!$J$3676:$J$3679,'Evidence'!O$3676:O$3679)</x:f>
        <x:v>0</x:v>
      </x:c>
      <x:c r="I583" s="21" t="n">
        <x:f>$D583*SUMPRODUCT('Evidence'!$J$3676:$J$3679,'Evidence'!P$3676:P$3679)</x:f>
        <x:v>0</x:v>
      </x:c>
      <x:c r="J583" s="21" t="n">
        <x:f>$D583*SUMPRODUCT('Evidence'!$J$3676:$J$3679,'Evidence'!Q$3676:Q$3679)</x:f>
        <x:v>0</x:v>
      </x:c>
      <x:c r="K583" s="21" t="n">
        <x:f>$D583*SUMPRODUCT('Evidence'!$J$3676:$J$3679,'Evidence'!R$3676:R$3679)</x:f>
        <x:v>0</x:v>
      </x:c>
      <x:c r="L583" s="21" t="n">
        <x:f>$D583*SUMPRODUCT('Evidence'!$J$3676:$J$3679,'Evidence'!S$3676:S$3679)</x:f>
        <x:v>0</x:v>
      </x:c>
      <x:c r="M583" s="21" t="n">
        <x:f>$D583*SUMPRODUCT('Evidence'!$J$3676:$J$3679,'Evidence'!T$3676:T$3679)</x:f>
        <x:v>0</x:v>
      </x:c>
      <x:c r="N583" s="21" t="n">
        <x:f>$D583*SUMPRODUCT('Evidence'!$J$3676:$J$3679,'Evidence'!U$3676:U$3679)</x:f>
        <x:v>348.60505058321917</x:v>
      </x:c>
      <x:c r="O583" s="21" t="n">
        <x:f>$D583*SUMPRODUCT('Evidence'!$J$3676:$J$3679,'Evidence'!V$3676:V$3679)</x:f>
        <x:v>0</x:v>
      </x:c>
      <x:c r="P583" s="21" t="n">
        <x:f>$D583*SUMPRODUCT('Evidence'!$J$3676:$J$3679,'Evidence'!W$3676:W$3679)</x:f>
        <x:v>0</x:v>
      </x:c>
      <x:c r="Q583" s="21" t="n">
        <x:f>SUM(E583:P583)</x:f>
        <x:v>519.739</x:v>
      </x:c>
      <x:c r="R583" s="21" t="n">
        <x:f>Q583-D583</x:f>
        <x:v>0</x:v>
      </x:c>
      <x:c r="S583" s="18" t="str">
        <x:v>Economic activity (ISIC-Rev.4): D,E. Utilities</x:v>
      </x:c>
      <x:c r="T583" s="13" t="str">
        <x:v>XA:2080</x:v>
      </x:c>
      <x:c r="U583" s="13" t="str"/>
      <x:c r="V583" s="13" t="str">
        <x:v>https://rplumber.ilo.org/data/indicator?format=.csv.gz&amp;id=EMP_2EMP_SEX_ECO_NB_A</x:v>
      </x:c>
      <x:c r="W583" s="13" t="str">
        <x:v>ILO modelled estimate; allocation estimated</x:v>
      </x:c>
    </x:row>
    <x:row r="584" ht="32" customHeight="1">
      <x:c r="A584" s="2" t="str">
        <x:v>Pakistan</x:v>
      </x:c>
      <x:c r="B584" s="2" t="str">
        <x:v>PAK</x:v>
      </x:c>
      <x:c r="C584" s="2" t="str">
        <x:v>F</x:v>
      </x:c>
      <x:c r="D584" s="25" t="n">
        <x:v>7788.951</x:v>
      </x:c>
      <x:c r="E584" s="19" t="n">
        <x:f>$D584*SUMPRODUCT('Evidence'!$J$3680:$J$3682,'Evidence'!L$3680:L$3682)</x:f>
        <x:v>0</x:v>
      </x:c>
      <x:c r="F584" s="19" t="n">
        <x:f>$D584*SUMPRODUCT('Evidence'!$J$3680:$J$3682,'Evidence'!M$3680:M$3682)</x:f>
        <x:v>0</x:v>
      </x:c>
      <x:c r="G584" s="19" t="n">
        <x:f>$D584*SUMPRODUCT('Evidence'!$J$3680:$J$3682,'Evidence'!N$3680:N$3682)</x:f>
        <x:v>4053.863237245618</x:v>
      </x:c>
      <x:c r="H584" s="19" t="n">
        <x:f>$D584*SUMPRODUCT('Evidence'!$J$3680:$J$3682,'Evidence'!O$3680:O$3682)</x:f>
        <x:v>3735.087762754381</x:v>
      </x:c>
      <x:c r="I584" s="19" t="n">
        <x:f>$D584*SUMPRODUCT('Evidence'!$J$3680:$J$3682,'Evidence'!P$3680:P$3682)</x:f>
        <x:v>0</x:v>
      </x:c>
      <x:c r="J584" s="19" t="n">
        <x:f>$D584*SUMPRODUCT('Evidence'!$J$3680:$J$3682,'Evidence'!Q$3680:Q$3682)</x:f>
        <x:v>0</x:v>
      </x:c>
      <x:c r="K584" s="19" t="n">
        <x:f>$D584*SUMPRODUCT('Evidence'!$J$3680:$J$3682,'Evidence'!R$3680:R$3682)</x:f>
        <x:v>0</x:v>
      </x:c>
      <x:c r="L584" s="19" t="n">
        <x:f>$D584*SUMPRODUCT('Evidence'!$J$3680:$J$3682,'Evidence'!S$3680:S$3682)</x:f>
        <x:v>0</x:v>
      </x:c>
      <x:c r="M584" s="19" t="n">
        <x:f>$D584*SUMPRODUCT('Evidence'!$J$3680:$J$3682,'Evidence'!T$3680:T$3682)</x:f>
        <x:v>0</x:v>
      </x:c>
      <x:c r="N584" s="19" t="n">
        <x:f>$D584*SUMPRODUCT('Evidence'!$J$3680:$J$3682,'Evidence'!U$3680:U$3682)</x:f>
        <x:v>0</x:v>
      </x:c>
      <x:c r="O584" s="19" t="n">
        <x:f>$D584*SUMPRODUCT('Evidence'!$J$3680:$J$3682,'Evidence'!V$3680:V$3682)</x:f>
        <x:v>0</x:v>
      </x:c>
      <x:c r="P584" s="19" t="n">
        <x:f>$D584*SUMPRODUCT('Evidence'!$J$3680:$J$3682,'Evidence'!W$3680:W$3682)</x:f>
        <x:v>0</x:v>
      </x:c>
      <x:c r="Q584" s="19" t="n">
        <x:f>SUM(E584:P584)</x:f>
        <x:v>7788.950999999999</x:v>
      </x:c>
      <x:c r="R584" s="19" t="n">
        <x:f>Q584-D584</x:f>
        <x:v>-9.094947017729282e-13</x:v>
      </x:c>
      <x:c r="S584" s="17" t="str">
        <x:v>Economic activity (ISIC-Rev.4): F. Construction</x:v>
      </x:c>
      <x:c r="T584" s="2" t="str">
        <x:v>XA:2080</x:v>
      </x:c>
      <x:c r="U584" s="2" t="str"/>
      <x:c r="V584" s="2" t="str">
        <x:v>https://rplumber.ilo.org/data/indicator?format=.csv.gz&amp;id=EMP_2EMP_SEX_ECO_NB_A</x:v>
      </x:c>
      <x:c r="W584" s="2" t="str">
        <x:v>ILO modelled estimate; allocation estimated</x:v>
      </x:c>
    </x:row>
    <x:row r="585" ht="32" customHeight="1">
      <x:c r="A585" s="13" t="str">
        <x:v>Pakistan</x:v>
      </x:c>
      <x:c r="B585" s="13" t="str">
        <x:v>PAK</x:v>
      </x:c>
      <x:c r="C585" s="13" t="str">
        <x:v>G</x:v>
      </x:c>
      <x:c r="D585" s="25" t="n">
        <x:v>11639.162</x:v>
      </x:c>
      <x:c r="E585" s="21" t="n">
        <x:f>$D585*SUMPRODUCT('Evidence'!$J$3683:$J$3685,'Evidence'!L$3683:L$3685)</x:f>
        <x:v>81.07878028569203</x:v>
      </x:c>
      <x:c r="F585" s="21" t="n">
        <x:f>$D585*SUMPRODUCT('Evidence'!$J$3683:$J$3685,'Evidence'!M$3683:M$3685)</x:f>
        <x:v>81.07878028569203</x:v>
      </x:c>
      <x:c r="G585" s="21" t="n">
        <x:f>$D585*SUMPRODUCT('Evidence'!$J$3683:$J$3685,'Evidence'!N$3683:N$3685)</x:f>
        <x:v>891.8665831426124</x:v>
      </x:c>
      <x:c r="H585" s="21" t="n">
        <x:f>$D585*SUMPRODUCT('Evidence'!$J$3683:$J$3685,'Evidence'!O$3683:O$3685)</x:f>
        <x:v>6101.247408403701</x:v>
      </x:c>
      <x:c r="I585" s="21" t="n">
        <x:f>$D585*SUMPRODUCT('Evidence'!$J$3683:$J$3685,'Evidence'!P$3683:P$3685)</x:f>
        <x:v>4240.654107025227</x:v>
      </x:c>
      <x:c r="J585" s="21" t="n">
        <x:f>$D585*SUMPRODUCT('Evidence'!$J$3683:$J$3685,'Evidence'!Q$3683:Q$3685)</x:f>
        <x:v>81.07878028569203</x:v>
      </x:c>
      <x:c r="K585" s="21" t="n">
        <x:f>$D585*SUMPRODUCT('Evidence'!$J$3683:$J$3685,'Evidence'!R$3683:R$3685)</x:f>
        <x:v>0</x:v>
      </x:c>
      <x:c r="L585" s="21" t="n">
        <x:f>$D585*SUMPRODUCT('Evidence'!$J$3683:$J$3685,'Evidence'!S$3683:S$3685)</x:f>
        <x:v>162.15756057138407</x:v>
      </x:c>
      <x:c r="M585" s="21" t="n">
        <x:f>$D585*SUMPRODUCT('Evidence'!$J$3683:$J$3685,'Evidence'!T$3683:T$3685)</x:f>
        <x:v>0</x:v>
      </x:c>
      <x:c r="N585" s="21" t="n">
        <x:f>$D585*SUMPRODUCT('Evidence'!$J$3683:$J$3685,'Evidence'!U$3683:U$3685)</x:f>
        <x:v>0</x:v>
      </x:c>
      <x:c r="O585" s="21" t="n">
        <x:f>$D585*SUMPRODUCT('Evidence'!$J$3683:$J$3685,'Evidence'!V$3683:V$3685)</x:f>
        <x:v>0</x:v>
      </x:c>
      <x:c r="P585" s="21" t="n">
        <x:f>$D585*SUMPRODUCT('Evidence'!$J$3683:$J$3685,'Evidence'!W$3683:W$3685)</x:f>
        <x:v>0</x:v>
      </x:c>
      <x:c r="Q585" s="21" t="n">
        <x:f>SUM(E585:P585)</x:f>
        <x:v>11639.162000000002</x:v>
      </x:c>
      <x:c r="R585" s="21" t="n">
        <x:f>Q585-D585</x:f>
        <x:v>1.8189894035458565e-12</x:v>
      </x:c>
      <x:c r="S585" s="18" t="str">
        <x:v>Economic activity (ISIC-Rev.4): G. Wholesale and retail trade; repair of motor vehicles and motorcycles</x:v>
      </x:c>
      <x:c r="T585" s="13" t="str">
        <x:v>XA:2080</x:v>
      </x:c>
      <x:c r="U585" s="13" t="str"/>
      <x:c r="V585" s="13" t="str">
        <x:v>https://rplumber.ilo.org/data/indicator?format=.csv.gz&amp;id=EMP_2EMP_SEX_ECO_NB_A</x:v>
      </x:c>
      <x:c r="W585" s="13" t="str">
        <x:v>ILO modelled estimate; allocation estimated</x:v>
      </x:c>
    </x:row>
    <x:row r="586" ht="32" customHeight="1">
      <x:c r="A586" s="2" t="str">
        <x:v>Pakistan</x:v>
      </x:c>
      <x:c r="B586" s="2" t="str">
        <x:v>PAK</x:v>
      </x:c>
      <x:c r="C586" s="2" t="str">
        <x:v>HJ</x:v>
      </x:c>
      <x:c r="D586" s="25" t="n">
        <x:v>4976.939</x:v>
      </x:c>
      <x:c r="E586" s="19" t="n">
        <x:f>$D586*SUMPRODUCT('Evidence'!$J$3686:$J$3696,'Evidence'!L$3686:L$3696)</x:f>
        <x:v>217.57873998287164</x:v>
      </x:c>
      <x:c r="F586" s="19" t="n">
        <x:f>$D586*SUMPRODUCT('Evidence'!$J$3686:$J$3696,'Evidence'!M$3686:M$3696)</x:f>
        <x:v>0</x:v>
      </x:c>
      <x:c r="G586" s="19" t="n">
        <x:f>$D586*SUMPRODUCT('Evidence'!$J$3686:$J$3696,'Evidence'!N$3686:N$3696)</x:f>
        <x:v>4384.39227959608</x:v>
      </x:c>
      <x:c r="H586" s="19" t="n">
        <x:f>$D586*SUMPRODUCT('Evidence'!$J$3686:$J$3696,'Evidence'!O$3686:O$3696)</x:f>
        <x:v>0</x:v>
      </x:c>
      <x:c r="I586" s="19" t="n">
        <x:f>$D586*SUMPRODUCT('Evidence'!$J$3686:$J$3696,'Evidence'!P$3686:P$3696)</x:f>
        <x:v>0</x:v>
      </x:c>
      <x:c r="J586" s="19" t="n">
        <x:f>$D586*SUMPRODUCT('Evidence'!$J$3686:$J$3696,'Evidence'!Q$3686:Q$3696)</x:f>
        <x:v>0</x:v>
      </x:c>
      <x:c r="K586" s="19" t="n">
        <x:f>$D586*SUMPRODUCT('Evidence'!$J$3686:$J$3696,'Evidence'!R$3686:R$3696)</x:f>
        <x:v>0</x:v>
      </x:c>
      <x:c r="L586" s="19" t="n">
        <x:f>$D586*SUMPRODUCT('Evidence'!$J$3686:$J$3696,'Evidence'!S$3686:S$3696)</x:f>
        <x:v>190.81103902672407</x:v>
      </x:c>
      <x:c r="M586" s="19" t="n">
        <x:f>$D586*SUMPRODUCT('Evidence'!$J$3686:$J$3696,'Evidence'!T$3686:T$3696)</x:f>
        <x:v>184.15694139432506</x:v>
      </x:c>
      <x:c r="N586" s="19" t="n">
        <x:f>$D586*SUMPRODUCT('Evidence'!$J$3686:$J$3696,'Evidence'!U$3686:U$3696)</x:f>
        <x:v>0</x:v>
      </x:c>
      <x:c r="O586" s="19" t="n">
        <x:f>$D586*SUMPRODUCT('Evidence'!$J$3686:$J$3696,'Evidence'!V$3686:V$3696)</x:f>
        <x:v>0</x:v>
      </x:c>
      <x:c r="P586" s="19" t="n">
        <x:f>$D586*SUMPRODUCT('Evidence'!$J$3686:$J$3696,'Evidence'!W$3686:W$3696)</x:f>
        <x:v>0</x:v>
      </x:c>
      <x:c r="Q586" s="19" t="n">
        <x:f>SUM(E586:P586)</x:f>
        <x:v>4976.939</x:v>
      </x:c>
      <x:c r="R586" s="19" t="n">
        <x:f>Q586-D586</x:f>
        <x:v>0</x:v>
      </x:c>
      <x:c r="S586" s="17" t="str">
        <x:v>Economic activity (ISIC-Rev.4): H,J. Transport; storage and communication</x:v>
      </x:c>
      <x:c r="T586" s="2" t="str">
        <x:v>XA:2080</x:v>
      </x:c>
      <x:c r="U586" s="2" t="str"/>
      <x:c r="V586" s="2" t="str">
        <x:v>https://rplumber.ilo.org/data/indicator?format=.csv.gz&amp;id=EMP_2EMP_SEX_ECO_NB_A</x:v>
      </x:c>
      <x:c r="W586" s="2" t="str">
        <x:v>ILO modelled estimate; allocation estimated</x:v>
      </x:c>
    </x:row>
    <x:row r="587" ht="32" customHeight="1">
      <x:c r="A587" s="13" t="str">
        <x:v>Pakistan</x:v>
      </x:c>
      <x:c r="B587" s="13" t="str">
        <x:v>PAK</x:v>
      </x:c>
      <x:c r="C587" s="13" t="str">
        <x:v>I</x:v>
      </x:c>
      <x:c r="D587" s="25" t="n">
        <x:v>1572.57</x:v>
      </x:c>
      <x:c r="E587" s="21" t="n">
        <x:f>$D587*SUMPRODUCT('Evidence'!$J$3697:$J$3698,'Evidence'!L$3697:L$3698)</x:f>
        <x:v>0</x:v>
      </x:c>
      <x:c r="F587" s="21" t="n">
        <x:f>$D587*SUMPRODUCT('Evidence'!$J$3697:$J$3698,'Evidence'!M$3697:M$3698)</x:f>
        <x:v>0</x:v>
      </x:c>
      <x:c r="G587" s="21" t="n">
        <x:f>$D587*SUMPRODUCT('Evidence'!$J$3697:$J$3698,'Evidence'!N$3697:N$3698)</x:f>
        <x:v>0</x:v>
      </x:c>
      <x:c r="H587" s="21" t="n">
        <x:f>$D587*SUMPRODUCT('Evidence'!$J$3697:$J$3698,'Evidence'!O$3697:O$3698)</x:f>
        <x:v>1572.57</x:v>
      </x:c>
      <x:c r="I587" s="21" t="n">
        <x:f>$D587*SUMPRODUCT('Evidence'!$J$3697:$J$3698,'Evidence'!P$3697:P$3698)</x:f>
        <x:v>0</x:v>
      </x:c>
      <x:c r="J587" s="21" t="n">
        <x:f>$D587*SUMPRODUCT('Evidence'!$J$3697:$J$3698,'Evidence'!Q$3697:Q$3698)</x:f>
        <x:v>0</x:v>
      </x:c>
      <x:c r="K587" s="21" t="n">
        <x:f>$D587*SUMPRODUCT('Evidence'!$J$3697:$J$3698,'Evidence'!R$3697:R$3698)</x:f>
        <x:v>0</x:v>
      </x:c>
      <x:c r="L587" s="21" t="n">
        <x:f>$D587*SUMPRODUCT('Evidence'!$J$3697:$J$3698,'Evidence'!S$3697:S$3698)</x:f>
        <x:v>0</x:v>
      </x:c>
      <x:c r="M587" s="21" t="n">
        <x:f>$D587*SUMPRODUCT('Evidence'!$J$3697:$J$3698,'Evidence'!T$3697:T$3698)</x:f>
        <x:v>0</x:v>
      </x:c>
      <x:c r="N587" s="21" t="n">
        <x:f>$D587*SUMPRODUCT('Evidence'!$J$3697:$J$3698,'Evidence'!U$3697:U$3698)</x:f>
        <x:v>0</x:v>
      </x:c>
      <x:c r="O587" s="21" t="n">
        <x:f>$D587*SUMPRODUCT('Evidence'!$J$3697:$J$3698,'Evidence'!V$3697:V$3698)</x:f>
        <x:v>0</x:v>
      </x:c>
      <x:c r="P587" s="21" t="n">
        <x:f>$D587*SUMPRODUCT('Evidence'!$J$3697:$J$3698,'Evidence'!W$3697:W$3698)</x:f>
        <x:v>0</x:v>
      </x:c>
      <x:c r="Q587" s="21" t="n">
        <x:f>SUM(E587:P587)</x:f>
        <x:v>1572.57</x:v>
      </x:c>
      <x:c r="R587" s="21" t="n">
        <x:f>Q587-D587</x:f>
        <x:v>0</x:v>
      </x:c>
      <x:c r="S587" s="18" t="str">
        <x:v>Economic activity (ISIC-Rev.4): I. Accommodation and food service activities</x:v>
      </x:c>
      <x:c r="T587" s="13" t="str">
        <x:v>XA:2080</x:v>
      </x:c>
      <x:c r="U587" s="13" t="str"/>
      <x:c r="V587" s="13" t="str">
        <x:v>https://rplumber.ilo.org/data/indicator?format=.csv.gz&amp;id=EMP_2EMP_SEX_ECO_NB_A</x:v>
      </x:c>
      <x:c r="W587" s="13" t="str">
        <x:v>ILO modelled estimate; allocation estimated</x:v>
      </x:c>
    </x:row>
    <x:row r="588" ht="32" customHeight="1">
      <x:c r="A588" s="2" t="str">
        <x:v>Pakistan</x:v>
      </x:c>
      <x:c r="B588" s="2" t="str">
        <x:v>PAK</x:v>
      </x:c>
      <x:c r="C588" s="2" t="str">
        <x:v>K</x:v>
      </x:c>
      <x:c r="D588" s="25" t="n">
        <x:v>452.851</x:v>
      </x:c>
      <x:c r="E588" s="19" t="n">
        <x:f>$D588*SUMPRODUCT('Evidence'!$J$3699:$J$3701,'Evidence'!L$3699:L$3701)</x:f>
        <x:v>0</x:v>
      </x:c>
      <x:c r="F588" s="19" t="n">
        <x:f>$D588*SUMPRODUCT('Evidence'!$J$3699:$J$3701,'Evidence'!M$3699:M$3701)</x:f>
        <x:v>0</x:v>
      </x:c>
      <x:c r="G588" s="19" t="n">
        <x:f>$D588*SUMPRODUCT('Evidence'!$J$3699:$J$3701,'Evidence'!N$3699:N$3701)</x:f>
        <x:v>0</x:v>
      </x:c>
      <x:c r="H588" s="19" t="n">
        <x:f>$D588*SUMPRODUCT('Evidence'!$J$3699:$J$3701,'Evidence'!O$3699:O$3701)</x:f>
        <x:v>0</x:v>
      </x:c>
      <x:c r="I588" s="19" t="n">
        <x:f>$D588*SUMPRODUCT('Evidence'!$J$3699:$J$3701,'Evidence'!P$3699:P$3701)</x:f>
        <x:v>0</x:v>
      </x:c>
      <x:c r="J588" s="19" t="n">
        <x:f>$D588*SUMPRODUCT('Evidence'!$J$3699:$J$3701,'Evidence'!Q$3699:Q$3701)</x:f>
        <x:v>0</x:v>
      </x:c>
      <x:c r="K588" s="19" t="n">
        <x:f>$D588*SUMPRODUCT('Evidence'!$J$3699:$J$3701,'Evidence'!R$3699:R$3701)</x:f>
        <x:v>452.8510000000001</x:v>
      </x:c>
      <x:c r="L588" s="19" t="n">
        <x:f>$D588*SUMPRODUCT('Evidence'!$J$3699:$J$3701,'Evidence'!S$3699:S$3701)</x:f>
        <x:v>0</x:v>
      </x:c>
      <x:c r="M588" s="19" t="n">
        <x:f>$D588*SUMPRODUCT('Evidence'!$J$3699:$J$3701,'Evidence'!T$3699:T$3701)</x:f>
        <x:v>0</x:v>
      </x:c>
      <x:c r="N588" s="19" t="n">
        <x:f>$D588*SUMPRODUCT('Evidence'!$J$3699:$J$3701,'Evidence'!U$3699:U$3701)</x:f>
        <x:v>0</x:v>
      </x:c>
      <x:c r="O588" s="19" t="n">
        <x:f>$D588*SUMPRODUCT('Evidence'!$J$3699:$J$3701,'Evidence'!V$3699:V$3701)</x:f>
        <x:v>0</x:v>
      </x:c>
      <x:c r="P588" s="19" t="n">
        <x:f>$D588*SUMPRODUCT('Evidence'!$J$3699:$J$3701,'Evidence'!W$3699:W$3701)</x:f>
        <x:v>0</x:v>
      </x:c>
      <x:c r="Q588" s="19" t="n">
        <x:f>SUM(E588:P588)</x:f>
        <x:v>452.8510000000001</x:v>
      </x:c>
      <x:c r="R588" s="19" t="n">
        <x:f>Q588-D588</x:f>
        <x:v>1.1368683772161603e-13</x:v>
      </x:c>
      <x:c r="S588" s="17" t="str">
        <x:v>Economic activity (ISIC-Rev.4): K. Financial and insurance activities</x:v>
      </x:c>
      <x:c r="T588" s="2" t="str">
        <x:v>XA:2080</x:v>
      </x:c>
      <x:c r="U588" s="2" t="str"/>
      <x:c r="V588" s="2" t="str">
        <x:v>https://rplumber.ilo.org/data/indicator?format=.csv.gz&amp;id=EMP_2EMP_SEX_ECO_NB_A</x:v>
      </x:c>
      <x:c r="W588" s="2" t="str">
        <x:v>ILO modelled estimate; allocation estimated</x:v>
      </x:c>
    </x:row>
    <x:row r="589" ht="32" customHeight="1">
      <x:c r="A589" s="13" t="str">
        <x:v>Pakistan</x:v>
      </x:c>
      <x:c r="B589" s="13" t="str">
        <x:v>PAK</x:v>
      </x:c>
      <x:c r="C589" s="13" t="str">
        <x:v>LMN</x:v>
      </x:c>
      <x:c r="D589" s="25" t="n">
        <x:v>1579.443</x:v>
      </x:c>
      <x:c r="E589" s="21" t="n">
        <x:f>$D589*SUMPRODUCT('Evidence'!$J$3702:$J$3715,'Evidence'!L$3702:L$3715)</x:f>
        <x:v>0</x:v>
      </x:c>
      <x:c r="F589" s="21" t="n">
        <x:f>$D589*SUMPRODUCT('Evidence'!$J$3702:$J$3715,'Evidence'!M$3702:M$3715)</x:f>
        <x:v>0</x:v>
      </x:c>
      <x:c r="G589" s="21" t="n">
        <x:f>$D589*SUMPRODUCT('Evidence'!$J$3702:$J$3715,'Evidence'!N$3702:N$3715)</x:f>
        <x:v>945.1419351627726</x:v>
      </x:c>
      <x:c r="H589" s="21" t="n">
        <x:f>$D589*SUMPRODUCT('Evidence'!$J$3702:$J$3715,'Evidence'!O$3702:O$3715)</x:f>
        <x:v>101.25832184775125</x:v>
      </x:c>
      <x:c r="I589" s="21" t="n">
        <x:f>$D589*SUMPRODUCT('Evidence'!$J$3702:$J$3715,'Evidence'!P$3702:P$3715)</x:f>
        <x:v>0</x:v>
      </x:c>
      <x:c r="J589" s="21" t="n">
        <x:f>$D589*SUMPRODUCT('Evidence'!$J$3702:$J$3715,'Evidence'!Q$3702:Q$3715)</x:f>
        <x:v>65.15222020911447</x:v>
      </x:c>
      <x:c r="K589" s="21" t="n">
        <x:f>$D589*SUMPRODUCT('Evidence'!$J$3702:$J$3715,'Evidence'!R$3702:R$3715)</x:f>
        <x:v>0</x:v>
      </x:c>
      <x:c r="L589" s="21" t="n">
        <x:f>$D589*SUMPRODUCT('Evidence'!$J$3702:$J$3715,'Evidence'!S$3702:S$3715)</x:f>
        <x:v>6.746770214018021</x:v>
      </x:c>
      <x:c r="M589" s="21" t="n">
        <x:f>$D589*SUMPRODUCT('Evidence'!$J$3702:$J$3715,'Evidence'!T$3702:T$3715)</x:f>
        <x:v>57.12093905274794</x:v>
      </x:c>
      <x:c r="N589" s="21" t="n">
        <x:f>$D589*SUMPRODUCT('Evidence'!$J$3702:$J$3715,'Evidence'!U$3702:U$3715)</x:f>
        <x:v>0</x:v>
      </x:c>
      <x:c r="O589" s="21" t="n">
        <x:f>$D589*SUMPRODUCT('Evidence'!$J$3702:$J$3715,'Evidence'!V$3702:V$3715)</x:f>
        <x:v>404.0228135135957</x:v>
      </x:c>
      <x:c r="P589" s="21" t="n">
        <x:f>$D589*SUMPRODUCT('Evidence'!$J$3702:$J$3715,'Evidence'!W$3702:W$3715)</x:f>
        <x:v>0</x:v>
      </x:c>
      <x:c r="Q589" s="21" t="n">
        <x:f>SUM(E589:P589)</x:f>
        <x:v>1579.4429999999998</x:v>
      </x:c>
      <x:c r="R589" s="21" t="n">
        <x:f>Q589-D589</x:f>
        <x:v>-2.2737367544323206e-13</x:v>
      </x:c>
      <x:c r="S589" s="18" t="str">
        <x:v>Economic activity (ISIC-Rev.4): L,M,N. Real estate; business and administrative activities</x:v>
      </x:c>
      <x:c r="T589" s="13" t="str">
        <x:v>XA:2080</x:v>
      </x:c>
      <x:c r="U589" s="13" t="str"/>
      <x:c r="V589" s="13" t="str">
        <x:v>https://rplumber.ilo.org/data/indicator?format=.csv.gz&amp;id=EMP_2EMP_SEX_ECO_NB_A</x:v>
      </x:c>
      <x:c r="W589" s="13" t="str">
        <x:v>ILO modelled estimate; allocation estimated</x:v>
      </x:c>
    </x:row>
    <x:row r="590" ht="32" customHeight="1">
      <x:c r="A590" s="2" t="str">
        <x:v>Pakistan</x:v>
      </x:c>
      <x:c r="B590" s="2" t="str">
        <x:v>PAK</x:v>
      </x:c>
      <x:c r="C590" s="2" t="str">
        <x:v>O</x:v>
      </x:c>
      <x:c r="D590" s="25" t="n">
        <x:v>2379.51</x:v>
      </x:c>
      <x:c r="E590" s="19" t="n">
        <x:f>$D590*SUMPRODUCT('Evidence'!$J$3716:$J$3716,'Evidence'!L$3716:L$3716)</x:f>
        <x:v>0</x:v>
      </x:c>
      <x:c r="F590" s="19" t="n">
        <x:f>$D590*SUMPRODUCT('Evidence'!$J$3716:$J$3716,'Evidence'!M$3716:M$3716)</x:f>
        <x:v>0</x:v>
      </x:c>
      <x:c r="G590" s="19" t="n">
        <x:f>$D590*SUMPRODUCT('Evidence'!$J$3716:$J$3716,'Evidence'!N$3716:N$3716)</x:f>
        <x:v>0</x:v>
      </x:c>
      <x:c r="H590" s="19" t="n">
        <x:f>$D590*SUMPRODUCT('Evidence'!$J$3716:$J$3716,'Evidence'!O$3716:O$3716)</x:f>
        <x:v>0</x:v>
      </x:c>
      <x:c r="I590" s="19" t="n">
        <x:f>$D590*SUMPRODUCT('Evidence'!$J$3716:$J$3716,'Evidence'!P$3716:P$3716)</x:f>
        <x:v>0</x:v>
      </x:c>
      <x:c r="J590" s="19" t="n">
        <x:f>$D590*SUMPRODUCT('Evidence'!$J$3716:$J$3716,'Evidence'!Q$3716:Q$3716)</x:f>
        <x:v>0</x:v>
      </x:c>
      <x:c r="K590" s="19" t="n">
        <x:f>$D590*SUMPRODUCT('Evidence'!$J$3716:$J$3716,'Evidence'!R$3716:R$3716)</x:f>
        <x:v>0</x:v>
      </x:c>
      <x:c r="L590" s="19" t="n">
        <x:f>$D590*SUMPRODUCT('Evidence'!$J$3716:$J$3716,'Evidence'!S$3716:S$3716)</x:f>
        <x:v>0</x:v>
      </x:c>
      <x:c r="M590" s="19" t="n">
        <x:f>$D590*SUMPRODUCT('Evidence'!$J$3716:$J$3716,'Evidence'!T$3716:T$3716)</x:f>
        <x:v>0</x:v>
      </x:c>
      <x:c r="N590" s="19" t="n">
        <x:f>$D590*SUMPRODUCT('Evidence'!$J$3716:$J$3716,'Evidence'!U$3716:U$3716)</x:f>
        <x:v>0</x:v>
      </x:c>
      <x:c r="O590" s="19" t="n">
        <x:f>$D590*SUMPRODUCT('Evidence'!$J$3716:$J$3716,'Evidence'!V$3716:V$3716)</x:f>
        <x:v>0</x:v>
      </x:c>
      <x:c r="P590" s="19" t="n">
        <x:f>$D590*SUMPRODUCT('Evidence'!$J$3716:$J$3716,'Evidence'!W$3716:W$3716)</x:f>
        <x:v>2379.51</x:v>
      </x:c>
      <x:c r="Q590" s="19" t="n">
        <x:f>SUM(E590:P590)</x:f>
        <x:v>2379.51</x:v>
      </x:c>
      <x:c r="R590" s="19" t="n">
        <x:f>Q590-D590</x:f>
        <x:v>0</x:v>
      </x:c>
      <x:c r="S590" s="17" t="str">
        <x:v>Economic activity (ISIC-Rev.4): O. Public administration and defence; compulsory social security</x:v>
      </x:c>
      <x:c r="T590" s="2" t="str">
        <x:v>XA:2080</x:v>
      </x:c>
      <x:c r="U590" s="2" t="str"/>
      <x:c r="V590" s="2" t="str">
        <x:v>https://rplumber.ilo.org/data/indicator?format=.csv.gz&amp;id=EMP_2EMP_SEX_ECO_NB_A</x:v>
      </x:c>
      <x:c r="W590" s="2" t="str">
        <x:v>ILO modelled estimate; allocation estimated</x:v>
      </x:c>
    </x:row>
    <x:row r="591" ht="32" customHeight="1">
      <x:c r="A591" s="13" t="str">
        <x:v>Pakistan</x:v>
      </x:c>
      <x:c r="B591" s="13" t="str">
        <x:v>PAK</x:v>
      </x:c>
      <x:c r="C591" s="13" t="str">
        <x:v>P</x:v>
      </x:c>
      <x:c r="D591" s="25" t="n">
        <x:v>3032.937</x:v>
      </x:c>
      <x:c r="E591" s="21" t="n">
        <x:f>$D591*SUMPRODUCT('Evidence'!$J$3717:$J$3717,'Evidence'!L$3717:L$3717)</x:f>
        <x:v>0</x:v>
      </x:c>
      <x:c r="F591" s="21" t="n">
        <x:f>$D591*SUMPRODUCT('Evidence'!$J$3717:$J$3717,'Evidence'!M$3717:M$3717)</x:f>
        <x:v>0</x:v>
      </x:c>
      <x:c r="G591" s="21" t="n">
        <x:f>$D591*SUMPRODUCT('Evidence'!$J$3717:$J$3717,'Evidence'!N$3717:N$3717)</x:f>
        <x:v>0</x:v>
      </x:c>
      <x:c r="H591" s="21" t="n">
        <x:f>$D591*SUMPRODUCT('Evidence'!$J$3717:$J$3717,'Evidence'!O$3717:O$3717)</x:f>
        <x:v>3032.937</x:v>
      </x:c>
      <x:c r="I591" s="21" t="n">
        <x:f>$D591*SUMPRODUCT('Evidence'!$J$3717:$J$3717,'Evidence'!P$3717:P$3717)</x:f>
        <x:v>0</x:v>
      </x:c>
      <x:c r="J591" s="21" t="n">
        <x:f>$D591*SUMPRODUCT('Evidence'!$J$3717:$J$3717,'Evidence'!Q$3717:Q$3717)</x:f>
        <x:v>0</x:v>
      </x:c>
      <x:c r="K591" s="21" t="n">
        <x:f>$D591*SUMPRODUCT('Evidence'!$J$3717:$J$3717,'Evidence'!R$3717:R$3717)</x:f>
        <x:v>0</x:v>
      </x:c>
      <x:c r="L591" s="21" t="n">
        <x:f>$D591*SUMPRODUCT('Evidence'!$J$3717:$J$3717,'Evidence'!S$3717:S$3717)</x:f>
        <x:v>0</x:v>
      </x:c>
      <x:c r="M591" s="21" t="n">
        <x:f>$D591*SUMPRODUCT('Evidence'!$J$3717:$J$3717,'Evidence'!T$3717:T$3717)</x:f>
        <x:v>0</x:v>
      </x:c>
      <x:c r="N591" s="21" t="n">
        <x:f>$D591*SUMPRODUCT('Evidence'!$J$3717:$J$3717,'Evidence'!U$3717:U$3717)</x:f>
        <x:v>0</x:v>
      </x:c>
      <x:c r="O591" s="21" t="n">
        <x:f>$D591*SUMPRODUCT('Evidence'!$J$3717:$J$3717,'Evidence'!V$3717:V$3717)</x:f>
        <x:v>0</x:v>
      </x:c>
      <x:c r="P591" s="21" t="n">
        <x:f>$D591*SUMPRODUCT('Evidence'!$J$3717:$J$3717,'Evidence'!W$3717:W$3717)</x:f>
        <x:v>0</x:v>
      </x:c>
      <x:c r="Q591" s="21" t="n">
        <x:f>SUM(E591:P591)</x:f>
        <x:v>3032.937</x:v>
      </x:c>
      <x:c r="R591" s="21" t="n">
        <x:f>Q591-D591</x:f>
        <x:v>0</x:v>
      </x:c>
      <x:c r="S591" s="18" t="str">
        <x:v>Economic activity (ISIC-Rev.4): P. Education</x:v>
      </x:c>
      <x:c r="T591" s="13" t="str">
        <x:v>XA:2080</x:v>
      </x:c>
      <x:c r="U591" s="13" t="str"/>
      <x:c r="V591" s="13" t="str">
        <x:v>https://rplumber.ilo.org/data/indicator?format=.csv.gz&amp;id=EMP_2EMP_SEX_ECO_NB_A</x:v>
      </x:c>
      <x:c r="W591" s="13" t="str">
        <x:v>ILO modelled estimate; allocation estimated</x:v>
      </x:c>
    </x:row>
    <x:row r="592" ht="32" customHeight="1">
      <x:c r="A592" s="2" t="str">
        <x:v>Pakistan</x:v>
      </x:c>
      <x:c r="B592" s="2" t="str">
        <x:v>PAK</x:v>
      </x:c>
      <x:c r="C592" s="2" t="str">
        <x:v>Q</x:v>
      </x:c>
      <x:c r="D592" s="25" t="n">
        <x:v>1115.429</x:v>
      </x:c>
      <x:c r="E592" s="19" t="n">
        <x:f>$D592*SUMPRODUCT('Evidence'!$J$3718:$J$3720,'Evidence'!L$3718:L$3720)</x:f>
        <x:v>0</x:v>
      </x:c>
      <x:c r="F592" s="19" t="n">
        <x:f>$D592*SUMPRODUCT('Evidence'!$J$3718:$J$3720,'Evidence'!M$3718:M$3720)</x:f>
        <x:v>0</x:v>
      </x:c>
      <x:c r="G592" s="19" t="n">
        <x:f>$D592*SUMPRODUCT('Evidence'!$J$3718:$J$3720,'Evidence'!N$3718:N$3720)</x:f>
        <x:v>0</x:v>
      </x:c>
      <x:c r="H592" s="19" t="n">
        <x:f>$D592*SUMPRODUCT('Evidence'!$J$3718:$J$3720,'Evidence'!O$3718:O$3720)</x:f>
        <x:v>0</x:v>
      </x:c>
      <x:c r="I592" s="19" t="n">
        <x:f>$D592*SUMPRODUCT('Evidence'!$J$3718:$J$3720,'Evidence'!P$3718:P$3720)</x:f>
        <x:v>0</x:v>
      </x:c>
      <x:c r="J592" s="19" t="n">
        <x:f>$D592*SUMPRODUCT('Evidence'!$J$3718:$J$3720,'Evidence'!Q$3718:Q$3720)</x:f>
        <x:v>1058.177795391666</x:v>
      </x:c>
      <x:c r="K592" s="19" t="n">
        <x:f>$D592*SUMPRODUCT('Evidence'!$J$3718:$J$3720,'Evidence'!R$3718:R$3720)</x:f>
        <x:v>0</x:v>
      </x:c>
      <x:c r="L592" s="19" t="n">
        <x:f>$D592*SUMPRODUCT('Evidence'!$J$3718:$J$3720,'Evidence'!S$3718:S$3720)</x:f>
        <x:v>0</x:v>
      </x:c>
      <x:c r="M592" s="19" t="n">
        <x:f>$D592*SUMPRODUCT('Evidence'!$J$3718:$J$3720,'Evidence'!T$3718:T$3720)</x:f>
        <x:v>0</x:v>
      </x:c>
      <x:c r="N592" s="19" t="n">
        <x:f>$D592*SUMPRODUCT('Evidence'!$J$3718:$J$3720,'Evidence'!U$3718:U$3720)</x:f>
        <x:v>0</x:v>
      </x:c>
      <x:c r="O592" s="19" t="n">
        <x:f>$D592*SUMPRODUCT('Evidence'!$J$3718:$J$3720,'Evidence'!V$3718:V$3720)</x:f>
        <x:v>0</x:v>
      </x:c>
      <x:c r="P592" s="19" t="n">
        <x:f>$D592*SUMPRODUCT('Evidence'!$J$3718:$J$3720,'Evidence'!W$3718:W$3720)</x:f>
        <x:v>57.25120460833405</x:v>
      </x:c>
      <x:c r="Q592" s="19" t="n">
        <x:f>SUM(E592:P592)</x:f>
        <x:v>1115.429</x:v>
      </x:c>
      <x:c r="R592" s="19" t="n">
        <x:f>Q592-D592</x:f>
        <x:v>0</x:v>
      </x:c>
      <x:c r="S592" s="17" t="str">
        <x:v>Economic activity (ISIC-Rev.4): Q. Human health and social work activities</x:v>
      </x:c>
      <x:c r="T592" s="2" t="str">
        <x:v>XA:2080</x:v>
      </x:c>
      <x:c r="U592" s="2" t="str"/>
      <x:c r="V592" s="2" t="str">
        <x:v>https://rplumber.ilo.org/data/indicator?format=.csv.gz&amp;id=EMP_2EMP_SEX_ECO_NB_A</x:v>
      </x:c>
      <x:c r="W592" s="2" t="str">
        <x:v>ILO modelled estimate; allocation estimated</x:v>
      </x:c>
    </x:row>
    <x:row r="593" ht="32" customHeight="1">
      <x:c r="A593" s="13" t="str">
        <x:v>Pakistan</x:v>
      </x:c>
      <x:c r="B593" s="13" t="str">
        <x:v>PAK</x:v>
      </x:c>
      <x:c r="C593" s="13" t="str">
        <x:v>RSTU</x:v>
      </x:c>
      <x:c r="D593" s="25" t="n">
        <x:v>3351.167</x:v>
      </x:c>
      <x:c r="E593" s="21" t="n">
        <x:f>$D593*SUMPRODUCT('Evidence'!$J$3721:$J$3728,'Evidence'!L$3721:L$3728)</x:f>
        <x:v>0</x:v>
      </x:c>
      <x:c r="F593" s="21" t="n">
        <x:f>$D593*SUMPRODUCT('Evidence'!$J$3721:$J$3728,'Evidence'!M$3721:M$3728)</x:f>
        <x:v>0</x:v>
      </x:c>
      <x:c r="G593" s="21" t="n">
        <x:f>$D593*SUMPRODUCT('Evidence'!$J$3721:$J$3728,'Evidence'!N$3721:N$3728)</x:f>
        <x:v>0</x:v>
      </x:c>
      <x:c r="H593" s="21" t="n">
        <x:f>$D593*SUMPRODUCT('Evidence'!$J$3721:$J$3728,'Evidence'!O$3721:O$3728)</x:f>
        <x:v>1251.0833974684876</x:v>
      </x:c>
      <x:c r="I593" s="21" t="n">
        <x:f>$D593*SUMPRODUCT('Evidence'!$J$3721:$J$3728,'Evidence'!P$3721:P$3728)</x:f>
        <x:v>0</x:v>
      </x:c>
      <x:c r="J593" s="21" t="n">
        <x:f>$D593*SUMPRODUCT('Evidence'!$J$3721:$J$3728,'Evidence'!Q$3721:Q$3728)</x:f>
        <x:v>0</x:v>
      </x:c>
      <x:c r="K593" s="21" t="n">
        <x:f>$D593*SUMPRODUCT('Evidence'!$J$3721:$J$3728,'Evidence'!R$3721:R$3728)</x:f>
        <x:v>0</x:v>
      </x:c>
      <x:c r="L593" s="21" t="n">
        <x:f>$D593*SUMPRODUCT('Evidence'!$J$3721:$J$3728,'Evidence'!S$3721:S$3728)</x:f>
        <x:v>199.71903678562626</x:v>
      </x:c>
      <x:c r="M593" s="21" t="n">
        <x:f>$D593*SUMPRODUCT('Evidence'!$J$3721:$J$3728,'Evidence'!T$3721:T$3728)</x:f>
        <x:v>66.98016395247727</x:v>
      </x:c>
      <x:c r="N593" s="21" t="n">
        <x:f>$D593*SUMPRODUCT('Evidence'!$J$3721:$J$3728,'Evidence'!U$3721:U$3728)</x:f>
        <x:v>0</x:v>
      </x:c>
      <x:c r="O593" s="21" t="n">
        <x:f>$D593*SUMPRODUCT('Evidence'!$J$3721:$J$3728,'Evidence'!V$3721:V$3728)</x:f>
        <x:v>0</x:v>
      </x:c>
      <x:c r="P593" s="21" t="n">
        <x:f>$D593*SUMPRODUCT('Evidence'!$J$3721:$J$3728,'Evidence'!W$3721:W$3728)</x:f>
        <x:v>1833.3844017934082</x:v>
      </x:c>
      <x:c r="Q593" s="21" t="n">
        <x:f>SUM(E593:P593)</x:f>
        <x:v>3351.1669999999995</x:v>
      </x:c>
      <x:c r="R593" s="21" t="n">
        <x:f>Q593-D593</x:f>
        <x:v>-4.547473508864641e-13</x:v>
      </x:c>
      <x:c r="S593" s="18" t="str">
        <x:v>Economic activity (ISIC-Rev.4): R,S,T,U. Other services</x:v>
      </x:c>
      <x:c r="T593" s="13" t="str">
        <x:v>XA:2080</x:v>
      </x:c>
      <x:c r="U593" s="13" t="str"/>
      <x:c r="V593" s="13" t="str">
        <x:v>https://rplumber.ilo.org/data/indicator?format=.csv.gz&amp;id=EMP_2EMP_SEX_ECO_NB_A</x:v>
      </x:c>
      <x:c r="W593" s="13" t="str">
        <x:v>ILO modelled estimate; allocation estimated</x:v>
      </x:c>
    </x:row>
    <x:row r="594" ht="32" customHeight="1">
      <x:c r="A594" s="2" t="str">
        <x:v>New Zealand</x:v>
      </x:c>
      <x:c r="B594" s="2" t="str">
        <x:v>NZL</x:v>
      </x:c>
      <x:c r="C594" s="2" t="str">
        <x:v>A</x:v>
      </x:c>
      <x:c r="D594" s="25" t="n">
        <x:v>158.793</x:v>
      </x:c>
      <x:c r="E594" s="19" t="n">
        <x:f>$D594*SUMPRODUCT('Evidence'!$J$3729:$J$3731,'Evidence'!L$3729:L$3731)</x:f>
        <x:v>0</x:v>
      </x:c>
      <x:c r="F594" s="19" t="n">
        <x:f>$D594*SUMPRODUCT('Evidence'!$J$3729:$J$3731,'Evidence'!M$3729:M$3731)</x:f>
        <x:v>4.577812650150033</x:v>
      </x:c>
      <x:c r="G594" s="19" t="n">
        <x:f>$D594*SUMPRODUCT('Evidence'!$J$3729:$J$3731,'Evidence'!N$3729:N$3731)</x:f>
        <x:v>0</x:v>
      </x:c>
      <x:c r="H594" s="19" t="n">
        <x:f>$D594*SUMPRODUCT('Evidence'!$J$3729:$J$3731,'Evidence'!O$3729:O$3731)</x:f>
        <x:v>0</x:v>
      </x:c>
      <x:c r="I594" s="19" t="n">
        <x:f>$D594*SUMPRODUCT('Evidence'!$J$3729:$J$3731,'Evidence'!P$3729:P$3731)</x:f>
        <x:v>154.21518734985</x:v>
      </x:c>
      <x:c r="J594" s="19" t="n">
        <x:f>$D594*SUMPRODUCT('Evidence'!$J$3729:$J$3731,'Evidence'!Q$3729:Q$3731)</x:f>
        <x:v>0</x:v>
      </x:c>
      <x:c r="K594" s="19" t="n">
        <x:f>$D594*SUMPRODUCT('Evidence'!$J$3729:$J$3731,'Evidence'!R$3729:R$3731)</x:f>
        <x:v>0</x:v>
      </x:c>
      <x:c r="L594" s="19" t="n">
        <x:f>$D594*SUMPRODUCT('Evidence'!$J$3729:$J$3731,'Evidence'!S$3729:S$3731)</x:f>
        <x:v>0</x:v>
      </x:c>
      <x:c r="M594" s="19" t="n">
        <x:f>$D594*SUMPRODUCT('Evidence'!$J$3729:$J$3731,'Evidence'!T$3729:T$3731)</x:f>
        <x:v>0</x:v>
      </x:c>
      <x:c r="N594" s="19" t="n">
        <x:f>$D594*SUMPRODUCT('Evidence'!$J$3729:$J$3731,'Evidence'!U$3729:U$3731)</x:f>
        <x:v>0</x:v>
      </x:c>
      <x:c r="O594" s="19" t="n">
        <x:f>$D594*SUMPRODUCT('Evidence'!$J$3729:$J$3731,'Evidence'!V$3729:V$3731)</x:f>
        <x:v>0</x:v>
      </x:c>
      <x:c r="P594" s="19" t="n">
        <x:f>$D594*SUMPRODUCT('Evidence'!$J$3729:$J$3731,'Evidence'!W$3729:W$3731)</x:f>
        <x:v>0</x:v>
      </x:c>
      <x:c r="Q594" s="19" t="n">
        <x:f>SUM(E594:P594)</x:f>
        <x:v>158.79300000000003</x:v>
      </x:c>
      <x:c r="R594" s="19" t="n">
        <x:f>Q594-D594</x:f>
        <x:v>2.842170943040401e-14</x:v>
      </x:c>
      <x:c r="S594" s="17" t="str">
        <x:v>Economic activity (ISIC-Rev.4): A. Agriculture; forestry and fishing</x:v>
      </x:c>
      <x:c r="T594" s="2" t="str">
        <x:v>XA:1884</x:v>
      </x:c>
      <x:c r="U594" s="2" t="str"/>
      <x:c r="V594" s="2" t="str">
        <x:v>https://rplumber.ilo.org/data/indicator?format=.csv.gz&amp;id=EMP_2EMP_SEX_ECO_NB_A</x:v>
      </x:c>
      <x:c r="W594" s="2" t="str">
        <x:v>ILO modelled estimate; allocation estimated</x:v>
      </x:c>
    </x:row>
    <x:row r="595" ht="32" customHeight="1">
      <x:c r="A595" s="13" t="str">
        <x:v>New Zealand</x:v>
      </x:c>
      <x:c r="B595" s="13" t="str">
        <x:v>NZL</x:v>
      </x:c>
      <x:c r="C595" s="13" t="str">
        <x:v>B</x:v>
      </x:c>
      <x:c r="D595" s="25" t="n">
        <x:v>8.118</x:v>
      </x:c>
      <x:c r="E595" s="21" t="n">
        <x:f>$D595*SUMPRODUCT('Evidence'!$J$3732:$J$3736,'Evidence'!L$3732:L$3736)</x:f>
        <x:v>3.671568382597145</x:v>
      </x:c>
      <x:c r="F595" s="21" t="n">
        <x:f>$D595*SUMPRODUCT('Evidence'!$J$3732:$J$3736,'Evidence'!M$3732:M$3736)</x:f>
        <x:v>4.446431617402856</x:v>
      </x:c>
      <x:c r="G595" s="21" t="n">
        <x:f>$D595*SUMPRODUCT('Evidence'!$J$3732:$J$3736,'Evidence'!N$3732:N$3736)</x:f>
        <x:v>0</x:v>
      </x:c>
      <x:c r="H595" s="21" t="n">
        <x:f>$D595*SUMPRODUCT('Evidence'!$J$3732:$J$3736,'Evidence'!O$3732:O$3736)</x:f>
        <x:v>0</x:v>
      </x:c>
      <x:c r="I595" s="21" t="n">
        <x:f>$D595*SUMPRODUCT('Evidence'!$J$3732:$J$3736,'Evidence'!P$3732:P$3736)</x:f>
        <x:v>0</x:v>
      </x:c>
      <x:c r="J595" s="21" t="n">
        <x:f>$D595*SUMPRODUCT('Evidence'!$J$3732:$J$3736,'Evidence'!Q$3732:Q$3736)</x:f>
        <x:v>0</x:v>
      </x:c>
      <x:c r="K595" s="21" t="n">
        <x:f>$D595*SUMPRODUCT('Evidence'!$J$3732:$J$3736,'Evidence'!R$3732:R$3736)</x:f>
        <x:v>0</x:v>
      </x:c>
      <x:c r="L595" s="21" t="n">
        <x:f>$D595*SUMPRODUCT('Evidence'!$J$3732:$J$3736,'Evidence'!S$3732:S$3736)</x:f>
        <x:v>0</x:v>
      </x:c>
      <x:c r="M595" s="21" t="n">
        <x:f>$D595*SUMPRODUCT('Evidence'!$J$3732:$J$3736,'Evidence'!T$3732:T$3736)</x:f>
        <x:v>0</x:v>
      </x:c>
      <x:c r="N595" s="21" t="n">
        <x:f>$D595*SUMPRODUCT('Evidence'!$J$3732:$J$3736,'Evidence'!U$3732:U$3736)</x:f>
        <x:v>0</x:v>
      </x:c>
      <x:c r="O595" s="21" t="n">
        <x:f>$D595*SUMPRODUCT('Evidence'!$J$3732:$J$3736,'Evidence'!V$3732:V$3736)</x:f>
        <x:v>0</x:v>
      </x:c>
      <x:c r="P595" s="21" t="n">
        <x:f>$D595*SUMPRODUCT('Evidence'!$J$3732:$J$3736,'Evidence'!W$3732:W$3736)</x:f>
        <x:v>0</x:v>
      </x:c>
      <x:c r="Q595" s="21" t="n">
        <x:f>SUM(E595:P595)</x:f>
        <x:v>8.118000000000002</x:v>
      </x:c>
      <x:c r="R595" s="21" t="n">
        <x:f>Q595-D595</x:f>
        <x:v>1.7763568394002505e-15</x:v>
      </x:c>
      <x:c r="S595" s="18" t="str">
        <x:v>Economic activity (ISIC-Rev.4): B. Mining and quarrying</x:v>
      </x:c>
      <x:c r="T595" s="13" t="str">
        <x:v>XA:1884</x:v>
      </x:c>
      <x:c r="U595" s="13" t="str"/>
      <x:c r="V595" s="13" t="str">
        <x:v>https://rplumber.ilo.org/data/indicator?format=.csv.gz&amp;id=EMP_2EMP_SEX_ECO_NB_A</x:v>
      </x:c>
      <x:c r="W595" s="13" t="str">
        <x:v>ILO modelled estimate; allocation estimated</x:v>
      </x:c>
    </x:row>
    <x:row r="596" ht="32" customHeight="1">
      <x:c r="A596" s="2" t="str">
        <x:v>New Zealand</x:v>
      </x:c>
      <x:c r="B596" s="2" t="str">
        <x:v>NZL</x:v>
      </x:c>
      <x:c r="C596" s="2" t="str">
        <x:v>C</x:v>
      </x:c>
      <x:c r="D596" s="25" t="n">
        <x:v>242.898</x:v>
      </x:c>
      <x:c r="E596" s="19" t="n">
        <x:f>$D596*SUMPRODUCT('Evidence'!$J$3737:$J$3760,'Evidence'!L$3737:L$3760)</x:f>
        <x:v>2.0466293228120183</x:v>
      </x:c>
      <x:c r="F596" s="19" t="n">
        <x:f>$D596*SUMPRODUCT('Evidence'!$J$3737:$J$3760,'Evidence'!M$3737:M$3760)</x:f>
        <x:v>40.832141809609105</x:v>
      </x:c>
      <x:c r="G596" s="19" t="n">
        <x:f>$D596*SUMPRODUCT('Evidence'!$J$3737:$J$3760,'Evidence'!N$3737:N$3760)</x:f>
        <x:v>82.68928248864262</x:v>
      </x:c>
      <x:c r="H596" s="19" t="n">
        <x:f>$D596*SUMPRODUCT('Evidence'!$J$3737:$J$3760,'Evidence'!O$3737:O$3760)</x:f>
        <x:v>39.15965993124582</x:v>
      </x:c>
      <x:c r="I596" s="19" t="n">
        <x:f>$D596*SUMPRODUCT('Evidence'!$J$3737:$J$3760,'Evidence'!P$3737:P$3760)</x:f>
        <x:v>59.43025578555869</x:v>
      </x:c>
      <x:c r="J596" s="19" t="n">
        <x:f>$D596*SUMPRODUCT('Evidence'!$J$3737:$J$3760,'Evidence'!Q$3737:Q$3760)</x:f>
        <x:v>10.751376155000317</x:v>
      </x:c>
      <x:c r="K596" s="19" t="n">
        <x:f>$D596*SUMPRODUCT('Evidence'!$J$3737:$J$3760,'Evidence'!R$3737:R$3760)</x:f>
        <x:v>0</x:v>
      </x:c>
      <x:c r="L596" s="19" t="n">
        <x:f>$D596*SUMPRODUCT('Evidence'!$J$3737:$J$3760,'Evidence'!S$3737:S$3760)</x:f>
        <x:v>7.988654507131395</x:v>
      </x:c>
      <x:c r="M596" s="19" t="n">
        <x:f>$D596*SUMPRODUCT('Evidence'!$J$3737:$J$3760,'Evidence'!T$3737:T$3760)</x:f>
        <x:v>0</x:v>
      </x:c>
      <x:c r="N596" s="19" t="n">
        <x:f>$D596*SUMPRODUCT('Evidence'!$J$3737:$J$3760,'Evidence'!U$3737:U$3760)</x:f>
        <x:v>0</x:v>
      </x:c>
      <x:c r="O596" s="19" t="n">
        <x:f>$D596*SUMPRODUCT('Evidence'!$J$3737:$J$3760,'Evidence'!V$3737:V$3760)</x:f>
        <x:v>0</x:v>
      </x:c>
      <x:c r="P596" s="19" t="n">
        <x:f>$D596*SUMPRODUCT('Evidence'!$J$3737:$J$3760,'Evidence'!W$3737:W$3760)</x:f>
        <x:v>0</x:v>
      </x:c>
      <x:c r="Q596" s="19" t="n">
        <x:f>SUM(E596:P596)</x:f>
        <x:v>242.89799999999997</x:v>
      </x:c>
      <x:c r="R596" s="19" t="n">
        <x:f>Q596-D596</x:f>
        <x:v>-2.842170943040401e-14</x:v>
      </x:c>
      <x:c r="S596" s="17" t="str">
        <x:v>Economic activity (ISIC-Rev.4): C. Manufacturing</x:v>
      </x:c>
      <x:c r="T596" s="2" t="str">
        <x:v>XA:1884</x:v>
      </x:c>
      <x:c r="U596" s="2" t="str"/>
      <x:c r="V596" s="2" t="str">
        <x:v>https://rplumber.ilo.org/data/indicator?format=.csv.gz&amp;id=EMP_2EMP_SEX_ECO_NB_A</x:v>
      </x:c>
      <x:c r="W596" s="2" t="str">
        <x:v>ILO modelled estimate; allocation estimated</x:v>
      </x:c>
    </x:row>
    <x:row r="597" ht="32" customHeight="1">
      <x:c r="A597" s="13" t="str">
        <x:v>New Zealand</x:v>
      </x:c>
      <x:c r="B597" s="13" t="str">
        <x:v>NZL</x:v>
      </x:c>
      <x:c r="C597" s="13" t="str">
        <x:v>DE</x:v>
      </x:c>
      <x:c r="D597" s="25" t="n">
        <x:v>30.6</x:v>
      </x:c>
      <x:c r="E597" s="21" t="n">
        <x:f>$D597*SUMPRODUCT('Evidence'!$J$3761:$J$3763,'Evidence'!L$3761:L$3763)</x:f>
        <x:v>0</x:v>
      </x:c>
      <x:c r="F597" s="21" t="n">
        <x:f>$D597*SUMPRODUCT('Evidence'!$J$3761:$J$3763,'Evidence'!M$3761:M$3763)</x:f>
        <x:v>0</x:v>
      </x:c>
      <x:c r="G597" s="21" t="n">
        <x:f>$D597*SUMPRODUCT('Evidence'!$J$3761:$J$3763,'Evidence'!N$3761:N$3763)</x:f>
        <x:v>6.603797690567217</x:v>
      </x:c>
      <x:c r="H597" s="21" t="n">
        <x:f>$D597*SUMPRODUCT('Evidence'!$J$3761:$J$3763,'Evidence'!O$3761:O$3763)</x:f>
        <x:v>0</x:v>
      </x:c>
      <x:c r="I597" s="21" t="n">
        <x:f>$D597*SUMPRODUCT('Evidence'!$J$3761:$J$3763,'Evidence'!P$3761:P$3763)</x:f>
        <x:v>0</x:v>
      </x:c>
      <x:c r="J597" s="21" t="n">
        <x:f>$D597*SUMPRODUCT('Evidence'!$J$3761:$J$3763,'Evidence'!Q$3761:Q$3763)</x:f>
        <x:v>0</x:v>
      </x:c>
      <x:c r="K597" s="21" t="n">
        <x:f>$D597*SUMPRODUCT('Evidence'!$J$3761:$J$3763,'Evidence'!R$3761:R$3763)</x:f>
        <x:v>0</x:v>
      </x:c>
      <x:c r="L597" s="21" t="n">
        <x:f>$D597*SUMPRODUCT('Evidence'!$J$3761:$J$3763,'Evidence'!S$3761:S$3763)</x:f>
        <x:v>0</x:v>
      </x:c>
      <x:c r="M597" s="21" t="n">
        <x:f>$D597*SUMPRODUCT('Evidence'!$J$3761:$J$3763,'Evidence'!T$3761:T$3763)</x:f>
        <x:v>0</x:v>
      </x:c>
      <x:c r="N597" s="21" t="n">
        <x:f>$D597*SUMPRODUCT('Evidence'!$J$3761:$J$3763,'Evidence'!U$3761:U$3763)</x:f>
        <x:v>23.99620230943279</x:v>
      </x:c>
      <x:c r="O597" s="21" t="n">
        <x:f>$D597*SUMPRODUCT('Evidence'!$J$3761:$J$3763,'Evidence'!V$3761:V$3763)</x:f>
        <x:v>0</x:v>
      </x:c>
      <x:c r="P597" s="21" t="n">
        <x:f>$D597*SUMPRODUCT('Evidence'!$J$3761:$J$3763,'Evidence'!W$3761:W$3763)</x:f>
        <x:v>0</x:v>
      </x:c>
      <x:c r="Q597" s="21" t="n">
        <x:f>SUM(E597:P597)</x:f>
        <x:v>30.600000000000005</x:v>
      </x:c>
      <x:c r="R597" s="21" t="n">
        <x:f>Q597-D597</x:f>
        <x:v>3.552713678800501e-15</x:v>
      </x:c>
      <x:c r="S597" s="18" t="str">
        <x:v>Economic activity (ISIC-Rev.4): D,E. Utilities</x:v>
      </x:c>
      <x:c r="T597" s="13" t="str">
        <x:v>XA:1884</x:v>
      </x:c>
      <x:c r="U597" s="13" t="str"/>
      <x:c r="V597" s="13" t="str">
        <x:v>https://rplumber.ilo.org/data/indicator?format=.csv.gz&amp;id=EMP_2EMP_SEX_ECO_NB_A</x:v>
      </x:c>
      <x:c r="W597" s="13" t="str">
        <x:v>ILO modelled estimate; allocation estimated</x:v>
      </x:c>
    </x:row>
    <x:row r="598" ht="32" customHeight="1">
      <x:c r="A598" s="2" t="str">
        <x:v>New Zealand</x:v>
      </x:c>
      <x:c r="B598" s="2" t="str">
        <x:v>NZL</x:v>
      </x:c>
      <x:c r="C598" s="2" t="str">
        <x:v>F</x:v>
      </x:c>
      <x:c r="D598" s="25" t="n">
        <x:v>293.826</x:v>
      </x:c>
      <x:c r="E598" s="19" t="n">
        <x:f>$D598*SUMPRODUCT('Evidence'!$J$3764:$J$3766,'Evidence'!L$3764:L$3766)</x:f>
        <x:v>0</x:v>
      </x:c>
      <x:c r="F598" s="19" t="n">
        <x:f>$D598*SUMPRODUCT('Evidence'!$J$3764:$J$3766,'Evidence'!M$3764:M$3766)</x:f>
        <x:v>0</x:v>
      </x:c>
      <x:c r="G598" s="19" t="n">
        <x:f>$D598*SUMPRODUCT('Evidence'!$J$3764:$J$3766,'Evidence'!N$3764:N$3766)</x:f>
        <x:v>178.92976389932588</x:v>
      </x:c>
      <x:c r="H598" s="19" t="n">
        <x:f>$D598*SUMPRODUCT('Evidence'!$J$3764:$J$3766,'Evidence'!O$3764:O$3766)</x:f>
        <x:v>114.89623610067414</x:v>
      </x:c>
      <x:c r="I598" s="19" t="n">
        <x:f>$D598*SUMPRODUCT('Evidence'!$J$3764:$J$3766,'Evidence'!P$3764:P$3766)</x:f>
        <x:v>0</x:v>
      </x:c>
      <x:c r="J598" s="19" t="n">
        <x:f>$D598*SUMPRODUCT('Evidence'!$J$3764:$J$3766,'Evidence'!Q$3764:Q$3766)</x:f>
        <x:v>0</x:v>
      </x:c>
      <x:c r="K598" s="19" t="n">
        <x:f>$D598*SUMPRODUCT('Evidence'!$J$3764:$J$3766,'Evidence'!R$3764:R$3766)</x:f>
        <x:v>0</x:v>
      </x:c>
      <x:c r="L598" s="19" t="n">
        <x:f>$D598*SUMPRODUCT('Evidence'!$J$3764:$J$3766,'Evidence'!S$3764:S$3766)</x:f>
        <x:v>0</x:v>
      </x:c>
      <x:c r="M598" s="19" t="n">
        <x:f>$D598*SUMPRODUCT('Evidence'!$J$3764:$J$3766,'Evidence'!T$3764:T$3766)</x:f>
        <x:v>0</x:v>
      </x:c>
      <x:c r="N598" s="19" t="n">
        <x:f>$D598*SUMPRODUCT('Evidence'!$J$3764:$J$3766,'Evidence'!U$3764:U$3766)</x:f>
        <x:v>0</x:v>
      </x:c>
      <x:c r="O598" s="19" t="n">
        <x:f>$D598*SUMPRODUCT('Evidence'!$J$3764:$J$3766,'Evidence'!V$3764:V$3766)</x:f>
        <x:v>0</x:v>
      </x:c>
      <x:c r="P598" s="19" t="n">
        <x:f>$D598*SUMPRODUCT('Evidence'!$J$3764:$J$3766,'Evidence'!W$3764:W$3766)</x:f>
        <x:v>0</x:v>
      </x:c>
      <x:c r="Q598" s="19" t="n">
        <x:f>SUM(E598:P598)</x:f>
        <x:v>293.826</x:v>
      </x:c>
      <x:c r="R598" s="19" t="n">
        <x:f>Q598-D598</x:f>
        <x:v>0</x:v>
      </x:c>
      <x:c r="S598" s="17" t="str">
        <x:v>Economic activity (ISIC-Rev.4): F. Construction</x:v>
      </x:c>
      <x:c r="T598" s="2" t="str">
        <x:v>XA:1884</x:v>
      </x:c>
      <x:c r="U598" s="2" t="str"/>
      <x:c r="V598" s="2" t="str">
        <x:v>https://rplumber.ilo.org/data/indicator?format=.csv.gz&amp;id=EMP_2EMP_SEX_ECO_NB_A</x:v>
      </x:c>
      <x:c r="W598" s="2" t="str">
        <x:v>ILO modelled estimate; allocation estimated</x:v>
      </x:c>
    </x:row>
    <x:row r="599" ht="32" customHeight="1">
      <x:c r="A599" s="13" t="str">
        <x:v>New Zealand</x:v>
      </x:c>
      <x:c r="B599" s="13" t="str">
        <x:v>NZL</x:v>
      </x:c>
      <x:c r="C599" s="13" t="str">
        <x:v>G</x:v>
      </x:c>
      <x:c r="D599" s="25" t="n">
        <x:v>378.345</x:v>
      </x:c>
      <x:c r="E599" s="21" t="n">
        <x:f>$D599*SUMPRODUCT('Evidence'!$J$3767:$J$3769,'Evidence'!L$3767:L$3769)</x:f>
        <x:v>3.538054835153423</x:v>
      </x:c>
      <x:c r="F599" s="21" t="n">
        <x:f>$D599*SUMPRODUCT('Evidence'!$J$3767:$J$3769,'Evidence'!M$3767:M$3769)</x:f>
        <x:v>3.538054835153423</x:v>
      </x:c>
      <x:c r="G599" s="21" t="n">
        <x:f>$D599*SUMPRODUCT('Evidence'!$J$3767:$J$3769,'Evidence'!N$3767:N$3769)</x:f>
        <x:v>38.91860318668766</x:v>
      </x:c>
      <x:c r="H599" s="21" t="n">
        <x:f>$D599*SUMPRODUCT('Evidence'!$J$3767:$J$3769,'Evidence'!O$3767:O$3769)</x:f>
        <x:v>194.88504796727835</x:v>
      </x:c>
      <x:c r="I599" s="21" t="n">
        <x:f>$D599*SUMPRODUCT('Evidence'!$J$3767:$J$3769,'Evidence'!P$3767:P$3769)</x:f>
        <x:v>126.8510746702669</x:v>
      </x:c>
      <x:c r="J599" s="21" t="n">
        <x:f>$D599*SUMPRODUCT('Evidence'!$J$3767:$J$3769,'Evidence'!Q$3767:Q$3769)</x:f>
        <x:v>3.538054835153423</x:v>
      </x:c>
      <x:c r="K599" s="21" t="n">
        <x:f>$D599*SUMPRODUCT('Evidence'!$J$3767:$J$3769,'Evidence'!R$3767:R$3769)</x:f>
        <x:v>0</x:v>
      </x:c>
      <x:c r="L599" s="21" t="n">
        <x:f>$D599*SUMPRODUCT('Evidence'!$J$3767:$J$3769,'Evidence'!S$3767:S$3769)</x:f>
        <x:v>7.076109670306846</x:v>
      </x:c>
      <x:c r="M599" s="21" t="n">
        <x:f>$D599*SUMPRODUCT('Evidence'!$J$3767:$J$3769,'Evidence'!T$3767:T$3769)</x:f>
        <x:v>0</x:v>
      </x:c>
      <x:c r="N599" s="21" t="n">
        <x:f>$D599*SUMPRODUCT('Evidence'!$J$3767:$J$3769,'Evidence'!U$3767:U$3769)</x:f>
        <x:v>0</x:v>
      </x:c>
      <x:c r="O599" s="21" t="n">
        <x:f>$D599*SUMPRODUCT('Evidence'!$J$3767:$J$3769,'Evidence'!V$3767:V$3769)</x:f>
        <x:v>0</x:v>
      </x:c>
      <x:c r="P599" s="21" t="n">
        <x:f>$D599*SUMPRODUCT('Evidence'!$J$3767:$J$3769,'Evidence'!W$3767:W$3769)</x:f>
        <x:v>0</x:v>
      </x:c>
      <x:c r="Q599" s="21" t="n">
        <x:f>SUM(E599:P599)</x:f>
        <x:v>378.345</x:v>
      </x:c>
      <x:c r="R599" s="21" t="n">
        <x:f>Q599-D599</x:f>
        <x:v>0</x:v>
      </x:c>
      <x:c r="S599" s="18" t="str">
        <x:v>Economic activity (ISIC-Rev.4): G. Wholesale and retail trade; repair of motor vehicles and motorcycles</x:v>
      </x:c>
      <x:c r="T599" s="13" t="str">
        <x:v>XA:1884</x:v>
      </x:c>
      <x:c r="U599" s="13" t="str"/>
      <x:c r="V599" s="13" t="str">
        <x:v>https://rplumber.ilo.org/data/indicator?format=.csv.gz&amp;id=EMP_2EMP_SEX_ECO_NB_A</x:v>
      </x:c>
      <x:c r="W599" s="13" t="str">
        <x:v>ILO modelled estimate; allocation estimated</x:v>
      </x:c>
    </x:row>
    <x:row r="600" ht="32" customHeight="1">
      <x:c r="A600" s="2" t="str">
        <x:v>New Zealand</x:v>
      </x:c>
      <x:c r="B600" s="2" t="str">
        <x:v>NZL</x:v>
      </x:c>
      <x:c r="C600" s="2" t="str">
        <x:v>HJ</x:v>
      </x:c>
      <x:c r="D600" s="25" t="n">
        <x:v>238.147</x:v>
      </x:c>
      <x:c r="E600" s="19" t="n">
        <x:f>$D600*SUMPRODUCT('Evidence'!$J$3770:$J$3780,'Evidence'!L$3770:L$3780)</x:f>
        <x:v>3.083296832155409</x:v>
      </x:c>
      <x:c r="F600" s="19" t="n">
        <x:f>$D600*SUMPRODUCT('Evidence'!$J$3770:$J$3780,'Evidence'!M$3770:M$3780)</x:f>
        <x:v>0</x:v>
      </x:c>
      <x:c r="G600" s="19" t="n">
        <x:f>$D600*SUMPRODUCT('Evidence'!$J$3770:$J$3780,'Evidence'!N$3770:N$3780)</x:f>
        <x:v>121.79565389398564</x:v>
      </x:c>
      <x:c r="H600" s="19" t="n">
        <x:f>$D600*SUMPRODUCT('Evidence'!$J$3770:$J$3780,'Evidence'!O$3770:O$3780)</x:f>
        <x:v>0</x:v>
      </x:c>
      <x:c r="I600" s="19" t="n">
        <x:f>$D600*SUMPRODUCT('Evidence'!$J$3770:$J$3780,'Evidence'!P$3770:P$3780)</x:f>
        <x:v>0</x:v>
      </x:c>
      <x:c r="J600" s="19" t="n">
        <x:f>$D600*SUMPRODUCT('Evidence'!$J$3770:$J$3780,'Evidence'!Q$3770:Q$3780)</x:f>
        <x:v>0</x:v>
      </x:c>
      <x:c r="K600" s="19" t="n">
        <x:f>$D600*SUMPRODUCT('Evidence'!$J$3770:$J$3780,'Evidence'!R$3770:R$3780)</x:f>
        <x:v>0</x:v>
      </x:c>
      <x:c r="L600" s="19" t="n">
        <x:f>$D600*SUMPRODUCT('Evidence'!$J$3770:$J$3780,'Evidence'!S$3770:S$3780)</x:f>
        <x:v>78.08387496779642</x:v>
      </x:c>
      <x:c r="M600" s="19" t="n">
        <x:f>$D600*SUMPRODUCT('Evidence'!$J$3770:$J$3780,'Evidence'!T$3770:T$3780)</x:f>
        <x:v>35.1841743060625</x:v>
      </x:c>
      <x:c r="N600" s="19" t="n">
        <x:f>$D600*SUMPRODUCT('Evidence'!$J$3770:$J$3780,'Evidence'!U$3770:U$3780)</x:f>
        <x:v>0</x:v>
      </x:c>
      <x:c r="O600" s="19" t="n">
        <x:f>$D600*SUMPRODUCT('Evidence'!$J$3770:$J$3780,'Evidence'!V$3770:V$3780)</x:f>
        <x:v>0</x:v>
      </x:c>
      <x:c r="P600" s="19" t="n">
        <x:f>$D600*SUMPRODUCT('Evidence'!$J$3770:$J$3780,'Evidence'!W$3770:W$3780)</x:f>
        <x:v>0</x:v>
      </x:c>
      <x:c r="Q600" s="19" t="n">
        <x:f>SUM(E600:P600)</x:f>
        <x:v>238.147</x:v>
      </x:c>
      <x:c r="R600" s="19" t="n">
        <x:f>Q600-D600</x:f>
        <x:v>0</x:v>
      </x:c>
      <x:c r="S600" s="17" t="str">
        <x:v>Economic activity (ISIC-Rev.4): H,J. Transport; storage and communication</x:v>
      </x:c>
      <x:c r="T600" s="2" t="str">
        <x:v>XA:1884</x:v>
      </x:c>
      <x:c r="U600" s="2" t="str"/>
      <x:c r="V600" s="2" t="str">
        <x:v>https://rplumber.ilo.org/data/indicator?format=.csv.gz&amp;id=EMP_2EMP_SEX_ECO_NB_A</x:v>
      </x:c>
      <x:c r="W600" s="2" t="str">
        <x:v>ILO modelled estimate; allocation estimated</x:v>
      </x:c>
    </x:row>
    <x:row r="601" ht="32" customHeight="1">
      <x:c r="A601" s="13" t="str">
        <x:v>New Zealand</x:v>
      </x:c>
      <x:c r="B601" s="13" t="str">
        <x:v>NZL</x:v>
      </x:c>
      <x:c r="C601" s="13" t="str">
        <x:v>I</x:v>
      </x:c>
      <x:c r="D601" s="25" t="n">
        <x:v>139.06</x:v>
      </x:c>
      <x:c r="E601" s="21" t="n">
        <x:f>$D601*SUMPRODUCT('Evidence'!$J$3781:$J$3782,'Evidence'!L$3781:L$3782)</x:f>
        <x:v>0</x:v>
      </x:c>
      <x:c r="F601" s="21" t="n">
        <x:f>$D601*SUMPRODUCT('Evidence'!$J$3781:$J$3782,'Evidence'!M$3781:M$3782)</x:f>
        <x:v>0</x:v>
      </x:c>
      <x:c r="G601" s="21" t="n">
        <x:f>$D601*SUMPRODUCT('Evidence'!$J$3781:$J$3782,'Evidence'!N$3781:N$3782)</x:f>
        <x:v>0</x:v>
      </x:c>
      <x:c r="H601" s="21" t="n">
        <x:f>$D601*SUMPRODUCT('Evidence'!$J$3781:$J$3782,'Evidence'!O$3781:O$3782)</x:f>
        <x:v>139.06</x:v>
      </x:c>
      <x:c r="I601" s="21" t="n">
        <x:f>$D601*SUMPRODUCT('Evidence'!$J$3781:$J$3782,'Evidence'!P$3781:P$3782)</x:f>
        <x:v>0</x:v>
      </x:c>
      <x:c r="J601" s="21" t="n">
        <x:f>$D601*SUMPRODUCT('Evidence'!$J$3781:$J$3782,'Evidence'!Q$3781:Q$3782)</x:f>
        <x:v>0</x:v>
      </x:c>
      <x:c r="K601" s="21" t="n">
        <x:f>$D601*SUMPRODUCT('Evidence'!$J$3781:$J$3782,'Evidence'!R$3781:R$3782)</x:f>
        <x:v>0</x:v>
      </x:c>
      <x:c r="L601" s="21" t="n">
        <x:f>$D601*SUMPRODUCT('Evidence'!$J$3781:$J$3782,'Evidence'!S$3781:S$3782)</x:f>
        <x:v>0</x:v>
      </x:c>
      <x:c r="M601" s="21" t="n">
        <x:f>$D601*SUMPRODUCT('Evidence'!$J$3781:$J$3782,'Evidence'!T$3781:T$3782)</x:f>
        <x:v>0</x:v>
      </x:c>
      <x:c r="N601" s="21" t="n">
        <x:f>$D601*SUMPRODUCT('Evidence'!$J$3781:$J$3782,'Evidence'!U$3781:U$3782)</x:f>
        <x:v>0</x:v>
      </x:c>
      <x:c r="O601" s="21" t="n">
        <x:f>$D601*SUMPRODUCT('Evidence'!$J$3781:$J$3782,'Evidence'!V$3781:V$3782)</x:f>
        <x:v>0</x:v>
      </x:c>
      <x:c r="P601" s="21" t="n">
        <x:f>$D601*SUMPRODUCT('Evidence'!$J$3781:$J$3782,'Evidence'!W$3781:W$3782)</x:f>
        <x:v>0</x:v>
      </x:c>
      <x:c r="Q601" s="21" t="n">
        <x:f>SUM(E601:P601)</x:f>
        <x:v>139.06</x:v>
      </x:c>
      <x:c r="R601" s="21" t="n">
        <x:f>Q601-D601</x:f>
        <x:v>0</x:v>
      </x:c>
      <x:c r="S601" s="18" t="str">
        <x:v>Economic activity (ISIC-Rev.4): I. Accommodation and food service activities</x:v>
      </x:c>
      <x:c r="T601" s="13" t="str">
        <x:v>XA:1884</x:v>
      </x:c>
      <x:c r="U601" s="13" t="str"/>
      <x:c r="V601" s="13" t="str">
        <x:v>https://rplumber.ilo.org/data/indicator?format=.csv.gz&amp;id=EMP_2EMP_SEX_ECO_NB_A</x:v>
      </x:c>
      <x:c r="W601" s="13" t="str">
        <x:v>ILO modelled estimate; allocation estimated</x:v>
      </x:c>
    </x:row>
    <x:row r="602" ht="32" customHeight="1">
      <x:c r="A602" s="2" t="str">
        <x:v>New Zealand</x:v>
      </x:c>
      <x:c r="B602" s="2" t="str">
        <x:v>NZL</x:v>
      </x:c>
      <x:c r="C602" s="2" t="str">
        <x:v>K</x:v>
      </x:c>
      <x:c r="D602" s="25" t="n">
        <x:v>83.538</x:v>
      </x:c>
      <x:c r="E602" s="19" t="n">
        <x:f>$D602*SUMPRODUCT('Evidence'!$J$3783:$J$3785,'Evidence'!L$3783:L$3785)</x:f>
        <x:v>0</x:v>
      </x:c>
      <x:c r="F602" s="19" t="n">
        <x:f>$D602*SUMPRODUCT('Evidence'!$J$3783:$J$3785,'Evidence'!M$3783:M$3785)</x:f>
        <x:v>0</x:v>
      </x:c>
      <x:c r="G602" s="19" t="n">
        <x:f>$D602*SUMPRODUCT('Evidence'!$J$3783:$J$3785,'Evidence'!N$3783:N$3785)</x:f>
        <x:v>0</x:v>
      </x:c>
      <x:c r="H602" s="19" t="n">
        <x:f>$D602*SUMPRODUCT('Evidence'!$J$3783:$J$3785,'Evidence'!O$3783:O$3785)</x:f>
        <x:v>0</x:v>
      </x:c>
      <x:c r="I602" s="19" t="n">
        <x:f>$D602*SUMPRODUCT('Evidence'!$J$3783:$J$3785,'Evidence'!P$3783:P$3785)</x:f>
        <x:v>0</x:v>
      </x:c>
      <x:c r="J602" s="19" t="n">
        <x:f>$D602*SUMPRODUCT('Evidence'!$J$3783:$J$3785,'Evidence'!Q$3783:Q$3785)</x:f>
        <x:v>0</x:v>
      </x:c>
      <x:c r="K602" s="19" t="n">
        <x:f>$D602*SUMPRODUCT('Evidence'!$J$3783:$J$3785,'Evidence'!R$3783:R$3785)</x:f>
        <x:v>83.538</x:v>
      </x:c>
      <x:c r="L602" s="19" t="n">
        <x:f>$D602*SUMPRODUCT('Evidence'!$J$3783:$J$3785,'Evidence'!S$3783:S$3785)</x:f>
        <x:v>0</x:v>
      </x:c>
      <x:c r="M602" s="19" t="n">
        <x:f>$D602*SUMPRODUCT('Evidence'!$J$3783:$J$3785,'Evidence'!T$3783:T$3785)</x:f>
        <x:v>0</x:v>
      </x:c>
      <x:c r="N602" s="19" t="n">
        <x:f>$D602*SUMPRODUCT('Evidence'!$J$3783:$J$3785,'Evidence'!U$3783:U$3785)</x:f>
        <x:v>0</x:v>
      </x:c>
      <x:c r="O602" s="19" t="n">
        <x:f>$D602*SUMPRODUCT('Evidence'!$J$3783:$J$3785,'Evidence'!V$3783:V$3785)</x:f>
        <x:v>0</x:v>
      </x:c>
      <x:c r="P602" s="19" t="n">
        <x:f>$D602*SUMPRODUCT('Evidence'!$J$3783:$J$3785,'Evidence'!W$3783:W$3785)</x:f>
        <x:v>0</x:v>
      </x:c>
      <x:c r="Q602" s="19" t="n">
        <x:f>SUM(E602:P602)</x:f>
        <x:v>83.538</x:v>
      </x:c>
      <x:c r="R602" s="19" t="n">
        <x:f>Q602-D602</x:f>
        <x:v>0</x:v>
      </x:c>
      <x:c r="S602" s="17" t="str">
        <x:v>Economic activity (ISIC-Rev.4): K. Financial and insurance activities</x:v>
      </x:c>
      <x:c r="T602" s="2" t="str">
        <x:v>XA:1884</x:v>
      </x:c>
      <x:c r="U602" s="2" t="str"/>
      <x:c r="V602" s="2" t="str">
        <x:v>https://rplumber.ilo.org/data/indicator?format=.csv.gz&amp;id=EMP_2EMP_SEX_ECO_NB_A</x:v>
      </x:c>
      <x:c r="W602" s="2" t="str">
        <x:v>ILO modelled estimate; allocation estimated</x:v>
      </x:c>
    </x:row>
    <x:row r="603" ht="32" customHeight="1">
      <x:c r="A603" s="13" t="str">
        <x:v>New Zealand</x:v>
      </x:c>
      <x:c r="B603" s="13" t="str">
        <x:v>NZL</x:v>
      </x:c>
      <x:c r="C603" s="13" t="str">
        <x:v>LMN</x:v>
      </x:c>
      <x:c r="D603" s="25" t="n">
        <x:v>351.859</x:v>
      </x:c>
      <x:c r="E603" s="21" t="n">
        <x:f>$D603*SUMPRODUCT('Evidence'!$J$3786:$J$3798,'Evidence'!L$3786:L$3798)</x:f>
        <x:v>0</x:v>
      </x:c>
      <x:c r="F603" s="21" t="n">
        <x:f>$D603*SUMPRODUCT('Evidence'!$J$3786:$J$3798,'Evidence'!M$3786:M$3798)</x:f>
        <x:v>0</x:v>
      </x:c>
      <x:c r="G603" s="21" t="n">
        <x:f>$D603*SUMPRODUCT('Evidence'!$J$3786:$J$3798,'Evidence'!N$3786:N$3798)</x:f>
        <x:v>270.41012691100457</x:v>
      </x:c>
      <x:c r="H603" s="21" t="n">
        <x:f>$D603*SUMPRODUCT('Evidence'!$J$3786:$J$3798,'Evidence'!O$3786:O$3798)</x:f>
        <x:v>15.832041168889674</x:v>
      </x:c>
      <x:c r="I603" s="21" t="n">
        <x:f>$D603*SUMPRODUCT('Evidence'!$J$3786:$J$3798,'Evidence'!P$3786:P$3798)</x:f>
        <x:v>0</x:v>
      </x:c>
      <x:c r="J603" s="21" t="n">
        <x:f>$D603*SUMPRODUCT('Evidence'!$J$3786:$J$3798,'Evidence'!Q$3786:Q$3798)</x:f>
        <x:v>11.228871034399907</x:v>
      </x:c>
      <x:c r="K603" s="21" t="n">
        <x:f>$D603*SUMPRODUCT('Evidence'!$J$3786:$J$3798,'Evidence'!R$3786:R$3798)</x:f>
        <x:v>0</x:v>
      </x:c>
      <x:c r="L603" s="21" t="n">
        <x:f>$D603*SUMPRODUCT('Evidence'!$J$3786:$J$3798,'Evidence'!S$3786:S$3798)</x:f>
        <x:v>1.7258057704816567</x:v>
      </x:c>
      <x:c r="M603" s="21" t="n">
        <x:f>$D603*SUMPRODUCT('Evidence'!$J$3786:$J$3798,'Evidence'!T$3786:T$3798)</x:f>
        <x:v>14.44576220363883</x:v>
      </x:c>
      <x:c r="N603" s="21" t="n">
        <x:f>$D603*SUMPRODUCT('Evidence'!$J$3786:$J$3798,'Evidence'!U$3786:U$3798)</x:f>
        <x:v>0</x:v>
      </x:c>
      <x:c r="O603" s="21" t="n">
        <x:f>$D603*SUMPRODUCT('Evidence'!$J$3786:$J$3798,'Evidence'!V$3786:V$3798)</x:f>
        <x:v>38.216392911585366</x:v>
      </x:c>
      <x:c r="P603" s="21" t="n">
        <x:f>$D603*SUMPRODUCT('Evidence'!$J$3786:$J$3798,'Evidence'!W$3786:W$3798)</x:f>
        <x:v>0</x:v>
      </x:c>
      <x:c r="Q603" s="21" t="n">
        <x:f>SUM(E603:P603)</x:f>
        <x:v>351.859</x:v>
      </x:c>
      <x:c r="R603" s="21" t="n">
        <x:f>Q603-D603</x:f>
        <x:v>0</x:v>
      </x:c>
      <x:c r="S603" s="18" t="str">
        <x:v>Economic activity (ISIC-Rev.4): L,M,N. Real estate; business and administrative activities</x:v>
      </x:c>
      <x:c r="T603" s="13" t="str">
        <x:v>XA:1884</x:v>
      </x:c>
      <x:c r="U603" s="13" t="str"/>
      <x:c r="V603" s="13" t="str">
        <x:v>https://rplumber.ilo.org/data/indicator?format=.csv.gz&amp;id=EMP_2EMP_SEX_ECO_NB_A</x:v>
      </x:c>
      <x:c r="W603" s="13" t="str">
        <x:v>ILO modelled estimate; allocation estimated</x:v>
      </x:c>
    </x:row>
    <x:row r="604" ht="32" customHeight="1">
      <x:c r="A604" s="2" t="str">
        <x:v>New Zealand</x:v>
      </x:c>
      <x:c r="B604" s="2" t="str">
        <x:v>NZL</x:v>
      </x:c>
      <x:c r="C604" s="2" t="str">
        <x:v>O</x:v>
      </x:c>
      <x:c r="D604" s="25" t="n">
        <x:v>153.377</x:v>
      </x:c>
      <x:c r="E604" s="19" t="n">
        <x:f>$D604*SUMPRODUCT('Evidence'!$J$3799:$J$3799,'Evidence'!L$3799:L$3799)</x:f>
        <x:v>0</x:v>
      </x:c>
      <x:c r="F604" s="19" t="n">
        <x:f>$D604*SUMPRODUCT('Evidence'!$J$3799:$J$3799,'Evidence'!M$3799:M$3799)</x:f>
        <x:v>0</x:v>
      </x:c>
      <x:c r="G604" s="19" t="n">
        <x:f>$D604*SUMPRODUCT('Evidence'!$J$3799:$J$3799,'Evidence'!N$3799:N$3799)</x:f>
        <x:v>0</x:v>
      </x:c>
      <x:c r="H604" s="19" t="n">
        <x:f>$D604*SUMPRODUCT('Evidence'!$J$3799:$J$3799,'Evidence'!O$3799:O$3799)</x:f>
        <x:v>0</x:v>
      </x:c>
      <x:c r="I604" s="19" t="n">
        <x:f>$D604*SUMPRODUCT('Evidence'!$J$3799:$J$3799,'Evidence'!P$3799:P$3799)</x:f>
        <x:v>0</x:v>
      </x:c>
      <x:c r="J604" s="19" t="n">
        <x:f>$D604*SUMPRODUCT('Evidence'!$J$3799:$J$3799,'Evidence'!Q$3799:Q$3799)</x:f>
        <x:v>0</x:v>
      </x:c>
      <x:c r="K604" s="19" t="n">
        <x:f>$D604*SUMPRODUCT('Evidence'!$J$3799:$J$3799,'Evidence'!R$3799:R$3799)</x:f>
        <x:v>0</x:v>
      </x:c>
      <x:c r="L604" s="19" t="n">
        <x:f>$D604*SUMPRODUCT('Evidence'!$J$3799:$J$3799,'Evidence'!S$3799:S$3799)</x:f>
        <x:v>0</x:v>
      </x:c>
      <x:c r="M604" s="19" t="n">
        <x:f>$D604*SUMPRODUCT('Evidence'!$J$3799:$J$3799,'Evidence'!T$3799:T$3799)</x:f>
        <x:v>0</x:v>
      </x:c>
      <x:c r="N604" s="19" t="n">
        <x:f>$D604*SUMPRODUCT('Evidence'!$J$3799:$J$3799,'Evidence'!U$3799:U$3799)</x:f>
        <x:v>0</x:v>
      </x:c>
      <x:c r="O604" s="19" t="n">
        <x:f>$D604*SUMPRODUCT('Evidence'!$J$3799:$J$3799,'Evidence'!V$3799:V$3799)</x:f>
        <x:v>0</x:v>
      </x:c>
      <x:c r="P604" s="19" t="n">
        <x:f>$D604*SUMPRODUCT('Evidence'!$J$3799:$J$3799,'Evidence'!W$3799:W$3799)</x:f>
        <x:v>153.377</x:v>
      </x:c>
      <x:c r="Q604" s="19" t="n">
        <x:f>SUM(E604:P604)</x:f>
        <x:v>153.377</x:v>
      </x:c>
      <x:c r="R604" s="19" t="n">
        <x:f>Q604-D604</x:f>
        <x:v>0</x:v>
      </x:c>
      <x:c r="S604" s="17" t="str">
        <x:v>Economic activity (ISIC-Rev.4): O. Public administration and defence; compulsory social security</x:v>
      </x:c>
      <x:c r="T604" s="2" t="str">
        <x:v>XA:1884</x:v>
      </x:c>
      <x:c r="U604" s="2" t="str"/>
      <x:c r="V604" s="2" t="str">
        <x:v>https://rplumber.ilo.org/data/indicator?format=.csv.gz&amp;id=EMP_2EMP_SEX_ECO_NB_A</x:v>
      </x:c>
      <x:c r="W604" s="2" t="str">
        <x:v>ILO modelled estimate; allocation estimated</x:v>
      </x:c>
    </x:row>
    <x:row r="605" ht="32" customHeight="1">
      <x:c r="A605" s="13" t="str">
        <x:v>New Zealand</x:v>
      </x:c>
      <x:c r="B605" s="13" t="str">
        <x:v>NZL</x:v>
      </x:c>
      <x:c r="C605" s="13" t="str">
        <x:v>P</x:v>
      </x:c>
      <x:c r="D605" s="25" t="n">
        <x:v>274.285</x:v>
      </x:c>
      <x:c r="E605" s="21" t="n">
        <x:f>$D605*SUMPRODUCT('Evidence'!$J$3800:$J$3800,'Evidence'!L$3800:L$3800)</x:f>
        <x:v>0</x:v>
      </x:c>
      <x:c r="F605" s="21" t="n">
        <x:f>$D605*SUMPRODUCT('Evidence'!$J$3800:$J$3800,'Evidence'!M$3800:M$3800)</x:f>
        <x:v>0</x:v>
      </x:c>
      <x:c r="G605" s="21" t="n">
        <x:f>$D605*SUMPRODUCT('Evidence'!$J$3800:$J$3800,'Evidence'!N$3800:N$3800)</x:f>
        <x:v>0</x:v>
      </x:c>
      <x:c r="H605" s="21" t="n">
        <x:f>$D605*SUMPRODUCT('Evidence'!$J$3800:$J$3800,'Evidence'!O$3800:O$3800)</x:f>
        <x:v>274.285</x:v>
      </x:c>
      <x:c r="I605" s="21" t="n">
        <x:f>$D605*SUMPRODUCT('Evidence'!$J$3800:$J$3800,'Evidence'!P$3800:P$3800)</x:f>
        <x:v>0</x:v>
      </x:c>
      <x:c r="J605" s="21" t="n">
        <x:f>$D605*SUMPRODUCT('Evidence'!$J$3800:$J$3800,'Evidence'!Q$3800:Q$3800)</x:f>
        <x:v>0</x:v>
      </x:c>
      <x:c r="K605" s="21" t="n">
        <x:f>$D605*SUMPRODUCT('Evidence'!$J$3800:$J$3800,'Evidence'!R$3800:R$3800)</x:f>
        <x:v>0</x:v>
      </x:c>
      <x:c r="L605" s="21" t="n">
        <x:f>$D605*SUMPRODUCT('Evidence'!$J$3800:$J$3800,'Evidence'!S$3800:S$3800)</x:f>
        <x:v>0</x:v>
      </x:c>
      <x:c r="M605" s="21" t="n">
        <x:f>$D605*SUMPRODUCT('Evidence'!$J$3800:$J$3800,'Evidence'!T$3800:T$3800)</x:f>
        <x:v>0</x:v>
      </x:c>
      <x:c r="N605" s="21" t="n">
        <x:f>$D605*SUMPRODUCT('Evidence'!$J$3800:$J$3800,'Evidence'!U$3800:U$3800)</x:f>
        <x:v>0</x:v>
      </x:c>
      <x:c r="O605" s="21" t="n">
        <x:f>$D605*SUMPRODUCT('Evidence'!$J$3800:$J$3800,'Evidence'!V$3800:V$3800)</x:f>
        <x:v>0</x:v>
      </x:c>
      <x:c r="P605" s="21" t="n">
        <x:f>$D605*SUMPRODUCT('Evidence'!$J$3800:$J$3800,'Evidence'!W$3800:W$3800)</x:f>
        <x:v>0</x:v>
      </x:c>
      <x:c r="Q605" s="21" t="n">
        <x:f>SUM(E605:P605)</x:f>
        <x:v>274.285</x:v>
      </x:c>
      <x:c r="R605" s="21" t="n">
        <x:f>Q605-D605</x:f>
        <x:v>0</x:v>
      </x:c>
      <x:c r="S605" s="18" t="str">
        <x:v>Economic activity (ISIC-Rev.4): P. Education</x:v>
      </x:c>
      <x:c r="T605" s="13" t="str">
        <x:v>XA:1884</x:v>
      </x:c>
      <x:c r="U605" s="13" t="str"/>
      <x:c r="V605" s="13" t="str">
        <x:v>https://rplumber.ilo.org/data/indicator?format=.csv.gz&amp;id=EMP_2EMP_SEX_ECO_NB_A</x:v>
      </x:c>
      <x:c r="W605" s="13" t="str">
        <x:v>ILO modelled estimate; allocation estimated</x:v>
      </x:c>
    </x:row>
    <x:row r="606" ht="32" customHeight="1">
      <x:c r="A606" s="2" t="str">
        <x:v>New Zealand</x:v>
      </x:c>
      <x:c r="B606" s="2" t="str">
        <x:v>NZL</x:v>
      </x:c>
      <x:c r="C606" s="2" t="str">
        <x:v>Q</x:v>
      </x:c>
      <x:c r="D606" s="25" t="n">
        <x:v>364.966</x:v>
      </x:c>
      <x:c r="E606" s="19" t="n">
        <x:f>$D606*SUMPRODUCT('Evidence'!$J$3801:$J$3803,'Evidence'!L$3801:L$3803)</x:f>
        <x:v>0</x:v>
      </x:c>
      <x:c r="F606" s="19" t="n">
        <x:f>$D606*SUMPRODUCT('Evidence'!$J$3801:$J$3803,'Evidence'!M$3801:M$3803)</x:f>
        <x:v>0</x:v>
      </x:c>
      <x:c r="G606" s="19" t="n">
        <x:f>$D606*SUMPRODUCT('Evidence'!$J$3801:$J$3803,'Evidence'!N$3801:N$3803)</x:f>
        <x:v>0</x:v>
      </x:c>
      <x:c r="H606" s="19" t="n">
        <x:f>$D606*SUMPRODUCT('Evidence'!$J$3801:$J$3803,'Evidence'!O$3801:O$3803)</x:f>
        <x:v>0</x:v>
      </x:c>
      <x:c r="I606" s="19" t="n">
        <x:f>$D606*SUMPRODUCT('Evidence'!$J$3801:$J$3803,'Evidence'!P$3801:P$3803)</x:f>
        <x:v>0</x:v>
      </x:c>
      <x:c r="J606" s="19" t="n">
        <x:f>$D606*SUMPRODUCT('Evidence'!$J$3801:$J$3803,'Evidence'!Q$3801:Q$3803)</x:f>
        <x:v>249.20789935229715</x:v>
      </x:c>
      <x:c r="K606" s="19" t="n">
        <x:f>$D606*SUMPRODUCT('Evidence'!$J$3801:$J$3803,'Evidence'!R$3801:R$3803)</x:f>
        <x:v>0</x:v>
      </x:c>
      <x:c r="L606" s="19" t="n">
        <x:f>$D606*SUMPRODUCT('Evidence'!$J$3801:$J$3803,'Evidence'!S$3801:S$3803)</x:f>
        <x:v>0</x:v>
      </x:c>
      <x:c r="M606" s="19" t="n">
        <x:f>$D606*SUMPRODUCT('Evidence'!$J$3801:$J$3803,'Evidence'!T$3801:T$3803)</x:f>
        <x:v>0</x:v>
      </x:c>
      <x:c r="N606" s="19" t="n">
        <x:f>$D606*SUMPRODUCT('Evidence'!$J$3801:$J$3803,'Evidence'!U$3801:U$3803)</x:f>
        <x:v>0</x:v>
      </x:c>
      <x:c r="O606" s="19" t="n">
        <x:f>$D606*SUMPRODUCT('Evidence'!$J$3801:$J$3803,'Evidence'!V$3801:V$3803)</x:f>
        <x:v>0</x:v>
      </x:c>
      <x:c r="P606" s="19" t="n">
        <x:f>$D606*SUMPRODUCT('Evidence'!$J$3801:$J$3803,'Evidence'!W$3801:W$3803)</x:f>
        <x:v>115.75810064770285</x:v>
      </x:c>
      <x:c r="Q606" s="19" t="n">
        <x:f>SUM(E606:P606)</x:f>
        <x:v>364.966</x:v>
      </x:c>
      <x:c r="R606" s="19" t="n">
        <x:f>Q606-D606</x:f>
        <x:v>0</x:v>
      </x:c>
      <x:c r="S606" s="17" t="str">
        <x:v>Economic activity (ISIC-Rev.4): Q. Human health and social work activities</x:v>
      </x:c>
      <x:c r="T606" s="2" t="str">
        <x:v>XA:1884</x:v>
      </x:c>
      <x:c r="U606" s="2" t="str"/>
      <x:c r="V606" s="2" t="str">
        <x:v>https://rplumber.ilo.org/data/indicator?format=.csv.gz&amp;id=EMP_2EMP_SEX_ECO_NB_A</x:v>
      </x:c>
      <x:c r="W606" s="2" t="str">
        <x:v>ILO modelled estimate; allocation estimated</x:v>
      </x:c>
    </x:row>
    <x:row r="607" ht="32" customHeight="1">
      <x:c r="A607" s="13" t="str">
        <x:v>New Zealand</x:v>
      </x:c>
      <x:c r="B607" s="13" t="str">
        <x:v>NZL</x:v>
      </x:c>
      <x:c r="C607" s="13" t="str">
        <x:v>RSTU</x:v>
      </x:c>
      <x:c r="D607" s="25" t="n">
        <x:v>151.966</x:v>
      </x:c>
      <x:c r="E607" s="21" t="n">
        <x:f>$D607*SUMPRODUCT('Evidence'!$J$3804:$J$3810,'Evidence'!L$3804:L$3810)</x:f>
        <x:v>0</x:v>
      </x:c>
      <x:c r="F607" s="21" t="n">
        <x:f>$D607*SUMPRODUCT('Evidence'!$J$3804:$J$3810,'Evidence'!M$3804:M$3810)</x:f>
        <x:v>0</x:v>
      </x:c>
      <x:c r="G607" s="21" t="n">
        <x:f>$D607*SUMPRODUCT('Evidence'!$J$3804:$J$3810,'Evidence'!N$3804:N$3810)</x:f>
        <x:v>0</x:v>
      </x:c>
      <x:c r="H607" s="21" t="n">
        <x:f>$D607*SUMPRODUCT('Evidence'!$J$3804:$J$3810,'Evidence'!O$3804:O$3810)</x:f>
        <x:v>101.52135279595548</x:v>
      </x:c>
      <x:c r="I607" s="21" t="n">
        <x:f>$D607*SUMPRODUCT('Evidence'!$J$3804:$J$3810,'Evidence'!P$3804:P$3810)</x:f>
        <x:v>0</x:v>
      </x:c>
      <x:c r="J607" s="21" t="n">
        <x:f>$D607*SUMPRODUCT('Evidence'!$J$3804:$J$3810,'Evidence'!Q$3804:Q$3810)</x:f>
        <x:v>0</x:v>
      </x:c>
      <x:c r="K607" s="21" t="n">
        <x:f>$D607*SUMPRODUCT('Evidence'!$J$3804:$J$3810,'Evidence'!R$3804:R$3810)</x:f>
        <x:v>0</x:v>
      </x:c>
      <x:c r="L607" s="21" t="n">
        <x:f>$D607*SUMPRODUCT('Evidence'!$J$3804:$J$3810,'Evidence'!S$3804:S$3810)</x:f>
        <x:v>0.7981637347488981</x:v>
      </x:c>
      <x:c r="M607" s="21" t="n">
        <x:f>$D607*SUMPRODUCT('Evidence'!$J$3804:$J$3810,'Evidence'!T$3804:T$3810)</x:f>
        <x:v>13.470105473753556</x:v>
      </x:c>
      <x:c r="N607" s="21" t="n">
        <x:f>$D607*SUMPRODUCT('Evidence'!$J$3804:$J$3810,'Evidence'!U$3804:U$3810)</x:f>
        <x:v>0</x:v>
      </x:c>
      <x:c r="O607" s="21" t="n">
        <x:f>$D607*SUMPRODUCT('Evidence'!$J$3804:$J$3810,'Evidence'!V$3804:V$3810)</x:f>
        <x:v>0</x:v>
      </x:c>
      <x:c r="P607" s="21" t="n">
        <x:f>$D607*SUMPRODUCT('Evidence'!$J$3804:$J$3810,'Evidence'!W$3804:W$3810)</x:f>
        <x:v>36.1763779955421</x:v>
      </x:c>
      <x:c r="Q607" s="21" t="n">
        <x:f>SUM(E607:P607)</x:f>
        <x:v>151.966</x:v>
      </x:c>
      <x:c r="R607" s="21" t="n">
        <x:f>Q607-D607</x:f>
        <x:v>0</x:v>
      </x:c>
      <x:c r="S607" s="18" t="str">
        <x:v>Economic activity (ISIC-Rev.4): R,S,T,U. Other services</x:v>
      </x:c>
      <x:c r="T607" s="13" t="str">
        <x:v>XA:1884</x:v>
      </x:c>
      <x:c r="U607" s="13" t="str"/>
      <x:c r="V607" s="13" t="str">
        <x:v>https://rplumber.ilo.org/data/indicator?format=.csv.gz&amp;id=EMP_2EMP_SEX_ECO_NB_A</x:v>
      </x:c>
      <x:c r="W607" s="13" t="str">
        <x:v>ILO modelled estimate; allocation estimated</x:v>
      </x:c>
    </x:row>
    <x:row r="608" ht="32" customHeight="1">
      <x:c r="A608" s="2" t="str">
        <x:v>Chile</x:v>
      </x:c>
      <x:c r="B608" s="2" t="str">
        <x:v>CHL</x:v>
      </x:c>
      <x:c r="C608" s="2" t="str">
        <x:v>A</x:v>
      </x:c>
      <x:c r="D608" s="25" t="n">
        <x:v>580.975</x:v>
      </x:c>
      <x:c r="E608" s="19" t="n">
        <x:f>$D608*SUMPRODUCT('Evidence'!$J$3811:$J$3813,'Evidence'!L$3811:L$3813)</x:f>
        <x:v>0</x:v>
      </x:c>
      <x:c r="F608" s="19" t="n">
        <x:f>$D608*SUMPRODUCT('Evidence'!$J$3811:$J$3813,'Evidence'!M$3811:M$3813)</x:f>
        <x:v>43.558370596828645</x:v>
      </x:c>
      <x:c r="G608" s="19" t="n">
        <x:f>$D608*SUMPRODUCT('Evidence'!$J$3811:$J$3813,'Evidence'!N$3811:N$3813)</x:f>
        <x:v>0</x:v>
      </x:c>
      <x:c r="H608" s="19" t="n">
        <x:f>$D608*SUMPRODUCT('Evidence'!$J$3811:$J$3813,'Evidence'!O$3811:O$3813)</x:f>
        <x:v>0</x:v>
      </x:c>
      <x:c r="I608" s="19" t="n">
        <x:f>$D608*SUMPRODUCT('Evidence'!$J$3811:$J$3813,'Evidence'!P$3811:P$3813)</x:f>
        <x:v>537.4166294031713</x:v>
      </x:c>
      <x:c r="J608" s="19" t="n">
        <x:f>$D608*SUMPRODUCT('Evidence'!$J$3811:$J$3813,'Evidence'!Q$3811:Q$3813)</x:f>
        <x:v>0</x:v>
      </x:c>
      <x:c r="K608" s="19" t="n">
        <x:f>$D608*SUMPRODUCT('Evidence'!$J$3811:$J$3813,'Evidence'!R$3811:R$3813)</x:f>
        <x:v>0</x:v>
      </x:c>
      <x:c r="L608" s="19" t="n">
        <x:f>$D608*SUMPRODUCT('Evidence'!$J$3811:$J$3813,'Evidence'!S$3811:S$3813)</x:f>
        <x:v>0</x:v>
      </x:c>
      <x:c r="M608" s="19" t="n">
        <x:f>$D608*SUMPRODUCT('Evidence'!$J$3811:$J$3813,'Evidence'!T$3811:T$3813)</x:f>
        <x:v>0</x:v>
      </x:c>
      <x:c r="N608" s="19" t="n">
        <x:f>$D608*SUMPRODUCT('Evidence'!$J$3811:$J$3813,'Evidence'!U$3811:U$3813)</x:f>
        <x:v>0</x:v>
      </x:c>
      <x:c r="O608" s="19" t="n">
        <x:f>$D608*SUMPRODUCT('Evidence'!$J$3811:$J$3813,'Evidence'!V$3811:V$3813)</x:f>
        <x:v>0</x:v>
      </x:c>
      <x:c r="P608" s="19" t="n">
        <x:f>$D608*SUMPRODUCT('Evidence'!$J$3811:$J$3813,'Evidence'!W$3811:W$3813)</x:f>
        <x:v>0</x:v>
      </x:c>
      <x:c r="Q608" s="19" t="n">
        <x:f>SUM(E608:P608)</x:f>
        <x:v>580.975</x:v>
      </x:c>
      <x:c r="R608" s="19" t="n">
        <x:f>Q608-D608</x:f>
        <x:v>0</x:v>
      </x:c>
      <x:c r="S608" s="17" t="str">
        <x:v>Economic activity (ISIC-Rev.4): A. Agriculture; forestry and fishing</x:v>
      </x:c>
      <x:c r="T608" s="2" t="str">
        <x:v>XA:1943</x:v>
      </x:c>
      <x:c r="U608" s="2" t="str"/>
      <x:c r="V608" s="2" t="str">
        <x:v>https://rplumber.ilo.org/data/indicator?format=.csv.gz&amp;id=EMP_2EMP_SEX_ECO_NB_A</x:v>
      </x:c>
      <x:c r="W608" s="2" t="str">
        <x:v>ILO modelled estimate; allocation estimated</x:v>
      </x:c>
    </x:row>
    <x:row r="609" ht="32" customHeight="1">
      <x:c r="A609" s="13" t="str">
        <x:v>Chile</x:v>
      </x:c>
      <x:c r="B609" s="13" t="str">
        <x:v>CHL</x:v>
      </x:c>
      <x:c r="C609" s="13" t="str">
        <x:v>B</x:v>
      </x:c>
      <x:c r="D609" s="25" t="n">
        <x:v>287.781</x:v>
      </x:c>
      <x:c r="E609" s="21" t="n">
        <x:f>$D609*SUMPRODUCT('Evidence'!$J$3814:$J$3818,'Evidence'!L$3814:L$3818)</x:f>
        <x:v>44.61056596675472</x:v>
      </x:c>
      <x:c r="F609" s="21" t="n">
        <x:f>$D609*SUMPRODUCT('Evidence'!$J$3814:$J$3818,'Evidence'!M$3814:M$3818)</x:f>
        <x:v>243.17043403324527</x:v>
      </x:c>
      <x:c r="G609" s="21" t="n">
        <x:f>$D609*SUMPRODUCT('Evidence'!$J$3814:$J$3818,'Evidence'!N$3814:N$3818)</x:f>
        <x:v>0</x:v>
      </x:c>
      <x:c r="H609" s="21" t="n">
        <x:f>$D609*SUMPRODUCT('Evidence'!$J$3814:$J$3818,'Evidence'!O$3814:O$3818)</x:f>
        <x:v>0</x:v>
      </x:c>
      <x:c r="I609" s="21" t="n">
        <x:f>$D609*SUMPRODUCT('Evidence'!$J$3814:$J$3818,'Evidence'!P$3814:P$3818)</x:f>
        <x:v>0</x:v>
      </x:c>
      <x:c r="J609" s="21" t="n">
        <x:f>$D609*SUMPRODUCT('Evidence'!$J$3814:$J$3818,'Evidence'!Q$3814:Q$3818)</x:f>
        <x:v>0</x:v>
      </x:c>
      <x:c r="K609" s="21" t="n">
        <x:f>$D609*SUMPRODUCT('Evidence'!$J$3814:$J$3818,'Evidence'!R$3814:R$3818)</x:f>
        <x:v>0</x:v>
      </x:c>
      <x:c r="L609" s="21" t="n">
        <x:f>$D609*SUMPRODUCT('Evidence'!$J$3814:$J$3818,'Evidence'!S$3814:S$3818)</x:f>
        <x:v>0</x:v>
      </x:c>
      <x:c r="M609" s="21" t="n">
        <x:f>$D609*SUMPRODUCT('Evidence'!$J$3814:$J$3818,'Evidence'!T$3814:T$3818)</x:f>
        <x:v>0</x:v>
      </x:c>
      <x:c r="N609" s="21" t="n">
        <x:f>$D609*SUMPRODUCT('Evidence'!$J$3814:$J$3818,'Evidence'!U$3814:U$3818)</x:f>
        <x:v>0</x:v>
      </x:c>
      <x:c r="O609" s="21" t="n">
        <x:f>$D609*SUMPRODUCT('Evidence'!$J$3814:$J$3818,'Evidence'!V$3814:V$3818)</x:f>
        <x:v>0</x:v>
      </x:c>
      <x:c r="P609" s="21" t="n">
        <x:f>$D609*SUMPRODUCT('Evidence'!$J$3814:$J$3818,'Evidence'!W$3814:W$3818)</x:f>
        <x:v>0</x:v>
      </x:c>
      <x:c r="Q609" s="21" t="n">
        <x:f>SUM(E609:P609)</x:f>
        <x:v>287.781</x:v>
      </x:c>
      <x:c r="R609" s="21" t="n">
        <x:f>Q609-D609</x:f>
        <x:v>0</x:v>
      </x:c>
      <x:c r="S609" s="18" t="str">
        <x:v>Economic activity (ISIC-Rev.4): B. Mining and quarrying</x:v>
      </x:c>
      <x:c r="T609" s="13" t="str">
        <x:v>XA:1943</x:v>
      </x:c>
      <x:c r="U609" s="13" t="str"/>
      <x:c r="V609" s="13" t="str">
        <x:v>https://rplumber.ilo.org/data/indicator?format=.csv.gz&amp;id=EMP_2EMP_SEX_ECO_NB_A</x:v>
      </x:c>
      <x:c r="W609" s="13" t="str">
        <x:v>ILO modelled estimate; allocation estimated</x:v>
      </x:c>
    </x:row>
    <x:row r="610" ht="32" customHeight="1">
      <x:c r="A610" s="2" t="str">
        <x:v>Chile</x:v>
      </x:c>
      <x:c r="B610" s="2" t="str">
        <x:v>CHL</x:v>
      </x:c>
      <x:c r="C610" s="2" t="str">
        <x:v>C</x:v>
      </x:c>
      <x:c r="D610" s="25" t="n">
        <x:v>882.97</x:v>
      </x:c>
      <x:c r="E610" s="19" t="n">
        <x:f>$D610*SUMPRODUCT('Evidence'!$J$3819:$J$3837,'Evidence'!L$3819:L$3837)</x:f>
        <x:v>1.454381748262091</x:v>
      </x:c>
      <x:c r="F610" s="19" t="n">
        <x:f>$D610*SUMPRODUCT('Evidence'!$J$3819:$J$3837,'Evidence'!M$3819:M$3837)</x:f>
        <x:v>113.75268756470933</x:v>
      </x:c>
      <x:c r="G610" s="19" t="n">
        <x:f>$D610*SUMPRODUCT('Evidence'!$J$3819:$J$3837,'Evidence'!N$3819:N$3837)</x:f>
        <x:v>253.6134567926342</x:v>
      </x:c>
      <x:c r="H610" s="19" t="n">
        <x:f>$D610*SUMPRODUCT('Evidence'!$J$3819:$J$3837,'Evidence'!O$3819:O$3837)</x:f>
        <x:v>152.15586023702113</x:v>
      </x:c>
      <x:c r="I610" s="19" t="n">
        <x:f>$D610*SUMPRODUCT('Evidence'!$J$3819:$J$3837,'Evidence'!P$3819:P$3837)</x:f>
        <x:v>338.98581382191986</x:v>
      </x:c>
      <x:c r="J610" s="19" t="n">
        <x:f>$D610*SUMPRODUCT('Evidence'!$J$3819:$J$3837,'Evidence'!Q$3819:Q$3837)</x:f>
        <x:v>23.00779983545333</x:v>
      </x:c>
      <x:c r="K610" s="19" t="n">
        <x:f>$D610*SUMPRODUCT('Evidence'!$J$3819:$J$3837,'Evidence'!R$3819:R$3837)</x:f>
        <x:v>0</x:v>
      </x:c>
      <x:c r="L610" s="19" t="n">
        <x:f>$D610*SUMPRODUCT('Evidence'!$J$3819:$J$3837,'Evidence'!S$3819:S$3837)</x:f>
        <x:v>0</x:v>
      </x:c>
      <x:c r="M610" s="19" t="n">
        <x:f>$D610*SUMPRODUCT('Evidence'!$J$3819:$J$3837,'Evidence'!T$3819:T$3837)</x:f>
        <x:v>0</x:v>
      </x:c>
      <x:c r="N610" s="19" t="n">
        <x:f>$D610*SUMPRODUCT('Evidence'!$J$3819:$J$3837,'Evidence'!U$3819:U$3837)</x:f>
        <x:v>0</x:v>
      </x:c>
      <x:c r="O610" s="19" t="n">
        <x:f>$D610*SUMPRODUCT('Evidence'!$J$3819:$J$3837,'Evidence'!V$3819:V$3837)</x:f>
        <x:v>0</x:v>
      </x:c>
      <x:c r="P610" s="19" t="n">
        <x:f>$D610*SUMPRODUCT('Evidence'!$J$3819:$J$3837,'Evidence'!W$3819:W$3837)</x:f>
        <x:v>0</x:v>
      </x:c>
      <x:c r="Q610" s="19" t="n">
        <x:f>SUM(E610:P610)</x:f>
        <x:v>882.9699999999999</x:v>
      </x:c>
      <x:c r="R610" s="19" t="n">
        <x:f>Q610-D610</x:f>
        <x:v>-1.1368683772161603e-13</x:v>
      </x:c>
      <x:c r="S610" s="17" t="str">
        <x:v>Economic activity (ISIC-Rev.4): C. Manufacturing</x:v>
      </x:c>
      <x:c r="T610" s="2" t="str">
        <x:v>XA:1943</x:v>
      </x:c>
      <x:c r="U610" s="2" t="str"/>
      <x:c r="V610" s="2" t="str">
        <x:v>https://rplumber.ilo.org/data/indicator?format=.csv.gz&amp;id=EMP_2EMP_SEX_ECO_NB_A</x:v>
      </x:c>
      <x:c r="W610" s="2" t="str">
        <x:v>ILO modelled estimate; allocation estimated</x:v>
      </x:c>
    </x:row>
    <x:row r="611" ht="32" customHeight="1">
      <x:c r="A611" s="13" t="str">
        <x:v>Chile</x:v>
      </x:c>
      <x:c r="B611" s="13" t="str">
        <x:v>CHL</x:v>
      </x:c>
      <x:c r="C611" s="13" t="str">
        <x:v>DE</x:v>
      </x:c>
      <x:c r="D611" s="25" t="n">
        <x:v>119.987</x:v>
      </x:c>
      <x:c r="E611" s="21" t="n">
        <x:f>$D611*SUMPRODUCT('Evidence'!$J$3838:$J$3842,'Evidence'!L$3838:L$3842)</x:f>
        <x:v>0</x:v>
      </x:c>
      <x:c r="F611" s="21" t="n">
        <x:f>$D611*SUMPRODUCT('Evidence'!$J$3838:$J$3842,'Evidence'!M$3838:M$3842)</x:f>
        <x:v>0</x:v>
      </x:c>
      <x:c r="G611" s="21" t="n">
        <x:f>$D611*SUMPRODUCT('Evidence'!$J$3838:$J$3842,'Evidence'!N$3838:N$3842)</x:f>
        <x:v>30.123817709694116</x:v>
      </x:c>
      <x:c r="H611" s="21" t="n">
        <x:f>$D611*SUMPRODUCT('Evidence'!$J$3838:$J$3842,'Evidence'!O$3838:O$3842)</x:f>
        <x:v>0</x:v>
      </x:c>
      <x:c r="I611" s="21" t="n">
        <x:f>$D611*SUMPRODUCT('Evidence'!$J$3838:$J$3842,'Evidence'!P$3838:P$3842)</x:f>
        <x:v>0</x:v>
      </x:c>
      <x:c r="J611" s="21" t="n">
        <x:f>$D611*SUMPRODUCT('Evidence'!$J$3838:$J$3842,'Evidence'!Q$3838:Q$3842)</x:f>
        <x:v>0</x:v>
      </x:c>
      <x:c r="K611" s="21" t="n">
        <x:f>$D611*SUMPRODUCT('Evidence'!$J$3838:$J$3842,'Evidence'!R$3838:R$3842)</x:f>
        <x:v>0</x:v>
      </x:c>
      <x:c r="L611" s="21" t="n">
        <x:f>$D611*SUMPRODUCT('Evidence'!$J$3838:$J$3842,'Evidence'!S$3838:S$3842)</x:f>
        <x:v>0</x:v>
      </x:c>
      <x:c r="M611" s="21" t="n">
        <x:f>$D611*SUMPRODUCT('Evidence'!$J$3838:$J$3842,'Evidence'!T$3838:T$3842)</x:f>
        <x:v>0</x:v>
      </x:c>
      <x:c r="N611" s="21" t="n">
        <x:f>$D611*SUMPRODUCT('Evidence'!$J$3838:$J$3842,'Evidence'!U$3838:U$3842)</x:f>
        <x:v>89.86318229030589</x:v>
      </x:c>
      <x:c r="O611" s="21" t="n">
        <x:f>$D611*SUMPRODUCT('Evidence'!$J$3838:$J$3842,'Evidence'!V$3838:V$3842)</x:f>
        <x:v>0</x:v>
      </x:c>
      <x:c r="P611" s="21" t="n">
        <x:f>$D611*SUMPRODUCT('Evidence'!$J$3838:$J$3842,'Evidence'!W$3838:W$3842)</x:f>
        <x:v>0</x:v>
      </x:c>
      <x:c r="Q611" s="21" t="n">
        <x:f>SUM(E611:P611)</x:f>
        <x:v>119.987</x:v>
      </x:c>
      <x:c r="R611" s="21" t="n">
        <x:f>Q611-D611</x:f>
        <x:v>0</x:v>
      </x:c>
      <x:c r="S611" s="18" t="str">
        <x:v>Economic activity (ISIC-Rev.4): D,E. Utilities</x:v>
      </x:c>
      <x:c r="T611" s="13" t="str">
        <x:v>XA:1943</x:v>
      </x:c>
      <x:c r="U611" s="13" t="str"/>
      <x:c r="V611" s="13" t="str">
        <x:v>https://rplumber.ilo.org/data/indicator?format=.csv.gz&amp;id=EMP_2EMP_SEX_ECO_NB_A</x:v>
      </x:c>
      <x:c r="W611" s="13" t="str">
        <x:v>ILO modelled estimate; allocation estimated</x:v>
      </x:c>
    </x:row>
    <x:row r="612" ht="32" customHeight="1">
      <x:c r="A612" s="2" t="str">
        <x:v>Chile</x:v>
      </x:c>
      <x:c r="B612" s="2" t="str">
        <x:v>CHL</x:v>
      </x:c>
      <x:c r="C612" s="2" t="str">
        <x:v>F</x:v>
      </x:c>
      <x:c r="D612" s="25" t="n">
        <x:v>731.904</x:v>
      </x:c>
      <x:c r="E612" s="19" t="n">
        <x:f>$D612*SUMPRODUCT('Evidence'!$J$3843:$J$3845,'Evidence'!L$3843:L$3845)</x:f>
        <x:v>0</x:v>
      </x:c>
      <x:c r="F612" s="19" t="n">
        <x:f>$D612*SUMPRODUCT('Evidence'!$J$3843:$J$3845,'Evidence'!M$3843:M$3845)</x:f>
        <x:v>0</x:v>
      </x:c>
      <x:c r="G612" s="19" t="n">
        <x:f>$D612*SUMPRODUCT('Evidence'!$J$3843:$J$3845,'Evidence'!N$3843:N$3845)</x:f>
        <x:v>413.2583473098223</x:v>
      </x:c>
      <x:c r="H612" s="19" t="n">
        <x:f>$D612*SUMPRODUCT('Evidence'!$J$3843:$J$3845,'Evidence'!O$3843:O$3845)</x:f>
        <x:v>318.6456526901777</x:v>
      </x:c>
      <x:c r="I612" s="19" t="n">
        <x:f>$D612*SUMPRODUCT('Evidence'!$J$3843:$J$3845,'Evidence'!P$3843:P$3845)</x:f>
        <x:v>0</x:v>
      </x:c>
      <x:c r="J612" s="19" t="n">
        <x:f>$D612*SUMPRODUCT('Evidence'!$J$3843:$J$3845,'Evidence'!Q$3843:Q$3845)</x:f>
        <x:v>0</x:v>
      </x:c>
      <x:c r="K612" s="19" t="n">
        <x:f>$D612*SUMPRODUCT('Evidence'!$J$3843:$J$3845,'Evidence'!R$3843:R$3845)</x:f>
        <x:v>0</x:v>
      </x:c>
      <x:c r="L612" s="19" t="n">
        <x:f>$D612*SUMPRODUCT('Evidence'!$J$3843:$J$3845,'Evidence'!S$3843:S$3845)</x:f>
        <x:v>0</x:v>
      </x:c>
      <x:c r="M612" s="19" t="n">
        <x:f>$D612*SUMPRODUCT('Evidence'!$J$3843:$J$3845,'Evidence'!T$3843:T$3845)</x:f>
        <x:v>0</x:v>
      </x:c>
      <x:c r="N612" s="19" t="n">
        <x:f>$D612*SUMPRODUCT('Evidence'!$J$3843:$J$3845,'Evidence'!U$3843:U$3845)</x:f>
        <x:v>0</x:v>
      </x:c>
      <x:c r="O612" s="19" t="n">
        <x:f>$D612*SUMPRODUCT('Evidence'!$J$3843:$J$3845,'Evidence'!V$3843:V$3845)</x:f>
        <x:v>0</x:v>
      </x:c>
      <x:c r="P612" s="19" t="n">
        <x:f>$D612*SUMPRODUCT('Evidence'!$J$3843:$J$3845,'Evidence'!W$3843:W$3845)</x:f>
        <x:v>0</x:v>
      </x:c>
      <x:c r="Q612" s="19" t="n">
        <x:f>SUM(E612:P612)</x:f>
        <x:v>731.904</x:v>
      </x:c>
      <x:c r="R612" s="19" t="n">
        <x:f>Q612-D612</x:f>
        <x:v>0</x:v>
      </x:c>
      <x:c r="S612" s="17" t="str">
        <x:v>Economic activity (ISIC-Rev.4): F. Construction</x:v>
      </x:c>
      <x:c r="T612" s="2" t="str">
        <x:v>XA:1943</x:v>
      </x:c>
      <x:c r="U612" s="2" t="str"/>
      <x:c r="V612" s="2" t="str">
        <x:v>https://rplumber.ilo.org/data/indicator?format=.csv.gz&amp;id=EMP_2EMP_SEX_ECO_NB_A</x:v>
      </x:c>
      <x:c r="W612" s="2" t="str">
        <x:v>ILO modelled estimate; allocation estimated</x:v>
      </x:c>
    </x:row>
    <x:row r="613" ht="32" customHeight="1">
      <x:c r="A613" s="13" t="str">
        <x:v>Chile</x:v>
      </x:c>
      <x:c r="B613" s="13" t="str">
        <x:v>CHL</x:v>
      </x:c>
      <x:c r="C613" s="13" t="str">
        <x:v>G</x:v>
      </x:c>
      <x:c r="D613" s="25" t="n">
        <x:v>1784.218</x:v>
      </x:c>
      <x:c r="E613" s="21" t="n">
        <x:f>$D613*SUMPRODUCT('Evidence'!$J$3846:$J$3847,'Evidence'!L$3846:L$3847)</x:f>
        <x:v>0</x:v>
      </x:c>
      <x:c r="F613" s="21" t="n">
        <x:f>$D613*SUMPRODUCT('Evidence'!$J$3846:$J$3847,'Evidence'!M$3846:M$3847)</x:f>
        <x:v>0</x:v>
      </x:c>
      <x:c r="G613" s="21" t="n">
        <x:f>$D613*SUMPRODUCT('Evidence'!$J$3846:$J$3847,'Evidence'!N$3846:N$3847)</x:f>
        <x:v>0</x:v>
      </x:c>
      <x:c r="H613" s="21" t="n">
        <x:f>$D613*SUMPRODUCT('Evidence'!$J$3846:$J$3847,'Evidence'!O$3846:O$3847)</x:f>
        <x:v>1071.4048385049252</x:v>
      </x:c>
      <x:c r="I613" s="21" t="n">
        <x:f>$D613*SUMPRODUCT('Evidence'!$J$3846:$J$3847,'Evidence'!P$3846:P$3847)</x:f>
        <x:v>712.8131614950751</x:v>
      </x:c>
      <x:c r="J613" s="21" t="n">
        <x:f>$D613*SUMPRODUCT('Evidence'!$J$3846:$J$3847,'Evidence'!Q$3846:Q$3847)</x:f>
        <x:v>0</x:v>
      </x:c>
      <x:c r="K613" s="21" t="n">
        <x:f>$D613*SUMPRODUCT('Evidence'!$J$3846:$J$3847,'Evidence'!R$3846:R$3847)</x:f>
        <x:v>0</x:v>
      </x:c>
      <x:c r="L613" s="21" t="n">
        <x:f>$D613*SUMPRODUCT('Evidence'!$J$3846:$J$3847,'Evidence'!S$3846:S$3847)</x:f>
        <x:v>0</x:v>
      </x:c>
      <x:c r="M613" s="21" t="n">
        <x:f>$D613*SUMPRODUCT('Evidence'!$J$3846:$J$3847,'Evidence'!T$3846:T$3847)</x:f>
        <x:v>0</x:v>
      </x:c>
      <x:c r="N613" s="21" t="n">
        <x:f>$D613*SUMPRODUCT('Evidence'!$J$3846:$J$3847,'Evidence'!U$3846:U$3847)</x:f>
        <x:v>0</x:v>
      </x:c>
      <x:c r="O613" s="21" t="n">
        <x:f>$D613*SUMPRODUCT('Evidence'!$J$3846:$J$3847,'Evidence'!V$3846:V$3847)</x:f>
        <x:v>0</x:v>
      </x:c>
      <x:c r="P613" s="21" t="n">
        <x:f>$D613*SUMPRODUCT('Evidence'!$J$3846:$J$3847,'Evidence'!W$3846:W$3847)</x:f>
        <x:v>0</x:v>
      </x:c>
      <x:c r="Q613" s="21" t="n">
        <x:f>SUM(E613:P613)</x:f>
        <x:v>1784.2180000000003</x:v>
      </x:c>
      <x:c r="R613" s="21" t="n">
        <x:f>Q613-D613</x:f>
        <x:v>2.2737367544323206e-13</x:v>
      </x:c>
      <x:c r="S613" s="18" t="str">
        <x:v>Economic activity (ISIC-Rev.4): G. Wholesale and retail trade; repair of motor vehicles and motorcycles</x:v>
      </x:c>
      <x:c r="T613" s="13" t="str">
        <x:v>XA:1943</x:v>
      </x:c>
      <x:c r="U613" s="13" t="str"/>
      <x:c r="V613" s="13" t="str">
        <x:v>https://rplumber.ilo.org/data/indicator?format=.csv.gz&amp;id=EMP_2EMP_SEX_ECO_NB_A</x:v>
      </x:c>
      <x:c r="W613" s="13" t="str">
        <x:v>ILO modelled estimate; allocation estimated</x:v>
      </x:c>
    </x:row>
    <x:row r="614" ht="32" customHeight="1">
      <x:c r="A614" s="2" t="str">
        <x:v>Chile</x:v>
      </x:c>
      <x:c r="B614" s="2" t="str">
        <x:v>CHL</x:v>
      </x:c>
      <x:c r="C614" s="2" t="str">
        <x:v>HJ</x:v>
      </x:c>
      <x:c r="D614" s="25" t="n">
        <x:v>791.806</x:v>
      </x:c>
      <x:c r="E614" s="19" t="n">
        <x:f>$D614*SUMPRODUCT('Evidence'!$J$3848:$J$3858,'Evidence'!L$3848:L$3858)</x:f>
        <x:v>21.379336753182052</x:v>
      </x:c>
      <x:c r="F614" s="19" t="n">
        <x:f>$D614*SUMPRODUCT('Evidence'!$J$3848:$J$3858,'Evidence'!M$3848:M$3858)</x:f>
        <x:v>0</x:v>
      </x:c>
      <x:c r="G614" s="19" t="n">
        <x:f>$D614*SUMPRODUCT('Evidence'!$J$3848:$J$3858,'Evidence'!N$3848:N$3858)</x:f>
        <x:v>568.7785866667998</x:v>
      </x:c>
      <x:c r="H614" s="19" t="n">
        <x:f>$D614*SUMPRODUCT('Evidence'!$J$3848:$J$3858,'Evidence'!O$3848:O$3858)</x:f>
        <x:v>0</x:v>
      </x:c>
      <x:c r="I614" s="19" t="n">
        <x:f>$D614*SUMPRODUCT('Evidence'!$J$3848:$J$3858,'Evidence'!P$3848:P$3858)</x:f>
        <x:v>0</x:v>
      </x:c>
      <x:c r="J614" s="19" t="n">
        <x:f>$D614*SUMPRODUCT('Evidence'!$J$3848:$J$3858,'Evidence'!Q$3848:Q$3858)</x:f>
        <x:v>0</x:v>
      </x:c>
      <x:c r="K614" s="19" t="n">
        <x:f>$D614*SUMPRODUCT('Evidence'!$J$3848:$J$3858,'Evidence'!R$3848:R$3858)</x:f>
        <x:v>0</x:v>
      </x:c>
      <x:c r="L614" s="19" t="n">
        <x:f>$D614*SUMPRODUCT('Evidence'!$J$3848:$J$3858,'Evidence'!S$3848:S$3858)</x:f>
        <x:v>90.5032381193291</x:v>
      </x:c>
      <x:c r="M614" s="19" t="n">
        <x:f>$D614*SUMPRODUCT('Evidence'!$J$3848:$J$3858,'Evidence'!T$3848:T$3858)</x:f>
        <x:v>111.14483846068903</x:v>
      </x:c>
      <x:c r="N614" s="19" t="n">
        <x:f>$D614*SUMPRODUCT('Evidence'!$J$3848:$J$3858,'Evidence'!U$3848:U$3858)</x:f>
        <x:v>0</x:v>
      </x:c>
      <x:c r="O614" s="19" t="n">
        <x:f>$D614*SUMPRODUCT('Evidence'!$J$3848:$J$3858,'Evidence'!V$3848:V$3858)</x:f>
        <x:v>0</x:v>
      </x:c>
      <x:c r="P614" s="19" t="n">
        <x:f>$D614*SUMPRODUCT('Evidence'!$J$3848:$J$3858,'Evidence'!W$3848:W$3858)</x:f>
        <x:v>0</x:v>
      </x:c>
      <x:c r="Q614" s="19" t="n">
        <x:f>SUM(E614:P614)</x:f>
        <x:v>791.806</x:v>
      </x:c>
      <x:c r="R614" s="19" t="n">
        <x:f>Q614-D614</x:f>
        <x:v>0</x:v>
      </x:c>
      <x:c r="S614" s="17" t="str">
        <x:v>Economic activity (ISIC-Rev.4): H,J. Transport; storage and communication</x:v>
      </x:c>
      <x:c r="T614" s="2" t="str">
        <x:v>XA:1943</x:v>
      </x:c>
      <x:c r="U614" s="2" t="str"/>
      <x:c r="V614" s="2" t="str">
        <x:v>https://rplumber.ilo.org/data/indicator?format=.csv.gz&amp;id=EMP_2EMP_SEX_ECO_NB_A</x:v>
      </x:c>
      <x:c r="W614" s="2" t="str">
        <x:v>ILO modelled estimate; allocation estimated</x:v>
      </x:c>
    </x:row>
    <x:row r="615" ht="32" customHeight="1">
      <x:c r="A615" s="13" t="str">
        <x:v>Chile</x:v>
      </x:c>
      <x:c r="B615" s="13" t="str">
        <x:v>CHL</x:v>
      </x:c>
      <x:c r="C615" s="13" t="str">
        <x:v>I</x:v>
      </x:c>
      <x:c r="D615" s="25" t="n">
        <x:v>432.397</x:v>
      </x:c>
      <x:c r="E615" s="21" t="n">
        <x:f>$D615*SUMPRODUCT('Evidence'!$J$3859:$J$3860,'Evidence'!L$3859:L$3860)</x:f>
        <x:v>0</x:v>
      </x:c>
      <x:c r="F615" s="21" t="n">
        <x:f>$D615*SUMPRODUCT('Evidence'!$J$3859:$J$3860,'Evidence'!M$3859:M$3860)</x:f>
        <x:v>0</x:v>
      </x:c>
      <x:c r="G615" s="21" t="n">
        <x:f>$D615*SUMPRODUCT('Evidence'!$J$3859:$J$3860,'Evidence'!N$3859:N$3860)</x:f>
        <x:v>0</x:v>
      </x:c>
      <x:c r="H615" s="21" t="n">
        <x:f>$D615*SUMPRODUCT('Evidence'!$J$3859:$J$3860,'Evidence'!O$3859:O$3860)</x:f>
        <x:v>432.397</x:v>
      </x:c>
      <x:c r="I615" s="21" t="n">
        <x:f>$D615*SUMPRODUCT('Evidence'!$J$3859:$J$3860,'Evidence'!P$3859:P$3860)</x:f>
        <x:v>0</x:v>
      </x:c>
      <x:c r="J615" s="21" t="n">
        <x:f>$D615*SUMPRODUCT('Evidence'!$J$3859:$J$3860,'Evidence'!Q$3859:Q$3860)</x:f>
        <x:v>0</x:v>
      </x:c>
      <x:c r="K615" s="21" t="n">
        <x:f>$D615*SUMPRODUCT('Evidence'!$J$3859:$J$3860,'Evidence'!R$3859:R$3860)</x:f>
        <x:v>0</x:v>
      </x:c>
      <x:c r="L615" s="21" t="n">
        <x:f>$D615*SUMPRODUCT('Evidence'!$J$3859:$J$3860,'Evidence'!S$3859:S$3860)</x:f>
        <x:v>0</x:v>
      </x:c>
      <x:c r="M615" s="21" t="n">
        <x:f>$D615*SUMPRODUCT('Evidence'!$J$3859:$J$3860,'Evidence'!T$3859:T$3860)</x:f>
        <x:v>0</x:v>
      </x:c>
      <x:c r="N615" s="21" t="n">
        <x:f>$D615*SUMPRODUCT('Evidence'!$J$3859:$J$3860,'Evidence'!U$3859:U$3860)</x:f>
        <x:v>0</x:v>
      </x:c>
      <x:c r="O615" s="21" t="n">
        <x:f>$D615*SUMPRODUCT('Evidence'!$J$3859:$J$3860,'Evidence'!V$3859:V$3860)</x:f>
        <x:v>0</x:v>
      </x:c>
      <x:c r="P615" s="21" t="n">
        <x:f>$D615*SUMPRODUCT('Evidence'!$J$3859:$J$3860,'Evidence'!W$3859:W$3860)</x:f>
        <x:v>0</x:v>
      </x:c>
      <x:c r="Q615" s="21" t="n">
        <x:f>SUM(E615:P615)</x:f>
        <x:v>432.397</x:v>
      </x:c>
      <x:c r="R615" s="21" t="n">
        <x:f>Q615-D615</x:f>
        <x:v>0</x:v>
      </x:c>
      <x:c r="S615" s="18" t="str">
        <x:v>Economic activity (ISIC-Rev.4): I. Accommodation and food service activities</x:v>
      </x:c>
      <x:c r="T615" s="13" t="str">
        <x:v>XA:1943</x:v>
      </x:c>
      <x:c r="U615" s="13" t="str"/>
      <x:c r="V615" s="13" t="str">
        <x:v>https://rplumber.ilo.org/data/indicator?format=.csv.gz&amp;id=EMP_2EMP_SEX_ECO_NB_A</x:v>
      </x:c>
      <x:c r="W615" s="13" t="str">
        <x:v>ILO modelled estimate; allocation estimated</x:v>
      </x:c>
    </x:row>
    <x:row r="616" ht="32" customHeight="1">
      <x:c r="A616" s="2" t="str">
        <x:v>Chile</x:v>
      </x:c>
      <x:c r="B616" s="2" t="str">
        <x:v>CHL</x:v>
      </x:c>
      <x:c r="C616" s="2" t="str">
        <x:v>K</x:v>
      </x:c>
      <x:c r="D616" s="25" t="n">
        <x:v>196.386</x:v>
      </x:c>
      <x:c r="E616" s="19" t="n">
        <x:f>$D616*SUMPRODUCT('Evidence'!$J$3861:$J$3863,'Evidence'!L$3861:L$3863)</x:f>
        <x:v>0</x:v>
      </x:c>
      <x:c r="F616" s="19" t="n">
        <x:f>$D616*SUMPRODUCT('Evidence'!$J$3861:$J$3863,'Evidence'!M$3861:M$3863)</x:f>
        <x:v>0</x:v>
      </x:c>
      <x:c r="G616" s="19" t="n">
        <x:f>$D616*SUMPRODUCT('Evidence'!$J$3861:$J$3863,'Evidence'!N$3861:N$3863)</x:f>
        <x:v>0</x:v>
      </x:c>
      <x:c r="H616" s="19" t="n">
        <x:f>$D616*SUMPRODUCT('Evidence'!$J$3861:$J$3863,'Evidence'!O$3861:O$3863)</x:f>
        <x:v>0</x:v>
      </x:c>
      <x:c r="I616" s="19" t="n">
        <x:f>$D616*SUMPRODUCT('Evidence'!$J$3861:$J$3863,'Evidence'!P$3861:P$3863)</x:f>
        <x:v>0</x:v>
      </x:c>
      <x:c r="J616" s="19" t="n">
        <x:f>$D616*SUMPRODUCT('Evidence'!$J$3861:$J$3863,'Evidence'!Q$3861:Q$3863)</x:f>
        <x:v>0</x:v>
      </x:c>
      <x:c r="K616" s="19" t="n">
        <x:f>$D616*SUMPRODUCT('Evidence'!$J$3861:$J$3863,'Evidence'!R$3861:R$3863)</x:f>
        <x:v>196.386</x:v>
      </x:c>
      <x:c r="L616" s="19" t="n">
        <x:f>$D616*SUMPRODUCT('Evidence'!$J$3861:$J$3863,'Evidence'!S$3861:S$3863)</x:f>
        <x:v>0</x:v>
      </x:c>
      <x:c r="M616" s="19" t="n">
        <x:f>$D616*SUMPRODUCT('Evidence'!$J$3861:$J$3863,'Evidence'!T$3861:T$3863)</x:f>
        <x:v>0</x:v>
      </x:c>
      <x:c r="N616" s="19" t="n">
        <x:f>$D616*SUMPRODUCT('Evidence'!$J$3861:$J$3863,'Evidence'!U$3861:U$3863)</x:f>
        <x:v>0</x:v>
      </x:c>
      <x:c r="O616" s="19" t="n">
        <x:f>$D616*SUMPRODUCT('Evidence'!$J$3861:$J$3863,'Evidence'!V$3861:V$3863)</x:f>
        <x:v>0</x:v>
      </x:c>
      <x:c r="P616" s="19" t="n">
        <x:f>$D616*SUMPRODUCT('Evidence'!$J$3861:$J$3863,'Evidence'!W$3861:W$3863)</x:f>
        <x:v>0</x:v>
      </x:c>
      <x:c r="Q616" s="19" t="n">
        <x:f>SUM(E616:P616)</x:f>
        <x:v>196.386</x:v>
      </x:c>
      <x:c r="R616" s="19" t="n">
        <x:f>Q616-D616</x:f>
        <x:v>0</x:v>
      </x:c>
      <x:c r="S616" s="17" t="str">
        <x:v>Economic activity (ISIC-Rev.4): K. Financial and insurance activities</x:v>
      </x:c>
      <x:c r="T616" s="2" t="str">
        <x:v>XA:1943</x:v>
      </x:c>
      <x:c r="U616" s="2" t="str"/>
      <x:c r="V616" s="2" t="str">
        <x:v>https://rplumber.ilo.org/data/indicator?format=.csv.gz&amp;id=EMP_2EMP_SEX_ECO_NB_A</x:v>
      </x:c>
      <x:c r="W616" s="2" t="str">
        <x:v>ILO modelled estimate; allocation estimated</x:v>
      </x:c>
    </x:row>
    <x:row r="617" ht="32" customHeight="1">
      <x:c r="A617" s="13" t="str">
        <x:v>Chile</x:v>
      </x:c>
      <x:c r="B617" s="13" t="str">
        <x:v>CHL</x:v>
      </x:c>
      <x:c r="C617" s="13" t="str">
        <x:v>LMN</x:v>
      </x:c>
      <x:c r="D617" s="25" t="n">
        <x:v>724.627</x:v>
      </x:c>
      <x:c r="E617" s="21" t="n">
        <x:f>$D617*SUMPRODUCT('Evidence'!$J$3864:$J$3877,'Evidence'!L$3864:L$3877)</x:f>
        <x:v>0</x:v>
      </x:c>
      <x:c r="F617" s="21" t="n">
        <x:f>$D617*SUMPRODUCT('Evidence'!$J$3864:$J$3877,'Evidence'!M$3864:M$3877)</x:f>
        <x:v>0</x:v>
      </x:c>
      <x:c r="G617" s="21" t="n">
        <x:f>$D617*SUMPRODUCT('Evidence'!$J$3864:$J$3877,'Evidence'!N$3864:N$3877)</x:f>
        <x:v>547.1907561209724</x:v>
      </x:c>
      <x:c r="H617" s="21" t="n">
        <x:f>$D617*SUMPRODUCT('Evidence'!$J$3864:$J$3877,'Evidence'!O$3864:O$3877)</x:f>
        <x:v>21.83542758396942</x:v>
      </x:c>
      <x:c r="I617" s="21" t="n">
        <x:f>$D617*SUMPRODUCT('Evidence'!$J$3864:$J$3877,'Evidence'!P$3864:P$3877)</x:f>
        <x:v>0</x:v>
      </x:c>
      <x:c r="J617" s="21" t="n">
        <x:f>$D617*SUMPRODUCT('Evidence'!$J$3864:$J$3877,'Evidence'!Q$3864:Q$3877)</x:f>
        <x:v>19.13315276020199</x:v>
      </x:c>
      <x:c r="K617" s="21" t="n">
        <x:f>$D617*SUMPRODUCT('Evidence'!$J$3864:$J$3877,'Evidence'!R$3864:R$3877)</x:f>
        <x:v>0</x:v>
      </x:c>
      <x:c r="L617" s="21" t="n">
        <x:f>$D617*SUMPRODUCT('Evidence'!$J$3864:$J$3877,'Evidence'!S$3864:S$3877)</x:f>
        <x:v>2.1480668740474873</x:v>
      </x:c>
      <x:c r="M617" s="21" t="n">
        <x:f>$D617*SUMPRODUCT('Evidence'!$J$3864:$J$3877,'Evidence'!T$3864:T$3877)</x:f>
        <x:v>40.933995977670456</x:v>
      </x:c>
      <x:c r="N617" s="21" t="n">
        <x:f>$D617*SUMPRODUCT('Evidence'!$J$3864:$J$3877,'Evidence'!U$3864:U$3877)</x:f>
        <x:v>0</x:v>
      </x:c>
      <x:c r="O617" s="21" t="n">
        <x:f>$D617*SUMPRODUCT('Evidence'!$J$3864:$J$3877,'Evidence'!V$3864:V$3877)</x:f>
        <x:v>93.38560068313815</x:v>
      </x:c>
      <x:c r="P617" s="21" t="n">
        <x:f>$D617*SUMPRODUCT('Evidence'!$J$3864:$J$3877,'Evidence'!W$3864:W$3877)</x:f>
        <x:v>0</x:v>
      </x:c>
      <x:c r="Q617" s="21" t="n">
        <x:f>SUM(E617:P617)</x:f>
        <x:v>724.6269999999997</x:v>
      </x:c>
      <x:c r="R617" s="21" t="n">
        <x:f>Q617-D617</x:f>
        <x:v>-2.2737367544323206e-13</x:v>
      </x:c>
      <x:c r="S617" s="18" t="str">
        <x:v>Economic activity (ISIC-Rev.4): L,M,N. Real estate; business and administrative activities</x:v>
      </x:c>
      <x:c r="T617" s="13" t="str">
        <x:v>XA:1943</x:v>
      </x:c>
      <x:c r="U617" s="13" t="str"/>
      <x:c r="V617" s="13" t="str">
        <x:v>https://rplumber.ilo.org/data/indicator?format=.csv.gz&amp;id=EMP_2EMP_SEX_ECO_NB_A</x:v>
      </x:c>
      <x:c r="W617" s="13" t="str">
        <x:v>ILO modelled estimate; allocation estimated</x:v>
      </x:c>
    </x:row>
    <x:row r="618" ht="32" customHeight="1">
      <x:c r="A618" s="2" t="str">
        <x:v>Chile</x:v>
      </x:c>
      <x:c r="B618" s="2" t="str">
        <x:v>CHL</x:v>
      </x:c>
      <x:c r="C618" s="2" t="str">
        <x:v>O</x:v>
      </x:c>
      <x:c r="D618" s="25" t="n">
        <x:v>578.493</x:v>
      </x:c>
      <x:c r="E618" s="19" t="n">
        <x:f>$D618*SUMPRODUCT('Evidence'!$J$3878:$J$3878,'Evidence'!L$3878:L$3878)</x:f>
        <x:v>0</x:v>
      </x:c>
      <x:c r="F618" s="19" t="n">
        <x:f>$D618*SUMPRODUCT('Evidence'!$J$3878:$J$3878,'Evidence'!M$3878:M$3878)</x:f>
        <x:v>0</x:v>
      </x:c>
      <x:c r="G618" s="19" t="n">
        <x:f>$D618*SUMPRODUCT('Evidence'!$J$3878:$J$3878,'Evidence'!N$3878:N$3878)</x:f>
        <x:v>0</x:v>
      </x:c>
      <x:c r="H618" s="19" t="n">
        <x:f>$D618*SUMPRODUCT('Evidence'!$J$3878:$J$3878,'Evidence'!O$3878:O$3878)</x:f>
        <x:v>0</x:v>
      </x:c>
      <x:c r="I618" s="19" t="n">
        <x:f>$D618*SUMPRODUCT('Evidence'!$J$3878:$J$3878,'Evidence'!P$3878:P$3878)</x:f>
        <x:v>0</x:v>
      </x:c>
      <x:c r="J618" s="19" t="n">
        <x:f>$D618*SUMPRODUCT('Evidence'!$J$3878:$J$3878,'Evidence'!Q$3878:Q$3878)</x:f>
        <x:v>0</x:v>
      </x:c>
      <x:c r="K618" s="19" t="n">
        <x:f>$D618*SUMPRODUCT('Evidence'!$J$3878:$J$3878,'Evidence'!R$3878:R$3878)</x:f>
        <x:v>0</x:v>
      </x:c>
      <x:c r="L618" s="19" t="n">
        <x:f>$D618*SUMPRODUCT('Evidence'!$J$3878:$J$3878,'Evidence'!S$3878:S$3878)</x:f>
        <x:v>0</x:v>
      </x:c>
      <x:c r="M618" s="19" t="n">
        <x:f>$D618*SUMPRODUCT('Evidence'!$J$3878:$J$3878,'Evidence'!T$3878:T$3878)</x:f>
        <x:v>0</x:v>
      </x:c>
      <x:c r="N618" s="19" t="n">
        <x:f>$D618*SUMPRODUCT('Evidence'!$J$3878:$J$3878,'Evidence'!U$3878:U$3878)</x:f>
        <x:v>0</x:v>
      </x:c>
      <x:c r="O618" s="19" t="n">
        <x:f>$D618*SUMPRODUCT('Evidence'!$J$3878:$J$3878,'Evidence'!V$3878:V$3878)</x:f>
        <x:v>0</x:v>
      </x:c>
      <x:c r="P618" s="19" t="n">
        <x:f>$D618*SUMPRODUCT('Evidence'!$J$3878:$J$3878,'Evidence'!W$3878:W$3878)</x:f>
        <x:v>578.493</x:v>
      </x:c>
      <x:c r="Q618" s="19" t="n">
        <x:f>SUM(E618:P618)</x:f>
        <x:v>578.493</x:v>
      </x:c>
      <x:c r="R618" s="19" t="n">
        <x:f>Q618-D618</x:f>
        <x:v>0</x:v>
      </x:c>
      <x:c r="S618" s="17" t="str">
        <x:v>Economic activity (ISIC-Rev.4): O. Public administration and defence; compulsory social security</x:v>
      </x:c>
      <x:c r="T618" s="2" t="str">
        <x:v>XA:1943</x:v>
      </x:c>
      <x:c r="U618" s="2" t="str"/>
      <x:c r="V618" s="2" t="str">
        <x:v>https://rplumber.ilo.org/data/indicator?format=.csv.gz&amp;id=EMP_2EMP_SEX_ECO_NB_A</x:v>
      </x:c>
      <x:c r="W618" s="2" t="str">
        <x:v>ILO modelled estimate; allocation estimated</x:v>
      </x:c>
    </x:row>
    <x:row r="619" ht="32" customHeight="1">
      <x:c r="A619" s="13" t="str">
        <x:v>Chile</x:v>
      </x:c>
      <x:c r="B619" s="13" t="str">
        <x:v>CHL</x:v>
      </x:c>
      <x:c r="C619" s="13" t="str">
        <x:v>P</x:v>
      </x:c>
      <x:c r="D619" s="25" t="n">
        <x:v>793.293</x:v>
      </x:c>
      <x:c r="E619" s="21" t="n">
        <x:f>$D619*SUMPRODUCT('Evidence'!$J$3879:$J$3879,'Evidence'!L$3879:L$3879)</x:f>
        <x:v>0</x:v>
      </x:c>
      <x:c r="F619" s="21" t="n">
        <x:f>$D619*SUMPRODUCT('Evidence'!$J$3879:$J$3879,'Evidence'!M$3879:M$3879)</x:f>
        <x:v>0</x:v>
      </x:c>
      <x:c r="G619" s="21" t="n">
        <x:f>$D619*SUMPRODUCT('Evidence'!$J$3879:$J$3879,'Evidence'!N$3879:N$3879)</x:f>
        <x:v>0</x:v>
      </x:c>
      <x:c r="H619" s="21" t="n">
        <x:f>$D619*SUMPRODUCT('Evidence'!$J$3879:$J$3879,'Evidence'!O$3879:O$3879)</x:f>
        <x:v>793.293</x:v>
      </x:c>
      <x:c r="I619" s="21" t="n">
        <x:f>$D619*SUMPRODUCT('Evidence'!$J$3879:$J$3879,'Evidence'!P$3879:P$3879)</x:f>
        <x:v>0</x:v>
      </x:c>
      <x:c r="J619" s="21" t="n">
        <x:f>$D619*SUMPRODUCT('Evidence'!$J$3879:$J$3879,'Evidence'!Q$3879:Q$3879)</x:f>
        <x:v>0</x:v>
      </x:c>
      <x:c r="K619" s="21" t="n">
        <x:f>$D619*SUMPRODUCT('Evidence'!$J$3879:$J$3879,'Evidence'!R$3879:R$3879)</x:f>
        <x:v>0</x:v>
      </x:c>
      <x:c r="L619" s="21" t="n">
        <x:f>$D619*SUMPRODUCT('Evidence'!$J$3879:$J$3879,'Evidence'!S$3879:S$3879)</x:f>
        <x:v>0</x:v>
      </x:c>
      <x:c r="M619" s="21" t="n">
        <x:f>$D619*SUMPRODUCT('Evidence'!$J$3879:$J$3879,'Evidence'!T$3879:T$3879)</x:f>
        <x:v>0</x:v>
      </x:c>
      <x:c r="N619" s="21" t="n">
        <x:f>$D619*SUMPRODUCT('Evidence'!$J$3879:$J$3879,'Evidence'!U$3879:U$3879)</x:f>
        <x:v>0</x:v>
      </x:c>
      <x:c r="O619" s="21" t="n">
        <x:f>$D619*SUMPRODUCT('Evidence'!$J$3879:$J$3879,'Evidence'!V$3879:V$3879)</x:f>
        <x:v>0</x:v>
      </x:c>
      <x:c r="P619" s="21" t="n">
        <x:f>$D619*SUMPRODUCT('Evidence'!$J$3879:$J$3879,'Evidence'!W$3879:W$3879)</x:f>
        <x:v>0</x:v>
      </x:c>
      <x:c r="Q619" s="21" t="n">
        <x:f>SUM(E619:P619)</x:f>
        <x:v>793.293</x:v>
      </x:c>
      <x:c r="R619" s="21" t="n">
        <x:f>Q619-D619</x:f>
        <x:v>0</x:v>
      </x:c>
      <x:c r="S619" s="18" t="str">
        <x:v>Economic activity (ISIC-Rev.4): P. Education</x:v>
      </x:c>
      <x:c r="T619" s="13" t="str">
        <x:v>XA:1943</x:v>
      </x:c>
      <x:c r="U619" s="13" t="str"/>
      <x:c r="V619" s="13" t="str">
        <x:v>https://rplumber.ilo.org/data/indicator?format=.csv.gz&amp;id=EMP_2EMP_SEX_ECO_NB_A</x:v>
      </x:c>
      <x:c r="W619" s="13" t="str">
        <x:v>ILO modelled estimate; allocation estimated</x:v>
      </x:c>
    </x:row>
    <x:row r="620" ht="32" customHeight="1">
      <x:c r="A620" s="2" t="str">
        <x:v>Chile</x:v>
      </x:c>
      <x:c r="B620" s="2" t="str">
        <x:v>CHL</x:v>
      </x:c>
      <x:c r="C620" s="2" t="str">
        <x:v>Q</x:v>
      </x:c>
      <x:c r="D620" s="25" t="n">
        <x:v>702.692</x:v>
      </x:c>
      <x:c r="E620" s="19" t="n">
        <x:f>$D620*SUMPRODUCT('Evidence'!$J$3880:$J$3882,'Evidence'!L$3880:L$3882)</x:f>
        <x:v>0</x:v>
      </x:c>
      <x:c r="F620" s="19" t="n">
        <x:f>$D620*SUMPRODUCT('Evidence'!$J$3880:$J$3882,'Evidence'!M$3880:M$3882)</x:f>
        <x:v>0</x:v>
      </x:c>
      <x:c r="G620" s="19" t="n">
        <x:f>$D620*SUMPRODUCT('Evidence'!$J$3880:$J$3882,'Evidence'!N$3880:N$3882)</x:f>
        <x:v>0</x:v>
      </x:c>
      <x:c r="H620" s="19" t="n">
        <x:f>$D620*SUMPRODUCT('Evidence'!$J$3880:$J$3882,'Evidence'!O$3880:O$3882)</x:f>
        <x:v>0</x:v>
      </x:c>
      <x:c r="I620" s="19" t="n">
        <x:f>$D620*SUMPRODUCT('Evidence'!$J$3880:$J$3882,'Evidence'!P$3880:P$3882)</x:f>
        <x:v>0</x:v>
      </x:c>
      <x:c r="J620" s="19" t="n">
        <x:f>$D620*SUMPRODUCT('Evidence'!$J$3880:$J$3882,'Evidence'!Q$3880:Q$3882)</x:f>
        <x:v>690.6622207119211</x:v>
      </x:c>
      <x:c r="K620" s="19" t="n">
        <x:f>$D620*SUMPRODUCT('Evidence'!$J$3880:$J$3882,'Evidence'!R$3880:R$3882)</x:f>
        <x:v>0</x:v>
      </x:c>
      <x:c r="L620" s="19" t="n">
        <x:f>$D620*SUMPRODUCT('Evidence'!$J$3880:$J$3882,'Evidence'!S$3880:S$3882)</x:f>
        <x:v>0</x:v>
      </x:c>
      <x:c r="M620" s="19" t="n">
        <x:f>$D620*SUMPRODUCT('Evidence'!$J$3880:$J$3882,'Evidence'!T$3880:T$3882)</x:f>
        <x:v>0</x:v>
      </x:c>
      <x:c r="N620" s="19" t="n">
        <x:f>$D620*SUMPRODUCT('Evidence'!$J$3880:$J$3882,'Evidence'!U$3880:U$3882)</x:f>
        <x:v>0</x:v>
      </x:c>
      <x:c r="O620" s="19" t="n">
        <x:f>$D620*SUMPRODUCT('Evidence'!$J$3880:$J$3882,'Evidence'!V$3880:V$3882)</x:f>
        <x:v>0</x:v>
      </x:c>
      <x:c r="P620" s="19" t="n">
        <x:f>$D620*SUMPRODUCT('Evidence'!$J$3880:$J$3882,'Evidence'!W$3880:W$3882)</x:f>
        <x:v>12.029779288078888</x:v>
      </x:c>
      <x:c r="Q620" s="19" t="n">
        <x:f>SUM(E620:P620)</x:f>
        <x:v>702.692</x:v>
      </x:c>
      <x:c r="R620" s="19" t="n">
        <x:f>Q620-D620</x:f>
        <x:v>0</x:v>
      </x:c>
      <x:c r="S620" s="17" t="str">
        <x:v>Economic activity (ISIC-Rev.4): Q. Human health and social work activities</x:v>
      </x:c>
      <x:c r="T620" s="2" t="str">
        <x:v>XA:1943</x:v>
      </x:c>
      <x:c r="U620" s="2" t="str"/>
      <x:c r="V620" s="2" t="str">
        <x:v>https://rplumber.ilo.org/data/indicator?format=.csv.gz&amp;id=EMP_2EMP_SEX_ECO_NB_A</x:v>
      </x:c>
      <x:c r="W620" s="2" t="str">
        <x:v>ILO modelled estimate; allocation estimated</x:v>
      </x:c>
    </x:row>
    <x:row r="621" ht="32" customHeight="1">
      <x:c r="A621" s="13" t="str">
        <x:v>Chile</x:v>
      </x:c>
      <x:c r="B621" s="13" t="str">
        <x:v>CHL</x:v>
      </x:c>
      <x:c r="C621" s="13" t="str">
        <x:v>RSTU</x:v>
      </x:c>
      <x:c r="D621" s="25" t="n">
        <x:v>724.71</x:v>
      </x:c>
      <x:c r="E621" s="21" t="n">
        <x:f>$D621*SUMPRODUCT('Evidence'!$J$3883:$J$3891,'Evidence'!L$3883:L$3891)</x:f>
        <x:v>0</x:v>
      </x:c>
      <x:c r="F621" s="21" t="n">
        <x:f>$D621*SUMPRODUCT('Evidence'!$J$3883:$J$3891,'Evidence'!M$3883:M$3891)</x:f>
        <x:v>0</x:v>
      </x:c>
      <x:c r="G621" s="21" t="n">
        <x:f>$D621*SUMPRODUCT('Evidence'!$J$3883:$J$3891,'Evidence'!N$3883:N$3891)</x:f>
        <x:v>0</x:v>
      </x:c>
      <x:c r="H621" s="21" t="n">
        <x:f>$D621*SUMPRODUCT('Evidence'!$J$3883:$J$3891,'Evidence'!O$3883:O$3891)</x:f>
        <x:v>299.697470141499</x:v>
      </x:c>
      <x:c r="I621" s="21" t="n">
        <x:f>$D621*SUMPRODUCT('Evidence'!$J$3883:$J$3891,'Evidence'!P$3883:P$3891)</x:f>
        <x:v>0</x:v>
      </x:c>
      <x:c r="J621" s="21" t="n">
        <x:f>$D621*SUMPRODUCT('Evidence'!$J$3883:$J$3891,'Evidence'!Q$3883:Q$3891)</x:f>
        <x:v>0</x:v>
      </x:c>
      <x:c r="K621" s="21" t="n">
        <x:f>$D621*SUMPRODUCT('Evidence'!$J$3883:$J$3891,'Evidence'!R$3883:R$3891)</x:f>
        <x:v>0</x:v>
      </x:c>
      <x:c r="L621" s="21" t="n">
        <x:f>$D621*SUMPRODUCT('Evidence'!$J$3883:$J$3891,'Evidence'!S$3883:S$3891)</x:f>
        <x:v>26.317228750462196</x:v>
      </x:c>
      <x:c r="M621" s="21" t="n">
        <x:f>$D621*SUMPRODUCT('Evidence'!$J$3883:$J$3891,'Evidence'!T$3883:T$3891)</x:f>
        <x:v>27.66232627139342</x:v>
      </x:c>
      <x:c r="N621" s="21" t="n">
        <x:f>$D621*SUMPRODUCT('Evidence'!$J$3883:$J$3891,'Evidence'!U$3883:U$3891)</x:f>
        <x:v>0</x:v>
      </x:c>
      <x:c r="O621" s="21" t="n">
        <x:f>$D621*SUMPRODUCT('Evidence'!$J$3883:$J$3891,'Evidence'!V$3883:V$3891)</x:f>
        <x:v>0</x:v>
      </x:c>
      <x:c r="P621" s="21" t="n">
        <x:f>$D621*SUMPRODUCT('Evidence'!$J$3883:$J$3891,'Evidence'!W$3883:W$3891)</x:f>
        <x:v>371.03297483664556</x:v>
      </x:c>
      <x:c r="Q621" s="21" t="n">
        <x:f>SUM(E621:P621)</x:f>
        <x:v>724.7100000000003</x:v>
      </x:c>
      <x:c r="R621" s="21" t="n">
        <x:f>Q621-D621</x:f>
        <x:v>2.2737367544323206e-13</x:v>
      </x:c>
      <x:c r="S621" s="18" t="str">
        <x:v>Economic activity (ISIC-Rev.4): R,S,T,U. Other services</x:v>
      </x:c>
      <x:c r="T621" s="13" t="str">
        <x:v>XA:1943</x:v>
      </x:c>
      <x:c r="U621" s="13" t="str"/>
      <x:c r="V621" s="13" t="str">
        <x:v>https://rplumber.ilo.org/data/indicator?format=.csv.gz&amp;id=EMP_2EMP_SEX_ECO_NB_A</x:v>
      </x:c>
      <x:c r="W621" s="13" t="str">
        <x:v>ILO modelled estimate; allocation estimated</x:v>
      </x:c>
    </x:row>
    <x:row r="622" ht="32" customHeight="1">
      <x:c r="A622" s="2" t="str">
        <x:v>Colombia</x:v>
      </x:c>
      <x:c r="B622" s="2" t="str">
        <x:v>COL</x:v>
      </x:c>
      <x:c r="C622" s="2" t="str">
        <x:v>A</x:v>
      </x:c>
      <x:c r="D622" s="25" t="n">
        <x:v>3450.879</x:v>
      </x:c>
      <x:c r="E622" s="19" t="n">
        <x:f>$D622*SUMPRODUCT('Evidence'!$J$3892:$J$3894,'Evidence'!L$3892:L$3894)</x:f>
        <x:v>0</x:v>
      </x:c>
      <x:c r="F622" s="19" t="n">
        <x:f>$D622*SUMPRODUCT('Evidence'!$J$3892:$J$3894,'Evidence'!M$3892:M$3894)</x:f>
        <x:v>40.754519730720865</x:v>
      </x:c>
      <x:c r="G622" s="19" t="n">
        <x:f>$D622*SUMPRODUCT('Evidence'!$J$3892:$J$3894,'Evidence'!N$3892:N$3894)</x:f>
        <x:v>0</x:v>
      </x:c>
      <x:c r="H622" s="19" t="n">
        <x:f>$D622*SUMPRODUCT('Evidence'!$J$3892:$J$3894,'Evidence'!O$3892:O$3894)</x:f>
        <x:v>0</x:v>
      </x:c>
      <x:c r="I622" s="19" t="n">
        <x:f>$D622*SUMPRODUCT('Evidence'!$J$3892:$J$3894,'Evidence'!P$3892:P$3894)</x:f>
        <x:v>3410.124480269279</x:v>
      </x:c>
      <x:c r="J622" s="19" t="n">
        <x:f>$D622*SUMPRODUCT('Evidence'!$J$3892:$J$3894,'Evidence'!Q$3892:Q$3894)</x:f>
        <x:v>0</x:v>
      </x:c>
      <x:c r="K622" s="19" t="n">
        <x:f>$D622*SUMPRODUCT('Evidence'!$J$3892:$J$3894,'Evidence'!R$3892:R$3894)</x:f>
        <x:v>0</x:v>
      </x:c>
      <x:c r="L622" s="19" t="n">
        <x:f>$D622*SUMPRODUCT('Evidence'!$J$3892:$J$3894,'Evidence'!S$3892:S$3894)</x:f>
        <x:v>0</x:v>
      </x:c>
      <x:c r="M622" s="19" t="n">
        <x:f>$D622*SUMPRODUCT('Evidence'!$J$3892:$J$3894,'Evidence'!T$3892:T$3894)</x:f>
        <x:v>0</x:v>
      </x:c>
      <x:c r="N622" s="19" t="n">
        <x:f>$D622*SUMPRODUCT('Evidence'!$J$3892:$J$3894,'Evidence'!U$3892:U$3894)</x:f>
        <x:v>0</x:v>
      </x:c>
      <x:c r="O622" s="19" t="n">
        <x:f>$D622*SUMPRODUCT('Evidence'!$J$3892:$J$3894,'Evidence'!V$3892:V$3894)</x:f>
        <x:v>0</x:v>
      </x:c>
      <x:c r="P622" s="19" t="n">
        <x:f>$D622*SUMPRODUCT('Evidence'!$J$3892:$J$3894,'Evidence'!W$3892:W$3894)</x:f>
        <x:v>0</x:v>
      </x:c>
      <x:c r="Q622" s="19" t="n">
        <x:f>SUM(E622:P622)</x:f>
        <x:v>3450.879</x:v>
      </x:c>
      <x:c r="R622" s="19" t="n">
        <x:f>Q622-D622</x:f>
        <x:v>0</x:v>
      </x:c>
      <x:c r="S622" s="17" t="str">
        <x:v>Economic activity (ISIC-Rev.4): A. Agriculture; forestry and fishing</x:v>
      </x:c>
      <x:c r="T622" s="2" t="str">
        <x:v>XA:2109</x:v>
      </x:c>
      <x:c r="U622" s="2" t="str"/>
      <x:c r="V622" s="2" t="str">
        <x:v>https://rplumber.ilo.org/data/indicator?format=.csv.gz&amp;id=EMP_2EMP_SEX_ECO_NB_A</x:v>
      </x:c>
      <x:c r="W622" s="2" t="str">
        <x:v>ILO modelled estimate; allocation estimated</x:v>
      </x:c>
    </x:row>
    <x:row r="623" ht="32" customHeight="1">
      <x:c r="A623" s="13" t="str">
        <x:v>Colombia</x:v>
      </x:c>
      <x:c r="B623" s="13" t="str">
        <x:v>COL</x:v>
      </x:c>
      <x:c r="C623" s="13" t="str">
        <x:v>B</x:v>
      </x:c>
      <x:c r="D623" s="25" t="n">
        <x:v>307.948</x:v>
      </x:c>
      <x:c r="E623" s="21" t="n">
        <x:f>$D623*SUMPRODUCT('Evidence'!$J$3895:$J$3899,'Evidence'!L$3895:L$3899)</x:f>
        <x:v>118.73389408098836</x:v>
      </x:c>
      <x:c r="F623" s="21" t="n">
        <x:f>$D623*SUMPRODUCT('Evidence'!$J$3895:$J$3899,'Evidence'!M$3895:M$3899)</x:f>
        <x:v>189.21410591901162</x:v>
      </x:c>
      <x:c r="G623" s="21" t="n">
        <x:f>$D623*SUMPRODUCT('Evidence'!$J$3895:$J$3899,'Evidence'!N$3895:N$3899)</x:f>
        <x:v>0</x:v>
      </x:c>
      <x:c r="H623" s="21" t="n">
        <x:f>$D623*SUMPRODUCT('Evidence'!$J$3895:$J$3899,'Evidence'!O$3895:O$3899)</x:f>
        <x:v>0</x:v>
      </x:c>
      <x:c r="I623" s="21" t="n">
        <x:f>$D623*SUMPRODUCT('Evidence'!$J$3895:$J$3899,'Evidence'!P$3895:P$3899)</x:f>
        <x:v>0</x:v>
      </x:c>
      <x:c r="J623" s="21" t="n">
        <x:f>$D623*SUMPRODUCT('Evidence'!$J$3895:$J$3899,'Evidence'!Q$3895:Q$3899)</x:f>
        <x:v>0</x:v>
      </x:c>
      <x:c r="K623" s="21" t="n">
        <x:f>$D623*SUMPRODUCT('Evidence'!$J$3895:$J$3899,'Evidence'!R$3895:R$3899)</x:f>
        <x:v>0</x:v>
      </x:c>
      <x:c r="L623" s="21" t="n">
        <x:f>$D623*SUMPRODUCT('Evidence'!$J$3895:$J$3899,'Evidence'!S$3895:S$3899)</x:f>
        <x:v>0</x:v>
      </x:c>
      <x:c r="M623" s="21" t="n">
        <x:f>$D623*SUMPRODUCT('Evidence'!$J$3895:$J$3899,'Evidence'!T$3895:T$3899)</x:f>
        <x:v>0</x:v>
      </x:c>
      <x:c r="N623" s="21" t="n">
        <x:f>$D623*SUMPRODUCT('Evidence'!$J$3895:$J$3899,'Evidence'!U$3895:U$3899)</x:f>
        <x:v>0</x:v>
      </x:c>
      <x:c r="O623" s="21" t="n">
        <x:f>$D623*SUMPRODUCT('Evidence'!$J$3895:$J$3899,'Evidence'!V$3895:V$3899)</x:f>
        <x:v>0</x:v>
      </x:c>
      <x:c r="P623" s="21" t="n">
        <x:f>$D623*SUMPRODUCT('Evidence'!$J$3895:$J$3899,'Evidence'!W$3895:W$3899)</x:f>
        <x:v>0</x:v>
      </x:c>
      <x:c r="Q623" s="21" t="n">
        <x:f>SUM(E623:P623)</x:f>
        <x:v>307.948</x:v>
      </x:c>
      <x:c r="R623" s="21" t="n">
        <x:f>Q623-D623</x:f>
        <x:v>0</x:v>
      </x:c>
      <x:c r="S623" s="18" t="str">
        <x:v>Economic activity (ISIC-Rev.4): B. Mining and quarrying</x:v>
      </x:c>
      <x:c r="T623" s="13" t="str">
        <x:v>XA:2109</x:v>
      </x:c>
      <x:c r="U623" s="13" t="str"/>
      <x:c r="V623" s="13" t="str">
        <x:v>https://rplumber.ilo.org/data/indicator?format=.csv.gz&amp;id=EMP_2EMP_SEX_ECO_NB_A</x:v>
      </x:c>
      <x:c r="W623" s="13" t="str">
        <x:v>ILO modelled estimate; allocation estimated</x:v>
      </x:c>
    </x:row>
    <x:row r="624" ht="32" customHeight="1">
      <x:c r="A624" s="2" t="str">
        <x:v>Colombia</x:v>
      </x:c>
      <x:c r="B624" s="2" t="str">
        <x:v>COL</x:v>
      </x:c>
      <x:c r="C624" s="2" t="str">
        <x:v>C</x:v>
      </x:c>
      <x:c r="D624" s="25" t="n">
        <x:v>2593.042</x:v>
      </x:c>
      <x:c r="E624" s="19" t="n">
        <x:f>$D624*SUMPRODUCT('Evidence'!$J$3900:$J$3923,'Evidence'!L$3900:L$3923)</x:f>
        <x:v>8.35753195256199</x:v>
      </x:c>
      <x:c r="F624" s="19" t="n">
        <x:f>$D624*SUMPRODUCT('Evidence'!$J$3900:$J$3923,'Evidence'!M$3900:M$3923)</x:f>
        <x:v>331.2481304261476</x:v>
      </x:c>
      <x:c r="G624" s="19" t="n">
        <x:f>$D624*SUMPRODUCT('Evidence'!$J$3900:$J$3923,'Evidence'!N$3900:N$3923)</x:f>
        <x:v>458.012772502371</x:v>
      </x:c>
      <x:c r="H624" s="19" t="n">
        <x:f>$D624*SUMPRODUCT('Evidence'!$J$3900:$J$3923,'Evidence'!O$3900:O$3923)</x:f>
        <x:v>1013.701309457243</x:v>
      </x:c>
      <x:c r="I624" s="19" t="n">
        <x:f>$D624*SUMPRODUCT('Evidence'!$J$3900:$J$3923,'Evidence'!P$3900:P$3923)</x:f>
        <x:v>690.2955645693532</x:v>
      </x:c>
      <x:c r="J624" s="19" t="n">
        <x:f>$D624*SUMPRODUCT('Evidence'!$J$3900:$J$3923,'Evidence'!Q$3900:Q$3923)</x:f>
        <x:v>84.83772514745338</x:v>
      </x:c>
      <x:c r="K624" s="19" t="n">
        <x:f>$D624*SUMPRODUCT('Evidence'!$J$3900:$J$3923,'Evidence'!R$3900:R$3923)</x:f>
        <x:v>0</x:v>
      </x:c>
      <x:c r="L624" s="19" t="n">
        <x:f>$D624*SUMPRODUCT('Evidence'!$J$3900:$J$3923,'Evidence'!S$3900:S$3923)</x:f>
        <x:v>6.5889659448691225</x:v>
      </x:c>
      <x:c r="M624" s="19" t="n">
        <x:f>$D624*SUMPRODUCT('Evidence'!$J$3900:$J$3923,'Evidence'!T$3900:T$3923)</x:f>
        <x:v>0</x:v>
      </x:c>
      <x:c r="N624" s="19" t="n">
        <x:f>$D624*SUMPRODUCT('Evidence'!$J$3900:$J$3923,'Evidence'!U$3900:U$3923)</x:f>
        <x:v>0</x:v>
      </x:c>
      <x:c r="O624" s="19" t="n">
        <x:f>$D624*SUMPRODUCT('Evidence'!$J$3900:$J$3923,'Evidence'!V$3900:V$3923)</x:f>
        <x:v>0</x:v>
      </x:c>
      <x:c r="P624" s="19" t="n">
        <x:f>$D624*SUMPRODUCT('Evidence'!$J$3900:$J$3923,'Evidence'!W$3900:W$3923)</x:f>
        <x:v>0</x:v>
      </x:c>
      <x:c r="Q624" s="19" t="n">
        <x:f>SUM(E624:P624)</x:f>
        <x:v>2593.0419999999995</x:v>
      </x:c>
      <x:c r="R624" s="19" t="n">
        <x:f>Q624-D624</x:f>
        <x:v>-4.547473508864641e-13</x:v>
      </x:c>
      <x:c r="S624" s="17" t="str">
        <x:v>Economic activity (ISIC-Rev.4): C. Manufacturing</x:v>
      </x:c>
      <x:c r="T624" s="2" t="str">
        <x:v>XA:2109</x:v>
      </x:c>
      <x:c r="U624" s="2" t="str"/>
      <x:c r="V624" s="2" t="str">
        <x:v>https://rplumber.ilo.org/data/indicator?format=.csv.gz&amp;id=EMP_2EMP_SEX_ECO_NB_A</x:v>
      </x:c>
      <x:c r="W624" s="2" t="str">
        <x:v>ILO modelled estimate; allocation estimated</x:v>
      </x:c>
    </x:row>
    <x:row r="625" ht="32" customHeight="1">
      <x:c r="A625" s="13" t="str">
        <x:v>Colombia</x:v>
      </x:c>
      <x:c r="B625" s="13" t="str">
        <x:v>COL</x:v>
      </x:c>
      <x:c r="C625" s="13" t="str">
        <x:v>DE</x:v>
      </x:c>
      <x:c r="D625" s="25" t="n">
        <x:v>324.994</x:v>
      </x:c>
      <x:c r="E625" s="21" t="n">
        <x:f>$D625*SUMPRODUCT('Evidence'!$J$3924:$J$3928,'Evidence'!L$3924:L$3928)</x:f>
        <x:v>0</x:v>
      </x:c>
      <x:c r="F625" s="21" t="n">
        <x:f>$D625*SUMPRODUCT('Evidence'!$J$3924:$J$3928,'Evidence'!M$3924:M$3928)</x:f>
        <x:v>0</x:v>
      </x:c>
      <x:c r="G625" s="21" t="n">
        <x:f>$D625*SUMPRODUCT('Evidence'!$J$3924:$J$3928,'Evidence'!N$3924:N$3928)</x:f>
        <x:v>168.13245464776344</x:v>
      </x:c>
      <x:c r="H625" s="21" t="n">
        <x:f>$D625*SUMPRODUCT('Evidence'!$J$3924:$J$3928,'Evidence'!O$3924:O$3928)</x:f>
        <x:v>0</x:v>
      </x:c>
      <x:c r="I625" s="21" t="n">
        <x:f>$D625*SUMPRODUCT('Evidence'!$J$3924:$J$3928,'Evidence'!P$3924:P$3928)</x:f>
        <x:v>0</x:v>
      </x:c>
      <x:c r="J625" s="21" t="n">
        <x:f>$D625*SUMPRODUCT('Evidence'!$J$3924:$J$3928,'Evidence'!Q$3924:Q$3928)</x:f>
        <x:v>0</x:v>
      </x:c>
      <x:c r="K625" s="21" t="n">
        <x:f>$D625*SUMPRODUCT('Evidence'!$J$3924:$J$3928,'Evidence'!R$3924:R$3928)</x:f>
        <x:v>0</x:v>
      </x:c>
      <x:c r="L625" s="21" t="n">
        <x:f>$D625*SUMPRODUCT('Evidence'!$J$3924:$J$3928,'Evidence'!S$3924:S$3928)</x:f>
        <x:v>0</x:v>
      </x:c>
      <x:c r="M625" s="21" t="n">
        <x:f>$D625*SUMPRODUCT('Evidence'!$J$3924:$J$3928,'Evidence'!T$3924:T$3928)</x:f>
        <x:v>0</x:v>
      </x:c>
      <x:c r="N625" s="21" t="n">
        <x:f>$D625*SUMPRODUCT('Evidence'!$J$3924:$J$3928,'Evidence'!U$3924:U$3928)</x:f>
        <x:v>156.8615453522366</x:v>
      </x:c>
      <x:c r="O625" s="21" t="n">
        <x:f>$D625*SUMPRODUCT('Evidence'!$J$3924:$J$3928,'Evidence'!V$3924:V$3928)</x:f>
        <x:v>0</x:v>
      </x:c>
      <x:c r="P625" s="21" t="n">
        <x:f>$D625*SUMPRODUCT('Evidence'!$J$3924:$J$3928,'Evidence'!W$3924:W$3928)</x:f>
        <x:v>0</x:v>
      </x:c>
      <x:c r="Q625" s="21" t="n">
        <x:f>SUM(E625:P625)</x:f>
        <x:v>324.994</x:v>
      </x:c>
      <x:c r="R625" s="21" t="n">
        <x:f>Q625-D625</x:f>
        <x:v>0</x:v>
      </x:c>
      <x:c r="S625" s="18" t="str">
        <x:v>Economic activity (ISIC-Rev.4): D,E. Utilities</x:v>
      </x:c>
      <x:c r="T625" s="13" t="str">
        <x:v>XA:2109</x:v>
      </x:c>
      <x:c r="U625" s="13" t="str"/>
      <x:c r="V625" s="13" t="str">
        <x:v>https://rplumber.ilo.org/data/indicator?format=.csv.gz&amp;id=EMP_2EMP_SEX_ECO_NB_A</x:v>
      </x:c>
      <x:c r="W625" s="13" t="str">
        <x:v>ILO modelled estimate; allocation estimated</x:v>
      </x:c>
    </x:row>
    <x:row r="626" ht="32" customHeight="1">
      <x:c r="A626" s="2" t="str">
        <x:v>Colombia</x:v>
      </x:c>
      <x:c r="B626" s="2" t="str">
        <x:v>COL</x:v>
      </x:c>
      <x:c r="C626" s="2" t="str">
        <x:v>F</x:v>
      </x:c>
      <x:c r="D626" s="25" t="n">
        <x:v>1621.379</x:v>
      </x:c>
      <x:c r="E626" s="19" t="n">
        <x:f>$D626*SUMPRODUCT('Evidence'!$J$3929:$J$3931,'Evidence'!L$3929:L$3931)</x:f>
        <x:v>0</x:v>
      </x:c>
      <x:c r="F626" s="19" t="n">
        <x:f>$D626*SUMPRODUCT('Evidence'!$J$3929:$J$3931,'Evidence'!M$3929:M$3931)</x:f>
        <x:v>0</x:v>
      </x:c>
      <x:c r="G626" s="19" t="n">
        <x:f>$D626*SUMPRODUCT('Evidence'!$J$3929:$J$3931,'Evidence'!N$3929:N$3931)</x:f>
        <x:v>961.333271637416</x:v>
      </x:c>
      <x:c r="H626" s="19" t="n">
        <x:f>$D626*SUMPRODUCT('Evidence'!$J$3929:$J$3931,'Evidence'!O$3929:O$3931)</x:f>
        <x:v>660.0457283625839</x:v>
      </x:c>
      <x:c r="I626" s="19" t="n">
        <x:f>$D626*SUMPRODUCT('Evidence'!$J$3929:$J$3931,'Evidence'!P$3929:P$3931)</x:f>
        <x:v>0</x:v>
      </x:c>
      <x:c r="J626" s="19" t="n">
        <x:f>$D626*SUMPRODUCT('Evidence'!$J$3929:$J$3931,'Evidence'!Q$3929:Q$3931)</x:f>
        <x:v>0</x:v>
      </x:c>
      <x:c r="K626" s="19" t="n">
        <x:f>$D626*SUMPRODUCT('Evidence'!$J$3929:$J$3931,'Evidence'!R$3929:R$3931)</x:f>
        <x:v>0</x:v>
      </x:c>
      <x:c r="L626" s="19" t="n">
        <x:f>$D626*SUMPRODUCT('Evidence'!$J$3929:$J$3931,'Evidence'!S$3929:S$3931)</x:f>
        <x:v>0</x:v>
      </x:c>
      <x:c r="M626" s="19" t="n">
        <x:f>$D626*SUMPRODUCT('Evidence'!$J$3929:$J$3931,'Evidence'!T$3929:T$3931)</x:f>
        <x:v>0</x:v>
      </x:c>
      <x:c r="N626" s="19" t="n">
        <x:f>$D626*SUMPRODUCT('Evidence'!$J$3929:$J$3931,'Evidence'!U$3929:U$3931)</x:f>
        <x:v>0</x:v>
      </x:c>
      <x:c r="O626" s="19" t="n">
        <x:f>$D626*SUMPRODUCT('Evidence'!$J$3929:$J$3931,'Evidence'!V$3929:V$3931)</x:f>
        <x:v>0</x:v>
      </x:c>
      <x:c r="P626" s="19" t="n">
        <x:f>$D626*SUMPRODUCT('Evidence'!$J$3929:$J$3931,'Evidence'!W$3929:W$3931)</x:f>
        <x:v>0</x:v>
      </x:c>
      <x:c r="Q626" s="19" t="n">
        <x:f>SUM(E626:P626)</x:f>
        <x:v>1621.379</x:v>
      </x:c>
      <x:c r="R626" s="19" t="n">
        <x:f>Q626-D626</x:f>
        <x:v>0</x:v>
      </x:c>
      <x:c r="S626" s="17" t="str">
        <x:v>Economic activity (ISIC-Rev.4): F. Construction</x:v>
      </x:c>
      <x:c r="T626" s="2" t="str">
        <x:v>XA:2109</x:v>
      </x:c>
      <x:c r="U626" s="2" t="str"/>
      <x:c r="V626" s="2" t="str">
        <x:v>https://rplumber.ilo.org/data/indicator?format=.csv.gz&amp;id=EMP_2EMP_SEX_ECO_NB_A</x:v>
      </x:c>
      <x:c r="W626" s="2" t="str">
        <x:v>ILO modelled estimate; allocation estimated</x:v>
      </x:c>
    </x:row>
    <x:row r="627" ht="32" customHeight="1">
      <x:c r="A627" s="13" t="str">
        <x:v>Colombia</x:v>
      </x:c>
      <x:c r="B627" s="13" t="str">
        <x:v>COL</x:v>
      </x:c>
      <x:c r="C627" s="13" t="str">
        <x:v>G</x:v>
      </x:c>
      <x:c r="D627" s="25" t="n">
        <x:v>4262.375</x:v>
      </x:c>
      <x:c r="E627" s="21" t="n">
        <x:f>$D627*SUMPRODUCT('Evidence'!$J$3932:$J$3934,'Evidence'!L$3932:L$3934)</x:f>
        <x:v>25.96915610079863</x:v>
      </x:c>
      <x:c r="F627" s="21" t="n">
        <x:f>$D627*SUMPRODUCT('Evidence'!$J$3932:$J$3934,'Evidence'!M$3932:M$3934)</x:f>
        <x:v>25.96915610079863</x:v>
      </x:c>
      <x:c r="G627" s="21" t="n">
        <x:f>$D627*SUMPRODUCT('Evidence'!$J$3932:$J$3934,'Evidence'!N$3932:N$3934)</x:f>
        <x:v>285.660717108785</x:v>
      </x:c>
      <x:c r="H627" s="21" t="n">
        <x:f>$D627*SUMPRODUCT('Evidence'!$J$3932:$J$3934,'Evidence'!O$3932:O$3934)</x:f>
        <x:v>2332.4891465318155</x:v>
      </x:c>
      <x:c r="I627" s="21" t="n">
        <x:f>$D627*SUMPRODUCT('Evidence'!$J$3932:$J$3934,'Evidence'!P$3932:P$3934)</x:f>
        <x:v>1514.3793558554066</x:v>
      </x:c>
      <x:c r="J627" s="21" t="n">
        <x:f>$D627*SUMPRODUCT('Evidence'!$J$3932:$J$3934,'Evidence'!Q$3932:Q$3934)</x:f>
        <x:v>25.96915610079863</x:v>
      </x:c>
      <x:c r="K627" s="21" t="n">
        <x:f>$D627*SUMPRODUCT('Evidence'!$J$3932:$J$3934,'Evidence'!R$3932:R$3934)</x:f>
        <x:v>0</x:v>
      </x:c>
      <x:c r="L627" s="21" t="n">
        <x:f>$D627*SUMPRODUCT('Evidence'!$J$3932:$J$3934,'Evidence'!S$3932:S$3934)</x:f>
        <x:v>51.93831220159726</x:v>
      </x:c>
      <x:c r="M627" s="21" t="n">
        <x:f>$D627*SUMPRODUCT('Evidence'!$J$3932:$J$3934,'Evidence'!T$3932:T$3934)</x:f>
        <x:v>0</x:v>
      </x:c>
      <x:c r="N627" s="21" t="n">
        <x:f>$D627*SUMPRODUCT('Evidence'!$J$3932:$J$3934,'Evidence'!U$3932:U$3934)</x:f>
        <x:v>0</x:v>
      </x:c>
      <x:c r="O627" s="21" t="n">
        <x:f>$D627*SUMPRODUCT('Evidence'!$J$3932:$J$3934,'Evidence'!V$3932:V$3934)</x:f>
        <x:v>0</x:v>
      </x:c>
      <x:c r="P627" s="21" t="n">
        <x:f>$D627*SUMPRODUCT('Evidence'!$J$3932:$J$3934,'Evidence'!W$3932:W$3934)</x:f>
        <x:v>0</x:v>
      </x:c>
      <x:c r="Q627" s="21" t="n">
        <x:f>SUM(E627:P627)</x:f>
        <x:v>4262.375</x:v>
      </x:c>
      <x:c r="R627" s="21" t="n">
        <x:f>Q627-D627</x:f>
        <x:v>0</x:v>
      </x:c>
      <x:c r="S627" s="18" t="str">
        <x:v>Economic activity (ISIC-Rev.4): G. Wholesale and retail trade; repair of motor vehicles and motorcycles</x:v>
      </x:c>
      <x:c r="T627" s="13" t="str">
        <x:v>XA:2109</x:v>
      </x:c>
      <x:c r="U627" s="13" t="str"/>
      <x:c r="V627" s="13" t="str">
        <x:v>https://rplumber.ilo.org/data/indicator?format=.csv.gz&amp;id=EMP_2EMP_SEX_ECO_NB_A</x:v>
      </x:c>
      <x:c r="W627" s="13" t="str">
        <x:v>ILO modelled estimate; allocation estimated</x:v>
      </x:c>
    </x:row>
    <x:row r="628" ht="32" customHeight="1">
      <x:c r="A628" s="2" t="str">
        <x:v>Colombia</x:v>
      </x:c>
      <x:c r="B628" s="2" t="str">
        <x:v>COL</x:v>
      </x:c>
      <x:c r="C628" s="2" t="str">
        <x:v>HJ</x:v>
      </x:c>
      <x:c r="D628" s="25" t="n">
        <x:v>2222.035</x:v>
      </x:c>
      <x:c r="E628" s="19" t="n">
        <x:f>$D628*SUMPRODUCT('Evidence'!$J$3935:$J$3945,'Evidence'!L$3935:L$3945)</x:f>
        <x:v>64.95556538747698</x:v>
      </x:c>
      <x:c r="F628" s="19" t="n">
        <x:f>$D628*SUMPRODUCT('Evidence'!$J$3935:$J$3945,'Evidence'!M$3935:M$3945)</x:f>
        <x:v>0</x:v>
      </x:c>
      <x:c r="G628" s="19" t="n">
        <x:f>$D628*SUMPRODUCT('Evidence'!$J$3935:$J$3945,'Evidence'!N$3935:N$3945)</x:f>
        <x:v>1730.3756408823647</x:v>
      </x:c>
      <x:c r="H628" s="19" t="n">
        <x:f>$D628*SUMPRODUCT('Evidence'!$J$3935:$J$3945,'Evidence'!O$3935:O$3945)</x:f>
        <x:v>0</x:v>
      </x:c>
      <x:c r="I628" s="19" t="n">
        <x:f>$D628*SUMPRODUCT('Evidence'!$J$3935:$J$3945,'Evidence'!P$3935:P$3945)</x:f>
        <x:v>0</x:v>
      </x:c>
      <x:c r="J628" s="19" t="n">
        <x:f>$D628*SUMPRODUCT('Evidence'!$J$3935:$J$3945,'Evidence'!Q$3935:Q$3945)</x:f>
        <x:v>0</x:v>
      </x:c>
      <x:c r="K628" s="19" t="n">
        <x:f>$D628*SUMPRODUCT('Evidence'!$J$3935:$J$3945,'Evidence'!R$3935:R$3945)</x:f>
        <x:v>0</x:v>
      </x:c>
      <x:c r="L628" s="19" t="n">
        <x:f>$D628*SUMPRODUCT('Evidence'!$J$3935:$J$3945,'Evidence'!S$3935:S$3945)</x:f>
        <x:v>208.74422024003223</x:v>
      </x:c>
      <x:c r="M628" s="19" t="n">
        <x:f>$D628*SUMPRODUCT('Evidence'!$J$3935:$J$3945,'Evidence'!T$3935:T$3945)</x:f>
        <x:v>217.95957349012588</x:v>
      </x:c>
      <x:c r="N628" s="19" t="n">
        <x:f>$D628*SUMPRODUCT('Evidence'!$J$3935:$J$3945,'Evidence'!U$3935:U$3945)</x:f>
        <x:v>0</x:v>
      </x:c>
      <x:c r="O628" s="19" t="n">
        <x:f>$D628*SUMPRODUCT('Evidence'!$J$3935:$J$3945,'Evidence'!V$3935:V$3945)</x:f>
        <x:v>0</x:v>
      </x:c>
      <x:c r="P628" s="19" t="n">
        <x:f>$D628*SUMPRODUCT('Evidence'!$J$3935:$J$3945,'Evidence'!W$3935:W$3945)</x:f>
        <x:v>0</x:v>
      </x:c>
      <x:c r="Q628" s="19" t="n">
        <x:f>SUM(E628:P628)</x:f>
        <x:v>2222.035</x:v>
      </x:c>
      <x:c r="R628" s="19" t="n">
        <x:f>Q628-D628</x:f>
        <x:v>0</x:v>
      </x:c>
      <x:c r="S628" s="17" t="str">
        <x:v>Economic activity (ISIC-Rev.4): H,J. Transport; storage and communication</x:v>
      </x:c>
      <x:c r="T628" s="2" t="str">
        <x:v>XA:2109</x:v>
      </x:c>
      <x:c r="U628" s="2" t="str"/>
      <x:c r="V628" s="2" t="str">
        <x:v>https://rplumber.ilo.org/data/indicator?format=.csv.gz&amp;id=EMP_2EMP_SEX_ECO_NB_A</x:v>
      </x:c>
      <x:c r="W628" s="2" t="str">
        <x:v>ILO modelled estimate; allocation estimated</x:v>
      </x:c>
    </x:row>
    <x:row r="629" ht="32" customHeight="1">
      <x:c r="A629" s="13" t="str">
        <x:v>Colombia</x:v>
      </x:c>
      <x:c r="B629" s="13" t="str">
        <x:v>COL</x:v>
      </x:c>
      <x:c r="C629" s="13" t="str">
        <x:v>I</x:v>
      </x:c>
      <x:c r="D629" s="25" t="n">
        <x:v>1777.592</x:v>
      </x:c>
      <x:c r="E629" s="21" t="n">
        <x:f>$D629*SUMPRODUCT('Evidence'!$J$3946:$J$3947,'Evidence'!L$3946:L$3947)</x:f>
        <x:v>0</x:v>
      </x:c>
      <x:c r="F629" s="21" t="n">
        <x:f>$D629*SUMPRODUCT('Evidence'!$J$3946:$J$3947,'Evidence'!M$3946:M$3947)</x:f>
        <x:v>0</x:v>
      </x:c>
      <x:c r="G629" s="21" t="n">
        <x:f>$D629*SUMPRODUCT('Evidence'!$J$3946:$J$3947,'Evidence'!N$3946:N$3947)</x:f>
        <x:v>0</x:v>
      </x:c>
      <x:c r="H629" s="21" t="n">
        <x:f>$D629*SUMPRODUCT('Evidence'!$J$3946:$J$3947,'Evidence'!O$3946:O$3947)</x:f>
        <x:v>1777.592</x:v>
      </x:c>
      <x:c r="I629" s="21" t="n">
        <x:f>$D629*SUMPRODUCT('Evidence'!$J$3946:$J$3947,'Evidence'!P$3946:P$3947)</x:f>
        <x:v>0</x:v>
      </x:c>
      <x:c r="J629" s="21" t="n">
        <x:f>$D629*SUMPRODUCT('Evidence'!$J$3946:$J$3947,'Evidence'!Q$3946:Q$3947)</x:f>
        <x:v>0</x:v>
      </x:c>
      <x:c r="K629" s="21" t="n">
        <x:f>$D629*SUMPRODUCT('Evidence'!$J$3946:$J$3947,'Evidence'!R$3946:R$3947)</x:f>
        <x:v>0</x:v>
      </x:c>
      <x:c r="L629" s="21" t="n">
        <x:f>$D629*SUMPRODUCT('Evidence'!$J$3946:$J$3947,'Evidence'!S$3946:S$3947)</x:f>
        <x:v>0</x:v>
      </x:c>
      <x:c r="M629" s="21" t="n">
        <x:f>$D629*SUMPRODUCT('Evidence'!$J$3946:$J$3947,'Evidence'!T$3946:T$3947)</x:f>
        <x:v>0</x:v>
      </x:c>
      <x:c r="N629" s="21" t="n">
        <x:f>$D629*SUMPRODUCT('Evidence'!$J$3946:$J$3947,'Evidence'!U$3946:U$3947)</x:f>
        <x:v>0</x:v>
      </x:c>
      <x:c r="O629" s="21" t="n">
        <x:f>$D629*SUMPRODUCT('Evidence'!$J$3946:$J$3947,'Evidence'!V$3946:V$3947)</x:f>
        <x:v>0</x:v>
      </x:c>
      <x:c r="P629" s="21" t="n">
        <x:f>$D629*SUMPRODUCT('Evidence'!$J$3946:$J$3947,'Evidence'!W$3946:W$3947)</x:f>
        <x:v>0</x:v>
      </x:c>
      <x:c r="Q629" s="21" t="n">
        <x:f>SUM(E629:P629)</x:f>
        <x:v>1777.592</x:v>
      </x:c>
      <x:c r="R629" s="21" t="n">
        <x:f>Q629-D629</x:f>
        <x:v>0</x:v>
      </x:c>
      <x:c r="S629" s="18" t="str">
        <x:v>Economic activity (ISIC-Rev.4): I. Accommodation and food service activities</x:v>
      </x:c>
      <x:c r="T629" s="13" t="str">
        <x:v>XA:2109</x:v>
      </x:c>
      <x:c r="U629" s="13" t="str"/>
      <x:c r="V629" s="13" t="str">
        <x:v>https://rplumber.ilo.org/data/indicator?format=.csv.gz&amp;id=EMP_2EMP_SEX_ECO_NB_A</x:v>
      </x:c>
      <x:c r="W629" s="13" t="str">
        <x:v>ILO modelled estimate; allocation estimated</x:v>
      </x:c>
    </x:row>
    <x:row r="630" ht="32" customHeight="1">
      <x:c r="A630" s="2" t="str">
        <x:v>Colombia</x:v>
      </x:c>
      <x:c r="B630" s="2" t="str">
        <x:v>COL</x:v>
      </x:c>
      <x:c r="C630" s="2" t="str">
        <x:v>K</x:v>
      </x:c>
      <x:c r="D630" s="25" t="n">
        <x:v>443.154</x:v>
      </x:c>
      <x:c r="E630" s="19" t="n">
        <x:f>$D630*SUMPRODUCT('Evidence'!$J$3948:$J$3950,'Evidence'!L$3948:L$3950)</x:f>
        <x:v>0</x:v>
      </x:c>
      <x:c r="F630" s="19" t="n">
        <x:f>$D630*SUMPRODUCT('Evidence'!$J$3948:$J$3950,'Evidence'!M$3948:M$3950)</x:f>
        <x:v>0</x:v>
      </x:c>
      <x:c r="G630" s="19" t="n">
        <x:f>$D630*SUMPRODUCT('Evidence'!$J$3948:$J$3950,'Evidence'!N$3948:N$3950)</x:f>
        <x:v>0</x:v>
      </x:c>
      <x:c r="H630" s="19" t="n">
        <x:f>$D630*SUMPRODUCT('Evidence'!$J$3948:$J$3950,'Evidence'!O$3948:O$3950)</x:f>
        <x:v>0</x:v>
      </x:c>
      <x:c r="I630" s="19" t="n">
        <x:f>$D630*SUMPRODUCT('Evidence'!$J$3948:$J$3950,'Evidence'!P$3948:P$3950)</x:f>
        <x:v>0</x:v>
      </x:c>
      <x:c r="J630" s="19" t="n">
        <x:f>$D630*SUMPRODUCT('Evidence'!$J$3948:$J$3950,'Evidence'!Q$3948:Q$3950)</x:f>
        <x:v>0</x:v>
      </x:c>
      <x:c r="K630" s="19" t="n">
        <x:f>$D630*SUMPRODUCT('Evidence'!$J$3948:$J$3950,'Evidence'!R$3948:R$3950)</x:f>
        <x:v>443.154</x:v>
      </x:c>
      <x:c r="L630" s="19" t="n">
        <x:f>$D630*SUMPRODUCT('Evidence'!$J$3948:$J$3950,'Evidence'!S$3948:S$3950)</x:f>
        <x:v>0</x:v>
      </x:c>
      <x:c r="M630" s="19" t="n">
        <x:f>$D630*SUMPRODUCT('Evidence'!$J$3948:$J$3950,'Evidence'!T$3948:T$3950)</x:f>
        <x:v>0</x:v>
      </x:c>
      <x:c r="N630" s="19" t="n">
        <x:f>$D630*SUMPRODUCT('Evidence'!$J$3948:$J$3950,'Evidence'!U$3948:U$3950)</x:f>
        <x:v>0</x:v>
      </x:c>
      <x:c r="O630" s="19" t="n">
        <x:f>$D630*SUMPRODUCT('Evidence'!$J$3948:$J$3950,'Evidence'!V$3948:V$3950)</x:f>
        <x:v>0</x:v>
      </x:c>
      <x:c r="P630" s="19" t="n">
        <x:f>$D630*SUMPRODUCT('Evidence'!$J$3948:$J$3950,'Evidence'!W$3948:W$3950)</x:f>
        <x:v>0</x:v>
      </x:c>
      <x:c r="Q630" s="19" t="n">
        <x:f>SUM(E630:P630)</x:f>
        <x:v>443.154</x:v>
      </x:c>
      <x:c r="R630" s="19" t="n">
        <x:f>Q630-D630</x:f>
        <x:v>0</x:v>
      </x:c>
      <x:c r="S630" s="17" t="str">
        <x:v>Economic activity (ISIC-Rev.4): K. Financial and insurance activities</x:v>
      </x:c>
      <x:c r="T630" s="2" t="str">
        <x:v>XA:2109</x:v>
      </x:c>
      <x:c r="U630" s="2" t="str"/>
      <x:c r="V630" s="2" t="str">
        <x:v>https://rplumber.ilo.org/data/indicator?format=.csv.gz&amp;id=EMP_2EMP_SEX_ECO_NB_A</x:v>
      </x:c>
      <x:c r="W630" s="2" t="str">
        <x:v>ILO modelled estimate; allocation estimated</x:v>
      </x:c>
    </x:row>
    <x:row r="631" ht="32" customHeight="1">
      <x:c r="A631" s="13" t="str">
        <x:v>Colombia</x:v>
      </x:c>
      <x:c r="B631" s="13" t="str">
        <x:v>COL</x:v>
      </x:c>
      <x:c r="C631" s="13" t="str">
        <x:v>LMN</x:v>
      </x:c>
      <x:c r="D631" s="25" t="n">
        <x:v>2209.378</x:v>
      </x:c>
      <x:c r="E631" s="21" t="n">
        <x:f>$D631*SUMPRODUCT('Evidence'!$J$3951:$J$3964,'Evidence'!L$3951:L$3964)</x:f>
        <x:v>0</x:v>
      </x:c>
      <x:c r="F631" s="21" t="n">
        <x:f>$D631*SUMPRODUCT('Evidence'!$J$3951:$J$3964,'Evidence'!M$3951:M$3964)</x:f>
        <x:v>0</x:v>
      </x:c>
      <x:c r="G631" s="21" t="n">
        <x:f>$D631*SUMPRODUCT('Evidence'!$J$3951:$J$3964,'Evidence'!N$3951:N$3964)</x:f>
        <x:v>1646.8779861776493</x:v>
      </x:c>
      <x:c r="H631" s="21" t="n">
        <x:f>$D631*SUMPRODUCT('Evidence'!$J$3951:$J$3964,'Evidence'!O$3951:O$3964)</x:f>
        <x:v>75.05847226658105</x:v>
      </x:c>
      <x:c r="I631" s="21" t="n">
        <x:f>$D631*SUMPRODUCT('Evidence'!$J$3951:$J$3964,'Evidence'!P$3951:P$3964)</x:f>
        <x:v>0</x:v>
      </x:c>
      <x:c r="J631" s="21" t="n">
        <x:f>$D631*SUMPRODUCT('Evidence'!$J$3951:$J$3964,'Evidence'!Q$3951:Q$3964)</x:f>
        <x:v>35.86577185010762</x:v>
      </x:c>
      <x:c r="K631" s="21" t="n">
        <x:f>$D631*SUMPRODUCT('Evidence'!$J$3951:$J$3964,'Evidence'!R$3951:R$3964)</x:f>
        <x:v>0</x:v>
      </x:c>
      <x:c r="L631" s="21" t="n">
        <x:f>$D631*SUMPRODUCT('Evidence'!$J$3951:$J$3964,'Evidence'!S$3951:S$3964)</x:f>
        <x:v>1.8240039573299085</x:v>
      </x:c>
      <x:c r="M631" s="21" t="n">
        <x:f>$D631*SUMPRODUCT('Evidence'!$J$3951:$J$3964,'Evidence'!T$3951:T$3964)</x:f>
        <x:v>129.2588733506963</x:v>
      </x:c>
      <x:c r="N631" s="21" t="n">
        <x:f>$D631*SUMPRODUCT('Evidence'!$J$3951:$J$3964,'Evidence'!U$3951:U$3964)</x:f>
        <x:v>0</x:v>
      </x:c>
      <x:c r="O631" s="21" t="n">
        <x:f>$D631*SUMPRODUCT('Evidence'!$J$3951:$J$3964,'Evidence'!V$3951:V$3964)</x:f>
        <x:v>320.49289239763584</x:v>
      </x:c>
      <x:c r="P631" s="21" t="n">
        <x:f>$D631*SUMPRODUCT('Evidence'!$J$3951:$J$3964,'Evidence'!W$3951:W$3964)</x:f>
        <x:v>0</x:v>
      </x:c>
      <x:c r="Q631" s="21" t="n">
        <x:f>SUM(E631:P631)</x:f>
        <x:v>2209.378</x:v>
      </x:c>
      <x:c r="R631" s="21" t="n">
        <x:f>Q631-D631</x:f>
        <x:v>0</x:v>
      </x:c>
      <x:c r="S631" s="18" t="str">
        <x:v>Economic activity (ISIC-Rev.4): L,M,N. Real estate; business and administrative activities</x:v>
      </x:c>
      <x:c r="T631" s="13" t="str">
        <x:v>XA:2109</x:v>
      </x:c>
      <x:c r="U631" s="13" t="str"/>
      <x:c r="V631" s="13" t="str">
        <x:v>https://rplumber.ilo.org/data/indicator?format=.csv.gz&amp;id=EMP_2EMP_SEX_ECO_NB_A</x:v>
      </x:c>
      <x:c r="W631" s="13" t="str">
        <x:v>ILO modelled estimate; allocation estimated</x:v>
      </x:c>
    </x:row>
    <x:row r="632" ht="32" customHeight="1">
      <x:c r="A632" s="2" t="str">
        <x:v>Colombia</x:v>
      </x:c>
      <x:c r="B632" s="2" t="str">
        <x:v>COL</x:v>
      </x:c>
      <x:c r="C632" s="2" t="str">
        <x:v>O</x:v>
      </x:c>
      <x:c r="D632" s="25" t="n">
        <x:v>803.364</x:v>
      </x:c>
      <x:c r="E632" s="19" t="n">
        <x:f>$D632*SUMPRODUCT('Evidence'!$J$3965:$J$3965,'Evidence'!L$3965:L$3965)</x:f>
        <x:v>0</x:v>
      </x:c>
      <x:c r="F632" s="19" t="n">
        <x:f>$D632*SUMPRODUCT('Evidence'!$J$3965:$J$3965,'Evidence'!M$3965:M$3965)</x:f>
        <x:v>0</x:v>
      </x:c>
      <x:c r="G632" s="19" t="n">
        <x:f>$D632*SUMPRODUCT('Evidence'!$J$3965:$J$3965,'Evidence'!N$3965:N$3965)</x:f>
        <x:v>0</x:v>
      </x:c>
      <x:c r="H632" s="19" t="n">
        <x:f>$D632*SUMPRODUCT('Evidence'!$J$3965:$J$3965,'Evidence'!O$3965:O$3965)</x:f>
        <x:v>0</x:v>
      </x:c>
      <x:c r="I632" s="19" t="n">
        <x:f>$D632*SUMPRODUCT('Evidence'!$J$3965:$J$3965,'Evidence'!P$3965:P$3965)</x:f>
        <x:v>0</x:v>
      </x:c>
      <x:c r="J632" s="19" t="n">
        <x:f>$D632*SUMPRODUCT('Evidence'!$J$3965:$J$3965,'Evidence'!Q$3965:Q$3965)</x:f>
        <x:v>0</x:v>
      </x:c>
      <x:c r="K632" s="19" t="n">
        <x:f>$D632*SUMPRODUCT('Evidence'!$J$3965:$J$3965,'Evidence'!R$3965:R$3965)</x:f>
        <x:v>0</x:v>
      </x:c>
      <x:c r="L632" s="19" t="n">
        <x:f>$D632*SUMPRODUCT('Evidence'!$J$3965:$J$3965,'Evidence'!S$3965:S$3965)</x:f>
        <x:v>0</x:v>
      </x:c>
      <x:c r="M632" s="19" t="n">
        <x:f>$D632*SUMPRODUCT('Evidence'!$J$3965:$J$3965,'Evidence'!T$3965:T$3965)</x:f>
        <x:v>0</x:v>
      </x:c>
      <x:c r="N632" s="19" t="n">
        <x:f>$D632*SUMPRODUCT('Evidence'!$J$3965:$J$3965,'Evidence'!U$3965:U$3965)</x:f>
        <x:v>0</x:v>
      </x:c>
      <x:c r="O632" s="19" t="n">
        <x:f>$D632*SUMPRODUCT('Evidence'!$J$3965:$J$3965,'Evidence'!V$3965:V$3965)</x:f>
        <x:v>0</x:v>
      </x:c>
      <x:c r="P632" s="19" t="n">
        <x:f>$D632*SUMPRODUCT('Evidence'!$J$3965:$J$3965,'Evidence'!W$3965:W$3965)</x:f>
        <x:v>803.364</x:v>
      </x:c>
      <x:c r="Q632" s="19" t="n">
        <x:f>SUM(E632:P632)</x:f>
        <x:v>803.364</x:v>
      </x:c>
      <x:c r="R632" s="19" t="n">
        <x:f>Q632-D632</x:f>
        <x:v>0</x:v>
      </x:c>
      <x:c r="S632" s="17" t="str">
        <x:v>Economic activity (ISIC-Rev.4): O. Public administration and defence; compulsory social security</x:v>
      </x:c>
      <x:c r="T632" s="2" t="str">
        <x:v>XA:2109</x:v>
      </x:c>
      <x:c r="U632" s="2" t="str"/>
      <x:c r="V632" s="2" t="str">
        <x:v>https://rplumber.ilo.org/data/indicator?format=.csv.gz&amp;id=EMP_2EMP_SEX_ECO_NB_A</x:v>
      </x:c>
      <x:c r="W632" s="2" t="str">
        <x:v>ILO modelled estimate; allocation estimated</x:v>
      </x:c>
    </x:row>
    <x:row r="633" ht="32" customHeight="1">
      <x:c r="A633" s="13" t="str">
        <x:v>Colombia</x:v>
      </x:c>
      <x:c r="B633" s="13" t="str">
        <x:v>COL</x:v>
      </x:c>
      <x:c r="C633" s="13" t="str">
        <x:v>P</x:v>
      </x:c>
      <x:c r="D633" s="25" t="n">
        <x:v>1029.925</x:v>
      </x:c>
      <x:c r="E633" s="21" t="n">
        <x:f>$D633*SUMPRODUCT('Evidence'!$J$3966:$J$3966,'Evidence'!L$3966:L$3966)</x:f>
        <x:v>0</x:v>
      </x:c>
      <x:c r="F633" s="21" t="n">
        <x:f>$D633*SUMPRODUCT('Evidence'!$J$3966:$J$3966,'Evidence'!M$3966:M$3966)</x:f>
        <x:v>0</x:v>
      </x:c>
      <x:c r="G633" s="21" t="n">
        <x:f>$D633*SUMPRODUCT('Evidence'!$J$3966:$J$3966,'Evidence'!N$3966:N$3966)</x:f>
        <x:v>0</x:v>
      </x:c>
      <x:c r="H633" s="21" t="n">
        <x:f>$D633*SUMPRODUCT('Evidence'!$J$3966:$J$3966,'Evidence'!O$3966:O$3966)</x:f>
        <x:v>1029.925</x:v>
      </x:c>
      <x:c r="I633" s="21" t="n">
        <x:f>$D633*SUMPRODUCT('Evidence'!$J$3966:$J$3966,'Evidence'!P$3966:P$3966)</x:f>
        <x:v>0</x:v>
      </x:c>
      <x:c r="J633" s="21" t="n">
        <x:f>$D633*SUMPRODUCT('Evidence'!$J$3966:$J$3966,'Evidence'!Q$3966:Q$3966)</x:f>
        <x:v>0</x:v>
      </x:c>
      <x:c r="K633" s="21" t="n">
        <x:f>$D633*SUMPRODUCT('Evidence'!$J$3966:$J$3966,'Evidence'!R$3966:R$3966)</x:f>
        <x:v>0</x:v>
      </x:c>
      <x:c r="L633" s="21" t="n">
        <x:f>$D633*SUMPRODUCT('Evidence'!$J$3966:$J$3966,'Evidence'!S$3966:S$3966)</x:f>
        <x:v>0</x:v>
      </x:c>
      <x:c r="M633" s="21" t="n">
        <x:f>$D633*SUMPRODUCT('Evidence'!$J$3966:$J$3966,'Evidence'!T$3966:T$3966)</x:f>
        <x:v>0</x:v>
      </x:c>
      <x:c r="N633" s="21" t="n">
        <x:f>$D633*SUMPRODUCT('Evidence'!$J$3966:$J$3966,'Evidence'!U$3966:U$3966)</x:f>
        <x:v>0</x:v>
      </x:c>
      <x:c r="O633" s="21" t="n">
        <x:f>$D633*SUMPRODUCT('Evidence'!$J$3966:$J$3966,'Evidence'!V$3966:V$3966)</x:f>
        <x:v>0</x:v>
      </x:c>
      <x:c r="P633" s="21" t="n">
        <x:f>$D633*SUMPRODUCT('Evidence'!$J$3966:$J$3966,'Evidence'!W$3966:W$3966)</x:f>
        <x:v>0</x:v>
      </x:c>
      <x:c r="Q633" s="21" t="n">
        <x:f>SUM(E633:P633)</x:f>
        <x:v>1029.925</x:v>
      </x:c>
      <x:c r="R633" s="21" t="n">
        <x:f>Q633-D633</x:f>
        <x:v>0</x:v>
      </x:c>
      <x:c r="S633" s="18" t="str">
        <x:v>Economic activity (ISIC-Rev.4): P. Education</x:v>
      </x:c>
      <x:c r="T633" s="13" t="str">
        <x:v>XA:2109</x:v>
      </x:c>
      <x:c r="U633" s="13" t="str"/>
      <x:c r="V633" s="13" t="str">
        <x:v>https://rplumber.ilo.org/data/indicator?format=.csv.gz&amp;id=EMP_2EMP_SEX_ECO_NB_A</x:v>
      </x:c>
      <x:c r="W633" s="13" t="str">
        <x:v>ILO modelled estimate; allocation estimated</x:v>
      </x:c>
    </x:row>
    <x:row r="634" ht="32" customHeight="1">
      <x:c r="A634" s="2" t="str">
        <x:v>Colombia</x:v>
      </x:c>
      <x:c r="B634" s="2" t="str">
        <x:v>COL</x:v>
      </x:c>
      <x:c r="C634" s="2" t="str">
        <x:v>Q</x:v>
      </x:c>
      <x:c r="D634" s="25" t="n">
        <x:v>1078.993</x:v>
      </x:c>
      <x:c r="E634" s="19" t="n">
        <x:f>$D634*SUMPRODUCT('Evidence'!$J$3967:$J$3969,'Evidence'!L$3967:L$3969)</x:f>
        <x:v>0</x:v>
      </x:c>
      <x:c r="F634" s="19" t="n">
        <x:f>$D634*SUMPRODUCT('Evidence'!$J$3967:$J$3969,'Evidence'!M$3967:M$3969)</x:f>
        <x:v>0</x:v>
      </x:c>
      <x:c r="G634" s="19" t="n">
        <x:f>$D634*SUMPRODUCT('Evidence'!$J$3967:$J$3969,'Evidence'!N$3967:N$3969)</x:f>
        <x:v>0</x:v>
      </x:c>
      <x:c r="H634" s="19" t="n">
        <x:f>$D634*SUMPRODUCT('Evidence'!$J$3967:$J$3969,'Evidence'!O$3967:O$3969)</x:f>
        <x:v>0</x:v>
      </x:c>
      <x:c r="I634" s="19" t="n">
        <x:f>$D634*SUMPRODUCT('Evidence'!$J$3967:$J$3969,'Evidence'!P$3967:P$3969)</x:f>
        <x:v>0</x:v>
      </x:c>
      <x:c r="J634" s="19" t="n">
        <x:f>$D634*SUMPRODUCT('Evidence'!$J$3967:$J$3969,'Evidence'!Q$3967:Q$3969)</x:f>
        <x:v>909.9179687055893</x:v>
      </x:c>
      <x:c r="K634" s="19" t="n">
        <x:f>$D634*SUMPRODUCT('Evidence'!$J$3967:$J$3969,'Evidence'!R$3967:R$3969)</x:f>
        <x:v>0</x:v>
      </x:c>
      <x:c r="L634" s="19" t="n">
        <x:f>$D634*SUMPRODUCT('Evidence'!$J$3967:$J$3969,'Evidence'!S$3967:S$3969)</x:f>
        <x:v>0</x:v>
      </x:c>
      <x:c r="M634" s="19" t="n">
        <x:f>$D634*SUMPRODUCT('Evidence'!$J$3967:$J$3969,'Evidence'!T$3967:T$3969)</x:f>
        <x:v>0</x:v>
      </x:c>
      <x:c r="N634" s="19" t="n">
        <x:f>$D634*SUMPRODUCT('Evidence'!$J$3967:$J$3969,'Evidence'!U$3967:U$3969)</x:f>
        <x:v>0</x:v>
      </x:c>
      <x:c r="O634" s="19" t="n">
        <x:f>$D634*SUMPRODUCT('Evidence'!$J$3967:$J$3969,'Evidence'!V$3967:V$3969)</x:f>
        <x:v>0</x:v>
      </x:c>
      <x:c r="P634" s="19" t="n">
        <x:f>$D634*SUMPRODUCT('Evidence'!$J$3967:$J$3969,'Evidence'!W$3967:W$3969)</x:f>
        <x:v>169.0750312944108</x:v>
      </x:c>
      <x:c r="Q634" s="19" t="n">
        <x:f>SUM(E634:P634)</x:f>
        <x:v>1078.993</x:v>
      </x:c>
      <x:c r="R634" s="19" t="n">
        <x:f>Q634-D634</x:f>
        <x:v>0</x:v>
      </x:c>
      <x:c r="S634" s="17" t="str">
        <x:v>Economic activity (ISIC-Rev.4): Q. Human health and social work activities</x:v>
      </x:c>
      <x:c r="T634" s="2" t="str">
        <x:v>XA:2109</x:v>
      </x:c>
      <x:c r="U634" s="2" t="str"/>
      <x:c r="V634" s="2" t="str">
        <x:v>https://rplumber.ilo.org/data/indicator?format=.csv.gz&amp;id=EMP_2EMP_SEX_ECO_NB_A</x:v>
      </x:c>
      <x:c r="W634" s="2" t="str">
        <x:v>ILO modelled estimate; allocation estimated</x:v>
      </x:c>
    </x:row>
    <x:row r="635" ht="32" customHeight="1">
      <x:c r="A635" s="13" t="str">
        <x:v>Colombia</x:v>
      </x:c>
      <x:c r="B635" s="13" t="str">
        <x:v>COL</x:v>
      </x:c>
      <x:c r="C635" s="13" t="str">
        <x:v>RSTU</x:v>
      </x:c>
      <x:c r="D635" s="25" t="n">
        <x:v>2085.141</x:v>
      </x:c>
      <x:c r="E635" s="21" t="n">
        <x:f>$D635*SUMPRODUCT('Evidence'!$J$3970:$J$3978,'Evidence'!L$3970:L$3978)</x:f>
        <x:v>0</x:v>
      </x:c>
      <x:c r="F635" s="21" t="n">
        <x:f>$D635*SUMPRODUCT('Evidence'!$J$3970:$J$3978,'Evidence'!M$3970:M$3978)</x:f>
        <x:v>0</x:v>
      </x:c>
      <x:c r="G635" s="21" t="n">
        <x:f>$D635*SUMPRODUCT('Evidence'!$J$3970:$J$3978,'Evidence'!N$3970:N$3978)</x:f>
        <x:v>0</x:v>
      </x:c>
      <x:c r="H635" s="21" t="n">
        <x:f>$D635*SUMPRODUCT('Evidence'!$J$3970:$J$3978,'Evidence'!O$3970:O$3978)</x:f>
        <x:v>1013.6054026732311</x:v>
      </x:c>
      <x:c r="I635" s="21" t="n">
        <x:f>$D635*SUMPRODUCT('Evidence'!$J$3970:$J$3978,'Evidence'!P$3970:P$3978)</x:f>
        <x:v>0</x:v>
      </x:c>
      <x:c r="J635" s="21" t="n">
        <x:f>$D635*SUMPRODUCT('Evidence'!$J$3970:$J$3978,'Evidence'!Q$3970:Q$3978)</x:f>
        <x:v>0</x:v>
      </x:c>
      <x:c r="K635" s="21" t="n">
        <x:f>$D635*SUMPRODUCT('Evidence'!$J$3970:$J$3978,'Evidence'!R$3970:R$3978)</x:f>
        <x:v>0</x:v>
      </x:c>
      <x:c r="L635" s="21" t="n">
        <x:f>$D635*SUMPRODUCT('Evidence'!$J$3970:$J$3978,'Evidence'!S$3970:S$3978)</x:f>
        <x:v>74.82370737115737</x:v>
      </x:c>
      <x:c r="M635" s="21" t="n">
        <x:f>$D635*SUMPRODUCT('Evidence'!$J$3970:$J$3978,'Evidence'!T$3970:T$3978)</x:f>
        <x:v>62.92249888651081</x:v>
      </x:c>
      <x:c r="N635" s="21" t="n">
        <x:f>$D635*SUMPRODUCT('Evidence'!$J$3970:$J$3978,'Evidence'!U$3970:U$3978)</x:f>
        <x:v>0</x:v>
      </x:c>
      <x:c r="O635" s="21" t="n">
        <x:f>$D635*SUMPRODUCT('Evidence'!$J$3970:$J$3978,'Evidence'!V$3970:V$3978)</x:f>
        <x:v>0</x:v>
      </x:c>
      <x:c r="P635" s="21" t="n">
        <x:f>$D635*SUMPRODUCT('Evidence'!$J$3970:$J$3978,'Evidence'!W$3970:W$3978)</x:f>
        <x:v>933.789391069101</x:v>
      </x:c>
      <x:c r="Q635" s="21" t="n">
        <x:f>SUM(E635:P635)</x:f>
        <x:v>2085.141</x:v>
      </x:c>
      <x:c r="R635" s="21" t="n">
        <x:f>Q635-D635</x:f>
        <x:v>0</x:v>
      </x:c>
      <x:c r="S635" s="18" t="str">
        <x:v>Economic activity (ISIC-Rev.4): R,S,T,U. Other services</x:v>
      </x:c>
      <x:c r="T635" s="13" t="str">
        <x:v>XA:2109</x:v>
      </x:c>
      <x:c r="U635" s="13" t="str"/>
      <x:c r="V635" s="13" t="str">
        <x:v>https://rplumber.ilo.org/data/indicator?format=.csv.gz&amp;id=EMP_2EMP_SEX_ECO_NB_A</x:v>
      </x:c>
      <x:c r="W635" s="13" t="str">
        <x:v>ILO modelled estimate; allocation estimated</x:v>
      </x:c>
    </x:row>
    <x:row r="636" ht="32" customHeight="1">
      <x:c r="A636" s="2" t="str">
        <x:v>Peru</x:v>
      </x:c>
      <x:c r="B636" s="2" t="str">
        <x:v>PER</x:v>
      </x:c>
      <x:c r="C636" s="2" t="str">
        <x:v>A</x:v>
      </x:c>
      <x:c r="D636" s="25" t="n">
        <x:v>4205.345</x:v>
      </x:c>
      <x:c r="E636" s="19" t="n">
        <x:f>$D636*SUMPRODUCT('Evidence'!$J$3979:$J$3981,'Evidence'!L$3979:L$3981)</x:f>
        <x:v>0</x:v>
      </x:c>
      <x:c r="F636" s="19" t="n">
        <x:f>$D636*SUMPRODUCT('Evidence'!$J$3979:$J$3981,'Evidence'!M$3979:M$3981)</x:f>
        <x:v>10.905644004710233</x:v>
      </x:c>
      <x:c r="G636" s="19" t="n">
        <x:f>$D636*SUMPRODUCT('Evidence'!$J$3979:$J$3981,'Evidence'!N$3979:N$3981)</x:f>
        <x:v>0</x:v>
      </x:c>
      <x:c r="H636" s="19" t="n">
        <x:f>$D636*SUMPRODUCT('Evidence'!$J$3979:$J$3981,'Evidence'!O$3979:O$3981)</x:f>
        <x:v>0</x:v>
      </x:c>
      <x:c r="I636" s="19" t="n">
        <x:f>$D636*SUMPRODUCT('Evidence'!$J$3979:$J$3981,'Evidence'!P$3979:P$3981)</x:f>
        <x:v>4194.4393559952905</x:v>
      </x:c>
      <x:c r="J636" s="19" t="n">
        <x:f>$D636*SUMPRODUCT('Evidence'!$J$3979:$J$3981,'Evidence'!Q$3979:Q$3981)</x:f>
        <x:v>0</x:v>
      </x:c>
      <x:c r="K636" s="19" t="n">
        <x:f>$D636*SUMPRODUCT('Evidence'!$J$3979:$J$3981,'Evidence'!R$3979:R$3981)</x:f>
        <x:v>0</x:v>
      </x:c>
      <x:c r="L636" s="19" t="n">
        <x:f>$D636*SUMPRODUCT('Evidence'!$J$3979:$J$3981,'Evidence'!S$3979:S$3981)</x:f>
        <x:v>0</x:v>
      </x:c>
      <x:c r="M636" s="19" t="n">
        <x:f>$D636*SUMPRODUCT('Evidence'!$J$3979:$J$3981,'Evidence'!T$3979:T$3981)</x:f>
        <x:v>0</x:v>
      </x:c>
      <x:c r="N636" s="19" t="n">
        <x:f>$D636*SUMPRODUCT('Evidence'!$J$3979:$J$3981,'Evidence'!U$3979:U$3981)</x:f>
        <x:v>0</x:v>
      </x:c>
      <x:c r="O636" s="19" t="n">
        <x:f>$D636*SUMPRODUCT('Evidence'!$J$3979:$J$3981,'Evidence'!V$3979:V$3981)</x:f>
        <x:v>0</x:v>
      </x:c>
      <x:c r="P636" s="19" t="n">
        <x:f>$D636*SUMPRODUCT('Evidence'!$J$3979:$J$3981,'Evidence'!W$3979:W$3981)</x:f>
        <x:v>0</x:v>
      </x:c>
      <x:c r="Q636" s="19" t="n">
        <x:f>SUM(E636:P636)</x:f>
        <x:v>4205.345000000001</x:v>
      </x:c>
      <x:c r="R636" s="19" t="n">
        <x:f>Q636-D636</x:f>
        <x:v>9.094947017729282e-13</x:v>
      </x:c>
      <x:c r="S636" s="17" t="str">
        <x:v>Economic activity (ISIC-Rev.4): A. Agriculture; forestry and fishing</x:v>
      </x:c>
      <x:c r="T636" s="2" t="str">
        <x:v>XA:2084</x:v>
      </x:c>
      <x:c r="U636" s="2" t="str"/>
      <x:c r="V636" s="2" t="str">
        <x:v>https://rplumber.ilo.org/data/indicator?format=.csv.gz&amp;id=EMP_2EMP_SEX_ECO_NB_A</x:v>
      </x:c>
      <x:c r="W636" s="2" t="str">
        <x:v>ILO modelled estimate; allocation estimated</x:v>
      </x:c>
    </x:row>
    <x:row r="637" ht="32" customHeight="1">
      <x:c r="A637" s="13" t="str">
        <x:v>Peru</x:v>
      </x:c>
      <x:c r="B637" s="13" t="str">
        <x:v>PER</x:v>
      </x:c>
      <x:c r="C637" s="13" t="str">
        <x:v>B</x:v>
      </x:c>
      <x:c r="D637" s="25" t="n">
        <x:v>176.807</x:v>
      </x:c>
      <x:c r="E637" s="21" t="n">
        <x:f>$D637*SUMPRODUCT('Evidence'!$J$3982:$J$3986,'Evidence'!L$3982:L$3986)</x:f>
        <x:v>9.76566043102706</x:v>
      </x:c>
      <x:c r="F637" s="21" t="n">
        <x:f>$D637*SUMPRODUCT('Evidence'!$J$3982:$J$3986,'Evidence'!M$3982:M$3986)</x:f>
        <x:v>167.04133956897292</x:v>
      </x:c>
      <x:c r="G637" s="21" t="n">
        <x:f>$D637*SUMPRODUCT('Evidence'!$J$3982:$J$3986,'Evidence'!N$3982:N$3986)</x:f>
        <x:v>0</x:v>
      </x:c>
      <x:c r="H637" s="21" t="n">
        <x:f>$D637*SUMPRODUCT('Evidence'!$J$3982:$J$3986,'Evidence'!O$3982:O$3986)</x:f>
        <x:v>0</x:v>
      </x:c>
      <x:c r="I637" s="21" t="n">
        <x:f>$D637*SUMPRODUCT('Evidence'!$J$3982:$J$3986,'Evidence'!P$3982:P$3986)</x:f>
        <x:v>0</x:v>
      </x:c>
      <x:c r="J637" s="21" t="n">
        <x:f>$D637*SUMPRODUCT('Evidence'!$J$3982:$J$3986,'Evidence'!Q$3982:Q$3986)</x:f>
        <x:v>0</x:v>
      </x:c>
      <x:c r="K637" s="21" t="n">
        <x:f>$D637*SUMPRODUCT('Evidence'!$J$3982:$J$3986,'Evidence'!R$3982:R$3986)</x:f>
        <x:v>0</x:v>
      </x:c>
      <x:c r="L637" s="21" t="n">
        <x:f>$D637*SUMPRODUCT('Evidence'!$J$3982:$J$3986,'Evidence'!S$3982:S$3986)</x:f>
        <x:v>0</x:v>
      </x:c>
      <x:c r="M637" s="21" t="n">
        <x:f>$D637*SUMPRODUCT('Evidence'!$J$3982:$J$3986,'Evidence'!T$3982:T$3986)</x:f>
        <x:v>0</x:v>
      </x:c>
      <x:c r="N637" s="21" t="n">
        <x:f>$D637*SUMPRODUCT('Evidence'!$J$3982:$J$3986,'Evidence'!U$3982:U$3986)</x:f>
        <x:v>0</x:v>
      </x:c>
      <x:c r="O637" s="21" t="n">
        <x:f>$D637*SUMPRODUCT('Evidence'!$J$3982:$J$3986,'Evidence'!V$3982:V$3986)</x:f>
        <x:v>0</x:v>
      </x:c>
      <x:c r="P637" s="21" t="n">
        <x:f>$D637*SUMPRODUCT('Evidence'!$J$3982:$J$3986,'Evidence'!W$3982:W$3986)</x:f>
        <x:v>0</x:v>
      </x:c>
      <x:c r="Q637" s="21" t="n">
        <x:f>SUM(E637:P637)</x:f>
        <x:v>176.807</x:v>
      </x:c>
      <x:c r="R637" s="21" t="n">
        <x:f>Q637-D637</x:f>
        <x:v>0</x:v>
      </x:c>
      <x:c r="S637" s="18" t="str">
        <x:v>Economic activity (ISIC-Rev.4): B. Mining and quarrying</x:v>
      </x:c>
      <x:c r="T637" s="13" t="str">
        <x:v>XA:2084</x:v>
      </x:c>
      <x:c r="U637" s="13" t="str"/>
      <x:c r="V637" s="13" t="str">
        <x:v>https://rplumber.ilo.org/data/indicator?format=.csv.gz&amp;id=EMP_2EMP_SEX_ECO_NB_A</x:v>
      </x:c>
      <x:c r="W637" s="13" t="str">
        <x:v>ILO modelled estimate; allocation estimated</x:v>
      </x:c>
    </x:row>
    <x:row r="638" ht="32" customHeight="1">
      <x:c r="A638" s="2" t="str">
        <x:v>Peru</x:v>
      </x:c>
      <x:c r="B638" s="2" t="str">
        <x:v>PER</x:v>
      </x:c>
      <x:c r="C638" s="2" t="str">
        <x:v>C</x:v>
      </x:c>
      <x:c r="D638" s="25" t="n">
        <x:v>1557.005</x:v>
      </x:c>
      <x:c r="E638" s="19" t="n">
        <x:f>$D638*SUMPRODUCT('Evidence'!$J$3987:$J$4010,'Evidence'!L$3987:L$4010)</x:f>
        <x:v>1.1274004744664698</x:v>
      </x:c>
      <x:c r="F638" s="19" t="n">
        <x:f>$D638*SUMPRODUCT('Evidence'!$J$3987:$J$4010,'Evidence'!M$3987:M$4010)</x:f>
        <x:v>148.0095687974752</x:v>
      </x:c>
      <x:c r="G638" s="19" t="n">
        <x:f>$D638*SUMPRODUCT('Evidence'!$J$3987:$J$4010,'Evidence'!N$3987:N$4010)</x:f>
        <x:v>310.4361136443327</x:v>
      </x:c>
      <x:c r="H638" s="19" t="n">
        <x:f>$D638*SUMPRODUCT('Evidence'!$J$3987:$J$4010,'Evidence'!O$3987:O$4010)</x:f>
        <x:v>616.5001763667797</x:v>
      </x:c>
      <x:c r="I638" s="19" t="n">
        <x:f>$D638*SUMPRODUCT('Evidence'!$J$3987:$J$4010,'Evidence'!P$3987:P$4010)</x:f>
        <x:v>440.70642665941074</x:v>
      </x:c>
      <x:c r="J638" s="19" t="n">
        <x:f>$D638*SUMPRODUCT('Evidence'!$J$3987:$J$4010,'Evidence'!Q$3987:Q$4010)</x:f>
        <x:v>38.21304120346988</x:v>
      </x:c>
      <x:c r="K638" s="19" t="n">
        <x:f>$D638*SUMPRODUCT('Evidence'!$J$3987:$J$4010,'Evidence'!R$3987:R$4010)</x:f>
        <x:v>0</x:v>
      </x:c>
      <x:c r="L638" s="19" t="n">
        <x:f>$D638*SUMPRODUCT('Evidence'!$J$3987:$J$4010,'Evidence'!S$3987:S$4010)</x:f>
        <x:v>2.0122728540657153</x:v>
      </x:c>
      <x:c r="M638" s="19" t="n">
        <x:f>$D638*SUMPRODUCT('Evidence'!$J$3987:$J$4010,'Evidence'!T$3987:T$4010)</x:f>
        <x:v>0</x:v>
      </x:c>
      <x:c r="N638" s="19" t="n">
        <x:f>$D638*SUMPRODUCT('Evidence'!$J$3987:$J$4010,'Evidence'!U$3987:U$4010)</x:f>
        <x:v>0</x:v>
      </x:c>
      <x:c r="O638" s="19" t="n">
        <x:f>$D638*SUMPRODUCT('Evidence'!$J$3987:$J$4010,'Evidence'!V$3987:V$4010)</x:f>
        <x:v>0</x:v>
      </x:c>
      <x:c r="P638" s="19" t="n">
        <x:f>$D638*SUMPRODUCT('Evidence'!$J$3987:$J$4010,'Evidence'!W$3987:W$4010)</x:f>
        <x:v>0</x:v>
      </x:c>
      <x:c r="Q638" s="19" t="n">
        <x:f>SUM(E638:P638)</x:f>
        <x:v>1557.0050000000003</x:v>
      </x:c>
      <x:c r="R638" s="19" t="n">
        <x:f>Q638-D638</x:f>
        <x:v>2.2737367544323206e-13</x:v>
      </x:c>
      <x:c r="S638" s="17" t="str">
        <x:v>Economic activity (ISIC-Rev.4): C. Manufacturing</x:v>
      </x:c>
      <x:c r="T638" s="2" t="str">
        <x:v>XA:2084</x:v>
      </x:c>
      <x:c r="U638" s="2" t="str"/>
      <x:c r="V638" s="2" t="str">
        <x:v>https://rplumber.ilo.org/data/indicator?format=.csv.gz&amp;id=EMP_2EMP_SEX_ECO_NB_A</x:v>
      </x:c>
      <x:c r="W638" s="2" t="str">
        <x:v>ILO modelled estimate; allocation estimated</x:v>
      </x:c>
    </x:row>
    <x:row r="639" ht="32" customHeight="1">
      <x:c r="A639" s="13" t="str">
        <x:v>Peru</x:v>
      </x:c>
      <x:c r="B639" s="13" t="str">
        <x:v>PER</x:v>
      </x:c>
      <x:c r="C639" s="13" t="str">
        <x:v>DE</x:v>
      </x:c>
      <x:c r="D639" s="25" t="n">
        <x:v>109.476</x:v>
      </x:c>
      <x:c r="E639" s="21" t="n">
        <x:f>$D639*SUMPRODUCT('Evidence'!$J$4011:$J$4013,'Evidence'!L$4011:L$4013)</x:f>
        <x:v>0</x:v>
      </x:c>
      <x:c r="F639" s="21" t="n">
        <x:f>$D639*SUMPRODUCT('Evidence'!$J$4011:$J$4013,'Evidence'!M$4011:M$4013)</x:f>
        <x:v>0</x:v>
      </x:c>
      <x:c r="G639" s="21" t="n">
        <x:f>$D639*SUMPRODUCT('Evidence'!$J$4011:$J$4013,'Evidence'!N$4011:N$4013)</x:f>
        <x:v>66.55718951489172</x:v>
      </x:c>
      <x:c r="H639" s="21" t="n">
        <x:f>$D639*SUMPRODUCT('Evidence'!$J$4011:$J$4013,'Evidence'!O$4011:O$4013)</x:f>
        <x:v>0</x:v>
      </x:c>
      <x:c r="I639" s="21" t="n">
        <x:f>$D639*SUMPRODUCT('Evidence'!$J$4011:$J$4013,'Evidence'!P$4011:P$4013)</x:f>
        <x:v>0</x:v>
      </x:c>
      <x:c r="J639" s="21" t="n">
        <x:f>$D639*SUMPRODUCT('Evidence'!$J$4011:$J$4013,'Evidence'!Q$4011:Q$4013)</x:f>
        <x:v>0</x:v>
      </x:c>
      <x:c r="K639" s="21" t="n">
        <x:f>$D639*SUMPRODUCT('Evidence'!$J$4011:$J$4013,'Evidence'!R$4011:R$4013)</x:f>
        <x:v>0</x:v>
      </x:c>
      <x:c r="L639" s="21" t="n">
        <x:f>$D639*SUMPRODUCT('Evidence'!$J$4011:$J$4013,'Evidence'!S$4011:S$4013)</x:f>
        <x:v>0</x:v>
      </x:c>
      <x:c r="M639" s="21" t="n">
        <x:f>$D639*SUMPRODUCT('Evidence'!$J$4011:$J$4013,'Evidence'!T$4011:T$4013)</x:f>
        <x:v>0</x:v>
      </x:c>
      <x:c r="N639" s="21" t="n">
        <x:f>$D639*SUMPRODUCT('Evidence'!$J$4011:$J$4013,'Evidence'!U$4011:U$4013)</x:f>
        <x:v>42.91881048510828</x:v>
      </x:c>
      <x:c r="O639" s="21" t="n">
        <x:f>$D639*SUMPRODUCT('Evidence'!$J$4011:$J$4013,'Evidence'!V$4011:V$4013)</x:f>
        <x:v>0</x:v>
      </x:c>
      <x:c r="P639" s="21" t="n">
        <x:f>$D639*SUMPRODUCT('Evidence'!$J$4011:$J$4013,'Evidence'!W$4011:W$4013)</x:f>
        <x:v>0</x:v>
      </x:c>
      <x:c r="Q639" s="21" t="n">
        <x:f>SUM(E639:P639)</x:f>
        <x:v>109.476</x:v>
      </x:c>
      <x:c r="R639" s="21" t="n">
        <x:f>Q639-D639</x:f>
        <x:v>0</x:v>
      </x:c>
      <x:c r="S639" s="18" t="str">
        <x:v>Economic activity (ISIC-Rev.4): D,E. Utilities</x:v>
      </x:c>
      <x:c r="T639" s="13" t="str">
        <x:v>XA:2084</x:v>
      </x:c>
      <x:c r="U639" s="13" t="str"/>
      <x:c r="V639" s="13" t="str">
        <x:v>https://rplumber.ilo.org/data/indicator?format=.csv.gz&amp;id=EMP_2EMP_SEX_ECO_NB_A</x:v>
      </x:c>
      <x:c r="W639" s="13" t="str">
        <x:v>ILO modelled estimate; allocation estimated</x:v>
      </x:c>
    </x:row>
    <x:row r="640" ht="32" customHeight="1">
      <x:c r="A640" s="2" t="str">
        <x:v>Peru</x:v>
      </x:c>
      <x:c r="B640" s="2" t="str">
        <x:v>PER</x:v>
      </x:c>
      <x:c r="C640" s="2" t="str">
        <x:v>F</x:v>
      </x:c>
      <x:c r="D640" s="25" t="n">
        <x:v>1170.305</x:v>
      </x:c>
      <x:c r="E640" s="19" t="n">
        <x:f>$D640*SUMPRODUCT('Evidence'!$J$4014:$J$4016,'Evidence'!L$4014:L$4016)</x:f>
        <x:v>0</x:v>
      </x:c>
      <x:c r="F640" s="19" t="n">
        <x:f>$D640*SUMPRODUCT('Evidence'!$J$4014:$J$4016,'Evidence'!M$4014:M$4016)</x:f>
        <x:v>0</x:v>
      </x:c>
      <x:c r="G640" s="19" t="n">
        <x:f>$D640*SUMPRODUCT('Evidence'!$J$4014:$J$4016,'Evidence'!N$4014:N$4016)</x:f>
        <x:v>661.8573981778943</x:v>
      </x:c>
      <x:c r="H640" s="19" t="n">
        <x:f>$D640*SUMPRODUCT('Evidence'!$J$4014:$J$4016,'Evidence'!O$4014:O$4016)</x:f>
        <x:v>508.44760182210587</x:v>
      </x:c>
      <x:c r="I640" s="19" t="n">
        <x:f>$D640*SUMPRODUCT('Evidence'!$J$4014:$J$4016,'Evidence'!P$4014:P$4016)</x:f>
        <x:v>0</x:v>
      </x:c>
      <x:c r="J640" s="19" t="n">
        <x:f>$D640*SUMPRODUCT('Evidence'!$J$4014:$J$4016,'Evidence'!Q$4014:Q$4016)</x:f>
        <x:v>0</x:v>
      </x:c>
      <x:c r="K640" s="19" t="n">
        <x:f>$D640*SUMPRODUCT('Evidence'!$J$4014:$J$4016,'Evidence'!R$4014:R$4016)</x:f>
        <x:v>0</x:v>
      </x:c>
      <x:c r="L640" s="19" t="n">
        <x:f>$D640*SUMPRODUCT('Evidence'!$J$4014:$J$4016,'Evidence'!S$4014:S$4016)</x:f>
        <x:v>0</x:v>
      </x:c>
      <x:c r="M640" s="19" t="n">
        <x:f>$D640*SUMPRODUCT('Evidence'!$J$4014:$J$4016,'Evidence'!T$4014:T$4016)</x:f>
        <x:v>0</x:v>
      </x:c>
      <x:c r="N640" s="19" t="n">
        <x:f>$D640*SUMPRODUCT('Evidence'!$J$4014:$J$4016,'Evidence'!U$4014:U$4016)</x:f>
        <x:v>0</x:v>
      </x:c>
      <x:c r="O640" s="19" t="n">
        <x:f>$D640*SUMPRODUCT('Evidence'!$J$4014:$J$4016,'Evidence'!V$4014:V$4016)</x:f>
        <x:v>0</x:v>
      </x:c>
      <x:c r="P640" s="19" t="n">
        <x:f>$D640*SUMPRODUCT('Evidence'!$J$4014:$J$4016,'Evidence'!W$4014:W$4016)</x:f>
        <x:v>0</x:v>
      </x:c>
      <x:c r="Q640" s="19" t="n">
        <x:f>SUM(E640:P640)</x:f>
        <x:v>1170.3050000000003</x:v>
      </x:c>
      <x:c r="R640" s="19" t="n">
        <x:f>Q640-D640</x:f>
        <x:v>2.2737367544323206e-13</x:v>
      </x:c>
      <x:c r="S640" s="17" t="str">
        <x:v>Economic activity (ISIC-Rev.4): F. Construction</x:v>
      </x:c>
      <x:c r="T640" s="2" t="str">
        <x:v>XA:2084</x:v>
      </x:c>
      <x:c r="U640" s="2" t="str"/>
      <x:c r="V640" s="2" t="str">
        <x:v>https://rplumber.ilo.org/data/indicator?format=.csv.gz&amp;id=EMP_2EMP_SEX_ECO_NB_A</x:v>
      </x:c>
      <x:c r="W640" s="2" t="str">
        <x:v>ILO modelled estimate; allocation estimated</x:v>
      </x:c>
    </x:row>
    <x:row r="641" ht="32" customHeight="1">
      <x:c r="A641" s="13" t="str">
        <x:v>Peru</x:v>
      </x:c>
      <x:c r="B641" s="13" t="str">
        <x:v>PER</x:v>
      </x:c>
      <x:c r="C641" s="13" t="str">
        <x:v>G</x:v>
      </x:c>
      <x:c r="D641" s="25" t="n">
        <x:v>3434.052</x:v>
      </x:c>
      <x:c r="E641" s="21" t="n">
        <x:f>$D641*SUMPRODUCT('Evidence'!$J$4017:$J$4019,'Evidence'!L$4017:L$4019)</x:f>
        <x:v>29.96757828697633</x:v>
      </x:c>
      <x:c r="F641" s="21" t="n">
        <x:f>$D641*SUMPRODUCT('Evidence'!$J$4017:$J$4019,'Evidence'!M$4017:M$4019)</x:f>
        <x:v>29.96757828697633</x:v>
      </x:c>
      <x:c r="G641" s="21" t="n">
        <x:f>$D641*SUMPRODUCT('Evidence'!$J$4017:$J$4019,'Evidence'!N$4017:N$4019)</x:f>
        <x:v>329.6433611567396</x:v>
      </x:c>
      <x:c r="H641" s="21" t="n">
        <x:f>$D641*SUMPRODUCT('Evidence'!$J$4017:$J$4019,'Evidence'!O$4017:O$4019)</x:f>
        <x:v>1698.7366002502886</x:v>
      </x:c>
      <x:c r="I641" s="21" t="n">
        <x:f>$D641*SUMPRODUCT('Evidence'!$J$4017:$J$4019,'Evidence'!P$4017:P$4019)</x:f>
        <x:v>1255.8341471580907</x:v>
      </x:c>
      <x:c r="J641" s="21" t="n">
        <x:f>$D641*SUMPRODUCT('Evidence'!$J$4017:$J$4019,'Evidence'!Q$4017:Q$4019)</x:f>
        <x:v>29.96757828697633</x:v>
      </x:c>
      <x:c r="K641" s="21" t="n">
        <x:f>$D641*SUMPRODUCT('Evidence'!$J$4017:$J$4019,'Evidence'!R$4017:R$4019)</x:f>
        <x:v>0</x:v>
      </x:c>
      <x:c r="L641" s="21" t="n">
        <x:f>$D641*SUMPRODUCT('Evidence'!$J$4017:$J$4019,'Evidence'!S$4017:S$4019)</x:f>
        <x:v>59.93515657395266</x:v>
      </x:c>
      <x:c r="M641" s="21" t="n">
        <x:f>$D641*SUMPRODUCT('Evidence'!$J$4017:$J$4019,'Evidence'!T$4017:T$4019)</x:f>
        <x:v>0</x:v>
      </x:c>
      <x:c r="N641" s="21" t="n">
        <x:f>$D641*SUMPRODUCT('Evidence'!$J$4017:$J$4019,'Evidence'!U$4017:U$4019)</x:f>
        <x:v>0</x:v>
      </x:c>
      <x:c r="O641" s="21" t="n">
        <x:f>$D641*SUMPRODUCT('Evidence'!$J$4017:$J$4019,'Evidence'!V$4017:V$4019)</x:f>
        <x:v>0</x:v>
      </x:c>
      <x:c r="P641" s="21" t="n">
        <x:f>$D641*SUMPRODUCT('Evidence'!$J$4017:$J$4019,'Evidence'!W$4017:W$4019)</x:f>
        <x:v>0</x:v>
      </x:c>
      <x:c r="Q641" s="21" t="n">
        <x:f>SUM(E641:P641)</x:f>
        <x:v>3434.0520000000006</x:v>
      </x:c>
      <x:c r="R641" s="21" t="n">
        <x:f>Q641-D641</x:f>
        <x:v>4.547473508864641e-13</x:v>
      </x:c>
      <x:c r="S641" s="18" t="str">
        <x:v>Economic activity (ISIC-Rev.4): G. Wholesale and retail trade; repair of motor vehicles and motorcycles</x:v>
      </x:c>
      <x:c r="T641" s="13" t="str">
        <x:v>XA:2084</x:v>
      </x:c>
      <x:c r="U641" s="13" t="str"/>
      <x:c r="V641" s="13" t="str">
        <x:v>https://rplumber.ilo.org/data/indicator?format=.csv.gz&amp;id=EMP_2EMP_SEX_ECO_NB_A</x:v>
      </x:c>
      <x:c r="W641" s="13" t="str">
        <x:v>ILO modelled estimate; allocation estimated</x:v>
      </x:c>
    </x:row>
    <x:row r="642" ht="32" customHeight="1">
      <x:c r="A642" s="2" t="str">
        <x:v>Peru</x:v>
      </x:c>
      <x:c r="B642" s="2" t="str">
        <x:v>PER</x:v>
      </x:c>
      <x:c r="C642" s="2" t="str">
        <x:v>HJ</x:v>
      </x:c>
      <x:c r="D642" s="25" t="n">
        <x:v>1548.699</x:v>
      </x:c>
      <x:c r="E642" s="19" t="n">
        <x:f>$D642*SUMPRODUCT('Evidence'!$J$4020:$J$4030,'Evidence'!L$4020:L$4030)</x:f>
        <x:v>63.17129672906476</x:v>
      </x:c>
      <x:c r="F642" s="19" t="n">
        <x:f>$D642*SUMPRODUCT('Evidence'!$J$4020:$J$4030,'Evidence'!M$4020:M$4030)</x:f>
        <x:v>0</x:v>
      </x:c>
      <x:c r="G642" s="19" t="n">
        <x:f>$D642*SUMPRODUCT('Evidence'!$J$4020:$J$4030,'Evidence'!N$4020:N$4030)</x:f>
        <x:v>1348.4809895406738</x:v>
      </x:c>
      <x:c r="H642" s="19" t="n">
        <x:f>$D642*SUMPRODUCT('Evidence'!$J$4020:$J$4030,'Evidence'!O$4020:O$4030)</x:f>
        <x:v>0</x:v>
      </x:c>
      <x:c r="I642" s="19" t="n">
        <x:f>$D642*SUMPRODUCT('Evidence'!$J$4020:$J$4030,'Evidence'!P$4020:P$4030)</x:f>
        <x:v>0</x:v>
      </x:c>
      <x:c r="J642" s="19" t="n">
        <x:f>$D642*SUMPRODUCT('Evidence'!$J$4020:$J$4030,'Evidence'!Q$4020:Q$4030)</x:f>
        <x:v>0</x:v>
      </x:c>
      <x:c r="K642" s="19" t="n">
        <x:f>$D642*SUMPRODUCT('Evidence'!$J$4020:$J$4030,'Evidence'!R$4020:R$4030)</x:f>
        <x:v>0</x:v>
      </x:c>
      <x:c r="L642" s="19" t="n">
        <x:f>$D642*SUMPRODUCT('Evidence'!$J$4020:$J$4030,'Evidence'!S$4020:S$4030)</x:f>
        <x:v>69.81667161303895</x:v>
      </x:c>
      <x:c r="M642" s="19" t="n">
        <x:f>$D642*SUMPRODUCT('Evidence'!$J$4020:$J$4030,'Evidence'!T$4020:T$4030)</x:f>
        <x:v>67.23004211722295</x:v>
      </x:c>
      <x:c r="N642" s="19" t="n">
        <x:f>$D642*SUMPRODUCT('Evidence'!$J$4020:$J$4030,'Evidence'!U$4020:U$4030)</x:f>
        <x:v>0</x:v>
      </x:c>
      <x:c r="O642" s="19" t="n">
        <x:f>$D642*SUMPRODUCT('Evidence'!$J$4020:$J$4030,'Evidence'!V$4020:V$4030)</x:f>
        <x:v>0</x:v>
      </x:c>
      <x:c r="P642" s="19" t="n">
        <x:f>$D642*SUMPRODUCT('Evidence'!$J$4020:$J$4030,'Evidence'!W$4020:W$4030)</x:f>
        <x:v>0</x:v>
      </x:c>
      <x:c r="Q642" s="19" t="n">
        <x:f>SUM(E642:P642)</x:f>
        <x:v>1548.6990000000005</x:v>
      </x:c>
      <x:c r="R642" s="19" t="n">
        <x:f>Q642-D642</x:f>
        <x:v>4.547473508864641e-13</x:v>
      </x:c>
      <x:c r="S642" s="17" t="str">
        <x:v>Economic activity (ISIC-Rev.4): H,J. Transport; storage and communication</x:v>
      </x:c>
      <x:c r="T642" s="2" t="str">
        <x:v>XA:2084</x:v>
      </x:c>
      <x:c r="U642" s="2" t="str"/>
      <x:c r="V642" s="2" t="str">
        <x:v>https://rplumber.ilo.org/data/indicator?format=.csv.gz&amp;id=EMP_2EMP_SEX_ECO_NB_A</x:v>
      </x:c>
      <x:c r="W642" s="2" t="str">
        <x:v>ILO modelled estimate; allocation estimated</x:v>
      </x:c>
    </x:row>
    <x:row r="643" ht="32" customHeight="1">
      <x:c r="A643" s="13" t="str">
        <x:v>Peru</x:v>
      </x:c>
      <x:c r="B643" s="13" t="str">
        <x:v>PER</x:v>
      </x:c>
      <x:c r="C643" s="13" t="str">
        <x:v>I</x:v>
      </x:c>
      <x:c r="D643" s="25" t="n">
        <x:v>1408.445</x:v>
      </x:c>
      <x:c r="E643" s="21" t="n">
        <x:f>$D643*SUMPRODUCT('Evidence'!$J$4031:$J$4032,'Evidence'!L$4031:L$4032)</x:f>
        <x:v>0</x:v>
      </x:c>
      <x:c r="F643" s="21" t="n">
        <x:f>$D643*SUMPRODUCT('Evidence'!$J$4031:$J$4032,'Evidence'!M$4031:M$4032)</x:f>
        <x:v>0</x:v>
      </x:c>
      <x:c r="G643" s="21" t="n">
        <x:f>$D643*SUMPRODUCT('Evidence'!$J$4031:$J$4032,'Evidence'!N$4031:N$4032)</x:f>
        <x:v>0</x:v>
      </x:c>
      <x:c r="H643" s="21" t="n">
        <x:f>$D643*SUMPRODUCT('Evidence'!$J$4031:$J$4032,'Evidence'!O$4031:O$4032)</x:f>
        <x:v>1408.4449999999997</x:v>
      </x:c>
      <x:c r="I643" s="21" t="n">
        <x:f>$D643*SUMPRODUCT('Evidence'!$J$4031:$J$4032,'Evidence'!P$4031:P$4032)</x:f>
        <x:v>0</x:v>
      </x:c>
      <x:c r="J643" s="21" t="n">
        <x:f>$D643*SUMPRODUCT('Evidence'!$J$4031:$J$4032,'Evidence'!Q$4031:Q$4032)</x:f>
        <x:v>0</x:v>
      </x:c>
      <x:c r="K643" s="21" t="n">
        <x:f>$D643*SUMPRODUCT('Evidence'!$J$4031:$J$4032,'Evidence'!R$4031:R$4032)</x:f>
        <x:v>0</x:v>
      </x:c>
      <x:c r="L643" s="21" t="n">
        <x:f>$D643*SUMPRODUCT('Evidence'!$J$4031:$J$4032,'Evidence'!S$4031:S$4032)</x:f>
        <x:v>0</x:v>
      </x:c>
      <x:c r="M643" s="21" t="n">
        <x:f>$D643*SUMPRODUCT('Evidence'!$J$4031:$J$4032,'Evidence'!T$4031:T$4032)</x:f>
        <x:v>0</x:v>
      </x:c>
      <x:c r="N643" s="21" t="n">
        <x:f>$D643*SUMPRODUCT('Evidence'!$J$4031:$J$4032,'Evidence'!U$4031:U$4032)</x:f>
        <x:v>0</x:v>
      </x:c>
      <x:c r="O643" s="21" t="n">
        <x:f>$D643*SUMPRODUCT('Evidence'!$J$4031:$J$4032,'Evidence'!V$4031:V$4032)</x:f>
        <x:v>0</x:v>
      </x:c>
      <x:c r="P643" s="21" t="n">
        <x:f>$D643*SUMPRODUCT('Evidence'!$J$4031:$J$4032,'Evidence'!W$4031:W$4032)</x:f>
        <x:v>0</x:v>
      </x:c>
      <x:c r="Q643" s="21" t="n">
        <x:f>SUM(E643:P643)</x:f>
        <x:v>1408.4449999999997</x:v>
      </x:c>
      <x:c r="R643" s="21" t="n">
        <x:f>Q643-D643</x:f>
        <x:v>-2.2737367544323206e-13</x:v>
      </x:c>
      <x:c r="S643" s="18" t="str">
        <x:v>Economic activity (ISIC-Rev.4): I. Accommodation and food service activities</x:v>
      </x:c>
      <x:c r="T643" s="13" t="str">
        <x:v>XA:2084</x:v>
      </x:c>
      <x:c r="U643" s="13" t="str"/>
      <x:c r="V643" s="13" t="str">
        <x:v>https://rplumber.ilo.org/data/indicator?format=.csv.gz&amp;id=EMP_2EMP_SEX_ECO_NB_A</x:v>
      </x:c>
      <x:c r="W643" s="13" t="str">
        <x:v>ILO modelled estimate; allocation estimated</x:v>
      </x:c>
    </x:row>
    <x:row r="644" ht="32" customHeight="1">
      <x:c r="A644" s="2" t="str">
        <x:v>Peru</x:v>
      </x:c>
      <x:c r="B644" s="2" t="str">
        <x:v>PER</x:v>
      </x:c>
      <x:c r="C644" s="2" t="str">
        <x:v>K</x:v>
      </x:c>
      <x:c r="D644" s="25" t="n">
        <x:v>147.874</x:v>
      </x:c>
      <x:c r="E644" s="19" t="n">
        <x:f>$D644*SUMPRODUCT('Evidence'!$J$4033:$J$4035,'Evidence'!L$4033:L$4035)</x:f>
        <x:v>0</x:v>
      </x:c>
      <x:c r="F644" s="19" t="n">
        <x:f>$D644*SUMPRODUCT('Evidence'!$J$4033:$J$4035,'Evidence'!M$4033:M$4035)</x:f>
        <x:v>0</x:v>
      </x:c>
      <x:c r="G644" s="19" t="n">
        <x:f>$D644*SUMPRODUCT('Evidence'!$J$4033:$J$4035,'Evidence'!N$4033:N$4035)</x:f>
        <x:v>0</x:v>
      </x:c>
      <x:c r="H644" s="19" t="n">
        <x:f>$D644*SUMPRODUCT('Evidence'!$J$4033:$J$4035,'Evidence'!O$4033:O$4035)</x:f>
        <x:v>0</x:v>
      </x:c>
      <x:c r="I644" s="19" t="n">
        <x:f>$D644*SUMPRODUCT('Evidence'!$J$4033:$J$4035,'Evidence'!P$4033:P$4035)</x:f>
        <x:v>0</x:v>
      </x:c>
      <x:c r="J644" s="19" t="n">
        <x:f>$D644*SUMPRODUCT('Evidence'!$J$4033:$J$4035,'Evidence'!Q$4033:Q$4035)</x:f>
        <x:v>0</x:v>
      </x:c>
      <x:c r="K644" s="19" t="n">
        <x:f>$D644*SUMPRODUCT('Evidence'!$J$4033:$J$4035,'Evidence'!R$4033:R$4035)</x:f>
        <x:v>147.874</x:v>
      </x:c>
      <x:c r="L644" s="19" t="n">
        <x:f>$D644*SUMPRODUCT('Evidence'!$J$4033:$J$4035,'Evidence'!S$4033:S$4035)</x:f>
        <x:v>0</x:v>
      </x:c>
      <x:c r="M644" s="19" t="n">
        <x:f>$D644*SUMPRODUCT('Evidence'!$J$4033:$J$4035,'Evidence'!T$4033:T$4035)</x:f>
        <x:v>0</x:v>
      </x:c>
      <x:c r="N644" s="19" t="n">
        <x:f>$D644*SUMPRODUCT('Evidence'!$J$4033:$J$4035,'Evidence'!U$4033:U$4035)</x:f>
        <x:v>0</x:v>
      </x:c>
      <x:c r="O644" s="19" t="n">
        <x:f>$D644*SUMPRODUCT('Evidence'!$J$4033:$J$4035,'Evidence'!V$4033:V$4035)</x:f>
        <x:v>0</x:v>
      </x:c>
      <x:c r="P644" s="19" t="n">
        <x:f>$D644*SUMPRODUCT('Evidence'!$J$4033:$J$4035,'Evidence'!W$4033:W$4035)</x:f>
        <x:v>0</x:v>
      </x:c>
      <x:c r="Q644" s="19" t="n">
        <x:f>SUM(E644:P644)</x:f>
        <x:v>147.874</x:v>
      </x:c>
      <x:c r="R644" s="19" t="n">
        <x:f>Q644-D644</x:f>
        <x:v>0</x:v>
      </x:c>
      <x:c r="S644" s="17" t="str">
        <x:v>Economic activity (ISIC-Rev.4): K. Financial and insurance activities</x:v>
      </x:c>
      <x:c r="T644" s="2" t="str">
        <x:v>XA:2084</x:v>
      </x:c>
      <x:c r="U644" s="2" t="str"/>
      <x:c r="V644" s="2" t="str">
        <x:v>https://rplumber.ilo.org/data/indicator?format=.csv.gz&amp;id=EMP_2EMP_SEX_ECO_NB_A</x:v>
      </x:c>
      <x:c r="W644" s="2" t="str">
        <x:v>ILO modelled estimate; allocation estimated</x:v>
      </x:c>
    </x:row>
    <x:row r="645" ht="32" customHeight="1">
      <x:c r="A645" s="13" t="str">
        <x:v>Peru</x:v>
      </x:c>
      <x:c r="B645" s="13" t="str">
        <x:v>PER</x:v>
      </x:c>
      <x:c r="C645" s="13" t="str">
        <x:v>LMN</x:v>
      </x:c>
      <x:c r="D645" s="25" t="n">
        <x:v>991.285</x:v>
      </x:c>
      <x:c r="E645" s="21" t="n">
        <x:f>$D645*SUMPRODUCT('Evidence'!$J$4036:$J$4049,'Evidence'!L$4036:L$4049)</x:f>
        <x:v>0</x:v>
      </x:c>
      <x:c r="F645" s="21" t="n">
        <x:f>$D645*SUMPRODUCT('Evidence'!$J$4036:$J$4049,'Evidence'!M$4036:M$4049)</x:f>
        <x:v>0</x:v>
      </x:c>
      <x:c r="G645" s="21" t="n">
        <x:f>$D645*SUMPRODUCT('Evidence'!$J$4036:$J$4049,'Evidence'!N$4036:N$4049)</x:f>
        <x:v>814.9380991835113</x:v>
      </x:c>
      <x:c r="H645" s="21" t="n">
        <x:f>$D645*SUMPRODUCT('Evidence'!$J$4036:$J$4049,'Evidence'!O$4036:O$4049)</x:f>
        <x:v>54.076889804231094</x:v>
      </x:c>
      <x:c r="I645" s="21" t="n">
        <x:f>$D645*SUMPRODUCT('Evidence'!$J$4036:$J$4049,'Evidence'!P$4036:P$4049)</x:f>
        <x:v>0</x:v>
      </x:c>
      <x:c r="J645" s="21" t="n">
        <x:f>$D645*SUMPRODUCT('Evidence'!$J$4036:$J$4049,'Evidence'!Q$4036:Q$4049)</x:f>
        <x:v>19.479900075087066</x:v>
      </x:c>
      <x:c r="K645" s="21" t="n">
        <x:f>$D645*SUMPRODUCT('Evidence'!$J$4036:$J$4049,'Evidence'!R$4036:R$4049)</x:f>
        <x:v>0</x:v>
      </x:c>
      <x:c r="L645" s="21" t="n">
        <x:f>$D645*SUMPRODUCT('Evidence'!$J$4036:$J$4049,'Evidence'!S$4036:S$4049)</x:f>
        <x:v>1.971628852626665</x:v>
      </x:c>
      <x:c r="M645" s="21" t="n">
        <x:f>$D645*SUMPRODUCT('Evidence'!$J$4036:$J$4049,'Evidence'!T$4036:T$4049)</x:f>
        <x:v>56.15887385782697</x:v>
      </x:c>
      <x:c r="N645" s="21" t="n">
        <x:f>$D645*SUMPRODUCT('Evidence'!$J$4036:$J$4049,'Evidence'!U$4036:U$4049)</x:f>
        <x:v>0</x:v>
      </x:c>
      <x:c r="O645" s="21" t="n">
        <x:f>$D645*SUMPRODUCT('Evidence'!$J$4036:$J$4049,'Evidence'!V$4036:V$4049)</x:f>
        <x:v>44.65960822671687</x:v>
      </x:c>
      <x:c r="P645" s="21" t="n">
        <x:f>$D645*SUMPRODUCT('Evidence'!$J$4036:$J$4049,'Evidence'!W$4036:W$4049)</x:f>
        <x:v>0</x:v>
      </x:c>
      <x:c r="Q645" s="21" t="n">
        <x:f>SUM(E645:P645)</x:f>
        <x:v>991.2849999999999</x:v>
      </x:c>
      <x:c r="R645" s="21" t="n">
        <x:f>Q645-D645</x:f>
        <x:v>-1.1368683772161603e-13</x:v>
      </x:c>
      <x:c r="S645" s="18" t="str">
        <x:v>Economic activity (ISIC-Rev.4): L,M,N. Real estate; business and administrative activities</x:v>
      </x:c>
      <x:c r="T645" s="13" t="str">
        <x:v>XA:2084</x:v>
      </x:c>
      <x:c r="U645" s="13" t="str"/>
      <x:c r="V645" s="13" t="str">
        <x:v>https://rplumber.ilo.org/data/indicator?format=.csv.gz&amp;id=EMP_2EMP_SEX_ECO_NB_A</x:v>
      </x:c>
      <x:c r="W645" s="13" t="str">
        <x:v>ILO modelled estimate; allocation estimated</x:v>
      </x:c>
    </x:row>
    <x:row r="646" ht="32" customHeight="1">
      <x:c r="A646" s="2" t="str">
        <x:v>Peru</x:v>
      </x:c>
      <x:c r="B646" s="2" t="str">
        <x:v>PER</x:v>
      </x:c>
      <x:c r="C646" s="2" t="str">
        <x:v>O</x:v>
      </x:c>
      <x:c r="D646" s="25" t="n">
        <x:v>771.468</x:v>
      </x:c>
      <x:c r="E646" s="19" t="n">
        <x:f>$D646*SUMPRODUCT('Evidence'!$J$4050:$J$4050,'Evidence'!L$4050:L$4050)</x:f>
        <x:v>0</x:v>
      </x:c>
      <x:c r="F646" s="19" t="n">
        <x:f>$D646*SUMPRODUCT('Evidence'!$J$4050:$J$4050,'Evidence'!M$4050:M$4050)</x:f>
        <x:v>0</x:v>
      </x:c>
      <x:c r="G646" s="19" t="n">
        <x:f>$D646*SUMPRODUCT('Evidence'!$J$4050:$J$4050,'Evidence'!N$4050:N$4050)</x:f>
        <x:v>0</x:v>
      </x:c>
      <x:c r="H646" s="19" t="n">
        <x:f>$D646*SUMPRODUCT('Evidence'!$J$4050:$J$4050,'Evidence'!O$4050:O$4050)</x:f>
        <x:v>0</x:v>
      </x:c>
      <x:c r="I646" s="19" t="n">
        <x:f>$D646*SUMPRODUCT('Evidence'!$J$4050:$J$4050,'Evidence'!P$4050:P$4050)</x:f>
        <x:v>0</x:v>
      </x:c>
      <x:c r="J646" s="19" t="n">
        <x:f>$D646*SUMPRODUCT('Evidence'!$J$4050:$J$4050,'Evidence'!Q$4050:Q$4050)</x:f>
        <x:v>0</x:v>
      </x:c>
      <x:c r="K646" s="19" t="n">
        <x:f>$D646*SUMPRODUCT('Evidence'!$J$4050:$J$4050,'Evidence'!R$4050:R$4050)</x:f>
        <x:v>0</x:v>
      </x:c>
      <x:c r="L646" s="19" t="n">
        <x:f>$D646*SUMPRODUCT('Evidence'!$J$4050:$J$4050,'Evidence'!S$4050:S$4050)</x:f>
        <x:v>0</x:v>
      </x:c>
      <x:c r="M646" s="19" t="n">
        <x:f>$D646*SUMPRODUCT('Evidence'!$J$4050:$J$4050,'Evidence'!T$4050:T$4050)</x:f>
        <x:v>0</x:v>
      </x:c>
      <x:c r="N646" s="19" t="n">
        <x:f>$D646*SUMPRODUCT('Evidence'!$J$4050:$J$4050,'Evidence'!U$4050:U$4050)</x:f>
        <x:v>0</x:v>
      </x:c>
      <x:c r="O646" s="19" t="n">
        <x:f>$D646*SUMPRODUCT('Evidence'!$J$4050:$J$4050,'Evidence'!V$4050:V$4050)</x:f>
        <x:v>0</x:v>
      </x:c>
      <x:c r="P646" s="19" t="n">
        <x:f>$D646*SUMPRODUCT('Evidence'!$J$4050:$J$4050,'Evidence'!W$4050:W$4050)</x:f>
        <x:v>771.468</x:v>
      </x:c>
      <x:c r="Q646" s="19" t="n">
        <x:f>SUM(E646:P646)</x:f>
        <x:v>771.468</x:v>
      </x:c>
      <x:c r="R646" s="19" t="n">
        <x:f>Q646-D646</x:f>
        <x:v>0</x:v>
      </x:c>
      <x:c r="S646" s="17" t="str">
        <x:v>Economic activity (ISIC-Rev.4): O. Public administration and defence; compulsory social security</x:v>
      </x:c>
      <x:c r="T646" s="2" t="str">
        <x:v>XA:2084</x:v>
      </x:c>
      <x:c r="U646" s="2" t="str"/>
      <x:c r="V646" s="2" t="str">
        <x:v>https://rplumber.ilo.org/data/indicator?format=.csv.gz&amp;id=EMP_2EMP_SEX_ECO_NB_A</x:v>
      </x:c>
      <x:c r="W646" s="2" t="str">
        <x:v>ILO modelled estimate; allocation estimated</x:v>
      </x:c>
    </x:row>
    <x:row r="647" ht="32" customHeight="1">
      <x:c r="A647" s="13" t="str">
        <x:v>Peru</x:v>
      </x:c>
      <x:c r="B647" s="13" t="str">
        <x:v>PER</x:v>
      </x:c>
      <x:c r="C647" s="13" t="str">
        <x:v>P</x:v>
      </x:c>
      <x:c r="D647" s="25" t="n">
        <x:v>831.068</x:v>
      </x:c>
      <x:c r="E647" s="21" t="n">
        <x:f>$D647*SUMPRODUCT('Evidence'!$J$4051:$J$4051,'Evidence'!L$4051:L$4051)</x:f>
        <x:v>0</x:v>
      </x:c>
      <x:c r="F647" s="21" t="n">
        <x:f>$D647*SUMPRODUCT('Evidence'!$J$4051:$J$4051,'Evidence'!M$4051:M$4051)</x:f>
        <x:v>0</x:v>
      </x:c>
      <x:c r="G647" s="21" t="n">
        <x:f>$D647*SUMPRODUCT('Evidence'!$J$4051:$J$4051,'Evidence'!N$4051:N$4051)</x:f>
        <x:v>0</x:v>
      </x:c>
      <x:c r="H647" s="21" t="n">
        <x:f>$D647*SUMPRODUCT('Evidence'!$J$4051:$J$4051,'Evidence'!O$4051:O$4051)</x:f>
        <x:v>831.068</x:v>
      </x:c>
      <x:c r="I647" s="21" t="n">
        <x:f>$D647*SUMPRODUCT('Evidence'!$J$4051:$J$4051,'Evidence'!P$4051:P$4051)</x:f>
        <x:v>0</x:v>
      </x:c>
      <x:c r="J647" s="21" t="n">
        <x:f>$D647*SUMPRODUCT('Evidence'!$J$4051:$J$4051,'Evidence'!Q$4051:Q$4051)</x:f>
        <x:v>0</x:v>
      </x:c>
      <x:c r="K647" s="21" t="n">
        <x:f>$D647*SUMPRODUCT('Evidence'!$J$4051:$J$4051,'Evidence'!R$4051:R$4051)</x:f>
        <x:v>0</x:v>
      </x:c>
      <x:c r="L647" s="21" t="n">
        <x:f>$D647*SUMPRODUCT('Evidence'!$J$4051:$J$4051,'Evidence'!S$4051:S$4051)</x:f>
        <x:v>0</x:v>
      </x:c>
      <x:c r="M647" s="21" t="n">
        <x:f>$D647*SUMPRODUCT('Evidence'!$J$4051:$J$4051,'Evidence'!T$4051:T$4051)</x:f>
        <x:v>0</x:v>
      </x:c>
      <x:c r="N647" s="21" t="n">
        <x:f>$D647*SUMPRODUCT('Evidence'!$J$4051:$J$4051,'Evidence'!U$4051:U$4051)</x:f>
        <x:v>0</x:v>
      </x:c>
      <x:c r="O647" s="21" t="n">
        <x:f>$D647*SUMPRODUCT('Evidence'!$J$4051:$J$4051,'Evidence'!V$4051:V$4051)</x:f>
        <x:v>0</x:v>
      </x:c>
      <x:c r="P647" s="21" t="n">
        <x:f>$D647*SUMPRODUCT('Evidence'!$J$4051:$J$4051,'Evidence'!W$4051:W$4051)</x:f>
        <x:v>0</x:v>
      </x:c>
      <x:c r="Q647" s="21" t="n">
        <x:f>SUM(E647:P647)</x:f>
        <x:v>831.068</x:v>
      </x:c>
      <x:c r="R647" s="21" t="n">
        <x:f>Q647-D647</x:f>
        <x:v>0</x:v>
      </x:c>
      <x:c r="S647" s="18" t="str">
        <x:v>Economic activity (ISIC-Rev.4): P. Education</x:v>
      </x:c>
      <x:c r="T647" s="13" t="str">
        <x:v>XA:2084</x:v>
      </x:c>
      <x:c r="U647" s="13" t="str"/>
      <x:c r="V647" s="13" t="str">
        <x:v>https://rplumber.ilo.org/data/indicator?format=.csv.gz&amp;id=EMP_2EMP_SEX_ECO_NB_A</x:v>
      </x:c>
      <x:c r="W647" s="13" t="str">
        <x:v>ILO modelled estimate; allocation estimated</x:v>
      </x:c>
    </x:row>
    <x:row r="648" ht="32" customHeight="1">
      <x:c r="A648" s="2" t="str">
        <x:v>Peru</x:v>
      </x:c>
      <x:c r="B648" s="2" t="str">
        <x:v>PER</x:v>
      </x:c>
      <x:c r="C648" s="2" t="str">
        <x:v>Q</x:v>
      </x:c>
      <x:c r="D648" s="25" t="n">
        <x:v>543.321</x:v>
      </x:c>
      <x:c r="E648" s="19" t="n">
        <x:f>$D648*SUMPRODUCT('Evidence'!$J$4052:$J$4054,'Evidence'!L$4052:L$4054)</x:f>
        <x:v>0</x:v>
      </x:c>
      <x:c r="F648" s="19" t="n">
        <x:f>$D648*SUMPRODUCT('Evidence'!$J$4052:$J$4054,'Evidence'!M$4052:M$4054)</x:f>
        <x:v>0</x:v>
      </x:c>
      <x:c r="G648" s="19" t="n">
        <x:f>$D648*SUMPRODUCT('Evidence'!$J$4052:$J$4054,'Evidence'!N$4052:N$4054)</x:f>
        <x:v>0</x:v>
      </x:c>
      <x:c r="H648" s="19" t="n">
        <x:f>$D648*SUMPRODUCT('Evidence'!$J$4052:$J$4054,'Evidence'!O$4052:O$4054)</x:f>
        <x:v>0</x:v>
      </x:c>
      <x:c r="I648" s="19" t="n">
        <x:f>$D648*SUMPRODUCT('Evidence'!$J$4052:$J$4054,'Evidence'!P$4052:P$4054)</x:f>
        <x:v>0</x:v>
      </x:c>
      <x:c r="J648" s="19" t="n">
        <x:f>$D648*SUMPRODUCT('Evidence'!$J$4052:$J$4054,'Evidence'!Q$4052:Q$4054)</x:f>
        <x:v>515.5043870882189</x:v>
      </x:c>
      <x:c r="K648" s="19" t="n">
        <x:f>$D648*SUMPRODUCT('Evidence'!$J$4052:$J$4054,'Evidence'!R$4052:R$4054)</x:f>
        <x:v>0</x:v>
      </x:c>
      <x:c r="L648" s="19" t="n">
        <x:f>$D648*SUMPRODUCT('Evidence'!$J$4052:$J$4054,'Evidence'!S$4052:S$4054)</x:f>
        <x:v>0</x:v>
      </x:c>
      <x:c r="M648" s="19" t="n">
        <x:f>$D648*SUMPRODUCT('Evidence'!$J$4052:$J$4054,'Evidence'!T$4052:T$4054)</x:f>
        <x:v>0</x:v>
      </x:c>
      <x:c r="N648" s="19" t="n">
        <x:f>$D648*SUMPRODUCT('Evidence'!$J$4052:$J$4054,'Evidence'!U$4052:U$4054)</x:f>
        <x:v>0</x:v>
      </x:c>
      <x:c r="O648" s="19" t="n">
        <x:f>$D648*SUMPRODUCT('Evidence'!$J$4052:$J$4054,'Evidence'!V$4052:V$4054)</x:f>
        <x:v>0</x:v>
      </x:c>
      <x:c r="P648" s="19" t="n">
        <x:f>$D648*SUMPRODUCT('Evidence'!$J$4052:$J$4054,'Evidence'!W$4052:W$4054)</x:f>
        <x:v>27.816612911781075</x:v>
      </x:c>
      <x:c r="Q648" s="19" t="n">
        <x:f>SUM(E648:P648)</x:f>
        <x:v>543.3209999999999</x:v>
      </x:c>
      <x:c r="R648" s="19" t="n">
        <x:f>Q648-D648</x:f>
        <x:v>-1.1368683772161603e-13</x:v>
      </x:c>
      <x:c r="S648" s="17" t="str">
        <x:v>Economic activity (ISIC-Rev.4): Q. Human health and social work activities</x:v>
      </x:c>
      <x:c r="T648" s="2" t="str">
        <x:v>XA:2084</x:v>
      </x:c>
      <x:c r="U648" s="2" t="str"/>
      <x:c r="V648" s="2" t="str">
        <x:v>https://rplumber.ilo.org/data/indicator?format=.csv.gz&amp;id=EMP_2EMP_SEX_ECO_NB_A</x:v>
      </x:c>
      <x:c r="W648" s="2" t="str">
        <x:v>ILO modelled estimate; allocation estimated</x:v>
      </x:c>
    </x:row>
    <x:row r="649" ht="32" customHeight="1">
      <x:c r="A649" s="13" t="str">
        <x:v>Peru</x:v>
      </x:c>
      <x:c r="B649" s="13" t="str">
        <x:v>PER</x:v>
      </x:c>
      <x:c r="C649" s="13" t="str">
        <x:v>RSTU</x:v>
      </x:c>
      <x:c r="D649" s="25" t="n">
        <x:v>1061.61</x:v>
      </x:c>
      <x:c r="E649" s="21" t="n">
        <x:f>$D649*SUMPRODUCT('Evidence'!$J$4055:$J$4063,'Evidence'!L$4055:L$4063)</x:f>
        <x:v>0</x:v>
      </x:c>
      <x:c r="F649" s="21" t="n">
        <x:f>$D649*SUMPRODUCT('Evidence'!$J$4055:$J$4063,'Evidence'!M$4055:M$4063)</x:f>
        <x:v>0</x:v>
      </x:c>
      <x:c r="G649" s="21" t="n">
        <x:f>$D649*SUMPRODUCT('Evidence'!$J$4055:$J$4063,'Evidence'!N$4055:N$4063)</x:f>
        <x:v>0</x:v>
      </x:c>
      <x:c r="H649" s="21" t="n">
        <x:f>$D649*SUMPRODUCT('Evidence'!$J$4055:$J$4063,'Evidence'!O$4055:O$4063)</x:f>
        <x:v>477.6901503230363</x:v>
      </x:c>
      <x:c r="I649" s="21" t="n">
        <x:f>$D649*SUMPRODUCT('Evidence'!$J$4055:$J$4063,'Evidence'!P$4055:P$4063)</x:f>
        <x:v>0</x:v>
      </x:c>
      <x:c r="J649" s="21" t="n">
        <x:f>$D649*SUMPRODUCT('Evidence'!$J$4055:$J$4063,'Evidence'!Q$4055:Q$4063)</x:f>
        <x:v>0</x:v>
      </x:c>
      <x:c r="K649" s="21" t="n">
        <x:f>$D649*SUMPRODUCT('Evidence'!$J$4055:$J$4063,'Evidence'!R$4055:R$4063)</x:f>
        <x:v>0</x:v>
      </x:c>
      <x:c r="L649" s="21" t="n">
        <x:f>$D649*SUMPRODUCT('Evidence'!$J$4055:$J$4063,'Evidence'!S$4055:S$4063)</x:f>
        <x:v>37.74577929431916</x:v>
      </x:c>
      <x:c r="M649" s="21" t="n">
        <x:f>$D649*SUMPRODUCT('Evidence'!$J$4055:$J$4063,'Evidence'!T$4055:T$4063)</x:f>
        <x:v>74.63875301935539</x:v>
      </x:c>
      <x:c r="N649" s="21" t="n">
        <x:f>$D649*SUMPRODUCT('Evidence'!$J$4055:$J$4063,'Evidence'!U$4055:U$4063)</x:f>
        <x:v>0</x:v>
      </x:c>
      <x:c r="O649" s="21" t="n">
        <x:f>$D649*SUMPRODUCT('Evidence'!$J$4055:$J$4063,'Evidence'!V$4055:V$4063)</x:f>
        <x:v>0</x:v>
      </x:c>
      <x:c r="P649" s="21" t="n">
        <x:f>$D649*SUMPRODUCT('Evidence'!$J$4055:$J$4063,'Evidence'!W$4055:W$4063)</x:f>
        <x:v>471.5353173632889</x:v>
      </x:c>
      <x:c r="Q649" s="21" t="n">
        <x:f>SUM(E649:P649)</x:f>
        <x:v>1061.6099999999997</x:v>
      </x:c>
      <x:c r="R649" s="21" t="n">
        <x:f>Q649-D649</x:f>
        <x:v>-2.2737367544323206e-13</x:v>
      </x:c>
      <x:c r="S649" s="18" t="str">
        <x:v>Economic activity (ISIC-Rev.4): R,S,T,U. Other services</x:v>
      </x:c>
      <x:c r="T649" s="13" t="str">
        <x:v>XA:2084</x:v>
      </x:c>
      <x:c r="U649" s="13" t="str"/>
      <x:c r="V649" s="13" t="str">
        <x:v>https://rplumber.ilo.org/data/indicator?format=.csv.gz&amp;id=EMP_2EMP_SEX_ECO_NB_A</x:v>
      </x:c>
      <x:c r="W649" s="13" t="str">
        <x:v>ILO modelled estimate; allocation estimated</x:v>
      </x:c>
    </x:row>
    <x:row r="650" ht="32" customHeight="1">
      <x:c r="A650" s="2" t="str">
        <x:v>Costa Rica</x:v>
      </x:c>
      <x:c r="B650" s="2" t="str">
        <x:v>CRI</x:v>
      </x:c>
      <x:c r="C650" s="2" t="str">
        <x:v>A</x:v>
      </x:c>
      <x:c r="D650" s="25" t="n">
        <x:v>263.301</x:v>
      </x:c>
      <x:c r="E650" s="19" t="n">
        <x:f>$D650*SUMPRODUCT('Evidence'!$J$4064:$J$4066,'Evidence'!L$4064:L$4066)</x:f>
        <x:v>0</x:v>
      </x:c>
      <x:c r="F650" s="19" t="n">
        <x:f>$D650*SUMPRODUCT('Evidence'!$J$4064:$J$4066,'Evidence'!M$4064:M$4066)</x:f>
        <x:v>1.5430203938115332</x:v>
      </x:c>
      <x:c r="G650" s="19" t="n">
        <x:f>$D650*SUMPRODUCT('Evidence'!$J$4064:$J$4066,'Evidence'!N$4064:N$4066)</x:f>
        <x:v>0</x:v>
      </x:c>
      <x:c r="H650" s="19" t="n">
        <x:f>$D650*SUMPRODUCT('Evidence'!$J$4064:$J$4066,'Evidence'!O$4064:O$4066)</x:f>
        <x:v>0</x:v>
      </x:c>
      <x:c r="I650" s="19" t="n">
        <x:f>$D650*SUMPRODUCT('Evidence'!$J$4064:$J$4066,'Evidence'!P$4064:P$4066)</x:f>
        <x:v>261.7579796061885</x:v>
      </x:c>
      <x:c r="J650" s="19" t="n">
        <x:f>$D650*SUMPRODUCT('Evidence'!$J$4064:$J$4066,'Evidence'!Q$4064:Q$4066)</x:f>
        <x:v>0</x:v>
      </x:c>
      <x:c r="K650" s="19" t="n">
        <x:f>$D650*SUMPRODUCT('Evidence'!$J$4064:$J$4066,'Evidence'!R$4064:R$4066)</x:f>
        <x:v>0</x:v>
      </x:c>
      <x:c r="L650" s="19" t="n">
        <x:f>$D650*SUMPRODUCT('Evidence'!$J$4064:$J$4066,'Evidence'!S$4064:S$4066)</x:f>
        <x:v>0</x:v>
      </x:c>
      <x:c r="M650" s="19" t="n">
        <x:f>$D650*SUMPRODUCT('Evidence'!$J$4064:$J$4066,'Evidence'!T$4064:T$4066)</x:f>
        <x:v>0</x:v>
      </x:c>
      <x:c r="N650" s="19" t="n">
        <x:f>$D650*SUMPRODUCT('Evidence'!$J$4064:$J$4066,'Evidence'!U$4064:U$4066)</x:f>
        <x:v>0</x:v>
      </x:c>
      <x:c r="O650" s="19" t="n">
        <x:f>$D650*SUMPRODUCT('Evidence'!$J$4064:$J$4066,'Evidence'!V$4064:V$4066)</x:f>
        <x:v>0</x:v>
      </x:c>
      <x:c r="P650" s="19" t="n">
        <x:f>$D650*SUMPRODUCT('Evidence'!$J$4064:$J$4066,'Evidence'!W$4064:W$4066)</x:f>
        <x:v>0</x:v>
      </x:c>
      <x:c r="Q650" s="19" t="n">
        <x:f>SUM(E650:P650)</x:f>
        <x:v>263.30100000000004</x:v>
      </x:c>
      <x:c r="R650" s="19" t="n">
        <x:f>Q650-D650</x:f>
        <x:v>5.684341886080802e-14</x:v>
      </x:c>
      <x:c r="S650" s="17" t="str">
        <x:v>Economic activity (ISIC-Rev.4): A. Agriculture; forestry and fishing</x:v>
      </x:c>
      <x:c r="T650" s="2" t="str">
        <x:v>XA:2133</x:v>
      </x:c>
      <x:c r="U650" s="2" t="str"/>
      <x:c r="V650" s="2" t="str">
        <x:v>https://rplumber.ilo.org/data/indicator?format=.csv.gz&amp;id=EMP_2EMP_SEX_ECO_NB_A</x:v>
      </x:c>
      <x:c r="W650" s="2" t="str">
        <x:v>ILO modelled estimate; allocation estimated</x:v>
      </x:c>
    </x:row>
    <x:row r="651" ht="32" customHeight="1">
      <x:c r="A651" s="13" t="str">
        <x:v>Costa Rica</x:v>
      </x:c>
      <x:c r="B651" s="13" t="str">
        <x:v>CRI</x:v>
      </x:c>
      <x:c r="C651" s="13" t="str">
        <x:v>B</x:v>
      </x:c>
      <x:c r="D651" s="25" t="n">
        <x:v>4.538</x:v>
      </x:c>
      <x:c r="E651" s="21" t="n">
        <x:f>$D651*SUMPRODUCT('Evidence'!$J$4067:$J$4068,'Evidence'!L$4067:L$4068)</x:f>
        <x:v>0</x:v>
      </x:c>
      <x:c r="F651" s="21" t="n">
        <x:f>$D651*SUMPRODUCT('Evidence'!$J$4067:$J$4068,'Evidence'!M$4067:M$4068)</x:f>
        <x:v>4.538</x:v>
      </x:c>
      <x:c r="G651" s="21" t="n">
        <x:f>$D651*SUMPRODUCT('Evidence'!$J$4067:$J$4068,'Evidence'!N$4067:N$4068)</x:f>
        <x:v>0</x:v>
      </x:c>
      <x:c r="H651" s="21" t="n">
        <x:f>$D651*SUMPRODUCT('Evidence'!$J$4067:$J$4068,'Evidence'!O$4067:O$4068)</x:f>
        <x:v>0</x:v>
      </x:c>
      <x:c r="I651" s="21" t="n">
        <x:f>$D651*SUMPRODUCT('Evidence'!$J$4067:$J$4068,'Evidence'!P$4067:P$4068)</x:f>
        <x:v>0</x:v>
      </x:c>
      <x:c r="J651" s="21" t="n">
        <x:f>$D651*SUMPRODUCT('Evidence'!$J$4067:$J$4068,'Evidence'!Q$4067:Q$4068)</x:f>
        <x:v>0</x:v>
      </x:c>
      <x:c r="K651" s="21" t="n">
        <x:f>$D651*SUMPRODUCT('Evidence'!$J$4067:$J$4068,'Evidence'!R$4067:R$4068)</x:f>
        <x:v>0</x:v>
      </x:c>
      <x:c r="L651" s="21" t="n">
        <x:f>$D651*SUMPRODUCT('Evidence'!$J$4067:$J$4068,'Evidence'!S$4067:S$4068)</x:f>
        <x:v>0</x:v>
      </x:c>
      <x:c r="M651" s="21" t="n">
        <x:f>$D651*SUMPRODUCT('Evidence'!$J$4067:$J$4068,'Evidence'!T$4067:T$4068)</x:f>
        <x:v>0</x:v>
      </x:c>
      <x:c r="N651" s="21" t="n">
        <x:f>$D651*SUMPRODUCT('Evidence'!$J$4067:$J$4068,'Evidence'!U$4067:U$4068)</x:f>
        <x:v>0</x:v>
      </x:c>
      <x:c r="O651" s="21" t="n">
        <x:f>$D651*SUMPRODUCT('Evidence'!$J$4067:$J$4068,'Evidence'!V$4067:V$4068)</x:f>
        <x:v>0</x:v>
      </x:c>
      <x:c r="P651" s="21" t="n">
        <x:f>$D651*SUMPRODUCT('Evidence'!$J$4067:$J$4068,'Evidence'!W$4067:W$4068)</x:f>
        <x:v>0</x:v>
      </x:c>
      <x:c r="Q651" s="21" t="n">
        <x:f>SUM(E651:P651)</x:f>
        <x:v>4.538</x:v>
      </x:c>
      <x:c r="R651" s="21" t="n">
        <x:f>Q651-D651</x:f>
        <x:v>0</x:v>
      </x:c>
      <x:c r="S651" s="18" t="str">
        <x:v>Economic activity (ISIC-Rev.4): B. Mining and quarrying</x:v>
      </x:c>
      <x:c r="T651" s="13" t="str">
        <x:v>XA:2133</x:v>
      </x:c>
      <x:c r="U651" s="13" t="str"/>
      <x:c r="V651" s="13" t="str">
        <x:v>https://rplumber.ilo.org/data/indicator?format=.csv.gz&amp;id=EMP_2EMP_SEX_ECO_NB_A</x:v>
      </x:c>
      <x:c r="W651" s="13" t="str">
        <x:v>ILO modelled estimate; allocation estimated</x:v>
      </x:c>
    </x:row>
    <x:row r="652" ht="32" customHeight="1">
      <x:c r="A652" s="2" t="str">
        <x:v>Costa Rica</x:v>
      </x:c>
      <x:c r="B652" s="2" t="str">
        <x:v>CRI</x:v>
      </x:c>
      <x:c r="C652" s="2" t="str">
        <x:v>C</x:v>
      </x:c>
      <x:c r="D652" s="25" t="n">
        <x:v>249.187</x:v>
      </x:c>
      <x:c r="E652" s="19" t="n">
        <x:f>$D652*SUMPRODUCT('Evidence'!$J$4069:$J$4088,'Evidence'!L$4069:L$4088)</x:f>
        <x:v>0</x:v>
      </x:c>
      <x:c r="F652" s="19" t="n">
        <x:f>$D652*SUMPRODUCT('Evidence'!$J$4069:$J$4088,'Evidence'!M$4069:M$4088)</x:f>
        <x:v>35.548128593863886</x:v>
      </x:c>
      <x:c r="G652" s="19" t="n">
        <x:f>$D652*SUMPRODUCT('Evidence'!$J$4069:$J$4088,'Evidence'!N$4069:N$4088)</x:f>
        <x:v>39.08043431803264</x:v>
      </x:c>
      <x:c r="H652" s="19" t="n">
        <x:f>$D652*SUMPRODUCT('Evidence'!$J$4069:$J$4088,'Evidence'!O$4069:O$4088)</x:f>
        <x:v>83.90189396274357</x:v>
      </x:c>
      <x:c r="I652" s="19" t="n">
        <x:f>$D652*SUMPRODUCT('Evidence'!$J$4069:$J$4088,'Evidence'!P$4069:P$4088)</x:f>
        <x:v>60.95409853865576</x:v>
      </x:c>
      <x:c r="J652" s="19" t="n">
        <x:f>$D652*SUMPRODUCT('Evidence'!$J$4069:$J$4088,'Evidence'!Q$4069:Q$4088)</x:f>
        <x:v>24.235709291757438</x:v>
      </x:c>
      <x:c r="K652" s="19" t="n">
        <x:f>$D652*SUMPRODUCT('Evidence'!$J$4069:$J$4088,'Evidence'!R$4069:R$4088)</x:f>
        <x:v>0</x:v>
      </x:c>
      <x:c r="L652" s="19" t="n">
        <x:f>$D652*SUMPRODUCT('Evidence'!$J$4069:$J$4088,'Evidence'!S$4069:S$4088)</x:f>
        <x:v>5.466735294946704</x:v>
      </x:c>
      <x:c r="M652" s="19" t="n">
        <x:f>$D652*SUMPRODUCT('Evidence'!$J$4069:$J$4088,'Evidence'!T$4069:T$4088)</x:f>
        <x:v>0</x:v>
      </x:c>
      <x:c r="N652" s="19" t="n">
        <x:f>$D652*SUMPRODUCT('Evidence'!$J$4069:$J$4088,'Evidence'!U$4069:U$4088)</x:f>
        <x:v>0</x:v>
      </x:c>
      <x:c r="O652" s="19" t="n">
        <x:f>$D652*SUMPRODUCT('Evidence'!$J$4069:$J$4088,'Evidence'!V$4069:V$4088)</x:f>
        <x:v>0</x:v>
      </x:c>
      <x:c r="P652" s="19" t="n">
        <x:f>$D652*SUMPRODUCT('Evidence'!$J$4069:$J$4088,'Evidence'!W$4069:W$4088)</x:f>
        <x:v>0</x:v>
      </x:c>
      <x:c r="Q652" s="19" t="n">
        <x:f>SUM(E652:P652)</x:f>
        <x:v>249.187</x:v>
      </x:c>
      <x:c r="R652" s="19" t="n">
        <x:f>Q652-D652</x:f>
        <x:v>0</x:v>
      </x:c>
      <x:c r="S652" s="17" t="str">
        <x:v>Economic activity (ISIC-Rev.4): C. Manufacturing</x:v>
      </x:c>
      <x:c r="T652" s="2" t="str">
        <x:v>XA:2133</x:v>
      </x:c>
      <x:c r="U652" s="2" t="str"/>
      <x:c r="V652" s="2" t="str">
        <x:v>https://rplumber.ilo.org/data/indicator?format=.csv.gz&amp;id=EMP_2EMP_SEX_ECO_NB_A</x:v>
      </x:c>
      <x:c r="W652" s="2" t="str">
        <x:v>ILO modelled estimate; allocation estimated</x:v>
      </x:c>
    </x:row>
    <x:row r="653" ht="32" customHeight="1">
      <x:c r="A653" s="13" t="str">
        <x:v>Costa Rica</x:v>
      </x:c>
      <x:c r="B653" s="13" t="str">
        <x:v>CRI</x:v>
      </x:c>
      <x:c r="C653" s="13" t="str">
        <x:v>DE</x:v>
      </x:c>
      <x:c r="D653" s="25" t="n">
        <x:v>33.869</x:v>
      </x:c>
      <x:c r="E653" s="21" t="n">
        <x:f>$D653*SUMPRODUCT('Evidence'!$J$4089:$J$4092,'Evidence'!L$4089:L$4092)</x:f>
        <x:v>0</x:v>
      </x:c>
      <x:c r="F653" s="21" t="n">
        <x:f>$D653*SUMPRODUCT('Evidence'!$J$4089:$J$4092,'Evidence'!M$4089:M$4092)</x:f>
        <x:v>0</x:v>
      </x:c>
      <x:c r="G653" s="21" t="n">
        <x:f>$D653*SUMPRODUCT('Evidence'!$J$4089:$J$4092,'Evidence'!N$4089:N$4092)</x:f>
        <x:v>4.021713546718396</x:v>
      </x:c>
      <x:c r="H653" s="21" t="n">
        <x:f>$D653*SUMPRODUCT('Evidence'!$J$4089:$J$4092,'Evidence'!O$4089:O$4092)</x:f>
        <x:v>0</x:v>
      </x:c>
      <x:c r="I653" s="21" t="n">
        <x:f>$D653*SUMPRODUCT('Evidence'!$J$4089:$J$4092,'Evidence'!P$4089:P$4092)</x:f>
        <x:v>0</x:v>
      </x:c>
      <x:c r="J653" s="21" t="n">
        <x:f>$D653*SUMPRODUCT('Evidence'!$J$4089:$J$4092,'Evidence'!Q$4089:Q$4092)</x:f>
        <x:v>0</x:v>
      </x:c>
      <x:c r="K653" s="21" t="n">
        <x:f>$D653*SUMPRODUCT('Evidence'!$J$4089:$J$4092,'Evidence'!R$4089:R$4092)</x:f>
        <x:v>0</x:v>
      </x:c>
      <x:c r="L653" s="21" t="n">
        <x:f>$D653*SUMPRODUCT('Evidence'!$J$4089:$J$4092,'Evidence'!S$4089:S$4092)</x:f>
        <x:v>0</x:v>
      </x:c>
      <x:c r="M653" s="21" t="n">
        <x:f>$D653*SUMPRODUCT('Evidence'!$J$4089:$J$4092,'Evidence'!T$4089:T$4092)</x:f>
        <x:v>0</x:v>
      </x:c>
      <x:c r="N653" s="21" t="n">
        <x:f>$D653*SUMPRODUCT('Evidence'!$J$4089:$J$4092,'Evidence'!U$4089:U$4092)</x:f>
        <x:v>29.8472864532816</x:v>
      </x:c>
      <x:c r="O653" s="21" t="n">
        <x:f>$D653*SUMPRODUCT('Evidence'!$J$4089:$J$4092,'Evidence'!V$4089:V$4092)</x:f>
        <x:v>0</x:v>
      </x:c>
      <x:c r="P653" s="21" t="n">
        <x:f>$D653*SUMPRODUCT('Evidence'!$J$4089:$J$4092,'Evidence'!W$4089:W$4092)</x:f>
        <x:v>0</x:v>
      </x:c>
      <x:c r="Q653" s="21" t="n">
        <x:f>SUM(E653:P653)</x:f>
        <x:v>33.869</x:v>
      </x:c>
      <x:c r="R653" s="21" t="n">
        <x:f>Q653-D653</x:f>
        <x:v>0</x:v>
      </x:c>
      <x:c r="S653" s="18" t="str">
        <x:v>Economic activity (ISIC-Rev.4): D,E. Utilities</x:v>
      </x:c>
      <x:c r="T653" s="13" t="str">
        <x:v>XA:2133</x:v>
      </x:c>
      <x:c r="U653" s="13" t="str"/>
      <x:c r="V653" s="13" t="str">
        <x:v>https://rplumber.ilo.org/data/indicator?format=.csv.gz&amp;id=EMP_2EMP_SEX_ECO_NB_A</x:v>
      </x:c>
      <x:c r="W653" s="13" t="str">
        <x:v>ILO modelled estimate; allocation estimated</x:v>
      </x:c>
    </x:row>
    <x:row r="654" ht="32" customHeight="1">
      <x:c r="A654" s="2" t="str">
        <x:v>Costa Rica</x:v>
      </x:c>
      <x:c r="B654" s="2" t="str">
        <x:v>CRI</x:v>
      </x:c>
      <x:c r="C654" s="2" t="str">
        <x:v>F</x:v>
      </x:c>
      <x:c r="D654" s="25" t="n">
        <x:v>128.511</x:v>
      </x:c>
      <x:c r="E654" s="19" t="n">
        <x:f>$D654*SUMPRODUCT('Evidence'!$J$4093:$J$4095,'Evidence'!L$4093:L$4095)</x:f>
        <x:v>0</x:v>
      </x:c>
      <x:c r="F654" s="19" t="n">
        <x:f>$D654*SUMPRODUCT('Evidence'!$J$4093:$J$4095,'Evidence'!M$4093:M$4095)</x:f>
        <x:v>0</x:v>
      </x:c>
      <x:c r="G654" s="19" t="n">
        <x:f>$D654*SUMPRODUCT('Evidence'!$J$4093:$J$4095,'Evidence'!N$4093:N$4095)</x:f>
        <x:v>69.87628833854926</x:v>
      </x:c>
      <x:c r="H654" s="19" t="n">
        <x:f>$D654*SUMPRODUCT('Evidence'!$J$4093:$J$4095,'Evidence'!O$4093:O$4095)</x:f>
        <x:v>58.63471166145075</x:v>
      </x:c>
      <x:c r="I654" s="19" t="n">
        <x:f>$D654*SUMPRODUCT('Evidence'!$J$4093:$J$4095,'Evidence'!P$4093:P$4095)</x:f>
        <x:v>0</x:v>
      </x:c>
      <x:c r="J654" s="19" t="n">
        <x:f>$D654*SUMPRODUCT('Evidence'!$J$4093:$J$4095,'Evidence'!Q$4093:Q$4095)</x:f>
        <x:v>0</x:v>
      </x:c>
      <x:c r="K654" s="19" t="n">
        <x:f>$D654*SUMPRODUCT('Evidence'!$J$4093:$J$4095,'Evidence'!R$4093:R$4095)</x:f>
        <x:v>0</x:v>
      </x:c>
      <x:c r="L654" s="19" t="n">
        <x:f>$D654*SUMPRODUCT('Evidence'!$J$4093:$J$4095,'Evidence'!S$4093:S$4095)</x:f>
        <x:v>0</x:v>
      </x:c>
      <x:c r="M654" s="19" t="n">
        <x:f>$D654*SUMPRODUCT('Evidence'!$J$4093:$J$4095,'Evidence'!T$4093:T$4095)</x:f>
        <x:v>0</x:v>
      </x:c>
      <x:c r="N654" s="19" t="n">
        <x:f>$D654*SUMPRODUCT('Evidence'!$J$4093:$J$4095,'Evidence'!U$4093:U$4095)</x:f>
        <x:v>0</x:v>
      </x:c>
      <x:c r="O654" s="19" t="n">
        <x:f>$D654*SUMPRODUCT('Evidence'!$J$4093:$J$4095,'Evidence'!V$4093:V$4095)</x:f>
        <x:v>0</x:v>
      </x:c>
      <x:c r="P654" s="19" t="n">
        <x:f>$D654*SUMPRODUCT('Evidence'!$J$4093:$J$4095,'Evidence'!W$4093:W$4095)</x:f>
        <x:v>0</x:v>
      </x:c>
      <x:c r="Q654" s="19" t="n">
        <x:f>SUM(E654:P654)</x:f>
        <x:v>128.51100000000002</x:v>
      </x:c>
      <x:c r="R654" s="19" t="n">
        <x:f>Q654-D654</x:f>
        <x:v>2.842170943040401e-14</x:v>
      </x:c>
      <x:c r="S654" s="17" t="str">
        <x:v>Economic activity (ISIC-Rev.4): F. Construction</x:v>
      </x:c>
      <x:c r="T654" s="2" t="str">
        <x:v>XA:2133</x:v>
      </x:c>
      <x:c r="U654" s="2" t="str"/>
      <x:c r="V654" s="2" t="str">
        <x:v>https://rplumber.ilo.org/data/indicator?format=.csv.gz&amp;id=EMP_2EMP_SEX_ECO_NB_A</x:v>
      </x:c>
      <x:c r="W654" s="2" t="str">
        <x:v>ILO modelled estimate; allocation estimated</x:v>
      </x:c>
    </x:row>
    <x:row r="655" ht="32" customHeight="1">
      <x:c r="A655" s="13" t="str">
        <x:v>Costa Rica</x:v>
      </x:c>
      <x:c r="B655" s="13" t="str">
        <x:v>CRI</x:v>
      </x:c>
      <x:c r="C655" s="13" t="str">
        <x:v>G</x:v>
      </x:c>
      <x:c r="D655" s="25" t="n">
        <x:v>393.033</x:v>
      </x:c>
      <x:c r="E655" s="21" t="n">
        <x:f>$D655*SUMPRODUCT('Evidence'!$J$4096:$J$4098,'Evidence'!L$4096:L$4098)</x:f>
        <x:v>4.051840928018359</x:v>
      </x:c>
      <x:c r="F655" s="21" t="n">
        <x:f>$D655*SUMPRODUCT('Evidence'!$J$4096:$J$4098,'Evidence'!M$4096:M$4098)</x:f>
        <x:v>4.051840928018359</x:v>
      </x:c>
      <x:c r="G655" s="21" t="n">
        <x:f>$D655*SUMPRODUCT('Evidence'!$J$4096:$J$4098,'Evidence'!N$4096:N$4098)</x:f>
        <x:v>44.570250208201955</x:v>
      </x:c>
      <x:c r="H655" s="21" t="n">
        <x:f>$D655*SUMPRODUCT('Evidence'!$J$4096:$J$4098,'Evidence'!O$4096:O$4098)</x:f>
        <x:v>201.72337168529594</x:v>
      </x:c>
      <x:c r="I655" s="21" t="n">
        <x:f>$D655*SUMPRODUCT('Evidence'!$J$4096:$J$4098,'Evidence'!P$4096:P$4098)</x:f>
        <x:v>126.48017346641035</x:v>
      </x:c>
      <x:c r="J655" s="21" t="n">
        <x:f>$D655*SUMPRODUCT('Evidence'!$J$4096:$J$4098,'Evidence'!Q$4096:Q$4098)</x:f>
        <x:v>4.051840928018359</x:v>
      </x:c>
      <x:c r="K655" s="21" t="n">
        <x:f>$D655*SUMPRODUCT('Evidence'!$J$4096:$J$4098,'Evidence'!R$4096:R$4098)</x:f>
        <x:v>0</x:v>
      </x:c>
      <x:c r="L655" s="21" t="n">
        <x:f>$D655*SUMPRODUCT('Evidence'!$J$4096:$J$4098,'Evidence'!S$4096:S$4098)</x:f>
        <x:v>8.103681856036719</x:v>
      </x:c>
      <x:c r="M655" s="21" t="n">
        <x:f>$D655*SUMPRODUCT('Evidence'!$J$4096:$J$4098,'Evidence'!T$4096:T$4098)</x:f>
        <x:v>0</x:v>
      </x:c>
      <x:c r="N655" s="21" t="n">
        <x:f>$D655*SUMPRODUCT('Evidence'!$J$4096:$J$4098,'Evidence'!U$4096:U$4098)</x:f>
        <x:v>0</x:v>
      </x:c>
      <x:c r="O655" s="21" t="n">
        <x:f>$D655*SUMPRODUCT('Evidence'!$J$4096:$J$4098,'Evidence'!V$4096:V$4098)</x:f>
        <x:v>0</x:v>
      </x:c>
      <x:c r="P655" s="21" t="n">
        <x:f>$D655*SUMPRODUCT('Evidence'!$J$4096:$J$4098,'Evidence'!W$4096:W$4098)</x:f>
        <x:v>0</x:v>
      </x:c>
      <x:c r="Q655" s="21" t="n">
        <x:f>SUM(E655:P655)</x:f>
        <x:v>393.033</x:v>
      </x:c>
      <x:c r="R655" s="21" t="n">
        <x:f>Q655-D655</x:f>
        <x:v>0</x:v>
      </x:c>
      <x:c r="S655" s="18" t="str">
        <x:v>Economic activity (ISIC-Rev.4): G. Wholesale and retail trade; repair of motor vehicles and motorcycles</x:v>
      </x:c>
      <x:c r="T655" s="13" t="str">
        <x:v>XA:2133</x:v>
      </x:c>
      <x:c r="U655" s="13" t="str"/>
      <x:c r="V655" s="13" t="str">
        <x:v>https://rplumber.ilo.org/data/indicator?format=.csv.gz&amp;id=EMP_2EMP_SEX_ECO_NB_A</x:v>
      </x:c>
      <x:c r="W655" s="13" t="str">
        <x:v>ILO modelled estimate; allocation estimated</x:v>
      </x:c>
    </x:row>
    <x:row r="656" ht="32" customHeight="1">
      <x:c r="A656" s="2" t="str">
        <x:v>Costa Rica</x:v>
      </x:c>
      <x:c r="B656" s="2" t="str">
        <x:v>CRI</x:v>
      </x:c>
      <x:c r="C656" s="2" t="str">
        <x:v>HJ</x:v>
      </x:c>
      <x:c r="D656" s="25" t="n">
        <x:v>178.867</x:v>
      </x:c>
      <x:c r="E656" s="19" t="n">
        <x:f>$D656*SUMPRODUCT('Evidence'!$J$4099:$J$4109,'Evidence'!L$4099:L$4109)</x:f>
        <x:v>4.339821362619383</x:v>
      </x:c>
      <x:c r="F656" s="19" t="n">
        <x:f>$D656*SUMPRODUCT('Evidence'!$J$4099:$J$4109,'Evidence'!M$4099:M$4109)</x:f>
        <x:v>0</x:v>
      </x:c>
      <x:c r="G656" s="19" t="n">
        <x:f>$D656*SUMPRODUCT('Evidence'!$J$4099:$J$4109,'Evidence'!N$4099:N$4109)</x:f>
        <x:v>117.69024717185378</x:v>
      </x:c>
      <x:c r="H656" s="19" t="n">
        <x:f>$D656*SUMPRODUCT('Evidence'!$J$4099:$J$4109,'Evidence'!O$4099:O$4109)</x:f>
        <x:v>0</x:v>
      </x:c>
      <x:c r="I656" s="19" t="n">
        <x:f>$D656*SUMPRODUCT('Evidence'!$J$4099:$J$4109,'Evidence'!P$4099:P$4109)</x:f>
        <x:v>0</x:v>
      </x:c>
      <x:c r="J656" s="19" t="n">
        <x:f>$D656*SUMPRODUCT('Evidence'!$J$4099:$J$4109,'Evidence'!Q$4099:Q$4109)</x:f>
        <x:v>0</x:v>
      </x:c>
      <x:c r="K656" s="19" t="n">
        <x:f>$D656*SUMPRODUCT('Evidence'!$J$4099:$J$4109,'Evidence'!R$4099:R$4109)</x:f>
        <x:v>0</x:v>
      </x:c>
      <x:c r="L656" s="19" t="n">
        <x:f>$D656*SUMPRODUCT('Evidence'!$J$4099:$J$4109,'Evidence'!S$4099:S$4109)</x:f>
        <x:v>41.78371586021506</x:v>
      </x:c>
      <x:c r="M656" s="19" t="n">
        <x:f>$D656*SUMPRODUCT('Evidence'!$J$4099:$J$4109,'Evidence'!T$4099:T$4109)</x:f>
        <x:v>15.053215605311786</x:v>
      </x:c>
      <x:c r="N656" s="19" t="n">
        <x:f>$D656*SUMPRODUCT('Evidence'!$J$4099:$J$4109,'Evidence'!U$4099:U$4109)</x:f>
        <x:v>0</x:v>
      </x:c>
      <x:c r="O656" s="19" t="n">
        <x:f>$D656*SUMPRODUCT('Evidence'!$J$4099:$J$4109,'Evidence'!V$4099:V$4109)</x:f>
        <x:v>0</x:v>
      </x:c>
      <x:c r="P656" s="19" t="n">
        <x:f>$D656*SUMPRODUCT('Evidence'!$J$4099:$J$4109,'Evidence'!W$4099:W$4109)</x:f>
        <x:v>0</x:v>
      </x:c>
      <x:c r="Q656" s="19" t="n">
        <x:f>SUM(E656:P656)</x:f>
        <x:v>178.86700000000002</x:v>
      </x:c>
      <x:c r="R656" s="19" t="n">
        <x:f>Q656-D656</x:f>
        <x:v>2.842170943040401e-14</x:v>
      </x:c>
      <x:c r="S656" s="17" t="str">
        <x:v>Economic activity (ISIC-Rev.4): H,J. Transport; storage and communication</x:v>
      </x:c>
      <x:c r="T656" s="2" t="str">
        <x:v>XA:2133</x:v>
      </x:c>
      <x:c r="U656" s="2" t="str"/>
      <x:c r="V656" s="2" t="str">
        <x:v>https://rplumber.ilo.org/data/indicator?format=.csv.gz&amp;id=EMP_2EMP_SEX_ECO_NB_A</x:v>
      </x:c>
      <x:c r="W656" s="2" t="str">
        <x:v>ILO modelled estimate; allocation estimated</x:v>
      </x:c>
    </x:row>
    <x:row r="657" ht="32" customHeight="1">
      <x:c r="A657" s="13" t="str">
        <x:v>Costa Rica</x:v>
      </x:c>
      <x:c r="B657" s="13" t="str">
        <x:v>CRI</x:v>
      </x:c>
      <x:c r="C657" s="13" t="str">
        <x:v>I</x:v>
      </x:c>
      <x:c r="D657" s="25" t="n">
        <x:v>144.322</x:v>
      </x:c>
      <x:c r="E657" s="21" t="n">
        <x:f>$D657*SUMPRODUCT('Evidence'!$J$4110:$J$4111,'Evidence'!L$4110:L$4111)</x:f>
        <x:v>0</x:v>
      </x:c>
      <x:c r="F657" s="21" t="n">
        <x:f>$D657*SUMPRODUCT('Evidence'!$J$4110:$J$4111,'Evidence'!M$4110:M$4111)</x:f>
        <x:v>0</x:v>
      </x:c>
      <x:c r="G657" s="21" t="n">
        <x:f>$D657*SUMPRODUCT('Evidence'!$J$4110:$J$4111,'Evidence'!N$4110:N$4111)</x:f>
        <x:v>0</x:v>
      </x:c>
      <x:c r="H657" s="21" t="n">
        <x:f>$D657*SUMPRODUCT('Evidence'!$J$4110:$J$4111,'Evidence'!O$4110:O$4111)</x:f>
        <x:v>144.322</x:v>
      </x:c>
      <x:c r="I657" s="21" t="n">
        <x:f>$D657*SUMPRODUCT('Evidence'!$J$4110:$J$4111,'Evidence'!P$4110:P$4111)</x:f>
        <x:v>0</x:v>
      </x:c>
      <x:c r="J657" s="21" t="n">
        <x:f>$D657*SUMPRODUCT('Evidence'!$J$4110:$J$4111,'Evidence'!Q$4110:Q$4111)</x:f>
        <x:v>0</x:v>
      </x:c>
      <x:c r="K657" s="21" t="n">
        <x:f>$D657*SUMPRODUCT('Evidence'!$J$4110:$J$4111,'Evidence'!R$4110:R$4111)</x:f>
        <x:v>0</x:v>
      </x:c>
      <x:c r="L657" s="21" t="n">
        <x:f>$D657*SUMPRODUCT('Evidence'!$J$4110:$J$4111,'Evidence'!S$4110:S$4111)</x:f>
        <x:v>0</x:v>
      </x:c>
      <x:c r="M657" s="21" t="n">
        <x:f>$D657*SUMPRODUCT('Evidence'!$J$4110:$J$4111,'Evidence'!T$4110:T$4111)</x:f>
        <x:v>0</x:v>
      </x:c>
      <x:c r="N657" s="21" t="n">
        <x:f>$D657*SUMPRODUCT('Evidence'!$J$4110:$J$4111,'Evidence'!U$4110:U$4111)</x:f>
        <x:v>0</x:v>
      </x:c>
      <x:c r="O657" s="21" t="n">
        <x:f>$D657*SUMPRODUCT('Evidence'!$J$4110:$J$4111,'Evidence'!V$4110:V$4111)</x:f>
        <x:v>0</x:v>
      </x:c>
      <x:c r="P657" s="21" t="n">
        <x:f>$D657*SUMPRODUCT('Evidence'!$J$4110:$J$4111,'Evidence'!W$4110:W$4111)</x:f>
        <x:v>0</x:v>
      </x:c>
      <x:c r="Q657" s="21" t="n">
        <x:f>SUM(E657:P657)</x:f>
        <x:v>144.322</x:v>
      </x:c>
      <x:c r="R657" s="21" t="n">
        <x:f>Q657-D657</x:f>
        <x:v>0</x:v>
      </x:c>
      <x:c r="S657" s="18" t="str">
        <x:v>Economic activity (ISIC-Rev.4): I. Accommodation and food service activities</x:v>
      </x:c>
      <x:c r="T657" s="13" t="str">
        <x:v>XA:2133</x:v>
      </x:c>
      <x:c r="U657" s="13" t="str"/>
      <x:c r="V657" s="13" t="str">
        <x:v>https://rplumber.ilo.org/data/indicator?format=.csv.gz&amp;id=EMP_2EMP_SEX_ECO_NB_A</x:v>
      </x:c>
      <x:c r="W657" s="13" t="str">
        <x:v>ILO modelled estimate; allocation estimated</x:v>
      </x:c>
    </x:row>
    <x:row r="658" ht="32" customHeight="1">
      <x:c r="A658" s="2" t="str">
        <x:v>Costa Rica</x:v>
      </x:c>
      <x:c r="B658" s="2" t="str">
        <x:v>CRI</x:v>
      </x:c>
      <x:c r="C658" s="2" t="str">
        <x:v>K</x:v>
      </x:c>
      <x:c r="D658" s="25" t="n">
        <x:v>61.217</x:v>
      </x:c>
      <x:c r="E658" s="19" t="n">
        <x:f>$D658*SUMPRODUCT('Evidence'!$J$4112:$J$4114,'Evidence'!L$4112:L$4114)</x:f>
        <x:v>0</x:v>
      </x:c>
      <x:c r="F658" s="19" t="n">
        <x:f>$D658*SUMPRODUCT('Evidence'!$J$4112:$J$4114,'Evidence'!M$4112:M$4114)</x:f>
        <x:v>0</x:v>
      </x:c>
      <x:c r="G658" s="19" t="n">
        <x:f>$D658*SUMPRODUCT('Evidence'!$J$4112:$J$4114,'Evidence'!N$4112:N$4114)</x:f>
        <x:v>0</x:v>
      </x:c>
      <x:c r="H658" s="19" t="n">
        <x:f>$D658*SUMPRODUCT('Evidence'!$J$4112:$J$4114,'Evidence'!O$4112:O$4114)</x:f>
        <x:v>0</x:v>
      </x:c>
      <x:c r="I658" s="19" t="n">
        <x:f>$D658*SUMPRODUCT('Evidence'!$J$4112:$J$4114,'Evidence'!P$4112:P$4114)</x:f>
        <x:v>0</x:v>
      </x:c>
      <x:c r="J658" s="19" t="n">
        <x:f>$D658*SUMPRODUCT('Evidence'!$J$4112:$J$4114,'Evidence'!Q$4112:Q$4114)</x:f>
        <x:v>0</x:v>
      </x:c>
      <x:c r="K658" s="19" t="n">
        <x:f>$D658*SUMPRODUCT('Evidence'!$J$4112:$J$4114,'Evidence'!R$4112:R$4114)</x:f>
        <x:v>61.217</x:v>
      </x:c>
      <x:c r="L658" s="19" t="n">
        <x:f>$D658*SUMPRODUCT('Evidence'!$J$4112:$J$4114,'Evidence'!S$4112:S$4114)</x:f>
        <x:v>0</x:v>
      </x:c>
      <x:c r="M658" s="19" t="n">
        <x:f>$D658*SUMPRODUCT('Evidence'!$J$4112:$J$4114,'Evidence'!T$4112:T$4114)</x:f>
        <x:v>0</x:v>
      </x:c>
      <x:c r="N658" s="19" t="n">
        <x:f>$D658*SUMPRODUCT('Evidence'!$J$4112:$J$4114,'Evidence'!U$4112:U$4114)</x:f>
        <x:v>0</x:v>
      </x:c>
      <x:c r="O658" s="19" t="n">
        <x:f>$D658*SUMPRODUCT('Evidence'!$J$4112:$J$4114,'Evidence'!V$4112:V$4114)</x:f>
        <x:v>0</x:v>
      </x:c>
      <x:c r="P658" s="19" t="n">
        <x:f>$D658*SUMPRODUCT('Evidence'!$J$4112:$J$4114,'Evidence'!W$4112:W$4114)</x:f>
        <x:v>0</x:v>
      </x:c>
      <x:c r="Q658" s="19" t="n">
        <x:f>SUM(E658:P658)</x:f>
        <x:v>61.217</x:v>
      </x:c>
      <x:c r="R658" s="19" t="n">
        <x:f>Q658-D658</x:f>
        <x:v>0</x:v>
      </x:c>
      <x:c r="S658" s="17" t="str">
        <x:v>Economic activity (ISIC-Rev.4): K. Financial and insurance activities</x:v>
      </x:c>
      <x:c r="T658" s="2" t="str">
        <x:v>XA:2133</x:v>
      </x:c>
      <x:c r="U658" s="2" t="str"/>
      <x:c r="V658" s="2" t="str">
        <x:v>https://rplumber.ilo.org/data/indicator?format=.csv.gz&amp;id=EMP_2EMP_SEX_ECO_NB_A</x:v>
      </x:c>
      <x:c r="W658" s="2" t="str">
        <x:v>ILO modelled estimate; allocation estimated</x:v>
      </x:c>
    </x:row>
    <x:row r="659" ht="32" customHeight="1">
      <x:c r="A659" s="13" t="str">
        <x:v>Costa Rica</x:v>
      </x:c>
      <x:c r="B659" s="13" t="str">
        <x:v>CRI</x:v>
      </x:c>
      <x:c r="C659" s="13" t="str">
        <x:v>LMN</x:v>
      </x:c>
      <x:c r="D659" s="25" t="n">
        <x:v>189.973</x:v>
      </x:c>
      <x:c r="E659" s="21" t="n">
        <x:f>$D659*SUMPRODUCT('Evidence'!$J$4115:$J$4128,'Evidence'!L$4115:L$4128)</x:f>
        <x:v>0</x:v>
      </x:c>
      <x:c r="F659" s="21" t="n">
        <x:f>$D659*SUMPRODUCT('Evidence'!$J$4115:$J$4128,'Evidence'!M$4115:M$4128)</x:f>
        <x:v>0</x:v>
      </x:c>
      <x:c r="G659" s="21" t="n">
        <x:f>$D659*SUMPRODUCT('Evidence'!$J$4115:$J$4128,'Evidence'!N$4115:N$4128)</x:f>
        <x:v>132.82221758152505</x:v>
      </x:c>
      <x:c r="H659" s="21" t="n">
        <x:f>$D659*SUMPRODUCT('Evidence'!$J$4115:$J$4128,'Evidence'!O$4115:O$4128)</x:f>
        <x:v>16.497888420644447</x:v>
      </x:c>
      <x:c r="I659" s="21" t="n">
        <x:f>$D659*SUMPRODUCT('Evidence'!$J$4115:$J$4128,'Evidence'!P$4115:P$4128)</x:f>
        <x:v>0</x:v>
      </x:c>
      <x:c r="J659" s="21" t="n">
        <x:f>$D659*SUMPRODUCT('Evidence'!$J$4115:$J$4128,'Evidence'!Q$4115:Q$4128)</x:f>
        <x:v>3.8681796325020574</x:v>
      </x:c>
      <x:c r="K659" s="21" t="n">
        <x:f>$D659*SUMPRODUCT('Evidence'!$J$4115:$J$4128,'Evidence'!R$4115:R$4128)</x:f>
        <x:v>0</x:v>
      </x:c>
      <x:c r="L659" s="21" t="n">
        <x:f>$D659*SUMPRODUCT('Evidence'!$J$4115:$J$4128,'Evidence'!S$4115:S$4128)</x:f>
        <x:v>0.23578509283082938</x:v>
      </x:c>
      <x:c r="M659" s="21" t="n">
        <x:f>$D659*SUMPRODUCT('Evidence'!$J$4115:$J$4128,'Evidence'!T$4115:T$4128)</x:f>
        <x:v>14.517433011408002</x:v>
      </x:c>
      <x:c r="N659" s="21" t="n">
        <x:f>$D659*SUMPRODUCT('Evidence'!$J$4115:$J$4128,'Evidence'!U$4115:U$4128)</x:f>
        <x:v>0</x:v>
      </x:c>
      <x:c r="O659" s="21" t="n">
        <x:f>$D659*SUMPRODUCT('Evidence'!$J$4115:$J$4128,'Evidence'!V$4115:V$4128)</x:f>
        <x:v>22.031496261089657</x:v>
      </x:c>
      <x:c r="P659" s="21" t="n">
        <x:f>$D659*SUMPRODUCT('Evidence'!$J$4115:$J$4128,'Evidence'!W$4115:W$4128)</x:f>
        <x:v>0</x:v>
      </x:c>
      <x:c r="Q659" s="21" t="n">
        <x:f>SUM(E659:P659)</x:f>
        <x:v>189.97300000000007</x:v>
      </x:c>
      <x:c r="R659" s="21" t="n">
        <x:f>Q659-D659</x:f>
        <x:v>5.684341886080802e-14</x:v>
      </x:c>
      <x:c r="S659" s="18" t="str">
        <x:v>Economic activity (ISIC-Rev.4): L,M,N. Real estate; business and administrative activities</x:v>
      </x:c>
      <x:c r="T659" s="13" t="str">
        <x:v>XA:2133</x:v>
      </x:c>
      <x:c r="U659" s="13" t="str"/>
      <x:c r="V659" s="13" t="str">
        <x:v>https://rplumber.ilo.org/data/indicator?format=.csv.gz&amp;id=EMP_2EMP_SEX_ECO_NB_A</x:v>
      </x:c>
      <x:c r="W659" s="13" t="str">
        <x:v>ILO modelled estimate; allocation estimated</x:v>
      </x:c>
    </x:row>
    <x:row r="660" ht="32" customHeight="1">
      <x:c r="A660" s="2" t="str">
        <x:v>Costa Rica</x:v>
      </x:c>
      <x:c r="B660" s="2" t="str">
        <x:v>CRI</x:v>
      </x:c>
      <x:c r="C660" s="2" t="str">
        <x:v>O</x:v>
      </x:c>
      <x:c r="D660" s="25" t="n">
        <x:v>101.531</x:v>
      </x:c>
      <x:c r="E660" s="19" t="n">
        <x:f>$D660*SUMPRODUCT('Evidence'!$J$4129:$J$4129,'Evidence'!L$4129:L$4129)</x:f>
        <x:v>0</x:v>
      </x:c>
      <x:c r="F660" s="19" t="n">
        <x:f>$D660*SUMPRODUCT('Evidence'!$J$4129:$J$4129,'Evidence'!M$4129:M$4129)</x:f>
        <x:v>0</x:v>
      </x:c>
      <x:c r="G660" s="19" t="n">
        <x:f>$D660*SUMPRODUCT('Evidence'!$J$4129:$J$4129,'Evidence'!N$4129:N$4129)</x:f>
        <x:v>0</x:v>
      </x:c>
      <x:c r="H660" s="19" t="n">
        <x:f>$D660*SUMPRODUCT('Evidence'!$J$4129:$J$4129,'Evidence'!O$4129:O$4129)</x:f>
        <x:v>0</x:v>
      </x:c>
      <x:c r="I660" s="19" t="n">
        <x:f>$D660*SUMPRODUCT('Evidence'!$J$4129:$J$4129,'Evidence'!P$4129:P$4129)</x:f>
        <x:v>0</x:v>
      </x:c>
      <x:c r="J660" s="19" t="n">
        <x:f>$D660*SUMPRODUCT('Evidence'!$J$4129:$J$4129,'Evidence'!Q$4129:Q$4129)</x:f>
        <x:v>0</x:v>
      </x:c>
      <x:c r="K660" s="19" t="n">
        <x:f>$D660*SUMPRODUCT('Evidence'!$J$4129:$J$4129,'Evidence'!R$4129:R$4129)</x:f>
        <x:v>0</x:v>
      </x:c>
      <x:c r="L660" s="19" t="n">
        <x:f>$D660*SUMPRODUCT('Evidence'!$J$4129:$J$4129,'Evidence'!S$4129:S$4129)</x:f>
        <x:v>0</x:v>
      </x:c>
      <x:c r="M660" s="19" t="n">
        <x:f>$D660*SUMPRODUCT('Evidence'!$J$4129:$J$4129,'Evidence'!T$4129:T$4129)</x:f>
        <x:v>0</x:v>
      </x:c>
      <x:c r="N660" s="19" t="n">
        <x:f>$D660*SUMPRODUCT('Evidence'!$J$4129:$J$4129,'Evidence'!U$4129:U$4129)</x:f>
        <x:v>0</x:v>
      </x:c>
      <x:c r="O660" s="19" t="n">
        <x:f>$D660*SUMPRODUCT('Evidence'!$J$4129:$J$4129,'Evidence'!V$4129:V$4129)</x:f>
        <x:v>0</x:v>
      </x:c>
      <x:c r="P660" s="19" t="n">
        <x:f>$D660*SUMPRODUCT('Evidence'!$J$4129:$J$4129,'Evidence'!W$4129:W$4129)</x:f>
        <x:v>101.531</x:v>
      </x:c>
      <x:c r="Q660" s="19" t="n">
        <x:f>SUM(E660:P660)</x:f>
        <x:v>101.531</x:v>
      </x:c>
      <x:c r="R660" s="19" t="n">
        <x:f>Q660-D660</x:f>
        <x:v>0</x:v>
      </x:c>
      <x:c r="S660" s="17" t="str">
        <x:v>Economic activity (ISIC-Rev.4): O. Public administration and defence; compulsory social security</x:v>
      </x:c>
      <x:c r="T660" s="2" t="str">
        <x:v>XA:2133</x:v>
      </x:c>
      <x:c r="U660" s="2" t="str"/>
      <x:c r="V660" s="2" t="str">
        <x:v>https://rplumber.ilo.org/data/indicator?format=.csv.gz&amp;id=EMP_2EMP_SEX_ECO_NB_A</x:v>
      </x:c>
      <x:c r="W660" s="2" t="str">
        <x:v>ILO modelled estimate; allocation estimated</x:v>
      </x:c>
    </x:row>
    <x:row r="661" ht="32" customHeight="1">
      <x:c r="A661" s="13" t="str">
        <x:v>Costa Rica</x:v>
      </x:c>
      <x:c r="B661" s="13" t="str">
        <x:v>CRI</x:v>
      </x:c>
      <x:c r="C661" s="13" t="str">
        <x:v>P</x:v>
      </x:c>
      <x:c r="D661" s="25" t="n">
        <x:v>140.98</x:v>
      </x:c>
      <x:c r="E661" s="21" t="n">
        <x:f>$D661*SUMPRODUCT('Evidence'!$J$4130:$J$4130,'Evidence'!L$4130:L$4130)</x:f>
        <x:v>0</x:v>
      </x:c>
      <x:c r="F661" s="21" t="n">
        <x:f>$D661*SUMPRODUCT('Evidence'!$J$4130:$J$4130,'Evidence'!M$4130:M$4130)</x:f>
        <x:v>0</x:v>
      </x:c>
      <x:c r="G661" s="21" t="n">
        <x:f>$D661*SUMPRODUCT('Evidence'!$J$4130:$J$4130,'Evidence'!N$4130:N$4130)</x:f>
        <x:v>0</x:v>
      </x:c>
      <x:c r="H661" s="21" t="n">
        <x:f>$D661*SUMPRODUCT('Evidence'!$J$4130:$J$4130,'Evidence'!O$4130:O$4130)</x:f>
        <x:v>140.98</x:v>
      </x:c>
      <x:c r="I661" s="21" t="n">
        <x:f>$D661*SUMPRODUCT('Evidence'!$J$4130:$J$4130,'Evidence'!P$4130:P$4130)</x:f>
        <x:v>0</x:v>
      </x:c>
      <x:c r="J661" s="21" t="n">
        <x:f>$D661*SUMPRODUCT('Evidence'!$J$4130:$J$4130,'Evidence'!Q$4130:Q$4130)</x:f>
        <x:v>0</x:v>
      </x:c>
      <x:c r="K661" s="21" t="n">
        <x:f>$D661*SUMPRODUCT('Evidence'!$J$4130:$J$4130,'Evidence'!R$4130:R$4130)</x:f>
        <x:v>0</x:v>
      </x:c>
      <x:c r="L661" s="21" t="n">
        <x:f>$D661*SUMPRODUCT('Evidence'!$J$4130:$J$4130,'Evidence'!S$4130:S$4130)</x:f>
        <x:v>0</x:v>
      </x:c>
      <x:c r="M661" s="21" t="n">
        <x:f>$D661*SUMPRODUCT('Evidence'!$J$4130:$J$4130,'Evidence'!T$4130:T$4130)</x:f>
        <x:v>0</x:v>
      </x:c>
      <x:c r="N661" s="21" t="n">
        <x:f>$D661*SUMPRODUCT('Evidence'!$J$4130:$J$4130,'Evidence'!U$4130:U$4130)</x:f>
        <x:v>0</x:v>
      </x:c>
      <x:c r="O661" s="21" t="n">
        <x:f>$D661*SUMPRODUCT('Evidence'!$J$4130:$J$4130,'Evidence'!V$4130:V$4130)</x:f>
        <x:v>0</x:v>
      </x:c>
      <x:c r="P661" s="21" t="n">
        <x:f>$D661*SUMPRODUCT('Evidence'!$J$4130:$J$4130,'Evidence'!W$4130:W$4130)</x:f>
        <x:v>0</x:v>
      </x:c>
      <x:c r="Q661" s="21" t="n">
        <x:f>SUM(E661:P661)</x:f>
        <x:v>140.98</x:v>
      </x:c>
      <x:c r="R661" s="21" t="n">
        <x:f>Q661-D661</x:f>
        <x:v>0</x:v>
      </x:c>
      <x:c r="S661" s="18" t="str">
        <x:v>Economic activity (ISIC-Rev.4): P. Education</x:v>
      </x:c>
      <x:c r="T661" s="13" t="str">
        <x:v>XA:2133</x:v>
      </x:c>
      <x:c r="U661" s="13" t="str"/>
      <x:c r="V661" s="13" t="str">
        <x:v>https://rplumber.ilo.org/data/indicator?format=.csv.gz&amp;id=EMP_2EMP_SEX_ECO_NB_A</x:v>
      </x:c>
      <x:c r="W661" s="13" t="str">
        <x:v>ILO modelled estimate; allocation estimated</x:v>
      </x:c>
    </x:row>
    <x:row r="662" ht="32" customHeight="1">
      <x:c r="A662" s="2" t="str">
        <x:v>Costa Rica</x:v>
      </x:c>
      <x:c r="B662" s="2" t="str">
        <x:v>CRI</x:v>
      </x:c>
      <x:c r="C662" s="2" t="str">
        <x:v>Q</x:v>
      </x:c>
      <x:c r="D662" s="25" t="n">
        <x:v>112.645</x:v>
      </x:c>
      <x:c r="E662" s="19" t="n">
        <x:f>$D662*SUMPRODUCT('Evidence'!$J$4131:$J$4133,'Evidence'!L$4131:L$4133)</x:f>
        <x:v>0</x:v>
      </x:c>
      <x:c r="F662" s="19" t="n">
        <x:f>$D662*SUMPRODUCT('Evidence'!$J$4131:$J$4133,'Evidence'!M$4131:M$4133)</x:f>
        <x:v>0</x:v>
      </x:c>
      <x:c r="G662" s="19" t="n">
        <x:f>$D662*SUMPRODUCT('Evidence'!$J$4131:$J$4133,'Evidence'!N$4131:N$4133)</x:f>
        <x:v>0</x:v>
      </x:c>
      <x:c r="H662" s="19" t="n">
        <x:f>$D662*SUMPRODUCT('Evidence'!$J$4131:$J$4133,'Evidence'!O$4131:O$4133)</x:f>
        <x:v>0</x:v>
      </x:c>
      <x:c r="I662" s="19" t="n">
        <x:f>$D662*SUMPRODUCT('Evidence'!$J$4131:$J$4133,'Evidence'!P$4131:P$4133)</x:f>
        <x:v>0</x:v>
      </x:c>
      <x:c r="J662" s="19" t="n">
        <x:f>$D662*SUMPRODUCT('Evidence'!$J$4131:$J$4133,'Evidence'!Q$4131:Q$4133)</x:f>
        <x:v>102.015032787175</x:v>
      </x:c>
      <x:c r="K662" s="19" t="n">
        <x:f>$D662*SUMPRODUCT('Evidence'!$J$4131:$J$4133,'Evidence'!R$4131:R$4133)</x:f>
        <x:v>0</x:v>
      </x:c>
      <x:c r="L662" s="19" t="n">
        <x:f>$D662*SUMPRODUCT('Evidence'!$J$4131:$J$4133,'Evidence'!S$4131:S$4133)</x:f>
        <x:v>0</x:v>
      </x:c>
      <x:c r="M662" s="19" t="n">
        <x:f>$D662*SUMPRODUCT('Evidence'!$J$4131:$J$4133,'Evidence'!T$4131:T$4133)</x:f>
        <x:v>0</x:v>
      </x:c>
      <x:c r="N662" s="19" t="n">
        <x:f>$D662*SUMPRODUCT('Evidence'!$J$4131:$J$4133,'Evidence'!U$4131:U$4133)</x:f>
        <x:v>0</x:v>
      </x:c>
      <x:c r="O662" s="19" t="n">
        <x:f>$D662*SUMPRODUCT('Evidence'!$J$4131:$J$4133,'Evidence'!V$4131:V$4133)</x:f>
        <x:v>0</x:v>
      </x:c>
      <x:c r="P662" s="19" t="n">
        <x:f>$D662*SUMPRODUCT('Evidence'!$J$4131:$J$4133,'Evidence'!W$4131:W$4133)</x:f>
        <x:v>10.629967212825</x:v>
      </x:c>
      <x:c r="Q662" s="19" t="n">
        <x:f>SUM(E662:P662)</x:f>
        <x:v>112.645</x:v>
      </x:c>
      <x:c r="R662" s="19" t="n">
        <x:f>Q662-D662</x:f>
        <x:v>0</x:v>
      </x:c>
      <x:c r="S662" s="17" t="str">
        <x:v>Economic activity (ISIC-Rev.4): Q. Human health and social work activities</x:v>
      </x:c>
      <x:c r="T662" s="2" t="str">
        <x:v>XA:2133</x:v>
      </x:c>
      <x:c r="U662" s="2" t="str"/>
      <x:c r="V662" s="2" t="str">
        <x:v>https://rplumber.ilo.org/data/indicator?format=.csv.gz&amp;id=EMP_2EMP_SEX_ECO_NB_A</x:v>
      </x:c>
      <x:c r="W662" s="2" t="str">
        <x:v>ILO modelled estimate; allocation estimated</x:v>
      </x:c>
    </x:row>
    <x:row r="663" ht="32" customHeight="1">
      <x:c r="A663" s="13" t="str">
        <x:v>Costa Rica</x:v>
      </x:c>
      <x:c r="B663" s="13" t="str">
        <x:v>CRI</x:v>
      </x:c>
      <x:c r="C663" s="13" t="str">
        <x:v>RSTU</x:v>
      </x:c>
      <x:c r="D663" s="25" t="n">
        <x:v>234.331</x:v>
      </x:c>
      <x:c r="E663" s="21" t="n">
        <x:f>$D663*SUMPRODUCT('Evidence'!$J$4134:$J$4142,'Evidence'!L$4134:L$4142)</x:f>
        <x:v>0</x:v>
      </x:c>
      <x:c r="F663" s="21" t="n">
        <x:f>$D663*SUMPRODUCT('Evidence'!$J$4134:$J$4142,'Evidence'!M$4134:M$4142)</x:f>
        <x:v>0</x:v>
      </x:c>
      <x:c r="G663" s="21" t="n">
        <x:f>$D663*SUMPRODUCT('Evidence'!$J$4134:$J$4142,'Evidence'!N$4134:N$4142)</x:f>
        <x:v>0</x:v>
      </x:c>
      <x:c r="H663" s="21" t="n">
        <x:f>$D663*SUMPRODUCT('Evidence'!$J$4134:$J$4142,'Evidence'!O$4134:O$4142)</x:f>
        <x:v>94.03043830607294</x:v>
      </x:c>
      <x:c r="I663" s="21" t="n">
        <x:f>$D663*SUMPRODUCT('Evidence'!$J$4134:$J$4142,'Evidence'!P$4134:P$4142)</x:f>
        <x:v>0</x:v>
      </x:c>
      <x:c r="J663" s="21" t="n">
        <x:f>$D663*SUMPRODUCT('Evidence'!$J$4134:$J$4142,'Evidence'!Q$4134:Q$4142)</x:f>
        <x:v>0</x:v>
      </x:c>
      <x:c r="K663" s="21" t="n">
        <x:f>$D663*SUMPRODUCT('Evidence'!$J$4134:$J$4142,'Evidence'!R$4134:R$4142)</x:f>
        <x:v>0</x:v>
      </x:c>
      <x:c r="L663" s="21" t="n">
        <x:f>$D663*SUMPRODUCT('Evidence'!$J$4134:$J$4142,'Evidence'!S$4134:S$4142)</x:f>
        <x:v>5.92840312464145</x:v>
      </x:c>
      <x:c r="M663" s="21" t="n">
        <x:f>$D663*SUMPRODUCT('Evidence'!$J$4134:$J$4142,'Evidence'!T$4134:T$4142)</x:f>
        <x:v>6.185813422402401</x:v>
      </x:c>
      <x:c r="N663" s="21" t="n">
        <x:f>$D663*SUMPRODUCT('Evidence'!$J$4134:$J$4142,'Evidence'!U$4134:U$4142)</x:f>
        <x:v>0</x:v>
      </x:c>
      <x:c r="O663" s="21" t="n">
        <x:f>$D663*SUMPRODUCT('Evidence'!$J$4134:$J$4142,'Evidence'!V$4134:V$4142)</x:f>
        <x:v>0</x:v>
      </x:c>
      <x:c r="P663" s="21" t="n">
        <x:f>$D663*SUMPRODUCT('Evidence'!$J$4134:$J$4142,'Evidence'!W$4134:W$4142)</x:f>
        <x:v>128.1863451468832</x:v>
      </x:c>
      <x:c r="Q663" s="21" t="n">
        <x:f>SUM(E663:P663)</x:f>
        <x:v>234.33100000000002</x:v>
      </x:c>
      <x:c r="R663" s="21" t="n">
        <x:f>Q663-D663</x:f>
        <x:v>2.842170943040401e-14</x:v>
      </x:c>
      <x:c r="S663" s="18" t="str">
        <x:v>Economic activity (ISIC-Rev.4): R,S,T,U. Other services</x:v>
      </x:c>
      <x:c r="T663" s="13" t="str">
        <x:v>XA:2133</x:v>
      </x:c>
      <x:c r="U663" s="13" t="str"/>
      <x:c r="V663" s="13" t="str">
        <x:v>https://rplumber.ilo.org/data/indicator?format=.csv.gz&amp;id=EMP_2EMP_SEX_ECO_NB_A</x:v>
      </x:c>
      <x:c r="W663" s="13" t="str">
        <x:v>ILO modelled estimate; allocation estimated</x:v>
      </x:c>
    </x:row>
    <x:row r="664" ht="32" customHeight="1">
      <x:c r="A664" s="2" t="str">
        <x:v>Dominican Republic</x:v>
      </x:c>
      <x:c r="B664" s="2" t="str">
        <x:v>DOM</x:v>
      </x:c>
      <x:c r="C664" s="2" t="str">
        <x:v>A</x:v>
      </x:c>
      <x:c r="D664" s="25" t="n">
        <x:v>369.233</x:v>
      </x:c>
      <x:c r="E664" s="19" t="n">
        <x:f>$D664*SUMPRODUCT('Evidence'!$J$4143:$J$4145,'Evidence'!L$4143:L$4145)</x:f>
        <x:v>0</x:v>
      </x:c>
      <x:c r="F664" s="19" t="n">
        <x:f>$D664*SUMPRODUCT('Evidence'!$J$4143:$J$4145,'Evidence'!M$4143:M$4145)</x:f>
        <x:v>1.0201139081830335</x:v>
      </x:c>
      <x:c r="G664" s="19" t="n">
        <x:f>$D664*SUMPRODUCT('Evidence'!$J$4143:$J$4145,'Evidence'!N$4143:N$4145)</x:f>
        <x:v>0</x:v>
      </x:c>
      <x:c r="H664" s="19" t="n">
        <x:f>$D664*SUMPRODUCT('Evidence'!$J$4143:$J$4145,'Evidence'!O$4143:O$4145)</x:f>
        <x:v>0</x:v>
      </x:c>
      <x:c r="I664" s="19" t="n">
        <x:f>$D664*SUMPRODUCT('Evidence'!$J$4143:$J$4145,'Evidence'!P$4143:P$4145)</x:f>
        <x:v>368.2128860918169</x:v>
      </x:c>
      <x:c r="J664" s="19" t="n">
        <x:f>$D664*SUMPRODUCT('Evidence'!$J$4143:$J$4145,'Evidence'!Q$4143:Q$4145)</x:f>
        <x:v>0</x:v>
      </x:c>
      <x:c r="K664" s="19" t="n">
        <x:f>$D664*SUMPRODUCT('Evidence'!$J$4143:$J$4145,'Evidence'!R$4143:R$4145)</x:f>
        <x:v>0</x:v>
      </x:c>
      <x:c r="L664" s="19" t="n">
        <x:f>$D664*SUMPRODUCT('Evidence'!$J$4143:$J$4145,'Evidence'!S$4143:S$4145)</x:f>
        <x:v>0</x:v>
      </x:c>
      <x:c r="M664" s="19" t="n">
        <x:f>$D664*SUMPRODUCT('Evidence'!$J$4143:$J$4145,'Evidence'!T$4143:T$4145)</x:f>
        <x:v>0</x:v>
      </x:c>
      <x:c r="N664" s="19" t="n">
        <x:f>$D664*SUMPRODUCT('Evidence'!$J$4143:$J$4145,'Evidence'!U$4143:U$4145)</x:f>
        <x:v>0</x:v>
      </x:c>
      <x:c r="O664" s="19" t="n">
        <x:f>$D664*SUMPRODUCT('Evidence'!$J$4143:$J$4145,'Evidence'!V$4143:V$4145)</x:f>
        <x:v>0</x:v>
      </x:c>
      <x:c r="P664" s="19" t="n">
        <x:f>$D664*SUMPRODUCT('Evidence'!$J$4143:$J$4145,'Evidence'!W$4143:W$4145)</x:f>
        <x:v>0</x:v>
      </x:c>
      <x:c r="Q664" s="19" t="n">
        <x:f>SUM(E664:P664)</x:f>
        <x:v>369.23299999999995</x:v>
      </x:c>
      <x:c r="R664" s="19" t="n">
        <x:f>Q664-D664</x:f>
        <x:v>-5.684341886080802e-14</x:v>
      </x:c>
      <x:c r="S664" s="17" t="str">
        <x:v>Economic activity (ISIC-Rev.4): A. Agriculture; forestry and fishing</x:v>
      </x:c>
      <x:c r="T664" s="2" t="str">
        <x:v>XA:2189</x:v>
      </x:c>
      <x:c r="U664" s="2" t="str"/>
      <x:c r="V664" s="2" t="str">
        <x:v>https://rplumber.ilo.org/data/indicator?format=.csv.gz&amp;id=EMP_2EMP_SEX_ECO_NB_A</x:v>
      </x:c>
      <x:c r="W664" s="2" t="str">
        <x:v>ILO modelled estimate; allocation estimated</x:v>
      </x:c>
    </x:row>
    <x:row r="665" ht="32" customHeight="1">
      <x:c r="A665" s="13" t="str">
        <x:v>Dominican Republic</x:v>
      </x:c>
      <x:c r="B665" s="13" t="str">
        <x:v>DOM</x:v>
      </x:c>
      <x:c r="C665" s="13" t="str">
        <x:v>B</x:v>
      </x:c>
      <x:c r="D665" s="25" t="n">
        <x:v>8.09</x:v>
      </x:c>
      <x:c r="E665" s="21" t="n">
        <x:f>$D665*SUMPRODUCT('Evidence'!$J$4146:$J$4147,'Evidence'!L$4146:L$4147)</x:f>
        <x:v>0</x:v>
      </x:c>
      <x:c r="F665" s="21" t="n">
        <x:f>$D665*SUMPRODUCT('Evidence'!$J$4146:$J$4147,'Evidence'!M$4146:M$4147)</x:f>
        <x:v>8.09</x:v>
      </x:c>
      <x:c r="G665" s="21" t="n">
        <x:f>$D665*SUMPRODUCT('Evidence'!$J$4146:$J$4147,'Evidence'!N$4146:N$4147)</x:f>
        <x:v>0</x:v>
      </x:c>
      <x:c r="H665" s="21" t="n">
        <x:f>$D665*SUMPRODUCT('Evidence'!$J$4146:$J$4147,'Evidence'!O$4146:O$4147)</x:f>
        <x:v>0</x:v>
      </x:c>
      <x:c r="I665" s="21" t="n">
        <x:f>$D665*SUMPRODUCT('Evidence'!$J$4146:$J$4147,'Evidence'!P$4146:P$4147)</x:f>
        <x:v>0</x:v>
      </x:c>
      <x:c r="J665" s="21" t="n">
        <x:f>$D665*SUMPRODUCT('Evidence'!$J$4146:$J$4147,'Evidence'!Q$4146:Q$4147)</x:f>
        <x:v>0</x:v>
      </x:c>
      <x:c r="K665" s="21" t="n">
        <x:f>$D665*SUMPRODUCT('Evidence'!$J$4146:$J$4147,'Evidence'!R$4146:R$4147)</x:f>
        <x:v>0</x:v>
      </x:c>
      <x:c r="L665" s="21" t="n">
        <x:f>$D665*SUMPRODUCT('Evidence'!$J$4146:$J$4147,'Evidence'!S$4146:S$4147)</x:f>
        <x:v>0</x:v>
      </x:c>
      <x:c r="M665" s="21" t="n">
        <x:f>$D665*SUMPRODUCT('Evidence'!$J$4146:$J$4147,'Evidence'!T$4146:T$4147)</x:f>
        <x:v>0</x:v>
      </x:c>
      <x:c r="N665" s="21" t="n">
        <x:f>$D665*SUMPRODUCT('Evidence'!$J$4146:$J$4147,'Evidence'!U$4146:U$4147)</x:f>
        <x:v>0</x:v>
      </x:c>
      <x:c r="O665" s="21" t="n">
        <x:f>$D665*SUMPRODUCT('Evidence'!$J$4146:$J$4147,'Evidence'!V$4146:V$4147)</x:f>
        <x:v>0</x:v>
      </x:c>
      <x:c r="P665" s="21" t="n">
        <x:f>$D665*SUMPRODUCT('Evidence'!$J$4146:$J$4147,'Evidence'!W$4146:W$4147)</x:f>
        <x:v>0</x:v>
      </x:c>
      <x:c r="Q665" s="21" t="n">
        <x:f>SUM(E665:P665)</x:f>
        <x:v>8.09</x:v>
      </x:c>
      <x:c r="R665" s="21" t="n">
        <x:f>Q665-D665</x:f>
        <x:v>0</x:v>
      </x:c>
      <x:c r="S665" s="18" t="str">
        <x:v>Economic activity (ISIC-Rev.4): B. Mining and quarrying</x:v>
      </x:c>
      <x:c r="T665" s="13" t="str">
        <x:v>XA:2189</x:v>
      </x:c>
      <x:c r="U665" s="13" t="str"/>
      <x:c r="V665" s="13" t="str">
        <x:v>https://rplumber.ilo.org/data/indicator?format=.csv.gz&amp;id=EMP_2EMP_SEX_ECO_NB_A</x:v>
      </x:c>
      <x:c r="W665" s="13" t="str">
        <x:v>ILO modelled estimate; allocation estimated</x:v>
      </x:c>
    </x:row>
    <x:row r="666" ht="32" customHeight="1">
      <x:c r="A666" s="2" t="str">
        <x:v>Dominican Republic</x:v>
      </x:c>
      <x:c r="B666" s="2" t="str">
        <x:v>DOM</x:v>
      </x:c>
      <x:c r="C666" s="2" t="str">
        <x:v>C</x:v>
      </x:c>
      <x:c r="D666" s="25" t="n">
        <x:v>501.971</x:v>
      </x:c>
      <x:c r="E666" s="19" t="n">
        <x:f>$D666*SUMPRODUCT('Evidence'!$J$4148:$J$4169,'Evidence'!L$4148:L$4169)</x:f>
        <x:v>0</x:v>
      </x:c>
      <x:c r="F666" s="19" t="n">
        <x:f>$D666*SUMPRODUCT('Evidence'!$J$4148:$J$4169,'Evidence'!M$4148:M$4169)</x:f>
        <x:v>46.91197749977956</x:v>
      </x:c>
      <x:c r="G666" s="19" t="n">
        <x:f>$D666*SUMPRODUCT('Evidence'!$J$4148:$J$4169,'Evidence'!N$4148:N$4169)</x:f>
        <x:v>111.81490410582502</x:v>
      </x:c>
      <x:c r="H666" s="19" t="n">
        <x:f>$D666*SUMPRODUCT('Evidence'!$J$4148:$J$4169,'Evidence'!O$4148:O$4169)</x:f>
        <x:v>156.34709647909563</x:v>
      </x:c>
      <x:c r="I666" s="19" t="n">
        <x:f>$D666*SUMPRODUCT('Evidence'!$J$4148:$J$4169,'Evidence'!P$4148:P$4169)</x:f>
        <x:v>161.2250898630845</x:v>
      </x:c>
      <x:c r="J666" s="19" t="n">
        <x:f>$D666*SUMPRODUCT('Evidence'!$J$4148:$J$4169,'Evidence'!Q$4148:Q$4169)</x:f>
        <x:v>24.504684503140425</x:v>
      </x:c>
      <x:c r="K666" s="19" t="n">
        <x:f>$D666*SUMPRODUCT('Evidence'!$J$4148:$J$4169,'Evidence'!R$4148:R$4169)</x:f>
        <x:v>0</x:v>
      </x:c>
      <x:c r="L666" s="19" t="n">
        <x:f>$D666*SUMPRODUCT('Evidence'!$J$4148:$J$4169,'Evidence'!S$4148:S$4169)</x:f>
        <x:v>1.1672475490748924</x:v>
      </x:c>
      <x:c r="M666" s="19" t="n">
        <x:f>$D666*SUMPRODUCT('Evidence'!$J$4148:$J$4169,'Evidence'!T$4148:T$4169)</x:f>
        <x:v>0</x:v>
      </x:c>
      <x:c r="N666" s="19" t="n">
        <x:f>$D666*SUMPRODUCT('Evidence'!$J$4148:$J$4169,'Evidence'!U$4148:U$4169)</x:f>
        <x:v>0</x:v>
      </x:c>
      <x:c r="O666" s="19" t="n">
        <x:f>$D666*SUMPRODUCT('Evidence'!$J$4148:$J$4169,'Evidence'!V$4148:V$4169)</x:f>
        <x:v>0</x:v>
      </x:c>
      <x:c r="P666" s="19" t="n">
        <x:f>$D666*SUMPRODUCT('Evidence'!$J$4148:$J$4169,'Evidence'!W$4148:W$4169)</x:f>
        <x:v>0</x:v>
      </x:c>
      <x:c r="Q666" s="19" t="n">
        <x:f>SUM(E666:P666)</x:f>
        <x:v>501.971</x:v>
      </x:c>
      <x:c r="R666" s="19" t="n">
        <x:f>Q666-D666</x:f>
        <x:v>0</x:v>
      </x:c>
      <x:c r="S666" s="17" t="str">
        <x:v>Economic activity (ISIC-Rev.4): C. Manufacturing</x:v>
      </x:c>
      <x:c r="T666" s="2" t="str">
        <x:v>XA:2189</x:v>
      </x:c>
      <x:c r="U666" s="2" t="str"/>
      <x:c r="V666" s="2" t="str">
        <x:v>https://rplumber.ilo.org/data/indicator?format=.csv.gz&amp;id=EMP_2EMP_SEX_ECO_NB_A</x:v>
      </x:c>
      <x:c r="W666" s="2" t="str">
        <x:v>ILO modelled estimate; allocation estimated</x:v>
      </x:c>
    </x:row>
    <x:row r="667" ht="32" customHeight="1">
      <x:c r="A667" s="13" t="str">
        <x:v>Dominican Republic</x:v>
      </x:c>
      <x:c r="B667" s="13" t="str">
        <x:v>DOM</x:v>
      </x:c>
      <x:c r="C667" s="13" t="str">
        <x:v>DE</x:v>
      </x:c>
      <x:c r="D667" s="25" t="n">
        <x:v>38.54</x:v>
      </x:c>
      <x:c r="E667" s="21" t="n">
        <x:f>$D667*SUMPRODUCT('Evidence'!$J$4170:$J$4172,'Evidence'!L$4170:L$4172)</x:f>
        <x:v>0</x:v>
      </x:c>
      <x:c r="F667" s="21" t="n">
        <x:f>$D667*SUMPRODUCT('Evidence'!$J$4170:$J$4172,'Evidence'!M$4170:M$4172)</x:f>
        <x:v>0</x:v>
      </x:c>
      <x:c r="G667" s="21" t="n">
        <x:f>$D667*SUMPRODUCT('Evidence'!$J$4170:$J$4172,'Evidence'!N$4170:N$4172)</x:f>
        <x:v>3.517200661900153</x:v>
      </x:c>
      <x:c r="H667" s="21" t="n">
        <x:f>$D667*SUMPRODUCT('Evidence'!$J$4170:$J$4172,'Evidence'!O$4170:O$4172)</x:f>
        <x:v>0</x:v>
      </x:c>
      <x:c r="I667" s="21" t="n">
        <x:f>$D667*SUMPRODUCT('Evidence'!$J$4170:$J$4172,'Evidence'!P$4170:P$4172)</x:f>
        <x:v>0</x:v>
      </x:c>
      <x:c r="J667" s="21" t="n">
        <x:f>$D667*SUMPRODUCT('Evidence'!$J$4170:$J$4172,'Evidence'!Q$4170:Q$4172)</x:f>
        <x:v>0</x:v>
      </x:c>
      <x:c r="K667" s="21" t="n">
        <x:f>$D667*SUMPRODUCT('Evidence'!$J$4170:$J$4172,'Evidence'!R$4170:R$4172)</x:f>
        <x:v>0</x:v>
      </x:c>
      <x:c r="L667" s="21" t="n">
        <x:f>$D667*SUMPRODUCT('Evidence'!$J$4170:$J$4172,'Evidence'!S$4170:S$4172)</x:f>
        <x:v>0</x:v>
      </x:c>
      <x:c r="M667" s="21" t="n">
        <x:f>$D667*SUMPRODUCT('Evidence'!$J$4170:$J$4172,'Evidence'!T$4170:T$4172)</x:f>
        <x:v>0</x:v>
      </x:c>
      <x:c r="N667" s="21" t="n">
        <x:f>$D667*SUMPRODUCT('Evidence'!$J$4170:$J$4172,'Evidence'!U$4170:U$4172)</x:f>
        <x:v>35.022799338099844</x:v>
      </x:c>
      <x:c r="O667" s="21" t="n">
        <x:f>$D667*SUMPRODUCT('Evidence'!$J$4170:$J$4172,'Evidence'!V$4170:V$4172)</x:f>
        <x:v>0</x:v>
      </x:c>
      <x:c r="P667" s="21" t="n">
        <x:f>$D667*SUMPRODUCT('Evidence'!$J$4170:$J$4172,'Evidence'!W$4170:W$4172)</x:f>
        <x:v>0</x:v>
      </x:c>
      <x:c r="Q667" s="21" t="n">
        <x:f>SUM(E667:P667)</x:f>
        <x:v>38.54</x:v>
      </x:c>
      <x:c r="R667" s="21" t="n">
        <x:f>Q667-D667</x:f>
        <x:v>0</x:v>
      </x:c>
      <x:c r="S667" s="18" t="str">
        <x:v>Economic activity (ISIC-Rev.4): D,E. Utilities</x:v>
      </x:c>
      <x:c r="T667" s="13" t="str">
        <x:v>XA:2189</x:v>
      </x:c>
      <x:c r="U667" s="13" t="str"/>
      <x:c r="V667" s="13" t="str">
        <x:v>https://rplumber.ilo.org/data/indicator?format=.csv.gz&amp;id=EMP_2EMP_SEX_ECO_NB_A</x:v>
      </x:c>
      <x:c r="W667" s="13" t="str">
        <x:v>ILO modelled estimate; allocation estimated</x:v>
      </x:c>
    </x:row>
    <x:row r="668" ht="32" customHeight="1">
      <x:c r="A668" s="2" t="str">
        <x:v>Dominican Republic</x:v>
      </x:c>
      <x:c r="B668" s="2" t="str">
        <x:v>DOM</x:v>
      </x:c>
      <x:c r="C668" s="2" t="str">
        <x:v>F</x:v>
      </x:c>
      <x:c r="D668" s="25" t="n">
        <x:v>430.376</x:v>
      </x:c>
      <x:c r="E668" s="19" t="n">
        <x:f>$D668*SUMPRODUCT('Evidence'!$J$4173:$J$4175,'Evidence'!L$4173:L$4175)</x:f>
        <x:v>0</x:v>
      </x:c>
      <x:c r="F668" s="19" t="n">
        <x:f>$D668*SUMPRODUCT('Evidence'!$J$4173:$J$4175,'Evidence'!M$4173:M$4175)</x:f>
        <x:v>0</x:v>
      </x:c>
      <x:c r="G668" s="19" t="n">
        <x:f>$D668*SUMPRODUCT('Evidence'!$J$4173:$J$4175,'Evidence'!N$4173:N$4175)</x:f>
        <x:v>232.20709555014574</x:v>
      </x:c>
      <x:c r="H668" s="19" t="n">
        <x:f>$D668*SUMPRODUCT('Evidence'!$J$4173:$J$4175,'Evidence'!O$4173:O$4175)</x:f>
        <x:v>198.16890444985427</x:v>
      </x:c>
      <x:c r="I668" s="19" t="n">
        <x:f>$D668*SUMPRODUCT('Evidence'!$J$4173:$J$4175,'Evidence'!P$4173:P$4175)</x:f>
        <x:v>0</x:v>
      </x:c>
      <x:c r="J668" s="19" t="n">
        <x:f>$D668*SUMPRODUCT('Evidence'!$J$4173:$J$4175,'Evidence'!Q$4173:Q$4175)</x:f>
        <x:v>0</x:v>
      </x:c>
      <x:c r="K668" s="19" t="n">
        <x:f>$D668*SUMPRODUCT('Evidence'!$J$4173:$J$4175,'Evidence'!R$4173:R$4175)</x:f>
        <x:v>0</x:v>
      </x:c>
      <x:c r="L668" s="19" t="n">
        <x:f>$D668*SUMPRODUCT('Evidence'!$J$4173:$J$4175,'Evidence'!S$4173:S$4175)</x:f>
        <x:v>0</x:v>
      </x:c>
      <x:c r="M668" s="19" t="n">
        <x:f>$D668*SUMPRODUCT('Evidence'!$J$4173:$J$4175,'Evidence'!T$4173:T$4175)</x:f>
        <x:v>0</x:v>
      </x:c>
      <x:c r="N668" s="19" t="n">
        <x:f>$D668*SUMPRODUCT('Evidence'!$J$4173:$J$4175,'Evidence'!U$4173:U$4175)</x:f>
        <x:v>0</x:v>
      </x:c>
      <x:c r="O668" s="19" t="n">
        <x:f>$D668*SUMPRODUCT('Evidence'!$J$4173:$J$4175,'Evidence'!V$4173:V$4175)</x:f>
        <x:v>0</x:v>
      </x:c>
      <x:c r="P668" s="19" t="n">
        <x:f>$D668*SUMPRODUCT('Evidence'!$J$4173:$J$4175,'Evidence'!W$4173:W$4175)</x:f>
        <x:v>0</x:v>
      </x:c>
      <x:c r="Q668" s="19" t="n">
        <x:f>SUM(E668:P668)</x:f>
        <x:v>430.376</x:v>
      </x:c>
      <x:c r="R668" s="19" t="n">
        <x:f>Q668-D668</x:f>
        <x:v>0</x:v>
      </x:c>
      <x:c r="S668" s="17" t="str">
        <x:v>Economic activity (ISIC-Rev.4): F. Construction</x:v>
      </x:c>
      <x:c r="T668" s="2" t="str">
        <x:v>XA:2189</x:v>
      </x:c>
      <x:c r="U668" s="2" t="str"/>
      <x:c r="V668" s="2" t="str">
        <x:v>https://rplumber.ilo.org/data/indicator?format=.csv.gz&amp;id=EMP_2EMP_SEX_ECO_NB_A</x:v>
      </x:c>
      <x:c r="W668" s="2" t="str">
        <x:v>ILO modelled estimate; allocation estimated</x:v>
      </x:c>
    </x:row>
    <x:row r="669" ht="32" customHeight="1">
      <x:c r="A669" s="13" t="str">
        <x:v>Dominican Republic</x:v>
      </x:c>
      <x:c r="B669" s="13" t="str">
        <x:v>DOM</x:v>
      </x:c>
      <x:c r="C669" s="13" t="str">
        <x:v>G</x:v>
      </x:c>
      <x:c r="D669" s="25" t="n">
        <x:v>1049.256</x:v>
      </x:c>
      <x:c r="E669" s="21" t="n">
        <x:f>$D669*SUMPRODUCT('Evidence'!$J$4176:$J$4178,'Evidence'!L$4176:L$4178)</x:f>
        <x:v>4.816521660716974</x:v>
      </x:c>
      <x:c r="F669" s="21" t="n">
        <x:f>$D669*SUMPRODUCT('Evidence'!$J$4176:$J$4178,'Evidence'!M$4176:M$4178)</x:f>
        <x:v>4.816521660716974</x:v>
      </x:c>
      <x:c r="G669" s="21" t="n">
        <x:f>$D669*SUMPRODUCT('Evidence'!$J$4176:$J$4178,'Evidence'!N$4176:N$4178)</x:f>
        <x:v>52.981738267886726</x:v>
      </x:c>
      <x:c r="H669" s="21" t="n">
        <x:f>$D669*SUMPRODUCT('Evidence'!$J$4176:$J$4178,'Evidence'!O$4176:O$4178)</x:f>
        <x:v>611.3450630750017</x:v>
      </x:c>
      <x:c r="I669" s="21" t="n">
        <x:f>$D669*SUMPRODUCT('Evidence'!$J$4176:$J$4178,'Evidence'!P$4176:P$4178)</x:f>
        <x:v>360.8465903535269</x:v>
      </x:c>
      <x:c r="J669" s="21" t="n">
        <x:f>$D669*SUMPRODUCT('Evidence'!$J$4176:$J$4178,'Evidence'!Q$4176:Q$4178)</x:f>
        <x:v>4.816521660716974</x:v>
      </x:c>
      <x:c r="K669" s="21" t="n">
        <x:f>$D669*SUMPRODUCT('Evidence'!$J$4176:$J$4178,'Evidence'!R$4176:R$4178)</x:f>
        <x:v>0</x:v>
      </x:c>
      <x:c r="L669" s="21" t="n">
        <x:f>$D669*SUMPRODUCT('Evidence'!$J$4176:$J$4178,'Evidence'!S$4176:S$4178)</x:f>
        <x:v>9.633043321433949</x:v>
      </x:c>
      <x:c r="M669" s="21" t="n">
        <x:f>$D669*SUMPRODUCT('Evidence'!$J$4176:$J$4178,'Evidence'!T$4176:T$4178)</x:f>
        <x:v>0</x:v>
      </x:c>
      <x:c r="N669" s="21" t="n">
        <x:f>$D669*SUMPRODUCT('Evidence'!$J$4176:$J$4178,'Evidence'!U$4176:U$4178)</x:f>
        <x:v>0</x:v>
      </x:c>
      <x:c r="O669" s="21" t="n">
        <x:f>$D669*SUMPRODUCT('Evidence'!$J$4176:$J$4178,'Evidence'!V$4176:V$4178)</x:f>
        <x:v>0</x:v>
      </x:c>
      <x:c r="P669" s="21" t="n">
        <x:f>$D669*SUMPRODUCT('Evidence'!$J$4176:$J$4178,'Evidence'!W$4176:W$4178)</x:f>
        <x:v>0</x:v>
      </x:c>
      <x:c r="Q669" s="21" t="n">
        <x:f>SUM(E669:P669)</x:f>
        <x:v>1049.256</x:v>
      </x:c>
      <x:c r="R669" s="21" t="n">
        <x:f>Q669-D669</x:f>
        <x:v>0</x:v>
      </x:c>
      <x:c r="S669" s="18" t="str">
        <x:v>Economic activity (ISIC-Rev.4): G. Wholesale and retail trade; repair of motor vehicles and motorcycles</x:v>
      </x:c>
      <x:c r="T669" s="13" t="str">
        <x:v>XA:2189</x:v>
      </x:c>
      <x:c r="U669" s="13" t="str"/>
      <x:c r="V669" s="13" t="str">
        <x:v>https://rplumber.ilo.org/data/indicator?format=.csv.gz&amp;id=EMP_2EMP_SEX_ECO_NB_A</x:v>
      </x:c>
      <x:c r="W669" s="13" t="str">
        <x:v>ILO modelled estimate; allocation estimated</x:v>
      </x:c>
    </x:row>
    <x:row r="670" ht="32" customHeight="1">
      <x:c r="A670" s="2" t="str">
        <x:v>Dominican Republic</x:v>
      </x:c>
      <x:c r="B670" s="2" t="str">
        <x:v>DOM</x:v>
      </x:c>
      <x:c r="C670" s="2" t="str">
        <x:v>HJ</x:v>
      </x:c>
      <x:c r="D670" s="25" t="n">
        <x:v>344.187</x:v>
      </x:c>
      <x:c r="E670" s="19" t="n">
        <x:f>$D670*SUMPRODUCT('Evidence'!$J$4179:$J$4189,'Evidence'!L$4179:L$4189)</x:f>
        <x:v>12.173909430188232</x:v>
      </x:c>
      <x:c r="F670" s="19" t="n">
        <x:f>$D670*SUMPRODUCT('Evidence'!$J$4179:$J$4189,'Evidence'!M$4179:M$4189)</x:f>
        <x:v>0</x:v>
      </x:c>
      <x:c r="G670" s="19" t="n">
        <x:f>$D670*SUMPRODUCT('Evidence'!$J$4179:$J$4189,'Evidence'!N$4179:N$4189)</x:f>
        <x:v>282.4579611526166</x:v>
      </x:c>
      <x:c r="H670" s="19" t="n">
        <x:f>$D670*SUMPRODUCT('Evidence'!$J$4179:$J$4189,'Evidence'!O$4179:O$4189)</x:f>
        <x:v>0</x:v>
      </x:c>
      <x:c r="I670" s="19" t="n">
        <x:f>$D670*SUMPRODUCT('Evidence'!$J$4179:$J$4189,'Evidence'!P$4179:P$4189)</x:f>
        <x:v>0</x:v>
      </x:c>
      <x:c r="J670" s="19" t="n">
        <x:f>$D670*SUMPRODUCT('Evidence'!$J$4179:$J$4189,'Evidence'!Q$4179:Q$4189)</x:f>
        <x:v>0</x:v>
      </x:c>
      <x:c r="K670" s="19" t="n">
        <x:f>$D670*SUMPRODUCT('Evidence'!$J$4179:$J$4189,'Evidence'!R$4179:R$4189)</x:f>
        <x:v>0</x:v>
      </x:c>
      <x:c r="L670" s="19" t="n">
        <x:f>$D670*SUMPRODUCT('Evidence'!$J$4179:$J$4189,'Evidence'!S$4179:S$4189)</x:f>
        <x:v>11.684732732121795</x:v>
      </x:c>
      <x:c r="M670" s="19" t="n">
        <x:f>$D670*SUMPRODUCT('Evidence'!$J$4179:$J$4189,'Evidence'!T$4179:T$4189)</x:f>
        <x:v>37.870396685073445</x:v>
      </x:c>
      <x:c r="N670" s="19" t="n">
        <x:f>$D670*SUMPRODUCT('Evidence'!$J$4179:$J$4189,'Evidence'!U$4179:U$4189)</x:f>
        <x:v>0</x:v>
      </x:c>
      <x:c r="O670" s="19" t="n">
        <x:f>$D670*SUMPRODUCT('Evidence'!$J$4179:$J$4189,'Evidence'!V$4179:V$4189)</x:f>
        <x:v>0</x:v>
      </x:c>
      <x:c r="P670" s="19" t="n">
        <x:f>$D670*SUMPRODUCT('Evidence'!$J$4179:$J$4189,'Evidence'!W$4179:W$4189)</x:f>
        <x:v>0</x:v>
      </x:c>
      <x:c r="Q670" s="19" t="n">
        <x:f>SUM(E670:P670)</x:f>
        <x:v>344.18700000000007</x:v>
      </x:c>
      <x:c r="R670" s="19" t="n">
        <x:f>Q670-D670</x:f>
        <x:v>5.684341886080802e-14</x:v>
      </x:c>
      <x:c r="S670" s="17" t="str">
        <x:v>Economic activity (ISIC-Rev.4): H,J. Transport; storage and communication</x:v>
      </x:c>
      <x:c r="T670" s="2" t="str">
        <x:v>XA:2189</x:v>
      </x:c>
      <x:c r="U670" s="2" t="str"/>
      <x:c r="V670" s="2" t="str">
        <x:v>https://rplumber.ilo.org/data/indicator?format=.csv.gz&amp;id=EMP_2EMP_SEX_ECO_NB_A</x:v>
      </x:c>
      <x:c r="W670" s="2" t="str">
        <x:v>ILO modelled estimate; allocation estimated</x:v>
      </x:c>
    </x:row>
    <x:row r="671" ht="32" customHeight="1">
      <x:c r="A671" s="13" t="str">
        <x:v>Dominican Republic</x:v>
      </x:c>
      <x:c r="B671" s="13" t="str">
        <x:v>DOM</x:v>
      </x:c>
      <x:c r="C671" s="13" t="str">
        <x:v>I</x:v>
      </x:c>
      <x:c r="D671" s="25" t="n">
        <x:v>434.575</x:v>
      </x:c>
      <x:c r="E671" s="21" t="n">
        <x:f>$D671*SUMPRODUCT('Evidence'!$J$4190:$J$4191,'Evidence'!L$4190:L$4191)</x:f>
        <x:v>0</x:v>
      </x:c>
      <x:c r="F671" s="21" t="n">
        <x:f>$D671*SUMPRODUCT('Evidence'!$J$4190:$J$4191,'Evidence'!M$4190:M$4191)</x:f>
        <x:v>0</x:v>
      </x:c>
      <x:c r="G671" s="21" t="n">
        <x:f>$D671*SUMPRODUCT('Evidence'!$J$4190:$J$4191,'Evidence'!N$4190:N$4191)</x:f>
        <x:v>0</x:v>
      </x:c>
      <x:c r="H671" s="21" t="n">
        <x:f>$D671*SUMPRODUCT('Evidence'!$J$4190:$J$4191,'Evidence'!O$4190:O$4191)</x:f>
        <x:v>434.575</x:v>
      </x:c>
      <x:c r="I671" s="21" t="n">
        <x:f>$D671*SUMPRODUCT('Evidence'!$J$4190:$J$4191,'Evidence'!P$4190:P$4191)</x:f>
        <x:v>0</x:v>
      </x:c>
      <x:c r="J671" s="21" t="n">
        <x:f>$D671*SUMPRODUCT('Evidence'!$J$4190:$J$4191,'Evidence'!Q$4190:Q$4191)</x:f>
        <x:v>0</x:v>
      </x:c>
      <x:c r="K671" s="21" t="n">
        <x:f>$D671*SUMPRODUCT('Evidence'!$J$4190:$J$4191,'Evidence'!R$4190:R$4191)</x:f>
        <x:v>0</x:v>
      </x:c>
      <x:c r="L671" s="21" t="n">
        <x:f>$D671*SUMPRODUCT('Evidence'!$J$4190:$J$4191,'Evidence'!S$4190:S$4191)</x:f>
        <x:v>0</x:v>
      </x:c>
      <x:c r="M671" s="21" t="n">
        <x:f>$D671*SUMPRODUCT('Evidence'!$J$4190:$J$4191,'Evidence'!T$4190:T$4191)</x:f>
        <x:v>0</x:v>
      </x:c>
      <x:c r="N671" s="21" t="n">
        <x:f>$D671*SUMPRODUCT('Evidence'!$J$4190:$J$4191,'Evidence'!U$4190:U$4191)</x:f>
        <x:v>0</x:v>
      </x:c>
      <x:c r="O671" s="21" t="n">
        <x:f>$D671*SUMPRODUCT('Evidence'!$J$4190:$J$4191,'Evidence'!V$4190:V$4191)</x:f>
        <x:v>0</x:v>
      </x:c>
      <x:c r="P671" s="21" t="n">
        <x:f>$D671*SUMPRODUCT('Evidence'!$J$4190:$J$4191,'Evidence'!W$4190:W$4191)</x:f>
        <x:v>0</x:v>
      </x:c>
      <x:c r="Q671" s="21" t="n">
        <x:f>SUM(E671:P671)</x:f>
        <x:v>434.575</x:v>
      </x:c>
      <x:c r="R671" s="21" t="n">
        <x:f>Q671-D671</x:f>
        <x:v>0</x:v>
      </x:c>
      <x:c r="S671" s="18" t="str">
        <x:v>Economic activity (ISIC-Rev.4): I. Accommodation and food service activities</x:v>
      </x:c>
      <x:c r="T671" s="13" t="str">
        <x:v>XA:2189</x:v>
      </x:c>
      <x:c r="U671" s="13" t="str"/>
      <x:c r="V671" s="13" t="str">
        <x:v>https://rplumber.ilo.org/data/indicator?format=.csv.gz&amp;id=EMP_2EMP_SEX_ECO_NB_A</x:v>
      </x:c>
      <x:c r="W671" s="13" t="str">
        <x:v>ILO modelled estimate; allocation estimated</x:v>
      </x:c>
    </x:row>
    <x:row r="672" ht="32" customHeight="1">
      <x:c r="A672" s="2" t="str">
        <x:v>Dominican Republic</x:v>
      </x:c>
      <x:c r="B672" s="2" t="str">
        <x:v>DOM</x:v>
      </x:c>
      <x:c r="C672" s="2" t="str">
        <x:v>K</x:v>
      </x:c>
      <x:c r="D672" s="25" t="n">
        <x:v>110.276</x:v>
      </x:c>
      <x:c r="E672" s="19" t="n">
        <x:f>$D672*SUMPRODUCT('Evidence'!$J$4192:$J$4194,'Evidence'!L$4192:L$4194)</x:f>
        <x:v>0</x:v>
      </x:c>
      <x:c r="F672" s="19" t="n">
        <x:f>$D672*SUMPRODUCT('Evidence'!$J$4192:$J$4194,'Evidence'!M$4192:M$4194)</x:f>
        <x:v>0</x:v>
      </x:c>
      <x:c r="G672" s="19" t="n">
        <x:f>$D672*SUMPRODUCT('Evidence'!$J$4192:$J$4194,'Evidence'!N$4192:N$4194)</x:f>
        <x:v>0</x:v>
      </x:c>
      <x:c r="H672" s="19" t="n">
        <x:f>$D672*SUMPRODUCT('Evidence'!$J$4192:$J$4194,'Evidence'!O$4192:O$4194)</x:f>
        <x:v>0</x:v>
      </x:c>
      <x:c r="I672" s="19" t="n">
        <x:f>$D672*SUMPRODUCT('Evidence'!$J$4192:$J$4194,'Evidence'!P$4192:P$4194)</x:f>
        <x:v>0</x:v>
      </x:c>
      <x:c r="J672" s="19" t="n">
        <x:f>$D672*SUMPRODUCT('Evidence'!$J$4192:$J$4194,'Evidence'!Q$4192:Q$4194)</x:f>
        <x:v>0</x:v>
      </x:c>
      <x:c r="K672" s="19" t="n">
        <x:f>$D672*SUMPRODUCT('Evidence'!$J$4192:$J$4194,'Evidence'!R$4192:R$4194)</x:f>
        <x:v>110.276</x:v>
      </x:c>
      <x:c r="L672" s="19" t="n">
        <x:f>$D672*SUMPRODUCT('Evidence'!$J$4192:$J$4194,'Evidence'!S$4192:S$4194)</x:f>
        <x:v>0</x:v>
      </x:c>
      <x:c r="M672" s="19" t="n">
        <x:f>$D672*SUMPRODUCT('Evidence'!$J$4192:$J$4194,'Evidence'!T$4192:T$4194)</x:f>
        <x:v>0</x:v>
      </x:c>
      <x:c r="N672" s="19" t="n">
        <x:f>$D672*SUMPRODUCT('Evidence'!$J$4192:$J$4194,'Evidence'!U$4192:U$4194)</x:f>
        <x:v>0</x:v>
      </x:c>
      <x:c r="O672" s="19" t="n">
        <x:f>$D672*SUMPRODUCT('Evidence'!$J$4192:$J$4194,'Evidence'!V$4192:V$4194)</x:f>
        <x:v>0</x:v>
      </x:c>
      <x:c r="P672" s="19" t="n">
        <x:f>$D672*SUMPRODUCT('Evidence'!$J$4192:$J$4194,'Evidence'!W$4192:W$4194)</x:f>
        <x:v>0</x:v>
      </x:c>
      <x:c r="Q672" s="19" t="n">
        <x:f>SUM(E672:P672)</x:f>
        <x:v>110.276</x:v>
      </x:c>
      <x:c r="R672" s="19" t="n">
        <x:f>Q672-D672</x:f>
        <x:v>0</x:v>
      </x:c>
      <x:c r="S672" s="17" t="str">
        <x:v>Economic activity (ISIC-Rev.4): K. Financial and insurance activities</x:v>
      </x:c>
      <x:c r="T672" s="2" t="str">
        <x:v>XA:2189</x:v>
      </x:c>
      <x:c r="U672" s="2" t="str"/>
      <x:c r="V672" s="2" t="str">
        <x:v>https://rplumber.ilo.org/data/indicator?format=.csv.gz&amp;id=EMP_2EMP_SEX_ECO_NB_A</x:v>
      </x:c>
      <x:c r="W672" s="2" t="str">
        <x:v>ILO modelled estimate; allocation estimated</x:v>
      </x:c>
    </x:row>
    <x:row r="673" ht="32" customHeight="1">
      <x:c r="A673" s="13" t="str">
        <x:v>Dominican Republic</x:v>
      </x:c>
      <x:c r="B673" s="13" t="str">
        <x:v>DOM</x:v>
      </x:c>
      <x:c r="C673" s="13" t="str">
        <x:v>LMN</x:v>
      </x:c>
      <x:c r="D673" s="25" t="n">
        <x:v>267.982</x:v>
      </x:c>
      <x:c r="E673" s="21" t="n">
        <x:f>$D673*SUMPRODUCT('Evidence'!$J$4195:$J$4206,'Evidence'!L$4195:L$4206)</x:f>
        <x:v>0</x:v>
      </x:c>
      <x:c r="F673" s="21" t="n">
        <x:f>$D673*SUMPRODUCT('Evidence'!$J$4195:$J$4206,'Evidence'!M$4195:M$4206)</x:f>
        <x:v>0</x:v>
      </x:c>
      <x:c r="G673" s="21" t="n">
        <x:f>$D673*SUMPRODUCT('Evidence'!$J$4195:$J$4206,'Evidence'!N$4195:N$4206)</x:f>
        <x:v>209.65983761974857</x:v>
      </x:c>
      <x:c r="H673" s="21" t="n">
        <x:f>$D673*SUMPRODUCT('Evidence'!$J$4195:$J$4206,'Evidence'!O$4195:O$4206)</x:f>
        <x:v>19.3853821036391</x:v>
      </x:c>
      <x:c r="I673" s="21" t="n">
        <x:f>$D673*SUMPRODUCT('Evidence'!$J$4195:$J$4206,'Evidence'!P$4195:P$4206)</x:f>
        <x:v>0</x:v>
      </x:c>
      <x:c r="J673" s="21" t="n">
        <x:f>$D673*SUMPRODUCT('Evidence'!$J$4195:$J$4206,'Evidence'!Q$4195:Q$4206)</x:f>
        <x:v>3.0967165156607916</x:v>
      </x:c>
      <x:c r="K673" s="21" t="n">
        <x:f>$D673*SUMPRODUCT('Evidence'!$J$4195:$J$4206,'Evidence'!R$4195:R$4206)</x:f>
        <x:v>0</x:v>
      </x:c>
      <x:c r="L673" s="21" t="n">
        <x:f>$D673*SUMPRODUCT('Evidence'!$J$4195:$J$4206,'Evidence'!S$4195:S$4206)</x:f>
        <x:v>0</x:v>
      </x:c>
      <x:c r="M673" s="21" t="n">
        <x:f>$D673*SUMPRODUCT('Evidence'!$J$4195:$J$4206,'Evidence'!T$4195:T$4206)</x:f>
        <x:v>13.794943906106097</x:v>
      </x:c>
      <x:c r="N673" s="21" t="n">
        <x:f>$D673*SUMPRODUCT('Evidence'!$J$4195:$J$4206,'Evidence'!U$4195:U$4206)</x:f>
        <x:v>0</x:v>
      </x:c>
      <x:c r="O673" s="21" t="n">
        <x:f>$D673*SUMPRODUCT('Evidence'!$J$4195:$J$4206,'Evidence'!V$4195:V$4206)</x:f>
        <x:v>22.04511985484544</x:v>
      </x:c>
      <x:c r="P673" s="21" t="n">
        <x:f>$D673*SUMPRODUCT('Evidence'!$J$4195:$J$4206,'Evidence'!W$4195:W$4206)</x:f>
        <x:v>0</x:v>
      </x:c>
      <x:c r="Q673" s="21" t="n">
        <x:f>SUM(E673:P673)</x:f>
        <x:v>267.98199999999997</x:v>
      </x:c>
      <x:c r="R673" s="21" t="n">
        <x:f>Q673-D673</x:f>
        <x:v>-5.684341886080802e-14</x:v>
      </x:c>
      <x:c r="S673" s="18" t="str">
        <x:v>Economic activity (ISIC-Rev.4): L,M,N. Real estate; business and administrative activities</x:v>
      </x:c>
      <x:c r="T673" s="13" t="str">
        <x:v>XA:2189</x:v>
      </x:c>
      <x:c r="U673" s="13" t="str"/>
      <x:c r="V673" s="13" t="str">
        <x:v>https://rplumber.ilo.org/data/indicator?format=.csv.gz&amp;id=EMP_2EMP_SEX_ECO_NB_A</x:v>
      </x:c>
      <x:c r="W673" s="13" t="str">
        <x:v>ILO modelled estimate; allocation estimated</x:v>
      </x:c>
    </x:row>
    <x:row r="674" ht="32" customHeight="1">
      <x:c r="A674" s="2" t="str">
        <x:v>Dominican Republic</x:v>
      </x:c>
      <x:c r="B674" s="2" t="str">
        <x:v>DOM</x:v>
      </x:c>
      <x:c r="C674" s="2" t="str">
        <x:v>O</x:v>
      </x:c>
      <x:c r="D674" s="25" t="n">
        <x:v>293.998</x:v>
      </x:c>
      <x:c r="E674" s="19" t="n">
        <x:f>$D674*SUMPRODUCT('Evidence'!$J$4207:$J$4207,'Evidence'!L$4207:L$4207)</x:f>
        <x:v>0</x:v>
      </x:c>
      <x:c r="F674" s="19" t="n">
        <x:f>$D674*SUMPRODUCT('Evidence'!$J$4207:$J$4207,'Evidence'!M$4207:M$4207)</x:f>
        <x:v>0</x:v>
      </x:c>
      <x:c r="G674" s="19" t="n">
        <x:f>$D674*SUMPRODUCT('Evidence'!$J$4207:$J$4207,'Evidence'!N$4207:N$4207)</x:f>
        <x:v>0</x:v>
      </x:c>
      <x:c r="H674" s="19" t="n">
        <x:f>$D674*SUMPRODUCT('Evidence'!$J$4207:$J$4207,'Evidence'!O$4207:O$4207)</x:f>
        <x:v>0</x:v>
      </x:c>
      <x:c r="I674" s="19" t="n">
        <x:f>$D674*SUMPRODUCT('Evidence'!$J$4207:$J$4207,'Evidence'!P$4207:P$4207)</x:f>
        <x:v>0</x:v>
      </x:c>
      <x:c r="J674" s="19" t="n">
        <x:f>$D674*SUMPRODUCT('Evidence'!$J$4207:$J$4207,'Evidence'!Q$4207:Q$4207)</x:f>
        <x:v>0</x:v>
      </x:c>
      <x:c r="K674" s="19" t="n">
        <x:f>$D674*SUMPRODUCT('Evidence'!$J$4207:$J$4207,'Evidence'!R$4207:R$4207)</x:f>
        <x:v>0</x:v>
      </x:c>
      <x:c r="L674" s="19" t="n">
        <x:f>$D674*SUMPRODUCT('Evidence'!$J$4207:$J$4207,'Evidence'!S$4207:S$4207)</x:f>
        <x:v>0</x:v>
      </x:c>
      <x:c r="M674" s="19" t="n">
        <x:f>$D674*SUMPRODUCT('Evidence'!$J$4207:$J$4207,'Evidence'!T$4207:T$4207)</x:f>
        <x:v>0</x:v>
      </x:c>
      <x:c r="N674" s="19" t="n">
        <x:f>$D674*SUMPRODUCT('Evidence'!$J$4207:$J$4207,'Evidence'!U$4207:U$4207)</x:f>
        <x:v>0</x:v>
      </x:c>
      <x:c r="O674" s="19" t="n">
        <x:f>$D674*SUMPRODUCT('Evidence'!$J$4207:$J$4207,'Evidence'!V$4207:V$4207)</x:f>
        <x:v>0</x:v>
      </x:c>
      <x:c r="P674" s="19" t="n">
        <x:f>$D674*SUMPRODUCT('Evidence'!$J$4207:$J$4207,'Evidence'!W$4207:W$4207)</x:f>
        <x:v>293.998</x:v>
      </x:c>
      <x:c r="Q674" s="19" t="n">
        <x:f>SUM(E674:P674)</x:f>
        <x:v>293.998</x:v>
      </x:c>
      <x:c r="R674" s="19" t="n">
        <x:f>Q674-D674</x:f>
        <x:v>0</x:v>
      </x:c>
      <x:c r="S674" s="17" t="str">
        <x:v>Economic activity (ISIC-Rev.4): O. Public administration and defence; compulsory social security</x:v>
      </x:c>
      <x:c r="T674" s="2" t="str">
        <x:v>XA:2189</x:v>
      </x:c>
      <x:c r="U674" s="2" t="str"/>
      <x:c r="V674" s="2" t="str">
        <x:v>https://rplumber.ilo.org/data/indicator?format=.csv.gz&amp;id=EMP_2EMP_SEX_ECO_NB_A</x:v>
      </x:c>
      <x:c r="W674" s="2" t="str">
        <x:v>ILO modelled estimate; allocation estimated</x:v>
      </x:c>
    </x:row>
    <x:row r="675" ht="32" customHeight="1">
      <x:c r="A675" s="13" t="str">
        <x:v>Dominican Republic</x:v>
      </x:c>
      <x:c r="B675" s="13" t="str">
        <x:v>DOM</x:v>
      </x:c>
      <x:c r="C675" s="13" t="str">
        <x:v>P</x:v>
      </x:c>
      <x:c r="D675" s="25" t="n">
        <x:v>319.361</x:v>
      </x:c>
      <x:c r="E675" s="21" t="n">
        <x:f>$D675*SUMPRODUCT('Evidence'!$J$4208:$J$4208,'Evidence'!L$4208:L$4208)</x:f>
        <x:v>0</x:v>
      </x:c>
      <x:c r="F675" s="21" t="n">
        <x:f>$D675*SUMPRODUCT('Evidence'!$J$4208:$J$4208,'Evidence'!M$4208:M$4208)</x:f>
        <x:v>0</x:v>
      </x:c>
      <x:c r="G675" s="21" t="n">
        <x:f>$D675*SUMPRODUCT('Evidence'!$J$4208:$J$4208,'Evidence'!N$4208:N$4208)</x:f>
        <x:v>0</x:v>
      </x:c>
      <x:c r="H675" s="21" t="n">
        <x:f>$D675*SUMPRODUCT('Evidence'!$J$4208:$J$4208,'Evidence'!O$4208:O$4208)</x:f>
        <x:v>319.361</x:v>
      </x:c>
      <x:c r="I675" s="21" t="n">
        <x:f>$D675*SUMPRODUCT('Evidence'!$J$4208:$J$4208,'Evidence'!P$4208:P$4208)</x:f>
        <x:v>0</x:v>
      </x:c>
      <x:c r="J675" s="21" t="n">
        <x:f>$D675*SUMPRODUCT('Evidence'!$J$4208:$J$4208,'Evidence'!Q$4208:Q$4208)</x:f>
        <x:v>0</x:v>
      </x:c>
      <x:c r="K675" s="21" t="n">
        <x:f>$D675*SUMPRODUCT('Evidence'!$J$4208:$J$4208,'Evidence'!R$4208:R$4208)</x:f>
        <x:v>0</x:v>
      </x:c>
      <x:c r="L675" s="21" t="n">
        <x:f>$D675*SUMPRODUCT('Evidence'!$J$4208:$J$4208,'Evidence'!S$4208:S$4208)</x:f>
        <x:v>0</x:v>
      </x:c>
      <x:c r="M675" s="21" t="n">
        <x:f>$D675*SUMPRODUCT('Evidence'!$J$4208:$J$4208,'Evidence'!T$4208:T$4208)</x:f>
        <x:v>0</x:v>
      </x:c>
      <x:c r="N675" s="21" t="n">
        <x:f>$D675*SUMPRODUCT('Evidence'!$J$4208:$J$4208,'Evidence'!U$4208:U$4208)</x:f>
        <x:v>0</x:v>
      </x:c>
      <x:c r="O675" s="21" t="n">
        <x:f>$D675*SUMPRODUCT('Evidence'!$J$4208:$J$4208,'Evidence'!V$4208:V$4208)</x:f>
        <x:v>0</x:v>
      </x:c>
      <x:c r="P675" s="21" t="n">
        <x:f>$D675*SUMPRODUCT('Evidence'!$J$4208:$J$4208,'Evidence'!W$4208:W$4208)</x:f>
        <x:v>0</x:v>
      </x:c>
      <x:c r="Q675" s="21" t="n">
        <x:f>SUM(E675:P675)</x:f>
        <x:v>319.361</x:v>
      </x:c>
      <x:c r="R675" s="21" t="n">
        <x:f>Q675-D675</x:f>
        <x:v>0</x:v>
      </x:c>
      <x:c r="S675" s="18" t="str">
        <x:v>Economic activity (ISIC-Rev.4): P. Education</x:v>
      </x:c>
      <x:c r="T675" s="13" t="str">
        <x:v>XA:2189</x:v>
      </x:c>
      <x:c r="U675" s="13" t="str"/>
      <x:c r="V675" s="13" t="str">
        <x:v>https://rplumber.ilo.org/data/indicator?format=.csv.gz&amp;id=EMP_2EMP_SEX_ECO_NB_A</x:v>
      </x:c>
      <x:c r="W675" s="13" t="str">
        <x:v>ILO modelled estimate; allocation estimated</x:v>
      </x:c>
    </x:row>
    <x:row r="676" ht="32" customHeight="1">
      <x:c r="A676" s="2" t="str">
        <x:v>Dominican Republic</x:v>
      </x:c>
      <x:c r="B676" s="2" t="str">
        <x:v>DOM</x:v>
      </x:c>
      <x:c r="C676" s="2" t="str">
        <x:v>Q</x:v>
      </x:c>
      <x:c r="D676" s="25" t="n">
        <x:v>207.969</x:v>
      </x:c>
      <x:c r="E676" s="19" t="n">
        <x:f>$D676*SUMPRODUCT('Evidence'!$J$4209:$J$4211,'Evidence'!L$4209:L$4211)</x:f>
        <x:v>0</x:v>
      </x:c>
      <x:c r="F676" s="19" t="n">
        <x:f>$D676*SUMPRODUCT('Evidence'!$J$4209:$J$4211,'Evidence'!M$4209:M$4211)</x:f>
        <x:v>0</x:v>
      </x:c>
      <x:c r="G676" s="19" t="n">
        <x:f>$D676*SUMPRODUCT('Evidence'!$J$4209:$J$4211,'Evidence'!N$4209:N$4211)</x:f>
        <x:v>0</x:v>
      </x:c>
      <x:c r="H676" s="19" t="n">
        <x:f>$D676*SUMPRODUCT('Evidence'!$J$4209:$J$4211,'Evidence'!O$4209:O$4211)</x:f>
        <x:v>0</x:v>
      </x:c>
      <x:c r="I676" s="19" t="n">
        <x:f>$D676*SUMPRODUCT('Evidence'!$J$4209:$J$4211,'Evidence'!P$4209:P$4211)</x:f>
        <x:v>0</x:v>
      </x:c>
      <x:c r="J676" s="19" t="n">
        <x:f>$D676*SUMPRODUCT('Evidence'!$J$4209:$J$4211,'Evidence'!Q$4209:Q$4211)</x:f>
        <x:v>175.72978271984692</x:v>
      </x:c>
      <x:c r="K676" s="19" t="n">
        <x:f>$D676*SUMPRODUCT('Evidence'!$J$4209:$J$4211,'Evidence'!R$4209:R$4211)</x:f>
        <x:v>0</x:v>
      </x:c>
      <x:c r="L676" s="19" t="n">
        <x:f>$D676*SUMPRODUCT('Evidence'!$J$4209:$J$4211,'Evidence'!S$4209:S$4211)</x:f>
        <x:v>0</x:v>
      </x:c>
      <x:c r="M676" s="19" t="n">
        <x:f>$D676*SUMPRODUCT('Evidence'!$J$4209:$J$4211,'Evidence'!T$4209:T$4211)</x:f>
        <x:v>0</x:v>
      </x:c>
      <x:c r="N676" s="19" t="n">
        <x:f>$D676*SUMPRODUCT('Evidence'!$J$4209:$J$4211,'Evidence'!U$4209:U$4211)</x:f>
        <x:v>0</x:v>
      </x:c>
      <x:c r="O676" s="19" t="n">
        <x:f>$D676*SUMPRODUCT('Evidence'!$J$4209:$J$4211,'Evidence'!V$4209:V$4211)</x:f>
        <x:v>0</x:v>
      </x:c>
      <x:c r="P676" s="19" t="n">
        <x:f>$D676*SUMPRODUCT('Evidence'!$J$4209:$J$4211,'Evidence'!W$4209:W$4211)</x:f>
        <x:v>32.23921728015308</x:v>
      </x:c>
      <x:c r="Q676" s="19" t="n">
        <x:f>SUM(E676:P676)</x:f>
        <x:v>207.969</x:v>
      </x:c>
      <x:c r="R676" s="19" t="n">
        <x:f>Q676-D676</x:f>
        <x:v>0</x:v>
      </x:c>
      <x:c r="S676" s="17" t="str">
        <x:v>Economic activity (ISIC-Rev.4): Q. Human health and social work activities</x:v>
      </x:c>
      <x:c r="T676" s="2" t="str">
        <x:v>XA:2189</x:v>
      </x:c>
      <x:c r="U676" s="2" t="str"/>
      <x:c r="V676" s="2" t="str">
        <x:v>https://rplumber.ilo.org/data/indicator?format=.csv.gz&amp;id=EMP_2EMP_SEX_ECO_NB_A</x:v>
      </x:c>
      <x:c r="W676" s="2" t="str">
        <x:v>ILO modelled estimate; allocation estimated</x:v>
      </x:c>
    </x:row>
    <x:row r="677" ht="32" customHeight="1">
      <x:c r="A677" s="13" t="str">
        <x:v>Dominican Republic</x:v>
      </x:c>
      <x:c r="B677" s="13" t="str">
        <x:v>DOM</x:v>
      </x:c>
      <x:c r="C677" s="13" t="str">
        <x:v>RSTU</x:v>
      </x:c>
      <x:c r="D677" s="25" t="n">
        <x:v>760.209</x:v>
      </x:c>
      <x:c r="E677" s="21" t="n">
        <x:f>$D677*SUMPRODUCT('Evidence'!$J$4212:$J$4220,'Evidence'!L$4212:L$4220)</x:f>
        <x:v>0</x:v>
      </x:c>
      <x:c r="F677" s="21" t="n">
        <x:f>$D677*SUMPRODUCT('Evidence'!$J$4212:$J$4220,'Evidence'!M$4212:M$4220)</x:f>
        <x:v>0</x:v>
      </x:c>
      <x:c r="G677" s="21" t="n">
        <x:f>$D677*SUMPRODUCT('Evidence'!$J$4212:$J$4220,'Evidence'!N$4212:N$4220)</x:f>
        <x:v>0</x:v>
      </x:c>
      <x:c r="H677" s="21" t="n">
        <x:f>$D677*SUMPRODUCT('Evidence'!$J$4212:$J$4220,'Evidence'!O$4212:O$4220)</x:f>
        <x:v>456.0848340516798</x:v>
      </x:c>
      <x:c r="I677" s="21" t="n">
        <x:f>$D677*SUMPRODUCT('Evidence'!$J$4212:$J$4220,'Evidence'!P$4212:P$4220)</x:f>
        <x:v>0</x:v>
      </x:c>
      <x:c r="J677" s="21" t="n">
        <x:f>$D677*SUMPRODUCT('Evidence'!$J$4212:$J$4220,'Evidence'!Q$4212:Q$4220)</x:f>
        <x:v>0</x:v>
      </x:c>
      <x:c r="K677" s="21" t="n">
        <x:f>$D677*SUMPRODUCT('Evidence'!$J$4212:$J$4220,'Evidence'!R$4212:R$4220)</x:f>
        <x:v>0</x:v>
      </x:c>
      <x:c r="L677" s="21" t="n">
        <x:f>$D677*SUMPRODUCT('Evidence'!$J$4212:$J$4220,'Evidence'!S$4212:S$4220)</x:f>
        <x:v>17.99344872213435</x:v>
      </x:c>
      <x:c r="M677" s="21" t="n">
        <x:f>$D677*SUMPRODUCT('Evidence'!$J$4212:$J$4220,'Evidence'!T$4212:T$4220)</x:f>
        <x:v>9.64301604413784</x:v>
      </x:c>
      <x:c r="N677" s="21" t="n">
        <x:f>$D677*SUMPRODUCT('Evidence'!$J$4212:$J$4220,'Evidence'!U$4212:U$4220)</x:f>
        <x:v>0</x:v>
      </x:c>
      <x:c r="O677" s="21" t="n">
        <x:f>$D677*SUMPRODUCT('Evidence'!$J$4212:$J$4220,'Evidence'!V$4212:V$4220)</x:f>
        <x:v>0</x:v>
      </x:c>
      <x:c r="P677" s="21" t="n">
        <x:f>$D677*SUMPRODUCT('Evidence'!$J$4212:$J$4220,'Evidence'!W$4212:W$4220)</x:f>
        <x:v>276.48770118204794</x:v>
      </x:c>
      <x:c r="Q677" s="21" t="n">
        <x:f>SUM(E677:P677)</x:f>
        <x:v>760.209</x:v>
      </x:c>
      <x:c r="R677" s="21" t="n">
        <x:f>Q677-D677</x:f>
        <x:v>0</x:v>
      </x:c>
      <x:c r="S677" s="18" t="str">
        <x:v>Economic activity (ISIC-Rev.4): R,S,T,U. Other services</x:v>
      </x:c>
      <x:c r="T677" s="13" t="str">
        <x:v>XA:2189</x:v>
      </x:c>
      <x:c r="U677" s="13" t="str"/>
      <x:c r="V677" s="13" t="str">
        <x:v>https://rplumber.ilo.org/data/indicator?format=.csv.gz&amp;id=EMP_2EMP_SEX_ECO_NB_A</x:v>
      </x:c>
      <x:c r="W677" s="13" t="str">
        <x:v>ILO modelled estimate; allocation estimated</x:v>
      </x:c>
    </x:row>
    <x:row r="678" ht="32" customHeight="1">
      <x:c r="A678" s="2" t="str">
        <x:v>Jamaica</x:v>
      </x:c>
      <x:c r="B678" s="2" t="str">
        <x:v>JAM</x:v>
      </x:c>
      <x:c r="C678" s="2" t="str">
        <x:v>A</x:v>
      </x:c>
      <x:c r="D678" s="25" t="n">
        <x:v>221.138</x:v>
      </x:c>
      <x:c r="E678" s="19" t="n">
        <x:f>$D678*SUMPRODUCT('Evidence'!$J$4221:$J$4223,'Evidence'!L$4221:L$4223)</x:f>
        <x:v>0</x:v>
      </x:c>
      <x:c r="F678" s="19" t="n">
        <x:f>$D678*SUMPRODUCT('Evidence'!$J$4221:$J$4223,'Evidence'!M$4221:M$4223)</x:f>
        <x:v>2.5145560792736887</x:v>
      </x:c>
      <x:c r="G678" s="19" t="n">
        <x:f>$D678*SUMPRODUCT('Evidence'!$J$4221:$J$4223,'Evidence'!N$4221:N$4223)</x:f>
        <x:v>0</x:v>
      </x:c>
      <x:c r="H678" s="19" t="n">
        <x:f>$D678*SUMPRODUCT('Evidence'!$J$4221:$J$4223,'Evidence'!O$4221:O$4223)</x:f>
        <x:v>0</x:v>
      </x:c>
      <x:c r="I678" s="19" t="n">
        <x:f>$D678*SUMPRODUCT('Evidence'!$J$4221:$J$4223,'Evidence'!P$4221:P$4223)</x:f>
        <x:v>218.62344392072632</x:v>
      </x:c>
      <x:c r="J678" s="19" t="n">
        <x:f>$D678*SUMPRODUCT('Evidence'!$J$4221:$J$4223,'Evidence'!Q$4221:Q$4223)</x:f>
        <x:v>0</x:v>
      </x:c>
      <x:c r="K678" s="19" t="n">
        <x:f>$D678*SUMPRODUCT('Evidence'!$J$4221:$J$4223,'Evidence'!R$4221:R$4223)</x:f>
        <x:v>0</x:v>
      </x:c>
      <x:c r="L678" s="19" t="n">
        <x:f>$D678*SUMPRODUCT('Evidence'!$J$4221:$J$4223,'Evidence'!S$4221:S$4223)</x:f>
        <x:v>0</x:v>
      </x:c>
      <x:c r="M678" s="19" t="n">
        <x:f>$D678*SUMPRODUCT('Evidence'!$J$4221:$J$4223,'Evidence'!T$4221:T$4223)</x:f>
        <x:v>0</x:v>
      </x:c>
      <x:c r="N678" s="19" t="n">
        <x:f>$D678*SUMPRODUCT('Evidence'!$J$4221:$J$4223,'Evidence'!U$4221:U$4223)</x:f>
        <x:v>0</x:v>
      </x:c>
      <x:c r="O678" s="19" t="n">
        <x:f>$D678*SUMPRODUCT('Evidence'!$J$4221:$J$4223,'Evidence'!V$4221:V$4223)</x:f>
        <x:v>0</x:v>
      </x:c>
      <x:c r="P678" s="19" t="n">
        <x:f>$D678*SUMPRODUCT('Evidence'!$J$4221:$J$4223,'Evidence'!W$4221:W$4223)</x:f>
        <x:v>0</x:v>
      </x:c>
      <x:c r="Q678" s="19" t="n">
        <x:f>SUM(E678:P678)</x:f>
        <x:v>221.138</x:v>
      </x:c>
      <x:c r="R678" s="19" t="n">
        <x:f>Q678-D678</x:f>
        <x:v>0</x:v>
      </x:c>
      <x:c r="S678" s="17" t="str">
        <x:v>Economic activity (ISIC-Rev.4): A. Agriculture; forestry and fishing</x:v>
      </x:c>
      <x:c r="T678" s="2" t="str">
        <x:v>XA:1905</x:v>
      </x:c>
      <x:c r="U678" s="2" t="str"/>
      <x:c r="V678" s="2" t="str">
        <x:v>https://rplumber.ilo.org/data/indicator?format=.csv.gz&amp;id=EMP_2EMP_SEX_ECO_NB_A</x:v>
      </x:c>
      <x:c r="W678" s="2" t="str">
        <x:v>ILO modelled estimate; allocation estimated</x:v>
      </x:c>
    </x:row>
    <x:row r="679" ht="32" customHeight="1">
      <x:c r="A679" s="13" t="str">
        <x:v>Jamaica</x:v>
      </x:c>
      <x:c r="B679" s="13" t="str">
        <x:v>JAM</x:v>
      </x:c>
      <x:c r="C679" s="13" t="str">
        <x:v>B</x:v>
      </x:c>
      <x:c r="D679" s="25" t="n">
        <x:v>4.87</x:v>
      </x:c>
      <x:c r="E679" s="21" t="n">
        <x:f>$D679*SUMPRODUCT('Evidence'!$J$4224:$J$4225,'Evidence'!L$4224:L$4225)</x:f>
        <x:v>0</x:v>
      </x:c>
      <x:c r="F679" s="21" t="n">
        <x:f>$D679*SUMPRODUCT('Evidence'!$J$4224:$J$4225,'Evidence'!M$4224:M$4225)</x:f>
        <x:v>4.87</x:v>
      </x:c>
      <x:c r="G679" s="21" t="n">
        <x:f>$D679*SUMPRODUCT('Evidence'!$J$4224:$J$4225,'Evidence'!N$4224:N$4225)</x:f>
        <x:v>0</x:v>
      </x:c>
      <x:c r="H679" s="21" t="n">
        <x:f>$D679*SUMPRODUCT('Evidence'!$J$4224:$J$4225,'Evidence'!O$4224:O$4225)</x:f>
        <x:v>0</x:v>
      </x:c>
      <x:c r="I679" s="21" t="n">
        <x:f>$D679*SUMPRODUCT('Evidence'!$J$4224:$J$4225,'Evidence'!P$4224:P$4225)</x:f>
        <x:v>0</x:v>
      </x:c>
      <x:c r="J679" s="21" t="n">
        <x:f>$D679*SUMPRODUCT('Evidence'!$J$4224:$J$4225,'Evidence'!Q$4224:Q$4225)</x:f>
        <x:v>0</x:v>
      </x:c>
      <x:c r="K679" s="21" t="n">
        <x:f>$D679*SUMPRODUCT('Evidence'!$J$4224:$J$4225,'Evidence'!R$4224:R$4225)</x:f>
        <x:v>0</x:v>
      </x:c>
      <x:c r="L679" s="21" t="n">
        <x:f>$D679*SUMPRODUCT('Evidence'!$J$4224:$J$4225,'Evidence'!S$4224:S$4225)</x:f>
        <x:v>0</x:v>
      </x:c>
      <x:c r="M679" s="21" t="n">
        <x:f>$D679*SUMPRODUCT('Evidence'!$J$4224:$J$4225,'Evidence'!T$4224:T$4225)</x:f>
        <x:v>0</x:v>
      </x:c>
      <x:c r="N679" s="21" t="n">
        <x:f>$D679*SUMPRODUCT('Evidence'!$J$4224:$J$4225,'Evidence'!U$4224:U$4225)</x:f>
        <x:v>0</x:v>
      </x:c>
      <x:c r="O679" s="21" t="n">
        <x:f>$D679*SUMPRODUCT('Evidence'!$J$4224:$J$4225,'Evidence'!V$4224:V$4225)</x:f>
        <x:v>0</x:v>
      </x:c>
      <x:c r="P679" s="21" t="n">
        <x:f>$D679*SUMPRODUCT('Evidence'!$J$4224:$J$4225,'Evidence'!W$4224:W$4225)</x:f>
        <x:v>0</x:v>
      </x:c>
      <x:c r="Q679" s="21" t="n">
        <x:f>SUM(E679:P679)</x:f>
        <x:v>4.87</x:v>
      </x:c>
      <x:c r="R679" s="21" t="n">
        <x:f>Q679-D679</x:f>
        <x:v>0</x:v>
      </x:c>
      <x:c r="S679" s="18" t="str">
        <x:v>Economic activity (ISIC-Rev.4): B. Mining and quarrying</x:v>
      </x:c>
      <x:c r="T679" s="13" t="str">
        <x:v>XA:1905</x:v>
      </x:c>
      <x:c r="U679" s="13" t="str"/>
      <x:c r="V679" s="13" t="str">
        <x:v>https://rplumber.ilo.org/data/indicator?format=.csv.gz&amp;id=EMP_2EMP_SEX_ECO_NB_A</x:v>
      </x:c>
      <x:c r="W679" s="13" t="str">
        <x:v>ILO modelled estimate; allocation estimated</x:v>
      </x:c>
    </x:row>
    <x:row r="680" ht="32" customHeight="1">
      <x:c r="A680" s="2" t="str">
        <x:v>Jamaica</x:v>
      </x:c>
      <x:c r="B680" s="2" t="str">
        <x:v>JAM</x:v>
      </x:c>
      <x:c r="C680" s="2" t="str">
        <x:v>C</x:v>
      </x:c>
      <x:c r="D680" s="25" t="n">
        <x:v>95.009</x:v>
      </x:c>
      <x:c r="E680" s="19" t="n">
        <x:f>$D680*SUMPRODUCT('Evidence'!$J$4226:$J$4245,'Evidence'!L$4226:L$4245)</x:f>
        <x:v>0.744740506041093</x:v>
      </x:c>
      <x:c r="F680" s="19" t="n">
        <x:f>$D680*SUMPRODUCT('Evidence'!$J$4226:$J$4245,'Evidence'!M$4226:M$4245)</x:f>
        <x:v>9.974550638239775</x:v>
      </x:c>
      <x:c r="G680" s="19" t="n">
        <x:f>$D680*SUMPRODUCT('Evidence'!$J$4226:$J$4245,'Evidence'!N$4226:N$4245)</x:f>
        <x:v>18.977804006917108</x:v>
      </x:c>
      <x:c r="H680" s="19" t="n">
        <x:f>$D680*SUMPRODUCT('Evidence'!$J$4226:$J$4245,'Evidence'!O$4226:O$4245)</x:f>
        <x:v>27.235181923934555</x:v>
      </x:c>
      <x:c r="I680" s="19" t="n">
        <x:f>$D680*SUMPRODUCT('Evidence'!$J$4226:$J$4245,'Evidence'!P$4226:P$4245)</x:f>
        <x:v>37.044192636920066</x:v>
      </x:c>
      <x:c r="J680" s="19" t="n">
        <x:f>$D680*SUMPRODUCT('Evidence'!$J$4226:$J$4245,'Evidence'!Q$4226:Q$4245)</x:f>
        <x:v>1.0325302879473934</x:v>
      </x:c>
      <x:c r="K680" s="19" t="n">
        <x:f>$D680*SUMPRODUCT('Evidence'!$J$4226:$J$4245,'Evidence'!R$4226:R$4245)</x:f>
        <x:v>0</x:v>
      </x:c>
      <x:c r="L680" s="19" t="n">
        <x:f>$D680*SUMPRODUCT('Evidence'!$J$4226:$J$4245,'Evidence'!S$4226:S$4245)</x:f>
        <x:v>0</x:v>
      </x:c>
      <x:c r="M680" s="19" t="n">
        <x:f>$D680*SUMPRODUCT('Evidence'!$J$4226:$J$4245,'Evidence'!T$4226:T$4245)</x:f>
        <x:v>0</x:v>
      </x:c>
      <x:c r="N680" s="19" t="n">
        <x:f>$D680*SUMPRODUCT('Evidence'!$J$4226:$J$4245,'Evidence'!U$4226:U$4245)</x:f>
        <x:v>0</x:v>
      </x:c>
      <x:c r="O680" s="19" t="n">
        <x:f>$D680*SUMPRODUCT('Evidence'!$J$4226:$J$4245,'Evidence'!V$4226:V$4245)</x:f>
        <x:v>0</x:v>
      </x:c>
      <x:c r="P680" s="19" t="n">
        <x:f>$D680*SUMPRODUCT('Evidence'!$J$4226:$J$4245,'Evidence'!W$4226:W$4245)</x:f>
        <x:v>0</x:v>
      </x:c>
      <x:c r="Q680" s="19" t="n">
        <x:f>SUM(E680:P680)</x:f>
        <x:v>95.00899999999999</x:v>
      </x:c>
      <x:c r="R680" s="19" t="n">
        <x:f>Q680-D680</x:f>
        <x:v>-1.4210854715202004e-14</x:v>
      </x:c>
      <x:c r="S680" s="17" t="str">
        <x:v>Economic activity (ISIC-Rev.4): C. Manufacturing</x:v>
      </x:c>
      <x:c r="T680" s="2" t="str">
        <x:v>XA:1905</x:v>
      </x:c>
      <x:c r="U680" s="2" t="str"/>
      <x:c r="V680" s="2" t="str">
        <x:v>https://rplumber.ilo.org/data/indicator?format=.csv.gz&amp;id=EMP_2EMP_SEX_ECO_NB_A</x:v>
      </x:c>
      <x:c r="W680" s="2" t="str">
        <x:v>ILO modelled estimate; allocation estimated</x:v>
      </x:c>
    </x:row>
    <x:row r="681" ht="32" customHeight="1">
      <x:c r="A681" s="13" t="str">
        <x:v>Jamaica</x:v>
      </x:c>
      <x:c r="B681" s="13" t="str">
        <x:v>JAM</x:v>
      </x:c>
      <x:c r="C681" s="13" t="str">
        <x:v>DE</x:v>
      </x:c>
      <x:c r="D681" s="25" t="n">
        <x:v>10.373</x:v>
      </x:c>
      <x:c r="E681" s="21" t="n">
        <x:f>$D681*SUMPRODUCT('Evidence'!$J$4246:$J$4249,'Evidence'!L$4246:L$4249)</x:f>
        <x:v>0</x:v>
      </x:c>
      <x:c r="F681" s="21" t="n">
        <x:f>$D681*SUMPRODUCT('Evidence'!$J$4246:$J$4249,'Evidence'!M$4246:M$4249)</x:f>
        <x:v>0</x:v>
      </x:c>
      <x:c r="G681" s="21" t="n">
        <x:f>$D681*SUMPRODUCT('Evidence'!$J$4246:$J$4249,'Evidence'!N$4246:N$4249)</x:f>
        <x:v>2.4058863421995853</x:v>
      </x:c>
      <x:c r="H681" s="21" t="n">
        <x:f>$D681*SUMPRODUCT('Evidence'!$J$4246:$J$4249,'Evidence'!O$4246:O$4249)</x:f>
        <x:v>0</x:v>
      </x:c>
      <x:c r="I681" s="21" t="n">
        <x:f>$D681*SUMPRODUCT('Evidence'!$J$4246:$J$4249,'Evidence'!P$4246:P$4249)</x:f>
        <x:v>0</x:v>
      </x:c>
      <x:c r="J681" s="21" t="n">
        <x:f>$D681*SUMPRODUCT('Evidence'!$J$4246:$J$4249,'Evidence'!Q$4246:Q$4249)</x:f>
        <x:v>0</x:v>
      </x:c>
      <x:c r="K681" s="21" t="n">
        <x:f>$D681*SUMPRODUCT('Evidence'!$J$4246:$J$4249,'Evidence'!R$4246:R$4249)</x:f>
        <x:v>0</x:v>
      </x:c>
      <x:c r="L681" s="21" t="n">
        <x:f>$D681*SUMPRODUCT('Evidence'!$J$4246:$J$4249,'Evidence'!S$4246:S$4249)</x:f>
        <x:v>0</x:v>
      </x:c>
      <x:c r="M681" s="21" t="n">
        <x:f>$D681*SUMPRODUCT('Evidence'!$J$4246:$J$4249,'Evidence'!T$4246:T$4249)</x:f>
        <x:v>0</x:v>
      </x:c>
      <x:c r="N681" s="21" t="n">
        <x:f>$D681*SUMPRODUCT('Evidence'!$J$4246:$J$4249,'Evidence'!U$4246:U$4249)</x:f>
        <x:v>7.967113657800416</x:v>
      </x:c>
      <x:c r="O681" s="21" t="n">
        <x:f>$D681*SUMPRODUCT('Evidence'!$J$4246:$J$4249,'Evidence'!V$4246:V$4249)</x:f>
        <x:v>0</x:v>
      </x:c>
      <x:c r="P681" s="21" t="n">
        <x:f>$D681*SUMPRODUCT('Evidence'!$J$4246:$J$4249,'Evidence'!W$4246:W$4249)</x:f>
        <x:v>0</x:v>
      </x:c>
      <x:c r="Q681" s="21" t="n">
        <x:f>SUM(E681:P681)</x:f>
        <x:v>10.373000000000001</x:v>
      </x:c>
      <x:c r="R681" s="21" t="n">
        <x:f>Q681-D681</x:f>
        <x:v>1.7763568394002505e-15</x:v>
      </x:c>
      <x:c r="S681" s="18" t="str">
        <x:v>Economic activity (ISIC-Rev.4): D,E. Utilities</x:v>
      </x:c>
      <x:c r="T681" s="13" t="str">
        <x:v>XA:1905</x:v>
      </x:c>
      <x:c r="U681" s="13" t="str"/>
      <x:c r="V681" s="13" t="str">
        <x:v>https://rplumber.ilo.org/data/indicator?format=.csv.gz&amp;id=EMP_2EMP_SEX_ECO_NB_A</x:v>
      </x:c>
      <x:c r="W681" s="13" t="str">
        <x:v>ILO modelled estimate; allocation estimated</x:v>
      </x:c>
    </x:row>
    <x:row r="682" ht="32" customHeight="1">
      <x:c r="A682" s="2" t="str">
        <x:v>Jamaica</x:v>
      </x:c>
      <x:c r="B682" s="2" t="str">
        <x:v>JAM</x:v>
      </x:c>
      <x:c r="C682" s="2" t="str">
        <x:v>F</x:v>
      </x:c>
      <x:c r="D682" s="25" t="n">
        <x:v>155.753</x:v>
      </x:c>
      <x:c r="E682" s="19" t="n">
        <x:f>$D682*SUMPRODUCT('Evidence'!$J$4250:$J$4252,'Evidence'!L$4250:L$4252)</x:f>
        <x:v>0</x:v>
      </x:c>
      <x:c r="F682" s="19" t="n">
        <x:f>$D682*SUMPRODUCT('Evidence'!$J$4250:$J$4252,'Evidence'!M$4250:M$4252)</x:f>
        <x:v>0</x:v>
      </x:c>
      <x:c r="G682" s="19" t="n">
        <x:f>$D682*SUMPRODUCT('Evidence'!$J$4250:$J$4252,'Evidence'!N$4250:N$4252)</x:f>
        <x:v>82.36130333280408</x:v>
      </x:c>
      <x:c r="H682" s="19" t="n">
        <x:f>$D682*SUMPRODUCT('Evidence'!$J$4250:$J$4252,'Evidence'!O$4250:O$4252)</x:f>
        <x:v>73.3916966671959</x:v>
      </x:c>
      <x:c r="I682" s="19" t="n">
        <x:f>$D682*SUMPRODUCT('Evidence'!$J$4250:$J$4252,'Evidence'!P$4250:P$4252)</x:f>
        <x:v>0</x:v>
      </x:c>
      <x:c r="J682" s="19" t="n">
        <x:f>$D682*SUMPRODUCT('Evidence'!$J$4250:$J$4252,'Evidence'!Q$4250:Q$4252)</x:f>
        <x:v>0</x:v>
      </x:c>
      <x:c r="K682" s="19" t="n">
        <x:f>$D682*SUMPRODUCT('Evidence'!$J$4250:$J$4252,'Evidence'!R$4250:R$4252)</x:f>
        <x:v>0</x:v>
      </x:c>
      <x:c r="L682" s="19" t="n">
        <x:f>$D682*SUMPRODUCT('Evidence'!$J$4250:$J$4252,'Evidence'!S$4250:S$4252)</x:f>
        <x:v>0</x:v>
      </x:c>
      <x:c r="M682" s="19" t="n">
        <x:f>$D682*SUMPRODUCT('Evidence'!$J$4250:$J$4252,'Evidence'!T$4250:T$4252)</x:f>
        <x:v>0</x:v>
      </x:c>
      <x:c r="N682" s="19" t="n">
        <x:f>$D682*SUMPRODUCT('Evidence'!$J$4250:$J$4252,'Evidence'!U$4250:U$4252)</x:f>
        <x:v>0</x:v>
      </x:c>
      <x:c r="O682" s="19" t="n">
        <x:f>$D682*SUMPRODUCT('Evidence'!$J$4250:$J$4252,'Evidence'!V$4250:V$4252)</x:f>
        <x:v>0</x:v>
      </x:c>
      <x:c r="P682" s="19" t="n">
        <x:f>$D682*SUMPRODUCT('Evidence'!$J$4250:$J$4252,'Evidence'!W$4250:W$4252)</x:f>
        <x:v>0</x:v>
      </x:c>
      <x:c r="Q682" s="19" t="n">
        <x:f>SUM(E682:P682)</x:f>
        <x:v>155.753</x:v>
      </x:c>
      <x:c r="R682" s="19" t="n">
        <x:f>Q682-D682</x:f>
        <x:v>0</x:v>
      </x:c>
      <x:c r="S682" s="17" t="str">
        <x:v>Economic activity (ISIC-Rev.4): F. Construction</x:v>
      </x:c>
      <x:c r="T682" s="2" t="str">
        <x:v>XA:1905</x:v>
      </x:c>
      <x:c r="U682" s="2" t="str"/>
      <x:c r="V682" s="2" t="str">
        <x:v>https://rplumber.ilo.org/data/indicator?format=.csv.gz&amp;id=EMP_2EMP_SEX_ECO_NB_A</x:v>
      </x:c>
      <x:c r="W682" s="2" t="str">
        <x:v>ILO modelled estimate; allocation estimated</x:v>
      </x:c>
    </x:row>
    <x:row r="683" ht="32" customHeight="1">
      <x:c r="A683" s="13" t="str">
        <x:v>Jamaica</x:v>
      </x:c>
      <x:c r="B683" s="13" t="str">
        <x:v>JAM</x:v>
      </x:c>
      <x:c r="C683" s="13" t="str">
        <x:v>G</x:v>
      </x:c>
      <x:c r="D683" s="25" t="n">
        <x:v>288.347</x:v>
      </x:c>
      <x:c r="E683" s="21" t="n">
        <x:f>$D683*SUMPRODUCT('Evidence'!$J$4253:$J$4255,'Evidence'!L$4253:L$4255)</x:f>
        <x:v>1.1232176433485592</x:v>
      </x:c>
      <x:c r="F683" s="21" t="n">
        <x:f>$D683*SUMPRODUCT('Evidence'!$J$4253:$J$4255,'Evidence'!M$4253:M$4255)</x:f>
        <x:v>1.1232176433485592</x:v>
      </x:c>
      <x:c r="G683" s="21" t="n">
        <x:f>$D683*SUMPRODUCT('Evidence'!$J$4253:$J$4255,'Evidence'!N$4253:N$4255)</x:f>
        <x:v>12.35539407683415</x:v>
      </x:c>
      <x:c r="H683" s="21" t="n">
        <x:f>$D683*SUMPRODUCT('Evidence'!$J$4253:$J$4255,'Evidence'!O$4253:O$4255)</x:f>
        <x:v>167.4271834927455</x:v>
      </x:c>
      <x:c r="I683" s="21" t="n">
        <x:f>$D683*SUMPRODUCT('Evidence'!$J$4253:$J$4255,'Evidence'!P$4253:P$4255)</x:f>
        <x:v>102.94833421367755</x:v>
      </x:c>
      <x:c r="J683" s="21" t="n">
        <x:f>$D683*SUMPRODUCT('Evidence'!$J$4253:$J$4255,'Evidence'!Q$4253:Q$4255)</x:f>
        <x:v>1.1232176433485592</x:v>
      </x:c>
      <x:c r="K683" s="21" t="n">
        <x:f>$D683*SUMPRODUCT('Evidence'!$J$4253:$J$4255,'Evidence'!R$4253:R$4255)</x:f>
        <x:v>0</x:v>
      </x:c>
      <x:c r="L683" s="21" t="n">
        <x:f>$D683*SUMPRODUCT('Evidence'!$J$4253:$J$4255,'Evidence'!S$4253:S$4255)</x:f>
        <x:v>2.2464352866971184</x:v>
      </x:c>
      <x:c r="M683" s="21" t="n">
        <x:f>$D683*SUMPRODUCT('Evidence'!$J$4253:$J$4255,'Evidence'!T$4253:T$4255)</x:f>
        <x:v>0</x:v>
      </x:c>
      <x:c r="N683" s="21" t="n">
        <x:f>$D683*SUMPRODUCT('Evidence'!$J$4253:$J$4255,'Evidence'!U$4253:U$4255)</x:f>
        <x:v>0</x:v>
      </x:c>
      <x:c r="O683" s="21" t="n">
        <x:f>$D683*SUMPRODUCT('Evidence'!$J$4253:$J$4255,'Evidence'!V$4253:V$4255)</x:f>
        <x:v>0</x:v>
      </x:c>
      <x:c r="P683" s="21" t="n">
        <x:f>$D683*SUMPRODUCT('Evidence'!$J$4253:$J$4255,'Evidence'!W$4253:W$4255)</x:f>
        <x:v>0</x:v>
      </x:c>
      <x:c r="Q683" s="21" t="n">
        <x:f>SUM(E683:P683)</x:f>
        <x:v>288.34700000000004</x:v>
      </x:c>
      <x:c r="R683" s="21" t="n">
        <x:f>Q683-D683</x:f>
        <x:v>5.684341886080802e-14</x:v>
      </x:c>
      <x:c r="S683" s="18" t="str">
        <x:v>Economic activity (ISIC-Rev.4): G. Wholesale and retail trade; repair of motor vehicles and motorcycles</x:v>
      </x:c>
      <x:c r="T683" s="13" t="str">
        <x:v>XA:1905</x:v>
      </x:c>
      <x:c r="U683" s="13" t="str"/>
      <x:c r="V683" s="13" t="str">
        <x:v>https://rplumber.ilo.org/data/indicator?format=.csv.gz&amp;id=EMP_2EMP_SEX_ECO_NB_A</x:v>
      </x:c>
      <x:c r="W683" s="13" t="str">
        <x:v>ILO modelled estimate; allocation estimated</x:v>
      </x:c>
    </x:row>
    <x:row r="684" ht="32" customHeight="1">
      <x:c r="A684" s="2" t="str">
        <x:v>Jamaica</x:v>
      </x:c>
      <x:c r="B684" s="2" t="str">
        <x:v>JAM</x:v>
      </x:c>
      <x:c r="C684" s="2" t="str">
        <x:v>HJ</x:v>
      </x:c>
      <x:c r="D684" s="25" t="n">
        <x:v>89.697</x:v>
      </x:c>
      <x:c r="E684" s="19" t="n">
        <x:f>$D684*SUMPRODUCT('Evidence'!$J$4256:$J$4265,'Evidence'!L$4256:L$4265)</x:f>
        <x:v>2.6405681231380336</x:v>
      </x:c>
      <x:c r="F684" s="19" t="n">
        <x:f>$D684*SUMPRODUCT('Evidence'!$J$4256:$J$4265,'Evidence'!M$4256:M$4265)</x:f>
        <x:v>0</x:v>
      </x:c>
      <x:c r="G684" s="19" t="n">
        <x:f>$D684*SUMPRODUCT('Evidence'!$J$4256:$J$4265,'Evidence'!N$4256:N$4265)</x:f>
        <x:v>69.69119751737834</x:v>
      </x:c>
      <x:c r="H684" s="19" t="n">
        <x:f>$D684*SUMPRODUCT('Evidence'!$J$4256:$J$4265,'Evidence'!O$4256:O$4265)</x:f>
        <x:v>0</x:v>
      </x:c>
      <x:c r="I684" s="19" t="n">
        <x:f>$D684*SUMPRODUCT('Evidence'!$J$4256:$J$4265,'Evidence'!P$4256:P$4265)</x:f>
        <x:v>0</x:v>
      </x:c>
      <x:c r="J684" s="19" t="n">
        <x:f>$D684*SUMPRODUCT('Evidence'!$J$4256:$J$4265,'Evidence'!Q$4256:Q$4265)</x:f>
        <x:v>0</x:v>
      </x:c>
      <x:c r="K684" s="19" t="n">
        <x:f>$D684*SUMPRODUCT('Evidence'!$J$4256:$J$4265,'Evidence'!R$4256:R$4265)</x:f>
        <x:v>0</x:v>
      </x:c>
      <x:c r="L684" s="19" t="n">
        <x:f>$D684*SUMPRODUCT('Evidence'!$J$4256:$J$4265,'Evidence'!S$4256:S$4265)</x:f>
        <x:v>2.999831181727904</x:v>
      </x:c>
      <x:c r="M684" s="19" t="n">
        <x:f>$D684*SUMPRODUCT('Evidence'!$J$4256:$J$4265,'Evidence'!T$4256:T$4265)</x:f>
        <x:v>14.365403177755706</x:v>
      </x:c>
      <x:c r="N684" s="19" t="n">
        <x:f>$D684*SUMPRODUCT('Evidence'!$J$4256:$J$4265,'Evidence'!U$4256:U$4265)</x:f>
        <x:v>0</x:v>
      </x:c>
      <x:c r="O684" s="19" t="n">
        <x:f>$D684*SUMPRODUCT('Evidence'!$J$4256:$J$4265,'Evidence'!V$4256:V$4265)</x:f>
        <x:v>0</x:v>
      </x:c>
      <x:c r="P684" s="19" t="n">
        <x:f>$D684*SUMPRODUCT('Evidence'!$J$4256:$J$4265,'Evidence'!W$4256:W$4265)</x:f>
        <x:v>0</x:v>
      </x:c>
      <x:c r="Q684" s="19" t="n">
        <x:f>SUM(E684:P684)</x:f>
        <x:v>89.69699999999999</x:v>
      </x:c>
      <x:c r="R684" s="19" t="n">
        <x:f>Q684-D684</x:f>
        <x:v>-1.4210854715202004e-14</x:v>
      </x:c>
      <x:c r="S684" s="17" t="str">
        <x:v>Economic activity (ISIC-Rev.4): H,J. Transport; storage and communication</x:v>
      </x:c>
      <x:c r="T684" s="2" t="str">
        <x:v>XA:1905</x:v>
      </x:c>
      <x:c r="U684" s="2" t="str"/>
      <x:c r="V684" s="2" t="str">
        <x:v>https://rplumber.ilo.org/data/indicator?format=.csv.gz&amp;id=EMP_2EMP_SEX_ECO_NB_A</x:v>
      </x:c>
      <x:c r="W684" s="2" t="str">
        <x:v>ILO modelled estimate; allocation estimated</x:v>
      </x:c>
    </x:row>
    <x:row r="685" ht="32" customHeight="1">
      <x:c r="A685" s="13" t="str">
        <x:v>Jamaica</x:v>
      </x:c>
      <x:c r="B685" s="13" t="str">
        <x:v>JAM</x:v>
      </x:c>
      <x:c r="C685" s="13" t="str">
        <x:v>I</x:v>
      </x:c>
      <x:c r="D685" s="25" t="n">
        <x:v>128.884</x:v>
      </x:c>
      <x:c r="E685" s="21" t="n">
        <x:f>$D685*SUMPRODUCT('Evidence'!$J$4266:$J$4267,'Evidence'!L$4266:L$4267)</x:f>
        <x:v>0</x:v>
      </x:c>
      <x:c r="F685" s="21" t="n">
        <x:f>$D685*SUMPRODUCT('Evidence'!$J$4266:$J$4267,'Evidence'!M$4266:M$4267)</x:f>
        <x:v>0</x:v>
      </x:c>
      <x:c r="G685" s="21" t="n">
        <x:f>$D685*SUMPRODUCT('Evidence'!$J$4266:$J$4267,'Evidence'!N$4266:N$4267)</x:f>
        <x:v>0</x:v>
      </x:c>
      <x:c r="H685" s="21" t="n">
        <x:f>$D685*SUMPRODUCT('Evidence'!$J$4266:$J$4267,'Evidence'!O$4266:O$4267)</x:f>
        <x:v>128.884</x:v>
      </x:c>
      <x:c r="I685" s="21" t="n">
        <x:f>$D685*SUMPRODUCT('Evidence'!$J$4266:$J$4267,'Evidence'!P$4266:P$4267)</x:f>
        <x:v>0</x:v>
      </x:c>
      <x:c r="J685" s="21" t="n">
        <x:f>$D685*SUMPRODUCT('Evidence'!$J$4266:$J$4267,'Evidence'!Q$4266:Q$4267)</x:f>
        <x:v>0</x:v>
      </x:c>
      <x:c r="K685" s="21" t="n">
        <x:f>$D685*SUMPRODUCT('Evidence'!$J$4266:$J$4267,'Evidence'!R$4266:R$4267)</x:f>
        <x:v>0</x:v>
      </x:c>
      <x:c r="L685" s="21" t="n">
        <x:f>$D685*SUMPRODUCT('Evidence'!$J$4266:$J$4267,'Evidence'!S$4266:S$4267)</x:f>
        <x:v>0</x:v>
      </x:c>
      <x:c r="M685" s="21" t="n">
        <x:f>$D685*SUMPRODUCT('Evidence'!$J$4266:$J$4267,'Evidence'!T$4266:T$4267)</x:f>
        <x:v>0</x:v>
      </x:c>
      <x:c r="N685" s="21" t="n">
        <x:f>$D685*SUMPRODUCT('Evidence'!$J$4266:$J$4267,'Evidence'!U$4266:U$4267)</x:f>
        <x:v>0</x:v>
      </x:c>
      <x:c r="O685" s="21" t="n">
        <x:f>$D685*SUMPRODUCT('Evidence'!$J$4266:$J$4267,'Evidence'!V$4266:V$4267)</x:f>
        <x:v>0</x:v>
      </x:c>
      <x:c r="P685" s="21" t="n">
        <x:f>$D685*SUMPRODUCT('Evidence'!$J$4266:$J$4267,'Evidence'!W$4266:W$4267)</x:f>
        <x:v>0</x:v>
      </x:c>
      <x:c r="Q685" s="21" t="n">
        <x:f>SUM(E685:P685)</x:f>
        <x:v>128.884</x:v>
      </x:c>
      <x:c r="R685" s="21" t="n">
        <x:f>Q685-D685</x:f>
        <x:v>0</x:v>
      </x:c>
      <x:c r="S685" s="18" t="str">
        <x:v>Economic activity (ISIC-Rev.4): I. Accommodation and food service activities</x:v>
      </x:c>
      <x:c r="T685" s="13" t="str">
        <x:v>XA:1905</x:v>
      </x:c>
      <x:c r="U685" s="13" t="str"/>
      <x:c r="V685" s="13" t="str">
        <x:v>https://rplumber.ilo.org/data/indicator?format=.csv.gz&amp;id=EMP_2EMP_SEX_ECO_NB_A</x:v>
      </x:c>
      <x:c r="W685" s="13" t="str">
        <x:v>ILO modelled estimate; allocation estimated</x:v>
      </x:c>
    </x:row>
    <x:row r="686" ht="32" customHeight="1">
      <x:c r="A686" s="2" t="str">
        <x:v>Jamaica</x:v>
      </x:c>
      <x:c r="B686" s="2" t="str">
        <x:v>JAM</x:v>
      </x:c>
      <x:c r="C686" s="2" t="str">
        <x:v>K</x:v>
      </x:c>
      <x:c r="D686" s="25" t="n">
        <x:v>36.887</x:v>
      </x:c>
      <x:c r="E686" s="19" t="n">
        <x:f>$D686*SUMPRODUCT('Evidence'!$J$4268:$J$4270,'Evidence'!L$4268:L$4270)</x:f>
        <x:v>0</x:v>
      </x:c>
      <x:c r="F686" s="19" t="n">
        <x:f>$D686*SUMPRODUCT('Evidence'!$J$4268:$J$4270,'Evidence'!M$4268:M$4270)</x:f>
        <x:v>0</x:v>
      </x:c>
      <x:c r="G686" s="19" t="n">
        <x:f>$D686*SUMPRODUCT('Evidence'!$J$4268:$J$4270,'Evidence'!N$4268:N$4270)</x:f>
        <x:v>0</x:v>
      </x:c>
      <x:c r="H686" s="19" t="n">
        <x:f>$D686*SUMPRODUCT('Evidence'!$J$4268:$J$4270,'Evidence'!O$4268:O$4270)</x:f>
        <x:v>0</x:v>
      </x:c>
      <x:c r="I686" s="19" t="n">
        <x:f>$D686*SUMPRODUCT('Evidence'!$J$4268:$J$4270,'Evidence'!P$4268:P$4270)</x:f>
        <x:v>0</x:v>
      </x:c>
      <x:c r="J686" s="19" t="n">
        <x:f>$D686*SUMPRODUCT('Evidence'!$J$4268:$J$4270,'Evidence'!Q$4268:Q$4270)</x:f>
        <x:v>0</x:v>
      </x:c>
      <x:c r="K686" s="19" t="n">
        <x:f>$D686*SUMPRODUCT('Evidence'!$J$4268:$J$4270,'Evidence'!R$4268:R$4270)</x:f>
        <x:v>36.887</x:v>
      </x:c>
      <x:c r="L686" s="19" t="n">
        <x:f>$D686*SUMPRODUCT('Evidence'!$J$4268:$J$4270,'Evidence'!S$4268:S$4270)</x:f>
        <x:v>0</x:v>
      </x:c>
      <x:c r="M686" s="19" t="n">
        <x:f>$D686*SUMPRODUCT('Evidence'!$J$4268:$J$4270,'Evidence'!T$4268:T$4270)</x:f>
        <x:v>0</x:v>
      </x:c>
      <x:c r="N686" s="19" t="n">
        <x:f>$D686*SUMPRODUCT('Evidence'!$J$4268:$J$4270,'Evidence'!U$4268:U$4270)</x:f>
        <x:v>0</x:v>
      </x:c>
      <x:c r="O686" s="19" t="n">
        <x:f>$D686*SUMPRODUCT('Evidence'!$J$4268:$J$4270,'Evidence'!V$4268:V$4270)</x:f>
        <x:v>0</x:v>
      </x:c>
      <x:c r="P686" s="19" t="n">
        <x:f>$D686*SUMPRODUCT('Evidence'!$J$4268:$J$4270,'Evidence'!W$4268:W$4270)</x:f>
        <x:v>0</x:v>
      </x:c>
      <x:c r="Q686" s="19" t="n">
        <x:f>SUM(E686:P686)</x:f>
        <x:v>36.887</x:v>
      </x:c>
      <x:c r="R686" s="19" t="n">
        <x:f>Q686-D686</x:f>
        <x:v>0</x:v>
      </x:c>
      <x:c r="S686" s="17" t="str">
        <x:v>Economic activity (ISIC-Rev.4): K. Financial and insurance activities</x:v>
      </x:c>
      <x:c r="T686" s="2" t="str">
        <x:v>XA:1905</x:v>
      </x:c>
      <x:c r="U686" s="2" t="str"/>
      <x:c r="V686" s="2" t="str">
        <x:v>https://rplumber.ilo.org/data/indicator?format=.csv.gz&amp;id=EMP_2EMP_SEX_ECO_NB_A</x:v>
      </x:c>
      <x:c r="W686" s="2" t="str">
        <x:v>ILO modelled estimate; allocation estimated</x:v>
      </x:c>
    </x:row>
    <x:row r="687" ht="32" customHeight="1">
      <x:c r="A687" s="13" t="str">
        <x:v>Jamaica</x:v>
      </x:c>
      <x:c r="B687" s="13" t="str">
        <x:v>JAM</x:v>
      </x:c>
      <x:c r="C687" s="13" t="str">
        <x:v>LMN</x:v>
      </x:c>
      <x:c r="D687" s="25" t="n">
        <x:v>167.906</x:v>
      </x:c>
      <x:c r="E687" s="21" t="n">
        <x:f>$D687*SUMPRODUCT('Evidence'!$J$4271:$J$4283,'Evidence'!L$4271:L$4283)</x:f>
        <x:v>0</x:v>
      </x:c>
      <x:c r="F687" s="21" t="n">
        <x:f>$D687*SUMPRODUCT('Evidence'!$J$4271:$J$4283,'Evidence'!M$4271:M$4283)</x:f>
        <x:v>0</x:v>
      </x:c>
      <x:c r="G687" s="21" t="n">
        <x:f>$D687*SUMPRODUCT('Evidence'!$J$4271:$J$4283,'Evidence'!N$4271:N$4283)</x:f>
        <x:v>150.41988220743005</x:v>
      </x:c>
      <x:c r="H687" s="21" t="n">
        <x:f>$D687*SUMPRODUCT('Evidence'!$J$4271:$J$4283,'Evidence'!O$4271:O$4283)</x:f>
        <x:v>5.561876810290546</x:v>
      </x:c>
      <x:c r="I687" s="21" t="n">
        <x:f>$D687*SUMPRODUCT('Evidence'!$J$4271:$J$4283,'Evidence'!P$4271:P$4283)</x:f>
        <x:v>0</x:v>
      </x:c>
      <x:c r="J687" s="21" t="n">
        <x:f>$D687*SUMPRODUCT('Evidence'!$J$4271:$J$4283,'Evidence'!Q$4271:Q$4283)</x:f>
        <x:v>0.37003661059638393</x:v>
      </x:c>
      <x:c r="K687" s="21" t="n">
        <x:f>$D687*SUMPRODUCT('Evidence'!$J$4271:$J$4283,'Evidence'!R$4271:R$4283)</x:f>
        <x:v>0</x:v>
      </x:c>
      <x:c r="L687" s="21" t="n">
        <x:f>$D687*SUMPRODUCT('Evidence'!$J$4271:$J$4283,'Evidence'!S$4271:S$4283)</x:f>
        <x:v>0</x:v>
      </x:c>
      <x:c r="M687" s="21" t="n">
        <x:f>$D687*SUMPRODUCT('Evidence'!$J$4271:$J$4283,'Evidence'!T$4271:T$4283)</x:f>
        <x:v>4.1966251172592814</x:v>
      </x:c>
      <x:c r="N687" s="21" t="n">
        <x:f>$D687*SUMPRODUCT('Evidence'!$J$4271:$J$4283,'Evidence'!U$4271:U$4283)</x:f>
        <x:v>0</x:v>
      </x:c>
      <x:c r="O687" s="21" t="n">
        <x:f>$D687*SUMPRODUCT('Evidence'!$J$4271:$J$4283,'Evidence'!V$4271:V$4283)</x:f>
        <x:v>7.357579254423727</x:v>
      </x:c>
      <x:c r="P687" s="21" t="n">
        <x:f>$D687*SUMPRODUCT('Evidence'!$J$4271:$J$4283,'Evidence'!W$4271:W$4283)</x:f>
        <x:v>0</x:v>
      </x:c>
      <x:c r="Q687" s="21" t="n">
        <x:f>SUM(E687:P687)</x:f>
        <x:v>167.906</x:v>
      </x:c>
      <x:c r="R687" s="21" t="n">
        <x:f>Q687-D687</x:f>
        <x:v>0</x:v>
      </x:c>
      <x:c r="S687" s="18" t="str">
        <x:v>Economic activity (ISIC-Rev.4): L,M,N. Real estate; business and administrative activities</x:v>
      </x:c>
      <x:c r="T687" s="13" t="str">
        <x:v>XA:1905</x:v>
      </x:c>
      <x:c r="U687" s="13" t="str"/>
      <x:c r="V687" s="13" t="str">
        <x:v>https://rplumber.ilo.org/data/indicator?format=.csv.gz&amp;id=EMP_2EMP_SEX_ECO_NB_A</x:v>
      </x:c>
      <x:c r="W687" s="13" t="str">
        <x:v>ILO modelled estimate; allocation estimated</x:v>
      </x:c>
    </x:row>
    <x:row r="688" ht="32" customHeight="1">
      <x:c r="A688" s="2" t="str">
        <x:v>Jamaica</x:v>
      </x:c>
      <x:c r="B688" s="2" t="str">
        <x:v>JAM</x:v>
      </x:c>
      <x:c r="C688" s="2" t="str">
        <x:v>O</x:v>
      </x:c>
      <x:c r="D688" s="25" t="n">
        <x:v>80.569</x:v>
      </x:c>
      <x:c r="E688" s="19" t="n">
        <x:f>$D688*SUMPRODUCT('Evidence'!$J$4284:$J$4284,'Evidence'!L$4284:L$4284)</x:f>
        <x:v>0</x:v>
      </x:c>
      <x:c r="F688" s="19" t="n">
        <x:f>$D688*SUMPRODUCT('Evidence'!$J$4284:$J$4284,'Evidence'!M$4284:M$4284)</x:f>
        <x:v>0</x:v>
      </x:c>
      <x:c r="G688" s="19" t="n">
        <x:f>$D688*SUMPRODUCT('Evidence'!$J$4284:$J$4284,'Evidence'!N$4284:N$4284)</x:f>
        <x:v>0</x:v>
      </x:c>
      <x:c r="H688" s="19" t="n">
        <x:f>$D688*SUMPRODUCT('Evidence'!$J$4284:$J$4284,'Evidence'!O$4284:O$4284)</x:f>
        <x:v>0</x:v>
      </x:c>
      <x:c r="I688" s="19" t="n">
        <x:f>$D688*SUMPRODUCT('Evidence'!$J$4284:$J$4284,'Evidence'!P$4284:P$4284)</x:f>
        <x:v>0</x:v>
      </x:c>
      <x:c r="J688" s="19" t="n">
        <x:f>$D688*SUMPRODUCT('Evidence'!$J$4284:$J$4284,'Evidence'!Q$4284:Q$4284)</x:f>
        <x:v>0</x:v>
      </x:c>
      <x:c r="K688" s="19" t="n">
        <x:f>$D688*SUMPRODUCT('Evidence'!$J$4284:$J$4284,'Evidence'!R$4284:R$4284)</x:f>
        <x:v>0</x:v>
      </x:c>
      <x:c r="L688" s="19" t="n">
        <x:f>$D688*SUMPRODUCT('Evidence'!$J$4284:$J$4284,'Evidence'!S$4284:S$4284)</x:f>
        <x:v>0</x:v>
      </x:c>
      <x:c r="M688" s="19" t="n">
        <x:f>$D688*SUMPRODUCT('Evidence'!$J$4284:$J$4284,'Evidence'!T$4284:T$4284)</x:f>
        <x:v>0</x:v>
      </x:c>
      <x:c r="N688" s="19" t="n">
        <x:f>$D688*SUMPRODUCT('Evidence'!$J$4284:$J$4284,'Evidence'!U$4284:U$4284)</x:f>
        <x:v>0</x:v>
      </x:c>
      <x:c r="O688" s="19" t="n">
        <x:f>$D688*SUMPRODUCT('Evidence'!$J$4284:$J$4284,'Evidence'!V$4284:V$4284)</x:f>
        <x:v>0</x:v>
      </x:c>
      <x:c r="P688" s="19" t="n">
        <x:f>$D688*SUMPRODUCT('Evidence'!$J$4284:$J$4284,'Evidence'!W$4284:W$4284)</x:f>
        <x:v>80.569</x:v>
      </x:c>
      <x:c r="Q688" s="19" t="n">
        <x:f>SUM(E688:P688)</x:f>
        <x:v>80.569</x:v>
      </x:c>
      <x:c r="R688" s="19" t="n">
        <x:f>Q688-D688</x:f>
        <x:v>0</x:v>
      </x:c>
      <x:c r="S688" s="17" t="str">
        <x:v>Economic activity (ISIC-Rev.4): O. Public administration and defence; compulsory social security</x:v>
      </x:c>
      <x:c r="T688" s="2" t="str">
        <x:v>XA:1905</x:v>
      </x:c>
      <x:c r="U688" s="2" t="str"/>
      <x:c r="V688" s="2" t="str">
        <x:v>https://rplumber.ilo.org/data/indicator?format=.csv.gz&amp;id=EMP_2EMP_SEX_ECO_NB_A</x:v>
      </x:c>
      <x:c r="W688" s="2" t="str">
        <x:v>ILO modelled estimate; allocation estimated</x:v>
      </x:c>
    </x:row>
    <x:row r="689" ht="32" customHeight="1">
      <x:c r="A689" s="13" t="str">
        <x:v>Jamaica</x:v>
      </x:c>
      <x:c r="B689" s="13" t="str">
        <x:v>JAM</x:v>
      </x:c>
      <x:c r="C689" s="13" t="str">
        <x:v>P</x:v>
      </x:c>
      <x:c r="D689" s="25" t="n">
        <x:v>87.567</x:v>
      </x:c>
      <x:c r="E689" s="21" t="n">
        <x:f>$D689*SUMPRODUCT('Evidence'!$J$4285:$J$4285,'Evidence'!L$4285:L$4285)</x:f>
        <x:v>0</x:v>
      </x:c>
      <x:c r="F689" s="21" t="n">
        <x:f>$D689*SUMPRODUCT('Evidence'!$J$4285:$J$4285,'Evidence'!M$4285:M$4285)</x:f>
        <x:v>0</x:v>
      </x:c>
      <x:c r="G689" s="21" t="n">
        <x:f>$D689*SUMPRODUCT('Evidence'!$J$4285:$J$4285,'Evidence'!N$4285:N$4285)</x:f>
        <x:v>0</x:v>
      </x:c>
      <x:c r="H689" s="21" t="n">
        <x:f>$D689*SUMPRODUCT('Evidence'!$J$4285:$J$4285,'Evidence'!O$4285:O$4285)</x:f>
        <x:v>87.567</x:v>
      </x:c>
      <x:c r="I689" s="21" t="n">
        <x:f>$D689*SUMPRODUCT('Evidence'!$J$4285:$J$4285,'Evidence'!P$4285:P$4285)</x:f>
        <x:v>0</x:v>
      </x:c>
      <x:c r="J689" s="21" t="n">
        <x:f>$D689*SUMPRODUCT('Evidence'!$J$4285:$J$4285,'Evidence'!Q$4285:Q$4285)</x:f>
        <x:v>0</x:v>
      </x:c>
      <x:c r="K689" s="21" t="n">
        <x:f>$D689*SUMPRODUCT('Evidence'!$J$4285:$J$4285,'Evidence'!R$4285:R$4285)</x:f>
        <x:v>0</x:v>
      </x:c>
      <x:c r="L689" s="21" t="n">
        <x:f>$D689*SUMPRODUCT('Evidence'!$J$4285:$J$4285,'Evidence'!S$4285:S$4285)</x:f>
        <x:v>0</x:v>
      </x:c>
      <x:c r="M689" s="21" t="n">
        <x:f>$D689*SUMPRODUCT('Evidence'!$J$4285:$J$4285,'Evidence'!T$4285:T$4285)</x:f>
        <x:v>0</x:v>
      </x:c>
      <x:c r="N689" s="21" t="n">
        <x:f>$D689*SUMPRODUCT('Evidence'!$J$4285:$J$4285,'Evidence'!U$4285:U$4285)</x:f>
        <x:v>0</x:v>
      </x:c>
      <x:c r="O689" s="21" t="n">
        <x:f>$D689*SUMPRODUCT('Evidence'!$J$4285:$J$4285,'Evidence'!V$4285:V$4285)</x:f>
        <x:v>0</x:v>
      </x:c>
      <x:c r="P689" s="21" t="n">
        <x:f>$D689*SUMPRODUCT('Evidence'!$J$4285:$J$4285,'Evidence'!W$4285:W$4285)</x:f>
        <x:v>0</x:v>
      </x:c>
      <x:c r="Q689" s="21" t="n">
        <x:f>SUM(E689:P689)</x:f>
        <x:v>87.567</x:v>
      </x:c>
      <x:c r="R689" s="21" t="n">
        <x:f>Q689-D689</x:f>
        <x:v>0</x:v>
      </x:c>
      <x:c r="S689" s="18" t="str">
        <x:v>Economic activity (ISIC-Rev.4): P. Education</x:v>
      </x:c>
      <x:c r="T689" s="13" t="str">
        <x:v>XA:1905</x:v>
      </x:c>
      <x:c r="U689" s="13" t="str"/>
      <x:c r="V689" s="13" t="str">
        <x:v>https://rplumber.ilo.org/data/indicator?format=.csv.gz&amp;id=EMP_2EMP_SEX_ECO_NB_A</x:v>
      </x:c>
      <x:c r="W689" s="13" t="str">
        <x:v>ILO modelled estimate; allocation estimated</x:v>
      </x:c>
    </x:row>
    <x:row r="690" ht="32" customHeight="1">
      <x:c r="A690" s="2" t="str">
        <x:v>Jamaica</x:v>
      </x:c>
      <x:c r="B690" s="2" t="str">
        <x:v>JAM</x:v>
      </x:c>
      <x:c r="C690" s="2" t="str">
        <x:v>Q</x:v>
      </x:c>
      <x:c r="D690" s="25" t="n">
        <x:v>44.543</x:v>
      </x:c>
      <x:c r="E690" s="19" t="n">
        <x:f>$D690*SUMPRODUCT('Evidence'!$J$4286:$J$4288,'Evidence'!L$4286:L$4288)</x:f>
        <x:v>0</x:v>
      </x:c>
      <x:c r="F690" s="19" t="n">
        <x:f>$D690*SUMPRODUCT('Evidence'!$J$4286:$J$4288,'Evidence'!M$4286:M$4288)</x:f>
        <x:v>0</x:v>
      </x:c>
      <x:c r="G690" s="19" t="n">
        <x:f>$D690*SUMPRODUCT('Evidence'!$J$4286:$J$4288,'Evidence'!N$4286:N$4288)</x:f>
        <x:v>0</x:v>
      </x:c>
      <x:c r="H690" s="19" t="n">
        <x:f>$D690*SUMPRODUCT('Evidence'!$J$4286:$J$4288,'Evidence'!O$4286:O$4288)</x:f>
        <x:v>0</x:v>
      </x:c>
      <x:c r="I690" s="19" t="n">
        <x:f>$D690*SUMPRODUCT('Evidence'!$J$4286:$J$4288,'Evidence'!P$4286:P$4288)</x:f>
        <x:v>0</x:v>
      </x:c>
      <x:c r="J690" s="19" t="n">
        <x:f>$D690*SUMPRODUCT('Evidence'!$J$4286:$J$4288,'Evidence'!Q$4286:Q$4288)</x:f>
        <x:v>41.588710262117836</x:v>
      </x:c>
      <x:c r="K690" s="19" t="n">
        <x:f>$D690*SUMPRODUCT('Evidence'!$J$4286:$J$4288,'Evidence'!R$4286:R$4288)</x:f>
        <x:v>0</x:v>
      </x:c>
      <x:c r="L690" s="19" t="n">
        <x:f>$D690*SUMPRODUCT('Evidence'!$J$4286:$J$4288,'Evidence'!S$4286:S$4288)</x:f>
        <x:v>0</x:v>
      </x:c>
      <x:c r="M690" s="19" t="n">
        <x:f>$D690*SUMPRODUCT('Evidence'!$J$4286:$J$4288,'Evidence'!T$4286:T$4288)</x:f>
        <x:v>0</x:v>
      </x:c>
      <x:c r="N690" s="19" t="n">
        <x:f>$D690*SUMPRODUCT('Evidence'!$J$4286:$J$4288,'Evidence'!U$4286:U$4288)</x:f>
        <x:v>0</x:v>
      </x:c>
      <x:c r="O690" s="19" t="n">
        <x:f>$D690*SUMPRODUCT('Evidence'!$J$4286:$J$4288,'Evidence'!V$4286:V$4288)</x:f>
        <x:v>0</x:v>
      </x:c>
      <x:c r="P690" s="19" t="n">
        <x:f>$D690*SUMPRODUCT('Evidence'!$J$4286:$J$4288,'Evidence'!W$4286:W$4288)</x:f>
        <x:v>2.954289737882161</x:v>
      </x:c>
      <x:c r="Q690" s="19" t="n">
        <x:f>SUM(E690:P690)</x:f>
        <x:v>44.543</x:v>
      </x:c>
      <x:c r="R690" s="19" t="n">
        <x:f>Q690-D690</x:f>
        <x:v>0</x:v>
      </x:c>
      <x:c r="S690" s="17" t="str">
        <x:v>Economic activity (ISIC-Rev.4): Q. Human health and social work activities</x:v>
      </x:c>
      <x:c r="T690" s="2" t="str">
        <x:v>XA:1905</x:v>
      </x:c>
      <x:c r="U690" s="2" t="str"/>
      <x:c r="V690" s="2" t="str">
        <x:v>https://rplumber.ilo.org/data/indicator?format=.csv.gz&amp;id=EMP_2EMP_SEX_ECO_NB_A</x:v>
      </x:c>
      <x:c r="W690" s="2" t="str">
        <x:v>ILO modelled estimate; allocation estimated</x:v>
      </x:c>
    </x:row>
    <x:row r="691" ht="32" customHeight="1">
      <x:c r="A691" s="13" t="str">
        <x:v>Jamaica</x:v>
      </x:c>
      <x:c r="B691" s="13" t="str">
        <x:v>JAM</x:v>
      </x:c>
      <x:c r="C691" s="13" t="str">
        <x:v>RSTU</x:v>
      </x:c>
      <x:c r="D691" s="25" t="n">
        <x:v>140.825</x:v>
      </x:c>
      <x:c r="E691" s="21" t="n">
        <x:f>$D691*SUMPRODUCT('Evidence'!$J$4289:$J$4298,'Evidence'!L$4289:L$4298)</x:f>
        <x:v>0</x:v>
      </x:c>
      <x:c r="F691" s="21" t="n">
        <x:f>$D691*SUMPRODUCT('Evidence'!$J$4289:$J$4298,'Evidence'!M$4289:M$4298)</x:f>
        <x:v>0</x:v>
      </x:c>
      <x:c r="G691" s="21" t="n">
        <x:f>$D691*SUMPRODUCT('Evidence'!$J$4289:$J$4298,'Evidence'!N$4289:N$4298)</x:f>
        <x:v>0</x:v>
      </x:c>
      <x:c r="H691" s="21" t="n">
        <x:f>$D691*SUMPRODUCT('Evidence'!$J$4289:$J$4298,'Evidence'!O$4289:O$4298)</x:f>
        <x:v>63.856826398172906</x:v>
      </x:c>
      <x:c r="I691" s="21" t="n">
        <x:f>$D691*SUMPRODUCT('Evidence'!$J$4289:$J$4298,'Evidence'!P$4289:P$4298)</x:f>
        <x:v>0</x:v>
      </x:c>
      <x:c r="J691" s="21" t="n">
        <x:f>$D691*SUMPRODUCT('Evidence'!$J$4289:$J$4298,'Evidence'!Q$4289:Q$4298)</x:f>
        <x:v>0</x:v>
      </x:c>
      <x:c r="K691" s="21" t="n">
        <x:f>$D691*SUMPRODUCT('Evidence'!$J$4289:$J$4298,'Evidence'!R$4289:R$4298)</x:f>
        <x:v>0</x:v>
      </x:c>
      <x:c r="L691" s="21" t="n">
        <x:f>$D691*SUMPRODUCT('Evidence'!$J$4289:$J$4298,'Evidence'!S$4289:S$4298)</x:f>
        <x:v>1.8467143931436212</x:v>
      </x:c>
      <x:c r="M691" s="21" t="n">
        <x:f>$D691*SUMPRODUCT('Evidence'!$J$4289:$J$4298,'Evidence'!T$4289:T$4298)</x:f>
        <x:v>9.402229357652153</x:v>
      </x:c>
      <x:c r="N691" s="21" t="n">
        <x:f>$D691*SUMPRODUCT('Evidence'!$J$4289:$J$4298,'Evidence'!U$4289:U$4298)</x:f>
        <x:v>0</x:v>
      </x:c>
      <x:c r="O691" s="21" t="n">
        <x:f>$D691*SUMPRODUCT('Evidence'!$J$4289:$J$4298,'Evidence'!V$4289:V$4298)</x:f>
        <x:v>0</x:v>
      </x:c>
      <x:c r="P691" s="21" t="n">
        <x:f>$D691*SUMPRODUCT('Evidence'!$J$4289:$J$4298,'Evidence'!W$4289:W$4298)</x:f>
        <x:v>65.71922985103133</x:v>
      </x:c>
      <x:c r="Q691" s="21" t="n">
        <x:f>SUM(E691:P691)</x:f>
        <x:v>140.825</x:v>
      </x:c>
      <x:c r="R691" s="21" t="n">
        <x:f>Q691-D691</x:f>
        <x:v>0</x:v>
      </x:c>
      <x:c r="S691" s="18" t="str">
        <x:v>Economic activity (ISIC-Rev.4): R,S,T,U. Other services</x:v>
      </x:c>
      <x:c r="T691" s="13" t="str">
        <x:v>XA:1905</x:v>
      </x:c>
      <x:c r="U691" s="13" t="str"/>
      <x:c r="V691" s="13" t="str">
        <x:v>https://rplumber.ilo.org/data/indicator?format=.csv.gz&amp;id=EMP_2EMP_SEX_ECO_NB_A</x:v>
      </x:c>
      <x:c r="W691" s="13" t="str">
        <x:v>ILO modelled estimate; allocation estimated</x:v>
      </x:c>
    </x:row>
    <x:row r="692" ht="32" customHeight="1">
      <x:c r="A692" s="2" t="str">
        <x:v>Trinidad and Tobago</x:v>
      </x:c>
      <x:c r="B692" s="2" t="str">
        <x:v>TTO</x:v>
      </x:c>
      <x:c r="C692" s="2" t="str">
        <x:v>A</x:v>
      </x:c>
      <x:c r="D692" s="25" t="n">
        <x:v>32.445</x:v>
      </x:c>
      <x:c r="E692" s="19" t="n">
        <x:f>$D692*SUMPRODUCT('Evidence'!$J$4299:$J$4301,'Evidence'!L$4299:L$4301)</x:f>
        <x:v>0</x:v>
      </x:c>
      <x:c r="F692" s="19" t="n">
        <x:f>$D692*SUMPRODUCT('Evidence'!$J$4299:$J$4301,'Evidence'!M$4299:M$4301)</x:f>
        <x:v>0.3689314907073178</x:v>
      </x:c>
      <x:c r="G692" s="19" t="n">
        <x:f>$D692*SUMPRODUCT('Evidence'!$J$4299:$J$4301,'Evidence'!N$4299:N$4301)</x:f>
        <x:v>0</x:v>
      </x:c>
      <x:c r="H692" s="19" t="n">
        <x:f>$D692*SUMPRODUCT('Evidence'!$J$4299:$J$4301,'Evidence'!O$4299:O$4301)</x:f>
        <x:v>0</x:v>
      </x:c>
      <x:c r="I692" s="19" t="n">
        <x:f>$D692*SUMPRODUCT('Evidence'!$J$4299:$J$4301,'Evidence'!P$4299:P$4301)</x:f>
        <x:v>32.07606850929268</x:v>
      </x:c>
      <x:c r="J692" s="19" t="n">
        <x:f>$D692*SUMPRODUCT('Evidence'!$J$4299:$J$4301,'Evidence'!Q$4299:Q$4301)</x:f>
        <x:v>0</x:v>
      </x:c>
      <x:c r="K692" s="19" t="n">
        <x:f>$D692*SUMPRODUCT('Evidence'!$J$4299:$J$4301,'Evidence'!R$4299:R$4301)</x:f>
        <x:v>0</x:v>
      </x:c>
      <x:c r="L692" s="19" t="n">
        <x:f>$D692*SUMPRODUCT('Evidence'!$J$4299:$J$4301,'Evidence'!S$4299:S$4301)</x:f>
        <x:v>0</x:v>
      </x:c>
      <x:c r="M692" s="19" t="n">
        <x:f>$D692*SUMPRODUCT('Evidence'!$J$4299:$J$4301,'Evidence'!T$4299:T$4301)</x:f>
        <x:v>0</x:v>
      </x:c>
      <x:c r="N692" s="19" t="n">
        <x:f>$D692*SUMPRODUCT('Evidence'!$J$4299:$J$4301,'Evidence'!U$4299:U$4301)</x:f>
        <x:v>0</x:v>
      </x:c>
      <x:c r="O692" s="19" t="n">
        <x:f>$D692*SUMPRODUCT('Evidence'!$J$4299:$J$4301,'Evidence'!V$4299:V$4301)</x:f>
        <x:v>0</x:v>
      </x:c>
      <x:c r="P692" s="19" t="n">
        <x:f>$D692*SUMPRODUCT('Evidence'!$J$4299:$J$4301,'Evidence'!W$4299:W$4301)</x:f>
        <x:v>0</x:v>
      </x:c>
      <x:c r="Q692" s="19" t="n">
        <x:f>SUM(E692:P692)</x:f>
        <x:v>32.445</x:v>
      </x:c>
      <x:c r="R692" s="19" t="n">
        <x:f>Q692-D692</x:f>
        <x:v>0</x:v>
      </x:c>
      <x:c r="S692" s="17" t="str">
        <x:v>Economic activity (ISIC-Rev.4): A. Agriculture; forestry and fishing</x:v>
      </x:c>
      <x:c r="T692" s="2" t="str">
        <x:v>XA:2160</x:v>
      </x:c>
      <x:c r="U692" s="2" t="str"/>
      <x:c r="V692" s="2" t="str">
        <x:v>https://rplumber.ilo.org/data/indicator?format=.csv.gz&amp;id=EMP_2EMP_SEX_ECO_NB_A</x:v>
      </x:c>
      <x:c r="W692" s="2" t="str">
        <x:v>ILO modelled estimate; allocation estimated</x:v>
      </x:c>
    </x:row>
    <x:row r="693" ht="32" customHeight="1">
      <x:c r="A693" s="13" t="str">
        <x:v>Trinidad and Tobago</x:v>
      </x:c>
      <x:c r="B693" s="13" t="str">
        <x:v>TTO</x:v>
      </x:c>
      <x:c r="C693" s="13" t="str">
        <x:v>B</x:v>
      </x:c>
      <x:c r="D693" s="25" t="n">
        <x:v>12.888</x:v>
      </x:c>
      <x:c r="E693" s="21" t="n">
        <x:f>$D693*SUMPRODUCT('Evidence'!$J$4302:$J$4305,'Evidence'!L$4302:L$4305)</x:f>
        <x:v>10.548972655726152</x:v>
      </x:c>
      <x:c r="F693" s="21" t="n">
        <x:f>$D693*SUMPRODUCT('Evidence'!$J$4302:$J$4305,'Evidence'!M$4302:M$4305)</x:f>
        <x:v>2.339027344273848</x:v>
      </x:c>
      <x:c r="G693" s="21" t="n">
        <x:f>$D693*SUMPRODUCT('Evidence'!$J$4302:$J$4305,'Evidence'!N$4302:N$4305)</x:f>
        <x:v>0</x:v>
      </x:c>
      <x:c r="H693" s="21" t="n">
        <x:f>$D693*SUMPRODUCT('Evidence'!$J$4302:$J$4305,'Evidence'!O$4302:O$4305)</x:f>
        <x:v>0</x:v>
      </x:c>
      <x:c r="I693" s="21" t="n">
        <x:f>$D693*SUMPRODUCT('Evidence'!$J$4302:$J$4305,'Evidence'!P$4302:P$4305)</x:f>
        <x:v>0</x:v>
      </x:c>
      <x:c r="J693" s="21" t="n">
        <x:f>$D693*SUMPRODUCT('Evidence'!$J$4302:$J$4305,'Evidence'!Q$4302:Q$4305)</x:f>
        <x:v>0</x:v>
      </x:c>
      <x:c r="K693" s="21" t="n">
        <x:f>$D693*SUMPRODUCT('Evidence'!$J$4302:$J$4305,'Evidence'!R$4302:R$4305)</x:f>
        <x:v>0</x:v>
      </x:c>
      <x:c r="L693" s="21" t="n">
        <x:f>$D693*SUMPRODUCT('Evidence'!$J$4302:$J$4305,'Evidence'!S$4302:S$4305)</x:f>
        <x:v>0</x:v>
      </x:c>
      <x:c r="M693" s="21" t="n">
        <x:f>$D693*SUMPRODUCT('Evidence'!$J$4302:$J$4305,'Evidence'!T$4302:T$4305)</x:f>
        <x:v>0</x:v>
      </x:c>
      <x:c r="N693" s="21" t="n">
        <x:f>$D693*SUMPRODUCT('Evidence'!$J$4302:$J$4305,'Evidence'!U$4302:U$4305)</x:f>
        <x:v>0</x:v>
      </x:c>
      <x:c r="O693" s="21" t="n">
        <x:f>$D693*SUMPRODUCT('Evidence'!$J$4302:$J$4305,'Evidence'!V$4302:V$4305)</x:f>
        <x:v>0</x:v>
      </x:c>
      <x:c r="P693" s="21" t="n">
        <x:f>$D693*SUMPRODUCT('Evidence'!$J$4302:$J$4305,'Evidence'!W$4302:W$4305)</x:f>
        <x:v>0</x:v>
      </x:c>
      <x:c r="Q693" s="21" t="n">
        <x:f>SUM(E693:P693)</x:f>
        <x:v>12.888</x:v>
      </x:c>
      <x:c r="R693" s="21" t="n">
        <x:f>Q693-D693</x:f>
        <x:v>0</x:v>
      </x:c>
      <x:c r="S693" s="18" t="str">
        <x:v>Economic activity (ISIC-Rev.4): B. Mining and quarrying</x:v>
      </x:c>
      <x:c r="T693" s="13" t="str">
        <x:v>XA:2160</x:v>
      </x:c>
      <x:c r="U693" s="13" t="str"/>
      <x:c r="V693" s="13" t="str">
        <x:v>https://rplumber.ilo.org/data/indicator?format=.csv.gz&amp;id=EMP_2EMP_SEX_ECO_NB_A</x:v>
      </x:c>
      <x:c r="W693" s="13" t="str">
        <x:v>ILO modelled estimate; allocation estimated</x:v>
      </x:c>
    </x:row>
    <x:row r="694" ht="32" customHeight="1">
      <x:c r="A694" s="2" t="str">
        <x:v>Trinidad and Tobago</x:v>
      </x:c>
      <x:c r="B694" s="2" t="str">
        <x:v>TTO</x:v>
      </x:c>
      <x:c r="C694" s="2" t="str">
        <x:v>C</x:v>
      </x:c>
      <x:c r="D694" s="25" t="n">
        <x:v>48.513</x:v>
      </x:c>
      <x:c r="E694" s="19" t="n">
        <x:f>$D694*SUMPRODUCT('Evidence'!$J$4306:$J$4325,'Evidence'!L$4306:L$4325)</x:f>
        <x:v>0.3802755125258822</x:v>
      </x:c>
      <x:c r="F694" s="19" t="n">
        <x:f>$D694*SUMPRODUCT('Evidence'!$J$4306:$J$4325,'Evidence'!M$4306:M$4325)</x:f>
        <x:v>5.093153018271177</x:v>
      </x:c>
      <x:c r="G694" s="19" t="n">
        <x:f>$D694*SUMPRODUCT('Evidence'!$J$4306:$J$4325,'Evidence'!N$4306:N$4325)</x:f>
        <x:v>9.69034729117841</x:v>
      </x:c>
      <x:c r="H694" s="19" t="n">
        <x:f>$D694*SUMPRODUCT('Evidence'!$J$4306:$J$4325,'Evidence'!O$4306:O$4325)</x:f>
        <x:v>13.906686531547926</x:v>
      </x:c>
      <x:c r="I694" s="19" t="n">
        <x:f>$D694*SUMPRODUCT('Evidence'!$J$4306:$J$4325,'Evidence'!P$4306:P$4325)</x:f>
        <x:v>18.91531241666477</x:v>
      </x:c>
      <x:c r="J694" s="19" t="n">
        <x:f>$D694*SUMPRODUCT('Evidence'!$J$4306:$J$4325,'Evidence'!Q$4306:Q$4325)</x:f>
        <x:v>0.5272252298118273</x:v>
      </x:c>
      <x:c r="K694" s="19" t="n">
        <x:f>$D694*SUMPRODUCT('Evidence'!$J$4306:$J$4325,'Evidence'!R$4306:R$4325)</x:f>
        <x:v>0</x:v>
      </x:c>
      <x:c r="L694" s="19" t="n">
        <x:f>$D694*SUMPRODUCT('Evidence'!$J$4306:$J$4325,'Evidence'!S$4306:S$4325)</x:f>
        <x:v>0</x:v>
      </x:c>
      <x:c r="M694" s="19" t="n">
        <x:f>$D694*SUMPRODUCT('Evidence'!$J$4306:$J$4325,'Evidence'!T$4306:T$4325)</x:f>
        <x:v>0</x:v>
      </x:c>
      <x:c r="N694" s="19" t="n">
        <x:f>$D694*SUMPRODUCT('Evidence'!$J$4306:$J$4325,'Evidence'!U$4306:U$4325)</x:f>
        <x:v>0</x:v>
      </x:c>
      <x:c r="O694" s="19" t="n">
        <x:f>$D694*SUMPRODUCT('Evidence'!$J$4306:$J$4325,'Evidence'!V$4306:V$4325)</x:f>
        <x:v>0</x:v>
      </x:c>
      <x:c r="P694" s="19" t="n">
        <x:f>$D694*SUMPRODUCT('Evidence'!$J$4306:$J$4325,'Evidence'!W$4306:W$4325)</x:f>
        <x:v>0</x:v>
      </x:c>
      <x:c r="Q694" s="19" t="n">
        <x:f>SUM(E694:P694)</x:f>
        <x:v>48.51299999999999</x:v>
      </x:c>
      <x:c r="R694" s="19" t="n">
        <x:f>Q694-D694</x:f>
        <x:v>-7.105427357601002e-15</x:v>
      </x:c>
      <x:c r="S694" s="17" t="str">
        <x:v>Economic activity (ISIC-Rev.4): C. Manufacturing</x:v>
      </x:c>
      <x:c r="T694" s="2" t="str">
        <x:v>XA:2160</x:v>
      </x:c>
      <x:c r="U694" s="2" t="str"/>
      <x:c r="V694" s="2" t="str">
        <x:v>https://rplumber.ilo.org/data/indicator?format=.csv.gz&amp;id=EMP_2EMP_SEX_ECO_NB_A</x:v>
      </x:c>
      <x:c r="W694" s="2" t="str">
        <x:v>ILO modelled estimate; allocation estimated</x:v>
      </x:c>
    </x:row>
    <x:row r="695" ht="32" customHeight="1">
      <x:c r="A695" s="13" t="str">
        <x:v>Trinidad and Tobago</x:v>
      </x:c>
      <x:c r="B695" s="13" t="str">
        <x:v>TTO</x:v>
      </x:c>
      <x:c r="C695" s="13" t="str">
        <x:v>DE</x:v>
      </x:c>
      <x:c r="D695" s="25" t="n">
        <x:v>33.54</x:v>
      </x:c>
      <x:c r="E695" s="21" t="n">
        <x:f>$D695*SUMPRODUCT('Evidence'!$J$4326:$J$4329,'Evidence'!L$4326:L$4329)</x:f>
        <x:v>0</x:v>
      </x:c>
      <x:c r="F695" s="21" t="n">
        <x:f>$D695*SUMPRODUCT('Evidence'!$J$4326:$J$4329,'Evidence'!M$4326:M$4329)</x:f>
        <x:v>0</x:v>
      </x:c>
      <x:c r="G695" s="21" t="n">
        <x:f>$D695*SUMPRODUCT('Evidence'!$J$4326:$J$4329,'Evidence'!N$4326:N$4329)</x:f>
        <x:v>11.460329544641706</x:v>
      </x:c>
      <x:c r="H695" s="21" t="n">
        <x:f>$D695*SUMPRODUCT('Evidence'!$J$4326:$J$4329,'Evidence'!O$4326:O$4329)</x:f>
        <x:v>0</x:v>
      </x:c>
      <x:c r="I695" s="21" t="n">
        <x:f>$D695*SUMPRODUCT('Evidence'!$J$4326:$J$4329,'Evidence'!P$4326:P$4329)</x:f>
        <x:v>0</x:v>
      </x:c>
      <x:c r="J695" s="21" t="n">
        <x:f>$D695*SUMPRODUCT('Evidence'!$J$4326:$J$4329,'Evidence'!Q$4326:Q$4329)</x:f>
        <x:v>0</x:v>
      </x:c>
      <x:c r="K695" s="21" t="n">
        <x:f>$D695*SUMPRODUCT('Evidence'!$J$4326:$J$4329,'Evidence'!R$4326:R$4329)</x:f>
        <x:v>0</x:v>
      </x:c>
      <x:c r="L695" s="21" t="n">
        <x:f>$D695*SUMPRODUCT('Evidence'!$J$4326:$J$4329,'Evidence'!S$4326:S$4329)</x:f>
        <x:v>0</x:v>
      </x:c>
      <x:c r="M695" s="21" t="n">
        <x:f>$D695*SUMPRODUCT('Evidence'!$J$4326:$J$4329,'Evidence'!T$4326:T$4329)</x:f>
        <x:v>0</x:v>
      </x:c>
      <x:c r="N695" s="21" t="n">
        <x:f>$D695*SUMPRODUCT('Evidence'!$J$4326:$J$4329,'Evidence'!U$4326:U$4329)</x:f>
        <x:v>22.07967045535829</x:v>
      </x:c>
      <x:c r="O695" s="21" t="n">
        <x:f>$D695*SUMPRODUCT('Evidence'!$J$4326:$J$4329,'Evidence'!V$4326:V$4329)</x:f>
        <x:v>0</x:v>
      </x:c>
      <x:c r="P695" s="21" t="n">
        <x:f>$D695*SUMPRODUCT('Evidence'!$J$4326:$J$4329,'Evidence'!W$4326:W$4329)</x:f>
        <x:v>0</x:v>
      </x:c>
      <x:c r="Q695" s="21" t="n">
        <x:f>SUM(E695:P695)</x:f>
        <x:v>33.53999999999999</x:v>
      </x:c>
      <x:c r="R695" s="21" t="n">
        <x:f>Q695-D695</x:f>
        <x:v>-7.105427357601002e-15</x:v>
      </x:c>
      <x:c r="S695" s="18" t="str">
        <x:v>Economic activity (ISIC-Rev.4): D,E. Utilities</x:v>
      </x:c>
      <x:c r="T695" s="13" t="str">
        <x:v>XA:2160</x:v>
      </x:c>
      <x:c r="U695" s="13" t="str"/>
      <x:c r="V695" s="13" t="str">
        <x:v>https://rplumber.ilo.org/data/indicator?format=.csv.gz&amp;id=EMP_2EMP_SEX_ECO_NB_A</x:v>
      </x:c>
      <x:c r="W695" s="13" t="str">
        <x:v>ILO modelled estimate; allocation estimated</x:v>
      </x:c>
    </x:row>
    <x:row r="696" ht="32" customHeight="1">
      <x:c r="A696" s="2" t="str">
        <x:v>Trinidad and Tobago</x:v>
      </x:c>
      <x:c r="B696" s="2" t="str">
        <x:v>TTO</x:v>
      </x:c>
      <x:c r="C696" s="2" t="str">
        <x:v>F</x:v>
      </x:c>
      <x:c r="D696" s="25" t="n">
        <x:v>73.885</x:v>
      </x:c>
      <x:c r="E696" s="19" t="n">
        <x:f>$D696*SUMPRODUCT('Evidence'!$J$4330:$J$4332,'Evidence'!L$4330:L$4332)</x:f>
        <x:v>0</x:v>
      </x:c>
      <x:c r="F696" s="19" t="n">
        <x:f>$D696*SUMPRODUCT('Evidence'!$J$4330:$J$4332,'Evidence'!M$4330:M$4332)</x:f>
        <x:v>0</x:v>
      </x:c>
      <x:c r="G696" s="19" t="n">
        <x:f>$D696*SUMPRODUCT('Evidence'!$J$4330:$J$4332,'Evidence'!N$4330:N$4332)</x:f>
        <x:v>39.06996909686639</x:v>
      </x:c>
      <x:c r="H696" s="19" t="n">
        <x:f>$D696*SUMPRODUCT('Evidence'!$J$4330:$J$4332,'Evidence'!O$4330:O$4332)</x:f>
        <x:v>34.81503090313362</x:v>
      </x:c>
      <x:c r="I696" s="19" t="n">
        <x:f>$D696*SUMPRODUCT('Evidence'!$J$4330:$J$4332,'Evidence'!P$4330:P$4332)</x:f>
        <x:v>0</x:v>
      </x:c>
      <x:c r="J696" s="19" t="n">
        <x:f>$D696*SUMPRODUCT('Evidence'!$J$4330:$J$4332,'Evidence'!Q$4330:Q$4332)</x:f>
        <x:v>0</x:v>
      </x:c>
      <x:c r="K696" s="19" t="n">
        <x:f>$D696*SUMPRODUCT('Evidence'!$J$4330:$J$4332,'Evidence'!R$4330:R$4332)</x:f>
        <x:v>0</x:v>
      </x:c>
      <x:c r="L696" s="19" t="n">
        <x:f>$D696*SUMPRODUCT('Evidence'!$J$4330:$J$4332,'Evidence'!S$4330:S$4332)</x:f>
        <x:v>0</x:v>
      </x:c>
      <x:c r="M696" s="19" t="n">
        <x:f>$D696*SUMPRODUCT('Evidence'!$J$4330:$J$4332,'Evidence'!T$4330:T$4332)</x:f>
        <x:v>0</x:v>
      </x:c>
      <x:c r="N696" s="19" t="n">
        <x:f>$D696*SUMPRODUCT('Evidence'!$J$4330:$J$4332,'Evidence'!U$4330:U$4332)</x:f>
        <x:v>0</x:v>
      </x:c>
      <x:c r="O696" s="19" t="n">
        <x:f>$D696*SUMPRODUCT('Evidence'!$J$4330:$J$4332,'Evidence'!V$4330:V$4332)</x:f>
        <x:v>0</x:v>
      </x:c>
      <x:c r="P696" s="19" t="n">
        <x:f>$D696*SUMPRODUCT('Evidence'!$J$4330:$J$4332,'Evidence'!W$4330:W$4332)</x:f>
        <x:v>0</x:v>
      </x:c>
      <x:c r="Q696" s="19" t="n">
        <x:f>SUM(E696:P696)</x:f>
        <x:v>73.885</x:v>
      </x:c>
      <x:c r="R696" s="19" t="n">
        <x:f>Q696-D696</x:f>
        <x:v>0</x:v>
      </x:c>
      <x:c r="S696" s="17" t="str">
        <x:v>Economic activity (ISIC-Rev.4): F. Construction</x:v>
      </x:c>
      <x:c r="T696" s="2" t="str">
        <x:v>XA:2160</x:v>
      </x:c>
      <x:c r="U696" s="2" t="str"/>
      <x:c r="V696" s="2" t="str">
        <x:v>https://rplumber.ilo.org/data/indicator?format=.csv.gz&amp;id=EMP_2EMP_SEX_ECO_NB_A</x:v>
      </x:c>
      <x:c r="W696" s="2" t="str">
        <x:v>ILO modelled estimate; allocation estimated</x:v>
      </x:c>
    </x:row>
    <x:row r="697" ht="32" customHeight="1">
      <x:c r="A697" s="13" t="str">
        <x:v>Trinidad and Tobago</x:v>
      </x:c>
      <x:c r="B697" s="13" t="str">
        <x:v>TTO</x:v>
      </x:c>
      <x:c r="C697" s="13" t="str">
        <x:v>G</x:v>
      </x:c>
      <x:c r="D697" s="25" t="n">
        <x:v>107.736</x:v>
      </x:c>
      <x:c r="E697" s="21" t="n">
        <x:f>$D697*SUMPRODUCT('Evidence'!$J$4333:$J$4335,'Evidence'!L$4333:L$4335)</x:f>
        <x:v>0.41967135438829045</x:v>
      </x:c>
      <x:c r="F697" s="21" t="n">
        <x:f>$D697*SUMPRODUCT('Evidence'!$J$4333:$J$4335,'Evidence'!M$4333:M$4335)</x:f>
        <x:v>0.41967135438829045</x:v>
      </x:c>
      <x:c r="G697" s="21" t="n">
        <x:f>$D697*SUMPRODUCT('Evidence'!$J$4333:$J$4335,'Evidence'!N$4333:N$4335)</x:f>
        <x:v>4.616384898271194</x:v>
      </x:c>
      <x:c r="H697" s="21" t="n">
        <x:f>$D697*SUMPRODUCT('Evidence'!$J$4333:$J$4335,'Evidence'!O$4333:O$4335)</x:f>
        <x:v>62.55634718160561</x:v>
      </x:c>
      <x:c r="I697" s="21" t="n">
        <x:f>$D697*SUMPRODUCT('Evidence'!$J$4333:$J$4335,'Evidence'!P$4333:P$4335)</x:f>
        <x:v>38.46491114818176</x:v>
      </x:c>
      <x:c r="J697" s="21" t="n">
        <x:f>$D697*SUMPRODUCT('Evidence'!$J$4333:$J$4335,'Evidence'!Q$4333:Q$4335)</x:f>
        <x:v>0.41967135438829045</x:v>
      </x:c>
      <x:c r="K697" s="21" t="n">
        <x:f>$D697*SUMPRODUCT('Evidence'!$J$4333:$J$4335,'Evidence'!R$4333:R$4335)</x:f>
        <x:v>0</x:v>
      </x:c>
      <x:c r="L697" s="21" t="n">
        <x:f>$D697*SUMPRODUCT('Evidence'!$J$4333:$J$4335,'Evidence'!S$4333:S$4335)</x:f>
        <x:v>0.8393427087765809</x:v>
      </x:c>
      <x:c r="M697" s="21" t="n">
        <x:f>$D697*SUMPRODUCT('Evidence'!$J$4333:$J$4335,'Evidence'!T$4333:T$4335)</x:f>
        <x:v>0</x:v>
      </x:c>
      <x:c r="N697" s="21" t="n">
        <x:f>$D697*SUMPRODUCT('Evidence'!$J$4333:$J$4335,'Evidence'!U$4333:U$4335)</x:f>
        <x:v>0</x:v>
      </x:c>
      <x:c r="O697" s="21" t="n">
        <x:f>$D697*SUMPRODUCT('Evidence'!$J$4333:$J$4335,'Evidence'!V$4333:V$4335)</x:f>
        <x:v>0</x:v>
      </x:c>
      <x:c r="P697" s="21" t="n">
        <x:f>$D697*SUMPRODUCT('Evidence'!$J$4333:$J$4335,'Evidence'!W$4333:W$4335)</x:f>
        <x:v>0</x:v>
      </x:c>
      <x:c r="Q697" s="21" t="n">
        <x:f>SUM(E697:P697)</x:f>
        <x:v>107.73600000000002</x:v>
      </x:c>
      <x:c r="R697" s="21" t="n">
        <x:f>Q697-D697</x:f>
        <x:v>1.4210854715202004e-14</x:v>
      </x:c>
      <x:c r="S697" s="18" t="str">
        <x:v>Economic activity (ISIC-Rev.4): G. Wholesale and retail trade; repair of motor vehicles and motorcycles</x:v>
      </x:c>
      <x:c r="T697" s="13" t="str">
        <x:v>XA:2160</x:v>
      </x:c>
      <x:c r="U697" s="13" t="str"/>
      <x:c r="V697" s="13" t="str">
        <x:v>https://rplumber.ilo.org/data/indicator?format=.csv.gz&amp;id=EMP_2EMP_SEX_ECO_NB_A</x:v>
      </x:c>
      <x:c r="W697" s="13" t="str">
        <x:v>ILO modelled estimate; allocation estimated</x:v>
      </x:c>
    </x:row>
    <x:row r="698" ht="32" customHeight="1">
      <x:c r="A698" s="2" t="str">
        <x:v>Trinidad and Tobago</x:v>
      </x:c>
      <x:c r="B698" s="2" t="str">
        <x:v>TTO</x:v>
      </x:c>
      <x:c r="C698" s="2" t="str">
        <x:v>HJ</x:v>
      </x:c>
      <x:c r="D698" s="25" t="n">
        <x:v>36.119</x:v>
      </x:c>
      <x:c r="E698" s="19" t="n">
        <x:f>$D698*SUMPRODUCT('Evidence'!$J$4336:$J$4345,'Evidence'!L$4336:L$4345)</x:f>
        <x:v>0.558565278094196</x:v>
      </x:c>
      <x:c r="F698" s="19" t="n">
        <x:f>$D698*SUMPRODUCT('Evidence'!$J$4336:$J$4345,'Evidence'!M$4336:M$4345)</x:f>
        <x:v>0</x:v>
      </x:c>
      <x:c r="G698" s="19" t="n">
        <x:f>$D698*SUMPRODUCT('Evidence'!$J$4336:$J$4345,'Evidence'!N$4336:N$4345)</x:f>
        <x:v>14.741934805965656</x:v>
      </x:c>
      <x:c r="H698" s="19" t="n">
        <x:f>$D698*SUMPRODUCT('Evidence'!$J$4336:$J$4345,'Evidence'!O$4336:O$4345)</x:f>
        <x:v>0</x:v>
      </x:c>
      <x:c r="I698" s="19" t="n">
        <x:f>$D698*SUMPRODUCT('Evidence'!$J$4336:$J$4345,'Evidence'!P$4336:P$4345)</x:f>
        <x:v>0</x:v>
      </x:c>
      <x:c r="J698" s="19" t="n">
        <x:f>$D698*SUMPRODUCT('Evidence'!$J$4336:$J$4345,'Evidence'!Q$4336:Q$4345)</x:f>
        <x:v>0</x:v>
      </x:c>
      <x:c r="K698" s="19" t="n">
        <x:f>$D698*SUMPRODUCT('Evidence'!$J$4336:$J$4345,'Evidence'!R$4336:R$4345)</x:f>
        <x:v>0</x:v>
      </x:c>
      <x:c r="L698" s="19" t="n">
        <x:f>$D698*SUMPRODUCT('Evidence'!$J$4336:$J$4345,'Evidence'!S$4336:S$4345)</x:f>
        <x:v>3.5963802107012937</x:v>
      </x:c>
      <x:c r="M698" s="19" t="n">
        <x:f>$D698*SUMPRODUCT('Evidence'!$J$4336:$J$4345,'Evidence'!T$4336:T$4345)</x:f>
        <x:v>17.222119705238853</x:v>
      </x:c>
      <x:c r="N698" s="19" t="n">
        <x:f>$D698*SUMPRODUCT('Evidence'!$J$4336:$J$4345,'Evidence'!U$4336:U$4345)</x:f>
        <x:v>0</x:v>
      </x:c>
      <x:c r="O698" s="19" t="n">
        <x:f>$D698*SUMPRODUCT('Evidence'!$J$4336:$J$4345,'Evidence'!V$4336:V$4345)</x:f>
        <x:v>0</x:v>
      </x:c>
      <x:c r="P698" s="19" t="n">
        <x:f>$D698*SUMPRODUCT('Evidence'!$J$4336:$J$4345,'Evidence'!W$4336:W$4345)</x:f>
        <x:v>0</x:v>
      </x:c>
      <x:c r="Q698" s="19" t="n">
        <x:f>SUM(E698:P698)</x:f>
        <x:v>36.119</x:v>
      </x:c>
      <x:c r="R698" s="19" t="n">
        <x:f>Q698-D698</x:f>
        <x:v>0</x:v>
      </x:c>
      <x:c r="S698" s="17" t="str">
        <x:v>Economic activity (ISIC-Rev.4): H,J. Transport; storage and communication</x:v>
      </x:c>
      <x:c r="T698" s="2" t="str">
        <x:v>XA:2160</x:v>
      </x:c>
      <x:c r="U698" s="2" t="str"/>
      <x:c r="V698" s="2" t="str">
        <x:v>https://rplumber.ilo.org/data/indicator?format=.csv.gz&amp;id=EMP_2EMP_SEX_ECO_NB_A</x:v>
      </x:c>
      <x:c r="W698" s="2" t="str">
        <x:v>ILO modelled estimate; allocation estimated</x:v>
      </x:c>
    </x:row>
    <x:row r="699" ht="32" customHeight="1">
      <x:c r="A699" s="13" t="str">
        <x:v>Trinidad and Tobago</x:v>
      </x:c>
      <x:c r="B699" s="13" t="str">
        <x:v>TTO</x:v>
      </x:c>
      <x:c r="C699" s="13" t="str">
        <x:v>I</x:v>
      </x:c>
      <x:c r="D699" s="25" t="n">
        <x:v>62.125</x:v>
      </x:c>
      <x:c r="E699" s="21" t="n">
        <x:f>$D699*SUMPRODUCT('Evidence'!$J$4346:$J$4347,'Evidence'!L$4346:L$4347)</x:f>
        <x:v>0</x:v>
      </x:c>
      <x:c r="F699" s="21" t="n">
        <x:f>$D699*SUMPRODUCT('Evidence'!$J$4346:$J$4347,'Evidence'!M$4346:M$4347)</x:f>
        <x:v>0</x:v>
      </x:c>
      <x:c r="G699" s="21" t="n">
        <x:f>$D699*SUMPRODUCT('Evidence'!$J$4346:$J$4347,'Evidence'!N$4346:N$4347)</x:f>
        <x:v>0</x:v>
      </x:c>
      <x:c r="H699" s="21" t="n">
        <x:f>$D699*SUMPRODUCT('Evidence'!$J$4346:$J$4347,'Evidence'!O$4346:O$4347)</x:f>
        <x:v>62.125</x:v>
      </x:c>
      <x:c r="I699" s="21" t="n">
        <x:f>$D699*SUMPRODUCT('Evidence'!$J$4346:$J$4347,'Evidence'!P$4346:P$4347)</x:f>
        <x:v>0</x:v>
      </x:c>
      <x:c r="J699" s="21" t="n">
        <x:f>$D699*SUMPRODUCT('Evidence'!$J$4346:$J$4347,'Evidence'!Q$4346:Q$4347)</x:f>
        <x:v>0</x:v>
      </x:c>
      <x:c r="K699" s="21" t="n">
        <x:f>$D699*SUMPRODUCT('Evidence'!$J$4346:$J$4347,'Evidence'!R$4346:R$4347)</x:f>
        <x:v>0</x:v>
      </x:c>
      <x:c r="L699" s="21" t="n">
        <x:f>$D699*SUMPRODUCT('Evidence'!$J$4346:$J$4347,'Evidence'!S$4346:S$4347)</x:f>
        <x:v>0</x:v>
      </x:c>
      <x:c r="M699" s="21" t="n">
        <x:f>$D699*SUMPRODUCT('Evidence'!$J$4346:$J$4347,'Evidence'!T$4346:T$4347)</x:f>
        <x:v>0</x:v>
      </x:c>
      <x:c r="N699" s="21" t="n">
        <x:f>$D699*SUMPRODUCT('Evidence'!$J$4346:$J$4347,'Evidence'!U$4346:U$4347)</x:f>
        <x:v>0</x:v>
      </x:c>
      <x:c r="O699" s="21" t="n">
        <x:f>$D699*SUMPRODUCT('Evidence'!$J$4346:$J$4347,'Evidence'!V$4346:V$4347)</x:f>
        <x:v>0</x:v>
      </x:c>
      <x:c r="P699" s="21" t="n">
        <x:f>$D699*SUMPRODUCT('Evidence'!$J$4346:$J$4347,'Evidence'!W$4346:W$4347)</x:f>
        <x:v>0</x:v>
      </x:c>
      <x:c r="Q699" s="21" t="n">
        <x:f>SUM(E699:P699)</x:f>
        <x:v>62.125</x:v>
      </x:c>
      <x:c r="R699" s="21" t="n">
        <x:f>Q699-D699</x:f>
        <x:v>0</x:v>
      </x:c>
      <x:c r="S699" s="18" t="str">
        <x:v>Economic activity (ISIC-Rev.4): I. Accommodation and food service activities</x:v>
      </x:c>
      <x:c r="T699" s="13" t="str">
        <x:v>XA:2160</x:v>
      </x:c>
      <x:c r="U699" s="13" t="str"/>
      <x:c r="V699" s="13" t="str">
        <x:v>https://rplumber.ilo.org/data/indicator?format=.csv.gz&amp;id=EMP_2EMP_SEX_ECO_NB_A</x:v>
      </x:c>
      <x:c r="W699" s="13" t="str">
        <x:v>ILO modelled estimate; allocation estimated</x:v>
      </x:c>
    </x:row>
    <x:row r="700" ht="32" customHeight="1">
      <x:c r="A700" s="2" t="str">
        <x:v>Trinidad and Tobago</x:v>
      </x:c>
      <x:c r="B700" s="2" t="str">
        <x:v>TTO</x:v>
      </x:c>
      <x:c r="C700" s="2" t="str">
        <x:v>K</x:v>
      </x:c>
      <x:c r="D700" s="25" t="n">
        <x:v>13.105</x:v>
      </x:c>
      <x:c r="E700" s="19" t="n">
        <x:f>$D700*SUMPRODUCT('Evidence'!$J$4348:$J$4350,'Evidence'!L$4348:L$4350)</x:f>
        <x:v>0</x:v>
      </x:c>
      <x:c r="F700" s="19" t="n">
        <x:f>$D700*SUMPRODUCT('Evidence'!$J$4348:$J$4350,'Evidence'!M$4348:M$4350)</x:f>
        <x:v>0</x:v>
      </x:c>
      <x:c r="G700" s="19" t="n">
        <x:f>$D700*SUMPRODUCT('Evidence'!$J$4348:$J$4350,'Evidence'!N$4348:N$4350)</x:f>
        <x:v>0</x:v>
      </x:c>
      <x:c r="H700" s="19" t="n">
        <x:f>$D700*SUMPRODUCT('Evidence'!$J$4348:$J$4350,'Evidence'!O$4348:O$4350)</x:f>
        <x:v>0</x:v>
      </x:c>
      <x:c r="I700" s="19" t="n">
        <x:f>$D700*SUMPRODUCT('Evidence'!$J$4348:$J$4350,'Evidence'!P$4348:P$4350)</x:f>
        <x:v>0</x:v>
      </x:c>
      <x:c r="J700" s="19" t="n">
        <x:f>$D700*SUMPRODUCT('Evidence'!$J$4348:$J$4350,'Evidence'!Q$4348:Q$4350)</x:f>
        <x:v>0</x:v>
      </x:c>
      <x:c r="K700" s="19" t="n">
        <x:f>$D700*SUMPRODUCT('Evidence'!$J$4348:$J$4350,'Evidence'!R$4348:R$4350)</x:f>
        <x:v>13.105</x:v>
      </x:c>
      <x:c r="L700" s="19" t="n">
        <x:f>$D700*SUMPRODUCT('Evidence'!$J$4348:$J$4350,'Evidence'!S$4348:S$4350)</x:f>
        <x:v>0</x:v>
      </x:c>
      <x:c r="M700" s="19" t="n">
        <x:f>$D700*SUMPRODUCT('Evidence'!$J$4348:$J$4350,'Evidence'!T$4348:T$4350)</x:f>
        <x:v>0</x:v>
      </x:c>
      <x:c r="N700" s="19" t="n">
        <x:f>$D700*SUMPRODUCT('Evidence'!$J$4348:$J$4350,'Evidence'!U$4348:U$4350)</x:f>
        <x:v>0</x:v>
      </x:c>
      <x:c r="O700" s="19" t="n">
        <x:f>$D700*SUMPRODUCT('Evidence'!$J$4348:$J$4350,'Evidence'!V$4348:V$4350)</x:f>
        <x:v>0</x:v>
      </x:c>
      <x:c r="P700" s="19" t="n">
        <x:f>$D700*SUMPRODUCT('Evidence'!$J$4348:$J$4350,'Evidence'!W$4348:W$4350)</x:f>
        <x:v>0</x:v>
      </x:c>
      <x:c r="Q700" s="19" t="n">
        <x:f>SUM(E700:P700)</x:f>
        <x:v>13.105</x:v>
      </x:c>
      <x:c r="R700" s="19" t="n">
        <x:f>Q700-D700</x:f>
        <x:v>0</x:v>
      </x:c>
      <x:c r="S700" s="17" t="str">
        <x:v>Economic activity (ISIC-Rev.4): K. Financial and insurance activities</x:v>
      </x:c>
      <x:c r="T700" s="2" t="str">
        <x:v>XA:2160</x:v>
      </x:c>
      <x:c r="U700" s="2" t="str"/>
      <x:c r="V700" s="2" t="str">
        <x:v>https://rplumber.ilo.org/data/indicator?format=.csv.gz&amp;id=EMP_2EMP_SEX_ECO_NB_A</x:v>
      </x:c>
      <x:c r="W700" s="2" t="str">
        <x:v>ILO modelled estimate; allocation estimated</x:v>
      </x:c>
    </x:row>
    <x:row r="701" ht="32" customHeight="1">
      <x:c r="A701" s="13" t="str">
        <x:v>Trinidad and Tobago</x:v>
      </x:c>
      <x:c r="B701" s="13" t="str">
        <x:v>TTO</x:v>
      </x:c>
      <x:c r="C701" s="13" t="str">
        <x:v>LMN</x:v>
      </x:c>
      <x:c r="D701" s="25" t="n">
        <x:v>45.232</x:v>
      </x:c>
      <x:c r="E701" s="21" t="n">
        <x:f>$D701*SUMPRODUCT('Evidence'!$J$4351:$J$4363,'Evidence'!L$4351:L$4363)</x:f>
        <x:v>0</x:v>
      </x:c>
      <x:c r="F701" s="21" t="n">
        <x:f>$D701*SUMPRODUCT('Evidence'!$J$4351:$J$4363,'Evidence'!M$4351:M$4363)</x:f>
        <x:v>0</x:v>
      </x:c>
      <x:c r="G701" s="21" t="n">
        <x:f>$D701*SUMPRODUCT('Evidence'!$J$4351:$J$4363,'Evidence'!N$4351:N$4363)</x:f>
        <x:v>40.52143527930197</x:v>
      </x:c>
      <x:c r="H701" s="21" t="n">
        <x:f>$D701*SUMPRODUCT('Evidence'!$J$4351:$J$4363,'Evidence'!O$4351:O$4363)</x:f>
        <x:v>1.4983074570477644</x:v>
      </x:c>
      <x:c r="I701" s="21" t="n">
        <x:f>$D701*SUMPRODUCT('Evidence'!$J$4351:$J$4363,'Evidence'!P$4351:P$4363)</x:f>
        <x:v>0</x:v>
      </x:c>
      <x:c r="J701" s="21" t="n">
        <x:f>$D701*SUMPRODUCT('Evidence'!$J$4351:$J$4363,'Evidence'!Q$4351:Q$4363)</x:f>
        <x:v>0.09968372762435909</x:v>
      </x:c>
      <x:c r="K701" s="21" t="n">
        <x:f>$D701*SUMPRODUCT('Evidence'!$J$4351:$J$4363,'Evidence'!R$4351:R$4363)</x:f>
        <x:v>0</x:v>
      </x:c>
      <x:c r="L701" s="21" t="n">
        <x:f>$D701*SUMPRODUCT('Evidence'!$J$4351:$J$4363,'Evidence'!S$4351:S$4363)</x:f>
        <x:v>0</x:v>
      </x:c>
      <x:c r="M701" s="21" t="n">
        <x:f>$D701*SUMPRODUCT('Evidence'!$J$4351:$J$4363,'Evidence'!T$4351:T$4363)</x:f>
        <x:v>1.130523908043023</x:v>
      </x:c>
      <x:c r="N701" s="21" t="n">
        <x:f>$D701*SUMPRODUCT('Evidence'!$J$4351:$J$4363,'Evidence'!U$4351:U$4363)</x:f>
        <x:v>0</x:v>
      </x:c>
      <x:c r="O701" s="21" t="n">
        <x:f>$D701*SUMPRODUCT('Evidence'!$J$4351:$J$4363,'Evidence'!V$4351:V$4363)</x:f>
        <x:v>1.9820496279828832</x:v>
      </x:c>
      <x:c r="P701" s="21" t="n">
        <x:f>$D701*SUMPRODUCT('Evidence'!$J$4351:$J$4363,'Evidence'!W$4351:W$4363)</x:f>
        <x:v>0</x:v>
      </x:c>
      <x:c r="Q701" s="21" t="n">
        <x:f>SUM(E701:P701)</x:f>
        <x:v>45.232</x:v>
      </x:c>
      <x:c r="R701" s="21" t="n">
        <x:f>Q701-D701</x:f>
        <x:v>0</x:v>
      </x:c>
      <x:c r="S701" s="18" t="str">
        <x:v>Economic activity (ISIC-Rev.4): L,M,N. Real estate; business and administrative activities</x:v>
      </x:c>
      <x:c r="T701" s="13" t="str">
        <x:v>XA:2160</x:v>
      </x:c>
      <x:c r="U701" s="13" t="str"/>
      <x:c r="V701" s="13" t="str">
        <x:v>https://rplumber.ilo.org/data/indicator?format=.csv.gz&amp;id=EMP_2EMP_SEX_ECO_NB_A</x:v>
      </x:c>
      <x:c r="W701" s="13" t="str">
        <x:v>ILO modelled estimate; allocation estimated</x:v>
      </x:c>
    </x:row>
    <x:row r="702" ht="32" customHeight="1">
      <x:c r="A702" s="2" t="str">
        <x:v>Trinidad and Tobago</x:v>
      </x:c>
      <x:c r="B702" s="2" t="str">
        <x:v>TTO</x:v>
      </x:c>
      <x:c r="C702" s="2" t="str">
        <x:v>O</x:v>
      </x:c>
      <x:c r="D702" s="25" t="n">
        <x:v>68.67</x:v>
      </x:c>
      <x:c r="E702" s="19" t="n">
        <x:f>$D702*SUMPRODUCT('Evidence'!$J$4364:$J$4364,'Evidence'!L$4364:L$4364)</x:f>
        <x:v>0</x:v>
      </x:c>
      <x:c r="F702" s="19" t="n">
        <x:f>$D702*SUMPRODUCT('Evidence'!$J$4364:$J$4364,'Evidence'!M$4364:M$4364)</x:f>
        <x:v>0</x:v>
      </x:c>
      <x:c r="G702" s="19" t="n">
        <x:f>$D702*SUMPRODUCT('Evidence'!$J$4364:$J$4364,'Evidence'!N$4364:N$4364)</x:f>
        <x:v>0</x:v>
      </x:c>
      <x:c r="H702" s="19" t="n">
        <x:f>$D702*SUMPRODUCT('Evidence'!$J$4364:$J$4364,'Evidence'!O$4364:O$4364)</x:f>
        <x:v>0</x:v>
      </x:c>
      <x:c r="I702" s="19" t="n">
        <x:f>$D702*SUMPRODUCT('Evidence'!$J$4364:$J$4364,'Evidence'!P$4364:P$4364)</x:f>
        <x:v>0</x:v>
      </x:c>
      <x:c r="J702" s="19" t="n">
        <x:f>$D702*SUMPRODUCT('Evidence'!$J$4364:$J$4364,'Evidence'!Q$4364:Q$4364)</x:f>
        <x:v>0</x:v>
      </x:c>
      <x:c r="K702" s="19" t="n">
        <x:f>$D702*SUMPRODUCT('Evidence'!$J$4364:$J$4364,'Evidence'!R$4364:R$4364)</x:f>
        <x:v>0</x:v>
      </x:c>
      <x:c r="L702" s="19" t="n">
        <x:f>$D702*SUMPRODUCT('Evidence'!$J$4364:$J$4364,'Evidence'!S$4364:S$4364)</x:f>
        <x:v>0</x:v>
      </x:c>
      <x:c r="M702" s="19" t="n">
        <x:f>$D702*SUMPRODUCT('Evidence'!$J$4364:$J$4364,'Evidence'!T$4364:T$4364)</x:f>
        <x:v>0</x:v>
      </x:c>
      <x:c r="N702" s="19" t="n">
        <x:f>$D702*SUMPRODUCT('Evidence'!$J$4364:$J$4364,'Evidence'!U$4364:U$4364)</x:f>
        <x:v>0</x:v>
      </x:c>
      <x:c r="O702" s="19" t="n">
        <x:f>$D702*SUMPRODUCT('Evidence'!$J$4364:$J$4364,'Evidence'!V$4364:V$4364)</x:f>
        <x:v>0</x:v>
      </x:c>
      <x:c r="P702" s="19" t="n">
        <x:f>$D702*SUMPRODUCT('Evidence'!$J$4364:$J$4364,'Evidence'!W$4364:W$4364)</x:f>
        <x:v>68.67</x:v>
      </x:c>
      <x:c r="Q702" s="19" t="n">
        <x:f>SUM(E702:P702)</x:f>
        <x:v>68.67</x:v>
      </x:c>
      <x:c r="R702" s="19" t="n">
        <x:f>Q702-D702</x:f>
        <x:v>0</x:v>
      </x:c>
      <x:c r="S702" s="17" t="str">
        <x:v>Economic activity (ISIC-Rev.4): O. Public administration and defence; compulsory social security</x:v>
      </x:c>
      <x:c r="T702" s="2" t="str">
        <x:v>XA:2160</x:v>
      </x:c>
      <x:c r="U702" s="2" t="str"/>
      <x:c r="V702" s="2" t="str">
        <x:v>https://rplumber.ilo.org/data/indicator?format=.csv.gz&amp;id=EMP_2EMP_SEX_ECO_NB_A</x:v>
      </x:c>
      <x:c r="W702" s="2" t="str">
        <x:v>ILO modelled estimate; allocation estimated</x:v>
      </x:c>
    </x:row>
    <x:row r="703" ht="32" customHeight="1">
      <x:c r="A703" s="13" t="str">
        <x:v>Trinidad and Tobago</x:v>
      </x:c>
      <x:c r="B703" s="13" t="str">
        <x:v>TTO</x:v>
      </x:c>
      <x:c r="C703" s="13" t="str">
        <x:v>P</x:v>
      </x:c>
      <x:c r="D703" s="25" t="n">
        <x:v>42.947</x:v>
      </x:c>
      <x:c r="E703" s="21" t="n">
        <x:f>$D703*SUMPRODUCT('Evidence'!$J$4365:$J$4365,'Evidence'!L$4365:L$4365)</x:f>
        <x:v>0</x:v>
      </x:c>
      <x:c r="F703" s="21" t="n">
        <x:f>$D703*SUMPRODUCT('Evidence'!$J$4365:$J$4365,'Evidence'!M$4365:M$4365)</x:f>
        <x:v>0</x:v>
      </x:c>
      <x:c r="G703" s="21" t="n">
        <x:f>$D703*SUMPRODUCT('Evidence'!$J$4365:$J$4365,'Evidence'!N$4365:N$4365)</x:f>
        <x:v>0</x:v>
      </x:c>
      <x:c r="H703" s="21" t="n">
        <x:f>$D703*SUMPRODUCT('Evidence'!$J$4365:$J$4365,'Evidence'!O$4365:O$4365)</x:f>
        <x:v>42.947</x:v>
      </x:c>
      <x:c r="I703" s="21" t="n">
        <x:f>$D703*SUMPRODUCT('Evidence'!$J$4365:$J$4365,'Evidence'!P$4365:P$4365)</x:f>
        <x:v>0</x:v>
      </x:c>
      <x:c r="J703" s="21" t="n">
        <x:f>$D703*SUMPRODUCT('Evidence'!$J$4365:$J$4365,'Evidence'!Q$4365:Q$4365)</x:f>
        <x:v>0</x:v>
      </x:c>
      <x:c r="K703" s="21" t="n">
        <x:f>$D703*SUMPRODUCT('Evidence'!$J$4365:$J$4365,'Evidence'!R$4365:R$4365)</x:f>
        <x:v>0</x:v>
      </x:c>
      <x:c r="L703" s="21" t="n">
        <x:f>$D703*SUMPRODUCT('Evidence'!$J$4365:$J$4365,'Evidence'!S$4365:S$4365)</x:f>
        <x:v>0</x:v>
      </x:c>
      <x:c r="M703" s="21" t="n">
        <x:f>$D703*SUMPRODUCT('Evidence'!$J$4365:$J$4365,'Evidence'!T$4365:T$4365)</x:f>
        <x:v>0</x:v>
      </x:c>
      <x:c r="N703" s="21" t="n">
        <x:f>$D703*SUMPRODUCT('Evidence'!$J$4365:$J$4365,'Evidence'!U$4365:U$4365)</x:f>
        <x:v>0</x:v>
      </x:c>
      <x:c r="O703" s="21" t="n">
        <x:f>$D703*SUMPRODUCT('Evidence'!$J$4365:$J$4365,'Evidence'!V$4365:V$4365)</x:f>
        <x:v>0</x:v>
      </x:c>
      <x:c r="P703" s="21" t="n">
        <x:f>$D703*SUMPRODUCT('Evidence'!$J$4365:$J$4365,'Evidence'!W$4365:W$4365)</x:f>
        <x:v>0</x:v>
      </x:c>
      <x:c r="Q703" s="21" t="n">
        <x:f>SUM(E703:P703)</x:f>
        <x:v>42.947</x:v>
      </x:c>
      <x:c r="R703" s="21" t="n">
        <x:f>Q703-D703</x:f>
        <x:v>0</x:v>
      </x:c>
      <x:c r="S703" s="18" t="str">
        <x:v>Economic activity (ISIC-Rev.4): P. Education</x:v>
      </x:c>
      <x:c r="T703" s="13" t="str">
        <x:v>XA:2160</x:v>
      </x:c>
      <x:c r="U703" s="13" t="str"/>
      <x:c r="V703" s="13" t="str">
        <x:v>https://rplumber.ilo.org/data/indicator?format=.csv.gz&amp;id=EMP_2EMP_SEX_ECO_NB_A</x:v>
      </x:c>
      <x:c r="W703" s="13" t="str">
        <x:v>ILO modelled estimate; allocation estimated</x:v>
      </x:c>
    </x:row>
    <x:row r="704" ht="32" customHeight="1">
      <x:c r="A704" s="2" t="str">
        <x:v>Trinidad and Tobago</x:v>
      </x:c>
      <x:c r="B704" s="2" t="str">
        <x:v>TTO</x:v>
      </x:c>
      <x:c r="C704" s="2" t="str">
        <x:v>Q</x:v>
      </x:c>
      <x:c r="D704" s="25" t="n">
        <x:v>31.894</x:v>
      </x:c>
      <x:c r="E704" s="19" t="n">
        <x:f>$D704*SUMPRODUCT('Evidence'!$J$4366:$J$4368,'Evidence'!L$4366:L$4368)</x:f>
        <x:v>0</x:v>
      </x:c>
      <x:c r="F704" s="19" t="n">
        <x:f>$D704*SUMPRODUCT('Evidence'!$J$4366:$J$4368,'Evidence'!M$4366:M$4368)</x:f>
        <x:v>0</x:v>
      </x:c>
      <x:c r="G704" s="19" t="n">
        <x:f>$D704*SUMPRODUCT('Evidence'!$J$4366:$J$4368,'Evidence'!N$4366:N$4368)</x:f>
        <x:v>0</x:v>
      </x:c>
      <x:c r="H704" s="19" t="n">
        <x:f>$D704*SUMPRODUCT('Evidence'!$J$4366:$J$4368,'Evidence'!O$4366:O$4368)</x:f>
        <x:v>0</x:v>
      </x:c>
      <x:c r="I704" s="19" t="n">
        <x:f>$D704*SUMPRODUCT('Evidence'!$J$4366:$J$4368,'Evidence'!P$4366:P$4368)</x:f>
        <x:v>0</x:v>
      </x:c>
      <x:c r="J704" s="19" t="n">
        <x:f>$D704*SUMPRODUCT('Evidence'!$J$4366:$J$4368,'Evidence'!Q$4366:Q$4368)</x:f>
        <x:v>29.77864816244946</x:v>
      </x:c>
      <x:c r="K704" s="19" t="n">
        <x:f>$D704*SUMPRODUCT('Evidence'!$J$4366:$J$4368,'Evidence'!R$4366:R$4368)</x:f>
        <x:v>0</x:v>
      </x:c>
      <x:c r="L704" s="19" t="n">
        <x:f>$D704*SUMPRODUCT('Evidence'!$J$4366:$J$4368,'Evidence'!S$4366:S$4368)</x:f>
        <x:v>0</x:v>
      </x:c>
      <x:c r="M704" s="19" t="n">
        <x:f>$D704*SUMPRODUCT('Evidence'!$J$4366:$J$4368,'Evidence'!T$4366:T$4368)</x:f>
        <x:v>0</x:v>
      </x:c>
      <x:c r="N704" s="19" t="n">
        <x:f>$D704*SUMPRODUCT('Evidence'!$J$4366:$J$4368,'Evidence'!U$4366:U$4368)</x:f>
        <x:v>0</x:v>
      </x:c>
      <x:c r="O704" s="19" t="n">
        <x:f>$D704*SUMPRODUCT('Evidence'!$J$4366:$J$4368,'Evidence'!V$4366:V$4368)</x:f>
        <x:v>0</x:v>
      </x:c>
      <x:c r="P704" s="19" t="n">
        <x:f>$D704*SUMPRODUCT('Evidence'!$J$4366:$J$4368,'Evidence'!W$4366:W$4368)</x:f>
        <x:v>2.1153518375505382</x:v>
      </x:c>
      <x:c r="Q704" s="19" t="n">
        <x:f>SUM(E704:P704)</x:f>
        <x:v>31.894</x:v>
      </x:c>
      <x:c r="R704" s="19" t="n">
        <x:f>Q704-D704</x:f>
        <x:v>0</x:v>
      </x:c>
      <x:c r="S704" s="17" t="str">
        <x:v>Economic activity (ISIC-Rev.4): Q. Human health and social work activities</x:v>
      </x:c>
      <x:c r="T704" s="2" t="str">
        <x:v>XA:2160</x:v>
      </x:c>
      <x:c r="U704" s="2" t="str"/>
      <x:c r="V704" s="2" t="str">
        <x:v>https://rplumber.ilo.org/data/indicator?format=.csv.gz&amp;id=EMP_2EMP_SEX_ECO_NB_A</x:v>
      </x:c>
      <x:c r="W704" s="2" t="str">
        <x:v>ILO modelled estimate; allocation estimated</x:v>
      </x:c>
    </x:row>
    <x:row r="705" ht="32" customHeight="1">
      <x:c r="A705" s="13" t="str">
        <x:v>Trinidad and Tobago</x:v>
      </x:c>
      <x:c r="B705" s="13" t="str">
        <x:v>TTO</x:v>
      </x:c>
      <x:c r="C705" s="13" t="str">
        <x:v>RSTU</x:v>
      </x:c>
      <x:c r="D705" s="25" t="n">
        <x:v>88.067</x:v>
      </x:c>
      <x:c r="E705" s="21" t="n">
        <x:f>$D705*SUMPRODUCT('Evidence'!$J$4369:$J$4378,'Evidence'!L$4369:L$4378)</x:f>
        <x:v>0</x:v>
      </x:c>
      <x:c r="F705" s="21" t="n">
        <x:f>$D705*SUMPRODUCT('Evidence'!$J$4369:$J$4378,'Evidence'!M$4369:M$4378)</x:f>
        <x:v>0</x:v>
      </x:c>
      <x:c r="G705" s="21" t="n">
        <x:f>$D705*SUMPRODUCT('Evidence'!$J$4369:$J$4378,'Evidence'!N$4369:N$4378)</x:f>
        <x:v>0</x:v>
      </x:c>
      <x:c r="H705" s="21" t="n">
        <x:f>$D705*SUMPRODUCT('Evidence'!$J$4369:$J$4378,'Evidence'!O$4369:O$4378)</x:f>
        <x:v>39.93381239416221</x:v>
      </x:c>
      <x:c r="I705" s="21" t="n">
        <x:f>$D705*SUMPRODUCT('Evidence'!$J$4369:$J$4378,'Evidence'!P$4369:P$4378)</x:f>
        <x:v>0</x:v>
      </x:c>
      <x:c r="J705" s="21" t="n">
        <x:f>$D705*SUMPRODUCT('Evidence'!$J$4369:$J$4378,'Evidence'!Q$4369:Q$4378)</x:f>
        <x:v>0</x:v>
      </x:c>
      <x:c r="K705" s="21" t="n">
        <x:f>$D705*SUMPRODUCT('Evidence'!$J$4369:$J$4378,'Evidence'!R$4369:R$4378)</x:f>
        <x:v>0</x:v>
      </x:c>
      <x:c r="L705" s="21" t="n">
        <x:f>$D705*SUMPRODUCT('Evidence'!$J$4369:$J$4378,'Evidence'!S$4369:S$4378)</x:f>
        <x:v>1.1548702038770053</x:v>
      </x:c>
      <x:c r="M705" s="21" t="n">
        <x:f>$D705*SUMPRODUCT('Evidence'!$J$4369:$J$4378,'Evidence'!T$4369:T$4378)</x:f>
        <x:v>5.879823418003566</x:v>
      </x:c>
      <x:c r="N705" s="21" t="n">
        <x:f>$D705*SUMPRODUCT('Evidence'!$J$4369:$J$4378,'Evidence'!U$4369:U$4378)</x:f>
        <x:v>0</x:v>
      </x:c>
      <x:c r="O705" s="21" t="n">
        <x:f>$D705*SUMPRODUCT('Evidence'!$J$4369:$J$4378,'Evidence'!V$4369:V$4378)</x:f>
        <x:v>0</x:v>
      </x:c>
      <x:c r="P705" s="21" t="n">
        <x:f>$D705*SUMPRODUCT('Evidence'!$J$4369:$J$4378,'Evidence'!W$4369:W$4378)</x:f>
        <x:v>41.09849398395722</x:v>
      </x:c>
      <x:c r="Q705" s="21" t="n">
        <x:f>SUM(E705:P705)</x:f>
        <x:v>88.06700000000001</x:v>
      </x:c>
      <x:c r="R705" s="21" t="n">
        <x:f>Q705-D705</x:f>
        <x:v>1.4210854715202004e-14</x:v>
      </x:c>
      <x:c r="S705" s="18" t="str">
        <x:v>Economic activity (ISIC-Rev.4): R,S,T,U. Other services</x:v>
      </x:c>
      <x:c r="T705" s="13" t="str">
        <x:v>XA:2160</x:v>
      </x:c>
      <x:c r="U705" s="13" t="str"/>
      <x:c r="V705" s="13" t="str">
        <x:v>https://rplumber.ilo.org/data/indicator?format=.csv.gz&amp;id=EMP_2EMP_SEX_ECO_NB_A</x:v>
      </x:c>
      <x:c r="W705" s="13" t="str">
        <x:v>ILO modelled estimate; allocation estimated</x:v>
      </x:c>
    </x:row>
    <x:row r="706" ht="22"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row>
  </x:sheetData>
  <x:conditionalFormatting sqref="R6:R705">
    <x:cfRule type="cellIs" dxfId="0" priority="1" operator="notBetween">
      <x:formula>-0.00001</x:formula>
      <x:formula>0.00001</x:formula>
    </x:cfRule>
  </x:conditionalFormatting>
  <x:pageMargins left="0.7" right="0.7" top="0.75" bottom="0.75" header="0.3" footer="0.3"/>
  <x:tableParts count="1">
    <x:tablePart xmlns:r="http://schemas.openxmlformats.org/officeDocument/2006/relationships" r:id="Rb5864bf0c8cb4b03"/>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2" hidden="0" customWidth="1"/>
    <x:col min="3" max="3" width="12" hidden="0" customWidth="1"/>
    <x:col min="4" max="4" width="12" hidden="0" customWidth="1"/>
    <x:col min="5" max="5" width="24" hidden="0" customWidth="1"/>
    <x:col min="6" max="6" width="72" hidden="0" customWidth="1"/>
    <x:col min="7" max="7" width="16" hidden="0" customWidth="1"/>
    <x:col min="8" max="8" width="16" hidden="0" customWidth="1"/>
    <x:col min="9" max="9" width="18" hidden="0" customWidth="1"/>
    <x:col min="10" max="10" width="16" hidden="0" customWidth="1"/>
    <x:col min="11" max="11" width="25" hidden="0" customWidth="1"/>
    <x:col min="24" max="24" width="50" hidden="0" customWidth="1"/>
    <x:col min="25" max="25" width="13" hidden="0" customWidth="1"/>
    <x:col min="26" max="26" width="115" hidden="0" customWidth="1"/>
    <x:col min="27" max="27" width="3" hidden="0" customWidth="1"/>
    <x:col min="28" max="28" width="110"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s>
  <x:sheetData>
    <x:row r="1" ht="1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row>
    <x:row r="2" ht="26" customHeight="1">
      <x:c r="A2" s="3" t="str">
        <x:v>Employment detail used for allocation</x:v>
      </x:c>
      <x:c r="B2" s="2"/>
      <x:c r="C2" s="2"/>
      <x:c r="D2" s="2"/>
      <x:c r="E2" s="2"/>
      <x:c r="F2" s="2"/>
      <x:c r="G2" s="2"/>
      <x:c r="H2" s="2"/>
      <x:c r="I2" s="2"/>
      <x:c r="J2" s="2"/>
      <x:c r="K2" s="2"/>
      <x:c r="L2" s="2"/>
      <x:c r="M2" s="2"/>
      <x:c r="N2" s="2"/>
      <x:c r="O2" s="2"/>
      <x:c r="P2" s="2"/>
      <x:c r="Q2" s="2"/>
      <x:c r="R2" s="2"/>
      <x:c r="S2" s="2"/>
      <x:c r="T2" s="2"/>
      <x:c r="U2" s="2"/>
      <x:c r="V2" s="2"/>
      <x:c r="W2" s="2"/>
      <x:c r="X2" s="2"/>
      <x:c r="Y2" s="2"/>
      <x:c r="Z2" s="2"/>
      <x:c r="AA2" s="2"/>
      <x:c r="AB2" s="2"/>
    </x:row>
    <x:row r="3" ht="22" customHeight="1">
      <x:c r="A3" s="4" t="str">
        <x:v>Source counts are in thousands. Group allocation shares combine national section proportions and disclosed donor weights.</x:v>
      </x:c>
      <x:c r="B3" s="2"/>
      <x:c r="C3" s="2"/>
      <x:c r="D3" s="2"/>
      <x:c r="E3" s="2"/>
      <x:c r="F3" s="2"/>
      <x:c r="G3" s="2"/>
      <x:c r="H3" s="2"/>
      <x:c r="I3" s="2"/>
      <x:c r="J3" s="2"/>
      <x:c r="K3" s="2"/>
      <x:c r="L3" s="2"/>
      <x:c r="M3" s="2"/>
      <x:c r="N3" s="2"/>
      <x:c r="O3" s="2"/>
      <x:c r="P3" s="2"/>
      <x:c r="Q3" s="2"/>
      <x:c r="R3" s="2"/>
      <x:c r="S3" s="2"/>
      <x:c r="T3" s="2"/>
      <x:c r="U3" s="2"/>
      <x:c r="V3" s="2"/>
      <x:c r="W3" s="2"/>
      <x:c r="X3" s="2"/>
      <x:c r="Y3" s="2"/>
      <x:c r="Z3" s="2"/>
      <x:c r="AA3" s="2"/>
      <x:c r="AB3" s="2"/>
    </x:row>
    <x:row r="4" ht="9" customHeight="1">
      <x:c r="A4" s="5"/>
      <x:c r="B4" s="5"/>
      <x:c r="C4" s="5"/>
      <x:c r="D4" s="5"/>
      <x:c r="E4" s="5"/>
      <x:c r="F4" s="5"/>
      <x:c r="G4" s="5"/>
      <x:c r="H4" s="5"/>
      <x:c r="I4" s="5"/>
      <x:c r="J4" s="5"/>
      <x:c r="K4" s="5"/>
      <x:c r="L4" s="5"/>
      <x:c r="M4" s="5"/>
      <x:c r="N4" s="5"/>
      <x:c r="O4" s="5"/>
      <x:c r="P4" s="5"/>
      <x:c r="Q4" s="5"/>
      <x:c r="R4" s="5"/>
      <x:c r="S4" s="5"/>
      <x:c r="T4" s="5"/>
      <x:c r="U4" s="5"/>
      <x:c r="V4" s="5"/>
      <x:c r="W4" s="5"/>
      <x:c r="X4" s="5"/>
      <x:c r="Y4" s="5"/>
      <x:c r="Z4" s="5"/>
      <x:c r="AA4" s="5"/>
      <x:c r="AB4" s="5"/>
    </x:row>
    <x:row r="5" ht="54" customHeight="1">
      <x:c r="A5" s="10" t="str">
        <x:v>Target ISO3</x:v>
      </x:c>
      <x:c r="B5" s="11" t="str">
        <x:v>ILO bucket</x:v>
      </x:c>
      <x:c r="C5" s="11" t="str">
        <x:v>Source ISO3</x:v>
      </x:c>
      <x:c r="D5" s="11" t="str">
        <x:v>Detail year</x:v>
      </x:c>
      <x:c r="E5" s="11" t="str">
        <x:v>Original code</x:v>
      </x:c>
      <x:c r="F5" s="11" t="str">
        <x:v>Original industry</x:v>
      </x:c>
      <x:c r="G5" s="11" t="str">
        <x:v>Employment (000)</x:v>
      </x:c>
      <x:c r="H5" s="11" t="str">
        <x:v>Source-group allocation</x:v>
      </x:c>
      <x:c r="I5" s="11" t="str">
        <x:v>Source-group total (000)</x:v>
      </x:c>
      <x:c r="J5" s="11" t="str">
        <x:v>Within-bucket weight</x:v>
      </x:c>
      <x:c r="K5" s="11" t="str">
        <x:v>Crosswalk key</x:v>
      </x:c>
      <x:c r="L5" s="11" t="str">
        <x:v>Energy</x:v>
      </x:c>
      <x:c r="M5" s="11" t="str">
        <x:v>Materials</x:v>
      </x:c>
      <x:c r="N5" s="11" t="str">
        <x:v>Industrials</x:v>
      </x:c>
      <x:c r="O5" s="11" t="str">
        <x:v>Consumer Discretionary</x:v>
      </x:c>
      <x:c r="P5" s="11" t="str">
        <x:v>Consumer Staples</x:v>
      </x:c>
      <x:c r="Q5" s="11" t="str">
        <x:v>Health Care</x:v>
      </x:c>
      <x:c r="R5" s="11" t="str">
        <x:v>Financials</x:v>
      </x:c>
      <x:c r="S5" s="11" t="str">
        <x:v>Information Technology</x:v>
      </x:c>
      <x:c r="T5" s="11" t="str">
        <x:v>Communication Services</x:v>
      </x:c>
      <x:c r="U5" s="11" t="str">
        <x:v>Utilities</x:v>
      </x:c>
      <x:c r="V5" s="11" t="str">
        <x:v>Real Estate</x:v>
      </x:c>
      <x:c r="W5" s="11" t="str">
        <x:v>Outside GICS proxy</x:v>
      </x:c>
      <x:c r="X5" s="11" t="str">
        <x:v>Original source</x:v>
      </x:c>
      <x:c r="Y5" s="11" t="str">
        <x:v>Source flag</x:v>
      </x:c>
      <x:c r="Z5" s="11" t="str">
        <x:v>Allocation method / limitation</x:v>
      </x:c>
      <x:c r="AA5" s="24" t="str"/>
      <x:c r="AB5" s="12" t="str">
        <x:v>Source URL</x:v>
      </x:c>
    </x:row>
    <x:row r="6" ht="48" customHeight="1">
      <x:c r="A6" s="2" t="str">
        <x:v>ARG</x:v>
      </x:c>
      <x:c r="B6" s="2" t="str">
        <x:v>A</x:v>
      </x:c>
      <x:c r="C6" s="2" t="str">
        <x:v>ARG</x:v>
      </x:c>
      <x:c r="D6" s="2" t="n">
        <x:v>2024</x:v>
      </x:c>
      <x:c r="E6" s="2" t="str">
        <x:v>EC2_ISIC4_A01</x:v>
      </x:c>
      <x:c r="F6" s="17" t="str">
        <x:v>Economic activity (ISIC-Rev.4), 2 digit level: 01 - Crop and animal production, hunting and related service activities</x:v>
      </x:c>
      <x:c r="G6" s="19" t="n">
        <x:v>69.984</x:v>
      </x:c>
      <x:c r="H6" s="20" t="n">
        <x:v>1</x:v>
      </x:c>
      <x:c r="I6" s="19" t="n">
        <x:f>SUM(G6:G8)</x:f>
        <x:v>80.74999999999999</x:v>
      </x:c>
      <x:c r="J6" s="20" t="n">
        <x:f>G6/I6*H6</x:f>
        <x:v>0.8666749226006193</x:v>
      </x:c>
      <x:c r="K6" s="2" t="str">
        <x:v>ISIC4:01</x:v>
      </x:c>
      <x:c r="L6" s="14" t="n">
        <x:f>'Crosswalk'!C6</x:f>
        <x:v>0</x:v>
      </x:c>
      <x:c r="M6" s="14" t="n">
        <x:f>'Crosswalk'!D6</x:f>
        <x:v>0</x:v>
      </x:c>
      <x:c r="N6" s="14" t="n">
        <x:f>'Crosswalk'!E6</x:f>
        <x:v>0</x:v>
      </x:c>
      <x:c r="O6" s="14" t="n">
        <x:f>'Crosswalk'!F6</x:f>
        <x:v>0</x:v>
      </x:c>
      <x:c r="P6" s="14" t="n">
        <x:f>'Crosswalk'!G6</x:f>
        <x:v>1</x:v>
      </x:c>
      <x:c r="Q6" s="14" t="n">
        <x:f>'Crosswalk'!H6</x:f>
        <x:v>0</x:v>
      </x:c>
      <x:c r="R6" s="14" t="n">
        <x:f>'Crosswalk'!I6</x:f>
        <x:v>0</x:v>
      </x:c>
      <x:c r="S6" s="14" t="n">
        <x:f>'Crosswalk'!J6</x:f>
        <x:v>0</x:v>
      </x:c>
      <x:c r="T6" s="14" t="n">
        <x:f>'Crosswalk'!K6</x:f>
        <x:v>0</x:v>
      </x:c>
      <x:c r="U6" s="14" t="n">
        <x:f>'Crosswalk'!L6</x:f>
        <x:v>0</x:v>
      </x:c>
      <x:c r="V6" s="14" t="n">
        <x:f>'Crosswalk'!M6</x:f>
        <x:v>0</x:v>
      </x:c>
      <x:c r="W6" s="14" t="n">
        <x:f>'Crosswalk'!N6</x:f>
        <x:v>0</x:v>
      </x:c>
      <x:c r="X6" s="17" t="str">
        <x:v>LFS - Permanent Household Survey, Urban</x:v>
      </x:c>
      <x:c r="Y6" s="2" t="str"/>
      <x:c r="Z6" s="17" t="str">
        <x:v>Own-country 2024 division composition. Observed industry detail; within-group ratios only. Definitions may differ from ILO modelled margins.</x:v>
      </x:c>
      <x:c r="AA6" s="2" t="str"/>
      <x:c r="AB6" s="2" t="str">
        <x:v>https://rplumber.ilo.org/data/indicator?format=.csv.gz&amp;id=EMP_TEMP_SEX_EC2_NB_A</x:v>
      </x:c>
    </x:row>
    <x:row r="7" ht="48" customHeight="1">
      <x:c r="A7" s="13" t="str">
        <x:v>ARG</x:v>
      </x:c>
      <x:c r="B7" s="13" t="str">
        <x:v>A</x:v>
      </x:c>
      <x:c r="C7" s="13" t="str">
        <x:v>ARG</x:v>
      </x:c>
      <x:c r="D7" s="13" t="n">
        <x:v>2024</x:v>
      </x:c>
      <x:c r="E7" s="13" t="str">
        <x:v>EC2_ISIC4_A02</x:v>
      </x:c>
      <x:c r="F7" s="18" t="str">
        <x:v>Economic activity (ISIC-Rev.4), 2 digit level: 02 - Forestry and logging</x:v>
      </x:c>
      <x:c r="G7" s="21" t="n">
        <x:v>2.761</x:v>
      </x:c>
      <x:c r="H7" s="22" t="n">
        <x:v>1</x:v>
      </x:c>
      <x:c r="I7" s="21" t="n">
        <x:f>SUM(G6:G8)</x:f>
        <x:v>80.74999999999999</x:v>
      </x:c>
      <x:c r="J7" s="22" t="n">
        <x:f>G7/I7*H7</x:f>
        <x:v>0.03419195046439629</x:v>
      </x:c>
      <x:c r="K7" s="13" t="str">
        <x:v>ISIC4:02</x:v>
      </x:c>
      <x:c r="L7" s="15" t="n">
        <x:f>'Crosswalk'!C7</x:f>
        <x:v>0</x:v>
      </x:c>
      <x:c r="M7" s="15" t="n">
        <x:f>'Crosswalk'!D7</x:f>
        <x:v>1</x:v>
      </x:c>
      <x:c r="N7" s="15" t="n">
        <x:f>'Crosswalk'!E7</x:f>
        <x:v>0</x:v>
      </x:c>
      <x:c r="O7" s="15" t="n">
        <x:f>'Crosswalk'!F7</x:f>
        <x:v>0</x:v>
      </x:c>
      <x:c r="P7" s="15" t="n">
        <x:f>'Crosswalk'!G7</x:f>
        <x:v>0</x:v>
      </x:c>
      <x:c r="Q7" s="15" t="n">
        <x:f>'Crosswalk'!H7</x:f>
        <x:v>0</x:v>
      </x:c>
      <x:c r="R7" s="15" t="n">
        <x:f>'Crosswalk'!I7</x:f>
        <x:v>0</x:v>
      </x:c>
      <x:c r="S7" s="15" t="n">
        <x:f>'Crosswalk'!J7</x:f>
        <x:v>0</x:v>
      </x:c>
      <x:c r="T7" s="15" t="n">
        <x:f>'Crosswalk'!K7</x:f>
        <x:v>0</x:v>
      </x:c>
      <x:c r="U7" s="15" t="n">
        <x:f>'Crosswalk'!L7</x:f>
        <x:v>0</x:v>
      </x:c>
      <x:c r="V7" s="15" t="n">
        <x:f>'Crosswalk'!M7</x:f>
        <x:v>0</x:v>
      </x:c>
      <x:c r="W7" s="15" t="n">
        <x:f>'Crosswalk'!N7</x:f>
        <x:v>0</x:v>
      </x:c>
      <x:c r="X7" s="18" t="str">
        <x:v>LFS - Permanent Household Survey, Urban</x:v>
      </x:c>
      <x:c r="Y7" s="13" t="str"/>
      <x:c r="Z7" s="18" t="str">
        <x:v>Own-country 2024 division composition. Observed industry detail; within-group ratios only. Definitions may differ from ILO modelled margins.</x:v>
      </x:c>
      <x:c r="AA7" s="13" t="str"/>
      <x:c r="AB7" s="13" t="str">
        <x:v>https://rplumber.ilo.org/data/indicator?format=.csv.gz&amp;id=EMP_TEMP_SEX_EC2_NB_A</x:v>
      </x:c>
    </x:row>
    <x:row r="8" ht="48" customHeight="1">
      <x:c r="A8" s="2" t="str">
        <x:v>ARG</x:v>
      </x:c>
      <x:c r="B8" s="2" t="str">
        <x:v>A</x:v>
      </x:c>
      <x:c r="C8" s="2" t="str">
        <x:v>ARG</x:v>
      </x:c>
      <x:c r="D8" s="2" t="n">
        <x:v>2024</x:v>
      </x:c>
      <x:c r="E8" s="2" t="str">
        <x:v>EC2_ISIC4_A03</x:v>
      </x:c>
      <x:c r="F8" s="17" t="str">
        <x:v>Economic activity (ISIC-Rev.4), 2 digit level: 03 - Fishing and aquaculture</x:v>
      </x:c>
      <x:c r="G8" s="19" t="n">
        <x:v>8.005</x:v>
      </x:c>
      <x:c r="H8" s="20" t="n">
        <x:v>1</x:v>
      </x:c>
      <x:c r="I8" s="19" t="n">
        <x:f>SUM(G6:G8)</x:f>
        <x:v>80.74999999999999</x:v>
      </x:c>
      <x:c r="J8" s="20" t="n">
        <x:f>G8/I8*H8</x:f>
        <x:v>0.09913312693498455</x:v>
      </x:c>
      <x:c r="K8" s="2" t="str">
        <x:v>ISIC4:03</x:v>
      </x:c>
      <x:c r="L8" s="14" t="n">
        <x:f>'Crosswalk'!C8</x:f>
        <x:v>0</x:v>
      </x:c>
      <x:c r="M8" s="14" t="n">
        <x:f>'Crosswalk'!D8</x:f>
        <x:v>0</x:v>
      </x:c>
      <x:c r="N8" s="14" t="n">
        <x:f>'Crosswalk'!E8</x:f>
        <x:v>0</x:v>
      </x:c>
      <x:c r="O8" s="14" t="n">
        <x:f>'Crosswalk'!F8</x:f>
        <x:v>0</x:v>
      </x:c>
      <x:c r="P8" s="14" t="n">
        <x:f>'Crosswalk'!G8</x:f>
        <x:v>1</x:v>
      </x:c>
      <x:c r="Q8" s="14" t="n">
        <x:f>'Crosswalk'!H8</x:f>
        <x:v>0</x:v>
      </x:c>
      <x:c r="R8" s="14" t="n">
        <x:f>'Crosswalk'!I8</x:f>
        <x:v>0</x:v>
      </x:c>
      <x:c r="S8" s="14" t="n">
        <x:f>'Crosswalk'!J8</x:f>
        <x:v>0</x:v>
      </x:c>
      <x:c r="T8" s="14" t="n">
        <x:f>'Crosswalk'!K8</x:f>
        <x:v>0</x:v>
      </x:c>
      <x:c r="U8" s="14" t="n">
        <x:f>'Crosswalk'!L8</x:f>
        <x:v>0</x:v>
      </x:c>
      <x:c r="V8" s="14" t="n">
        <x:f>'Crosswalk'!M8</x:f>
        <x:v>0</x:v>
      </x:c>
      <x:c r="W8" s="14" t="n">
        <x:f>'Crosswalk'!N8</x:f>
        <x:v>0</x:v>
      </x:c>
      <x:c r="X8" s="17" t="str">
        <x:v>LFS - Permanent Household Survey, Urban</x:v>
      </x:c>
      <x:c r="Y8" s="2" t="str"/>
      <x:c r="Z8" s="17" t="str">
        <x:v>Own-country 2024 division composition. Observed industry detail; within-group ratios only. Definitions may differ from ILO modelled margins.</x:v>
      </x:c>
      <x:c r="AA8" s="2" t="str"/>
      <x:c r="AB8" s="2" t="str">
        <x:v>https://rplumber.ilo.org/data/indicator?format=.csv.gz&amp;id=EMP_TEMP_SEX_EC2_NB_A</x:v>
      </x:c>
    </x:row>
    <x:row r="9" ht="48" customHeight="1">
      <x:c r="A9" s="13" t="str">
        <x:v>ARG</x:v>
      </x:c>
      <x:c r="B9" s="13" t="str">
        <x:v>B</x:v>
      </x:c>
      <x:c r="C9" s="13" t="str">
        <x:v>ARG</x:v>
      </x:c>
      <x:c r="D9" s="13" t="n">
        <x:v>2024</x:v>
      </x:c>
      <x:c r="E9" s="13" t="str">
        <x:v>EC2_ISIC4_B06</x:v>
      </x:c>
      <x:c r="F9" s="18" t="str">
        <x:v>Economic activity (ISIC-Rev.4), 2 digit level: 06 - Extraction of crude petroleum and natural gas</x:v>
      </x:c>
      <x:c r="G9" s="21" t="n">
        <x:v>35.711</x:v>
      </x:c>
      <x:c r="H9" s="22" t="n">
        <x:v>1</x:v>
      </x:c>
      <x:c r="I9" s="21" t="n">
        <x:f>SUM(G9:G12)</x:f>
        <x:v>64.83</x:v>
      </x:c>
      <x:c r="J9" s="22" t="n">
        <x:f>G9/I9*H9</x:f>
        <x:v>0.5508406601881844</x:v>
      </x:c>
      <x:c r="K9" s="13" t="str">
        <x:v>ISIC4:06</x:v>
      </x:c>
      <x:c r="L9" s="15" t="n">
        <x:f>'Crosswalk'!C10</x:f>
        <x:v>1</x:v>
      </x:c>
      <x:c r="M9" s="15" t="n">
        <x:f>'Crosswalk'!D10</x:f>
        <x:v>0</x:v>
      </x:c>
      <x:c r="N9" s="15" t="n">
        <x:f>'Crosswalk'!E10</x:f>
        <x:v>0</x:v>
      </x:c>
      <x:c r="O9" s="15" t="n">
        <x:f>'Crosswalk'!F10</x:f>
        <x:v>0</x:v>
      </x:c>
      <x:c r="P9" s="15" t="n">
        <x:f>'Crosswalk'!G10</x:f>
        <x:v>0</x:v>
      </x:c>
      <x:c r="Q9" s="15" t="n">
        <x:f>'Crosswalk'!H10</x:f>
        <x:v>0</x:v>
      </x:c>
      <x:c r="R9" s="15" t="n">
        <x:f>'Crosswalk'!I10</x:f>
        <x:v>0</x:v>
      </x:c>
      <x:c r="S9" s="15" t="n">
        <x:f>'Crosswalk'!J10</x:f>
        <x:v>0</x:v>
      </x:c>
      <x:c r="T9" s="15" t="n">
        <x:f>'Crosswalk'!K10</x:f>
        <x:v>0</x:v>
      </x:c>
      <x:c r="U9" s="15" t="n">
        <x:f>'Crosswalk'!L10</x:f>
        <x:v>0</x:v>
      </x:c>
      <x:c r="V9" s="15" t="n">
        <x:f>'Crosswalk'!M10</x:f>
        <x:v>0</x:v>
      </x:c>
      <x:c r="W9" s="15" t="n">
        <x:f>'Crosswalk'!N10</x:f>
        <x:v>0</x:v>
      </x:c>
      <x:c r="X9" s="18" t="str">
        <x:v>LFS - Permanent Household Survey, Urban</x:v>
      </x:c>
      <x:c r="Y9" s="13" t="str"/>
      <x:c r="Z9" s="18" t="str">
        <x:v>Own-country 2024 division composition. Observed industry detail; within-group ratios only. Definitions may differ from ILO modelled margins.</x:v>
      </x:c>
      <x:c r="AA9" s="13" t="str"/>
      <x:c r="AB9" s="13" t="str">
        <x:v>https://rplumber.ilo.org/data/indicator?format=.csv.gz&amp;id=EMP_TEMP_SEX_EC2_NB_A</x:v>
      </x:c>
    </x:row>
    <x:row r="10" ht="48" customHeight="1">
      <x:c r="A10" s="2" t="str">
        <x:v>ARG</x:v>
      </x:c>
      <x:c r="B10" s="2" t="str">
        <x:v>B</x:v>
      </x:c>
      <x:c r="C10" s="2" t="str">
        <x:v>ARG</x:v>
      </x:c>
      <x:c r="D10" s="2" t="n">
        <x:v>2024</x:v>
      </x:c>
      <x:c r="E10" s="2" t="str">
        <x:v>EC2_ISIC4_B07</x:v>
      </x:c>
      <x:c r="F10" s="17" t="str">
        <x:v>Economic activity (ISIC-Rev.4), 2 digit level: 07 - Mining of metal ores</x:v>
      </x:c>
      <x:c r="G10" s="19" t="n">
        <x:v>5.42</x:v>
      </x:c>
      <x:c r="H10" s="20" t="n">
        <x:v>1</x:v>
      </x:c>
      <x:c r="I10" s="19" t="n">
        <x:f>SUM(G9:G12)</x:f>
        <x:v>64.83</x:v>
      </x:c>
      <x:c r="J10" s="20" t="n">
        <x:f>G10/I10*H10</x:f>
        <x:v>0.08360327009100725</x:v>
      </x:c>
      <x:c r="K10" s="2" t="str">
        <x:v>ISIC4:07</x:v>
      </x:c>
      <x:c r="L10" s="14" t="n">
        <x:f>'Crosswalk'!C11</x:f>
        <x:v>0</x:v>
      </x:c>
      <x:c r="M10" s="14" t="n">
        <x:f>'Crosswalk'!D11</x:f>
        <x:v>1</x:v>
      </x:c>
      <x:c r="N10" s="14" t="n">
        <x:f>'Crosswalk'!E11</x:f>
        <x:v>0</x:v>
      </x:c>
      <x:c r="O10" s="14" t="n">
        <x:f>'Crosswalk'!F11</x:f>
        <x:v>0</x:v>
      </x:c>
      <x:c r="P10" s="14" t="n">
        <x:f>'Crosswalk'!G11</x:f>
        <x:v>0</x:v>
      </x:c>
      <x:c r="Q10" s="14" t="n">
        <x:f>'Crosswalk'!H11</x:f>
        <x:v>0</x:v>
      </x:c>
      <x:c r="R10" s="14" t="n">
        <x:f>'Crosswalk'!I11</x:f>
        <x:v>0</x:v>
      </x:c>
      <x:c r="S10" s="14" t="n">
        <x:f>'Crosswalk'!J11</x:f>
        <x:v>0</x:v>
      </x:c>
      <x:c r="T10" s="14" t="n">
        <x:f>'Crosswalk'!K11</x:f>
        <x:v>0</x:v>
      </x:c>
      <x:c r="U10" s="14" t="n">
        <x:f>'Crosswalk'!L11</x:f>
        <x:v>0</x:v>
      </x:c>
      <x:c r="V10" s="14" t="n">
        <x:f>'Crosswalk'!M11</x:f>
        <x:v>0</x:v>
      </x:c>
      <x:c r="W10" s="14" t="n">
        <x:f>'Crosswalk'!N11</x:f>
        <x:v>0</x:v>
      </x:c>
      <x:c r="X10" s="17" t="str">
        <x:v>LFS - Permanent Household Survey, Urban</x:v>
      </x:c>
      <x:c r="Y10" s="2" t="str"/>
      <x:c r="Z10" s="17" t="str">
        <x:v>Own-country 2024 division composition. Observed industry detail; within-group ratios only. Definitions may differ from ILO modelled margins.</x:v>
      </x:c>
      <x:c r="AA10" s="2" t="str"/>
      <x:c r="AB10" s="2" t="str">
        <x:v>https://rplumber.ilo.org/data/indicator?format=.csv.gz&amp;id=EMP_TEMP_SEX_EC2_NB_A</x:v>
      </x:c>
    </x:row>
    <x:row r="11" ht="48" customHeight="1">
      <x:c r="A11" s="13" t="str">
        <x:v>ARG</x:v>
      </x:c>
      <x:c r="B11" s="13" t="str">
        <x:v>B</x:v>
      </x:c>
      <x:c r="C11" s="13" t="str">
        <x:v>ARG</x:v>
      </x:c>
      <x:c r="D11" s="13" t="n">
        <x:v>2024</x:v>
      </x:c>
      <x:c r="E11" s="13" t="str">
        <x:v>EC2_ISIC4_B08</x:v>
      </x:c>
      <x:c r="F11" s="18" t="str">
        <x:v>Economic activity (ISIC-Rev.4), 2 digit level: 08 - Other mining and quarrying</x:v>
      </x:c>
      <x:c r="G11" s="21" t="n">
        <x:v>7.702</x:v>
      </x:c>
      <x:c r="H11" s="22" t="n">
        <x:v>1</x:v>
      </x:c>
      <x:c r="I11" s="21" t="n">
        <x:f>SUM(G9:G12)</x:f>
        <x:v>64.83</x:v>
      </x:c>
      <x:c r="J11" s="22" t="n">
        <x:f>G11/I11*H11</x:f>
        <x:v>0.11880302329168595</x:v>
      </x:c>
      <x:c r="K11" s="13" t="str">
        <x:v>ISIC4:08</x:v>
      </x:c>
      <x:c r="L11" s="15" t="n">
        <x:f>'Crosswalk'!C12</x:f>
        <x:v>0</x:v>
      </x:c>
      <x:c r="M11" s="15" t="n">
        <x:f>'Crosswalk'!D12</x:f>
        <x:v>1</x:v>
      </x:c>
      <x:c r="N11" s="15" t="n">
        <x:f>'Crosswalk'!E12</x:f>
        <x:v>0</x:v>
      </x:c>
      <x:c r="O11" s="15" t="n">
        <x:f>'Crosswalk'!F12</x:f>
        <x:v>0</x:v>
      </x:c>
      <x:c r="P11" s="15" t="n">
        <x:f>'Crosswalk'!G12</x:f>
        <x:v>0</x:v>
      </x:c>
      <x:c r="Q11" s="15" t="n">
        <x:f>'Crosswalk'!H12</x:f>
        <x:v>0</x:v>
      </x:c>
      <x:c r="R11" s="15" t="n">
        <x:f>'Crosswalk'!I12</x:f>
        <x:v>0</x:v>
      </x:c>
      <x:c r="S11" s="15" t="n">
        <x:f>'Crosswalk'!J12</x:f>
        <x:v>0</x:v>
      </x:c>
      <x:c r="T11" s="15" t="n">
        <x:f>'Crosswalk'!K12</x:f>
        <x:v>0</x:v>
      </x:c>
      <x:c r="U11" s="15" t="n">
        <x:f>'Crosswalk'!L12</x:f>
        <x:v>0</x:v>
      </x:c>
      <x:c r="V11" s="15" t="n">
        <x:f>'Crosswalk'!M12</x:f>
        <x:v>0</x:v>
      </x:c>
      <x:c r="W11" s="15" t="n">
        <x:f>'Crosswalk'!N12</x:f>
        <x:v>0</x:v>
      </x:c>
      <x:c r="X11" s="18" t="str">
        <x:v>LFS - Permanent Household Survey, Urban</x:v>
      </x:c>
      <x:c r="Y11" s="13" t="str"/>
      <x:c r="Z11" s="18" t="str">
        <x:v>Own-country 2024 division composition. Observed industry detail; within-group ratios only. Definitions may differ from ILO modelled margins.</x:v>
      </x:c>
      <x:c r="AA11" s="13" t="str"/>
      <x:c r="AB11" s="13" t="str">
        <x:v>https://rplumber.ilo.org/data/indicator?format=.csv.gz&amp;id=EMP_TEMP_SEX_EC2_NB_A</x:v>
      </x:c>
    </x:row>
    <x:row r="12" ht="48" customHeight="1">
      <x:c r="A12" s="2" t="str">
        <x:v>ARG</x:v>
      </x:c>
      <x:c r="B12" s="2" t="str">
        <x:v>B</x:v>
      </x:c>
      <x:c r="C12" s="2" t="str">
        <x:v>ARG</x:v>
      </x:c>
      <x:c r="D12" s="2" t="n">
        <x:v>2024</x:v>
      </x:c>
      <x:c r="E12" s="2" t="str">
        <x:v>EC2_ISIC4_B09</x:v>
      </x:c>
      <x:c r="F12" s="17" t="str">
        <x:v>Economic activity (ISIC-Rev.4), 2 digit level: 09 - Mining support service activities</x:v>
      </x:c>
      <x:c r="G12" s="19" t="n">
        <x:v>15.997</x:v>
      </x:c>
      <x:c r="H12" s="20" t="n">
        <x:v>1</x:v>
      </x:c>
      <x:c r="I12" s="19" t="n">
        <x:f>SUM(G9:G12)</x:f>
        <x:v>64.83</x:v>
      </x:c>
      <x:c r="J12" s="20" t="n">
        <x:f>G12/I12*H12</x:f>
        <x:v>0.24675304642912232</x:v>
      </x:c>
      <x:c r="K12" s="2" t="str">
        <x:v>ISIC4:09</x:v>
      </x:c>
      <x:c r="L12" s="14" t="n">
        <x:f>'Crosswalk'!C13</x:f>
        <x:v>0.8</x:v>
      </x:c>
      <x:c r="M12" s="14" t="n">
        <x:f>'Crosswalk'!D13</x:f>
        <x:v>0.2</x:v>
      </x:c>
      <x:c r="N12" s="14" t="n">
        <x:f>'Crosswalk'!E13</x:f>
        <x:v>0</x:v>
      </x:c>
      <x:c r="O12" s="14" t="n">
        <x:f>'Crosswalk'!F13</x:f>
        <x:v>0</x:v>
      </x:c>
      <x:c r="P12" s="14" t="n">
        <x:f>'Crosswalk'!G13</x:f>
        <x:v>0</x:v>
      </x:c>
      <x:c r="Q12" s="14" t="n">
        <x:f>'Crosswalk'!H13</x:f>
        <x:v>0</x:v>
      </x:c>
      <x:c r="R12" s="14" t="n">
        <x:f>'Crosswalk'!I13</x:f>
        <x:v>0</x:v>
      </x:c>
      <x:c r="S12" s="14" t="n">
        <x:f>'Crosswalk'!J13</x:f>
        <x:v>0</x:v>
      </x:c>
      <x:c r="T12" s="14" t="n">
        <x:f>'Crosswalk'!K13</x:f>
        <x:v>0</x:v>
      </x:c>
      <x:c r="U12" s="14" t="n">
        <x:f>'Crosswalk'!L13</x:f>
        <x:v>0</x:v>
      </x:c>
      <x:c r="V12" s="14" t="n">
        <x:f>'Crosswalk'!M13</x:f>
        <x:v>0</x:v>
      </x:c>
      <x:c r="W12" s="14" t="n">
        <x:f>'Crosswalk'!N13</x:f>
        <x:v>0</x:v>
      </x:c>
      <x:c r="X12" s="17" t="str">
        <x:v>LFS - Permanent Household Survey, Urban</x:v>
      </x:c>
      <x:c r="Y12" s="2" t="str"/>
      <x:c r="Z12" s="17" t="str">
        <x:v>Own-country 2024 division composition. Observed industry detail; within-group ratios only. Definitions may differ from ILO modelled margins.</x:v>
      </x:c>
      <x:c r="AA12" s="2" t="str"/>
      <x:c r="AB12" s="2" t="str">
        <x:v>https://rplumber.ilo.org/data/indicator?format=.csv.gz&amp;id=EMP_TEMP_SEX_EC2_NB_A</x:v>
      </x:c>
    </x:row>
    <x:row r="13" ht="48" customHeight="1">
      <x:c r="A13" s="13" t="str">
        <x:v>ARG</x:v>
      </x:c>
      <x:c r="B13" s="13" t="str">
        <x:v>C</x:v>
      </x:c>
      <x:c r="C13" s="13" t="str">
        <x:v>ARG</x:v>
      </x:c>
      <x:c r="D13" s="13" t="n">
        <x:v>2024</x:v>
      </x:c>
      <x:c r="E13" s="13" t="str">
        <x:v>EC2_ISIC4_C10</x:v>
      </x:c>
      <x:c r="F13" s="18" t="str">
        <x:v>Economic activity (ISIC-Rev.4), 2 digit level: 10 - Manufacture of food products</x:v>
      </x:c>
      <x:c r="G13" s="21" t="n">
        <x:v>352.194</x:v>
      </x:c>
      <x:c r="H13" s="22" t="n">
        <x:v>1</x:v>
      </x:c>
      <x:c r="I13" s="21" t="n">
        <x:f>SUM(G13:G35)</x:f>
        <x:v>1409.6699999999996</x:v>
      </x:c>
      <x:c r="J13" s="22" t="n">
        <x:f>G13/I13*H13</x:f>
        <x:v>0.2498414522547831</x:v>
      </x:c>
      <x:c r="K13" s="13" t="str">
        <x:v>ISIC4:10</x:v>
      </x:c>
      <x:c r="L13" s="15" t="n">
        <x:f>'Crosswalk'!C14</x:f>
        <x:v>0</x:v>
      </x:c>
      <x:c r="M13" s="15" t="n">
        <x:f>'Crosswalk'!D14</x:f>
        <x:v>0</x:v>
      </x:c>
      <x:c r="N13" s="15" t="n">
        <x:f>'Crosswalk'!E14</x:f>
        <x:v>0</x:v>
      </x:c>
      <x:c r="O13" s="15" t="n">
        <x:f>'Crosswalk'!F14</x:f>
        <x:v>0</x:v>
      </x:c>
      <x:c r="P13" s="15" t="n">
        <x:f>'Crosswalk'!G14</x:f>
        <x:v>1</x:v>
      </x:c>
      <x:c r="Q13" s="15" t="n">
        <x:f>'Crosswalk'!H14</x:f>
        <x:v>0</x:v>
      </x:c>
      <x:c r="R13" s="15" t="n">
        <x:f>'Crosswalk'!I14</x:f>
        <x:v>0</x:v>
      </x:c>
      <x:c r="S13" s="15" t="n">
        <x:f>'Crosswalk'!J14</x:f>
        <x:v>0</x:v>
      </x:c>
      <x:c r="T13" s="15" t="n">
        <x:f>'Crosswalk'!K14</x:f>
        <x:v>0</x:v>
      </x:c>
      <x:c r="U13" s="15" t="n">
        <x:f>'Crosswalk'!L14</x:f>
        <x:v>0</x:v>
      </x:c>
      <x:c r="V13" s="15" t="n">
        <x:f>'Crosswalk'!M14</x:f>
        <x:v>0</x:v>
      </x:c>
      <x:c r="W13" s="15" t="n">
        <x:f>'Crosswalk'!N14</x:f>
        <x:v>0</x:v>
      </x:c>
      <x:c r="X13" s="18" t="str">
        <x:v>LFS - Permanent Household Survey, Urban</x:v>
      </x:c>
      <x:c r="Y13" s="13" t="str"/>
      <x:c r="Z13" s="18" t="str">
        <x:v>Own-country 2024 division composition. Observed industry detail; within-group ratios only. Definitions may differ from ILO modelled margins.</x:v>
      </x:c>
      <x:c r="AA13" s="13" t="str"/>
      <x:c r="AB13" s="13" t="str">
        <x:v>https://rplumber.ilo.org/data/indicator?format=.csv.gz&amp;id=EMP_TEMP_SEX_EC2_NB_A</x:v>
      </x:c>
    </x:row>
    <x:row r="14" ht="48" customHeight="1">
      <x:c r="A14" s="2" t="str">
        <x:v>ARG</x:v>
      </x:c>
      <x:c r="B14" s="2" t="str">
        <x:v>C</x:v>
      </x:c>
      <x:c r="C14" s="2" t="str">
        <x:v>ARG</x:v>
      </x:c>
      <x:c r="D14" s="2" t="n">
        <x:v>2024</x:v>
      </x:c>
      <x:c r="E14" s="2" t="str">
        <x:v>EC2_ISIC4_C11</x:v>
      </x:c>
      <x:c r="F14" s="17" t="str">
        <x:v>Economic activity (ISIC-Rev.4), 2 digit level: 11 - Manufacture of beverages</x:v>
      </x:c>
      <x:c r="G14" s="19" t="n">
        <x:v>30.254</x:v>
      </x:c>
      <x:c r="H14" s="20" t="n">
        <x:v>1</x:v>
      </x:c>
      <x:c r="I14" s="19" t="n">
        <x:f>SUM(G13:G35)</x:f>
        <x:v>1409.6699999999996</x:v>
      </x:c>
      <x:c r="J14" s="20" t="n">
        <x:f>G14/I14*H14</x:f>
        <x:v>0.021461760553888504</x:v>
      </x:c>
      <x:c r="K14" s="2" t="str">
        <x:v>ISIC4:11</x:v>
      </x:c>
      <x:c r="L14" s="14" t="n">
        <x:f>'Crosswalk'!C15</x:f>
        <x:v>0</x:v>
      </x:c>
      <x:c r="M14" s="14" t="n">
        <x:f>'Crosswalk'!D15</x:f>
        <x:v>0</x:v>
      </x:c>
      <x:c r="N14" s="14" t="n">
        <x:f>'Crosswalk'!E15</x:f>
        <x:v>0</x:v>
      </x:c>
      <x:c r="O14" s="14" t="n">
        <x:f>'Crosswalk'!F15</x:f>
        <x:v>0</x:v>
      </x:c>
      <x:c r="P14" s="14" t="n">
        <x:f>'Crosswalk'!G15</x:f>
        <x:v>1</x:v>
      </x:c>
      <x:c r="Q14" s="14" t="n">
        <x:f>'Crosswalk'!H15</x:f>
        <x:v>0</x:v>
      </x:c>
      <x:c r="R14" s="14" t="n">
        <x:f>'Crosswalk'!I15</x:f>
        <x:v>0</x:v>
      </x:c>
      <x:c r="S14" s="14" t="n">
        <x:f>'Crosswalk'!J15</x:f>
        <x:v>0</x:v>
      </x:c>
      <x:c r="T14" s="14" t="n">
        <x:f>'Crosswalk'!K15</x:f>
        <x:v>0</x:v>
      </x:c>
      <x:c r="U14" s="14" t="n">
        <x:f>'Crosswalk'!L15</x:f>
        <x:v>0</x:v>
      </x:c>
      <x:c r="V14" s="14" t="n">
        <x:f>'Crosswalk'!M15</x:f>
        <x:v>0</x:v>
      </x:c>
      <x:c r="W14" s="14" t="n">
        <x:f>'Crosswalk'!N15</x:f>
        <x:v>0</x:v>
      </x:c>
      <x:c r="X14" s="17" t="str">
        <x:v>LFS - Permanent Household Survey, Urban</x:v>
      </x:c>
      <x:c r="Y14" s="2" t="str"/>
      <x:c r="Z14" s="17" t="str">
        <x:v>Own-country 2024 division composition. Observed industry detail; within-group ratios only. Definitions may differ from ILO modelled margins.</x:v>
      </x:c>
      <x:c r="AA14" s="2" t="str"/>
      <x:c r="AB14" s="2" t="str">
        <x:v>https://rplumber.ilo.org/data/indicator?format=.csv.gz&amp;id=EMP_TEMP_SEX_EC2_NB_A</x:v>
      </x:c>
    </x:row>
    <x:row r="15" ht="48" customHeight="1">
      <x:c r="A15" s="13" t="str">
        <x:v>ARG</x:v>
      </x:c>
      <x:c r="B15" s="13" t="str">
        <x:v>C</x:v>
      </x:c>
      <x:c r="C15" s="13" t="str">
        <x:v>ARG</x:v>
      </x:c>
      <x:c r="D15" s="13" t="n">
        <x:v>2024</x:v>
      </x:c>
      <x:c r="E15" s="13" t="str">
        <x:v>EC2_ISIC4_C13</x:v>
      </x:c>
      <x:c r="F15" s="18" t="str">
        <x:v>Economic activity (ISIC-Rev.4), 2 digit level: 13 - Manufacture of textiles</x:v>
      </x:c>
      <x:c r="G15" s="21" t="n">
        <x:v>63.438</x:v>
      </x:c>
      <x:c r="H15" s="22" t="n">
        <x:v>1</x:v>
      </x:c>
      <x:c r="I15" s="21" t="n">
        <x:f>SUM(G13:G35)</x:f>
        <x:v>1409.6699999999996</x:v>
      </x:c>
      <x:c r="J15" s="22" t="n">
        <x:f>G15/I15*H15</x:f>
        <x:v>0.045002021749771234</x:v>
      </x:c>
      <x:c r="K15" s="13" t="str">
        <x:v>ISIC4:13</x:v>
      </x:c>
      <x:c r="L15" s="15" t="n">
        <x:f>'Crosswalk'!C17</x:f>
        <x:v>0</x:v>
      </x:c>
      <x:c r="M15" s="15" t="n">
        <x:f>'Crosswalk'!D17</x:f>
        <x:v>0</x:v>
      </x:c>
      <x:c r="N15" s="15" t="n">
        <x:f>'Crosswalk'!E17</x:f>
        <x:v>0</x:v>
      </x:c>
      <x:c r="O15" s="15" t="n">
        <x:f>'Crosswalk'!F17</x:f>
        <x:v>1</x:v>
      </x:c>
      <x:c r="P15" s="15" t="n">
        <x:f>'Crosswalk'!G17</x:f>
        <x:v>0</x:v>
      </x:c>
      <x:c r="Q15" s="15" t="n">
        <x:f>'Crosswalk'!H17</x:f>
        <x:v>0</x:v>
      </x:c>
      <x:c r="R15" s="15" t="n">
        <x:f>'Crosswalk'!I17</x:f>
        <x:v>0</x:v>
      </x:c>
      <x:c r="S15" s="15" t="n">
        <x:f>'Crosswalk'!J17</x:f>
        <x:v>0</x:v>
      </x:c>
      <x:c r="T15" s="15" t="n">
        <x:f>'Crosswalk'!K17</x:f>
        <x:v>0</x:v>
      </x:c>
      <x:c r="U15" s="15" t="n">
        <x:f>'Crosswalk'!L17</x:f>
        <x:v>0</x:v>
      </x:c>
      <x:c r="V15" s="15" t="n">
        <x:f>'Crosswalk'!M17</x:f>
        <x:v>0</x:v>
      </x:c>
      <x:c r="W15" s="15" t="n">
        <x:f>'Crosswalk'!N17</x:f>
        <x:v>0</x:v>
      </x:c>
      <x:c r="X15" s="18" t="str">
        <x:v>LFS - Permanent Household Survey, Urban</x:v>
      </x:c>
      <x:c r="Y15" s="13" t="str"/>
      <x:c r="Z15" s="18" t="str">
        <x:v>Own-country 2024 division composition. Observed industry detail; within-group ratios only. Definitions may differ from ILO modelled margins.</x:v>
      </x:c>
      <x:c r="AA15" s="13" t="str"/>
      <x:c r="AB15" s="13" t="str">
        <x:v>https://rplumber.ilo.org/data/indicator?format=.csv.gz&amp;id=EMP_TEMP_SEX_EC2_NB_A</x:v>
      </x:c>
    </x:row>
    <x:row r="16" ht="48" customHeight="1">
      <x:c r="A16" s="2" t="str">
        <x:v>ARG</x:v>
      </x:c>
      <x:c r="B16" s="2" t="str">
        <x:v>C</x:v>
      </x:c>
      <x:c r="C16" s="2" t="str">
        <x:v>ARG</x:v>
      </x:c>
      <x:c r="D16" s="2" t="n">
        <x:v>2024</x:v>
      </x:c>
      <x:c r="E16" s="2" t="str">
        <x:v>EC2_ISIC4_C14</x:v>
      </x:c>
      <x:c r="F16" s="17" t="str">
        <x:v>Economic activity (ISIC-Rev.4), 2 digit level: 14 - Manufacture of wearing apparel</x:v>
      </x:c>
      <x:c r="G16" s="19" t="n">
        <x:v>131.213</x:v>
      </x:c>
      <x:c r="H16" s="20" t="n">
        <x:v>1</x:v>
      </x:c>
      <x:c r="I16" s="19" t="n">
        <x:f>SUM(G13:G35)</x:f>
        <x:v>1409.6699999999996</x:v>
      </x:c>
      <x:c r="J16" s="20" t="n">
        <x:f>G16/I16*H16</x:f>
        <x:v>0.09308065008122471</x:v>
      </x:c>
      <x:c r="K16" s="2" t="str">
        <x:v>ISIC4:14</x:v>
      </x:c>
      <x:c r="L16" s="14" t="n">
        <x:f>'Crosswalk'!C18</x:f>
        <x:v>0</x:v>
      </x:c>
      <x:c r="M16" s="14" t="n">
        <x:f>'Crosswalk'!D18</x:f>
        <x:v>0</x:v>
      </x:c>
      <x:c r="N16" s="14" t="n">
        <x:f>'Crosswalk'!E18</x:f>
        <x:v>0</x:v>
      </x:c>
      <x:c r="O16" s="14" t="n">
        <x:f>'Crosswalk'!F18</x:f>
        <x:v>1</x:v>
      </x:c>
      <x:c r="P16" s="14" t="n">
        <x:f>'Crosswalk'!G18</x:f>
        <x:v>0</x:v>
      </x:c>
      <x:c r="Q16" s="14" t="n">
        <x:f>'Crosswalk'!H18</x:f>
        <x:v>0</x:v>
      </x:c>
      <x:c r="R16" s="14" t="n">
        <x:f>'Crosswalk'!I18</x:f>
        <x:v>0</x:v>
      </x:c>
      <x:c r="S16" s="14" t="n">
        <x:f>'Crosswalk'!J18</x:f>
        <x:v>0</x:v>
      </x:c>
      <x:c r="T16" s="14" t="n">
        <x:f>'Crosswalk'!K18</x:f>
        <x:v>0</x:v>
      </x:c>
      <x:c r="U16" s="14" t="n">
        <x:f>'Crosswalk'!L18</x:f>
        <x:v>0</x:v>
      </x:c>
      <x:c r="V16" s="14" t="n">
        <x:f>'Crosswalk'!M18</x:f>
        <x:v>0</x:v>
      </x:c>
      <x:c r="W16" s="14" t="n">
        <x:f>'Crosswalk'!N18</x:f>
        <x:v>0</x:v>
      </x:c>
      <x:c r="X16" s="17" t="str">
        <x:v>LFS - Permanent Household Survey, Urban</x:v>
      </x:c>
      <x:c r="Y16" s="2" t="str"/>
      <x:c r="Z16" s="17" t="str">
        <x:v>Own-country 2024 division composition. Observed industry detail; within-group ratios only. Definitions may differ from ILO modelled margins.</x:v>
      </x:c>
      <x:c r="AA16" s="2" t="str"/>
      <x:c r="AB16" s="2" t="str">
        <x:v>https://rplumber.ilo.org/data/indicator?format=.csv.gz&amp;id=EMP_TEMP_SEX_EC2_NB_A</x:v>
      </x:c>
    </x:row>
    <x:row r="17" ht="48" customHeight="1">
      <x:c r="A17" s="13" t="str">
        <x:v>ARG</x:v>
      </x:c>
      <x:c r="B17" s="13" t="str">
        <x:v>C</x:v>
      </x:c>
      <x:c r="C17" s="13" t="str">
        <x:v>ARG</x:v>
      </x:c>
      <x:c r="D17" s="13" t="n">
        <x:v>2024</x:v>
      </x:c>
      <x:c r="E17" s="13" t="str">
        <x:v>EC2_ISIC4_C15</x:v>
      </x:c>
      <x:c r="F17" s="18" t="str">
        <x:v>Economic activity (ISIC-Rev.4), 2 digit level: 15 - Manufacture of leather and related products</x:v>
      </x:c>
      <x:c r="G17" s="21" t="n">
        <x:v>44.876</x:v>
      </x:c>
      <x:c r="H17" s="22" t="n">
        <x:v>1</x:v>
      </x:c>
      <x:c r="I17" s="21" t="n">
        <x:f>SUM(G13:G35)</x:f>
        <x:v>1409.6699999999996</x:v>
      </x:c>
      <x:c r="J17" s="22" t="n">
        <x:f>G17/I17*H17</x:f>
        <x:v>0.03183440095908972</x:v>
      </x:c>
      <x:c r="K17" s="13" t="str">
        <x:v>ISIC4:15</x:v>
      </x:c>
      <x:c r="L17" s="15" t="n">
        <x:f>'Crosswalk'!C19</x:f>
        <x:v>0</x:v>
      </x:c>
      <x:c r="M17" s="15" t="n">
        <x:f>'Crosswalk'!D19</x:f>
        <x:v>0</x:v>
      </x:c>
      <x:c r="N17" s="15" t="n">
        <x:f>'Crosswalk'!E19</x:f>
        <x:v>0</x:v>
      </x:c>
      <x:c r="O17" s="15" t="n">
        <x:f>'Crosswalk'!F19</x:f>
        <x:v>1</x:v>
      </x:c>
      <x:c r="P17" s="15" t="n">
        <x:f>'Crosswalk'!G19</x:f>
        <x:v>0</x:v>
      </x:c>
      <x:c r="Q17" s="15" t="n">
        <x:f>'Crosswalk'!H19</x:f>
        <x:v>0</x:v>
      </x:c>
      <x:c r="R17" s="15" t="n">
        <x:f>'Crosswalk'!I19</x:f>
        <x:v>0</x:v>
      </x:c>
      <x:c r="S17" s="15" t="n">
        <x:f>'Crosswalk'!J19</x:f>
        <x:v>0</x:v>
      </x:c>
      <x:c r="T17" s="15" t="n">
        <x:f>'Crosswalk'!K19</x:f>
        <x:v>0</x:v>
      </x:c>
      <x:c r="U17" s="15" t="n">
        <x:f>'Crosswalk'!L19</x:f>
        <x:v>0</x:v>
      </x:c>
      <x:c r="V17" s="15" t="n">
        <x:f>'Crosswalk'!M19</x:f>
        <x:v>0</x:v>
      </x:c>
      <x:c r="W17" s="15" t="n">
        <x:f>'Crosswalk'!N19</x:f>
        <x:v>0</x:v>
      </x:c>
      <x:c r="X17" s="18" t="str">
        <x:v>LFS - Permanent Household Survey, Urban</x:v>
      </x:c>
      <x:c r="Y17" s="13" t="str"/>
      <x:c r="Z17" s="18" t="str">
        <x:v>Own-country 2024 division composition. Observed industry detail; within-group ratios only. Definitions may differ from ILO modelled margins.</x:v>
      </x:c>
      <x:c r="AA17" s="13" t="str"/>
      <x:c r="AB17" s="13" t="str">
        <x:v>https://rplumber.ilo.org/data/indicator?format=.csv.gz&amp;id=EMP_TEMP_SEX_EC2_NB_A</x:v>
      </x:c>
    </x:row>
    <x:row r="18" ht="48" customHeight="1">
      <x:c r="A18" s="2" t="str">
        <x:v>ARG</x:v>
      </x:c>
      <x:c r="B18" s="2" t="str">
        <x:v>C</x:v>
      </x:c>
      <x:c r="C18" s="2" t="str">
        <x:v>ARG</x:v>
      </x:c>
      <x:c r="D18" s="2" t="n">
        <x:v>2024</x:v>
      </x:c>
      <x:c r="E18" s="2" t="str">
        <x:v>EC2_ISIC4_C16</x:v>
      </x:c>
      <x:c r="F18" s="17" t="str">
        <x:v>Economic activity (ISIC-Rev.4), 2 digit level: 16 - Manufacture of wood and of products of wood and cork, except furniture; manufacture of articles of straw and plaiting materials</x:v>
      </x:c>
      <x:c r="G18" s="19" t="n">
        <x:v>26.61</x:v>
      </x:c>
      <x:c r="H18" s="20" t="n">
        <x:v>1</x:v>
      </x:c>
      <x:c r="I18" s="19" t="n">
        <x:f>SUM(G13:G35)</x:f>
        <x:v>1409.6699999999996</x:v>
      </x:c>
      <x:c r="J18" s="20" t="n">
        <x:f>G18/I18*H18</x:f>
        <x:v>0.018876758390261556</x:v>
      </x:c>
      <x:c r="K18" s="2" t="str">
        <x:v>ISIC4:16</x:v>
      </x:c>
      <x:c r="L18" s="14" t="n">
        <x:f>'Crosswalk'!C20</x:f>
        <x:v>0</x:v>
      </x:c>
      <x:c r="M18" s="14" t="n">
        <x:f>'Crosswalk'!D20</x:f>
        <x:v>0.7</x:v>
      </x:c>
      <x:c r="N18" s="14" t="n">
        <x:f>'Crosswalk'!E20</x:f>
        <x:v>0.3</x:v>
      </x:c>
      <x:c r="O18" s="14" t="n">
        <x:f>'Crosswalk'!F20</x:f>
        <x:v>0</x:v>
      </x:c>
      <x:c r="P18" s="14" t="n">
        <x:f>'Crosswalk'!G20</x:f>
        <x:v>0</x:v>
      </x:c>
      <x:c r="Q18" s="14" t="n">
        <x:f>'Crosswalk'!H20</x:f>
        <x:v>0</x:v>
      </x:c>
      <x:c r="R18" s="14" t="n">
        <x:f>'Crosswalk'!I20</x:f>
        <x:v>0</x:v>
      </x:c>
      <x:c r="S18" s="14" t="n">
        <x:f>'Crosswalk'!J20</x:f>
        <x:v>0</x:v>
      </x:c>
      <x:c r="T18" s="14" t="n">
        <x:f>'Crosswalk'!K20</x:f>
        <x:v>0</x:v>
      </x:c>
      <x:c r="U18" s="14" t="n">
        <x:f>'Crosswalk'!L20</x:f>
        <x:v>0</x:v>
      </x:c>
      <x:c r="V18" s="14" t="n">
        <x:f>'Crosswalk'!M20</x:f>
        <x:v>0</x:v>
      </x:c>
      <x:c r="W18" s="14" t="n">
        <x:f>'Crosswalk'!N20</x:f>
        <x:v>0</x:v>
      </x:c>
      <x:c r="X18" s="17" t="str">
        <x:v>LFS - Permanent Household Survey, Urban</x:v>
      </x:c>
      <x:c r="Y18" s="2" t="str"/>
      <x:c r="Z18" s="17" t="str">
        <x:v>Own-country 2024 division composition. Observed industry detail; within-group ratios only. Definitions may differ from ILO modelled margins.</x:v>
      </x:c>
      <x:c r="AA18" s="2" t="str"/>
      <x:c r="AB18" s="2" t="str">
        <x:v>https://rplumber.ilo.org/data/indicator?format=.csv.gz&amp;id=EMP_TEMP_SEX_EC2_NB_A</x:v>
      </x:c>
    </x:row>
    <x:row r="19" ht="48" customHeight="1">
      <x:c r="A19" s="13" t="str">
        <x:v>ARG</x:v>
      </x:c>
      <x:c r="B19" s="13" t="str">
        <x:v>C</x:v>
      </x:c>
      <x:c r="C19" s="13" t="str">
        <x:v>ARG</x:v>
      </x:c>
      <x:c r="D19" s="13" t="n">
        <x:v>2024</x:v>
      </x:c>
      <x:c r="E19" s="13" t="str">
        <x:v>EC2_ISIC4_C17</x:v>
      </x:c>
      <x:c r="F19" s="18" t="str">
        <x:v>Economic activity (ISIC-Rev.4), 2 digit level: 17 - Manufacture of paper and paper products</x:v>
      </x:c>
      <x:c r="G19" s="21" t="n">
        <x:v>21.86</x:v>
      </x:c>
      <x:c r="H19" s="22" t="n">
        <x:v>1</x:v>
      </x:c>
      <x:c r="I19" s="21" t="n">
        <x:f>SUM(G13:G35)</x:f>
        <x:v>1409.6699999999996</x:v>
      </x:c>
      <x:c r="J19" s="22" t="n">
        <x:f>G19/I19*H19</x:f>
        <x:v>0.015507175438223135</x:v>
      </x:c>
      <x:c r="K19" s="13" t="str">
        <x:v>ISIC4:17</x:v>
      </x:c>
      <x:c r="L19" s="15" t="n">
        <x:f>'Crosswalk'!C21</x:f>
        <x:v>0</x:v>
      </x:c>
      <x:c r="M19" s="15" t="n">
        <x:f>'Crosswalk'!D21</x:f>
        <x:v>1</x:v>
      </x:c>
      <x:c r="N19" s="15" t="n">
        <x:f>'Crosswalk'!E21</x:f>
        <x:v>0</x:v>
      </x:c>
      <x:c r="O19" s="15" t="n">
        <x:f>'Crosswalk'!F21</x:f>
        <x:v>0</x:v>
      </x:c>
      <x:c r="P19" s="15" t="n">
        <x:f>'Crosswalk'!G21</x:f>
        <x:v>0</x:v>
      </x:c>
      <x:c r="Q19" s="15" t="n">
        <x:f>'Crosswalk'!H21</x:f>
        <x:v>0</x:v>
      </x:c>
      <x:c r="R19" s="15" t="n">
        <x:f>'Crosswalk'!I21</x:f>
        <x:v>0</x:v>
      </x:c>
      <x:c r="S19" s="15" t="n">
        <x:f>'Crosswalk'!J21</x:f>
        <x:v>0</x:v>
      </x:c>
      <x:c r="T19" s="15" t="n">
        <x:f>'Crosswalk'!K21</x:f>
        <x:v>0</x:v>
      </x:c>
      <x:c r="U19" s="15" t="n">
        <x:f>'Crosswalk'!L21</x:f>
        <x:v>0</x:v>
      </x:c>
      <x:c r="V19" s="15" t="n">
        <x:f>'Crosswalk'!M21</x:f>
        <x:v>0</x:v>
      </x:c>
      <x:c r="W19" s="15" t="n">
        <x:f>'Crosswalk'!N21</x:f>
        <x:v>0</x:v>
      </x:c>
      <x:c r="X19" s="18" t="str">
        <x:v>LFS - Permanent Household Survey, Urban</x:v>
      </x:c>
      <x:c r="Y19" s="13" t="str"/>
      <x:c r="Z19" s="18" t="str">
        <x:v>Own-country 2024 division composition. Observed industry detail; within-group ratios only. Definitions may differ from ILO modelled margins.</x:v>
      </x:c>
      <x:c r="AA19" s="13" t="str"/>
      <x:c r="AB19" s="13" t="str">
        <x:v>https://rplumber.ilo.org/data/indicator?format=.csv.gz&amp;id=EMP_TEMP_SEX_EC2_NB_A</x:v>
      </x:c>
    </x:row>
    <x:row r="20" ht="48" customHeight="1">
      <x:c r="A20" s="2" t="str">
        <x:v>ARG</x:v>
      </x:c>
      <x:c r="B20" s="2" t="str">
        <x:v>C</x:v>
      </x:c>
      <x:c r="C20" s="2" t="str">
        <x:v>ARG</x:v>
      </x:c>
      <x:c r="D20" s="2" t="n">
        <x:v>2024</x:v>
      </x:c>
      <x:c r="E20" s="2" t="str">
        <x:v>EC2_ISIC4_C18</x:v>
      </x:c>
      <x:c r="F20" s="17" t="str">
        <x:v>Economic activity (ISIC-Rev.4), 2 digit level: 18 - Printing and reproduction of recorded media</x:v>
      </x:c>
      <x:c r="G20" s="19" t="n">
        <x:v>42.165</x:v>
      </x:c>
      <x:c r="H20" s="20" t="n">
        <x:v>1</x:v>
      </x:c>
      <x:c r="I20" s="19" t="n">
        <x:f>SUM(G13:G35)</x:f>
        <x:v>1409.6699999999996</x:v>
      </x:c>
      <x:c r="J20" s="20" t="n">
        <x:f>G20/I20*H20</x:f>
        <x:v>0.029911255825831585</x:v>
      </x:c>
      <x:c r="K20" s="2" t="str">
        <x:v>ISIC4:18</x:v>
      </x:c>
      <x:c r="L20" s="14" t="n">
        <x:f>'Crosswalk'!C22</x:f>
        <x:v>0</x:v>
      </x:c>
      <x:c r="M20" s="14" t="n">
        <x:f>'Crosswalk'!D22</x:f>
        <x:v>0</x:v>
      </x:c>
      <x:c r="N20" s="14" t="n">
        <x:f>'Crosswalk'!E22</x:f>
        <x:v>1</x:v>
      </x:c>
      <x:c r="O20" s="14" t="n">
        <x:f>'Crosswalk'!F22</x:f>
        <x:v>0</x:v>
      </x:c>
      <x:c r="P20" s="14" t="n">
        <x:f>'Crosswalk'!G22</x:f>
        <x:v>0</x:v>
      </x:c>
      <x:c r="Q20" s="14" t="n">
        <x:f>'Crosswalk'!H22</x:f>
        <x:v>0</x:v>
      </x:c>
      <x:c r="R20" s="14" t="n">
        <x:f>'Crosswalk'!I22</x:f>
        <x:v>0</x:v>
      </x:c>
      <x:c r="S20" s="14" t="n">
        <x:f>'Crosswalk'!J22</x:f>
        <x:v>0</x:v>
      </x:c>
      <x:c r="T20" s="14" t="n">
        <x:f>'Crosswalk'!K22</x:f>
        <x:v>0</x:v>
      </x:c>
      <x:c r="U20" s="14" t="n">
        <x:f>'Crosswalk'!L22</x:f>
        <x:v>0</x:v>
      </x:c>
      <x:c r="V20" s="14" t="n">
        <x:f>'Crosswalk'!M22</x:f>
        <x:v>0</x:v>
      </x:c>
      <x:c r="W20" s="14" t="n">
        <x:f>'Crosswalk'!N22</x:f>
        <x:v>0</x:v>
      </x:c>
      <x:c r="X20" s="17" t="str">
        <x:v>LFS - Permanent Household Survey, Urban</x:v>
      </x:c>
      <x:c r="Y20" s="2" t="str"/>
      <x:c r="Z20" s="17" t="str">
        <x:v>Own-country 2024 division composition. Observed industry detail; within-group ratios only. Definitions may differ from ILO modelled margins.</x:v>
      </x:c>
      <x:c r="AA20" s="2" t="str"/>
      <x:c r="AB20" s="2" t="str">
        <x:v>https://rplumber.ilo.org/data/indicator?format=.csv.gz&amp;id=EMP_TEMP_SEX_EC2_NB_A</x:v>
      </x:c>
    </x:row>
    <x:row r="21" ht="48" customHeight="1">
      <x:c r="A21" s="13" t="str">
        <x:v>ARG</x:v>
      </x:c>
      <x:c r="B21" s="13" t="str">
        <x:v>C</x:v>
      </x:c>
      <x:c r="C21" s="13" t="str">
        <x:v>ARG</x:v>
      </x:c>
      <x:c r="D21" s="13" t="n">
        <x:v>2024</x:v>
      </x:c>
      <x:c r="E21" s="13" t="str">
        <x:v>EC2_ISIC4_C19</x:v>
      </x:c>
      <x:c r="F21" s="18" t="str">
        <x:v>Economic activity (ISIC-Rev.4), 2 digit level: 19 - Manufacture of coke and refined petroleum products</x:v>
      </x:c>
      <x:c r="G21" s="21" t="n">
        <x:v>10.035</x:v>
      </x:c>
      <x:c r="H21" s="22" t="n">
        <x:v>1</x:v>
      </x:c>
      <x:c r="I21" s="21" t="n">
        <x:f>SUM(G13:G35)</x:f>
        <x:v>1409.6699999999996</x:v>
      </x:c>
      <x:c r="J21" s="22" t="n">
        <x:f>G21/I21*H21</x:f>
        <x:v>0.007118687352359065</x:v>
      </x:c>
      <x:c r="K21" s="13" t="str">
        <x:v>ISIC4:19</x:v>
      </x:c>
      <x:c r="L21" s="15" t="n">
        <x:f>'Crosswalk'!C23</x:f>
        <x:v>1</x:v>
      </x:c>
      <x:c r="M21" s="15" t="n">
        <x:f>'Crosswalk'!D23</x:f>
        <x:v>0</x:v>
      </x:c>
      <x:c r="N21" s="15" t="n">
        <x:f>'Crosswalk'!E23</x:f>
        <x:v>0</x:v>
      </x:c>
      <x:c r="O21" s="15" t="n">
        <x:f>'Crosswalk'!F23</x:f>
        <x:v>0</x:v>
      </x:c>
      <x:c r="P21" s="15" t="n">
        <x:f>'Crosswalk'!G23</x:f>
        <x:v>0</x:v>
      </x:c>
      <x:c r="Q21" s="15" t="n">
        <x:f>'Crosswalk'!H23</x:f>
        <x:v>0</x:v>
      </x:c>
      <x:c r="R21" s="15" t="n">
        <x:f>'Crosswalk'!I23</x:f>
        <x:v>0</x:v>
      </x:c>
      <x:c r="S21" s="15" t="n">
        <x:f>'Crosswalk'!J23</x:f>
        <x:v>0</x:v>
      </x:c>
      <x:c r="T21" s="15" t="n">
        <x:f>'Crosswalk'!K23</x:f>
        <x:v>0</x:v>
      </x:c>
      <x:c r="U21" s="15" t="n">
        <x:f>'Crosswalk'!L23</x:f>
        <x:v>0</x:v>
      </x:c>
      <x:c r="V21" s="15" t="n">
        <x:f>'Crosswalk'!M23</x:f>
        <x:v>0</x:v>
      </x:c>
      <x:c r="W21" s="15" t="n">
        <x:f>'Crosswalk'!N23</x:f>
        <x:v>0</x:v>
      </x:c>
      <x:c r="X21" s="18" t="str">
        <x:v>LFS - Permanent Household Survey, Urban</x:v>
      </x:c>
      <x:c r="Y21" s="13" t="str"/>
      <x:c r="Z21" s="18" t="str">
        <x:v>Own-country 2024 division composition. Observed industry detail; within-group ratios only. Definitions may differ from ILO modelled margins.</x:v>
      </x:c>
      <x:c r="AA21" s="13" t="str"/>
      <x:c r="AB21" s="13" t="str">
        <x:v>https://rplumber.ilo.org/data/indicator?format=.csv.gz&amp;id=EMP_TEMP_SEX_EC2_NB_A</x:v>
      </x:c>
    </x:row>
    <x:row r="22" ht="48" customHeight="1">
      <x:c r="A22" s="2" t="str">
        <x:v>ARG</x:v>
      </x:c>
      <x:c r="B22" s="2" t="str">
        <x:v>C</x:v>
      </x:c>
      <x:c r="C22" s="2" t="str">
        <x:v>ARG</x:v>
      </x:c>
      <x:c r="D22" s="2" t="n">
        <x:v>2024</x:v>
      </x:c>
      <x:c r="E22" s="2" t="str">
        <x:v>EC2_ISIC4_C20</x:v>
      </x:c>
      <x:c r="F22" s="17" t="str">
        <x:v>Economic activity (ISIC-Rev.4), 2 digit level: 20 - Manufacture of chemicals and chemical products</x:v>
      </x:c>
      <x:c r="G22" s="19" t="n">
        <x:v>42.795</x:v>
      </x:c>
      <x:c r="H22" s="20" t="n">
        <x:v>1</x:v>
      </x:c>
      <x:c r="I22" s="19" t="n">
        <x:f>SUM(G13:G35)</x:f>
        <x:v>1409.6699999999996</x:v>
      </x:c>
      <x:c r="J22" s="20" t="n">
        <x:f>G22/I22*H22</x:f>
        <x:v>0.03035816893315458</x:v>
      </x:c>
      <x:c r="K22" s="2" t="str">
        <x:v>ISIC4:20</x:v>
      </x:c>
      <x:c r="L22" s="14" t="n">
        <x:f>'Crosswalk'!C24</x:f>
        <x:v>0</x:v>
      </x:c>
      <x:c r="M22" s="14" t="n">
        <x:f>'Crosswalk'!D24</x:f>
        <x:v>0.8</x:v>
      </x:c>
      <x:c r="N22" s="14" t="n">
        <x:f>'Crosswalk'!E24</x:f>
        <x:v>0</x:v>
      </x:c>
      <x:c r="O22" s="14" t="n">
        <x:f>'Crosswalk'!F24</x:f>
        <x:v>0</x:v>
      </x:c>
      <x:c r="P22" s="14" t="n">
        <x:f>'Crosswalk'!G24</x:f>
        <x:v>0.2</x:v>
      </x:c>
      <x:c r="Q22" s="14" t="n">
        <x:f>'Crosswalk'!H24</x:f>
        <x:v>0</x:v>
      </x:c>
      <x:c r="R22" s="14" t="n">
        <x:f>'Crosswalk'!I24</x:f>
        <x:v>0</x:v>
      </x:c>
      <x:c r="S22" s="14" t="n">
        <x:f>'Crosswalk'!J24</x:f>
        <x:v>0</x:v>
      </x:c>
      <x:c r="T22" s="14" t="n">
        <x:f>'Crosswalk'!K24</x:f>
        <x:v>0</x:v>
      </x:c>
      <x:c r="U22" s="14" t="n">
        <x:f>'Crosswalk'!L24</x:f>
        <x:v>0</x:v>
      </x:c>
      <x:c r="V22" s="14" t="n">
        <x:f>'Crosswalk'!M24</x:f>
        <x:v>0</x:v>
      </x:c>
      <x:c r="W22" s="14" t="n">
        <x:f>'Crosswalk'!N24</x:f>
        <x:v>0</x:v>
      </x:c>
      <x:c r="X22" s="17" t="str">
        <x:v>LFS - Permanent Household Survey, Urban</x:v>
      </x:c>
      <x:c r="Y22" s="2" t="str"/>
      <x:c r="Z22" s="17" t="str">
        <x:v>Own-country 2024 division composition. Observed industry detail; within-group ratios only. Definitions may differ from ILO modelled margins.</x:v>
      </x:c>
      <x:c r="AA22" s="2" t="str"/>
      <x:c r="AB22" s="2" t="str">
        <x:v>https://rplumber.ilo.org/data/indicator?format=.csv.gz&amp;id=EMP_TEMP_SEX_EC2_NB_A</x:v>
      </x:c>
    </x:row>
    <x:row r="23" ht="48" customHeight="1">
      <x:c r="A23" s="13" t="str">
        <x:v>ARG</x:v>
      </x:c>
      <x:c r="B23" s="13" t="str">
        <x:v>C</x:v>
      </x:c>
      <x:c r="C23" s="13" t="str">
        <x:v>ARG</x:v>
      </x:c>
      <x:c r="D23" s="13" t="n">
        <x:v>2024</x:v>
      </x:c>
      <x:c r="E23" s="13" t="str">
        <x:v>EC2_ISIC4_C21</x:v>
      </x:c>
      <x:c r="F23" s="18" t="str">
        <x:v>Economic activity (ISIC-Rev.4), 2 digit level: 21 - Manufacture of pharmaceuticals, medicinal chemical and botanical products</x:v>
      </x:c>
      <x:c r="G23" s="21" t="n">
        <x:v>35.673</x:v>
      </x:c>
      <x:c r="H23" s="22" t="n">
        <x:v>1</x:v>
      </x:c>
      <x:c r="I23" s="21" t="n">
        <x:f>SUM(G13:G35)</x:f>
        <x:v>1409.6699999999996</x:v>
      </x:c>
      <x:c r="J23" s="22" t="n">
        <x:f>G23/I23*H23</x:f>
        <x:v>0.025305922662750866</x:v>
      </x:c>
      <x:c r="K23" s="13" t="str">
        <x:v>ISIC4:21</x:v>
      </x:c>
      <x:c r="L23" s="15" t="n">
        <x:f>'Crosswalk'!C25</x:f>
        <x:v>0</x:v>
      </x:c>
      <x:c r="M23" s="15" t="n">
        <x:f>'Crosswalk'!D25</x:f>
        <x:v>0</x:v>
      </x:c>
      <x:c r="N23" s="15" t="n">
        <x:f>'Crosswalk'!E25</x:f>
        <x:v>0</x:v>
      </x:c>
      <x:c r="O23" s="15" t="n">
        <x:f>'Crosswalk'!F25</x:f>
        <x:v>0</x:v>
      </x:c>
      <x:c r="P23" s="15" t="n">
        <x:f>'Crosswalk'!G25</x:f>
        <x:v>0</x:v>
      </x:c>
      <x:c r="Q23" s="15" t="n">
        <x:f>'Crosswalk'!H25</x:f>
        <x:v>1</x:v>
      </x:c>
      <x:c r="R23" s="15" t="n">
        <x:f>'Crosswalk'!I25</x:f>
        <x:v>0</x:v>
      </x:c>
      <x:c r="S23" s="15" t="n">
        <x:f>'Crosswalk'!J25</x:f>
        <x:v>0</x:v>
      </x:c>
      <x:c r="T23" s="15" t="n">
        <x:f>'Crosswalk'!K25</x:f>
        <x:v>0</x:v>
      </x:c>
      <x:c r="U23" s="15" t="n">
        <x:f>'Crosswalk'!L25</x:f>
        <x:v>0</x:v>
      </x:c>
      <x:c r="V23" s="15" t="n">
        <x:f>'Crosswalk'!M25</x:f>
        <x:v>0</x:v>
      </x:c>
      <x:c r="W23" s="15" t="n">
        <x:f>'Crosswalk'!N25</x:f>
        <x:v>0</x:v>
      </x:c>
      <x:c r="X23" s="18" t="str">
        <x:v>LFS - Permanent Household Survey, Urban</x:v>
      </x:c>
      <x:c r="Y23" s="13" t="str"/>
      <x:c r="Z23" s="18" t="str">
        <x:v>Own-country 2024 division composition. Observed industry detail; within-group ratios only. Definitions may differ from ILO modelled margins.</x:v>
      </x:c>
      <x:c r="AA23" s="13" t="str"/>
      <x:c r="AB23" s="13" t="str">
        <x:v>https://rplumber.ilo.org/data/indicator?format=.csv.gz&amp;id=EMP_TEMP_SEX_EC2_NB_A</x:v>
      </x:c>
    </x:row>
    <x:row r="24" ht="48" customHeight="1">
      <x:c r="A24" s="2" t="str">
        <x:v>ARG</x:v>
      </x:c>
      <x:c r="B24" s="2" t="str">
        <x:v>C</x:v>
      </x:c>
      <x:c r="C24" s="2" t="str">
        <x:v>ARG</x:v>
      </x:c>
      <x:c r="D24" s="2" t="n">
        <x:v>2024</x:v>
      </x:c>
      <x:c r="E24" s="2" t="str">
        <x:v>EC2_ISIC4_C22</x:v>
      </x:c>
      <x:c r="F24" s="17" t="str">
        <x:v>Economic activity (ISIC-Rev.4), 2 digit level: 22 - Manufacture of rubber and plastics products</x:v>
      </x:c>
      <x:c r="G24" s="19" t="n">
        <x:v>55.111</x:v>
      </x:c>
      <x:c r="H24" s="20" t="n">
        <x:v>1</x:v>
      </x:c>
      <x:c r="I24" s="19" t="n">
        <x:f>SUM(G13:G35)</x:f>
        <x:v>1409.6699999999996</x:v>
      </x:c>
      <x:c r="J24" s="20" t="n">
        <x:f>G24/I24*H24</x:f>
        <x:v>0.03909496548837672</x:v>
      </x:c>
      <x:c r="K24" s="2" t="str">
        <x:v>ISIC4:22</x:v>
      </x:c>
      <x:c r="L24" s="14" t="n">
        <x:f>'Crosswalk'!C26</x:f>
        <x:v>0</x:v>
      </x:c>
      <x:c r="M24" s="14" t="n">
        <x:f>'Crosswalk'!D26</x:f>
        <x:v>0.5</x:v>
      </x:c>
      <x:c r="N24" s="14" t="n">
        <x:f>'Crosswalk'!E26</x:f>
        <x:v>0.2</x:v>
      </x:c>
      <x:c r="O24" s="14" t="n">
        <x:f>'Crosswalk'!F26</x:f>
        <x:v>0.3</x:v>
      </x:c>
      <x:c r="P24" s="14" t="n">
        <x:f>'Crosswalk'!G26</x:f>
        <x:v>0</x:v>
      </x:c>
      <x:c r="Q24" s="14" t="n">
        <x:f>'Crosswalk'!H26</x:f>
        <x:v>0</x:v>
      </x:c>
      <x:c r="R24" s="14" t="n">
        <x:f>'Crosswalk'!I26</x:f>
        <x:v>0</x:v>
      </x:c>
      <x:c r="S24" s="14" t="n">
        <x:f>'Crosswalk'!J26</x:f>
        <x:v>0</x:v>
      </x:c>
      <x:c r="T24" s="14" t="n">
        <x:f>'Crosswalk'!K26</x:f>
        <x:v>0</x:v>
      </x:c>
      <x:c r="U24" s="14" t="n">
        <x:f>'Crosswalk'!L26</x:f>
        <x:v>0</x:v>
      </x:c>
      <x:c r="V24" s="14" t="n">
        <x:f>'Crosswalk'!M26</x:f>
        <x:v>0</x:v>
      </x:c>
      <x:c r="W24" s="14" t="n">
        <x:f>'Crosswalk'!N26</x:f>
        <x:v>0</x:v>
      </x:c>
      <x:c r="X24" s="17" t="str">
        <x:v>LFS - Permanent Household Survey, Urban</x:v>
      </x:c>
      <x:c r="Y24" s="2" t="str"/>
      <x:c r="Z24" s="17" t="str">
        <x:v>Own-country 2024 division composition. Observed industry detail; within-group ratios only. Definitions may differ from ILO modelled margins.</x:v>
      </x:c>
      <x:c r="AA24" s="2" t="str"/>
      <x:c r="AB24" s="2" t="str">
        <x:v>https://rplumber.ilo.org/data/indicator?format=.csv.gz&amp;id=EMP_TEMP_SEX_EC2_NB_A</x:v>
      </x:c>
    </x:row>
    <x:row r="25" ht="48" customHeight="1">
      <x:c r="A25" s="13" t="str">
        <x:v>ARG</x:v>
      </x:c>
      <x:c r="B25" s="13" t="str">
        <x:v>C</x:v>
      </x:c>
      <x:c r="C25" s="13" t="str">
        <x:v>ARG</x:v>
      </x:c>
      <x:c r="D25" s="13" t="n">
        <x:v>2024</x:v>
      </x:c>
      <x:c r="E25" s="13" t="str">
        <x:v>EC2_ISIC4_C23</x:v>
      </x:c>
      <x:c r="F25" s="18" t="str">
        <x:v>Economic activity (ISIC-Rev.4), 2 digit level: 23 - Manufacture of other non-metallic mineral products</x:v>
      </x:c>
      <x:c r="G25" s="21" t="n">
        <x:v>43.089</x:v>
      </x:c>
      <x:c r="H25" s="22" t="n">
        <x:v>1</x:v>
      </x:c>
      <x:c r="I25" s="21" t="n">
        <x:f>SUM(G13:G35)</x:f>
        <x:v>1409.6699999999996</x:v>
      </x:c>
      <x:c r="J25" s="22" t="n">
        <x:f>G25/I25*H25</x:f>
        <x:v>0.030566728383238637</x:v>
      </x:c>
      <x:c r="K25" s="13" t="str">
        <x:v>ISIC4:23</x:v>
      </x:c>
      <x:c r="L25" s="15" t="n">
        <x:f>'Crosswalk'!C27</x:f>
        <x:v>0</x:v>
      </x:c>
      <x:c r="M25" s="15" t="n">
        <x:f>'Crosswalk'!D27</x:f>
        <x:v>0.85</x:v>
      </x:c>
      <x:c r="N25" s="15" t="n">
        <x:f>'Crosswalk'!E27</x:f>
        <x:v>0.15</x:v>
      </x:c>
      <x:c r="O25" s="15" t="n">
        <x:f>'Crosswalk'!F27</x:f>
        <x:v>0</x:v>
      </x:c>
      <x:c r="P25" s="15" t="n">
        <x:f>'Crosswalk'!G27</x:f>
        <x:v>0</x:v>
      </x:c>
      <x:c r="Q25" s="15" t="n">
        <x:f>'Crosswalk'!H27</x:f>
        <x:v>0</x:v>
      </x:c>
      <x:c r="R25" s="15" t="n">
        <x:f>'Crosswalk'!I27</x:f>
        <x:v>0</x:v>
      </x:c>
      <x:c r="S25" s="15" t="n">
        <x:f>'Crosswalk'!J27</x:f>
        <x:v>0</x:v>
      </x:c>
      <x:c r="T25" s="15" t="n">
        <x:f>'Crosswalk'!K27</x:f>
        <x:v>0</x:v>
      </x:c>
      <x:c r="U25" s="15" t="n">
        <x:f>'Crosswalk'!L27</x:f>
        <x:v>0</x:v>
      </x:c>
      <x:c r="V25" s="15" t="n">
        <x:f>'Crosswalk'!M27</x:f>
        <x:v>0</x:v>
      </x:c>
      <x:c r="W25" s="15" t="n">
        <x:f>'Crosswalk'!N27</x:f>
        <x:v>0</x:v>
      </x:c>
      <x:c r="X25" s="18" t="str">
        <x:v>LFS - Permanent Household Survey, Urban</x:v>
      </x:c>
      <x:c r="Y25" s="13" t="str"/>
      <x:c r="Z25" s="18" t="str">
        <x:v>Own-country 2024 division composition. Observed industry detail; within-group ratios only. Definitions may differ from ILO modelled margins.</x:v>
      </x:c>
      <x:c r="AA25" s="13" t="str"/>
      <x:c r="AB25" s="13" t="str">
        <x:v>https://rplumber.ilo.org/data/indicator?format=.csv.gz&amp;id=EMP_TEMP_SEX_EC2_NB_A</x:v>
      </x:c>
    </x:row>
    <x:row r="26" ht="48" customHeight="1">
      <x:c r="A26" s="2" t="str">
        <x:v>ARG</x:v>
      </x:c>
      <x:c r="B26" s="2" t="str">
        <x:v>C</x:v>
      </x:c>
      <x:c r="C26" s="2" t="str">
        <x:v>ARG</x:v>
      </x:c>
      <x:c r="D26" s="2" t="n">
        <x:v>2024</x:v>
      </x:c>
      <x:c r="E26" s="2" t="str">
        <x:v>EC2_ISIC4_C24</x:v>
      </x:c>
      <x:c r="F26" s="17" t="str">
        <x:v>Economic activity (ISIC-Rev.4), 2 digit level: 24 - Manufacture of basic metals</x:v>
      </x:c>
      <x:c r="G26" s="19" t="n">
        <x:v>10.836</x:v>
      </x:c>
      <x:c r="H26" s="20" t="n">
        <x:v>1</x:v>
      </x:c>
      <x:c r="I26" s="19" t="n">
        <x:f>SUM(G13:G35)</x:f>
        <x:v>1409.6699999999996</x:v>
      </x:c>
      <x:c r="J26" s="20" t="n">
        <x:f>G26/I26*H26</x:f>
        <x:v>0.007686905445955438</x:v>
      </x:c>
      <x:c r="K26" s="2" t="str">
        <x:v>ISIC4:24</x:v>
      </x:c>
      <x:c r="L26" s="14" t="n">
        <x:f>'Crosswalk'!C28</x:f>
        <x:v>0</x:v>
      </x:c>
      <x:c r="M26" s="14" t="n">
        <x:f>'Crosswalk'!D28</x:f>
        <x:v>1</x:v>
      </x:c>
      <x:c r="N26" s="14" t="n">
        <x:f>'Crosswalk'!E28</x:f>
        <x:v>0</x:v>
      </x:c>
      <x:c r="O26" s="14" t="n">
        <x:f>'Crosswalk'!F28</x:f>
        <x:v>0</x:v>
      </x:c>
      <x:c r="P26" s="14" t="n">
        <x:f>'Crosswalk'!G28</x:f>
        <x:v>0</x:v>
      </x:c>
      <x:c r="Q26" s="14" t="n">
        <x:f>'Crosswalk'!H28</x:f>
        <x:v>0</x:v>
      </x:c>
      <x:c r="R26" s="14" t="n">
        <x:f>'Crosswalk'!I28</x:f>
        <x:v>0</x:v>
      </x:c>
      <x:c r="S26" s="14" t="n">
        <x:f>'Crosswalk'!J28</x:f>
        <x:v>0</x:v>
      </x:c>
      <x:c r="T26" s="14" t="n">
        <x:f>'Crosswalk'!K28</x:f>
        <x:v>0</x:v>
      </x:c>
      <x:c r="U26" s="14" t="n">
        <x:f>'Crosswalk'!L28</x:f>
        <x:v>0</x:v>
      </x:c>
      <x:c r="V26" s="14" t="n">
        <x:f>'Crosswalk'!M28</x:f>
        <x:v>0</x:v>
      </x:c>
      <x:c r="W26" s="14" t="n">
        <x:f>'Crosswalk'!N28</x:f>
        <x:v>0</x:v>
      </x:c>
      <x:c r="X26" s="17" t="str">
        <x:v>LFS - Permanent Household Survey, Urban</x:v>
      </x:c>
      <x:c r="Y26" s="2" t="str"/>
      <x:c r="Z26" s="17" t="str">
        <x:v>Own-country 2024 division composition. Observed industry detail; within-group ratios only. Definitions may differ from ILO modelled margins.</x:v>
      </x:c>
      <x:c r="AA26" s="2" t="str"/>
      <x:c r="AB26" s="2" t="str">
        <x:v>https://rplumber.ilo.org/data/indicator?format=.csv.gz&amp;id=EMP_TEMP_SEX_EC2_NB_A</x:v>
      </x:c>
    </x:row>
    <x:row r="27" ht="48" customHeight="1">
      <x:c r="A27" s="13" t="str">
        <x:v>ARG</x:v>
      </x:c>
      <x:c r="B27" s="13" t="str">
        <x:v>C</x:v>
      </x:c>
      <x:c r="C27" s="13" t="str">
        <x:v>ARG</x:v>
      </x:c>
      <x:c r="D27" s="13" t="n">
        <x:v>2024</x:v>
      </x:c>
      <x:c r="E27" s="13" t="str">
        <x:v>EC2_ISIC4_C25</x:v>
      </x:c>
      <x:c r="F27" s="18" t="str">
        <x:v>Economic activity (ISIC-Rev.4), 2 digit level: 25 - Manufacture of fabricated metal products, except machinery and equipment</x:v>
      </x:c>
      <x:c r="G27" s="21" t="n">
        <x:v>176.819</x:v>
      </x:c>
      <x:c r="H27" s="22" t="n">
        <x:v>1</x:v>
      </x:c>
      <x:c r="I27" s="21" t="n">
        <x:f>SUM(G13:G35)</x:f>
        <x:v>1409.6699999999996</x:v>
      </x:c>
      <x:c r="J27" s="22" t="n">
        <x:f>G27/I27*H27</x:f>
        <x:v>0.1254329027361014</x:v>
      </x:c>
      <x:c r="K27" s="13" t="str">
        <x:v>ISIC4:25</x:v>
      </x:c>
      <x:c r="L27" s="15" t="n">
        <x:f>'Crosswalk'!C29</x:f>
        <x:v>0</x:v>
      </x:c>
      <x:c r="M27" s="15" t="n">
        <x:f>'Crosswalk'!D29</x:f>
        <x:v>0</x:v>
      </x:c>
      <x:c r="N27" s="15" t="n">
        <x:f>'Crosswalk'!E29</x:f>
        <x:v>1</x:v>
      </x:c>
      <x:c r="O27" s="15" t="n">
        <x:f>'Crosswalk'!F29</x:f>
        <x:v>0</x:v>
      </x:c>
      <x:c r="P27" s="15" t="n">
        <x:f>'Crosswalk'!G29</x:f>
        <x:v>0</x:v>
      </x:c>
      <x:c r="Q27" s="15" t="n">
        <x:f>'Crosswalk'!H29</x:f>
        <x:v>0</x:v>
      </x:c>
      <x:c r="R27" s="15" t="n">
        <x:f>'Crosswalk'!I29</x:f>
        <x:v>0</x:v>
      </x:c>
      <x:c r="S27" s="15" t="n">
        <x:f>'Crosswalk'!J29</x:f>
        <x:v>0</x:v>
      </x:c>
      <x:c r="T27" s="15" t="n">
        <x:f>'Crosswalk'!K29</x:f>
        <x:v>0</x:v>
      </x:c>
      <x:c r="U27" s="15" t="n">
        <x:f>'Crosswalk'!L29</x:f>
        <x:v>0</x:v>
      </x:c>
      <x:c r="V27" s="15" t="n">
        <x:f>'Crosswalk'!M29</x:f>
        <x:v>0</x:v>
      </x:c>
      <x:c r="W27" s="15" t="n">
        <x:f>'Crosswalk'!N29</x:f>
        <x:v>0</x:v>
      </x:c>
      <x:c r="X27" s="18" t="str">
        <x:v>LFS - Permanent Household Survey, Urban</x:v>
      </x:c>
      <x:c r="Y27" s="13" t="str"/>
      <x:c r="Z27" s="18" t="str">
        <x:v>Own-country 2024 division composition. Observed industry detail; within-group ratios only. Definitions may differ from ILO modelled margins.</x:v>
      </x:c>
      <x:c r="AA27" s="13" t="str"/>
      <x:c r="AB27" s="13" t="str">
        <x:v>https://rplumber.ilo.org/data/indicator?format=.csv.gz&amp;id=EMP_TEMP_SEX_EC2_NB_A</x:v>
      </x:c>
    </x:row>
    <x:row r="28" ht="48" customHeight="1">
      <x:c r="A28" s="2" t="str">
        <x:v>ARG</x:v>
      </x:c>
      <x:c r="B28" s="2" t="str">
        <x:v>C</x:v>
      </x:c>
      <x:c r="C28" s="2" t="str">
        <x:v>ARG</x:v>
      </x:c>
      <x:c r="D28" s="2" t="n">
        <x:v>2024</x:v>
      </x:c>
      <x:c r="E28" s="2" t="str">
        <x:v>EC2_ISIC4_C26</x:v>
      </x:c>
      <x:c r="F28" s="17" t="str">
        <x:v>Economic activity (ISIC-Rev.4), 2 digit level: 26 - Manufacture of computer, electronic and optical products</x:v>
      </x:c>
      <x:c r="G28" s="19" t="n">
        <x:v>14.945</x:v>
      </x:c>
      <x:c r="H28" s="20" t="n">
        <x:v>1</x:v>
      </x:c>
      <x:c r="I28" s="19" t="n">
        <x:f>SUM(G13:G35)</x:f>
        <x:v>1409.6699999999996</x:v>
      </x:c>
      <x:c r="J28" s="20" t="n">
        <x:f>G28/I28*H28</x:f>
        <x:v>0.010601772045939832</x:v>
      </x:c>
      <x:c r="K28" s="2" t="str">
        <x:v>ISIC4:26</x:v>
      </x:c>
      <x:c r="L28" s="14" t="n">
        <x:f>'Crosswalk'!C30</x:f>
        <x:v>0</x:v>
      </x:c>
      <x:c r="M28" s="14" t="n">
        <x:f>'Crosswalk'!D30</x:f>
        <x:v>0</x:v>
      </x:c>
      <x:c r="N28" s="14" t="n">
        <x:f>'Crosswalk'!E30</x:f>
        <x:v>0.05</x:v>
      </x:c>
      <x:c r="O28" s="14" t="n">
        <x:f>'Crosswalk'!F30</x:f>
        <x:v>0.1</x:v>
      </x:c>
      <x:c r="P28" s="14" t="n">
        <x:f>'Crosswalk'!G30</x:f>
        <x:v>0</x:v>
      </x:c>
      <x:c r="Q28" s="14" t="n">
        <x:f>'Crosswalk'!H30</x:f>
        <x:v>0.1</x:v>
      </x:c>
      <x:c r="R28" s="14" t="n">
        <x:f>'Crosswalk'!I30</x:f>
        <x:v>0</x:v>
      </x:c>
      <x:c r="S28" s="14" t="n">
        <x:f>'Crosswalk'!J30</x:f>
        <x:v>0.75</x:v>
      </x:c>
      <x:c r="T28" s="14" t="n">
        <x:f>'Crosswalk'!K30</x:f>
        <x:v>0</x:v>
      </x:c>
      <x:c r="U28" s="14" t="n">
        <x:f>'Crosswalk'!L30</x:f>
        <x:v>0</x:v>
      </x:c>
      <x:c r="V28" s="14" t="n">
        <x:f>'Crosswalk'!M30</x:f>
        <x:v>0</x:v>
      </x:c>
      <x:c r="W28" s="14" t="n">
        <x:f>'Crosswalk'!N30</x:f>
        <x:v>0</x:v>
      </x:c>
      <x:c r="X28" s="17" t="str">
        <x:v>LFS - Permanent Household Survey, Urban</x:v>
      </x:c>
      <x:c r="Y28" s="2" t="str"/>
      <x:c r="Z28" s="17" t="str">
        <x:v>Own-country 2024 division composition. Observed industry detail; within-group ratios only. Definitions may differ from ILO modelled margins.</x:v>
      </x:c>
      <x:c r="AA28" s="2" t="str"/>
      <x:c r="AB28" s="2" t="str">
        <x:v>https://rplumber.ilo.org/data/indicator?format=.csv.gz&amp;id=EMP_TEMP_SEX_EC2_NB_A</x:v>
      </x:c>
    </x:row>
    <x:row r="29" ht="48" customHeight="1">
      <x:c r="A29" s="13" t="str">
        <x:v>ARG</x:v>
      </x:c>
      <x:c r="B29" s="13" t="str">
        <x:v>C</x:v>
      </x:c>
      <x:c r="C29" s="13" t="str">
        <x:v>ARG</x:v>
      </x:c>
      <x:c r="D29" s="13" t="n">
        <x:v>2024</x:v>
      </x:c>
      <x:c r="E29" s="13" t="str">
        <x:v>EC2_ISIC4_C27</x:v>
      </x:c>
      <x:c r="F29" s="18" t="str">
        <x:v>Economic activity (ISIC-Rev.4), 2 digit level: 27 - Manufacture of electrical equipment</x:v>
      </x:c>
      <x:c r="G29" s="21" t="n">
        <x:v>37.11</x:v>
      </x:c>
      <x:c r="H29" s="22" t="n">
        <x:v>1</x:v>
      </x:c>
      <x:c r="I29" s="21" t="n">
        <x:f>SUM(G13:G35)</x:f>
        <x:v>1409.6699999999996</x:v>
      </x:c>
      <x:c r="J29" s="22" t="n">
        <x:f>G29/I29*H29</x:f>
        <x:v>0.026325310178978066</x:v>
      </x:c>
      <x:c r="K29" s="13" t="str">
        <x:v>ISIC4:27</x:v>
      </x:c>
      <x:c r="L29" s="15" t="n">
        <x:f>'Crosswalk'!C31</x:f>
        <x:v>0</x:v>
      </x:c>
      <x:c r="M29" s="15" t="n">
        <x:f>'Crosswalk'!D31</x:f>
        <x:v>0</x:v>
      </x:c>
      <x:c r="N29" s="15" t="n">
        <x:f>'Crosswalk'!E31</x:f>
        <x:v>0.85</x:v>
      </x:c>
      <x:c r="O29" s="15" t="n">
        <x:f>'Crosswalk'!F31</x:f>
        <x:v>0.15</x:v>
      </x:c>
      <x:c r="P29" s="15" t="n">
        <x:f>'Crosswalk'!G31</x:f>
        <x:v>0</x:v>
      </x:c>
      <x:c r="Q29" s="15" t="n">
        <x:f>'Crosswalk'!H31</x:f>
        <x:v>0</x:v>
      </x:c>
      <x:c r="R29" s="15" t="n">
        <x:f>'Crosswalk'!I31</x:f>
        <x:v>0</x:v>
      </x:c>
      <x:c r="S29" s="15" t="n">
        <x:f>'Crosswalk'!J31</x:f>
        <x:v>0</x:v>
      </x:c>
      <x:c r="T29" s="15" t="n">
        <x:f>'Crosswalk'!K31</x:f>
        <x:v>0</x:v>
      </x:c>
      <x:c r="U29" s="15" t="n">
        <x:f>'Crosswalk'!L31</x:f>
        <x:v>0</x:v>
      </x:c>
      <x:c r="V29" s="15" t="n">
        <x:f>'Crosswalk'!M31</x:f>
        <x:v>0</x:v>
      </x:c>
      <x:c r="W29" s="15" t="n">
        <x:f>'Crosswalk'!N31</x:f>
        <x:v>0</x:v>
      </x:c>
      <x:c r="X29" s="18" t="str">
        <x:v>LFS - Permanent Household Survey, Urban</x:v>
      </x:c>
      <x:c r="Y29" s="13" t="str"/>
      <x:c r="Z29" s="18" t="str">
        <x:v>Own-country 2024 division composition. Observed industry detail; within-group ratios only. Definitions may differ from ILO modelled margins.</x:v>
      </x:c>
      <x:c r="AA29" s="13" t="str"/>
      <x:c r="AB29" s="13" t="str">
        <x:v>https://rplumber.ilo.org/data/indicator?format=.csv.gz&amp;id=EMP_TEMP_SEX_EC2_NB_A</x:v>
      </x:c>
    </x:row>
    <x:row r="30" ht="48" customHeight="1">
      <x:c r="A30" s="2" t="str">
        <x:v>ARG</x:v>
      </x:c>
      <x:c r="B30" s="2" t="str">
        <x:v>C</x:v>
      </x:c>
      <x:c r="C30" s="2" t="str">
        <x:v>ARG</x:v>
      </x:c>
      <x:c r="D30" s="2" t="n">
        <x:v>2024</x:v>
      </x:c>
      <x:c r="E30" s="2" t="str">
        <x:v>EC2_ISIC4_C28</x:v>
      </x:c>
      <x:c r="F30" s="17" t="str">
        <x:v>Economic activity (ISIC-Rev.4), 2 digit level: 28 - Manufacture of machinery and equipment n.e.c.</x:v>
      </x:c>
      <x:c r="G30" s="19" t="n">
        <x:v>21.894</x:v>
      </x:c>
      <x:c r="H30" s="20" t="n">
        <x:v>1</x:v>
      </x:c>
      <x:c r="I30" s="19" t="n">
        <x:f>SUM(G13:G35)</x:f>
        <x:v>1409.6699999999996</x:v>
      </x:c>
      <x:c r="J30" s="20" t="n">
        <x:f>G30/I30*H30</x:f>
        <x:v>0.015531294558300882</x:v>
      </x:c>
      <x:c r="K30" s="2" t="str">
        <x:v>ISIC4:28</x:v>
      </x:c>
      <x:c r="L30" s="14" t="n">
        <x:f>'Crosswalk'!C32</x:f>
        <x:v>0</x:v>
      </x:c>
      <x:c r="M30" s="14" t="n">
        <x:f>'Crosswalk'!D32</x:f>
        <x:v>0</x:v>
      </x:c>
      <x:c r="N30" s="14" t="n">
        <x:f>'Crosswalk'!E32</x:f>
        <x:v>1</x:v>
      </x:c>
      <x:c r="O30" s="14" t="n">
        <x:f>'Crosswalk'!F32</x:f>
        <x:v>0</x:v>
      </x:c>
      <x:c r="P30" s="14" t="n">
        <x:f>'Crosswalk'!G32</x:f>
        <x:v>0</x:v>
      </x:c>
      <x:c r="Q30" s="14" t="n">
        <x:f>'Crosswalk'!H32</x:f>
        <x:v>0</x:v>
      </x:c>
      <x:c r="R30" s="14" t="n">
        <x:f>'Crosswalk'!I32</x:f>
        <x:v>0</x:v>
      </x:c>
      <x:c r="S30" s="14" t="n">
        <x:f>'Crosswalk'!J32</x:f>
        <x:v>0</x:v>
      </x:c>
      <x:c r="T30" s="14" t="n">
        <x:f>'Crosswalk'!K32</x:f>
        <x:v>0</x:v>
      </x:c>
      <x:c r="U30" s="14" t="n">
        <x:f>'Crosswalk'!L32</x:f>
        <x:v>0</x:v>
      </x:c>
      <x:c r="V30" s="14" t="n">
        <x:f>'Crosswalk'!M32</x:f>
        <x:v>0</x:v>
      </x:c>
      <x:c r="W30" s="14" t="n">
        <x:f>'Crosswalk'!N32</x:f>
        <x:v>0</x:v>
      </x:c>
      <x:c r="X30" s="17" t="str">
        <x:v>LFS - Permanent Household Survey, Urban</x:v>
      </x:c>
      <x:c r="Y30" s="2" t="str"/>
      <x:c r="Z30" s="17" t="str">
        <x:v>Own-country 2024 division composition. Observed industry detail; within-group ratios only. Definitions may differ from ILO modelled margins.</x:v>
      </x:c>
      <x:c r="AA30" s="2" t="str"/>
      <x:c r="AB30" s="2" t="str">
        <x:v>https://rplumber.ilo.org/data/indicator?format=.csv.gz&amp;id=EMP_TEMP_SEX_EC2_NB_A</x:v>
      </x:c>
    </x:row>
    <x:row r="31" ht="48" customHeight="1">
      <x:c r="A31" s="13" t="str">
        <x:v>ARG</x:v>
      </x:c>
      <x:c r="B31" s="13" t="str">
        <x:v>C</x:v>
      </x:c>
      <x:c r="C31" s="13" t="str">
        <x:v>ARG</x:v>
      </x:c>
      <x:c r="D31" s="13" t="n">
        <x:v>2024</x:v>
      </x:c>
      <x:c r="E31" s="13" t="str">
        <x:v>EC2_ISIC4_C29</x:v>
      </x:c>
      <x:c r="F31" s="18" t="str">
        <x:v>Economic activity (ISIC-Rev.4), 2 digit level: 29 - Manufacture of motor vehicles, trailers and semi-trailers</x:v>
      </x:c>
      <x:c r="G31" s="21" t="n">
        <x:v>55.347</x:v>
      </x:c>
      <x:c r="H31" s="22" t="n">
        <x:v>1</x:v>
      </x:c>
      <x:c r="I31" s="21" t="n">
        <x:f>SUM(G13:G35)</x:f>
        <x:v>1409.6699999999996</x:v>
      </x:c>
      <x:c r="J31" s="22" t="n">
        <x:f>G31/I31*H31</x:f>
        <x:v>0.039262380557151685</x:v>
      </x:c>
      <x:c r="K31" s="13" t="str">
        <x:v>ISIC4:29</x:v>
      </x:c>
      <x:c r="L31" s="15" t="n">
        <x:f>'Crosswalk'!C33</x:f>
        <x:v>0</x:v>
      </x:c>
      <x:c r="M31" s="15" t="n">
        <x:f>'Crosswalk'!D33</x:f>
        <x:v>0</x:v>
      </x:c>
      <x:c r="N31" s="15" t="n">
        <x:f>'Crosswalk'!E33</x:f>
        <x:v>0</x:v>
      </x:c>
      <x:c r="O31" s="15" t="n">
        <x:f>'Crosswalk'!F33</x:f>
        <x:v>1</x:v>
      </x:c>
      <x:c r="P31" s="15" t="n">
        <x:f>'Crosswalk'!G33</x:f>
        <x:v>0</x:v>
      </x:c>
      <x:c r="Q31" s="15" t="n">
        <x:f>'Crosswalk'!H33</x:f>
        <x:v>0</x:v>
      </x:c>
      <x:c r="R31" s="15" t="n">
        <x:f>'Crosswalk'!I33</x:f>
        <x:v>0</x:v>
      </x:c>
      <x:c r="S31" s="15" t="n">
        <x:f>'Crosswalk'!J33</x:f>
        <x:v>0</x:v>
      </x:c>
      <x:c r="T31" s="15" t="n">
        <x:f>'Crosswalk'!K33</x:f>
        <x:v>0</x:v>
      </x:c>
      <x:c r="U31" s="15" t="n">
        <x:f>'Crosswalk'!L33</x:f>
        <x:v>0</x:v>
      </x:c>
      <x:c r="V31" s="15" t="n">
        <x:f>'Crosswalk'!M33</x:f>
        <x:v>0</x:v>
      </x:c>
      <x:c r="W31" s="15" t="n">
        <x:f>'Crosswalk'!N33</x:f>
        <x:v>0</x:v>
      </x:c>
      <x:c r="X31" s="18" t="str">
        <x:v>LFS - Permanent Household Survey, Urban</x:v>
      </x:c>
      <x:c r="Y31" s="13" t="str"/>
      <x:c r="Z31" s="18" t="str">
        <x:v>Own-country 2024 division composition. Observed industry detail; within-group ratios only. Definitions may differ from ILO modelled margins.</x:v>
      </x:c>
      <x:c r="AA31" s="13" t="str"/>
      <x:c r="AB31" s="13" t="str">
        <x:v>https://rplumber.ilo.org/data/indicator?format=.csv.gz&amp;id=EMP_TEMP_SEX_EC2_NB_A</x:v>
      </x:c>
    </x:row>
    <x:row r="32" ht="48" customHeight="1">
      <x:c r="A32" s="2" t="str">
        <x:v>ARG</x:v>
      </x:c>
      <x:c r="B32" s="2" t="str">
        <x:v>C</x:v>
      </x:c>
      <x:c r="C32" s="2" t="str">
        <x:v>ARG</x:v>
      </x:c>
      <x:c r="D32" s="2" t="n">
        <x:v>2024</x:v>
      </x:c>
      <x:c r="E32" s="2" t="str">
        <x:v>EC2_ISIC4_C30</x:v>
      </x:c>
      <x:c r="F32" s="17" t="str">
        <x:v>Economic activity (ISIC-Rev.4), 2 digit level: 30 - Manufacture of other transport equipment</x:v>
      </x:c>
      <x:c r="G32" s="19" t="n">
        <x:v>8.217</x:v>
      </x:c>
      <x:c r="H32" s="20" t="n">
        <x:v>1</x:v>
      </x:c>
      <x:c r="I32" s="19" t="n">
        <x:f>SUM(G13:G35)</x:f>
        <x:v>1409.6699999999996</x:v>
      </x:c>
      <x:c r="J32" s="20" t="n">
        <x:f>G32/I32*H32</x:f>
        <x:v>0.005829023814084149</x:v>
      </x:c>
      <x:c r="K32" s="2" t="str">
        <x:v>ISIC4:30</x:v>
      </x:c>
      <x:c r="L32" s="14" t="n">
        <x:f>'Crosswalk'!C34</x:f>
        <x:v>0</x:v>
      </x:c>
      <x:c r="M32" s="14" t="n">
        <x:f>'Crosswalk'!D34</x:f>
        <x:v>0</x:v>
      </x:c>
      <x:c r="N32" s="14" t="n">
        <x:f>'Crosswalk'!E34</x:f>
        <x:v>0.9</x:v>
      </x:c>
      <x:c r="O32" s="14" t="n">
        <x:f>'Crosswalk'!F34</x:f>
        <x:v>0.1</x:v>
      </x:c>
      <x:c r="P32" s="14" t="n">
        <x:f>'Crosswalk'!G34</x:f>
        <x:v>0</x:v>
      </x:c>
      <x:c r="Q32" s="14" t="n">
        <x:f>'Crosswalk'!H34</x:f>
        <x:v>0</x:v>
      </x:c>
      <x:c r="R32" s="14" t="n">
        <x:f>'Crosswalk'!I34</x:f>
        <x:v>0</x:v>
      </x:c>
      <x:c r="S32" s="14" t="n">
        <x:f>'Crosswalk'!J34</x:f>
        <x:v>0</x:v>
      </x:c>
      <x:c r="T32" s="14" t="n">
        <x:f>'Crosswalk'!K34</x:f>
        <x:v>0</x:v>
      </x:c>
      <x:c r="U32" s="14" t="n">
        <x:f>'Crosswalk'!L34</x:f>
        <x:v>0</x:v>
      </x:c>
      <x:c r="V32" s="14" t="n">
        <x:f>'Crosswalk'!M34</x:f>
        <x:v>0</x:v>
      </x:c>
      <x:c r="W32" s="14" t="n">
        <x:f>'Crosswalk'!N34</x:f>
        <x:v>0</x:v>
      </x:c>
      <x:c r="X32" s="17" t="str">
        <x:v>LFS - Permanent Household Survey, Urban</x:v>
      </x:c>
      <x:c r="Y32" s="2" t="str"/>
      <x:c r="Z32" s="17" t="str">
        <x:v>Own-country 2024 division composition. Observed industry detail; within-group ratios only. Definitions may differ from ILO modelled margins.</x:v>
      </x:c>
      <x:c r="AA32" s="2" t="str"/>
      <x:c r="AB32" s="2" t="str">
        <x:v>https://rplumber.ilo.org/data/indicator?format=.csv.gz&amp;id=EMP_TEMP_SEX_EC2_NB_A</x:v>
      </x:c>
    </x:row>
    <x:row r="33" ht="48" customHeight="1">
      <x:c r="A33" s="13" t="str">
        <x:v>ARG</x:v>
      </x:c>
      <x:c r="B33" s="13" t="str">
        <x:v>C</x:v>
      </x:c>
      <x:c r="C33" s="13" t="str">
        <x:v>ARG</x:v>
      </x:c>
      <x:c r="D33" s="13" t="n">
        <x:v>2024</x:v>
      </x:c>
      <x:c r="E33" s="13" t="str">
        <x:v>EC2_ISIC4_C31</x:v>
      </x:c>
      <x:c r="F33" s="18" t="str">
        <x:v>Economic activity (ISIC-Rev.4), 2 digit level: 31 - Manufacture of furniture</x:v>
      </x:c>
      <x:c r="G33" s="21" t="n">
        <x:v>83.562</x:v>
      </x:c>
      <x:c r="H33" s="22" t="n">
        <x:v>1</x:v>
      </x:c>
      <x:c r="I33" s="21" t="n">
        <x:f>SUM(G13:G35)</x:f>
        <x:v>1409.6699999999996</x:v>
      </x:c>
      <x:c r="J33" s="22" t="n">
        <x:f>G33/I33*H33</x:f>
        <x:v>0.059277703292259905</x:v>
      </x:c>
      <x:c r="K33" s="13" t="str">
        <x:v>ISIC4:31</x:v>
      </x:c>
      <x:c r="L33" s="15" t="n">
        <x:f>'Crosswalk'!C35</x:f>
        <x:v>0</x:v>
      </x:c>
      <x:c r="M33" s="15" t="n">
        <x:f>'Crosswalk'!D35</x:f>
        <x:v>0</x:v>
      </x:c>
      <x:c r="N33" s="15" t="n">
        <x:f>'Crosswalk'!E35</x:f>
        <x:v>0</x:v>
      </x:c>
      <x:c r="O33" s="15" t="n">
        <x:f>'Crosswalk'!F35</x:f>
        <x:v>1</x:v>
      </x:c>
      <x:c r="P33" s="15" t="n">
        <x:f>'Crosswalk'!G35</x:f>
        <x:v>0</x:v>
      </x:c>
      <x:c r="Q33" s="15" t="n">
        <x:f>'Crosswalk'!H35</x:f>
        <x:v>0</x:v>
      </x:c>
      <x:c r="R33" s="15" t="n">
        <x:f>'Crosswalk'!I35</x:f>
        <x:v>0</x:v>
      </x:c>
      <x:c r="S33" s="15" t="n">
        <x:f>'Crosswalk'!J35</x:f>
        <x:v>0</x:v>
      </x:c>
      <x:c r="T33" s="15" t="n">
        <x:f>'Crosswalk'!K35</x:f>
        <x:v>0</x:v>
      </x:c>
      <x:c r="U33" s="15" t="n">
        <x:f>'Crosswalk'!L35</x:f>
        <x:v>0</x:v>
      </x:c>
      <x:c r="V33" s="15" t="n">
        <x:f>'Crosswalk'!M35</x:f>
        <x:v>0</x:v>
      </x:c>
      <x:c r="W33" s="15" t="n">
        <x:f>'Crosswalk'!N35</x:f>
        <x:v>0</x:v>
      </x:c>
      <x:c r="X33" s="18" t="str">
        <x:v>LFS - Permanent Household Survey, Urban</x:v>
      </x:c>
      <x:c r="Y33" s="13" t="str"/>
      <x:c r="Z33" s="18" t="str">
        <x:v>Own-country 2024 division composition. Observed industry detail; within-group ratios only. Definitions may differ from ILO modelled margins.</x:v>
      </x:c>
      <x:c r="AA33" s="13" t="str"/>
      <x:c r="AB33" s="13" t="str">
        <x:v>https://rplumber.ilo.org/data/indicator?format=.csv.gz&amp;id=EMP_TEMP_SEX_EC2_NB_A</x:v>
      </x:c>
    </x:row>
    <x:row r="34" ht="48" customHeight="1">
      <x:c r="A34" s="2" t="str">
        <x:v>ARG</x:v>
      </x:c>
      <x:c r="B34" s="2" t="str">
        <x:v>C</x:v>
      </x:c>
      <x:c r="C34" s="2" t="str">
        <x:v>ARG</x:v>
      </x:c>
      <x:c r="D34" s="2" t="n">
        <x:v>2024</x:v>
      </x:c>
      <x:c r="E34" s="2" t="str">
        <x:v>EC2_ISIC4_C32</x:v>
      </x:c>
      <x:c r="F34" s="17" t="str">
        <x:v>Economic activity (ISIC-Rev.4), 2 digit level: 32 - Other manufacturing</x:v>
      </x:c>
      <x:c r="G34" s="19" t="n">
        <x:v>64.038</x:v>
      </x:c>
      <x:c r="H34" s="20" t="n">
        <x:v>1</x:v>
      </x:c>
      <x:c r="I34" s="19" t="n">
        <x:f>SUM(G13:G35)</x:f>
        <x:v>1409.6699999999996</x:v>
      </x:c>
      <x:c r="J34" s="20" t="n">
        <x:f>G34/I34*H34</x:f>
        <x:v>0.045427653280555036</x:v>
      </x:c>
      <x:c r="K34" s="2" t="str">
        <x:v>ISIC4:32</x:v>
      </x:c>
      <x:c r="L34" s="14" t="n">
        <x:f>'Crosswalk'!C36</x:f>
        <x:v>0</x:v>
      </x:c>
      <x:c r="M34" s="14" t="n">
        <x:f>'Crosswalk'!D36</x:f>
        <x:v>0</x:v>
      </x:c>
      <x:c r="N34" s="14" t="n">
        <x:f>'Crosswalk'!E36</x:f>
        <x:v>0.1</x:v>
      </x:c>
      <x:c r="O34" s="14" t="n">
        <x:f>'Crosswalk'!F36</x:f>
        <x:v>0.65</x:v>
      </x:c>
      <x:c r="P34" s="14" t="n">
        <x:f>'Crosswalk'!G36</x:f>
        <x:v>0</x:v>
      </x:c>
      <x:c r="Q34" s="14" t="n">
        <x:f>'Crosswalk'!H36</x:f>
        <x:v>0.25</x:v>
      </x:c>
      <x:c r="R34" s="14" t="n">
        <x:f>'Crosswalk'!I36</x:f>
        <x:v>0</x:v>
      </x:c>
      <x:c r="S34" s="14" t="n">
        <x:f>'Crosswalk'!J36</x:f>
        <x:v>0</x:v>
      </x:c>
      <x:c r="T34" s="14" t="n">
        <x:f>'Crosswalk'!K36</x:f>
        <x:v>0</x:v>
      </x:c>
      <x:c r="U34" s="14" t="n">
        <x:f>'Crosswalk'!L36</x:f>
        <x:v>0</x:v>
      </x:c>
      <x:c r="V34" s="14" t="n">
        <x:f>'Crosswalk'!M36</x:f>
        <x:v>0</x:v>
      </x:c>
      <x:c r="W34" s="14" t="n">
        <x:f>'Crosswalk'!N36</x:f>
        <x:v>0</x:v>
      </x:c>
      <x:c r="X34" s="17" t="str">
        <x:v>LFS - Permanent Household Survey, Urban</x:v>
      </x:c>
      <x:c r="Y34" s="2" t="str"/>
      <x:c r="Z34" s="17" t="str">
        <x:v>Own-country 2024 division composition. Observed industry detail; within-group ratios only. Definitions may differ from ILO modelled margins.</x:v>
      </x:c>
      <x:c r="AA34" s="2" t="str"/>
      <x:c r="AB34" s="2" t="str">
        <x:v>https://rplumber.ilo.org/data/indicator?format=.csv.gz&amp;id=EMP_TEMP_SEX_EC2_NB_A</x:v>
      </x:c>
    </x:row>
    <x:row r="35" ht="48" customHeight="1">
      <x:c r="A35" s="13" t="str">
        <x:v>ARG</x:v>
      </x:c>
      <x:c r="B35" s="13" t="str">
        <x:v>C</x:v>
      </x:c>
      <x:c r="C35" s="13" t="str">
        <x:v>ARG</x:v>
      </x:c>
      <x:c r="D35" s="13" t="n">
        <x:v>2024</x:v>
      </x:c>
      <x:c r="E35" s="13" t="str">
        <x:v>EC2_ISIC4_C33</x:v>
      </x:c>
      <x:c r="F35" s="18" t="str">
        <x:v>Economic activity (ISIC-Rev.4), 2 digit level: 33 - Repair and installation of machinery and equipment</x:v>
      </x:c>
      <x:c r="G35" s="21" t="n">
        <x:v>37.589</x:v>
      </x:c>
      <x:c r="H35" s="22" t="n">
        <x:v>1</x:v>
      </x:c>
      <x:c r="I35" s="21" t="n">
        <x:f>SUM(G13:G35)</x:f>
        <x:v>1409.6699999999996</x:v>
      </x:c>
      <x:c r="J35" s="22" t="n">
        <x:f>G35/I35*H35</x:f>
        <x:v>0.026665106017720465</x:v>
      </x:c>
      <x:c r="K35" s="13" t="str">
        <x:v>ISIC4:33</x:v>
      </x:c>
      <x:c r="L35" s="15" t="n">
        <x:f>'Crosswalk'!C37</x:f>
        <x:v>0</x:v>
      </x:c>
      <x:c r="M35" s="15" t="n">
        <x:f>'Crosswalk'!D37</x:f>
        <x:v>0</x:v>
      </x:c>
      <x:c r="N35" s="15" t="n">
        <x:f>'Crosswalk'!E37</x:f>
        <x:v>1</x:v>
      </x:c>
      <x:c r="O35" s="15" t="n">
        <x:f>'Crosswalk'!F37</x:f>
        <x:v>0</x:v>
      </x:c>
      <x:c r="P35" s="15" t="n">
        <x:f>'Crosswalk'!G37</x:f>
        <x:v>0</x:v>
      </x:c>
      <x:c r="Q35" s="15" t="n">
        <x:f>'Crosswalk'!H37</x:f>
        <x:v>0</x:v>
      </x:c>
      <x:c r="R35" s="15" t="n">
        <x:f>'Crosswalk'!I37</x:f>
        <x:v>0</x:v>
      </x:c>
      <x:c r="S35" s="15" t="n">
        <x:f>'Crosswalk'!J37</x:f>
        <x:v>0</x:v>
      </x:c>
      <x:c r="T35" s="15" t="n">
        <x:f>'Crosswalk'!K37</x:f>
        <x:v>0</x:v>
      </x:c>
      <x:c r="U35" s="15" t="n">
        <x:f>'Crosswalk'!L37</x:f>
        <x:v>0</x:v>
      </x:c>
      <x:c r="V35" s="15" t="n">
        <x:f>'Crosswalk'!M37</x:f>
        <x:v>0</x:v>
      </x:c>
      <x:c r="W35" s="15" t="n">
        <x:f>'Crosswalk'!N37</x:f>
        <x:v>0</x:v>
      </x:c>
      <x:c r="X35" s="18" t="str">
        <x:v>LFS - Permanent Household Survey, Urban</x:v>
      </x:c>
      <x:c r="Y35" s="13" t="str"/>
      <x:c r="Z35" s="18" t="str">
        <x:v>Own-country 2024 division composition. Observed industry detail; within-group ratios only. Definitions may differ from ILO modelled margins.</x:v>
      </x:c>
      <x:c r="AA35" s="13" t="str"/>
      <x:c r="AB35" s="13" t="str">
        <x:v>https://rplumber.ilo.org/data/indicator?format=.csv.gz&amp;id=EMP_TEMP_SEX_EC2_NB_A</x:v>
      </x:c>
    </x:row>
    <x:row r="36" ht="48" customHeight="1">
      <x:c r="A36" s="2" t="str">
        <x:v>ARG</x:v>
      </x:c>
      <x:c r="B36" s="2" t="str">
        <x:v>DE</x:v>
      </x:c>
      <x:c r="C36" s="2" t="str">
        <x:v>ARG</x:v>
      </x:c>
      <x:c r="D36" s="2" t="n">
        <x:v>2024</x:v>
      </x:c>
      <x:c r="E36" s="2" t="str">
        <x:v>EC2_ISIC4_D35</x:v>
      </x:c>
      <x:c r="F36" s="17" t="str">
        <x:v>Economic activity (ISIC-Rev.4), 2 digit level: 35 - Electricity, gas, steam and air conditioning supply</x:v>
      </x:c>
      <x:c r="G36" s="19" t="n">
        <x:v>53.209</x:v>
      </x:c>
      <x:c r="H36" s="20" t="n">
        <x:v>1</x:v>
      </x:c>
      <x:c r="I36" s="19" t="n">
        <x:f>SUM(G36:G39)</x:f>
        <x:v>145.762</x:v>
      </x:c>
      <x:c r="J36" s="20" t="n">
        <x:f>G36/I36*H36</x:f>
        <x:v>0.3650402711269055</x:v>
      </x:c>
      <x:c r="K36" s="2" t="str">
        <x:v>ISIC4:35</x:v>
      </x:c>
      <x:c r="L36" s="14" t="n">
        <x:f>'Crosswalk'!C38</x:f>
        <x:v>0</x:v>
      </x:c>
      <x:c r="M36" s="14" t="n">
        <x:f>'Crosswalk'!D38</x:f>
        <x:v>0</x:v>
      </x:c>
      <x:c r="N36" s="14" t="n">
        <x:f>'Crosswalk'!E38</x:f>
        <x:v>0</x:v>
      </x:c>
      <x:c r="O36" s="14" t="n">
        <x:f>'Crosswalk'!F38</x:f>
        <x:v>0</x:v>
      </x:c>
      <x:c r="P36" s="14" t="n">
        <x:f>'Crosswalk'!G38</x:f>
        <x:v>0</x:v>
      </x:c>
      <x:c r="Q36" s="14" t="n">
        <x:f>'Crosswalk'!H38</x:f>
        <x:v>0</x:v>
      </x:c>
      <x:c r="R36" s="14" t="n">
        <x:f>'Crosswalk'!I38</x:f>
        <x:v>0</x:v>
      </x:c>
      <x:c r="S36" s="14" t="n">
        <x:f>'Crosswalk'!J38</x:f>
        <x:v>0</x:v>
      </x:c>
      <x:c r="T36" s="14" t="n">
        <x:f>'Crosswalk'!K38</x:f>
        <x:v>0</x:v>
      </x:c>
      <x:c r="U36" s="14" t="n">
        <x:f>'Crosswalk'!L38</x:f>
        <x:v>1</x:v>
      </x:c>
      <x:c r="V36" s="14" t="n">
        <x:f>'Crosswalk'!M38</x:f>
        <x:v>0</x:v>
      </x:c>
      <x:c r="W36" s="14" t="n">
        <x:f>'Crosswalk'!N38</x:f>
        <x:v>0</x:v>
      </x:c>
      <x:c r="X36" s="17" t="str">
        <x:v>LFS - Permanent Household Survey, Urban</x:v>
      </x:c>
      <x:c r="Y36" s="2" t="str"/>
      <x:c r="Z36" s="17" t="str">
        <x:v>Own-country 2024 division composition. Observed industry detail; within-group ratios only. Definitions may differ from ILO modelled margins.</x:v>
      </x:c>
      <x:c r="AA36" s="2" t="str"/>
      <x:c r="AB36" s="2" t="str">
        <x:v>https://rplumber.ilo.org/data/indicator?format=.csv.gz&amp;id=EMP_TEMP_SEX_EC2_NB_A</x:v>
      </x:c>
    </x:row>
    <x:row r="37" ht="48" customHeight="1">
      <x:c r="A37" s="13" t="str">
        <x:v>ARG</x:v>
      </x:c>
      <x:c r="B37" s="13" t="str">
        <x:v>DE</x:v>
      </x:c>
      <x:c r="C37" s="13" t="str">
        <x:v>ARG</x:v>
      </x:c>
      <x:c r="D37" s="13" t="n">
        <x:v>2024</x:v>
      </x:c>
      <x:c r="E37" s="13" t="str">
        <x:v>EC2_ISIC4_E36</x:v>
      </x:c>
      <x:c r="F37" s="18" t="str">
        <x:v>Economic activity (ISIC-Rev.4), 2 digit level: 36 - Water collection, treatment and supply</x:v>
      </x:c>
      <x:c r="G37" s="21" t="n">
        <x:v>22.241</x:v>
      </x:c>
      <x:c r="H37" s="22" t="n">
        <x:v>1</x:v>
      </x:c>
      <x:c r="I37" s="21" t="n">
        <x:f>SUM(G36:G39)</x:f>
        <x:v>145.762</x:v>
      </x:c>
      <x:c r="J37" s="22" t="n">
        <x:f>G37/I37*H37</x:f>
        <x:v>0.15258434983054567</x:v>
      </x:c>
      <x:c r="K37" s="13" t="str">
        <x:v>ISIC4:36</x:v>
      </x:c>
      <x:c r="L37" s="15" t="n">
        <x:f>'Crosswalk'!C39</x:f>
        <x:v>0</x:v>
      </x:c>
      <x:c r="M37" s="15" t="n">
        <x:f>'Crosswalk'!D39</x:f>
        <x:v>0</x:v>
      </x:c>
      <x:c r="N37" s="15" t="n">
        <x:f>'Crosswalk'!E39</x:f>
        <x:v>0</x:v>
      </x:c>
      <x:c r="O37" s="15" t="n">
        <x:f>'Crosswalk'!F39</x:f>
        <x:v>0</x:v>
      </x:c>
      <x:c r="P37" s="15" t="n">
        <x:f>'Crosswalk'!G39</x:f>
        <x:v>0</x:v>
      </x:c>
      <x:c r="Q37" s="15" t="n">
        <x:f>'Crosswalk'!H39</x:f>
        <x:v>0</x:v>
      </x:c>
      <x:c r="R37" s="15" t="n">
        <x:f>'Crosswalk'!I39</x:f>
        <x:v>0</x:v>
      </x:c>
      <x:c r="S37" s="15" t="n">
        <x:f>'Crosswalk'!J39</x:f>
        <x:v>0</x:v>
      </x:c>
      <x:c r="T37" s="15" t="n">
        <x:f>'Crosswalk'!K39</x:f>
        <x:v>0</x:v>
      </x:c>
      <x:c r="U37" s="15" t="n">
        <x:f>'Crosswalk'!L39</x:f>
        <x:v>1</x:v>
      </x:c>
      <x:c r="V37" s="15" t="n">
        <x:f>'Crosswalk'!M39</x:f>
        <x:v>0</x:v>
      </x:c>
      <x:c r="W37" s="15" t="n">
        <x:f>'Crosswalk'!N39</x:f>
        <x:v>0</x:v>
      </x:c>
      <x:c r="X37" s="18" t="str">
        <x:v>LFS - Permanent Household Survey, Urban</x:v>
      </x:c>
      <x:c r="Y37" s="13" t="str"/>
      <x:c r="Z37" s="18" t="str">
        <x:v>Own-country 2024 division composition. Observed industry detail; within-group ratios only. Definitions may differ from ILO modelled margins.</x:v>
      </x:c>
      <x:c r="AA37" s="13" t="str"/>
      <x:c r="AB37" s="13" t="str">
        <x:v>https://rplumber.ilo.org/data/indicator?format=.csv.gz&amp;id=EMP_TEMP_SEX_EC2_NB_A</x:v>
      </x:c>
    </x:row>
    <x:row r="38" ht="48" customHeight="1">
      <x:c r="A38" s="2" t="str">
        <x:v>ARG</x:v>
      </x:c>
      <x:c r="B38" s="2" t="str">
        <x:v>DE</x:v>
      </x:c>
      <x:c r="C38" s="2" t="str">
        <x:v>ARG</x:v>
      </x:c>
      <x:c r="D38" s="2" t="n">
        <x:v>2024</x:v>
      </x:c>
      <x:c r="E38" s="2" t="str">
        <x:v>EC2_ISIC4_E37</x:v>
      </x:c>
      <x:c r="F38" s="17" t="str">
        <x:v>Economic activity (ISIC-Rev.4), 2 digit level: 37 - Sewerage</x:v>
      </x:c>
      <x:c r="G38" s="19" t="n">
        <x:v>0.884</x:v>
      </x:c>
      <x:c r="H38" s="20" t="n">
        <x:v>1</x:v>
      </x:c>
      <x:c r="I38" s="19" t="n">
        <x:f>SUM(G36:G39)</x:f>
        <x:v>145.762</x:v>
      </x:c>
      <x:c r="J38" s="20" t="n">
        <x:f>G38/I38*H38</x:f>
        <x:v>0.006064680780999163</x:v>
      </x:c>
      <x:c r="K38" s="2" t="str">
        <x:v>ISIC4:37</x:v>
      </x:c>
      <x:c r="L38" s="14" t="n">
        <x:f>'Crosswalk'!C40</x:f>
        <x:v>0</x:v>
      </x:c>
      <x:c r="M38" s="14" t="n">
        <x:f>'Crosswalk'!D40</x:f>
        <x:v>0</x:v>
      </x:c>
      <x:c r="N38" s="14" t="n">
        <x:f>'Crosswalk'!E40</x:f>
        <x:v>0</x:v>
      </x:c>
      <x:c r="O38" s="14" t="n">
        <x:f>'Crosswalk'!F40</x:f>
        <x:v>0</x:v>
      </x:c>
      <x:c r="P38" s="14" t="n">
        <x:f>'Crosswalk'!G40</x:f>
        <x:v>0</x:v>
      </x:c>
      <x:c r="Q38" s="14" t="n">
        <x:f>'Crosswalk'!H40</x:f>
        <x:v>0</x:v>
      </x:c>
      <x:c r="R38" s="14" t="n">
        <x:f>'Crosswalk'!I40</x:f>
        <x:v>0</x:v>
      </x:c>
      <x:c r="S38" s="14" t="n">
        <x:f>'Crosswalk'!J40</x:f>
        <x:v>0</x:v>
      </x:c>
      <x:c r="T38" s="14" t="n">
        <x:f>'Crosswalk'!K40</x:f>
        <x:v>0</x:v>
      </x:c>
      <x:c r="U38" s="14" t="n">
        <x:f>'Crosswalk'!L40</x:f>
        <x:v>1</x:v>
      </x:c>
      <x:c r="V38" s="14" t="n">
        <x:f>'Crosswalk'!M40</x:f>
        <x:v>0</x:v>
      </x:c>
      <x:c r="W38" s="14" t="n">
        <x:f>'Crosswalk'!N40</x:f>
        <x:v>0</x:v>
      </x:c>
      <x:c r="X38" s="17" t="str">
        <x:v>LFS - Permanent Household Survey, Urban</x:v>
      </x:c>
      <x:c r="Y38" s="2" t="str">
        <x:v>U</x:v>
      </x:c>
      <x:c r="Z38" s="17" t="str">
        <x:v>Own-country 2024 division composition. Observed industry detail; within-group ratios only. Definitions may differ from ILO modelled margins.</x:v>
      </x:c>
      <x:c r="AA38" s="2" t="str"/>
      <x:c r="AB38" s="2" t="str">
        <x:v>https://rplumber.ilo.org/data/indicator?format=.csv.gz&amp;id=EMP_TEMP_SEX_EC2_NB_A</x:v>
      </x:c>
    </x:row>
    <x:row r="39" ht="48" customHeight="1">
      <x:c r="A39" s="13" t="str">
        <x:v>ARG</x:v>
      </x:c>
      <x:c r="B39" s="13" t="str">
        <x:v>DE</x:v>
      </x:c>
      <x:c r="C39" s="13" t="str">
        <x:v>ARG</x:v>
      </x:c>
      <x:c r="D39" s="13" t="n">
        <x:v>2024</x:v>
      </x:c>
      <x:c r="E39" s="13" t="str">
        <x:v>EC2_ISIC4_E38</x:v>
      </x:c>
      <x:c r="F39" s="18" t="str">
        <x:v>Economic activity (ISIC-Rev.4), 2 digit level: 38 - Waste collection, treatment and disposal activities; materials recovery</x:v>
      </x:c>
      <x:c r="G39" s="21" t="n">
        <x:v>69.428</x:v>
      </x:c>
      <x:c r="H39" s="22" t="n">
        <x:v>1</x:v>
      </x:c>
      <x:c r="I39" s="21" t="n">
        <x:f>SUM(G36:G39)</x:f>
        <x:v>145.762</x:v>
      </x:c>
      <x:c r="J39" s="22" t="n">
        <x:f>G39/I39*H39</x:f>
        <x:v>0.47631069826154965</x:v>
      </x:c>
      <x:c r="K39" s="13" t="str">
        <x:v>ISIC4:38</x:v>
      </x:c>
      <x:c r="L39" s="15" t="n">
        <x:f>'Crosswalk'!C41</x:f>
        <x:v>0</x:v>
      </x:c>
      <x:c r="M39" s="15" t="n">
        <x:f>'Crosswalk'!D41</x:f>
        <x:v>0</x:v>
      </x:c>
      <x:c r="N39" s="15" t="n">
        <x:f>'Crosswalk'!E41</x:f>
        <x:v>1</x:v>
      </x:c>
      <x:c r="O39" s="15" t="n">
        <x:f>'Crosswalk'!F41</x:f>
        <x:v>0</x:v>
      </x:c>
      <x:c r="P39" s="15" t="n">
        <x:f>'Crosswalk'!G41</x:f>
        <x:v>0</x:v>
      </x:c>
      <x:c r="Q39" s="15" t="n">
        <x:f>'Crosswalk'!H41</x:f>
        <x:v>0</x:v>
      </x:c>
      <x:c r="R39" s="15" t="n">
        <x:f>'Crosswalk'!I41</x:f>
        <x:v>0</x:v>
      </x:c>
      <x:c r="S39" s="15" t="n">
        <x:f>'Crosswalk'!J41</x:f>
        <x:v>0</x:v>
      </x:c>
      <x:c r="T39" s="15" t="n">
        <x:f>'Crosswalk'!K41</x:f>
        <x:v>0</x:v>
      </x:c>
      <x:c r="U39" s="15" t="n">
        <x:f>'Crosswalk'!L41</x:f>
        <x:v>0</x:v>
      </x:c>
      <x:c r="V39" s="15" t="n">
        <x:f>'Crosswalk'!M41</x:f>
        <x:v>0</x:v>
      </x:c>
      <x:c r="W39" s="15" t="n">
        <x:f>'Crosswalk'!N41</x:f>
        <x:v>0</x:v>
      </x:c>
      <x:c r="X39" s="18" t="str">
        <x:v>LFS - Permanent Household Survey, Urban</x:v>
      </x:c>
      <x:c r="Y39" s="13" t="str"/>
      <x:c r="Z39" s="18" t="str">
        <x:v>Own-country 2024 division composition. Observed industry detail; within-group ratios only. Definitions may differ from ILO modelled margins.</x:v>
      </x:c>
      <x:c r="AA39" s="13" t="str"/>
      <x:c r="AB39" s="13" t="str">
        <x:v>https://rplumber.ilo.org/data/indicator?format=.csv.gz&amp;id=EMP_TEMP_SEX_EC2_NB_A</x:v>
      </x:c>
    </x:row>
    <x:row r="40" ht="48" customHeight="1">
      <x:c r="A40" s="2" t="str">
        <x:v>ARG</x:v>
      </x:c>
      <x:c r="B40" s="2" t="str">
        <x:v>F</x:v>
      </x:c>
      <x:c r="C40" s="2" t="str">
        <x:v>ARG</x:v>
      </x:c>
      <x:c r="D40" s="2" t="n">
        <x:v>2024</x:v>
      </x:c>
      <x:c r="E40" s="2" t="str">
        <x:v>EC2_ISIC4_F41</x:v>
      </x:c>
      <x:c r="F40" s="17" t="str">
        <x:v>Economic activity (ISIC-Rev.4), 2 digit level: 41 - Construction of buildings</x:v>
      </x:c>
      <x:c r="G40" s="19" t="n">
        <x:v>1135.771</x:v>
      </x:c>
      <x:c r="H40" s="20" t="n">
        <x:v>1</x:v>
      </x:c>
      <x:c r="I40" s="19" t="n">
        <x:f>SUM(G40:G40)</x:f>
        <x:v>1135.771</x:v>
      </x:c>
      <x:c r="J40" s="20" t="n">
        <x:f>G40/I40*H40</x:f>
        <x:v>1</x:v>
      </x:c>
      <x:c r="K40" s="2" t="str">
        <x:v>ISIC4:41</x:v>
      </x:c>
      <x:c r="L40" s="14" t="n">
        <x:f>'Crosswalk'!C43</x:f>
        <x:v>0</x:v>
      </x:c>
      <x:c r="M40" s="14" t="n">
        <x:f>'Crosswalk'!D43</x:f>
        <x:v>0</x:v>
      </x:c>
      <x:c r="N40" s="14" t="n">
        <x:f>'Crosswalk'!E43</x:f>
        <x:v>0.5</x:v>
      </x:c>
      <x:c r="O40" s="14" t="n">
        <x:f>'Crosswalk'!F43</x:f>
        <x:v>0.5</x:v>
      </x:c>
      <x:c r="P40" s="14" t="n">
        <x:f>'Crosswalk'!G43</x:f>
        <x:v>0</x:v>
      </x:c>
      <x:c r="Q40" s="14" t="n">
        <x:f>'Crosswalk'!H43</x:f>
        <x:v>0</x:v>
      </x:c>
      <x:c r="R40" s="14" t="n">
        <x:f>'Crosswalk'!I43</x:f>
        <x:v>0</x:v>
      </x:c>
      <x:c r="S40" s="14" t="n">
        <x:f>'Crosswalk'!J43</x:f>
        <x:v>0</x:v>
      </x:c>
      <x:c r="T40" s="14" t="n">
        <x:f>'Crosswalk'!K43</x:f>
        <x:v>0</x:v>
      </x:c>
      <x:c r="U40" s="14" t="n">
        <x:f>'Crosswalk'!L43</x:f>
        <x:v>0</x:v>
      </x:c>
      <x:c r="V40" s="14" t="n">
        <x:f>'Crosswalk'!M43</x:f>
        <x:v>0</x:v>
      </x:c>
      <x:c r="W40" s="14" t="n">
        <x:f>'Crosswalk'!N43</x:f>
        <x:v>0</x:v>
      </x:c>
      <x:c r="X40" s="17" t="str">
        <x:v>LFS - Permanent Household Survey, Urban</x:v>
      </x:c>
      <x:c r="Y40" s="2" t="str"/>
      <x:c r="Z40" s="17" t="str">
        <x:v>Own-country 2024 division composition. Observed industry detail; within-group ratios only. Definitions may differ from ILO modelled margins.</x:v>
      </x:c>
      <x:c r="AA40" s="2" t="str"/>
      <x:c r="AB40" s="2" t="str">
        <x:v>https://rplumber.ilo.org/data/indicator?format=.csv.gz&amp;id=EMP_TEMP_SEX_EC2_NB_A</x:v>
      </x:c>
    </x:row>
    <x:row r="41" ht="48" customHeight="1">
      <x:c r="A41" s="13" t="str">
        <x:v>ARG</x:v>
      </x:c>
      <x:c r="B41" s="13" t="str">
        <x:v>G</x:v>
      </x:c>
      <x:c r="C41" s="13" t="str">
        <x:v>ARG</x:v>
      </x:c>
      <x:c r="D41" s="13" t="n">
        <x:v>2024</x:v>
      </x:c>
      <x:c r="E41" s="13" t="str">
        <x:v>EC2_ISIC4_G45</x:v>
      </x:c>
      <x:c r="F41" s="18" t="str">
        <x:v>Economic activity (ISIC-Rev.4), 2 digit level: 45 - Wholesale and retail trade and repair of motor vehicles and motorcycles</x:v>
      </x:c>
      <x:c r="G41" s="21" t="n">
        <x:v>342.584</x:v>
      </x:c>
      <x:c r="H41" s="22" t="n">
        <x:v>1</x:v>
      </x:c>
      <x:c r="I41" s="21" t="n">
        <x:f>SUM(G41:G43)</x:f>
        <x:v>2465.311</x:v>
      </x:c>
      <x:c r="J41" s="22" t="n">
        <x:f>G41/I41*H41</x:f>
        <x:v>0.13896177804747553</x:v>
      </x:c>
      <x:c r="K41" s="13" t="str">
        <x:v>ISIC4:45</x:v>
      </x:c>
      <x:c r="L41" s="15" t="n">
        <x:f>'Crosswalk'!C46</x:f>
        <x:v>0</x:v>
      </x:c>
      <x:c r="M41" s="15" t="n">
        <x:f>'Crosswalk'!D46</x:f>
        <x:v>0</x:v>
      </x:c>
      <x:c r="N41" s="15" t="n">
        <x:f>'Crosswalk'!E46</x:f>
        <x:v>0</x:v>
      </x:c>
      <x:c r="O41" s="15" t="n">
        <x:f>'Crosswalk'!F46</x:f>
        <x:v>1</x:v>
      </x:c>
      <x:c r="P41" s="15" t="n">
        <x:f>'Crosswalk'!G46</x:f>
        <x:v>0</x:v>
      </x:c>
      <x:c r="Q41" s="15" t="n">
        <x:f>'Crosswalk'!H46</x:f>
        <x:v>0</x:v>
      </x:c>
      <x:c r="R41" s="15" t="n">
        <x:f>'Crosswalk'!I46</x:f>
        <x:v>0</x:v>
      </x:c>
      <x:c r="S41" s="15" t="n">
        <x:f>'Crosswalk'!J46</x:f>
        <x:v>0</x:v>
      </x:c>
      <x:c r="T41" s="15" t="n">
        <x:f>'Crosswalk'!K46</x:f>
        <x:v>0</x:v>
      </x:c>
      <x:c r="U41" s="15" t="n">
        <x:f>'Crosswalk'!L46</x:f>
        <x:v>0</x:v>
      </x:c>
      <x:c r="V41" s="15" t="n">
        <x:f>'Crosswalk'!M46</x:f>
        <x:v>0</x:v>
      </x:c>
      <x:c r="W41" s="15" t="n">
        <x:f>'Crosswalk'!N46</x:f>
        <x:v>0</x:v>
      </x:c>
      <x:c r="X41" s="18" t="str">
        <x:v>LFS - Permanent Household Survey, Urban</x:v>
      </x:c>
      <x:c r="Y41" s="13" t="str"/>
      <x:c r="Z41" s="18" t="str">
        <x:v>Own-country 2024 division composition. Observed industry detail; within-group ratios only. Definitions may differ from ILO modelled margins.</x:v>
      </x:c>
      <x:c r="AA41" s="13" t="str"/>
      <x:c r="AB41" s="13" t="str">
        <x:v>https://rplumber.ilo.org/data/indicator?format=.csv.gz&amp;id=EMP_TEMP_SEX_EC2_NB_A</x:v>
      </x:c>
    </x:row>
    <x:row r="42" ht="48" customHeight="1">
      <x:c r="A42" s="2" t="str">
        <x:v>ARG</x:v>
      </x:c>
      <x:c r="B42" s="2" t="str">
        <x:v>G</x:v>
      </x:c>
      <x:c r="C42" s="2" t="str">
        <x:v>ARG</x:v>
      </x:c>
      <x:c r="D42" s="2" t="n">
        <x:v>2024</x:v>
      </x:c>
      <x:c r="E42" s="2" t="str">
        <x:v>EC2_ISIC4_G46</x:v>
      </x:c>
      <x:c r="F42" s="17" t="str">
        <x:v>Economic activity (ISIC-Rev.4), 2 digit level: 46 - Wholesale trade, except of motor vehicles and motorcycles</x:v>
      </x:c>
      <x:c r="G42" s="19" t="n">
        <x:v>1697.206</x:v>
      </x:c>
      <x:c r="H42" s="20" t="n">
        <x:v>1</x:v>
      </x:c>
      <x:c r="I42" s="19" t="n">
        <x:f>SUM(G41:G43)</x:f>
        <x:v>2465.311</x:v>
      </x:c>
      <x:c r="J42" s="20" t="n">
        <x:f>G42/I42*H42</x:f>
        <x:v>0.6884348465568846</x:v>
      </x:c>
      <x:c r="K42" s="2" t="str">
        <x:v>ISIC4:46</x:v>
      </x:c>
      <x:c r="L42" s="14" t="n">
        <x:f>'Crosswalk'!C47</x:f>
        <x:v>0.05</x:v>
      </x:c>
      <x:c r="M42" s="14" t="n">
        <x:f>'Crosswalk'!D47</x:f>
        <x:v>0.05</x:v>
      </x:c>
      <x:c r="N42" s="14" t="n">
        <x:f>'Crosswalk'!E47</x:f>
        <x:v>0.55</x:v>
      </x:c>
      <x:c r="O42" s="14" t="n">
        <x:f>'Crosswalk'!F47</x:f>
        <x:v>0</x:v>
      </x:c>
      <x:c r="P42" s="14" t="n">
        <x:f>'Crosswalk'!G47</x:f>
        <x:v>0.2</x:v>
      </x:c>
      <x:c r="Q42" s="14" t="n">
        <x:f>'Crosswalk'!H47</x:f>
        <x:v>0.05</x:v>
      </x:c>
      <x:c r="R42" s="14" t="n">
        <x:f>'Crosswalk'!I47</x:f>
        <x:v>0</x:v>
      </x:c>
      <x:c r="S42" s="14" t="n">
        <x:f>'Crosswalk'!J47</x:f>
        <x:v>0.1</x:v>
      </x:c>
      <x:c r="T42" s="14" t="n">
        <x:f>'Crosswalk'!K47</x:f>
        <x:v>0</x:v>
      </x:c>
      <x:c r="U42" s="14" t="n">
        <x:f>'Crosswalk'!L47</x:f>
        <x:v>0</x:v>
      </x:c>
      <x:c r="V42" s="14" t="n">
        <x:f>'Crosswalk'!M47</x:f>
        <x:v>0</x:v>
      </x:c>
      <x:c r="W42" s="14" t="n">
        <x:f>'Crosswalk'!N47</x:f>
        <x:v>0</x:v>
      </x:c>
      <x:c r="X42" s="17" t="str">
        <x:v>LFS - Permanent Household Survey, Urban</x:v>
      </x:c>
      <x:c r="Y42" s="2" t="str"/>
      <x:c r="Z42" s="17" t="str">
        <x:v>Own-country 2024 division composition. Observed industry detail; within-group ratios only. Definitions may differ from ILO modelled margins.</x:v>
      </x:c>
      <x:c r="AA42" s="2" t="str"/>
      <x:c r="AB42" s="2" t="str">
        <x:v>https://rplumber.ilo.org/data/indicator?format=.csv.gz&amp;id=EMP_TEMP_SEX_EC2_NB_A</x:v>
      </x:c>
    </x:row>
    <x:row r="43" ht="48" customHeight="1">
      <x:c r="A43" s="13" t="str">
        <x:v>ARG</x:v>
      </x:c>
      <x:c r="B43" s="13" t="str">
        <x:v>G</x:v>
      </x:c>
      <x:c r="C43" s="13" t="str">
        <x:v>ARG</x:v>
      </x:c>
      <x:c r="D43" s="13" t="n">
        <x:v>2024</x:v>
      </x:c>
      <x:c r="E43" s="13" t="str">
        <x:v>EC2_ISIC4_G47</x:v>
      </x:c>
      <x:c r="F43" s="18" t="str">
        <x:v>Economic activity (ISIC-Rev.4), 2 digit level: 47 - Retail trade, except of motor vehicles and motorcycles</x:v>
      </x:c>
      <x:c r="G43" s="21" t="n">
        <x:v>425.521</x:v>
      </x:c>
      <x:c r="H43" s="22" t="n">
        <x:v>1</x:v>
      </x:c>
      <x:c r="I43" s="21" t="n">
        <x:f>SUM(G41:G43)</x:f>
        <x:v>2465.311</x:v>
      </x:c>
      <x:c r="J43" s="22" t="n">
        <x:f>G43/I43*H43</x:f>
        <x:v>0.17260337539563975</x:v>
      </x:c>
      <x:c r="K43" s="13" t="str">
        <x:v>ISIC4:47</x:v>
      </x:c>
      <x:c r="L43" s="15" t="n">
        <x:f>'Crosswalk'!C48</x:f>
        <x:v>0</x:v>
      </x:c>
      <x:c r="M43" s="15" t="n">
        <x:f>'Crosswalk'!D48</x:f>
        <x:v>0</x:v>
      </x:c>
      <x:c r="N43" s="15" t="n">
        <x:f>'Crosswalk'!E48</x:f>
        <x:v>0</x:v>
      </x:c>
      <x:c r="O43" s="15" t="n">
        <x:f>'Crosswalk'!F48</x:f>
        <x:v>0.55</x:v>
      </x:c>
      <x:c r="P43" s="15" t="n">
        <x:f>'Crosswalk'!G48</x:f>
        <x:v>0.45</x:v>
      </x:c>
      <x:c r="Q43" s="15" t="n">
        <x:f>'Crosswalk'!H48</x:f>
        <x:v>0</x:v>
      </x:c>
      <x:c r="R43" s="15" t="n">
        <x:f>'Crosswalk'!I48</x:f>
        <x:v>0</x:v>
      </x:c>
      <x:c r="S43" s="15" t="n">
        <x:f>'Crosswalk'!J48</x:f>
        <x:v>0</x:v>
      </x:c>
      <x:c r="T43" s="15" t="n">
        <x:f>'Crosswalk'!K48</x:f>
        <x:v>0</x:v>
      </x:c>
      <x:c r="U43" s="15" t="n">
        <x:f>'Crosswalk'!L48</x:f>
        <x:v>0</x:v>
      </x:c>
      <x:c r="V43" s="15" t="n">
        <x:f>'Crosswalk'!M48</x:f>
        <x:v>0</x:v>
      </x:c>
      <x:c r="W43" s="15" t="n">
        <x:f>'Crosswalk'!N48</x:f>
        <x:v>0</x:v>
      </x:c>
      <x:c r="X43" s="18" t="str">
        <x:v>LFS - Permanent Household Survey, Urban</x:v>
      </x:c>
      <x:c r="Y43" s="13" t="str"/>
      <x:c r="Z43" s="18" t="str">
        <x:v>Own-country 2024 division composition. Observed industry detail; within-group ratios only. Definitions may differ from ILO modelled margins.</x:v>
      </x:c>
      <x:c r="AA43" s="13" t="str"/>
      <x:c r="AB43" s="13" t="str">
        <x:v>https://rplumber.ilo.org/data/indicator?format=.csv.gz&amp;id=EMP_TEMP_SEX_EC2_NB_A</x:v>
      </x:c>
    </x:row>
    <x:row r="44" ht="48" customHeight="1">
      <x:c r="A44" s="2" t="str">
        <x:v>ARG</x:v>
      </x:c>
      <x:c r="B44" s="2" t="str">
        <x:v>HJ</x:v>
      </x:c>
      <x:c r="C44" s="2" t="str">
        <x:v>ARG</x:v>
      </x:c>
      <x:c r="D44" s="2" t="n">
        <x:v>2024</x:v>
      </x:c>
      <x:c r="E44" s="2" t="str">
        <x:v>EC2_ISIC4_H49</x:v>
      </x:c>
      <x:c r="F44" s="17" t="str">
        <x:v>Economic activity (ISIC-Rev.4), 2 digit level: 49 - Land transport and transport via pipelines</x:v>
      </x:c>
      <x:c r="G44" s="19" t="n">
        <x:v>475.332</x:v>
      </x:c>
      <x:c r="H44" s="20" t="n">
        <x:v>1</x:v>
      </x:c>
      <x:c r="I44" s="19" t="n">
        <x:f>SUM(G44:G53)</x:f>
        <x:v>1071.721</x:v>
      </x:c>
      <x:c r="J44" s="20" t="n">
        <x:f>G44/I44*H44</x:f>
        <x:v>0.4435221480217333</x:v>
      </x:c>
      <x:c r="K44" s="2" t="str">
        <x:v>ISIC4:49</x:v>
      </x:c>
      <x:c r="L44" s="14" t="n">
        <x:f>'Crosswalk'!C49</x:f>
        <x:v>0.05</x:v>
      </x:c>
      <x:c r="M44" s="14" t="n">
        <x:f>'Crosswalk'!D49</x:f>
        <x:v>0</x:v>
      </x:c>
      <x:c r="N44" s="14" t="n">
        <x:f>'Crosswalk'!E49</x:f>
        <x:v>0.95</x:v>
      </x:c>
      <x:c r="O44" s="14" t="n">
        <x:f>'Crosswalk'!F49</x:f>
        <x:v>0</x:v>
      </x:c>
      <x:c r="P44" s="14" t="n">
        <x:f>'Crosswalk'!G49</x:f>
        <x:v>0</x:v>
      </x:c>
      <x:c r="Q44" s="14" t="n">
        <x:f>'Crosswalk'!H49</x:f>
        <x:v>0</x:v>
      </x:c>
      <x:c r="R44" s="14" t="n">
        <x:f>'Crosswalk'!I49</x:f>
        <x:v>0</x:v>
      </x:c>
      <x:c r="S44" s="14" t="n">
        <x:f>'Crosswalk'!J49</x:f>
        <x:v>0</x:v>
      </x:c>
      <x:c r="T44" s="14" t="n">
        <x:f>'Crosswalk'!K49</x:f>
        <x:v>0</x:v>
      </x:c>
      <x:c r="U44" s="14" t="n">
        <x:f>'Crosswalk'!L49</x:f>
        <x:v>0</x:v>
      </x:c>
      <x:c r="V44" s="14" t="n">
        <x:f>'Crosswalk'!M49</x:f>
        <x:v>0</x:v>
      </x:c>
      <x:c r="W44" s="14" t="n">
        <x:f>'Crosswalk'!N49</x:f>
        <x:v>0</x:v>
      </x:c>
      <x:c r="X44" s="17" t="str">
        <x:v>LFS - Permanent Household Survey, Urban</x:v>
      </x:c>
      <x:c r="Y44" s="2" t="str"/>
      <x:c r="Z44" s="17" t="str">
        <x:v>Own-country 2024 division composition. Observed industry detail; within-group ratios only. Definitions may differ from ILO modelled margins.</x:v>
      </x:c>
      <x:c r="AA44" s="2" t="str"/>
      <x:c r="AB44" s="2" t="str">
        <x:v>https://rplumber.ilo.org/data/indicator?format=.csv.gz&amp;id=EMP_TEMP_SEX_EC2_NB_A</x:v>
      </x:c>
    </x:row>
    <x:row r="45" ht="48" customHeight="1">
      <x:c r="A45" s="13" t="str">
        <x:v>ARG</x:v>
      </x:c>
      <x:c r="B45" s="13" t="str">
        <x:v>HJ</x:v>
      </x:c>
      <x:c r="C45" s="13" t="str">
        <x:v>ARG</x:v>
      </x:c>
      <x:c r="D45" s="13" t="n">
        <x:v>2024</x:v>
      </x:c>
      <x:c r="E45" s="13" t="str">
        <x:v>EC2_ISIC4_H50</x:v>
      </x:c>
      <x:c r="F45" s="18" t="str">
        <x:v>Economic activity (ISIC-Rev.4), 2 digit level: 50 - Water transport</x:v>
      </x:c>
      <x:c r="G45" s="21" t="n">
        <x:v>2.324</x:v>
      </x:c>
      <x:c r="H45" s="22" t="n">
        <x:v>1</x:v>
      </x:c>
      <x:c r="I45" s="21" t="n">
        <x:f>SUM(G44:G53)</x:f>
        <x:v>1071.721</x:v>
      </x:c>
      <x:c r="J45" s="22" t="n">
        <x:f>G45/I45*H45</x:f>
        <x:v>0.002168474817606448</x:v>
      </x:c>
      <x:c r="K45" s="13" t="str">
        <x:v>ISIC4:50</x:v>
      </x:c>
      <x:c r="L45" s="15" t="n">
        <x:f>'Crosswalk'!C50</x:f>
        <x:v>0</x:v>
      </x:c>
      <x:c r="M45" s="15" t="n">
        <x:f>'Crosswalk'!D50</x:f>
        <x:v>0</x:v>
      </x:c>
      <x:c r="N45" s="15" t="n">
        <x:f>'Crosswalk'!E50</x:f>
        <x:v>1</x:v>
      </x:c>
      <x:c r="O45" s="15" t="n">
        <x:f>'Crosswalk'!F50</x:f>
        <x:v>0</x:v>
      </x:c>
      <x:c r="P45" s="15" t="n">
        <x:f>'Crosswalk'!G50</x:f>
        <x:v>0</x:v>
      </x:c>
      <x:c r="Q45" s="15" t="n">
        <x:f>'Crosswalk'!H50</x:f>
        <x:v>0</x:v>
      </x:c>
      <x:c r="R45" s="15" t="n">
        <x:f>'Crosswalk'!I50</x:f>
        <x:v>0</x:v>
      </x:c>
      <x:c r="S45" s="15" t="n">
        <x:f>'Crosswalk'!J50</x:f>
        <x:v>0</x:v>
      </x:c>
      <x:c r="T45" s="15" t="n">
        <x:f>'Crosswalk'!K50</x:f>
        <x:v>0</x:v>
      </x:c>
      <x:c r="U45" s="15" t="n">
        <x:f>'Crosswalk'!L50</x:f>
        <x:v>0</x:v>
      </x:c>
      <x:c r="V45" s="15" t="n">
        <x:f>'Crosswalk'!M50</x:f>
        <x:v>0</x:v>
      </x:c>
      <x:c r="W45" s="15" t="n">
        <x:f>'Crosswalk'!N50</x:f>
        <x:v>0</x:v>
      </x:c>
      <x:c r="X45" s="18" t="str">
        <x:v>LFS - Permanent Household Survey, Urban</x:v>
      </x:c>
      <x:c r="Y45" s="13" t="str"/>
      <x:c r="Z45" s="18" t="str">
        <x:v>Own-country 2024 division composition. Observed industry detail; within-group ratios only. Definitions may differ from ILO modelled margins.</x:v>
      </x:c>
      <x:c r="AA45" s="13" t="str"/>
      <x:c r="AB45" s="13" t="str">
        <x:v>https://rplumber.ilo.org/data/indicator?format=.csv.gz&amp;id=EMP_TEMP_SEX_EC2_NB_A</x:v>
      </x:c>
    </x:row>
    <x:row r="46" ht="48" customHeight="1">
      <x:c r="A46" s="2" t="str">
        <x:v>ARG</x:v>
      </x:c>
      <x:c r="B46" s="2" t="str">
        <x:v>HJ</x:v>
      </x:c>
      <x:c r="C46" s="2" t="str">
        <x:v>ARG</x:v>
      </x:c>
      <x:c r="D46" s="2" t="n">
        <x:v>2024</x:v>
      </x:c>
      <x:c r="E46" s="2" t="str">
        <x:v>EC2_ISIC4_H51</x:v>
      </x:c>
      <x:c r="F46" s="17" t="str">
        <x:v>Economic activity (ISIC-Rev.4), 2 digit level: 51 - Air transport</x:v>
      </x:c>
      <x:c r="G46" s="19" t="n">
        <x:v>16.802</x:v>
      </x:c>
      <x:c r="H46" s="20" t="n">
        <x:v>1</x:v>
      </x:c>
      <x:c r="I46" s="19" t="n">
        <x:f>SUM(G44:G53)</x:f>
        <x:v>1071.721</x:v>
      </x:c>
      <x:c r="J46" s="20" t="n">
        <x:f>G46/I46*H46</x:f>
        <x:v>0.015677587730388784</x:v>
      </x:c>
      <x:c r="K46" s="2" t="str">
        <x:v>ISIC4:51</x:v>
      </x:c>
      <x:c r="L46" s="14" t="n">
        <x:f>'Crosswalk'!C51</x:f>
        <x:v>0</x:v>
      </x:c>
      <x:c r="M46" s="14" t="n">
        <x:f>'Crosswalk'!D51</x:f>
        <x:v>0</x:v>
      </x:c>
      <x:c r="N46" s="14" t="n">
        <x:f>'Crosswalk'!E51</x:f>
        <x:v>1</x:v>
      </x:c>
      <x:c r="O46" s="14" t="n">
        <x:f>'Crosswalk'!F51</x:f>
        <x:v>0</x:v>
      </x:c>
      <x:c r="P46" s="14" t="n">
        <x:f>'Crosswalk'!G51</x:f>
        <x:v>0</x:v>
      </x:c>
      <x:c r="Q46" s="14" t="n">
        <x:f>'Crosswalk'!H51</x:f>
        <x:v>0</x:v>
      </x:c>
      <x:c r="R46" s="14" t="n">
        <x:f>'Crosswalk'!I51</x:f>
        <x:v>0</x:v>
      </x:c>
      <x:c r="S46" s="14" t="n">
        <x:f>'Crosswalk'!J51</x:f>
        <x:v>0</x:v>
      </x:c>
      <x:c r="T46" s="14" t="n">
        <x:f>'Crosswalk'!K51</x:f>
        <x:v>0</x:v>
      </x:c>
      <x:c r="U46" s="14" t="n">
        <x:f>'Crosswalk'!L51</x:f>
        <x:v>0</x:v>
      </x:c>
      <x:c r="V46" s="14" t="n">
        <x:f>'Crosswalk'!M51</x:f>
        <x:v>0</x:v>
      </x:c>
      <x:c r="W46" s="14" t="n">
        <x:f>'Crosswalk'!N51</x:f>
        <x:v>0</x:v>
      </x:c>
      <x:c r="X46" s="17" t="str">
        <x:v>LFS - Permanent Household Survey, Urban</x:v>
      </x:c>
      <x:c r="Y46" s="2" t="str"/>
      <x:c r="Z46" s="17" t="str">
        <x:v>Own-country 2024 division composition. Observed industry detail; within-group ratios only. Definitions may differ from ILO modelled margins.</x:v>
      </x:c>
      <x:c r="AA46" s="2" t="str"/>
      <x:c r="AB46" s="2" t="str">
        <x:v>https://rplumber.ilo.org/data/indicator?format=.csv.gz&amp;id=EMP_TEMP_SEX_EC2_NB_A</x:v>
      </x:c>
    </x:row>
    <x:row r="47" ht="48" customHeight="1">
      <x:c r="A47" s="13" t="str">
        <x:v>ARG</x:v>
      </x:c>
      <x:c r="B47" s="13" t="str">
        <x:v>HJ</x:v>
      </x:c>
      <x:c r="C47" s="13" t="str">
        <x:v>ARG</x:v>
      </x:c>
      <x:c r="D47" s="13" t="n">
        <x:v>2024</x:v>
      </x:c>
      <x:c r="E47" s="13" t="str">
        <x:v>EC2_ISIC4_H52</x:v>
      </x:c>
      <x:c r="F47" s="18" t="str">
        <x:v>Economic activity (ISIC-Rev.4), 2 digit level: 52 - Warehousing and support activities for transportation</x:v>
      </x:c>
      <x:c r="G47" s="21" t="n">
        <x:v>120.166</x:v>
      </x:c>
      <x:c r="H47" s="22" t="n">
        <x:v>1</x:v>
      </x:c>
      <x:c r="I47" s="21" t="n">
        <x:f>SUM(G44:G53)</x:f>
        <x:v>1071.721</x:v>
      </x:c>
      <x:c r="J47" s="22" t="n">
        <x:f>G47/I47*H47</x:f>
        <x:v>0.11212433086596231</x:v>
      </x:c>
      <x:c r="K47" s="13" t="str">
        <x:v>ISIC4:52</x:v>
      </x:c>
      <x:c r="L47" s="15" t="n">
        <x:f>'Crosswalk'!C52</x:f>
        <x:v>0</x:v>
      </x:c>
      <x:c r="M47" s="15" t="n">
        <x:f>'Crosswalk'!D52</x:f>
        <x:v>0</x:v>
      </x:c>
      <x:c r="N47" s="15" t="n">
        <x:f>'Crosswalk'!E52</x:f>
        <x:v>1</x:v>
      </x:c>
      <x:c r="O47" s="15" t="n">
        <x:f>'Crosswalk'!F52</x:f>
        <x:v>0</x:v>
      </x:c>
      <x:c r="P47" s="15" t="n">
        <x:f>'Crosswalk'!G52</x:f>
        <x:v>0</x:v>
      </x:c>
      <x:c r="Q47" s="15" t="n">
        <x:f>'Crosswalk'!H52</x:f>
        <x:v>0</x:v>
      </x:c>
      <x:c r="R47" s="15" t="n">
        <x:f>'Crosswalk'!I52</x:f>
        <x:v>0</x:v>
      </x:c>
      <x:c r="S47" s="15" t="n">
        <x:f>'Crosswalk'!J52</x:f>
        <x:v>0</x:v>
      </x:c>
      <x:c r="T47" s="15" t="n">
        <x:f>'Crosswalk'!K52</x:f>
        <x:v>0</x:v>
      </x:c>
      <x:c r="U47" s="15" t="n">
        <x:f>'Crosswalk'!L52</x:f>
        <x:v>0</x:v>
      </x:c>
      <x:c r="V47" s="15" t="n">
        <x:f>'Crosswalk'!M52</x:f>
        <x:v>0</x:v>
      </x:c>
      <x:c r="W47" s="15" t="n">
        <x:f>'Crosswalk'!N52</x:f>
        <x:v>0</x:v>
      </x:c>
      <x:c r="X47" s="18" t="str">
        <x:v>LFS - Permanent Household Survey, Urban</x:v>
      </x:c>
      <x:c r="Y47" s="13" t="str"/>
      <x:c r="Z47" s="18" t="str">
        <x:v>Own-country 2024 division composition. Observed industry detail; within-group ratios only. Definitions may differ from ILO modelled margins.</x:v>
      </x:c>
      <x:c r="AA47" s="13" t="str"/>
      <x:c r="AB47" s="13" t="str">
        <x:v>https://rplumber.ilo.org/data/indicator?format=.csv.gz&amp;id=EMP_TEMP_SEX_EC2_NB_A</x:v>
      </x:c>
    </x:row>
    <x:row r="48" ht="48" customHeight="1">
      <x:c r="A48" s="2" t="str">
        <x:v>ARG</x:v>
      </x:c>
      <x:c r="B48" s="2" t="str">
        <x:v>HJ</x:v>
      </x:c>
      <x:c r="C48" s="2" t="str">
        <x:v>ARG</x:v>
      </x:c>
      <x:c r="D48" s="2" t="n">
        <x:v>2024</x:v>
      </x:c>
      <x:c r="E48" s="2" t="str">
        <x:v>EC2_ISIC4_H53</x:v>
      </x:c>
      <x:c r="F48" s="17" t="str">
        <x:v>Economic activity (ISIC-Rev.4), 2 digit level: 53 - Postal and courier activities</x:v>
      </x:c>
      <x:c r="G48" s="19" t="n">
        <x:v>124.426</x:v>
      </x:c>
      <x:c r="H48" s="20" t="n">
        <x:v>1</x:v>
      </x:c>
      <x:c r="I48" s="19" t="n">
        <x:f>SUM(G44:G53)</x:f>
        <x:v>1071.721</x:v>
      </x:c>
      <x:c r="J48" s="20" t="n">
        <x:f>G48/I48*H48</x:f>
        <x:v>0.11609924597913077</x:v>
      </x:c>
      <x:c r="K48" s="2" t="str">
        <x:v>ISIC4:53</x:v>
      </x:c>
      <x:c r="L48" s="14" t="n">
        <x:f>'Crosswalk'!C53</x:f>
        <x:v>0</x:v>
      </x:c>
      <x:c r="M48" s="14" t="n">
        <x:f>'Crosswalk'!D53</x:f>
        <x:v>0</x:v>
      </x:c>
      <x:c r="N48" s="14" t="n">
        <x:f>'Crosswalk'!E53</x:f>
        <x:v>1</x:v>
      </x:c>
      <x:c r="O48" s="14" t="n">
        <x:f>'Crosswalk'!F53</x:f>
        <x:v>0</x:v>
      </x:c>
      <x:c r="P48" s="14" t="n">
        <x:f>'Crosswalk'!G53</x:f>
        <x:v>0</x:v>
      </x:c>
      <x:c r="Q48" s="14" t="n">
        <x:f>'Crosswalk'!H53</x:f>
        <x:v>0</x:v>
      </x:c>
      <x:c r="R48" s="14" t="n">
        <x:f>'Crosswalk'!I53</x:f>
        <x:v>0</x:v>
      </x:c>
      <x:c r="S48" s="14" t="n">
        <x:f>'Crosswalk'!J53</x:f>
        <x:v>0</x:v>
      </x:c>
      <x:c r="T48" s="14" t="n">
        <x:f>'Crosswalk'!K53</x:f>
        <x:v>0</x:v>
      </x:c>
      <x:c r="U48" s="14" t="n">
        <x:f>'Crosswalk'!L53</x:f>
        <x:v>0</x:v>
      </x:c>
      <x:c r="V48" s="14" t="n">
        <x:f>'Crosswalk'!M53</x:f>
        <x:v>0</x:v>
      </x:c>
      <x:c r="W48" s="14" t="n">
        <x:f>'Crosswalk'!N53</x:f>
        <x:v>0</x:v>
      </x:c>
      <x:c r="X48" s="17" t="str">
        <x:v>LFS - Permanent Household Survey, Urban</x:v>
      </x:c>
      <x:c r="Y48" s="2" t="str"/>
      <x:c r="Z48" s="17" t="str">
        <x:v>Own-country 2024 division composition. Observed industry detail; within-group ratios only. Definitions may differ from ILO modelled margins.</x:v>
      </x:c>
      <x:c r="AA48" s="2" t="str"/>
      <x:c r="AB48" s="2" t="str">
        <x:v>https://rplumber.ilo.org/data/indicator?format=.csv.gz&amp;id=EMP_TEMP_SEX_EC2_NB_A</x:v>
      </x:c>
    </x:row>
    <x:row r="49" ht="48" customHeight="1">
      <x:c r="A49" s="13" t="str">
        <x:v>ARG</x:v>
      </x:c>
      <x:c r="B49" s="13" t="str">
        <x:v>HJ</x:v>
      </x:c>
      <x:c r="C49" s="13" t="str">
        <x:v>ARG</x:v>
      </x:c>
      <x:c r="D49" s="13" t="n">
        <x:v>2024</x:v>
      </x:c>
      <x:c r="E49" s="13" t="str">
        <x:v>EC2_ISIC4_J58</x:v>
      </x:c>
      <x:c r="F49" s="18" t="str">
        <x:v>Economic activity (ISIC-Rev.4), 2 digit level: 58 - Publishing activities</x:v>
      </x:c>
      <x:c r="G49" s="21" t="n">
        <x:v>164.49</x:v>
      </x:c>
      <x:c r="H49" s="22" t="n">
        <x:v>1</x:v>
      </x:c>
      <x:c r="I49" s="21" t="n">
        <x:f>SUM(G44:G53)</x:f>
        <x:v>1071.721</x:v>
      </x:c>
      <x:c r="J49" s="22" t="n">
        <x:f>G49/I49*H49</x:f>
        <x:v>0.15348210961621542</x:v>
      </x:c>
      <x:c r="K49" s="13" t="str">
        <x:v>ISIC4:58</x:v>
      </x:c>
      <x:c r="L49" s="15" t="n">
        <x:f>'Crosswalk'!C56</x:f>
        <x:v>0</x:v>
      </x:c>
      <x:c r="M49" s="15" t="n">
        <x:f>'Crosswalk'!D56</x:f>
        <x:v>0</x:v>
      </x:c>
      <x:c r="N49" s="15" t="n">
        <x:f>'Crosswalk'!E56</x:f>
        <x:v>0</x:v>
      </x:c>
      <x:c r="O49" s="15" t="n">
        <x:f>'Crosswalk'!F56</x:f>
        <x:v>0</x:v>
      </x:c>
      <x:c r="P49" s="15" t="n">
        <x:f>'Crosswalk'!G56</x:f>
        <x:v>0</x:v>
      </x:c>
      <x:c r="Q49" s="15" t="n">
        <x:f>'Crosswalk'!H56</x:f>
        <x:v>0</x:v>
      </x:c>
      <x:c r="R49" s="15" t="n">
        <x:f>'Crosswalk'!I56</x:f>
        <x:v>0</x:v>
      </x:c>
      <x:c r="S49" s="15" t="n">
        <x:f>'Crosswalk'!J56</x:f>
        <x:v>0.5</x:v>
      </x:c>
      <x:c r="T49" s="15" t="n">
        <x:f>'Crosswalk'!K56</x:f>
        <x:v>0.5</x:v>
      </x:c>
      <x:c r="U49" s="15" t="n">
        <x:f>'Crosswalk'!L56</x:f>
        <x:v>0</x:v>
      </x:c>
      <x:c r="V49" s="15" t="n">
        <x:f>'Crosswalk'!M56</x:f>
        <x:v>0</x:v>
      </x:c>
      <x:c r="W49" s="15" t="n">
        <x:f>'Crosswalk'!N56</x:f>
        <x:v>0</x:v>
      </x:c>
      <x:c r="X49" s="18" t="str">
        <x:v>LFS - Permanent Household Survey, Urban</x:v>
      </x:c>
      <x:c r="Y49" s="13" t="str"/>
      <x:c r="Z49" s="18" t="str">
        <x:v>Own-country 2024 division composition. Observed industry detail; within-group ratios only. Definitions may differ from ILO modelled margins.</x:v>
      </x:c>
      <x:c r="AA49" s="13" t="str"/>
      <x:c r="AB49" s="13" t="str">
        <x:v>https://rplumber.ilo.org/data/indicator?format=.csv.gz&amp;id=EMP_TEMP_SEX_EC2_NB_A</x:v>
      </x:c>
    </x:row>
    <x:row r="50" ht="48" customHeight="1">
      <x:c r="A50" s="2" t="str">
        <x:v>ARG</x:v>
      </x:c>
      <x:c r="B50" s="2" t="str">
        <x:v>HJ</x:v>
      </x:c>
      <x:c r="C50" s="2" t="str">
        <x:v>ARG</x:v>
      </x:c>
      <x:c r="D50" s="2" t="n">
        <x:v>2024</x:v>
      </x:c>
      <x:c r="E50" s="2" t="str">
        <x:v>EC2_ISIC4_J59</x:v>
      </x:c>
      <x:c r="F50" s="17" t="str">
        <x:v>Economic activity (ISIC-Rev.4), 2 digit level: 59 - Motion picture, video and television programme production, sound recording and music publishing activities</x:v>
      </x:c>
      <x:c r="G50" s="19" t="n">
        <x:v>27.936</x:v>
      </x:c>
      <x:c r="H50" s="20" t="n">
        <x:v>1</x:v>
      </x:c>
      <x:c r="I50" s="19" t="n">
        <x:f>SUM(G44:G53)</x:f>
        <x:v>1071.721</x:v>
      </x:c>
      <x:c r="J50" s="20" t="n">
        <x:f>G50/I50*H50</x:f>
        <x:v>0.0260664855872004</x:v>
      </x:c>
      <x:c r="K50" s="2" t="str">
        <x:v>ISIC4:59</x:v>
      </x:c>
      <x:c r="L50" s="14" t="n">
        <x:f>'Crosswalk'!C57</x:f>
        <x:v>0</x:v>
      </x:c>
      <x:c r="M50" s="14" t="n">
        <x:f>'Crosswalk'!D57</x:f>
        <x:v>0</x:v>
      </x:c>
      <x:c r="N50" s="14" t="n">
        <x:f>'Crosswalk'!E57</x:f>
        <x:v>0</x:v>
      </x:c>
      <x:c r="O50" s="14" t="n">
        <x:f>'Crosswalk'!F57</x:f>
        <x:v>0</x:v>
      </x:c>
      <x:c r="P50" s="14" t="n">
        <x:f>'Crosswalk'!G57</x:f>
        <x:v>0</x:v>
      </x:c>
      <x:c r="Q50" s="14" t="n">
        <x:f>'Crosswalk'!H57</x:f>
        <x:v>0</x:v>
      </x:c>
      <x:c r="R50" s="14" t="n">
        <x:f>'Crosswalk'!I57</x:f>
        <x:v>0</x:v>
      </x:c>
      <x:c r="S50" s="14" t="n">
        <x:f>'Crosswalk'!J57</x:f>
        <x:v>0</x:v>
      </x:c>
      <x:c r="T50" s="14" t="n">
        <x:f>'Crosswalk'!K57</x:f>
        <x:v>1</x:v>
      </x:c>
      <x:c r="U50" s="14" t="n">
        <x:f>'Crosswalk'!L57</x:f>
        <x:v>0</x:v>
      </x:c>
      <x:c r="V50" s="14" t="n">
        <x:f>'Crosswalk'!M57</x:f>
        <x:v>0</x:v>
      </x:c>
      <x:c r="W50" s="14" t="n">
        <x:f>'Crosswalk'!N57</x:f>
        <x:v>0</x:v>
      </x:c>
      <x:c r="X50" s="17" t="str">
        <x:v>LFS - Permanent Household Survey, Urban</x:v>
      </x:c>
      <x:c r="Y50" s="2" t="str"/>
      <x:c r="Z50" s="17" t="str">
        <x:v>Own-country 2024 division composition. Observed industry detail; within-group ratios only. Definitions may differ from ILO modelled margins.</x:v>
      </x:c>
      <x:c r="AA50" s="2" t="str"/>
      <x:c r="AB50" s="2" t="str">
        <x:v>https://rplumber.ilo.org/data/indicator?format=.csv.gz&amp;id=EMP_TEMP_SEX_EC2_NB_A</x:v>
      </x:c>
    </x:row>
    <x:row r="51" ht="48" customHeight="1">
      <x:c r="A51" s="13" t="str">
        <x:v>ARG</x:v>
      </x:c>
      <x:c r="B51" s="13" t="str">
        <x:v>HJ</x:v>
      </x:c>
      <x:c r="C51" s="13" t="str">
        <x:v>ARG</x:v>
      </x:c>
      <x:c r="D51" s="13" t="n">
        <x:v>2024</x:v>
      </x:c>
      <x:c r="E51" s="13" t="str">
        <x:v>EC2_ISIC4_J60</x:v>
      </x:c>
      <x:c r="F51" s="18" t="str">
        <x:v>Economic activity (ISIC-Rev.4), 2 digit level: 60 - Programming and broadcasting activities</x:v>
      </x:c>
      <x:c r="G51" s="21" t="n">
        <x:v>14.062</x:v>
      </x:c>
      <x:c r="H51" s="22" t="n">
        <x:v>1</x:v>
      </x:c>
      <x:c r="I51" s="21" t="n">
        <x:f>SUM(G44:G53)</x:f>
        <x:v>1071.721</x:v>
      </x:c>
      <x:c r="J51" s="22" t="n">
        <x:f>G51/I51*H51</x:f>
        <x:v>0.013120952188116123</x:v>
      </x:c>
      <x:c r="K51" s="13" t="str">
        <x:v>ISIC4:60</x:v>
      </x:c>
      <x:c r="L51" s="15" t="n">
        <x:f>'Crosswalk'!C58</x:f>
        <x:v>0</x:v>
      </x:c>
      <x:c r="M51" s="15" t="n">
        <x:f>'Crosswalk'!D58</x:f>
        <x:v>0</x:v>
      </x:c>
      <x:c r="N51" s="15" t="n">
        <x:f>'Crosswalk'!E58</x:f>
        <x:v>0</x:v>
      </x:c>
      <x:c r="O51" s="15" t="n">
        <x:f>'Crosswalk'!F58</x:f>
        <x:v>0</x:v>
      </x:c>
      <x:c r="P51" s="15" t="n">
        <x:f>'Crosswalk'!G58</x:f>
        <x:v>0</x:v>
      </x:c>
      <x:c r="Q51" s="15" t="n">
        <x:f>'Crosswalk'!H58</x:f>
        <x:v>0</x:v>
      </x:c>
      <x:c r="R51" s="15" t="n">
        <x:f>'Crosswalk'!I58</x:f>
        <x:v>0</x:v>
      </x:c>
      <x:c r="S51" s="15" t="n">
        <x:f>'Crosswalk'!J58</x:f>
        <x:v>0</x:v>
      </x:c>
      <x:c r="T51" s="15" t="n">
        <x:f>'Crosswalk'!K58</x:f>
        <x:v>1</x:v>
      </x:c>
      <x:c r="U51" s="15" t="n">
        <x:f>'Crosswalk'!L58</x:f>
        <x:v>0</x:v>
      </x:c>
      <x:c r="V51" s="15" t="n">
        <x:f>'Crosswalk'!M58</x:f>
        <x:v>0</x:v>
      </x:c>
      <x:c r="W51" s="15" t="n">
        <x:f>'Crosswalk'!N58</x:f>
        <x:v>0</x:v>
      </x:c>
      <x:c r="X51" s="18" t="str">
        <x:v>LFS - Permanent Household Survey, Urban</x:v>
      </x:c>
      <x:c r="Y51" s="13" t="str"/>
      <x:c r="Z51" s="18" t="str">
        <x:v>Own-country 2024 division composition. Observed industry detail; within-group ratios only. Definitions may differ from ILO modelled margins.</x:v>
      </x:c>
      <x:c r="AA51" s="13" t="str"/>
      <x:c r="AB51" s="13" t="str">
        <x:v>https://rplumber.ilo.org/data/indicator?format=.csv.gz&amp;id=EMP_TEMP_SEX_EC2_NB_A</x:v>
      </x:c>
    </x:row>
    <x:row r="52" ht="48" customHeight="1">
      <x:c r="A52" s="2" t="str">
        <x:v>ARG</x:v>
      </x:c>
      <x:c r="B52" s="2" t="str">
        <x:v>HJ</x:v>
      </x:c>
      <x:c r="C52" s="2" t="str">
        <x:v>ARG</x:v>
      </x:c>
      <x:c r="D52" s="2" t="n">
        <x:v>2024</x:v>
      </x:c>
      <x:c r="E52" s="2" t="str">
        <x:v>EC2_ISIC4_J61</x:v>
      </x:c>
      <x:c r="F52" s="17" t="str">
        <x:v>Economic activity (ISIC-Rev.4), 2 digit level: 61 - Telecommunications</x:v>
      </x:c>
      <x:c r="G52" s="19" t="n">
        <x:v>107.306</x:v>
      </x:c>
      <x:c r="H52" s="20" t="n">
        <x:v>1</x:v>
      </x:c>
      <x:c r="I52" s="19" t="n">
        <x:f>SUM(G44:G53)</x:f>
        <x:v>1071.721</x:v>
      </x:c>
      <x:c r="J52" s="20" t="n">
        <x:f>G52/I52*H52</x:f>
        <x:v>0.10012493923325194</x:v>
      </x:c>
      <x:c r="K52" s="2" t="str">
        <x:v>ISIC4:61</x:v>
      </x:c>
      <x:c r="L52" s="14" t="n">
        <x:f>'Crosswalk'!C59</x:f>
        <x:v>0</x:v>
      </x:c>
      <x:c r="M52" s="14" t="n">
        <x:f>'Crosswalk'!D59</x:f>
        <x:v>0</x:v>
      </x:c>
      <x:c r="N52" s="14" t="n">
        <x:f>'Crosswalk'!E59</x:f>
        <x:v>0</x:v>
      </x:c>
      <x:c r="O52" s="14" t="n">
        <x:f>'Crosswalk'!F59</x:f>
        <x:v>0</x:v>
      </x:c>
      <x:c r="P52" s="14" t="n">
        <x:f>'Crosswalk'!G59</x:f>
        <x:v>0</x:v>
      </x:c>
      <x:c r="Q52" s="14" t="n">
        <x:f>'Crosswalk'!H59</x:f>
        <x:v>0</x:v>
      </x:c>
      <x:c r="R52" s="14" t="n">
        <x:f>'Crosswalk'!I59</x:f>
        <x:v>0</x:v>
      </x:c>
      <x:c r="S52" s="14" t="n">
        <x:f>'Crosswalk'!J59</x:f>
        <x:v>0</x:v>
      </x:c>
      <x:c r="T52" s="14" t="n">
        <x:f>'Crosswalk'!K59</x:f>
        <x:v>1</x:v>
      </x:c>
      <x:c r="U52" s="14" t="n">
        <x:f>'Crosswalk'!L59</x:f>
        <x:v>0</x:v>
      </x:c>
      <x:c r="V52" s="14" t="n">
        <x:f>'Crosswalk'!M59</x:f>
        <x:v>0</x:v>
      </x:c>
      <x:c r="W52" s="14" t="n">
        <x:f>'Crosswalk'!N59</x:f>
        <x:v>0</x:v>
      </x:c>
      <x:c r="X52" s="17" t="str">
        <x:v>LFS - Permanent Household Survey, Urban</x:v>
      </x:c>
      <x:c r="Y52" s="2" t="str"/>
      <x:c r="Z52" s="17" t="str">
        <x:v>Own-country 2024 division composition. Observed industry detail; within-group ratios only. Definitions may differ from ILO modelled margins.</x:v>
      </x:c>
      <x:c r="AA52" s="2" t="str"/>
      <x:c r="AB52" s="2" t="str">
        <x:v>https://rplumber.ilo.org/data/indicator?format=.csv.gz&amp;id=EMP_TEMP_SEX_EC2_NB_A</x:v>
      </x:c>
    </x:row>
    <x:row r="53" ht="48" customHeight="1">
      <x:c r="A53" s="13" t="str">
        <x:v>ARG</x:v>
      </x:c>
      <x:c r="B53" s="13" t="str">
        <x:v>HJ</x:v>
      </x:c>
      <x:c r="C53" s="13" t="str">
        <x:v>ARG</x:v>
      </x:c>
      <x:c r="D53" s="13" t="n">
        <x:v>2024</x:v>
      </x:c>
      <x:c r="E53" s="13" t="str">
        <x:v>EC2_ISIC4_J63</x:v>
      </x:c>
      <x:c r="F53" s="18" t="str">
        <x:v>Economic activity (ISIC-Rev.4), 2 digit level: 63 - Information service activities</x:v>
      </x:c>
      <x:c r="G53" s="21" t="n">
        <x:v>18.877</x:v>
      </x:c>
      <x:c r="H53" s="22" t="n">
        <x:v>1</x:v>
      </x:c>
      <x:c r="I53" s="21" t="n">
        <x:f>SUM(G44:G53)</x:f>
        <x:v>1071.721</x:v>
      </x:c>
      <x:c r="J53" s="22" t="n">
        <x:f>G53/I53*H53</x:f>
        <x:v>0.017613725960394542</x:v>
      </x:c>
      <x:c r="K53" s="13" t="str">
        <x:v>ISIC4:63</x:v>
      </x:c>
      <x:c r="L53" s="15" t="n">
        <x:f>'Crosswalk'!C61</x:f>
        <x:v>0</x:v>
      </x:c>
      <x:c r="M53" s="15" t="n">
        <x:f>'Crosswalk'!D61</x:f>
        <x:v>0</x:v>
      </x:c>
      <x:c r="N53" s="15" t="n">
        <x:f>'Crosswalk'!E61</x:f>
        <x:v>0</x:v>
      </x:c>
      <x:c r="O53" s="15" t="n">
        <x:f>'Crosswalk'!F61</x:f>
        <x:v>0</x:v>
      </x:c>
      <x:c r="P53" s="15" t="n">
        <x:f>'Crosswalk'!G61</x:f>
        <x:v>0</x:v>
      </x:c>
      <x:c r="Q53" s="15" t="n">
        <x:f>'Crosswalk'!H61</x:f>
        <x:v>0</x:v>
      </x:c>
      <x:c r="R53" s="15" t="n">
        <x:f>'Crosswalk'!I61</x:f>
        <x:v>0</x:v>
      </x:c>
      <x:c r="S53" s="15" t="n">
        <x:f>'Crosswalk'!J61</x:f>
        <x:v>0.7</x:v>
      </x:c>
      <x:c r="T53" s="15" t="n">
        <x:f>'Crosswalk'!K61</x:f>
        <x:v>0.3</x:v>
      </x:c>
      <x:c r="U53" s="15" t="n">
        <x:f>'Crosswalk'!L61</x:f>
        <x:v>0</x:v>
      </x:c>
      <x:c r="V53" s="15" t="n">
        <x:f>'Crosswalk'!M61</x:f>
        <x:v>0</x:v>
      </x:c>
      <x:c r="W53" s="15" t="n">
        <x:f>'Crosswalk'!N61</x:f>
        <x:v>0</x:v>
      </x:c>
      <x:c r="X53" s="18" t="str">
        <x:v>LFS - Permanent Household Survey, Urban</x:v>
      </x:c>
      <x:c r="Y53" s="13" t="str"/>
      <x:c r="Z53" s="18" t="str">
        <x:v>Own-country 2024 division composition. Observed industry detail; within-group ratios only. Definitions may differ from ILO modelled margins.</x:v>
      </x:c>
      <x:c r="AA53" s="13" t="str"/>
      <x:c r="AB53" s="13" t="str">
        <x:v>https://rplumber.ilo.org/data/indicator?format=.csv.gz&amp;id=EMP_TEMP_SEX_EC2_NB_A</x:v>
      </x:c>
    </x:row>
    <x:row r="54" ht="48" customHeight="1">
      <x:c r="A54" s="2" t="str">
        <x:v>ARG</x:v>
      </x:c>
      <x:c r="B54" s="2" t="str">
        <x:v>I</x:v>
      </x:c>
      <x:c r="C54" s="2" t="str">
        <x:v>ARG</x:v>
      </x:c>
      <x:c r="D54" s="2" t="n">
        <x:v>2024</x:v>
      </x:c>
      <x:c r="E54" s="2" t="str">
        <x:v>EC2_ISIC4_I55</x:v>
      </x:c>
      <x:c r="F54" s="17" t="str">
        <x:v>Economic activity (ISIC-Rev.4), 2 digit level: 55 - Accommodation</x:v>
      </x:c>
      <x:c r="G54" s="19" t="n">
        <x:v>52.63</x:v>
      </x:c>
      <x:c r="H54" s="20" t="n">
        <x:v>1</x:v>
      </x:c>
      <x:c r="I54" s="19" t="n">
        <x:f>SUM(G54:G55)</x:f>
        <x:v>619.997</x:v>
      </x:c>
      <x:c r="J54" s="20" t="n">
        <x:f>G54/I54*H54</x:f>
        <x:v>0.08488750752019769</x:v>
      </x:c>
      <x:c r="K54" s="2" t="str">
        <x:v>ISIC4:55</x:v>
      </x:c>
      <x:c r="L54" s="14" t="n">
        <x:f>'Crosswalk'!C54</x:f>
        <x:v>0</x:v>
      </x:c>
      <x:c r="M54" s="14" t="n">
        <x:f>'Crosswalk'!D54</x:f>
        <x:v>0</x:v>
      </x:c>
      <x:c r="N54" s="14" t="n">
        <x:f>'Crosswalk'!E54</x:f>
        <x:v>0</x:v>
      </x:c>
      <x:c r="O54" s="14" t="n">
        <x:f>'Crosswalk'!F54</x:f>
        <x:v>1</x:v>
      </x:c>
      <x:c r="P54" s="14" t="n">
        <x:f>'Crosswalk'!G54</x:f>
        <x:v>0</x:v>
      </x:c>
      <x:c r="Q54" s="14" t="n">
        <x:f>'Crosswalk'!H54</x:f>
        <x:v>0</x:v>
      </x:c>
      <x:c r="R54" s="14" t="n">
        <x:f>'Crosswalk'!I54</x:f>
        <x:v>0</x:v>
      </x:c>
      <x:c r="S54" s="14" t="n">
        <x:f>'Crosswalk'!J54</x:f>
        <x:v>0</x:v>
      </x:c>
      <x:c r="T54" s="14" t="n">
        <x:f>'Crosswalk'!K54</x:f>
        <x:v>0</x:v>
      </x:c>
      <x:c r="U54" s="14" t="n">
        <x:f>'Crosswalk'!L54</x:f>
        <x:v>0</x:v>
      </x:c>
      <x:c r="V54" s="14" t="n">
        <x:f>'Crosswalk'!M54</x:f>
        <x:v>0</x:v>
      </x:c>
      <x:c r="W54" s="14" t="n">
        <x:f>'Crosswalk'!N54</x:f>
        <x:v>0</x:v>
      </x:c>
      <x:c r="X54" s="17" t="str">
        <x:v>LFS - Permanent Household Survey, Urban</x:v>
      </x:c>
      <x:c r="Y54" s="2" t="str"/>
      <x:c r="Z54" s="17" t="str">
        <x:v>Own-country 2024 division composition. Observed industry detail; within-group ratios only. Definitions may differ from ILO modelled margins.</x:v>
      </x:c>
      <x:c r="AA54" s="2" t="str"/>
      <x:c r="AB54" s="2" t="str">
        <x:v>https://rplumber.ilo.org/data/indicator?format=.csv.gz&amp;id=EMP_TEMP_SEX_EC2_NB_A</x:v>
      </x:c>
    </x:row>
    <x:row r="55" ht="48" customHeight="1">
      <x:c r="A55" s="13" t="str">
        <x:v>ARG</x:v>
      </x:c>
      <x:c r="B55" s="13" t="str">
        <x:v>I</x:v>
      </x:c>
      <x:c r="C55" s="13" t="str">
        <x:v>ARG</x:v>
      </x:c>
      <x:c r="D55" s="13" t="n">
        <x:v>2024</x:v>
      </x:c>
      <x:c r="E55" s="13" t="str">
        <x:v>EC2_ISIC4_I56</x:v>
      </x:c>
      <x:c r="F55" s="18" t="str">
        <x:v>Economic activity (ISIC-Rev.4), 2 digit level: 56 - Food and beverage service activities</x:v>
      </x:c>
      <x:c r="G55" s="21" t="n">
        <x:v>567.367</x:v>
      </x:c>
      <x:c r="H55" s="22" t="n">
        <x:v>1</x:v>
      </x:c>
      <x:c r="I55" s="21" t="n">
        <x:f>SUM(G54:G55)</x:f>
        <x:v>619.997</x:v>
      </x:c>
      <x:c r="J55" s="22" t="n">
        <x:f>G55/I55*H55</x:f>
        <x:v>0.9151124924798023</x:v>
      </x:c>
      <x:c r="K55" s="13" t="str">
        <x:v>ISIC4:56</x:v>
      </x:c>
      <x:c r="L55" s="15" t="n">
        <x:f>'Crosswalk'!C55</x:f>
        <x:v>0</x:v>
      </x:c>
      <x:c r="M55" s="15" t="n">
        <x:f>'Crosswalk'!D55</x:f>
        <x:v>0</x:v>
      </x:c>
      <x:c r="N55" s="15" t="n">
        <x:f>'Crosswalk'!E55</x:f>
        <x:v>0</x:v>
      </x:c>
      <x:c r="O55" s="15" t="n">
        <x:f>'Crosswalk'!F55</x:f>
        <x:v>1</x:v>
      </x:c>
      <x:c r="P55" s="15" t="n">
        <x:f>'Crosswalk'!G55</x:f>
        <x:v>0</x:v>
      </x:c>
      <x:c r="Q55" s="15" t="n">
        <x:f>'Crosswalk'!H55</x:f>
        <x:v>0</x:v>
      </x:c>
      <x:c r="R55" s="15" t="n">
        <x:f>'Crosswalk'!I55</x:f>
        <x:v>0</x:v>
      </x:c>
      <x:c r="S55" s="15" t="n">
        <x:f>'Crosswalk'!J55</x:f>
        <x:v>0</x:v>
      </x:c>
      <x:c r="T55" s="15" t="n">
        <x:f>'Crosswalk'!K55</x:f>
        <x:v>0</x:v>
      </x:c>
      <x:c r="U55" s="15" t="n">
        <x:f>'Crosswalk'!L55</x:f>
        <x:v>0</x:v>
      </x:c>
      <x:c r="V55" s="15" t="n">
        <x:f>'Crosswalk'!M55</x:f>
        <x:v>0</x:v>
      </x:c>
      <x:c r="W55" s="15" t="n">
        <x:f>'Crosswalk'!N55</x:f>
        <x:v>0</x:v>
      </x:c>
      <x:c r="X55" s="18" t="str">
        <x:v>LFS - Permanent Household Survey, Urban</x:v>
      </x:c>
      <x:c r="Y55" s="13" t="str"/>
      <x:c r="Z55" s="18" t="str">
        <x:v>Own-country 2024 division composition. Observed industry detail; within-group ratios only. Definitions may differ from ILO modelled margins.</x:v>
      </x:c>
      <x:c r="AA55" s="13" t="str"/>
      <x:c r="AB55" s="13" t="str">
        <x:v>https://rplumber.ilo.org/data/indicator?format=.csv.gz&amp;id=EMP_TEMP_SEX_EC2_NB_A</x:v>
      </x:c>
    </x:row>
    <x:row r="56" ht="48" customHeight="1">
      <x:c r="A56" s="2" t="str">
        <x:v>ARG</x:v>
      </x:c>
      <x:c r="B56" s="2" t="str">
        <x:v>K</x:v>
      </x:c>
      <x:c r="C56" s="2" t="str">
        <x:v>ARG</x:v>
      </x:c>
      <x:c r="D56" s="2" t="n">
        <x:v>2024</x:v>
      </x:c>
      <x:c r="E56" s="2" t="str">
        <x:v>EC2_ISIC4_K64</x:v>
      </x:c>
      <x:c r="F56" s="17" t="str">
        <x:v>Economic activity (ISIC-Rev.4), 2 digit level: 64 - Financial service activities, except insurance and pension funding</x:v>
      </x:c>
      <x:c r="G56" s="19" t="n">
        <x:v>169.334</x:v>
      </x:c>
      <x:c r="H56" s="20" t="n">
        <x:v>1</x:v>
      </x:c>
      <x:c r="I56" s="19" t="n">
        <x:f>SUM(G56:G58)</x:f>
        <x:v>301.77000000000004</x:v>
      </x:c>
      <x:c r="J56" s="20" t="n">
        <x:f>G56/I56*H56</x:f>
        <x:v>0.5611359644762567</x:v>
      </x:c>
      <x:c r="K56" s="2" t="str">
        <x:v>ISIC4:64</x:v>
      </x:c>
      <x:c r="L56" s="14" t="n">
        <x:f>'Crosswalk'!C62</x:f>
        <x:v>0</x:v>
      </x:c>
      <x:c r="M56" s="14" t="n">
        <x:f>'Crosswalk'!D62</x:f>
        <x:v>0</x:v>
      </x:c>
      <x:c r="N56" s="14" t="n">
        <x:f>'Crosswalk'!E62</x:f>
        <x:v>0</x:v>
      </x:c>
      <x:c r="O56" s="14" t="n">
        <x:f>'Crosswalk'!F62</x:f>
        <x:v>0</x:v>
      </x:c>
      <x:c r="P56" s="14" t="n">
        <x:f>'Crosswalk'!G62</x:f>
        <x:v>0</x:v>
      </x:c>
      <x:c r="Q56" s="14" t="n">
        <x:f>'Crosswalk'!H62</x:f>
        <x:v>0</x:v>
      </x:c>
      <x:c r="R56" s="14" t="n">
        <x:f>'Crosswalk'!I62</x:f>
        <x:v>1</x:v>
      </x:c>
      <x:c r="S56" s="14" t="n">
        <x:f>'Crosswalk'!J62</x:f>
        <x:v>0</x:v>
      </x:c>
      <x:c r="T56" s="14" t="n">
        <x:f>'Crosswalk'!K62</x:f>
        <x:v>0</x:v>
      </x:c>
      <x:c r="U56" s="14" t="n">
        <x:f>'Crosswalk'!L62</x:f>
        <x:v>0</x:v>
      </x:c>
      <x:c r="V56" s="14" t="n">
        <x:f>'Crosswalk'!M62</x:f>
        <x:v>0</x:v>
      </x:c>
      <x:c r="W56" s="14" t="n">
        <x:f>'Crosswalk'!N62</x:f>
        <x:v>0</x:v>
      </x:c>
      <x:c r="X56" s="17" t="str">
        <x:v>LFS - Permanent Household Survey, Urban</x:v>
      </x:c>
      <x:c r="Y56" s="2" t="str"/>
      <x:c r="Z56" s="17" t="str">
        <x:v>Own-country 2024 division composition. Observed industry detail; within-group ratios only. Definitions may differ from ILO modelled margins.</x:v>
      </x:c>
      <x:c r="AA56" s="2" t="str"/>
      <x:c r="AB56" s="2" t="str">
        <x:v>https://rplumber.ilo.org/data/indicator?format=.csv.gz&amp;id=EMP_TEMP_SEX_EC2_NB_A</x:v>
      </x:c>
    </x:row>
    <x:row r="57" ht="48" customHeight="1">
      <x:c r="A57" s="13" t="str">
        <x:v>ARG</x:v>
      </x:c>
      <x:c r="B57" s="13" t="str">
        <x:v>K</x:v>
      </x:c>
      <x:c r="C57" s="13" t="str">
        <x:v>ARG</x:v>
      </x:c>
      <x:c r="D57" s="13" t="n">
        <x:v>2024</x:v>
      </x:c>
      <x:c r="E57" s="13" t="str">
        <x:v>EC2_ISIC4_K65</x:v>
      </x:c>
      <x:c r="F57" s="18" t="str">
        <x:v>Economic activity (ISIC-Rev.4), 2 digit level: 65 - Insurance, reinsurance and pension funding, except compulsory social security</x:v>
      </x:c>
      <x:c r="G57" s="21" t="n">
        <x:v>126.997</x:v>
      </x:c>
      <x:c r="H57" s="22" t="n">
        <x:v>1</x:v>
      </x:c>
      <x:c r="I57" s="21" t="n">
        <x:f>SUM(G56:G58)</x:f>
        <x:v>301.77000000000004</x:v>
      </x:c>
      <x:c r="J57" s="22" t="n">
        <x:f>G57/I57*H57</x:f>
        <x:v>0.42084037512012457</x:v>
      </x:c>
      <x:c r="K57" s="13" t="str">
        <x:v>ISIC4:65</x:v>
      </x:c>
      <x:c r="L57" s="15" t="n">
        <x:f>'Crosswalk'!C63</x:f>
        <x:v>0</x:v>
      </x:c>
      <x:c r="M57" s="15" t="n">
        <x:f>'Crosswalk'!D63</x:f>
        <x:v>0</x:v>
      </x:c>
      <x:c r="N57" s="15" t="n">
        <x:f>'Crosswalk'!E63</x:f>
        <x:v>0</x:v>
      </x:c>
      <x:c r="O57" s="15" t="n">
        <x:f>'Crosswalk'!F63</x:f>
        <x:v>0</x:v>
      </x:c>
      <x:c r="P57" s="15" t="n">
        <x:f>'Crosswalk'!G63</x:f>
        <x:v>0</x:v>
      </x:c>
      <x:c r="Q57" s="15" t="n">
        <x:f>'Crosswalk'!H63</x:f>
        <x:v>0</x:v>
      </x:c>
      <x:c r="R57" s="15" t="n">
        <x:f>'Crosswalk'!I63</x:f>
        <x:v>1</x:v>
      </x:c>
      <x:c r="S57" s="15" t="n">
        <x:f>'Crosswalk'!J63</x:f>
        <x:v>0</x:v>
      </x:c>
      <x:c r="T57" s="15" t="n">
        <x:f>'Crosswalk'!K63</x:f>
        <x:v>0</x:v>
      </x:c>
      <x:c r="U57" s="15" t="n">
        <x:f>'Crosswalk'!L63</x:f>
        <x:v>0</x:v>
      </x:c>
      <x:c r="V57" s="15" t="n">
        <x:f>'Crosswalk'!M63</x:f>
        <x:v>0</x:v>
      </x:c>
      <x:c r="W57" s="15" t="n">
        <x:f>'Crosswalk'!N63</x:f>
        <x:v>0</x:v>
      </x:c>
      <x:c r="X57" s="18" t="str">
        <x:v>LFS - Permanent Household Survey, Urban</x:v>
      </x:c>
      <x:c r="Y57" s="13" t="str"/>
      <x:c r="Z57" s="18" t="str">
        <x:v>Own-country 2024 division composition. Observed industry detail; within-group ratios only. Definitions may differ from ILO modelled margins.</x:v>
      </x:c>
      <x:c r="AA57" s="13" t="str"/>
      <x:c r="AB57" s="13" t="str">
        <x:v>https://rplumber.ilo.org/data/indicator?format=.csv.gz&amp;id=EMP_TEMP_SEX_EC2_NB_A</x:v>
      </x:c>
    </x:row>
    <x:row r="58" ht="48" customHeight="1">
      <x:c r="A58" s="2" t="str">
        <x:v>ARG</x:v>
      </x:c>
      <x:c r="B58" s="2" t="str">
        <x:v>K</x:v>
      </x:c>
      <x:c r="C58" s="2" t="str">
        <x:v>ARG</x:v>
      </x:c>
      <x:c r="D58" s="2" t="n">
        <x:v>2024</x:v>
      </x:c>
      <x:c r="E58" s="2" t="str">
        <x:v>EC2_ISIC4_K66</x:v>
      </x:c>
      <x:c r="F58" s="17" t="str">
        <x:v>Economic activity (ISIC-Rev.4), 2 digit level: 66 - Activities auxiliary to financial service and insurance activities</x:v>
      </x:c>
      <x:c r="G58" s="19" t="n">
        <x:v>5.439</x:v>
      </x:c>
      <x:c r="H58" s="20" t="n">
        <x:v>1</x:v>
      </x:c>
      <x:c r="I58" s="19" t="n">
        <x:f>SUM(G56:G58)</x:f>
        <x:v>301.77000000000004</x:v>
      </x:c>
      <x:c r="J58" s="20" t="n">
        <x:f>G58/I58*H58</x:f>
        <x:v>0.01802366040361865</x:v>
      </x:c>
      <x:c r="K58" s="2" t="str">
        <x:v>ISIC4:66</x:v>
      </x:c>
      <x:c r="L58" s="14" t="n">
        <x:f>'Crosswalk'!C64</x:f>
        <x:v>0</x:v>
      </x:c>
      <x:c r="M58" s="14" t="n">
        <x:f>'Crosswalk'!D64</x:f>
        <x:v>0</x:v>
      </x:c>
      <x:c r="N58" s="14" t="n">
        <x:f>'Crosswalk'!E64</x:f>
        <x:v>0</x:v>
      </x:c>
      <x:c r="O58" s="14" t="n">
        <x:f>'Crosswalk'!F64</x:f>
        <x:v>0</x:v>
      </x:c>
      <x:c r="P58" s="14" t="n">
        <x:f>'Crosswalk'!G64</x:f>
        <x:v>0</x:v>
      </x:c>
      <x:c r="Q58" s="14" t="n">
        <x:f>'Crosswalk'!H64</x:f>
        <x:v>0</x:v>
      </x:c>
      <x:c r="R58" s="14" t="n">
        <x:f>'Crosswalk'!I64</x:f>
        <x:v>1</x:v>
      </x:c>
      <x:c r="S58" s="14" t="n">
        <x:f>'Crosswalk'!J64</x:f>
        <x:v>0</x:v>
      </x:c>
      <x:c r="T58" s="14" t="n">
        <x:f>'Crosswalk'!K64</x:f>
        <x:v>0</x:v>
      </x:c>
      <x:c r="U58" s="14" t="n">
        <x:f>'Crosswalk'!L64</x:f>
        <x:v>0</x:v>
      </x:c>
      <x:c r="V58" s="14" t="n">
        <x:f>'Crosswalk'!M64</x:f>
        <x:v>0</x:v>
      </x:c>
      <x:c r="W58" s="14" t="n">
        <x:f>'Crosswalk'!N64</x:f>
        <x:v>0</x:v>
      </x:c>
      <x:c r="X58" s="17" t="str">
        <x:v>LFS - Permanent Household Survey, Urban</x:v>
      </x:c>
      <x:c r="Y58" s="2" t="str"/>
      <x:c r="Z58" s="17" t="str">
        <x:v>Own-country 2024 division composition. Observed industry detail; within-group ratios only. Definitions may differ from ILO modelled margins.</x:v>
      </x:c>
      <x:c r="AA58" s="2" t="str"/>
      <x:c r="AB58" s="2" t="str">
        <x:v>https://rplumber.ilo.org/data/indicator?format=.csv.gz&amp;id=EMP_TEMP_SEX_EC2_NB_A</x:v>
      </x:c>
    </x:row>
    <x:row r="59" ht="48" customHeight="1">
      <x:c r="A59" s="13" t="str">
        <x:v>ARG</x:v>
      </x:c>
      <x:c r="B59" s="13" t="str">
        <x:v>LMN</x:v>
      </x:c>
      <x:c r="C59" s="13" t="str">
        <x:v>ARG</x:v>
      </x:c>
      <x:c r="D59" s="13" t="n">
        <x:v>2024</x:v>
      </x:c>
      <x:c r="E59" s="13" t="str">
        <x:v>EC2_ISIC4_L68</x:v>
      </x:c>
      <x:c r="F59" s="18" t="str">
        <x:v>Economic activity (ISIC-Rev.4), 2 digit level: 68 - Real estate activities</x:v>
      </x:c>
      <x:c r="G59" s="21" t="n">
        <x:v>93.461</x:v>
      </x:c>
      <x:c r="H59" s="22" t="n">
        <x:v>1</x:v>
      </x:c>
      <x:c r="I59" s="21" t="n">
        <x:f>SUM(G59:G72)</x:f>
        <x:v>1249.7240000000002</x:v>
      </x:c>
      <x:c r="J59" s="22" t="n">
        <x:f>G59/I59*H59</x:f>
        <x:v>0.07478531259702141</x:v>
      </x:c>
      <x:c r="K59" s="13" t="str">
        <x:v>ISIC4:68</x:v>
      </x:c>
      <x:c r="L59" s="15" t="n">
        <x:f>'Crosswalk'!C65</x:f>
        <x:v>0</x:v>
      </x:c>
      <x:c r="M59" s="15" t="n">
        <x:f>'Crosswalk'!D65</x:f>
        <x:v>0</x:v>
      </x:c>
      <x:c r="N59" s="15" t="n">
        <x:f>'Crosswalk'!E65</x:f>
        <x:v>0</x:v>
      </x:c>
      <x:c r="O59" s="15" t="n">
        <x:f>'Crosswalk'!F65</x:f>
        <x:v>0</x:v>
      </x:c>
      <x:c r="P59" s="15" t="n">
        <x:f>'Crosswalk'!G65</x:f>
        <x:v>0</x:v>
      </x:c>
      <x:c r="Q59" s="15" t="n">
        <x:f>'Crosswalk'!H65</x:f>
        <x:v>0</x:v>
      </x:c>
      <x:c r="R59" s="15" t="n">
        <x:f>'Crosswalk'!I65</x:f>
        <x:v>0</x:v>
      </x:c>
      <x:c r="S59" s="15" t="n">
        <x:f>'Crosswalk'!J65</x:f>
        <x:v>0</x:v>
      </x:c>
      <x:c r="T59" s="15" t="n">
        <x:f>'Crosswalk'!K65</x:f>
        <x:v>0</x:v>
      </x:c>
      <x:c r="U59" s="15" t="n">
        <x:f>'Crosswalk'!L65</x:f>
        <x:v>0</x:v>
      </x:c>
      <x:c r="V59" s="15" t="n">
        <x:f>'Crosswalk'!M65</x:f>
        <x:v>1</x:v>
      </x:c>
      <x:c r="W59" s="15" t="n">
        <x:f>'Crosswalk'!N65</x:f>
        <x:v>0</x:v>
      </x:c>
      <x:c r="X59" s="18" t="str">
        <x:v>LFS - Permanent Household Survey, Urban</x:v>
      </x:c>
      <x:c r="Y59" s="13" t="str"/>
      <x:c r="Z59" s="18" t="str">
        <x:v>Own-country 2024 division composition. Observed industry detail; within-group ratios only. Definitions may differ from ILO modelled margins.</x:v>
      </x:c>
      <x:c r="AA59" s="13" t="str"/>
      <x:c r="AB59" s="13" t="str">
        <x:v>https://rplumber.ilo.org/data/indicator?format=.csv.gz&amp;id=EMP_TEMP_SEX_EC2_NB_A</x:v>
      </x:c>
    </x:row>
    <x:row r="60" ht="48" customHeight="1">
      <x:c r="A60" s="2" t="str">
        <x:v>ARG</x:v>
      </x:c>
      <x:c r="B60" s="2" t="str">
        <x:v>LMN</x:v>
      </x:c>
      <x:c r="C60" s="2" t="str">
        <x:v>ARG</x:v>
      </x:c>
      <x:c r="D60" s="2" t="n">
        <x:v>2024</x:v>
      </x:c>
      <x:c r="E60" s="2" t="str">
        <x:v>EC2_ISIC4_M69</x:v>
      </x:c>
      <x:c r="F60" s="17" t="str">
        <x:v>Economic activity (ISIC-Rev.4), 2 digit level: 69 - Legal and accounting activities</x:v>
      </x:c>
      <x:c r="G60" s="19" t="n">
        <x:v>249.332</x:v>
      </x:c>
      <x:c r="H60" s="20" t="n">
        <x:v>1</x:v>
      </x:c>
      <x:c r="I60" s="19" t="n">
        <x:f>SUM(G59:G72)</x:f>
        <x:v>1249.7240000000002</x:v>
      </x:c>
      <x:c r="J60" s="20" t="n">
        <x:f>G60/I60*H60</x:f>
        <x:v>0.1995096517311022</x:v>
      </x:c>
      <x:c r="K60" s="2" t="str">
        <x:v>ISIC4:69</x:v>
      </x:c>
      <x:c r="L60" s="14" t="n">
        <x:f>'Crosswalk'!C66</x:f>
        <x:v>0</x:v>
      </x:c>
      <x:c r="M60" s="14" t="n">
        <x:f>'Crosswalk'!D66</x:f>
        <x:v>0</x:v>
      </x:c>
      <x:c r="N60" s="14" t="n">
        <x:f>'Crosswalk'!E66</x:f>
        <x:v>1</x:v>
      </x:c>
      <x:c r="O60" s="14" t="n">
        <x:f>'Crosswalk'!F66</x:f>
        <x:v>0</x:v>
      </x:c>
      <x:c r="P60" s="14" t="n">
        <x:f>'Crosswalk'!G66</x:f>
        <x:v>0</x:v>
      </x:c>
      <x:c r="Q60" s="14" t="n">
        <x:f>'Crosswalk'!H66</x:f>
        <x:v>0</x:v>
      </x:c>
      <x:c r="R60" s="14" t="n">
        <x:f>'Crosswalk'!I66</x:f>
        <x:v>0</x:v>
      </x:c>
      <x:c r="S60" s="14" t="n">
        <x:f>'Crosswalk'!J66</x:f>
        <x:v>0</x:v>
      </x:c>
      <x:c r="T60" s="14" t="n">
        <x:f>'Crosswalk'!K66</x:f>
        <x:v>0</x:v>
      </x:c>
      <x:c r="U60" s="14" t="n">
        <x:f>'Crosswalk'!L66</x:f>
        <x:v>0</x:v>
      </x:c>
      <x:c r="V60" s="14" t="n">
        <x:f>'Crosswalk'!M66</x:f>
        <x:v>0</x:v>
      </x:c>
      <x:c r="W60" s="14" t="n">
        <x:f>'Crosswalk'!N66</x:f>
        <x:v>0</x:v>
      </x:c>
      <x:c r="X60" s="17" t="str">
        <x:v>LFS - Permanent Household Survey, Urban</x:v>
      </x:c>
      <x:c r="Y60" s="2" t="str"/>
      <x:c r="Z60" s="17" t="str">
        <x:v>Own-country 2024 division composition. Observed industry detail; within-group ratios only. Definitions may differ from ILO modelled margins.</x:v>
      </x:c>
      <x:c r="AA60" s="2" t="str"/>
      <x:c r="AB60" s="2" t="str">
        <x:v>https://rplumber.ilo.org/data/indicator?format=.csv.gz&amp;id=EMP_TEMP_SEX_EC2_NB_A</x:v>
      </x:c>
    </x:row>
    <x:row r="61" ht="48" customHeight="1">
      <x:c r="A61" s="13" t="str">
        <x:v>ARG</x:v>
      </x:c>
      <x:c r="B61" s="13" t="str">
        <x:v>LMN</x:v>
      </x:c>
      <x:c r="C61" s="13" t="str">
        <x:v>ARG</x:v>
      </x:c>
      <x:c r="D61" s="13" t="n">
        <x:v>2024</x:v>
      </x:c>
      <x:c r="E61" s="13" t="str">
        <x:v>EC2_ISIC4_M70</x:v>
      </x:c>
      <x:c r="F61" s="18" t="str">
        <x:v>Economic activity (ISIC-Rev.4), 2 digit level: 70 - Activities of head offices; management consultancy activities</x:v>
      </x:c>
      <x:c r="G61" s="21" t="n">
        <x:v>18.451</x:v>
      </x:c>
      <x:c r="H61" s="22" t="n">
        <x:v>1</x:v>
      </x:c>
      <x:c r="I61" s="21" t="n">
        <x:f>SUM(G59:G72)</x:f>
        <x:v>1249.7240000000002</x:v>
      </x:c>
      <x:c r="J61" s="22" t="n">
        <x:f>G61/I61*H61</x:f>
        <x:v>0.014764059904426896</x:v>
      </x:c>
      <x:c r="K61" s="13" t="str">
        <x:v>ISIC4:70</x:v>
      </x:c>
      <x:c r="L61" s="15" t="n">
        <x:f>'Crosswalk'!C67</x:f>
        <x:v>0</x:v>
      </x:c>
      <x:c r="M61" s="15" t="n">
        <x:f>'Crosswalk'!D67</x:f>
        <x:v>0</x:v>
      </x:c>
      <x:c r="N61" s="15" t="n">
        <x:f>'Crosswalk'!E67</x:f>
        <x:v>1</x:v>
      </x:c>
      <x:c r="O61" s="15" t="n">
        <x:f>'Crosswalk'!F67</x:f>
        <x:v>0</x:v>
      </x:c>
      <x:c r="P61" s="15" t="n">
        <x:f>'Crosswalk'!G67</x:f>
        <x:v>0</x:v>
      </x:c>
      <x:c r="Q61" s="15" t="n">
        <x:f>'Crosswalk'!H67</x:f>
        <x:v>0</x:v>
      </x:c>
      <x:c r="R61" s="15" t="n">
        <x:f>'Crosswalk'!I67</x:f>
        <x:v>0</x:v>
      </x:c>
      <x:c r="S61" s="15" t="n">
        <x:f>'Crosswalk'!J67</x:f>
        <x:v>0</x:v>
      </x:c>
      <x:c r="T61" s="15" t="n">
        <x:f>'Crosswalk'!K67</x:f>
        <x:v>0</x:v>
      </x:c>
      <x:c r="U61" s="15" t="n">
        <x:f>'Crosswalk'!L67</x:f>
        <x:v>0</x:v>
      </x:c>
      <x:c r="V61" s="15" t="n">
        <x:f>'Crosswalk'!M67</x:f>
        <x:v>0</x:v>
      </x:c>
      <x:c r="W61" s="15" t="n">
        <x:f>'Crosswalk'!N67</x:f>
        <x:v>0</x:v>
      </x:c>
      <x:c r="X61" s="18" t="str">
        <x:v>LFS - Permanent Household Survey, Urban</x:v>
      </x:c>
      <x:c r="Y61" s="13" t="str"/>
      <x:c r="Z61" s="18" t="str">
        <x:v>Own-country 2024 division composition. Observed industry detail; within-group ratios only. Definitions may differ from ILO modelled margins.</x:v>
      </x:c>
      <x:c r="AA61" s="13" t="str"/>
      <x:c r="AB61" s="13" t="str">
        <x:v>https://rplumber.ilo.org/data/indicator?format=.csv.gz&amp;id=EMP_TEMP_SEX_EC2_NB_A</x:v>
      </x:c>
    </x:row>
    <x:row r="62" ht="48" customHeight="1">
      <x:c r="A62" s="2" t="str">
        <x:v>ARG</x:v>
      </x:c>
      <x:c r="B62" s="2" t="str">
        <x:v>LMN</x:v>
      </x:c>
      <x:c r="C62" s="2" t="str">
        <x:v>ARG</x:v>
      </x:c>
      <x:c r="D62" s="2" t="n">
        <x:v>2024</x:v>
      </x:c>
      <x:c r="E62" s="2" t="str">
        <x:v>EC2_ISIC4_M71</x:v>
      </x:c>
      <x:c r="F62" s="17" t="str">
        <x:v>Economic activity (ISIC-Rev.4), 2 digit level: 71 - Architectural and engineering activities; technical testing and analysis</x:v>
      </x:c>
      <x:c r="G62" s="19" t="n">
        <x:v>80.01</x:v>
      </x:c>
      <x:c r="H62" s="20" t="n">
        <x:v>1</x:v>
      </x:c>
      <x:c r="I62" s="19" t="n">
        <x:f>SUM(G59:G72)</x:f>
        <x:v>1249.7240000000002</x:v>
      </x:c>
      <x:c r="J62" s="20" t="n">
        <x:f>G62/I62*H62</x:f>
        <x:v>0.06402213608764815</x:v>
      </x:c>
      <x:c r="K62" s="2" t="str">
        <x:v>ISIC4:71</x:v>
      </x:c>
      <x:c r="L62" s="14" t="n">
        <x:f>'Crosswalk'!C68</x:f>
        <x:v>0</x:v>
      </x:c>
      <x:c r="M62" s="14" t="n">
        <x:f>'Crosswalk'!D68</x:f>
        <x:v>0</x:v>
      </x:c>
      <x:c r="N62" s="14" t="n">
        <x:f>'Crosswalk'!E68</x:f>
        <x:v>1</x:v>
      </x:c>
      <x:c r="O62" s="14" t="n">
        <x:f>'Crosswalk'!F68</x:f>
        <x:v>0</x:v>
      </x:c>
      <x:c r="P62" s="14" t="n">
        <x:f>'Crosswalk'!G68</x:f>
        <x:v>0</x:v>
      </x:c>
      <x:c r="Q62" s="14" t="n">
        <x:f>'Crosswalk'!H68</x:f>
        <x:v>0</x:v>
      </x:c>
      <x:c r="R62" s="14" t="n">
        <x:f>'Crosswalk'!I68</x:f>
        <x:v>0</x:v>
      </x:c>
      <x:c r="S62" s="14" t="n">
        <x:f>'Crosswalk'!J68</x:f>
        <x:v>0</x:v>
      </x:c>
      <x:c r="T62" s="14" t="n">
        <x:f>'Crosswalk'!K68</x:f>
        <x:v>0</x:v>
      </x:c>
      <x:c r="U62" s="14" t="n">
        <x:f>'Crosswalk'!L68</x:f>
        <x:v>0</x:v>
      </x:c>
      <x:c r="V62" s="14" t="n">
        <x:f>'Crosswalk'!M68</x:f>
        <x:v>0</x:v>
      </x:c>
      <x:c r="W62" s="14" t="n">
        <x:f>'Crosswalk'!N68</x:f>
        <x:v>0</x:v>
      </x:c>
      <x:c r="X62" s="17" t="str">
        <x:v>LFS - Permanent Household Survey, Urban</x:v>
      </x:c>
      <x:c r="Y62" s="2" t="str"/>
      <x:c r="Z62" s="17" t="str">
        <x:v>Own-country 2024 division composition. Observed industry detail; within-group ratios only. Definitions may differ from ILO modelled margins.</x:v>
      </x:c>
      <x:c r="AA62" s="2" t="str"/>
      <x:c r="AB62" s="2" t="str">
        <x:v>https://rplumber.ilo.org/data/indicator?format=.csv.gz&amp;id=EMP_TEMP_SEX_EC2_NB_A</x:v>
      </x:c>
    </x:row>
    <x:row r="63" ht="48" customHeight="1">
      <x:c r="A63" s="13" t="str">
        <x:v>ARG</x:v>
      </x:c>
      <x:c r="B63" s="13" t="str">
        <x:v>LMN</x:v>
      </x:c>
      <x:c r="C63" s="13" t="str">
        <x:v>ARG</x:v>
      </x:c>
      <x:c r="D63" s="13" t="n">
        <x:v>2024</x:v>
      </x:c>
      <x:c r="E63" s="13" t="str">
        <x:v>EC2_ISIC4_M72</x:v>
      </x:c>
      <x:c r="F63" s="18" t="str">
        <x:v>Economic activity (ISIC-Rev.4), 2 digit level: 72 - Scientific research and development</x:v>
      </x:c>
      <x:c r="G63" s="21" t="n">
        <x:v>33.248</x:v>
      </x:c>
      <x:c r="H63" s="22" t="n">
        <x:v>1</x:v>
      </x:c>
      <x:c r="I63" s="21" t="n">
        <x:f>SUM(G59:G72)</x:f>
        <x:v>1249.7240000000002</x:v>
      </x:c>
      <x:c r="J63" s="22" t="n">
        <x:f>G63/I63*H63</x:f>
        <x:v>0.026604274223748597</x:v>
      </x:c>
      <x:c r="K63" s="13" t="str">
        <x:v>ISIC4:72</x:v>
      </x:c>
      <x:c r="L63" s="15" t="n">
        <x:f>'Crosswalk'!C69</x:f>
        <x:v>0</x:v>
      </x:c>
      <x:c r="M63" s="15" t="n">
        <x:f>'Crosswalk'!D69</x:f>
        <x:v>0</x:v>
      </x:c>
      <x:c r="N63" s="15" t="n">
        <x:f>'Crosswalk'!E69</x:f>
        <x:v>0.5</x:v>
      </x:c>
      <x:c r="O63" s="15" t="n">
        <x:f>'Crosswalk'!F69</x:f>
        <x:v>0</x:v>
      </x:c>
      <x:c r="P63" s="15" t="n">
        <x:f>'Crosswalk'!G69</x:f>
        <x:v>0</x:v>
      </x:c>
      <x:c r="Q63" s="15" t="n">
        <x:f>'Crosswalk'!H69</x:f>
        <x:v>0.35</x:v>
      </x:c>
      <x:c r="R63" s="15" t="n">
        <x:f>'Crosswalk'!I69</x:f>
        <x:v>0</x:v>
      </x:c>
      <x:c r="S63" s="15" t="n">
        <x:f>'Crosswalk'!J69</x:f>
        <x:v>0.15</x:v>
      </x:c>
      <x:c r="T63" s="15" t="n">
        <x:f>'Crosswalk'!K69</x:f>
        <x:v>0</x:v>
      </x:c>
      <x:c r="U63" s="15" t="n">
        <x:f>'Crosswalk'!L69</x:f>
        <x:v>0</x:v>
      </x:c>
      <x:c r="V63" s="15" t="n">
        <x:f>'Crosswalk'!M69</x:f>
        <x:v>0</x:v>
      </x:c>
      <x:c r="W63" s="15" t="n">
        <x:f>'Crosswalk'!N69</x:f>
        <x:v>0</x:v>
      </x:c>
      <x:c r="X63" s="18" t="str">
        <x:v>LFS - Permanent Household Survey, Urban</x:v>
      </x:c>
      <x:c r="Y63" s="13" t="str"/>
      <x:c r="Z63" s="18" t="str">
        <x:v>Own-country 2024 division composition. Observed industry detail; within-group ratios only. Definitions may differ from ILO modelled margins.</x:v>
      </x:c>
      <x:c r="AA63" s="13" t="str"/>
      <x:c r="AB63" s="13" t="str">
        <x:v>https://rplumber.ilo.org/data/indicator?format=.csv.gz&amp;id=EMP_TEMP_SEX_EC2_NB_A</x:v>
      </x:c>
    </x:row>
    <x:row r="64" ht="48" customHeight="1">
      <x:c r="A64" s="2" t="str">
        <x:v>ARG</x:v>
      </x:c>
      <x:c r="B64" s="2" t="str">
        <x:v>LMN</x:v>
      </x:c>
      <x:c r="C64" s="2" t="str">
        <x:v>ARG</x:v>
      </x:c>
      <x:c r="D64" s="2" t="n">
        <x:v>2024</x:v>
      </x:c>
      <x:c r="E64" s="2" t="str">
        <x:v>EC2_ISIC4_M73</x:v>
      </x:c>
      <x:c r="F64" s="17" t="str">
        <x:v>Economic activity (ISIC-Rev.4), 2 digit level: 73 - Advertising and market research</x:v>
      </x:c>
      <x:c r="G64" s="19" t="n">
        <x:v>50.298</x:v>
      </x:c>
      <x:c r="H64" s="20" t="n">
        <x:v>1</x:v>
      </x:c>
      <x:c r="I64" s="19" t="n">
        <x:f>SUM(G59:G72)</x:f>
        <x:v>1249.7240000000002</x:v>
      </x:c>
      <x:c r="J64" s="20" t="n">
        <x:f>G64/I64*H64</x:f>
        <x:v>0.04024728660088147</x:v>
      </x:c>
      <x:c r="K64" s="2" t="str">
        <x:v>ISIC4:73</x:v>
      </x:c>
      <x:c r="L64" s="14" t="n">
        <x:f>'Crosswalk'!C70</x:f>
        <x:v>0</x:v>
      </x:c>
      <x:c r="M64" s="14" t="n">
        <x:f>'Crosswalk'!D70</x:f>
        <x:v>0</x:v>
      </x:c>
      <x:c r="N64" s="14" t="n">
        <x:f>'Crosswalk'!E70</x:f>
        <x:v>0</x:v>
      </x:c>
      <x:c r="O64" s="14" t="n">
        <x:f>'Crosswalk'!F70</x:f>
        <x:v>0</x:v>
      </x:c>
      <x:c r="P64" s="14" t="n">
        <x:f>'Crosswalk'!G70</x:f>
        <x:v>0</x:v>
      </x:c>
      <x:c r="Q64" s="14" t="n">
        <x:f>'Crosswalk'!H70</x:f>
        <x:v>0</x:v>
      </x:c>
      <x:c r="R64" s="14" t="n">
        <x:f>'Crosswalk'!I70</x:f>
        <x:v>0</x:v>
      </x:c>
      <x:c r="S64" s="14" t="n">
        <x:f>'Crosswalk'!J70</x:f>
        <x:v>0</x:v>
      </x:c>
      <x:c r="T64" s="14" t="n">
        <x:f>'Crosswalk'!K70</x:f>
        <x:v>1</x:v>
      </x:c>
      <x:c r="U64" s="14" t="n">
        <x:f>'Crosswalk'!L70</x:f>
        <x:v>0</x:v>
      </x:c>
      <x:c r="V64" s="14" t="n">
        <x:f>'Crosswalk'!M70</x:f>
        <x:v>0</x:v>
      </x:c>
      <x:c r="W64" s="14" t="n">
        <x:f>'Crosswalk'!N70</x:f>
        <x:v>0</x:v>
      </x:c>
      <x:c r="X64" s="17" t="str">
        <x:v>LFS - Permanent Household Survey, Urban</x:v>
      </x:c>
      <x:c r="Y64" s="2" t="str"/>
      <x:c r="Z64" s="17" t="str">
        <x:v>Own-country 2024 division composition. Observed industry detail; within-group ratios only. Definitions may differ from ILO modelled margins.</x:v>
      </x:c>
      <x:c r="AA64" s="2" t="str"/>
      <x:c r="AB64" s="2" t="str">
        <x:v>https://rplumber.ilo.org/data/indicator?format=.csv.gz&amp;id=EMP_TEMP_SEX_EC2_NB_A</x:v>
      </x:c>
    </x:row>
    <x:row r="65" ht="48" customHeight="1">
      <x:c r="A65" s="13" t="str">
        <x:v>ARG</x:v>
      </x:c>
      <x:c r="B65" s="13" t="str">
        <x:v>LMN</x:v>
      </x:c>
      <x:c r="C65" s="13" t="str">
        <x:v>ARG</x:v>
      </x:c>
      <x:c r="D65" s="13" t="n">
        <x:v>2024</x:v>
      </x:c>
      <x:c r="E65" s="13" t="str">
        <x:v>EC2_ISIC4_M74</x:v>
      </x:c>
      <x:c r="F65" s="18" t="str">
        <x:v>Economic activity (ISIC-Rev.4), 2 digit level: 74 - Other professional, scientific and technical activities</x:v>
      </x:c>
      <x:c r="G65" s="21" t="n">
        <x:v>115.882</x:v>
      </x:c>
      <x:c r="H65" s="22" t="n">
        <x:v>1</x:v>
      </x:c>
      <x:c r="I65" s="21" t="n">
        <x:f>SUM(G59:G72)</x:f>
        <x:v>1249.7240000000002</x:v>
      </x:c>
      <x:c r="J65" s="22" t="n">
        <x:f>G65/I65*H65</x:f>
        <x:v>0.0927260739171209</x:v>
      </x:c>
      <x:c r="K65" s="13" t="str">
        <x:v>ISIC4:74</x:v>
      </x:c>
      <x:c r="L65" s="15" t="n">
        <x:f>'Crosswalk'!C71</x:f>
        <x:v>0</x:v>
      </x:c>
      <x:c r="M65" s="15" t="n">
        <x:f>'Crosswalk'!D71</x:f>
        <x:v>0</x:v>
      </x:c>
      <x:c r="N65" s="15" t="n">
        <x:f>'Crosswalk'!E71</x:f>
        <x:v>0.8</x:v>
      </x:c>
      <x:c r="O65" s="15" t="n">
        <x:f>'Crosswalk'!F71</x:f>
        <x:v>0.2</x:v>
      </x:c>
      <x:c r="P65" s="15" t="n">
        <x:f>'Crosswalk'!G71</x:f>
        <x:v>0</x:v>
      </x:c>
      <x:c r="Q65" s="15" t="n">
        <x:f>'Crosswalk'!H71</x:f>
        <x:v>0</x:v>
      </x:c>
      <x:c r="R65" s="15" t="n">
        <x:f>'Crosswalk'!I71</x:f>
        <x:v>0</x:v>
      </x:c>
      <x:c r="S65" s="15" t="n">
        <x:f>'Crosswalk'!J71</x:f>
        <x:v>0</x:v>
      </x:c>
      <x:c r="T65" s="15" t="n">
        <x:f>'Crosswalk'!K71</x:f>
        <x:v>0</x:v>
      </x:c>
      <x:c r="U65" s="15" t="n">
        <x:f>'Crosswalk'!L71</x:f>
        <x:v>0</x:v>
      </x:c>
      <x:c r="V65" s="15" t="n">
        <x:f>'Crosswalk'!M71</x:f>
        <x:v>0</x:v>
      </x:c>
      <x:c r="W65" s="15" t="n">
        <x:f>'Crosswalk'!N71</x:f>
        <x:v>0</x:v>
      </x:c>
      <x:c r="X65" s="18" t="str">
        <x:v>LFS - Permanent Household Survey, Urban</x:v>
      </x:c>
      <x:c r="Y65" s="13" t="str"/>
      <x:c r="Z65" s="18" t="str">
        <x:v>Own-country 2024 division composition. Observed industry detail; within-group ratios only. Definitions may differ from ILO modelled margins.</x:v>
      </x:c>
      <x:c r="AA65" s="13" t="str"/>
      <x:c r="AB65" s="13" t="str">
        <x:v>https://rplumber.ilo.org/data/indicator?format=.csv.gz&amp;id=EMP_TEMP_SEX_EC2_NB_A</x:v>
      </x:c>
    </x:row>
    <x:row r="66" ht="48" customHeight="1">
      <x:c r="A66" s="2" t="str">
        <x:v>ARG</x:v>
      </x:c>
      <x:c r="B66" s="2" t="str">
        <x:v>LMN</x:v>
      </x:c>
      <x:c r="C66" s="2" t="str">
        <x:v>ARG</x:v>
      </x:c>
      <x:c r="D66" s="2" t="n">
        <x:v>2024</x:v>
      </x:c>
      <x:c r="E66" s="2" t="str">
        <x:v>EC2_ISIC4_M75</x:v>
      </x:c>
      <x:c r="F66" s="17" t="str">
        <x:v>Economic activity (ISIC-Rev.4), 2 digit level: 75 - Veterinary activities</x:v>
      </x:c>
      <x:c r="G66" s="19" t="n">
        <x:v>18.825</x:v>
      </x:c>
      <x:c r="H66" s="20" t="n">
        <x:v>1</x:v>
      </x:c>
      <x:c r="I66" s="19" t="n">
        <x:f>SUM(G59:G72)</x:f>
        <x:v>1249.7240000000002</x:v>
      </x:c>
      <x:c r="J66" s="20" t="n">
        <x:f>G66/I66*H66</x:f>
        <x:v>0.015063325982376906</x:v>
      </x:c>
      <x:c r="K66" s="2" t="str">
        <x:v>ISIC4:75</x:v>
      </x:c>
      <x:c r="L66" s="14" t="n">
        <x:f>'Crosswalk'!C72</x:f>
        <x:v>0</x:v>
      </x:c>
      <x:c r="M66" s="14" t="n">
        <x:f>'Crosswalk'!D72</x:f>
        <x:v>0</x:v>
      </x:c>
      <x:c r="N66" s="14" t="n">
        <x:f>'Crosswalk'!E72</x:f>
        <x:v>0</x:v>
      </x:c>
      <x:c r="O66" s="14" t="n">
        <x:f>'Crosswalk'!F72</x:f>
        <x:v>0</x:v>
      </x:c>
      <x:c r="P66" s="14" t="n">
        <x:f>'Crosswalk'!G72</x:f>
        <x:v>0</x:v>
      </x:c>
      <x:c r="Q66" s="14" t="n">
        <x:f>'Crosswalk'!H72</x:f>
        <x:v>1</x:v>
      </x:c>
      <x:c r="R66" s="14" t="n">
        <x:f>'Crosswalk'!I72</x:f>
        <x:v>0</x:v>
      </x:c>
      <x:c r="S66" s="14" t="n">
        <x:f>'Crosswalk'!J72</x:f>
        <x:v>0</x:v>
      </x:c>
      <x:c r="T66" s="14" t="n">
        <x:f>'Crosswalk'!K72</x:f>
        <x:v>0</x:v>
      </x:c>
      <x:c r="U66" s="14" t="n">
        <x:f>'Crosswalk'!L72</x:f>
        <x:v>0</x:v>
      </x:c>
      <x:c r="V66" s="14" t="n">
        <x:f>'Crosswalk'!M72</x:f>
        <x:v>0</x:v>
      </x:c>
      <x:c r="W66" s="14" t="n">
        <x:f>'Crosswalk'!N72</x:f>
        <x:v>0</x:v>
      </x:c>
      <x:c r="X66" s="17" t="str">
        <x:v>LFS - Permanent Household Survey, Urban</x:v>
      </x:c>
      <x:c r="Y66" s="2" t="str"/>
      <x:c r="Z66" s="17" t="str">
        <x:v>Own-country 2024 division composition. Observed industry detail; within-group ratios only. Definitions may differ from ILO modelled margins.</x:v>
      </x:c>
      <x:c r="AA66" s="2" t="str"/>
      <x:c r="AB66" s="2" t="str">
        <x:v>https://rplumber.ilo.org/data/indicator?format=.csv.gz&amp;id=EMP_TEMP_SEX_EC2_NB_A</x:v>
      </x:c>
    </x:row>
    <x:row r="67" ht="48" customHeight="1">
      <x:c r="A67" s="13" t="str">
        <x:v>ARG</x:v>
      </x:c>
      <x:c r="B67" s="13" t="str">
        <x:v>LMN</x:v>
      </x:c>
      <x:c r="C67" s="13" t="str">
        <x:v>ARG</x:v>
      </x:c>
      <x:c r="D67" s="13" t="n">
        <x:v>2024</x:v>
      </x:c>
      <x:c r="E67" s="13" t="str">
        <x:v>EC2_ISIC4_N77</x:v>
      </x:c>
      <x:c r="F67" s="18" t="str">
        <x:v>Economic activity (ISIC-Rev.4), 2 digit level: 77 - Rental and leasing activities</x:v>
      </x:c>
      <x:c r="G67" s="21" t="n">
        <x:v>21.386</x:v>
      </x:c>
      <x:c r="H67" s="22" t="n">
        <x:v>1</x:v>
      </x:c>
      <x:c r="I67" s="21" t="n">
        <x:f>SUM(G59:G72)</x:f>
        <x:v>1249.7240000000002</x:v>
      </x:c>
      <x:c r="J67" s="22" t="n">
        <x:f>G67/I67*H67</x:f>
        <x:v>0.017112578457323373</x:v>
      </x:c>
      <x:c r="K67" s="13" t="str">
        <x:v>ISIC4:77</x:v>
      </x:c>
      <x:c r="L67" s="15" t="n">
        <x:f>'Crosswalk'!C73</x:f>
        <x:v>0</x:v>
      </x:c>
      <x:c r="M67" s="15" t="n">
        <x:f>'Crosswalk'!D73</x:f>
        <x:v>0</x:v>
      </x:c>
      <x:c r="N67" s="15" t="n">
        <x:f>'Crosswalk'!E73</x:f>
        <x:v>0.7</x:v>
      </x:c>
      <x:c r="O67" s="15" t="n">
        <x:f>'Crosswalk'!F73</x:f>
        <x:v>0.3</x:v>
      </x:c>
      <x:c r="P67" s="15" t="n">
        <x:f>'Crosswalk'!G73</x:f>
        <x:v>0</x:v>
      </x:c>
      <x:c r="Q67" s="15" t="n">
        <x:f>'Crosswalk'!H73</x:f>
        <x:v>0</x:v>
      </x:c>
      <x:c r="R67" s="15" t="n">
        <x:f>'Crosswalk'!I73</x:f>
        <x:v>0</x:v>
      </x:c>
      <x:c r="S67" s="15" t="n">
        <x:f>'Crosswalk'!J73</x:f>
        <x:v>0</x:v>
      </x:c>
      <x:c r="T67" s="15" t="n">
        <x:f>'Crosswalk'!K73</x:f>
        <x:v>0</x:v>
      </x:c>
      <x:c r="U67" s="15" t="n">
        <x:f>'Crosswalk'!L73</x:f>
        <x:v>0</x:v>
      </x:c>
      <x:c r="V67" s="15" t="n">
        <x:f>'Crosswalk'!M73</x:f>
        <x:v>0</x:v>
      </x:c>
      <x:c r="W67" s="15" t="n">
        <x:f>'Crosswalk'!N73</x:f>
        <x:v>0</x:v>
      </x:c>
      <x:c r="X67" s="18" t="str">
        <x:v>LFS - Permanent Household Survey, Urban</x:v>
      </x:c>
      <x:c r="Y67" s="13" t="str"/>
      <x:c r="Z67" s="18" t="str">
        <x:v>Own-country 2024 division composition. Observed industry detail; within-group ratios only. Definitions may differ from ILO modelled margins.</x:v>
      </x:c>
      <x:c r="AA67" s="13" t="str"/>
      <x:c r="AB67" s="13" t="str">
        <x:v>https://rplumber.ilo.org/data/indicator?format=.csv.gz&amp;id=EMP_TEMP_SEX_EC2_NB_A</x:v>
      </x:c>
    </x:row>
    <x:row r="68" ht="48" customHeight="1">
      <x:c r="A68" s="2" t="str">
        <x:v>ARG</x:v>
      </x:c>
      <x:c r="B68" s="2" t="str">
        <x:v>LMN</x:v>
      </x:c>
      <x:c r="C68" s="2" t="str">
        <x:v>ARG</x:v>
      </x:c>
      <x:c r="D68" s="2" t="n">
        <x:v>2024</x:v>
      </x:c>
      <x:c r="E68" s="2" t="str">
        <x:v>EC2_ISIC4_N78</x:v>
      </x:c>
      <x:c r="F68" s="17" t="str">
        <x:v>Economic activity (ISIC-Rev.4), 2 digit level: 78 - Employment activities</x:v>
      </x:c>
      <x:c r="G68" s="19" t="n">
        <x:v>13.322</x:v>
      </x:c>
      <x:c r="H68" s="20" t="n">
        <x:v>1</x:v>
      </x:c>
      <x:c r="I68" s="19" t="n">
        <x:f>SUM(G59:G72)</x:f>
        <x:v>1249.7240000000002</x:v>
      </x:c>
      <x:c r="J68" s="20" t="n">
        <x:f>G68/I68*H68</x:f>
        <x:v>0.010659953717780883</x:v>
      </x:c>
      <x:c r="K68" s="2" t="str">
        <x:v>ISIC4:78</x:v>
      </x:c>
      <x:c r="L68" s="14" t="n">
        <x:f>'Crosswalk'!C74</x:f>
        <x:v>0</x:v>
      </x:c>
      <x:c r="M68" s="14" t="n">
        <x:f>'Crosswalk'!D74</x:f>
        <x:v>0</x:v>
      </x:c>
      <x:c r="N68" s="14" t="n">
        <x:f>'Crosswalk'!E74</x:f>
        <x:v>1</x:v>
      </x:c>
      <x:c r="O68" s="14" t="n">
        <x:f>'Crosswalk'!F74</x:f>
        <x:v>0</x:v>
      </x:c>
      <x:c r="P68" s="14" t="n">
        <x:f>'Crosswalk'!G74</x:f>
        <x:v>0</x:v>
      </x:c>
      <x:c r="Q68" s="14" t="n">
        <x:f>'Crosswalk'!H74</x:f>
        <x:v>0</x:v>
      </x:c>
      <x:c r="R68" s="14" t="n">
        <x:f>'Crosswalk'!I74</x:f>
        <x:v>0</x:v>
      </x:c>
      <x:c r="S68" s="14" t="n">
        <x:f>'Crosswalk'!J74</x:f>
        <x:v>0</x:v>
      </x:c>
      <x:c r="T68" s="14" t="n">
        <x:f>'Crosswalk'!K74</x:f>
        <x:v>0</x:v>
      </x:c>
      <x:c r="U68" s="14" t="n">
        <x:f>'Crosswalk'!L74</x:f>
        <x:v>0</x:v>
      </x:c>
      <x:c r="V68" s="14" t="n">
        <x:f>'Crosswalk'!M74</x:f>
        <x:v>0</x:v>
      </x:c>
      <x:c r="W68" s="14" t="n">
        <x:f>'Crosswalk'!N74</x:f>
        <x:v>0</x:v>
      </x:c>
      <x:c r="X68" s="17" t="str">
        <x:v>LFS - Permanent Household Survey, Urban</x:v>
      </x:c>
      <x:c r="Y68" s="2" t="str"/>
      <x:c r="Z68" s="17" t="str">
        <x:v>Own-country 2024 division composition. Observed industry detail; within-group ratios only. Definitions may differ from ILO modelled margins.</x:v>
      </x:c>
      <x:c r="AA68" s="2" t="str"/>
      <x:c r="AB68" s="2" t="str">
        <x:v>https://rplumber.ilo.org/data/indicator?format=.csv.gz&amp;id=EMP_TEMP_SEX_EC2_NB_A</x:v>
      </x:c>
    </x:row>
    <x:row r="69" ht="48" customHeight="1">
      <x:c r="A69" s="13" t="str">
        <x:v>ARG</x:v>
      </x:c>
      <x:c r="B69" s="13" t="str">
        <x:v>LMN</x:v>
      </x:c>
      <x:c r="C69" s="13" t="str">
        <x:v>ARG</x:v>
      </x:c>
      <x:c r="D69" s="13" t="n">
        <x:v>2024</x:v>
      </x:c>
      <x:c r="E69" s="13" t="str">
        <x:v>EC2_ISIC4_N79</x:v>
      </x:c>
      <x:c r="F69" s="18" t="str">
        <x:v>Economic activity (ISIC-Rev.4), 2 digit level: 79 - Travel agency, tour operator, reservation service and related activities</x:v>
      </x:c>
      <x:c r="G69" s="21" t="n">
        <x:v>32.883</x:v>
      </x:c>
      <x:c r="H69" s="22" t="n">
        <x:v>1</x:v>
      </x:c>
      <x:c r="I69" s="21" t="n">
        <x:f>SUM(G59:G72)</x:f>
        <x:v>1249.7240000000002</x:v>
      </x:c>
      <x:c r="J69" s="22" t="n">
        <x:f>G69/I69*H69</x:f>
        <x:v>0.026312209735909687</x:v>
      </x:c>
      <x:c r="K69" s="13" t="str">
        <x:v>ISIC4:79</x:v>
      </x:c>
      <x:c r="L69" s="15" t="n">
        <x:f>'Crosswalk'!C75</x:f>
        <x:v>0</x:v>
      </x:c>
      <x:c r="M69" s="15" t="n">
        <x:f>'Crosswalk'!D75</x:f>
        <x:v>0</x:v>
      </x:c>
      <x:c r="N69" s="15" t="n">
        <x:f>'Crosswalk'!E75</x:f>
        <x:v>0</x:v>
      </x:c>
      <x:c r="O69" s="15" t="n">
        <x:f>'Crosswalk'!F75</x:f>
        <x:v>1</x:v>
      </x:c>
      <x:c r="P69" s="15" t="n">
        <x:f>'Crosswalk'!G75</x:f>
        <x:v>0</x:v>
      </x:c>
      <x:c r="Q69" s="15" t="n">
        <x:f>'Crosswalk'!H75</x:f>
        <x:v>0</x:v>
      </x:c>
      <x:c r="R69" s="15" t="n">
        <x:f>'Crosswalk'!I75</x:f>
        <x:v>0</x:v>
      </x:c>
      <x:c r="S69" s="15" t="n">
        <x:f>'Crosswalk'!J75</x:f>
        <x:v>0</x:v>
      </x:c>
      <x:c r="T69" s="15" t="n">
        <x:f>'Crosswalk'!K75</x:f>
        <x:v>0</x:v>
      </x:c>
      <x:c r="U69" s="15" t="n">
        <x:f>'Crosswalk'!L75</x:f>
        <x:v>0</x:v>
      </x:c>
      <x:c r="V69" s="15" t="n">
        <x:f>'Crosswalk'!M75</x:f>
        <x:v>0</x:v>
      </x:c>
      <x:c r="W69" s="15" t="n">
        <x:f>'Crosswalk'!N75</x:f>
        <x:v>0</x:v>
      </x:c>
      <x:c r="X69" s="18" t="str">
        <x:v>LFS - Permanent Household Survey, Urban</x:v>
      </x:c>
      <x:c r="Y69" s="13" t="str"/>
      <x:c r="Z69" s="18" t="str">
        <x:v>Own-country 2024 division composition. Observed industry detail; within-group ratios only. Definitions may differ from ILO modelled margins.</x:v>
      </x:c>
      <x:c r="AA69" s="13" t="str"/>
      <x:c r="AB69" s="13" t="str">
        <x:v>https://rplumber.ilo.org/data/indicator?format=.csv.gz&amp;id=EMP_TEMP_SEX_EC2_NB_A</x:v>
      </x:c>
    </x:row>
    <x:row r="70" ht="48" customHeight="1">
      <x:c r="A70" s="2" t="str">
        <x:v>ARG</x:v>
      </x:c>
      <x:c r="B70" s="2" t="str">
        <x:v>LMN</x:v>
      </x:c>
      <x:c r="C70" s="2" t="str">
        <x:v>ARG</x:v>
      </x:c>
      <x:c r="D70" s="2" t="n">
        <x:v>2024</x:v>
      </x:c>
      <x:c r="E70" s="2" t="str">
        <x:v>EC2_ISIC4_N80</x:v>
      </x:c>
      <x:c r="F70" s="17" t="str">
        <x:v>Economic activity (ISIC-Rev.4), 2 digit level: 80 - Security and investigation activities</x:v>
      </x:c>
      <x:c r="G70" s="19" t="n">
        <x:v>158.06</x:v>
      </x:c>
      <x:c r="H70" s="20" t="n">
        <x:v>1</x:v>
      </x:c>
      <x:c r="I70" s="19" t="n">
        <x:f>SUM(G59:G72)</x:f>
        <x:v>1249.7240000000002</x:v>
      </x:c>
      <x:c r="J70" s="20" t="n">
        <x:f>G70/I70*H70</x:f>
        <x:v>0.12647592588443526</x:v>
      </x:c>
      <x:c r="K70" s="2" t="str">
        <x:v>ISIC4:80</x:v>
      </x:c>
      <x:c r="L70" s="14" t="n">
        <x:f>'Crosswalk'!C76</x:f>
        <x:v>0</x:v>
      </x:c>
      <x:c r="M70" s="14" t="n">
        <x:f>'Crosswalk'!D76</x:f>
        <x:v>0</x:v>
      </x:c>
      <x:c r="N70" s="14" t="n">
        <x:f>'Crosswalk'!E76</x:f>
        <x:v>1</x:v>
      </x:c>
      <x:c r="O70" s="14" t="n">
        <x:f>'Crosswalk'!F76</x:f>
        <x:v>0</x:v>
      </x:c>
      <x:c r="P70" s="14" t="n">
        <x:f>'Crosswalk'!G76</x:f>
        <x:v>0</x:v>
      </x:c>
      <x:c r="Q70" s="14" t="n">
        <x:f>'Crosswalk'!H76</x:f>
        <x:v>0</x:v>
      </x:c>
      <x:c r="R70" s="14" t="n">
        <x:f>'Crosswalk'!I76</x:f>
        <x:v>0</x:v>
      </x:c>
      <x:c r="S70" s="14" t="n">
        <x:f>'Crosswalk'!J76</x:f>
        <x:v>0</x:v>
      </x:c>
      <x:c r="T70" s="14" t="n">
        <x:f>'Crosswalk'!K76</x:f>
        <x:v>0</x:v>
      </x:c>
      <x:c r="U70" s="14" t="n">
        <x:f>'Crosswalk'!L76</x:f>
        <x:v>0</x:v>
      </x:c>
      <x:c r="V70" s="14" t="n">
        <x:f>'Crosswalk'!M76</x:f>
        <x:v>0</x:v>
      </x:c>
      <x:c r="W70" s="14" t="n">
        <x:f>'Crosswalk'!N76</x:f>
        <x:v>0</x:v>
      </x:c>
      <x:c r="X70" s="17" t="str">
        <x:v>LFS - Permanent Household Survey, Urban</x:v>
      </x:c>
      <x:c r="Y70" s="2" t="str"/>
      <x:c r="Z70" s="17" t="str">
        <x:v>Own-country 2024 division composition. Observed industry detail; within-group ratios only. Definitions may differ from ILO modelled margins.</x:v>
      </x:c>
      <x:c r="AA70" s="2" t="str"/>
      <x:c r="AB70" s="2" t="str">
        <x:v>https://rplumber.ilo.org/data/indicator?format=.csv.gz&amp;id=EMP_TEMP_SEX_EC2_NB_A</x:v>
      </x:c>
    </x:row>
    <x:row r="71" ht="48" customHeight="1">
      <x:c r="A71" s="13" t="str">
        <x:v>ARG</x:v>
      </x:c>
      <x:c r="B71" s="13" t="str">
        <x:v>LMN</x:v>
      </x:c>
      <x:c r="C71" s="13" t="str">
        <x:v>ARG</x:v>
      </x:c>
      <x:c r="D71" s="13" t="n">
        <x:v>2024</x:v>
      </x:c>
      <x:c r="E71" s="13" t="str">
        <x:v>EC2_ISIC4_N81</x:v>
      </x:c>
      <x:c r="F71" s="18" t="str">
        <x:v>Economic activity (ISIC-Rev.4), 2 digit level: 81 - Services to buildings and landscape activities</x:v>
      </x:c>
      <x:c r="G71" s="21" t="n">
        <x:v>265.844</x:v>
      </x:c>
      <x:c r="H71" s="22" t="n">
        <x:v>1</x:v>
      </x:c>
      <x:c r="I71" s="21" t="n">
        <x:f>SUM(G59:G72)</x:f>
        <x:v>1249.7240000000002</x:v>
      </x:c>
      <x:c r="J71" s="22" t="n">
        <x:f>G71/I71*H71</x:f>
        <x:v>0.2127221690549273</x:v>
      </x:c>
      <x:c r="K71" s="13" t="str">
        <x:v>ISIC4:81</x:v>
      </x:c>
      <x:c r="L71" s="15" t="n">
        <x:f>'Crosswalk'!C77</x:f>
        <x:v>0</x:v>
      </x:c>
      <x:c r="M71" s="15" t="n">
        <x:f>'Crosswalk'!D77</x:f>
        <x:v>0</x:v>
      </x:c>
      <x:c r="N71" s="15" t="n">
        <x:f>'Crosswalk'!E77</x:f>
        <x:v>1</x:v>
      </x:c>
      <x:c r="O71" s="15" t="n">
        <x:f>'Crosswalk'!F77</x:f>
        <x:v>0</x:v>
      </x:c>
      <x:c r="P71" s="15" t="n">
        <x:f>'Crosswalk'!G77</x:f>
        <x:v>0</x:v>
      </x:c>
      <x:c r="Q71" s="15" t="n">
        <x:f>'Crosswalk'!H77</x:f>
        <x:v>0</x:v>
      </x:c>
      <x:c r="R71" s="15" t="n">
        <x:f>'Crosswalk'!I77</x:f>
        <x:v>0</x:v>
      </x:c>
      <x:c r="S71" s="15" t="n">
        <x:f>'Crosswalk'!J77</x:f>
        <x:v>0</x:v>
      </x:c>
      <x:c r="T71" s="15" t="n">
        <x:f>'Crosswalk'!K77</x:f>
        <x:v>0</x:v>
      </x:c>
      <x:c r="U71" s="15" t="n">
        <x:f>'Crosswalk'!L77</x:f>
        <x:v>0</x:v>
      </x:c>
      <x:c r="V71" s="15" t="n">
        <x:f>'Crosswalk'!M77</x:f>
        <x:v>0</x:v>
      </x:c>
      <x:c r="W71" s="15" t="n">
        <x:f>'Crosswalk'!N77</x:f>
        <x:v>0</x:v>
      </x:c>
      <x:c r="X71" s="18" t="str">
        <x:v>LFS - Permanent Household Survey, Urban</x:v>
      </x:c>
      <x:c r="Y71" s="13" t="str"/>
      <x:c r="Z71" s="18" t="str">
        <x:v>Own-country 2024 division composition. Observed industry detail; within-group ratios only. Definitions may differ from ILO modelled margins.</x:v>
      </x:c>
      <x:c r="AA71" s="13" t="str"/>
      <x:c r="AB71" s="13" t="str">
        <x:v>https://rplumber.ilo.org/data/indicator?format=.csv.gz&amp;id=EMP_TEMP_SEX_EC2_NB_A</x:v>
      </x:c>
    </x:row>
    <x:row r="72" ht="48" customHeight="1">
      <x:c r="A72" s="2" t="str">
        <x:v>ARG</x:v>
      </x:c>
      <x:c r="B72" s="2" t="str">
        <x:v>LMN</x:v>
      </x:c>
      <x:c r="C72" s="2" t="str">
        <x:v>ARG</x:v>
      </x:c>
      <x:c r="D72" s="2" t="n">
        <x:v>2024</x:v>
      </x:c>
      <x:c r="E72" s="2" t="str">
        <x:v>EC2_ISIC4_N82</x:v>
      </x:c>
      <x:c r="F72" s="17" t="str">
        <x:v>Economic activity (ISIC-Rev.4), 2 digit level: 82 - Office administrative, office support and other business support activities</x:v>
      </x:c>
      <x:c r="G72" s="19" t="n">
        <x:v>98.722</x:v>
      </x:c>
      <x:c r="H72" s="20" t="n">
        <x:v>1</x:v>
      </x:c>
      <x:c r="I72" s="19" t="n">
        <x:f>SUM(G59:G72)</x:f>
        <x:v>1249.7240000000002</x:v>
      </x:c>
      <x:c r="J72" s="20" t="n">
        <x:f>G72/I72*H72</x:f>
        <x:v>0.07899504210529683</x:v>
      </x:c>
      <x:c r="K72" s="2" t="str">
        <x:v>ISIC4:82</x:v>
      </x:c>
      <x:c r="L72" s="14" t="n">
        <x:f>'Crosswalk'!C78</x:f>
        <x:v>0</x:v>
      </x:c>
      <x:c r="M72" s="14" t="n">
        <x:f>'Crosswalk'!D78</x:f>
        <x:v>0</x:v>
      </x:c>
      <x:c r="N72" s="14" t="n">
        <x:f>'Crosswalk'!E78</x:f>
        <x:v>1</x:v>
      </x:c>
      <x:c r="O72" s="14" t="n">
        <x:f>'Crosswalk'!F78</x:f>
        <x:v>0</x:v>
      </x:c>
      <x:c r="P72" s="14" t="n">
        <x:f>'Crosswalk'!G78</x:f>
        <x:v>0</x:v>
      </x:c>
      <x:c r="Q72" s="14" t="n">
        <x:f>'Crosswalk'!H78</x:f>
        <x:v>0</x:v>
      </x:c>
      <x:c r="R72" s="14" t="n">
        <x:f>'Crosswalk'!I78</x:f>
        <x:v>0</x:v>
      </x:c>
      <x:c r="S72" s="14" t="n">
        <x:f>'Crosswalk'!J78</x:f>
        <x:v>0</x:v>
      </x:c>
      <x:c r="T72" s="14" t="n">
        <x:f>'Crosswalk'!K78</x:f>
        <x:v>0</x:v>
      </x:c>
      <x:c r="U72" s="14" t="n">
        <x:f>'Crosswalk'!L78</x:f>
        <x:v>0</x:v>
      </x:c>
      <x:c r="V72" s="14" t="n">
        <x:f>'Crosswalk'!M78</x:f>
        <x:v>0</x:v>
      </x:c>
      <x:c r="W72" s="14" t="n">
        <x:f>'Crosswalk'!N78</x:f>
        <x:v>0</x:v>
      </x:c>
      <x:c r="X72" s="17" t="str">
        <x:v>LFS - Permanent Household Survey, Urban</x:v>
      </x:c>
      <x:c r="Y72" s="2" t="str"/>
      <x:c r="Z72" s="17" t="str">
        <x:v>Own-country 2024 division composition. Observed industry detail; within-group ratios only. Definitions may differ from ILO modelled margins.</x:v>
      </x:c>
      <x:c r="AA72" s="2" t="str"/>
      <x:c r="AB72" s="2" t="str">
        <x:v>https://rplumber.ilo.org/data/indicator?format=.csv.gz&amp;id=EMP_TEMP_SEX_EC2_NB_A</x:v>
      </x:c>
    </x:row>
    <x:row r="73" ht="48" customHeight="1">
      <x:c r="A73" s="13" t="str">
        <x:v>ARG</x:v>
      </x:c>
      <x:c r="B73" s="13" t="str">
        <x:v>O</x:v>
      </x:c>
      <x:c r="C73" s="13" t="str">
        <x:v>ARG</x:v>
      </x:c>
      <x:c r="D73" s="13" t="n">
        <x:v>2024</x:v>
      </x:c>
      <x:c r="E73" s="13" t="str">
        <x:v>EC2_ISIC4_O84</x:v>
      </x:c>
      <x:c r="F73" s="18" t="str">
        <x:v>Economic activity (ISIC-Rev.4), 2 digit level: 84 - Public administration and defence; compulsory social security</x:v>
      </x:c>
      <x:c r="G73" s="21" t="n">
        <x:v>1023.237</x:v>
      </x:c>
      <x:c r="H73" s="22" t="n">
        <x:v>1</x:v>
      </x:c>
      <x:c r="I73" s="21" t="n">
        <x:f>SUM(G73:G73)</x:f>
        <x:v>1023.237</x:v>
      </x:c>
      <x:c r="J73" s="22" t="n">
        <x:f>G73/I73*H73</x:f>
        <x:v>1</x:v>
      </x:c>
      <x:c r="K73" s="13" t="str">
        <x:v>ISIC4:84</x:v>
      </x:c>
      <x:c r="L73" s="15" t="n">
        <x:f>'Crosswalk'!C79</x:f>
        <x:v>0</x:v>
      </x:c>
      <x:c r="M73" s="15" t="n">
        <x:f>'Crosswalk'!D79</x:f>
        <x:v>0</x:v>
      </x:c>
      <x:c r="N73" s="15" t="n">
        <x:f>'Crosswalk'!E79</x:f>
        <x:v>0</x:v>
      </x:c>
      <x:c r="O73" s="15" t="n">
        <x:f>'Crosswalk'!F79</x:f>
        <x:v>0</x:v>
      </x:c>
      <x:c r="P73" s="15" t="n">
        <x:f>'Crosswalk'!G79</x:f>
        <x:v>0</x:v>
      </x:c>
      <x:c r="Q73" s="15" t="n">
        <x:f>'Crosswalk'!H79</x:f>
        <x:v>0</x:v>
      </x:c>
      <x:c r="R73" s="15" t="n">
        <x:f>'Crosswalk'!I79</x:f>
        <x:v>0</x:v>
      </x:c>
      <x:c r="S73" s="15" t="n">
        <x:f>'Crosswalk'!J79</x:f>
        <x:v>0</x:v>
      </x:c>
      <x:c r="T73" s="15" t="n">
        <x:f>'Crosswalk'!K79</x:f>
        <x:v>0</x:v>
      </x:c>
      <x:c r="U73" s="15" t="n">
        <x:f>'Crosswalk'!L79</x:f>
        <x:v>0</x:v>
      </x:c>
      <x:c r="V73" s="15" t="n">
        <x:f>'Crosswalk'!M79</x:f>
        <x:v>0</x:v>
      </x:c>
      <x:c r="W73" s="15" t="n">
        <x:f>'Crosswalk'!N79</x:f>
        <x:v>1</x:v>
      </x:c>
      <x:c r="X73" s="18" t="str">
        <x:v>LFS - Permanent Household Survey, Urban</x:v>
      </x:c>
      <x:c r="Y73" s="13" t="str"/>
      <x:c r="Z73" s="18" t="str">
        <x:v>Own-country 2024 division composition. Observed industry detail; within-group ratios only. Definitions may differ from ILO modelled margins.</x:v>
      </x:c>
      <x:c r="AA73" s="13" t="str"/>
      <x:c r="AB73" s="13" t="str">
        <x:v>https://rplumber.ilo.org/data/indicator?format=.csv.gz&amp;id=EMP_TEMP_SEX_EC2_NB_A</x:v>
      </x:c>
    </x:row>
    <x:row r="74" ht="48" customHeight="1">
      <x:c r="A74" s="2" t="str">
        <x:v>ARG</x:v>
      </x:c>
      <x:c r="B74" s="2" t="str">
        <x:v>P</x:v>
      </x:c>
      <x:c r="C74" s="2" t="str">
        <x:v>ARG</x:v>
      </x:c>
      <x:c r="D74" s="2" t="n">
        <x:v>2024</x:v>
      </x:c>
      <x:c r="E74" s="2" t="str">
        <x:v>EC2_ISIC4_P85</x:v>
      </x:c>
      <x:c r="F74" s="17" t="str">
        <x:v>Economic activity (ISIC-Rev.4), 2 digit level: 85 - Education</x:v>
      </x:c>
      <x:c r="G74" s="19" t="n">
        <x:v>910.221</x:v>
      </x:c>
      <x:c r="H74" s="20" t="n">
        <x:v>1</x:v>
      </x:c>
      <x:c r="I74" s="19" t="n">
        <x:f>SUM(G74:G74)</x:f>
        <x:v>910.221</x:v>
      </x:c>
      <x:c r="J74" s="20" t="n">
        <x:f>G74/I74*H74</x:f>
        <x:v>1</x:v>
      </x:c>
      <x:c r="K74" s="2" t="str">
        <x:v>ISIC4:85</x:v>
      </x:c>
      <x:c r="L74" s="14" t="n">
        <x:f>'Crosswalk'!C80</x:f>
        <x:v>0</x:v>
      </x:c>
      <x:c r="M74" s="14" t="n">
        <x:f>'Crosswalk'!D80</x:f>
        <x:v>0</x:v>
      </x:c>
      <x:c r="N74" s="14" t="n">
        <x:f>'Crosswalk'!E80</x:f>
        <x:v>0</x:v>
      </x:c>
      <x:c r="O74" s="14" t="n">
        <x:f>'Crosswalk'!F80</x:f>
        <x:v>1</x:v>
      </x:c>
      <x:c r="P74" s="14" t="n">
        <x:f>'Crosswalk'!G80</x:f>
        <x:v>0</x:v>
      </x:c>
      <x:c r="Q74" s="14" t="n">
        <x:f>'Crosswalk'!H80</x:f>
        <x:v>0</x:v>
      </x:c>
      <x:c r="R74" s="14" t="n">
        <x:f>'Crosswalk'!I80</x:f>
        <x:v>0</x:v>
      </x:c>
      <x:c r="S74" s="14" t="n">
        <x:f>'Crosswalk'!J80</x:f>
        <x:v>0</x:v>
      </x:c>
      <x:c r="T74" s="14" t="n">
        <x:f>'Crosswalk'!K80</x:f>
        <x:v>0</x:v>
      </x:c>
      <x:c r="U74" s="14" t="n">
        <x:f>'Crosswalk'!L80</x:f>
        <x:v>0</x:v>
      </x:c>
      <x:c r="V74" s="14" t="n">
        <x:f>'Crosswalk'!M80</x:f>
        <x:v>0</x:v>
      </x:c>
      <x:c r="W74" s="14" t="n">
        <x:f>'Crosswalk'!N80</x:f>
        <x:v>0</x:v>
      </x:c>
      <x:c r="X74" s="17" t="str">
        <x:v>LFS - Permanent Household Survey, Urban</x:v>
      </x:c>
      <x:c r="Y74" s="2" t="str"/>
      <x:c r="Z74" s="17" t="str">
        <x:v>Own-country 2024 division composition. Observed industry detail; within-group ratios only. Definitions may differ from ILO modelled margins.</x:v>
      </x:c>
      <x:c r="AA74" s="2" t="str"/>
      <x:c r="AB74" s="2" t="str">
        <x:v>https://rplumber.ilo.org/data/indicator?format=.csv.gz&amp;id=EMP_TEMP_SEX_EC2_NB_A</x:v>
      </x:c>
    </x:row>
    <x:row r="75" ht="48" customHeight="1">
      <x:c r="A75" s="13" t="str">
        <x:v>ARG</x:v>
      </x:c>
      <x:c r="B75" s="13" t="str">
        <x:v>Q</x:v>
      </x:c>
      <x:c r="C75" s="13" t="str">
        <x:v>ARG</x:v>
      </x:c>
      <x:c r="D75" s="13" t="n">
        <x:v>2024</x:v>
      </x:c>
      <x:c r="E75" s="13" t="str">
        <x:v>EC2_ISIC4_Q86</x:v>
      </x:c>
      <x:c r="F75" s="18" t="str">
        <x:v>Economic activity (ISIC-Rev.4), 2 digit level: 86 - Human health activities</x:v>
      </x:c>
      <x:c r="G75" s="21" t="n">
        <x:v>786.486</x:v>
      </x:c>
      <x:c r="H75" s="22" t="n">
        <x:v>1</x:v>
      </x:c>
      <x:c r="I75" s="21" t="n">
        <x:f>SUM(G75:G77)</x:f>
        <x:v>914.354</x:v>
      </x:c>
      <x:c r="J75" s="22" t="n">
        <x:f>G75/I75*H75</x:f>
        <x:v>0.8601548196869045</x:v>
      </x:c>
      <x:c r="K75" s="13" t="str">
        <x:v>ISIC4:86</x:v>
      </x:c>
      <x:c r="L75" s="15" t="n">
        <x:f>'Crosswalk'!C81</x:f>
        <x:v>0</x:v>
      </x:c>
      <x:c r="M75" s="15" t="n">
        <x:f>'Crosswalk'!D81</x:f>
        <x:v>0</x:v>
      </x:c>
      <x:c r="N75" s="15" t="n">
        <x:f>'Crosswalk'!E81</x:f>
        <x:v>0</x:v>
      </x:c>
      <x:c r="O75" s="15" t="n">
        <x:f>'Crosswalk'!F81</x:f>
        <x:v>0</x:v>
      </x:c>
      <x:c r="P75" s="15" t="n">
        <x:f>'Crosswalk'!G81</x:f>
        <x:v>0</x:v>
      </x:c>
      <x:c r="Q75" s="15" t="n">
        <x:f>'Crosswalk'!H81</x:f>
        <x:v>1</x:v>
      </x:c>
      <x:c r="R75" s="15" t="n">
        <x:f>'Crosswalk'!I81</x:f>
        <x:v>0</x:v>
      </x:c>
      <x:c r="S75" s="15" t="n">
        <x:f>'Crosswalk'!J81</x:f>
        <x:v>0</x:v>
      </x:c>
      <x:c r="T75" s="15" t="n">
        <x:f>'Crosswalk'!K81</x:f>
        <x:v>0</x:v>
      </x:c>
      <x:c r="U75" s="15" t="n">
        <x:f>'Crosswalk'!L81</x:f>
        <x:v>0</x:v>
      </x:c>
      <x:c r="V75" s="15" t="n">
        <x:f>'Crosswalk'!M81</x:f>
        <x:v>0</x:v>
      </x:c>
      <x:c r="W75" s="15" t="n">
        <x:f>'Crosswalk'!N81</x:f>
        <x:v>0</x:v>
      </x:c>
      <x:c r="X75" s="18" t="str">
        <x:v>LFS - Permanent Household Survey, Urban</x:v>
      </x:c>
      <x:c r="Y75" s="13" t="str"/>
      <x:c r="Z75" s="18" t="str">
        <x:v>Own-country 2024 division composition. Observed industry detail; within-group ratios only. Definitions may differ from ILO modelled margins.</x:v>
      </x:c>
      <x:c r="AA75" s="13" t="str"/>
      <x:c r="AB75" s="13" t="str">
        <x:v>https://rplumber.ilo.org/data/indicator?format=.csv.gz&amp;id=EMP_TEMP_SEX_EC2_NB_A</x:v>
      </x:c>
    </x:row>
    <x:row r="76" ht="48" customHeight="1">
      <x:c r="A76" s="2" t="str">
        <x:v>ARG</x:v>
      </x:c>
      <x:c r="B76" s="2" t="str">
        <x:v>Q</x:v>
      </x:c>
      <x:c r="C76" s="2" t="str">
        <x:v>ARG</x:v>
      </x:c>
      <x:c r="D76" s="2" t="n">
        <x:v>2024</x:v>
      </x:c>
      <x:c r="E76" s="2" t="str">
        <x:v>EC2_ISIC4_Q87</x:v>
      </x:c>
      <x:c r="F76" s="17" t="str">
        <x:v>Economic activity (ISIC-Rev.4), 2 digit level: 87 - Residential care activities</x:v>
      </x:c>
      <x:c r="G76" s="19" t="n">
        <x:v>57.893</x:v>
      </x:c>
      <x:c r="H76" s="20" t="n">
        <x:v>1</x:v>
      </x:c>
      <x:c r="I76" s="19" t="n">
        <x:f>SUM(G75:G77)</x:f>
        <x:v>914.354</x:v>
      </x:c>
      <x:c r="J76" s="20" t="n">
        <x:f>G76/I76*H76</x:f>
        <x:v>0.06331573985567952</x:v>
      </x:c>
      <x:c r="K76" s="2" t="str">
        <x:v>ISIC4:87</x:v>
      </x:c>
      <x:c r="L76" s="14" t="n">
        <x:f>'Crosswalk'!C82</x:f>
        <x:v>0</x:v>
      </x:c>
      <x:c r="M76" s="14" t="n">
        <x:f>'Crosswalk'!D82</x:f>
        <x:v>0</x:v>
      </x:c>
      <x:c r="N76" s="14" t="n">
        <x:f>'Crosswalk'!E82</x:f>
        <x:v>0</x:v>
      </x:c>
      <x:c r="O76" s="14" t="n">
        <x:f>'Crosswalk'!F82</x:f>
        <x:v>0</x:v>
      </x:c>
      <x:c r="P76" s="14" t="n">
        <x:f>'Crosswalk'!G82</x:f>
        <x:v>0</x:v>
      </x:c>
      <x:c r="Q76" s="14" t="n">
        <x:f>'Crosswalk'!H82</x:f>
        <x:v>1</x:v>
      </x:c>
      <x:c r="R76" s="14" t="n">
        <x:f>'Crosswalk'!I82</x:f>
        <x:v>0</x:v>
      </x:c>
      <x:c r="S76" s="14" t="n">
        <x:f>'Crosswalk'!J82</x:f>
        <x:v>0</x:v>
      </x:c>
      <x:c r="T76" s="14" t="n">
        <x:f>'Crosswalk'!K82</x:f>
        <x:v>0</x:v>
      </x:c>
      <x:c r="U76" s="14" t="n">
        <x:f>'Crosswalk'!L82</x:f>
        <x:v>0</x:v>
      </x:c>
      <x:c r="V76" s="14" t="n">
        <x:f>'Crosswalk'!M82</x:f>
        <x:v>0</x:v>
      </x:c>
      <x:c r="W76" s="14" t="n">
        <x:f>'Crosswalk'!N82</x:f>
        <x:v>0</x:v>
      </x:c>
      <x:c r="X76" s="17" t="str">
        <x:v>LFS - Permanent Household Survey, Urban</x:v>
      </x:c>
      <x:c r="Y76" s="2" t="str"/>
      <x:c r="Z76" s="17" t="str">
        <x:v>Own-country 2024 division composition. Observed industry detail; within-group ratios only. Definitions may differ from ILO modelled margins.</x:v>
      </x:c>
      <x:c r="AA76" s="2" t="str"/>
      <x:c r="AB76" s="2" t="str">
        <x:v>https://rplumber.ilo.org/data/indicator?format=.csv.gz&amp;id=EMP_TEMP_SEX_EC2_NB_A</x:v>
      </x:c>
    </x:row>
    <x:row r="77" ht="48" customHeight="1">
      <x:c r="A77" s="13" t="str">
        <x:v>ARG</x:v>
      </x:c>
      <x:c r="B77" s="13" t="str">
        <x:v>Q</x:v>
      </x:c>
      <x:c r="C77" s="13" t="str">
        <x:v>ARG</x:v>
      </x:c>
      <x:c r="D77" s="13" t="n">
        <x:v>2024</x:v>
      </x:c>
      <x:c r="E77" s="13" t="str">
        <x:v>EC2_ISIC4_Q88</x:v>
      </x:c>
      <x:c r="F77" s="18" t="str">
        <x:v>Economic activity (ISIC-Rev.4), 2 digit level: 88 - Social work activities without accommodation</x:v>
      </x:c>
      <x:c r="G77" s="21" t="n">
        <x:v>69.975</x:v>
      </x:c>
      <x:c r="H77" s="22" t="n">
        <x:v>1</x:v>
      </x:c>
      <x:c r="I77" s="21" t="n">
        <x:f>SUM(G75:G77)</x:f>
        <x:v>914.354</x:v>
      </x:c>
      <x:c r="J77" s="22" t="n">
        <x:f>G77/I77*H77</x:f>
        <x:v>0.07652944045741583</x:v>
      </x:c>
      <x:c r="K77" s="13" t="str">
        <x:v>ISIC4:88</x:v>
      </x:c>
      <x:c r="L77" s="15" t="n">
        <x:f>'Crosswalk'!C83</x:f>
        <x:v>0</x:v>
      </x:c>
      <x:c r="M77" s="15" t="n">
        <x:f>'Crosswalk'!D83</x:f>
        <x:v>0</x:v>
      </x:c>
      <x:c r="N77" s="15" t="n">
        <x:f>'Crosswalk'!E83</x:f>
        <x:v>0</x:v>
      </x:c>
      <x:c r="O77" s="15" t="n">
        <x:f>'Crosswalk'!F83</x:f>
        <x:v>0</x:v>
      </x:c>
      <x:c r="P77" s="15" t="n">
        <x:f>'Crosswalk'!G83</x:f>
        <x:v>0</x:v>
      </x:c>
      <x:c r="Q77" s="15" t="n">
        <x:f>'Crosswalk'!H83</x:f>
        <x:v>0</x:v>
      </x:c>
      <x:c r="R77" s="15" t="n">
        <x:f>'Crosswalk'!I83</x:f>
        <x:v>0</x:v>
      </x:c>
      <x:c r="S77" s="15" t="n">
        <x:f>'Crosswalk'!J83</x:f>
        <x:v>0</x:v>
      </x:c>
      <x:c r="T77" s="15" t="n">
        <x:f>'Crosswalk'!K83</x:f>
        <x:v>0</x:v>
      </x:c>
      <x:c r="U77" s="15" t="n">
        <x:f>'Crosswalk'!L83</x:f>
        <x:v>0</x:v>
      </x:c>
      <x:c r="V77" s="15" t="n">
        <x:f>'Crosswalk'!M83</x:f>
        <x:v>0</x:v>
      </x:c>
      <x:c r="W77" s="15" t="n">
        <x:f>'Crosswalk'!N83</x:f>
        <x:v>1</x:v>
      </x:c>
      <x:c r="X77" s="18" t="str">
        <x:v>LFS - Permanent Household Survey, Urban</x:v>
      </x:c>
      <x:c r="Y77" s="13" t="str"/>
      <x:c r="Z77" s="18" t="str">
        <x:v>Own-country 2024 division composition. Observed industry detail; within-group ratios only. Definitions may differ from ILO modelled margins.</x:v>
      </x:c>
      <x:c r="AA77" s="13" t="str"/>
      <x:c r="AB77" s="13" t="str">
        <x:v>https://rplumber.ilo.org/data/indicator?format=.csv.gz&amp;id=EMP_TEMP_SEX_EC2_NB_A</x:v>
      </x:c>
    </x:row>
    <x:row r="78" ht="48" customHeight="1">
      <x:c r="A78" s="2" t="str">
        <x:v>ARG</x:v>
      </x:c>
      <x:c r="B78" s="2" t="str">
        <x:v>RSTU</x:v>
      </x:c>
      <x:c r="C78" s="2" t="str">
        <x:v>ARG</x:v>
      </x:c>
      <x:c r="D78" s="2" t="n">
        <x:v>2024</x:v>
      </x:c>
      <x:c r="E78" s="2" t="str">
        <x:v>EC2_ISIC4_R90</x:v>
      </x:c>
      <x:c r="F78" s="17" t="str">
        <x:v>Economic activity (ISIC-Rev.4), 2 digit level: 90 - Creative, arts and entertainment activities</x:v>
      </x:c>
      <x:c r="G78" s="19" t="n">
        <x:v>41.043</x:v>
      </x:c>
      <x:c r="H78" s="20" t="n">
        <x:v>1</x:v>
      </x:c>
      <x:c r="I78" s="19" t="n">
        <x:f>SUM(G78:G86)</x:f>
        <x:v>1641.0330000000001</x:v>
      </x:c>
      <x:c r="J78" s="20" t="n">
        <x:f>G78/I78*H78</x:f>
        <x:v>0.025010465968691668</x:v>
      </x:c>
      <x:c r="K78" s="2" t="str">
        <x:v>ISIC4:90</x:v>
      </x:c>
      <x:c r="L78" s="14" t="n">
        <x:f>'Crosswalk'!C84</x:f>
        <x:v>0</x:v>
      </x:c>
      <x:c r="M78" s="14" t="n">
        <x:f>'Crosswalk'!D84</x:f>
        <x:v>0</x:v>
      </x:c>
      <x:c r="N78" s="14" t="n">
        <x:f>'Crosswalk'!E84</x:f>
        <x:v>0</x:v>
      </x:c>
      <x:c r="O78" s="14" t="n">
        <x:f>'Crosswalk'!F84</x:f>
        <x:v>0</x:v>
      </x:c>
      <x:c r="P78" s="14" t="n">
        <x:f>'Crosswalk'!G84</x:f>
        <x:v>0</x:v>
      </x:c>
      <x:c r="Q78" s="14" t="n">
        <x:f>'Crosswalk'!H84</x:f>
        <x:v>0</x:v>
      </x:c>
      <x:c r="R78" s="14" t="n">
        <x:f>'Crosswalk'!I84</x:f>
        <x:v>0</x:v>
      </x:c>
      <x:c r="S78" s="14" t="n">
        <x:f>'Crosswalk'!J84</x:f>
        <x:v>0</x:v>
      </x:c>
      <x:c r="T78" s="14" t="n">
        <x:f>'Crosswalk'!K84</x:f>
        <x:v>1</x:v>
      </x:c>
      <x:c r="U78" s="14" t="n">
        <x:f>'Crosswalk'!L84</x:f>
        <x:v>0</x:v>
      </x:c>
      <x:c r="V78" s="14" t="n">
        <x:f>'Crosswalk'!M84</x:f>
        <x:v>0</x:v>
      </x:c>
      <x:c r="W78" s="14" t="n">
        <x:f>'Crosswalk'!N84</x:f>
        <x:v>0</x:v>
      </x:c>
      <x:c r="X78" s="17" t="str">
        <x:v>LFS - Permanent Household Survey, Urban</x:v>
      </x:c>
      <x:c r="Y78" s="2" t="str"/>
      <x:c r="Z78" s="17" t="str">
        <x:v>Own-country 2024 division composition. Observed industry detail; within-group ratios only. Definitions may differ from ILO modelled margins.</x:v>
      </x:c>
      <x:c r="AA78" s="2" t="str"/>
      <x:c r="AB78" s="2" t="str">
        <x:v>https://rplumber.ilo.org/data/indicator?format=.csv.gz&amp;id=EMP_TEMP_SEX_EC2_NB_A</x:v>
      </x:c>
    </x:row>
    <x:row r="79" ht="48" customHeight="1">
      <x:c r="A79" s="13" t="str">
        <x:v>ARG</x:v>
      </x:c>
      <x:c r="B79" s="13" t="str">
        <x:v>RSTU</x:v>
      </x:c>
      <x:c r="C79" s="13" t="str">
        <x:v>ARG</x:v>
      </x:c>
      <x:c r="D79" s="13" t="n">
        <x:v>2024</x:v>
      </x:c>
      <x:c r="E79" s="13" t="str">
        <x:v>EC2_ISIC4_R91</x:v>
      </x:c>
      <x:c r="F79" s="18" t="str">
        <x:v>Economic activity (ISIC-Rev.4), 2 digit level: 91 - Libraries, archives, museums and other cultural activities</x:v>
      </x:c>
      <x:c r="G79" s="21" t="n">
        <x:v>12.961</x:v>
      </x:c>
      <x:c r="H79" s="22" t="n">
        <x:v>1</x:v>
      </x:c>
      <x:c r="I79" s="21" t="n">
        <x:f>SUM(G78:G86)</x:f>
        <x:v>1641.0330000000001</x:v>
      </x:c>
      <x:c r="J79" s="22" t="n">
        <x:f>G79/I79*H79</x:f>
        <x:v>0.007898073957074599</x:v>
      </x:c>
      <x:c r="K79" s="13" t="str">
        <x:v>ISIC4:91</x:v>
      </x:c>
      <x:c r="L79" s="15" t="n">
        <x:f>'Crosswalk'!C85</x:f>
        <x:v>0</x:v>
      </x:c>
      <x:c r="M79" s="15" t="n">
        <x:f>'Crosswalk'!D85</x:f>
        <x:v>0</x:v>
      </x:c>
      <x:c r="N79" s="15" t="n">
        <x:f>'Crosswalk'!E85</x:f>
        <x:v>0</x:v>
      </x:c>
      <x:c r="O79" s="15" t="n">
        <x:f>'Crosswalk'!F85</x:f>
        <x:v>0</x:v>
      </x:c>
      <x:c r="P79" s="15" t="n">
        <x:f>'Crosswalk'!G85</x:f>
        <x:v>0</x:v>
      </x:c>
      <x:c r="Q79" s="15" t="n">
        <x:f>'Crosswalk'!H85</x:f>
        <x:v>0</x:v>
      </x:c>
      <x:c r="R79" s="15" t="n">
        <x:f>'Crosswalk'!I85</x:f>
        <x:v>0</x:v>
      </x:c>
      <x:c r="S79" s="15" t="n">
        <x:f>'Crosswalk'!J85</x:f>
        <x:v>0</x:v>
      </x:c>
      <x:c r="T79" s="15" t="n">
        <x:f>'Crosswalk'!K85</x:f>
        <x:v>0</x:v>
      </x:c>
      <x:c r="U79" s="15" t="n">
        <x:f>'Crosswalk'!L85</x:f>
        <x:v>0</x:v>
      </x:c>
      <x:c r="V79" s="15" t="n">
        <x:f>'Crosswalk'!M85</x:f>
        <x:v>0</x:v>
      </x:c>
      <x:c r="W79" s="15" t="n">
        <x:f>'Crosswalk'!N85</x:f>
        <x:v>1</x:v>
      </x:c>
      <x:c r="X79" s="18" t="str">
        <x:v>LFS - Permanent Household Survey, Urban</x:v>
      </x:c>
      <x:c r="Y79" s="13" t="str"/>
      <x:c r="Z79" s="18" t="str">
        <x:v>Own-country 2024 division composition. Observed industry detail; within-group ratios only. Definitions may differ from ILO modelled margins.</x:v>
      </x:c>
      <x:c r="AA79" s="13" t="str"/>
      <x:c r="AB79" s="13" t="str">
        <x:v>https://rplumber.ilo.org/data/indicator?format=.csv.gz&amp;id=EMP_TEMP_SEX_EC2_NB_A</x:v>
      </x:c>
    </x:row>
    <x:row r="80" ht="48" customHeight="1">
      <x:c r="A80" s="2" t="str">
        <x:v>ARG</x:v>
      </x:c>
      <x:c r="B80" s="2" t="str">
        <x:v>RSTU</x:v>
      </x:c>
      <x:c r="C80" s="2" t="str">
        <x:v>ARG</x:v>
      </x:c>
      <x:c r="D80" s="2" t="n">
        <x:v>2024</x:v>
      </x:c>
      <x:c r="E80" s="2" t="str">
        <x:v>EC2_ISIC4_R92</x:v>
      </x:c>
      <x:c r="F80" s="17" t="str">
        <x:v>Economic activity (ISIC-Rev.4), 2 digit level: 92 - Gambling and betting activities</x:v>
      </x:c>
      <x:c r="G80" s="19" t="n">
        <x:v>41.637</x:v>
      </x:c>
      <x:c r="H80" s="20" t="n">
        <x:v>1</x:v>
      </x:c>
      <x:c r="I80" s="19" t="n">
        <x:f>SUM(G78:G86)</x:f>
        <x:v>1641.0330000000001</x:v>
      </x:c>
      <x:c r="J80" s="20" t="n">
        <x:f>G80/I80*H80</x:f>
        <x:v>0.025372433095495337</x:v>
      </x:c>
      <x:c r="K80" s="2" t="str">
        <x:v>ISIC4:92</x:v>
      </x:c>
      <x:c r="L80" s="14" t="n">
        <x:f>'Crosswalk'!C86</x:f>
        <x:v>0</x:v>
      </x:c>
      <x:c r="M80" s="14" t="n">
        <x:f>'Crosswalk'!D86</x:f>
        <x:v>0</x:v>
      </x:c>
      <x:c r="N80" s="14" t="n">
        <x:f>'Crosswalk'!E86</x:f>
        <x:v>0</x:v>
      </x:c>
      <x:c r="O80" s="14" t="n">
        <x:f>'Crosswalk'!F86</x:f>
        <x:v>1</x:v>
      </x:c>
      <x:c r="P80" s="14" t="n">
        <x:f>'Crosswalk'!G86</x:f>
        <x:v>0</x:v>
      </x:c>
      <x:c r="Q80" s="14" t="n">
        <x:f>'Crosswalk'!H86</x:f>
        <x:v>0</x:v>
      </x:c>
      <x:c r="R80" s="14" t="n">
        <x:f>'Crosswalk'!I86</x:f>
        <x:v>0</x:v>
      </x:c>
      <x:c r="S80" s="14" t="n">
        <x:f>'Crosswalk'!J86</x:f>
        <x:v>0</x:v>
      </x:c>
      <x:c r="T80" s="14" t="n">
        <x:f>'Crosswalk'!K86</x:f>
        <x:v>0</x:v>
      </x:c>
      <x:c r="U80" s="14" t="n">
        <x:f>'Crosswalk'!L86</x:f>
        <x:v>0</x:v>
      </x:c>
      <x:c r="V80" s="14" t="n">
        <x:f>'Crosswalk'!M86</x:f>
        <x:v>0</x:v>
      </x:c>
      <x:c r="W80" s="14" t="n">
        <x:f>'Crosswalk'!N86</x:f>
        <x:v>0</x:v>
      </x:c>
      <x:c r="X80" s="17" t="str">
        <x:v>LFS - Permanent Household Survey, Urban</x:v>
      </x:c>
      <x:c r="Y80" s="2" t="str"/>
      <x:c r="Z80" s="17" t="str">
        <x:v>Own-country 2024 division composition. Observed industry detail; within-group ratios only. Definitions may differ from ILO modelled margins.</x:v>
      </x:c>
      <x:c r="AA80" s="2" t="str"/>
      <x:c r="AB80" s="2" t="str">
        <x:v>https://rplumber.ilo.org/data/indicator?format=.csv.gz&amp;id=EMP_TEMP_SEX_EC2_NB_A</x:v>
      </x:c>
    </x:row>
    <x:row r="81" ht="48" customHeight="1">
      <x:c r="A81" s="13" t="str">
        <x:v>ARG</x:v>
      </x:c>
      <x:c r="B81" s="13" t="str">
        <x:v>RSTU</x:v>
      </x:c>
      <x:c r="C81" s="13" t="str">
        <x:v>ARG</x:v>
      </x:c>
      <x:c r="D81" s="13" t="n">
        <x:v>2024</x:v>
      </x:c>
      <x:c r="E81" s="13" t="str">
        <x:v>EC2_ISIC4_R93</x:v>
      </x:c>
      <x:c r="F81" s="18" t="str">
        <x:v>Economic activity (ISIC-Rev.4), 2 digit level: 93 - Sports activities and amusement and recreation activities</x:v>
      </x:c>
      <x:c r="G81" s="21" t="n">
        <x:v>151.101</x:v>
      </x:c>
      <x:c r="H81" s="22" t="n">
        <x:v>1</x:v>
      </x:c>
      <x:c r="I81" s="21" t="n">
        <x:f>SUM(G78:G86)</x:f>
        <x:v>1641.0330000000001</x:v>
      </x:c>
      <x:c r="J81" s="22" t="n">
        <x:f>G81/I81*H81</x:f>
        <x:v>0.09207675896828399</x:v>
      </x:c>
      <x:c r="K81" s="13" t="str">
        <x:v>ISIC4:93</x:v>
      </x:c>
      <x:c r="L81" s="15" t="n">
        <x:f>'Crosswalk'!C87</x:f>
        <x:v>0</x:v>
      </x:c>
      <x:c r="M81" s="15" t="n">
        <x:f>'Crosswalk'!D87</x:f>
        <x:v>0</x:v>
      </x:c>
      <x:c r="N81" s="15" t="n">
        <x:f>'Crosswalk'!E87</x:f>
        <x:v>0</x:v>
      </x:c>
      <x:c r="O81" s="15" t="n">
        <x:f>'Crosswalk'!F87</x:f>
        <x:v>1</x:v>
      </x:c>
      <x:c r="P81" s="15" t="n">
        <x:f>'Crosswalk'!G87</x:f>
        <x:v>0</x:v>
      </x:c>
      <x:c r="Q81" s="15" t="n">
        <x:f>'Crosswalk'!H87</x:f>
        <x:v>0</x:v>
      </x:c>
      <x:c r="R81" s="15" t="n">
        <x:f>'Crosswalk'!I87</x:f>
        <x:v>0</x:v>
      </x:c>
      <x:c r="S81" s="15" t="n">
        <x:f>'Crosswalk'!J87</x:f>
        <x:v>0</x:v>
      </x:c>
      <x:c r="T81" s="15" t="n">
        <x:f>'Crosswalk'!K87</x:f>
        <x:v>0</x:v>
      </x:c>
      <x:c r="U81" s="15" t="n">
        <x:f>'Crosswalk'!L87</x:f>
        <x:v>0</x:v>
      </x:c>
      <x:c r="V81" s="15" t="n">
        <x:f>'Crosswalk'!M87</x:f>
        <x:v>0</x:v>
      </x:c>
      <x:c r="W81" s="15" t="n">
        <x:f>'Crosswalk'!N87</x:f>
        <x:v>0</x:v>
      </x:c>
      <x:c r="X81" s="18" t="str">
        <x:v>LFS - Permanent Household Survey, Urban</x:v>
      </x:c>
      <x:c r="Y81" s="13" t="str"/>
      <x:c r="Z81" s="18" t="str">
        <x:v>Own-country 2024 division composition. Observed industry detail; within-group ratios only. Definitions may differ from ILO modelled margins.</x:v>
      </x:c>
      <x:c r="AA81" s="13" t="str"/>
      <x:c r="AB81" s="13" t="str">
        <x:v>https://rplumber.ilo.org/data/indicator?format=.csv.gz&amp;id=EMP_TEMP_SEX_EC2_NB_A</x:v>
      </x:c>
    </x:row>
    <x:row r="82" ht="48" customHeight="1">
      <x:c r="A82" s="2" t="str">
        <x:v>ARG</x:v>
      </x:c>
      <x:c r="B82" s="2" t="str">
        <x:v>RSTU</x:v>
      </x:c>
      <x:c r="C82" s="2" t="str">
        <x:v>ARG</x:v>
      </x:c>
      <x:c r="D82" s="2" t="n">
        <x:v>2024</x:v>
      </x:c>
      <x:c r="E82" s="2" t="str">
        <x:v>EC2_ISIC4_S94</x:v>
      </x:c>
      <x:c r="F82" s="17" t="str">
        <x:v>Economic activity (ISIC-Rev.4), 2 digit level: 94 - Activities of membership organizations</x:v>
      </x:c>
      <x:c r="G82" s="19" t="n">
        <x:v>114.285</x:v>
      </x:c>
      <x:c r="H82" s="20" t="n">
        <x:v>1</x:v>
      </x:c>
      <x:c r="I82" s="19" t="n">
        <x:f>SUM(G78:G86)</x:f>
        <x:v>1641.0330000000001</x:v>
      </x:c>
      <x:c r="J82" s="20" t="n">
        <x:f>G82/I82*H82</x:f>
        <x:v>0.06964210957366487</x:v>
      </x:c>
      <x:c r="K82" s="2" t="str">
        <x:v>ISIC4:94</x:v>
      </x:c>
      <x:c r="L82" s="14" t="n">
        <x:f>'Crosswalk'!C88</x:f>
        <x:v>0</x:v>
      </x:c>
      <x:c r="M82" s="14" t="n">
        <x:f>'Crosswalk'!D88</x:f>
        <x:v>0</x:v>
      </x:c>
      <x:c r="N82" s="14" t="n">
        <x:f>'Crosswalk'!E88</x:f>
        <x:v>0</x:v>
      </x:c>
      <x:c r="O82" s="14" t="n">
        <x:f>'Crosswalk'!F88</x:f>
        <x:v>0</x:v>
      </x:c>
      <x:c r="P82" s="14" t="n">
        <x:f>'Crosswalk'!G88</x:f>
        <x:v>0</x:v>
      </x:c>
      <x:c r="Q82" s="14" t="n">
        <x:f>'Crosswalk'!H88</x:f>
        <x:v>0</x:v>
      </x:c>
      <x:c r="R82" s="14" t="n">
        <x:f>'Crosswalk'!I88</x:f>
        <x:v>0</x:v>
      </x:c>
      <x:c r="S82" s="14" t="n">
        <x:f>'Crosswalk'!J88</x:f>
        <x:v>0</x:v>
      </x:c>
      <x:c r="T82" s="14" t="n">
        <x:f>'Crosswalk'!K88</x:f>
        <x:v>0</x:v>
      </x:c>
      <x:c r="U82" s="14" t="n">
        <x:f>'Crosswalk'!L88</x:f>
        <x:v>0</x:v>
      </x:c>
      <x:c r="V82" s="14" t="n">
        <x:f>'Crosswalk'!M88</x:f>
        <x:v>0</x:v>
      </x:c>
      <x:c r="W82" s="14" t="n">
        <x:f>'Crosswalk'!N88</x:f>
        <x:v>1</x:v>
      </x:c>
      <x:c r="X82" s="17" t="str">
        <x:v>LFS - Permanent Household Survey, Urban</x:v>
      </x:c>
      <x:c r="Y82" s="2" t="str"/>
      <x:c r="Z82" s="17" t="str">
        <x:v>Own-country 2024 division composition. Observed industry detail; within-group ratios only. Definitions may differ from ILO modelled margins.</x:v>
      </x:c>
      <x:c r="AA82" s="2" t="str"/>
      <x:c r="AB82" s="2" t="str">
        <x:v>https://rplumber.ilo.org/data/indicator?format=.csv.gz&amp;id=EMP_TEMP_SEX_EC2_NB_A</x:v>
      </x:c>
    </x:row>
    <x:row r="83" ht="48" customHeight="1">
      <x:c r="A83" s="13" t="str">
        <x:v>ARG</x:v>
      </x:c>
      <x:c r="B83" s="13" t="str">
        <x:v>RSTU</x:v>
      </x:c>
      <x:c r="C83" s="13" t="str">
        <x:v>ARG</x:v>
      </x:c>
      <x:c r="D83" s="13" t="n">
        <x:v>2024</x:v>
      </x:c>
      <x:c r="E83" s="13" t="str">
        <x:v>EC2_ISIC4_S95</x:v>
      </x:c>
      <x:c r="F83" s="18" t="str">
        <x:v>Economic activity (ISIC-Rev.4), 2 digit level: 95 - Repair of computers and personal and household goods</x:v>
      </x:c>
      <x:c r="G83" s="21" t="n">
        <x:v>129.919</x:v>
      </x:c>
      <x:c r="H83" s="22" t="n">
        <x:v>1</x:v>
      </x:c>
      <x:c r="I83" s="21" t="n">
        <x:f>SUM(G78:G86)</x:f>
        <x:v>1641.0330000000001</x:v>
      </x:c>
      <x:c r="J83" s="22" t="n">
        <x:f>G83/I83*H83</x:f>
        <x:v>0.07916903560135598</x:v>
      </x:c>
      <x:c r="K83" s="13" t="str">
        <x:v>ISIC4:95</x:v>
      </x:c>
      <x:c r="L83" s="15" t="n">
        <x:f>'Crosswalk'!C89</x:f>
        <x:v>0</x:v>
      </x:c>
      <x:c r="M83" s="15" t="n">
        <x:f>'Crosswalk'!D89</x:f>
        <x:v>0</x:v>
      </x:c>
      <x:c r="N83" s="15" t="n">
        <x:f>'Crosswalk'!E89</x:f>
        <x:v>0</x:v>
      </x:c>
      <x:c r="O83" s="15" t="n">
        <x:f>'Crosswalk'!F89</x:f>
        <x:v>0.7</x:v>
      </x:c>
      <x:c r="P83" s="15" t="n">
        <x:f>'Crosswalk'!G89</x:f>
        <x:v>0</x:v>
      </x:c>
      <x:c r="Q83" s="15" t="n">
        <x:f>'Crosswalk'!H89</x:f>
        <x:v>0</x:v>
      </x:c>
      <x:c r="R83" s="15" t="n">
        <x:f>'Crosswalk'!I89</x:f>
        <x:v>0</x:v>
      </x:c>
      <x:c r="S83" s="15" t="n">
        <x:f>'Crosswalk'!J89</x:f>
        <x:v>0.3</x:v>
      </x:c>
      <x:c r="T83" s="15" t="n">
        <x:f>'Crosswalk'!K89</x:f>
        <x:v>0</x:v>
      </x:c>
      <x:c r="U83" s="15" t="n">
        <x:f>'Crosswalk'!L89</x:f>
        <x:v>0</x:v>
      </x:c>
      <x:c r="V83" s="15" t="n">
        <x:f>'Crosswalk'!M89</x:f>
        <x:v>0</x:v>
      </x:c>
      <x:c r="W83" s="15" t="n">
        <x:f>'Crosswalk'!N89</x:f>
        <x:v>0</x:v>
      </x:c>
      <x:c r="X83" s="18" t="str">
        <x:v>LFS - Permanent Household Survey, Urban</x:v>
      </x:c>
      <x:c r="Y83" s="13" t="str"/>
      <x:c r="Z83" s="18" t="str">
        <x:v>Own-country 2024 division composition. Observed industry detail; within-group ratios only. Definitions may differ from ILO modelled margins.</x:v>
      </x:c>
      <x:c r="AA83" s="13" t="str"/>
      <x:c r="AB83" s="13" t="str">
        <x:v>https://rplumber.ilo.org/data/indicator?format=.csv.gz&amp;id=EMP_TEMP_SEX_EC2_NB_A</x:v>
      </x:c>
    </x:row>
    <x:row r="84" ht="48" customHeight="1">
      <x:c r="A84" s="2" t="str">
        <x:v>ARG</x:v>
      </x:c>
      <x:c r="B84" s="2" t="str">
        <x:v>RSTU</x:v>
      </x:c>
      <x:c r="C84" s="2" t="str">
        <x:v>ARG</x:v>
      </x:c>
      <x:c r="D84" s="2" t="n">
        <x:v>2024</x:v>
      </x:c>
      <x:c r="E84" s="2" t="str">
        <x:v>EC2_ISIC4_S96</x:v>
      </x:c>
      <x:c r="F84" s="17" t="str">
        <x:v>Economic activity (ISIC-Rev.4), 2 digit level: 96 - Other personal service activities</x:v>
      </x:c>
      <x:c r="G84" s="19" t="n">
        <x:v>311.341</x:v>
      </x:c>
      <x:c r="H84" s="20" t="n">
        <x:v>1</x:v>
      </x:c>
      <x:c r="I84" s="19" t="n">
        <x:f>SUM(G78:G86)</x:f>
        <x:v>1641.0330000000001</x:v>
      </x:c>
      <x:c r="J84" s="20" t="n">
        <x:f>G84/I84*H84</x:f>
        <x:v>0.18972257108784527</x:v>
      </x:c>
      <x:c r="K84" s="2" t="str">
        <x:v>ISIC4:96</x:v>
      </x:c>
      <x:c r="L84" s="14" t="n">
        <x:f>'Crosswalk'!C90</x:f>
        <x:v>0</x:v>
      </x:c>
      <x:c r="M84" s="14" t="n">
        <x:f>'Crosswalk'!D90</x:f>
        <x:v>0</x:v>
      </x:c>
      <x:c r="N84" s="14" t="n">
        <x:f>'Crosswalk'!E90</x:f>
        <x:v>0</x:v>
      </x:c>
      <x:c r="O84" s="14" t="n">
        <x:f>'Crosswalk'!F90</x:f>
        <x:v>1</x:v>
      </x:c>
      <x:c r="P84" s="14" t="n">
        <x:f>'Crosswalk'!G90</x:f>
        <x:v>0</x:v>
      </x:c>
      <x:c r="Q84" s="14" t="n">
        <x:f>'Crosswalk'!H90</x:f>
        <x:v>0</x:v>
      </x:c>
      <x:c r="R84" s="14" t="n">
        <x:f>'Crosswalk'!I90</x:f>
        <x:v>0</x:v>
      </x:c>
      <x:c r="S84" s="14" t="n">
        <x:f>'Crosswalk'!J90</x:f>
        <x:v>0</x:v>
      </x:c>
      <x:c r="T84" s="14" t="n">
        <x:f>'Crosswalk'!K90</x:f>
        <x:v>0</x:v>
      </x:c>
      <x:c r="U84" s="14" t="n">
        <x:f>'Crosswalk'!L90</x:f>
        <x:v>0</x:v>
      </x:c>
      <x:c r="V84" s="14" t="n">
        <x:f>'Crosswalk'!M90</x:f>
        <x:v>0</x:v>
      </x:c>
      <x:c r="W84" s="14" t="n">
        <x:f>'Crosswalk'!N90</x:f>
        <x:v>0</x:v>
      </x:c>
      <x:c r="X84" s="17" t="str">
        <x:v>LFS - Permanent Household Survey, Urban</x:v>
      </x:c>
      <x:c r="Y84" s="2" t="str"/>
      <x:c r="Z84" s="17" t="str">
        <x:v>Own-country 2024 division composition. Observed industry detail; within-group ratios only. Definitions may differ from ILO modelled margins.</x:v>
      </x:c>
      <x:c r="AA84" s="2" t="str"/>
      <x:c r="AB84" s="2" t="str">
        <x:v>https://rplumber.ilo.org/data/indicator?format=.csv.gz&amp;id=EMP_TEMP_SEX_EC2_NB_A</x:v>
      </x:c>
    </x:row>
    <x:row r="85" ht="48" customHeight="1">
      <x:c r="A85" s="13" t="str">
        <x:v>ARG</x:v>
      </x:c>
      <x:c r="B85" s="13" t="str">
        <x:v>RSTU</x:v>
      </x:c>
      <x:c r="C85" s="13" t="str">
        <x:v>ARG</x:v>
      </x:c>
      <x:c r="D85" s="13" t="n">
        <x:v>2024</x:v>
      </x:c>
      <x:c r="E85" s="13" t="str">
        <x:v>EC2_ISIC4_T97</x:v>
      </x:c>
      <x:c r="F85" s="18" t="str">
        <x:v>Economic activity (ISIC-Rev.4), 2 digit level: 97 - Activities of households as employers of domestic personnel</x:v>
      </x:c>
      <x:c r="G85" s="21" t="n">
        <x:v>837.718</x:v>
      </x:c>
      <x:c r="H85" s="22" t="n">
        <x:v>1</x:v>
      </x:c>
      <x:c r="I85" s="21" t="n">
        <x:f>SUM(G78:G86)</x:f>
        <x:v>1641.0330000000001</x:v>
      </x:c>
      <x:c r="J85" s="22" t="n">
        <x:f>G85/I85*H85</x:f>
        <x:v>0.5104821170567563</x:v>
      </x:c>
      <x:c r="K85" s="13" t="str">
        <x:v>ISIC4:97</x:v>
      </x:c>
      <x:c r="L85" s="15" t="n">
        <x:f>'Crosswalk'!C91</x:f>
        <x:v>0</x:v>
      </x:c>
      <x:c r="M85" s="15" t="n">
        <x:f>'Crosswalk'!D91</x:f>
        <x:v>0</x:v>
      </x:c>
      <x:c r="N85" s="15" t="n">
        <x:f>'Crosswalk'!E91</x:f>
        <x:v>0</x:v>
      </x:c>
      <x:c r="O85" s="15" t="n">
        <x:f>'Crosswalk'!F91</x:f>
        <x:v>0</x:v>
      </x:c>
      <x:c r="P85" s="15" t="n">
        <x:f>'Crosswalk'!G91</x:f>
        <x:v>0</x:v>
      </x:c>
      <x:c r="Q85" s="15" t="n">
        <x:f>'Crosswalk'!H91</x:f>
        <x:v>0</x:v>
      </x:c>
      <x:c r="R85" s="15" t="n">
        <x:f>'Crosswalk'!I91</x:f>
        <x:v>0</x:v>
      </x:c>
      <x:c r="S85" s="15" t="n">
        <x:f>'Crosswalk'!J91</x:f>
        <x:v>0</x:v>
      </x:c>
      <x:c r="T85" s="15" t="n">
        <x:f>'Crosswalk'!K91</x:f>
        <x:v>0</x:v>
      </x:c>
      <x:c r="U85" s="15" t="n">
        <x:f>'Crosswalk'!L91</x:f>
        <x:v>0</x:v>
      </x:c>
      <x:c r="V85" s="15" t="n">
        <x:f>'Crosswalk'!M91</x:f>
        <x:v>0</x:v>
      </x:c>
      <x:c r="W85" s="15" t="n">
        <x:f>'Crosswalk'!N91</x:f>
        <x:v>1</x:v>
      </x:c>
      <x:c r="X85" s="18" t="str">
        <x:v>LFS - Permanent Household Survey, Urban</x:v>
      </x:c>
      <x:c r="Y85" s="13" t="str"/>
      <x:c r="Z85" s="18" t="str">
        <x:v>Own-country 2024 division composition. Observed industry detail; within-group ratios only. Definitions may differ from ILO modelled margins.</x:v>
      </x:c>
      <x:c r="AA85" s="13" t="str"/>
      <x:c r="AB85" s="13" t="str">
        <x:v>https://rplumber.ilo.org/data/indicator?format=.csv.gz&amp;id=EMP_TEMP_SEX_EC2_NB_A</x:v>
      </x:c>
    </x:row>
    <x:row r="86" ht="48" customHeight="1">
      <x:c r="A86" s="2" t="str">
        <x:v>ARG</x:v>
      </x:c>
      <x:c r="B86" s="2" t="str">
        <x:v>RSTU</x:v>
      </x:c>
      <x:c r="C86" s="2" t="str">
        <x:v>ARG</x:v>
      </x:c>
      <x:c r="D86" s="2" t="n">
        <x:v>2024</x:v>
      </x:c>
      <x:c r="E86" s="2" t="str">
        <x:v>EC2_ISIC4_U99</x:v>
      </x:c>
      <x:c r="F86" s="17" t="str">
        <x:v>Economic activity (ISIC-Rev.4), 2 digit level: 99 - Activities of extraterritorial organizations and bodies</x:v>
      </x:c>
      <x:c r="G86" s="19" t="n">
        <x:v>1.028</x:v>
      </x:c>
      <x:c r="H86" s="20" t="n">
        <x:v>1</x:v>
      </x:c>
      <x:c r="I86" s="19" t="n">
        <x:f>SUM(G78:G86)</x:f>
        <x:v>1641.0330000000001</x:v>
      </x:c>
      <x:c r="J86" s="20" t="n">
        <x:f>G86/I86*H86</x:f>
        <x:v>0.0006264346908319333</x:v>
      </x:c>
      <x:c r="K86" s="2" t="str">
        <x:v>ISIC4:99</x:v>
      </x:c>
      <x:c r="L86" s="14" t="n">
        <x:f>'Crosswalk'!C93</x:f>
        <x:v>0</x:v>
      </x:c>
      <x:c r="M86" s="14" t="n">
        <x:f>'Crosswalk'!D93</x:f>
        <x:v>0</x:v>
      </x:c>
      <x:c r="N86" s="14" t="n">
        <x:f>'Crosswalk'!E93</x:f>
        <x:v>0</x:v>
      </x:c>
      <x:c r="O86" s="14" t="n">
        <x:f>'Crosswalk'!F93</x:f>
        <x:v>0</x:v>
      </x:c>
      <x:c r="P86" s="14" t="n">
        <x:f>'Crosswalk'!G93</x:f>
        <x:v>0</x:v>
      </x:c>
      <x:c r="Q86" s="14" t="n">
        <x:f>'Crosswalk'!H93</x:f>
        <x:v>0</x:v>
      </x:c>
      <x:c r="R86" s="14" t="n">
        <x:f>'Crosswalk'!I93</x:f>
        <x:v>0</x:v>
      </x:c>
      <x:c r="S86" s="14" t="n">
        <x:f>'Crosswalk'!J93</x:f>
        <x:v>0</x:v>
      </x:c>
      <x:c r="T86" s="14" t="n">
        <x:f>'Crosswalk'!K93</x:f>
        <x:v>0</x:v>
      </x:c>
      <x:c r="U86" s="14" t="n">
        <x:f>'Crosswalk'!L93</x:f>
        <x:v>0</x:v>
      </x:c>
      <x:c r="V86" s="14" t="n">
        <x:f>'Crosswalk'!M93</x:f>
        <x:v>0</x:v>
      </x:c>
      <x:c r="W86" s="14" t="n">
        <x:f>'Crosswalk'!N93</x:f>
        <x:v>1</x:v>
      </x:c>
      <x:c r="X86" s="17" t="str">
        <x:v>LFS - Permanent Household Survey, Urban</x:v>
      </x:c>
      <x:c r="Y86" s="2" t="str">
        <x:v>U</x:v>
      </x:c>
      <x:c r="Z86" s="17" t="str">
        <x:v>Own-country 2024 division composition. Observed industry detail; within-group ratios only. Definitions may differ from ILO modelled margins.</x:v>
      </x:c>
      <x:c r="AA86" s="2" t="str"/>
      <x:c r="AB86" s="2" t="str">
        <x:v>https://rplumber.ilo.org/data/indicator?format=.csv.gz&amp;id=EMP_TEMP_SEX_EC2_NB_A</x:v>
      </x:c>
    </x:row>
    <x:row r="87" ht="48" customHeight="1">
      <x:c r="A87" s="13" t="str">
        <x:v>AUS</x:v>
      </x:c>
      <x:c r="B87" s="13" t="str">
        <x:v>A</x:v>
      </x:c>
      <x:c r="C87" s="13" t="str">
        <x:v>AUS</x:v>
      </x:c>
      <x:c r="D87" s="13" t="n">
        <x:v>2024</x:v>
      </x:c>
      <x:c r="E87" s="13" t="str">
        <x:v>EC2_ISIC4_A01</x:v>
      </x:c>
      <x:c r="F87" s="18" t="str">
        <x:v>Economic activity (ISIC-Rev.4), 2 digit level: 01 - Crop and animal production, hunting and related service activities</x:v>
      </x:c>
      <x:c r="G87" s="21" t="n">
        <x:v>302.547</x:v>
      </x:c>
      <x:c r="H87" s="22" t="n">
        <x:v>1</x:v>
      </x:c>
      <x:c r="I87" s="21" t="n">
        <x:f>SUM(G87:G89)</x:f>
        <x:v>320.92900000000003</x:v>
      </x:c>
      <x:c r="J87" s="22" t="n">
        <x:f>G87/I87*H87</x:f>
        <x:v>0.9427225336445133</x:v>
      </x:c>
      <x:c r="K87" s="13" t="str">
        <x:v>ISIC4:01</x:v>
      </x:c>
      <x:c r="L87" s="15" t="n">
        <x:f>'Crosswalk'!C6</x:f>
        <x:v>0</x:v>
      </x:c>
      <x:c r="M87" s="15" t="n">
        <x:f>'Crosswalk'!D6</x:f>
        <x:v>0</x:v>
      </x:c>
      <x:c r="N87" s="15" t="n">
        <x:f>'Crosswalk'!E6</x:f>
        <x:v>0</x:v>
      </x:c>
      <x:c r="O87" s="15" t="n">
        <x:f>'Crosswalk'!F6</x:f>
        <x:v>0</x:v>
      </x:c>
      <x:c r="P87" s="15" t="n">
        <x:f>'Crosswalk'!G6</x:f>
        <x:v>1</x:v>
      </x:c>
      <x:c r="Q87" s="15" t="n">
        <x:f>'Crosswalk'!H6</x:f>
        <x:v>0</x:v>
      </x:c>
      <x:c r="R87" s="15" t="n">
        <x:f>'Crosswalk'!I6</x:f>
        <x:v>0</x:v>
      </x:c>
      <x:c r="S87" s="15" t="n">
        <x:f>'Crosswalk'!J6</x:f>
        <x:v>0</x:v>
      </x:c>
      <x:c r="T87" s="15" t="n">
        <x:f>'Crosswalk'!K6</x:f>
        <x:v>0</x:v>
      </x:c>
      <x:c r="U87" s="15" t="n">
        <x:f>'Crosswalk'!L6</x:f>
        <x:v>0</x:v>
      </x:c>
      <x:c r="V87" s="15" t="n">
        <x:f>'Crosswalk'!M6</x:f>
        <x:v>0</x:v>
      </x:c>
      <x:c r="W87" s="15" t="n">
        <x:f>'Crosswalk'!N6</x:f>
        <x:v>0</x:v>
      </x:c>
      <x:c r="X87" s="18" t="str">
        <x:v>LFS - Labour Force Survey</x:v>
      </x:c>
      <x:c r="Y87" s="13" t="str"/>
      <x:c r="Z87" s="18" t="str">
        <x:v>Own-country 2024 division composition. Observed industry detail; within-group ratios only. Definitions may differ from ILO modelled margins.</x:v>
      </x:c>
      <x:c r="AA87" s="13" t="str"/>
      <x:c r="AB87" s="13" t="str">
        <x:v>https://rplumber.ilo.org/data/indicator?format=.csv.gz&amp;id=EMP_TEMP_SEX_EC2_NB_A</x:v>
      </x:c>
    </x:row>
    <x:row r="88" ht="48" customHeight="1">
      <x:c r="A88" s="2" t="str">
        <x:v>AUS</x:v>
      </x:c>
      <x:c r="B88" s="2" t="str">
        <x:v>A</x:v>
      </x:c>
      <x:c r="C88" s="2" t="str">
        <x:v>AUS</x:v>
      </x:c>
      <x:c r="D88" s="2" t="n">
        <x:v>2024</x:v>
      </x:c>
      <x:c r="E88" s="2" t="str">
        <x:v>EC2_ISIC4_A02</x:v>
      </x:c>
      <x:c r="F88" s="17" t="str">
        <x:v>Economic activity (ISIC-Rev.4), 2 digit level: 02 - Forestry and logging</x:v>
      </x:c>
      <x:c r="G88" s="19" t="n">
        <x:v>9.252</x:v>
      </x:c>
      <x:c r="H88" s="20" t="n">
        <x:v>1</x:v>
      </x:c>
      <x:c r="I88" s="19" t="n">
        <x:f>SUM(G87:G89)</x:f>
        <x:v>320.92900000000003</x:v>
      </x:c>
      <x:c r="J88" s="20" t="n">
        <x:f>G88/I88*H88</x:f>
        <x:v>0.02882880637150273</x:v>
      </x:c>
      <x:c r="K88" s="2" t="str">
        <x:v>ISIC4:02</x:v>
      </x:c>
      <x:c r="L88" s="14" t="n">
        <x:f>'Crosswalk'!C7</x:f>
        <x:v>0</x:v>
      </x:c>
      <x:c r="M88" s="14" t="n">
        <x:f>'Crosswalk'!D7</x:f>
        <x:v>1</x:v>
      </x:c>
      <x:c r="N88" s="14" t="n">
        <x:f>'Crosswalk'!E7</x:f>
        <x:v>0</x:v>
      </x:c>
      <x:c r="O88" s="14" t="n">
        <x:f>'Crosswalk'!F7</x:f>
        <x:v>0</x:v>
      </x:c>
      <x:c r="P88" s="14" t="n">
        <x:f>'Crosswalk'!G7</x:f>
        <x:v>0</x:v>
      </x:c>
      <x:c r="Q88" s="14" t="n">
        <x:f>'Crosswalk'!H7</x:f>
        <x:v>0</x:v>
      </x:c>
      <x:c r="R88" s="14" t="n">
        <x:f>'Crosswalk'!I7</x:f>
        <x:v>0</x:v>
      </x:c>
      <x:c r="S88" s="14" t="n">
        <x:f>'Crosswalk'!J7</x:f>
        <x:v>0</x:v>
      </x:c>
      <x:c r="T88" s="14" t="n">
        <x:f>'Crosswalk'!K7</x:f>
        <x:v>0</x:v>
      </x:c>
      <x:c r="U88" s="14" t="n">
        <x:f>'Crosswalk'!L7</x:f>
        <x:v>0</x:v>
      </x:c>
      <x:c r="V88" s="14" t="n">
        <x:f>'Crosswalk'!M7</x:f>
        <x:v>0</x:v>
      </x:c>
      <x:c r="W88" s="14" t="n">
        <x:f>'Crosswalk'!N7</x:f>
        <x:v>0</x:v>
      </x:c>
      <x:c r="X88" s="17" t="str">
        <x:v>LFS - Labour Force Survey</x:v>
      </x:c>
      <x:c r="Y88" s="2" t="str"/>
      <x:c r="Z88" s="17" t="str">
        <x:v>Own-country 2024 division composition. Observed industry detail; within-group ratios only. Definitions may differ from ILO modelled margins.</x:v>
      </x:c>
      <x:c r="AA88" s="2" t="str"/>
      <x:c r="AB88" s="2" t="str">
        <x:v>https://rplumber.ilo.org/data/indicator?format=.csv.gz&amp;id=EMP_TEMP_SEX_EC2_NB_A</x:v>
      </x:c>
    </x:row>
    <x:row r="89" ht="48" customHeight="1">
      <x:c r="A89" s="13" t="str">
        <x:v>AUS</x:v>
      </x:c>
      <x:c r="B89" s="13" t="str">
        <x:v>A</x:v>
      </x:c>
      <x:c r="C89" s="13" t="str">
        <x:v>AUS</x:v>
      </x:c>
      <x:c r="D89" s="13" t="n">
        <x:v>2024</x:v>
      </x:c>
      <x:c r="E89" s="13" t="str">
        <x:v>EC2_ISIC4_A03</x:v>
      </x:c>
      <x:c r="F89" s="18" t="str">
        <x:v>Economic activity (ISIC-Rev.4), 2 digit level: 03 - Fishing and aquaculture</x:v>
      </x:c>
      <x:c r="G89" s="21" t="n">
        <x:v>9.13</x:v>
      </x:c>
      <x:c r="H89" s="22" t="n">
        <x:v>1</x:v>
      </x:c>
      <x:c r="I89" s="21" t="n">
        <x:f>SUM(G87:G89)</x:f>
        <x:v>320.92900000000003</x:v>
      </x:c>
      <x:c r="J89" s="22" t="n">
        <x:f>G89/I89*H89</x:f>
        <x:v>0.028448659983983996</x:v>
      </x:c>
      <x:c r="K89" s="13" t="str">
        <x:v>ISIC4:03</x:v>
      </x:c>
      <x:c r="L89" s="15" t="n">
        <x:f>'Crosswalk'!C8</x:f>
        <x:v>0</x:v>
      </x:c>
      <x:c r="M89" s="15" t="n">
        <x:f>'Crosswalk'!D8</x:f>
        <x:v>0</x:v>
      </x:c>
      <x:c r="N89" s="15" t="n">
        <x:f>'Crosswalk'!E8</x:f>
        <x:v>0</x:v>
      </x:c>
      <x:c r="O89" s="15" t="n">
        <x:f>'Crosswalk'!F8</x:f>
        <x:v>0</x:v>
      </x:c>
      <x:c r="P89" s="15" t="n">
        <x:f>'Crosswalk'!G8</x:f>
        <x:v>1</x:v>
      </x:c>
      <x:c r="Q89" s="15" t="n">
        <x:f>'Crosswalk'!H8</x:f>
        <x:v>0</x:v>
      </x:c>
      <x:c r="R89" s="15" t="n">
        <x:f>'Crosswalk'!I8</x:f>
        <x:v>0</x:v>
      </x:c>
      <x:c r="S89" s="15" t="n">
        <x:f>'Crosswalk'!J8</x:f>
        <x:v>0</x:v>
      </x:c>
      <x:c r="T89" s="15" t="n">
        <x:f>'Crosswalk'!K8</x:f>
        <x:v>0</x:v>
      </x:c>
      <x:c r="U89" s="15" t="n">
        <x:f>'Crosswalk'!L8</x:f>
        <x:v>0</x:v>
      </x:c>
      <x:c r="V89" s="15" t="n">
        <x:f>'Crosswalk'!M8</x:f>
        <x:v>0</x:v>
      </x:c>
      <x:c r="W89" s="15" t="n">
        <x:f>'Crosswalk'!N8</x:f>
        <x:v>0</x:v>
      </x:c>
      <x:c r="X89" s="18" t="str">
        <x:v>LFS - Labour Force Survey</x:v>
      </x:c>
      <x:c r="Y89" s="13" t="str"/>
      <x:c r="Z89" s="18" t="str">
        <x:v>Own-country 2024 division composition. Observed industry detail; within-group ratios only. Definitions may differ from ILO modelled margins.</x:v>
      </x:c>
      <x:c r="AA89" s="13" t="str"/>
      <x:c r="AB89" s="13" t="str">
        <x:v>https://rplumber.ilo.org/data/indicator?format=.csv.gz&amp;id=EMP_TEMP_SEX_EC2_NB_A</x:v>
      </x:c>
    </x:row>
    <x:row r="90" ht="48" customHeight="1">
      <x:c r="A90" s="2" t="str">
        <x:v>AUS</x:v>
      </x:c>
      <x:c r="B90" s="2" t="str">
        <x:v>B</x:v>
      </x:c>
      <x:c r="C90" s="2" t="str">
        <x:v>AUS</x:v>
      </x:c>
      <x:c r="D90" s="2" t="n">
        <x:v>2024</x:v>
      </x:c>
      <x:c r="E90" s="2" t="str">
        <x:v>EC2_ISIC4_B05</x:v>
      </x:c>
      <x:c r="F90" s="17" t="str">
        <x:v>Economic activity (ISIC-Rev.4), 2 digit level: 05 - Mining of coal and lignite</x:v>
      </x:c>
      <x:c r="G90" s="19" t="n">
        <x:v>46.2</x:v>
      </x:c>
      <x:c r="H90" s="20" t="n">
        <x:v>1</x:v>
      </x:c>
      <x:c r="I90" s="19" t="n">
        <x:f>SUM(G90:G94)</x:f>
        <x:v>295.078</x:v>
      </x:c>
      <x:c r="J90" s="20" t="n">
        <x:f>G90/I90*H90</x:f>
        <x:v>0.15656877164681884</x:v>
      </x:c>
      <x:c r="K90" s="2" t="str">
        <x:v>ISIC4:05</x:v>
      </x:c>
      <x:c r="L90" s="14" t="n">
        <x:f>'Crosswalk'!C9</x:f>
        <x:v>1</x:v>
      </x:c>
      <x:c r="M90" s="14" t="n">
        <x:f>'Crosswalk'!D9</x:f>
        <x:v>0</x:v>
      </x:c>
      <x:c r="N90" s="14" t="n">
        <x:f>'Crosswalk'!E9</x:f>
        <x:v>0</x:v>
      </x:c>
      <x:c r="O90" s="14" t="n">
        <x:f>'Crosswalk'!F9</x:f>
        <x:v>0</x:v>
      </x:c>
      <x:c r="P90" s="14" t="n">
        <x:f>'Crosswalk'!G9</x:f>
        <x:v>0</x:v>
      </x:c>
      <x:c r="Q90" s="14" t="n">
        <x:f>'Crosswalk'!H9</x:f>
        <x:v>0</x:v>
      </x:c>
      <x:c r="R90" s="14" t="n">
        <x:f>'Crosswalk'!I9</x:f>
        <x:v>0</x:v>
      </x:c>
      <x:c r="S90" s="14" t="n">
        <x:f>'Crosswalk'!J9</x:f>
        <x:v>0</x:v>
      </x:c>
      <x:c r="T90" s="14" t="n">
        <x:f>'Crosswalk'!K9</x:f>
        <x:v>0</x:v>
      </x:c>
      <x:c r="U90" s="14" t="n">
        <x:f>'Crosswalk'!L9</x:f>
        <x:v>0</x:v>
      </x:c>
      <x:c r="V90" s="14" t="n">
        <x:f>'Crosswalk'!M9</x:f>
        <x:v>0</x:v>
      </x:c>
      <x:c r="W90" s="14" t="n">
        <x:f>'Crosswalk'!N9</x:f>
        <x:v>0</x:v>
      </x:c>
      <x:c r="X90" s="17" t="str">
        <x:v>LFS - Labour Force Survey</x:v>
      </x:c>
      <x:c r="Y90" s="2" t="str"/>
      <x:c r="Z90" s="17" t="str">
        <x:v>Own-country 2024 division composition. Observed industry detail; within-group ratios only. Definitions may differ from ILO modelled margins.</x:v>
      </x:c>
      <x:c r="AA90" s="2" t="str"/>
      <x:c r="AB90" s="2" t="str">
        <x:v>https://rplumber.ilo.org/data/indicator?format=.csv.gz&amp;id=EMP_TEMP_SEX_EC2_NB_A</x:v>
      </x:c>
    </x:row>
    <x:row r="91" ht="48" customHeight="1">
      <x:c r="A91" s="13" t="str">
        <x:v>AUS</x:v>
      </x:c>
      <x:c r="B91" s="13" t="str">
        <x:v>B</x:v>
      </x:c>
      <x:c r="C91" s="13" t="str">
        <x:v>AUS</x:v>
      </x:c>
      <x:c r="D91" s="13" t="n">
        <x:v>2024</x:v>
      </x:c>
      <x:c r="E91" s="13" t="str">
        <x:v>EC2_ISIC4_B06</x:v>
      </x:c>
      <x:c r="F91" s="18" t="str">
        <x:v>Economic activity (ISIC-Rev.4), 2 digit level: 06 - Extraction of crude petroleum and natural gas</x:v>
      </x:c>
      <x:c r="G91" s="21" t="n">
        <x:v>19.938</x:v>
      </x:c>
      <x:c r="H91" s="22" t="n">
        <x:v>1</x:v>
      </x:c>
      <x:c r="I91" s="21" t="n">
        <x:f>SUM(G90:G94)</x:f>
        <x:v>295.078</x:v>
      </x:c>
      <x:c r="J91" s="22" t="n">
        <x:f>G91/I91*H91</x:f>
        <x:v>0.06756857508862064</x:v>
      </x:c>
      <x:c r="K91" s="13" t="str">
        <x:v>ISIC4:06</x:v>
      </x:c>
      <x:c r="L91" s="15" t="n">
        <x:f>'Crosswalk'!C10</x:f>
        <x:v>1</x:v>
      </x:c>
      <x:c r="M91" s="15" t="n">
        <x:f>'Crosswalk'!D10</x:f>
        <x:v>0</x:v>
      </x:c>
      <x:c r="N91" s="15" t="n">
        <x:f>'Crosswalk'!E10</x:f>
        <x:v>0</x:v>
      </x:c>
      <x:c r="O91" s="15" t="n">
        <x:f>'Crosswalk'!F10</x:f>
        <x:v>0</x:v>
      </x:c>
      <x:c r="P91" s="15" t="n">
        <x:f>'Crosswalk'!G10</x:f>
        <x:v>0</x:v>
      </x:c>
      <x:c r="Q91" s="15" t="n">
        <x:f>'Crosswalk'!H10</x:f>
        <x:v>0</x:v>
      </x:c>
      <x:c r="R91" s="15" t="n">
        <x:f>'Crosswalk'!I10</x:f>
        <x:v>0</x:v>
      </x:c>
      <x:c r="S91" s="15" t="n">
        <x:f>'Crosswalk'!J10</x:f>
        <x:v>0</x:v>
      </x:c>
      <x:c r="T91" s="15" t="n">
        <x:f>'Crosswalk'!K10</x:f>
        <x:v>0</x:v>
      </x:c>
      <x:c r="U91" s="15" t="n">
        <x:f>'Crosswalk'!L10</x:f>
        <x:v>0</x:v>
      </x:c>
      <x:c r="V91" s="15" t="n">
        <x:f>'Crosswalk'!M10</x:f>
        <x:v>0</x:v>
      </x:c>
      <x:c r="W91" s="15" t="n">
        <x:f>'Crosswalk'!N10</x:f>
        <x:v>0</x:v>
      </x:c>
      <x:c r="X91" s="18" t="str">
        <x:v>LFS - Labour Force Survey</x:v>
      </x:c>
      <x:c r="Y91" s="13" t="str"/>
      <x:c r="Z91" s="18" t="str">
        <x:v>Own-country 2024 division composition. Observed industry detail; within-group ratios only. Definitions may differ from ILO modelled margins.</x:v>
      </x:c>
      <x:c r="AA91" s="13" t="str"/>
      <x:c r="AB91" s="13" t="str">
        <x:v>https://rplumber.ilo.org/data/indicator?format=.csv.gz&amp;id=EMP_TEMP_SEX_EC2_NB_A</x:v>
      </x:c>
    </x:row>
    <x:row r="92" ht="48" customHeight="1">
      <x:c r="A92" s="2" t="str">
        <x:v>AUS</x:v>
      </x:c>
      <x:c r="B92" s="2" t="str">
        <x:v>B</x:v>
      </x:c>
      <x:c r="C92" s="2" t="str">
        <x:v>AUS</x:v>
      </x:c>
      <x:c r="D92" s="2" t="n">
        <x:v>2024</x:v>
      </x:c>
      <x:c r="E92" s="2" t="str">
        <x:v>EC2_ISIC4_B07</x:v>
      </x:c>
      <x:c r="F92" s="17" t="str">
        <x:v>Economic activity (ISIC-Rev.4), 2 digit level: 07 - Mining of metal ores</x:v>
      </x:c>
      <x:c r="G92" s="19" t="n">
        <x:v>126.544</x:v>
      </x:c>
      <x:c r="H92" s="20" t="n">
        <x:v>1</x:v>
      </x:c>
      <x:c r="I92" s="19" t="n">
        <x:f>SUM(G90:G94)</x:f>
        <x:v>295.078</x:v>
      </x:c>
      <x:c r="J92" s="20" t="n">
        <x:f>G92/I92*H92</x:f>
        <x:v>0.42884932119642943</x:v>
      </x:c>
      <x:c r="K92" s="2" t="str">
        <x:v>ISIC4:07</x:v>
      </x:c>
      <x:c r="L92" s="14" t="n">
        <x:f>'Crosswalk'!C11</x:f>
        <x:v>0</x:v>
      </x:c>
      <x:c r="M92" s="14" t="n">
        <x:f>'Crosswalk'!D11</x:f>
        <x:v>1</x:v>
      </x:c>
      <x:c r="N92" s="14" t="n">
        <x:f>'Crosswalk'!E11</x:f>
        <x:v>0</x:v>
      </x:c>
      <x:c r="O92" s="14" t="n">
        <x:f>'Crosswalk'!F11</x:f>
        <x:v>0</x:v>
      </x:c>
      <x:c r="P92" s="14" t="n">
        <x:f>'Crosswalk'!G11</x:f>
        <x:v>0</x:v>
      </x:c>
      <x:c r="Q92" s="14" t="n">
        <x:f>'Crosswalk'!H11</x:f>
        <x:v>0</x:v>
      </x:c>
      <x:c r="R92" s="14" t="n">
        <x:f>'Crosswalk'!I11</x:f>
        <x:v>0</x:v>
      </x:c>
      <x:c r="S92" s="14" t="n">
        <x:f>'Crosswalk'!J11</x:f>
        <x:v>0</x:v>
      </x:c>
      <x:c r="T92" s="14" t="n">
        <x:f>'Crosswalk'!K11</x:f>
        <x:v>0</x:v>
      </x:c>
      <x:c r="U92" s="14" t="n">
        <x:f>'Crosswalk'!L11</x:f>
        <x:v>0</x:v>
      </x:c>
      <x:c r="V92" s="14" t="n">
        <x:f>'Crosswalk'!M11</x:f>
        <x:v>0</x:v>
      </x:c>
      <x:c r="W92" s="14" t="n">
        <x:f>'Crosswalk'!N11</x:f>
        <x:v>0</x:v>
      </x:c>
      <x:c r="X92" s="17" t="str">
        <x:v>LFS - Labour Force Survey</x:v>
      </x:c>
      <x:c r="Y92" s="2" t="str"/>
      <x:c r="Z92" s="17" t="str">
        <x:v>Own-country 2024 division composition. Observed industry detail; within-group ratios only. Definitions may differ from ILO modelled margins.</x:v>
      </x:c>
      <x:c r="AA92" s="2" t="str"/>
      <x:c r="AB92" s="2" t="str">
        <x:v>https://rplumber.ilo.org/data/indicator?format=.csv.gz&amp;id=EMP_TEMP_SEX_EC2_NB_A</x:v>
      </x:c>
    </x:row>
    <x:row r="93" ht="48" customHeight="1">
      <x:c r="A93" s="13" t="str">
        <x:v>AUS</x:v>
      </x:c>
      <x:c r="B93" s="13" t="str">
        <x:v>B</x:v>
      </x:c>
      <x:c r="C93" s="13" t="str">
        <x:v>AUS</x:v>
      </x:c>
      <x:c r="D93" s="13" t="n">
        <x:v>2024</x:v>
      </x:c>
      <x:c r="E93" s="13" t="str">
        <x:v>EC2_ISIC4_B08</x:v>
      </x:c>
      <x:c r="F93" s="18" t="str">
        <x:v>Economic activity (ISIC-Rev.4), 2 digit level: 08 - Other mining and quarrying</x:v>
      </x:c>
      <x:c r="G93" s="21" t="n">
        <x:v>18.248</x:v>
      </x:c>
      <x:c r="H93" s="22" t="n">
        <x:v>1</x:v>
      </x:c>
      <x:c r="I93" s="21" t="n">
        <x:f>SUM(G90:G94)</x:f>
        <x:v>295.078</x:v>
      </x:c>
      <x:c r="J93" s="22" t="n">
        <x:f>G93/I93*H93</x:f>
        <x:v>0.06184127586604221</x:v>
      </x:c>
      <x:c r="K93" s="13" t="str">
        <x:v>ISIC4:08</x:v>
      </x:c>
      <x:c r="L93" s="15" t="n">
        <x:f>'Crosswalk'!C12</x:f>
        <x:v>0</x:v>
      </x:c>
      <x:c r="M93" s="15" t="n">
        <x:f>'Crosswalk'!D12</x:f>
        <x:v>1</x:v>
      </x:c>
      <x:c r="N93" s="15" t="n">
        <x:f>'Crosswalk'!E12</x:f>
        <x:v>0</x:v>
      </x:c>
      <x:c r="O93" s="15" t="n">
        <x:f>'Crosswalk'!F12</x:f>
        <x:v>0</x:v>
      </x:c>
      <x:c r="P93" s="15" t="n">
        <x:f>'Crosswalk'!G12</x:f>
        <x:v>0</x:v>
      </x:c>
      <x:c r="Q93" s="15" t="n">
        <x:f>'Crosswalk'!H12</x:f>
        <x:v>0</x:v>
      </x:c>
      <x:c r="R93" s="15" t="n">
        <x:f>'Crosswalk'!I12</x:f>
        <x:v>0</x:v>
      </x:c>
      <x:c r="S93" s="15" t="n">
        <x:f>'Crosswalk'!J12</x:f>
        <x:v>0</x:v>
      </x:c>
      <x:c r="T93" s="15" t="n">
        <x:f>'Crosswalk'!K12</x:f>
        <x:v>0</x:v>
      </x:c>
      <x:c r="U93" s="15" t="n">
        <x:f>'Crosswalk'!L12</x:f>
        <x:v>0</x:v>
      </x:c>
      <x:c r="V93" s="15" t="n">
        <x:f>'Crosswalk'!M12</x:f>
        <x:v>0</x:v>
      </x:c>
      <x:c r="W93" s="15" t="n">
        <x:f>'Crosswalk'!N12</x:f>
        <x:v>0</x:v>
      </x:c>
      <x:c r="X93" s="18" t="str">
        <x:v>LFS - Labour Force Survey</x:v>
      </x:c>
      <x:c r="Y93" s="13" t="str"/>
      <x:c r="Z93" s="18" t="str">
        <x:v>Own-country 2024 division composition. Observed industry detail; within-group ratios only. Definitions may differ from ILO modelled margins.</x:v>
      </x:c>
      <x:c r="AA93" s="13" t="str"/>
      <x:c r="AB93" s="13" t="str">
        <x:v>https://rplumber.ilo.org/data/indicator?format=.csv.gz&amp;id=EMP_TEMP_SEX_EC2_NB_A</x:v>
      </x:c>
    </x:row>
    <x:row r="94" ht="48" customHeight="1">
      <x:c r="A94" s="2" t="str">
        <x:v>AUS</x:v>
      </x:c>
      <x:c r="B94" s="2" t="str">
        <x:v>B</x:v>
      </x:c>
      <x:c r="C94" s="2" t="str">
        <x:v>AUS</x:v>
      </x:c>
      <x:c r="D94" s="2" t="n">
        <x:v>2024</x:v>
      </x:c>
      <x:c r="E94" s="2" t="str">
        <x:v>EC2_ISIC4_B09</x:v>
      </x:c>
      <x:c r="F94" s="17" t="str">
        <x:v>Economic activity (ISIC-Rev.4), 2 digit level: 09 - Mining support service activities</x:v>
      </x:c>
      <x:c r="G94" s="19" t="n">
        <x:v>84.148</x:v>
      </x:c>
      <x:c r="H94" s="20" t="n">
        <x:v>1</x:v>
      </x:c>
      <x:c r="I94" s="19" t="n">
        <x:f>SUM(G90:G94)</x:f>
        <x:v>295.078</x:v>
      </x:c>
      <x:c r="J94" s="20" t="n">
        <x:f>G94/I94*H94</x:f>
        <x:v>0.28517205620208896</x:v>
      </x:c>
      <x:c r="K94" s="2" t="str">
        <x:v>ISIC4:09</x:v>
      </x:c>
      <x:c r="L94" s="14" t="n">
        <x:f>'Crosswalk'!C13</x:f>
        <x:v>0.8</x:v>
      </x:c>
      <x:c r="M94" s="14" t="n">
        <x:f>'Crosswalk'!D13</x:f>
        <x:v>0.2</x:v>
      </x:c>
      <x:c r="N94" s="14" t="n">
        <x:f>'Crosswalk'!E13</x:f>
        <x:v>0</x:v>
      </x:c>
      <x:c r="O94" s="14" t="n">
        <x:f>'Crosswalk'!F13</x:f>
        <x:v>0</x:v>
      </x:c>
      <x:c r="P94" s="14" t="n">
        <x:f>'Crosswalk'!G13</x:f>
        <x:v>0</x:v>
      </x:c>
      <x:c r="Q94" s="14" t="n">
        <x:f>'Crosswalk'!H13</x:f>
        <x:v>0</x:v>
      </x:c>
      <x:c r="R94" s="14" t="n">
        <x:f>'Crosswalk'!I13</x:f>
        <x:v>0</x:v>
      </x:c>
      <x:c r="S94" s="14" t="n">
        <x:f>'Crosswalk'!J13</x:f>
        <x:v>0</x:v>
      </x:c>
      <x:c r="T94" s="14" t="n">
        <x:f>'Crosswalk'!K13</x:f>
        <x:v>0</x:v>
      </x:c>
      <x:c r="U94" s="14" t="n">
        <x:f>'Crosswalk'!L13</x:f>
        <x:v>0</x:v>
      </x:c>
      <x:c r="V94" s="14" t="n">
        <x:f>'Crosswalk'!M13</x:f>
        <x:v>0</x:v>
      </x:c>
      <x:c r="W94" s="14" t="n">
        <x:f>'Crosswalk'!N13</x:f>
        <x:v>0</x:v>
      </x:c>
      <x:c r="X94" s="17" t="str">
        <x:v>LFS - Labour Force Survey</x:v>
      </x:c>
      <x:c r="Y94" s="2" t="str"/>
      <x:c r="Z94" s="17" t="str">
        <x:v>Own-country 2024 division composition. Observed industry detail; within-group ratios only. Definitions may differ from ILO modelled margins.</x:v>
      </x:c>
      <x:c r="AA94" s="2" t="str"/>
      <x:c r="AB94" s="2" t="str">
        <x:v>https://rplumber.ilo.org/data/indicator?format=.csv.gz&amp;id=EMP_TEMP_SEX_EC2_NB_A</x:v>
      </x:c>
    </x:row>
    <x:row r="95" ht="48" customHeight="1">
      <x:c r="A95" s="13" t="str">
        <x:v>AUS</x:v>
      </x:c>
      <x:c r="B95" s="13" t="str">
        <x:v>C</x:v>
      </x:c>
      <x:c r="C95" s="13" t="str">
        <x:v>AUS</x:v>
      </x:c>
      <x:c r="D95" s="13" t="n">
        <x:v>2024</x:v>
      </x:c>
      <x:c r="E95" s="13" t="str">
        <x:v>EC2_ISIC4_C10</x:v>
      </x:c>
      <x:c r="F95" s="18" t="str">
        <x:v>Economic activity (ISIC-Rev.4), 2 digit level: 10 - Manufacture of food products</x:v>
      </x:c>
      <x:c r="G95" s="21" t="n">
        <x:v>199.243</x:v>
      </x:c>
      <x:c r="H95" s="22" t="n">
        <x:v>1</x:v>
      </x:c>
      <x:c r="I95" s="21" t="n">
        <x:f>SUM(G95:G118)</x:f>
        <x:v>959.0690000000001</x:v>
      </x:c>
      <x:c r="J95" s="22" t="n">
        <x:f>G95/I95*H95</x:f>
        <x:v>0.20774626226058812</x:v>
      </x:c>
      <x:c r="K95" s="13" t="str">
        <x:v>ISIC4:10</x:v>
      </x:c>
      <x:c r="L95" s="15" t="n">
        <x:f>'Crosswalk'!C14</x:f>
        <x:v>0</x:v>
      </x:c>
      <x:c r="M95" s="15" t="n">
        <x:f>'Crosswalk'!D14</x:f>
        <x:v>0</x:v>
      </x:c>
      <x:c r="N95" s="15" t="n">
        <x:f>'Crosswalk'!E14</x:f>
        <x:v>0</x:v>
      </x:c>
      <x:c r="O95" s="15" t="n">
        <x:f>'Crosswalk'!F14</x:f>
        <x:v>0</x:v>
      </x:c>
      <x:c r="P95" s="15" t="n">
        <x:f>'Crosswalk'!G14</x:f>
        <x:v>1</x:v>
      </x:c>
      <x:c r="Q95" s="15" t="n">
        <x:f>'Crosswalk'!H14</x:f>
        <x:v>0</x:v>
      </x:c>
      <x:c r="R95" s="15" t="n">
        <x:f>'Crosswalk'!I14</x:f>
        <x:v>0</x:v>
      </x:c>
      <x:c r="S95" s="15" t="n">
        <x:f>'Crosswalk'!J14</x:f>
        <x:v>0</x:v>
      </x:c>
      <x:c r="T95" s="15" t="n">
        <x:f>'Crosswalk'!K14</x:f>
        <x:v>0</x:v>
      </x:c>
      <x:c r="U95" s="15" t="n">
        <x:f>'Crosswalk'!L14</x:f>
        <x:v>0</x:v>
      </x:c>
      <x:c r="V95" s="15" t="n">
        <x:f>'Crosswalk'!M14</x:f>
        <x:v>0</x:v>
      </x:c>
      <x:c r="W95" s="15" t="n">
        <x:f>'Crosswalk'!N14</x:f>
        <x:v>0</x:v>
      </x:c>
      <x:c r="X95" s="18" t="str">
        <x:v>LFS - Labour Force Survey</x:v>
      </x:c>
      <x:c r="Y95" s="13" t="str"/>
      <x:c r="Z95" s="18" t="str">
        <x:v>Own-country 2024 division composition. Observed industry detail; within-group ratios only. Definitions may differ from ILO modelled margins.</x:v>
      </x:c>
      <x:c r="AA95" s="13" t="str"/>
      <x:c r="AB95" s="13" t="str">
        <x:v>https://rplumber.ilo.org/data/indicator?format=.csv.gz&amp;id=EMP_TEMP_SEX_EC2_NB_A</x:v>
      </x:c>
    </x:row>
    <x:row r="96" ht="48" customHeight="1">
      <x:c r="A96" s="2" t="str">
        <x:v>AUS</x:v>
      </x:c>
      <x:c r="B96" s="2" t="str">
        <x:v>C</x:v>
      </x:c>
      <x:c r="C96" s="2" t="str">
        <x:v>AUS</x:v>
      </x:c>
      <x:c r="D96" s="2" t="n">
        <x:v>2024</x:v>
      </x:c>
      <x:c r="E96" s="2" t="str">
        <x:v>EC2_ISIC4_C11</x:v>
      </x:c>
      <x:c r="F96" s="17" t="str">
        <x:v>Economic activity (ISIC-Rev.4), 2 digit level: 11 - Manufacture of beverages</x:v>
      </x:c>
      <x:c r="G96" s="19" t="n">
        <x:v>30.553</x:v>
      </x:c>
      <x:c r="H96" s="20" t="n">
        <x:v>1</x:v>
      </x:c>
      <x:c r="I96" s="19" t="n">
        <x:f>SUM(G95:G118)</x:f>
        <x:v>959.0690000000001</x:v>
      </x:c>
      <x:c r="J96" s="20" t="n">
        <x:f>G96/I96*H96</x:f>
        <x:v>0.03185693625797518</x:v>
      </x:c>
      <x:c r="K96" s="2" t="str">
        <x:v>ISIC4:11</x:v>
      </x:c>
      <x:c r="L96" s="14" t="n">
        <x:f>'Crosswalk'!C15</x:f>
        <x:v>0</x:v>
      </x:c>
      <x:c r="M96" s="14" t="n">
        <x:f>'Crosswalk'!D15</x:f>
        <x:v>0</x:v>
      </x:c>
      <x:c r="N96" s="14" t="n">
        <x:f>'Crosswalk'!E15</x:f>
        <x:v>0</x:v>
      </x:c>
      <x:c r="O96" s="14" t="n">
        <x:f>'Crosswalk'!F15</x:f>
        <x:v>0</x:v>
      </x:c>
      <x:c r="P96" s="14" t="n">
        <x:f>'Crosswalk'!G15</x:f>
        <x:v>1</x:v>
      </x:c>
      <x:c r="Q96" s="14" t="n">
        <x:f>'Crosswalk'!H15</x:f>
        <x:v>0</x:v>
      </x:c>
      <x:c r="R96" s="14" t="n">
        <x:f>'Crosswalk'!I15</x:f>
        <x:v>0</x:v>
      </x:c>
      <x:c r="S96" s="14" t="n">
        <x:f>'Crosswalk'!J15</x:f>
        <x:v>0</x:v>
      </x:c>
      <x:c r="T96" s="14" t="n">
        <x:f>'Crosswalk'!K15</x:f>
        <x:v>0</x:v>
      </x:c>
      <x:c r="U96" s="14" t="n">
        <x:f>'Crosswalk'!L15</x:f>
        <x:v>0</x:v>
      </x:c>
      <x:c r="V96" s="14" t="n">
        <x:f>'Crosswalk'!M15</x:f>
        <x:v>0</x:v>
      </x:c>
      <x:c r="W96" s="14" t="n">
        <x:f>'Crosswalk'!N15</x:f>
        <x:v>0</x:v>
      </x:c>
      <x:c r="X96" s="17" t="str">
        <x:v>LFS - Labour Force Survey</x:v>
      </x:c>
      <x:c r="Y96" s="2" t="str"/>
      <x:c r="Z96" s="17" t="str">
        <x:v>Own-country 2024 division composition. Observed industry detail; within-group ratios only. Definitions may differ from ILO modelled margins.</x:v>
      </x:c>
      <x:c r="AA96" s="2" t="str"/>
      <x:c r="AB96" s="2" t="str">
        <x:v>https://rplumber.ilo.org/data/indicator?format=.csv.gz&amp;id=EMP_TEMP_SEX_EC2_NB_A</x:v>
      </x:c>
    </x:row>
    <x:row r="97" ht="48" customHeight="1">
      <x:c r="A97" s="13" t="str">
        <x:v>AUS</x:v>
      </x:c>
      <x:c r="B97" s="13" t="str">
        <x:v>C</x:v>
      </x:c>
      <x:c r="C97" s="13" t="str">
        <x:v>AUS</x:v>
      </x:c>
      <x:c r="D97" s="13" t="n">
        <x:v>2024</x:v>
      </x:c>
      <x:c r="E97" s="13" t="str">
        <x:v>EC2_ISIC4_C12</x:v>
      </x:c>
      <x:c r="F97" s="18" t="str">
        <x:v>Economic activity (ISIC-Rev.4), 2 digit level: 12 - Manufacture of tobacco products</x:v>
      </x:c>
      <x:c r="G97" s="21" t="n">
        <x:v>0.124</x:v>
      </x:c>
      <x:c r="H97" s="22" t="n">
        <x:v>1</x:v>
      </x:c>
      <x:c r="I97" s="21" t="n">
        <x:f>SUM(G95:G118)</x:f>
        <x:v>959.0690000000001</x:v>
      </x:c>
      <x:c r="J97" s="22" t="n">
        <x:f>G97/I97*H97</x:f>
        <x:v>0.00012929205302225386</x:v>
      </x:c>
      <x:c r="K97" s="13" t="str">
        <x:v>ISIC4:12</x:v>
      </x:c>
      <x:c r="L97" s="15" t="n">
        <x:f>'Crosswalk'!C16</x:f>
        <x:v>0</x:v>
      </x:c>
      <x:c r="M97" s="15" t="n">
        <x:f>'Crosswalk'!D16</x:f>
        <x:v>0</x:v>
      </x:c>
      <x:c r="N97" s="15" t="n">
        <x:f>'Crosswalk'!E16</x:f>
        <x:v>0</x:v>
      </x:c>
      <x:c r="O97" s="15" t="n">
        <x:f>'Crosswalk'!F16</x:f>
        <x:v>0</x:v>
      </x:c>
      <x:c r="P97" s="15" t="n">
        <x:f>'Crosswalk'!G16</x:f>
        <x:v>1</x:v>
      </x:c>
      <x:c r="Q97" s="15" t="n">
        <x:f>'Crosswalk'!H16</x:f>
        <x:v>0</x:v>
      </x:c>
      <x:c r="R97" s="15" t="n">
        <x:f>'Crosswalk'!I16</x:f>
        <x:v>0</x:v>
      </x:c>
      <x:c r="S97" s="15" t="n">
        <x:f>'Crosswalk'!J16</x:f>
        <x:v>0</x:v>
      </x:c>
      <x:c r="T97" s="15" t="n">
        <x:f>'Crosswalk'!K16</x:f>
        <x:v>0</x:v>
      </x:c>
      <x:c r="U97" s="15" t="n">
        <x:f>'Crosswalk'!L16</x:f>
        <x:v>0</x:v>
      </x:c>
      <x:c r="V97" s="15" t="n">
        <x:f>'Crosswalk'!M16</x:f>
        <x:v>0</x:v>
      </x:c>
      <x:c r="W97" s="15" t="n">
        <x:f>'Crosswalk'!N16</x:f>
        <x:v>0</x:v>
      </x:c>
      <x:c r="X97" s="18" t="str">
        <x:v>LFS - Labour Force Survey</x:v>
      </x:c>
      <x:c r="Y97" s="13" t="str"/>
      <x:c r="Z97" s="18" t="str">
        <x:v>Own-country 2024 division composition. Observed industry detail; within-group ratios only. Definitions may differ from ILO modelled margins.</x:v>
      </x:c>
      <x:c r="AA97" s="13" t="str"/>
      <x:c r="AB97" s="13" t="str">
        <x:v>https://rplumber.ilo.org/data/indicator?format=.csv.gz&amp;id=EMP_TEMP_SEX_EC2_NB_A</x:v>
      </x:c>
    </x:row>
    <x:row r="98" ht="48" customHeight="1">
      <x:c r="A98" s="2" t="str">
        <x:v>AUS</x:v>
      </x:c>
      <x:c r="B98" s="2" t="str">
        <x:v>C</x:v>
      </x:c>
      <x:c r="C98" s="2" t="str">
        <x:v>AUS</x:v>
      </x:c>
      <x:c r="D98" s="2" t="n">
        <x:v>2024</x:v>
      </x:c>
      <x:c r="E98" s="2" t="str">
        <x:v>EC2_ISIC4_C13</x:v>
      </x:c>
      <x:c r="F98" s="17" t="str">
        <x:v>Economic activity (ISIC-Rev.4), 2 digit level: 13 - Manufacture of textiles</x:v>
      </x:c>
      <x:c r="G98" s="19" t="n">
        <x:v>13.121</x:v>
      </x:c>
      <x:c r="H98" s="20" t="n">
        <x:v>1</x:v>
      </x:c>
      <x:c r="I98" s="19" t="n">
        <x:f>SUM(G95:G118)</x:f>
        <x:v>959.0690000000001</x:v>
      </x:c>
      <x:c r="J98" s="20" t="n">
        <x:f>G98/I98*H98</x:f>
        <x:v>0.013680976029878975</x:v>
      </x:c>
      <x:c r="K98" s="2" t="str">
        <x:v>ISIC4:13</x:v>
      </x:c>
      <x:c r="L98" s="14" t="n">
        <x:f>'Crosswalk'!C17</x:f>
        <x:v>0</x:v>
      </x:c>
      <x:c r="M98" s="14" t="n">
        <x:f>'Crosswalk'!D17</x:f>
        <x:v>0</x:v>
      </x:c>
      <x:c r="N98" s="14" t="n">
        <x:f>'Crosswalk'!E17</x:f>
        <x:v>0</x:v>
      </x:c>
      <x:c r="O98" s="14" t="n">
        <x:f>'Crosswalk'!F17</x:f>
        <x:v>1</x:v>
      </x:c>
      <x:c r="P98" s="14" t="n">
        <x:f>'Crosswalk'!G17</x:f>
        <x:v>0</x:v>
      </x:c>
      <x:c r="Q98" s="14" t="n">
        <x:f>'Crosswalk'!H17</x:f>
        <x:v>0</x:v>
      </x:c>
      <x:c r="R98" s="14" t="n">
        <x:f>'Crosswalk'!I17</x:f>
        <x:v>0</x:v>
      </x:c>
      <x:c r="S98" s="14" t="n">
        <x:f>'Crosswalk'!J17</x:f>
        <x:v>0</x:v>
      </x:c>
      <x:c r="T98" s="14" t="n">
        <x:f>'Crosswalk'!K17</x:f>
        <x:v>0</x:v>
      </x:c>
      <x:c r="U98" s="14" t="n">
        <x:f>'Crosswalk'!L17</x:f>
        <x:v>0</x:v>
      </x:c>
      <x:c r="V98" s="14" t="n">
        <x:f>'Crosswalk'!M17</x:f>
        <x:v>0</x:v>
      </x:c>
      <x:c r="W98" s="14" t="n">
        <x:f>'Crosswalk'!N17</x:f>
        <x:v>0</x:v>
      </x:c>
      <x:c r="X98" s="17" t="str">
        <x:v>LFS - Labour Force Survey</x:v>
      </x:c>
      <x:c r="Y98" s="2" t="str"/>
      <x:c r="Z98" s="17" t="str">
        <x:v>Own-country 2024 division composition. Observed industry detail; within-group ratios only. Definitions may differ from ILO modelled margins.</x:v>
      </x:c>
      <x:c r="AA98" s="2" t="str"/>
      <x:c r="AB98" s="2" t="str">
        <x:v>https://rplumber.ilo.org/data/indicator?format=.csv.gz&amp;id=EMP_TEMP_SEX_EC2_NB_A</x:v>
      </x:c>
    </x:row>
    <x:row r="99" ht="48" customHeight="1">
      <x:c r="A99" s="13" t="str">
        <x:v>AUS</x:v>
      </x:c>
      <x:c r="B99" s="13" t="str">
        <x:v>C</x:v>
      </x:c>
      <x:c r="C99" s="13" t="str">
        <x:v>AUS</x:v>
      </x:c>
      <x:c r="D99" s="13" t="n">
        <x:v>2024</x:v>
      </x:c>
      <x:c r="E99" s="13" t="str">
        <x:v>EC2_ISIC4_C14</x:v>
      </x:c>
      <x:c r="F99" s="18" t="str">
        <x:v>Economic activity (ISIC-Rev.4), 2 digit level: 14 - Manufacture of wearing apparel</x:v>
      </x:c>
      <x:c r="G99" s="21" t="n">
        <x:v>16.828</x:v>
      </x:c>
      <x:c r="H99" s="22" t="n">
        <x:v>1</x:v>
      </x:c>
      <x:c r="I99" s="21" t="n">
        <x:f>SUM(G95:G118)</x:f>
        <x:v>959.0690000000001</x:v>
      </x:c>
      <x:c r="J99" s="22" t="n">
        <x:f>G99/I99*H99</x:f>
        <x:v>0.017546182808536193</x:v>
      </x:c>
      <x:c r="K99" s="13" t="str">
        <x:v>ISIC4:14</x:v>
      </x:c>
      <x:c r="L99" s="15" t="n">
        <x:f>'Crosswalk'!C18</x:f>
        <x:v>0</x:v>
      </x:c>
      <x:c r="M99" s="15" t="n">
        <x:f>'Crosswalk'!D18</x:f>
        <x:v>0</x:v>
      </x:c>
      <x:c r="N99" s="15" t="n">
        <x:f>'Crosswalk'!E18</x:f>
        <x:v>0</x:v>
      </x:c>
      <x:c r="O99" s="15" t="n">
        <x:f>'Crosswalk'!F18</x:f>
        <x:v>1</x:v>
      </x:c>
      <x:c r="P99" s="15" t="n">
        <x:f>'Crosswalk'!G18</x:f>
        <x:v>0</x:v>
      </x:c>
      <x:c r="Q99" s="15" t="n">
        <x:f>'Crosswalk'!H18</x:f>
        <x:v>0</x:v>
      </x:c>
      <x:c r="R99" s="15" t="n">
        <x:f>'Crosswalk'!I18</x:f>
        <x:v>0</x:v>
      </x:c>
      <x:c r="S99" s="15" t="n">
        <x:f>'Crosswalk'!J18</x:f>
        <x:v>0</x:v>
      </x:c>
      <x:c r="T99" s="15" t="n">
        <x:f>'Crosswalk'!K18</x:f>
        <x:v>0</x:v>
      </x:c>
      <x:c r="U99" s="15" t="n">
        <x:f>'Crosswalk'!L18</x:f>
        <x:v>0</x:v>
      </x:c>
      <x:c r="V99" s="15" t="n">
        <x:f>'Crosswalk'!M18</x:f>
        <x:v>0</x:v>
      </x:c>
      <x:c r="W99" s="15" t="n">
        <x:f>'Crosswalk'!N18</x:f>
        <x:v>0</x:v>
      </x:c>
      <x:c r="X99" s="18" t="str">
        <x:v>LFS - Labour Force Survey</x:v>
      </x:c>
      <x:c r="Y99" s="13" t="str"/>
      <x:c r="Z99" s="18" t="str">
        <x:v>Own-country 2024 division composition. Observed industry detail; within-group ratios only. Definitions may differ from ILO modelled margins.</x:v>
      </x:c>
      <x:c r="AA99" s="13" t="str"/>
      <x:c r="AB99" s="13" t="str">
        <x:v>https://rplumber.ilo.org/data/indicator?format=.csv.gz&amp;id=EMP_TEMP_SEX_EC2_NB_A</x:v>
      </x:c>
    </x:row>
    <x:row r="100" ht="48" customHeight="1">
      <x:c r="A100" s="2" t="str">
        <x:v>AUS</x:v>
      </x:c>
      <x:c r="B100" s="2" t="str">
        <x:v>C</x:v>
      </x:c>
      <x:c r="C100" s="2" t="str">
        <x:v>AUS</x:v>
      </x:c>
      <x:c r="D100" s="2" t="n">
        <x:v>2024</x:v>
      </x:c>
      <x:c r="E100" s="2" t="str">
        <x:v>EC2_ISIC4_C15</x:v>
      </x:c>
      <x:c r="F100" s="17" t="str">
        <x:v>Economic activity (ISIC-Rev.4), 2 digit level: 15 - Manufacture of leather and related products</x:v>
      </x:c>
      <x:c r="G100" s="19" t="n">
        <x:v>1.547</x:v>
      </x:c>
      <x:c r="H100" s="20" t="n">
        <x:v>1</x:v>
      </x:c>
      <x:c r="I100" s="19" t="n">
        <x:f>SUM(G95:G118)</x:f>
        <x:v>959.0690000000001</x:v>
      </x:c>
      <x:c r="J100" s="20" t="n">
        <x:f>G100/I100*H100</x:f>
        <x:v>0.0016130226292373122</x:v>
      </x:c>
      <x:c r="K100" s="2" t="str">
        <x:v>ISIC4:15</x:v>
      </x:c>
      <x:c r="L100" s="14" t="n">
        <x:f>'Crosswalk'!C19</x:f>
        <x:v>0</x:v>
      </x:c>
      <x:c r="M100" s="14" t="n">
        <x:f>'Crosswalk'!D19</x:f>
        <x:v>0</x:v>
      </x:c>
      <x:c r="N100" s="14" t="n">
        <x:f>'Crosswalk'!E19</x:f>
        <x:v>0</x:v>
      </x:c>
      <x:c r="O100" s="14" t="n">
        <x:f>'Crosswalk'!F19</x:f>
        <x:v>1</x:v>
      </x:c>
      <x:c r="P100" s="14" t="n">
        <x:f>'Crosswalk'!G19</x:f>
        <x:v>0</x:v>
      </x:c>
      <x:c r="Q100" s="14" t="n">
        <x:f>'Crosswalk'!H19</x:f>
        <x:v>0</x:v>
      </x:c>
      <x:c r="R100" s="14" t="n">
        <x:f>'Crosswalk'!I19</x:f>
        <x:v>0</x:v>
      </x:c>
      <x:c r="S100" s="14" t="n">
        <x:f>'Crosswalk'!J19</x:f>
        <x:v>0</x:v>
      </x:c>
      <x:c r="T100" s="14" t="n">
        <x:f>'Crosswalk'!K19</x:f>
        <x:v>0</x:v>
      </x:c>
      <x:c r="U100" s="14" t="n">
        <x:f>'Crosswalk'!L19</x:f>
        <x:v>0</x:v>
      </x:c>
      <x:c r="V100" s="14" t="n">
        <x:f>'Crosswalk'!M19</x:f>
        <x:v>0</x:v>
      </x:c>
      <x:c r="W100" s="14" t="n">
        <x:f>'Crosswalk'!N19</x:f>
        <x:v>0</x:v>
      </x:c>
      <x:c r="X100" s="17" t="str">
        <x:v>LFS - Labour Force Survey</x:v>
      </x:c>
      <x:c r="Y100" s="2" t="str"/>
      <x:c r="Z100" s="17" t="str">
        <x:v>Own-country 2024 division composition. Observed industry detail; within-group ratios only. Definitions may differ from ILO modelled margins.</x:v>
      </x:c>
      <x:c r="AA100" s="2" t="str"/>
      <x:c r="AB100" s="2" t="str">
        <x:v>https://rplumber.ilo.org/data/indicator?format=.csv.gz&amp;id=EMP_TEMP_SEX_EC2_NB_A</x:v>
      </x:c>
    </x:row>
    <x:row r="101" ht="48" customHeight="1">
      <x:c r="A101" s="13" t="str">
        <x:v>AUS</x:v>
      </x:c>
      <x:c r="B101" s="13" t="str">
        <x:v>C</x:v>
      </x:c>
      <x:c r="C101" s="13" t="str">
        <x:v>AUS</x:v>
      </x:c>
      <x:c r="D101" s="13" t="n">
        <x:v>2024</x:v>
      </x:c>
      <x:c r="E101" s="13" t="str">
        <x:v>EC2_ISIC4_C16</x:v>
      </x:c>
      <x:c r="F101" s="18" t="str">
        <x:v>Economic activity (ISIC-Rev.4), 2 digit level: 16 - Manufacture of wood and of products of wood and cork, except furniture; manufacture of articles of straw and plaiting materials</x:v>
      </x:c>
      <x:c r="G101" s="21" t="n">
        <x:v>35.31</x:v>
      </x:c>
      <x:c r="H101" s="22" t="n">
        <x:v>1</x:v>
      </x:c>
      <x:c r="I101" s="21" t="n">
        <x:f>SUM(G95:G118)</x:f>
        <x:v>959.0690000000001</x:v>
      </x:c>
      <x:c r="J101" s="22" t="n">
        <x:f>G101/I101*H101</x:f>
        <x:v>0.03681695477593375</x:v>
      </x:c>
      <x:c r="K101" s="13" t="str">
        <x:v>ISIC4:16</x:v>
      </x:c>
      <x:c r="L101" s="15" t="n">
        <x:f>'Crosswalk'!C20</x:f>
        <x:v>0</x:v>
      </x:c>
      <x:c r="M101" s="15" t="n">
        <x:f>'Crosswalk'!D20</x:f>
        <x:v>0.7</x:v>
      </x:c>
      <x:c r="N101" s="15" t="n">
        <x:f>'Crosswalk'!E20</x:f>
        <x:v>0.3</x:v>
      </x:c>
      <x:c r="O101" s="15" t="n">
        <x:f>'Crosswalk'!F20</x:f>
        <x:v>0</x:v>
      </x:c>
      <x:c r="P101" s="15" t="n">
        <x:f>'Crosswalk'!G20</x:f>
        <x:v>0</x:v>
      </x:c>
      <x:c r="Q101" s="15" t="n">
        <x:f>'Crosswalk'!H20</x:f>
        <x:v>0</x:v>
      </x:c>
      <x:c r="R101" s="15" t="n">
        <x:f>'Crosswalk'!I20</x:f>
        <x:v>0</x:v>
      </x:c>
      <x:c r="S101" s="15" t="n">
        <x:f>'Crosswalk'!J20</x:f>
        <x:v>0</x:v>
      </x:c>
      <x:c r="T101" s="15" t="n">
        <x:f>'Crosswalk'!K20</x:f>
        <x:v>0</x:v>
      </x:c>
      <x:c r="U101" s="15" t="n">
        <x:f>'Crosswalk'!L20</x:f>
        <x:v>0</x:v>
      </x:c>
      <x:c r="V101" s="15" t="n">
        <x:f>'Crosswalk'!M20</x:f>
        <x:v>0</x:v>
      </x:c>
      <x:c r="W101" s="15" t="n">
        <x:f>'Crosswalk'!N20</x:f>
        <x:v>0</x:v>
      </x:c>
      <x:c r="X101" s="18" t="str">
        <x:v>LFS - Labour Force Survey</x:v>
      </x:c>
      <x:c r="Y101" s="13" t="str"/>
      <x:c r="Z101" s="18" t="str">
        <x:v>Own-country 2024 division composition. Observed industry detail; within-group ratios only. Definitions may differ from ILO modelled margins.</x:v>
      </x:c>
      <x:c r="AA101" s="13" t="str"/>
      <x:c r="AB101" s="13" t="str">
        <x:v>https://rplumber.ilo.org/data/indicator?format=.csv.gz&amp;id=EMP_TEMP_SEX_EC2_NB_A</x:v>
      </x:c>
    </x:row>
    <x:row r="102" ht="48" customHeight="1">
      <x:c r="A102" s="2" t="str">
        <x:v>AUS</x:v>
      </x:c>
      <x:c r="B102" s="2" t="str">
        <x:v>C</x:v>
      </x:c>
      <x:c r="C102" s="2" t="str">
        <x:v>AUS</x:v>
      </x:c>
      <x:c r="D102" s="2" t="n">
        <x:v>2024</x:v>
      </x:c>
      <x:c r="E102" s="2" t="str">
        <x:v>EC2_ISIC4_C17</x:v>
      </x:c>
      <x:c r="F102" s="17" t="str">
        <x:v>Economic activity (ISIC-Rev.4), 2 digit level: 17 - Manufacture of paper and paper products</x:v>
      </x:c>
      <x:c r="G102" s="19" t="n">
        <x:v>19.096</x:v>
      </x:c>
      <x:c r="H102" s="20" t="n">
        <x:v>1</x:v>
      </x:c>
      <x:c r="I102" s="19" t="n">
        <x:f>SUM(G95:G118)</x:f>
        <x:v>959.0690000000001</x:v>
      </x:c>
      <x:c r="J102" s="20" t="n">
        <x:f>G102/I102*H102</x:f>
        <x:v>0.019910976165427096</x:v>
      </x:c>
      <x:c r="K102" s="2" t="str">
        <x:v>ISIC4:17</x:v>
      </x:c>
      <x:c r="L102" s="14" t="n">
        <x:f>'Crosswalk'!C21</x:f>
        <x:v>0</x:v>
      </x:c>
      <x:c r="M102" s="14" t="n">
        <x:f>'Crosswalk'!D21</x:f>
        <x:v>1</x:v>
      </x:c>
      <x:c r="N102" s="14" t="n">
        <x:f>'Crosswalk'!E21</x:f>
        <x:v>0</x:v>
      </x:c>
      <x:c r="O102" s="14" t="n">
        <x:f>'Crosswalk'!F21</x:f>
        <x:v>0</x:v>
      </x:c>
      <x:c r="P102" s="14" t="n">
        <x:f>'Crosswalk'!G21</x:f>
        <x:v>0</x:v>
      </x:c>
      <x:c r="Q102" s="14" t="n">
        <x:f>'Crosswalk'!H21</x:f>
        <x:v>0</x:v>
      </x:c>
      <x:c r="R102" s="14" t="n">
        <x:f>'Crosswalk'!I21</x:f>
        <x:v>0</x:v>
      </x:c>
      <x:c r="S102" s="14" t="n">
        <x:f>'Crosswalk'!J21</x:f>
        <x:v>0</x:v>
      </x:c>
      <x:c r="T102" s="14" t="n">
        <x:f>'Crosswalk'!K21</x:f>
        <x:v>0</x:v>
      </x:c>
      <x:c r="U102" s="14" t="n">
        <x:f>'Crosswalk'!L21</x:f>
        <x:v>0</x:v>
      </x:c>
      <x:c r="V102" s="14" t="n">
        <x:f>'Crosswalk'!M21</x:f>
        <x:v>0</x:v>
      </x:c>
      <x:c r="W102" s="14" t="n">
        <x:f>'Crosswalk'!N21</x:f>
        <x:v>0</x:v>
      </x:c>
      <x:c r="X102" s="17" t="str">
        <x:v>LFS - Labour Force Survey</x:v>
      </x:c>
      <x:c r="Y102" s="2" t="str"/>
      <x:c r="Z102" s="17" t="str">
        <x:v>Own-country 2024 division composition. Observed industry detail; within-group ratios only. Definitions may differ from ILO modelled margins.</x:v>
      </x:c>
      <x:c r="AA102" s="2" t="str"/>
      <x:c r="AB102" s="2" t="str">
        <x:v>https://rplumber.ilo.org/data/indicator?format=.csv.gz&amp;id=EMP_TEMP_SEX_EC2_NB_A</x:v>
      </x:c>
    </x:row>
    <x:row r="103" ht="48" customHeight="1">
      <x:c r="A103" s="13" t="str">
        <x:v>AUS</x:v>
      </x:c>
      <x:c r="B103" s="13" t="str">
        <x:v>C</x:v>
      </x:c>
      <x:c r="C103" s="13" t="str">
        <x:v>AUS</x:v>
      </x:c>
      <x:c r="D103" s="13" t="n">
        <x:v>2024</x:v>
      </x:c>
      <x:c r="E103" s="13" t="str">
        <x:v>EC2_ISIC4_C18</x:v>
      </x:c>
      <x:c r="F103" s="18" t="str">
        <x:v>Economic activity (ISIC-Rev.4), 2 digit level: 18 - Printing and reproduction of recorded media</x:v>
      </x:c>
      <x:c r="G103" s="21" t="n">
        <x:v>25.351</x:v>
      </x:c>
      <x:c r="H103" s="22" t="n">
        <x:v>1</x:v>
      </x:c>
      <x:c r="I103" s="21" t="n">
        <x:f>SUM(G95:G118)</x:f>
        <x:v>959.0690000000001</x:v>
      </x:c>
      <x:c r="J103" s="22" t="n">
        <x:f>G103/I103*H103</x:f>
        <x:v>0.02643292609812224</x:v>
      </x:c>
      <x:c r="K103" s="13" t="str">
        <x:v>ISIC4:18</x:v>
      </x:c>
      <x:c r="L103" s="15" t="n">
        <x:f>'Crosswalk'!C22</x:f>
        <x:v>0</x:v>
      </x:c>
      <x:c r="M103" s="15" t="n">
        <x:f>'Crosswalk'!D22</x:f>
        <x:v>0</x:v>
      </x:c>
      <x:c r="N103" s="15" t="n">
        <x:f>'Crosswalk'!E22</x:f>
        <x:v>1</x:v>
      </x:c>
      <x:c r="O103" s="15" t="n">
        <x:f>'Crosswalk'!F22</x:f>
        <x:v>0</x:v>
      </x:c>
      <x:c r="P103" s="15" t="n">
        <x:f>'Crosswalk'!G22</x:f>
        <x:v>0</x:v>
      </x:c>
      <x:c r="Q103" s="15" t="n">
        <x:f>'Crosswalk'!H22</x:f>
        <x:v>0</x:v>
      </x:c>
      <x:c r="R103" s="15" t="n">
        <x:f>'Crosswalk'!I22</x:f>
        <x:v>0</x:v>
      </x:c>
      <x:c r="S103" s="15" t="n">
        <x:f>'Crosswalk'!J22</x:f>
        <x:v>0</x:v>
      </x:c>
      <x:c r="T103" s="15" t="n">
        <x:f>'Crosswalk'!K22</x:f>
        <x:v>0</x:v>
      </x:c>
      <x:c r="U103" s="15" t="n">
        <x:f>'Crosswalk'!L22</x:f>
        <x:v>0</x:v>
      </x:c>
      <x:c r="V103" s="15" t="n">
        <x:f>'Crosswalk'!M22</x:f>
        <x:v>0</x:v>
      </x:c>
      <x:c r="W103" s="15" t="n">
        <x:f>'Crosswalk'!N22</x:f>
        <x:v>0</x:v>
      </x:c>
      <x:c r="X103" s="18" t="str">
        <x:v>LFS - Labour Force Survey</x:v>
      </x:c>
      <x:c r="Y103" s="13" t="str"/>
      <x:c r="Z103" s="18" t="str">
        <x:v>Own-country 2024 division composition. Observed industry detail; within-group ratios only. Definitions may differ from ILO modelled margins.</x:v>
      </x:c>
      <x:c r="AA103" s="13" t="str"/>
      <x:c r="AB103" s="13" t="str">
        <x:v>https://rplumber.ilo.org/data/indicator?format=.csv.gz&amp;id=EMP_TEMP_SEX_EC2_NB_A</x:v>
      </x:c>
    </x:row>
    <x:row r="104" ht="48" customHeight="1">
      <x:c r="A104" s="2" t="str">
        <x:v>AUS</x:v>
      </x:c>
      <x:c r="B104" s="2" t="str">
        <x:v>C</x:v>
      </x:c>
      <x:c r="C104" s="2" t="str">
        <x:v>AUS</x:v>
      </x:c>
      <x:c r="D104" s="2" t="n">
        <x:v>2024</x:v>
      </x:c>
      <x:c r="E104" s="2" t="str">
        <x:v>EC2_ISIC4_C19</x:v>
      </x:c>
      <x:c r="F104" s="17" t="str">
        <x:v>Economic activity (ISIC-Rev.4), 2 digit level: 19 - Manufacture of coke and refined petroleum products</x:v>
      </x:c>
      <x:c r="G104" s="19" t="n">
        <x:v>8.081</x:v>
      </x:c>
      <x:c r="H104" s="20" t="n">
        <x:v>1</x:v>
      </x:c>
      <x:c r="I104" s="19" t="n">
        <x:f>SUM(G95:G118)</x:f>
        <x:v>959.0690000000001</x:v>
      </x:c>
      <x:c r="J104" s="20" t="n">
        <x:f>G104/I104*H104</x:f>
        <x:v>0.008425879681232528</x:v>
      </x:c>
      <x:c r="K104" s="2" t="str">
        <x:v>ISIC4:19</x:v>
      </x:c>
      <x:c r="L104" s="14" t="n">
        <x:f>'Crosswalk'!C23</x:f>
        <x:v>1</x:v>
      </x:c>
      <x:c r="M104" s="14" t="n">
        <x:f>'Crosswalk'!D23</x:f>
        <x:v>0</x:v>
      </x:c>
      <x:c r="N104" s="14" t="n">
        <x:f>'Crosswalk'!E23</x:f>
        <x:v>0</x:v>
      </x:c>
      <x:c r="O104" s="14" t="n">
        <x:f>'Crosswalk'!F23</x:f>
        <x:v>0</x:v>
      </x:c>
      <x:c r="P104" s="14" t="n">
        <x:f>'Crosswalk'!G23</x:f>
        <x:v>0</x:v>
      </x:c>
      <x:c r="Q104" s="14" t="n">
        <x:f>'Crosswalk'!H23</x:f>
        <x:v>0</x:v>
      </x:c>
      <x:c r="R104" s="14" t="n">
        <x:f>'Crosswalk'!I23</x:f>
        <x:v>0</x:v>
      </x:c>
      <x:c r="S104" s="14" t="n">
        <x:f>'Crosswalk'!J23</x:f>
        <x:v>0</x:v>
      </x:c>
      <x:c r="T104" s="14" t="n">
        <x:f>'Crosswalk'!K23</x:f>
        <x:v>0</x:v>
      </x:c>
      <x:c r="U104" s="14" t="n">
        <x:f>'Crosswalk'!L23</x:f>
        <x:v>0</x:v>
      </x:c>
      <x:c r="V104" s="14" t="n">
        <x:f>'Crosswalk'!M23</x:f>
        <x:v>0</x:v>
      </x:c>
      <x:c r="W104" s="14" t="n">
        <x:f>'Crosswalk'!N23</x:f>
        <x:v>0</x:v>
      </x:c>
      <x:c r="X104" s="17" t="str">
        <x:v>LFS - Labour Force Survey</x:v>
      </x:c>
      <x:c r="Y104" s="2" t="str"/>
      <x:c r="Z104" s="17" t="str">
        <x:v>Own-country 2024 division composition. Observed industry detail; within-group ratios only. Definitions may differ from ILO modelled margins.</x:v>
      </x:c>
      <x:c r="AA104" s="2" t="str"/>
      <x:c r="AB104" s="2" t="str">
        <x:v>https://rplumber.ilo.org/data/indicator?format=.csv.gz&amp;id=EMP_TEMP_SEX_EC2_NB_A</x:v>
      </x:c>
    </x:row>
    <x:row r="105" ht="48" customHeight="1">
      <x:c r="A105" s="13" t="str">
        <x:v>AUS</x:v>
      </x:c>
      <x:c r="B105" s="13" t="str">
        <x:v>C</x:v>
      </x:c>
      <x:c r="C105" s="13" t="str">
        <x:v>AUS</x:v>
      </x:c>
      <x:c r="D105" s="13" t="n">
        <x:v>2024</x:v>
      </x:c>
      <x:c r="E105" s="13" t="str">
        <x:v>EC2_ISIC4_C20</x:v>
      </x:c>
      <x:c r="F105" s="18" t="str">
        <x:v>Economic activity (ISIC-Rev.4), 2 digit level: 20 - Manufacture of chemicals and chemical products</x:v>
      </x:c>
      <x:c r="G105" s="21" t="n">
        <x:v>23.685</x:v>
      </x:c>
      <x:c r="H105" s="22" t="n">
        <x:v>1</x:v>
      </x:c>
      <x:c r="I105" s="21" t="n">
        <x:f>SUM(G95:G118)</x:f>
        <x:v>959.0690000000001</x:v>
      </x:c>
      <x:c r="J105" s="22" t="n">
        <x:f>G105/I105*H105</x:f>
        <x:v>0.024695824805097442</x:v>
      </x:c>
      <x:c r="K105" s="13" t="str">
        <x:v>ISIC4:20</x:v>
      </x:c>
      <x:c r="L105" s="15" t="n">
        <x:f>'Crosswalk'!C24</x:f>
        <x:v>0</x:v>
      </x:c>
      <x:c r="M105" s="15" t="n">
        <x:f>'Crosswalk'!D24</x:f>
        <x:v>0.8</x:v>
      </x:c>
      <x:c r="N105" s="15" t="n">
        <x:f>'Crosswalk'!E24</x:f>
        <x:v>0</x:v>
      </x:c>
      <x:c r="O105" s="15" t="n">
        <x:f>'Crosswalk'!F24</x:f>
        <x:v>0</x:v>
      </x:c>
      <x:c r="P105" s="15" t="n">
        <x:f>'Crosswalk'!G24</x:f>
        <x:v>0.2</x:v>
      </x:c>
      <x:c r="Q105" s="15" t="n">
        <x:f>'Crosswalk'!H24</x:f>
        <x:v>0</x:v>
      </x:c>
      <x:c r="R105" s="15" t="n">
        <x:f>'Crosswalk'!I24</x:f>
        <x:v>0</x:v>
      </x:c>
      <x:c r="S105" s="15" t="n">
        <x:f>'Crosswalk'!J24</x:f>
        <x:v>0</x:v>
      </x:c>
      <x:c r="T105" s="15" t="n">
        <x:f>'Crosswalk'!K24</x:f>
        <x:v>0</x:v>
      </x:c>
      <x:c r="U105" s="15" t="n">
        <x:f>'Crosswalk'!L24</x:f>
        <x:v>0</x:v>
      </x:c>
      <x:c r="V105" s="15" t="n">
        <x:f>'Crosswalk'!M24</x:f>
        <x:v>0</x:v>
      </x:c>
      <x:c r="W105" s="15" t="n">
        <x:f>'Crosswalk'!N24</x:f>
        <x:v>0</x:v>
      </x:c>
      <x:c r="X105" s="18" t="str">
        <x:v>LFS - Labour Force Survey</x:v>
      </x:c>
      <x:c r="Y105" s="13" t="str"/>
      <x:c r="Z105" s="18" t="str">
        <x:v>Own-country 2024 division composition. Observed industry detail; within-group ratios only. Definitions may differ from ILO modelled margins.</x:v>
      </x:c>
      <x:c r="AA105" s="13" t="str"/>
      <x:c r="AB105" s="13" t="str">
        <x:v>https://rplumber.ilo.org/data/indicator?format=.csv.gz&amp;id=EMP_TEMP_SEX_EC2_NB_A</x:v>
      </x:c>
    </x:row>
    <x:row r="106" ht="48" customHeight="1">
      <x:c r="A106" s="2" t="str">
        <x:v>AUS</x:v>
      </x:c>
      <x:c r="B106" s="2" t="str">
        <x:v>C</x:v>
      </x:c>
      <x:c r="C106" s="2" t="str">
        <x:v>AUS</x:v>
      </x:c>
      <x:c r="D106" s="2" t="n">
        <x:v>2024</x:v>
      </x:c>
      <x:c r="E106" s="2" t="str">
        <x:v>EC2_ISIC4_C21</x:v>
      </x:c>
      <x:c r="F106" s="17" t="str">
        <x:v>Economic activity (ISIC-Rev.4), 2 digit level: 21 - Manufacture of pharmaceuticals, medicinal chemical and botanical products</x:v>
      </x:c>
      <x:c r="G106" s="19" t="n">
        <x:v>28.235</x:v>
      </x:c>
      <x:c r="H106" s="20" t="n">
        <x:v>1</x:v>
      </x:c>
      <x:c r="I106" s="19" t="n">
        <x:f>SUM(G95:G118)</x:f>
        <x:v>959.0690000000001</x:v>
      </x:c>
      <x:c r="J106" s="20" t="n">
        <x:f>G106/I106*H106</x:f>
        <x:v>0.029440009008736594</x:v>
      </x:c>
      <x:c r="K106" s="2" t="str">
        <x:v>ISIC4:21</x:v>
      </x:c>
      <x:c r="L106" s="14" t="n">
        <x:f>'Crosswalk'!C25</x:f>
        <x:v>0</x:v>
      </x:c>
      <x:c r="M106" s="14" t="n">
        <x:f>'Crosswalk'!D25</x:f>
        <x:v>0</x:v>
      </x:c>
      <x:c r="N106" s="14" t="n">
        <x:f>'Crosswalk'!E25</x:f>
        <x:v>0</x:v>
      </x:c>
      <x:c r="O106" s="14" t="n">
        <x:f>'Crosswalk'!F25</x:f>
        <x:v>0</x:v>
      </x:c>
      <x:c r="P106" s="14" t="n">
        <x:f>'Crosswalk'!G25</x:f>
        <x:v>0</x:v>
      </x:c>
      <x:c r="Q106" s="14" t="n">
        <x:f>'Crosswalk'!H25</x:f>
        <x:v>1</x:v>
      </x:c>
      <x:c r="R106" s="14" t="n">
        <x:f>'Crosswalk'!I25</x:f>
        <x:v>0</x:v>
      </x:c>
      <x:c r="S106" s="14" t="n">
        <x:f>'Crosswalk'!J25</x:f>
        <x:v>0</x:v>
      </x:c>
      <x:c r="T106" s="14" t="n">
        <x:f>'Crosswalk'!K25</x:f>
        <x:v>0</x:v>
      </x:c>
      <x:c r="U106" s="14" t="n">
        <x:f>'Crosswalk'!L25</x:f>
        <x:v>0</x:v>
      </x:c>
      <x:c r="V106" s="14" t="n">
        <x:f>'Crosswalk'!M25</x:f>
        <x:v>0</x:v>
      </x:c>
      <x:c r="W106" s="14" t="n">
        <x:f>'Crosswalk'!N25</x:f>
        <x:v>0</x:v>
      </x:c>
      <x:c r="X106" s="17" t="str">
        <x:v>LFS - Labour Force Survey</x:v>
      </x:c>
      <x:c r="Y106" s="2" t="str"/>
      <x:c r="Z106" s="17" t="str">
        <x:v>Own-country 2024 division composition. Observed industry detail; within-group ratios only. Definitions may differ from ILO modelled margins.</x:v>
      </x:c>
      <x:c r="AA106" s="2" t="str"/>
      <x:c r="AB106" s="2" t="str">
        <x:v>https://rplumber.ilo.org/data/indicator?format=.csv.gz&amp;id=EMP_TEMP_SEX_EC2_NB_A</x:v>
      </x:c>
    </x:row>
    <x:row r="107" ht="48" customHeight="1">
      <x:c r="A107" s="13" t="str">
        <x:v>AUS</x:v>
      </x:c>
      <x:c r="B107" s="13" t="str">
        <x:v>C</x:v>
      </x:c>
      <x:c r="C107" s="13" t="str">
        <x:v>AUS</x:v>
      </x:c>
      <x:c r="D107" s="13" t="n">
        <x:v>2024</x:v>
      </x:c>
      <x:c r="E107" s="13" t="str">
        <x:v>EC2_ISIC4_C22</x:v>
      </x:c>
      <x:c r="F107" s="18" t="str">
        <x:v>Economic activity (ISIC-Rev.4), 2 digit level: 22 - Manufacture of rubber and plastics products</x:v>
      </x:c>
      <x:c r="G107" s="21" t="n">
        <x:v>21.016</x:v>
      </x:c>
      <x:c r="H107" s="22" t="n">
        <x:v>1</x:v>
      </x:c>
      <x:c r="I107" s="21" t="n">
        <x:f>SUM(G95:G118)</x:f>
        <x:v>959.0690000000001</x:v>
      </x:c>
      <x:c r="J107" s="22" t="n">
        <x:f>G107/I107*H107</x:f>
        <x:v>0.02191291763157812</x:v>
      </x:c>
      <x:c r="K107" s="13" t="str">
        <x:v>ISIC4:22</x:v>
      </x:c>
      <x:c r="L107" s="15" t="n">
        <x:f>'Crosswalk'!C26</x:f>
        <x:v>0</x:v>
      </x:c>
      <x:c r="M107" s="15" t="n">
        <x:f>'Crosswalk'!D26</x:f>
        <x:v>0.5</x:v>
      </x:c>
      <x:c r="N107" s="15" t="n">
        <x:f>'Crosswalk'!E26</x:f>
        <x:v>0.2</x:v>
      </x:c>
      <x:c r="O107" s="15" t="n">
        <x:f>'Crosswalk'!F26</x:f>
        <x:v>0.3</x:v>
      </x:c>
      <x:c r="P107" s="15" t="n">
        <x:f>'Crosswalk'!G26</x:f>
        <x:v>0</x:v>
      </x:c>
      <x:c r="Q107" s="15" t="n">
        <x:f>'Crosswalk'!H26</x:f>
        <x:v>0</x:v>
      </x:c>
      <x:c r="R107" s="15" t="n">
        <x:f>'Crosswalk'!I26</x:f>
        <x:v>0</x:v>
      </x:c>
      <x:c r="S107" s="15" t="n">
        <x:f>'Crosswalk'!J26</x:f>
        <x:v>0</x:v>
      </x:c>
      <x:c r="T107" s="15" t="n">
        <x:f>'Crosswalk'!K26</x:f>
        <x:v>0</x:v>
      </x:c>
      <x:c r="U107" s="15" t="n">
        <x:f>'Crosswalk'!L26</x:f>
        <x:v>0</x:v>
      </x:c>
      <x:c r="V107" s="15" t="n">
        <x:f>'Crosswalk'!M26</x:f>
        <x:v>0</x:v>
      </x:c>
      <x:c r="W107" s="15" t="n">
        <x:f>'Crosswalk'!N26</x:f>
        <x:v>0</x:v>
      </x:c>
      <x:c r="X107" s="18" t="str">
        <x:v>LFS - Labour Force Survey</x:v>
      </x:c>
      <x:c r="Y107" s="13" t="str"/>
      <x:c r="Z107" s="18" t="str">
        <x:v>Own-country 2024 division composition. Observed industry detail; within-group ratios only. Definitions may differ from ILO modelled margins.</x:v>
      </x:c>
      <x:c r="AA107" s="13" t="str"/>
      <x:c r="AB107" s="13" t="str">
        <x:v>https://rplumber.ilo.org/data/indicator?format=.csv.gz&amp;id=EMP_TEMP_SEX_EC2_NB_A</x:v>
      </x:c>
    </x:row>
    <x:row r="108" ht="48" customHeight="1">
      <x:c r="A108" s="2" t="str">
        <x:v>AUS</x:v>
      </x:c>
      <x:c r="B108" s="2" t="str">
        <x:v>C</x:v>
      </x:c>
      <x:c r="C108" s="2" t="str">
        <x:v>AUS</x:v>
      </x:c>
      <x:c r="D108" s="2" t="n">
        <x:v>2024</x:v>
      </x:c>
      <x:c r="E108" s="2" t="str">
        <x:v>EC2_ISIC4_C23</x:v>
      </x:c>
      <x:c r="F108" s="17" t="str">
        <x:v>Economic activity (ISIC-Rev.4), 2 digit level: 23 - Manufacture of other non-metallic mineral products</x:v>
      </x:c>
      <x:c r="G108" s="19" t="n">
        <x:v>31.804</x:v>
      </x:c>
      <x:c r="H108" s="20" t="n">
        <x:v>1</x:v>
      </x:c>
      <x:c r="I108" s="19" t="n">
        <x:f>SUM(G95:G118)</x:f>
        <x:v>959.0690000000001</x:v>
      </x:c>
      <x:c r="J108" s="20" t="n">
        <x:f>G108/I108*H108</x:f>
        <x:v>0.033161326244514205</x:v>
      </x:c>
      <x:c r="K108" s="2" t="str">
        <x:v>ISIC4:23</x:v>
      </x:c>
      <x:c r="L108" s="14" t="n">
        <x:f>'Crosswalk'!C27</x:f>
        <x:v>0</x:v>
      </x:c>
      <x:c r="M108" s="14" t="n">
        <x:f>'Crosswalk'!D27</x:f>
        <x:v>0.85</x:v>
      </x:c>
      <x:c r="N108" s="14" t="n">
        <x:f>'Crosswalk'!E27</x:f>
        <x:v>0.15</x:v>
      </x:c>
      <x:c r="O108" s="14" t="n">
        <x:f>'Crosswalk'!F27</x:f>
        <x:v>0</x:v>
      </x:c>
      <x:c r="P108" s="14" t="n">
        <x:f>'Crosswalk'!G27</x:f>
        <x:v>0</x:v>
      </x:c>
      <x:c r="Q108" s="14" t="n">
        <x:f>'Crosswalk'!H27</x:f>
        <x:v>0</x:v>
      </x:c>
      <x:c r="R108" s="14" t="n">
        <x:f>'Crosswalk'!I27</x:f>
        <x:v>0</x:v>
      </x:c>
      <x:c r="S108" s="14" t="n">
        <x:f>'Crosswalk'!J27</x:f>
        <x:v>0</x:v>
      </x:c>
      <x:c r="T108" s="14" t="n">
        <x:f>'Crosswalk'!K27</x:f>
        <x:v>0</x:v>
      </x:c>
      <x:c r="U108" s="14" t="n">
        <x:f>'Crosswalk'!L27</x:f>
        <x:v>0</x:v>
      </x:c>
      <x:c r="V108" s="14" t="n">
        <x:f>'Crosswalk'!M27</x:f>
        <x:v>0</x:v>
      </x:c>
      <x:c r="W108" s="14" t="n">
        <x:f>'Crosswalk'!N27</x:f>
        <x:v>0</x:v>
      </x:c>
      <x:c r="X108" s="17" t="str">
        <x:v>LFS - Labour Force Survey</x:v>
      </x:c>
      <x:c r="Y108" s="2" t="str"/>
      <x:c r="Z108" s="17" t="str">
        <x:v>Own-country 2024 division composition. Observed industry detail; within-group ratios only. Definitions may differ from ILO modelled margins.</x:v>
      </x:c>
      <x:c r="AA108" s="2" t="str"/>
      <x:c r="AB108" s="2" t="str">
        <x:v>https://rplumber.ilo.org/data/indicator?format=.csv.gz&amp;id=EMP_TEMP_SEX_EC2_NB_A</x:v>
      </x:c>
    </x:row>
    <x:row r="109" ht="48" customHeight="1">
      <x:c r="A109" s="13" t="str">
        <x:v>AUS</x:v>
      </x:c>
      <x:c r="B109" s="13" t="str">
        <x:v>C</x:v>
      </x:c>
      <x:c r="C109" s="13" t="str">
        <x:v>AUS</x:v>
      </x:c>
      <x:c r="D109" s="13" t="n">
        <x:v>2024</x:v>
      </x:c>
      <x:c r="E109" s="13" t="str">
        <x:v>EC2_ISIC4_C24</x:v>
      </x:c>
      <x:c r="F109" s="18" t="str">
        <x:v>Economic activity (ISIC-Rev.4), 2 digit level: 24 - Manufacture of basic metals</x:v>
      </x:c>
      <x:c r="G109" s="21" t="n">
        <x:v>60.921</x:v>
      </x:c>
      <x:c r="H109" s="22" t="n">
        <x:v>1</x:v>
      </x:c>
      <x:c r="I109" s="21" t="n">
        <x:f>SUM(G95:G118)</x:f>
        <x:v>959.0690000000001</x:v>
      </x:c>
      <x:c r="J109" s="22" t="n">
        <x:f>G109/I109*H109</x:f>
        <x:v>0.06352097711426394</x:v>
      </x:c>
      <x:c r="K109" s="13" t="str">
        <x:v>ISIC4:24</x:v>
      </x:c>
      <x:c r="L109" s="15" t="n">
        <x:f>'Crosswalk'!C28</x:f>
        <x:v>0</x:v>
      </x:c>
      <x:c r="M109" s="15" t="n">
        <x:f>'Crosswalk'!D28</x:f>
        <x:v>1</x:v>
      </x:c>
      <x:c r="N109" s="15" t="n">
        <x:f>'Crosswalk'!E28</x:f>
        <x:v>0</x:v>
      </x:c>
      <x:c r="O109" s="15" t="n">
        <x:f>'Crosswalk'!F28</x:f>
        <x:v>0</x:v>
      </x:c>
      <x:c r="P109" s="15" t="n">
        <x:f>'Crosswalk'!G28</x:f>
        <x:v>0</x:v>
      </x:c>
      <x:c r="Q109" s="15" t="n">
        <x:f>'Crosswalk'!H28</x:f>
        <x:v>0</x:v>
      </x:c>
      <x:c r="R109" s="15" t="n">
        <x:f>'Crosswalk'!I28</x:f>
        <x:v>0</x:v>
      </x:c>
      <x:c r="S109" s="15" t="n">
        <x:f>'Crosswalk'!J28</x:f>
        <x:v>0</x:v>
      </x:c>
      <x:c r="T109" s="15" t="n">
        <x:f>'Crosswalk'!K28</x:f>
        <x:v>0</x:v>
      </x:c>
      <x:c r="U109" s="15" t="n">
        <x:f>'Crosswalk'!L28</x:f>
        <x:v>0</x:v>
      </x:c>
      <x:c r="V109" s="15" t="n">
        <x:f>'Crosswalk'!M28</x:f>
        <x:v>0</x:v>
      </x:c>
      <x:c r="W109" s="15" t="n">
        <x:f>'Crosswalk'!N28</x:f>
        <x:v>0</x:v>
      </x:c>
      <x:c r="X109" s="18" t="str">
        <x:v>LFS - Labour Force Survey</x:v>
      </x:c>
      <x:c r="Y109" s="13" t="str"/>
      <x:c r="Z109" s="18" t="str">
        <x:v>Own-country 2024 division composition. Observed industry detail; within-group ratios only. Definitions may differ from ILO modelled margins.</x:v>
      </x:c>
      <x:c r="AA109" s="13" t="str"/>
      <x:c r="AB109" s="13" t="str">
        <x:v>https://rplumber.ilo.org/data/indicator?format=.csv.gz&amp;id=EMP_TEMP_SEX_EC2_NB_A</x:v>
      </x:c>
    </x:row>
    <x:row r="110" ht="48" customHeight="1">
      <x:c r="A110" s="2" t="str">
        <x:v>AUS</x:v>
      </x:c>
      <x:c r="B110" s="2" t="str">
        <x:v>C</x:v>
      </x:c>
      <x:c r="C110" s="2" t="str">
        <x:v>AUS</x:v>
      </x:c>
      <x:c r="D110" s="2" t="n">
        <x:v>2024</x:v>
      </x:c>
      <x:c r="E110" s="2" t="str">
        <x:v>EC2_ISIC4_C25</x:v>
      </x:c>
      <x:c r="F110" s="17" t="str">
        <x:v>Economic activity (ISIC-Rev.4), 2 digit level: 25 - Manufacture of fabricated metal products, except machinery and equipment</x:v>
      </x:c>
      <x:c r="G110" s="19" t="n">
        <x:v>88.439</x:v>
      </x:c>
      <x:c r="H110" s="20" t="n">
        <x:v>1</x:v>
      </x:c>
      <x:c r="I110" s="19" t="n">
        <x:f>SUM(G95:G118)</x:f>
        <x:v>959.0690000000001</x:v>
      </x:c>
      <x:c r="J110" s="20" t="n">
        <x:f>G110/I110*H110</x:f>
        <x:v>0.09221338610673474</x:v>
      </x:c>
      <x:c r="K110" s="2" t="str">
        <x:v>ISIC4:25</x:v>
      </x:c>
      <x:c r="L110" s="14" t="n">
        <x:f>'Crosswalk'!C29</x:f>
        <x:v>0</x:v>
      </x:c>
      <x:c r="M110" s="14" t="n">
        <x:f>'Crosswalk'!D29</x:f>
        <x:v>0</x:v>
      </x:c>
      <x:c r="N110" s="14" t="n">
        <x:f>'Crosswalk'!E29</x:f>
        <x:v>1</x:v>
      </x:c>
      <x:c r="O110" s="14" t="n">
        <x:f>'Crosswalk'!F29</x:f>
        <x:v>0</x:v>
      </x:c>
      <x:c r="P110" s="14" t="n">
        <x:f>'Crosswalk'!G29</x:f>
        <x:v>0</x:v>
      </x:c>
      <x:c r="Q110" s="14" t="n">
        <x:f>'Crosswalk'!H29</x:f>
        <x:v>0</x:v>
      </x:c>
      <x:c r="R110" s="14" t="n">
        <x:f>'Crosswalk'!I29</x:f>
        <x:v>0</x:v>
      </x:c>
      <x:c r="S110" s="14" t="n">
        <x:f>'Crosswalk'!J29</x:f>
        <x:v>0</x:v>
      </x:c>
      <x:c r="T110" s="14" t="n">
        <x:f>'Crosswalk'!K29</x:f>
        <x:v>0</x:v>
      </x:c>
      <x:c r="U110" s="14" t="n">
        <x:f>'Crosswalk'!L29</x:f>
        <x:v>0</x:v>
      </x:c>
      <x:c r="V110" s="14" t="n">
        <x:f>'Crosswalk'!M29</x:f>
        <x:v>0</x:v>
      </x:c>
      <x:c r="W110" s="14" t="n">
        <x:f>'Crosswalk'!N29</x:f>
        <x:v>0</x:v>
      </x:c>
      <x:c r="X110" s="17" t="str">
        <x:v>LFS - Labour Force Survey</x:v>
      </x:c>
      <x:c r="Y110" s="2" t="str"/>
      <x:c r="Z110" s="17" t="str">
        <x:v>Own-country 2024 division composition. Observed industry detail; within-group ratios only. Definitions may differ from ILO modelled margins.</x:v>
      </x:c>
      <x:c r="AA110" s="2" t="str"/>
      <x:c r="AB110" s="2" t="str">
        <x:v>https://rplumber.ilo.org/data/indicator?format=.csv.gz&amp;id=EMP_TEMP_SEX_EC2_NB_A</x:v>
      </x:c>
    </x:row>
    <x:row r="111" ht="48" customHeight="1">
      <x:c r="A111" s="13" t="str">
        <x:v>AUS</x:v>
      </x:c>
      <x:c r="B111" s="13" t="str">
        <x:v>C</x:v>
      </x:c>
      <x:c r="C111" s="13" t="str">
        <x:v>AUS</x:v>
      </x:c>
      <x:c r="D111" s="13" t="n">
        <x:v>2024</x:v>
      </x:c>
      <x:c r="E111" s="13" t="str">
        <x:v>EC2_ISIC4_C26</x:v>
      </x:c>
      <x:c r="F111" s="18" t="str">
        <x:v>Economic activity (ISIC-Rev.4), 2 digit level: 26 - Manufacture of computer, electronic and optical products</x:v>
      </x:c>
      <x:c r="G111" s="21" t="n">
        <x:v>42.057</x:v>
      </x:c>
      <x:c r="H111" s="22" t="n">
        <x:v>1</x:v>
      </x:c>
      <x:c r="I111" s="21" t="n">
        <x:f>SUM(G95:G118)</x:f>
        <x:v>959.0690000000001</x:v>
      </x:c>
      <x:c r="J111" s="22" t="n">
        <x:f>G111/I111*H111</x:f>
        <x:v>0.043851902209330086</x:v>
      </x:c>
      <x:c r="K111" s="13" t="str">
        <x:v>ISIC4:26</x:v>
      </x:c>
      <x:c r="L111" s="15" t="n">
        <x:f>'Crosswalk'!C30</x:f>
        <x:v>0</x:v>
      </x:c>
      <x:c r="M111" s="15" t="n">
        <x:f>'Crosswalk'!D30</x:f>
        <x:v>0</x:v>
      </x:c>
      <x:c r="N111" s="15" t="n">
        <x:f>'Crosswalk'!E30</x:f>
        <x:v>0.05</x:v>
      </x:c>
      <x:c r="O111" s="15" t="n">
        <x:f>'Crosswalk'!F30</x:f>
        <x:v>0.1</x:v>
      </x:c>
      <x:c r="P111" s="15" t="n">
        <x:f>'Crosswalk'!G30</x:f>
        <x:v>0</x:v>
      </x:c>
      <x:c r="Q111" s="15" t="n">
        <x:f>'Crosswalk'!H30</x:f>
        <x:v>0.1</x:v>
      </x:c>
      <x:c r="R111" s="15" t="n">
        <x:f>'Crosswalk'!I30</x:f>
        <x:v>0</x:v>
      </x:c>
      <x:c r="S111" s="15" t="n">
        <x:f>'Crosswalk'!J30</x:f>
        <x:v>0.75</x:v>
      </x:c>
      <x:c r="T111" s="15" t="n">
        <x:f>'Crosswalk'!K30</x:f>
        <x:v>0</x:v>
      </x:c>
      <x:c r="U111" s="15" t="n">
        <x:f>'Crosswalk'!L30</x:f>
        <x:v>0</x:v>
      </x:c>
      <x:c r="V111" s="15" t="n">
        <x:f>'Crosswalk'!M30</x:f>
        <x:v>0</x:v>
      </x:c>
      <x:c r="W111" s="15" t="n">
        <x:f>'Crosswalk'!N30</x:f>
        <x:v>0</x:v>
      </x:c>
      <x:c r="X111" s="18" t="str">
        <x:v>LFS - Labour Force Survey</x:v>
      </x:c>
      <x:c r="Y111" s="13" t="str"/>
      <x:c r="Z111" s="18" t="str">
        <x:v>Own-country 2024 division composition. Observed industry detail; within-group ratios only. Definitions may differ from ILO modelled margins.</x:v>
      </x:c>
      <x:c r="AA111" s="13" t="str"/>
      <x:c r="AB111" s="13" t="str">
        <x:v>https://rplumber.ilo.org/data/indicator?format=.csv.gz&amp;id=EMP_TEMP_SEX_EC2_NB_A</x:v>
      </x:c>
    </x:row>
    <x:row r="112" ht="48" customHeight="1">
      <x:c r="A112" s="2" t="str">
        <x:v>AUS</x:v>
      </x:c>
      <x:c r="B112" s="2" t="str">
        <x:v>C</x:v>
      </x:c>
      <x:c r="C112" s="2" t="str">
        <x:v>AUS</x:v>
      </x:c>
      <x:c r="D112" s="2" t="n">
        <x:v>2024</x:v>
      </x:c>
      <x:c r="E112" s="2" t="str">
        <x:v>EC2_ISIC4_C27</x:v>
      </x:c>
      <x:c r="F112" s="17" t="str">
        <x:v>Economic activity (ISIC-Rev.4), 2 digit level: 27 - Manufacture of electrical equipment</x:v>
      </x:c>
      <x:c r="G112" s="19" t="n">
        <x:v>18.554</x:v>
      </x:c>
      <x:c r="H112" s="20" t="n">
        <x:v>1</x:v>
      </x:c>
      <x:c r="I112" s="19" t="n">
        <x:f>SUM(G95:G118)</x:f>
        <x:v>959.0690000000001</x:v>
      </x:c>
      <x:c r="J112" s="20" t="n">
        <x:f>G112/I112*H112</x:f>
        <x:v>0.01934584477237821</x:v>
      </x:c>
      <x:c r="K112" s="2" t="str">
        <x:v>ISIC4:27</x:v>
      </x:c>
      <x:c r="L112" s="14" t="n">
        <x:f>'Crosswalk'!C31</x:f>
        <x:v>0</x:v>
      </x:c>
      <x:c r="M112" s="14" t="n">
        <x:f>'Crosswalk'!D31</x:f>
        <x:v>0</x:v>
      </x:c>
      <x:c r="N112" s="14" t="n">
        <x:f>'Crosswalk'!E31</x:f>
        <x:v>0.85</x:v>
      </x:c>
      <x:c r="O112" s="14" t="n">
        <x:f>'Crosswalk'!F31</x:f>
        <x:v>0.15</x:v>
      </x:c>
      <x:c r="P112" s="14" t="n">
        <x:f>'Crosswalk'!G31</x:f>
        <x:v>0</x:v>
      </x:c>
      <x:c r="Q112" s="14" t="n">
        <x:f>'Crosswalk'!H31</x:f>
        <x:v>0</x:v>
      </x:c>
      <x:c r="R112" s="14" t="n">
        <x:f>'Crosswalk'!I31</x:f>
        <x:v>0</x:v>
      </x:c>
      <x:c r="S112" s="14" t="n">
        <x:f>'Crosswalk'!J31</x:f>
        <x:v>0</x:v>
      </x:c>
      <x:c r="T112" s="14" t="n">
        <x:f>'Crosswalk'!K31</x:f>
        <x:v>0</x:v>
      </x:c>
      <x:c r="U112" s="14" t="n">
        <x:f>'Crosswalk'!L31</x:f>
        <x:v>0</x:v>
      </x:c>
      <x:c r="V112" s="14" t="n">
        <x:f>'Crosswalk'!M31</x:f>
        <x:v>0</x:v>
      </x:c>
      <x:c r="W112" s="14" t="n">
        <x:f>'Crosswalk'!N31</x:f>
        <x:v>0</x:v>
      </x:c>
      <x:c r="X112" s="17" t="str">
        <x:v>LFS - Labour Force Survey</x:v>
      </x:c>
      <x:c r="Y112" s="2" t="str"/>
      <x:c r="Z112" s="17" t="str">
        <x:v>Own-country 2024 division composition. Observed industry detail; within-group ratios only. Definitions may differ from ILO modelled margins.</x:v>
      </x:c>
      <x:c r="AA112" s="2" t="str"/>
      <x:c r="AB112" s="2" t="str">
        <x:v>https://rplumber.ilo.org/data/indicator?format=.csv.gz&amp;id=EMP_TEMP_SEX_EC2_NB_A</x:v>
      </x:c>
    </x:row>
    <x:row r="113" ht="48" customHeight="1">
      <x:c r="A113" s="13" t="str">
        <x:v>AUS</x:v>
      </x:c>
      <x:c r="B113" s="13" t="str">
        <x:v>C</x:v>
      </x:c>
      <x:c r="C113" s="13" t="str">
        <x:v>AUS</x:v>
      </x:c>
      <x:c r="D113" s="13" t="n">
        <x:v>2024</x:v>
      </x:c>
      <x:c r="E113" s="13" t="str">
        <x:v>EC2_ISIC4_C28</x:v>
      </x:c>
      <x:c r="F113" s="18" t="str">
        <x:v>Economic activity (ISIC-Rev.4), 2 digit level: 28 - Manufacture of machinery and equipment n.e.c.</x:v>
      </x:c>
      <x:c r="G113" s="21" t="n">
        <x:v>64.612</x:v>
      </x:c>
      <x:c r="H113" s="22" t="n">
        <x:v>1</x:v>
      </x:c>
      <x:c r="I113" s="21" t="n">
        <x:f>SUM(G95:G118)</x:f>
        <x:v>959.0690000000001</x:v>
      </x:c>
      <x:c r="J113" s="22" t="n">
        <x:f>G113/I113*H113</x:f>
        <x:v>0.06736950104736988</x:v>
      </x:c>
      <x:c r="K113" s="13" t="str">
        <x:v>ISIC4:28</x:v>
      </x:c>
      <x:c r="L113" s="15" t="n">
        <x:f>'Crosswalk'!C32</x:f>
        <x:v>0</x:v>
      </x:c>
      <x:c r="M113" s="15" t="n">
        <x:f>'Crosswalk'!D32</x:f>
        <x:v>0</x:v>
      </x:c>
      <x:c r="N113" s="15" t="n">
        <x:f>'Crosswalk'!E32</x:f>
        <x:v>1</x:v>
      </x:c>
      <x:c r="O113" s="15" t="n">
        <x:f>'Crosswalk'!F32</x:f>
        <x:v>0</x:v>
      </x:c>
      <x:c r="P113" s="15" t="n">
        <x:f>'Crosswalk'!G32</x:f>
        <x:v>0</x:v>
      </x:c>
      <x:c r="Q113" s="15" t="n">
        <x:f>'Crosswalk'!H32</x:f>
        <x:v>0</x:v>
      </x:c>
      <x:c r="R113" s="15" t="n">
        <x:f>'Crosswalk'!I32</x:f>
        <x:v>0</x:v>
      </x:c>
      <x:c r="S113" s="15" t="n">
        <x:f>'Crosswalk'!J32</x:f>
        <x:v>0</x:v>
      </x:c>
      <x:c r="T113" s="15" t="n">
        <x:f>'Crosswalk'!K32</x:f>
        <x:v>0</x:v>
      </x:c>
      <x:c r="U113" s="15" t="n">
        <x:f>'Crosswalk'!L32</x:f>
        <x:v>0</x:v>
      </x:c>
      <x:c r="V113" s="15" t="n">
        <x:f>'Crosswalk'!M32</x:f>
        <x:v>0</x:v>
      </x:c>
      <x:c r="W113" s="15" t="n">
        <x:f>'Crosswalk'!N32</x:f>
        <x:v>0</x:v>
      </x:c>
      <x:c r="X113" s="18" t="str">
        <x:v>LFS - Labour Force Survey</x:v>
      </x:c>
      <x:c r="Y113" s="13" t="str"/>
      <x:c r="Z113" s="18" t="str">
        <x:v>Own-country 2024 division composition. Observed industry detail; within-group ratios only. Definitions may differ from ILO modelled margins.</x:v>
      </x:c>
      <x:c r="AA113" s="13" t="str"/>
      <x:c r="AB113" s="13" t="str">
        <x:v>https://rplumber.ilo.org/data/indicator?format=.csv.gz&amp;id=EMP_TEMP_SEX_EC2_NB_A</x:v>
      </x:c>
    </x:row>
    <x:row r="114" ht="48" customHeight="1">
      <x:c r="A114" s="2" t="str">
        <x:v>AUS</x:v>
      </x:c>
      <x:c r="B114" s="2" t="str">
        <x:v>C</x:v>
      </x:c>
      <x:c r="C114" s="2" t="str">
        <x:v>AUS</x:v>
      </x:c>
      <x:c r="D114" s="2" t="n">
        <x:v>2024</x:v>
      </x:c>
      <x:c r="E114" s="2" t="str">
        <x:v>EC2_ISIC4_C29</x:v>
      </x:c>
      <x:c r="F114" s="17" t="str">
        <x:v>Economic activity (ISIC-Rev.4), 2 digit level: 29 - Manufacture of motor vehicles, trailers and semi-trailers</x:v>
      </x:c>
      <x:c r="G114" s="19" t="n">
        <x:v>38.498</x:v>
      </x:c>
      <x:c r="H114" s="20" t="n">
        <x:v>1</x:v>
      </x:c>
      <x:c r="I114" s="19" t="n">
        <x:f>SUM(G95:G118)</x:f>
        <x:v>959.0690000000001</x:v>
      </x:c>
      <x:c r="J114" s="20" t="n">
        <x:f>G114/I114*H114</x:f>
        <x:v>0.040141011752022004</x:v>
      </x:c>
      <x:c r="K114" s="2" t="str">
        <x:v>ISIC4:29</x:v>
      </x:c>
      <x:c r="L114" s="14" t="n">
        <x:f>'Crosswalk'!C33</x:f>
        <x:v>0</x:v>
      </x:c>
      <x:c r="M114" s="14" t="n">
        <x:f>'Crosswalk'!D33</x:f>
        <x:v>0</x:v>
      </x:c>
      <x:c r="N114" s="14" t="n">
        <x:f>'Crosswalk'!E33</x:f>
        <x:v>0</x:v>
      </x:c>
      <x:c r="O114" s="14" t="n">
        <x:f>'Crosswalk'!F33</x:f>
        <x:v>1</x:v>
      </x:c>
      <x:c r="P114" s="14" t="n">
        <x:f>'Crosswalk'!G33</x:f>
        <x:v>0</x:v>
      </x:c>
      <x:c r="Q114" s="14" t="n">
        <x:f>'Crosswalk'!H33</x:f>
        <x:v>0</x:v>
      </x:c>
      <x:c r="R114" s="14" t="n">
        <x:f>'Crosswalk'!I33</x:f>
        <x:v>0</x:v>
      </x:c>
      <x:c r="S114" s="14" t="n">
        <x:f>'Crosswalk'!J33</x:f>
        <x:v>0</x:v>
      </x:c>
      <x:c r="T114" s="14" t="n">
        <x:f>'Crosswalk'!K33</x:f>
        <x:v>0</x:v>
      </x:c>
      <x:c r="U114" s="14" t="n">
        <x:f>'Crosswalk'!L33</x:f>
        <x:v>0</x:v>
      </x:c>
      <x:c r="V114" s="14" t="n">
        <x:f>'Crosswalk'!M33</x:f>
        <x:v>0</x:v>
      </x:c>
      <x:c r="W114" s="14" t="n">
        <x:f>'Crosswalk'!N33</x:f>
        <x:v>0</x:v>
      </x:c>
      <x:c r="X114" s="17" t="str">
        <x:v>LFS - Labour Force Survey</x:v>
      </x:c>
      <x:c r="Y114" s="2" t="str"/>
      <x:c r="Z114" s="17" t="str">
        <x:v>Own-country 2024 division composition. Observed industry detail; within-group ratios only. Definitions may differ from ILO modelled margins.</x:v>
      </x:c>
      <x:c r="AA114" s="2" t="str"/>
      <x:c r="AB114" s="2" t="str">
        <x:v>https://rplumber.ilo.org/data/indicator?format=.csv.gz&amp;id=EMP_TEMP_SEX_EC2_NB_A</x:v>
      </x:c>
    </x:row>
    <x:row r="115" ht="48" customHeight="1">
      <x:c r="A115" s="13" t="str">
        <x:v>AUS</x:v>
      </x:c>
      <x:c r="B115" s="13" t="str">
        <x:v>C</x:v>
      </x:c>
      <x:c r="C115" s="13" t="str">
        <x:v>AUS</x:v>
      </x:c>
      <x:c r="D115" s="13" t="n">
        <x:v>2024</x:v>
      </x:c>
      <x:c r="E115" s="13" t="str">
        <x:v>EC2_ISIC4_C30</x:v>
      </x:c>
      <x:c r="F115" s="18" t="str">
        <x:v>Economic activity (ISIC-Rev.4), 2 digit level: 30 - Manufacture of other transport equipment</x:v>
      </x:c>
      <x:c r="G115" s="21" t="n">
        <x:v>32.528</x:v>
      </x:c>
      <x:c r="H115" s="22" t="n">
        <x:v>1</x:v>
      </x:c>
      <x:c r="I115" s="21" t="n">
        <x:f>SUM(G95:G118)</x:f>
        <x:v>959.0690000000001</x:v>
      </x:c>
      <x:c r="J115" s="22" t="n">
        <x:f>G115/I115*H115</x:f>
        <x:v>0.03391622500570866</x:v>
      </x:c>
      <x:c r="K115" s="13" t="str">
        <x:v>ISIC4:30</x:v>
      </x:c>
      <x:c r="L115" s="15" t="n">
        <x:f>'Crosswalk'!C34</x:f>
        <x:v>0</x:v>
      </x:c>
      <x:c r="M115" s="15" t="n">
        <x:f>'Crosswalk'!D34</x:f>
        <x:v>0</x:v>
      </x:c>
      <x:c r="N115" s="15" t="n">
        <x:f>'Crosswalk'!E34</x:f>
        <x:v>0.9</x:v>
      </x:c>
      <x:c r="O115" s="15" t="n">
        <x:f>'Crosswalk'!F34</x:f>
        <x:v>0.1</x:v>
      </x:c>
      <x:c r="P115" s="15" t="n">
        <x:f>'Crosswalk'!G34</x:f>
        <x:v>0</x:v>
      </x:c>
      <x:c r="Q115" s="15" t="n">
        <x:f>'Crosswalk'!H34</x:f>
        <x:v>0</x:v>
      </x:c>
      <x:c r="R115" s="15" t="n">
        <x:f>'Crosswalk'!I34</x:f>
        <x:v>0</x:v>
      </x:c>
      <x:c r="S115" s="15" t="n">
        <x:f>'Crosswalk'!J34</x:f>
        <x:v>0</x:v>
      </x:c>
      <x:c r="T115" s="15" t="n">
        <x:f>'Crosswalk'!K34</x:f>
        <x:v>0</x:v>
      </x:c>
      <x:c r="U115" s="15" t="n">
        <x:f>'Crosswalk'!L34</x:f>
        <x:v>0</x:v>
      </x:c>
      <x:c r="V115" s="15" t="n">
        <x:f>'Crosswalk'!M34</x:f>
        <x:v>0</x:v>
      </x:c>
      <x:c r="W115" s="15" t="n">
        <x:f>'Crosswalk'!N34</x:f>
        <x:v>0</x:v>
      </x:c>
      <x:c r="X115" s="18" t="str">
        <x:v>LFS - Labour Force Survey</x:v>
      </x:c>
      <x:c r="Y115" s="13" t="str"/>
      <x:c r="Z115" s="18" t="str">
        <x:v>Own-country 2024 division composition. Observed industry detail; within-group ratios only. Definitions may differ from ILO modelled margins.</x:v>
      </x:c>
      <x:c r="AA115" s="13" t="str"/>
      <x:c r="AB115" s="13" t="str">
        <x:v>https://rplumber.ilo.org/data/indicator?format=.csv.gz&amp;id=EMP_TEMP_SEX_EC2_NB_A</x:v>
      </x:c>
    </x:row>
    <x:row r="116" ht="48" customHeight="1">
      <x:c r="A116" s="2" t="str">
        <x:v>AUS</x:v>
      </x:c>
      <x:c r="B116" s="2" t="str">
        <x:v>C</x:v>
      </x:c>
      <x:c r="C116" s="2" t="str">
        <x:v>AUS</x:v>
      </x:c>
      <x:c r="D116" s="2" t="n">
        <x:v>2024</x:v>
      </x:c>
      <x:c r="E116" s="2" t="str">
        <x:v>EC2_ISIC4_C31</x:v>
      </x:c>
      <x:c r="F116" s="17" t="str">
        <x:v>Economic activity (ISIC-Rev.4), 2 digit level: 31 - Manufacture of furniture</x:v>
      </x:c>
      <x:c r="G116" s="19" t="n">
        <x:v>42.052</x:v>
      </x:c>
      <x:c r="H116" s="20" t="n">
        <x:v>1</x:v>
      </x:c>
      <x:c r="I116" s="19" t="n">
        <x:f>SUM(G95:G118)</x:f>
        <x:v>959.0690000000001</x:v>
      </x:c>
      <x:c r="J116" s="20" t="n">
        <x:f>G116/I116*H116</x:f>
        <x:v>0.04384668882009532</x:v>
      </x:c>
      <x:c r="K116" s="2" t="str">
        <x:v>ISIC4:31</x:v>
      </x:c>
      <x:c r="L116" s="14" t="n">
        <x:f>'Crosswalk'!C35</x:f>
        <x:v>0</x:v>
      </x:c>
      <x:c r="M116" s="14" t="n">
        <x:f>'Crosswalk'!D35</x:f>
        <x:v>0</x:v>
      </x:c>
      <x:c r="N116" s="14" t="n">
        <x:f>'Crosswalk'!E35</x:f>
        <x:v>0</x:v>
      </x:c>
      <x:c r="O116" s="14" t="n">
        <x:f>'Crosswalk'!F35</x:f>
        <x:v>1</x:v>
      </x:c>
      <x:c r="P116" s="14" t="n">
        <x:f>'Crosswalk'!G35</x:f>
        <x:v>0</x:v>
      </x:c>
      <x:c r="Q116" s="14" t="n">
        <x:f>'Crosswalk'!H35</x:f>
        <x:v>0</x:v>
      </x:c>
      <x:c r="R116" s="14" t="n">
        <x:f>'Crosswalk'!I35</x:f>
        <x:v>0</x:v>
      </x:c>
      <x:c r="S116" s="14" t="n">
        <x:f>'Crosswalk'!J35</x:f>
        <x:v>0</x:v>
      </x:c>
      <x:c r="T116" s="14" t="n">
        <x:f>'Crosswalk'!K35</x:f>
        <x:v>0</x:v>
      </x:c>
      <x:c r="U116" s="14" t="n">
        <x:f>'Crosswalk'!L35</x:f>
        <x:v>0</x:v>
      </x:c>
      <x:c r="V116" s="14" t="n">
        <x:f>'Crosswalk'!M35</x:f>
        <x:v>0</x:v>
      </x:c>
      <x:c r="W116" s="14" t="n">
        <x:f>'Crosswalk'!N35</x:f>
        <x:v>0</x:v>
      </x:c>
      <x:c r="X116" s="17" t="str">
        <x:v>LFS - Labour Force Survey</x:v>
      </x:c>
      <x:c r="Y116" s="2" t="str"/>
      <x:c r="Z116" s="17" t="str">
        <x:v>Own-country 2024 division composition. Observed industry detail; within-group ratios only. Definitions may differ from ILO modelled margins.</x:v>
      </x:c>
      <x:c r="AA116" s="2" t="str"/>
      <x:c r="AB116" s="2" t="str">
        <x:v>https://rplumber.ilo.org/data/indicator?format=.csv.gz&amp;id=EMP_TEMP_SEX_EC2_NB_A</x:v>
      </x:c>
    </x:row>
    <x:row r="117" ht="48" customHeight="1">
      <x:c r="A117" s="13" t="str">
        <x:v>AUS</x:v>
      </x:c>
      <x:c r="B117" s="13" t="str">
        <x:v>C</x:v>
      </x:c>
      <x:c r="C117" s="13" t="str">
        <x:v>AUS</x:v>
      </x:c>
      <x:c r="D117" s="13" t="n">
        <x:v>2024</x:v>
      </x:c>
      <x:c r="E117" s="13" t="str">
        <x:v>EC2_ISIC4_C32</x:v>
      </x:c>
      <x:c r="F117" s="18" t="str">
        <x:v>Economic activity (ISIC-Rev.4), 2 digit level: 32 - Other manufacturing</x:v>
      </x:c>
      <x:c r="G117" s="21" t="n">
        <x:v>40.042</x:v>
      </x:c>
      <x:c r="H117" s="22" t="n">
        <x:v>1</x:v>
      </x:c>
      <x:c r="I117" s="21" t="n">
        <x:f>SUM(G95:G118)</x:f>
        <x:v>959.0690000000001</x:v>
      </x:c>
      <x:c r="J117" s="22" t="n">
        <x:f>G117/I117*H117</x:f>
        <x:v>0.04175090634771846</x:v>
      </x:c>
      <x:c r="K117" s="13" t="str">
        <x:v>ISIC4:32</x:v>
      </x:c>
      <x:c r="L117" s="15" t="n">
        <x:f>'Crosswalk'!C36</x:f>
        <x:v>0</x:v>
      </x:c>
      <x:c r="M117" s="15" t="n">
        <x:f>'Crosswalk'!D36</x:f>
        <x:v>0</x:v>
      </x:c>
      <x:c r="N117" s="15" t="n">
        <x:f>'Crosswalk'!E36</x:f>
        <x:v>0.1</x:v>
      </x:c>
      <x:c r="O117" s="15" t="n">
        <x:f>'Crosswalk'!F36</x:f>
        <x:v>0.65</x:v>
      </x:c>
      <x:c r="P117" s="15" t="n">
        <x:f>'Crosswalk'!G36</x:f>
        <x:v>0</x:v>
      </x:c>
      <x:c r="Q117" s="15" t="n">
        <x:f>'Crosswalk'!H36</x:f>
        <x:v>0.25</x:v>
      </x:c>
      <x:c r="R117" s="15" t="n">
        <x:f>'Crosswalk'!I36</x:f>
        <x:v>0</x:v>
      </x:c>
      <x:c r="S117" s="15" t="n">
        <x:f>'Crosswalk'!J36</x:f>
        <x:v>0</x:v>
      </x:c>
      <x:c r="T117" s="15" t="n">
        <x:f>'Crosswalk'!K36</x:f>
        <x:v>0</x:v>
      </x:c>
      <x:c r="U117" s="15" t="n">
        <x:f>'Crosswalk'!L36</x:f>
        <x:v>0</x:v>
      </x:c>
      <x:c r="V117" s="15" t="n">
        <x:f>'Crosswalk'!M36</x:f>
        <x:v>0</x:v>
      </x:c>
      <x:c r="W117" s="15" t="n">
        <x:f>'Crosswalk'!N36</x:f>
        <x:v>0</x:v>
      </x:c>
      <x:c r="X117" s="18" t="str">
        <x:v>LFS - Labour Force Survey</x:v>
      </x:c>
      <x:c r="Y117" s="13" t="str"/>
      <x:c r="Z117" s="18" t="str">
        <x:v>Own-country 2024 division composition. Observed industry detail; within-group ratios only. Definitions may differ from ILO modelled margins.</x:v>
      </x:c>
      <x:c r="AA117" s="13" t="str"/>
      <x:c r="AB117" s="13" t="str">
        <x:v>https://rplumber.ilo.org/data/indicator?format=.csv.gz&amp;id=EMP_TEMP_SEX_EC2_NB_A</x:v>
      </x:c>
    </x:row>
    <x:row r="118" ht="48" customHeight="1">
      <x:c r="A118" s="2" t="str">
        <x:v>AUS</x:v>
      </x:c>
      <x:c r="B118" s="2" t="str">
        <x:v>C</x:v>
      </x:c>
      <x:c r="C118" s="2" t="str">
        <x:v>AUS</x:v>
      </x:c>
      <x:c r="D118" s="2" t="n">
        <x:v>2024</x:v>
      </x:c>
      <x:c r="E118" s="2" t="str">
        <x:v>EC2_ISIC4_C33</x:v>
      </x:c>
      <x:c r="F118" s="17" t="str">
        <x:v>Economic activity (ISIC-Rev.4), 2 digit level: 33 - Repair and installation of machinery and equipment</x:v>
      </x:c>
      <x:c r="G118" s="19" t="n">
        <x:v>77.372</x:v>
      </x:c>
      <x:c r="H118" s="20" t="n">
        <x:v>1</x:v>
      </x:c>
      <x:c r="I118" s="19" t="n">
        <x:f>SUM(G95:G118)</x:f>
        <x:v>959.0690000000001</x:v>
      </x:c>
      <x:c r="J118" s="20" t="n">
        <x:f>G118/I118*H118</x:f>
        <x:v>0.0806740703744986</x:v>
      </x:c>
      <x:c r="K118" s="2" t="str">
        <x:v>ISIC4:33</x:v>
      </x:c>
      <x:c r="L118" s="14" t="n">
        <x:f>'Crosswalk'!C37</x:f>
        <x:v>0</x:v>
      </x:c>
      <x:c r="M118" s="14" t="n">
        <x:f>'Crosswalk'!D37</x:f>
        <x:v>0</x:v>
      </x:c>
      <x:c r="N118" s="14" t="n">
        <x:f>'Crosswalk'!E37</x:f>
        <x:v>1</x:v>
      </x:c>
      <x:c r="O118" s="14" t="n">
        <x:f>'Crosswalk'!F37</x:f>
        <x:v>0</x:v>
      </x:c>
      <x:c r="P118" s="14" t="n">
        <x:f>'Crosswalk'!G37</x:f>
        <x:v>0</x:v>
      </x:c>
      <x:c r="Q118" s="14" t="n">
        <x:f>'Crosswalk'!H37</x:f>
        <x:v>0</x:v>
      </x:c>
      <x:c r="R118" s="14" t="n">
        <x:f>'Crosswalk'!I37</x:f>
        <x:v>0</x:v>
      </x:c>
      <x:c r="S118" s="14" t="n">
        <x:f>'Crosswalk'!J37</x:f>
        <x:v>0</x:v>
      </x:c>
      <x:c r="T118" s="14" t="n">
        <x:f>'Crosswalk'!K37</x:f>
        <x:v>0</x:v>
      </x:c>
      <x:c r="U118" s="14" t="n">
        <x:f>'Crosswalk'!L37</x:f>
        <x:v>0</x:v>
      </x:c>
      <x:c r="V118" s="14" t="n">
        <x:f>'Crosswalk'!M37</x:f>
        <x:v>0</x:v>
      </x:c>
      <x:c r="W118" s="14" t="n">
        <x:f>'Crosswalk'!N37</x:f>
        <x:v>0</x:v>
      </x:c>
      <x:c r="X118" s="17" t="str">
        <x:v>LFS - Labour Force Survey</x:v>
      </x:c>
      <x:c r="Y118" s="2" t="str"/>
      <x:c r="Z118" s="17" t="str">
        <x:v>Own-country 2024 division composition. Observed industry detail; within-group ratios only. Definitions may differ from ILO modelled margins.</x:v>
      </x:c>
      <x:c r="AA118" s="2" t="str"/>
      <x:c r="AB118" s="2" t="str">
        <x:v>https://rplumber.ilo.org/data/indicator?format=.csv.gz&amp;id=EMP_TEMP_SEX_EC2_NB_A</x:v>
      </x:c>
    </x:row>
    <x:row r="119" ht="48" customHeight="1">
      <x:c r="A119" s="13" t="str">
        <x:v>AUS</x:v>
      </x:c>
      <x:c r="B119" s="13" t="str">
        <x:v>DE</x:v>
      </x:c>
      <x:c r="C119" s="13" t="str">
        <x:v>AUS</x:v>
      </x:c>
      <x:c r="D119" s="13" t="n">
        <x:v>2024</x:v>
      </x:c>
      <x:c r="E119" s="13" t="str">
        <x:v>EC2_ISIC4_D35</x:v>
      </x:c>
      <x:c r="F119" s="18" t="str">
        <x:v>Economic activity (ISIC-Rev.4), 2 digit level: 35 - Electricity, gas, steam and air conditioning supply</x:v>
      </x:c>
      <x:c r="G119" s="21" t="n">
        <x:v>110.24</x:v>
      </x:c>
      <x:c r="H119" s="22" t="n">
        <x:v>1</x:v>
      </x:c>
      <x:c r="I119" s="21" t="n">
        <x:f>SUM(G119:G121)</x:f>
        <x:v>198.128</x:v>
      </x:c>
      <x:c r="J119" s="22" t="n">
        <x:f>G119/I119*H119</x:f>
        <x:v>0.556407978680449</x:v>
      </x:c>
      <x:c r="K119" s="13" t="str">
        <x:v>ISIC4:35</x:v>
      </x:c>
      <x:c r="L119" s="15" t="n">
        <x:f>'Crosswalk'!C38</x:f>
        <x:v>0</x:v>
      </x:c>
      <x:c r="M119" s="15" t="n">
        <x:f>'Crosswalk'!D38</x:f>
        <x:v>0</x:v>
      </x:c>
      <x:c r="N119" s="15" t="n">
        <x:f>'Crosswalk'!E38</x:f>
        <x:v>0</x:v>
      </x:c>
      <x:c r="O119" s="15" t="n">
        <x:f>'Crosswalk'!F38</x:f>
        <x:v>0</x:v>
      </x:c>
      <x:c r="P119" s="15" t="n">
        <x:f>'Crosswalk'!G38</x:f>
        <x:v>0</x:v>
      </x:c>
      <x:c r="Q119" s="15" t="n">
        <x:f>'Crosswalk'!H38</x:f>
        <x:v>0</x:v>
      </x:c>
      <x:c r="R119" s="15" t="n">
        <x:f>'Crosswalk'!I38</x:f>
        <x:v>0</x:v>
      </x:c>
      <x:c r="S119" s="15" t="n">
        <x:f>'Crosswalk'!J38</x:f>
        <x:v>0</x:v>
      </x:c>
      <x:c r="T119" s="15" t="n">
        <x:f>'Crosswalk'!K38</x:f>
        <x:v>0</x:v>
      </x:c>
      <x:c r="U119" s="15" t="n">
        <x:f>'Crosswalk'!L38</x:f>
        <x:v>1</x:v>
      </x:c>
      <x:c r="V119" s="15" t="n">
        <x:f>'Crosswalk'!M38</x:f>
        <x:v>0</x:v>
      </x:c>
      <x:c r="W119" s="15" t="n">
        <x:f>'Crosswalk'!N38</x:f>
        <x:v>0</x:v>
      </x:c>
      <x:c r="X119" s="18" t="str">
        <x:v>LFS - Labour Force Survey</x:v>
      </x:c>
      <x:c r="Y119" s="13" t="str"/>
      <x:c r="Z119" s="18" t="str">
        <x:v>Own-country 2024 division composition. Observed industry detail; within-group ratios only. Definitions may differ from ILO modelled margins.</x:v>
      </x:c>
      <x:c r="AA119" s="13" t="str"/>
      <x:c r="AB119" s="13" t="str">
        <x:v>https://rplumber.ilo.org/data/indicator?format=.csv.gz&amp;id=EMP_TEMP_SEX_EC2_NB_A</x:v>
      </x:c>
    </x:row>
    <x:row r="120" ht="48" customHeight="1">
      <x:c r="A120" s="2" t="str">
        <x:v>AUS</x:v>
      </x:c>
      <x:c r="B120" s="2" t="str">
        <x:v>DE</x:v>
      </x:c>
      <x:c r="C120" s="2" t="str">
        <x:v>AUS</x:v>
      </x:c>
      <x:c r="D120" s="2" t="n">
        <x:v>2024</x:v>
      </x:c>
      <x:c r="E120" s="2" t="str">
        <x:v>EC2_ISIC4_E36</x:v>
      </x:c>
      <x:c r="F120" s="17" t="str">
        <x:v>Economic activity (ISIC-Rev.4), 2 digit level: 36 - Water collection, treatment and supply</x:v>
      </x:c>
      <x:c r="G120" s="19" t="n">
        <x:v>39.608</x:v>
      </x:c>
      <x:c r="H120" s="20" t="n">
        <x:v>1</x:v>
      </x:c>
      <x:c r="I120" s="19" t="n">
        <x:f>SUM(G119:G121)</x:f>
        <x:v>198.128</x:v>
      </x:c>
      <x:c r="J120" s="20" t="n">
        <x:f>G120/I120*H120</x:f>
        <x:v>0.1999111685375111</x:v>
      </x:c>
      <x:c r="K120" s="2" t="str">
        <x:v>ISIC4:36</x:v>
      </x:c>
      <x:c r="L120" s="14" t="n">
        <x:f>'Crosswalk'!C39</x:f>
        <x:v>0</x:v>
      </x:c>
      <x:c r="M120" s="14" t="n">
        <x:f>'Crosswalk'!D39</x:f>
        <x:v>0</x:v>
      </x:c>
      <x:c r="N120" s="14" t="n">
        <x:f>'Crosswalk'!E39</x:f>
        <x:v>0</x:v>
      </x:c>
      <x:c r="O120" s="14" t="n">
        <x:f>'Crosswalk'!F39</x:f>
        <x:v>0</x:v>
      </x:c>
      <x:c r="P120" s="14" t="n">
        <x:f>'Crosswalk'!G39</x:f>
        <x:v>0</x:v>
      </x:c>
      <x:c r="Q120" s="14" t="n">
        <x:f>'Crosswalk'!H39</x:f>
        <x:v>0</x:v>
      </x:c>
      <x:c r="R120" s="14" t="n">
        <x:f>'Crosswalk'!I39</x:f>
        <x:v>0</x:v>
      </x:c>
      <x:c r="S120" s="14" t="n">
        <x:f>'Crosswalk'!J39</x:f>
        <x:v>0</x:v>
      </x:c>
      <x:c r="T120" s="14" t="n">
        <x:f>'Crosswalk'!K39</x:f>
        <x:v>0</x:v>
      </x:c>
      <x:c r="U120" s="14" t="n">
        <x:f>'Crosswalk'!L39</x:f>
        <x:v>1</x:v>
      </x:c>
      <x:c r="V120" s="14" t="n">
        <x:f>'Crosswalk'!M39</x:f>
        <x:v>0</x:v>
      </x:c>
      <x:c r="W120" s="14" t="n">
        <x:f>'Crosswalk'!N39</x:f>
        <x:v>0</x:v>
      </x:c>
      <x:c r="X120" s="17" t="str">
        <x:v>LFS - Labour Force Survey</x:v>
      </x:c>
      <x:c r="Y120" s="2" t="str"/>
      <x:c r="Z120" s="17" t="str">
        <x:v>Own-country 2024 division composition. Observed industry detail; within-group ratios only. Definitions may differ from ILO modelled margins.</x:v>
      </x:c>
      <x:c r="AA120" s="2" t="str"/>
      <x:c r="AB120" s="2" t="str">
        <x:v>https://rplumber.ilo.org/data/indicator?format=.csv.gz&amp;id=EMP_TEMP_SEX_EC2_NB_A</x:v>
      </x:c>
    </x:row>
    <x:row r="121" ht="48" customHeight="1">
      <x:c r="A121" s="13" t="str">
        <x:v>AUS</x:v>
      </x:c>
      <x:c r="B121" s="13" t="str">
        <x:v>DE</x:v>
      </x:c>
      <x:c r="C121" s="13" t="str">
        <x:v>AUS</x:v>
      </x:c>
      <x:c r="D121" s="13" t="n">
        <x:v>2024</x:v>
      </x:c>
      <x:c r="E121" s="13" t="str">
        <x:v>EC2_ISIC4_E38</x:v>
      </x:c>
      <x:c r="F121" s="18" t="str">
        <x:v>Economic activity (ISIC-Rev.4), 2 digit level: 38 - Waste collection, treatment and disposal activities; materials recovery</x:v>
      </x:c>
      <x:c r="G121" s="21" t="n">
        <x:v>48.28</x:v>
      </x:c>
      <x:c r="H121" s="22" t="n">
        <x:v>1</x:v>
      </x:c>
      <x:c r="I121" s="21" t="n">
        <x:f>SUM(G119:G121)</x:f>
        <x:v>198.128</x:v>
      </x:c>
      <x:c r="J121" s="22" t="n">
        <x:f>G121/I121*H121</x:f>
        <x:v>0.2436808527820399</x:v>
      </x:c>
      <x:c r="K121" s="13" t="str">
        <x:v>ISIC4:38</x:v>
      </x:c>
      <x:c r="L121" s="15" t="n">
        <x:f>'Crosswalk'!C41</x:f>
        <x:v>0</x:v>
      </x:c>
      <x:c r="M121" s="15" t="n">
        <x:f>'Crosswalk'!D41</x:f>
        <x:v>0</x:v>
      </x:c>
      <x:c r="N121" s="15" t="n">
        <x:f>'Crosswalk'!E41</x:f>
        <x:v>1</x:v>
      </x:c>
      <x:c r="O121" s="15" t="n">
        <x:f>'Crosswalk'!F41</x:f>
        <x:v>0</x:v>
      </x:c>
      <x:c r="P121" s="15" t="n">
        <x:f>'Crosswalk'!G41</x:f>
        <x:v>0</x:v>
      </x:c>
      <x:c r="Q121" s="15" t="n">
        <x:f>'Crosswalk'!H41</x:f>
        <x:v>0</x:v>
      </x:c>
      <x:c r="R121" s="15" t="n">
        <x:f>'Crosswalk'!I41</x:f>
        <x:v>0</x:v>
      </x:c>
      <x:c r="S121" s="15" t="n">
        <x:f>'Crosswalk'!J41</x:f>
        <x:v>0</x:v>
      </x:c>
      <x:c r="T121" s="15" t="n">
        <x:f>'Crosswalk'!K41</x:f>
        <x:v>0</x:v>
      </x:c>
      <x:c r="U121" s="15" t="n">
        <x:f>'Crosswalk'!L41</x:f>
        <x:v>0</x:v>
      </x:c>
      <x:c r="V121" s="15" t="n">
        <x:f>'Crosswalk'!M41</x:f>
        <x:v>0</x:v>
      </x:c>
      <x:c r="W121" s="15" t="n">
        <x:f>'Crosswalk'!N41</x:f>
        <x:v>0</x:v>
      </x:c>
      <x:c r="X121" s="18" t="str">
        <x:v>LFS - Labour Force Survey</x:v>
      </x:c>
      <x:c r="Y121" s="13" t="str"/>
      <x:c r="Z121" s="18" t="str">
        <x:v>Own-country 2024 division composition. Observed industry detail; within-group ratios only. Definitions may differ from ILO modelled margins.</x:v>
      </x:c>
      <x:c r="AA121" s="13" t="str"/>
      <x:c r="AB121" s="13" t="str">
        <x:v>https://rplumber.ilo.org/data/indicator?format=.csv.gz&amp;id=EMP_TEMP_SEX_EC2_NB_A</x:v>
      </x:c>
    </x:row>
    <x:row r="122" ht="48" customHeight="1">
      <x:c r="A122" s="2" t="str">
        <x:v>AUS</x:v>
      </x:c>
      <x:c r="B122" s="2" t="str">
        <x:v>F</x:v>
      </x:c>
      <x:c r="C122" s="2" t="str">
        <x:v>AUS</x:v>
      </x:c>
      <x:c r="D122" s="2" t="n">
        <x:v>2024</x:v>
      </x:c>
      <x:c r="E122" s="2" t="str">
        <x:v>EC2_ISIC4_F41</x:v>
      </x:c>
      <x:c r="F122" s="17" t="str">
        <x:v>Economic activity (ISIC-Rev.4), 2 digit level: 41 - Construction of buildings</x:v>
      </x:c>
      <x:c r="G122" s="19" t="n">
        <x:v>384.516</x:v>
      </x:c>
      <x:c r="H122" s="20" t="n">
        <x:v>1</x:v>
      </x:c>
      <x:c r="I122" s="19" t="n">
        <x:f>SUM(G122:G124)</x:f>
        <x:v>1333.133</x:v>
      </x:c>
      <x:c r="J122" s="20" t="n">
        <x:f>G122/I122*H122</x:f>
        <x:v>0.2884303366580829</x:v>
      </x:c>
      <x:c r="K122" s="2" t="str">
        <x:v>ISIC4:41</x:v>
      </x:c>
      <x:c r="L122" s="14" t="n">
        <x:f>'Crosswalk'!C43</x:f>
        <x:v>0</x:v>
      </x:c>
      <x:c r="M122" s="14" t="n">
        <x:f>'Crosswalk'!D43</x:f>
        <x:v>0</x:v>
      </x:c>
      <x:c r="N122" s="14" t="n">
        <x:f>'Crosswalk'!E43</x:f>
        <x:v>0.5</x:v>
      </x:c>
      <x:c r="O122" s="14" t="n">
        <x:f>'Crosswalk'!F43</x:f>
        <x:v>0.5</x:v>
      </x:c>
      <x:c r="P122" s="14" t="n">
        <x:f>'Crosswalk'!G43</x:f>
        <x:v>0</x:v>
      </x:c>
      <x:c r="Q122" s="14" t="n">
        <x:f>'Crosswalk'!H43</x:f>
        <x:v>0</x:v>
      </x:c>
      <x:c r="R122" s="14" t="n">
        <x:f>'Crosswalk'!I43</x:f>
        <x:v>0</x:v>
      </x:c>
      <x:c r="S122" s="14" t="n">
        <x:f>'Crosswalk'!J43</x:f>
        <x:v>0</x:v>
      </x:c>
      <x:c r="T122" s="14" t="n">
        <x:f>'Crosswalk'!K43</x:f>
        <x:v>0</x:v>
      </x:c>
      <x:c r="U122" s="14" t="n">
        <x:f>'Crosswalk'!L43</x:f>
        <x:v>0</x:v>
      </x:c>
      <x:c r="V122" s="14" t="n">
        <x:f>'Crosswalk'!M43</x:f>
        <x:v>0</x:v>
      </x:c>
      <x:c r="W122" s="14" t="n">
        <x:f>'Crosswalk'!N43</x:f>
        <x:v>0</x:v>
      </x:c>
      <x:c r="X122" s="17" t="str">
        <x:v>LFS - Labour Force Survey</x:v>
      </x:c>
      <x:c r="Y122" s="2" t="str"/>
      <x:c r="Z122" s="17" t="str">
        <x:v>Own-country 2024 division composition. Observed industry detail; within-group ratios only. Definitions may differ from ILO modelled margins.</x:v>
      </x:c>
      <x:c r="AA122" s="2" t="str"/>
      <x:c r="AB122" s="2" t="str">
        <x:v>https://rplumber.ilo.org/data/indicator?format=.csv.gz&amp;id=EMP_TEMP_SEX_EC2_NB_A</x:v>
      </x:c>
    </x:row>
    <x:row r="123" ht="48" customHeight="1">
      <x:c r="A123" s="13" t="str">
        <x:v>AUS</x:v>
      </x:c>
      <x:c r="B123" s="13" t="str">
        <x:v>F</x:v>
      </x:c>
      <x:c r="C123" s="13" t="str">
        <x:v>AUS</x:v>
      </x:c>
      <x:c r="D123" s="13" t="n">
        <x:v>2024</x:v>
      </x:c>
      <x:c r="E123" s="13" t="str">
        <x:v>EC2_ISIC4_F42</x:v>
      </x:c>
      <x:c r="F123" s="18" t="str">
        <x:v>Economic activity (ISIC-Rev.4), 2 digit level: 42 - Civil engineering</x:v>
      </x:c>
      <x:c r="G123" s="21" t="n">
        <x:v>126.008</x:v>
      </x:c>
      <x:c r="H123" s="22" t="n">
        <x:v>1</x:v>
      </x:c>
      <x:c r="I123" s="21" t="n">
        <x:f>SUM(G122:G124)</x:f>
        <x:v>1333.133</x:v>
      </x:c>
      <x:c r="J123" s="22" t="n">
        <x:f>G123/I123*H123</x:f>
        <x:v>0.09452020166029945</x:v>
      </x:c>
      <x:c r="K123" s="13" t="str">
        <x:v>ISIC4:42</x:v>
      </x:c>
      <x:c r="L123" s="15" t="n">
        <x:f>'Crosswalk'!C44</x:f>
        <x:v>0</x:v>
      </x:c>
      <x:c r="M123" s="15" t="n">
        <x:f>'Crosswalk'!D44</x:f>
        <x:v>0</x:v>
      </x:c>
      <x:c r="N123" s="15" t="n">
        <x:f>'Crosswalk'!E44</x:f>
        <x:v>1</x:v>
      </x:c>
      <x:c r="O123" s="15" t="n">
        <x:f>'Crosswalk'!F44</x:f>
        <x:v>0</x:v>
      </x:c>
      <x:c r="P123" s="15" t="n">
        <x:f>'Crosswalk'!G44</x:f>
        <x:v>0</x:v>
      </x:c>
      <x:c r="Q123" s="15" t="n">
        <x:f>'Crosswalk'!H44</x:f>
        <x:v>0</x:v>
      </x:c>
      <x:c r="R123" s="15" t="n">
        <x:f>'Crosswalk'!I44</x:f>
        <x:v>0</x:v>
      </x:c>
      <x:c r="S123" s="15" t="n">
        <x:f>'Crosswalk'!J44</x:f>
        <x:v>0</x:v>
      </x:c>
      <x:c r="T123" s="15" t="n">
        <x:f>'Crosswalk'!K44</x:f>
        <x:v>0</x:v>
      </x:c>
      <x:c r="U123" s="15" t="n">
        <x:f>'Crosswalk'!L44</x:f>
        <x:v>0</x:v>
      </x:c>
      <x:c r="V123" s="15" t="n">
        <x:f>'Crosswalk'!M44</x:f>
        <x:v>0</x:v>
      </x:c>
      <x:c r="W123" s="15" t="n">
        <x:f>'Crosswalk'!N44</x:f>
        <x:v>0</x:v>
      </x:c>
      <x:c r="X123" s="18" t="str">
        <x:v>LFS - Labour Force Survey</x:v>
      </x:c>
      <x:c r="Y123" s="13" t="str"/>
      <x:c r="Z123" s="18" t="str">
        <x:v>Own-country 2024 division composition. Observed industry detail; within-group ratios only. Definitions may differ from ILO modelled margins.</x:v>
      </x:c>
      <x:c r="AA123" s="13" t="str"/>
      <x:c r="AB123" s="13" t="str">
        <x:v>https://rplumber.ilo.org/data/indicator?format=.csv.gz&amp;id=EMP_TEMP_SEX_EC2_NB_A</x:v>
      </x:c>
    </x:row>
    <x:row r="124" ht="48" customHeight="1">
      <x:c r="A124" s="2" t="str">
        <x:v>AUS</x:v>
      </x:c>
      <x:c r="B124" s="2" t="str">
        <x:v>F</x:v>
      </x:c>
      <x:c r="C124" s="2" t="str">
        <x:v>AUS</x:v>
      </x:c>
      <x:c r="D124" s="2" t="n">
        <x:v>2024</x:v>
      </x:c>
      <x:c r="E124" s="2" t="str">
        <x:v>EC2_ISIC4_F43</x:v>
      </x:c>
      <x:c r="F124" s="17" t="str">
        <x:v>Economic activity (ISIC-Rev.4), 2 digit level: 43 - Specialized construction activities</x:v>
      </x:c>
      <x:c r="G124" s="19" t="n">
        <x:v>822.609</x:v>
      </x:c>
      <x:c r="H124" s="20" t="n">
        <x:v>1</x:v>
      </x:c>
      <x:c r="I124" s="19" t="n">
        <x:f>SUM(G122:G124)</x:f>
        <x:v>1333.133</x:v>
      </x:c>
      <x:c r="J124" s="20" t="n">
        <x:f>G124/I124*H124</x:f>
        <x:v>0.6170494616816177</x:v>
      </x:c>
      <x:c r="K124" s="2" t="str">
        <x:v>ISIC4:43</x:v>
      </x:c>
      <x:c r="L124" s="14" t="n">
        <x:f>'Crosswalk'!C45</x:f>
        <x:v>0</x:v>
      </x:c>
      <x:c r="M124" s="14" t="n">
        <x:f>'Crosswalk'!D45</x:f>
        <x:v>0</x:v>
      </x:c>
      <x:c r="N124" s="14" t="n">
        <x:f>'Crosswalk'!E45</x:f>
        <x:v>0.6</x:v>
      </x:c>
      <x:c r="O124" s="14" t="n">
        <x:f>'Crosswalk'!F45</x:f>
        <x:v>0.4</x:v>
      </x:c>
      <x:c r="P124" s="14" t="n">
        <x:f>'Crosswalk'!G45</x:f>
        <x:v>0</x:v>
      </x:c>
      <x:c r="Q124" s="14" t="n">
        <x:f>'Crosswalk'!H45</x:f>
        <x:v>0</x:v>
      </x:c>
      <x:c r="R124" s="14" t="n">
        <x:f>'Crosswalk'!I45</x:f>
        <x:v>0</x:v>
      </x:c>
      <x:c r="S124" s="14" t="n">
        <x:f>'Crosswalk'!J45</x:f>
        <x:v>0</x:v>
      </x:c>
      <x:c r="T124" s="14" t="n">
        <x:f>'Crosswalk'!K45</x:f>
        <x:v>0</x:v>
      </x:c>
      <x:c r="U124" s="14" t="n">
        <x:f>'Crosswalk'!L45</x:f>
        <x:v>0</x:v>
      </x:c>
      <x:c r="V124" s="14" t="n">
        <x:f>'Crosswalk'!M45</x:f>
        <x:v>0</x:v>
      </x:c>
      <x:c r="W124" s="14" t="n">
        <x:f>'Crosswalk'!N45</x:f>
        <x:v>0</x:v>
      </x:c>
      <x:c r="X124" s="17" t="str">
        <x:v>LFS - Labour Force Survey</x:v>
      </x:c>
      <x:c r="Y124" s="2" t="str"/>
      <x:c r="Z124" s="17" t="str">
        <x:v>Own-country 2024 division composition. Observed industry detail; within-group ratios only. Definitions may differ from ILO modelled margins.</x:v>
      </x:c>
      <x:c r="AA124" s="2" t="str"/>
      <x:c r="AB124" s="2" t="str">
        <x:v>https://rplumber.ilo.org/data/indicator?format=.csv.gz&amp;id=EMP_TEMP_SEX_EC2_NB_A</x:v>
      </x:c>
    </x:row>
    <x:row r="125" ht="48" customHeight="1">
      <x:c r="A125" s="13" t="str">
        <x:v>AUS</x:v>
      </x:c>
      <x:c r="B125" s="13" t="str">
        <x:v>G</x:v>
      </x:c>
      <x:c r="C125" s="13" t="str">
        <x:v>AUS</x:v>
      </x:c>
      <x:c r="D125" s="13" t="n">
        <x:v>2024</x:v>
      </x:c>
      <x:c r="E125" s="13" t="str">
        <x:v>EC2_ISIC4_G45</x:v>
      </x:c>
      <x:c r="F125" s="18" t="str">
        <x:v>Economic activity (ISIC-Rev.4), 2 digit level: 45 - Wholesale and retail trade and repair of motor vehicles and motorcycles</x:v>
      </x:c>
      <x:c r="G125" s="21" t="n">
        <x:v>283.585</x:v>
      </x:c>
      <x:c r="H125" s="22" t="n">
        <x:v>1</x:v>
      </x:c>
      <x:c r="I125" s="21" t="n">
        <x:f>SUM(G125:G127)</x:f>
        <x:v>1877.655</x:v>
      </x:c>
      <x:c r="J125" s="22" t="n">
        <x:f>G125/I125*H125</x:f>
        <x:v>0.151031472767894</x:v>
      </x:c>
      <x:c r="K125" s="13" t="str">
        <x:v>ISIC4:45</x:v>
      </x:c>
      <x:c r="L125" s="15" t="n">
        <x:f>'Crosswalk'!C46</x:f>
        <x:v>0</x:v>
      </x:c>
      <x:c r="M125" s="15" t="n">
        <x:f>'Crosswalk'!D46</x:f>
        <x:v>0</x:v>
      </x:c>
      <x:c r="N125" s="15" t="n">
        <x:f>'Crosswalk'!E46</x:f>
        <x:v>0</x:v>
      </x:c>
      <x:c r="O125" s="15" t="n">
        <x:f>'Crosswalk'!F46</x:f>
        <x:v>1</x:v>
      </x:c>
      <x:c r="P125" s="15" t="n">
        <x:f>'Crosswalk'!G46</x:f>
        <x:v>0</x:v>
      </x:c>
      <x:c r="Q125" s="15" t="n">
        <x:f>'Crosswalk'!H46</x:f>
        <x:v>0</x:v>
      </x:c>
      <x:c r="R125" s="15" t="n">
        <x:f>'Crosswalk'!I46</x:f>
        <x:v>0</x:v>
      </x:c>
      <x:c r="S125" s="15" t="n">
        <x:f>'Crosswalk'!J46</x:f>
        <x:v>0</x:v>
      </x:c>
      <x:c r="T125" s="15" t="n">
        <x:f>'Crosswalk'!K46</x:f>
        <x:v>0</x:v>
      </x:c>
      <x:c r="U125" s="15" t="n">
        <x:f>'Crosswalk'!L46</x:f>
        <x:v>0</x:v>
      </x:c>
      <x:c r="V125" s="15" t="n">
        <x:f>'Crosswalk'!M46</x:f>
        <x:v>0</x:v>
      </x:c>
      <x:c r="W125" s="15" t="n">
        <x:f>'Crosswalk'!N46</x:f>
        <x:v>0</x:v>
      </x:c>
      <x:c r="X125" s="18" t="str">
        <x:v>LFS - Labour Force Survey</x:v>
      </x:c>
      <x:c r="Y125" s="13" t="str"/>
      <x:c r="Z125" s="18" t="str">
        <x:v>Own-country 2024 division composition. Observed industry detail; within-group ratios only. Definitions may differ from ILO modelled margins.</x:v>
      </x:c>
      <x:c r="AA125" s="13" t="str"/>
      <x:c r="AB125" s="13" t="str">
        <x:v>https://rplumber.ilo.org/data/indicator?format=.csv.gz&amp;id=EMP_TEMP_SEX_EC2_NB_A</x:v>
      </x:c>
    </x:row>
    <x:row r="126" ht="48" customHeight="1">
      <x:c r="A126" s="2" t="str">
        <x:v>AUS</x:v>
      </x:c>
      <x:c r="B126" s="2" t="str">
        <x:v>G</x:v>
      </x:c>
      <x:c r="C126" s="2" t="str">
        <x:v>AUS</x:v>
      </x:c>
      <x:c r="D126" s="2" t="n">
        <x:v>2024</x:v>
      </x:c>
      <x:c r="E126" s="2" t="str">
        <x:v>EC2_ISIC4_G46</x:v>
      </x:c>
      <x:c r="F126" s="17" t="str">
        <x:v>Economic activity (ISIC-Rev.4), 2 digit level: 46 - Wholesale trade, except of motor vehicles and motorcycles</x:v>
      </x:c>
      <x:c r="G126" s="19" t="n">
        <x:v>351.174</x:v>
      </x:c>
      <x:c r="H126" s="20" t="n">
        <x:v>1</x:v>
      </x:c>
      <x:c r="I126" s="19" t="n">
        <x:f>SUM(G125:G127)</x:f>
        <x:v>1877.655</x:v>
      </x:c>
      <x:c r="J126" s="20" t="n">
        <x:f>G126/I126*H126</x:f>
        <x:v>0.1870279683967502</x:v>
      </x:c>
      <x:c r="K126" s="2" t="str">
        <x:v>ISIC4:46</x:v>
      </x:c>
      <x:c r="L126" s="14" t="n">
        <x:f>'Crosswalk'!C47</x:f>
        <x:v>0.05</x:v>
      </x:c>
      <x:c r="M126" s="14" t="n">
        <x:f>'Crosswalk'!D47</x:f>
        <x:v>0.05</x:v>
      </x:c>
      <x:c r="N126" s="14" t="n">
        <x:f>'Crosswalk'!E47</x:f>
        <x:v>0.55</x:v>
      </x:c>
      <x:c r="O126" s="14" t="n">
        <x:f>'Crosswalk'!F47</x:f>
        <x:v>0</x:v>
      </x:c>
      <x:c r="P126" s="14" t="n">
        <x:f>'Crosswalk'!G47</x:f>
        <x:v>0.2</x:v>
      </x:c>
      <x:c r="Q126" s="14" t="n">
        <x:f>'Crosswalk'!H47</x:f>
        <x:v>0.05</x:v>
      </x:c>
      <x:c r="R126" s="14" t="n">
        <x:f>'Crosswalk'!I47</x:f>
        <x:v>0</x:v>
      </x:c>
      <x:c r="S126" s="14" t="n">
        <x:f>'Crosswalk'!J47</x:f>
        <x:v>0.1</x:v>
      </x:c>
      <x:c r="T126" s="14" t="n">
        <x:f>'Crosswalk'!K47</x:f>
        <x:v>0</x:v>
      </x:c>
      <x:c r="U126" s="14" t="n">
        <x:f>'Crosswalk'!L47</x:f>
        <x:v>0</x:v>
      </x:c>
      <x:c r="V126" s="14" t="n">
        <x:f>'Crosswalk'!M47</x:f>
        <x:v>0</x:v>
      </x:c>
      <x:c r="W126" s="14" t="n">
        <x:f>'Crosswalk'!N47</x:f>
        <x:v>0</x:v>
      </x:c>
      <x:c r="X126" s="17" t="str">
        <x:v>LFS - Labour Force Survey</x:v>
      </x:c>
      <x:c r="Y126" s="2" t="str"/>
      <x:c r="Z126" s="17" t="str">
        <x:v>Own-country 2024 division composition. Observed industry detail; within-group ratios only. Definitions may differ from ILO modelled margins.</x:v>
      </x:c>
      <x:c r="AA126" s="2" t="str"/>
      <x:c r="AB126" s="2" t="str">
        <x:v>https://rplumber.ilo.org/data/indicator?format=.csv.gz&amp;id=EMP_TEMP_SEX_EC2_NB_A</x:v>
      </x:c>
    </x:row>
    <x:row r="127" ht="48" customHeight="1">
      <x:c r="A127" s="13" t="str">
        <x:v>AUS</x:v>
      </x:c>
      <x:c r="B127" s="13" t="str">
        <x:v>G</x:v>
      </x:c>
      <x:c r="C127" s="13" t="str">
        <x:v>AUS</x:v>
      </x:c>
      <x:c r="D127" s="13" t="n">
        <x:v>2024</x:v>
      </x:c>
      <x:c r="E127" s="13" t="str">
        <x:v>EC2_ISIC4_G47</x:v>
      </x:c>
      <x:c r="F127" s="18" t="str">
        <x:v>Economic activity (ISIC-Rev.4), 2 digit level: 47 - Retail trade, except of motor vehicles and motorcycles</x:v>
      </x:c>
      <x:c r="G127" s="21" t="n">
        <x:v>1242.896</x:v>
      </x:c>
      <x:c r="H127" s="22" t="n">
        <x:v>1</x:v>
      </x:c>
      <x:c r="I127" s="21" t="n">
        <x:f>SUM(G125:G127)</x:f>
        <x:v>1877.655</x:v>
      </x:c>
      <x:c r="J127" s="22" t="n">
        <x:f>G127/I127*H127</x:f>
        <x:v>0.6619405588353557</x:v>
      </x:c>
      <x:c r="K127" s="13" t="str">
        <x:v>ISIC4:47</x:v>
      </x:c>
      <x:c r="L127" s="15" t="n">
        <x:f>'Crosswalk'!C48</x:f>
        <x:v>0</x:v>
      </x:c>
      <x:c r="M127" s="15" t="n">
        <x:f>'Crosswalk'!D48</x:f>
        <x:v>0</x:v>
      </x:c>
      <x:c r="N127" s="15" t="n">
        <x:f>'Crosswalk'!E48</x:f>
        <x:v>0</x:v>
      </x:c>
      <x:c r="O127" s="15" t="n">
        <x:f>'Crosswalk'!F48</x:f>
        <x:v>0.55</x:v>
      </x:c>
      <x:c r="P127" s="15" t="n">
        <x:f>'Crosswalk'!G48</x:f>
        <x:v>0.45</x:v>
      </x:c>
      <x:c r="Q127" s="15" t="n">
        <x:f>'Crosswalk'!H48</x:f>
        <x:v>0</x:v>
      </x:c>
      <x:c r="R127" s="15" t="n">
        <x:f>'Crosswalk'!I48</x:f>
        <x:v>0</x:v>
      </x:c>
      <x:c r="S127" s="15" t="n">
        <x:f>'Crosswalk'!J48</x:f>
        <x:v>0</x:v>
      </x:c>
      <x:c r="T127" s="15" t="n">
        <x:f>'Crosswalk'!K48</x:f>
        <x:v>0</x:v>
      </x:c>
      <x:c r="U127" s="15" t="n">
        <x:f>'Crosswalk'!L48</x:f>
        <x:v>0</x:v>
      </x:c>
      <x:c r="V127" s="15" t="n">
        <x:f>'Crosswalk'!M48</x:f>
        <x:v>0</x:v>
      </x:c>
      <x:c r="W127" s="15" t="n">
        <x:f>'Crosswalk'!N48</x:f>
        <x:v>0</x:v>
      </x:c>
      <x:c r="X127" s="18" t="str">
        <x:v>LFS - Labour Force Survey</x:v>
      </x:c>
      <x:c r="Y127" s="13" t="str"/>
      <x:c r="Z127" s="18" t="str">
        <x:v>Own-country 2024 division composition. Observed industry detail; within-group ratios only. Definitions may differ from ILO modelled margins.</x:v>
      </x:c>
      <x:c r="AA127" s="13" t="str"/>
      <x:c r="AB127" s="13" t="str">
        <x:v>https://rplumber.ilo.org/data/indicator?format=.csv.gz&amp;id=EMP_TEMP_SEX_EC2_NB_A</x:v>
      </x:c>
    </x:row>
    <x:row r="128" ht="48" customHeight="1">
      <x:c r="A128" s="2" t="str">
        <x:v>AUS</x:v>
      </x:c>
      <x:c r="B128" s="2" t="str">
        <x:v>HJ</x:v>
      </x:c>
      <x:c r="C128" s="2" t="str">
        <x:v>AUS</x:v>
      </x:c>
      <x:c r="D128" s="2" t="n">
        <x:v>2024</x:v>
      </x:c>
      <x:c r="E128" s="2" t="str">
        <x:v>EC2_ISIC4_H49</x:v>
      </x:c>
      <x:c r="F128" s="17" t="str">
        <x:v>Economic activity (ISIC-Rev.4), 2 digit level: 49 - Land transport and transport via pipelines</x:v>
      </x:c>
      <x:c r="G128" s="19" t="n">
        <x:v>356.943</x:v>
      </x:c>
      <x:c r="H128" s="20" t="n">
        <x:v>1</x:v>
      </x:c>
      <x:c r="I128" s="19" t="n">
        <x:f>SUM(G128:G138)</x:f>
        <x:v>1248.41</x:v>
      </x:c>
      <x:c r="J128" s="20" t="n">
        <x:f>G128/I128*H128</x:f>
        <x:v>0.28591808780769135</x:v>
      </x:c>
      <x:c r="K128" s="2" t="str">
        <x:v>ISIC4:49</x:v>
      </x:c>
      <x:c r="L128" s="14" t="n">
        <x:f>'Crosswalk'!C49</x:f>
        <x:v>0.05</x:v>
      </x:c>
      <x:c r="M128" s="14" t="n">
        <x:f>'Crosswalk'!D49</x:f>
        <x:v>0</x:v>
      </x:c>
      <x:c r="N128" s="14" t="n">
        <x:f>'Crosswalk'!E49</x:f>
        <x:v>0.95</x:v>
      </x:c>
      <x:c r="O128" s="14" t="n">
        <x:f>'Crosswalk'!F49</x:f>
        <x:v>0</x:v>
      </x:c>
      <x:c r="P128" s="14" t="n">
        <x:f>'Crosswalk'!G49</x:f>
        <x:v>0</x:v>
      </x:c>
      <x:c r="Q128" s="14" t="n">
        <x:f>'Crosswalk'!H49</x:f>
        <x:v>0</x:v>
      </x:c>
      <x:c r="R128" s="14" t="n">
        <x:f>'Crosswalk'!I49</x:f>
        <x:v>0</x:v>
      </x:c>
      <x:c r="S128" s="14" t="n">
        <x:f>'Crosswalk'!J49</x:f>
        <x:v>0</x:v>
      </x:c>
      <x:c r="T128" s="14" t="n">
        <x:f>'Crosswalk'!K49</x:f>
        <x:v>0</x:v>
      </x:c>
      <x:c r="U128" s="14" t="n">
        <x:f>'Crosswalk'!L49</x:f>
        <x:v>0</x:v>
      </x:c>
      <x:c r="V128" s="14" t="n">
        <x:f>'Crosswalk'!M49</x:f>
        <x:v>0</x:v>
      </x:c>
      <x:c r="W128" s="14" t="n">
        <x:f>'Crosswalk'!N49</x:f>
        <x:v>0</x:v>
      </x:c>
      <x:c r="X128" s="17" t="str">
        <x:v>LFS - Labour Force Survey</x:v>
      </x:c>
      <x:c r="Y128" s="2" t="str"/>
      <x:c r="Z128" s="17" t="str">
        <x:v>Own-country 2024 division composition. Observed industry detail; within-group ratios only. Definitions may differ from ILO modelled margins.</x:v>
      </x:c>
      <x:c r="AA128" s="2" t="str"/>
      <x:c r="AB128" s="2" t="str">
        <x:v>https://rplumber.ilo.org/data/indicator?format=.csv.gz&amp;id=EMP_TEMP_SEX_EC2_NB_A</x:v>
      </x:c>
    </x:row>
    <x:row r="129" ht="48" customHeight="1">
      <x:c r="A129" s="13" t="str">
        <x:v>AUS</x:v>
      </x:c>
      <x:c r="B129" s="13" t="str">
        <x:v>HJ</x:v>
      </x:c>
      <x:c r="C129" s="13" t="str">
        <x:v>AUS</x:v>
      </x:c>
      <x:c r="D129" s="13" t="n">
        <x:v>2024</x:v>
      </x:c>
      <x:c r="E129" s="13" t="str">
        <x:v>EC2_ISIC4_H50</x:v>
      </x:c>
      <x:c r="F129" s="18" t="str">
        <x:v>Economic activity (ISIC-Rev.4), 2 digit level: 50 - Water transport</x:v>
      </x:c>
      <x:c r="G129" s="21" t="n">
        <x:v>9.176</x:v>
      </x:c>
      <x:c r="H129" s="22" t="n">
        <x:v>1</x:v>
      </x:c>
      <x:c r="I129" s="21" t="n">
        <x:f>SUM(G128:G138)</x:f>
        <x:v>1248.41</x:v>
      </x:c>
      <x:c r="J129" s="22" t="n">
        <x:f>G129/I129*H129</x:f>
        <x:v>0.0073501493900241105</x:v>
      </x:c>
      <x:c r="K129" s="13" t="str">
        <x:v>ISIC4:50</x:v>
      </x:c>
      <x:c r="L129" s="15" t="n">
        <x:f>'Crosswalk'!C50</x:f>
        <x:v>0</x:v>
      </x:c>
      <x:c r="M129" s="15" t="n">
        <x:f>'Crosswalk'!D50</x:f>
        <x:v>0</x:v>
      </x:c>
      <x:c r="N129" s="15" t="n">
        <x:f>'Crosswalk'!E50</x:f>
        <x:v>1</x:v>
      </x:c>
      <x:c r="O129" s="15" t="n">
        <x:f>'Crosswalk'!F50</x:f>
        <x:v>0</x:v>
      </x:c>
      <x:c r="P129" s="15" t="n">
        <x:f>'Crosswalk'!G50</x:f>
        <x:v>0</x:v>
      </x:c>
      <x:c r="Q129" s="15" t="n">
        <x:f>'Crosswalk'!H50</x:f>
        <x:v>0</x:v>
      </x:c>
      <x:c r="R129" s="15" t="n">
        <x:f>'Crosswalk'!I50</x:f>
        <x:v>0</x:v>
      </x:c>
      <x:c r="S129" s="15" t="n">
        <x:f>'Crosswalk'!J50</x:f>
        <x:v>0</x:v>
      </x:c>
      <x:c r="T129" s="15" t="n">
        <x:f>'Crosswalk'!K50</x:f>
        <x:v>0</x:v>
      </x:c>
      <x:c r="U129" s="15" t="n">
        <x:f>'Crosswalk'!L50</x:f>
        <x:v>0</x:v>
      </x:c>
      <x:c r="V129" s="15" t="n">
        <x:f>'Crosswalk'!M50</x:f>
        <x:v>0</x:v>
      </x:c>
      <x:c r="W129" s="15" t="n">
        <x:f>'Crosswalk'!N50</x:f>
        <x:v>0</x:v>
      </x:c>
      <x:c r="X129" s="18" t="str">
        <x:v>LFS - Labour Force Survey</x:v>
      </x:c>
      <x:c r="Y129" s="13" t="str"/>
      <x:c r="Z129" s="18" t="str">
        <x:v>Own-country 2024 division composition. Observed industry detail; within-group ratios only. Definitions may differ from ILO modelled margins.</x:v>
      </x:c>
      <x:c r="AA129" s="13" t="str"/>
      <x:c r="AB129" s="13" t="str">
        <x:v>https://rplumber.ilo.org/data/indicator?format=.csv.gz&amp;id=EMP_TEMP_SEX_EC2_NB_A</x:v>
      </x:c>
    </x:row>
    <x:row r="130" ht="48" customHeight="1">
      <x:c r="A130" s="2" t="str">
        <x:v>AUS</x:v>
      </x:c>
      <x:c r="B130" s="2" t="str">
        <x:v>HJ</x:v>
      </x:c>
      <x:c r="C130" s="2" t="str">
        <x:v>AUS</x:v>
      </x:c>
      <x:c r="D130" s="2" t="n">
        <x:v>2024</x:v>
      </x:c>
      <x:c r="E130" s="2" t="str">
        <x:v>EC2_ISIC4_H51</x:v>
      </x:c>
      <x:c r="F130" s="17" t="str">
        <x:v>Economic activity (ISIC-Rev.4), 2 digit level: 51 - Air transport</x:v>
      </x:c>
      <x:c r="G130" s="19" t="n">
        <x:v>48.794</x:v>
      </x:c>
      <x:c r="H130" s="20" t="n">
        <x:v>1</x:v>
      </x:c>
      <x:c r="I130" s="19" t="n">
        <x:f>SUM(G128:G138)</x:f>
        <x:v>1248.41</x:v>
      </x:c>
      <x:c r="J130" s="20" t="n">
        <x:f>G130/I130*H130</x:f>
        <x:v>0.03908491601316875</x:v>
      </x:c>
      <x:c r="K130" s="2" t="str">
        <x:v>ISIC4:51</x:v>
      </x:c>
      <x:c r="L130" s="14" t="n">
        <x:f>'Crosswalk'!C51</x:f>
        <x:v>0</x:v>
      </x:c>
      <x:c r="M130" s="14" t="n">
        <x:f>'Crosswalk'!D51</x:f>
        <x:v>0</x:v>
      </x:c>
      <x:c r="N130" s="14" t="n">
        <x:f>'Crosswalk'!E51</x:f>
        <x:v>1</x:v>
      </x:c>
      <x:c r="O130" s="14" t="n">
        <x:f>'Crosswalk'!F51</x:f>
        <x:v>0</x:v>
      </x:c>
      <x:c r="P130" s="14" t="n">
        <x:f>'Crosswalk'!G51</x:f>
        <x:v>0</x:v>
      </x:c>
      <x:c r="Q130" s="14" t="n">
        <x:f>'Crosswalk'!H51</x:f>
        <x:v>0</x:v>
      </x:c>
      <x:c r="R130" s="14" t="n">
        <x:f>'Crosswalk'!I51</x:f>
        <x:v>0</x:v>
      </x:c>
      <x:c r="S130" s="14" t="n">
        <x:f>'Crosswalk'!J51</x:f>
        <x:v>0</x:v>
      </x:c>
      <x:c r="T130" s="14" t="n">
        <x:f>'Crosswalk'!K51</x:f>
        <x:v>0</x:v>
      </x:c>
      <x:c r="U130" s="14" t="n">
        <x:f>'Crosswalk'!L51</x:f>
        <x:v>0</x:v>
      </x:c>
      <x:c r="V130" s="14" t="n">
        <x:f>'Crosswalk'!M51</x:f>
        <x:v>0</x:v>
      </x:c>
      <x:c r="W130" s="14" t="n">
        <x:f>'Crosswalk'!N51</x:f>
        <x:v>0</x:v>
      </x:c>
      <x:c r="X130" s="17" t="str">
        <x:v>LFS - Labour Force Survey</x:v>
      </x:c>
      <x:c r="Y130" s="2" t="str"/>
      <x:c r="Z130" s="17" t="str">
        <x:v>Own-country 2024 division composition. Observed industry detail; within-group ratios only. Definitions may differ from ILO modelled margins.</x:v>
      </x:c>
      <x:c r="AA130" s="2" t="str"/>
      <x:c r="AB130" s="2" t="str">
        <x:v>https://rplumber.ilo.org/data/indicator?format=.csv.gz&amp;id=EMP_TEMP_SEX_EC2_NB_A</x:v>
      </x:c>
    </x:row>
    <x:row r="131" ht="48" customHeight="1">
      <x:c r="A131" s="13" t="str">
        <x:v>AUS</x:v>
      </x:c>
      <x:c r="B131" s="13" t="str">
        <x:v>HJ</x:v>
      </x:c>
      <x:c r="C131" s="13" t="str">
        <x:v>AUS</x:v>
      </x:c>
      <x:c r="D131" s="13" t="n">
        <x:v>2024</x:v>
      </x:c>
      <x:c r="E131" s="13" t="str">
        <x:v>EC2_ISIC4_H52</x:v>
      </x:c>
      <x:c r="F131" s="18" t="str">
        <x:v>Economic activity (ISIC-Rev.4), 2 digit level: 52 - Warehousing and support activities for transportation</x:v>
      </x:c>
      <x:c r="G131" s="21" t="n">
        <x:v>204.299</x:v>
      </x:c>
      <x:c r="H131" s="22" t="n">
        <x:v>1</x:v>
      </x:c>
      <x:c r="I131" s="21" t="n">
        <x:f>SUM(G128:G138)</x:f>
        <x:v>1248.41</x:v>
      </x:c>
      <x:c r="J131" s="22" t="n">
        <x:f>G131/I131*H131</x:f>
        <x:v>0.1636473594412092</x:v>
      </x:c>
      <x:c r="K131" s="13" t="str">
        <x:v>ISIC4:52</x:v>
      </x:c>
      <x:c r="L131" s="15" t="n">
        <x:f>'Crosswalk'!C52</x:f>
        <x:v>0</x:v>
      </x:c>
      <x:c r="M131" s="15" t="n">
        <x:f>'Crosswalk'!D52</x:f>
        <x:v>0</x:v>
      </x:c>
      <x:c r="N131" s="15" t="n">
        <x:f>'Crosswalk'!E52</x:f>
        <x:v>1</x:v>
      </x:c>
      <x:c r="O131" s="15" t="n">
        <x:f>'Crosswalk'!F52</x:f>
        <x:v>0</x:v>
      </x:c>
      <x:c r="P131" s="15" t="n">
        <x:f>'Crosswalk'!G52</x:f>
        <x:v>0</x:v>
      </x:c>
      <x:c r="Q131" s="15" t="n">
        <x:f>'Crosswalk'!H52</x:f>
        <x:v>0</x:v>
      </x:c>
      <x:c r="R131" s="15" t="n">
        <x:f>'Crosswalk'!I52</x:f>
        <x:v>0</x:v>
      </x:c>
      <x:c r="S131" s="15" t="n">
        <x:f>'Crosswalk'!J52</x:f>
        <x:v>0</x:v>
      </x:c>
      <x:c r="T131" s="15" t="n">
        <x:f>'Crosswalk'!K52</x:f>
        <x:v>0</x:v>
      </x:c>
      <x:c r="U131" s="15" t="n">
        <x:f>'Crosswalk'!L52</x:f>
        <x:v>0</x:v>
      </x:c>
      <x:c r="V131" s="15" t="n">
        <x:f>'Crosswalk'!M52</x:f>
        <x:v>0</x:v>
      </x:c>
      <x:c r="W131" s="15" t="n">
        <x:f>'Crosswalk'!N52</x:f>
        <x:v>0</x:v>
      </x:c>
      <x:c r="X131" s="18" t="str">
        <x:v>LFS - Labour Force Survey</x:v>
      </x:c>
      <x:c r="Y131" s="13" t="str"/>
      <x:c r="Z131" s="18" t="str">
        <x:v>Own-country 2024 division composition. Observed industry detail; within-group ratios only. Definitions may differ from ILO modelled margins.</x:v>
      </x:c>
      <x:c r="AA131" s="13" t="str"/>
      <x:c r="AB131" s="13" t="str">
        <x:v>https://rplumber.ilo.org/data/indicator?format=.csv.gz&amp;id=EMP_TEMP_SEX_EC2_NB_A</x:v>
      </x:c>
    </x:row>
    <x:row r="132" ht="48" customHeight="1">
      <x:c r="A132" s="2" t="str">
        <x:v>AUS</x:v>
      </x:c>
      <x:c r="B132" s="2" t="str">
        <x:v>HJ</x:v>
      </x:c>
      <x:c r="C132" s="2" t="str">
        <x:v>AUS</x:v>
      </x:c>
      <x:c r="D132" s="2" t="n">
        <x:v>2024</x:v>
      </x:c>
      <x:c r="E132" s="2" t="str">
        <x:v>EC2_ISIC4_H53</x:v>
      </x:c>
      <x:c r="F132" s="17" t="str">
        <x:v>Economic activity (ISIC-Rev.4), 2 digit level: 53 - Postal and courier activities</x:v>
      </x:c>
      <x:c r="G132" s="19" t="n">
        <x:v>103.629</x:v>
      </x:c>
      <x:c r="H132" s="20" t="n">
        <x:v>1</x:v>
      </x:c>
      <x:c r="I132" s="19" t="n">
        <x:f>SUM(G128:G138)</x:f>
        <x:v>1248.41</x:v>
      </x:c>
      <x:c r="J132" s="20" t="n">
        <x:f>G132/I132*H132</x:f>
        <x:v>0.08300878717728952</x:v>
      </x:c>
      <x:c r="K132" s="2" t="str">
        <x:v>ISIC4:53</x:v>
      </x:c>
      <x:c r="L132" s="14" t="n">
        <x:f>'Crosswalk'!C53</x:f>
        <x:v>0</x:v>
      </x:c>
      <x:c r="M132" s="14" t="n">
        <x:f>'Crosswalk'!D53</x:f>
        <x:v>0</x:v>
      </x:c>
      <x:c r="N132" s="14" t="n">
        <x:f>'Crosswalk'!E53</x:f>
        <x:v>1</x:v>
      </x:c>
      <x:c r="O132" s="14" t="n">
        <x:f>'Crosswalk'!F53</x:f>
        <x:v>0</x:v>
      </x:c>
      <x:c r="P132" s="14" t="n">
        <x:f>'Crosswalk'!G53</x:f>
        <x:v>0</x:v>
      </x:c>
      <x:c r="Q132" s="14" t="n">
        <x:f>'Crosswalk'!H53</x:f>
        <x:v>0</x:v>
      </x:c>
      <x:c r="R132" s="14" t="n">
        <x:f>'Crosswalk'!I53</x:f>
        <x:v>0</x:v>
      </x:c>
      <x:c r="S132" s="14" t="n">
        <x:f>'Crosswalk'!J53</x:f>
        <x:v>0</x:v>
      </x:c>
      <x:c r="T132" s="14" t="n">
        <x:f>'Crosswalk'!K53</x:f>
        <x:v>0</x:v>
      </x:c>
      <x:c r="U132" s="14" t="n">
        <x:f>'Crosswalk'!L53</x:f>
        <x:v>0</x:v>
      </x:c>
      <x:c r="V132" s="14" t="n">
        <x:f>'Crosswalk'!M53</x:f>
        <x:v>0</x:v>
      </x:c>
      <x:c r="W132" s="14" t="n">
        <x:f>'Crosswalk'!N53</x:f>
        <x:v>0</x:v>
      </x:c>
      <x:c r="X132" s="17" t="str">
        <x:v>LFS - Labour Force Survey</x:v>
      </x:c>
      <x:c r="Y132" s="2" t="str"/>
      <x:c r="Z132" s="17" t="str">
        <x:v>Own-country 2024 division composition. Observed industry detail; within-group ratios only. Definitions may differ from ILO modelled margins.</x:v>
      </x:c>
      <x:c r="AA132" s="2" t="str"/>
      <x:c r="AB132" s="2" t="str">
        <x:v>https://rplumber.ilo.org/data/indicator?format=.csv.gz&amp;id=EMP_TEMP_SEX_EC2_NB_A</x:v>
      </x:c>
    </x:row>
    <x:row r="133" ht="48" customHeight="1">
      <x:c r="A133" s="13" t="str">
        <x:v>AUS</x:v>
      </x:c>
      <x:c r="B133" s="13" t="str">
        <x:v>HJ</x:v>
      </x:c>
      <x:c r="C133" s="13" t="str">
        <x:v>AUS</x:v>
      </x:c>
      <x:c r="D133" s="13" t="n">
        <x:v>2024</x:v>
      </x:c>
      <x:c r="E133" s="13" t="str">
        <x:v>EC2_ISIC4_J58</x:v>
      </x:c>
      <x:c r="F133" s="18" t="str">
        <x:v>Economic activity (ISIC-Rev.4), 2 digit level: 58 - Publishing activities</x:v>
      </x:c>
      <x:c r="G133" s="21" t="n">
        <x:v>19.454</x:v>
      </x:c>
      <x:c r="H133" s="22" t="n">
        <x:v>1</x:v>
      </x:c>
      <x:c r="I133" s="21" t="n">
        <x:f>SUM(G128:G138)</x:f>
        <x:v>1248.41</x:v>
      </x:c>
      <x:c r="J133" s="22" t="n">
        <x:f>G133/I133*H133</x:f>
        <x:v>0.015583021603479626</x:v>
      </x:c>
      <x:c r="K133" s="13" t="str">
        <x:v>ISIC4:58</x:v>
      </x:c>
      <x:c r="L133" s="15" t="n">
        <x:f>'Crosswalk'!C56</x:f>
        <x:v>0</x:v>
      </x:c>
      <x:c r="M133" s="15" t="n">
        <x:f>'Crosswalk'!D56</x:f>
        <x:v>0</x:v>
      </x:c>
      <x:c r="N133" s="15" t="n">
        <x:f>'Crosswalk'!E56</x:f>
        <x:v>0</x:v>
      </x:c>
      <x:c r="O133" s="15" t="n">
        <x:f>'Crosswalk'!F56</x:f>
        <x:v>0</x:v>
      </x:c>
      <x:c r="P133" s="15" t="n">
        <x:f>'Crosswalk'!G56</x:f>
        <x:v>0</x:v>
      </x:c>
      <x:c r="Q133" s="15" t="n">
        <x:f>'Crosswalk'!H56</x:f>
        <x:v>0</x:v>
      </x:c>
      <x:c r="R133" s="15" t="n">
        <x:f>'Crosswalk'!I56</x:f>
        <x:v>0</x:v>
      </x:c>
      <x:c r="S133" s="15" t="n">
        <x:f>'Crosswalk'!J56</x:f>
        <x:v>0.5</x:v>
      </x:c>
      <x:c r="T133" s="15" t="n">
        <x:f>'Crosswalk'!K56</x:f>
        <x:v>0.5</x:v>
      </x:c>
      <x:c r="U133" s="15" t="n">
        <x:f>'Crosswalk'!L56</x:f>
        <x:v>0</x:v>
      </x:c>
      <x:c r="V133" s="15" t="n">
        <x:f>'Crosswalk'!M56</x:f>
        <x:v>0</x:v>
      </x:c>
      <x:c r="W133" s="15" t="n">
        <x:f>'Crosswalk'!N56</x:f>
        <x:v>0</x:v>
      </x:c>
      <x:c r="X133" s="18" t="str">
        <x:v>LFS - Labour Force Survey</x:v>
      </x:c>
      <x:c r="Y133" s="13" t="str"/>
      <x:c r="Z133" s="18" t="str">
        <x:v>Own-country 2024 division composition. Observed industry detail; within-group ratios only. Definitions may differ from ILO modelled margins.</x:v>
      </x:c>
      <x:c r="AA133" s="13" t="str"/>
      <x:c r="AB133" s="13" t="str">
        <x:v>https://rplumber.ilo.org/data/indicator?format=.csv.gz&amp;id=EMP_TEMP_SEX_EC2_NB_A</x:v>
      </x:c>
    </x:row>
    <x:row r="134" ht="48" customHeight="1">
      <x:c r="A134" s="2" t="str">
        <x:v>AUS</x:v>
      </x:c>
      <x:c r="B134" s="2" t="str">
        <x:v>HJ</x:v>
      </x:c>
      <x:c r="C134" s="2" t="str">
        <x:v>AUS</x:v>
      </x:c>
      <x:c r="D134" s="2" t="n">
        <x:v>2024</x:v>
      </x:c>
      <x:c r="E134" s="2" t="str">
        <x:v>EC2_ISIC4_J59</x:v>
      </x:c>
      <x:c r="F134" s="17" t="str">
        <x:v>Economic activity (ISIC-Rev.4), 2 digit level: 59 - Motion picture, video and television programme production, sound recording and music publishing activities</x:v>
      </x:c>
      <x:c r="G134" s="19" t="n">
        <x:v>36.207</x:v>
      </x:c>
      <x:c r="H134" s="20" t="n">
        <x:v>1</x:v>
      </x:c>
      <x:c r="I134" s="19" t="n">
        <x:f>SUM(G128:G138)</x:f>
        <x:v>1248.41</x:v>
      </x:c>
      <x:c r="J134" s="20" t="n">
        <x:f>G134/I134*H134</x:f>
        <x:v>0.02900249116876667</x:v>
      </x:c>
      <x:c r="K134" s="2" t="str">
        <x:v>ISIC4:59</x:v>
      </x:c>
      <x:c r="L134" s="14" t="n">
        <x:f>'Crosswalk'!C57</x:f>
        <x:v>0</x:v>
      </x:c>
      <x:c r="M134" s="14" t="n">
        <x:f>'Crosswalk'!D57</x:f>
        <x:v>0</x:v>
      </x:c>
      <x:c r="N134" s="14" t="n">
        <x:f>'Crosswalk'!E57</x:f>
        <x:v>0</x:v>
      </x:c>
      <x:c r="O134" s="14" t="n">
        <x:f>'Crosswalk'!F57</x:f>
        <x:v>0</x:v>
      </x:c>
      <x:c r="P134" s="14" t="n">
        <x:f>'Crosswalk'!G57</x:f>
        <x:v>0</x:v>
      </x:c>
      <x:c r="Q134" s="14" t="n">
        <x:f>'Crosswalk'!H57</x:f>
        <x:v>0</x:v>
      </x:c>
      <x:c r="R134" s="14" t="n">
        <x:f>'Crosswalk'!I57</x:f>
        <x:v>0</x:v>
      </x:c>
      <x:c r="S134" s="14" t="n">
        <x:f>'Crosswalk'!J57</x:f>
        <x:v>0</x:v>
      </x:c>
      <x:c r="T134" s="14" t="n">
        <x:f>'Crosswalk'!K57</x:f>
        <x:v>1</x:v>
      </x:c>
      <x:c r="U134" s="14" t="n">
        <x:f>'Crosswalk'!L57</x:f>
        <x:v>0</x:v>
      </x:c>
      <x:c r="V134" s="14" t="n">
        <x:f>'Crosswalk'!M57</x:f>
        <x:v>0</x:v>
      </x:c>
      <x:c r="W134" s="14" t="n">
        <x:f>'Crosswalk'!N57</x:f>
        <x:v>0</x:v>
      </x:c>
      <x:c r="X134" s="17" t="str">
        <x:v>LFS - Labour Force Survey</x:v>
      </x:c>
      <x:c r="Y134" s="2" t="str"/>
      <x:c r="Z134" s="17" t="str">
        <x:v>Own-country 2024 division composition. Observed industry detail; within-group ratios only. Definitions may differ from ILO modelled margins.</x:v>
      </x:c>
      <x:c r="AA134" s="2" t="str"/>
      <x:c r="AB134" s="2" t="str">
        <x:v>https://rplumber.ilo.org/data/indicator?format=.csv.gz&amp;id=EMP_TEMP_SEX_EC2_NB_A</x:v>
      </x:c>
    </x:row>
    <x:row r="135" ht="48" customHeight="1">
      <x:c r="A135" s="13" t="str">
        <x:v>AUS</x:v>
      </x:c>
      <x:c r="B135" s="13" t="str">
        <x:v>HJ</x:v>
      </x:c>
      <x:c r="C135" s="13" t="str">
        <x:v>AUS</x:v>
      </x:c>
      <x:c r="D135" s="13" t="n">
        <x:v>2024</x:v>
      </x:c>
      <x:c r="E135" s="13" t="str">
        <x:v>EC2_ISIC4_J60</x:v>
      </x:c>
      <x:c r="F135" s="18" t="str">
        <x:v>Economic activity (ISIC-Rev.4), 2 digit level: 60 - Programming and broadcasting activities</x:v>
      </x:c>
      <x:c r="G135" s="21" t="n">
        <x:v>34.344</x:v>
      </x:c>
      <x:c r="H135" s="22" t="n">
        <x:v>1</x:v>
      </x:c>
      <x:c r="I135" s="21" t="n">
        <x:f>SUM(G128:G138)</x:f>
        <x:v>1248.41</x:v>
      </x:c>
      <x:c r="J135" s="22" t="n">
        <x:f>G135/I135*H135</x:f>
        <x:v>0.027510192965452054</x:v>
      </x:c>
      <x:c r="K135" s="13" t="str">
        <x:v>ISIC4:60</x:v>
      </x:c>
      <x:c r="L135" s="15" t="n">
        <x:f>'Crosswalk'!C58</x:f>
        <x:v>0</x:v>
      </x:c>
      <x:c r="M135" s="15" t="n">
        <x:f>'Crosswalk'!D58</x:f>
        <x:v>0</x:v>
      </x:c>
      <x:c r="N135" s="15" t="n">
        <x:f>'Crosswalk'!E58</x:f>
        <x:v>0</x:v>
      </x:c>
      <x:c r="O135" s="15" t="n">
        <x:f>'Crosswalk'!F58</x:f>
        <x:v>0</x:v>
      </x:c>
      <x:c r="P135" s="15" t="n">
        <x:f>'Crosswalk'!G58</x:f>
        <x:v>0</x:v>
      </x:c>
      <x:c r="Q135" s="15" t="n">
        <x:f>'Crosswalk'!H58</x:f>
        <x:v>0</x:v>
      </x:c>
      <x:c r="R135" s="15" t="n">
        <x:f>'Crosswalk'!I58</x:f>
        <x:v>0</x:v>
      </x:c>
      <x:c r="S135" s="15" t="n">
        <x:f>'Crosswalk'!J58</x:f>
        <x:v>0</x:v>
      </x:c>
      <x:c r="T135" s="15" t="n">
        <x:f>'Crosswalk'!K58</x:f>
        <x:v>1</x:v>
      </x:c>
      <x:c r="U135" s="15" t="n">
        <x:f>'Crosswalk'!L58</x:f>
        <x:v>0</x:v>
      </x:c>
      <x:c r="V135" s="15" t="n">
        <x:f>'Crosswalk'!M58</x:f>
        <x:v>0</x:v>
      </x:c>
      <x:c r="W135" s="15" t="n">
        <x:f>'Crosswalk'!N58</x:f>
        <x:v>0</x:v>
      </x:c>
      <x:c r="X135" s="18" t="str">
        <x:v>LFS - Labour Force Survey</x:v>
      </x:c>
      <x:c r="Y135" s="13" t="str"/>
      <x:c r="Z135" s="18" t="str">
        <x:v>Own-country 2024 division composition. Observed industry detail; within-group ratios only. Definitions may differ from ILO modelled margins.</x:v>
      </x:c>
      <x:c r="AA135" s="13" t="str"/>
      <x:c r="AB135" s="13" t="str">
        <x:v>https://rplumber.ilo.org/data/indicator?format=.csv.gz&amp;id=EMP_TEMP_SEX_EC2_NB_A</x:v>
      </x:c>
    </x:row>
    <x:row r="136" ht="48" customHeight="1">
      <x:c r="A136" s="2" t="str">
        <x:v>AUS</x:v>
      </x:c>
      <x:c r="B136" s="2" t="str">
        <x:v>HJ</x:v>
      </x:c>
      <x:c r="C136" s="2" t="str">
        <x:v>AUS</x:v>
      </x:c>
      <x:c r="D136" s="2" t="n">
        <x:v>2024</x:v>
      </x:c>
      <x:c r="E136" s="2" t="str">
        <x:v>EC2_ISIC4_J61</x:v>
      </x:c>
      <x:c r="F136" s="17" t="str">
        <x:v>Economic activity (ISIC-Rev.4), 2 digit level: 61 - Telecommunications</x:v>
      </x:c>
      <x:c r="G136" s="19" t="n">
        <x:v>81.609</x:v>
      </x:c>
      <x:c r="H136" s="20" t="n">
        <x:v>1</x:v>
      </x:c>
      <x:c r="I136" s="19" t="n">
        <x:f>SUM(G128:G138)</x:f>
        <x:v>1248.41</x:v>
      </x:c>
      <x:c r="J136" s="20" t="n">
        <x:f>G136/I136*H136</x:f>
        <x:v>0.06537035108658212</x:v>
      </x:c>
      <x:c r="K136" s="2" t="str">
        <x:v>ISIC4:61</x:v>
      </x:c>
      <x:c r="L136" s="14" t="n">
        <x:f>'Crosswalk'!C59</x:f>
        <x:v>0</x:v>
      </x:c>
      <x:c r="M136" s="14" t="n">
        <x:f>'Crosswalk'!D59</x:f>
        <x:v>0</x:v>
      </x:c>
      <x:c r="N136" s="14" t="n">
        <x:f>'Crosswalk'!E59</x:f>
        <x:v>0</x:v>
      </x:c>
      <x:c r="O136" s="14" t="n">
        <x:f>'Crosswalk'!F59</x:f>
        <x:v>0</x:v>
      </x:c>
      <x:c r="P136" s="14" t="n">
        <x:f>'Crosswalk'!G59</x:f>
        <x:v>0</x:v>
      </x:c>
      <x:c r="Q136" s="14" t="n">
        <x:f>'Crosswalk'!H59</x:f>
        <x:v>0</x:v>
      </x:c>
      <x:c r="R136" s="14" t="n">
        <x:f>'Crosswalk'!I59</x:f>
        <x:v>0</x:v>
      </x:c>
      <x:c r="S136" s="14" t="n">
        <x:f>'Crosswalk'!J59</x:f>
        <x:v>0</x:v>
      </x:c>
      <x:c r="T136" s="14" t="n">
        <x:f>'Crosswalk'!K59</x:f>
        <x:v>1</x:v>
      </x:c>
      <x:c r="U136" s="14" t="n">
        <x:f>'Crosswalk'!L59</x:f>
        <x:v>0</x:v>
      </x:c>
      <x:c r="V136" s="14" t="n">
        <x:f>'Crosswalk'!M59</x:f>
        <x:v>0</x:v>
      </x:c>
      <x:c r="W136" s="14" t="n">
        <x:f>'Crosswalk'!N59</x:f>
        <x:v>0</x:v>
      </x:c>
      <x:c r="X136" s="17" t="str">
        <x:v>LFS - Labour Force Survey</x:v>
      </x:c>
      <x:c r="Y136" s="2" t="str"/>
      <x:c r="Z136" s="17" t="str">
        <x:v>Own-country 2024 division composition. Observed industry detail; within-group ratios only. Definitions may differ from ILO modelled margins.</x:v>
      </x:c>
      <x:c r="AA136" s="2" t="str"/>
      <x:c r="AB136" s="2" t="str">
        <x:v>https://rplumber.ilo.org/data/indicator?format=.csv.gz&amp;id=EMP_TEMP_SEX_EC2_NB_A</x:v>
      </x:c>
    </x:row>
    <x:row r="137" ht="48" customHeight="1">
      <x:c r="A137" s="13" t="str">
        <x:v>AUS</x:v>
      </x:c>
      <x:c r="B137" s="13" t="str">
        <x:v>HJ</x:v>
      </x:c>
      <x:c r="C137" s="13" t="str">
        <x:v>AUS</x:v>
      </x:c>
      <x:c r="D137" s="13" t="n">
        <x:v>2024</x:v>
      </x:c>
      <x:c r="E137" s="13" t="str">
        <x:v>EC2_ISIC4_J62</x:v>
      </x:c>
      <x:c r="F137" s="18" t="str">
        <x:v>Economic activity (ISIC-Rev.4), 2 digit level: 62 - Computer programming, consultancy and related activities</x:v>
      </x:c>
      <x:c r="G137" s="21" t="n">
        <x:v>349.391</x:v>
      </x:c>
      <x:c r="H137" s="22" t="n">
        <x:v>1</x:v>
      </x:c>
      <x:c r="I137" s="21" t="n">
        <x:f>SUM(G128:G138)</x:f>
        <x:v>1248.41</x:v>
      </x:c>
      <x:c r="J137" s="22" t="n">
        <x:f>G137/I137*H137</x:f>
        <x:v>0.2798687931048293</x:v>
      </x:c>
      <x:c r="K137" s="13" t="str">
        <x:v>ISIC4:62</x:v>
      </x:c>
      <x:c r="L137" s="15" t="n">
        <x:f>'Crosswalk'!C60</x:f>
        <x:v>0</x:v>
      </x:c>
      <x:c r="M137" s="15" t="n">
        <x:f>'Crosswalk'!D60</x:f>
        <x:v>0</x:v>
      </x:c>
      <x:c r="N137" s="15" t="n">
        <x:f>'Crosswalk'!E60</x:f>
        <x:v>0</x:v>
      </x:c>
      <x:c r="O137" s="15" t="n">
        <x:f>'Crosswalk'!F60</x:f>
        <x:v>0</x:v>
      </x:c>
      <x:c r="P137" s="15" t="n">
        <x:f>'Crosswalk'!G60</x:f>
        <x:v>0</x:v>
      </x:c>
      <x:c r="Q137" s="15" t="n">
        <x:f>'Crosswalk'!H60</x:f>
        <x:v>0</x:v>
      </x:c>
      <x:c r="R137" s="15" t="n">
        <x:f>'Crosswalk'!I60</x:f>
        <x:v>0</x:v>
      </x:c>
      <x:c r="S137" s="15" t="n">
        <x:f>'Crosswalk'!J60</x:f>
        <x:v>1</x:v>
      </x:c>
      <x:c r="T137" s="15" t="n">
        <x:f>'Crosswalk'!K60</x:f>
        <x:v>0</x:v>
      </x:c>
      <x:c r="U137" s="15" t="n">
        <x:f>'Crosswalk'!L60</x:f>
        <x:v>0</x:v>
      </x:c>
      <x:c r="V137" s="15" t="n">
        <x:f>'Crosswalk'!M60</x:f>
        <x:v>0</x:v>
      </x:c>
      <x:c r="W137" s="15" t="n">
        <x:f>'Crosswalk'!N60</x:f>
        <x:v>0</x:v>
      </x:c>
      <x:c r="X137" s="18" t="str">
        <x:v>LFS - Labour Force Survey</x:v>
      </x:c>
      <x:c r="Y137" s="13" t="str"/>
      <x:c r="Z137" s="18" t="str">
        <x:v>Own-country 2024 division composition. Observed industry detail; within-group ratios only. Definitions may differ from ILO modelled margins.</x:v>
      </x:c>
      <x:c r="AA137" s="13" t="str"/>
      <x:c r="AB137" s="13" t="str">
        <x:v>https://rplumber.ilo.org/data/indicator?format=.csv.gz&amp;id=EMP_TEMP_SEX_EC2_NB_A</x:v>
      </x:c>
    </x:row>
    <x:row r="138" ht="48" customHeight="1">
      <x:c r="A138" s="2" t="str">
        <x:v>AUS</x:v>
      </x:c>
      <x:c r="B138" s="2" t="str">
        <x:v>HJ</x:v>
      </x:c>
      <x:c r="C138" s="2" t="str">
        <x:v>AUS</x:v>
      </x:c>
      <x:c r="D138" s="2" t="n">
        <x:v>2024</x:v>
      </x:c>
      <x:c r="E138" s="2" t="str">
        <x:v>EC2_ISIC4_J63</x:v>
      </x:c>
      <x:c r="F138" s="17" t="str">
        <x:v>Economic activity (ISIC-Rev.4), 2 digit level: 63 - Information service activities</x:v>
      </x:c>
      <x:c r="G138" s="19" t="n">
        <x:v>4.564</x:v>
      </x:c>
      <x:c r="H138" s="20" t="n">
        <x:v>1</x:v>
      </x:c>
      <x:c r="I138" s="19" t="n">
        <x:f>SUM(G128:G138)</x:f>
        <x:v>1248.41</x:v>
      </x:c>
      <x:c r="J138" s="20" t="n">
        <x:f>G138/I138*H138</x:f>
        <x:v>0.003655850241507197</x:v>
      </x:c>
      <x:c r="K138" s="2" t="str">
        <x:v>ISIC4:63</x:v>
      </x:c>
      <x:c r="L138" s="14" t="n">
        <x:f>'Crosswalk'!C61</x:f>
        <x:v>0</x:v>
      </x:c>
      <x:c r="M138" s="14" t="n">
        <x:f>'Crosswalk'!D61</x:f>
        <x:v>0</x:v>
      </x:c>
      <x:c r="N138" s="14" t="n">
        <x:f>'Crosswalk'!E61</x:f>
        <x:v>0</x:v>
      </x:c>
      <x:c r="O138" s="14" t="n">
        <x:f>'Crosswalk'!F61</x:f>
        <x:v>0</x:v>
      </x:c>
      <x:c r="P138" s="14" t="n">
        <x:f>'Crosswalk'!G61</x:f>
        <x:v>0</x:v>
      </x:c>
      <x:c r="Q138" s="14" t="n">
        <x:f>'Crosswalk'!H61</x:f>
        <x:v>0</x:v>
      </x:c>
      <x:c r="R138" s="14" t="n">
        <x:f>'Crosswalk'!I61</x:f>
        <x:v>0</x:v>
      </x:c>
      <x:c r="S138" s="14" t="n">
        <x:f>'Crosswalk'!J61</x:f>
        <x:v>0.7</x:v>
      </x:c>
      <x:c r="T138" s="14" t="n">
        <x:f>'Crosswalk'!K61</x:f>
        <x:v>0.3</x:v>
      </x:c>
      <x:c r="U138" s="14" t="n">
        <x:f>'Crosswalk'!L61</x:f>
        <x:v>0</x:v>
      </x:c>
      <x:c r="V138" s="14" t="n">
        <x:f>'Crosswalk'!M61</x:f>
        <x:v>0</x:v>
      </x:c>
      <x:c r="W138" s="14" t="n">
        <x:f>'Crosswalk'!N61</x:f>
        <x:v>0</x:v>
      </x:c>
      <x:c r="X138" s="17" t="str">
        <x:v>LFS - Labour Force Survey</x:v>
      </x:c>
      <x:c r="Y138" s="2" t="str"/>
      <x:c r="Z138" s="17" t="str">
        <x:v>Own-country 2024 division composition. Observed industry detail; within-group ratios only. Definitions may differ from ILO modelled margins.</x:v>
      </x:c>
      <x:c r="AA138" s="2" t="str"/>
      <x:c r="AB138" s="2" t="str">
        <x:v>https://rplumber.ilo.org/data/indicator?format=.csv.gz&amp;id=EMP_TEMP_SEX_EC2_NB_A</x:v>
      </x:c>
    </x:row>
    <x:row r="139" ht="48" customHeight="1">
      <x:c r="A139" s="13" t="str">
        <x:v>AUS</x:v>
      </x:c>
      <x:c r="B139" s="13" t="str">
        <x:v>I</x:v>
      </x:c>
      <x:c r="C139" s="13" t="str">
        <x:v>AUS</x:v>
      </x:c>
      <x:c r="D139" s="13" t="n">
        <x:v>2024</x:v>
      </x:c>
      <x:c r="E139" s="13" t="str">
        <x:v>EC2_ISIC4_I55</x:v>
      </x:c>
      <x:c r="F139" s="18" t="str">
        <x:v>Economic activity (ISIC-Rev.4), 2 digit level: 55 - Accommodation</x:v>
      </x:c>
      <x:c r="G139" s="21" t="n">
        <x:v>105.125</x:v>
      </x:c>
      <x:c r="H139" s="22" t="n">
        <x:v>1</x:v>
      </x:c>
      <x:c r="I139" s="21" t="n">
        <x:f>SUM(G139:G140)</x:f>
        <x:v>948.84</x:v>
      </x:c>
      <x:c r="J139" s="22" t="n">
        <x:f>G139/I139*H139</x:f>
        <x:v>0.11079317903966948</x:v>
      </x:c>
      <x:c r="K139" s="13" t="str">
        <x:v>ISIC4:55</x:v>
      </x:c>
      <x:c r="L139" s="15" t="n">
        <x:f>'Crosswalk'!C54</x:f>
        <x:v>0</x:v>
      </x:c>
      <x:c r="M139" s="15" t="n">
        <x:f>'Crosswalk'!D54</x:f>
        <x:v>0</x:v>
      </x:c>
      <x:c r="N139" s="15" t="n">
        <x:f>'Crosswalk'!E54</x:f>
        <x:v>0</x:v>
      </x:c>
      <x:c r="O139" s="15" t="n">
        <x:f>'Crosswalk'!F54</x:f>
        <x:v>1</x:v>
      </x:c>
      <x:c r="P139" s="15" t="n">
        <x:f>'Crosswalk'!G54</x:f>
        <x:v>0</x:v>
      </x:c>
      <x:c r="Q139" s="15" t="n">
        <x:f>'Crosswalk'!H54</x:f>
        <x:v>0</x:v>
      </x:c>
      <x:c r="R139" s="15" t="n">
        <x:f>'Crosswalk'!I54</x:f>
        <x:v>0</x:v>
      </x:c>
      <x:c r="S139" s="15" t="n">
        <x:f>'Crosswalk'!J54</x:f>
        <x:v>0</x:v>
      </x:c>
      <x:c r="T139" s="15" t="n">
        <x:f>'Crosswalk'!K54</x:f>
        <x:v>0</x:v>
      </x:c>
      <x:c r="U139" s="15" t="n">
        <x:f>'Crosswalk'!L54</x:f>
        <x:v>0</x:v>
      </x:c>
      <x:c r="V139" s="15" t="n">
        <x:f>'Crosswalk'!M54</x:f>
        <x:v>0</x:v>
      </x:c>
      <x:c r="W139" s="15" t="n">
        <x:f>'Crosswalk'!N54</x:f>
        <x:v>0</x:v>
      </x:c>
      <x:c r="X139" s="18" t="str">
        <x:v>LFS - Labour Force Survey</x:v>
      </x:c>
      <x:c r="Y139" s="13" t="str"/>
      <x:c r="Z139" s="18" t="str">
        <x:v>Own-country 2024 division composition. Observed industry detail; within-group ratios only. Definitions may differ from ILO modelled margins.</x:v>
      </x:c>
      <x:c r="AA139" s="13" t="str"/>
      <x:c r="AB139" s="13" t="str">
        <x:v>https://rplumber.ilo.org/data/indicator?format=.csv.gz&amp;id=EMP_TEMP_SEX_EC2_NB_A</x:v>
      </x:c>
    </x:row>
    <x:row r="140" ht="48" customHeight="1">
      <x:c r="A140" s="2" t="str">
        <x:v>AUS</x:v>
      </x:c>
      <x:c r="B140" s="2" t="str">
        <x:v>I</x:v>
      </x:c>
      <x:c r="C140" s="2" t="str">
        <x:v>AUS</x:v>
      </x:c>
      <x:c r="D140" s="2" t="n">
        <x:v>2024</x:v>
      </x:c>
      <x:c r="E140" s="2" t="str">
        <x:v>EC2_ISIC4_I56</x:v>
      </x:c>
      <x:c r="F140" s="17" t="str">
        <x:v>Economic activity (ISIC-Rev.4), 2 digit level: 56 - Food and beverage service activities</x:v>
      </x:c>
      <x:c r="G140" s="19" t="n">
        <x:v>843.715</x:v>
      </x:c>
      <x:c r="H140" s="20" t="n">
        <x:v>1</x:v>
      </x:c>
      <x:c r="I140" s="19" t="n">
        <x:f>SUM(G139:G140)</x:f>
        <x:v>948.84</x:v>
      </x:c>
      <x:c r="J140" s="20" t="n">
        <x:f>G140/I140*H140</x:f>
        <x:v>0.8892068209603305</x:v>
      </x:c>
      <x:c r="K140" s="2" t="str">
        <x:v>ISIC4:56</x:v>
      </x:c>
      <x:c r="L140" s="14" t="n">
        <x:f>'Crosswalk'!C55</x:f>
        <x:v>0</x:v>
      </x:c>
      <x:c r="M140" s="14" t="n">
        <x:f>'Crosswalk'!D55</x:f>
        <x:v>0</x:v>
      </x:c>
      <x:c r="N140" s="14" t="n">
        <x:f>'Crosswalk'!E55</x:f>
        <x:v>0</x:v>
      </x:c>
      <x:c r="O140" s="14" t="n">
        <x:f>'Crosswalk'!F55</x:f>
        <x:v>1</x:v>
      </x:c>
      <x:c r="P140" s="14" t="n">
        <x:f>'Crosswalk'!G55</x:f>
        <x:v>0</x:v>
      </x:c>
      <x:c r="Q140" s="14" t="n">
        <x:f>'Crosswalk'!H55</x:f>
        <x:v>0</x:v>
      </x:c>
      <x:c r="R140" s="14" t="n">
        <x:f>'Crosswalk'!I55</x:f>
        <x:v>0</x:v>
      </x:c>
      <x:c r="S140" s="14" t="n">
        <x:f>'Crosswalk'!J55</x:f>
        <x:v>0</x:v>
      </x:c>
      <x:c r="T140" s="14" t="n">
        <x:f>'Crosswalk'!K55</x:f>
        <x:v>0</x:v>
      </x:c>
      <x:c r="U140" s="14" t="n">
        <x:f>'Crosswalk'!L55</x:f>
        <x:v>0</x:v>
      </x:c>
      <x:c r="V140" s="14" t="n">
        <x:f>'Crosswalk'!M55</x:f>
        <x:v>0</x:v>
      </x:c>
      <x:c r="W140" s="14" t="n">
        <x:f>'Crosswalk'!N55</x:f>
        <x:v>0</x:v>
      </x:c>
      <x:c r="X140" s="17" t="str">
        <x:v>LFS - Labour Force Survey</x:v>
      </x:c>
      <x:c r="Y140" s="2" t="str"/>
      <x:c r="Z140" s="17" t="str">
        <x:v>Own-country 2024 division composition. Observed industry detail; within-group ratios only. Definitions may differ from ILO modelled margins.</x:v>
      </x:c>
      <x:c r="AA140" s="2" t="str"/>
      <x:c r="AB140" s="2" t="str">
        <x:v>https://rplumber.ilo.org/data/indicator?format=.csv.gz&amp;id=EMP_TEMP_SEX_EC2_NB_A</x:v>
      </x:c>
    </x:row>
    <x:row r="141" ht="48" customHeight="1">
      <x:c r="A141" s="13" t="str">
        <x:v>AUS</x:v>
      </x:c>
      <x:c r="B141" s="13" t="str">
        <x:v>K</x:v>
      </x:c>
      <x:c r="C141" s="13" t="str">
        <x:v>AUS</x:v>
      </x:c>
      <x:c r="D141" s="13" t="n">
        <x:v>2024</x:v>
      </x:c>
      <x:c r="E141" s="13" t="str">
        <x:v>EC2_ISIC4_K64</x:v>
      </x:c>
      <x:c r="F141" s="18" t="str">
        <x:v>Economic activity (ISIC-Rev.4), 2 digit level: 64 - Financial service activities, except insurance and pension funding</x:v>
      </x:c>
      <x:c r="G141" s="21" t="n">
        <x:v>218.81</x:v>
      </x:c>
      <x:c r="H141" s="22" t="n">
        <x:v>1</x:v>
      </x:c>
      <x:c r="I141" s="21" t="n">
        <x:f>SUM(G141:G143)</x:f>
        <x:v>532.992</x:v>
      </x:c>
      <x:c r="J141" s="22" t="n">
        <x:f>G141/I141*H141</x:f>
        <x:v>0.4105314901536984</x:v>
      </x:c>
      <x:c r="K141" s="13" t="str">
        <x:v>ISIC4:64</x:v>
      </x:c>
      <x:c r="L141" s="15" t="n">
        <x:f>'Crosswalk'!C62</x:f>
        <x:v>0</x:v>
      </x:c>
      <x:c r="M141" s="15" t="n">
        <x:f>'Crosswalk'!D62</x:f>
        <x:v>0</x:v>
      </x:c>
      <x:c r="N141" s="15" t="n">
        <x:f>'Crosswalk'!E62</x:f>
        <x:v>0</x:v>
      </x:c>
      <x:c r="O141" s="15" t="n">
        <x:f>'Crosswalk'!F62</x:f>
        <x:v>0</x:v>
      </x:c>
      <x:c r="P141" s="15" t="n">
        <x:f>'Crosswalk'!G62</x:f>
        <x:v>0</x:v>
      </x:c>
      <x:c r="Q141" s="15" t="n">
        <x:f>'Crosswalk'!H62</x:f>
        <x:v>0</x:v>
      </x:c>
      <x:c r="R141" s="15" t="n">
        <x:f>'Crosswalk'!I62</x:f>
        <x:v>1</x:v>
      </x:c>
      <x:c r="S141" s="15" t="n">
        <x:f>'Crosswalk'!J62</x:f>
        <x:v>0</x:v>
      </x:c>
      <x:c r="T141" s="15" t="n">
        <x:f>'Crosswalk'!K62</x:f>
        <x:v>0</x:v>
      </x:c>
      <x:c r="U141" s="15" t="n">
        <x:f>'Crosswalk'!L62</x:f>
        <x:v>0</x:v>
      </x:c>
      <x:c r="V141" s="15" t="n">
        <x:f>'Crosswalk'!M62</x:f>
        <x:v>0</x:v>
      </x:c>
      <x:c r="W141" s="15" t="n">
        <x:f>'Crosswalk'!N62</x:f>
        <x:v>0</x:v>
      </x:c>
      <x:c r="X141" s="18" t="str">
        <x:v>LFS - Labour Force Survey</x:v>
      </x:c>
      <x:c r="Y141" s="13" t="str"/>
      <x:c r="Z141" s="18" t="str">
        <x:v>Own-country 2024 division composition. Observed industry detail; within-group ratios only. Definitions may differ from ILO modelled margins.</x:v>
      </x:c>
      <x:c r="AA141" s="13" t="str"/>
      <x:c r="AB141" s="13" t="str">
        <x:v>https://rplumber.ilo.org/data/indicator?format=.csv.gz&amp;id=EMP_TEMP_SEX_EC2_NB_A</x:v>
      </x:c>
    </x:row>
    <x:row r="142" ht="48" customHeight="1">
      <x:c r="A142" s="2" t="str">
        <x:v>AUS</x:v>
      </x:c>
      <x:c r="B142" s="2" t="str">
        <x:v>K</x:v>
      </x:c>
      <x:c r="C142" s="2" t="str">
        <x:v>AUS</x:v>
      </x:c>
      <x:c r="D142" s="2" t="n">
        <x:v>2024</x:v>
      </x:c>
      <x:c r="E142" s="2" t="str">
        <x:v>EC2_ISIC4_K65</x:v>
      </x:c>
      <x:c r="F142" s="17" t="str">
        <x:v>Economic activity (ISIC-Rev.4), 2 digit level: 65 - Insurance, reinsurance and pension funding, except compulsory social security</x:v>
      </x:c>
      <x:c r="G142" s="19" t="n">
        <x:v>128.516</x:v>
      </x:c>
      <x:c r="H142" s="20" t="n">
        <x:v>1</x:v>
      </x:c>
      <x:c r="I142" s="19" t="n">
        <x:f>SUM(G141:G143)</x:f>
        <x:v>532.992</x:v>
      </x:c>
      <x:c r="J142" s="20" t="n">
        <x:f>G142/I142*H142</x:f>
        <x:v>0.24112181796349663</x:v>
      </x:c>
      <x:c r="K142" s="2" t="str">
        <x:v>ISIC4:65</x:v>
      </x:c>
      <x:c r="L142" s="14" t="n">
        <x:f>'Crosswalk'!C63</x:f>
        <x:v>0</x:v>
      </x:c>
      <x:c r="M142" s="14" t="n">
        <x:f>'Crosswalk'!D63</x:f>
        <x:v>0</x:v>
      </x:c>
      <x:c r="N142" s="14" t="n">
        <x:f>'Crosswalk'!E63</x:f>
        <x:v>0</x:v>
      </x:c>
      <x:c r="O142" s="14" t="n">
        <x:f>'Crosswalk'!F63</x:f>
        <x:v>0</x:v>
      </x:c>
      <x:c r="P142" s="14" t="n">
        <x:f>'Crosswalk'!G63</x:f>
        <x:v>0</x:v>
      </x:c>
      <x:c r="Q142" s="14" t="n">
        <x:f>'Crosswalk'!H63</x:f>
        <x:v>0</x:v>
      </x:c>
      <x:c r="R142" s="14" t="n">
        <x:f>'Crosswalk'!I63</x:f>
        <x:v>1</x:v>
      </x:c>
      <x:c r="S142" s="14" t="n">
        <x:f>'Crosswalk'!J63</x:f>
        <x:v>0</x:v>
      </x:c>
      <x:c r="T142" s="14" t="n">
        <x:f>'Crosswalk'!K63</x:f>
        <x:v>0</x:v>
      </x:c>
      <x:c r="U142" s="14" t="n">
        <x:f>'Crosswalk'!L63</x:f>
        <x:v>0</x:v>
      </x:c>
      <x:c r="V142" s="14" t="n">
        <x:f>'Crosswalk'!M63</x:f>
        <x:v>0</x:v>
      </x:c>
      <x:c r="W142" s="14" t="n">
        <x:f>'Crosswalk'!N63</x:f>
        <x:v>0</x:v>
      </x:c>
      <x:c r="X142" s="17" t="str">
        <x:v>LFS - Labour Force Survey</x:v>
      </x:c>
      <x:c r="Y142" s="2" t="str"/>
      <x:c r="Z142" s="17" t="str">
        <x:v>Own-country 2024 division composition. Observed industry detail; within-group ratios only. Definitions may differ from ILO modelled margins.</x:v>
      </x:c>
      <x:c r="AA142" s="2" t="str"/>
      <x:c r="AB142" s="2" t="str">
        <x:v>https://rplumber.ilo.org/data/indicator?format=.csv.gz&amp;id=EMP_TEMP_SEX_EC2_NB_A</x:v>
      </x:c>
    </x:row>
    <x:row r="143" ht="48" customHeight="1">
      <x:c r="A143" s="13" t="str">
        <x:v>AUS</x:v>
      </x:c>
      <x:c r="B143" s="13" t="str">
        <x:v>K</x:v>
      </x:c>
      <x:c r="C143" s="13" t="str">
        <x:v>AUS</x:v>
      </x:c>
      <x:c r="D143" s="13" t="n">
        <x:v>2024</x:v>
      </x:c>
      <x:c r="E143" s="13" t="str">
        <x:v>EC2_ISIC4_K66</x:v>
      </x:c>
      <x:c r="F143" s="18" t="str">
        <x:v>Economic activity (ISIC-Rev.4), 2 digit level: 66 - Activities auxiliary to financial service and insurance activities</x:v>
      </x:c>
      <x:c r="G143" s="21" t="n">
        <x:v>185.666</x:v>
      </x:c>
      <x:c r="H143" s="22" t="n">
        <x:v>1</x:v>
      </x:c>
      <x:c r="I143" s="21" t="n">
        <x:f>SUM(G141:G143)</x:f>
        <x:v>532.992</x:v>
      </x:c>
      <x:c r="J143" s="22" t="n">
        <x:f>G143/I143*H143</x:f>
        <x:v>0.34834669188280504</x:v>
      </x:c>
      <x:c r="K143" s="13" t="str">
        <x:v>ISIC4:66</x:v>
      </x:c>
      <x:c r="L143" s="15" t="n">
        <x:f>'Crosswalk'!C64</x:f>
        <x:v>0</x:v>
      </x:c>
      <x:c r="M143" s="15" t="n">
        <x:f>'Crosswalk'!D64</x:f>
        <x:v>0</x:v>
      </x:c>
      <x:c r="N143" s="15" t="n">
        <x:f>'Crosswalk'!E64</x:f>
        <x:v>0</x:v>
      </x:c>
      <x:c r="O143" s="15" t="n">
        <x:f>'Crosswalk'!F64</x:f>
        <x:v>0</x:v>
      </x:c>
      <x:c r="P143" s="15" t="n">
        <x:f>'Crosswalk'!G64</x:f>
        <x:v>0</x:v>
      </x:c>
      <x:c r="Q143" s="15" t="n">
        <x:f>'Crosswalk'!H64</x:f>
        <x:v>0</x:v>
      </x:c>
      <x:c r="R143" s="15" t="n">
        <x:f>'Crosswalk'!I64</x:f>
        <x:v>1</x:v>
      </x:c>
      <x:c r="S143" s="15" t="n">
        <x:f>'Crosswalk'!J64</x:f>
        <x:v>0</x:v>
      </x:c>
      <x:c r="T143" s="15" t="n">
        <x:f>'Crosswalk'!K64</x:f>
        <x:v>0</x:v>
      </x:c>
      <x:c r="U143" s="15" t="n">
        <x:f>'Crosswalk'!L64</x:f>
        <x:v>0</x:v>
      </x:c>
      <x:c r="V143" s="15" t="n">
        <x:f>'Crosswalk'!M64</x:f>
        <x:v>0</x:v>
      </x:c>
      <x:c r="W143" s="15" t="n">
        <x:f>'Crosswalk'!N64</x:f>
        <x:v>0</x:v>
      </x:c>
      <x:c r="X143" s="18" t="str">
        <x:v>LFS - Labour Force Survey</x:v>
      </x:c>
      <x:c r="Y143" s="13" t="str"/>
      <x:c r="Z143" s="18" t="str">
        <x:v>Own-country 2024 division composition. Observed industry detail; within-group ratios only. Definitions may differ from ILO modelled margins.</x:v>
      </x:c>
      <x:c r="AA143" s="13" t="str"/>
      <x:c r="AB143" s="13" t="str">
        <x:v>https://rplumber.ilo.org/data/indicator?format=.csv.gz&amp;id=EMP_TEMP_SEX_EC2_NB_A</x:v>
      </x:c>
    </x:row>
    <x:row r="144" ht="48" customHeight="1">
      <x:c r="A144" s="2" t="str">
        <x:v>AUS</x:v>
      </x:c>
      <x:c r="B144" s="2" t="str">
        <x:v>LMN</x:v>
      </x:c>
      <x:c r="C144" s="2" t="str">
        <x:v>AUS</x:v>
      </x:c>
      <x:c r="D144" s="2" t="n">
        <x:v>2024</x:v>
      </x:c>
      <x:c r="E144" s="2" t="str">
        <x:v>EC2_ISIC4_L68</x:v>
      </x:c>
      <x:c r="F144" s="17" t="str">
        <x:v>Economic activity (ISIC-Rev.4), 2 digit level: 68 - Real estate activities</x:v>
      </x:c>
      <x:c r="G144" s="19" t="n">
        <x:v>198.927</x:v>
      </x:c>
      <x:c r="H144" s="20" t="n">
        <x:v>1</x:v>
      </x:c>
      <x:c r="I144" s="19" t="n">
        <x:f>SUM(G144:G156)</x:f>
        <x:v>1649.7009999999998</x:v>
      </x:c>
      <x:c r="J144" s="20" t="n">
        <x:f>G144/I144*H144</x:f>
        <x:v>0.12058366940433449</x:v>
      </x:c>
      <x:c r="K144" s="2" t="str">
        <x:v>ISIC4:68</x:v>
      </x:c>
      <x:c r="L144" s="14" t="n">
        <x:f>'Crosswalk'!C65</x:f>
        <x:v>0</x:v>
      </x:c>
      <x:c r="M144" s="14" t="n">
        <x:f>'Crosswalk'!D65</x:f>
        <x:v>0</x:v>
      </x:c>
      <x:c r="N144" s="14" t="n">
        <x:f>'Crosswalk'!E65</x:f>
        <x:v>0</x:v>
      </x:c>
      <x:c r="O144" s="14" t="n">
        <x:f>'Crosswalk'!F65</x:f>
        <x:v>0</x:v>
      </x:c>
      <x:c r="P144" s="14" t="n">
        <x:f>'Crosswalk'!G65</x:f>
        <x:v>0</x:v>
      </x:c>
      <x:c r="Q144" s="14" t="n">
        <x:f>'Crosswalk'!H65</x:f>
        <x:v>0</x:v>
      </x:c>
      <x:c r="R144" s="14" t="n">
        <x:f>'Crosswalk'!I65</x:f>
        <x:v>0</x:v>
      </x:c>
      <x:c r="S144" s="14" t="n">
        <x:f>'Crosswalk'!J65</x:f>
        <x:v>0</x:v>
      </x:c>
      <x:c r="T144" s="14" t="n">
        <x:f>'Crosswalk'!K65</x:f>
        <x:v>0</x:v>
      </x:c>
      <x:c r="U144" s="14" t="n">
        <x:f>'Crosswalk'!L65</x:f>
        <x:v>0</x:v>
      </x:c>
      <x:c r="V144" s="14" t="n">
        <x:f>'Crosswalk'!M65</x:f>
        <x:v>1</x:v>
      </x:c>
      <x:c r="W144" s="14" t="n">
        <x:f>'Crosswalk'!N65</x:f>
        <x:v>0</x:v>
      </x:c>
      <x:c r="X144" s="17" t="str">
        <x:v>LFS - Labour Force Survey</x:v>
      </x:c>
      <x:c r="Y144" s="2" t="str"/>
      <x:c r="Z144" s="17" t="str">
        <x:v>Own-country 2024 division composition. Observed industry detail; within-group ratios only. Definitions may differ from ILO modelled margins.</x:v>
      </x:c>
      <x:c r="AA144" s="2" t="str"/>
      <x:c r="AB144" s="2" t="str">
        <x:v>https://rplumber.ilo.org/data/indicator?format=.csv.gz&amp;id=EMP_TEMP_SEX_EC2_NB_A</x:v>
      </x:c>
    </x:row>
    <x:row r="145" ht="48" customHeight="1">
      <x:c r="A145" s="13" t="str">
        <x:v>AUS</x:v>
      </x:c>
      <x:c r="B145" s="13" t="str">
        <x:v>LMN</x:v>
      </x:c>
      <x:c r="C145" s="13" t="str">
        <x:v>AUS</x:v>
      </x:c>
      <x:c r="D145" s="13" t="n">
        <x:v>2024</x:v>
      </x:c>
      <x:c r="E145" s="13" t="str">
        <x:v>EC2_ISIC4_M69</x:v>
      </x:c>
      <x:c r="F145" s="18" t="str">
        <x:v>Economic activity (ISIC-Rev.4), 2 digit level: 69 - Legal and accounting activities</x:v>
      </x:c>
      <x:c r="G145" s="21" t="n">
        <x:v>309.865</x:v>
      </x:c>
      <x:c r="H145" s="22" t="n">
        <x:v>1</x:v>
      </x:c>
      <x:c r="I145" s="21" t="n">
        <x:f>SUM(G144:G156)</x:f>
        <x:v>1649.7009999999998</x:v>
      </x:c>
      <x:c r="J145" s="22" t="n">
        <x:f>G145/I145*H145</x:f>
        <x:v>0.18783100695216895</x:v>
      </x:c>
      <x:c r="K145" s="13" t="str">
        <x:v>ISIC4:69</x:v>
      </x:c>
      <x:c r="L145" s="15" t="n">
        <x:f>'Crosswalk'!C66</x:f>
        <x:v>0</x:v>
      </x:c>
      <x:c r="M145" s="15" t="n">
        <x:f>'Crosswalk'!D66</x:f>
        <x:v>0</x:v>
      </x:c>
      <x:c r="N145" s="15" t="n">
        <x:f>'Crosswalk'!E66</x:f>
        <x:v>1</x:v>
      </x:c>
      <x:c r="O145" s="15" t="n">
        <x:f>'Crosswalk'!F66</x:f>
        <x:v>0</x:v>
      </x:c>
      <x:c r="P145" s="15" t="n">
        <x:f>'Crosswalk'!G66</x:f>
        <x:v>0</x:v>
      </x:c>
      <x:c r="Q145" s="15" t="n">
        <x:f>'Crosswalk'!H66</x:f>
        <x:v>0</x:v>
      </x:c>
      <x:c r="R145" s="15" t="n">
        <x:f>'Crosswalk'!I66</x:f>
        <x:v>0</x:v>
      </x:c>
      <x:c r="S145" s="15" t="n">
        <x:f>'Crosswalk'!J66</x:f>
        <x:v>0</x:v>
      </x:c>
      <x:c r="T145" s="15" t="n">
        <x:f>'Crosswalk'!K66</x:f>
        <x:v>0</x:v>
      </x:c>
      <x:c r="U145" s="15" t="n">
        <x:f>'Crosswalk'!L66</x:f>
        <x:v>0</x:v>
      </x:c>
      <x:c r="V145" s="15" t="n">
        <x:f>'Crosswalk'!M66</x:f>
        <x:v>0</x:v>
      </x:c>
      <x:c r="W145" s="15" t="n">
        <x:f>'Crosswalk'!N66</x:f>
        <x:v>0</x:v>
      </x:c>
      <x:c r="X145" s="18" t="str">
        <x:v>LFS - Labour Force Survey</x:v>
      </x:c>
      <x:c r="Y145" s="13" t="str"/>
      <x:c r="Z145" s="18" t="str">
        <x:v>Own-country 2024 division composition. Observed industry detail; within-group ratios only. Definitions may differ from ILO modelled margins.</x:v>
      </x:c>
      <x:c r="AA145" s="13" t="str"/>
      <x:c r="AB145" s="13" t="str">
        <x:v>https://rplumber.ilo.org/data/indicator?format=.csv.gz&amp;id=EMP_TEMP_SEX_EC2_NB_A</x:v>
      </x:c>
    </x:row>
    <x:row r="146" ht="48" customHeight="1">
      <x:c r="A146" s="2" t="str">
        <x:v>AUS</x:v>
      </x:c>
      <x:c r="B146" s="2" t="str">
        <x:v>LMN</x:v>
      </x:c>
      <x:c r="C146" s="2" t="str">
        <x:v>AUS</x:v>
      </x:c>
      <x:c r="D146" s="2" t="n">
        <x:v>2024</x:v>
      </x:c>
      <x:c r="E146" s="2" t="str">
        <x:v>EC2_ISIC4_M70</x:v>
      </x:c>
      <x:c r="F146" s="17" t="str">
        <x:v>Economic activity (ISIC-Rev.4), 2 digit level: 70 - Activities of head offices; management consultancy activities</x:v>
      </x:c>
      <x:c r="G146" s="19" t="n">
        <x:v>130.406</x:v>
      </x:c>
      <x:c r="H146" s="20" t="n">
        <x:v>1</x:v>
      </x:c>
      <x:c r="I146" s="19" t="n">
        <x:f>SUM(G144:G156)</x:f>
        <x:v>1649.7009999999998</x:v>
      </x:c>
      <x:c r="J146" s="20" t="n">
        <x:f>G146/I146*H146</x:f>
        <x:v>0.07904826389751841</x:v>
      </x:c>
      <x:c r="K146" s="2" t="str">
        <x:v>ISIC4:70</x:v>
      </x:c>
      <x:c r="L146" s="14" t="n">
        <x:f>'Crosswalk'!C67</x:f>
        <x:v>0</x:v>
      </x:c>
      <x:c r="M146" s="14" t="n">
        <x:f>'Crosswalk'!D67</x:f>
        <x:v>0</x:v>
      </x:c>
      <x:c r="N146" s="14" t="n">
        <x:f>'Crosswalk'!E67</x:f>
        <x:v>1</x:v>
      </x:c>
      <x:c r="O146" s="14" t="n">
        <x:f>'Crosswalk'!F67</x:f>
        <x:v>0</x:v>
      </x:c>
      <x:c r="P146" s="14" t="n">
        <x:f>'Crosswalk'!G67</x:f>
        <x:v>0</x:v>
      </x:c>
      <x:c r="Q146" s="14" t="n">
        <x:f>'Crosswalk'!H67</x:f>
        <x:v>0</x:v>
      </x:c>
      <x:c r="R146" s="14" t="n">
        <x:f>'Crosswalk'!I67</x:f>
        <x:v>0</x:v>
      </x:c>
      <x:c r="S146" s="14" t="n">
        <x:f>'Crosswalk'!J67</x:f>
        <x:v>0</x:v>
      </x:c>
      <x:c r="T146" s="14" t="n">
        <x:f>'Crosswalk'!K67</x:f>
        <x:v>0</x:v>
      </x:c>
      <x:c r="U146" s="14" t="n">
        <x:f>'Crosswalk'!L67</x:f>
        <x:v>0</x:v>
      </x:c>
      <x:c r="V146" s="14" t="n">
        <x:f>'Crosswalk'!M67</x:f>
        <x:v>0</x:v>
      </x:c>
      <x:c r="W146" s="14" t="n">
        <x:f>'Crosswalk'!N67</x:f>
        <x:v>0</x:v>
      </x:c>
      <x:c r="X146" s="17" t="str">
        <x:v>LFS - Labour Force Survey</x:v>
      </x:c>
      <x:c r="Y146" s="2" t="str"/>
      <x:c r="Z146" s="17" t="str">
        <x:v>Own-country 2024 division composition. Observed industry detail; within-group ratios only. Definitions may differ from ILO modelled margins.</x:v>
      </x:c>
      <x:c r="AA146" s="2" t="str"/>
      <x:c r="AB146" s="2" t="str">
        <x:v>https://rplumber.ilo.org/data/indicator?format=.csv.gz&amp;id=EMP_TEMP_SEX_EC2_NB_A</x:v>
      </x:c>
    </x:row>
    <x:row r="147" ht="48" customHeight="1">
      <x:c r="A147" s="13" t="str">
        <x:v>AUS</x:v>
      </x:c>
      <x:c r="B147" s="13" t="str">
        <x:v>LMN</x:v>
      </x:c>
      <x:c r="C147" s="13" t="str">
        <x:v>AUS</x:v>
      </x:c>
      <x:c r="D147" s="13" t="n">
        <x:v>2024</x:v>
      </x:c>
      <x:c r="E147" s="13" t="str">
        <x:v>EC2_ISIC4_M71</x:v>
      </x:c>
      <x:c r="F147" s="18" t="str">
        <x:v>Economic activity (ISIC-Rev.4), 2 digit level: 71 - Architectural and engineering activities; technical testing and analysis</x:v>
      </x:c>
      <x:c r="G147" s="21" t="n">
        <x:v>315.567</x:v>
      </x:c>
      <x:c r="H147" s="22" t="n">
        <x:v>1</x:v>
      </x:c>
      <x:c r="I147" s="21" t="n">
        <x:f>SUM(G144:G156)</x:f>
        <x:v>1649.7009999999998</x:v>
      </x:c>
      <x:c r="J147" s="22" t="n">
        <x:f>G147/I147*H147</x:f>
        <x:v>0.19128739086658736</x:v>
      </x:c>
      <x:c r="K147" s="13" t="str">
        <x:v>ISIC4:71</x:v>
      </x:c>
      <x:c r="L147" s="15" t="n">
        <x:f>'Crosswalk'!C68</x:f>
        <x:v>0</x:v>
      </x:c>
      <x:c r="M147" s="15" t="n">
        <x:f>'Crosswalk'!D68</x:f>
        <x:v>0</x:v>
      </x:c>
      <x:c r="N147" s="15" t="n">
        <x:f>'Crosswalk'!E68</x:f>
        <x:v>1</x:v>
      </x:c>
      <x:c r="O147" s="15" t="n">
        <x:f>'Crosswalk'!F68</x:f>
        <x:v>0</x:v>
      </x:c>
      <x:c r="P147" s="15" t="n">
        <x:f>'Crosswalk'!G68</x:f>
        <x:v>0</x:v>
      </x:c>
      <x:c r="Q147" s="15" t="n">
        <x:f>'Crosswalk'!H68</x:f>
        <x:v>0</x:v>
      </x:c>
      <x:c r="R147" s="15" t="n">
        <x:f>'Crosswalk'!I68</x:f>
        <x:v>0</x:v>
      </x:c>
      <x:c r="S147" s="15" t="n">
        <x:f>'Crosswalk'!J68</x:f>
        <x:v>0</x:v>
      </x:c>
      <x:c r="T147" s="15" t="n">
        <x:f>'Crosswalk'!K68</x:f>
        <x:v>0</x:v>
      </x:c>
      <x:c r="U147" s="15" t="n">
        <x:f>'Crosswalk'!L68</x:f>
        <x:v>0</x:v>
      </x:c>
      <x:c r="V147" s="15" t="n">
        <x:f>'Crosswalk'!M68</x:f>
        <x:v>0</x:v>
      </x:c>
      <x:c r="W147" s="15" t="n">
        <x:f>'Crosswalk'!N68</x:f>
        <x:v>0</x:v>
      </x:c>
      <x:c r="X147" s="18" t="str">
        <x:v>LFS - Labour Force Survey</x:v>
      </x:c>
      <x:c r="Y147" s="13" t="str"/>
      <x:c r="Z147" s="18" t="str">
        <x:v>Own-country 2024 division composition. Observed industry detail; within-group ratios only. Definitions may differ from ILO modelled margins.</x:v>
      </x:c>
      <x:c r="AA147" s="13" t="str"/>
      <x:c r="AB147" s="13" t="str">
        <x:v>https://rplumber.ilo.org/data/indicator?format=.csv.gz&amp;id=EMP_TEMP_SEX_EC2_NB_A</x:v>
      </x:c>
    </x:row>
    <x:row r="148" ht="48" customHeight="1">
      <x:c r="A148" s="2" t="str">
        <x:v>AUS</x:v>
      </x:c>
      <x:c r="B148" s="2" t="str">
        <x:v>LMN</x:v>
      </x:c>
      <x:c r="C148" s="2" t="str">
        <x:v>AUS</x:v>
      </x:c>
      <x:c r="D148" s="2" t="n">
        <x:v>2024</x:v>
      </x:c>
      <x:c r="E148" s="2" t="str">
        <x:v>EC2_ISIC4_M72</x:v>
      </x:c>
      <x:c r="F148" s="17" t="str">
        <x:v>Economic activity (ISIC-Rev.4), 2 digit level: 72 - Scientific research and development</x:v>
      </x:c>
      <x:c r="G148" s="19" t="n">
        <x:v>60.583</x:v>
      </x:c>
      <x:c r="H148" s="20" t="n">
        <x:v>1</x:v>
      </x:c>
      <x:c r="I148" s="19" t="n">
        <x:f>SUM(G144:G156)</x:f>
        <x:v>1649.7009999999998</x:v>
      </x:c>
      <x:c r="J148" s="20" t="n">
        <x:f>G148/I148*H148</x:f>
        <x:v>0.036723624462857214</x:v>
      </x:c>
      <x:c r="K148" s="2" t="str">
        <x:v>ISIC4:72</x:v>
      </x:c>
      <x:c r="L148" s="14" t="n">
        <x:f>'Crosswalk'!C69</x:f>
        <x:v>0</x:v>
      </x:c>
      <x:c r="M148" s="14" t="n">
        <x:f>'Crosswalk'!D69</x:f>
        <x:v>0</x:v>
      </x:c>
      <x:c r="N148" s="14" t="n">
        <x:f>'Crosswalk'!E69</x:f>
        <x:v>0.5</x:v>
      </x:c>
      <x:c r="O148" s="14" t="n">
        <x:f>'Crosswalk'!F69</x:f>
        <x:v>0</x:v>
      </x:c>
      <x:c r="P148" s="14" t="n">
        <x:f>'Crosswalk'!G69</x:f>
        <x:v>0</x:v>
      </x:c>
      <x:c r="Q148" s="14" t="n">
        <x:f>'Crosswalk'!H69</x:f>
        <x:v>0.35</x:v>
      </x:c>
      <x:c r="R148" s="14" t="n">
        <x:f>'Crosswalk'!I69</x:f>
        <x:v>0</x:v>
      </x:c>
      <x:c r="S148" s="14" t="n">
        <x:f>'Crosswalk'!J69</x:f>
        <x:v>0.15</x:v>
      </x:c>
      <x:c r="T148" s="14" t="n">
        <x:f>'Crosswalk'!K69</x:f>
        <x:v>0</x:v>
      </x:c>
      <x:c r="U148" s="14" t="n">
        <x:f>'Crosswalk'!L69</x:f>
        <x:v>0</x:v>
      </x:c>
      <x:c r="V148" s="14" t="n">
        <x:f>'Crosswalk'!M69</x:f>
        <x:v>0</x:v>
      </x:c>
      <x:c r="W148" s="14" t="n">
        <x:f>'Crosswalk'!N69</x:f>
        <x:v>0</x:v>
      </x:c>
      <x:c r="X148" s="17" t="str">
        <x:v>LFS - Labour Force Survey</x:v>
      </x:c>
      <x:c r="Y148" s="2" t="str"/>
      <x:c r="Z148" s="17" t="str">
        <x:v>Own-country 2024 division composition. Observed industry detail; within-group ratios only. Definitions may differ from ILO modelled margins.</x:v>
      </x:c>
      <x:c r="AA148" s="2" t="str"/>
      <x:c r="AB148" s="2" t="str">
        <x:v>https://rplumber.ilo.org/data/indicator?format=.csv.gz&amp;id=EMP_TEMP_SEX_EC2_NB_A</x:v>
      </x:c>
    </x:row>
    <x:row r="149" ht="48" customHeight="1">
      <x:c r="A149" s="13" t="str">
        <x:v>AUS</x:v>
      </x:c>
      <x:c r="B149" s="13" t="str">
        <x:v>LMN</x:v>
      </x:c>
      <x:c r="C149" s="13" t="str">
        <x:v>AUS</x:v>
      </x:c>
      <x:c r="D149" s="13" t="n">
        <x:v>2024</x:v>
      </x:c>
      <x:c r="E149" s="13" t="str">
        <x:v>EC2_ISIC4_M73</x:v>
      </x:c>
      <x:c r="F149" s="18" t="str">
        <x:v>Economic activity (ISIC-Rev.4), 2 digit level: 73 - Advertising and market research</x:v>
      </x:c>
      <x:c r="G149" s="21" t="n">
        <x:v>76.066</x:v>
      </x:c>
      <x:c r="H149" s="22" t="n">
        <x:v>1</x:v>
      </x:c>
      <x:c r="I149" s="21" t="n">
        <x:f>SUM(G144:G156)</x:f>
        <x:v>1649.7009999999998</x:v>
      </x:c>
      <x:c r="J149" s="22" t="n">
        <x:f>G149/I149*H149</x:f>
        <x:v>0.046108961563337846</x:v>
      </x:c>
      <x:c r="K149" s="13" t="str">
        <x:v>ISIC4:73</x:v>
      </x:c>
      <x:c r="L149" s="15" t="n">
        <x:f>'Crosswalk'!C70</x:f>
        <x:v>0</x:v>
      </x:c>
      <x:c r="M149" s="15" t="n">
        <x:f>'Crosswalk'!D70</x:f>
        <x:v>0</x:v>
      </x:c>
      <x:c r="N149" s="15" t="n">
        <x:f>'Crosswalk'!E70</x:f>
        <x:v>0</x:v>
      </x:c>
      <x:c r="O149" s="15" t="n">
        <x:f>'Crosswalk'!F70</x:f>
        <x:v>0</x:v>
      </x:c>
      <x:c r="P149" s="15" t="n">
        <x:f>'Crosswalk'!G70</x:f>
        <x:v>0</x:v>
      </x:c>
      <x:c r="Q149" s="15" t="n">
        <x:f>'Crosswalk'!H70</x:f>
        <x:v>0</x:v>
      </x:c>
      <x:c r="R149" s="15" t="n">
        <x:f>'Crosswalk'!I70</x:f>
        <x:v>0</x:v>
      </x:c>
      <x:c r="S149" s="15" t="n">
        <x:f>'Crosswalk'!J70</x:f>
        <x:v>0</x:v>
      </x:c>
      <x:c r="T149" s="15" t="n">
        <x:f>'Crosswalk'!K70</x:f>
        <x:v>1</x:v>
      </x:c>
      <x:c r="U149" s="15" t="n">
        <x:f>'Crosswalk'!L70</x:f>
        <x:v>0</x:v>
      </x:c>
      <x:c r="V149" s="15" t="n">
        <x:f>'Crosswalk'!M70</x:f>
        <x:v>0</x:v>
      </x:c>
      <x:c r="W149" s="15" t="n">
        <x:f>'Crosswalk'!N70</x:f>
        <x:v>0</x:v>
      </x:c>
      <x:c r="X149" s="18" t="str">
        <x:v>LFS - Labour Force Survey</x:v>
      </x:c>
      <x:c r="Y149" s="13" t="str"/>
      <x:c r="Z149" s="18" t="str">
        <x:v>Own-country 2024 division composition. Observed industry detail; within-group ratios only. Definitions may differ from ILO modelled margins.</x:v>
      </x:c>
      <x:c r="AA149" s="13" t="str"/>
      <x:c r="AB149" s="13" t="str">
        <x:v>https://rplumber.ilo.org/data/indicator?format=.csv.gz&amp;id=EMP_TEMP_SEX_EC2_NB_A</x:v>
      </x:c>
    </x:row>
    <x:row r="150" ht="48" customHeight="1">
      <x:c r="A150" s="2" t="str">
        <x:v>AUS</x:v>
      </x:c>
      <x:c r="B150" s="2" t="str">
        <x:v>LMN</x:v>
      </x:c>
      <x:c r="C150" s="2" t="str">
        <x:v>AUS</x:v>
      </x:c>
      <x:c r="D150" s="2" t="n">
        <x:v>2024</x:v>
      </x:c>
      <x:c r="E150" s="2" t="str">
        <x:v>EC2_ISIC4_M74</x:v>
      </x:c>
      <x:c r="F150" s="17" t="str">
        <x:v>Economic activity (ISIC-Rev.4), 2 digit level: 74 - Other professional, scientific and technical activities</x:v>
      </x:c>
      <x:c r="G150" s="19" t="n">
        <x:v>37.628</x:v>
      </x:c>
      <x:c r="H150" s="20" t="n">
        <x:v>1</x:v>
      </x:c>
      <x:c r="I150" s="19" t="n">
        <x:f>SUM(G144:G156)</x:f>
        <x:v>1649.7009999999998</x:v>
      </x:c>
      <x:c r="J150" s="20" t="n">
        <x:f>G150/I150*H150</x:f>
        <x:v>0.022808981748813878</x:v>
      </x:c>
      <x:c r="K150" s="2" t="str">
        <x:v>ISIC4:74</x:v>
      </x:c>
      <x:c r="L150" s="14" t="n">
        <x:f>'Crosswalk'!C71</x:f>
        <x:v>0</x:v>
      </x:c>
      <x:c r="M150" s="14" t="n">
        <x:f>'Crosswalk'!D71</x:f>
        <x:v>0</x:v>
      </x:c>
      <x:c r="N150" s="14" t="n">
        <x:f>'Crosswalk'!E71</x:f>
        <x:v>0.8</x:v>
      </x:c>
      <x:c r="O150" s="14" t="n">
        <x:f>'Crosswalk'!F71</x:f>
        <x:v>0.2</x:v>
      </x:c>
      <x:c r="P150" s="14" t="n">
        <x:f>'Crosswalk'!G71</x:f>
        <x:v>0</x:v>
      </x:c>
      <x:c r="Q150" s="14" t="n">
        <x:f>'Crosswalk'!H71</x:f>
        <x:v>0</x:v>
      </x:c>
      <x:c r="R150" s="14" t="n">
        <x:f>'Crosswalk'!I71</x:f>
        <x:v>0</x:v>
      </x:c>
      <x:c r="S150" s="14" t="n">
        <x:f>'Crosswalk'!J71</x:f>
        <x:v>0</x:v>
      </x:c>
      <x:c r="T150" s="14" t="n">
        <x:f>'Crosswalk'!K71</x:f>
        <x:v>0</x:v>
      </x:c>
      <x:c r="U150" s="14" t="n">
        <x:f>'Crosswalk'!L71</x:f>
        <x:v>0</x:v>
      </x:c>
      <x:c r="V150" s="14" t="n">
        <x:f>'Crosswalk'!M71</x:f>
        <x:v>0</x:v>
      </x:c>
      <x:c r="W150" s="14" t="n">
        <x:f>'Crosswalk'!N71</x:f>
        <x:v>0</x:v>
      </x:c>
      <x:c r="X150" s="17" t="str">
        <x:v>LFS - Labour Force Survey</x:v>
      </x:c>
      <x:c r="Y150" s="2" t="str"/>
      <x:c r="Z150" s="17" t="str">
        <x:v>Own-country 2024 division composition. Observed industry detail; within-group ratios only. Definitions may differ from ILO modelled margins.</x:v>
      </x:c>
      <x:c r="AA150" s="2" t="str"/>
      <x:c r="AB150" s="2" t="str">
        <x:v>https://rplumber.ilo.org/data/indicator?format=.csv.gz&amp;id=EMP_TEMP_SEX_EC2_NB_A</x:v>
      </x:c>
    </x:row>
    <x:row r="151" ht="48" customHeight="1">
      <x:c r="A151" s="13" t="str">
        <x:v>AUS</x:v>
      </x:c>
      <x:c r="B151" s="13" t="str">
        <x:v>LMN</x:v>
      </x:c>
      <x:c r="C151" s="13" t="str">
        <x:v>AUS</x:v>
      </x:c>
      <x:c r="D151" s="13" t="n">
        <x:v>2024</x:v>
      </x:c>
      <x:c r="E151" s="13" t="str">
        <x:v>EC2_ISIC4_M75</x:v>
      </x:c>
      <x:c r="F151" s="18" t="str">
        <x:v>Economic activity (ISIC-Rev.4), 2 digit level: 75 - Veterinary activities</x:v>
      </x:c>
      <x:c r="G151" s="21" t="n">
        <x:v>37.923</x:v>
      </x:c>
      <x:c r="H151" s="22" t="n">
        <x:v>1</x:v>
      </x:c>
      <x:c r="I151" s="21" t="n">
        <x:f>SUM(G144:G156)</x:f>
        <x:v>1649.7009999999998</x:v>
      </x:c>
      <x:c r="J151" s="22" t="n">
        <x:f>G151/I151*H151</x:f>
        <x:v>0.02298780203200459</x:v>
      </x:c>
      <x:c r="K151" s="13" t="str">
        <x:v>ISIC4:75</x:v>
      </x:c>
      <x:c r="L151" s="15" t="n">
        <x:f>'Crosswalk'!C72</x:f>
        <x:v>0</x:v>
      </x:c>
      <x:c r="M151" s="15" t="n">
        <x:f>'Crosswalk'!D72</x:f>
        <x:v>0</x:v>
      </x:c>
      <x:c r="N151" s="15" t="n">
        <x:f>'Crosswalk'!E72</x:f>
        <x:v>0</x:v>
      </x:c>
      <x:c r="O151" s="15" t="n">
        <x:f>'Crosswalk'!F72</x:f>
        <x:v>0</x:v>
      </x:c>
      <x:c r="P151" s="15" t="n">
        <x:f>'Crosswalk'!G72</x:f>
        <x:v>0</x:v>
      </x:c>
      <x:c r="Q151" s="15" t="n">
        <x:f>'Crosswalk'!H72</x:f>
        <x:v>1</x:v>
      </x:c>
      <x:c r="R151" s="15" t="n">
        <x:f>'Crosswalk'!I72</x:f>
        <x:v>0</x:v>
      </x:c>
      <x:c r="S151" s="15" t="n">
        <x:f>'Crosswalk'!J72</x:f>
        <x:v>0</x:v>
      </x:c>
      <x:c r="T151" s="15" t="n">
        <x:f>'Crosswalk'!K72</x:f>
        <x:v>0</x:v>
      </x:c>
      <x:c r="U151" s="15" t="n">
        <x:f>'Crosswalk'!L72</x:f>
        <x:v>0</x:v>
      </x:c>
      <x:c r="V151" s="15" t="n">
        <x:f>'Crosswalk'!M72</x:f>
        <x:v>0</x:v>
      </x:c>
      <x:c r="W151" s="15" t="n">
        <x:f>'Crosswalk'!N72</x:f>
        <x:v>0</x:v>
      </x:c>
      <x:c r="X151" s="18" t="str">
        <x:v>LFS - Labour Force Survey</x:v>
      </x:c>
      <x:c r="Y151" s="13" t="str"/>
      <x:c r="Z151" s="18" t="str">
        <x:v>Own-country 2024 division composition. Observed industry detail; within-group ratios only. Definitions may differ from ILO modelled margins.</x:v>
      </x:c>
      <x:c r="AA151" s="13" t="str"/>
      <x:c r="AB151" s="13" t="str">
        <x:v>https://rplumber.ilo.org/data/indicator?format=.csv.gz&amp;id=EMP_TEMP_SEX_EC2_NB_A</x:v>
      </x:c>
    </x:row>
    <x:row r="152" ht="48" customHeight="1">
      <x:c r="A152" s="2" t="str">
        <x:v>AUS</x:v>
      </x:c>
      <x:c r="B152" s="2" t="str">
        <x:v>LMN</x:v>
      </x:c>
      <x:c r="C152" s="2" t="str">
        <x:v>AUS</x:v>
      </x:c>
      <x:c r="D152" s="2" t="n">
        <x:v>2024</x:v>
      </x:c>
      <x:c r="E152" s="2" t="str">
        <x:v>EC2_ISIC4_N77</x:v>
      </x:c>
      <x:c r="F152" s="17" t="str">
        <x:v>Economic activity (ISIC-Rev.4), 2 digit level: 77 - Rental and leasing activities</x:v>
      </x:c>
      <x:c r="G152" s="19" t="n">
        <x:v>43.322</x:v>
      </x:c>
      <x:c r="H152" s="20" t="n">
        <x:v>1</x:v>
      </x:c>
      <x:c r="I152" s="19" t="n">
        <x:f>SUM(G144:G156)</x:f>
        <x:v>1649.7009999999998</x:v>
      </x:c>
      <x:c r="J152" s="20" t="n">
        <x:f>G152/I152*H152</x:f>
        <x:v>0.02626051629962036</x:v>
      </x:c>
      <x:c r="K152" s="2" t="str">
        <x:v>ISIC4:77</x:v>
      </x:c>
      <x:c r="L152" s="14" t="n">
        <x:f>'Crosswalk'!C73</x:f>
        <x:v>0</x:v>
      </x:c>
      <x:c r="M152" s="14" t="n">
        <x:f>'Crosswalk'!D73</x:f>
        <x:v>0</x:v>
      </x:c>
      <x:c r="N152" s="14" t="n">
        <x:f>'Crosswalk'!E73</x:f>
        <x:v>0.7</x:v>
      </x:c>
      <x:c r="O152" s="14" t="n">
        <x:f>'Crosswalk'!F73</x:f>
        <x:v>0.3</x:v>
      </x:c>
      <x:c r="P152" s="14" t="n">
        <x:f>'Crosswalk'!G73</x:f>
        <x:v>0</x:v>
      </x:c>
      <x:c r="Q152" s="14" t="n">
        <x:f>'Crosswalk'!H73</x:f>
        <x:v>0</x:v>
      </x:c>
      <x:c r="R152" s="14" t="n">
        <x:f>'Crosswalk'!I73</x:f>
        <x:v>0</x:v>
      </x:c>
      <x:c r="S152" s="14" t="n">
        <x:f>'Crosswalk'!J73</x:f>
        <x:v>0</x:v>
      </x:c>
      <x:c r="T152" s="14" t="n">
        <x:f>'Crosswalk'!K73</x:f>
        <x:v>0</x:v>
      </x:c>
      <x:c r="U152" s="14" t="n">
        <x:f>'Crosswalk'!L73</x:f>
        <x:v>0</x:v>
      </x:c>
      <x:c r="V152" s="14" t="n">
        <x:f>'Crosswalk'!M73</x:f>
        <x:v>0</x:v>
      </x:c>
      <x:c r="W152" s="14" t="n">
        <x:f>'Crosswalk'!N73</x:f>
        <x:v>0</x:v>
      </x:c>
      <x:c r="X152" s="17" t="str">
        <x:v>LFS - Labour Force Survey</x:v>
      </x:c>
      <x:c r="Y152" s="2" t="str"/>
      <x:c r="Z152" s="17" t="str">
        <x:v>Own-country 2024 division composition. Observed industry detail; within-group ratios only. Definitions may differ from ILO modelled margins.</x:v>
      </x:c>
      <x:c r="AA152" s="2" t="str"/>
      <x:c r="AB152" s="2" t="str">
        <x:v>https://rplumber.ilo.org/data/indicator?format=.csv.gz&amp;id=EMP_TEMP_SEX_EC2_NB_A</x:v>
      </x:c>
    </x:row>
    <x:row r="153" ht="48" customHeight="1">
      <x:c r="A153" s="13" t="str">
        <x:v>AUS</x:v>
      </x:c>
      <x:c r="B153" s="13" t="str">
        <x:v>LMN</x:v>
      </x:c>
      <x:c r="C153" s="13" t="str">
        <x:v>AUS</x:v>
      </x:c>
      <x:c r="D153" s="13" t="n">
        <x:v>2024</x:v>
      </x:c>
      <x:c r="E153" s="13" t="str">
        <x:v>EC2_ISIC4_N78</x:v>
      </x:c>
      <x:c r="F153" s="18" t="str">
        <x:v>Economic activity (ISIC-Rev.4), 2 digit level: 78 - Employment activities</x:v>
      </x:c>
      <x:c r="G153" s="21" t="n">
        <x:v>88.248</x:v>
      </x:c>
      <x:c r="H153" s="22" t="n">
        <x:v>1</x:v>
      </x:c>
      <x:c r="I153" s="21" t="n">
        <x:f>SUM(G144:G156)</x:f>
        <x:v>1649.7009999999998</x:v>
      </x:c>
      <x:c r="J153" s="22" t="n">
        <x:f>G153/I153*H153</x:f>
        <x:v>0.053493330003437</x:v>
      </x:c>
      <x:c r="K153" s="13" t="str">
        <x:v>ISIC4:78</x:v>
      </x:c>
      <x:c r="L153" s="15" t="n">
        <x:f>'Crosswalk'!C74</x:f>
        <x:v>0</x:v>
      </x:c>
      <x:c r="M153" s="15" t="n">
        <x:f>'Crosswalk'!D74</x:f>
        <x:v>0</x:v>
      </x:c>
      <x:c r="N153" s="15" t="n">
        <x:f>'Crosswalk'!E74</x:f>
        <x:v>1</x:v>
      </x:c>
      <x:c r="O153" s="15" t="n">
        <x:f>'Crosswalk'!F74</x:f>
        <x:v>0</x:v>
      </x:c>
      <x:c r="P153" s="15" t="n">
        <x:f>'Crosswalk'!G74</x:f>
        <x:v>0</x:v>
      </x:c>
      <x:c r="Q153" s="15" t="n">
        <x:f>'Crosswalk'!H74</x:f>
        <x:v>0</x:v>
      </x:c>
      <x:c r="R153" s="15" t="n">
        <x:f>'Crosswalk'!I74</x:f>
        <x:v>0</x:v>
      </x:c>
      <x:c r="S153" s="15" t="n">
        <x:f>'Crosswalk'!J74</x:f>
        <x:v>0</x:v>
      </x:c>
      <x:c r="T153" s="15" t="n">
        <x:f>'Crosswalk'!K74</x:f>
        <x:v>0</x:v>
      </x:c>
      <x:c r="U153" s="15" t="n">
        <x:f>'Crosswalk'!L74</x:f>
        <x:v>0</x:v>
      </x:c>
      <x:c r="V153" s="15" t="n">
        <x:f>'Crosswalk'!M74</x:f>
        <x:v>0</x:v>
      </x:c>
      <x:c r="W153" s="15" t="n">
        <x:f>'Crosswalk'!N74</x:f>
        <x:v>0</x:v>
      </x:c>
      <x:c r="X153" s="18" t="str">
        <x:v>LFS - Labour Force Survey</x:v>
      </x:c>
      <x:c r="Y153" s="13" t="str"/>
      <x:c r="Z153" s="18" t="str">
        <x:v>Own-country 2024 division composition. Observed industry detail; within-group ratios only. Definitions may differ from ILO modelled margins.</x:v>
      </x:c>
      <x:c r="AA153" s="13" t="str"/>
      <x:c r="AB153" s="13" t="str">
        <x:v>https://rplumber.ilo.org/data/indicator?format=.csv.gz&amp;id=EMP_TEMP_SEX_EC2_NB_A</x:v>
      </x:c>
    </x:row>
    <x:row r="154" ht="48" customHeight="1">
      <x:c r="A154" s="2" t="str">
        <x:v>AUS</x:v>
      </x:c>
      <x:c r="B154" s="2" t="str">
        <x:v>LMN</x:v>
      </x:c>
      <x:c r="C154" s="2" t="str">
        <x:v>AUS</x:v>
      </x:c>
      <x:c r="D154" s="2" t="n">
        <x:v>2024</x:v>
      </x:c>
      <x:c r="E154" s="2" t="str">
        <x:v>EC2_ISIC4_N79</x:v>
      </x:c>
      <x:c r="F154" s="17" t="str">
        <x:v>Economic activity (ISIC-Rev.4), 2 digit level: 79 - Travel agency, tour operator, reservation service and related activities</x:v>
      </x:c>
      <x:c r="G154" s="19" t="n">
        <x:v>40.568</x:v>
      </x:c>
      <x:c r="H154" s="20" t="n">
        <x:v>1</x:v>
      </x:c>
      <x:c r="I154" s="19" t="n">
        <x:f>SUM(G144:G156)</x:f>
        <x:v>1649.7009999999998</x:v>
      </x:c>
      <x:c r="J154" s="20" t="n">
        <x:f>G154/I154*H154</x:f>
        <x:v>0.024591122876206052</x:v>
      </x:c>
      <x:c r="K154" s="2" t="str">
        <x:v>ISIC4:79</x:v>
      </x:c>
      <x:c r="L154" s="14" t="n">
        <x:f>'Crosswalk'!C75</x:f>
        <x:v>0</x:v>
      </x:c>
      <x:c r="M154" s="14" t="n">
        <x:f>'Crosswalk'!D75</x:f>
        <x:v>0</x:v>
      </x:c>
      <x:c r="N154" s="14" t="n">
        <x:f>'Crosswalk'!E75</x:f>
        <x:v>0</x:v>
      </x:c>
      <x:c r="O154" s="14" t="n">
        <x:f>'Crosswalk'!F75</x:f>
        <x:v>1</x:v>
      </x:c>
      <x:c r="P154" s="14" t="n">
        <x:f>'Crosswalk'!G75</x:f>
        <x:v>0</x:v>
      </x:c>
      <x:c r="Q154" s="14" t="n">
        <x:f>'Crosswalk'!H75</x:f>
        <x:v>0</x:v>
      </x:c>
      <x:c r="R154" s="14" t="n">
        <x:f>'Crosswalk'!I75</x:f>
        <x:v>0</x:v>
      </x:c>
      <x:c r="S154" s="14" t="n">
        <x:f>'Crosswalk'!J75</x:f>
        <x:v>0</x:v>
      </x:c>
      <x:c r="T154" s="14" t="n">
        <x:f>'Crosswalk'!K75</x:f>
        <x:v>0</x:v>
      </x:c>
      <x:c r="U154" s="14" t="n">
        <x:f>'Crosswalk'!L75</x:f>
        <x:v>0</x:v>
      </x:c>
      <x:c r="V154" s="14" t="n">
        <x:f>'Crosswalk'!M75</x:f>
        <x:v>0</x:v>
      </x:c>
      <x:c r="W154" s="14" t="n">
        <x:f>'Crosswalk'!N75</x:f>
        <x:v>0</x:v>
      </x:c>
      <x:c r="X154" s="17" t="str">
        <x:v>LFS - Labour Force Survey</x:v>
      </x:c>
      <x:c r="Y154" s="2" t="str"/>
      <x:c r="Z154" s="17" t="str">
        <x:v>Own-country 2024 division composition. Observed industry detail; within-group ratios only. Definitions may differ from ILO modelled margins.</x:v>
      </x:c>
      <x:c r="AA154" s="2" t="str"/>
      <x:c r="AB154" s="2" t="str">
        <x:v>https://rplumber.ilo.org/data/indicator?format=.csv.gz&amp;id=EMP_TEMP_SEX_EC2_NB_A</x:v>
      </x:c>
    </x:row>
    <x:row r="155" ht="48" customHeight="1">
      <x:c r="A155" s="13" t="str">
        <x:v>AUS</x:v>
      </x:c>
      <x:c r="B155" s="13" t="str">
        <x:v>LMN</x:v>
      </x:c>
      <x:c r="C155" s="13" t="str">
        <x:v>AUS</x:v>
      </x:c>
      <x:c r="D155" s="13" t="n">
        <x:v>2024</x:v>
      </x:c>
      <x:c r="E155" s="13" t="str">
        <x:v>EC2_ISIC4_N81</x:v>
      </x:c>
      <x:c r="F155" s="18" t="str">
        <x:v>Economic activity (ISIC-Rev.4), 2 digit level: 81 - Services to buildings and landscape activities</x:v>
      </x:c>
      <x:c r="G155" s="21" t="n">
        <x:v>225.6</x:v>
      </x:c>
      <x:c r="H155" s="22" t="n">
        <x:v>1</x:v>
      </x:c>
      <x:c r="I155" s="21" t="n">
        <x:f>SUM(G144:G156)</x:f>
        <x:v>1649.7009999999998</x:v>
      </x:c>
      <x:c r="J155" s="22" t="n">
        <x:f>G155/I155*H155</x:f>
        <x:v>0.1367520538570323</x:v>
      </x:c>
      <x:c r="K155" s="13" t="str">
        <x:v>ISIC4:81</x:v>
      </x:c>
      <x:c r="L155" s="15" t="n">
        <x:f>'Crosswalk'!C77</x:f>
        <x:v>0</x:v>
      </x:c>
      <x:c r="M155" s="15" t="n">
        <x:f>'Crosswalk'!D77</x:f>
        <x:v>0</x:v>
      </x:c>
      <x:c r="N155" s="15" t="n">
        <x:f>'Crosswalk'!E77</x:f>
        <x:v>1</x:v>
      </x:c>
      <x:c r="O155" s="15" t="n">
        <x:f>'Crosswalk'!F77</x:f>
        <x:v>0</x:v>
      </x:c>
      <x:c r="P155" s="15" t="n">
        <x:f>'Crosswalk'!G77</x:f>
        <x:v>0</x:v>
      </x:c>
      <x:c r="Q155" s="15" t="n">
        <x:f>'Crosswalk'!H77</x:f>
        <x:v>0</x:v>
      </x:c>
      <x:c r="R155" s="15" t="n">
        <x:f>'Crosswalk'!I77</x:f>
        <x:v>0</x:v>
      </x:c>
      <x:c r="S155" s="15" t="n">
        <x:f>'Crosswalk'!J77</x:f>
        <x:v>0</x:v>
      </x:c>
      <x:c r="T155" s="15" t="n">
        <x:f>'Crosswalk'!K77</x:f>
        <x:v>0</x:v>
      </x:c>
      <x:c r="U155" s="15" t="n">
        <x:f>'Crosswalk'!L77</x:f>
        <x:v>0</x:v>
      </x:c>
      <x:c r="V155" s="15" t="n">
        <x:f>'Crosswalk'!M77</x:f>
        <x:v>0</x:v>
      </x:c>
      <x:c r="W155" s="15" t="n">
        <x:f>'Crosswalk'!N77</x:f>
        <x:v>0</x:v>
      </x:c>
      <x:c r="X155" s="18" t="str">
        <x:v>LFS - Labour Force Survey</x:v>
      </x:c>
      <x:c r="Y155" s="13" t="str"/>
      <x:c r="Z155" s="18" t="str">
        <x:v>Own-country 2024 division composition. Observed industry detail; within-group ratios only. Definitions may differ from ILO modelled margins.</x:v>
      </x:c>
      <x:c r="AA155" s="13" t="str"/>
      <x:c r="AB155" s="13" t="str">
        <x:v>https://rplumber.ilo.org/data/indicator?format=.csv.gz&amp;id=EMP_TEMP_SEX_EC2_NB_A</x:v>
      </x:c>
    </x:row>
    <x:row r="156" ht="48" customHeight="1">
      <x:c r="A156" s="2" t="str">
        <x:v>AUS</x:v>
      </x:c>
      <x:c r="B156" s="2" t="str">
        <x:v>LMN</x:v>
      </x:c>
      <x:c r="C156" s="2" t="str">
        <x:v>AUS</x:v>
      </x:c>
      <x:c r="D156" s="2" t="n">
        <x:v>2024</x:v>
      </x:c>
      <x:c r="E156" s="2" t="str">
        <x:v>EC2_ISIC4_N82</x:v>
      </x:c>
      <x:c r="F156" s="17" t="str">
        <x:v>Economic activity (ISIC-Rev.4), 2 digit level: 82 - Office administrative, office support and other business support activities</x:v>
      </x:c>
      <x:c r="G156" s="19" t="n">
        <x:v>84.998</x:v>
      </x:c>
      <x:c r="H156" s="20" t="n">
        <x:v>1</x:v>
      </x:c>
      <x:c r="I156" s="19" t="n">
        <x:f>SUM(G144:G156)</x:f>
        <x:v>1649.7009999999998</x:v>
      </x:c>
      <x:c r="J156" s="20" t="n">
        <x:f>G156/I156*H156</x:f>
        <x:v>0.0515232760360817</x:v>
      </x:c>
      <x:c r="K156" s="2" t="str">
        <x:v>ISIC4:82</x:v>
      </x:c>
      <x:c r="L156" s="14" t="n">
        <x:f>'Crosswalk'!C78</x:f>
        <x:v>0</x:v>
      </x:c>
      <x:c r="M156" s="14" t="n">
        <x:f>'Crosswalk'!D78</x:f>
        <x:v>0</x:v>
      </x:c>
      <x:c r="N156" s="14" t="n">
        <x:f>'Crosswalk'!E78</x:f>
        <x:v>1</x:v>
      </x:c>
      <x:c r="O156" s="14" t="n">
        <x:f>'Crosswalk'!F78</x:f>
        <x:v>0</x:v>
      </x:c>
      <x:c r="P156" s="14" t="n">
        <x:f>'Crosswalk'!G78</x:f>
        <x:v>0</x:v>
      </x:c>
      <x:c r="Q156" s="14" t="n">
        <x:f>'Crosswalk'!H78</x:f>
        <x:v>0</x:v>
      </x:c>
      <x:c r="R156" s="14" t="n">
        <x:f>'Crosswalk'!I78</x:f>
        <x:v>0</x:v>
      </x:c>
      <x:c r="S156" s="14" t="n">
        <x:f>'Crosswalk'!J78</x:f>
        <x:v>0</x:v>
      </x:c>
      <x:c r="T156" s="14" t="n">
        <x:f>'Crosswalk'!K78</x:f>
        <x:v>0</x:v>
      </x:c>
      <x:c r="U156" s="14" t="n">
        <x:f>'Crosswalk'!L78</x:f>
        <x:v>0</x:v>
      </x:c>
      <x:c r="V156" s="14" t="n">
        <x:f>'Crosswalk'!M78</x:f>
        <x:v>0</x:v>
      </x:c>
      <x:c r="W156" s="14" t="n">
        <x:f>'Crosswalk'!N78</x:f>
        <x:v>0</x:v>
      </x:c>
      <x:c r="X156" s="17" t="str">
        <x:v>LFS - Labour Force Survey</x:v>
      </x:c>
      <x:c r="Y156" s="2" t="str"/>
      <x:c r="Z156" s="17" t="str">
        <x:v>Own-country 2024 division composition. Observed industry detail; within-group ratios only. Definitions may differ from ILO modelled margins.</x:v>
      </x:c>
      <x:c r="AA156" s="2" t="str"/>
      <x:c r="AB156" s="2" t="str">
        <x:v>https://rplumber.ilo.org/data/indicator?format=.csv.gz&amp;id=EMP_TEMP_SEX_EC2_NB_A</x:v>
      </x:c>
    </x:row>
    <x:row r="157" ht="48" customHeight="1">
      <x:c r="A157" s="13" t="str">
        <x:v>AUS</x:v>
      </x:c>
      <x:c r="B157" s="13" t="str">
        <x:v>O</x:v>
      </x:c>
      <x:c r="C157" s="13" t="str">
        <x:v>AUS</x:v>
      </x:c>
      <x:c r="D157" s="13" t="n">
        <x:v>2024</x:v>
      </x:c>
      <x:c r="E157" s="13" t="str">
        <x:v>EC2_ISIC4_O84</x:v>
      </x:c>
      <x:c r="F157" s="18" t="str">
        <x:v>Economic activity (ISIC-Rev.4), 2 digit level: 84 - Public administration and defence; compulsory social security</x:v>
      </x:c>
      <x:c r="G157" s="21" t="n">
        <x:v>948.407</x:v>
      </x:c>
      <x:c r="H157" s="22" t="n">
        <x:v>1</x:v>
      </x:c>
      <x:c r="I157" s="21" t="n">
        <x:f>SUM(G157:G157)</x:f>
        <x:v>948.407</x:v>
      </x:c>
      <x:c r="J157" s="22" t="n">
        <x:f>G157/I157*H157</x:f>
        <x:v>1</x:v>
      </x:c>
      <x:c r="K157" s="13" t="str">
        <x:v>ISIC4:84</x:v>
      </x:c>
      <x:c r="L157" s="15" t="n">
        <x:f>'Crosswalk'!C79</x:f>
        <x:v>0</x:v>
      </x:c>
      <x:c r="M157" s="15" t="n">
        <x:f>'Crosswalk'!D79</x:f>
        <x:v>0</x:v>
      </x:c>
      <x:c r="N157" s="15" t="n">
        <x:f>'Crosswalk'!E79</x:f>
        <x:v>0</x:v>
      </x:c>
      <x:c r="O157" s="15" t="n">
        <x:f>'Crosswalk'!F79</x:f>
        <x:v>0</x:v>
      </x:c>
      <x:c r="P157" s="15" t="n">
        <x:f>'Crosswalk'!G79</x:f>
        <x:v>0</x:v>
      </x:c>
      <x:c r="Q157" s="15" t="n">
        <x:f>'Crosswalk'!H79</x:f>
        <x:v>0</x:v>
      </x:c>
      <x:c r="R157" s="15" t="n">
        <x:f>'Crosswalk'!I79</x:f>
        <x:v>0</x:v>
      </x:c>
      <x:c r="S157" s="15" t="n">
        <x:f>'Crosswalk'!J79</x:f>
        <x:v>0</x:v>
      </x:c>
      <x:c r="T157" s="15" t="n">
        <x:f>'Crosswalk'!K79</x:f>
        <x:v>0</x:v>
      </x:c>
      <x:c r="U157" s="15" t="n">
        <x:f>'Crosswalk'!L79</x:f>
        <x:v>0</x:v>
      </x:c>
      <x:c r="V157" s="15" t="n">
        <x:f>'Crosswalk'!M79</x:f>
        <x:v>0</x:v>
      </x:c>
      <x:c r="W157" s="15" t="n">
        <x:f>'Crosswalk'!N79</x:f>
        <x:v>1</x:v>
      </x:c>
      <x:c r="X157" s="18" t="str">
        <x:v>LFS - Labour Force Survey</x:v>
      </x:c>
      <x:c r="Y157" s="13" t="str"/>
      <x:c r="Z157" s="18" t="str">
        <x:v>Own-country 2024 division composition. Observed industry detail; within-group ratios only. Definitions may differ from ILO modelled margins.</x:v>
      </x:c>
      <x:c r="AA157" s="13" t="str"/>
      <x:c r="AB157" s="13" t="str">
        <x:v>https://rplumber.ilo.org/data/indicator?format=.csv.gz&amp;id=EMP_TEMP_SEX_EC2_NB_A</x:v>
      </x:c>
    </x:row>
    <x:row r="158" ht="48" customHeight="1">
      <x:c r="A158" s="2" t="str">
        <x:v>AUS</x:v>
      </x:c>
      <x:c r="B158" s="2" t="str">
        <x:v>P</x:v>
      </x:c>
      <x:c r="C158" s="2" t="str">
        <x:v>AUS</x:v>
      </x:c>
      <x:c r="D158" s="2" t="n">
        <x:v>2024</x:v>
      </x:c>
      <x:c r="E158" s="2" t="str">
        <x:v>EC2_ISIC4_P85</x:v>
      </x:c>
      <x:c r="F158" s="17" t="str">
        <x:v>Economic activity (ISIC-Rev.4), 2 digit level: 85 - Education</x:v>
      </x:c>
      <x:c r="G158" s="19" t="n">
        <x:v>1249.838</x:v>
      </x:c>
      <x:c r="H158" s="20" t="n">
        <x:v>1</x:v>
      </x:c>
      <x:c r="I158" s="19" t="n">
        <x:f>SUM(G158:G158)</x:f>
        <x:v>1249.838</x:v>
      </x:c>
      <x:c r="J158" s="20" t="n">
        <x:f>G158/I158*H158</x:f>
        <x:v>1</x:v>
      </x:c>
      <x:c r="K158" s="2" t="str">
        <x:v>ISIC4:85</x:v>
      </x:c>
      <x:c r="L158" s="14" t="n">
        <x:f>'Crosswalk'!C80</x:f>
        <x:v>0</x:v>
      </x:c>
      <x:c r="M158" s="14" t="n">
        <x:f>'Crosswalk'!D80</x:f>
        <x:v>0</x:v>
      </x:c>
      <x:c r="N158" s="14" t="n">
        <x:f>'Crosswalk'!E80</x:f>
        <x:v>0</x:v>
      </x:c>
      <x:c r="O158" s="14" t="n">
        <x:f>'Crosswalk'!F80</x:f>
        <x:v>1</x:v>
      </x:c>
      <x:c r="P158" s="14" t="n">
        <x:f>'Crosswalk'!G80</x:f>
        <x:v>0</x:v>
      </x:c>
      <x:c r="Q158" s="14" t="n">
        <x:f>'Crosswalk'!H80</x:f>
        <x:v>0</x:v>
      </x:c>
      <x:c r="R158" s="14" t="n">
        <x:f>'Crosswalk'!I80</x:f>
        <x:v>0</x:v>
      </x:c>
      <x:c r="S158" s="14" t="n">
        <x:f>'Crosswalk'!J80</x:f>
        <x:v>0</x:v>
      </x:c>
      <x:c r="T158" s="14" t="n">
        <x:f>'Crosswalk'!K80</x:f>
        <x:v>0</x:v>
      </x:c>
      <x:c r="U158" s="14" t="n">
        <x:f>'Crosswalk'!L80</x:f>
        <x:v>0</x:v>
      </x:c>
      <x:c r="V158" s="14" t="n">
        <x:f>'Crosswalk'!M80</x:f>
        <x:v>0</x:v>
      </x:c>
      <x:c r="W158" s="14" t="n">
        <x:f>'Crosswalk'!N80</x:f>
        <x:v>0</x:v>
      </x:c>
      <x:c r="X158" s="17" t="str">
        <x:v>LFS - Labour Force Survey</x:v>
      </x:c>
      <x:c r="Y158" s="2" t="str"/>
      <x:c r="Z158" s="17" t="str">
        <x:v>Own-country 2024 division composition. Observed industry detail; within-group ratios only. Definitions may differ from ILO modelled margins.</x:v>
      </x:c>
      <x:c r="AA158" s="2" t="str"/>
      <x:c r="AB158" s="2" t="str">
        <x:v>https://rplumber.ilo.org/data/indicator?format=.csv.gz&amp;id=EMP_TEMP_SEX_EC2_NB_A</x:v>
      </x:c>
    </x:row>
    <x:row r="159" ht="48" customHeight="1">
      <x:c r="A159" s="13" t="str">
        <x:v>AUS</x:v>
      </x:c>
      <x:c r="B159" s="13" t="str">
        <x:v>Q</x:v>
      </x:c>
      <x:c r="C159" s="13" t="str">
        <x:v>AUS</x:v>
      </x:c>
      <x:c r="D159" s="13" t="n">
        <x:v>2024</x:v>
      </x:c>
      <x:c r="E159" s="13" t="str">
        <x:v>EC2_ISIC4_Q86</x:v>
      </x:c>
      <x:c r="F159" s="18" t="str">
        <x:v>Economic activity (ISIC-Rev.4), 2 digit level: 86 - Human health activities</x:v>
      </x:c>
      <x:c r="G159" s="21" t="n">
        <x:v>1270.283</x:v>
      </x:c>
      <x:c r="H159" s="22" t="n">
        <x:v>1</x:v>
      </x:c>
      <x:c r="I159" s="21" t="n">
        <x:f>SUM(G159:G161)</x:f>
        <x:v>2252.113</x:v>
      </x:c>
      <x:c r="J159" s="22" t="n">
        <x:f>G159/I159*H159</x:f>
        <x:v>0.5640405254976104</x:v>
      </x:c>
      <x:c r="K159" s="13" t="str">
        <x:v>ISIC4:86</x:v>
      </x:c>
      <x:c r="L159" s="15" t="n">
        <x:f>'Crosswalk'!C81</x:f>
        <x:v>0</x:v>
      </x:c>
      <x:c r="M159" s="15" t="n">
        <x:f>'Crosswalk'!D81</x:f>
        <x:v>0</x:v>
      </x:c>
      <x:c r="N159" s="15" t="n">
        <x:f>'Crosswalk'!E81</x:f>
        <x:v>0</x:v>
      </x:c>
      <x:c r="O159" s="15" t="n">
        <x:f>'Crosswalk'!F81</x:f>
        <x:v>0</x:v>
      </x:c>
      <x:c r="P159" s="15" t="n">
        <x:f>'Crosswalk'!G81</x:f>
        <x:v>0</x:v>
      </x:c>
      <x:c r="Q159" s="15" t="n">
        <x:f>'Crosswalk'!H81</x:f>
        <x:v>1</x:v>
      </x:c>
      <x:c r="R159" s="15" t="n">
        <x:f>'Crosswalk'!I81</x:f>
        <x:v>0</x:v>
      </x:c>
      <x:c r="S159" s="15" t="n">
        <x:f>'Crosswalk'!J81</x:f>
        <x:v>0</x:v>
      </x:c>
      <x:c r="T159" s="15" t="n">
        <x:f>'Crosswalk'!K81</x:f>
        <x:v>0</x:v>
      </x:c>
      <x:c r="U159" s="15" t="n">
        <x:f>'Crosswalk'!L81</x:f>
        <x:v>0</x:v>
      </x:c>
      <x:c r="V159" s="15" t="n">
        <x:f>'Crosswalk'!M81</x:f>
        <x:v>0</x:v>
      </x:c>
      <x:c r="W159" s="15" t="n">
        <x:f>'Crosswalk'!N81</x:f>
        <x:v>0</x:v>
      </x:c>
      <x:c r="X159" s="18" t="str">
        <x:v>LFS - Labour Force Survey</x:v>
      </x:c>
      <x:c r="Y159" s="13" t="str"/>
      <x:c r="Z159" s="18" t="str">
        <x:v>Own-country 2024 division composition. Observed industry detail; within-group ratios only. Definitions may differ from ILO modelled margins.</x:v>
      </x:c>
      <x:c r="AA159" s="13" t="str"/>
      <x:c r="AB159" s="13" t="str">
        <x:v>https://rplumber.ilo.org/data/indicator?format=.csv.gz&amp;id=EMP_TEMP_SEX_EC2_NB_A</x:v>
      </x:c>
    </x:row>
    <x:row r="160" ht="48" customHeight="1">
      <x:c r="A160" s="2" t="str">
        <x:v>AUS</x:v>
      </x:c>
      <x:c r="B160" s="2" t="str">
        <x:v>Q</x:v>
      </x:c>
      <x:c r="C160" s="2" t="str">
        <x:v>AUS</x:v>
      </x:c>
      <x:c r="D160" s="2" t="n">
        <x:v>2024</x:v>
      </x:c>
      <x:c r="E160" s="2" t="str">
        <x:v>EC2_ISIC4_Q87</x:v>
      </x:c>
      <x:c r="F160" s="17" t="str">
        <x:v>Economic activity (ISIC-Rev.4), 2 digit level: 87 - Residential care activities</x:v>
      </x:c>
      <x:c r="G160" s="19" t="n">
        <x:v>267.516</x:v>
      </x:c>
      <x:c r="H160" s="20" t="n">
        <x:v>1</x:v>
      </x:c>
      <x:c r="I160" s="19" t="n">
        <x:f>SUM(G159:G161)</x:f>
        <x:v>2252.113</x:v>
      </x:c>
      <x:c r="J160" s="20" t="n">
        <x:f>G160/I160*H160</x:f>
        <x:v>0.11878444820486363</x:v>
      </x:c>
      <x:c r="K160" s="2" t="str">
        <x:v>ISIC4:87</x:v>
      </x:c>
      <x:c r="L160" s="14" t="n">
        <x:f>'Crosswalk'!C82</x:f>
        <x:v>0</x:v>
      </x:c>
      <x:c r="M160" s="14" t="n">
        <x:f>'Crosswalk'!D82</x:f>
        <x:v>0</x:v>
      </x:c>
      <x:c r="N160" s="14" t="n">
        <x:f>'Crosswalk'!E82</x:f>
        <x:v>0</x:v>
      </x:c>
      <x:c r="O160" s="14" t="n">
        <x:f>'Crosswalk'!F82</x:f>
        <x:v>0</x:v>
      </x:c>
      <x:c r="P160" s="14" t="n">
        <x:f>'Crosswalk'!G82</x:f>
        <x:v>0</x:v>
      </x:c>
      <x:c r="Q160" s="14" t="n">
        <x:f>'Crosswalk'!H82</x:f>
        <x:v>1</x:v>
      </x:c>
      <x:c r="R160" s="14" t="n">
        <x:f>'Crosswalk'!I82</x:f>
        <x:v>0</x:v>
      </x:c>
      <x:c r="S160" s="14" t="n">
        <x:f>'Crosswalk'!J82</x:f>
        <x:v>0</x:v>
      </x:c>
      <x:c r="T160" s="14" t="n">
        <x:f>'Crosswalk'!K82</x:f>
        <x:v>0</x:v>
      </x:c>
      <x:c r="U160" s="14" t="n">
        <x:f>'Crosswalk'!L82</x:f>
        <x:v>0</x:v>
      </x:c>
      <x:c r="V160" s="14" t="n">
        <x:f>'Crosswalk'!M82</x:f>
        <x:v>0</x:v>
      </x:c>
      <x:c r="W160" s="14" t="n">
        <x:f>'Crosswalk'!N82</x:f>
        <x:v>0</x:v>
      </x:c>
      <x:c r="X160" s="17" t="str">
        <x:v>LFS - Labour Force Survey</x:v>
      </x:c>
      <x:c r="Y160" s="2" t="str"/>
      <x:c r="Z160" s="17" t="str">
        <x:v>Own-country 2024 division composition. Observed industry detail; within-group ratios only. Definitions may differ from ILO modelled margins.</x:v>
      </x:c>
      <x:c r="AA160" s="2" t="str"/>
      <x:c r="AB160" s="2" t="str">
        <x:v>https://rplumber.ilo.org/data/indicator?format=.csv.gz&amp;id=EMP_TEMP_SEX_EC2_NB_A</x:v>
      </x:c>
    </x:row>
    <x:row r="161" ht="48" customHeight="1">
      <x:c r="A161" s="13" t="str">
        <x:v>AUS</x:v>
      </x:c>
      <x:c r="B161" s="13" t="str">
        <x:v>Q</x:v>
      </x:c>
      <x:c r="C161" s="13" t="str">
        <x:v>AUS</x:v>
      </x:c>
      <x:c r="D161" s="13" t="n">
        <x:v>2024</x:v>
      </x:c>
      <x:c r="E161" s="13" t="str">
        <x:v>EC2_ISIC4_Q88</x:v>
      </x:c>
      <x:c r="F161" s="18" t="str">
        <x:v>Economic activity (ISIC-Rev.4), 2 digit level: 88 - Social work activities without accommodation</x:v>
      </x:c>
      <x:c r="G161" s="21" t="n">
        <x:v>714.314</x:v>
      </x:c>
      <x:c r="H161" s="22" t="n">
        <x:v>1</x:v>
      </x:c>
      <x:c r="I161" s="21" t="n">
        <x:f>SUM(G159:G161)</x:f>
        <x:v>2252.113</x:v>
      </x:c>
      <x:c r="J161" s="22" t="n">
        <x:f>G161/I161*H161</x:f>
        <x:v>0.3171750262975259</x:v>
      </x:c>
      <x:c r="K161" s="13" t="str">
        <x:v>ISIC4:88</x:v>
      </x:c>
      <x:c r="L161" s="15" t="n">
        <x:f>'Crosswalk'!C83</x:f>
        <x:v>0</x:v>
      </x:c>
      <x:c r="M161" s="15" t="n">
        <x:f>'Crosswalk'!D83</x:f>
        <x:v>0</x:v>
      </x:c>
      <x:c r="N161" s="15" t="n">
        <x:f>'Crosswalk'!E83</x:f>
        <x:v>0</x:v>
      </x:c>
      <x:c r="O161" s="15" t="n">
        <x:f>'Crosswalk'!F83</x:f>
        <x:v>0</x:v>
      </x:c>
      <x:c r="P161" s="15" t="n">
        <x:f>'Crosswalk'!G83</x:f>
        <x:v>0</x:v>
      </x:c>
      <x:c r="Q161" s="15" t="n">
        <x:f>'Crosswalk'!H83</x:f>
        <x:v>0</x:v>
      </x:c>
      <x:c r="R161" s="15" t="n">
        <x:f>'Crosswalk'!I83</x:f>
        <x:v>0</x:v>
      </x:c>
      <x:c r="S161" s="15" t="n">
        <x:f>'Crosswalk'!J83</x:f>
        <x:v>0</x:v>
      </x:c>
      <x:c r="T161" s="15" t="n">
        <x:f>'Crosswalk'!K83</x:f>
        <x:v>0</x:v>
      </x:c>
      <x:c r="U161" s="15" t="n">
        <x:f>'Crosswalk'!L83</x:f>
        <x:v>0</x:v>
      </x:c>
      <x:c r="V161" s="15" t="n">
        <x:f>'Crosswalk'!M83</x:f>
        <x:v>0</x:v>
      </x:c>
      <x:c r="W161" s="15" t="n">
        <x:f>'Crosswalk'!N83</x:f>
        <x:v>1</x:v>
      </x:c>
      <x:c r="X161" s="18" t="str">
        <x:v>LFS - Labour Force Survey</x:v>
      </x:c>
      <x:c r="Y161" s="13" t="str"/>
      <x:c r="Z161" s="18" t="str">
        <x:v>Own-country 2024 division composition. Observed industry detail; within-group ratios only. Definitions may differ from ILO modelled margins.</x:v>
      </x:c>
      <x:c r="AA161" s="13" t="str"/>
      <x:c r="AB161" s="13" t="str">
        <x:v>https://rplumber.ilo.org/data/indicator?format=.csv.gz&amp;id=EMP_TEMP_SEX_EC2_NB_A</x:v>
      </x:c>
    </x:row>
    <x:row r="162" ht="48" customHeight="1">
      <x:c r="A162" s="2" t="str">
        <x:v>AUS</x:v>
      </x:c>
      <x:c r="B162" s="2" t="str">
        <x:v>RSTU</x:v>
      </x:c>
      <x:c r="C162" s="2" t="str">
        <x:v>AUS</x:v>
      </x:c>
      <x:c r="D162" s="2" t="n">
        <x:v>2024</x:v>
      </x:c>
      <x:c r="E162" s="2" t="str">
        <x:v>EC2_ISIC4_R90</x:v>
      </x:c>
      <x:c r="F162" s="17" t="str">
        <x:v>Economic activity (ISIC-Rev.4), 2 digit level: 90 - Creative, arts and entertainment activities</x:v>
      </x:c>
      <x:c r="G162" s="19" t="n">
        <x:v>50.862</x:v>
      </x:c>
      <x:c r="H162" s="20" t="n">
        <x:v>1</x:v>
      </x:c>
      <x:c r="I162" s="19" t="n">
        <x:f>SUM(G162:G168)</x:f>
        <x:v>573.8109999999999</x:v>
      </x:c>
      <x:c r="J162" s="20" t="n">
        <x:f>G162/I162*H162</x:f>
        <x:v>0.08863894209068841</x:v>
      </x:c>
      <x:c r="K162" s="2" t="str">
        <x:v>ISIC4:90</x:v>
      </x:c>
      <x:c r="L162" s="14" t="n">
        <x:f>'Crosswalk'!C84</x:f>
        <x:v>0</x:v>
      </x:c>
      <x:c r="M162" s="14" t="n">
        <x:f>'Crosswalk'!D84</x:f>
        <x:v>0</x:v>
      </x:c>
      <x:c r="N162" s="14" t="n">
        <x:f>'Crosswalk'!E84</x:f>
        <x:v>0</x:v>
      </x:c>
      <x:c r="O162" s="14" t="n">
        <x:f>'Crosswalk'!F84</x:f>
        <x:v>0</x:v>
      </x:c>
      <x:c r="P162" s="14" t="n">
        <x:f>'Crosswalk'!G84</x:f>
        <x:v>0</x:v>
      </x:c>
      <x:c r="Q162" s="14" t="n">
        <x:f>'Crosswalk'!H84</x:f>
        <x:v>0</x:v>
      </x:c>
      <x:c r="R162" s="14" t="n">
        <x:f>'Crosswalk'!I84</x:f>
        <x:v>0</x:v>
      </x:c>
      <x:c r="S162" s="14" t="n">
        <x:f>'Crosswalk'!J84</x:f>
        <x:v>0</x:v>
      </x:c>
      <x:c r="T162" s="14" t="n">
        <x:f>'Crosswalk'!K84</x:f>
        <x:v>1</x:v>
      </x:c>
      <x:c r="U162" s="14" t="n">
        <x:f>'Crosswalk'!L84</x:f>
        <x:v>0</x:v>
      </x:c>
      <x:c r="V162" s="14" t="n">
        <x:f>'Crosswalk'!M84</x:f>
        <x:v>0</x:v>
      </x:c>
      <x:c r="W162" s="14" t="n">
        <x:f>'Crosswalk'!N84</x:f>
        <x:v>0</x:v>
      </x:c>
      <x:c r="X162" s="17" t="str">
        <x:v>LFS - Labour Force Survey</x:v>
      </x:c>
      <x:c r="Y162" s="2" t="str"/>
      <x:c r="Z162" s="17" t="str">
        <x:v>Own-country 2024 division composition. Observed industry detail; within-group ratios only. Definitions may differ from ILO modelled margins.</x:v>
      </x:c>
      <x:c r="AA162" s="2" t="str"/>
      <x:c r="AB162" s="2" t="str">
        <x:v>https://rplumber.ilo.org/data/indicator?format=.csv.gz&amp;id=EMP_TEMP_SEX_EC2_NB_A</x:v>
      </x:c>
    </x:row>
    <x:row r="163" ht="48" customHeight="1">
      <x:c r="A163" s="13" t="str">
        <x:v>AUS</x:v>
      </x:c>
      <x:c r="B163" s="13" t="str">
        <x:v>RSTU</x:v>
      </x:c>
      <x:c r="C163" s="13" t="str">
        <x:v>AUS</x:v>
      </x:c>
      <x:c r="D163" s="13" t="n">
        <x:v>2024</x:v>
      </x:c>
      <x:c r="E163" s="13" t="str">
        <x:v>EC2_ISIC4_R91</x:v>
      </x:c>
      <x:c r="F163" s="18" t="str">
        <x:v>Economic activity (ISIC-Rev.4), 2 digit level: 91 - Libraries, archives, museums and other cultural activities</x:v>
      </x:c>
      <x:c r="G163" s="21" t="n">
        <x:v>53.956</x:v>
      </x:c>
      <x:c r="H163" s="22" t="n">
        <x:v>1</x:v>
      </x:c>
      <x:c r="I163" s="21" t="n">
        <x:f>SUM(G162:G168)</x:f>
        <x:v>573.8109999999999</x:v>
      </x:c>
      <x:c r="J163" s="22" t="n">
        <x:f>G163/I163*H163</x:f>
        <x:v>0.09403096141412418</x:v>
      </x:c>
      <x:c r="K163" s="13" t="str">
        <x:v>ISIC4:91</x:v>
      </x:c>
      <x:c r="L163" s="15" t="n">
        <x:f>'Crosswalk'!C85</x:f>
        <x:v>0</x:v>
      </x:c>
      <x:c r="M163" s="15" t="n">
        <x:f>'Crosswalk'!D85</x:f>
        <x:v>0</x:v>
      </x:c>
      <x:c r="N163" s="15" t="n">
        <x:f>'Crosswalk'!E85</x:f>
        <x:v>0</x:v>
      </x:c>
      <x:c r="O163" s="15" t="n">
        <x:f>'Crosswalk'!F85</x:f>
        <x:v>0</x:v>
      </x:c>
      <x:c r="P163" s="15" t="n">
        <x:f>'Crosswalk'!G85</x:f>
        <x:v>0</x:v>
      </x:c>
      <x:c r="Q163" s="15" t="n">
        <x:f>'Crosswalk'!H85</x:f>
        <x:v>0</x:v>
      </x:c>
      <x:c r="R163" s="15" t="n">
        <x:f>'Crosswalk'!I85</x:f>
        <x:v>0</x:v>
      </x:c>
      <x:c r="S163" s="15" t="n">
        <x:f>'Crosswalk'!J85</x:f>
        <x:v>0</x:v>
      </x:c>
      <x:c r="T163" s="15" t="n">
        <x:f>'Crosswalk'!K85</x:f>
        <x:v>0</x:v>
      </x:c>
      <x:c r="U163" s="15" t="n">
        <x:f>'Crosswalk'!L85</x:f>
        <x:v>0</x:v>
      </x:c>
      <x:c r="V163" s="15" t="n">
        <x:f>'Crosswalk'!M85</x:f>
        <x:v>0</x:v>
      </x:c>
      <x:c r="W163" s="15" t="n">
        <x:f>'Crosswalk'!N85</x:f>
        <x:v>1</x:v>
      </x:c>
      <x:c r="X163" s="18" t="str">
        <x:v>LFS - Labour Force Survey</x:v>
      </x:c>
      <x:c r="Y163" s="13" t="str"/>
      <x:c r="Z163" s="18" t="str">
        <x:v>Own-country 2024 division composition. Observed industry detail; within-group ratios only. Definitions may differ from ILO modelled margins.</x:v>
      </x:c>
      <x:c r="AA163" s="13" t="str"/>
      <x:c r="AB163" s="13" t="str">
        <x:v>https://rplumber.ilo.org/data/indicator?format=.csv.gz&amp;id=EMP_TEMP_SEX_EC2_NB_A</x:v>
      </x:c>
    </x:row>
    <x:row r="164" ht="48" customHeight="1">
      <x:c r="A164" s="2" t="str">
        <x:v>AUS</x:v>
      </x:c>
      <x:c r="B164" s="2" t="str">
        <x:v>RSTU</x:v>
      </x:c>
      <x:c r="C164" s="2" t="str">
        <x:v>AUS</x:v>
      </x:c>
      <x:c r="D164" s="2" t="n">
        <x:v>2024</x:v>
      </x:c>
      <x:c r="E164" s="2" t="str">
        <x:v>EC2_ISIC4_R92</x:v>
      </x:c>
      <x:c r="F164" s="17" t="str">
        <x:v>Economic activity (ISIC-Rev.4), 2 digit level: 92 - Gambling and betting activities</x:v>
      </x:c>
      <x:c r="G164" s="19" t="n">
        <x:v>26.079</x:v>
      </x:c>
      <x:c r="H164" s="20" t="n">
        <x:v>1</x:v>
      </x:c>
      <x:c r="I164" s="19" t="n">
        <x:f>SUM(G162:G168)</x:f>
        <x:v>573.8109999999999</x:v>
      </x:c>
      <x:c r="J164" s="20" t="n">
        <x:f>G164/I164*H164</x:f>
        <x:v>0.04544876274592157</x:v>
      </x:c>
      <x:c r="K164" s="2" t="str">
        <x:v>ISIC4:92</x:v>
      </x:c>
      <x:c r="L164" s="14" t="n">
        <x:f>'Crosswalk'!C86</x:f>
        <x:v>0</x:v>
      </x:c>
      <x:c r="M164" s="14" t="n">
        <x:f>'Crosswalk'!D86</x:f>
        <x:v>0</x:v>
      </x:c>
      <x:c r="N164" s="14" t="n">
        <x:f>'Crosswalk'!E86</x:f>
        <x:v>0</x:v>
      </x:c>
      <x:c r="O164" s="14" t="n">
        <x:f>'Crosswalk'!F86</x:f>
        <x:v>1</x:v>
      </x:c>
      <x:c r="P164" s="14" t="n">
        <x:f>'Crosswalk'!G86</x:f>
        <x:v>0</x:v>
      </x:c>
      <x:c r="Q164" s="14" t="n">
        <x:f>'Crosswalk'!H86</x:f>
        <x:v>0</x:v>
      </x:c>
      <x:c r="R164" s="14" t="n">
        <x:f>'Crosswalk'!I86</x:f>
        <x:v>0</x:v>
      </x:c>
      <x:c r="S164" s="14" t="n">
        <x:f>'Crosswalk'!J86</x:f>
        <x:v>0</x:v>
      </x:c>
      <x:c r="T164" s="14" t="n">
        <x:f>'Crosswalk'!K86</x:f>
        <x:v>0</x:v>
      </x:c>
      <x:c r="U164" s="14" t="n">
        <x:f>'Crosswalk'!L86</x:f>
        <x:v>0</x:v>
      </x:c>
      <x:c r="V164" s="14" t="n">
        <x:f>'Crosswalk'!M86</x:f>
        <x:v>0</x:v>
      </x:c>
      <x:c r="W164" s="14" t="n">
        <x:f>'Crosswalk'!N86</x:f>
        <x:v>0</x:v>
      </x:c>
      <x:c r="X164" s="17" t="str">
        <x:v>LFS - Labour Force Survey</x:v>
      </x:c>
      <x:c r="Y164" s="2" t="str"/>
      <x:c r="Z164" s="17" t="str">
        <x:v>Own-country 2024 division composition. Observed industry detail; within-group ratios only. Definitions may differ from ILO modelled margins.</x:v>
      </x:c>
      <x:c r="AA164" s="2" t="str"/>
      <x:c r="AB164" s="2" t="str">
        <x:v>https://rplumber.ilo.org/data/indicator?format=.csv.gz&amp;id=EMP_TEMP_SEX_EC2_NB_A</x:v>
      </x:c>
    </x:row>
    <x:row r="165" ht="48" customHeight="1">
      <x:c r="A165" s="13" t="str">
        <x:v>AUS</x:v>
      </x:c>
      <x:c r="B165" s="13" t="str">
        <x:v>RSTU</x:v>
      </x:c>
      <x:c r="C165" s="13" t="str">
        <x:v>AUS</x:v>
      </x:c>
      <x:c r="D165" s="13" t="n">
        <x:v>2024</x:v>
      </x:c>
      <x:c r="E165" s="13" t="str">
        <x:v>EC2_ISIC4_R93</x:v>
      </x:c>
      <x:c r="F165" s="18" t="str">
        <x:v>Economic activity (ISIC-Rev.4), 2 digit level: 93 - Sports activities and amusement and recreation activities</x:v>
      </x:c>
      <x:c r="G165" s="21" t="n">
        <x:v>154.71</x:v>
      </x:c>
      <x:c r="H165" s="22" t="n">
        <x:v>1</x:v>
      </x:c>
      <x:c r="I165" s="21" t="n">
        <x:f>SUM(G162:G168)</x:f>
        <x:v>573.8109999999999</x:v>
      </x:c>
      <x:c r="J165" s="22" t="n">
        <x:f>G165/I165*H165</x:f>
        <x:v>0.2696183935128466</x:v>
      </x:c>
      <x:c r="K165" s="13" t="str">
        <x:v>ISIC4:93</x:v>
      </x:c>
      <x:c r="L165" s="15" t="n">
        <x:f>'Crosswalk'!C87</x:f>
        <x:v>0</x:v>
      </x:c>
      <x:c r="M165" s="15" t="n">
        <x:f>'Crosswalk'!D87</x:f>
        <x:v>0</x:v>
      </x:c>
      <x:c r="N165" s="15" t="n">
        <x:f>'Crosswalk'!E87</x:f>
        <x:v>0</x:v>
      </x:c>
      <x:c r="O165" s="15" t="n">
        <x:f>'Crosswalk'!F87</x:f>
        <x:v>1</x:v>
      </x:c>
      <x:c r="P165" s="15" t="n">
        <x:f>'Crosswalk'!G87</x:f>
        <x:v>0</x:v>
      </x:c>
      <x:c r="Q165" s="15" t="n">
        <x:f>'Crosswalk'!H87</x:f>
        <x:v>0</x:v>
      </x:c>
      <x:c r="R165" s="15" t="n">
        <x:f>'Crosswalk'!I87</x:f>
        <x:v>0</x:v>
      </x:c>
      <x:c r="S165" s="15" t="n">
        <x:f>'Crosswalk'!J87</x:f>
        <x:v>0</x:v>
      </x:c>
      <x:c r="T165" s="15" t="n">
        <x:f>'Crosswalk'!K87</x:f>
        <x:v>0</x:v>
      </x:c>
      <x:c r="U165" s="15" t="n">
        <x:f>'Crosswalk'!L87</x:f>
        <x:v>0</x:v>
      </x:c>
      <x:c r="V165" s="15" t="n">
        <x:f>'Crosswalk'!M87</x:f>
        <x:v>0</x:v>
      </x:c>
      <x:c r="W165" s="15" t="n">
        <x:f>'Crosswalk'!N87</x:f>
        <x:v>0</x:v>
      </x:c>
      <x:c r="X165" s="18" t="str">
        <x:v>LFS - Labour Force Survey</x:v>
      </x:c>
      <x:c r="Y165" s="13" t="str"/>
      <x:c r="Z165" s="18" t="str">
        <x:v>Own-country 2024 division composition. Observed industry detail; within-group ratios only. Definitions may differ from ILO modelled margins.</x:v>
      </x:c>
      <x:c r="AA165" s="13" t="str"/>
      <x:c r="AB165" s="13" t="str">
        <x:v>https://rplumber.ilo.org/data/indicator?format=.csv.gz&amp;id=EMP_TEMP_SEX_EC2_NB_A</x:v>
      </x:c>
    </x:row>
    <x:row r="166" ht="48" customHeight="1">
      <x:c r="A166" s="2" t="str">
        <x:v>AUS</x:v>
      </x:c>
      <x:c r="B166" s="2" t="str">
        <x:v>RSTU</x:v>
      </x:c>
      <x:c r="C166" s="2" t="str">
        <x:v>AUS</x:v>
      </x:c>
      <x:c r="D166" s="2" t="n">
        <x:v>2024</x:v>
      </x:c>
      <x:c r="E166" s="2" t="str">
        <x:v>EC2_ISIC4_S94</x:v>
      </x:c>
      <x:c r="F166" s="17" t="str">
        <x:v>Economic activity (ISIC-Rev.4), 2 digit level: 94 - Activities of membership organizations</x:v>
      </x:c>
      <x:c r="G166" s="19" t="n">
        <x:v>82.643</x:v>
      </x:c>
      <x:c r="H166" s="20" t="n">
        <x:v>1</x:v>
      </x:c>
      <x:c r="I166" s="19" t="n">
        <x:f>SUM(G162:G168)</x:f>
        <x:v>573.8109999999999</x:v>
      </x:c>
      <x:c r="J166" s="20" t="n">
        <x:f>G166/I166*H166</x:f>
        <x:v>0.1440247747080485</x:v>
      </x:c>
      <x:c r="K166" s="2" t="str">
        <x:v>ISIC4:94</x:v>
      </x:c>
      <x:c r="L166" s="14" t="n">
        <x:f>'Crosswalk'!C88</x:f>
        <x:v>0</x:v>
      </x:c>
      <x:c r="M166" s="14" t="n">
        <x:f>'Crosswalk'!D88</x:f>
        <x:v>0</x:v>
      </x:c>
      <x:c r="N166" s="14" t="n">
        <x:f>'Crosswalk'!E88</x:f>
        <x:v>0</x:v>
      </x:c>
      <x:c r="O166" s="14" t="n">
        <x:f>'Crosswalk'!F88</x:f>
        <x:v>0</x:v>
      </x:c>
      <x:c r="P166" s="14" t="n">
        <x:f>'Crosswalk'!G88</x:f>
        <x:v>0</x:v>
      </x:c>
      <x:c r="Q166" s="14" t="n">
        <x:f>'Crosswalk'!H88</x:f>
        <x:v>0</x:v>
      </x:c>
      <x:c r="R166" s="14" t="n">
        <x:f>'Crosswalk'!I88</x:f>
        <x:v>0</x:v>
      </x:c>
      <x:c r="S166" s="14" t="n">
        <x:f>'Crosswalk'!J88</x:f>
        <x:v>0</x:v>
      </x:c>
      <x:c r="T166" s="14" t="n">
        <x:f>'Crosswalk'!K88</x:f>
        <x:v>0</x:v>
      </x:c>
      <x:c r="U166" s="14" t="n">
        <x:f>'Crosswalk'!L88</x:f>
        <x:v>0</x:v>
      </x:c>
      <x:c r="V166" s="14" t="n">
        <x:f>'Crosswalk'!M88</x:f>
        <x:v>0</x:v>
      </x:c>
      <x:c r="W166" s="14" t="n">
        <x:f>'Crosswalk'!N88</x:f>
        <x:v>1</x:v>
      </x:c>
      <x:c r="X166" s="17" t="str">
        <x:v>LFS - Labour Force Survey</x:v>
      </x:c>
      <x:c r="Y166" s="2" t="str"/>
      <x:c r="Z166" s="17" t="str">
        <x:v>Own-country 2024 division composition. Observed industry detail; within-group ratios only. Definitions may differ from ILO modelled margins.</x:v>
      </x:c>
      <x:c r="AA166" s="2" t="str"/>
      <x:c r="AB166" s="2" t="str">
        <x:v>https://rplumber.ilo.org/data/indicator?format=.csv.gz&amp;id=EMP_TEMP_SEX_EC2_NB_A</x:v>
      </x:c>
    </x:row>
    <x:row r="167" ht="48" customHeight="1">
      <x:c r="A167" s="13" t="str">
        <x:v>AUS</x:v>
      </x:c>
      <x:c r="B167" s="13" t="str">
        <x:v>RSTU</x:v>
      </x:c>
      <x:c r="C167" s="13" t="str">
        <x:v>AUS</x:v>
      </x:c>
      <x:c r="D167" s="13" t="n">
        <x:v>2024</x:v>
      </x:c>
      <x:c r="E167" s="13" t="str">
        <x:v>EC2_ISIC4_S95</x:v>
      </x:c>
      <x:c r="F167" s="18" t="str">
        <x:v>Economic activity (ISIC-Rev.4), 2 digit level: 95 - Repair of computers and personal and household goods</x:v>
      </x:c>
      <x:c r="G167" s="21" t="n">
        <x:v>10.046</x:v>
      </x:c>
      <x:c r="H167" s="22" t="n">
        <x:v>1</x:v>
      </x:c>
      <x:c r="I167" s="21" t="n">
        <x:f>SUM(G162:G168)</x:f>
        <x:v>573.8109999999999</x:v>
      </x:c>
      <x:c r="J167" s="22" t="n">
        <x:f>G167/I167*H167</x:f>
        <x:v>0.01750750682716086</x:v>
      </x:c>
      <x:c r="K167" s="13" t="str">
        <x:v>ISIC4:95</x:v>
      </x:c>
      <x:c r="L167" s="15" t="n">
        <x:f>'Crosswalk'!C89</x:f>
        <x:v>0</x:v>
      </x:c>
      <x:c r="M167" s="15" t="n">
        <x:f>'Crosswalk'!D89</x:f>
        <x:v>0</x:v>
      </x:c>
      <x:c r="N167" s="15" t="n">
        <x:f>'Crosswalk'!E89</x:f>
        <x:v>0</x:v>
      </x:c>
      <x:c r="O167" s="15" t="n">
        <x:f>'Crosswalk'!F89</x:f>
        <x:v>0.7</x:v>
      </x:c>
      <x:c r="P167" s="15" t="n">
        <x:f>'Crosswalk'!G89</x:f>
        <x:v>0</x:v>
      </x:c>
      <x:c r="Q167" s="15" t="n">
        <x:f>'Crosswalk'!H89</x:f>
        <x:v>0</x:v>
      </x:c>
      <x:c r="R167" s="15" t="n">
        <x:f>'Crosswalk'!I89</x:f>
        <x:v>0</x:v>
      </x:c>
      <x:c r="S167" s="15" t="n">
        <x:f>'Crosswalk'!J89</x:f>
        <x:v>0.3</x:v>
      </x:c>
      <x:c r="T167" s="15" t="n">
        <x:f>'Crosswalk'!K89</x:f>
        <x:v>0</x:v>
      </x:c>
      <x:c r="U167" s="15" t="n">
        <x:f>'Crosswalk'!L89</x:f>
        <x:v>0</x:v>
      </x:c>
      <x:c r="V167" s="15" t="n">
        <x:f>'Crosswalk'!M89</x:f>
        <x:v>0</x:v>
      </x:c>
      <x:c r="W167" s="15" t="n">
        <x:f>'Crosswalk'!N89</x:f>
        <x:v>0</x:v>
      </x:c>
      <x:c r="X167" s="18" t="str">
        <x:v>LFS - Labour Force Survey</x:v>
      </x:c>
      <x:c r="Y167" s="13" t="str"/>
      <x:c r="Z167" s="18" t="str">
        <x:v>Own-country 2024 division composition. Observed industry detail; within-group ratios only. Definitions may differ from ILO modelled margins.</x:v>
      </x:c>
      <x:c r="AA167" s="13" t="str"/>
      <x:c r="AB167" s="13" t="str">
        <x:v>https://rplumber.ilo.org/data/indicator?format=.csv.gz&amp;id=EMP_TEMP_SEX_EC2_NB_A</x:v>
      </x:c>
    </x:row>
    <x:row r="168" ht="48" customHeight="1">
      <x:c r="A168" s="2" t="str">
        <x:v>AUS</x:v>
      </x:c>
      <x:c r="B168" s="2" t="str">
        <x:v>RSTU</x:v>
      </x:c>
      <x:c r="C168" s="2" t="str">
        <x:v>AUS</x:v>
      </x:c>
      <x:c r="D168" s="2" t="n">
        <x:v>2024</x:v>
      </x:c>
      <x:c r="E168" s="2" t="str">
        <x:v>EC2_ISIC4_S96</x:v>
      </x:c>
      <x:c r="F168" s="17" t="str">
        <x:v>Economic activity (ISIC-Rev.4), 2 digit level: 96 - Other personal service activities</x:v>
      </x:c>
      <x:c r="G168" s="19" t="n">
        <x:v>195.515</x:v>
      </x:c>
      <x:c r="H168" s="20" t="n">
        <x:v>1</x:v>
      </x:c>
      <x:c r="I168" s="19" t="n">
        <x:f>SUM(G162:G168)</x:f>
        <x:v>573.8109999999999</x:v>
      </x:c>
      <x:c r="J168" s="20" t="n">
        <x:f>G168/I168*H168</x:f>
        <x:v>0.34073065870121</x:v>
      </x:c>
      <x:c r="K168" s="2" t="str">
        <x:v>ISIC4:96</x:v>
      </x:c>
      <x:c r="L168" s="14" t="n">
        <x:f>'Crosswalk'!C90</x:f>
        <x:v>0</x:v>
      </x:c>
      <x:c r="M168" s="14" t="n">
        <x:f>'Crosswalk'!D90</x:f>
        <x:v>0</x:v>
      </x:c>
      <x:c r="N168" s="14" t="n">
        <x:f>'Crosswalk'!E90</x:f>
        <x:v>0</x:v>
      </x:c>
      <x:c r="O168" s="14" t="n">
        <x:f>'Crosswalk'!F90</x:f>
        <x:v>1</x:v>
      </x:c>
      <x:c r="P168" s="14" t="n">
        <x:f>'Crosswalk'!G90</x:f>
        <x:v>0</x:v>
      </x:c>
      <x:c r="Q168" s="14" t="n">
        <x:f>'Crosswalk'!H90</x:f>
        <x:v>0</x:v>
      </x:c>
      <x:c r="R168" s="14" t="n">
        <x:f>'Crosswalk'!I90</x:f>
        <x:v>0</x:v>
      </x:c>
      <x:c r="S168" s="14" t="n">
        <x:f>'Crosswalk'!J90</x:f>
        <x:v>0</x:v>
      </x:c>
      <x:c r="T168" s="14" t="n">
        <x:f>'Crosswalk'!K90</x:f>
        <x:v>0</x:v>
      </x:c>
      <x:c r="U168" s="14" t="n">
        <x:f>'Crosswalk'!L90</x:f>
        <x:v>0</x:v>
      </x:c>
      <x:c r="V168" s="14" t="n">
        <x:f>'Crosswalk'!M90</x:f>
        <x:v>0</x:v>
      </x:c>
      <x:c r="W168" s="14" t="n">
        <x:f>'Crosswalk'!N90</x:f>
        <x:v>0</x:v>
      </x:c>
      <x:c r="X168" s="17" t="str">
        <x:v>LFS - Labour Force Survey</x:v>
      </x:c>
      <x:c r="Y168" s="2" t="str"/>
      <x:c r="Z168" s="17" t="str">
        <x:v>Own-country 2024 division composition. Observed industry detail; within-group ratios only. Definitions may differ from ILO modelled margins.</x:v>
      </x:c>
      <x:c r="AA168" s="2" t="str"/>
      <x:c r="AB168" s="2" t="str">
        <x:v>https://rplumber.ilo.org/data/indicator?format=.csv.gz&amp;id=EMP_TEMP_SEX_EC2_NB_A</x:v>
      </x:c>
    </x:row>
    <x:row r="169" ht="48" customHeight="1">
      <x:c r="A169" s="13" t="str">
        <x:v>BRA</x:v>
      </x:c>
      <x:c r="B169" s="13" t="str">
        <x:v>A</x:v>
      </x:c>
      <x:c r="C169" s="13" t="str">
        <x:v>BRA</x:v>
      </x:c>
      <x:c r="D169" s="13" t="n">
        <x:v>2024</x:v>
      </x:c>
      <x:c r="E169" s="13" t="str">
        <x:v>EC2_ISIC4_A01</x:v>
      </x:c>
      <x:c r="F169" s="18" t="str">
        <x:v>Economic activity (ISIC-Rev.4), 2 digit level: 01 - Crop and animal production, hunting and related service activities</x:v>
      </x:c>
      <x:c r="G169" s="21" t="n">
        <x:v>7132.009</x:v>
      </x:c>
      <x:c r="H169" s="22" t="n">
        <x:v>1</x:v>
      </x:c>
      <x:c r="I169" s="21" t="n">
        <x:f>SUM(G169:G171)</x:f>
        <x:v>7848.5509999999995</x:v>
      </x:c>
      <x:c r="J169" s="22" t="n">
        <x:f>G169/I169*H169</x:f>
        <x:v>0.9087039123527388</x:v>
      </x:c>
      <x:c r="K169" s="13" t="str">
        <x:v>ISIC4:01</x:v>
      </x:c>
      <x:c r="L169" s="15" t="n">
        <x:f>'Crosswalk'!C6</x:f>
        <x:v>0</x:v>
      </x:c>
      <x:c r="M169" s="15" t="n">
        <x:f>'Crosswalk'!D6</x:f>
        <x:v>0</x:v>
      </x:c>
      <x:c r="N169" s="15" t="n">
        <x:f>'Crosswalk'!E6</x:f>
        <x:v>0</x:v>
      </x:c>
      <x:c r="O169" s="15" t="n">
        <x:f>'Crosswalk'!F6</x:f>
        <x:v>0</x:v>
      </x:c>
      <x:c r="P169" s="15" t="n">
        <x:f>'Crosswalk'!G6</x:f>
        <x:v>1</x:v>
      </x:c>
      <x:c r="Q169" s="15" t="n">
        <x:f>'Crosswalk'!H6</x:f>
        <x:v>0</x:v>
      </x:c>
      <x:c r="R169" s="15" t="n">
        <x:f>'Crosswalk'!I6</x:f>
        <x:v>0</x:v>
      </x:c>
      <x:c r="S169" s="15" t="n">
        <x:f>'Crosswalk'!J6</x:f>
        <x:v>0</x:v>
      </x:c>
      <x:c r="T169" s="15" t="n">
        <x:f>'Crosswalk'!K6</x:f>
        <x:v>0</x:v>
      </x:c>
      <x:c r="U169" s="15" t="n">
        <x:f>'Crosswalk'!L6</x:f>
        <x:v>0</x:v>
      </x:c>
      <x:c r="V169" s="15" t="n">
        <x:f>'Crosswalk'!M6</x:f>
        <x:v>0</x:v>
      </x:c>
      <x:c r="W169" s="15" t="n">
        <x:f>'Crosswalk'!N6</x:f>
        <x:v>0</x:v>
      </x:c>
      <x:c r="X169" s="18" t="str">
        <x:v>HS - Continuous National Household Sample Survey</x:v>
      </x:c>
      <x:c r="Y169" s="13" t="str"/>
      <x:c r="Z169" s="18" t="str">
        <x:v>Own-country 2024 division composition. Observed industry detail; within-group ratios only. Definitions may differ from ILO modelled margins.</x:v>
      </x:c>
      <x:c r="AA169" s="13" t="str"/>
      <x:c r="AB169" s="13" t="str">
        <x:v>https://rplumber.ilo.org/data/indicator?format=.csv.gz&amp;id=EMP_TEMP_SEX_EC2_NB_A</x:v>
      </x:c>
    </x:row>
    <x:row r="170" ht="48" customHeight="1">
      <x:c r="A170" s="2" t="str">
        <x:v>BRA</x:v>
      </x:c>
      <x:c r="B170" s="2" t="str">
        <x:v>A</x:v>
      </x:c>
      <x:c r="C170" s="2" t="str">
        <x:v>BRA</x:v>
      </x:c>
      <x:c r="D170" s="2" t="n">
        <x:v>2024</x:v>
      </x:c>
      <x:c r="E170" s="2" t="str">
        <x:v>EC2_ISIC4_A02</x:v>
      </x:c>
      <x:c r="F170" s="17" t="str">
        <x:v>Economic activity (ISIC-Rev.4), 2 digit level: 02 - Forestry and logging</x:v>
      </x:c>
      <x:c r="G170" s="19" t="n">
        <x:v>338.58</x:v>
      </x:c>
      <x:c r="H170" s="20" t="n">
        <x:v>1</x:v>
      </x:c>
      <x:c r="I170" s="19" t="n">
        <x:f>SUM(G169:G171)</x:f>
        <x:v>7848.5509999999995</x:v>
      </x:c>
      <x:c r="J170" s="20" t="n">
        <x:f>G170/I170*H170</x:f>
        <x:v>0.04313917307793502</x:v>
      </x:c>
      <x:c r="K170" s="2" t="str">
        <x:v>ISIC4:02</x:v>
      </x:c>
      <x:c r="L170" s="14" t="n">
        <x:f>'Crosswalk'!C7</x:f>
        <x:v>0</x:v>
      </x:c>
      <x:c r="M170" s="14" t="n">
        <x:f>'Crosswalk'!D7</x:f>
        <x:v>1</x:v>
      </x:c>
      <x:c r="N170" s="14" t="n">
        <x:f>'Crosswalk'!E7</x:f>
        <x:v>0</x:v>
      </x:c>
      <x:c r="O170" s="14" t="n">
        <x:f>'Crosswalk'!F7</x:f>
        <x:v>0</x:v>
      </x:c>
      <x:c r="P170" s="14" t="n">
        <x:f>'Crosswalk'!G7</x:f>
        <x:v>0</x:v>
      </x:c>
      <x:c r="Q170" s="14" t="n">
        <x:f>'Crosswalk'!H7</x:f>
        <x:v>0</x:v>
      </x:c>
      <x:c r="R170" s="14" t="n">
        <x:f>'Crosswalk'!I7</x:f>
        <x:v>0</x:v>
      </x:c>
      <x:c r="S170" s="14" t="n">
        <x:f>'Crosswalk'!J7</x:f>
        <x:v>0</x:v>
      </x:c>
      <x:c r="T170" s="14" t="n">
        <x:f>'Crosswalk'!K7</x:f>
        <x:v>0</x:v>
      </x:c>
      <x:c r="U170" s="14" t="n">
        <x:f>'Crosswalk'!L7</x:f>
        <x:v>0</x:v>
      </x:c>
      <x:c r="V170" s="14" t="n">
        <x:f>'Crosswalk'!M7</x:f>
        <x:v>0</x:v>
      </x:c>
      <x:c r="W170" s="14" t="n">
        <x:f>'Crosswalk'!N7</x:f>
        <x:v>0</x:v>
      </x:c>
      <x:c r="X170" s="17" t="str">
        <x:v>HS - Continuous National Household Sample Survey</x:v>
      </x:c>
      <x:c r="Y170" s="2" t="str"/>
      <x:c r="Z170" s="17" t="str">
        <x:v>Own-country 2024 division composition. Observed industry detail; within-group ratios only. Definitions may differ from ILO modelled margins.</x:v>
      </x:c>
      <x:c r="AA170" s="2" t="str"/>
      <x:c r="AB170" s="2" t="str">
        <x:v>https://rplumber.ilo.org/data/indicator?format=.csv.gz&amp;id=EMP_TEMP_SEX_EC2_NB_A</x:v>
      </x:c>
    </x:row>
    <x:row r="171" ht="48" customHeight="1">
      <x:c r="A171" s="13" t="str">
        <x:v>BRA</x:v>
      </x:c>
      <x:c r="B171" s="13" t="str">
        <x:v>A</x:v>
      </x:c>
      <x:c r="C171" s="13" t="str">
        <x:v>BRA</x:v>
      </x:c>
      <x:c r="D171" s="13" t="n">
        <x:v>2024</x:v>
      </x:c>
      <x:c r="E171" s="13" t="str">
        <x:v>EC2_ISIC4_A03</x:v>
      </x:c>
      <x:c r="F171" s="18" t="str">
        <x:v>Economic activity (ISIC-Rev.4), 2 digit level: 03 - Fishing and aquaculture</x:v>
      </x:c>
      <x:c r="G171" s="21" t="n">
        <x:v>377.962</x:v>
      </x:c>
      <x:c r="H171" s="22" t="n">
        <x:v>1</x:v>
      </x:c>
      <x:c r="I171" s="21" t="n">
        <x:f>SUM(G169:G171)</x:f>
        <x:v>7848.5509999999995</x:v>
      </x:c>
      <x:c r="J171" s="22" t="n">
        <x:f>G171/I171*H171</x:f>
        <x:v>0.04815691456932624</x:v>
      </x:c>
      <x:c r="K171" s="13" t="str">
        <x:v>ISIC4:03</x:v>
      </x:c>
      <x:c r="L171" s="15" t="n">
        <x:f>'Crosswalk'!C8</x:f>
        <x:v>0</x:v>
      </x:c>
      <x:c r="M171" s="15" t="n">
        <x:f>'Crosswalk'!D8</x:f>
        <x:v>0</x:v>
      </x:c>
      <x:c r="N171" s="15" t="n">
        <x:f>'Crosswalk'!E8</x:f>
        <x:v>0</x:v>
      </x:c>
      <x:c r="O171" s="15" t="n">
        <x:f>'Crosswalk'!F8</x:f>
        <x:v>0</x:v>
      </x:c>
      <x:c r="P171" s="15" t="n">
        <x:f>'Crosswalk'!G8</x:f>
        <x:v>1</x:v>
      </x:c>
      <x:c r="Q171" s="15" t="n">
        <x:f>'Crosswalk'!H8</x:f>
        <x:v>0</x:v>
      </x:c>
      <x:c r="R171" s="15" t="n">
        <x:f>'Crosswalk'!I8</x:f>
        <x:v>0</x:v>
      </x:c>
      <x:c r="S171" s="15" t="n">
        <x:f>'Crosswalk'!J8</x:f>
        <x:v>0</x:v>
      </x:c>
      <x:c r="T171" s="15" t="n">
        <x:f>'Crosswalk'!K8</x:f>
        <x:v>0</x:v>
      </x:c>
      <x:c r="U171" s="15" t="n">
        <x:f>'Crosswalk'!L8</x:f>
        <x:v>0</x:v>
      </x:c>
      <x:c r="V171" s="15" t="n">
        <x:f>'Crosswalk'!M8</x:f>
        <x:v>0</x:v>
      </x:c>
      <x:c r="W171" s="15" t="n">
        <x:f>'Crosswalk'!N8</x:f>
        <x:v>0</x:v>
      </x:c>
      <x:c r="X171" s="18" t="str">
        <x:v>HS - Continuous National Household Sample Survey</x:v>
      </x:c>
      <x:c r="Y171" s="13" t="str"/>
      <x:c r="Z171" s="18" t="str">
        <x:v>Own-country 2024 division composition. Observed industry detail; within-group ratios only. Definitions may differ from ILO modelled margins.</x:v>
      </x:c>
      <x:c r="AA171" s="13" t="str"/>
      <x:c r="AB171" s="13" t="str">
        <x:v>https://rplumber.ilo.org/data/indicator?format=.csv.gz&amp;id=EMP_TEMP_SEX_EC2_NB_A</x:v>
      </x:c>
    </x:row>
    <x:row r="172" ht="48" customHeight="1">
      <x:c r="A172" s="2" t="str">
        <x:v>BRA</x:v>
      </x:c>
      <x:c r="B172" s="2" t="str">
        <x:v>B</x:v>
      </x:c>
      <x:c r="C172" s="2" t="str">
        <x:v>BRA</x:v>
      </x:c>
      <x:c r="D172" s="2" t="n">
        <x:v>2024</x:v>
      </x:c>
      <x:c r="E172" s="2" t="str">
        <x:v>EC2_ISIC4_B05</x:v>
      </x:c>
      <x:c r="F172" s="17" t="str">
        <x:v>Economic activity (ISIC-Rev.4), 2 digit level: 05 - Mining of coal and lignite</x:v>
      </x:c>
      <x:c r="G172" s="19" t="n">
        <x:v>4.494</x:v>
      </x:c>
      <x:c r="H172" s="20" t="n">
        <x:v>1</x:v>
      </x:c>
      <x:c r="I172" s="19" t="n">
        <x:f>SUM(G172:G176)</x:f>
        <x:v>572.2139999999999</x:v>
      </x:c>
      <x:c r="J172" s="20" t="n">
        <x:f>G172/I172*H172</x:f>
        <x:v>0.007853705082364291</x:v>
      </x:c>
      <x:c r="K172" s="2" t="str">
        <x:v>ISIC4:05</x:v>
      </x:c>
      <x:c r="L172" s="14" t="n">
        <x:f>'Crosswalk'!C9</x:f>
        <x:v>1</x:v>
      </x:c>
      <x:c r="M172" s="14" t="n">
        <x:f>'Crosswalk'!D9</x:f>
        <x:v>0</x:v>
      </x:c>
      <x:c r="N172" s="14" t="n">
        <x:f>'Crosswalk'!E9</x:f>
        <x:v>0</x:v>
      </x:c>
      <x:c r="O172" s="14" t="n">
        <x:f>'Crosswalk'!F9</x:f>
        <x:v>0</x:v>
      </x:c>
      <x:c r="P172" s="14" t="n">
        <x:f>'Crosswalk'!G9</x:f>
        <x:v>0</x:v>
      </x:c>
      <x:c r="Q172" s="14" t="n">
        <x:f>'Crosswalk'!H9</x:f>
        <x:v>0</x:v>
      </x:c>
      <x:c r="R172" s="14" t="n">
        <x:f>'Crosswalk'!I9</x:f>
        <x:v>0</x:v>
      </x:c>
      <x:c r="S172" s="14" t="n">
        <x:f>'Crosswalk'!J9</x:f>
        <x:v>0</x:v>
      </x:c>
      <x:c r="T172" s="14" t="n">
        <x:f>'Crosswalk'!K9</x:f>
        <x:v>0</x:v>
      </x:c>
      <x:c r="U172" s="14" t="n">
        <x:f>'Crosswalk'!L9</x:f>
        <x:v>0</x:v>
      </x:c>
      <x:c r="V172" s="14" t="n">
        <x:f>'Crosswalk'!M9</x:f>
        <x:v>0</x:v>
      </x:c>
      <x:c r="W172" s="14" t="n">
        <x:f>'Crosswalk'!N9</x:f>
        <x:v>0</x:v>
      </x:c>
      <x:c r="X172" s="17" t="str">
        <x:v>HS - Continuous National Household Sample Survey</x:v>
      </x:c>
      <x:c r="Y172" s="2" t="str"/>
      <x:c r="Z172" s="17" t="str">
        <x:v>Own-country 2024 division composition. Observed industry detail; within-group ratios only. Definitions may differ from ILO modelled margins.</x:v>
      </x:c>
      <x:c r="AA172" s="2" t="str"/>
      <x:c r="AB172" s="2" t="str">
        <x:v>https://rplumber.ilo.org/data/indicator?format=.csv.gz&amp;id=EMP_TEMP_SEX_EC2_NB_A</x:v>
      </x:c>
    </x:row>
    <x:row r="173" ht="48" customHeight="1">
      <x:c r="A173" s="13" t="str">
        <x:v>BRA</x:v>
      </x:c>
      <x:c r="B173" s="13" t="str">
        <x:v>B</x:v>
      </x:c>
      <x:c r="C173" s="13" t="str">
        <x:v>BRA</x:v>
      </x:c>
      <x:c r="D173" s="13" t="n">
        <x:v>2024</x:v>
      </x:c>
      <x:c r="E173" s="13" t="str">
        <x:v>EC2_ISIC4_B06</x:v>
      </x:c>
      <x:c r="F173" s="18" t="str">
        <x:v>Economic activity (ISIC-Rev.4), 2 digit level: 06 - Extraction of crude petroleum and natural gas</x:v>
      </x:c>
      <x:c r="G173" s="21" t="n">
        <x:v>147.626</x:v>
      </x:c>
      <x:c r="H173" s="22" t="n">
        <x:v>1</x:v>
      </x:c>
      <x:c r="I173" s="21" t="n">
        <x:f>SUM(G172:G176)</x:f>
        <x:v>572.2139999999999</x:v>
      </x:c>
      <x:c r="J173" s="22" t="n">
        <x:f>G173/I173*H173</x:f>
        <x:v>0.25799089151960636</x:v>
      </x:c>
      <x:c r="K173" s="13" t="str">
        <x:v>ISIC4:06</x:v>
      </x:c>
      <x:c r="L173" s="15" t="n">
        <x:f>'Crosswalk'!C10</x:f>
        <x:v>1</x:v>
      </x:c>
      <x:c r="M173" s="15" t="n">
        <x:f>'Crosswalk'!D10</x:f>
        <x:v>0</x:v>
      </x:c>
      <x:c r="N173" s="15" t="n">
        <x:f>'Crosswalk'!E10</x:f>
        <x:v>0</x:v>
      </x:c>
      <x:c r="O173" s="15" t="n">
        <x:f>'Crosswalk'!F10</x:f>
        <x:v>0</x:v>
      </x:c>
      <x:c r="P173" s="15" t="n">
        <x:f>'Crosswalk'!G10</x:f>
        <x:v>0</x:v>
      </x:c>
      <x:c r="Q173" s="15" t="n">
        <x:f>'Crosswalk'!H10</x:f>
        <x:v>0</x:v>
      </x:c>
      <x:c r="R173" s="15" t="n">
        <x:f>'Crosswalk'!I10</x:f>
        <x:v>0</x:v>
      </x:c>
      <x:c r="S173" s="15" t="n">
        <x:f>'Crosswalk'!J10</x:f>
        <x:v>0</x:v>
      </x:c>
      <x:c r="T173" s="15" t="n">
        <x:f>'Crosswalk'!K10</x:f>
        <x:v>0</x:v>
      </x:c>
      <x:c r="U173" s="15" t="n">
        <x:f>'Crosswalk'!L10</x:f>
        <x:v>0</x:v>
      </x:c>
      <x:c r="V173" s="15" t="n">
        <x:f>'Crosswalk'!M10</x:f>
        <x:v>0</x:v>
      </x:c>
      <x:c r="W173" s="15" t="n">
        <x:f>'Crosswalk'!N10</x:f>
        <x:v>0</x:v>
      </x:c>
      <x:c r="X173" s="18" t="str">
        <x:v>HS - Continuous National Household Sample Survey</x:v>
      </x:c>
      <x:c r="Y173" s="13" t="str"/>
      <x:c r="Z173" s="18" t="str">
        <x:v>Own-country 2024 division composition. Observed industry detail; within-group ratios only. Definitions may differ from ILO modelled margins.</x:v>
      </x:c>
      <x:c r="AA173" s="13" t="str"/>
      <x:c r="AB173" s="13" t="str">
        <x:v>https://rplumber.ilo.org/data/indicator?format=.csv.gz&amp;id=EMP_TEMP_SEX_EC2_NB_A</x:v>
      </x:c>
    </x:row>
    <x:row r="174" ht="48" customHeight="1">
      <x:c r="A174" s="2" t="str">
        <x:v>BRA</x:v>
      </x:c>
      <x:c r="B174" s="2" t="str">
        <x:v>B</x:v>
      </x:c>
      <x:c r="C174" s="2" t="str">
        <x:v>BRA</x:v>
      </x:c>
      <x:c r="D174" s="2" t="n">
        <x:v>2024</x:v>
      </x:c>
      <x:c r="E174" s="2" t="str">
        <x:v>EC2_ISIC4_B07</x:v>
      </x:c>
      <x:c r="F174" s="17" t="str">
        <x:v>Economic activity (ISIC-Rev.4), 2 digit level: 07 - Mining of metal ores</x:v>
      </x:c>
      <x:c r="G174" s="19" t="n">
        <x:v>254.943</x:v>
      </x:c>
      <x:c r="H174" s="20" t="n">
        <x:v>1</x:v>
      </x:c>
      <x:c r="I174" s="19" t="n">
        <x:f>SUM(G172:G176)</x:f>
        <x:v>572.2139999999999</x:v>
      </x:c>
      <x:c r="J174" s="20" t="n">
        <x:f>G174/I174*H174</x:f>
        <x:v>0.4455378582138851</x:v>
      </x:c>
      <x:c r="K174" s="2" t="str">
        <x:v>ISIC4:07</x:v>
      </x:c>
      <x:c r="L174" s="14" t="n">
        <x:f>'Crosswalk'!C11</x:f>
        <x:v>0</x:v>
      </x:c>
      <x:c r="M174" s="14" t="n">
        <x:f>'Crosswalk'!D11</x:f>
        <x:v>1</x:v>
      </x:c>
      <x:c r="N174" s="14" t="n">
        <x:f>'Crosswalk'!E11</x:f>
        <x:v>0</x:v>
      </x:c>
      <x:c r="O174" s="14" t="n">
        <x:f>'Crosswalk'!F11</x:f>
        <x:v>0</x:v>
      </x:c>
      <x:c r="P174" s="14" t="n">
        <x:f>'Crosswalk'!G11</x:f>
        <x:v>0</x:v>
      </x:c>
      <x:c r="Q174" s="14" t="n">
        <x:f>'Crosswalk'!H11</x:f>
        <x:v>0</x:v>
      </x:c>
      <x:c r="R174" s="14" t="n">
        <x:f>'Crosswalk'!I11</x:f>
        <x:v>0</x:v>
      </x:c>
      <x:c r="S174" s="14" t="n">
        <x:f>'Crosswalk'!J11</x:f>
        <x:v>0</x:v>
      </x:c>
      <x:c r="T174" s="14" t="n">
        <x:f>'Crosswalk'!K11</x:f>
        <x:v>0</x:v>
      </x:c>
      <x:c r="U174" s="14" t="n">
        <x:f>'Crosswalk'!L11</x:f>
        <x:v>0</x:v>
      </x:c>
      <x:c r="V174" s="14" t="n">
        <x:f>'Crosswalk'!M11</x:f>
        <x:v>0</x:v>
      </x:c>
      <x:c r="W174" s="14" t="n">
        <x:f>'Crosswalk'!N11</x:f>
        <x:v>0</x:v>
      </x:c>
      <x:c r="X174" s="17" t="str">
        <x:v>HS - Continuous National Household Sample Survey</x:v>
      </x:c>
      <x:c r="Y174" s="2" t="str"/>
      <x:c r="Z174" s="17" t="str">
        <x:v>Own-country 2024 division composition. Observed industry detail; within-group ratios only. Definitions may differ from ILO modelled margins.</x:v>
      </x:c>
      <x:c r="AA174" s="2" t="str"/>
      <x:c r="AB174" s="2" t="str">
        <x:v>https://rplumber.ilo.org/data/indicator?format=.csv.gz&amp;id=EMP_TEMP_SEX_EC2_NB_A</x:v>
      </x:c>
    </x:row>
    <x:row r="175" ht="48" customHeight="1">
      <x:c r="A175" s="13" t="str">
        <x:v>BRA</x:v>
      </x:c>
      <x:c r="B175" s="13" t="str">
        <x:v>B</x:v>
      </x:c>
      <x:c r="C175" s="13" t="str">
        <x:v>BRA</x:v>
      </x:c>
      <x:c r="D175" s="13" t="n">
        <x:v>2024</x:v>
      </x:c>
      <x:c r="E175" s="13" t="str">
        <x:v>EC2_ISIC4_B08</x:v>
      </x:c>
      <x:c r="F175" s="18" t="str">
        <x:v>Economic activity (ISIC-Rev.4), 2 digit level: 08 - Other mining and quarrying</x:v>
      </x:c>
      <x:c r="G175" s="21" t="n">
        <x:v>141.545</x:v>
      </x:c>
      <x:c r="H175" s="22" t="n">
        <x:v>1</x:v>
      </x:c>
      <x:c r="I175" s="21" t="n">
        <x:f>SUM(G172:G176)</x:f>
        <x:v>572.2139999999999</x:v>
      </x:c>
      <x:c r="J175" s="22" t="n">
        <x:f>G175/I175*H175</x:f>
        <x:v>0.24736374852764875</x:v>
      </x:c>
      <x:c r="K175" s="13" t="str">
        <x:v>ISIC4:08</x:v>
      </x:c>
      <x:c r="L175" s="15" t="n">
        <x:f>'Crosswalk'!C12</x:f>
        <x:v>0</x:v>
      </x:c>
      <x:c r="M175" s="15" t="n">
        <x:f>'Crosswalk'!D12</x:f>
        <x:v>1</x:v>
      </x:c>
      <x:c r="N175" s="15" t="n">
        <x:f>'Crosswalk'!E12</x:f>
        <x:v>0</x:v>
      </x:c>
      <x:c r="O175" s="15" t="n">
        <x:f>'Crosswalk'!F12</x:f>
        <x:v>0</x:v>
      </x:c>
      <x:c r="P175" s="15" t="n">
        <x:f>'Crosswalk'!G12</x:f>
        <x:v>0</x:v>
      </x:c>
      <x:c r="Q175" s="15" t="n">
        <x:f>'Crosswalk'!H12</x:f>
        <x:v>0</x:v>
      </x:c>
      <x:c r="R175" s="15" t="n">
        <x:f>'Crosswalk'!I12</x:f>
        <x:v>0</x:v>
      </x:c>
      <x:c r="S175" s="15" t="n">
        <x:f>'Crosswalk'!J12</x:f>
        <x:v>0</x:v>
      </x:c>
      <x:c r="T175" s="15" t="n">
        <x:f>'Crosswalk'!K12</x:f>
        <x:v>0</x:v>
      </x:c>
      <x:c r="U175" s="15" t="n">
        <x:f>'Crosswalk'!L12</x:f>
        <x:v>0</x:v>
      </x:c>
      <x:c r="V175" s="15" t="n">
        <x:f>'Crosswalk'!M12</x:f>
        <x:v>0</x:v>
      </x:c>
      <x:c r="W175" s="15" t="n">
        <x:f>'Crosswalk'!N12</x:f>
        <x:v>0</x:v>
      </x:c>
      <x:c r="X175" s="18" t="str">
        <x:v>HS - Continuous National Household Sample Survey</x:v>
      </x:c>
      <x:c r="Y175" s="13" t="str"/>
      <x:c r="Z175" s="18" t="str">
        <x:v>Own-country 2024 division composition. Observed industry detail; within-group ratios only. Definitions may differ from ILO modelled margins.</x:v>
      </x:c>
      <x:c r="AA175" s="13" t="str"/>
      <x:c r="AB175" s="13" t="str">
        <x:v>https://rplumber.ilo.org/data/indicator?format=.csv.gz&amp;id=EMP_TEMP_SEX_EC2_NB_A</x:v>
      </x:c>
    </x:row>
    <x:row r="176" ht="48" customHeight="1">
      <x:c r="A176" s="2" t="str">
        <x:v>BRA</x:v>
      </x:c>
      <x:c r="B176" s="2" t="str">
        <x:v>B</x:v>
      </x:c>
      <x:c r="C176" s="2" t="str">
        <x:v>BRA</x:v>
      </x:c>
      <x:c r="D176" s="2" t="n">
        <x:v>2024</x:v>
      </x:c>
      <x:c r="E176" s="2" t="str">
        <x:v>EC2_ISIC4_B09</x:v>
      </x:c>
      <x:c r="F176" s="17" t="str">
        <x:v>Economic activity (ISIC-Rev.4), 2 digit level: 09 - Mining support service activities</x:v>
      </x:c>
      <x:c r="G176" s="19" t="n">
        <x:v>23.606</x:v>
      </x:c>
      <x:c r="H176" s="20" t="n">
        <x:v>1</x:v>
      </x:c>
      <x:c r="I176" s="19" t="n">
        <x:f>SUM(G172:G176)</x:f>
        <x:v>572.2139999999999</x:v>
      </x:c>
      <x:c r="J176" s="20" t="n">
        <x:f>G176/I176*H176</x:f>
        <x:v>0.04125379665649565</x:v>
      </x:c>
      <x:c r="K176" s="2" t="str">
        <x:v>ISIC4:09</x:v>
      </x:c>
      <x:c r="L176" s="14" t="n">
        <x:f>'Crosswalk'!C13</x:f>
        <x:v>0.8</x:v>
      </x:c>
      <x:c r="M176" s="14" t="n">
        <x:f>'Crosswalk'!D13</x:f>
        <x:v>0.2</x:v>
      </x:c>
      <x:c r="N176" s="14" t="n">
        <x:f>'Crosswalk'!E13</x:f>
        <x:v>0</x:v>
      </x:c>
      <x:c r="O176" s="14" t="n">
        <x:f>'Crosswalk'!F13</x:f>
        <x:v>0</x:v>
      </x:c>
      <x:c r="P176" s="14" t="n">
        <x:f>'Crosswalk'!G13</x:f>
        <x:v>0</x:v>
      </x:c>
      <x:c r="Q176" s="14" t="n">
        <x:f>'Crosswalk'!H13</x:f>
        <x:v>0</x:v>
      </x:c>
      <x:c r="R176" s="14" t="n">
        <x:f>'Crosswalk'!I13</x:f>
        <x:v>0</x:v>
      </x:c>
      <x:c r="S176" s="14" t="n">
        <x:f>'Crosswalk'!J13</x:f>
        <x:v>0</x:v>
      </x:c>
      <x:c r="T176" s="14" t="n">
        <x:f>'Crosswalk'!K13</x:f>
        <x:v>0</x:v>
      </x:c>
      <x:c r="U176" s="14" t="n">
        <x:f>'Crosswalk'!L13</x:f>
        <x:v>0</x:v>
      </x:c>
      <x:c r="V176" s="14" t="n">
        <x:f>'Crosswalk'!M13</x:f>
        <x:v>0</x:v>
      </x:c>
      <x:c r="W176" s="14" t="n">
        <x:f>'Crosswalk'!N13</x:f>
        <x:v>0</x:v>
      </x:c>
      <x:c r="X176" s="17" t="str">
        <x:v>HS - Continuous National Household Sample Survey</x:v>
      </x:c>
      <x:c r="Y176" s="2" t="str"/>
      <x:c r="Z176" s="17" t="str">
        <x:v>Own-country 2024 division composition. Observed industry detail; within-group ratios only. Definitions may differ from ILO modelled margins.</x:v>
      </x:c>
      <x:c r="AA176" s="2" t="str"/>
      <x:c r="AB176" s="2" t="str">
        <x:v>https://rplumber.ilo.org/data/indicator?format=.csv.gz&amp;id=EMP_TEMP_SEX_EC2_NB_A</x:v>
      </x:c>
    </x:row>
    <x:row r="177" ht="48" customHeight="1">
      <x:c r="A177" s="13" t="str">
        <x:v>BRA</x:v>
      </x:c>
      <x:c r="B177" s="13" t="str">
        <x:v>C</x:v>
      </x:c>
      <x:c r="C177" s="13" t="str">
        <x:v>BRA</x:v>
      </x:c>
      <x:c r="D177" s="13" t="n">
        <x:v>2024</x:v>
      </x:c>
      <x:c r="E177" s="13" t="str">
        <x:v>EC2_ISIC4_C10</x:v>
      </x:c>
      <x:c r="F177" s="18" t="str">
        <x:v>Economic activity (ISIC-Rev.4), 2 digit level: 10 - Manufacture of food products</x:v>
      </x:c>
      <x:c r="G177" s="21" t="n">
        <x:v>2020.231</x:v>
      </x:c>
      <x:c r="H177" s="22" t="n">
        <x:v>1</x:v>
      </x:c>
      <x:c r="I177" s="21" t="n">
        <x:f>SUM(G177:G200)</x:f>
        <x:v>11761.517</x:v>
      </x:c>
      <x:c r="J177" s="22" t="n">
        <x:f>G177/I177*H177</x:f>
        <x:v>0.17176619308546678</x:v>
      </x:c>
      <x:c r="K177" s="13" t="str">
        <x:v>ISIC4:10</x:v>
      </x:c>
      <x:c r="L177" s="15" t="n">
        <x:f>'Crosswalk'!C14</x:f>
        <x:v>0</x:v>
      </x:c>
      <x:c r="M177" s="15" t="n">
        <x:f>'Crosswalk'!D14</x:f>
        <x:v>0</x:v>
      </x:c>
      <x:c r="N177" s="15" t="n">
        <x:f>'Crosswalk'!E14</x:f>
        <x:v>0</x:v>
      </x:c>
      <x:c r="O177" s="15" t="n">
        <x:f>'Crosswalk'!F14</x:f>
        <x:v>0</x:v>
      </x:c>
      <x:c r="P177" s="15" t="n">
        <x:f>'Crosswalk'!G14</x:f>
        <x:v>1</x:v>
      </x:c>
      <x:c r="Q177" s="15" t="n">
        <x:f>'Crosswalk'!H14</x:f>
        <x:v>0</x:v>
      </x:c>
      <x:c r="R177" s="15" t="n">
        <x:f>'Crosswalk'!I14</x:f>
        <x:v>0</x:v>
      </x:c>
      <x:c r="S177" s="15" t="n">
        <x:f>'Crosswalk'!J14</x:f>
        <x:v>0</x:v>
      </x:c>
      <x:c r="T177" s="15" t="n">
        <x:f>'Crosswalk'!K14</x:f>
        <x:v>0</x:v>
      </x:c>
      <x:c r="U177" s="15" t="n">
        <x:f>'Crosswalk'!L14</x:f>
        <x:v>0</x:v>
      </x:c>
      <x:c r="V177" s="15" t="n">
        <x:f>'Crosswalk'!M14</x:f>
        <x:v>0</x:v>
      </x:c>
      <x:c r="W177" s="15" t="n">
        <x:f>'Crosswalk'!N14</x:f>
        <x:v>0</x:v>
      </x:c>
      <x:c r="X177" s="18" t="str">
        <x:v>HS - Continuous National Household Sample Survey</x:v>
      </x:c>
      <x:c r="Y177" s="13" t="str"/>
      <x:c r="Z177" s="18" t="str">
        <x:v>Own-country 2024 division composition. Observed industry detail; within-group ratios only. Definitions may differ from ILO modelled margins.</x:v>
      </x:c>
      <x:c r="AA177" s="13" t="str"/>
      <x:c r="AB177" s="13" t="str">
        <x:v>https://rplumber.ilo.org/data/indicator?format=.csv.gz&amp;id=EMP_TEMP_SEX_EC2_NB_A</x:v>
      </x:c>
    </x:row>
    <x:row r="178" ht="48" customHeight="1">
      <x:c r="A178" s="2" t="str">
        <x:v>BRA</x:v>
      </x:c>
      <x:c r="B178" s="2" t="str">
        <x:v>C</x:v>
      </x:c>
      <x:c r="C178" s="2" t="str">
        <x:v>BRA</x:v>
      </x:c>
      <x:c r="D178" s="2" t="n">
        <x:v>2024</x:v>
      </x:c>
      <x:c r="E178" s="2" t="str">
        <x:v>EC2_ISIC4_C11</x:v>
      </x:c>
      <x:c r="F178" s="17" t="str">
        <x:v>Economic activity (ISIC-Rev.4), 2 digit level: 11 - Manufacture of beverages</x:v>
      </x:c>
      <x:c r="G178" s="19" t="n">
        <x:v>177.78</x:v>
      </x:c>
      <x:c r="H178" s="20" t="n">
        <x:v>1</x:v>
      </x:c>
      <x:c r="I178" s="19" t="n">
        <x:f>SUM(G177:G200)</x:f>
        <x:v>11761.517</x:v>
      </x:c>
      <x:c r="J178" s="20" t="n">
        <x:f>G178/I178*H178</x:f>
        <x:v>0.015115397103962015</x:v>
      </x:c>
      <x:c r="K178" s="2" t="str">
        <x:v>ISIC4:11</x:v>
      </x:c>
      <x:c r="L178" s="14" t="n">
        <x:f>'Crosswalk'!C15</x:f>
        <x:v>0</x:v>
      </x:c>
      <x:c r="M178" s="14" t="n">
        <x:f>'Crosswalk'!D15</x:f>
        <x:v>0</x:v>
      </x:c>
      <x:c r="N178" s="14" t="n">
        <x:f>'Crosswalk'!E15</x:f>
        <x:v>0</x:v>
      </x:c>
      <x:c r="O178" s="14" t="n">
        <x:f>'Crosswalk'!F15</x:f>
        <x:v>0</x:v>
      </x:c>
      <x:c r="P178" s="14" t="n">
        <x:f>'Crosswalk'!G15</x:f>
        <x:v>1</x:v>
      </x:c>
      <x:c r="Q178" s="14" t="n">
        <x:f>'Crosswalk'!H15</x:f>
        <x:v>0</x:v>
      </x:c>
      <x:c r="R178" s="14" t="n">
        <x:f>'Crosswalk'!I15</x:f>
        <x:v>0</x:v>
      </x:c>
      <x:c r="S178" s="14" t="n">
        <x:f>'Crosswalk'!J15</x:f>
        <x:v>0</x:v>
      </x:c>
      <x:c r="T178" s="14" t="n">
        <x:f>'Crosswalk'!K15</x:f>
        <x:v>0</x:v>
      </x:c>
      <x:c r="U178" s="14" t="n">
        <x:f>'Crosswalk'!L15</x:f>
        <x:v>0</x:v>
      </x:c>
      <x:c r="V178" s="14" t="n">
        <x:f>'Crosswalk'!M15</x:f>
        <x:v>0</x:v>
      </x:c>
      <x:c r="W178" s="14" t="n">
        <x:f>'Crosswalk'!N15</x:f>
        <x:v>0</x:v>
      </x:c>
      <x:c r="X178" s="17" t="str">
        <x:v>HS - Continuous National Household Sample Survey</x:v>
      </x:c>
      <x:c r="Y178" s="2" t="str"/>
      <x:c r="Z178" s="17" t="str">
        <x:v>Own-country 2024 division composition. Observed industry detail; within-group ratios only. Definitions may differ from ILO modelled margins.</x:v>
      </x:c>
      <x:c r="AA178" s="2" t="str"/>
      <x:c r="AB178" s="2" t="str">
        <x:v>https://rplumber.ilo.org/data/indicator?format=.csv.gz&amp;id=EMP_TEMP_SEX_EC2_NB_A</x:v>
      </x:c>
    </x:row>
    <x:row r="179" ht="48" customHeight="1">
      <x:c r="A179" s="13" t="str">
        <x:v>BRA</x:v>
      </x:c>
      <x:c r="B179" s="13" t="str">
        <x:v>C</x:v>
      </x:c>
      <x:c r="C179" s="13" t="str">
        <x:v>BRA</x:v>
      </x:c>
      <x:c r="D179" s="13" t="n">
        <x:v>2024</x:v>
      </x:c>
      <x:c r="E179" s="13" t="str">
        <x:v>EC2_ISIC4_C12</x:v>
      </x:c>
      <x:c r="F179" s="18" t="str">
        <x:v>Economic activity (ISIC-Rev.4), 2 digit level: 12 - Manufacture of tobacco products</x:v>
      </x:c>
      <x:c r="G179" s="21" t="n">
        <x:v>37.401</x:v>
      </x:c>
      <x:c r="H179" s="22" t="n">
        <x:v>1</x:v>
      </x:c>
      <x:c r="I179" s="21" t="n">
        <x:f>SUM(G177:G200)</x:f>
        <x:v>11761.517</x:v>
      </x:c>
      <x:c r="J179" s="22" t="n">
        <x:f>G179/I179*H179</x:f>
        <x:v>0.0031799469405179625</x:v>
      </x:c>
      <x:c r="K179" s="13" t="str">
        <x:v>ISIC4:12</x:v>
      </x:c>
      <x:c r="L179" s="15" t="n">
        <x:f>'Crosswalk'!C16</x:f>
        <x:v>0</x:v>
      </x:c>
      <x:c r="M179" s="15" t="n">
        <x:f>'Crosswalk'!D16</x:f>
        <x:v>0</x:v>
      </x:c>
      <x:c r="N179" s="15" t="n">
        <x:f>'Crosswalk'!E16</x:f>
        <x:v>0</x:v>
      </x:c>
      <x:c r="O179" s="15" t="n">
        <x:f>'Crosswalk'!F16</x:f>
        <x:v>0</x:v>
      </x:c>
      <x:c r="P179" s="15" t="n">
        <x:f>'Crosswalk'!G16</x:f>
        <x:v>1</x:v>
      </x:c>
      <x:c r="Q179" s="15" t="n">
        <x:f>'Crosswalk'!H16</x:f>
        <x:v>0</x:v>
      </x:c>
      <x:c r="R179" s="15" t="n">
        <x:f>'Crosswalk'!I16</x:f>
        <x:v>0</x:v>
      </x:c>
      <x:c r="S179" s="15" t="n">
        <x:f>'Crosswalk'!J16</x:f>
        <x:v>0</x:v>
      </x:c>
      <x:c r="T179" s="15" t="n">
        <x:f>'Crosswalk'!K16</x:f>
        <x:v>0</x:v>
      </x:c>
      <x:c r="U179" s="15" t="n">
        <x:f>'Crosswalk'!L16</x:f>
        <x:v>0</x:v>
      </x:c>
      <x:c r="V179" s="15" t="n">
        <x:f>'Crosswalk'!M16</x:f>
        <x:v>0</x:v>
      </x:c>
      <x:c r="W179" s="15" t="n">
        <x:f>'Crosswalk'!N16</x:f>
        <x:v>0</x:v>
      </x:c>
      <x:c r="X179" s="18" t="str">
        <x:v>HS - Continuous National Household Sample Survey</x:v>
      </x:c>
      <x:c r="Y179" s="13" t="str"/>
      <x:c r="Z179" s="18" t="str">
        <x:v>Own-country 2024 division composition. Observed industry detail; within-group ratios only. Definitions may differ from ILO modelled margins.</x:v>
      </x:c>
      <x:c r="AA179" s="13" t="str"/>
      <x:c r="AB179" s="13" t="str">
        <x:v>https://rplumber.ilo.org/data/indicator?format=.csv.gz&amp;id=EMP_TEMP_SEX_EC2_NB_A</x:v>
      </x:c>
    </x:row>
    <x:row r="180" ht="48" customHeight="1">
      <x:c r="A180" s="2" t="str">
        <x:v>BRA</x:v>
      </x:c>
      <x:c r="B180" s="2" t="str">
        <x:v>C</x:v>
      </x:c>
      <x:c r="C180" s="2" t="str">
        <x:v>BRA</x:v>
      </x:c>
      <x:c r="D180" s="2" t="n">
        <x:v>2024</x:v>
      </x:c>
      <x:c r="E180" s="2" t="str">
        <x:v>EC2_ISIC4_C13</x:v>
      </x:c>
      <x:c r="F180" s="17" t="str">
        <x:v>Economic activity (ISIC-Rev.4), 2 digit level: 13 - Manufacture of textiles</x:v>
      </x:c>
      <x:c r="G180" s="19" t="n">
        <x:v>519.711</x:v>
      </x:c>
      <x:c r="H180" s="20" t="n">
        <x:v>1</x:v>
      </x:c>
      <x:c r="I180" s="19" t="n">
        <x:f>SUM(G177:G200)</x:f>
        <x:v>11761.517</x:v>
      </x:c>
      <x:c r="J180" s="20" t="n">
        <x:f>G180/I180*H180</x:f>
        <x:v>0.04418741221901903</x:v>
      </x:c>
      <x:c r="K180" s="2" t="str">
        <x:v>ISIC4:13</x:v>
      </x:c>
      <x:c r="L180" s="14" t="n">
        <x:f>'Crosswalk'!C17</x:f>
        <x:v>0</x:v>
      </x:c>
      <x:c r="M180" s="14" t="n">
        <x:f>'Crosswalk'!D17</x:f>
        <x:v>0</x:v>
      </x:c>
      <x:c r="N180" s="14" t="n">
        <x:f>'Crosswalk'!E17</x:f>
        <x:v>0</x:v>
      </x:c>
      <x:c r="O180" s="14" t="n">
        <x:f>'Crosswalk'!F17</x:f>
        <x:v>1</x:v>
      </x:c>
      <x:c r="P180" s="14" t="n">
        <x:f>'Crosswalk'!G17</x:f>
        <x:v>0</x:v>
      </x:c>
      <x:c r="Q180" s="14" t="n">
        <x:f>'Crosswalk'!H17</x:f>
        <x:v>0</x:v>
      </x:c>
      <x:c r="R180" s="14" t="n">
        <x:f>'Crosswalk'!I17</x:f>
        <x:v>0</x:v>
      </x:c>
      <x:c r="S180" s="14" t="n">
        <x:f>'Crosswalk'!J17</x:f>
        <x:v>0</x:v>
      </x:c>
      <x:c r="T180" s="14" t="n">
        <x:f>'Crosswalk'!K17</x:f>
        <x:v>0</x:v>
      </x:c>
      <x:c r="U180" s="14" t="n">
        <x:f>'Crosswalk'!L17</x:f>
        <x:v>0</x:v>
      </x:c>
      <x:c r="V180" s="14" t="n">
        <x:f>'Crosswalk'!M17</x:f>
        <x:v>0</x:v>
      </x:c>
      <x:c r="W180" s="14" t="n">
        <x:f>'Crosswalk'!N17</x:f>
        <x:v>0</x:v>
      </x:c>
      <x:c r="X180" s="17" t="str">
        <x:v>HS - Continuous National Household Sample Survey</x:v>
      </x:c>
      <x:c r="Y180" s="2" t="str"/>
      <x:c r="Z180" s="17" t="str">
        <x:v>Own-country 2024 division composition. Observed industry detail; within-group ratios only. Definitions may differ from ILO modelled margins.</x:v>
      </x:c>
      <x:c r="AA180" s="2" t="str"/>
      <x:c r="AB180" s="2" t="str">
        <x:v>https://rplumber.ilo.org/data/indicator?format=.csv.gz&amp;id=EMP_TEMP_SEX_EC2_NB_A</x:v>
      </x:c>
    </x:row>
    <x:row r="181" ht="48" customHeight="1">
      <x:c r="A181" s="13" t="str">
        <x:v>BRA</x:v>
      </x:c>
      <x:c r="B181" s="13" t="str">
        <x:v>C</x:v>
      </x:c>
      <x:c r="C181" s="13" t="str">
        <x:v>BRA</x:v>
      </x:c>
      <x:c r="D181" s="13" t="n">
        <x:v>2024</x:v>
      </x:c>
      <x:c r="E181" s="13" t="str">
        <x:v>EC2_ISIC4_C14</x:v>
      </x:c>
      <x:c r="F181" s="18" t="str">
        <x:v>Economic activity (ISIC-Rev.4), 2 digit level: 14 - Manufacture of wearing apparel</x:v>
      </x:c>
      <x:c r="G181" s="21" t="n">
        <x:v>1496.128</x:v>
      </x:c>
      <x:c r="H181" s="22" t="n">
        <x:v>1</x:v>
      </x:c>
      <x:c r="I181" s="21" t="n">
        <x:f>SUM(G177:G200)</x:f>
        <x:v>11761.517</x:v>
      </x:c>
      <x:c r="J181" s="22" t="n">
        <x:f>G181/I181*H181</x:f>
        <x:v>0.1272053596487596</x:v>
      </x:c>
      <x:c r="K181" s="13" t="str">
        <x:v>ISIC4:14</x:v>
      </x:c>
      <x:c r="L181" s="15" t="n">
        <x:f>'Crosswalk'!C18</x:f>
        <x:v>0</x:v>
      </x:c>
      <x:c r="M181" s="15" t="n">
        <x:f>'Crosswalk'!D18</x:f>
        <x:v>0</x:v>
      </x:c>
      <x:c r="N181" s="15" t="n">
        <x:f>'Crosswalk'!E18</x:f>
        <x:v>0</x:v>
      </x:c>
      <x:c r="O181" s="15" t="n">
        <x:f>'Crosswalk'!F18</x:f>
        <x:v>1</x:v>
      </x:c>
      <x:c r="P181" s="15" t="n">
        <x:f>'Crosswalk'!G18</x:f>
        <x:v>0</x:v>
      </x:c>
      <x:c r="Q181" s="15" t="n">
        <x:f>'Crosswalk'!H18</x:f>
        <x:v>0</x:v>
      </x:c>
      <x:c r="R181" s="15" t="n">
        <x:f>'Crosswalk'!I18</x:f>
        <x:v>0</x:v>
      </x:c>
      <x:c r="S181" s="15" t="n">
        <x:f>'Crosswalk'!J18</x:f>
        <x:v>0</x:v>
      </x:c>
      <x:c r="T181" s="15" t="n">
        <x:f>'Crosswalk'!K18</x:f>
        <x:v>0</x:v>
      </x:c>
      <x:c r="U181" s="15" t="n">
        <x:f>'Crosswalk'!L18</x:f>
        <x:v>0</x:v>
      </x:c>
      <x:c r="V181" s="15" t="n">
        <x:f>'Crosswalk'!M18</x:f>
        <x:v>0</x:v>
      </x:c>
      <x:c r="W181" s="15" t="n">
        <x:f>'Crosswalk'!N18</x:f>
        <x:v>0</x:v>
      </x:c>
      <x:c r="X181" s="18" t="str">
        <x:v>HS - Continuous National Household Sample Survey</x:v>
      </x:c>
      <x:c r="Y181" s="13" t="str"/>
      <x:c r="Z181" s="18" t="str">
        <x:v>Own-country 2024 division composition. Observed industry detail; within-group ratios only. Definitions may differ from ILO modelled margins.</x:v>
      </x:c>
      <x:c r="AA181" s="13" t="str"/>
      <x:c r="AB181" s="13" t="str">
        <x:v>https://rplumber.ilo.org/data/indicator?format=.csv.gz&amp;id=EMP_TEMP_SEX_EC2_NB_A</x:v>
      </x:c>
    </x:row>
    <x:row r="182" ht="48" customHeight="1">
      <x:c r="A182" s="2" t="str">
        <x:v>BRA</x:v>
      </x:c>
      <x:c r="B182" s="2" t="str">
        <x:v>C</x:v>
      </x:c>
      <x:c r="C182" s="2" t="str">
        <x:v>BRA</x:v>
      </x:c>
      <x:c r="D182" s="2" t="n">
        <x:v>2024</x:v>
      </x:c>
      <x:c r="E182" s="2" t="str">
        <x:v>EC2_ISIC4_C15</x:v>
      </x:c>
      <x:c r="F182" s="17" t="str">
        <x:v>Economic activity (ISIC-Rev.4), 2 digit level: 15 - Manufacture of leather and related products</x:v>
      </x:c>
      <x:c r="G182" s="19" t="n">
        <x:v>481.157</x:v>
      </x:c>
      <x:c r="H182" s="20" t="n">
        <x:v>1</x:v>
      </x:c>
      <x:c r="I182" s="19" t="n">
        <x:f>SUM(G177:G200)</x:f>
        <x:v>11761.517</x:v>
      </x:c>
      <x:c r="J182" s="20" t="n">
        <x:f>G182/I182*H182</x:f>
        <x:v>0.04090943370655333</x:v>
      </x:c>
      <x:c r="K182" s="2" t="str">
        <x:v>ISIC4:15</x:v>
      </x:c>
      <x:c r="L182" s="14" t="n">
        <x:f>'Crosswalk'!C19</x:f>
        <x:v>0</x:v>
      </x:c>
      <x:c r="M182" s="14" t="n">
        <x:f>'Crosswalk'!D19</x:f>
        <x:v>0</x:v>
      </x:c>
      <x:c r="N182" s="14" t="n">
        <x:f>'Crosswalk'!E19</x:f>
        <x:v>0</x:v>
      </x:c>
      <x:c r="O182" s="14" t="n">
        <x:f>'Crosswalk'!F19</x:f>
        <x:v>1</x:v>
      </x:c>
      <x:c r="P182" s="14" t="n">
        <x:f>'Crosswalk'!G19</x:f>
        <x:v>0</x:v>
      </x:c>
      <x:c r="Q182" s="14" t="n">
        <x:f>'Crosswalk'!H19</x:f>
        <x:v>0</x:v>
      </x:c>
      <x:c r="R182" s="14" t="n">
        <x:f>'Crosswalk'!I19</x:f>
        <x:v>0</x:v>
      </x:c>
      <x:c r="S182" s="14" t="n">
        <x:f>'Crosswalk'!J19</x:f>
        <x:v>0</x:v>
      </x:c>
      <x:c r="T182" s="14" t="n">
        <x:f>'Crosswalk'!K19</x:f>
        <x:v>0</x:v>
      </x:c>
      <x:c r="U182" s="14" t="n">
        <x:f>'Crosswalk'!L19</x:f>
        <x:v>0</x:v>
      </x:c>
      <x:c r="V182" s="14" t="n">
        <x:f>'Crosswalk'!M19</x:f>
        <x:v>0</x:v>
      </x:c>
      <x:c r="W182" s="14" t="n">
        <x:f>'Crosswalk'!N19</x:f>
        <x:v>0</x:v>
      </x:c>
      <x:c r="X182" s="17" t="str">
        <x:v>HS - Continuous National Household Sample Survey</x:v>
      </x:c>
      <x:c r="Y182" s="2" t="str"/>
      <x:c r="Z182" s="17" t="str">
        <x:v>Own-country 2024 division composition. Observed industry detail; within-group ratios only. Definitions may differ from ILO modelled margins.</x:v>
      </x:c>
      <x:c r="AA182" s="2" t="str"/>
      <x:c r="AB182" s="2" t="str">
        <x:v>https://rplumber.ilo.org/data/indicator?format=.csv.gz&amp;id=EMP_TEMP_SEX_EC2_NB_A</x:v>
      </x:c>
    </x:row>
    <x:row r="183" ht="48" customHeight="1">
      <x:c r="A183" s="13" t="str">
        <x:v>BRA</x:v>
      </x:c>
      <x:c r="B183" s="13" t="str">
        <x:v>C</x:v>
      </x:c>
      <x:c r="C183" s="13" t="str">
        <x:v>BRA</x:v>
      </x:c>
      <x:c r="D183" s="13" t="n">
        <x:v>2024</x:v>
      </x:c>
      <x:c r="E183" s="13" t="str">
        <x:v>EC2_ISIC4_C16</x:v>
      </x:c>
      <x:c r="F183" s="18" t="str">
        <x:v>Economic activity (ISIC-Rev.4), 2 digit level: 16 - Manufacture of wood and of products of wood and cork, except furniture; manufacture of articles of straw and plaiting materials</x:v>
      </x:c>
      <x:c r="G183" s="21" t="n">
        <x:v>415.457</x:v>
      </x:c>
      <x:c r="H183" s="22" t="n">
        <x:v>1</x:v>
      </x:c>
      <x:c r="I183" s="21" t="n">
        <x:f>SUM(G177:G200)</x:f>
        <x:v>11761.517</x:v>
      </x:c>
      <x:c r="J183" s="22" t="n">
        <x:f>G183/I183*H183</x:f>
        <x:v>0.03532341958949683</x:v>
      </x:c>
      <x:c r="K183" s="13" t="str">
        <x:v>ISIC4:16</x:v>
      </x:c>
      <x:c r="L183" s="15" t="n">
        <x:f>'Crosswalk'!C20</x:f>
        <x:v>0</x:v>
      </x:c>
      <x:c r="M183" s="15" t="n">
        <x:f>'Crosswalk'!D20</x:f>
        <x:v>0.7</x:v>
      </x:c>
      <x:c r="N183" s="15" t="n">
        <x:f>'Crosswalk'!E20</x:f>
        <x:v>0.3</x:v>
      </x:c>
      <x:c r="O183" s="15" t="n">
        <x:f>'Crosswalk'!F20</x:f>
        <x:v>0</x:v>
      </x:c>
      <x:c r="P183" s="15" t="n">
        <x:f>'Crosswalk'!G20</x:f>
        <x:v>0</x:v>
      </x:c>
      <x:c r="Q183" s="15" t="n">
        <x:f>'Crosswalk'!H20</x:f>
        <x:v>0</x:v>
      </x:c>
      <x:c r="R183" s="15" t="n">
        <x:f>'Crosswalk'!I20</x:f>
        <x:v>0</x:v>
      </x:c>
      <x:c r="S183" s="15" t="n">
        <x:f>'Crosswalk'!J20</x:f>
        <x:v>0</x:v>
      </x:c>
      <x:c r="T183" s="15" t="n">
        <x:f>'Crosswalk'!K20</x:f>
        <x:v>0</x:v>
      </x:c>
      <x:c r="U183" s="15" t="n">
        <x:f>'Crosswalk'!L20</x:f>
        <x:v>0</x:v>
      </x:c>
      <x:c r="V183" s="15" t="n">
        <x:f>'Crosswalk'!M20</x:f>
        <x:v>0</x:v>
      </x:c>
      <x:c r="W183" s="15" t="n">
        <x:f>'Crosswalk'!N20</x:f>
        <x:v>0</x:v>
      </x:c>
      <x:c r="X183" s="18" t="str">
        <x:v>HS - Continuous National Household Sample Survey</x:v>
      </x:c>
      <x:c r="Y183" s="13" t="str"/>
      <x:c r="Z183" s="18" t="str">
        <x:v>Own-country 2024 division composition. Observed industry detail; within-group ratios only. Definitions may differ from ILO modelled margins.</x:v>
      </x:c>
      <x:c r="AA183" s="13" t="str"/>
      <x:c r="AB183" s="13" t="str">
        <x:v>https://rplumber.ilo.org/data/indicator?format=.csv.gz&amp;id=EMP_TEMP_SEX_EC2_NB_A</x:v>
      </x:c>
    </x:row>
    <x:row r="184" ht="48" customHeight="1">
      <x:c r="A184" s="2" t="str">
        <x:v>BRA</x:v>
      </x:c>
      <x:c r="B184" s="2" t="str">
        <x:v>C</x:v>
      </x:c>
      <x:c r="C184" s="2" t="str">
        <x:v>BRA</x:v>
      </x:c>
      <x:c r="D184" s="2" t="n">
        <x:v>2024</x:v>
      </x:c>
      <x:c r="E184" s="2" t="str">
        <x:v>EC2_ISIC4_C17</x:v>
      </x:c>
      <x:c r="F184" s="17" t="str">
        <x:v>Economic activity (ISIC-Rev.4), 2 digit level: 17 - Manufacture of paper and paper products</x:v>
      </x:c>
      <x:c r="G184" s="19" t="n">
        <x:v>248.502</x:v>
      </x:c>
      <x:c r="H184" s="20" t="n">
        <x:v>1</x:v>
      </x:c>
      <x:c r="I184" s="19" t="n">
        <x:f>SUM(G177:G200)</x:f>
        <x:v>11761.517</x:v>
      </x:c>
      <x:c r="J184" s="20" t="n">
        <x:f>G184/I184*H184</x:f>
        <x:v>0.021128396957637352</x:v>
      </x:c>
      <x:c r="K184" s="2" t="str">
        <x:v>ISIC4:17</x:v>
      </x:c>
      <x:c r="L184" s="14" t="n">
        <x:f>'Crosswalk'!C21</x:f>
        <x:v>0</x:v>
      </x:c>
      <x:c r="M184" s="14" t="n">
        <x:f>'Crosswalk'!D21</x:f>
        <x:v>1</x:v>
      </x:c>
      <x:c r="N184" s="14" t="n">
        <x:f>'Crosswalk'!E21</x:f>
        <x:v>0</x:v>
      </x:c>
      <x:c r="O184" s="14" t="n">
        <x:f>'Crosswalk'!F21</x:f>
        <x:v>0</x:v>
      </x:c>
      <x:c r="P184" s="14" t="n">
        <x:f>'Crosswalk'!G21</x:f>
        <x:v>0</x:v>
      </x:c>
      <x:c r="Q184" s="14" t="n">
        <x:f>'Crosswalk'!H21</x:f>
        <x:v>0</x:v>
      </x:c>
      <x:c r="R184" s="14" t="n">
        <x:f>'Crosswalk'!I21</x:f>
        <x:v>0</x:v>
      </x:c>
      <x:c r="S184" s="14" t="n">
        <x:f>'Crosswalk'!J21</x:f>
        <x:v>0</x:v>
      </x:c>
      <x:c r="T184" s="14" t="n">
        <x:f>'Crosswalk'!K21</x:f>
        <x:v>0</x:v>
      </x:c>
      <x:c r="U184" s="14" t="n">
        <x:f>'Crosswalk'!L21</x:f>
        <x:v>0</x:v>
      </x:c>
      <x:c r="V184" s="14" t="n">
        <x:f>'Crosswalk'!M21</x:f>
        <x:v>0</x:v>
      </x:c>
      <x:c r="W184" s="14" t="n">
        <x:f>'Crosswalk'!N21</x:f>
        <x:v>0</x:v>
      </x:c>
      <x:c r="X184" s="17" t="str">
        <x:v>HS - Continuous National Household Sample Survey</x:v>
      </x:c>
      <x:c r="Y184" s="2" t="str"/>
      <x:c r="Z184" s="17" t="str">
        <x:v>Own-country 2024 division composition. Observed industry detail; within-group ratios only. Definitions may differ from ILO modelled margins.</x:v>
      </x:c>
      <x:c r="AA184" s="2" t="str"/>
      <x:c r="AB184" s="2" t="str">
        <x:v>https://rplumber.ilo.org/data/indicator?format=.csv.gz&amp;id=EMP_TEMP_SEX_EC2_NB_A</x:v>
      </x:c>
    </x:row>
    <x:row r="185" ht="48" customHeight="1">
      <x:c r="A185" s="13" t="str">
        <x:v>BRA</x:v>
      </x:c>
      <x:c r="B185" s="13" t="str">
        <x:v>C</x:v>
      </x:c>
      <x:c r="C185" s="13" t="str">
        <x:v>BRA</x:v>
      </x:c>
      <x:c r="D185" s="13" t="n">
        <x:v>2024</x:v>
      </x:c>
      <x:c r="E185" s="13" t="str">
        <x:v>EC2_ISIC4_C18</x:v>
      </x:c>
      <x:c r="F185" s="18" t="str">
        <x:v>Economic activity (ISIC-Rev.4), 2 digit level: 18 - Printing and reproduction of recorded media</x:v>
      </x:c>
      <x:c r="G185" s="21" t="n">
        <x:v>270.808</x:v>
      </x:c>
      <x:c r="H185" s="22" t="n">
        <x:v>1</x:v>
      </x:c>
      <x:c r="I185" s="21" t="n">
        <x:f>SUM(G177:G200)</x:f>
        <x:v>11761.517</x:v>
      </x:c>
      <x:c r="J185" s="22" t="n">
        <x:f>G185/I185*H185</x:f>
        <x:v>0.023024921019967066</x:v>
      </x:c>
      <x:c r="K185" s="13" t="str">
        <x:v>ISIC4:18</x:v>
      </x:c>
      <x:c r="L185" s="15" t="n">
        <x:f>'Crosswalk'!C22</x:f>
        <x:v>0</x:v>
      </x:c>
      <x:c r="M185" s="15" t="n">
        <x:f>'Crosswalk'!D22</x:f>
        <x:v>0</x:v>
      </x:c>
      <x:c r="N185" s="15" t="n">
        <x:f>'Crosswalk'!E22</x:f>
        <x:v>1</x:v>
      </x:c>
      <x:c r="O185" s="15" t="n">
        <x:f>'Crosswalk'!F22</x:f>
        <x:v>0</x:v>
      </x:c>
      <x:c r="P185" s="15" t="n">
        <x:f>'Crosswalk'!G22</x:f>
        <x:v>0</x:v>
      </x:c>
      <x:c r="Q185" s="15" t="n">
        <x:f>'Crosswalk'!H22</x:f>
        <x:v>0</x:v>
      </x:c>
      <x:c r="R185" s="15" t="n">
        <x:f>'Crosswalk'!I22</x:f>
        <x:v>0</x:v>
      </x:c>
      <x:c r="S185" s="15" t="n">
        <x:f>'Crosswalk'!J22</x:f>
        <x:v>0</x:v>
      </x:c>
      <x:c r="T185" s="15" t="n">
        <x:f>'Crosswalk'!K22</x:f>
        <x:v>0</x:v>
      </x:c>
      <x:c r="U185" s="15" t="n">
        <x:f>'Crosswalk'!L22</x:f>
        <x:v>0</x:v>
      </x:c>
      <x:c r="V185" s="15" t="n">
        <x:f>'Crosswalk'!M22</x:f>
        <x:v>0</x:v>
      </x:c>
      <x:c r="W185" s="15" t="n">
        <x:f>'Crosswalk'!N22</x:f>
        <x:v>0</x:v>
      </x:c>
      <x:c r="X185" s="18" t="str">
        <x:v>HS - Continuous National Household Sample Survey</x:v>
      </x:c>
      <x:c r="Y185" s="13" t="str"/>
      <x:c r="Z185" s="18" t="str">
        <x:v>Own-country 2024 division composition. Observed industry detail; within-group ratios only. Definitions may differ from ILO modelled margins.</x:v>
      </x:c>
      <x:c r="AA185" s="13" t="str"/>
      <x:c r="AB185" s="13" t="str">
        <x:v>https://rplumber.ilo.org/data/indicator?format=.csv.gz&amp;id=EMP_TEMP_SEX_EC2_NB_A</x:v>
      </x:c>
    </x:row>
    <x:row r="186" ht="48" customHeight="1">
      <x:c r="A186" s="2" t="str">
        <x:v>BRA</x:v>
      </x:c>
      <x:c r="B186" s="2" t="str">
        <x:v>C</x:v>
      </x:c>
      <x:c r="C186" s="2" t="str">
        <x:v>BRA</x:v>
      </x:c>
      <x:c r="D186" s="2" t="n">
        <x:v>2024</x:v>
      </x:c>
      <x:c r="E186" s="2" t="str">
        <x:v>EC2_ISIC4_C19</x:v>
      </x:c>
      <x:c r="F186" s="17" t="str">
        <x:v>Economic activity (ISIC-Rev.4), 2 digit level: 19 - Manufacture of coke and refined petroleum products</x:v>
      </x:c>
      <x:c r="G186" s="19" t="n">
        <x:v>39.682</x:v>
      </x:c>
      <x:c r="H186" s="20" t="n">
        <x:v>1</x:v>
      </x:c>
      <x:c r="I186" s="19" t="n">
        <x:f>SUM(G177:G200)</x:f>
        <x:v>11761.517</x:v>
      </x:c>
      <x:c r="J186" s="20" t="n">
        <x:f>G186/I186*H186</x:f>
        <x:v>0.0033738845082653883</x:v>
      </x:c>
      <x:c r="K186" s="2" t="str">
        <x:v>ISIC4:19</x:v>
      </x:c>
      <x:c r="L186" s="14" t="n">
        <x:f>'Crosswalk'!C23</x:f>
        <x:v>1</x:v>
      </x:c>
      <x:c r="M186" s="14" t="n">
        <x:f>'Crosswalk'!D23</x:f>
        <x:v>0</x:v>
      </x:c>
      <x:c r="N186" s="14" t="n">
        <x:f>'Crosswalk'!E23</x:f>
        <x:v>0</x:v>
      </x:c>
      <x:c r="O186" s="14" t="n">
        <x:f>'Crosswalk'!F23</x:f>
        <x:v>0</x:v>
      </x:c>
      <x:c r="P186" s="14" t="n">
        <x:f>'Crosswalk'!G23</x:f>
        <x:v>0</x:v>
      </x:c>
      <x:c r="Q186" s="14" t="n">
        <x:f>'Crosswalk'!H23</x:f>
        <x:v>0</x:v>
      </x:c>
      <x:c r="R186" s="14" t="n">
        <x:f>'Crosswalk'!I23</x:f>
        <x:v>0</x:v>
      </x:c>
      <x:c r="S186" s="14" t="n">
        <x:f>'Crosswalk'!J23</x:f>
        <x:v>0</x:v>
      </x:c>
      <x:c r="T186" s="14" t="n">
        <x:f>'Crosswalk'!K23</x:f>
        <x:v>0</x:v>
      </x:c>
      <x:c r="U186" s="14" t="n">
        <x:f>'Crosswalk'!L23</x:f>
        <x:v>0</x:v>
      </x:c>
      <x:c r="V186" s="14" t="n">
        <x:f>'Crosswalk'!M23</x:f>
        <x:v>0</x:v>
      </x:c>
      <x:c r="W186" s="14" t="n">
        <x:f>'Crosswalk'!N23</x:f>
        <x:v>0</x:v>
      </x:c>
      <x:c r="X186" s="17" t="str">
        <x:v>HS - Continuous National Household Sample Survey</x:v>
      </x:c>
      <x:c r="Y186" s="2" t="str"/>
      <x:c r="Z186" s="17" t="str">
        <x:v>Own-country 2024 division composition. Observed industry detail; within-group ratios only. Definitions may differ from ILO modelled margins.</x:v>
      </x:c>
      <x:c r="AA186" s="2" t="str"/>
      <x:c r="AB186" s="2" t="str">
        <x:v>https://rplumber.ilo.org/data/indicator?format=.csv.gz&amp;id=EMP_TEMP_SEX_EC2_NB_A</x:v>
      </x:c>
    </x:row>
    <x:row r="187" ht="48" customHeight="1">
      <x:c r="A187" s="13" t="str">
        <x:v>BRA</x:v>
      </x:c>
      <x:c r="B187" s="13" t="str">
        <x:v>C</x:v>
      </x:c>
      <x:c r="C187" s="13" t="str">
        <x:v>BRA</x:v>
      </x:c>
      <x:c r="D187" s="13" t="n">
        <x:v>2024</x:v>
      </x:c>
      <x:c r="E187" s="13" t="str">
        <x:v>EC2_ISIC4_C20</x:v>
      </x:c>
      <x:c r="F187" s="18" t="str">
        <x:v>Economic activity (ISIC-Rev.4), 2 digit level: 20 - Manufacture of chemicals and chemical products</x:v>
      </x:c>
      <x:c r="G187" s="21" t="n">
        <x:v>529.191</x:v>
      </x:c>
      <x:c r="H187" s="22" t="n">
        <x:v>1</x:v>
      </x:c>
      <x:c r="I187" s="21" t="n">
        <x:f>SUM(G177:G200)</x:f>
        <x:v>11761.517</x:v>
      </x:c>
      <x:c r="J187" s="22" t="n">
        <x:f>G187/I187*H187</x:f>
        <x:v>0.044993430694356865</x:v>
      </x:c>
      <x:c r="K187" s="13" t="str">
        <x:v>ISIC4:20</x:v>
      </x:c>
      <x:c r="L187" s="15" t="n">
        <x:f>'Crosswalk'!C24</x:f>
        <x:v>0</x:v>
      </x:c>
      <x:c r="M187" s="15" t="n">
        <x:f>'Crosswalk'!D24</x:f>
        <x:v>0.8</x:v>
      </x:c>
      <x:c r="N187" s="15" t="n">
        <x:f>'Crosswalk'!E24</x:f>
        <x:v>0</x:v>
      </x:c>
      <x:c r="O187" s="15" t="n">
        <x:f>'Crosswalk'!F24</x:f>
        <x:v>0</x:v>
      </x:c>
      <x:c r="P187" s="15" t="n">
        <x:f>'Crosswalk'!G24</x:f>
        <x:v>0.2</x:v>
      </x:c>
      <x:c r="Q187" s="15" t="n">
        <x:f>'Crosswalk'!H24</x:f>
        <x:v>0</x:v>
      </x:c>
      <x:c r="R187" s="15" t="n">
        <x:f>'Crosswalk'!I24</x:f>
        <x:v>0</x:v>
      </x:c>
      <x:c r="S187" s="15" t="n">
        <x:f>'Crosswalk'!J24</x:f>
        <x:v>0</x:v>
      </x:c>
      <x:c r="T187" s="15" t="n">
        <x:f>'Crosswalk'!K24</x:f>
        <x:v>0</x:v>
      </x:c>
      <x:c r="U187" s="15" t="n">
        <x:f>'Crosswalk'!L24</x:f>
        <x:v>0</x:v>
      </x:c>
      <x:c r="V187" s="15" t="n">
        <x:f>'Crosswalk'!M24</x:f>
        <x:v>0</x:v>
      </x:c>
      <x:c r="W187" s="15" t="n">
        <x:f>'Crosswalk'!N24</x:f>
        <x:v>0</x:v>
      </x:c>
      <x:c r="X187" s="18" t="str">
        <x:v>HS - Continuous National Household Sample Survey</x:v>
      </x:c>
      <x:c r="Y187" s="13" t="str"/>
      <x:c r="Z187" s="18" t="str">
        <x:v>Own-country 2024 division composition. Observed industry detail; within-group ratios only. Definitions may differ from ILO modelled margins.</x:v>
      </x:c>
      <x:c r="AA187" s="13" t="str"/>
      <x:c r="AB187" s="13" t="str">
        <x:v>https://rplumber.ilo.org/data/indicator?format=.csv.gz&amp;id=EMP_TEMP_SEX_EC2_NB_A</x:v>
      </x:c>
    </x:row>
    <x:row r="188" ht="48" customHeight="1">
      <x:c r="A188" s="2" t="str">
        <x:v>BRA</x:v>
      </x:c>
      <x:c r="B188" s="2" t="str">
        <x:v>C</x:v>
      </x:c>
      <x:c r="C188" s="2" t="str">
        <x:v>BRA</x:v>
      </x:c>
      <x:c r="D188" s="2" t="n">
        <x:v>2024</x:v>
      </x:c>
      <x:c r="E188" s="2" t="str">
        <x:v>EC2_ISIC4_C21</x:v>
      </x:c>
      <x:c r="F188" s="17" t="str">
        <x:v>Economic activity (ISIC-Rev.4), 2 digit level: 21 - Manufacture of pharmaceuticals, medicinal chemical and botanical products</x:v>
      </x:c>
      <x:c r="G188" s="19" t="n">
        <x:v>206.851</x:v>
      </x:c>
      <x:c r="H188" s="20" t="n">
        <x:v>1</x:v>
      </x:c>
      <x:c r="I188" s="19" t="n">
        <x:f>SUM(G177:G200)</x:f>
        <x:v>11761.517</x:v>
      </x:c>
      <x:c r="J188" s="20" t="n">
        <x:f>G188/I188*H188</x:f>
        <x:v>0.017587102071952115</x:v>
      </x:c>
      <x:c r="K188" s="2" t="str">
        <x:v>ISIC4:21</x:v>
      </x:c>
      <x:c r="L188" s="14" t="n">
        <x:f>'Crosswalk'!C25</x:f>
        <x:v>0</x:v>
      </x:c>
      <x:c r="M188" s="14" t="n">
        <x:f>'Crosswalk'!D25</x:f>
        <x:v>0</x:v>
      </x:c>
      <x:c r="N188" s="14" t="n">
        <x:f>'Crosswalk'!E25</x:f>
        <x:v>0</x:v>
      </x:c>
      <x:c r="O188" s="14" t="n">
        <x:f>'Crosswalk'!F25</x:f>
        <x:v>0</x:v>
      </x:c>
      <x:c r="P188" s="14" t="n">
        <x:f>'Crosswalk'!G25</x:f>
        <x:v>0</x:v>
      </x:c>
      <x:c r="Q188" s="14" t="n">
        <x:f>'Crosswalk'!H25</x:f>
        <x:v>1</x:v>
      </x:c>
      <x:c r="R188" s="14" t="n">
        <x:f>'Crosswalk'!I25</x:f>
        <x:v>0</x:v>
      </x:c>
      <x:c r="S188" s="14" t="n">
        <x:f>'Crosswalk'!J25</x:f>
        <x:v>0</x:v>
      </x:c>
      <x:c r="T188" s="14" t="n">
        <x:f>'Crosswalk'!K25</x:f>
        <x:v>0</x:v>
      </x:c>
      <x:c r="U188" s="14" t="n">
        <x:f>'Crosswalk'!L25</x:f>
        <x:v>0</x:v>
      </x:c>
      <x:c r="V188" s="14" t="n">
        <x:f>'Crosswalk'!M25</x:f>
        <x:v>0</x:v>
      </x:c>
      <x:c r="W188" s="14" t="n">
        <x:f>'Crosswalk'!N25</x:f>
        <x:v>0</x:v>
      </x:c>
      <x:c r="X188" s="17" t="str">
        <x:v>HS - Continuous National Household Sample Survey</x:v>
      </x:c>
      <x:c r="Y188" s="2" t="str"/>
      <x:c r="Z188" s="17" t="str">
        <x:v>Own-country 2024 division composition. Observed industry detail; within-group ratios only. Definitions may differ from ILO modelled margins.</x:v>
      </x:c>
      <x:c r="AA188" s="2" t="str"/>
      <x:c r="AB188" s="2" t="str">
        <x:v>https://rplumber.ilo.org/data/indicator?format=.csv.gz&amp;id=EMP_TEMP_SEX_EC2_NB_A</x:v>
      </x:c>
    </x:row>
    <x:row r="189" ht="48" customHeight="1">
      <x:c r="A189" s="13" t="str">
        <x:v>BRA</x:v>
      </x:c>
      <x:c r="B189" s="13" t="str">
        <x:v>C</x:v>
      </x:c>
      <x:c r="C189" s="13" t="str">
        <x:v>BRA</x:v>
      </x:c>
      <x:c r="D189" s="13" t="n">
        <x:v>2024</x:v>
      </x:c>
      <x:c r="E189" s="13" t="str">
        <x:v>EC2_ISIC4_C22</x:v>
      </x:c>
      <x:c r="F189" s="18" t="str">
        <x:v>Economic activity (ISIC-Rev.4), 2 digit level: 22 - Manufacture of rubber and plastics products</x:v>
      </x:c>
      <x:c r="G189" s="21" t="n">
        <x:v>484.689</x:v>
      </x:c>
      <x:c r="H189" s="22" t="n">
        <x:v>1</x:v>
      </x:c>
      <x:c r="I189" s="21" t="n">
        <x:f>SUM(G177:G200)</x:f>
        <x:v>11761.517</x:v>
      </x:c>
      <x:c r="J189" s="22" t="n">
        <x:f>G189/I189*H189</x:f>
        <x:v>0.04120973510474882</x:v>
      </x:c>
      <x:c r="K189" s="13" t="str">
        <x:v>ISIC4:22</x:v>
      </x:c>
      <x:c r="L189" s="15" t="n">
        <x:f>'Crosswalk'!C26</x:f>
        <x:v>0</x:v>
      </x:c>
      <x:c r="M189" s="15" t="n">
        <x:f>'Crosswalk'!D26</x:f>
        <x:v>0.5</x:v>
      </x:c>
      <x:c r="N189" s="15" t="n">
        <x:f>'Crosswalk'!E26</x:f>
        <x:v>0.2</x:v>
      </x:c>
      <x:c r="O189" s="15" t="n">
        <x:f>'Crosswalk'!F26</x:f>
        <x:v>0.3</x:v>
      </x:c>
      <x:c r="P189" s="15" t="n">
        <x:f>'Crosswalk'!G26</x:f>
        <x:v>0</x:v>
      </x:c>
      <x:c r="Q189" s="15" t="n">
        <x:f>'Crosswalk'!H26</x:f>
        <x:v>0</x:v>
      </x:c>
      <x:c r="R189" s="15" t="n">
        <x:f>'Crosswalk'!I26</x:f>
        <x:v>0</x:v>
      </x:c>
      <x:c r="S189" s="15" t="n">
        <x:f>'Crosswalk'!J26</x:f>
        <x:v>0</x:v>
      </x:c>
      <x:c r="T189" s="15" t="n">
        <x:f>'Crosswalk'!K26</x:f>
        <x:v>0</x:v>
      </x:c>
      <x:c r="U189" s="15" t="n">
        <x:f>'Crosswalk'!L26</x:f>
        <x:v>0</x:v>
      </x:c>
      <x:c r="V189" s="15" t="n">
        <x:f>'Crosswalk'!M26</x:f>
        <x:v>0</x:v>
      </x:c>
      <x:c r="W189" s="15" t="n">
        <x:f>'Crosswalk'!N26</x:f>
        <x:v>0</x:v>
      </x:c>
      <x:c r="X189" s="18" t="str">
        <x:v>HS - Continuous National Household Sample Survey</x:v>
      </x:c>
      <x:c r="Y189" s="13" t="str"/>
      <x:c r="Z189" s="18" t="str">
        <x:v>Own-country 2024 division composition. Observed industry detail; within-group ratios only. Definitions may differ from ILO modelled margins.</x:v>
      </x:c>
      <x:c r="AA189" s="13" t="str"/>
      <x:c r="AB189" s="13" t="str">
        <x:v>https://rplumber.ilo.org/data/indicator?format=.csv.gz&amp;id=EMP_TEMP_SEX_EC2_NB_A</x:v>
      </x:c>
    </x:row>
    <x:row r="190" ht="48" customHeight="1">
      <x:c r="A190" s="2" t="str">
        <x:v>BRA</x:v>
      </x:c>
      <x:c r="B190" s="2" t="str">
        <x:v>C</x:v>
      </x:c>
      <x:c r="C190" s="2" t="str">
        <x:v>BRA</x:v>
      </x:c>
      <x:c r="D190" s="2" t="n">
        <x:v>2024</x:v>
      </x:c>
      <x:c r="E190" s="2" t="str">
        <x:v>EC2_ISIC4_C23</x:v>
      </x:c>
      <x:c r="F190" s="17" t="str">
        <x:v>Economic activity (ISIC-Rev.4), 2 digit level: 23 - Manufacture of other non-metallic mineral products</x:v>
      </x:c>
      <x:c r="G190" s="19" t="n">
        <x:v>586.642</x:v>
      </x:c>
      <x:c r="H190" s="20" t="n">
        <x:v>1</x:v>
      </x:c>
      <x:c r="I190" s="19" t="n">
        <x:f>SUM(G177:G200)</x:f>
        <x:v>11761.517</x:v>
      </x:c>
      <x:c r="J190" s="20" t="n">
        <x:f>G190/I190*H190</x:f>
        <x:v>0.04987808970560516</x:v>
      </x:c>
      <x:c r="K190" s="2" t="str">
        <x:v>ISIC4:23</x:v>
      </x:c>
      <x:c r="L190" s="14" t="n">
        <x:f>'Crosswalk'!C27</x:f>
        <x:v>0</x:v>
      </x:c>
      <x:c r="M190" s="14" t="n">
        <x:f>'Crosswalk'!D27</x:f>
        <x:v>0.85</x:v>
      </x:c>
      <x:c r="N190" s="14" t="n">
        <x:f>'Crosswalk'!E27</x:f>
        <x:v>0.15</x:v>
      </x:c>
      <x:c r="O190" s="14" t="n">
        <x:f>'Crosswalk'!F27</x:f>
        <x:v>0</x:v>
      </x:c>
      <x:c r="P190" s="14" t="n">
        <x:f>'Crosswalk'!G27</x:f>
        <x:v>0</x:v>
      </x:c>
      <x:c r="Q190" s="14" t="n">
        <x:f>'Crosswalk'!H27</x:f>
        <x:v>0</x:v>
      </x:c>
      <x:c r="R190" s="14" t="n">
        <x:f>'Crosswalk'!I27</x:f>
        <x:v>0</x:v>
      </x:c>
      <x:c r="S190" s="14" t="n">
        <x:f>'Crosswalk'!J27</x:f>
        <x:v>0</x:v>
      </x:c>
      <x:c r="T190" s="14" t="n">
        <x:f>'Crosswalk'!K27</x:f>
        <x:v>0</x:v>
      </x:c>
      <x:c r="U190" s="14" t="n">
        <x:f>'Crosswalk'!L27</x:f>
        <x:v>0</x:v>
      </x:c>
      <x:c r="V190" s="14" t="n">
        <x:f>'Crosswalk'!M27</x:f>
        <x:v>0</x:v>
      </x:c>
      <x:c r="W190" s="14" t="n">
        <x:f>'Crosswalk'!N27</x:f>
        <x:v>0</x:v>
      </x:c>
      <x:c r="X190" s="17" t="str">
        <x:v>HS - Continuous National Household Sample Survey</x:v>
      </x:c>
      <x:c r="Y190" s="2" t="str"/>
      <x:c r="Z190" s="17" t="str">
        <x:v>Own-country 2024 division composition. Observed industry detail; within-group ratios only. Definitions may differ from ILO modelled margins.</x:v>
      </x:c>
      <x:c r="AA190" s="2" t="str"/>
      <x:c r="AB190" s="2" t="str">
        <x:v>https://rplumber.ilo.org/data/indicator?format=.csv.gz&amp;id=EMP_TEMP_SEX_EC2_NB_A</x:v>
      </x:c>
    </x:row>
    <x:row r="191" ht="48" customHeight="1">
      <x:c r="A191" s="13" t="str">
        <x:v>BRA</x:v>
      </x:c>
      <x:c r="B191" s="13" t="str">
        <x:v>C</x:v>
      </x:c>
      <x:c r="C191" s="13" t="str">
        <x:v>BRA</x:v>
      </x:c>
      <x:c r="D191" s="13" t="n">
        <x:v>2024</x:v>
      </x:c>
      <x:c r="E191" s="13" t="str">
        <x:v>EC2_ISIC4_C24</x:v>
      </x:c>
      <x:c r="F191" s="18" t="str">
        <x:v>Economic activity (ISIC-Rev.4), 2 digit level: 24 - Manufacture of basic metals</x:v>
      </x:c>
      <x:c r="G191" s="21" t="n">
        <x:v>284.29</x:v>
      </x:c>
      <x:c r="H191" s="22" t="n">
        <x:v>1</x:v>
      </x:c>
      <x:c r="I191" s="21" t="n">
        <x:f>SUM(G177:G200)</x:f>
        <x:v>11761.517</x:v>
      </x:c>
      <x:c r="J191" s="22" t="n">
        <x:f>G191/I191*H191</x:f>
        <x:v>0.024171201725083594</x:v>
      </x:c>
      <x:c r="K191" s="13" t="str">
        <x:v>ISIC4:24</x:v>
      </x:c>
      <x:c r="L191" s="15" t="n">
        <x:f>'Crosswalk'!C28</x:f>
        <x:v>0</x:v>
      </x:c>
      <x:c r="M191" s="15" t="n">
        <x:f>'Crosswalk'!D28</x:f>
        <x:v>1</x:v>
      </x:c>
      <x:c r="N191" s="15" t="n">
        <x:f>'Crosswalk'!E28</x:f>
        <x:v>0</x:v>
      </x:c>
      <x:c r="O191" s="15" t="n">
        <x:f>'Crosswalk'!F28</x:f>
        <x:v>0</x:v>
      </x:c>
      <x:c r="P191" s="15" t="n">
        <x:f>'Crosswalk'!G28</x:f>
        <x:v>0</x:v>
      </x:c>
      <x:c r="Q191" s="15" t="n">
        <x:f>'Crosswalk'!H28</x:f>
        <x:v>0</x:v>
      </x:c>
      <x:c r="R191" s="15" t="n">
        <x:f>'Crosswalk'!I28</x:f>
        <x:v>0</x:v>
      </x:c>
      <x:c r="S191" s="15" t="n">
        <x:f>'Crosswalk'!J28</x:f>
        <x:v>0</x:v>
      </x:c>
      <x:c r="T191" s="15" t="n">
        <x:f>'Crosswalk'!K28</x:f>
        <x:v>0</x:v>
      </x:c>
      <x:c r="U191" s="15" t="n">
        <x:f>'Crosswalk'!L28</x:f>
        <x:v>0</x:v>
      </x:c>
      <x:c r="V191" s="15" t="n">
        <x:f>'Crosswalk'!M28</x:f>
        <x:v>0</x:v>
      </x:c>
      <x:c r="W191" s="15" t="n">
        <x:f>'Crosswalk'!N28</x:f>
        <x:v>0</x:v>
      </x:c>
      <x:c r="X191" s="18" t="str">
        <x:v>HS - Continuous National Household Sample Survey</x:v>
      </x:c>
      <x:c r="Y191" s="13" t="str"/>
      <x:c r="Z191" s="18" t="str">
        <x:v>Own-country 2024 division composition. Observed industry detail; within-group ratios only. Definitions may differ from ILO modelled margins.</x:v>
      </x:c>
      <x:c r="AA191" s="13" t="str"/>
      <x:c r="AB191" s="13" t="str">
        <x:v>https://rplumber.ilo.org/data/indicator?format=.csv.gz&amp;id=EMP_TEMP_SEX_EC2_NB_A</x:v>
      </x:c>
    </x:row>
    <x:row r="192" ht="48" customHeight="1">
      <x:c r="A192" s="2" t="str">
        <x:v>BRA</x:v>
      </x:c>
      <x:c r="B192" s="2" t="str">
        <x:v>C</x:v>
      </x:c>
      <x:c r="C192" s="2" t="str">
        <x:v>BRA</x:v>
      </x:c>
      <x:c r="D192" s="2" t="n">
        <x:v>2024</x:v>
      </x:c>
      <x:c r="E192" s="2" t="str">
        <x:v>EC2_ISIC4_C25</x:v>
      </x:c>
      <x:c r="F192" s="17" t="str">
        <x:v>Economic activity (ISIC-Rev.4), 2 digit level: 25 - Manufacture of fabricated metal products, except machinery and equipment</x:v>
      </x:c>
      <x:c r="G192" s="19" t="n">
        <x:v>1197.502</x:v>
      </x:c>
      <x:c r="H192" s="20" t="n">
        <x:v>1</x:v>
      </x:c>
      <x:c r="I192" s="19" t="n">
        <x:f>SUM(G177:G200)</x:f>
        <x:v>11761.517</x:v>
      </x:c>
      <x:c r="J192" s="20" t="n">
        <x:f>G192/I192*H192</x:f>
        <x:v>0.10181526753734234</x:v>
      </x:c>
      <x:c r="K192" s="2" t="str">
        <x:v>ISIC4:25</x:v>
      </x:c>
      <x:c r="L192" s="14" t="n">
        <x:f>'Crosswalk'!C29</x:f>
        <x:v>0</x:v>
      </x:c>
      <x:c r="M192" s="14" t="n">
        <x:f>'Crosswalk'!D29</x:f>
        <x:v>0</x:v>
      </x:c>
      <x:c r="N192" s="14" t="n">
        <x:f>'Crosswalk'!E29</x:f>
        <x:v>1</x:v>
      </x:c>
      <x:c r="O192" s="14" t="n">
        <x:f>'Crosswalk'!F29</x:f>
        <x:v>0</x:v>
      </x:c>
      <x:c r="P192" s="14" t="n">
        <x:f>'Crosswalk'!G29</x:f>
        <x:v>0</x:v>
      </x:c>
      <x:c r="Q192" s="14" t="n">
        <x:f>'Crosswalk'!H29</x:f>
        <x:v>0</x:v>
      </x:c>
      <x:c r="R192" s="14" t="n">
        <x:f>'Crosswalk'!I29</x:f>
        <x:v>0</x:v>
      </x:c>
      <x:c r="S192" s="14" t="n">
        <x:f>'Crosswalk'!J29</x:f>
        <x:v>0</x:v>
      </x:c>
      <x:c r="T192" s="14" t="n">
        <x:f>'Crosswalk'!K29</x:f>
        <x:v>0</x:v>
      </x:c>
      <x:c r="U192" s="14" t="n">
        <x:f>'Crosswalk'!L29</x:f>
        <x:v>0</x:v>
      </x:c>
      <x:c r="V192" s="14" t="n">
        <x:f>'Crosswalk'!M29</x:f>
        <x:v>0</x:v>
      </x:c>
      <x:c r="W192" s="14" t="n">
        <x:f>'Crosswalk'!N29</x:f>
        <x:v>0</x:v>
      </x:c>
      <x:c r="X192" s="17" t="str">
        <x:v>HS - Continuous National Household Sample Survey</x:v>
      </x:c>
      <x:c r="Y192" s="2" t="str"/>
      <x:c r="Z192" s="17" t="str">
        <x:v>Own-country 2024 division composition. Observed industry detail; within-group ratios only. Definitions may differ from ILO modelled margins.</x:v>
      </x:c>
      <x:c r="AA192" s="2" t="str"/>
      <x:c r="AB192" s="2" t="str">
        <x:v>https://rplumber.ilo.org/data/indicator?format=.csv.gz&amp;id=EMP_TEMP_SEX_EC2_NB_A</x:v>
      </x:c>
    </x:row>
    <x:row r="193" ht="48" customHeight="1">
      <x:c r="A193" s="13" t="str">
        <x:v>BRA</x:v>
      </x:c>
      <x:c r="B193" s="13" t="str">
        <x:v>C</x:v>
      </x:c>
      <x:c r="C193" s="13" t="str">
        <x:v>BRA</x:v>
      </x:c>
      <x:c r="D193" s="13" t="n">
        <x:v>2024</x:v>
      </x:c>
      <x:c r="E193" s="13" t="str">
        <x:v>EC2_ISIC4_C26</x:v>
      </x:c>
      <x:c r="F193" s="18" t="str">
        <x:v>Economic activity (ISIC-Rev.4), 2 digit level: 26 - Manufacture of computer, electronic and optical products</x:v>
      </x:c>
      <x:c r="G193" s="21" t="n">
        <x:v>184.035</x:v>
      </x:c>
      <x:c r="H193" s="22" t="n">
        <x:v>1</x:v>
      </x:c>
      <x:c r="I193" s="21" t="n">
        <x:f>SUM(G177:G200)</x:f>
        <x:v>11761.517</x:v>
      </x:c>
      <x:c r="J193" s="22" t="n">
        <x:f>G193/I193*H193</x:f>
        <x:v>0.015647216256202325</x:v>
      </x:c>
      <x:c r="K193" s="13" t="str">
        <x:v>ISIC4:26</x:v>
      </x:c>
      <x:c r="L193" s="15" t="n">
        <x:f>'Crosswalk'!C30</x:f>
        <x:v>0</x:v>
      </x:c>
      <x:c r="M193" s="15" t="n">
        <x:f>'Crosswalk'!D30</x:f>
        <x:v>0</x:v>
      </x:c>
      <x:c r="N193" s="15" t="n">
        <x:f>'Crosswalk'!E30</x:f>
        <x:v>0.05</x:v>
      </x:c>
      <x:c r="O193" s="15" t="n">
        <x:f>'Crosswalk'!F30</x:f>
        <x:v>0.1</x:v>
      </x:c>
      <x:c r="P193" s="15" t="n">
        <x:f>'Crosswalk'!G30</x:f>
        <x:v>0</x:v>
      </x:c>
      <x:c r="Q193" s="15" t="n">
        <x:f>'Crosswalk'!H30</x:f>
        <x:v>0.1</x:v>
      </x:c>
      <x:c r="R193" s="15" t="n">
        <x:f>'Crosswalk'!I30</x:f>
        <x:v>0</x:v>
      </x:c>
      <x:c r="S193" s="15" t="n">
        <x:f>'Crosswalk'!J30</x:f>
        <x:v>0.75</x:v>
      </x:c>
      <x:c r="T193" s="15" t="n">
        <x:f>'Crosswalk'!K30</x:f>
        <x:v>0</x:v>
      </x:c>
      <x:c r="U193" s="15" t="n">
        <x:f>'Crosswalk'!L30</x:f>
        <x:v>0</x:v>
      </x:c>
      <x:c r="V193" s="15" t="n">
        <x:f>'Crosswalk'!M30</x:f>
        <x:v>0</x:v>
      </x:c>
      <x:c r="W193" s="15" t="n">
        <x:f>'Crosswalk'!N30</x:f>
        <x:v>0</x:v>
      </x:c>
      <x:c r="X193" s="18" t="str">
        <x:v>HS - Continuous National Household Sample Survey</x:v>
      </x:c>
      <x:c r="Y193" s="13" t="str"/>
      <x:c r="Z193" s="18" t="str">
        <x:v>Own-country 2024 division composition. Observed industry detail; within-group ratios only. Definitions may differ from ILO modelled margins.</x:v>
      </x:c>
      <x:c r="AA193" s="13" t="str"/>
      <x:c r="AB193" s="13" t="str">
        <x:v>https://rplumber.ilo.org/data/indicator?format=.csv.gz&amp;id=EMP_TEMP_SEX_EC2_NB_A</x:v>
      </x:c>
    </x:row>
    <x:row r="194" ht="48" customHeight="1">
      <x:c r="A194" s="2" t="str">
        <x:v>BRA</x:v>
      </x:c>
      <x:c r="B194" s="2" t="str">
        <x:v>C</x:v>
      </x:c>
      <x:c r="C194" s="2" t="str">
        <x:v>BRA</x:v>
      </x:c>
      <x:c r="D194" s="2" t="n">
        <x:v>2024</x:v>
      </x:c>
      <x:c r="E194" s="2" t="str">
        <x:v>EC2_ISIC4_C27</x:v>
      </x:c>
      <x:c r="F194" s="17" t="str">
        <x:v>Economic activity (ISIC-Rev.4), 2 digit level: 27 - Manufacture of electrical equipment</x:v>
      </x:c>
      <x:c r="G194" s="19" t="n">
        <x:v>215.957</x:v>
      </x:c>
      <x:c r="H194" s="20" t="n">
        <x:v>1</x:v>
      </x:c>
      <x:c r="I194" s="19" t="n">
        <x:f>SUM(G177:G200)</x:f>
        <x:v>11761.517</x:v>
      </x:c>
      <x:c r="J194" s="20" t="n">
        <x:f>G194/I194*H194</x:f>
        <x:v>0.018361321928115223</x:v>
      </x:c>
      <x:c r="K194" s="2" t="str">
        <x:v>ISIC4:27</x:v>
      </x:c>
      <x:c r="L194" s="14" t="n">
        <x:f>'Crosswalk'!C31</x:f>
        <x:v>0</x:v>
      </x:c>
      <x:c r="M194" s="14" t="n">
        <x:f>'Crosswalk'!D31</x:f>
        <x:v>0</x:v>
      </x:c>
      <x:c r="N194" s="14" t="n">
        <x:f>'Crosswalk'!E31</x:f>
        <x:v>0.85</x:v>
      </x:c>
      <x:c r="O194" s="14" t="n">
        <x:f>'Crosswalk'!F31</x:f>
        <x:v>0.15</x:v>
      </x:c>
      <x:c r="P194" s="14" t="n">
        <x:f>'Crosswalk'!G31</x:f>
        <x:v>0</x:v>
      </x:c>
      <x:c r="Q194" s="14" t="n">
        <x:f>'Crosswalk'!H31</x:f>
        <x:v>0</x:v>
      </x:c>
      <x:c r="R194" s="14" t="n">
        <x:f>'Crosswalk'!I31</x:f>
        <x:v>0</x:v>
      </x:c>
      <x:c r="S194" s="14" t="n">
        <x:f>'Crosswalk'!J31</x:f>
        <x:v>0</x:v>
      </x:c>
      <x:c r="T194" s="14" t="n">
        <x:f>'Crosswalk'!K31</x:f>
        <x:v>0</x:v>
      </x:c>
      <x:c r="U194" s="14" t="n">
        <x:f>'Crosswalk'!L31</x:f>
        <x:v>0</x:v>
      </x:c>
      <x:c r="V194" s="14" t="n">
        <x:f>'Crosswalk'!M31</x:f>
        <x:v>0</x:v>
      </x:c>
      <x:c r="W194" s="14" t="n">
        <x:f>'Crosswalk'!N31</x:f>
        <x:v>0</x:v>
      </x:c>
      <x:c r="X194" s="17" t="str">
        <x:v>HS - Continuous National Household Sample Survey</x:v>
      </x:c>
      <x:c r="Y194" s="2" t="str"/>
      <x:c r="Z194" s="17" t="str">
        <x:v>Own-country 2024 division composition. Observed industry detail; within-group ratios only. Definitions may differ from ILO modelled margins.</x:v>
      </x:c>
      <x:c r="AA194" s="2" t="str"/>
      <x:c r="AB194" s="2" t="str">
        <x:v>https://rplumber.ilo.org/data/indicator?format=.csv.gz&amp;id=EMP_TEMP_SEX_EC2_NB_A</x:v>
      </x:c>
    </x:row>
    <x:row r="195" ht="48" customHeight="1">
      <x:c r="A195" s="13" t="str">
        <x:v>BRA</x:v>
      </x:c>
      <x:c r="B195" s="13" t="str">
        <x:v>C</x:v>
      </x:c>
      <x:c r="C195" s="13" t="str">
        <x:v>BRA</x:v>
      </x:c>
      <x:c r="D195" s="13" t="n">
        <x:v>2024</x:v>
      </x:c>
      <x:c r="E195" s="13" t="str">
        <x:v>EC2_ISIC4_C28</x:v>
      </x:c>
      <x:c r="F195" s="18" t="str">
        <x:v>Economic activity (ISIC-Rev.4), 2 digit level: 28 - Manufacture of machinery and equipment n.e.c.</x:v>
      </x:c>
      <x:c r="G195" s="21" t="n">
        <x:v>358.736</x:v>
      </x:c>
      <x:c r="H195" s="22" t="n">
        <x:v>1</x:v>
      </x:c>
      <x:c r="I195" s="21" t="n">
        <x:f>SUM(G177:G200)</x:f>
        <x:v>11761.517</x:v>
      </x:c>
      <x:c r="J195" s="22" t="n">
        <x:f>G195/I195*H195</x:f>
        <x:v>0.030500827401771388</x:v>
      </x:c>
      <x:c r="K195" s="13" t="str">
        <x:v>ISIC4:28</x:v>
      </x:c>
      <x:c r="L195" s="15" t="n">
        <x:f>'Crosswalk'!C32</x:f>
        <x:v>0</x:v>
      </x:c>
      <x:c r="M195" s="15" t="n">
        <x:f>'Crosswalk'!D32</x:f>
        <x:v>0</x:v>
      </x:c>
      <x:c r="N195" s="15" t="n">
        <x:f>'Crosswalk'!E32</x:f>
        <x:v>1</x:v>
      </x:c>
      <x:c r="O195" s="15" t="n">
        <x:f>'Crosswalk'!F32</x:f>
        <x:v>0</x:v>
      </x:c>
      <x:c r="P195" s="15" t="n">
        <x:f>'Crosswalk'!G32</x:f>
        <x:v>0</x:v>
      </x:c>
      <x:c r="Q195" s="15" t="n">
        <x:f>'Crosswalk'!H32</x:f>
        <x:v>0</x:v>
      </x:c>
      <x:c r="R195" s="15" t="n">
        <x:f>'Crosswalk'!I32</x:f>
        <x:v>0</x:v>
      </x:c>
      <x:c r="S195" s="15" t="n">
        <x:f>'Crosswalk'!J32</x:f>
        <x:v>0</x:v>
      </x:c>
      <x:c r="T195" s="15" t="n">
        <x:f>'Crosswalk'!K32</x:f>
        <x:v>0</x:v>
      </x:c>
      <x:c r="U195" s="15" t="n">
        <x:f>'Crosswalk'!L32</x:f>
        <x:v>0</x:v>
      </x:c>
      <x:c r="V195" s="15" t="n">
        <x:f>'Crosswalk'!M32</x:f>
        <x:v>0</x:v>
      </x:c>
      <x:c r="W195" s="15" t="n">
        <x:f>'Crosswalk'!N32</x:f>
        <x:v>0</x:v>
      </x:c>
      <x:c r="X195" s="18" t="str">
        <x:v>HS - Continuous National Household Sample Survey</x:v>
      </x:c>
      <x:c r="Y195" s="13" t="str"/>
      <x:c r="Z195" s="18" t="str">
        <x:v>Own-country 2024 division composition. Observed industry detail; within-group ratios only. Definitions may differ from ILO modelled margins.</x:v>
      </x:c>
      <x:c r="AA195" s="13" t="str"/>
      <x:c r="AB195" s="13" t="str">
        <x:v>https://rplumber.ilo.org/data/indicator?format=.csv.gz&amp;id=EMP_TEMP_SEX_EC2_NB_A</x:v>
      </x:c>
    </x:row>
    <x:row r="196" ht="48" customHeight="1">
      <x:c r="A196" s="2" t="str">
        <x:v>BRA</x:v>
      </x:c>
      <x:c r="B196" s="2" t="str">
        <x:v>C</x:v>
      </x:c>
      <x:c r="C196" s="2" t="str">
        <x:v>BRA</x:v>
      </x:c>
      <x:c r="D196" s="2" t="n">
        <x:v>2024</x:v>
      </x:c>
      <x:c r="E196" s="2" t="str">
        <x:v>EC2_ISIC4_C29</x:v>
      </x:c>
      <x:c r="F196" s="17" t="str">
        <x:v>Economic activity (ISIC-Rev.4), 2 digit level: 29 - Manufacture of motor vehicles, trailers and semi-trailers</x:v>
      </x:c>
      <x:c r="G196" s="19" t="n">
        <x:v>550.749</x:v>
      </x:c>
      <x:c r="H196" s="20" t="n">
        <x:v>1</x:v>
      </x:c>
      <x:c r="I196" s="19" t="n">
        <x:f>SUM(G177:G200)</x:f>
        <x:v>11761.517</x:v>
      </x:c>
      <x:c r="J196" s="20" t="n">
        <x:f>G196/I196*H196</x:f>
        <x:v>0.046826357518337136</x:v>
      </x:c>
      <x:c r="K196" s="2" t="str">
        <x:v>ISIC4:29</x:v>
      </x:c>
      <x:c r="L196" s="14" t="n">
        <x:f>'Crosswalk'!C33</x:f>
        <x:v>0</x:v>
      </x:c>
      <x:c r="M196" s="14" t="n">
        <x:f>'Crosswalk'!D33</x:f>
        <x:v>0</x:v>
      </x:c>
      <x:c r="N196" s="14" t="n">
        <x:f>'Crosswalk'!E33</x:f>
        <x:v>0</x:v>
      </x:c>
      <x:c r="O196" s="14" t="n">
        <x:f>'Crosswalk'!F33</x:f>
        <x:v>1</x:v>
      </x:c>
      <x:c r="P196" s="14" t="n">
        <x:f>'Crosswalk'!G33</x:f>
        <x:v>0</x:v>
      </x:c>
      <x:c r="Q196" s="14" t="n">
        <x:f>'Crosswalk'!H33</x:f>
        <x:v>0</x:v>
      </x:c>
      <x:c r="R196" s="14" t="n">
        <x:f>'Crosswalk'!I33</x:f>
        <x:v>0</x:v>
      </x:c>
      <x:c r="S196" s="14" t="n">
        <x:f>'Crosswalk'!J33</x:f>
        <x:v>0</x:v>
      </x:c>
      <x:c r="T196" s="14" t="n">
        <x:f>'Crosswalk'!K33</x:f>
        <x:v>0</x:v>
      </x:c>
      <x:c r="U196" s="14" t="n">
        <x:f>'Crosswalk'!L33</x:f>
        <x:v>0</x:v>
      </x:c>
      <x:c r="V196" s="14" t="n">
        <x:f>'Crosswalk'!M33</x:f>
        <x:v>0</x:v>
      </x:c>
      <x:c r="W196" s="14" t="n">
        <x:f>'Crosswalk'!N33</x:f>
        <x:v>0</x:v>
      </x:c>
      <x:c r="X196" s="17" t="str">
        <x:v>HS - Continuous National Household Sample Survey</x:v>
      </x:c>
      <x:c r="Y196" s="2" t="str"/>
      <x:c r="Z196" s="17" t="str">
        <x:v>Own-country 2024 division composition. Observed industry detail; within-group ratios only. Definitions may differ from ILO modelled margins.</x:v>
      </x:c>
      <x:c r="AA196" s="2" t="str"/>
      <x:c r="AB196" s="2" t="str">
        <x:v>https://rplumber.ilo.org/data/indicator?format=.csv.gz&amp;id=EMP_TEMP_SEX_EC2_NB_A</x:v>
      </x:c>
    </x:row>
    <x:row r="197" ht="48" customHeight="1">
      <x:c r="A197" s="13" t="str">
        <x:v>BRA</x:v>
      </x:c>
      <x:c r="B197" s="13" t="str">
        <x:v>C</x:v>
      </x:c>
      <x:c r="C197" s="13" t="str">
        <x:v>BRA</x:v>
      </x:c>
      <x:c r="D197" s="13" t="n">
        <x:v>2024</x:v>
      </x:c>
      <x:c r="E197" s="13" t="str">
        <x:v>EC2_ISIC4_C30</x:v>
      </x:c>
      <x:c r="F197" s="18" t="str">
        <x:v>Economic activity (ISIC-Rev.4), 2 digit level: 30 - Manufacture of other transport equipment</x:v>
      </x:c>
      <x:c r="G197" s="21" t="n">
        <x:v>123.757</x:v>
      </x:c>
      <x:c r="H197" s="22" t="n">
        <x:v>1</x:v>
      </x:c>
      <x:c r="I197" s="21" t="n">
        <x:f>SUM(G177:G200)</x:f>
        <x:v>11761.517</x:v>
      </x:c>
      <x:c r="J197" s="22" t="n">
        <x:f>G197/I197*H197</x:f>
        <x:v>0.010522197094133351</x:v>
      </x:c>
      <x:c r="K197" s="13" t="str">
        <x:v>ISIC4:30</x:v>
      </x:c>
      <x:c r="L197" s="15" t="n">
        <x:f>'Crosswalk'!C34</x:f>
        <x:v>0</x:v>
      </x:c>
      <x:c r="M197" s="15" t="n">
        <x:f>'Crosswalk'!D34</x:f>
        <x:v>0</x:v>
      </x:c>
      <x:c r="N197" s="15" t="n">
        <x:f>'Crosswalk'!E34</x:f>
        <x:v>0.9</x:v>
      </x:c>
      <x:c r="O197" s="15" t="n">
        <x:f>'Crosswalk'!F34</x:f>
        <x:v>0.1</x:v>
      </x:c>
      <x:c r="P197" s="15" t="n">
        <x:f>'Crosswalk'!G34</x:f>
        <x:v>0</x:v>
      </x:c>
      <x:c r="Q197" s="15" t="n">
        <x:f>'Crosswalk'!H34</x:f>
        <x:v>0</x:v>
      </x:c>
      <x:c r="R197" s="15" t="n">
        <x:f>'Crosswalk'!I34</x:f>
        <x:v>0</x:v>
      </x:c>
      <x:c r="S197" s="15" t="n">
        <x:f>'Crosswalk'!J34</x:f>
        <x:v>0</x:v>
      </x:c>
      <x:c r="T197" s="15" t="n">
        <x:f>'Crosswalk'!K34</x:f>
        <x:v>0</x:v>
      </x:c>
      <x:c r="U197" s="15" t="n">
        <x:f>'Crosswalk'!L34</x:f>
        <x:v>0</x:v>
      </x:c>
      <x:c r="V197" s="15" t="n">
        <x:f>'Crosswalk'!M34</x:f>
        <x:v>0</x:v>
      </x:c>
      <x:c r="W197" s="15" t="n">
        <x:f>'Crosswalk'!N34</x:f>
        <x:v>0</x:v>
      </x:c>
      <x:c r="X197" s="18" t="str">
        <x:v>HS - Continuous National Household Sample Survey</x:v>
      </x:c>
      <x:c r="Y197" s="13" t="str"/>
      <x:c r="Z197" s="18" t="str">
        <x:v>Own-country 2024 division composition. Observed industry detail; within-group ratios only. Definitions may differ from ILO modelled margins.</x:v>
      </x:c>
      <x:c r="AA197" s="13" t="str"/>
      <x:c r="AB197" s="13" t="str">
        <x:v>https://rplumber.ilo.org/data/indicator?format=.csv.gz&amp;id=EMP_TEMP_SEX_EC2_NB_A</x:v>
      </x:c>
    </x:row>
    <x:row r="198" ht="48" customHeight="1">
      <x:c r="A198" s="2" t="str">
        <x:v>BRA</x:v>
      </x:c>
      <x:c r="B198" s="2" t="str">
        <x:v>C</x:v>
      </x:c>
      <x:c r="C198" s="2" t="str">
        <x:v>BRA</x:v>
      </x:c>
      <x:c r="D198" s="2" t="n">
        <x:v>2024</x:v>
      </x:c>
      <x:c r="E198" s="2" t="str">
        <x:v>EC2_ISIC4_C31</x:v>
      </x:c>
      <x:c r="F198" s="17" t="str">
        <x:v>Economic activity (ISIC-Rev.4), 2 digit level: 31 - Manufacture of furniture</x:v>
      </x:c>
      <x:c r="G198" s="19" t="n">
        <x:v>686.259</x:v>
      </x:c>
      <x:c r="H198" s="20" t="n">
        <x:v>1</x:v>
      </x:c>
      <x:c r="I198" s="19" t="n">
        <x:f>SUM(G177:G200)</x:f>
        <x:v>11761.517</x:v>
      </x:c>
      <x:c r="J198" s="20" t="n">
        <x:f>G198/I198*H198</x:f>
        <x:v>0.05834783047118837</x:v>
      </x:c>
      <x:c r="K198" s="2" t="str">
        <x:v>ISIC4:31</x:v>
      </x:c>
      <x:c r="L198" s="14" t="n">
        <x:f>'Crosswalk'!C35</x:f>
        <x:v>0</x:v>
      </x:c>
      <x:c r="M198" s="14" t="n">
        <x:f>'Crosswalk'!D35</x:f>
        <x:v>0</x:v>
      </x:c>
      <x:c r="N198" s="14" t="n">
        <x:f>'Crosswalk'!E35</x:f>
        <x:v>0</x:v>
      </x:c>
      <x:c r="O198" s="14" t="n">
        <x:f>'Crosswalk'!F35</x:f>
        <x:v>1</x:v>
      </x:c>
      <x:c r="P198" s="14" t="n">
        <x:f>'Crosswalk'!G35</x:f>
        <x:v>0</x:v>
      </x:c>
      <x:c r="Q198" s="14" t="n">
        <x:f>'Crosswalk'!H35</x:f>
        <x:v>0</x:v>
      </x:c>
      <x:c r="R198" s="14" t="n">
        <x:f>'Crosswalk'!I35</x:f>
        <x:v>0</x:v>
      </x:c>
      <x:c r="S198" s="14" t="n">
        <x:f>'Crosswalk'!J35</x:f>
        <x:v>0</x:v>
      </x:c>
      <x:c r="T198" s="14" t="n">
        <x:f>'Crosswalk'!K35</x:f>
        <x:v>0</x:v>
      </x:c>
      <x:c r="U198" s="14" t="n">
        <x:f>'Crosswalk'!L35</x:f>
        <x:v>0</x:v>
      </x:c>
      <x:c r="V198" s="14" t="n">
        <x:f>'Crosswalk'!M35</x:f>
        <x:v>0</x:v>
      </x:c>
      <x:c r="W198" s="14" t="n">
        <x:f>'Crosswalk'!N35</x:f>
        <x:v>0</x:v>
      </x:c>
      <x:c r="X198" s="17" t="str">
        <x:v>HS - Continuous National Household Sample Survey</x:v>
      </x:c>
      <x:c r="Y198" s="2" t="str"/>
      <x:c r="Z198" s="17" t="str">
        <x:v>Own-country 2024 division composition. Observed industry detail; within-group ratios only. Definitions may differ from ILO modelled margins.</x:v>
      </x:c>
      <x:c r="AA198" s="2" t="str"/>
      <x:c r="AB198" s="2" t="str">
        <x:v>https://rplumber.ilo.org/data/indicator?format=.csv.gz&amp;id=EMP_TEMP_SEX_EC2_NB_A</x:v>
      </x:c>
    </x:row>
    <x:row r="199" ht="48" customHeight="1">
      <x:c r="A199" s="13" t="str">
        <x:v>BRA</x:v>
      </x:c>
      <x:c r="B199" s="13" t="str">
        <x:v>C</x:v>
      </x:c>
      <x:c r="C199" s="13" t="str">
        <x:v>BRA</x:v>
      </x:c>
      <x:c r="D199" s="13" t="n">
        <x:v>2024</x:v>
      </x:c>
      <x:c r="E199" s="13" t="str">
        <x:v>EC2_ISIC4_C32</x:v>
      </x:c>
      <x:c r="F199" s="18" t="str">
        <x:v>Economic activity (ISIC-Rev.4), 2 digit level: 32 - Other manufacturing</x:v>
      </x:c>
      <x:c r="G199" s="21" t="n">
        <x:v>322.772</x:v>
      </x:c>
      <x:c r="H199" s="22" t="n">
        <x:v>1</x:v>
      </x:c>
      <x:c r="I199" s="21" t="n">
        <x:f>SUM(G177:G200)</x:f>
        <x:v>11761.517</x:v>
      </x:c>
      <x:c r="J199" s="22" t="n">
        <x:f>G199/I199*H199</x:f>
        <x:v>0.027443058578242925</x:v>
      </x:c>
      <x:c r="K199" s="13" t="str">
        <x:v>ISIC4:32</x:v>
      </x:c>
      <x:c r="L199" s="15" t="n">
        <x:f>'Crosswalk'!C36</x:f>
        <x:v>0</x:v>
      </x:c>
      <x:c r="M199" s="15" t="n">
        <x:f>'Crosswalk'!D36</x:f>
        <x:v>0</x:v>
      </x:c>
      <x:c r="N199" s="15" t="n">
        <x:f>'Crosswalk'!E36</x:f>
        <x:v>0.1</x:v>
      </x:c>
      <x:c r="O199" s="15" t="n">
        <x:f>'Crosswalk'!F36</x:f>
        <x:v>0.65</x:v>
      </x:c>
      <x:c r="P199" s="15" t="n">
        <x:f>'Crosswalk'!G36</x:f>
        <x:v>0</x:v>
      </x:c>
      <x:c r="Q199" s="15" t="n">
        <x:f>'Crosswalk'!H36</x:f>
        <x:v>0.25</x:v>
      </x:c>
      <x:c r="R199" s="15" t="n">
        <x:f>'Crosswalk'!I36</x:f>
        <x:v>0</x:v>
      </x:c>
      <x:c r="S199" s="15" t="n">
        <x:f>'Crosswalk'!J36</x:f>
        <x:v>0</x:v>
      </x:c>
      <x:c r="T199" s="15" t="n">
        <x:f>'Crosswalk'!K36</x:f>
        <x:v>0</x:v>
      </x:c>
      <x:c r="U199" s="15" t="n">
        <x:f>'Crosswalk'!L36</x:f>
        <x:v>0</x:v>
      </x:c>
      <x:c r="V199" s="15" t="n">
        <x:f>'Crosswalk'!M36</x:f>
        <x:v>0</x:v>
      </x:c>
      <x:c r="W199" s="15" t="n">
        <x:f>'Crosswalk'!N36</x:f>
        <x:v>0</x:v>
      </x:c>
      <x:c r="X199" s="18" t="str">
        <x:v>HS - Continuous National Household Sample Survey</x:v>
      </x:c>
      <x:c r="Y199" s="13" t="str"/>
      <x:c r="Z199" s="18" t="str">
        <x:v>Own-country 2024 division composition. Observed industry detail; within-group ratios only. Definitions may differ from ILO modelled margins.</x:v>
      </x:c>
      <x:c r="AA199" s="13" t="str"/>
      <x:c r="AB199" s="13" t="str">
        <x:v>https://rplumber.ilo.org/data/indicator?format=.csv.gz&amp;id=EMP_TEMP_SEX_EC2_NB_A</x:v>
      </x:c>
    </x:row>
    <x:row r="200" ht="48" customHeight="1">
      <x:c r="A200" s="2" t="str">
        <x:v>BRA</x:v>
      </x:c>
      <x:c r="B200" s="2" t="str">
        <x:v>C</x:v>
      </x:c>
      <x:c r="C200" s="2" t="str">
        <x:v>BRA</x:v>
      </x:c>
      <x:c r="D200" s="2" t="n">
        <x:v>2024</x:v>
      </x:c>
      <x:c r="E200" s="2" t="str">
        <x:v>EC2_ISIC4_C33</x:v>
      </x:c>
      <x:c r="F200" s="17" t="str">
        <x:v>Economic activity (ISIC-Rev.4), 2 digit level: 33 - Repair and installation of machinery and equipment</x:v>
      </x:c>
      <x:c r="G200" s="19" t="n">
        <x:v>323.23</x:v>
      </x:c>
      <x:c r="H200" s="20" t="n">
        <x:v>1</x:v>
      </x:c>
      <x:c r="I200" s="19" t="n">
        <x:f>SUM(G177:G200)</x:f>
        <x:v>11761.517</x:v>
      </x:c>
      <x:c r="J200" s="20" t="n">
        <x:f>G200/I200*H200</x:f>
        <x:v>0.02748199913327507</x:v>
      </x:c>
      <x:c r="K200" s="2" t="str">
        <x:v>ISIC4:33</x:v>
      </x:c>
      <x:c r="L200" s="14" t="n">
        <x:f>'Crosswalk'!C37</x:f>
        <x:v>0</x:v>
      </x:c>
      <x:c r="M200" s="14" t="n">
        <x:f>'Crosswalk'!D37</x:f>
        <x:v>0</x:v>
      </x:c>
      <x:c r="N200" s="14" t="n">
        <x:f>'Crosswalk'!E37</x:f>
        <x:v>1</x:v>
      </x:c>
      <x:c r="O200" s="14" t="n">
        <x:f>'Crosswalk'!F37</x:f>
        <x:v>0</x:v>
      </x:c>
      <x:c r="P200" s="14" t="n">
        <x:f>'Crosswalk'!G37</x:f>
        <x:v>0</x:v>
      </x:c>
      <x:c r="Q200" s="14" t="n">
        <x:f>'Crosswalk'!H37</x:f>
        <x:v>0</x:v>
      </x:c>
      <x:c r="R200" s="14" t="n">
        <x:f>'Crosswalk'!I37</x:f>
        <x:v>0</x:v>
      </x:c>
      <x:c r="S200" s="14" t="n">
        <x:f>'Crosswalk'!J37</x:f>
        <x:v>0</x:v>
      </x:c>
      <x:c r="T200" s="14" t="n">
        <x:f>'Crosswalk'!K37</x:f>
        <x:v>0</x:v>
      </x:c>
      <x:c r="U200" s="14" t="n">
        <x:f>'Crosswalk'!L37</x:f>
        <x:v>0</x:v>
      </x:c>
      <x:c r="V200" s="14" t="n">
        <x:f>'Crosswalk'!M37</x:f>
        <x:v>0</x:v>
      </x:c>
      <x:c r="W200" s="14" t="n">
        <x:f>'Crosswalk'!N37</x:f>
        <x:v>0</x:v>
      </x:c>
      <x:c r="X200" s="17" t="str">
        <x:v>HS - Continuous National Household Sample Survey</x:v>
      </x:c>
      <x:c r="Y200" s="2" t="str"/>
      <x:c r="Z200" s="17" t="str">
        <x:v>Own-country 2024 division composition. Observed industry detail; within-group ratios only. Definitions may differ from ILO modelled margins.</x:v>
      </x:c>
      <x:c r="AA200" s="2" t="str"/>
      <x:c r="AB200" s="2" t="str">
        <x:v>https://rplumber.ilo.org/data/indicator?format=.csv.gz&amp;id=EMP_TEMP_SEX_EC2_NB_A</x:v>
      </x:c>
    </x:row>
    <x:row r="201" ht="48" customHeight="1">
      <x:c r="A201" s="13" t="str">
        <x:v>BRA</x:v>
      </x:c>
      <x:c r="B201" s="13" t="str">
        <x:v>DE</x:v>
      </x:c>
      <x:c r="C201" s="13" t="str">
        <x:v>BRA</x:v>
      </x:c>
      <x:c r="D201" s="13" t="n">
        <x:v>2024</x:v>
      </x:c>
      <x:c r="E201" s="13" t="str">
        <x:v>EC2_ISIC4_D35</x:v>
      </x:c>
      <x:c r="F201" s="18" t="str">
        <x:v>Economic activity (ISIC-Rev.4), 2 digit level: 35 - Electricity, gas, steam and air conditioning supply</x:v>
      </x:c>
      <x:c r="G201" s="21" t="n">
        <x:v>269.397</x:v>
      </x:c>
      <x:c r="H201" s="22" t="n">
        <x:v>1</x:v>
      </x:c>
      <x:c r="I201" s="21" t="n">
        <x:f>SUM(G201:G205)</x:f>
        <x:v>761.7979999999999</x:v>
      </x:c>
      <x:c r="J201" s="22" t="n">
        <x:f>G201/I201*H201</x:f>
        <x:v>0.3536331153402871</x:v>
      </x:c>
      <x:c r="K201" s="13" t="str">
        <x:v>ISIC4:35</x:v>
      </x:c>
      <x:c r="L201" s="15" t="n">
        <x:f>'Crosswalk'!C38</x:f>
        <x:v>0</x:v>
      </x:c>
      <x:c r="M201" s="15" t="n">
        <x:f>'Crosswalk'!D38</x:f>
        <x:v>0</x:v>
      </x:c>
      <x:c r="N201" s="15" t="n">
        <x:f>'Crosswalk'!E38</x:f>
        <x:v>0</x:v>
      </x:c>
      <x:c r="O201" s="15" t="n">
        <x:f>'Crosswalk'!F38</x:f>
        <x:v>0</x:v>
      </x:c>
      <x:c r="P201" s="15" t="n">
        <x:f>'Crosswalk'!G38</x:f>
        <x:v>0</x:v>
      </x:c>
      <x:c r="Q201" s="15" t="n">
        <x:f>'Crosswalk'!H38</x:f>
        <x:v>0</x:v>
      </x:c>
      <x:c r="R201" s="15" t="n">
        <x:f>'Crosswalk'!I38</x:f>
        <x:v>0</x:v>
      </x:c>
      <x:c r="S201" s="15" t="n">
        <x:f>'Crosswalk'!J38</x:f>
        <x:v>0</x:v>
      </x:c>
      <x:c r="T201" s="15" t="n">
        <x:f>'Crosswalk'!K38</x:f>
        <x:v>0</x:v>
      </x:c>
      <x:c r="U201" s="15" t="n">
        <x:f>'Crosswalk'!L38</x:f>
        <x:v>1</x:v>
      </x:c>
      <x:c r="V201" s="15" t="n">
        <x:f>'Crosswalk'!M38</x:f>
        <x:v>0</x:v>
      </x:c>
      <x:c r="W201" s="15" t="n">
        <x:f>'Crosswalk'!N38</x:f>
        <x:v>0</x:v>
      </x:c>
      <x:c r="X201" s="18" t="str">
        <x:v>HS - Continuous National Household Sample Survey</x:v>
      </x:c>
      <x:c r="Y201" s="13" t="str"/>
      <x:c r="Z201" s="18" t="str">
        <x:v>Own-country 2024 division composition. Observed industry detail; within-group ratios only. Definitions may differ from ILO modelled margins.</x:v>
      </x:c>
      <x:c r="AA201" s="13" t="str"/>
      <x:c r="AB201" s="13" t="str">
        <x:v>https://rplumber.ilo.org/data/indicator?format=.csv.gz&amp;id=EMP_TEMP_SEX_EC2_NB_A</x:v>
      </x:c>
    </x:row>
    <x:row r="202" ht="48" customHeight="1">
      <x:c r="A202" s="2" t="str">
        <x:v>BRA</x:v>
      </x:c>
      <x:c r="B202" s="2" t="str">
        <x:v>DE</x:v>
      </x:c>
      <x:c r="C202" s="2" t="str">
        <x:v>BRA</x:v>
      </x:c>
      <x:c r="D202" s="2" t="n">
        <x:v>2024</x:v>
      </x:c>
      <x:c r="E202" s="2" t="str">
        <x:v>EC2_ISIC4_E36</x:v>
      </x:c>
      <x:c r="F202" s="17" t="str">
        <x:v>Economic activity (ISIC-Rev.4), 2 digit level: 36 - Water collection, treatment and supply</x:v>
      </x:c>
      <x:c r="G202" s="19" t="n">
        <x:v>190.912</x:v>
      </x:c>
      <x:c r="H202" s="20" t="n">
        <x:v>1</x:v>
      </x:c>
      <x:c r="I202" s="19" t="n">
        <x:f>SUM(G201:G205)</x:f>
        <x:v>761.7979999999999</x:v>
      </x:c>
      <x:c r="J202" s="20" t="n">
        <x:f>G202/I202*H202</x:f>
        <x:v>0.2506071163221747</x:v>
      </x:c>
      <x:c r="K202" s="2" t="str">
        <x:v>ISIC4:36</x:v>
      </x:c>
      <x:c r="L202" s="14" t="n">
        <x:f>'Crosswalk'!C39</x:f>
        <x:v>0</x:v>
      </x:c>
      <x:c r="M202" s="14" t="n">
        <x:f>'Crosswalk'!D39</x:f>
        <x:v>0</x:v>
      </x:c>
      <x:c r="N202" s="14" t="n">
        <x:f>'Crosswalk'!E39</x:f>
        <x:v>0</x:v>
      </x:c>
      <x:c r="O202" s="14" t="n">
        <x:f>'Crosswalk'!F39</x:f>
        <x:v>0</x:v>
      </x:c>
      <x:c r="P202" s="14" t="n">
        <x:f>'Crosswalk'!G39</x:f>
        <x:v>0</x:v>
      </x:c>
      <x:c r="Q202" s="14" t="n">
        <x:f>'Crosswalk'!H39</x:f>
        <x:v>0</x:v>
      </x:c>
      <x:c r="R202" s="14" t="n">
        <x:f>'Crosswalk'!I39</x:f>
        <x:v>0</x:v>
      </x:c>
      <x:c r="S202" s="14" t="n">
        <x:f>'Crosswalk'!J39</x:f>
        <x:v>0</x:v>
      </x:c>
      <x:c r="T202" s="14" t="n">
        <x:f>'Crosswalk'!K39</x:f>
        <x:v>0</x:v>
      </x:c>
      <x:c r="U202" s="14" t="n">
        <x:f>'Crosswalk'!L39</x:f>
        <x:v>1</x:v>
      </x:c>
      <x:c r="V202" s="14" t="n">
        <x:f>'Crosswalk'!M39</x:f>
        <x:v>0</x:v>
      </x:c>
      <x:c r="W202" s="14" t="n">
        <x:f>'Crosswalk'!N39</x:f>
        <x:v>0</x:v>
      </x:c>
      <x:c r="X202" s="17" t="str">
        <x:v>HS - Continuous National Household Sample Survey</x:v>
      </x:c>
      <x:c r="Y202" s="2" t="str"/>
      <x:c r="Z202" s="17" t="str">
        <x:v>Own-country 2024 division composition. Observed industry detail; within-group ratios only. Definitions may differ from ILO modelled margins.</x:v>
      </x:c>
      <x:c r="AA202" s="2" t="str"/>
      <x:c r="AB202" s="2" t="str">
        <x:v>https://rplumber.ilo.org/data/indicator?format=.csv.gz&amp;id=EMP_TEMP_SEX_EC2_NB_A</x:v>
      </x:c>
    </x:row>
    <x:row r="203" ht="48" customHeight="1">
      <x:c r="A203" s="13" t="str">
        <x:v>BRA</x:v>
      </x:c>
      <x:c r="B203" s="13" t="str">
        <x:v>DE</x:v>
      </x:c>
      <x:c r="C203" s="13" t="str">
        <x:v>BRA</x:v>
      </x:c>
      <x:c r="D203" s="13" t="n">
        <x:v>2024</x:v>
      </x:c>
      <x:c r="E203" s="13" t="str">
        <x:v>EC2_ISIC4_E37</x:v>
      </x:c>
      <x:c r="F203" s="18" t="str">
        <x:v>Economic activity (ISIC-Rev.4), 2 digit level: 37 - Sewerage</x:v>
      </x:c>
      <x:c r="G203" s="21" t="n">
        <x:v>11.054</x:v>
      </x:c>
      <x:c r="H203" s="22" t="n">
        <x:v>1</x:v>
      </x:c>
      <x:c r="I203" s="21" t="n">
        <x:f>SUM(G201:G205)</x:f>
        <x:v>761.7979999999999</x:v>
      </x:c>
      <x:c r="J203" s="22" t="n">
        <x:f>G203/I203*H203</x:f>
        <x:v>0.014510408270958971</x:v>
      </x:c>
      <x:c r="K203" s="13" t="str">
        <x:v>ISIC4:37</x:v>
      </x:c>
      <x:c r="L203" s="15" t="n">
        <x:f>'Crosswalk'!C40</x:f>
        <x:v>0</x:v>
      </x:c>
      <x:c r="M203" s="15" t="n">
        <x:f>'Crosswalk'!D40</x:f>
        <x:v>0</x:v>
      </x:c>
      <x:c r="N203" s="15" t="n">
        <x:f>'Crosswalk'!E40</x:f>
        <x:v>0</x:v>
      </x:c>
      <x:c r="O203" s="15" t="n">
        <x:f>'Crosswalk'!F40</x:f>
        <x:v>0</x:v>
      </x:c>
      <x:c r="P203" s="15" t="n">
        <x:f>'Crosswalk'!G40</x:f>
        <x:v>0</x:v>
      </x:c>
      <x:c r="Q203" s="15" t="n">
        <x:f>'Crosswalk'!H40</x:f>
        <x:v>0</x:v>
      </x:c>
      <x:c r="R203" s="15" t="n">
        <x:f>'Crosswalk'!I40</x:f>
        <x:v>0</x:v>
      </x:c>
      <x:c r="S203" s="15" t="n">
        <x:f>'Crosswalk'!J40</x:f>
        <x:v>0</x:v>
      </x:c>
      <x:c r="T203" s="15" t="n">
        <x:f>'Crosswalk'!K40</x:f>
        <x:v>0</x:v>
      </x:c>
      <x:c r="U203" s="15" t="n">
        <x:f>'Crosswalk'!L40</x:f>
        <x:v>1</x:v>
      </x:c>
      <x:c r="V203" s="15" t="n">
        <x:f>'Crosswalk'!M40</x:f>
        <x:v>0</x:v>
      </x:c>
      <x:c r="W203" s="15" t="n">
        <x:f>'Crosswalk'!N40</x:f>
        <x:v>0</x:v>
      </x:c>
      <x:c r="X203" s="18" t="str">
        <x:v>HS - Continuous National Household Sample Survey</x:v>
      </x:c>
      <x:c r="Y203" s="13" t="str"/>
      <x:c r="Z203" s="18" t="str">
        <x:v>Own-country 2024 division composition. Observed industry detail; within-group ratios only. Definitions may differ from ILO modelled margins.</x:v>
      </x:c>
      <x:c r="AA203" s="13" t="str"/>
      <x:c r="AB203" s="13" t="str">
        <x:v>https://rplumber.ilo.org/data/indicator?format=.csv.gz&amp;id=EMP_TEMP_SEX_EC2_NB_A</x:v>
      </x:c>
    </x:row>
    <x:row r="204" ht="48" customHeight="1">
      <x:c r="A204" s="2" t="str">
        <x:v>BRA</x:v>
      </x:c>
      <x:c r="B204" s="2" t="str">
        <x:v>DE</x:v>
      </x:c>
      <x:c r="C204" s="2" t="str">
        <x:v>BRA</x:v>
      </x:c>
      <x:c r="D204" s="2" t="n">
        <x:v>2024</x:v>
      </x:c>
      <x:c r="E204" s="2" t="str">
        <x:v>EC2_ISIC4_E38</x:v>
      </x:c>
      <x:c r="F204" s="17" t="str">
        <x:v>Economic activity (ISIC-Rev.4), 2 digit level: 38 - Waste collection, treatment and disposal activities; materials recovery</x:v>
      </x:c>
      <x:c r="G204" s="19" t="n">
        <x:v>288.325</x:v>
      </x:c>
      <x:c r="H204" s="20" t="n">
        <x:v>1</x:v>
      </x:c>
      <x:c r="I204" s="19" t="n">
        <x:f>SUM(G201:G205)</x:f>
        <x:v>761.7979999999999</x:v>
      </x:c>
      <x:c r="J204" s="20" t="n">
        <x:f>G204/I204*H204</x:f>
        <x:v>0.3784795969535232</x:v>
      </x:c>
      <x:c r="K204" s="2" t="str">
        <x:v>ISIC4:38</x:v>
      </x:c>
      <x:c r="L204" s="14" t="n">
        <x:f>'Crosswalk'!C41</x:f>
        <x:v>0</x:v>
      </x:c>
      <x:c r="M204" s="14" t="n">
        <x:f>'Crosswalk'!D41</x:f>
        <x:v>0</x:v>
      </x:c>
      <x:c r="N204" s="14" t="n">
        <x:f>'Crosswalk'!E41</x:f>
        <x:v>1</x:v>
      </x:c>
      <x:c r="O204" s="14" t="n">
        <x:f>'Crosswalk'!F41</x:f>
        <x:v>0</x:v>
      </x:c>
      <x:c r="P204" s="14" t="n">
        <x:f>'Crosswalk'!G41</x:f>
        <x:v>0</x:v>
      </x:c>
      <x:c r="Q204" s="14" t="n">
        <x:f>'Crosswalk'!H41</x:f>
        <x:v>0</x:v>
      </x:c>
      <x:c r="R204" s="14" t="n">
        <x:f>'Crosswalk'!I41</x:f>
        <x:v>0</x:v>
      </x:c>
      <x:c r="S204" s="14" t="n">
        <x:f>'Crosswalk'!J41</x:f>
        <x:v>0</x:v>
      </x:c>
      <x:c r="T204" s="14" t="n">
        <x:f>'Crosswalk'!K41</x:f>
        <x:v>0</x:v>
      </x:c>
      <x:c r="U204" s="14" t="n">
        <x:f>'Crosswalk'!L41</x:f>
        <x:v>0</x:v>
      </x:c>
      <x:c r="V204" s="14" t="n">
        <x:f>'Crosswalk'!M41</x:f>
        <x:v>0</x:v>
      </x:c>
      <x:c r="W204" s="14" t="n">
        <x:f>'Crosswalk'!N41</x:f>
        <x:v>0</x:v>
      </x:c>
      <x:c r="X204" s="17" t="str">
        <x:v>HS - Continuous National Household Sample Survey</x:v>
      </x:c>
      <x:c r="Y204" s="2" t="str"/>
      <x:c r="Z204" s="17" t="str">
        <x:v>Own-country 2024 division composition. Observed industry detail; within-group ratios only. Definitions may differ from ILO modelled margins.</x:v>
      </x:c>
      <x:c r="AA204" s="2" t="str"/>
      <x:c r="AB204" s="2" t="str">
        <x:v>https://rplumber.ilo.org/data/indicator?format=.csv.gz&amp;id=EMP_TEMP_SEX_EC2_NB_A</x:v>
      </x:c>
    </x:row>
    <x:row r="205" ht="48" customHeight="1">
      <x:c r="A205" s="13" t="str">
        <x:v>BRA</x:v>
      </x:c>
      <x:c r="B205" s="13" t="str">
        <x:v>DE</x:v>
      </x:c>
      <x:c r="C205" s="13" t="str">
        <x:v>BRA</x:v>
      </x:c>
      <x:c r="D205" s="13" t="n">
        <x:v>2024</x:v>
      </x:c>
      <x:c r="E205" s="13" t="str">
        <x:v>EC2_ISIC4_E39</x:v>
      </x:c>
      <x:c r="F205" s="18" t="str">
        <x:v>Economic activity (ISIC-Rev.4), 2 digit level: 39 - Remediation activities and other waste management services</x:v>
      </x:c>
      <x:c r="G205" s="21" t="n">
        <x:v>2.11</x:v>
      </x:c>
      <x:c r="H205" s="22" t="n">
        <x:v>1</x:v>
      </x:c>
      <x:c r="I205" s="21" t="n">
        <x:f>SUM(G201:G205)</x:f>
        <x:v>761.7979999999999</x:v>
      </x:c>
      <x:c r="J205" s="22" t="n">
        <x:f>G205/I205*H205</x:f>
        <x:v>0.0027697631130562173</x:v>
      </x:c>
      <x:c r="K205" s="13" t="str">
        <x:v>ISIC4:39</x:v>
      </x:c>
      <x:c r="L205" s="15" t="n">
        <x:f>'Crosswalk'!C42</x:f>
        <x:v>0</x:v>
      </x:c>
      <x:c r="M205" s="15" t="n">
        <x:f>'Crosswalk'!D42</x:f>
        <x:v>0</x:v>
      </x:c>
      <x:c r="N205" s="15" t="n">
        <x:f>'Crosswalk'!E42</x:f>
        <x:v>1</x:v>
      </x:c>
      <x:c r="O205" s="15" t="n">
        <x:f>'Crosswalk'!F42</x:f>
        <x:v>0</x:v>
      </x:c>
      <x:c r="P205" s="15" t="n">
        <x:f>'Crosswalk'!G42</x:f>
        <x:v>0</x:v>
      </x:c>
      <x:c r="Q205" s="15" t="n">
        <x:f>'Crosswalk'!H42</x:f>
        <x:v>0</x:v>
      </x:c>
      <x:c r="R205" s="15" t="n">
        <x:f>'Crosswalk'!I42</x:f>
        <x:v>0</x:v>
      </x:c>
      <x:c r="S205" s="15" t="n">
        <x:f>'Crosswalk'!J42</x:f>
        <x:v>0</x:v>
      </x:c>
      <x:c r="T205" s="15" t="n">
        <x:f>'Crosswalk'!K42</x:f>
        <x:v>0</x:v>
      </x:c>
      <x:c r="U205" s="15" t="n">
        <x:f>'Crosswalk'!L42</x:f>
        <x:v>0</x:v>
      </x:c>
      <x:c r="V205" s="15" t="n">
        <x:f>'Crosswalk'!M42</x:f>
        <x:v>0</x:v>
      </x:c>
      <x:c r="W205" s="15" t="n">
        <x:f>'Crosswalk'!N42</x:f>
        <x:v>0</x:v>
      </x:c>
      <x:c r="X205" s="18" t="str">
        <x:v>HS - Continuous National Household Sample Survey</x:v>
      </x:c>
      <x:c r="Y205" s="13" t="str">
        <x:v>U</x:v>
      </x:c>
      <x:c r="Z205" s="18" t="str">
        <x:v>Own-country 2024 division composition. Observed industry detail; within-group ratios only. Definitions may differ from ILO modelled margins.</x:v>
      </x:c>
      <x:c r="AA205" s="13" t="str"/>
      <x:c r="AB205" s="13" t="str">
        <x:v>https://rplumber.ilo.org/data/indicator?format=.csv.gz&amp;id=EMP_TEMP_SEX_EC2_NB_A</x:v>
      </x:c>
    </x:row>
    <x:row r="206" ht="48" customHeight="1">
      <x:c r="A206" s="2" t="str">
        <x:v>BRA</x:v>
      </x:c>
      <x:c r="B206" s="2" t="str">
        <x:v>F</x:v>
      </x:c>
      <x:c r="C206" s="2" t="str">
        <x:v>BRA</x:v>
      </x:c>
      <x:c r="D206" s="2" t="n">
        <x:v>2024</x:v>
      </x:c>
      <x:c r="E206" s="2" t="str">
        <x:v>EC2_ISIC4_F41</x:v>
      </x:c>
      <x:c r="F206" s="17" t="str">
        <x:v>Economic activity (ISIC-Rev.4), 2 digit level: 41 - Construction of buildings</x:v>
      </x:c>
      <x:c r="G206" s="19" t="n">
        <x:v>4909.697</x:v>
      </x:c>
      <x:c r="H206" s="20" t="n">
        <x:v>1</x:v>
      </x:c>
      <x:c r="I206" s="19" t="n">
        <x:f>SUM(G206:G208)</x:f>
        <x:v>7556.387</x:v>
      </x:c>
      <x:c r="J206" s="20" t="n">
        <x:f>G206/I206*H206</x:f>
        <x:v>0.6497413380230526</x:v>
      </x:c>
      <x:c r="K206" s="2" t="str">
        <x:v>ISIC4:41</x:v>
      </x:c>
      <x:c r="L206" s="14" t="n">
        <x:f>'Crosswalk'!C43</x:f>
        <x:v>0</x:v>
      </x:c>
      <x:c r="M206" s="14" t="n">
        <x:f>'Crosswalk'!D43</x:f>
        <x:v>0</x:v>
      </x:c>
      <x:c r="N206" s="14" t="n">
        <x:f>'Crosswalk'!E43</x:f>
        <x:v>0.5</x:v>
      </x:c>
      <x:c r="O206" s="14" t="n">
        <x:f>'Crosswalk'!F43</x:f>
        <x:v>0.5</x:v>
      </x:c>
      <x:c r="P206" s="14" t="n">
        <x:f>'Crosswalk'!G43</x:f>
        <x:v>0</x:v>
      </x:c>
      <x:c r="Q206" s="14" t="n">
        <x:f>'Crosswalk'!H43</x:f>
        <x:v>0</x:v>
      </x:c>
      <x:c r="R206" s="14" t="n">
        <x:f>'Crosswalk'!I43</x:f>
        <x:v>0</x:v>
      </x:c>
      <x:c r="S206" s="14" t="n">
        <x:f>'Crosswalk'!J43</x:f>
        <x:v>0</x:v>
      </x:c>
      <x:c r="T206" s="14" t="n">
        <x:f>'Crosswalk'!K43</x:f>
        <x:v>0</x:v>
      </x:c>
      <x:c r="U206" s="14" t="n">
        <x:f>'Crosswalk'!L43</x:f>
        <x:v>0</x:v>
      </x:c>
      <x:c r="V206" s="14" t="n">
        <x:f>'Crosswalk'!M43</x:f>
        <x:v>0</x:v>
      </x:c>
      <x:c r="W206" s="14" t="n">
        <x:f>'Crosswalk'!N43</x:f>
        <x:v>0</x:v>
      </x:c>
      <x:c r="X206" s="17" t="str">
        <x:v>HS - Continuous National Household Sample Survey</x:v>
      </x:c>
      <x:c r="Y206" s="2" t="str"/>
      <x:c r="Z206" s="17" t="str">
        <x:v>Own-country 2024 division composition. Observed industry detail; within-group ratios only. Definitions may differ from ILO modelled margins.</x:v>
      </x:c>
      <x:c r="AA206" s="2" t="str"/>
      <x:c r="AB206" s="2" t="str">
        <x:v>https://rplumber.ilo.org/data/indicator?format=.csv.gz&amp;id=EMP_TEMP_SEX_EC2_NB_A</x:v>
      </x:c>
    </x:row>
    <x:row r="207" ht="48" customHeight="1">
      <x:c r="A207" s="13" t="str">
        <x:v>BRA</x:v>
      </x:c>
      <x:c r="B207" s="13" t="str">
        <x:v>F</x:v>
      </x:c>
      <x:c r="C207" s="13" t="str">
        <x:v>BRA</x:v>
      </x:c>
      <x:c r="D207" s="13" t="n">
        <x:v>2024</x:v>
      </x:c>
      <x:c r="E207" s="13" t="str">
        <x:v>EC2_ISIC4_F42</x:v>
      </x:c>
      <x:c r="F207" s="18" t="str">
        <x:v>Economic activity (ISIC-Rev.4), 2 digit level: 42 - Civil engineering</x:v>
      </x:c>
      <x:c r="G207" s="21" t="n">
        <x:v>598.98</x:v>
      </x:c>
      <x:c r="H207" s="22" t="n">
        <x:v>1</x:v>
      </x:c>
      <x:c r="I207" s="21" t="n">
        <x:f>SUM(G206:G208)</x:f>
        <x:v>7556.387</x:v>
      </x:c>
      <x:c r="J207" s="22" t="n">
        <x:f>G207/I207*H207</x:f>
        <x:v>0.0792680417241732</x:v>
      </x:c>
      <x:c r="K207" s="13" t="str">
        <x:v>ISIC4:42</x:v>
      </x:c>
      <x:c r="L207" s="15" t="n">
        <x:f>'Crosswalk'!C44</x:f>
        <x:v>0</x:v>
      </x:c>
      <x:c r="M207" s="15" t="n">
        <x:f>'Crosswalk'!D44</x:f>
        <x:v>0</x:v>
      </x:c>
      <x:c r="N207" s="15" t="n">
        <x:f>'Crosswalk'!E44</x:f>
        <x:v>1</x:v>
      </x:c>
      <x:c r="O207" s="15" t="n">
        <x:f>'Crosswalk'!F44</x:f>
        <x:v>0</x:v>
      </x:c>
      <x:c r="P207" s="15" t="n">
        <x:f>'Crosswalk'!G44</x:f>
        <x:v>0</x:v>
      </x:c>
      <x:c r="Q207" s="15" t="n">
        <x:f>'Crosswalk'!H44</x:f>
        <x:v>0</x:v>
      </x:c>
      <x:c r="R207" s="15" t="n">
        <x:f>'Crosswalk'!I44</x:f>
        <x:v>0</x:v>
      </x:c>
      <x:c r="S207" s="15" t="n">
        <x:f>'Crosswalk'!J44</x:f>
        <x:v>0</x:v>
      </x:c>
      <x:c r="T207" s="15" t="n">
        <x:f>'Crosswalk'!K44</x:f>
        <x:v>0</x:v>
      </x:c>
      <x:c r="U207" s="15" t="n">
        <x:f>'Crosswalk'!L44</x:f>
        <x:v>0</x:v>
      </x:c>
      <x:c r="V207" s="15" t="n">
        <x:f>'Crosswalk'!M44</x:f>
        <x:v>0</x:v>
      </x:c>
      <x:c r="W207" s="15" t="n">
        <x:f>'Crosswalk'!N44</x:f>
        <x:v>0</x:v>
      </x:c>
      <x:c r="X207" s="18" t="str">
        <x:v>HS - Continuous National Household Sample Survey</x:v>
      </x:c>
      <x:c r="Y207" s="13" t="str"/>
      <x:c r="Z207" s="18" t="str">
        <x:v>Own-country 2024 division composition. Observed industry detail; within-group ratios only. Definitions may differ from ILO modelled margins.</x:v>
      </x:c>
      <x:c r="AA207" s="13" t="str"/>
      <x:c r="AB207" s="13" t="str">
        <x:v>https://rplumber.ilo.org/data/indicator?format=.csv.gz&amp;id=EMP_TEMP_SEX_EC2_NB_A</x:v>
      </x:c>
    </x:row>
    <x:row r="208" ht="48" customHeight="1">
      <x:c r="A208" s="2" t="str">
        <x:v>BRA</x:v>
      </x:c>
      <x:c r="B208" s="2" t="str">
        <x:v>F</x:v>
      </x:c>
      <x:c r="C208" s="2" t="str">
        <x:v>BRA</x:v>
      </x:c>
      <x:c r="D208" s="2" t="n">
        <x:v>2024</x:v>
      </x:c>
      <x:c r="E208" s="2" t="str">
        <x:v>EC2_ISIC4_F43</x:v>
      </x:c>
      <x:c r="F208" s="17" t="str">
        <x:v>Economic activity (ISIC-Rev.4), 2 digit level: 43 - Specialized construction activities</x:v>
      </x:c>
      <x:c r="G208" s="19" t="n">
        <x:v>2047.71</x:v>
      </x:c>
      <x:c r="H208" s="20" t="n">
        <x:v>1</x:v>
      </x:c>
      <x:c r="I208" s="19" t="n">
        <x:f>SUM(G206:G208)</x:f>
        <x:v>7556.387</x:v>
      </x:c>
      <x:c r="J208" s="20" t="n">
        <x:f>G208/I208*H208</x:f>
        <x:v>0.27099062025277426</x:v>
      </x:c>
      <x:c r="K208" s="2" t="str">
        <x:v>ISIC4:43</x:v>
      </x:c>
      <x:c r="L208" s="14" t="n">
        <x:f>'Crosswalk'!C45</x:f>
        <x:v>0</x:v>
      </x:c>
      <x:c r="M208" s="14" t="n">
        <x:f>'Crosswalk'!D45</x:f>
        <x:v>0</x:v>
      </x:c>
      <x:c r="N208" s="14" t="n">
        <x:f>'Crosswalk'!E45</x:f>
        <x:v>0.6</x:v>
      </x:c>
      <x:c r="O208" s="14" t="n">
        <x:f>'Crosswalk'!F45</x:f>
        <x:v>0.4</x:v>
      </x:c>
      <x:c r="P208" s="14" t="n">
        <x:f>'Crosswalk'!G45</x:f>
        <x:v>0</x:v>
      </x:c>
      <x:c r="Q208" s="14" t="n">
        <x:f>'Crosswalk'!H45</x:f>
        <x:v>0</x:v>
      </x:c>
      <x:c r="R208" s="14" t="n">
        <x:f>'Crosswalk'!I45</x:f>
        <x:v>0</x:v>
      </x:c>
      <x:c r="S208" s="14" t="n">
        <x:f>'Crosswalk'!J45</x:f>
        <x:v>0</x:v>
      </x:c>
      <x:c r="T208" s="14" t="n">
        <x:f>'Crosswalk'!K45</x:f>
        <x:v>0</x:v>
      </x:c>
      <x:c r="U208" s="14" t="n">
        <x:f>'Crosswalk'!L45</x:f>
        <x:v>0</x:v>
      </x:c>
      <x:c r="V208" s="14" t="n">
        <x:f>'Crosswalk'!M45</x:f>
        <x:v>0</x:v>
      </x:c>
      <x:c r="W208" s="14" t="n">
        <x:f>'Crosswalk'!N45</x:f>
        <x:v>0</x:v>
      </x:c>
      <x:c r="X208" s="17" t="str">
        <x:v>HS - Continuous National Household Sample Survey</x:v>
      </x:c>
      <x:c r="Y208" s="2" t="str"/>
      <x:c r="Z208" s="17" t="str">
        <x:v>Own-country 2024 division composition. Observed industry detail; within-group ratios only. Definitions may differ from ILO modelled margins.</x:v>
      </x:c>
      <x:c r="AA208" s="2" t="str"/>
      <x:c r="AB208" s="2" t="str">
        <x:v>https://rplumber.ilo.org/data/indicator?format=.csv.gz&amp;id=EMP_TEMP_SEX_EC2_NB_A</x:v>
      </x:c>
    </x:row>
    <x:row r="209" ht="48" customHeight="1">
      <x:c r="A209" s="13" t="str">
        <x:v>BRA</x:v>
      </x:c>
      <x:c r="B209" s="13" t="str">
        <x:v>G</x:v>
      </x:c>
      <x:c r="C209" s="13" t="str">
        <x:v>BRA</x:v>
      </x:c>
      <x:c r="D209" s="13" t="n">
        <x:v>2024</x:v>
      </x:c>
      <x:c r="E209" s="13" t="str">
        <x:v>EC2_ISIC4_G45</x:v>
      </x:c>
      <x:c r="F209" s="18" t="str">
        <x:v>Economic activity (ISIC-Rev.4), 2 digit level: 45 - Wholesale and retail trade and repair of motor vehicles and motorcycles</x:v>
      </x:c>
      <x:c r="G209" s="21" t="n">
        <x:v>3223.846</x:v>
      </x:c>
      <x:c r="H209" s="22" t="n">
        <x:v>1</x:v>
      </x:c>
      <x:c r="I209" s="21" t="n">
        <x:f>SUM(G209:G211)</x:f>
        <x:v>19337.025</x:v>
      </x:c>
      <x:c r="J209" s="22" t="n">
        <x:f>G209/I209*H209</x:f>
        <x:v>0.16671882050108533</x:v>
      </x:c>
      <x:c r="K209" s="13" t="str">
        <x:v>ISIC4:45</x:v>
      </x:c>
      <x:c r="L209" s="15" t="n">
        <x:f>'Crosswalk'!C46</x:f>
        <x:v>0</x:v>
      </x:c>
      <x:c r="M209" s="15" t="n">
        <x:f>'Crosswalk'!D46</x:f>
        <x:v>0</x:v>
      </x:c>
      <x:c r="N209" s="15" t="n">
        <x:f>'Crosswalk'!E46</x:f>
        <x:v>0</x:v>
      </x:c>
      <x:c r="O209" s="15" t="n">
        <x:f>'Crosswalk'!F46</x:f>
        <x:v>1</x:v>
      </x:c>
      <x:c r="P209" s="15" t="n">
        <x:f>'Crosswalk'!G46</x:f>
        <x:v>0</x:v>
      </x:c>
      <x:c r="Q209" s="15" t="n">
        <x:f>'Crosswalk'!H46</x:f>
        <x:v>0</x:v>
      </x:c>
      <x:c r="R209" s="15" t="n">
        <x:f>'Crosswalk'!I46</x:f>
        <x:v>0</x:v>
      </x:c>
      <x:c r="S209" s="15" t="n">
        <x:f>'Crosswalk'!J46</x:f>
        <x:v>0</x:v>
      </x:c>
      <x:c r="T209" s="15" t="n">
        <x:f>'Crosswalk'!K46</x:f>
        <x:v>0</x:v>
      </x:c>
      <x:c r="U209" s="15" t="n">
        <x:f>'Crosswalk'!L46</x:f>
        <x:v>0</x:v>
      </x:c>
      <x:c r="V209" s="15" t="n">
        <x:f>'Crosswalk'!M46</x:f>
        <x:v>0</x:v>
      </x:c>
      <x:c r="W209" s="15" t="n">
        <x:f>'Crosswalk'!N46</x:f>
        <x:v>0</x:v>
      </x:c>
      <x:c r="X209" s="18" t="str">
        <x:v>HS - Continuous National Household Sample Survey</x:v>
      </x:c>
      <x:c r="Y209" s="13" t="str"/>
      <x:c r="Z209" s="18" t="str">
        <x:v>Own-country 2024 division composition. Observed industry detail; within-group ratios only. Definitions may differ from ILO modelled margins.</x:v>
      </x:c>
      <x:c r="AA209" s="13" t="str"/>
      <x:c r="AB209" s="13" t="str">
        <x:v>https://rplumber.ilo.org/data/indicator?format=.csv.gz&amp;id=EMP_TEMP_SEX_EC2_NB_A</x:v>
      </x:c>
    </x:row>
    <x:row r="210" ht="48" customHeight="1">
      <x:c r="A210" s="2" t="str">
        <x:v>BRA</x:v>
      </x:c>
      <x:c r="B210" s="2" t="str">
        <x:v>G</x:v>
      </x:c>
      <x:c r="C210" s="2" t="str">
        <x:v>BRA</x:v>
      </x:c>
      <x:c r="D210" s="2" t="n">
        <x:v>2024</x:v>
      </x:c>
      <x:c r="E210" s="2" t="str">
        <x:v>EC2_ISIC4_G46</x:v>
      </x:c>
      <x:c r="F210" s="17" t="str">
        <x:v>Economic activity (ISIC-Rev.4), 2 digit level: 46 - Wholesale trade, except of motor vehicles and motorcycles</x:v>
      </x:c>
      <x:c r="G210" s="19" t="n">
        <x:v>5456.738</x:v>
      </x:c>
      <x:c r="H210" s="20" t="n">
        <x:v>1</x:v>
      </x:c>
      <x:c r="I210" s="19" t="n">
        <x:f>SUM(G209:G211)</x:f>
        <x:v>19337.025</x:v>
      </x:c>
      <x:c r="J210" s="20" t="n">
        <x:f>G210/I210*H210</x:f>
        <x:v>0.28219118504526935</x:v>
      </x:c>
      <x:c r="K210" s="2" t="str">
        <x:v>ISIC4:46</x:v>
      </x:c>
      <x:c r="L210" s="14" t="n">
        <x:f>'Crosswalk'!C47</x:f>
        <x:v>0.05</x:v>
      </x:c>
      <x:c r="M210" s="14" t="n">
        <x:f>'Crosswalk'!D47</x:f>
        <x:v>0.05</x:v>
      </x:c>
      <x:c r="N210" s="14" t="n">
        <x:f>'Crosswalk'!E47</x:f>
        <x:v>0.55</x:v>
      </x:c>
      <x:c r="O210" s="14" t="n">
        <x:f>'Crosswalk'!F47</x:f>
        <x:v>0</x:v>
      </x:c>
      <x:c r="P210" s="14" t="n">
        <x:f>'Crosswalk'!G47</x:f>
        <x:v>0.2</x:v>
      </x:c>
      <x:c r="Q210" s="14" t="n">
        <x:f>'Crosswalk'!H47</x:f>
        <x:v>0.05</x:v>
      </x:c>
      <x:c r="R210" s="14" t="n">
        <x:f>'Crosswalk'!I47</x:f>
        <x:v>0</x:v>
      </x:c>
      <x:c r="S210" s="14" t="n">
        <x:f>'Crosswalk'!J47</x:f>
        <x:v>0.1</x:v>
      </x:c>
      <x:c r="T210" s="14" t="n">
        <x:f>'Crosswalk'!K47</x:f>
        <x:v>0</x:v>
      </x:c>
      <x:c r="U210" s="14" t="n">
        <x:f>'Crosswalk'!L47</x:f>
        <x:v>0</x:v>
      </x:c>
      <x:c r="V210" s="14" t="n">
        <x:f>'Crosswalk'!M47</x:f>
        <x:v>0</x:v>
      </x:c>
      <x:c r="W210" s="14" t="n">
        <x:f>'Crosswalk'!N47</x:f>
        <x:v>0</x:v>
      </x:c>
      <x:c r="X210" s="17" t="str">
        <x:v>HS - Continuous National Household Sample Survey</x:v>
      </x:c>
      <x:c r="Y210" s="2" t="str"/>
      <x:c r="Z210" s="17" t="str">
        <x:v>Own-country 2024 division composition. Observed industry detail; within-group ratios only. Definitions may differ from ILO modelled margins.</x:v>
      </x:c>
      <x:c r="AA210" s="2" t="str"/>
      <x:c r="AB210" s="2" t="str">
        <x:v>https://rplumber.ilo.org/data/indicator?format=.csv.gz&amp;id=EMP_TEMP_SEX_EC2_NB_A</x:v>
      </x:c>
    </x:row>
    <x:row r="211" ht="48" customHeight="1">
      <x:c r="A211" s="13" t="str">
        <x:v>BRA</x:v>
      </x:c>
      <x:c r="B211" s="13" t="str">
        <x:v>G</x:v>
      </x:c>
      <x:c r="C211" s="13" t="str">
        <x:v>BRA</x:v>
      </x:c>
      <x:c r="D211" s="13" t="n">
        <x:v>2024</x:v>
      </x:c>
      <x:c r="E211" s="13" t="str">
        <x:v>EC2_ISIC4_G47</x:v>
      </x:c>
      <x:c r="F211" s="18" t="str">
        <x:v>Economic activity (ISIC-Rev.4), 2 digit level: 47 - Retail trade, except of motor vehicles and motorcycles</x:v>
      </x:c>
      <x:c r="G211" s="21" t="n">
        <x:v>10656.441</x:v>
      </x:c>
      <x:c r="H211" s="22" t="n">
        <x:v>1</x:v>
      </x:c>
      <x:c r="I211" s="21" t="n">
        <x:f>SUM(G209:G211)</x:f>
        <x:v>19337.025</x:v>
      </x:c>
      <x:c r="J211" s="22" t="n">
        <x:f>G211/I211*H211</x:f>
        <x:v>0.5510899944536453</x:v>
      </x:c>
      <x:c r="K211" s="13" t="str">
        <x:v>ISIC4:47</x:v>
      </x:c>
      <x:c r="L211" s="15" t="n">
        <x:f>'Crosswalk'!C48</x:f>
        <x:v>0</x:v>
      </x:c>
      <x:c r="M211" s="15" t="n">
        <x:f>'Crosswalk'!D48</x:f>
        <x:v>0</x:v>
      </x:c>
      <x:c r="N211" s="15" t="n">
        <x:f>'Crosswalk'!E48</x:f>
        <x:v>0</x:v>
      </x:c>
      <x:c r="O211" s="15" t="n">
        <x:f>'Crosswalk'!F48</x:f>
        <x:v>0.55</x:v>
      </x:c>
      <x:c r="P211" s="15" t="n">
        <x:f>'Crosswalk'!G48</x:f>
        <x:v>0.45</x:v>
      </x:c>
      <x:c r="Q211" s="15" t="n">
        <x:f>'Crosswalk'!H48</x:f>
        <x:v>0</x:v>
      </x:c>
      <x:c r="R211" s="15" t="n">
        <x:f>'Crosswalk'!I48</x:f>
        <x:v>0</x:v>
      </x:c>
      <x:c r="S211" s="15" t="n">
        <x:f>'Crosswalk'!J48</x:f>
        <x:v>0</x:v>
      </x:c>
      <x:c r="T211" s="15" t="n">
        <x:f>'Crosswalk'!K48</x:f>
        <x:v>0</x:v>
      </x:c>
      <x:c r="U211" s="15" t="n">
        <x:f>'Crosswalk'!L48</x:f>
        <x:v>0</x:v>
      </x:c>
      <x:c r="V211" s="15" t="n">
        <x:f>'Crosswalk'!M48</x:f>
        <x:v>0</x:v>
      </x:c>
      <x:c r="W211" s="15" t="n">
        <x:f>'Crosswalk'!N48</x:f>
        <x:v>0</x:v>
      </x:c>
      <x:c r="X211" s="18" t="str">
        <x:v>HS - Continuous National Household Sample Survey</x:v>
      </x:c>
      <x:c r="Y211" s="13" t="str"/>
      <x:c r="Z211" s="18" t="str">
        <x:v>Own-country 2024 division composition. Observed industry detail; within-group ratios only. Definitions may differ from ILO modelled margins.</x:v>
      </x:c>
      <x:c r="AA211" s="13" t="str"/>
      <x:c r="AB211" s="13" t="str">
        <x:v>https://rplumber.ilo.org/data/indicator?format=.csv.gz&amp;id=EMP_TEMP_SEX_EC2_NB_A</x:v>
      </x:c>
    </x:row>
    <x:row r="212" ht="48" customHeight="1">
      <x:c r="A212" s="2" t="str">
        <x:v>BRA</x:v>
      </x:c>
      <x:c r="B212" s="2" t="str">
        <x:v>HJ</x:v>
      </x:c>
      <x:c r="C212" s="2" t="str">
        <x:v>BRA</x:v>
      </x:c>
      <x:c r="D212" s="2" t="n">
        <x:v>2024</x:v>
      </x:c>
      <x:c r="E212" s="2" t="str">
        <x:v>EC2_ISIC4_H49</x:v>
      </x:c>
      <x:c r="F212" s="17" t="str">
        <x:v>Economic activity (ISIC-Rev.4), 2 digit level: 49 - Land transport and transport via pipelines</x:v>
      </x:c>
      <x:c r="G212" s="19" t="n">
        <x:v>4287.404</x:v>
      </x:c>
      <x:c r="H212" s="20" t="n">
        <x:v>1</x:v>
      </x:c>
      <x:c r="I212" s="19" t="n">
        <x:f>SUM(G212:G222)</x:f>
        <x:v>7632.356000000001</x:v>
      </x:c>
      <x:c r="J212" s="20" t="n">
        <x:f>G212/I212*H212</x:f>
        <x:v>0.5617405687051286</x:v>
      </x:c>
      <x:c r="K212" s="2" t="str">
        <x:v>ISIC4:49</x:v>
      </x:c>
      <x:c r="L212" s="14" t="n">
        <x:f>'Crosswalk'!C49</x:f>
        <x:v>0.05</x:v>
      </x:c>
      <x:c r="M212" s="14" t="n">
        <x:f>'Crosswalk'!D49</x:f>
        <x:v>0</x:v>
      </x:c>
      <x:c r="N212" s="14" t="n">
        <x:f>'Crosswalk'!E49</x:f>
        <x:v>0.95</x:v>
      </x:c>
      <x:c r="O212" s="14" t="n">
        <x:f>'Crosswalk'!F49</x:f>
        <x:v>0</x:v>
      </x:c>
      <x:c r="P212" s="14" t="n">
        <x:f>'Crosswalk'!G49</x:f>
        <x:v>0</x:v>
      </x:c>
      <x:c r="Q212" s="14" t="n">
        <x:f>'Crosswalk'!H49</x:f>
        <x:v>0</x:v>
      </x:c>
      <x:c r="R212" s="14" t="n">
        <x:f>'Crosswalk'!I49</x:f>
        <x:v>0</x:v>
      </x:c>
      <x:c r="S212" s="14" t="n">
        <x:f>'Crosswalk'!J49</x:f>
        <x:v>0</x:v>
      </x:c>
      <x:c r="T212" s="14" t="n">
        <x:f>'Crosswalk'!K49</x:f>
        <x:v>0</x:v>
      </x:c>
      <x:c r="U212" s="14" t="n">
        <x:f>'Crosswalk'!L49</x:f>
        <x:v>0</x:v>
      </x:c>
      <x:c r="V212" s="14" t="n">
        <x:f>'Crosswalk'!M49</x:f>
        <x:v>0</x:v>
      </x:c>
      <x:c r="W212" s="14" t="n">
        <x:f>'Crosswalk'!N49</x:f>
        <x:v>0</x:v>
      </x:c>
      <x:c r="X212" s="17" t="str">
        <x:v>HS - Continuous National Household Sample Survey</x:v>
      </x:c>
      <x:c r="Y212" s="2" t="str"/>
      <x:c r="Z212" s="17" t="str">
        <x:v>Own-country 2024 division composition. Observed industry detail; within-group ratios only. Definitions may differ from ILO modelled margins.</x:v>
      </x:c>
      <x:c r="AA212" s="2" t="str"/>
      <x:c r="AB212" s="2" t="str">
        <x:v>https://rplumber.ilo.org/data/indicator?format=.csv.gz&amp;id=EMP_TEMP_SEX_EC2_NB_A</x:v>
      </x:c>
    </x:row>
    <x:row r="213" ht="48" customHeight="1">
      <x:c r="A213" s="13" t="str">
        <x:v>BRA</x:v>
      </x:c>
      <x:c r="B213" s="13" t="str">
        <x:v>HJ</x:v>
      </x:c>
      <x:c r="C213" s="13" t="str">
        <x:v>BRA</x:v>
      </x:c>
      <x:c r="D213" s="13" t="n">
        <x:v>2024</x:v>
      </x:c>
      <x:c r="E213" s="13" t="str">
        <x:v>EC2_ISIC4_H50</x:v>
      </x:c>
      <x:c r="F213" s="18" t="str">
        <x:v>Economic activity (ISIC-Rev.4), 2 digit level: 50 - Water transport</x:v>
      </x:c>
      <x:c r="G213" s="21" t="n">
        <x:v>95.621</x:v>
      </x:c>
      <x:c r="H213" s="22" t="n">
        <x:v>1</x:v>
      </x:c>
      <x:c r="I213" s="21" t="n">
        <x:f>SUM(G212:G222)</x:f>
        <x:v>7632.356000000001</x:v>
      </x:c>
      <x:c r="J213" s="22" t="n">
        <x:f>G213/I213*H213</x:f>
        <x:v>0.012528372628320794</x:v>
      </x:c>
      <x:c r="K213" s="13" t="str">
        <x:v>ISIC4:50</x:v>
      </x:c>
      <x:c r="L213" s="15" t="n">
        <x:f>'Crosswalk'!C50</x:f>
        <x:v>0</x:v>
      </x:c>
      <x:c r="M213" s="15" t="n">
        <x:f>'Crosswalk'!D50</x:f>
        <x:v>0</x:v>
      </x:c>
      <x:c r="N213" s="15" t="n">
        <x:f>'Crosswalk'!E50</x:f>
        <x:v>1</x:v>
      </x:c>
      <x:c r="O213" s="15" t="n">
        <x:f>'Crosswalk'!F50</x:f>
        <x:v>0</x:v>
      </x:c>
      <x:c r="P213" s="15" t="n">
        <x:f>'Crosswalk'!G50</x:f>
        <x:v>0</x:v>
      </x:c>
      <x:c r="Q213" s="15" t="n">
        <x:f>'Crosswalk'!H50</x:f>
        <x:v>0</x:v>
      </x:c>
      <x:c r="R213" s="15" t="n">
        <x:f>'Crosswalk'!I50</x:f>
        <x:v>0</x:v>
      </x:c>
      <x:c r="S213" s="15" t="n">
        <x:f>'Crosswalk'!J50</x:f>
        <x:v>0</x:v>
      </x:c>
      <x:c r="T213" s="15" t="n">
        <x:f>'Crosswalk'!K50</x:f>
        <x:v>0</x:v>
      </x:c>
      <x:c r="U213" s="15" t="n">
        <x:f>'Crosswalk'!L50</x:f>
        <x:v>0</x:v>
      </x:c>
      <x:c r="V213" s="15" t="n">
        <x:f>'Crosswalk'!M50</x:f>
        <x:v>0</x:v>
      </x:c>
      <x:c r="W213" s="15" t="n">
        <x:f>'Crosswalk'!N50</x:f>
        <x:v>0</x:v>
      </x:c>
      <x:c r="X213" s="18" t="str">
        <x:v>HS - Continuous National Household Sample Survey</x:v>
      </x:c>
      <x:c r="Y213" s="13" t="str"/>
      <x:c r="Z213" s="18" t="str">
        <x:v>Own-country 2024 division composition. Observed industry detail; within-group ratios only. Definitions may differ from ILO modelled margins.</x:v>
      </x:c>
      <x:c r="AA213" s="13" t="str"/>
      <x:c r="AB213" s="13" t="str">
        <x:v>https://rplumber.ilo.org/data/indicator?format=.csv.gz&amp;id=EMP_TEMP_SEX_EC2_NB_A</x:v>
      </x:c>
    </x:row>
    <x:row r="214" ht="48" customHeight="1">
      <x:c r="A214" s="2" t="str">
        <x:v>BRA</x:v>
      </x:c>
      <x:c r="B214" s="2" t="str">
        <x:v>HJ</x:v>
      </x:c>
      <x:c r="C214" s="2" t="str">
        <x:v>BRA</x:v>
      </x:c>
      <x:c r="D214" s="2" t="n">
        <x:v>2024</x:v>
      </x:c>
      <x:c r="E214" s="2" t="str">
        <x:v>EC2_ISIC4_H51</x:v>
      </x:c>
      <x:c r="F214" s="17" t="str">
        <x:v>Economic activity (ISIC-Rev.4), 2 digit level: 51 - Air transport</x:v>
      </x:c>
      <x:c r="G214" s="19" t="n">
        <x:v>79.483</x:v>
      </x:c>
      <x:c r="H214" s="20" t="n">
        <x:v>1</x:v>
      </x:c>
      <x:c r="I214" s="19" t="n">
        <x:f>SUM(G212:G222)</x:f>
        <x:v>7632.356000000001</x:v>
      </x:c>
      <x:c r="J214" s="20" t="n">
        <x:f>G214/I214*H214</x:f>
        <x:v>0.010413953437182438</x:v>
      </x:c>
      <x:c r="K214" s="2" t="str">
        <x:v>ISIC4:51</x:v>
      </x:c>
      <x:c r="L214" s="14" t="n">
        <x:f>'Crosswalk'!C51</x:f>
        <x:v>0</x:v>
      </x:c>
      <x:c r="M214" s="14" t="n">
        <x:f>'Crosswalk'!D51</x:f>
        <x:v>0</x:v>
      </x:c>
      <x:c r="N214" s="14" t="n">
        <x:f>'Crosswalk'!E51</x:f>
        <x:v>1</x:v>
      </x:c>
      <x:c r="O214" s="14" t="n">
        <x:f>'Crosswalk'!F51</x:f>
        <x:v>0</x:v>
      </x:c>
      <x:c r="P214" s="14" t="n">
        <x:f>'Crosswalk'!G51</x:f>
        <x:v>0</x:v>
      </x:c>
      <x:c r="Q214" s="14" t="n">
        <x:f>'Crosswalk'!H51</x:f>
        <x:v>0</x:v>
      </x:c>
      <x:c r="R214" s="14" t="n">
        <x:f>'Crosswalk'!I51</x:f>
        <x:v>0</x:v>
      </x:c>
      <x:c r="S214" s="14" t="n">
        <x:f>'Crosswalk'!J51</x:f>
        <x:v>0</x:v>
      </x:c>
      <x:c r="T214" s="14" t="n">
        <x:f>'Crosswalk'!K51</x:f>
        <x:v>0</x:v>
      </x:c>
      <x:c r="U214" s="14" t="n">
        <x:f>'Crosswalk'!L51</x:f>
        <x:v>0</x:v>
      </x:c>
      <x:c r="V214" s="14" t="n">
        <x:f>'Crosswalk'!M51</x:f>
        <x:v>0</x:v>
      </x:c>
      <x:c r="W214" s="14" t="n">
        <x:f>'Crosswalk'!N51</x:f>
        <x:v>0</x:v>
      </x:c>
      <x:c r="X214" s="17" t="str">
        <x:v>HS - Continuous National Household Sample Survey</x:v>
      </x:c>
      <x:c r="Y214" s="2" t="str"/>
      <x:c r="Z214" s="17" t="str">
        <x:v>Own-country 2024 division composition. Observed industry detail; within-group ratios only. Definitions may differ from ILO modelled margins.</x:v>
      </x:c>
      <x:c r="AA214" s="2" t="str"/>
      <x:c r="AB214" s="2" t="str">
        <x:v>https://rplumber.ilo.org/data/indicator?format=.csv.gz&amp;id=EMP_TEMP_SEX_EC2_NB_A</x:v>
      </x:c>
    </x:row>
    <x:row r="215" ht="48" customHeight="1">
      <x:c r="A215" s="13" t="str">
        <x:v>BRA</x:v>
      </x:c>
      <x:c r="B215" s="13" t="str">
        <x:v>HJ</x:v>
      </x:c>
      <x:c r="C215" s="13" t="str">
        <x:v>BRA</x:v>
      </x:c>
      <x:c r="D215" s="13" t="n">
        <x:v>2024</x:v>
      </x:c>
      <x:c r="E215" s="13" t="str">
        <x:v>EC2_ISIC4_H52</x:v>
      </x:c>
      <x:c r="F215" s="18" t="str">
        <x:v>Economic activity (ISIC-Rev.4), 2 digit level: 52 - Warehousing and support activities for transportation</x:v>
      </x:c>
      <x:c r="G215" s="21" t="n">
        <x:v>715.209</x:v>
      </x:c>
      <x:c r="H215" s="22" t="n">
        <x:v>1</x:v>
      </x:c>
      <x:c r="I215" s="21" t="n">
        <x:f>SUM(G212:G222)</x:f>
        <x:v>7632.356000000001</x:v>
      </x:c>
      <x:c r="J215" s="22" t="n">
        <x:f>G215/I215*H215</x:f>
        <x:v>0.09370750001703274</x:v>
      </x:c>
      <x:c r="K215" s="13" t="str">
        <x:v>ISIC4:52</x:v>
      </x:c>
      <x:c r="L215" s="15" t="n">
        <x:f>'Crosswalk'!C52</x:f>
        <x:v>0</x:v>
      </x:c>
      <x:c r="M215" s="15" t="n">
        <x:f>'Crosswalk'!D52</x:f>
        <x:v>0</x:v>
      </x:c>
      <x:c r="N215" s="15" t="n">
        <x:f>'Crosswalk'!E52</x:f>
        <x:v>1</x:v>
      </x:c>
      <x:c r="O215" s="15" t="n">
        <x:f>'Crosswalk'!F52</x:f>
        <x:v>0</x:v>
      </x:c>
      <x:c r="P215" s="15" t="n">
        <x:f>'Crosswalk'!G52</x:f>
        <x:v>0</x:v>
      </x:c>
      <x:c r="Q215" s="15" t="n">
        <x:f>'Crosswalk'!H52</x:f>
        <x:v>0</x:v>
      </x:c>
      <x:c r="R215" s="15" t="n">
        <x:f>'Crosswalk'!I52</x:f>
        <x:v>0</x:v>
      </x:c>
      <x:c r="S215" s="15" t="n">
        <x:f>'Crosswalk'!J52</x:f>
        <x:v>0</x:v>
      </x:c>
      <x:c r="T215" s="15" t="n">
        <x:f>'Crosswalk'!K52</x:f>
        <x:v>0</x:v>
      </x:c>
      <x:c r="U215" s="15" t="n">
        <x:f>'Crosswalk'!L52</x:f>
        <x:v>0</x:v>
      </x:c>
      <x:c r="V215" s="15" t="n">
        <x:f>'Crosswalk'!M52</x:f>
        <x:v>0</x:v>
      </x:c>
      <x:c r="W215" s="15" t="n">
        <x:f>'Crosswalk'!N52</x:f>
        <x:v>0</x:v>
      </x:c>
      <x:c r="X215" s="18" t="str">
        <x:v>HS - Continuous National Household Sample Survey</x:v>
      </x:c>
      <x:c r="Y215" s="13" t="str"/>
      <x:c r="Z215" s="18" t="str">
        <x:v>Own-country 2024 division composition. Observed industry detail; within-group ratios only. Definitions may differ from ILO modelled margins.</x:v>
      </x:c>
      <x:c r="AA215" s="13" t="str"/>
      <x:c r="AB215" s="13" t="str">
        <x:v>https://rplumber.ilo.org/data/indicator?format=.csv.gz&amp;id=EMP_TEMP_SEX_EC2_NB_A</x:v>
      </x:c>
    </x:row>
    <x:row r="216" ht="48" customHeight="1">
      <x:c r="A216" s="2" t="str">
        <x:v>BRA</x:v>
      </x:c>
      <x:c r="B216" s="2" t="str">
        <x:v>HJ</x:v>
      </x:c>
      <x:c r="C216" s="2" t="str">
        <x:v>BRA</x:v>
      </x:c>
      <x:c r="D216" s="2" t="n">
        <x:v>2024</x:v>
      </x:c>
      <x:c r="E216" s="2" t="str">
        <x:v>EC2_ISIC4_H53</x:v>
      </x:c>
      <x:c r="F216" s="17" t="str">
        <x:v>Economic activity (ISIC-Rev.4), 2 digit level: 53 - Postal and courier activities</x:v>
      </x:c>
      <x:c r="G216" s="19" t="n">
        <x:v>604.695</x:v>
      </x:c>
      <x:c r="H216" s="20" t="n">
        <x:v>1</x:v>
      </x:c>
      <x:c r="I216" s="19" t="n">
        <x:f>SUM(G212:G222)</x:f>
        <x:v>7632.356000000001</x:v>
      </x:c>
      <x:c r="J216" s="20" t="n">
        <x:f>G216/I216*H216</x:f>
        <x:v>0.07922782951948258</x:v>
      </x:c>
      <x:c r="K216" s="2" t="str">
        <x:v>ISIC4:53</x:v>
      </x:c>
      <x:c r="L216" s="14" t="n">
        <x:f>'Crosswalk'!C53</x:f>
        <x:v>0</x:v>
      </x:c>
      <x:c r="M216" s="14" t="n">
        <x:f>'Crosswalk'!D53</x:f>
        <x:v>0</x:v>
      </x:c>
      <x:c r="N216" s="14" t="n">
        <x:f>'Crosswalk'!E53</x:f>
        <x:v>1</x:v>
      </x:c>
      <x:c r="O216" s="14" t="n">
        <x:f>'Crosswalk'!F53</x:f>
        <x:v>0</x:v>
      </x:c>
      <x:c r="P216" s="14" t="n">
        <x:f>'Crosswalk'!G53</x:f>
        <x:v>0</x:v>
      </x:c>
      <x:c r="Q216" s="14" t="n">
        <x:f>'Crosswalk'!H53</x:f>
        <x:v>0</x:v>
      </x:c>
      <x:c r="R216" s="14" t="n">
        <x:f>'Crosswalk'!I53</x:f>
        <x:v>0</x:v>
      </x:c>
      <x:c r="S216" s="14" t="n">
        <x:f>'Crosswalk'!J53</x:f>
        <x:v>0</x:v>
      </x:c>
      <x:c r="T216" s="14" t="n">
        <x:f>'Crosswalk'!K53</x:f>
        <x:v>0</x:v>
      </x:c>
      <x:c r="U216" s="14" t="n">
        <x:f>'Crosswalk'!L53</x:f>
        <x:v>0</x:v>
      </x:c>
      <x:c r="V216" s="14" t="n">
        <x:f>'Crosswalk'!M53</x:f>
        <x:v>0</x:v>
      </x:c>
      <x:c r="W216" s="14" t="n">
        <x:f>'Crosswalk'!N53</x:f>
        <x:v>0</x:v>
      </x:c>
      <x:c r="X216" s="17" t="str">
        <x:v>HS - Continuous National Household Sample Survey</x:v>
      </x:c>
      <x:c r="Y216" s="2" t="str"/>
      <x:c r="Z216" s="17" t="str">
        <x:v>Own-country 2024 division composition. Observed industry detail; within-group ratios only. Definitions may differ from ILO modelled margins.</x:v>
      </x:c>
      <x:c r="AA216" s="2" t="str"/>
      <x:c r="AB216" s="2" t="str">
        <x:v>https://rplumber.ilo.org/data/indicator?format=.csv.gz&amp;id=EMP_TEMP_SEX_EC2_NB_A</x:v>
      </x:c>
    </x:row>
    <x:row r="217" ht="48" customHeight="1">
      <x:c r="A217" s="13" t="str">
        <x:v>BRA</x:v>
      </x:c>
      <x:c r="B217" s="13" t="str">
        <x:v>HJ</x:v>
      </x:c>
      <x:c r="C217" s="13" t="str">
        <x:v>BRA</x:v>
      </x:c>
      <x:c r="D217" s="13" t="n">
        <x:v>2024</x:v>
      </x:c>
      <x:c r="E217" s="13" t="str">
        <x:v>EC2_ISIC4_J58</x:v>
      </x:c>
      <x:c r="F217" s="18" t="str">
        <x:v>Economic activity (ISIC-Rev.4), 2 digit level: 58 - Publishing activities</x:v>
      </x:c>
      <x:c r="G217" s="21" t="n">
        <x:v>322.585</x:v>
      </x:c>
      <x:c r="H217" s="22" t="n">
        <x:v>1</x:v>
      </x:c>
      <x:c r="I217" s="21" t="n">
        <x:f>SUM(G212:G222)</x:f>
        <x:v>7632.356000000001</x:v>
      </x:c>
      <x:c r="J217" s="22" t="n">
        <x:f>G217/I217*H217</x:f>
        <x:v>0.04226545512290045</x:v>
      </x:c>
      <x:c r="K217" s="13" t="str">
        <x:v>ISIC4:58</x:v>
      </x:c>
      <x:c r="L217" s="15" t="n">
        <x:f>'Crosswalk'!C56</x:f>
        <x:v>0</x:v>
      </x:c>
      <x:c r="M217" s="15" t="n">
        <x:f>'Crosswalk'!D56</x:f>
        <x:v>0</x:v>
      </x:c>
      <x:c r="N217" s="15" t="n">
        <x:f>'Crosswalk'!E56</x:f>
        <x:v>0</x:v>
      </x:c>
      <x:c r="O217" s="15" t="n">
        <x:f>'Crosswalk'!F56</x:f>
        <x:v>0</x:v>
      </x:c>
      <x:c r="P217" s="15" t="n">
        <x:f>'Crosswalk'!G56</x:f>
        <x:v>0</x:v>
      </x:c>
      <x:c r="Q217" s="15" t="n">
        <x:f>'Crosswalk'!H56</x:f>
        <x:v>0</x:v>
      </x:c>
      <x:c r="R217" s="15" t="n">
        <x:f>'Crosswalk'!I56</x:f>
        <x:v>0</x:v>
      </x:c>
      <x:c r="S217" s="15" t="n">
        <x:f>'Crosswalk'!J56</x:f>
        <x:v>0.5</x:v>
      </x:c>
      <x:c r="T217" s="15" t="n">
        <x:f>'Crosswalk'!K56</x:f>
        <x:v>0.5</x:v>
      </x:c>
      <x:c r="U217" s="15" t="n">
        <x:f>'Crosswalk'!L56</x:f>
        <x:v>0</x:v>
      </x:c>
      <x:c r="V217" s="15" t="n">
        <x:f>'Crosswalk'!M56</x:f>
        <x:v>0</x:v>
      </x:c>
      <x:c r="W217" s="15" t="n">
        <x:f>'Crosswalk'!N56</x:f>
        <x:v>0</x:v>
      </x:c>
      <x:c r="X217" s="18" t="str">
        <x:v>HS - Continuous National Household Sample Survey</x:v>
      </x:c>
      <x:c r="Y217" s="13" t="str"/>
      <x:c r="Z217" s="18" t="str">
        <x:v>Own-country 2024 division composition. Observed industry detail; within-group ratios only. Definitions may differ from ILO modelled margins.</x:v>
      </x:c>
      <x:c r="AA217" s="13" t="str"/>
      <x:c r="AB217" s="13" t="str">
        <x:v>https://rplumber.ilo.org/data/indicator?format=.csv.gz&amp;id=EMP_TEMP_SEX_EC2_NB_A</x:v>
      </x:c>
    </x:row>
    <x:row r="218" ht="48" customHeight="1">
      <x:c r="A218" s="2" t="str">
        <x:v>BRA</x:v>
      </x:c>
      <x:c r="B218" s="2" t="str">
        <x:v>HJ</x:v>
      </x:c>
      <x:c r="C218" s="2" t="str">
        <x:v>BRA</x:v>
      </x:c>
      <x:c r="D218" s="2" t="n">
        <x:v>2024</x:v>
      </x:c>
      <x:c r="E218" s="2" t="str">
        <x:v>EC2_ISIC4_J59</x:v>
      </x:c>
      <x:c r="F218" s="17" t="str">
        <x:v>Economic activity (ISIC-Rev.4), 2 digit level: 59 - Motion picture, video and television programme production, sound recording and music publishing activities</x:v>
      </x:c>
      <x:c r="G218" s="19" t="n">
        <x:v>50.35</x:v>
      </x:c>
      <x:c r="H218" s="20" t="n">
        <x:v>1</x:v>
      </x:c>
      <x:c r="I218" s="19" t="n">
        <x:f>SUM(G212:G222)</x:f>
        <x:v>7632.356000000001</x:v>
      </x:c>
      <x:c r="J218" s="20" t="n">
        <x:f>G218/I218*H218</x:f>
        <x:v>0.006596914504512105</x:v>
      </x:c>
      <x:c r="K218" s="2" t="str">
        <x:v>ISIC4:59</x:v>
      </x:c>
      <x:c r="L218" s="14" t="n">
        <x:f>'Crosswalk'!C57</x:f>
        <x:v>0</x:v>
      </x:c>
      <x:c r="M218" s="14" t="n">
        <x:f>'Crosswalk'!D57</x:f>
        <x:v>0</x:v>
      </x:c>
      <x:c r="N218" s="14" t="n">
        <x:f>'Crosswalk'!E57</x:f>
        <x:v>0</x:v>
      </x:c>
      <x:c r="O218" s="14" t="n">
        <x:f>'Crosswalk'!F57</x:f>
        <x:v>0</x:v>
      </x:c>
      <x:c r="P218" s="14" t="n">
        <x:f>'Crosswalk'!G57</x:f>
        <x:v>0</x:v>
      </x:c>
      <x:c r="Q218" s="14" t="n">
        <x:f>'Crosswalk'!H57</x:f>
        <x:v>0</x:v>
      </x:c>
      <x:c r="R218" s="14" t="n">
        <x:f>'Crosswalk'!I57</x:f>
        <x:v>0</x:v>
      </x:c>
      <x:c r="S218" s="14" t="n">
        <x:f>'Crosswalk'!J57</x:f>
        <x:v>0</x:v>
      </x:c>
      <x:c r="T218" s="14" t="n">
        <x:f>'Crosswalk'!K57</x:f>
        <x:v>1</x:v>
      </x:c>
      <x:c r="U218" s="14" t="n">
        <x:f>'Crosswalk'!L57</x:f>
        <x:v>0</x:v>
      </x:c>
      <x:c r="V218" s="14" t="n">
        <x:f>'Crosswalk'!M57</x:f>
        <x:v>0</x:v>
      </x:c>
      <x:c r="W218" s="14" t="n">
        <x:f>'Crosswalk'!N57</x:f>
        <x:v>0</x:v>
      </x:c>
      <x:c r="X218" s="17" t="str">
        <x:v>HS - Continuous National Household Sample Survey</x:v>
      </x:c>
      <x:c r="Y218" s="2" t="str"/>
      <x:c r="Z218" s="17" t="str">
        <x:v>Own-country 2024 division composition. Observed industry detail; within-group ratios only. Definitions may differ from ILO modelled margins.</x:v>
      </x:c>
      <x:c r="AA218" s="2" t="str"/>
      <x:c r="AB218" s="2" t="str">
        <x:v>https://rplumber.ilo.org/data/indicator?format=.csv.gz&amp;id=EMP_TEMP_SEX_EC2_NB_A</x:v>
      </x:c>
    </x:row>
    <x:row r="219" ht="48" customHeight="1">
      <x:c r="A219" s="13" t="str">
        <x:v>BRA</x:v>
      </x:c>
      <x:c r="B219" s="13" t="str">
        <x:v>HJ</x:v>
      </x:c>
      <x:c r="C219" s="13" t="str">
        <x:v>BRA</x:v>
      </x:c>
      <x:c r="D219" s="13" t="n">
        <x:v>2024</x:v>
      </x:c>
      <x:c r="E219" s="13" t="str">
        <x:v>EC2_ISIC4_J60</x:v>
      </x:c>
      <x:c r="F219" s="18" t="str">
        <x:v>Economic activity (ISIC-Rev.4), 2 digit level: 60 - Programming and broadcasting activities</x:v>
      </x:c>
      <x:c r="G219" s="21" t="n">
        <x:v>136.04</x:v>
      </x:c>
      <x:c r="H219" s="22" t="n">
        <x:v>1</x:v>
      </x:c>
      <x:c r="I219" s="21" t="n">
        <x:f>SUM(G212:G222)</x:f>
        <x:v>7632.356000000001</x:v>
      </x:c>
      <x:c r="J219" s="22" t="n">
        <x:f>G219/I219*H219</x:f>
        <x:v>0.017824116170681765</x:v>
      </x:c>
      <x:c r="K219" s="13" t="str">
        <x:v>ISIC4:60</x:v>
      </x:c>
      <x:c r="L219" s="15" t="n">
        <x:f>'Crosswalk'!C58</x:f>
        <x:v>0</x:v>
      </x:c>
      <x:c r="M219" s="15" t="n">
        <x:f>'Crosswalk'!D58</x:f>
        <x:v>0</x:v>
      </x:c>
      <x:c r="N219" s="15" t="n">
        <x:f>'Crosswalk'!E58</x:f>
        <x:v>0</x:v>
      </x:c>
      <x:c r="O219" s="15" t="n">
        <x:f>'Crosswalk'!F58</x:f>
        <x:v>0</x:v>
      </x:c>
      <x:c r="P219" s="15" t="n">
        <x:f>'Crosswalk'!G58</x:f>
        <x:v>0</x:v>
      </x:c>
      <x:c r="Q219" s="15" t="n">
        <x:f>'Crosswalk'!H58</x:f>
        <x:v>0</x:v>
      </x:c>
      <x:c r="R219" s="15" t="n">
        <x:f>'Crosswalk'!I58</x:f>
        <x:v>0</x:v>
      </x:c>
      <x:c r="S219" s="15" t="n">
        <x:f>'Crosswalk'!J58</x:f>
        <x:v>0</x:v>
      </x:c>
      <x:c r="T219" s="15" t="n">
        <x:f>'Crosswalk'!K58</x:f>
        <x:v>1</x:v>
      </x:c>
      <x:c r="U219" s="15" t="n">
        <x:f>'Crosswalk'!L58</x:f>
        <x:v>0</x:v>
      </x:c>
      <x:c r="V219" s="15" t="n">
        <x:f>'Crosswalk'!M58</x:f>
        <x:v>0</x:v>
      </x:c>
      <x:c r="W219" s="15" t="n">
        <x:f>'Crosswalk'!N58</x:f>
        <x:v>0</x:v>
      </x:c>
      <x:c r="X219" s="18" t="str">
        <x:v>HS - Continuous National Household Sample Survey</x:v>
      </x:c>
      <x:c r="Y219" s="13" t="str"/>
      <x:c r="Z219" s="18" t="str">
        <x:v>Own-country 2024 division composition. Observed industry detail; within-group ratios only. Definitions may differ from ILO modelled margins.</x:v>
      </x:c>
      <x:c r="AA219" s="13" t="str"/>
      <x:c r="AB219" s="13" t="str">
        <x:v>https://rplumber.ilo.org/data/indicator?format=.csv.gz&amp;id=EMP_TEMP_SEX_EC2_NB_A</x:v>
      </x:c>
    </x:row>
    <x:row r="220" ht="48" customHeight="1">
      <x:c r="A220" s="2" t="str">
        <x:v>BRA</x:v>
      </x:c>
      <x:c r="B220" s="2" t="str">
        <x:v>HJ</x:v>
      </x:c>
      <x:c r="C220" s="2" t="str">
        <x:v>BRA</x:v>
      </x:c>
      <x:c r="D220" s="2" t="n">
        <x:v>2024</x:v>
      </x:c>
      <x:c r="E220" s="2" t="str">
        <x:v>EC2_ISIC4_J61</x:v>
      </x:c>
      <x:c r="F220" s="17" t="str">
        <x:v>Economic activity (ISIC-Rev.4), 2 digit level: 61 - Telecommunications</x:v>
      </x:c>
      <x:c r="G220" s="19" t="n">
        <x:v>486.978</x:v>
      </x:c>
      <x:c r="H220" s="20" t="n">
        <x:v>1</x:v>
      </x:c>
      <x:c r="I220" s="19" t="n">
        <x:f>SUM(G212:G222)</x:f>
        <x:v>7632.356000000001</x:v>
      </x:c>
      <x:c r="J220" s="20" t="n">
        <x:f>G220/I220*H220</x:f>
        <x:v>0.063804413735418</x:v>
      </x:c>
      <x:c r="K220" s="2" t="str">
        <x:v>ISIC4:61</x:v>
      </x:c>
      <x:c r="L220" s="14" t="n">
        <x:f>'Crosswalk'!C59</x:f>
        <x:v>0</x:v>
      </x:c>
      <x:c r="M220" s="14" t="n">
        <x:f>'Crosswalk'!D59</x:f>
        <x:v>0</x:v>
      </x:c>
      <x:c r="N220" s="14" t="n">
        <x:f>'Crosswalk'!E59</x:f>
        <x:v>0</x:v>
      </x:c>
      <x:c r="O220" s="14" t="n">
        <x:f>'Crosswalk'!F59</x:f>
        <x:v>0</x:v>
      </x:c>
      <x:c r="P220" s="14" t="n">
        <x:f>'Crosswalk'!G59</x:f>
        <x:v>0</x:v>
      </x:c>
      <x:c r="Q220" s="14" t="n">
        <x:f>'Crosswalk'!H59</x:f>
        <x:v>0</x:v>
      </x:c>
      <x:c r="R220" s="14" t="n">
        <x:f>'Crosswalk'!I59</x:f>
        <x:v>0</x:v>
      </x:c>
      <x:c r="S220" s="14" t="n">
        <x:f>'Crosswalk'!J59</x:f>
        <x:v>0</x:v>
      </x:c>
      <x:c r="T220" s="14" t="n">
        <x:f>'Crosswalk'!K59</x:f>
        <x:v>1</x:v>
      </x:c>
      <x:c r="U220" s="14" t="n">
        <x:f>'Crosswalk'!L59</x:f>
        <x:v>0</x:v>
      </x:c>
      <x:c r="V220" s="14" t="n">
        <x:f>'Crosswalk'!M59</x:f>
        <x:v>0</x:v>
      </x:c>
      <x:c r="W220" s="14" t="n">
        <x:f>'Crosswalk'!N59</x:f>
        <x:v>0</x:v>
      </x:c>
      <x:c r="X220" s="17" t="str">
        <x:v>HS - Continuous National Household Sample Survey</x:v>
      </x:c>
      <x:c r="Y220" s="2" t="str"/>
      <x:c r="Z220" s="17" t="str">
        <x:v>Own-country 2024 division composition. Observed industry detail; within-group ratios only. Definitions may differ from ILO modelled margins.</x:v>
      </x:c>
      <x:c r="AA220" s="2" t="str"/>
      <x:c r="AB220" s="2" t="str">
        <x:v>https://rplumber.ilo.org/data/indicator?format=.csv.gz&amp;id=EMP_TEMP_SEX_EC2_NB_A</x:v>
      </x:c>
    </x:row>
    <x:row r="221" ht="48" customHeight="1">
      <x:c r="A221" s="13" t="str">
        <x:v>BRA</x:v>
      </x:c>
      <x:c r="B221" s="13" t="str">
        <x:v>HJ</x:v>
      </x:c>
      <x:c r="C221" s="13" t="str">
        <x:v>BRA</x:v>
      </x:c>
      <x:c r="D221" s="13" t="n">
        <x:v>2024</x:v>
      </x:c>
      <x:c r="E221" s="13" t="str">
        <x:v>EC2_ISIC4_J62</x:v>
      </x:c>
      <x:c r="F221" s="18" t="str">
        <x:v>Economic activity (ISIC-Rev.4), 2 digit level: 62 - Computer programming, consultancy and related activities</x:v>
      </x:c>
      <x:c r="G221" s="21" t="n">
        <x:v>778.428</x:v>
      </x:c>
      <x:c r="H221" s="22" t="n">
        <x:v>1</x:v>
      </x:c>
      <x:c r="I221" s="21" t="n">
        <x:f>SUM(G212:G222)</x:f>
        <x:v>7632.356000000001</x:v>
      </x:c>
      <x:c r="J221" s="22" t="n">
        <x:f>G221/I221*H221</x:f>
        <x:v>0.10199052559917278</x:v>
      </x:c>
      <x:c r="K221" s="13" t="str">
        <x:v>ISIC4:62</x:v>
      </x:c>
      <x:c r="L221" s="15" t="n">
        <x:f>'Crosswalk'!C60</x:f>
        <x:v>0</x:v>
      </x:c>
      <x:c r="M221" s="15" t="n">
        <x:f>'Crosswalk'!D60</x:f>
        <x:v>0</x:v>
      </x:c>
      <x:c r="N221" s="15" t="n">
        <x:f>'Crosswalk'!E60</x:f>
        <x:v>0</x:v>
      </x:c>
      <x:c r="O221" s="15" t="n">
        <x:f>'Crosswalk'!F60</x:f>
        <x:v>0</x:v>
      </x:c>
      <x:c r="P221" s="15" t="n">
        <x:f>'Crosswalk'!G60</x:f>
        <x:v>0</x:v>
      </x:c>
      <x:c r="Q221" s="15" t="n">
        <x:f>'Crosswalk'!H60</x:f>
        <x:v>0</x:v>
      </x:c>
      <x:c r="R221" s="15" t="n">
        <x:f>'Crosswalk'!I60</x:f>
        <x:v>0</x:v>
      </x:c>
      <x:c r="S221" s="15" t="n">
        <x:f>'Crosswalk'!J60</x:f>
        <x:v>1</x:v>
      </x:c>
      <x:c r="T221" s="15" t="n">
        <x:f>'Crosswalk'!K60</x:f>
        <x:v>0</x:v>
      </x:c>
      <x:c r="U221" s="15" t="n">
        <x:f>'Crosswalk'!L60</x:f>
        <x:v>0</x:v>
      </x:c>
      <x:c r="V221" s="15" t="n">
        <x:f>'Crosswalk'!M60</x:f>
        <x:v>0</x:v>
      </x:c>
      <x:c r="W221" s="15" t="n">
        <x:f>'Crosswalk'!N60</x:f>
        <x:v>0</x:v>
      </x:c>
      <x:c r="X221" s="18" t="str">
        <x:v>HS - Continuous National Household Sample Survey</x:v>
      </x:c>
      <x:c r="Y221" s="13" t="str"/>
      <x:c r="Z221" s="18" t="str">
        <x:v>Own-country 2024 division composition. Observed industry detail; within-group ratios only. Definitions may differ from ILO modelled margins.</x:v>
      </x:c>
      <x:c r="AA221" s="13" t="str"/>
      <x:c r="AB221" s="13" t="str">
        <x:v>https://rplumber.ilo.org/data/indicator?format=.csv.gz&amp;id=EMP_TEMP_SEX_EC2_NB_A</x:v>
      </x:c>
    </x:row>
    <x:row r="222" ht="48" customHeight="1">
      <x:c r="A222" s="2" t="str">
        <x:v>BRA</x:v>
      </x:c>
      <x:c r="B222" s="2" t="str">
        <x:v>HJ</x:v>
      </x:c>
      <x:c r="C222" s="2" t="str">
        <x:v>BRA</x:v>
      </x:c>
      <x:c r="D222" s="2" t="n">
        <x:v>2024</x:v>
      </x:c>
      <x:c r="E222" s="2" t="str">
        <x:v>EC2_ISIC4_J63</x:v>
      </x:c>
      <x:c r="F222" s="17" t="str">
        <x:v>Economic activity (ISIC-Rev.4), 2 digit level: 63 - Information service activities</x:v>
      </x:c>
      <x:c r="G222" s="19" t="n">
        <x:v>75.563</x:v>
      </x:c>
      <x:c r="H222" s="20" t="n">
        <x:v>1</x:v>
      </x:c>
      <x:c r="I222" s="19" t="n">
        <x:f>SUM(G212:G222)</x:f>
        <x:v>7632.356000000001</x:v>
      </x:c>
      <x:c r="J222" s="20" t="n">
        <x:f>G222/I222*H222</x:f>
        <x:v>0.009900350560167791</x:v>
      </x:c>
      <x:c r="K222" s="2" t="str">
        <x:v>ISIC4:63</x:v>
      </x:c>
      <x:c r="L222" s="14" t="n">
        <x:f>'Crosswalk'!C61</x:f>
        <x:v>0</x:v>
      </x:c>
      <x:c r="M222" s="14" t="n">
        <x:f>'Crosswalk'!D61</x:f>
        <x:v>0</x:v>
      </x:c>
      <x:c r="N222" s="14" t="n">
        <x:f>'Crosswalk'!E61</x:f>
        <x:v>0</x:v>
      </x:c>
      <x:c r="O222" s="14" t="n">
        <x:f>'Crosswalk'!F61</x:f>
        <x:v>0</x:v>
      </x:c>
      <x:c r="P222" s="14" t="n">
        <x:f>'Crosswalk'!G61</x:f>
        <x:v>0</x:v>
      </x:c>
      <x:c r="Q222" s="14" t="n">
        <x:f>'Crosswalk'!H61</x:f>
        <x:v>0</x:v>
      </x:c>
      <x:c r="R222" s="14" t="n">
        <x:f>'Crosswalk'!I61</x:f>
        <x:v>0</x:v>
      </x:c>
      <x:c r="S222" s="14" t="n">
        <x:f>'Crosswalk'!J61</x:f>
        <x:v>0.7</x:v>
      </x:c>
      <x:c r="T222" s="14" t="n">
        <x:f>'Crosswalk'!K61</x:f>
        <x:v>0.3</x:v>
      </x:c>
      <x:c r="U222" s="14" t="n">
        <x:f>'Crosswalk'!L61</x:f>
        <x:v>0</x:v>
      </x:c>
      <x:c r="V222" s="14" t="n">
        <x:f>'Crosswalk'!M61</x:f>
        <x:v>0</x:v>
      </x:c>
      <x:c r="W222" s="14" t="n">
        <x:f>'Crosswalk'!N61</x:f>
        <x:v>0</x:v>
      </x:c>
      <x:c r="X222" s="17" t="str">
        <x:v>HS - Continuous National Household Sample Survey</x:v>
      </x:c>
      <x:c r="Y222" s="2" t="str"/>
      <x:c r="Z222" s="17" t="str">
        <x:v>Own-country 2024 division composition. Observed industry detail; within-group ratios only. Definitions may differ from ILO modelled margins.</x:v>
      </x:c>
      <x:c r="AA222" s="2" t="str"/>
      <x:c r="AB222" s="2" t="str">
        <x:v>https://rplumber.ilo.org/data/indicator?format=.csv.gz&amp;id=EMP_TEMP_SEX_EC2_NB_A</x:v>
      </x:c>
    </x:row>
    <x:row r="223" ht="48" customHeight="1">
      <x:c r="A223" s="13" t="str">
        <x:v>BRA</x:v>
      </x:c>
      <x:c r="B223" s="13" t="str">
        <x:v>I</x:v>
      </x:c>
      <x:c r="C223" s="13" t="str">
        <x:v>BRA</x:v>
      </x:c>
      <x:c r="D223" s="13" t="n">
        <x:v>2024</x:v>
      </x:c>
      <x:c r="E223" s="13" t="str">
        <x:v>EC2_ISIC4_I55</x:v>
      </x:c>
      <x:c r="F223" s="18" t="str">
        <x:v>Economic activity (ISIC-Rev.4), 2 digit level: 55 - Accommodation</x:v>
      </x:c>
      <x:c r="G223" s="21" t="n">
        <x:v>476.292</x:v>
      </x:c>
      <x:c r="H223" s="22" t="n">
        <x:v>1</x:v>
      </x:c>
      <x:c r="I223" s="21" t="n">
        <x:f>SUM(G223:G224)</x:f>
        <x:v>5558.369000000001</x:v>
      </x:c>
      <x:c r="J223" s="22" t="n">
        <x:f>G223/I223*H223</x:f>
        <x:v>0.08568916529291234</x:v>
      </x:c>
      <x:c r="K223" s="13" t="str">
        <x:v>ISIC4:55</x:v>
      </x:c>
      <x:c r="L223" s="15" t="n">
        <x:f>'Crosswalk'!C54</x:f>
        <x:v>0</x:v>
      </x:c>
      <x:c r="M223" s="15" t="n">
        <x:f>'Crosswalk'!D54</x:f>
        <x:v>0</x:v>
      </x:c>
      <x:c r="N223" s="15" t="n">
        <x:f>'Crosswalk'!E54</x:f>
        <x:v>0</x:v>
      </x:c>
      <x:c r="O223" s="15" t="n">
        <x:f>'Crosswalk'!F54</x:f>
        <x:v>1</x:v>
      </x:c>
      <x:c r="P223" s="15" t="n">
        <x:f>'Crosswalk'!G54</x:f>
        <x:v>0</x:v>
      </x:c>
      <x:c r="Q223" s="15" t="n">
        <x:f>'Crosswalk'!H54</x:f>
        <x:v>0</x:v>
      </x:c>
      <x:c r="R223" s="15" t="n">
        <x:f>'Crosswalk'!I54</x:f>
        <x:v>0</x:v>
      </x:c>
      <x:c r="S223" s="15" t="n">
        <x:f>'Crosswalk'!J54</x:f>
        <x:v>0</x:v>
      </x:c>
      <x:c r="T223" s="15" t="n">
        <x:f>'Crosswalk'!K54</x:f>
        <x:v>0</x:v>
      </x:c>
      <x:c r="U223" s="15" t="n">
        <x:f>'Crosswalk'!L54</x:f>
        <x:v>0</x:v>
      </x:c>
      <x:c r="V223" s="15" t="n">
        <x:f>'Crosswalk'!M54</x:f>
        <x:v>0</x:v>
      </x:c>
      <x:c r="W223" s="15" t="n">
        <x:f>'Crosswalk'!N54</x:f>
        <x:v>0</x:v>
      </x:c>
      <x:c r="X223" s="18" t="str">
        <x:v>HS - Continuous National Household Sample Survey</x:v>
      </x:c>
      <x:c r="Y223" s="13" t="str"/>
      <x:c r="Z223" s="18" t="str">
        <x:v>Own-country 2024 division composition. Observed industry detail; within-group ratios only. Definitions may differ from ILO modelled margins.</x:v>
      </x:c>
      <x:c r="AA223" s="13" t="str"/>
      <x:c r="AB223" s="13" t="str">
        <x:v>https://rplumber.ilo.org/data/indicator?format=.csv.gz&amp;id=EMP_TEMP_SEX_EC2_NB_A</x:v>
      </x:c>
    </x:row>
    <x:row r="224" ht="48" customHeight="1">
      <x:c r="A224" s="2" t="str">
        <x:v>BRA</x:v>
      </x:c>
      <x:c r="B224" s="2" t="str">
        <x:v>I</x:v>
      </x:c>
      <x:c r="C224" s="2" t="str">
        <x:v>BRA</x:v>
      </x:c>
      <x:c r="D224" s="2" t="n">
        <x:v>2024</x:v>
      </x:c>
      <x:c r="E224" s="2" t="str">
        <x:v>EC2_ISIC4_I56</x:v>
      </x:c>
      <x:c r="F224" s="17" t="str">
        <x:v>Economic activity (ISIC-Rev.4), 2 digit level: 56 - Food and beverage service activities</x:v>
      </x:c>
      <x:c r="G224" s="19" t="n">
        <x:v>5082.077</x:v>
      </x:c>
      <x:c r="H224" s="20" t="n">
        <x:v>1</x:v>
      </x:c>
      <x:c r="I224" s="19" t="n">
        <x:f>SUM(G223:G224)</x:f>
        <x:v>5558.369000000001</x:v>
      </x:c>
      <x:c r="J224" s="20" t="n">
        <x:f>G224/I224*H224</x:f>
        <x:v>0.9143108347070876</x:v>
      </x:c>
      <x:c r="K224" s="2" t="str">
        <x:v>ISIC4:56</x:v>
      </x:c>
      <x:c r="L224" s="14" t="n">
        <x:f>'Crosswalk'!C55</x:f>
        <x:v>0</x:v>
      </x:c>
      <x:c r="M224" s="14" t="n">
        <x:f>'Crosswalk'!D55</x:f>
        <x:v>0</x:v>
      </x:c>
      <x:c r="N224" s="14" t="n">
        <x:f>'Crosswalk'!E55</x:f>
        <x:v>0</x:v>
      </x:c>
      <x:c r="O224" s="14" t="n">
        <x:f>'Crosswalk'!F55</x:f>
        <x:v>1</x:v>
      </x:c>
      <x:c r="P224" s="14" t="n">
        <x:f>'Crosswalk'!G55</x:f>
        <x:v>0</x:v>
      </x:c>
      <x:c r="Q224" s="14" t="n">
        <x:f>'Crosswalk'!H55</x:f>
        <x:v>0</x:v>
      </x:c>
      <x:c r="R224" s="14" t="n">
        <x:f>'Crosswalk'!I55</x:f>
        <x:v>0</x:v>
      </x:c>
      <x:c r="S224" s="14" t="n">
        <x:f>'Crosswalk'!J55</x:f>
        <x:v>0</x:v>
      </x:c>
      <x:c r="T224" s="14" t="n">
        <x:f>'Crosswalk'!K55</x:f>
        <x:v>0</x:v>
      </x:c>
      <x:c r="U224" s="14" t="n">
        <x:f>'Crosswalk'!L55</x:f>
        <x:v>0</x:v>
      </x:c>
      <x:c r="V224" s="14" t="n">
        <x:f>'Crosswalk'!M55</x:f>
        <x:v>0</x:v>
      </x:c>
      <x:c r="W224" s="14" t="n">
        <x:f>'Crosswalk'!N55</x:f>
        <x:v>0</x:v>
      </x:c>
      <x:c r="X224" s="17" t="str">
        <x:v>HS - Continuous National Household Sample Survey</x:v>
      </x:c>
      <x:c r="Y224" s="2" t="str"/>
      <x:c r="Z224" s="17" t="str">
        <x:v>Own-country 2024 division composition. Observed industry detail; within-group ratios only. Definitions may differ from ILO modelled margins.</x:v>
      </x:c>
      <x:c r="AA224" s="2" t="str"/>
      <x:c r="AB224" s="2" t="str">
        <x:v>https://rplumber.ilo.org/data/indicator?format=.csv.gz&amp;id=EMP_TEMP_SEX_EC2_NB_A</x:v>
      </x:c>
    </x:row>
    <x:row r="225" ht="48" customHeight="1">
      <x:c r="A225" s="13" t="str">
        <x:v>BRA</x:v>
      </x:c>
      <x:c r="B225" s="13" t="str">
        <x:v>K</x:v>
      </x:c>
      <x:c r="C225" s="13" t="str">
        <x:v>BRA</x:v>
      </x:c>
      <x:c r="D225" s="13" t="n">
        <x:v>2024</x:v>
      </x:c>
      <x:c r="E225" s="13" t="str">
        <x:v>EC2_ISIC4_K64</x:v>
      </x:c>
      <x:c r="F225" s="18" t="str">
        <x:v>Economic activity (ISIC-Rev.4), 2 digit level: 64 - Financial service activities, except insurance and pension funding</x:v>
      </x:c>
      <x:c r="G225" s="21" t="n">
        <x:v>1036.896</x:v>
      </x:c>
      <x:c r="H225" s="22" t="n">
        <x:v>1</x:v>
      </x:c>
      <x:c r="I225" s="21" t="n">
        <x:f>SUM(G225:G227)</x:f>
        <x:v>1581.748</x:v>
      </x:c>
      <x:c r="J225" s="22" t="n">
        <x:f>G225/I225*H225</x:f>
        <x:v>0.6555380503088987</x:v>
      </x:c>
      <x:c r="K225" s="13" t="str">
        <x:v>ISIC4:64</x:v>
      </x:c>
      <x:c r="L225" s="15" t="n">
        <x:f>'Crosswalk'!C62</x:f>
        <x:v>0</x:v>
      </x:c>
      <x:c r="M225" s="15" t="n">
        <x:f>'Crosswalk'!D62</x:f>
        <x:v>0</x:v>
      </x:c>
      <x:c r="N225" s="15" t="n">
        <x:f>'Crosswalk'!E62</x:f>
        <x:v>0</x:v>
      </x:c>
      <x:c r="O225" s="15" t="n">
        <x:f>'Crosswalk'!F62</x:f>
        <x:v>0</x:v>
      </x:c>
      <x:c r="P225" s="15" t="n">
        <x:f>'Crosswalk'!G62</x:f>
        <x:v>0</x:v>
      </x:c>
      <x:c r="Q225" s="15" t="n">
        <x:f>'Crosswalk'!H62</x:f>
        <x:v>0</x:v>
      </x:c>
      <x:c r="R225" s="15" t="n">
        <x:f>'Crosswalk'!I62</x:f>
        <x:v>1</x:v>
      </x:c>
      <x:c r="S225" s="15" t="n">
        <x:f>'Crosswalk'!J62</x:f>
        <x:v>0</x:v>
      </x:c>
      <x:c r="T225" s="15" t="n">
        <x:f>'Crosswalk'!K62</x:f>
        <x:v>0</x:v>
      </x:c>
      <x:c r="U225" s="15" t="n">
        <x:f>'Crosswalk'!L62</x:f>
        <x:v>0</x:v>
      </x:c>
      <x:c r="V225" s="15" t="n">
        <x:f>'Crosswalk'!M62</x:f>
        <x:v>0</x:v>
      </x:c>
      <x:c r="W225" s="15" t="n">
        <x:f>'Crosswalk'!N62</x:f>
        <x:v>0</x:v>
      </x:c>
      <x:c r="X225" s="18" t="str">
        <x:v>HS - Continuous National Household Sample Survey</x:v>
      </x:c>
      <x:c r="Y225" s="13" t="str"/>
      <x:c r="Z225" s="18" t="str">
        <x:v>Own-country 2024 division composition. Observed industry detail; within-group ratios only. Definitions may differ from ILO modelled margins.</x:v>
      </x:c>
      <x:c r="AA225" s="13" t="str"/>
      <x:c r="AB225" s="13" t="str">
        <x:v>https://rplumber.ilo.org/data/indicator?format=.csv.gz&amp;id=EMP_TEMP_SEX_EC2_NB_A</x:v>
      </x:c>
    </x:row>
    <x:row r="226" ht="48" customHeight="1">
      <x:c r="A226" s="2" t="str">
        <x:v>BRA</x:v>
      </x:c>
      <x:c r="B226" s="2" t="str">
        <x:v>K</x:v>
      </x:c>
      <x:c r="C226" s="2" t="str">
        <x:v>BRA</x:v>
      </x:c>
      <x:c r="D226" s="2" t="n">
        <x:v>2024</x:v>
      </x:c>
      <x:c r="E226" s="2" t="str">
        <x:v>EC2_ISIC4_K65</x:v>
      </x:c>
      <x:c r="F226" s="17" t="str">
        <x:v>Economic activity (ISIC-Rev.4), 2 digit level: 65 - Insurance, reinsurance and pension funding, except compulsory social security</x:v>
      </x:c>
      <x:c r="G226" s="19" t="n">
        <x:v>206.877</x:v>
      </x:c>
      <x:c r="H226" s="20" t="n">
        <x:v>1</x:v>
      </x:c>
      <x:c r="I226" s="19" t="n">
        <x:f>SUM(G225:G227)</x:f>
        <x:v>1581.748</x:v>
      </x:c>
      <x:c r="J226" s="20" t="n">
        <x:f>G226/I226*H226</x:f>
        <x:v>0.13079011321651743</x:v>
      </x:c>
      <x:c r="K226" s="2" t="str">
        <x:v>ISIC4:65</x:v>
      </x:c>
      <x:c r="L226" s="14" t="n">
        <x:f>'Crosswalk'!C63</x:f>
        <x:v>0</x:v>
      </x:c>
      <x:c r="M226" s="14" t="n">
        <x:f>'Crosswalk'!D63</x:f>
        <x:v>0</x:v>
      </x:c>
      <x:c r="N226" s="14" t="n">
        <x:f>'Crosswalk'!E63</x:f>
        <x:v>0</x:v>
      </x:c>
      <x:c r="O226" s="14" t="n">
        <x:f>'Crosswalk'!F63</x:f>
        <x:v>0</x:v>
      </x:c>
      <x:c r="P226" s="14" t="n">
        <x:f>'Crosswalk'!G63</x:f>
        <x:v>0</x:v>
      </x:c>
      <x:c r="Q226" s="14" t="n">
        <x:f>'Crosswalk'!H63</x:f>
        <x:v>0</x:v>
      </x:c>
      <x:c r="R226" s="14" t="n">
        <x:f>'Crosswalk'!I63</x:f>
        <x:v>1</x:v>
      </x:c>
      <x:c r="S226" s="14" t="n">
        <x:f>'Crosswalk'!J63</x:f>
        <x:v>0</x:v>
      </x:c>
      <x:c r="T226" s="14" t="n">
        <x:f>'Crosswalk'!K63</x:f>
        <x:v>0</x:v>
      </x:c>
      <x:c r="U226" s="14" t="n">
        <x:f>'Crosswalk'!L63</x:f>
        <x:v>0</x:v>
      </x:c>
      <x:c r="V226" s="14" t="n">
        <x:f>'Crosswalk'!M63</x:f>
        <x:v>0</x:v>
      </x:c>
      <x:c r="W226" s="14" t="n">
        <x:f>'Crosswalk'!N63</x:f>
        <x:v>0</x:v>
      </x:c>
      <x:c r="X226" s="17" t="str">
        <x:v>HS - Continuous National Household Sample Survey</x:v>
      </x:c>
      <x:c r="Y226" s="2" t="str"/>
      <x:c r="Z226" s="17" t="str">
        <x:v>Own-country 2024 division composition. Observed industry detail; within-group ratios only. Definitions may differ from ILO modelled margins.</x:v>
      </x:c>
      <x:c r="AA226" s="2" t="str"/>
      <x:c r="AB226" s="2" t="str">
        <x:v>https://rplumber.ilo.org/data/indicator?format=.csv.gz&amp;id=EMP_TEMP_SEX_EC2_NB_A</x:v>
      </x:c>
    </x:row>
    <x:row r="227" ht="48" customHeight="1">
      <x:c r="A227" s="13" t="str">
        <x:v>BRA</x:v>
      </x:c>
      <x:c r="B227" s="13" t="str">
        <x:v>K</x:v>
      </x:c>
      <x:c r="C227" s="13" t="str">
        <x:v>BRA</x:v>
      </x:c>
      <x:c r="D227" s="13" t="n">
        <x:v>2024</x:v>
      </x:c>
      <x:c r="E227" s="13" t="str">
        <x:v>EC2_ISIC4_K66</x:v>
      </x:c>
      <x:c r="F227" s="18" t="str">
        <x:v>Economic activity (ISIC-Rev.4), 2 digit level: 66 - Activities auxiliary to financial service and insurance activities</x:v>
      </x:c>
      <x:c r="G227" s="21" t="n">
        <x:v>337.975</x:v>
      </x:c>
      <x:c r="H227" s="22" t="n">
        <x:v>1</x:v>
      </x:c>
      <x:c r="I227" s="21" t="n">
        <x:f>SUM(G225:G227)</x:f>
        <x:v>1581.748</x:v>
      </x:c>
      <x:c r="J227" s="22" t="n">
        <x:f>G227/I227*H227</x:f>
        <x:v>0.21367183647458382</x:v>
      </x:c>
      <x:c r="K227" s="13" t="str">
        <x:v>ISIC4:66</x:v>
      </x:c>
      <x:c r="L227" s="15" t="n">
        <x:f>'Crosswalk'!C64</x:f>
        <x:v>0</x:v>
      </x:c>
      <x:c r="M227" s="15" t="n">
        <x:f>'Crosswalk'!D64</x:f>
        <x:v>0</x:v>
      </x:c>
      <x:c r="N227" s="15" t="n">
        <x:f>'Crosswalk'!E64</x:f>
        <x:v>0</x:v>
      </x:c>
      <x:c r="O227" s="15" t="n">
        <x:f>'Crosswalk'!F64</x:f>
        <x:v>0</x:v>
      </x:c>
      <x:c r="P227" s="15" t="n">
        <x:f>'Crosswalk'!G64</x:f>
        <x:v>0</x:v>
      </x:c>
      <x:c r="Q227" s="15" t="n">
        <x:f>'Crosswalk'!H64</x:f>
        <x:v>0</x:v>
      </x:c>
      <x:c r="R227" s="15" t="n">
        <x:f>'Crosswalk'!I64</x:f>
        <x:v>1</x:v>
      </x:c>
      <x:c r="S227" s="15" t="n">
        <x:f>'Crosswalk'!J64</x:f>
        <x:v>0</x:v>
      </x:c>
      <x:c r="T227" s="15" t="n">
        <x:f>'Crosswalk'!K64</x:f>
        <x:v>0</x:v>
      </x:c>
      <x:c r="U227" s="15" t="n">
        <x:f>'Crosswalk'!L64</x:f>
        <x:v>0</x:v>
      </x:c>
      <x:c r="V227" s="15" t="n">
        <x:f>'Crosswalk'!M64</x:f>
        <x:v>0</x:v>
      </x:c>
      <x:c r="W227" s="15" t="n">
        <x:f>'Crosswalk'!N64</x:f>
        <x:v>0</x:v>
      </x:c>
      <x:c r="X227" s="18" t="str">
        <x:v>HS - Continuous National Household Sample Survey</x:v>
      </x:c>
      <x:c r="Y227" s="13" t="str"/>
      <x:c r="Z227" s="18" t="str">
        <x:v>Own-country 2024 division composition. Observed industry detail; within-group ratios only. Definitions may differ from ILO modelled margins.</x:v>
      </x:c>
      <x:c r="AA227" s="13" t="str"/>
      <x:c r="AB227" s="13" t="str">
        <x:v>https://rplumber.ilo.org/data/indicator?format=.csv.gz&amp;id=EMP_TEMP_SEX_EC2_NB_A</x:v>
      </x:c>
    </x:row>
    <x:row r="228" ht="48" customHeight="1">
      <x:c r="A228" s="2" t="str">
        <x:v>BRA</x:v>
      </x:c>
      <x:c r="B228" s="2" t="str">
        <x:v>LMN</x:v>
      </x:c>
      <x:c r="C228" s="2" t="str">
        <x:v>BRA</x:v>
      </x:c>
      <x:c r="D228" s="2" t="n">
        <x:v>2024</x:v>
      </x:c>
      <x:c r="E228" s="2" t="str">
        <x:v>EC2_ISIC4_L68</x:v>
      </x:c>
      <x:c r="F228" s="17" t="str">
        <x:v>Economic activity (ISIC-Rev.4), 2 digit level: 68 - Real estate activities</x:v>
      </x:c>
      <x:c r="G228" s="19" t="n">
        <x:v>727.789</x:v>
      </x:c>
      <x:c r="H228" s="20" t="n">
        <x:v>1</x:v>
      </x:c>
      <x:c r="I228" s="19" t="n">
        <x:f>SUM(G228:G241)</x:f>
        <x:v>9196.614999999998</x:v>
      </x:c>
      <x:c r="J228" s="20" t="n">
        <x:f>G228/I228*H228</x:f>
        <x:v>0.07913661711401425</x:v>
      </x:c>
      <x:c r="K228" s="2" t="str">
        <x:v>ISIC4:68</x:v>
      </x:c>
      <x:c r="L228" s="14" t="n">
        <x:f>'Crosswalk'!C65</x:f>
        <x:v>0</x:v>
      </x:c>
      <x:c r="M228" s="14" t="n">
        <x:f>'Crosswalk'!D65</x:f>
        <x:v>0</x:v>
      </x:c>
      <x:c r="N228" s="14" t="n">
        <x:f>'Crosswalk'!E65</x:f>
        <x:v>0</x:v>
      </x:c>
      <x:c r="O228" s="14" t="n">
        <x:f>'Crosswalk'!F65</x:f>
        <x:v>0</x:v>
      </x:c>
      <x:c r="P228" s="14" t="n">
        <x:f>'Crosswalk'!G65</x:f>
        <x:v>0</x:v>
      </x:c>
      <x:c r="Q228" s="14" t="n">
        <x:f>'Crosswalk'!H65</x:f>
        <x:v>0</x:v>
      </x:c>
      <x:c r="R228" s="14" t="n">
        <x:f>'Crosswalk'!I65</x:f>
        <x:v>0</x:v>
      </x:c>
      <x:c r="S228" s="14" t="n">
        <x:f>'Crosswalk'!J65</x:f>
        <x:v>0</x:v>
      </x:c>
      <x:c r="T228" s="14" t="n">
        <x:f>'Crosswalk'!K65</x:f>
        <x:v>0</x:v>
      </x:c>
      <x:c r="U228" s="14" t="n">
        <x:f>'Crosswalk'!L65</x:f>
        <x:v>0</x:v>
      </x:c>
      <x:c r="V228" s="14" t="n">
        <x:f>'Crosswalk'!M65</x:f>
        <x:v>1</x:v>
      </x:c>
      <x:c r="W228" s="14" t="n">
        <x:f>'Crosswalk'!N65</x:f>
        <x:v>0</x:v>
      </x:c>
      <x:c r="X228" s="17" t="str">
        <x:v>HS - Continuous National Household Sample Survey</x:v>
      </x:c>
      <x:c r="Y228" s="2" t="str"/>
      <x:c r="Z228" s="17" t="str">
        <x:v>Own-country 2024 division composition. Observed industry detail; within-group ratios only. Definitions may differ from ILO modelled margins.</x:v>
      </x:c>
      <x:c r="AA228" s="2" t="str"/>
      <x:c r="AB228" s="2" t="str">
        <x:v>https://rplumber.ilo.org/data/indicator?format=.csv.gz&amp;id=EMP_TEMP_SEX_EC2_NB_A</x:v>
      </x:c>
    </x:row>
    <x:row r="229" ht="48" customHeight="1">
      <x:c r="A229" s="13" t="str">
        <x:v>BRA</x:v>
      </x:c>
      <x:c r="B229" s="13" t="str">
        <x:v>LMN</x:v>
      </x:c>
      <x:c r="C229" s="13" t="str">
        <x:v>BRA</x:v>
      </x:c>
      <x:c r="D229" s="13" t="n">
        <x:v>2024</x:v>
      </x:c>
      <x:c r="E229" s="13" t="str">
        <x:v>EC2_ISIC4_M69</x:v>
      </x:c>
      <x:c r="F229" s="18" t="str">
        <x:v>Economic activity (ISIC-Rev.4), 2 digit level: 69 - Legal and accounting activities</x:v>
      </x:c>
      <x:c r="G229" s="21" t="n">
        <x:v>1985.112</x:v>
      </x:c>
      <x:c r="H229" s="22" t="n">
        <x:v>1</x:v>
      </x:c>
      <x:c r="I229" s="21" t="n">
        <x:f>SUM(G228:G241)</x:f>
        <x:v>9196.614999999998</x:v>
      </x:c>
      <x:c r="J229" s="22" t="n">
        <x:f>G229/I229*H229</x:f>
        <x:v>0.21585246310734987</x:v>
      </x:c>
      <x:c r="K229" s="13" t="str">
        <x:v>ISIC4:69</x:v>
      </x:c>
      <x:c r="L229" s="15" t="n">
        <x:f>'Crosswalk'!C66</x:f>
        <x:v>0</x:v>
      </x:c>
      <x:c r="M229" s="15" t="n">
        <x:f>'Crosswalk'!D66</x:f>
        <x:v>0</x:v>
      </x:c>
      <x:c r="N229" s="15" t="n">
        <x:f>'Crosswalk'!E66</x:f>
        <x:v>1</x:v>
      </x:c>
      <x:c r="O229" s="15" t="n">
        <x:f>'Crosswalk'!F66</x:f>
        <x:v>0</x:v>
      </x:c>
      <x:c r="P229" s="15" t="n">
        <x:f>'Crosswalk'!G66</x:f>
        <x:v>0</x:v>
      </x:c>
      <x:c r="Q229" s="15" t="n">
        <x:f>'Crosswalk'!H66</x:f>
        <x:v>0</x:v>
      </x:c>
      <x:c r="R229" s="15" t="n">
        <x:f>'Crosswalk'!I66</x:f>
        <x:v>0</x:v>
      </x:c>
      <x:c r="S229" s="15" t="n">
        <x:f>'Crosswalk'!J66</x:f>
        <x:v>0</x:v>
      </x:c>
      <x:c r="T229" s="15" t="n">
        <x:f>'Crosswalk'!K66</x:f>
        <x:v>0</x:v>
      </x:c>
      <x:c r="U229" s="15" t="n">
        <x:f>'Crosswalk'!L66</x:f>
        <x:v>0</x:v>
      </x:c>
      <x:c r="V229" s="15" t="n">
        <x:f>'Crosswalk'!M66</x:f>
        <x:v>0</x:v>
      </x:c>
      <x:c r="W229" s="15" t="n">
        <x:f>'Crosswalk'!N66</x:f>
        <x:v>0</x:v>
      </x:c>
      <x:c r="X229" s="18" t="str">
        <x:v>HS - Continuous National Household Sample Survey</x:v>
      </x:c>
      <x:c r="Y229" s="13" t="str"/>
      <x:c r="Z229" s="18" t="str">
        <x:v>Own-country 2024 division composition. Observed industry detail; within-group ratios only. Definitions may differ from ILO modelled margins.</x:v>
      </x:c>
      <x:c r="AA229" s="13" t="str"/>
      <x:c r="AB229" s="13" t="str">
        <x:v>https://rplumber.ilo.org/data/indicator?format=.csv.gz&amp;id=EMP_TEMP_SEX_EC2_NB_A</x:v>
      </x:c>
    </x:row>
    <x:row r="230" ht="48" customHeight="1">
      <x:c r="A230" s="2" t="str">
        <x:v>BRA</x:v>
      </x:c>
      <x:c r="B230" s="2" t="str">
        <x:v>LMN</x:v>
      </x:c>
      <x:c r="C230" s="2" t="str">
        <x:v>BRA</x:v>
      </x:c>
      <x:c r="D230" s="2" t="n">
        <x:v>2024</x:v>
      </x:c>
      <x:c r="E230" s="2" t="str">
        <x:v>EC2_ISIC4_M70</x:v>
      </x:c>
      <x:c r="F230" s="17" t="str">
        <x:v>Economic activity (ISIC-Rev.4), 2 digit level: 70 - Activities of head offices; management consultancy activities</x:v>
      </x:c>
      <x:c r="G230" s="19" t="n">
        <x:v>192.537</x:v>
      </x:c>
      <x:c r="H230" s="20" t="n">
        <x:v>1</x:v>
      </x:c>
      <x:c r="I230" s="19" t="n">
        <x:f>SUM(G228:G241)</x:f>
        <x:v>9196.614999999998</x:v>
      </x:c>
      <x:c r="J230" s="20" t="n">
        <x:f>G230/I230*H230</x:f>
        <x:v>0.02093563773192637</x:v>
      </x:c>
      <x:c r="K230" s="2" t="str">
        <x:v>ISIC4:70</x:v>
      </x:c>
      <x:c r="L230" s="14" t="n">
        <x:f>'Crosswalk'!C67</x:f>
        <x:v>0</x:v>
      </x:c>
      <x:c r="M230" s="14" t="n">
        <x:f>'Crosswalk'!D67</x:f>
        <x:v>0</x:v>
      </x:c>
      <x:c r="N230" s="14" t="n">
        <x:f>'Crosswalk'!E67</x:f>
        <x:v>1</x:v>
      </x:c>
      <x:c r="O230" s="14" t="n">
        <x:f>'Crosswalk'!F67</x:f>
        <x:v>0</x:v>
      </x:c>
      <x:c r="P230" s="14" t="n">
        <x:f>'Crosswalk'!G67</x:f>
        <x:v>0</x:v>
      </x:c>
      <x:c r="Q230" s="14" t="n">
        <x:f>'Crosswalk'!H67</x:f>
        <x:v>0</x:v>
      </x:c>
      <x:c r="R230" s="14" t="n">
        <x:f>'Crosswalk'!I67</x:f>
        <x:v>0</x:v>
      </x:c>
      <x:c r="S230" s="14" t="n">
        <x:f>'Crosswalk'!J67</x:f>
        <x:v>0</x:v>
      </x:c>
      <x:c r="T230" s="14" t="n">
        <x:f>'Crosswalk'!K67</x:f>
        <x:v>0</x:v>
      </x:c>
      <x:c r="U230" s="14" t="n">
        <x:f>'Crosswalk'!L67</x:f>
        <x:v>0</x:v>
      </x:c>
      <x:c r="V230" s="14" t="n">
        <x:f>'Crosswalk'!M67</x:f>
        <x:v>0</x:v>
      </x:c>
      <x:c r="W230" s="14" t="n">
        <x:f>'Crosswalk'!N67</x:f>
        <x:v>0</x:v>
      </x:c>
      <x:c r="X230" s="17" t="str">
        <x:v>HS - Continuous National Household Sample Survey</x:v>
      </x:c>
      <x:c r="Y230" s="2" t="str"/>
      <x:c r="Z230" s="17" t="str">
        <x:v>Own-country 2024 division composition. Observed industry detail; within-group ratios only. Definitions may differ from ILO modelled margins.</x:v>
      </x:c>
      <x:c r="AA230" s="2" t="str"/>
      <x:c r="AB230" s="2" t="str">
        <x:v>https://rplumber.ilo.org/data/indicator?format=.csv.gz&amp;id=EMP_TEMP_SEX_EC2_NB_A</x:v>
      </x:c>
    </x:row>
    <x:row r="231" ht="48" customHeight="1">
      <x:c r="A231" s="13" t="str">
        <x:v>BRA</x:v>
      </x:c>
      <x:c r="B231" s="13" t="str">
        <x:v>LMN</x:v>
      </x:c>
      <x:c r="C231" s="13" t="str">
        <x:v>BRA</x:v>
      </x:c>
      <x:c r="D231" s="13" t="n">
        <x:v>2024</x:v>
      </x:c>
      <x:c r="E231" s="13" t="str">
        <x:v>EC2_ISIC4_M71</x:v>
      </x:c>
      <x:c r="F231" s="18" t="str">
        <x:v>Economic activity (ISIC-Rev.4), 2 digit level: 71 - Architectural and engineering activities; technical testing and analysis</x:v>
      </x:c>
      <x:c r="G231" s="21" t="n">
        <x:v>736.506</x:v>
      </x:c>
      <x:c r="H231" s="22" t="n">
        <x:v>1</x:v>
      </x:c>
      <x:c r="I231" s="21" t="n">
        <x:f>SUM(G228:G241)</x:f>
        <x:v>9196.614999999998</x:v>
      </x:c>
      <x:c r="J231" s="22" t="n">
        <x:f>G231/I231*H231</x:f>
        <x:v>0.08008446586053675</x:v>
      </x:c>
      <x:c r="K231" s="13" t="str">
        <x:v>ISIC4:71</x:v>
      </x:c>
      <x:c r="L231" s="15" t="n">
        <x:f>'Crosswalk'!C68</x:f>
        <x:v>0</x:v>
      </x:c>
      <x:c r="M231" s="15" t="n">
        <x:f>'Crosswalk'!D68</x:f>
        <x:v>0</x:v>
      </x:c>
      <x:c r="N231" s="15" t="n">
        <x:f>'Crosswalk'!E68</x:f>
        <x:v>1</x:v>
      </x:c>
      <x:c r="O231" s="15" t="n">
        <x:f>'Crosswalk'!F68</x:f>
        <x:v>0</x:v>
      </x:c>
      <x:c r="P231" s="15" t="n">
        <x:f>'Crosswalk'!G68</x:f>
        <x:v>0</x:v>
      </x:c>
      <x:c r="Q231" s="15" t="n">
        <x:f>'Crosswalk'!H68</x:f>
        <x:v>0</x:v>
      </x:c>
      <x:c r="R231" s="15" t="n">
        <x:f>'Crosswalk'!I68</x:f>
        <x:v>0</x:v>
      </x:c>
      <x:c r="S231" s="15" t="n">
        <x:f>'Crosswalk'!J68</x:f>
        <x:v>0</x:v>
      </x:c>
      <x:c r="T231" s="15" t="n">
        <x:f>'Crosswalk'!K68</x:f>
        <x:v>0</x:v>
      </x:c>
      <x:c r="U231" s="15" t="n">
        <x:f>'Crosswalk'!L68</x:f>
        <x:v>0</x:v>
      </x:c>
      <x:c r="V231" s="15" t="n">
        <x:f>'Crosswalk'!M68</x:f>
        <x:v>0</x:v>
      </x:c>
      <x:c r="W231" s="15" t="n">
        <x:f>'Crosswalk'!N68</x:f>
        <x:v>0</x:v>
      </x:c>
      <x:c r="X231" s="18" t="str">
        <x:v>HS - Continuous National Household Sample Survey</x:v>
      </x:c>
      <x:c r="Y231" s="13" t="str"/>
      <x:c r="Z231" s="18" t="str">
        <x:v>Own-country 2024 division composition. Observed industry detail; within-group ratios only. Definitions may differ from ILO modelled margins.</x:v>
      </x:c>
      <x:c r="AA231" s="13" t="str"/>
      <x:c r="AB231" s="13" t="str">
        <x:v>https://rplumber.ilo.org/data/indicator?format=.csv.gz&amp;id=EMP_TEMP_SEX_EC2_NB_A</x:v>
      </x:c>
    </x:row>
    <x:row r="232" ht="48" customHeight="1">
      <x:c r="A232" s="2" t="str">
        <x:v>BRA</x:v>
      </x:c>
      <x:c r="B232" s="2" t="str">
        <x:v>LMN</x:v>
      </x:c>
      <x:c r="C232" s="2" t="str">
        <x:v>BRA</x:v>
      </x:c>
      <x:c r="D232" s="2" t="n">
        <x:v>2024</x:v>
      </x:c>
      <x:c r="E232" s="2" t="str">
        <x:v>EC2_ISIC4_M72</x:v>
      </x:c>
      <x:c r="F232" s="17" t="str">
        <x:v>Economic activity (ISIC-Rev.4), 2 digit level: 72 - Scientific research and development</x:v>
      </x:c>
      <x:c r="G232" s="19" t="n">
        <x:v>48.67</x:v>
      </x:c>
      <x:c r="H232" s="20" t="n">
        <x:v>1</x:v>
      </x:c>
      <x:c r="I232" s="19" t="n">
        <x:f>SUM(G228:G241)</x:f>
        <x:v>9196.614999999998</x:v>
      </x:c>
      <x:c r="J232" s="20" t="n">
        <x:f>G232/I232*H232</x:f>
        <x:v>0.005292164562722264</x:v>
      </x:c>
      <x:c r="K232" s="2" t="str">
        <x:v>ISIC4:72</x:v>
      </x:c>
      <x:c r="L232" s="14" t="n">
        <x:f>'Crosswalk'!C69</x:f>
        <x:v>0</x:v>
      </x:c>
      <x:c r="M232" s="14" t="n">
        <x:f>'Crosswalk'!D69</x:f>
        <x:v>0</x:v>
      </x:c>
      <x:c r="N232" s="14" t="n">
        <x:f>'Crosswalk'!E69</x:f>
        <x:v>0.5</x:v>
      </x:c>
      <x:c r="O232" s="14" t="n">
        <x:f>'Crosswalk'!F69</x:f>
        <x:v>0</x:v>
      </x:c>
      <x:c r="P232" s="14" t="n">
        <x:f>'Crosswalk'!G69</x:f>
        <x:v>0</x:v>
      </x:c>
      <x:c r="Q232" s="14" t="n">
        <x:f>'Crosswalk'!H69</x:f>
        <x:v>0.35</x:v>
      </x:c>
      <x:c r="R232" s="14" t="n">
        <x:f>'Crosswalk'!I69</x:f>
        <x:v>0</x:v>
      </x:c>
      <x:c r="S232" s="14" t="n">
        <x:f>'Crosswalk'!J69</x:f>
        <x:v>0.15</x:v>
      </x:c>
      <x:c r="T232" s="14" t="n">
        <x:f>'Crosswalk'!K69</x:f>
        <x:v>0</x:v>
      </x:c>
      <x:c r="U232" s="14" t="n">
        <x:f>'Crosswalk'!L69</x:f>
        <x:v>0</x:v>
      </x:c>
      <x:c r="V232" s="14" t="n">
        <x:f>'Crosswalk'!M69</x:f>
        <x:v>0</x:v>
      </x:c>
      <x:c r="W232" s="14" t="n">
        <x:f>'Crosswalk'!N69</x:f>
        <x:v>0</x:v>
      </x:c>
      <x:c r="X232" s="17" t="str">
        <x:v>HS - Continuous National Household Sample Survey</x:v>
      </x:c>
      <x:c r="Y232" s="2" t="str"/>
      <x:c r="Z232" s="17" t="str">
        <x:v>Own-country 2024 division composition. Observed industry detail; within-group ratios only. Definitions may differ from ILO modelled margins.</x:v>
      </x:c>
      <x:c r="AA232" s="2" t="str"/>
      <x:c r="AB232" s="2" t="str">
        <x:v>https://rplumber.ilo.org/data/indicator?format=.csv.gz&amp;id=EMP_TEMP_SEX_EC2_NB_A</x:v>
      </x:c>
    </x:row>
    <x:row r="233" ht="48" customHeight="1">
      <x:c r="A233" s="13" t="str">
        <x:v>BRA</x:v>
      </x:c>
      <x:c r="B233" s="13" t="str">
        <x:v>LMN</x:v>
      </x:c>
      <x:c r="C233" s="13" t="str">
        <x:v>BRA</x:v>
      </x:c>
      <x:c r="D233" s="13" t="n">
        <x:v>2024</x:v>
      </x:c>
      <x:c r="E233" s="13" t="str">
        <x:v>EC2_ISIC4_M73</x:v>
      </x:c>
      <x:c r="F233" s="18" t="str">
        <x:v>Economic activity (ISIC-Rev.4), 2 digit level: 73 - Advertising and market research</x:v>
      </x:c>
      <x:c r="G233" s="21" t="n">
        <x:v>520.897</x:v>
      </x:c>
      <x:c r="H233" s="22" t="n">
        <x:v>1</x:v>
      </x:c>
      <x:c r="I233" s="21" t="n">
        <x:f>SUM(G228:G241)</x:f>
        <x:v>9196.614999999998</x:v>
      </x:c>
      <x:c r="J233" s="22" t="n">
        <x:f>G233/I233*H233</x:f>
        <x:v>0.0566400789855833</x:v>
      </x:c>
      <x:c r="K233" s="13" t="str">
        <x:v>ISIC4:73</x:v>
      </x:c>
      <x:c r="L233" s="15" t="n">
        <x:f>'Crosswalk'!C70</x:f>
        <x:v>0</x:v>
      </x:c>
      <x:c r="M233" s="15" t="n">
        <x:f>'Crosswalk'!D70</x:f>
        <x:v>0</x:v>
      </x:c>
      <x:c r="N233" s="15" t="n">
        <x:f>'Crosswalk'!E70</x:f>
        <x:v>0</x:v>
      </x:c>
      <x:c r="O233" s="15" t="n">
        <x:f>'Crosswalk'!F70</x:f>
        <x:v>0</x:v>
      </x:c>
      <x:c r="P233" s="15" t="n">
        <x:f>'Crosswalk'!G70</x:f>
        <x:v>0</x:v>
      </x:c>
      <x:c r="Q233" s="15" t="n">
        <x:f>'Crosswalk'!H70</x:f>
        <x:v>0</x:v>
      </x:c>
      <x:c r="R233" s="15" t="n">
        <x:f>'Crosswalk'!I70</x:f>
        <x:v>0</x:v>
      </x:c>
      <x:c r="S233" s="15" t="n">
        <x:f>'Crosswalk'!J70</x:f>
        <x:v>0</x:v>
      </x:c>
      <x:c r="T233" s="15" t="n">
        <x:f>'Crosswalk'!K70</x:f>
        <x:v>1</x:v>
      </x:c>
      <x:c r="U233" s="15" t="n">
        <x:f>'Crosswalk'!L70</x:f>
        <x:v>0</x:v>
      </x:c>
      <x:c r="V233" s="15" t="n">
        <x:f>'Crosswalk'!M70</x:f>
        <x:v>0</x:v>
      </x:c>
      <x:c r="W233" s="15" t="n">
        <x:f>'Crosswalk'!N70</x:f>
        <x:v>0</x:v>
      </x:c>
      <x:c r="X233" s="18" t="str">
        <x:v>HS - Continuous National Household Sample Survey</x:v>
      </x:c>
      <x:c r="Y233" s="13" t="str"/>
      <x:c r="Z233" s="18" t="str">
        <x:v>Own-country 2024 division composition. Observed industry detail; within-group ratios only. Definitions may differ from ILO modelled margins.</x:v>
      </x:c>
      <x:c r="AA233" s="13" t="str"/>
      <x:c r="AB233" s="13" t="str">
        <x:v>https://rplumber.ilo.org/data/indicator?format=.csv.gz&amp;id=EMP_TEMP_SEX_EC2_NB_A</x:v>
      </x:c>
    </x:row>
    <x:row r="234" ht="48" customHeight="1">
      <x:c r="A234" s="2" t="str">
        <x:v>BRA</x:v>
      </x:c>
      <x:c r="B234" s="2" t="str">
        <x:v>LMN</x:v>
      </x:c>
      <x:c r="C234" s="2" t="str">
        <x:v>BRA</x:v>
      </x:c>
      <x:c r="D234" s="2" t="n">
        <x:v>2024</x:v>
      </x:c>
      <x:c r="E234" s="2" t="str">
        <x:v>EC2_ISIC4_M74</x:v>
      </x:c>
      <x:c r="F234" s="17" t="str">
        <x:v>Economic activity (ISIC-Rev.4), 2 digit level: 74 - Other professional, scientific and technical activities</x:v>
      </x:c>
      <x:c r="G234" s="19" t="n">
        <x:v>488.306</x:v>
      </x:c>
      <x:c r="H234" s="20" t="n">
        <x:v>1</x:v>
      </x:c>
      <x:c r="I234" s="19" t="n">
        <x:f>SUM(G228:G241)</x:f>
        <x:v>9196.614999999998</x:v>
      </x:c>
      <x:c r="J234" s="20" t="n">
        <x:f>G234/I234*H234</x:f>
        <x:v>0.05309627509686989</x:v>
      </x:c>
      <x:c r="K234" s="2" t="str">
        <x:v>ISIC4:74</x:v>
      </x:c>
      <x:c r="L234" s="14" t="n">
        <x:f>'Crosswalk'!C71</x:f>
        <x:v>0</x:v>
      </x:c>
      <x:c r="M234" s="14" t="n">
        <x:f>'Crosswalk'!D71</x:f>
        <x:v>0</x:v>
      </x:c>
      <x:c r="N234" s="14" t="n">
        <x:f>'Crosswalk'!E71</x:f>
        <x:v>0.8</x:v>
      </x:c>
      <x:c r="O234" s="14" t="n">
        <x:f>'Crosswalk'!F71</x:f>
        <x:v>0.2</x:v>
      </x:c>
      <x:c r="P234" s="14" t="n">
        <x:f>'Crosswalk'!G71</x:f>
        <x:v>0</x:v>
      </x:c>
      <x:c r="Q234" s="14" t="n">
        <x:f>'Crosswalk'!H71</x:f>
        <x:v>0</x:v>
      </x:c>
      <x:c r="R234" s="14" t="n">
        <x:f>'Crosswalk'!I71</x:f>
        <x:v>0</x:v>
      </x:c>
      <x:c r="S234" s="14" t="n">
        <x:f>'Crosswalk'!J71</x:f>
        <x:v>0</x:v>
      </x:c>
      <x:c r="T234" s="14" t="n">
        <x:f>'Crosswalk'!K71</x:f>
        <x:v>0</x:v>
      </x:c>
      <x:c r="U234" s="14" t="n">
        <x:f>'Crosswalk'!L71</x:f>
        <x:v>0</x:v>
      </x:c>
      <x:c r="V234" s="14" t="n">
        <x:f>'Crosswalk'!M71</x:f>
        <x:v>0</x:v>
      </x:c>
      <x:c r="W234" s="14" t="n">
        <x:f>'Crosswalk'!N71</x:f>
        <x:v>0</x:v>
      </x:c>
      <x:c r="X234" s="17" t="str">
        <x:v>HS - Continuous National Household Sample Survey</x:v>
      </x:c>
      <x:c r="Y234" s="2" t="str"/>
      <x:c r="Z234" s="17" t="str">
        <x:v>Own-country 2024 division composition. Observed industry detail; within-group ratios only. Definitions may differ from ILO modelled margins.</x:v>
      </x:c>
      <x:c r="AA234" s="2" t="str"/>
      <x:c r="AB234" s="2" t="str">
        <x:v>https://rplumber.ilo.org/data/indicator?format=.csv.gz&amp;id=EMP_TEMP_SEX_EC2_NB_A</x:v>
      </x:c>
    </x:row>
    <x:row r="235" ht="48" customHeight="1">
      <x:c r="A235" s="13" t="str">
        <x:v>BRA</x:v>
      </x:c>
      <x:c r="B235" s="13" t="str">
        <x:v>LMN</x:v>
      </x:c>
      <x:c r="C235" s="13" t="str">
        <x:v>BRA</x:v>
      </x:c>
      <x:c r="D235" s="13" t="n">
        <x:v>2024</x:v>
      </x:c>
      <x:c r="E235" s="13" t="str">
        <x:v>EC2_ISIC4_M75</x:v>
      </x:c>
      <x:c r="F235" s="18" t="str">
        <x:v>Economic activity (ISIC-Rev.4), 2 digit level: 75 - Veterinary activities</x:v>
      </x:c>
      <x:c r="G235" s="21" t="n">
        <x:v>166.119</x:v>
      </x:c>
      <x:c r="H235" s="22" t="n">
        <x:v>1</x:v>
      </x:c>
      <x:c r="I235" s="21" t="n">
        <x:f>SUM(G228:G241)</x:f>
        <x:v>9196.614999999998</x:v>
      </x:c>
      <x:c r="J235" s="22" t="n">
        <x:f>G235/I235*H235</x:f>
        <x:v>0.018063059071190872</x:v>
      </x:c>
      <x:c r="K235" s="13" t="str">
        <x:v>ISIC4:75</x:v>
      </x:c>
      <x:c r="L235" s="15" t="n">
        <x:f>'Crosswalk'!C72</x:f>
        <x:v>0</x:v>
      </x:c>
      <x:c r="M235" s="15" t="n">
        <x:f>'Crosswalk'!D72</x:f>
        <x:v>0</x:v>
      </x:c>
      <x:c r="N235" s="15" t="n">
        <x:f>'Crosswalk'!E72</x:f>
        <x:v>0</x:v>
      </x:c>
      <x:c r="O235" s="15" t="n">
        <x:f>'Crosswalk'!F72</x:f>
        <x:v>0</x:v>
      </x:c>
      <x:c r="P235" s="15" t="n">
        <x:f>'Crosswalk'!G72</x:f>
        <x:v>0</x:v>
      </x:c>
      <x:c r="Q235" s="15" t="n">
        <x:f>'Crosswalk'!H72</x:f>
        <x:v>1</x:v>
      </x:c>
      <x:c r="R235" s="15" t="n">
        <x:f>'Crosswalk'!I72</x:f>
        <x:v>0</x:v>
      </x:c>
      <x:c r="S235" s="15" t="n">
        <x:f>'Crosswalk'!J72</x:f>
        <x:v>0</x:v>
      </x:c>
      <x:c r="T235" s="15" t="n">
        <x:f>'Crosswalk'!K72</x:f>
        <x:v>0</x:v>
      </x:c>
      <x:c r="U235" s="15" t="n">
        <x:f>'Crosswalk'!L72</x:f>
        <x:v>0</x:v>
      </x:c>
      <x:c r="V235" s="15" t="n">
        <x:f>'Crosswalk'!M72</x:f>
        <x:v>0</x:v>
      </x:c>
      <x:c r="W235" s="15" t="n">
        <x:f>'Crosswalk'!N72</x:f>
        <x:v>0</x:v>
      </x:c>
      <x:c r="X235" s="18" t="str">
        <x:v>HS - Continuous National Household Sample Survey</x:v>
      </x:c>
      <x:c r="Y235" s="13" t="str"/>
      <x:c r="Z235" s="18" t="str">
        <x:v>Own-country 2024 division composition. Observed industry detail; within-group ratios only. Definitions may differ from ILO modelled margins.</x:v>
      </x:c>
      <x:c r="AA235" s="13" t="str"/>
      <x:c r="AB235" s="13" t="str">
        <x:v>https://rplumber.ilo.org/data/indicator?format=.csv.gz&amp;id=EMP_TEMP_SEX_EC2_NB_A</x:v>
      </x:c>
    </x:row>
    <x:row r="236" ht="48" customHeight="1">
      <x:c r="A236" s="2" t="str">
        <x:v>BRA</x:v>
      </x:c>
      <x:c r="B236" s="2" t="str">
        <x:v>LMN</x:v>
      </x:c>
      <x:c r="C236" s="2" t="str">
        <x:v>BRA</x:v>
      </x:c>
      <x:c r="D236" s="2" t="n">
        <x:v>2024</x:v>
      </x:c>
      <x:c r="E236" s="2" t="str">
        <x:v>EC2_ISIC4_N77</x:v>
      </x:c>
      <x:c r="F236" s="17" t="str">
        <x:v>Economic activity (ISIC-Rev.4), 2 digit level: 77 - Rental and leasing activities</x:v>
      </x:c>
      <x:c r="G236" s="19" t="n">
        <x:v>165.056</x:v>
      </x:c>
      <x:c r="H236" s="20" t="n">
        <x:v>1</x:v>
      </x:c>
      <x:c r="I236" s="19" t="n">
        <x:f>SUM(G228:G241)</x:f>
        <x:v>9196.614999999998</x:v>
      </x:c>
      <x:c r="J236" s="20" t="n">
        <x:f>G236/I236*H236</x:f>
        <x:v>0.017947473064817875</x:v>
      </x:c>
      <x:c r="K236" s="2" t="str">
        <x:v>ISIC4:77</x:v>
      </x:c>
      <x:c r="L236" s="14" t="n">
        <x:f>'Crosswalk'!C73</x:f>
        <x:v>0</x:v>
      </x:c>
      <x:c r="M236" s="14" t="n">
        <x:f>'Crosswalk'!D73</x:f>
        <x:v>0</x:v>
      </x:c>
      <x:c r="N236" s="14" t="n">
        <x:f>'Crosswalk'!E73</x:f>
        <x:v>0.7</x:v>
      </x:c>
      <x:c r="O236" s="14" t="n">
        <x:f>'Crosswalk'!F73</x:f>
        <x:v>0.3</x:v>
      </x:c>
      <x:c r="P236" s="14" t="n">
        <x:f>'Crosswalk'!G73</x:f>
        <x:v>0</x:v>
      </x:c>
      <x:c r="Q236" s="14" t="n">
        <x:f>'Crosswalk'!H73</x:f>
        <x:v>0</x:v>
      </x:c>
      <x:c r="R236" s="14" t="n">
        <x:f>'Crosswalk'!I73</x:f>
        <x:v>0</x:v>
      </x:c>
      <x:c r="S236" s="14" t="n">
        <x:f>'Crosswalk'!J73</x:f>
        <x:v>0</x:v>
      </x:c>
      <x:c r="T236" s="14" t="n">
        <x:f>'Crosswalk'!K73</x:f>
        <x:v>0</x:v>
      </x:c>
      <x:c r="U236" s="14" t="n">
        <x:f>'Crosswalk'!L73</x:f>
        <x:v>0</x:v>
      </x:c>
      <x:c r="V236" s="14" t="n">
        <x:f>'Crosswalk'!M73</x:f>
        <x:v>0</x:v>
      </x:c>
      <x:c r="W236" s="14" t="n">
        <x:f>'Crosswalk'!N73</x:f>
        <x:v>0</x:v>
      </x:c>
      <x:c r="X236" s="17" t="str">
        <x:v>HS - Continuous National Household Sample Survey</x:v>
      </x:c>
      <x:c r="Y236" s="2" t="str"/>
      <x:c r="Z236" s="17" t="str">
        <x:v>Own-country 2024 division composition. Observed industry detail; within-group ratios only. Definitions may differ from ILO modelled margins.</x:v>
      </x:c>
      <x:c r="AA236" s="2" t="str"/>
      <x:c r="AB236" s="2" t="str">
        <x:v>https://rplumber.ilo.org/data/indicator?format=.csv.gz&amp;id=EMP_TEMP_SEX_EC2_NB_A</x:v>
      </x:c>
    </x:row>
    <x:row r="237" ht="48" customHeight="1">
      <x:c r="A237" s="13" t="str">
        <x:v>BRA</x:v>
      </x:c>
      <x:c r="B237" s="13" t="str">
        <x:v>LMN</x:v>
      </x:c>
      <x:c r="C237" s="13" t="str">
        <x:v>BRA</x:v>
      </x:c>
      <x:c r="D237" s="13" t="n">
        <x:v>2024</x:v>
      </x:c>
      <x:c r="E237" s="13" t="str">
        <x:v>EC2_ISIC4_N78</x:v>
      </x:c>
      <x:c r="F237" s="18" t="str">
        <x:v>Economic activity (ISIC-Rev.4), 2 digit level: 78 - Employment activities</x:v>
      </x:c>
      <x:c r="G237" s="21" t="n">
        <x:v>1049.099</x:v>
      </x:c>
      <x:c r="H237" s="22" t="n">
        <x:v>1</x:v>
      </x:c>
      <x:c r="I237" s="21" t="n">
        <x:f>SUM(G228:G241)</x:f>
        <x:v>9196.614999999998</x:v>
      </x:c>
      <x:c r="J237" s="22" t="n">
        <x:f>G237/I237*H237</x:f>
        <x:v>0.11407447196604405</x:v>
      </x:c>
      <x:c r="K237" s="13" t="str">
        <x:v>ISIC4:78</x:v>
      </x:c>
      <x:c r="L237" s="15" t="n">
        <x:f>'Crosswalk'!C74</x:f>
        <x:v>0</x:v>
      </x:c>
      <x:c r="M237" s="15" t="n">
        <x:f>'Crosswalk'!D74</x:f>
        <x:v>0</x:v>
      </x:c>
      <x:c r="N237" s="15" t="n">
        <x:f>'Crosswalk'!E74</x:f>
        <x:v>1</x:v>
      </x:c>
      <x:c r="O237" s="15" t="n">
        <x:f>'Crosswalk'!F74</x:f>
        <x:v>0</x:v>
      </x:c>
      <x:c r="P237" s="15" t="n">
        <x:f>'Crosswalk'!G74</x:f>
        <x:v>0</x:v>
      </x:c>
      <x:c r="Q237" s="15" t="n">
        <x:f>'Crosswalk'!H74</x:f>
        <x:v>0</x:v>
      </x:c>
      <x:c r="R237" s="15" t="n">
        <x:f>'Crosswalk'!I74</x:f>
        <x:v>0</x:v>
      </x:c>
      <x:c r="S237" s="15" t="n">
        <x:f>'Crosswalk'!J74</x:f>
        <x:v>0</x:v>
      </x:c>
      <x:c r="T237" s="15" t="n">
        <x:f>'Crosswalk'!K74</x:f>
        <x:v>0</x:v>
      </x:c>
      <x:c r="U237" s="15" t="n">
        <x:f>'Crosswalk'!L74</x:f>
        <x:v>0</x:v>
      </x:c>
      <x:c r="V237" s="15" t="n">
        <x:f>'Crosswalk'!M74</x:f>
        <x:v>0</x:v>
      </x:c>
      <x:c r="W237" s="15" t="n">
        <x:f>'Crosswalk'!N74</x:f>
        <x:v>0</x:v>
      </x:c>
      <x:c r="X237" s="18" t="str">
        <x:v>HS - Continuous National Household Sample Survey</x:v>
      </x:c>
      <x:c r="Y237" s="13" t="str"/>
      <x:c r="Z237" s="18" t="str">
        <x:v>Own-country 2024 division composition. Observed industry detail; within-group ratios only. Definitions may differ from ILO modelled margins.</x:v>
      </x:c>
      <x:c r="AA237" s="13" t="str"/>
      <x:c r="AB237" s="13" t="str">
        <x:v>https://rplumber.ilo.org/data/indicator?format=.csv.gz&amp;id=EMP_TEMP_SEX_EC2_NB_A</x:v>
      </x:c>
    </x:row>
    <x:row r="238" ht="48" customHeight="1">
      <x:c r="A238" s="2" t="str">
        <x:v>BRA</x:v>
      </x:c>
      <x:c r="B238" s="2" t="str">
        <x:v>LMN</x:v>
      </x:c>
      <x:c r="C238" s="2" t="str">
        <x:v>BRA</x:v>
      </x:c>
      <x:c r="D238" s="2" t="n">
        <x:v>2024</x:v>
      </x:c>
      <x:c r="E238" s="2" t="str">
        <x:v>EC2_ISIC4_N79</x:v>
      </x:c>
      <x:c r="F238" s="17" t="str">
        <x:v>Economic activity (ISIC-Rev.4), 2 digit level: 79 - Travel agency, tour operator, reservation service and related activities</x:v>
      </x:c>
      <x:c r="G238" s="19" t="n">
        <x:v>128.858</x:v>
      </x:c>
      <x:c r="H238" s="20" t="n">
        <x:v>1</x:v>
      </x:c>
      <x:c r="I238" s="19" t="n">
        <x:f>SUM(G228:G241)</x:f>
        <x:v>9196.614999999998</x:v>
      </x:c>
      <x:c r="J238" s="20" t="n">
        <x:f>G238/I238*H238</x:f>
        <x:v>0.014011459651186881</x:v>
      </x:c>
      <x:c r="K238" s="2" t="str">
        <x:v>ISIC4:79</x:v>
      </x:c>
      <x:c r="L238" s="14" t="n">
        <x:f>'Crosswalk'!C75</x:f>
        <x:v>0</x:v>
      </x:c>
      <x:c r="M238" s="14" t="n">
        <x:f>'Crosswalk'!D75</x:f>
        <x:v>0</x:v>
      </x:c>
      <x:c r="N238" s="14" t="n">
        <x:f>'Crosswalk'!E75</x:f>
        <x:v>0</x:v>
      </x:c>
      <x:c r="O238" s="14" t="n">
        <x:f>'Crosswalk'!F75</x:f>
        <x:v>1</x:v>
      </x:c>
      <x:c r="P238" s="14" t="n">
        <x:f>'Crosswalk'!G75</x:f>
        <x:v>0</x:v>
      </x:c>
      <x:c r="Q238" s="14" t="n">
        <x:f>'Crosswalk'!H75</x:f>
        <x:v>0</x:v>
      </x:c>
      <x:c r="R238" s="14" t="n">
        <x:f>'Crosswalk'!I75</x:f>
        <x:v>0</x:v>
      </x:c>
      <x:c r="S238" s="14" t="n">
        <x:f>'Crosswalk'!J75</x:f>
        <x:v>0</x:v>
      </x:c>
      <x:c r="T238" s="14" t="n">
        <x:f>'Crosswalk'!K75</x:f>
        <x:v>0</x:v>
      </x:c>
      <x:c r="U238" s="14" t="n">
        <x:f>'Crosswalk'!L75</x:f>
        <x:v>0</x:v>
      </x:c>
      <x:c r="V238" s="14" t="n">
        <x:f>'Crosswalk'!M75</x:f>
        <x:v>0</x:v>
      </x:c>
      <x:c r="W238" s="14" t="n">
        <x:f>'Crosswalk'!N75</x:f>
        <x:v>0</x:v>
      </x:c>
      <x:c r="X238" s="17" t="str">
        <x:v>HS - Continuous National Household Sample Survey</x:v>
      </x:c>
      <x:c r="Y238" s="2" t="str"/>
      <x:c r="Z238" s="17" t="str">
        <x:v>Own-country 2024 division composition. Observed industry detail; within-group ratios only. Definitions may differ from ILO modelled margins.</x:v>
      </x:c>
      <x:c r="AA238" s="2" t="str"/>
      <x:c r="AB238" s="2" t="str">
        <x:v>https://rplumber.ilo.org/data/indicator?format=.csv.gz&amp;id=EMP_TEMP_SEX_EC2_NB_A</x:v>
      </x:c>
    </x:row>
    <x:row r="239" ht="48" customHeight="1">
      <x:c r="A239" s="13" t="str">
        <x:v>BRA</x:v>
      </x:c>
      <x:c r="B239" s="13" t="str">
        <x:v>LMN</x:v>
      </x:c>
      <x:c r="C239" s="13" t="str">
        <x:v>BRA</x:v>
      </x:c>
      <x:c r="D239" s="13" t="n">
        <x:v>2024</x:v>
      </x:c>
      <x:c r="E239" s="13" t="str">
        <x:v>EC2_ISIC4_N80</x:v>
      </x:c>
      <x:c r="F239" s="18" t="str">
        <x:v>Economic activity (ISIC-Rev.4), 2 digit level: 80 - Security and investigation activities</x:v>
      </x:c>
      <x:c r="G239" s="21" t="n">
        <x:v>904.584</x:v>
      </x:c>
      <x:c r="H239" s="22" t="n">
        <x:v>1</x:v>
      </x:c>
      <x:c r="I239" s="21" t="n">
        <x:f>SUM(G228:G241)</x:f>
        <x:v>9196.614999999998</x:v>
      </x:c>
      <x:c r="J239" s="22" t="n">
        <x:f>G239/I239*H239</x:f>
        <x:v>0.09836053808928613</x:v>
      </x:c>
      <x:c r="K239" s="13" t="str">
        <x:v>ISIC4:80</x:v>
      </x:c>
      <x:c r="L239" s="15" t="n">
        <x:f>'Crosswalk'!C76</x:f>
        <x:v>0</x:v>
      </x:c>
      <x:c r="M239" s="15" t="n">
        <x:f>'Crosswalk'!D76</x:f>
        <x:v>0</x:v>
      </x:c>
      <x:c r="N239" s="15" t="n">
        <x:f>'Crosswalk'!E76</x:f>
        <x:v>1</x:v>
      </x:c>
      <x:c r="O239" s="15" t="n">
        <x:f>'Crosswalk'!F76</x:f>
        <x:v>0</x:v>
      </x:c>
      <x:c r="P239" s="15" t="n">
        <x:f>'Crosswalk'!G76</x:f>
        <x:v>0</x:v>
      </x:c>
      <x:c r="Q239" s="15" t="n">
        <x:f>'Crosswalk'!H76</x:f>
        <x:v>0</x:v>
      </x:c>
      <x:c r="R239" s="15" t="n">
        <x:f>'Crosswalk'!I76</x:f>
        <x:v>0</x:v>
      </x:c>
      <x:c r="S239" s="15" t="n">
        <x:f>'Crosswalk'!J76</x:f>
        <x:v>0</x:v>
      </x:c>
      <x:c r="T239" s="15" t="n">
        <x:f>'Crosswalk'!K76</x:f>
        <x:v>0</x:v>
      </x:c>
      <x:c r="U239" s="15" t="n">
        <x:f>'Crosswalk'!L76</x:f>
        <x:v>0</x:v>
      </x:c>
      <x:c r="V239" s="15" t="n">
        <x:f>'Crosswalk'!M76</x:f>
        <x:v>0</x:v>
      </x:c>
      <x:c r="W239" s="15" t="n">
        <x:f>'Crosswalk'!N76</x:f>
        <x:v>0</x:v>
      </x:c>
      <x:c r="X239" s="18" t="str">
        <x:v>HS - Continuous National Household Sample Survey</x:v>
      </x:c>
      <x:c r="Y239" s="13" t="str"/>
      <x:c r="Z239" s="18" t="str">
        <x:v>Own-country 2024 division composition. Observed industry detail; within-group ratios only. Definitions may differ from ILO modelled margins.</x:v>
      </x:c>
      <x:c r="AA239" s="13" t="str"/>
      <x:c r="AB239" s="13" t="str">
        <x:v>https://rplumber.ilo.org/data/indicator?format=.csv.gz&amp;id=EMP_TEMP_SEX_EC2_NB_A</x:v>
      </x:c>
    </x:row>
    <x:row r="240" ht="48" customHeight="1">
      <x:c r="A240" s="2" t="str">
        <x:v>BRA</x:v>
      </x:c>
      <x:c r="B240" s="2" t="str">
        <x:v>LMN</x:v>
      </x:c>
      <x:c r="C240" s="2" t="str">
        <x:v>BRA</x:v>
      </x:c>
      <x:c r="D240" s="2" t="n">
        <x:v>2024</x:v>
      </x:c>
      <x:c r="E240" s="2" t="str">
        <x:v>EC2_ISIC4_N81</x:v>
      </x:c>
      <x:c r="F240" s="17" t="str">
        <x:v>Economic activity (ISIC-Rev.4), 2 digit level: 81 - Services to buildings and landscape activities</x:v>
      </x:c>
      <x:c r="G240" s="19" t="n">
        <x:v>1517.465</x:v>
      </x:c>
      <x:c r="H240" s="20" t="n">
        <x:v>1</x:v>
      </x:c>
      <x:c r="I240" s="19" t="n">
        <x:f>SUM(G228:G241)</x:f>
        <x:v>9196.614999999998</x:v>
      </x:c>
      <x:c r="J240" s="20" t="n">
        <x:f>G240/I240*H240</x:f>
        <x:v>0.16500255800639696</x:v>
      </x:c>
      <x:c r="K240" s="2" t="str">
        <x:v>ISIC4:81</x:v>
      </x:c>
      <x:c r="L240" s="14" t="n">
        <x:f>'Crosswalk'!C77</x:f>
        <x:v>0</x:v>
      </x:c>
      <x:c r="M240" s="14" t="n">
        <x:f>'Crosswalk'!D77</x:f>
        <x:v>0</x:v>
      </x:c>
      <x:c r="N240" s="14" t="n">
        <x:f>'Crosswalk'!E77</x:f>
        <x:v>1</x:v>
      </x:c>
      <x:c r="O240" s="14" t="n">
        <x:f>'Crosswalk'!F77</x:f>
        <x:v>0</x:v>
      </x:c>
      <x:c r="P240" s="14" t="n">
        <x:f>'Crosswalk'!G77</x:f>
        <x:v>0</x:v>
      </x:c>
      <x:c r="Q240" s="14" t="n">
        <x:f>'Crosswalk'!H77</x:f>
        <x:v>0</x:v>
      </x:c>
      <x:c r="R240" s="14" t="n">
        <x:f>'Crosswalk'!I77</x:f>
        <x:v>0</x:v>
      </x:c>
      <x:c r="S240" s="14" t="n">
        <x:f>'Crosswalk'!J77</x:f>
        <x:v>0</x:v>
      </x:c>
      <x:c r="T240" s="14" t="n">
        <x:f>'Crosswalk'!K77</x:f>
        <x:v>0</x:v>
      </x:c>
      <x:c r="U240" s="14" t="n">
        <x:f>'Crosswalk'!L77</x:f>
        <x:v>0</x:v>
      </x:c>
      <x:c r="V240" s="14" t="n">
        <x:f>'Crosswalk'!M77</x:f>
        <x:v>0</x:v>
      </x:c>
      <x:c r="W240" s="14" t="n">
        <x:f>'Crosswalk'!N77</x:f>
        <x:v>0</x:v>
      </x:c>
      <x:c r="X240" s="17" t="str">
        <x:v>HS - Continuous National Household Sample Survey</x:v>
      </x:c>
      <x:c r="Y240" s="2" t="str"/>
      <x:c r="Z240" s="17" t="str">
        <x:v>Own-country 2024 division composition. Observed industry detail; within-group ratios only. Definitions may differ from ILO modelled margins.</x:v>
      </x:c>
      <x:c r="AA240" s="2" t="str"/>
      <x:c r="AB240" s="2" t="str">
        <x:v>https://rplumber.ilo.org/data/indicator?format=.csv.gz&amp;id=EMP_TEMP_SEX_EC2_NB_A</x:v>
      </x:c>
    </x:row>
    <x:row r="241" ht="48" customHeight="1">
      <x:c r="A241" s="13" t="str">
        <x:v>BRA</x:v>
      </x:c>
      <x:c r="B241" s="13" t="str">
        <x:v>LMN</x:v>
      </x:c>
      <x:c r="C241" s="13" t="str">
        <x:v>BRA</x:v>
      </x:c>
      <x:c r="D241" s="13" t="n">
        <x:v>2024</x:v>
      </x:c>
      <x:c r="E241" s="13" t="str">
        <x:v>EC2_ISIC4_N82</x:v>
      </x:c>
      <x:c r="F241" s="18" t="str">
        <x:v>Economic activity (ISIC-Rev.4), 2 digit level: 82 - Office administrative, office support and other business support activities</x:v>
      </x:c>
      <x:c r="G241" s="21" t="n">
        <x:v>565.617</x:v>
      </x:c>
      <x:c r="H241" s="22" t="n">
        <x:v>1</x:v>
      </x:c>
      <x:c r="I241" s="21" t="n">
        <x:f>SUM(G228:G241)</x:f>
        <x:v>9196.614999999998</x:v>
      </x:c>
      <x:c r="J241" s="22" t="n">
        <x:f>G241/I241*H241</x:f>
        <x:v>0.06150273769207475</x:v>
      </x:c>
      <x:c r="K241" s="13" t="str">
        <x:v>ISIC4:82</x:v>
      </x:c>
      <x:c r="L241" s="15" t="n">
        <x:f>'Crosswalk'!C78</x:f>
        <x:v>0</x:v>
      </x:c>
      <x:c r="M241" s="15" t="n">
        <x:f>'Crosswalk'!D78</x:f>
        <x:v>0</x:v>
      </x:c>
      <x:c r="N241" s="15" t="n">
        <x:f>'Crosswalk'!E78</x:f>
        <x:v>1</x:v>
      </x:c>
      <x:c r="O241" s="15" t="n">
        <x:f>'Crosswalk'!F78</x:f>
        <x:v>0</x:v>
      </x:c>
      <x:c r="P241" s="15" t="n">
        <x:f>'Crosswalk'!G78</x:f>
        <x:v>0</x:v>
      </x:c>
      <x:c r="Q241" s="15" t="n">
        <x:f>'Crosswalk'!H78</x:f>
        <x:v>0</x:v>
      </x:c>
      <x:c r="R241" s="15" t="n">
        <x:f>'Crosswalk'!I78</x:f>
        <x:v>0</x:v>
      </x:c>
      <x:c r="S241" s="15" t="n">
        <x:f>'Crosswalk'!J78</x:f>
        <x:v>0</x:v>
      </x:c>
      <x:c r="T241" s="15" t="n">
        <x:f>'Crosswalk'!K78</x:f>
        <x:v>0</x:v>
      </x:c>
      <x:c r="U241" s="15" t="n">
        <x:f>'Crosswalk'!L78</x:f>
        <x:v>0</x:v>
      </x:c>
      <x:c r="V241" s="15" t="n">
        <x:f>'Crosswalk'!M78</x:f>
        <x:v>0</x:v>
      </x:c>
      <x:c r="W241" s="15" t="n">
        <x:f>'Crosswalk'!N78</x:f>
        <x:v>0</x:v>
      </x:c>
      <x:c r="X241" s="18" t="str">
        <x:v>HS - Continuous National Household Sample Survey</x:v>
      </x:c>
      <x:c r="Y241" s="13" t="str"/>
      <x:c r="Z241" s="18" t="str">
        <x:v>Own-country 2024 division composition. Observed industry detail; within-group ratios only. Definitions may differ from ILO modelled margins.</x:v>
      </x:c>
      <x:c r="AA241" s="13" t="str"/>
      <x:c r="AB241" s="13" t="str">
        <x:v>https://rplumber.ilo.org/data/indicator?format=.csv.gz&amp;id=EMP_TEMP_SEX_EC2_NB_A</x:v>
      </x:c>
    </x:row>
    <x:row r="242" ht="48" customHeight="1">
      <x:c r="A242" s="2" t="str">
        <x:v>BRA</x:v>
      </x:c>
      <x:c r="B242" s="2" t="str">
        <x:v>O</x:v>
      </x:c>
      <x:c r="C242" s="2" t="str">
        <x:v>BRA</x:v>
      </x:c>
      <x:c r="D242" s="2" t="n">
        <x:v>2024</x:v>
      </x:c>
      <x:c r="E242" s="2" t="str">
        <x:v>EC2_ISIC4_O84</x:v>
      </x:c>
      <x:c r="F242" s="17" t="str">
        <x:v>Economic activity (ISIC-Rev.4), 2 digit level: 84 - Public administration and defence; compulsory social security</x:v>
      </x:c>
      <x:c r="G242" s="19" t="n">
        <x:v>5198.639</x:v>
      </x:c>
      <x:c r="H242" s="20" t="n">
        <x:v>1</x:v>
      </x:c>
      <x:c r="I242" s="19" t="n">
        <x:f>SUM(G242:G242)</x:f>
        <x:v>5198.639</x:v>
      </x:c>
      <x:c r="J242" s="20" t="n">
        <x:f>G242/I242*H242</x:f>
        <x:v>1</x:v>
      </x:c>
      <x:c r="K242" s="2" t="str">
        <x:v>ISIC4:84</x:v>
      </x:c>
      <x:c r="L242" s="14" t="n">
        <x:f>'Crosswalk'!C79</x:f>
        <x:v>0</x:v>
      </x:c>
      <x:c r="M242" s="14" t="n">
        <x:f>'Crosswalk'!D79</x:f>
        <x:v>0</x:v>
      </x:c>
      <x:c r="N242" s="14" t="n">
        <x:f>'Crosswalk'!E79</x:f>
        <x:v>0</x:v>
      </x:c>
      <x:c r="O242" s="14" t="n">
        <x:f>'Crosswalk'!F79</x:f>
        <x:v>0</x:v>
      </x:c>
      <x:c r="P242" s="14" t="n">
        <x:f>'Crosswalk'!G79</x:f>
        <x:v>0</x:v>
      </x:c>
      <x:c r="Q242" s="14" t="n">
        <x:f>'Crosswalk'!H79</x:f>
        <x:v>0</x:v>
      </x:c>
      <x:c r="R242" s="14" t="n">
        <x:f>'Crosswalk'!I79</x:f>
        <x:v>0</x:v>
      </x:c>
      <x:c r="S242" s="14" t="n">
        <x:f>'Crosswalk'!J79</x:f>
        <x:v>0</x:v>
      </x:c>
      <x:c r="T242" s="14" t="n">
        <x:f>'Crosswalk'!K79</x:f>
        <x:v>0</x:v>
      </x:c>
      <x:c r="U242" s="14" t="n">
        <x:f>'Crosswalk'!L79</x:f>
        <x:v>0</x:v>
      </x:c>
      <x:c r="V242" s="14" t="n">
        <x:f>'Crosswalk'!M79</x:f>
        <x:v>0</x:v>
      </x:c>
      <x:c r="W242" s="14" t="n">
        <x:f>'Crosswalk'!N79</x:f>
        <x:v>1</x:v>
      </x:c>
      <x:c r="X242" s="17" t="str">
        <x:v>HS - Continuous National Household Sample Survey</x:v>
      </x:c>
      <x:c r="Y242" s="2" t="str"/>
      <x:c r="Z242" s="17" t="str">
        <x:v>Own-country 2024 division composition. Observed industry detail; within-group ratios only. Definitions may differ from ILO modelled margins.</x:v>
      </x:c>
      <x:c r="AA242" s="2" t="str"/>
      <x:c r="AB242" s="2" t="str">
        <x:v>https://rplumber.ilo.org/data/indicator?format=.csv.gz&amp;id=EMP_TEMP_SEX_EC2_NB_A</x:v>
      </x:c>
    </x:row>
    <x:row r="243" ht="48" customHeight="1">
      <x:c r="A243" s="13" t="str">
        <x:v>BRA</x:v>
      </x:c>
      <x:c r="B243" s="13" t="str">
        <x:v>P</x:v>
      </x:c>
      <x:c r="C243" s="13" t="str">
        <x:v>BRA</x:v>
      </x:c>
      <x:c r="D243" s="13" t="n">
        <x:v>2024</x:v>
      </x:c>
      <x:c r="E243" s="13" t="str">
        <x:v>EC2_ISIC4_P85</x:v>
      </x:c>
      <x:c r="F243" s="18" t="str">
        <x:v>Economic activity (ISIC-Rev.4), 2 digit level: 85 - Education</x:v>
      </x:c>
      <x:c r="G243" s="21" t="n">
        <x:v>6435.482</x:v>
      </x:c>
      <x:c r="H243" s="22" t="n">
        <x:v>1</x:v>
      </x:c>
      <x:c r="I243" s="21" t="n">
        <x:f>SUM(G243:G243)</x:f>
        <x:v>6435.482</x:v>
      </x:c>
      <x:c r="J243" s="22" t="n">
        <x:f>G243/I243*H243</x:f>
        <x:v>1</x:v>
      </x:c>
      <x:c r="K243" s="13" t="str">
        <x:v>ISIC4:85</x:v>
      </x:c>
      <x:c r="L243" s="15" t="n">
        <x:f>'Crosswalk'!C80</x:f>
        <x:v>0</x:v>
      </x:c>
      <x:c r="M243" s="15" t="n">
        <x:f>'Crosswalk'!D80</x:f>
        <x:v>0</x:v>
      </x:c>
      <x:c r="N243" s="15" t="n">
        <x:f>'Crosswalk'!E80</x:f>
        <x:v>0</x:v>
      </x:c>
      <x:c r="O243" s="15" t="n">
        <x:f>'Crosswalk'!F80</x:f>
        <x:v>1</x:v>
      </x:c>
      <x:c r="P243" s="15" t="n">
        <x:f>'Crosswalk'!G80</x:f>
        <x:v>0</x:v>
      </x:c>
      <x:c r="Q243" s="15" t="n">
        <x:f>'Crosswalk'!H80</x:f>
        <x:v>0</x:v>
      </x:c>
      <x:c r="R243" s="15" t="n">
        <x:f>'Crosswalk'!I80</x:f>
        <x:v>0</x:v>
      </x:c>
      <x:c r="S243" s="15" t="n">
        <x:f>'Crosswalk'!J80</x:f>
        <x:v>0</x:v>
      </x:c>
      <x:c r="T243" s="15" t="n">
        <x:f>'Crosswalk'!K80</x:f>
        <x:v>0</x:v>
      </x:c>
      <x:c r="U243" s="15" t="n">
        <x:f>'Crosswalk'!L80</x:f>
        <x:v>0</x:v>
      </x:c>
      <x:c r="V243" s="15" t="n">
        <x:f>'Crosswalk'!M80</x:f>
        <x:v>0</x:v>
      </x:c>
      <x:c r="W243" s="15" t="n">
        <x:f>'Crosswalk'!N80</x:f>
        <x:v>0</x:v>
      </x:c>
      <x:c r="X243" s="18" t="str">
        <x:v>HS - Continuous National Household Sample Survey</x:v>
      </x:c>
      <x:c r="Y243" s="13" t="str"/>
      <x:c r="Z243" s="18" t="str">
        <x:v>Own-country 2024 division composition. Observed industry detail; within-group ratios only. Definitions may differ from ILO modelled margins.</x:v>
      </x:c>
      <x:c r="AA243" s="13" t="str"/>
      <x:c r="AB243" s="13" t="str">
        <x:v>https://rplumber.ilo.org/data/indicator?format=.csv.gz&amp;id=EMP_TEMP_SEX_EC2_NB_A</x:v>
      </x:c>
    </x:row>
    <x:row r="244" ht="48" customHeight="1">
      <x:c r="A244" s="2" t="str">
        <x:v>BRA</x:v>
      </x:c>
      <x:c r="B244" s="2" t="str">
        <x:v>Q</x:v>
      </x:c>
      <x:c r="C244" s="2" t="str">
        <x:v>BRA</x:v>
      </x:c>
      <x:c r="D244" s="2" t="n">
        <x:v>2024</x:v>
      </x:c>
      <x:c r="E244" s="2" t="str">
        <x:v>EC2_ISIC4_Q86</x:v>
      </x:c>
      <x:c r="F244" s="17" t="str">
        <x:v>Economic activity (ISIC-Rev.4), 2 digit level: 86 - Human health activities</x:v>
      </x:c>
      <x:c r="G244" s="19" t="n">
        <x:v>5802.419</x:v>
      </x:c>
      <x:c r="H244" s="20" t="n">
        <x:v>1</x:v>
      </x:c>
      <x:c r="I244" s="19" t="n">
        <x:f>SUM(G244:G246)</x:f>
        <x:v>6803.203</x:v>
      </x:c>
      <x:c r="J244" s="20" t="n">
        <x:f>G244/I244*H244</x:f>
        <x:v>0.8528951730530456</x:v>
      </x:c>
      <x:c r="K244" s="2" t="str">
        <x:v>ISIC4:86</x:v>
      </x:c>
      <x:c r="L244" s="14" t="n">
        <x:f>'Crosswalk'!C81</x:f>
        <x:v>0</x:v>
      </x:c>
      <x:c r="M244" s="14" t="n">
        <x:f>'Crosswalk'!D81</x:f>
        <x:v>0</x:v>
      </x:c>
      <x:c r="N244" s="14" t="n">
        <x:f>'Crosswalk'!E81</x:f>
        <x:v>0</x:v>
      </x:c>
      <x:c r="O244" s="14" t="n">
        <x:f>'Crosswalk'!F81</x:f>
        <x:v>0</x:v>
      </x:c>
      <x:c r="P244" s="14" t="n">
        <x:f>'Crosswalk'!G81</x:f>
        <x:v>0</x:v>
      </x:c>
      <x:c r="Q244" s="14" t="n">
        <x:f>'Crosswalk'!H81</x:f>
        <x:v>1</x:v>
      </x:c>
      <x:c r="R244" s="14" t="n">
        <x:f>'Crosswalk'!I81</x:f>
        <x:v>0</x:v>
      </x:c>
      <x:c r="S244" s="14" t="n">
        <x:f>'Crosswalk'!J81</x:f>
        <x:v>0</x:v>
      </x:c>
      <x:c r="T244" s="14" t="n">
        <x:f>'Crosswalk'!K81</x:f>
        <x:v>0</x:v>
      </x:c>
      <x:c r="U244" s="14" t="n">
        <x:f>'Crosswalk'!L81</x:f>
        <x:v>0</x:v>
      </x:c>
      <x:c r="V244" s="14" t="n">
        <x:f>'Crosswalk'!M81</x:f>
        <x:v>0</x:v>
      </x:c>
      <x:c r="W244" s="14" t="n">
        <x:f>'Crosswalk'!N81</x:f>
        <x:v>0</x:v>
      </x:c>
      <x:c r="X244" s="17" t="str">
        <x:v>HS - Continuous National Household Sample Survey</x:v>
      </x:c>
      <x:c r="Y244" s="2" t="str"/>
      <x:c r="Z244" s="17" t="str">
        <x:v>Own-country 2024 division composition. Observed industry detail; within-group ratios only. Definitions may differ from ILO modelled margins.</x:v>
      </x:c>
      <x:c r="AA244" s="2" t="str"/>
      <x:c r="AB244" s="2" t="str">
        <x:v>https://rplumber.ilo.org/data/indicator?format=.csv.gz&amp;id=EMP_TEMP_SEX_EC2_NB_A</x:v>
      </x:c>
    </x:row>
    <x:row r="245" ht="48" customHeight="1">
      <x:c r="A245" s="13" t="str">
        <x:v>BRA</x:v>
      </x:c>
      <x:c r="B245" s="13" t="str">
        <x:v>Q</x:v>
      </x:c>
      <x:c r="C245" s="13" t="str">
        <x:v>BRA</x:v>
      </x:c>
      <x:c r="D245" s="13" t="n">
        <x:v>2024</x:v>
      </x:c>
      <x:c r="E245" s="13" t="str">
        <x:v>EC2_ISIC4_Q87</x:v>
      </x:c>
      <x:c r="F245" s="18" t="str">
        <x:v>Economic activity (ISIC-Rev.4), 2 digit level: 87 - Residential care activities</x:v>
      </x:c>
      <x:c r="G245" s="21" t="n">
        <x:v>297.117</x:v>
      </x:c>
      <x:c r="H245" s="22" t="n">
        <x:v>1</x:v>
      </x:c>
      <x:c r="I245" s="21" t="n">
        <x:f>SUM(G244:G246)</x:f>
        <x:v>6803.203</x:v>
      </x:c>
      <x:c r="J245" s="22" t="n">
        <x:f>G245/I245*H245</x:f>
        <x:v>0.043673105153557816</x:v>
      </x:c>
      <x:c r="K245" s="13" t="str">
        <x:v>ISIC4:87</x:v>
      </x:c>
      <x:c r="L245" s="15" t="n">
        <x:f>'Crosswalk'!C82</x:f>
        <x:v>0</x:v>
      </x:c>
      <x:c r="M245" s="15" t="n">
        <x:f>'Crosswalk'!D82</x:f>
        <x:v>0</x:v>
      </x:c>
      <x:c r="N245" s="15" t="n">
        <x:f>'Crosswalk'!E82</x:f>
        <x:v>0</x:v>
      </x:c>
      <x:c r="O245" s="15" t="n">
        <x:f>'Crosswalk'!F82</x:f>
        <x:v>0</x:v>
      </x:c>
      <x:c r="P245" s="15" t="n">
        <x:f>'Crosswalk'!G82</x:f>
        <x:v>0</x:v>
      </x:c>
      <x:c r="Q245" s="15" t="n">
        <x:f>'Crosswalk'!H82</x:f>
        <x:v>1</x:v>
      </x:c>
      <x:c r="R245" s="15" t="n">
        <x:f>'Crosswalk'!I82</x:f>
        <x:v>0</x:v>
      </x:c>
      <x:c r="S245" s="15" t="n">
        <x:f>'Crosswalk'!J82</x:f>
        <x:v>0</x:v>
      </x:c>
      <x:c r="T245" s="15" t="n">
        <x:f>'Crosswalk'!K82</x:f>
        <x:v>0</x:v>
      </x:c>
      <x:c r="U245" s="15" t="n">
        <x:f>'Crosswalk'!L82</x:f>
        <x:v>0</x:v>
      </x:c>
      <x:c r="V245" s="15" t="n">
        <x:f>'Crosswalk'!M82</x:f>
        <x:v>0</x:v>
      </x:c>
      <x:c r="W245" s="15" t="n">
        <x:f>'Crosswalk'!N82</x:f>
        <x:v>0</x:v>
      </x:c>
      <x:c r="X245" s="18" t="str">
        <x:v>HS - Continuous National Household Sample Survey</x:v>
      </x:c>
      <x:c r="Y245" s="13" t="str"/>
      <x:c r="Z245" s="18" t="str">
        <x:v>Own-country 2024 division composition. Observed industry detail; within-group ratios only. Definitions may differ from ILO modelled margins.</x:v>
      </x:c>
      <x:c r="AA245" s="13" t="str"/>
      <x:c r="AB245" s="13" t="str">
        <x:v>https://rplumber.ilo.org/data/indicator?format=.csv.gz&amp;id=EMP_TEMP_SEX_EC2_NB_A</x:v>
      </x:c>
    </x:row>
    <x:row r="246" ht="48" customHeight="1">
      <x:c r="A246" s="2" t="str">
        <x:v>BRA</x:v>
      </x:c>
      <x:c r="B246" s="2" t="str">
        <x:v>Q</x:v>
      </x:c>
      <x:c r="C246" s="2" t="str">
        <x:v>BRA</x:v>
      </x:c>
      <x:c r="D246" s="2" t="n">
        <x:v>2024</x:v>
      </x:c>
      <x:c r="E246" s="2" t="str">
        <x:v>EC2_ISIC4_Q88</x:v>
      </x:c>
      <x:c r="F246" s="17" t="str">
        <x:v>Economic activity (ISIC-Rev.4), 2 digit level: 88 - Social work activities without accommodation</x:v>
      </x:c>
      <x:c r="G246" s="19" t="n">
        <x:v>703.667</x:v>
      </x:c>
      <x:c r="H246" s="20" t="n">
        <x:v>1</x:v>
      </x:c>
      <x:c r="I246" s="19" t="n">
        <x:f>SUM(G244:G246)</x:f>
        <x:v>6803.203</x:v>
      </x:c>
      <x:c r="J246" s="20" t="n">
        <x:f>G246/I246*H246</x:f>
        <x:v>0.10343172179339644</x:v>
      </x:c>
      <x:c r="K246" s="2" t="str">
        <x:v>ISIC4:88</x:v>
      </x:c>
      <x:c r="L246" s="14" t="n">
        <x:f>'Crosswalk'!C83</x:f>
        <x:v>0</x:v>
      </x:c>
      <x:c r="M246" s="14" t="n">
        <x:f>'Crosswalk'!D83</x:f>
        <x:v>0</x:v>
      </x:c>
      <x:c r="N246" s="14" t="n">
        <x:f>'Crosswalk'!E83</x:f>
        <x:v>0</x:v>
      </x:c>
      <x:c r="O246" s="14" t="n">
        <x:f>'Crosswalk'!F83</x:f>
        <x:v>0</x:v>
      </x:c>
      <x:c r="P246" s="14" t="n">
        <x:f>'Crosswalk'!G83</x:f>
        <x:v>0</x:v>
      </x:c>
      <x:c r="Q246" s="14" t="n">
        <x:f>'Crosswalk'!H83</x:f>
        <x:v>0</x:v>
      </x:c>
      <x:c r="R246" s="14" t="n">
        <x:f>'Crosswalk'!I83</x:f>
        <x:v>0</x:v>
      </x:c>
      <x:c r="S246" s="14" t="n">
        <x:f>'Crosswalk'!J83</x:f>
        <x:v>0</x:v>
      </x:c>
      <x:c r="T246" s="14" t="n">
        <x:f>'Crosswalk'!K83</x:f>
        <x:v>0</x:v>
      </x:c>
      <x:c r="U246" s="14" t="n">
        <x:f>'Crosswalk'!L83</x:f>
        <x:v>0</x:v>
      </x:c>
      <x:c r="V246" s="14" t="n">
        <x:f>'Crosswalk'!M83</x:f>
        <x:v>0</x:v>
      </x:c>
      <x:c r="W246" s="14" t="n">
        <x:f>'Crosswalk'!N83</x:f>
        <x:v>1</x:v>
      </x:c>
      <x:c r="X246" s="17" t="str">
        <x:v>HS - Continuous National Household Sample Survey</x:v>
      </x:c>
      <x:c r="Y246" s="2" t="str"/>
      <x:c r="Z246" s="17" t="str">
        <x:v>Own-country 2024 division composition. Observed industry detail; within-group ratios only. Definitions may differ from ILO modelled margins.</x:v>
      </x:c>
      <x:c r="AA246" s="2" t="str"/>
      <x:c r="AB246" s="2" t="str">
        <x:v>https://rplumber.ilo.org/data/indicator?format=.csv.gz&amp;id=EMP_TEMP_SEX_EC2_NB_A</x:v>
      </x:c>
    </x:row>
    <x:row r="247" ht="48" customHeight="1">
      <x:c r="A247" s="13" t="str">
        <x:v>BRA</x:v>
      </x:c>
      <x:c r="B247" s="13" t="str">
        <x:v>RSTU</x:v>
      </x:c>
      <x:c r="C247" s="13" t="str">
        <x:v>BRA</x:v>
      </x:c>
      <x:c r="D247" s="13" t="n">
        <x:v>2024</x:v>
      </x:c>
      <x:c r="E247" s="13" t="str">
        <x:v>EC2_ISIC4_R90</x:v>
      </x:c>
      <x:c r="F247" s="18" t="str">
        <x:v>Economic activity (ISIC-Rev.4), 2 digit level: 90 - Creative, arts and entertainment activities</x:v>
      </x:c>
      <x:c r="G247" s="21" t="n">
        <x:v>338.388</x:v>
      </x:c>
      <x:c r="H247" s="22" t="n">
        <x:v>1</x:v>
      </x:c>
      <x:c r="I247" s="21" t="n">
        <x:f>SUM(G247:G255)</x:f>
        <x:v>11478.528</x:v>
      </x:c>
      <x:c r="J247" s="22" t="n">
        <x:f>G247/I247*H247</x:f>
        <x:v>0.029480086645256254</x:v>
      </x:c>
      <x:c r="K247" s="13" t="str">
        <x:v>ISIC4:90</x:v>
      </x:c>
      <x:c r="L247" s="15" t="n">
        <x:f>'Crosswalk'!C84</x:f>
        <x:v>0</x:v>
      </x:c>
      <x:c r="M247" s="15" t="n">
        <x:f>'Crosswalk'!D84</x:f>
        <x:v>0</x:v>
      </x:c>
      <x:c r="N247" s="15" t="n">
        <x:f>'Crosswalk'!E84</x:f>
        <x:v>0</x:v>
      </x:c>
      <x:c r="O247" s="15" t="n">
        <x:f>'Crosswalk'!F84</x:f>
        <x:v>0</x:v>
      </x:c>
      <x:c r="P247" s="15" t="n">
        <x:f>'Crosswalk'!G84</x:f>
        <x:v>0</x:v>
      </x:c>
      <x:c r="Q247" s="15" t="n">
        <x:f>'Crosswalk'!H84</x:f>
        <x:v>0</x:v>
      </x:c>
      <x:c r="R247" s="15" t="n">
        <x:f>'Crosswalk'!I84</x:f>
        <x:v>0</x:v>
      </x:c>
      <x:c r="S247" s="15" t="n">
        <x:f>'Crosswalk'!J84</x:f>
        <x:v>0</x:v>
      </x:c>
      <x:c r="T247" s="15" t="n">
        <x:f>'Crosswalk'!K84</x:f>
        <x:v>1</x:v>
      </x:c>
      <x:c r="U247" s="15" t="n">
        <x:f>'Crosswalk'!L84</x:f>
        <x:v>0</x:v>
      </x:c>
      <x:c r="V247" s="15" t="n">
        <x:f>'Crosswalk'!M84</x:f>
        <x:v>0</x:v>
      </x:c>
      <x:c r="W247" s="15" t="n">
        <x:f>'Crosswalk'!N84</x:f>
        <x:v>0</x:v>
      </x:c>
      <x:c r="X247" s="18" t="str">
        <x:v>HS - Continuous National Household Sample Survey</x:v>
      </x:c>
      <x:c r="Y247" s="13" t="str"/>
      <x:c r="Z247" s="18" t="str">
        <x:v>Own-country 2024 division composition. Observed industry detail; within-group ratios only. Definitions may differ from ILO modelled margins.</x:v>
      </x:c>
      <x:c r="AA247" s="13" t="str"/>
      <x:c r="AB247" s="13" t="str">
        <x:v>https://rplumber.ilo.org/data/indicator?format=.csv.gz&amp;id=EMP_TEMP_SEX_EC2_NB_A</x:v>
      </x:c>
    </x:row>
    <x:row r="248" ht="48" customHeight="1">
      <x:c r="A248" s="2" t="str">
        <x:v>BRA</x:v>
      </x:c>
      <x:c r="B248" s="2" t="str">
        <x:v>RSTU</x:v>
      </x:c>
      <x:c r="C248" s="2" t="str">
        <x:v>BRA</x:v>
      </x:c>
      <x:c r="D248" s="2" t="n">
        <x:v>2024</x:v>
      </x:c>
      <x:c r="E248" s="2" t="str">
        <x:v>EC2_ISIC4_R91</x:v>
      </x:c>
      <x:c r="F248" s="17" t="str">
        <x:v>Economic activity (ISIC-Rev.4), 2 digit level: 91 - Libraries, archives, museums and other cultural activities</x:v>
      </x:c>
      <x:c r="G248" s="19" t="n">
        <x:v>33.768</x:v>
      </x:c>
      <x:c r="H248" s="20" t="n">
        <x:v>1</x:v>
      </x:c>
      <x:c r="I248" s="19" t="n">
        <x:f>SUM(G247:G255)</x:f>
        <x:v>11478.528</x:v>
      </x:c>
      <x:c r="J248" s="20" t="n">
        <x:f>G248/I248*H248</x:f>
        <x:v>0.0029418406262545164</x:v>
      </x:c>
      <x:c r="K248" s="2" t="str">
        <x:v>ISIC4:91</x:v>
      </x:c>
      <x:c r="L248" s="14" t="n">
        <x:f>'Crosswalk'!C85</x:f>
        <x:v>0</x:v>
      </x:c>
      <x:c r="M248" s="14" t="n">
        <x:f>'Crosswalk'!D85</x:f>
        <x:v>0</x:v>
      </x:c>
      <x:c r="N248" s="14" t="n">
        <x:f>'Crosswalk'!E85</x:f>
        <x:v>0</x:v>
      </x:c>
      <x:c r="O248" s="14" t="n">
        <x:f>'Crosswalk'!F85</x:f>
        <x:v>0</x:v>
      </x:c>
      <x:c r="P248" s="14" t="n">
        <x:f>'Crosswalk'!G85</x:f>
        <x:v>0</x:v>
      </x:c>
      <x:c r="Q248" s="14" t="n">
        <x:f>'Crosswalk'!H85</x:f>
        <x:v>0</x:v>
      </x:c>
      <x:c r="R248" s="14" t="n">
        <x:f>'Crosswalk'!I85</x:f>
        <x:v>0</x:v>
      </x:c>
      <x:c r="S248" s="14" t="n">
        <x:f>'Crosswalk'!J85</x:f>
        <x:v>0</x:v>
      </x:c>
      <x:c r="T248" s="14" t="n">
        <x:f>'Crosswalk'!K85</x:f>
        <x:v>0</x:v>
      </x:c>
      <x:c r="U248" s="14" t="n">
        <x:f>'Crosswalk'!L85</x:f>
        <x:v>0</x:v>
      </x:c>
      <x:c r="V248" s="14" t="n">
        <x:f>'Crosswalk'!M85</x:f>
        <x:v>0</x:v>
      </x:c>
      <x:c r="W248" s="14" t="n">
        <x:f>'Crosswalk'!N85</x:f>
        <x:v>1</x:v>
      </x:c>
      <x:c r="X248" s="17" t="str">
        <x:v>HS - Continuous National Household Sample Survey</x:v>
      </x:c>
      <x:c r="Y248" s="2" t="str"/>
      <x:c r="Z248" s="17" t="str">
        <x:v>Own-country 2024 division composition. Observed industry detail; within-group ratios only. Definitions may differ from ILO modelled margins.</x:v>
      </x:c>
      <x:c r="AA248" s="2" t="str"/>
      <x:c r="AB248" s="2" t="str">
        <x:v>https://rplumber.ilo.org/data/indicator?format=.csv.gz&amp;id=EMP_TEMP_SEX_EC2_NB_A</x:v>
      </x:c>
    </x:row>
    <x:row r="249" ht="48" customHeight="1">
      <x:c r="A249" s="13" t="str">
        <x:v>BRA</x:v>
      </x:c>
      <x:c r="B249" s="13" t="str">
        <x:v>RSTU</x:v>
      </x:c>
      <x:c r="C249" s="13" t="str">
        <x:v>BRA</x:v>
      </x:c>
      <x:c r="D249" s="13" t="n">
        <x:v>2024</x:v>
      </x:c>
      <x:c r="E249" s="13" t="str">
        <x:v>EC2_ISIC4_R92</x:v>
      </x:c>
      <x:c r="F249" s="18" t="str">
        <x:v>Economic activity (ISIC-Rev.4), 2 digit level: 92 - Gambling and betting activities</x:v>
      </x:c>
      <x:c r="G249" s="21" t="n">
        <x:v>60.577</x:v>
      </x:c>
      <x:c r="H249" s="22" t="n">
        <x:v>1</x:v>
      </x:c>
      <x:c r="I249" s="21" t="n">
        <x:f>SUM(G247:G255)</x:f>
        <x:v>11478.528</x:v>
      </x:c>
      <x:c r="J249" s="22" t="n">
        <x:f>G249/I249*H249</x:f>
        <x:v>0.005277418846737142</x:v>
      </x:c>
      <x:c r="K249" s="13" t="str">
        <x:v>ISIC4:92</x:v>
      </x:c>
      <x:c r="L249" s="15" t="n">
        <x:f>'Crosswalk'!C86</x:f>
        <x:v>0</x:v>
      </x:c>
      <x:c r="M249" s="15" t="n">
        <x:f>'Crosswalk'!D86</x:f>
        <x:v>0</x:v>
      </x:c>
      <x:c r="N249" s="15" t="n">
        <x:f>'Crosswalk'!E86</x:f>
        <x:v>0</x:v>
      </x:c>
      <x:c r="O249" s="15" t="n">
        <x:f>'Crosswalk'!F86</x:f>
        <x:v>1</x:v>
      </x:c>
      <x:c r="P249" s="15" t="n">
        <x:f>'Crosswalk'!G86</x:f>
        <x:v>0</x:v>
      </x:c>
      <x:c r="Q249" s="15" t="n">
        <x:f>'Crosswalk'!H86</x:f>
        <x:v>0</x:v>
      </x:c>
      <x:c r="R249" s="15" t="n">
        <x:f>'Crosswalk'!I86</x:f>
        <x:v>0</x:v>
      </x:c>
      <x:c r="S249" s="15" t="n">
        <x:f>'Crosswalk'!J86</x:f>
        <x:v>0</x:v>
      </x:c>
      <x:c r="T249" s="15" t="n">
        <x:f>'Crosswalk'!K86</x:f>
        <x:v>0</x:v>
      </x:c>
      <x:c r="U249" s="15" t="n">
        <x:f>'Crosswalk'!L86</x:f>
        <x:v>0</x:v>
      </x:c>
      <x:c r="V249" s="15" t="n">
        <x:f>'Crosswalk'!M86</x:f>
        <x:v>0</x:v>
      </x:c>
      <x:c r="W249" s="15" t="n">
        <x:f>'Crosswalk'!N86</x:f>
        <x:v>0</x:v>
      </x:c>
      <x:c r="X249" s="18" t="str">
        <x:v>HS - Continuous National Household Sample Survey</x:v>
      </x:c>
      <x:c r="Y249" s="13" t="str"/>
      <x:c r="Z249" s="18" t="str">
        <x:v>Own-country 2024 division composition. Observed industry detail; within-group ratios only. Definitions may differ from ILO modelled margins.</x:v>
      </x:c>
      <x:c r="AA249" s="13" t="str"/>
      <x:c r="AB249" s="13" t="str">
        <x:v>https://rplumber.ilo.org/data/indicator?format=.csv.gz&amp;id=EMP_TEMP_SEX_EC2_NB_A</x:v>
      </x:c>
    </x:row>
    <x:row r="250" ht="48" customHeight="1">
      <x:c r="A250" s="2" t="str">
        <x:v>BRA</x:v>
      </x:c>
      <x:c r="B250" s="2" t="str">
        <x:v>RSTU</x:v>
      </x:c>
      <x:c r="C250" s="2" t="str">
        <x:v>BRA</x:v>
      </x:c>
      <x:c r="D250" s="2" t="n">
        <x:v>2024</x:v>
      </x:c>
      <x:c r="E250" s="2" t="str">
        <x:v>EC2_ISIC4_R93</x:v>
      </x:c>
      <x:c r="F250" s="17" t="str">
        <x:v>Economic activity (ISIC-Rev.4), 2 digit level: 93 - Sports activities and amusement and recreation activities</x:v>
      </x:c>
      <x:c r="G250" s="19" t="n">
        <x:v>770.252</x:v>
      </x:c>
      <x:c r="H250" s="20" t="n">
        <x:v>1</x:v>
      </x:c>
      <x:c r="I250" s="19" t="n">
        <x:f>SUM(G247:G255)</x:f>
        <x:v>11478.528</x:v>
      </x:c>
      <x:c r="J250" s="20" t="n">
        <x:f>G250/I250*H250</x:f>
        <x:v>0.06710372619206922</x:v>
      </x:c>
      <x:c r="K250" s="2" t="str">
        <x:v>ISIC4:93</x:v>
      </x:c>
      <x:c r="L250" s="14" t="n">
        <x:f>'Crosswalk'!C87</x:f>
        <x:v>0</x:v>
      </x:c>
      <x:c r="M250" s="14" t="n">
        <x:f>'Crosswalk'!D87</x:f>
        <x:v>0</x:v>
      </x:c>
      <x:c r="N250" s="14" t="n">
        <x:f>'Crosswalk'!E87</x:f>
        <x:v>0</x:v>
      </x:c>
      <x:c r="O250" s="14" t="n">
        <x:f>'Crosswalk'!F87</x:f>
        <x:v>1</x:v>
      </x:c>
      <x:c r="P250" s="14" t="n">
        <x:f>'Crosswalk'!G87</x:f>
        <x:v>0</x:v>
      </x:c>
      <x:c r="Q250" s="14" t="n">
        <x:f>'Crosswalk'!H87</x:f>
        <x:v>0</x:v>
      </x:c>
      <x:c r="R250" s="14" t="n">
        <x:f>'Crosswalk'!I87</x:f>
        <x:v>0</x:v>
      </x:c>
      <x:c r="S250" s="14" t="n">
        <x:f>'Crosswalk'!J87</x:f>
        <x:v>0</x:v>
      </x:c>
      <x:c r="T250" s="14" t="n">
        <x:f>'Crosswalk'!K87</x:f>
        <x:v>0</x:v>
      </x:c>
      <x:c r="U250" s="14" t="n">
        <x:f>'Crosswalk'!L87</x:f>
        <x:v>0</x:v>
      </x:c>
      <x:c r="V250" s="14" t="n">
        <x:f>'Crosswalk'!M87</x:f>
        <x:v>0</x:v>
      </x:c>
      <x:c r="W250" s="14" t="n">
        <x:f>'Crosswalk'!N87</x:f>
        <x:v>0</x:v>
      </x:c>
      <x:c r="X250" s="17" t="str">
        <x:v>HS - Continuous National Household Sample Survey</x:v>
      </x:c>
      <x:c r="Y250" s="2" t="str"/>
      <x:c r="Z250" s="17" t="str">
        <x:v>Own-country 2024 division composition. Observed industry detail; within-group ratios only. Definitions may differ from ILO modelled margins.</x:v>
      </x:c>
      <x:c r="AA250" s="2" t="str"/>
      <x:c r="AB250" s="2" t="str">
        <x:v>https://rplumber.ilo.org/data/indicator?format=.csv.gz&amp;id=EMP_TEMP_SEX_EC2_NB_A</x:v>
      </x:c>
    </x:row>
    <x:row r="251" ht="48" customHeight="1">
      <x:c r="A251" s="13" t="str">
        <x:v>BRA</x:v>
      </x:c>
      <x:c r="B251" s="13" t="str">
        <x:v>RSTU</x:v>
      </x:c>
      <x:c r="C251" s="13" t="str">
        <x:v>BRA</x:v>
      </x:c>
      <x:c r="D251" s="13" t="n">
        <x:v>2024</x:v>
      </x:c>
      <x:c r="E251" s="13" t="str">
        <x:v>EC2_ISIC4_S94</x:v>
      </x:c>
      <x:c r="F251" s="18" t="str">
        <x:v>Economic activity (ISIC-Rev.4), 2 digit level: 94 - Activities of membership organizations</x:v>
      </x:c>
      <x:c r="G251" s="21" t="n">
        <x:v>518.783</x:v>
      </x:c>
      <x:c r="H251" s="22" t="n">
        <x:v>1</x:v>
      </x:c>
      <x:c r="I251" s="21" t="n">
        <x:f>SUM(G247:G255)</x:f>
        <x:v>11478.528</x:v>
      </x:c>
      <x:c r="J251" s="22" t="n">
        <x:f>G251/I251*H251</x:f>
        <x:v>0.045195951954815114</x:v>
      </x:c>
      <x:c r="K251" s="13" t="str">
        <x:v>ISIC4:94</x:v>
      </x:c>
      <x:c r="L251" s="15" t="n">
        <x:f>'Crosswalk'!C88</x:f>
        <x:v>0</x:v>
      </x:c>
      <x:c r="M251" s="15" t="n">
        <x:f>'Crosswalk'!D88</x:f>
        <x:v>0</x:v>
      </x:c>
      <x:c r="N251" s="15" t="n">
        <x:f>'Crosswalk'!E88</x:f>
        <x:v>0</x:v>
      </x:c>
      <x:c r="O251" s="15" t="n">
        <x:f>'Crosswalk'!F88</x:f>
        <x:v>0</x:v>
      </x:c>
      <x:c r="P251" s="15" t="n">
        <x:f>'Crosswalk'!G88</x:f>
        <x:v>0</x:v>
      </x:c>
      <x:c r="Q251" s="15" t="n">
        <x:f>'Crosswalk'!H88</x:f>
        <x:v>0</x:v>
      </x:c>
      <x:c r="R251" s="15" t="n">
        <x:f>'Crosswalk'!I88</x:f>
        <x:v>0</x:v>
      </x:c>
      <x:c r="S251" s="15" t="n">
        <x:f>'Crosswalk'!J88</x:f>
        <x:v>0</x:v>
      </x:c>
      <x:c r="T251" s="15" t="n">
        <x:f>'Crosswalk'!K88</x:f>
        <x:v>0</x:v>
      </x:c>
      <x:c r="U251" s="15" t="n">
        <x:f>'Crosswalk'!L88</x:f>
        <x:v>0</x:v>
      </x:c>
      <x:c r="V251" s="15" t="n">
        <x:f>'Crosswalk'!M88</x:f>
        <x:v>0</x:v>
      </x:c>
      <x:c r="W251" s="15" t="n">
        <x:f>'Crosswalk'!N88</x:f>
        <x:v>1</x:v>
      </x:c>
      <x:c r="X251" s="18" t="str">
        <x:v>HS - Continuous National Household Sample Survey</x:v>
      </x:c>
      <x:c r="Y251" s="13" t="str"/>
      <x:c r="Z251" s="18" t="str">
        <x:v>Own-country 2024 division composition. Observed industry detail; within-group ratios only. Definitions may differ from ILO modelled margins.</x:v>
      </x:c>
      <x:c r="AA251" s="13" t="str"/>
      <x:c r="AB251" s="13" t="str">
        <x:v>https://rplumber.ilo.org/data/indicator?format=.csv.gz&amp;id=EMP_TEMP_SEX_EC2_NB_A</x:v>
      </x:c>
    </x:row>
    <x:row r="252" ht="48" customHeight="1">
      <x:c r="A252" s="2" t="str">
        <x:v>BRA</x:v>
      </x:c>
      <x:c r="B252" s="2" t="str">
        <x:v>RSTU</x:v>
      </x:c>
      <x:c r="C252" s="2" t="str">
        <x:v>BRA</x:v>
      </x:c>
      <x:c r="D252" s="2" t="n">
        <x:v>2024</x:v>
      </x:c>
      <x:c r="E252" s="2" t="str">
        <x:v>EC2_ISIC4_S95</x:v>
      </x:c>
      <x:c r="F252" s="17" t="str">
        <x:v>Economic activity (ISIC-Rev.4), 2 digit level: 95 - Repair of computers and personal and household goods</x:v>
      </x:c>
      <x:c r="G252" s="19" t="n">
        <x:v>723.603</x:v>
      </x:c>
      <x:c r="H252" s="20" t="n">
        <x:v>1</x:v>
      </x:c>
      <x:c r="I252" s="19" t="n">
        <x:f>SUM(G247:G255)</x:f>
        <x:v>11478.528</x:v>
      </x:c>
      <x:c r="J252" s="20" t="n">
        <x:f>G252/I252*H252</x:f>
        <x:v>0.06303970334872205</x:v>
      </x:c>
      <x:c r="K252" s="2" t="str">
        <x:v>ISIC4:95</x:v>
      </x:c>
      <x:c r="L252" s="14" t="n">
        <x:f>'Crosswalk'!C89</x:f>
        <x:v>0</x:v>
      </x:c>
      <x:c r="M252" s="14" t="n">
        <x:f>'Crosswalk'!D89</x:f>
        <x:v>0</x:v>
      </x:c>
      <x:c r="N252" s="14" t="n">
        <x:f>'Crosswalk'!E89</x:f>
        <x:v>0</x:v>
      </x:c>
      <x:c r="O252" s="14" t="n">
        <x:f>'Crosswalk'!F89</x:f>
        <x:v>0.7</x:v>
      </x:c>
      <x:c r="P252" s="14" t="n">
        <x:f>'Crosswalk'!G89</x:f>
        <x:v>0</x:v>
      </x:c>
      <x:c r="Q252" s="14" t="n">
        <x:f>'Crosswalk'!H89</x:f>
        <x:v>0</x:v>
      </x:c>
      <x:c r="R252" s="14" t="n">
        <x:f>'Crosswalk'!I89</x:f>
        <x:v>0</x:v>
      </x:c>
      <x:c r="S252" s="14" t="n">
        <x:f>'Crosswalk'!J89</x:f>
        <x:v>0.3</x:v>
      </x:c>
      <x:c r="T252" s="14" t="n">
        <x:f>'Crosswalk'!K89</x:f>
        <x:v>0</x:v>
      </x:c>
      <x:c r="U252" s="14" t="n">
        <x:f>'Crosswalk'!L89</x:f>
        <x:v>0</x:v>
      </x:c>
      <x:c r="V252" s="14" t="n">
        <x:f>'Crosswalk'!M89</x:f>
        <x:v>0</x:v>
      </x:c>
      <x:c r="W252" s="14" t="n">
        <x:f>'Crosswalk'!N89</x:f>
        <x:v>0</x:v>
      </x:c>
      <x:c r="X252" s="17" t="str">
        <x:v>HS - Continuous National Household Sample Survey</x:v>
      </x:c>
      <x:c r="Y252" s="2" t="str"/>
      <x:c r="Z252" s="17" t="str">
        <x:v>Own-country 2024 division composition. Observed industry detail; within-group ratios only. Definitions may differ from ILO modelled margins.</x:v>
      </x:c>
      <x:c r="AA252" s="2" t="str"/>
      <x:c r="AB252" s="2" t="str">
        <x:v>https://rplumber.ilo.org/data/indicator?format=.csv.gz&amp;id=EMP_TEMP_SEX_EC2_NB_A</x:v>
      </x:c>
    </x:row>
    <x:row r="253" ht="48" customHeight="1">
      <x:c r="A253" s="13" t="str">
        <x:v>BRA</x:v>
      </x:c>
      <x:c r="B253" s="13" t="str">
        <x:v>RSTU</x:v>
      </x:c>
      <x:c r="C253" s="13" t="str">
        <x:v>BRA</x:v>
      </x:c>
      <x:c r="D253" s="13" t="n">
        <x:v>2024</x:v>
      </x:c>
      <x:c r="E253" s="13" t="str">
        <x:v>EC2_ISIC4_S96</x:v>
      </x:c>
      <x:c r="F253" s="18" t="str">
        <x:v>Economic activity (ISIC-Rev.4), 2 digit level: 96 - Other personal service activities</x:v>
      </x:c>
      <x:c r="G253" s="21" t="n">
        <x:v>3104.831</x:v>
      </x:c>
      <x:c r="H253" s="22" t="n">
        <x:v>1</x:v>
      </x:c>
      <x:c r="I253" s="21" t="n">
        <x:f>SUM(G247:G255)</x:f>
        <x:v>11478.528</x:v>
      </x:c>
      <x:c r="J253" s="22" t="n">
        <x:f>G253/I253*H253</x:f>
        <x:v>0.27049034510348363</x:v>
      </x:c>
      <x:c r="K253" s="13" t="str">
        <x:v>ISIC4:96</x:v>
      </x:c>
      <x:c r="L253" s="15" t="n">
        <x:f>'Crosswalk'!C90</x:f>
        <x:v>0</x:v>
      </x:c>
      <x:c r="M253" s="15" t="n">
        <x:f>'Crosswalk'!D90</x:f>
        <x:v>0</x:v>
      </x:c>
      <x:c r="N253" s="15" t="n">
        <x:f>'Crosswalk'!E90</x:f>
        <x:v>0</x:v>
      </x:c>
      <x:c r="O253" s="15" t="n">
        <x:f>'Crosswalk'!F90</x:f>
        <x:v>1</x:v>
      </x:c>
      <x:c r="P253" s="15" t="n">
        <x:f>'Crosswalk'!G90</x:f>
        <x:v>0</x:v>
      </x:c>
      <x:c r="Q253" s="15" t="n">
        <x:f>'Crosswalk'!H90</x:f>
        <x:v>0</x:v>
      </x:c>
      <x:c r="R253" s="15" t="n">
        <x:f>'Crosswalk'!I90</x:f>
        <x:v>0</x:v>
      </x:c>
      <x:c r="S253" s="15" t="n">
        <x:f>'Crosswalk'!J90</x:f>
        <x:v>0</x:v>
      </x:c>
      <x:c r="T253" s="15" t="n">
        <x:f>'Crosswalk'!K90</x:f>
        <x:v>0</x:v>
      </x:c>
      <x:c r="U253" s="15" t="n">
        <x:f>'Crosswalk'!L90</x:f>
        <x:v>0</x:v>
      </x:c>
      <x:c r="V253" s="15" t="n">
        <x:f>'Crosswalk'!M90</x:f>
        <x:v>0</x:v>
      </x:c>
      <x:c r="W253" s="15" t="n">
        <x:f>'Crosswalk'!N90</x:f>
        <x:v>0</x:v>
      </x:c>
      <x:c r="X253" s="18" t="str">
        <x:v>HS - Continuous National Household Sample Survey</x:v>
      </x:c>
      <x:c r="Y253" s="13" t="str"/>
      <x:c r="Z253" s="18" t="str">
        <x:v>Own-country 2024 division composition. Observed industry detail; within-group ratios only. Definitions may differ from ILO modelled margins.</x:v>
      </x:c>
      <x:c r="AA253" s="13" t="str"/>
      <x:c r="AB253" s="13" t="str">
        <x:v>https://rplumber.ilo.org/data/indicator?format=.csv.gz&amp;id=EMP_TEMP_SEX_EC2_NB_A</x:v>
      </x:c>
    </x:row>
    <x:row r="254" ht="48" customHeight="1">
      <x:c r="A254" s="2" t="str">
        <x:v>BRA</x:v>
      </x:c>
      <x:c r="B254" s="2" t="str">
        <x:v>RSTU</x:v>
      </x:c>
      <x:c r="C254" s="2" t="str">
        <x:v>BRA</x:v>
      </x:c>
      <x:c r="D254" s="2" t="n">
        <x:v>2024</x:v>
      </x:c>
      <x:c r="E254" s="2" t="str">
        <x:v>EC2_ISIC4_T97</x:v>
      </x:c>
      <x:c r="F254" s="17" t="str">
        <x:v>Economic activity (ISIC-Rev.4), 2 digit level: 97 - Activities of households as employers of domestic personnel</x:v>
      </x:c>
      <x:c r="G254" s="19" t="n">
        <x:v>5921.249</x:v>
      </x:c>
      <x:c r="H254" s="20" t="n">
        <x:v>1</x:v>
      </x:c>
      <x:c r="I254" s="19" t="n">
        <x:f>SUM(G247:G255)</x:f>
        <x:v>11478.528</x:v>
      </x:c>
      <x:c r="J254" s="20" t="n">
        <x:f>G254/I254*H254</x:f>
        <x:v>0.515854384813105</x:v>
      </x:c>
      <x:c r="K254" s="2" t="str">
        <x:v>ISIC4:97</x:v>
      </x:c>
      <x:c r="L254" s="14" t="n">
        <x:f>'Crosswalk'!C91</x:f>
        <x:v>0</x:v>
      </x:c>
      <x:c r="M254" s="14" t="n">
        <x:f>'Crosswalk'!D91</x:f>
        <x:v>0</x:v>
      </x:c>
      <x:c r="N254" s="14" t="n">
        <x:f>'Crosswalk'!E91</x:f>
        <x:v>0</x:v>
      </x:c>
      <x:c r="O254" s="14" t="n">
        <x:f>'Crosswalk'!F91</x:f>
        <x:v>0</x:v>
      </x:c>
      <x:c r="P254" s="14" t="n">
        <x:f>'Crosswalk'!G91</x:f>
        <x:v>0</x:v>
      </x:c>
      <x:c r="Q254" s="14" t="n">
        <x:f>'Crosswalk'!H91</x:f>
        <x:v>0</x:v>
      </x:c>
      <x:c r="R254" s="14" t="n">
        <x:f>'Crosswalk'!I91</x:f>
        <x:v>0</x:v>
      </x:c>
      <x:c r="S254" s="14" t="n">
        <x:f>'Crosswalk'!J91</x:f>
        <x:v>0</x:v>
      </x:c>
      <x:c r="T254" s="14" t="n">
        <x:f>'Crosswalk'!K91</x:f>
        <x:v>0</x:v>
      </x:c>
      <x:c r="U254" s="14" t="n">
        <x:f>'Crosswalk'!L91</x:f>
        <x:v>0</x:v>
      </x:c>
      <x:c r="V254" s="14" t="n">
        <x:f>'Crosswalk'!M91</x:f>
        <x:v>0</x:v>
      </x:c>
      <x:c r="W254" s="14" t="n">
        <x:f>'Crosswalk'!N91</x:f>
        <x:v>1</x:v>
      </x:c>
      <x:c r="X254" s="17" t="str">
        <x:v>HS - Continuous National Household Sample Survey</x:v>
      </x:c>
      <x:c r="Y254" s="2" t="str"/>
      <x:c r="Z254" s="17" t="str">
        <x:v>Own-country 2024 division composition. Observed industry detail; within-group ratios only. Definitions may differ from ILO modelled margins.</x:v>
      </x:c>
      <x:c r="AA254" s="2" t="str"/>
      <x:c r="AB254" s="2" t="str">
        <x:v>https://rplumber.ilo.org/data/indicator?format=.csv.gz&amp;id=EMP_TEMP_SEX_EC2_NB_A</x:v>
      </x:c>
    </x:row>
    <x:row r="255" ht="48" customHeight="1">
      <x:c r="A255" s="13" t="str">
        <x:v>BRA</x:v>
      </x:c>
      <x:c r="B255" s="13" t="str">
        <x:v>RSTU</x:v>
      </x:c>
      <x:c r="C255" s="13" t="str">
        <x:v>BRA</x:v>
      </x:c>
      <x:c r="D255" s="13" t="n">
        <x:v>2024</x:v>
      </x:c>
      <x:c r="E255" s="13" t="str">
        <x:v>EC2_ISIC4_U99</x:v>
      </x:c>
      <x:c r="F255" s="18" t="str">
        <x:v>Economic activity (ISIC-Rev.4), 2 digit level: 99 - Activities of extraterritorial organizations and bodies</x:v>
      </x:c>
      <x:c r="G255" s="21" t="n">
        <x:v>7.077</x:v>
      </x:c>
      <x:c r="H255" s="22" t="n">
        <x:v>1</x:v>
      </x:c>
      <x:c r="I255" s="21" t="n">
        <x:f>SUM(G247:G255)</x:f>
        <x:v>11478.528</x:v>
      </x:c>
      <x:c r="J255" s="22" t="n">
        <x:f>G255/I255*H255</x:f>
        <x:v>0.0006165424695570721</x:v>
      </x:c>
      <x:c r="K255" s="13" t="str">
        <x:v>ISIC4:99</x:v>
      </x:c>
      <x:c r="L255" s="15" t="n">
        <x:f>'Crosswalk'!C93</x:f>
        <x:v>0</x:v>
      </x:c>
      <x:c r="M255" s="15" t="n">
        <x:f>'Crosswalk'!D93</x:f>
        <x:v>0</x:v>
      </x:c>
      <x:c r="N255" s="15" t="n">
        <x:f>'Crosswalk'!E93</x:f>
        <x:v>0</x:v>
      </x:c>
      <x:c r="O255" s="15" t="n">
        <x:f>'Crosswalk'!F93</x:f>
        <x:v>0</x:v>
      </x:c>
      <x:c r="P255" s="15" t="n">
        <x:f>'Crosswalk'!G93</x:f>
        <x:v>0</x:v>
      </x:c>
      <x:c r="Q255" s="15" t="n">
        <x:f>'Crosswalk'!H93</x:f>
        <x:v>0</x:v>
      </x:c>
      <x:c r="R255" s="15" t="n">
        <x:f>'Crosswalk'!I93</x:f>
        <x:v>0</x:v>
      </x:c>
      <x:c r="S255" s="15" t="n">
        <x:f>'Crosswalk'!J93</x:f>
        <x:v>0</x:v>
      </x:c>
      <x:c r="T255" s="15" t="n">
        <x:f>'Crosswalk'!K93</x:f>
        <x:v>0</x:v>
      </x:c>
      <x:c r="U255" s="15" t="n">
        <x:f>'Crosswalk'!L93</x:f>
        <x:v>0</x:v>
      </x:c>
      <x:c r="V255" s="15" t="n">
        <x:f>'Crosswalk'!M93</x:f>
        <x:v>0</x:v>
      </x:c>
      <x:c r="W255" s="15" t="n">
        <x:f>'Crosswalk'!N93</x:f>
        <x:v>1</x:v>
      </x:c>
      <x:c r="X255" s="18" t="str">
        <x:v>HS - Continuous National Household Sample Survey</x:v>
      </x:c>
      <x:c r="Y255" s="13" t="str"/>
      <x:c r="Z255" s="18" t="str">
        <x:v>Own-country 2024 division composition. Observed industry detail; within-group ratios only. Definitions may differ from ILO modelled margins.</x:v>
      </x:c>
      <x:c r="AA255" s="13" t="str"/>
      <x:c r="AB255" s="13" t="str">
        <x:v>https://rplumber.ilo.org/data/indicator?format=.csv.gz&amp;id=EMP_TEMP_SEX_EC2_NB_A</x:v>
      </x:c>
    </x:row>
    <x:row r="256" ht="48" customHeight="1">
      <x:c r="A256" s="2" t="str">
        <x:v>CAN</x:v>
      </x:c>
      <x:c r="B256" s="2" t="str">
        <x:v>A</x:v>
      </x:c>
      <x:c r="C256" s="2" t="str">
        <x:v>USA</x:v>
      </x:c>
      <x:c r="D256" s="2" t="n">
        <x:v>2024</x:v>
      </x:c>
      <x:c r="E256" s="2" t="str">
        <x:v>EC2_ISIC4_A01</x:v>
      </x:c>
      <x:c r="F256" s="17" t="str">
        <x:v>Economic activity (ISIC-Rev.4), 2 digit level: 01 - Crop and animal production, hunting and related service activities</x:v>
      </x:c>
      <x:c r="G256" s="19" t="n">
        <x:v>1738.642</x:v>
      </x:c>
      <x:c r="H256" s="20" t="n">
        <x:v>1</x:v>
      </x:c>
      <x:c r="I256" s="19" t="n">
        <x:f>SUM(G256:G258)</x:f>
        <x:v>2531.4970000000003</x:v>
      </x:c>
      <x:c r="J256" s="20" t="n">
        <x:f>G256/I256*H256</x:f>
        <x:v>0.6868038950865831</x:v>
      </x:c>
      <x:c r="K256" s="2" t="str">
        <x:v>ISIC4:01</x:v>
      </x:c>
      <x:c r="L256" s="14" t="n">
        <x:f>'Crosswalk'!C6</x:f>
        <x:v>0</x:v>
      </x:c>
      <x:c r="M256" s="14" t="n">
        <x:f>'Crosswalk'!D6</x:f>
        <x:v>0</x:v>
      </x:c>
      <x:c r="N256" s="14" t="n">
        <x:f>'Crosswalk'!E6</x:f>
        <x:v>0</x:v>
      </x:c>
      <x:c r="O256" s="14" t="n">
        <x:f>'Crosswalk'!F6</x:f>
        <x:v>0</x:v>
      </x:c>
      <x:c r="P256" s="14" t="n">
        <x:f>'Crosswalk'!G6</x:f>
        <x:v>1</x:v>
      </x:c>
      <x:c r="Q256" s="14" t="n">
        <x:f>'Crosswalk'!H6</x:f>
        <x:v>0</x:v>
      </x:c>
      <x:c r="R256" s="14" t="n">
        <x:f>'Crosswalk'!I6</x:f>
        <x:v>0</x:v>
      </x:c>
      <x:c r="S256" s="14" t="n">
        <x:f>'Crosswalk'!J6</x:f>
        <x:v>0</x:v>
      </x:c>
      <x:c r="T256" s="14" t="n">
        <x:f>'Crosswalk'!K6</x:f>
        <x:v>0</x:v>
      </x:c>
      <x:c r="U256" s="14" t="n">
        <x:f>'Crosswalk'!L6</x:f>
        <x:v>0</x:v>
      </x:c>
      <x:c r="V256" s="14" t="n">
        <x:f>'Crosswalk'!M6</x:f>
        <x:v>0</x:v>
      </x:c>
      <x:c r="W256" s="14" t="n">
        <x:f>'Crosswalk'!N6</x:f>
        <x:v>0</x:v>
      </x:c>
      <x:c r="X256" s="17" t="str">
        <x:v>LFS - Current Population Survey</x:v>
      </x:c>
      <x:c r="Y256" s="2" t="str"/>
      <x:c r="Z256" s="17" t="str">
        <x:v>Equal-weight peer division composition; not nationally observed. Observed industry detail; within-group ratios only. Definitions may differ from ILO modelled margins.</x:v>
      </x:c>
      <x:c r="AA256" s="2" t="str"/>
      <x:c r="AB256" s="2" t="str">
        <x:v>https://rplumber.ilo.org/data/indicator?format=.csv.gz&amp;id=EMP_TEMP_SEX_EC2_NB_A</x:v>
      </x:c>
    </x:row>
    <x:row r="257" ht="48" customHeight="1">
      <x:c r="A257" s="13" t="str">
        <x:v>CAN</x:v>
      </x:c>
      <x:c r="B257" s="13" t="str">
        <x:v>A</x:v>
      </x:c>
      <x:c r="C257" s="13" t="str">
        <x:v>USA</x:v>
      </x:c>
      <x:c r="D257" s="13" t="n">
        <x:v>2024</x:v>
      </x:c>
      <x:c r="E257" s="13" t="str">
        <x:v>EC2_ISIC4_A02</x:v>
      </x:c>
      <x:c r="F257" s="18" t="str">
        <x:v>Economic activity (ISIC-Rev.4), 2 digit level: 02 - Forestry and logging</x:v>
      </x:c>
      <x:c r="G257" s="21" t="n">
        <x:v>151.478</x:v>
      </x:c>
      <x:c r="H257" s="22" t="n">
        <x:v>1</x:v>
      </x:c>
      <x:c r="I257" s="21" t="n">
        <x:f>SUM(G256:G258)</x:f>
        <x:v>2531.4970000000003</x:v>
      </x:c>
      <x:c r="J257" s="22" t="n">
        <x:f>G257/I257*H257</x:f>
        <x:v>0.05983732155321535</x:v>
      </x:c>
      <x:c r="K257" s="13" t="str">
        <x:v>ISIC4:02</x:v>
      </x:c>
      <x:c r="L257" s="15" t="n">
        <x:f>'Crosswalk'!C7</x:f>
        <x:v>0</x:v>
      </x:c>
      <x:c r="M257" s="15" t="n">
        <x:f>'Crosswalk'!D7</x:f>
        <x:v>1</x:v>
      </x:c>
      <x:c r="N257" s="15" t="n">
        <x:f>'Crosswalk'!E7</x:f>
        <x:v>0</x:v>
      </x:c>
      <x:c r="O257" s="15" t="n">
        <x:f>'Crosswalk'!F7</x:f>
        <x:v>0</x:v>
      </x:c>
      <x:c r="P257" s="15" t="n">
        <x:f>'Crosswalk'!G7</x:f>
        <x:v>0</x:v>
      </x:c>
      <x:c r="Q257" s="15" t="n">
        <x:f>'Crosswalk'!H7</x:f>
        <x:v>0</x:v>
      </x:c>
      <x:c r="R257" s="15" t="n">
        <x:f>'Crosswalk'!I7</x:f>
        <x:v>0</x:v>
      </x:c>
      <x:c r="S257" s="15" t="n">
        <x:f>'Crosswalk'!J7</x:f>
        <x:v>0</x:v>
      </x:c>
      <x:c r="T257" s="15" t="n">
        <x:f>'Crosswalk'!K7</x:f>
        <x:v>0</x:v>
      </x:c>
      <x:c r="U257" s="15" t="n">
        <x:f>'Crosswalk'!L7</x:f>
        <x:v>0</x:v>
      </x:c>
      <x:c r="V257" s="15" t="n">
        <x:f>'Crosswalk'!M7</x:f>
        <x:v>0</x:v>
      </x:c>
      <x:c r="W257" s="15" t="n">
        <x:f>'Crosswalk'!N7</x:f>
        <x:v>0</x:v>
      </x:c>
      <x:c r="X257" s="18" t="str">
        <x:v>LFS - Current Population Survey</x:v>
      </x:c>
      <x:c r="Y257" s="13" t="str"/>
      <x:c r="Z257" s="18" t="str">
        <x:v>Equal-weight peer division composition; not nationally observed. Observed industry detail; within-group ratios only. Definitions may differ from ILO modelled margins.</x:v>
      </x:c>
      <x:c r="AA257" s="13" t="str"/>
      <x:c r="AB257" s="13" t="str">
        <x:v>https://rplumber.ilo.org/data/indicator?format=.csv.gz&amp;id=EMP_TEMP_SEX_EC2_NB_A</x:v>
      </x:c>
    </x:row>
    <x:row r="258" ht="48" customHeight="1">
      <x:c r="A258" s="2" t="str">
        <x:v>CAN</x:v>
      </x:c>
      <x:c r="B258" s="2" t="str">
        <x:v>A</x:v>
      </x:c>
      <x:c r="C258" s="2" t="str">
        <x:v>USA</x:v>
      </x:c>
      <x:c r="D258" s="2" t="n">
        <x:v>2024</x:v>
      </x:c>
      <x:c r="E258" s="2" t="str">
        <x:v>EC2_ISIC4_A03</x:v>
      </x:c>
      <x:c r="F258" s="17" t="str">
        <x:v>Economic activity (ISIC-Rev.4), 2 digit level: 03 - Fishing and aquaculture</x:v>
      </x:c>
      <x:c r="G258" s="19" t="n">
        <x:v>641.377</x:v>
      </x:c>
      <x:c r="H258" s="20" t="n">
        <x:v>1</x:v>
      </x:c>
      <x:c r="I258" s="19" t="n">
        <x:f>SUM(G256:G258)</x:f>
        <x:v>2531.4970000000003</x:v>
      </x:c>
      <x:c r="J258" s="20" t="n">
        <x:f>G258/I258*H258</x:f>
        <x:v>0.25335878336020146</x:v>
      </x:c>
      <x:c r="K258" s="2" t="str">
        <x:v>ISIC4:03</x:v>
      </x:c>
      <x:c r="L258" s="14" t="n">
        <x:f>'Crosswalk'!C8</x:f>
        <x:v>0</x:v>
      </x:c>
      <x:c r="M258" s="14" t="n">
        <x:f>'Crosswalk'!D8</x:f>
        <x:v>0</x:v>
      </x:c>
      <x:c r="N258" s="14" t="n">
        <x:f>'Crosswalk'!E8</x:f>
        <x:v>0</x:v>
      </x:c>
      <x:c r="O258" s="14" t="n">
        <x:f>'Crosswalk'!F8</x:f>
        <x:v>0</x:v>
      </x:c>
      <x:c r="P258" s="14" t="n">
        <x:f>'Crosswalk'!G8</x:f>
        <x:v>1</x:v>
      </x:c>
      <x:c r="Q258" s="14" t="n">
        <x:f>'Crosswalk'!H8</x:f>
        <x:v>0</x:v>
      </x:c>
      <x:c r="R258" s="14" t="n">
        <x:f>'Crosswalk'!I8</x:f>
        <x:v>0</x:v>
      </x:c>
      <x:c r="S258" s="14" t="n">
        <x:f>'Crosswalk'!J8</x:f>
        <x:v>0</x:v>
      </x:c>
      <x:c r="T258" s="14" t="n">
        <x:f>'Crosswalk'!K8</x:f>
        <x:v>0</x:v>
      </x:c>
      <x:c r="U258" s="14" t="n">
        <x:f>'Crosswalk'!L8</x:f>
        <x:v>0</x:v>
      </x:c>
      <x:c r="V258" s="14" t="n">
        <x:f>'Crosswalk'!M8</x:f>
        <x:v>0</x:v>
      </x:c>
      <x:c r="W258" s="14" t="n">
        <x:f>'Crosswalk'!N8</x:f>
        <x:v>0</x:v>
      </x:c>
      <x:c r="X258" s="17" t="str">
        <x:v>LFS - Current Population Survey</x:v>
      </x:c>
      <x:c r="Y258" s="2" t="str"/>
      <x:c r="Z258" s="17" t="str">
        <x:v>Equal-weight peer division composition; not nationally observed. Observed industry detail; within-group ratios only. Definitions may differ from ILO modelled margins.</x:v>
      </x:c>
      <x:c r="AA258" s="2" t="str"/>
      <x:c r="AB258" s="2" t="str">
        <x:v>https://rplumber.ilo.org/data/indicator?format=.csv.gz&amp;id=EMP_TEMP_SEX_EC2_NB_A</x:v>
      </x:c>
    </x:row>
    <x:row r="259" ht="48" customHeight="1">
      <x:c r="A259" s="13" t="str">
        <x:v>CAN</x:v>
      </x:c>
      <x:c r="B259" s="13" t="str">
        <x:v>B</x:v>
      </x:c>
      <x:c r="C259" s="13" t="str">
        <x:v>CAN</x:v>
      </x:c>
      <x:c r="D259" s="13" t="n">
        <x:v>2024</x:v>
      </x:c>
      <x:c r="E259" s="13" t="str">
        <x:v>211,2111</x:v>
      </x:c>
      <x:c r="F259" s="18" t="str">
        <x:v>Oil and gas extraction [211,2111]</x:v>
      </x:c>
      <x:c r="G259" s="21" t="n">
        <x:v>54.192</x:v>
      </x:c>
      <x:c r="H259" s="22" t="n">
        <x:v>1</x:v>
      </x:c>
      <x:c r="I259" s="21" t="n">
        <x:f>SUM(G259:G261)</x:f>
        <x:v>213.102</x:v>
      </x:c>
      <x:c r="J259" s="22" t="n">
        <x:f>G259/I259*H259</x:f>
        <x:v>0.25430075738378805</x:v>
      </x:c>
      <x:c r="K259" s="13" t="str">
        <x:v>NAICS-CA:211,2111</x:v>
      </x:c>
      <x:c r="L259" s="15" t="n">
        <x:f>'Crosswalk'!C156</x:f>
        <x:v>1</x:v>
      </x:c>
      <x:c r="M259" s="15" t="n">
        <x:f>'Crosswalk'!D156</x:f>
        <x:v>0</x:v>
      </x:c>
      <x:c r="N259" s="15" t="n">
        <x:f>'Crosswalk'!E156</x:f>
        <x:v>0</x:v>
      </x:c>
      <x:c r="O259" s="15" t="n">
        <x:f>'Crosswalk'!F156</x:f>
        <x:v>0</x:v>
      </x:c>
      <x:c r="P259" s="15" t="n">
        <x:f>'Crosswalk'!G156</x:f>
        <x:v>0</x:v>
      </x:c>
      <x:c r="Q259" s="15" t="n">
        <x:f>'Crosswalk'!H156</x:f>
        <x:v>0</x:v>
      </x:c>
      <x:c r="R259" s="15" t="n">
        <x:f>'Crosswalk'!I156</x:f>
        <x:v>0</x:v>
      </x:c>
      <x:c r="S259" s="15" t="n">
        <x:f>'Crosswalk'!J156</x:f>
        <x:v>0</x:v>
      </x:c>
      <x:c r="T259" s="15" t="n">
        <x:f>'Crosswalk'!K156</x:f>
        <x:v>0</x:v>
      </x:c>
      <x:c r="U259" s="15" t="n">
        <x:f>'Crosswalk'!L156</x:f>
        <x:v>0</x:v>
      </x:c>
      <x:c r="V259" s="15" t="n">
        <x:f>'Crosswalk'!M156</x:f>
        <x:v>0</x:v>
      </x:c>
      <x:c r="W259" s="15" t="n">
        <x:f>'Crosswalk'!N156</x:f>
        <x:v>0</x:v>
      </x:c>
      <x:c r="X259" s="18" t="str">
        <x:v>Statistics Canada SEPH, table 14-10-0202-01, all payroll employees</x:v>
      </x:c>
      <x:c r="Y259" s="13" t="str">
        <x:v>A</x:v>
      </x:c>
      <x:c r="Z259" s="18" t="str">
        <x:v>2024 Canadian payroll-industry composition. Payroll composition is used only to split ILO modelled all-employment industry margins; self-employed not directly observed here.</x:v>
      </x:c>
      <x:c r="AA259" s="13" t="str"/>
      <x:c r="AB259" s="13" t="str">
        <x:v>https://www150.statcan.gc.ca/t1/tbl1/en/tv.action?pid=1410020201</x:v>
      </x:c>
    </x:row>
    <x:row r="260" ht="48" customHeight="1">
      <x:c r="A260" s="2" t="str">
        <x:v>CAN</x:v>
      </x:c>
      <x:c r="B260" s="2" t="str">
        <x:v>B</x:v>
      </x:c>
      <x:c r="C260" s="2" t="str">
        <x:v>CAN</x:v>
      </x:c>
      <x:c r="D260" s="2" t="n">
        <x:v>2024</x:v>
      </x:c>
      <x:c r="E260" s="2" t="str">
        <x:v>212</x:v>
      </x:c>
      <x:c r="F260" s="17" t="str">
        <x:v>Mining and quarrying (except oil and gas) [212]</x:v>
      </x:c>
      <x:c r="G260" s="19" t="n">
        <x:v>83.423</x:v>
      </x:c>
      <x:c r="H260" s="20" t="n">
        <x:v>1</x:v>
      </x:c>
      <x:c r="I260" s="19" t="n">
        <x:f>SUM(G259:G261)</x:f>
        <x:v>213.102</x:v>
      </x:c>
      <x:c r="J260" s="20" t="n">
        <x:f>G260/I260*H260</x:f>
        <x:v>0.3914698125780143</x:v>
      </x:c>
      <x:c r="K260" s="2" t="str">
        <x:v>NAICS-CA:212</x:v>
      </x:c>
      <x:c r="L260" s="14" t="n">
        <x:f>'Crosswalk'!C157</x:f>
        <x:v>0.13</x:v>
      </x:c>
      <x:c r="M260" s="14" t="n">
        <x:f>'Crosswalk'!D157</x:f>
        <x:v>0.87</x:v>
      </x:c>
      <x:c r="N260" s="14" t="n">
        <x:f>'Crosswalk'!E157</x:f>
        <x:v>0</x:v>
      </x:c>
      <x:c r="O260" s="14" t="n">
        <x:f>'Crosswalk'!F157</x:f>
        <x:v>0</x:v>
      </x:c>
      <x:c r="P260" s="14" t="n">
        <x:f>'Crosswalk'!G157</x:f>
        <x:v>0</x:v>
      </x:c>
      <x:c r="Q260" s="14" t="n">
        <x:f>'Crosswalk'!H157</x:f>
        <x:v>0</x:v>
      </x:c>
      <x:c r="R260" s="14" t="n">
        <x:f>'Crosswalk'!I157</x:f>
        <x:v>0</x:v>
      </x:c>
      <x:c r="S260" s="14" t="n">
        <x:f>'Crosswalk'!J157</x:f>
        <x:v>0</x:v>
      </x:c>
      <x:c r="T260" s="14" t="n">
        <x:f>'Crosswalk'!K157</x:f>
        <x:v>0</x:v>
      </x:c>
      <x:c r="U260" s="14" t="n">
        <x:f>'Crosswalk'!L157</x:f>
        <x:v>0</x:v>
      </x:c>
      <x:c r="V260" s="14" t="n">
        <x:f>'Crosswalk'!M157</x:f>
        <x:v>0</x:v>
      </x:c>
      <x:c r="W260" s="14" t="n">
        <x:f>'Crosswalk'!N157</x:f>
        <x:v>0</x:v>
      </x:c>
      <x:c r="X260" s="17" t="str">
        <x:v>Statistics Canada SEPH, table 14-10-0202-01, all payroll employees</x:v>
      </x:c>
      <x:c r="Y260" s="2" t="str">
        <x:v>B</x:v>
      </x:c>
      <x:c r="Z260" s="17" t="str">
        <x:v>2024 Canadian payroll-industry composition. Payroll composition is used only to split ILO modelled all-employment industry margins; self-employed not directly observed here.</x:v>
      </x:c>
      <x:c r="AA260" s="2" t="str"/>
      <x:c r="AB260" s="2" t="str">
        <x:v>https://www150.statcan.gc.ca/t1/tbl1/en/tv.action?pid=1410020201</x:v>
      </x:c>
    </x:row>
    <x:row r="261" ht="48" customHeight="1">
      <x:c r="A261" s="13" t="str">
        <x:v>CAN</x:v>
      </x:c>
      <x:c r="B261" s="13" t="str">
        <x:v>B</x:v>
      </x:c>
      <x:c r="C261" s="13" t="str">
        <x:v>CAN</x:v>
      </x:c>
      <x:c r="D261" s="13" t="n">
        <x:v>2024</x:v>
      </x:c>
      <x:c r="E261" s="13" t="str">
        <x:v>213,2131</x:v>
      </x:c>
      <x:c r="F261" s="18" t="str">
        <x:v>Support activities for mining, and oil and gas extraction [213,2131]</x:v>
      </x:c>
      <x:c r="G261" s="21" t="n">
        <x:v>75.487</x:v>
      </x:c>
      <x:c r="H261" s="22" t="n">
        <x:v>1</x:v>
      </x:c>
      <x:c r="I261" s="21" t="n">
        <x:f>SUM(G259:G261)</x:f>
        <x:v>213.102</x:v>
      </x:c>
      <x:c r="J261" s="22" t="n">
        <x:f>G261/I261*H261</x:f>
        <x:v>0.3542294300381976</x:v>
      </x:c>
      <x:c r="K261" s="13" t="str">
        <x:v>NAICS-CA:213,2131</x:v>
      </x:c>
      <x:c r="L261" s="15" t="n">
        <x:f>'Crosswalk'!C158</x:f>
        <x:v>0.8</x:v>
      </x:c>
      <x:c r="M261" s="15" t="n">
        <x:f>'Crosswalk'!D158</x:f>
        <x:v>0.2</x:v>
      </x:c>
      <x:c r="N261" s="15" t="n">
        <x:f>'Crosswalk'!E158</x:f>
        <x:v>0</x:v>
      </x:c>
      <x:c r="O261" s="15" t="n">
        <x:f>'Crosswalk'!F158</x:f>
        <x:v>0</x:v>
      </x:c>
      <x:c r="P261" s="15" t="n">
        <x:f>'Crosswalk'!G158</x:f>
        <x:v>0</x:v>
      </x:c>
      <x:c r="Q261" s="15" t="n">
        <x:f>'Crosswalk'!H158</x:f>
        <x:v>0</x:v>
      </x:c>
      <x:c r="R261" s="15" t="n">
        <x:f>'Crosswalk'!I158</x:f>
        <x:v>0</x:v>
      </x:c>
      <x:c r="S261" s="15" t="n">
        <x:f>'Crosswalk'!J158</x:f>
        <x:v>0</x:v>
      </x:c>
      <x:c r="T261" s="15" t="n">
        <x:f>'Crosswalk'!K158</x:f>
        <x:v>0</x:v>
      </x:c>
      <x:c r="U261" s="15" t="n">
        <x:f>'Crosswalk'!L158</x:f>
        <x:v>0</x:v>
      </x:c>
      <x:c r="V261" s="15" t="n">
        <x:f>'Crosswalk'!M158</x:f>
        <x:v>0</x:v>
      </x:c>
      <x:c r="W261" s="15" t="n">
        <x:f>'Crosswalk'!N158</x:f>
        <x:v>0</x:v>
      </x:c>
      <x:c r="X261" s="18" t="str">
        <x:v>Statistics Canada SEPH, table 14-10-0202-01, all payroll employees</x:v>
      </x:c>
      <x:c r="Y261" s="13" t="str">
        <x:v>A</x:v>
      </x:c>
      <x:c r="Z261" s="18" t="str">
        <x:v>2024 Canadian payroll-industry composition. Payroll composition is used only to split ILO modelled all-employment industry margins; self-employed not directly observed here.</x:v>
      </x:c>
      <x:c r="AA261" s="13" t="str"/>
      <x:c r="AB261" s="13" t="str">
        <x:v>https://www150.statcan.gc.ca/t1/tbl1/en/tv.action?pid=1410020201</x:v>
      </x:c>
    </x:row>
    <x:row r="262" ht="48" customHeight="1">
      <x:c r="A262" s="2" t="str">
        <x:v>CAN</x:v>
      </x:c>
      <x:c r="B262" s="2" t="str">
        <x:v>C</x:v>
      </x:c>
      <x:c r="C262" s="2" t="str">
        <x:v>CAN</x:v>
      </x:c>
      <x:c r="D262" s="2" t="n">
        <x:v>2024</x:v>
      </x:c>
      <x:c r="E262" s="2" t="str">
        <x:v>311</x:v>
      </x:c>
      <x:c r="F262" s="17" t="str">
        <x:v>Food manufacturing [311]</x:v>
      </x:c>
      <x:c r="G262" s="19" t="n">
        <x:v>259.706</x:v>
      </x:c>
      <x:c r="H262" s="20" t="n">
        <x:v>1</x:v>
      </x:c>
      <x:c r="I262" s="19" t="n">
        <x:f>SUM(G262:G288)</x:f>
        <x:v>1562.6729999999998</x:v>
      </x:c>
      <x:c r="J262" s="20" t="n">
        <x:f>G262/I262*H262</x:f>
        <x:v>0.16619343906242703</x:v>
      </x:c>
      <x:c r="K262" s="2" t="str">
        <x:v>NAICS-CA:311</x:v>
      </x:c>
      <x:c r="L262" s="14" t="n">
        <x:f>'Crosswalk'!C163</x:f>
        <x:v>0</x:v>
      </x:c>
      <x:c r="M262" s="14" t="n">
        <x:f>'Crosswalk'!D163</x:f>
        <x:v>0</x:v>
      </x:c>
      <x:c r="N262" s="14" t="n">
        <x:f>'Crosswalk'!E163</x:f>
        <x:v>0</x:v>
      </x:c>
      <x:c r="O262" s="14" t="n">
        <x:f>'Crosswalk'!F163</x:f>
        <x:v>0</x:v>
      </x:c>
      <x:c r="P262" s="14" t="n">
        <x:f>'Crosswalk'!G163</x:f>
        <x:v>1</x:v>
      </x:c>
      <x:c r="Q262" s="14" t="n">
        <x:f>'Crosswalk'!H163</x:f>
        <x:v>0</x:v>
      </x:c>
      <x:c r="R262" s="14" t="n">
        <x:f>'Crosswalk'!I163</x:f>
        <x:v>0</x:v>
      </x:c>
      <x:c r="S262" s="14" t="n">
        <x:f>'Crosswalk'!J163</x:f>
        <x:v>0</x:v>
      </x:c>
      <x:c r="T262" s="14" t="n">
        <x:f>'Crosswalk'!K163</x:f>
        <x:v>0</x:v>
      </x:c>
      <x:c r="U262" s="14" t="n">
        <x:f>'Crosswalk'!L163</x:f>
        <x:v>0</x:v>
      </x:c>
      <x:c r="V262" s="14" t="n">
        <x:f>'Crosswalk'!M163</x:f>
        <x:v>0</x:v>
      </x:c>
      <x:c r="W262" s="14" t="n">
        <x:f>'Crosswalk'!N163</x:f>
        <x:v>0</x:v>
      </x:c>
      <x:c r="X262" s="17" t="str">
        <x:v>Statistics Canada SEPH, table 14-10-0202-01, all payroll employees</x:v>
      </x:c>
      <x:c r="Y262" s="2" t="str">
        <x:v>B</x:v>
      </x:c>
      <x:c r="Z262" s="17" t="str">
        <x:v>2024 Canadian payroll-industry composition. Payroll composition is used only to split ILO modelled all-employment industry margins; self-employed not directly observed here.</x:v>
      </x:c>
      <x:c r="AA262" s="2" t="str"/>
      <x:c r="AB262" s="2" t="str">
        <x:v>https://www150.statcan.gc.ca/t1/tbl1/en/tv.action?pid=1410020201</x:v>
      </x:c>
    </x:row>
    <x:row r="263" ht="48" customHeight="1">
      <x:c r="A263" s="13" t="str">
        <x:v>CAN</x:v>
      </x:c>
      <x:c r="B263" s="13" t="str">
        <x:v>C</x:v>
      </x:c>
      <x:c r="C263" s="13" t="str">
        <x:v>CAN</x:v>
      </x:c>
      <x:c r="D263" s="13" t="n">
        <x:v>2024</x:v>
      </x:c>
      <x:c r="E263" s="13" t="str">
        <x:v>312</x:v>
      </x:c>
      <x:c r="F263" s="18" t="str">
        <x:v>Beverage and tobacco product manufacturing [312]</x:v>
      </x:c>
      <x:c r="G263" s="21" t="n">
        <x:v>57.676</x:v>
      </x:c>
      <x:c r="H263" s="22" t="n">
        <x:v>1</x:v>
      </x:c>
      <x:c r="I263" s="21" t="n">
        <x:f>SUM(G262:G288)</x:f>
        <x:v>1562.6729999999998</x:v>
      </x:c>
      <x:c r="J263" s="22" t="n">
        <x:f>G263/I263*H263</x:f>
        <x:v>0.036908553484958154</x:v>
      </x:c>
      <x:c r="K263" s="13" t="str">
        <x:v>NAICS-CA:312</x:v>
      </x:c>
      <x:c r="L263" s="15" t="n">
        <x:f>'Crosswalk'!C164</x:f>
        <x:v>0</x:v>
      </x:c>
      <x:c r="M263" s="15" t="n">
        <x:f>'Crosswalk'!D164</x:f>
        <x:v>0</x:v>
      </x:c>
      <x:c r="N263" s="15" t="n">
        <x:f>'Crosswalk'!E164</x:f>
        <x:v>0</x:v>
      </x:c>
      <x:c r="O263" s="15" t="n">
        <x:f>'Crosswalk'!F164</x:f>
        <x:v>0</x:v>
      </x:c>
      <x:c r="P263" s="15" t="n">
        <x:f>'Crosswalk'!G164</x:f>
        <x:v>1</x:v>
      </x:c>
      <x:c r="Q263" s="15" t="n">
        <x:f>'Crosswalk'!H164</x:f>
        <x:v>0</x:v>
      </x:c>
      <x:c r="R263" s="15" t="n">
        <x:f>'Crosswalk'!I164</x:f>
        <x:v>0</x:v>
      </x:c>
      <x:c r="S263" s="15" t="n">
        <x:f>'Crosswalk'!J164</x:f>
        <x:v>0</x:v>
      </x:c>
      <x:c r="T263" s="15" t="n">
        <x:f>'Crosswalk'!K164</x:f>
        <x:v>0</x:v>
      </x:c>
      <x:c r="U263" s="15" t="n">
        <x:f>'Crosswalk'!L164</x:f>
        <x:v>0</x:v>
      </x:c>
      <x:c r="V263" s="15" t="n">
        <x:f>'Crosswalk'!M164</x:f>
        <x:v>0</x:v>
      </x:c>
      <x:c r="W263" s="15" t="n">
        <x:f>'Crosswalk'!N164</x:f>
        <x:v>0</x:v>
      </x:c>
      <x:c r="X263" s="18" t="str">
        <x:v>Statistics Canada SEPH, table 14-10-0202-01, all payroll employees</x:v>
      </x:c>
      <x:c r="Y263" s="13" t="str">
        <x:v>B</x:v>
      </x:c>
      <x:c r="Z263" s="18" t="str">
        <x:v>2024 Canadian payroll-industry composition. Payroll composition is used only to split ILO modelled all-employment industry margins; self-employed not directly observed here.</x:v>
      </x:c>
      <x:c r="AA263" s="13" t="str"/>
      <x:c r="AB263" s="13" t="str">
        <x:v>https://www150.statcan.gc.ca/t1/tbl1/en/tv.action?pid=1410020201</x:v>
      </x:c>
    </x:row>
    <x:row r="264" ht="48" customHeight="1">
      <x:c r="A264" s="2" t="str">
        <x:v>CAN</x:v>
      </x:c>
      <x:c r="B264" s="2" t="str">
        <x:v>C</x:v>
      </x:c>
      <x:c r="C264" s="2" t="str">
        <x:v>CAN</x:v>
      </x:c>
      <x:c r="D264" s="2" t="n">
        <x:v>2024</x:v>
      </x:c>
      <x:c r="E264" s="2" t="str">
        <x:v>313</x:v>
      </x:c>
      <x:c r="F264" s="17" t="str">
        <x:v>Textile mills [313]</x:v>
      </x:c>
      <x:c r="G264" s="19" t="n">
        <x:v>5.499</x:v>
      </x:c>
      <x:c r="H264" s="20" t="n">
        <x:v>1</x:v>
      </x:c>
      <x:c r="I264" s="19" t="n">
        <x:f>SUM(G262:G288)</x:f>
        <x:v>1562.6729999999998</x:v>
      </x:c>
      <x:c r="J264" s="20" t="n">
        <x:f>G264/I264*H264</x:f>
        <x:v>0.003518970379599571</x:v>
      </x:c>
      <x:c r="K264" s="2" t="str">
        <x:v>NAICS-CA:313</x:v>
      </x:c>
      <x:c r="L264" s="14" t="n">
        <x:f>'Crosswalk'!C165</x:f>
        <x:v>0</x:v>
      </x:c>
      <x:c r="M264" s="14" t="n">
        <x:f>'Crosswalk'!D165</x:f>
        <x:v>0</x:v>
      </x:c>
      <x:c r="N264" s="14" t="n">
        <x:f>'Crosswalk'!E165</x:f>
        <x:v>0</x:v>
      </x:c>
      <x:c r="O264" s="14" t="n">
        <x:f>'Crosswalk'!F165</x:f>
        <x:v>1</x:v>
      </x:c>
      <x:c r="P264" s="14" t="n">
        <x:f>'Crosswalk'!G165</x:f>
        <x:v>0</x:v>
      </x:c>
      <x:c r="Q264" s="14" t="n">
        <x:f>'Crosswalk'!H165</x:f>
        <x:v>0</x:v>
      </x:c>
      <x:c r="R264" s="14" t="n">
        <x:f>'Crosswalk'!I165</x:f>
        <x:v>0</x:v>
      </x:c>
      <x:c r="S264" s="14" t="n">
        <x:f>'Crosswalk'!J165</x:f>
        <x:v>0</x:v>
      </x:c>
      <x:c r="T264" s="14" t="n">
        <x:f>'Crosswalk'!K165</x:f>
        <x:v>0</x:v>
      </x:c>
      <x:c r="U264" s="14" t="n">
        <x:f>'Crosswalk'!L165</x:f>
        <x:v>0</x:v>
      </x:c>
      <x:c r="V264" s="14" t="n">
        <x:f>'Crosswalk'!M165</x:f>
        <x:v>0</x:v>
      </x:c>
      <x:c r="W264" s="14" t="n">
        <x:f>'Crosswalk'!N165</x:f>
        <x:v>0</x:v>
      </x:c>
      <x:c r="X264" s="17" t="str">
        <x:v>Statistics Canada SEPH, table 14-10-0202-01, all payroll employees</x:v>
      </x:c>
      <x:c r="Y264" s="2" t="str">
        <x:v>B</x:v>
      </x:c>
      <x:c r="Z264" s="17" t="str">
        <x:v>2024 Canadian payroll-industry composition. Payroll composition is used only to split ILO modelled all-employment industry margins; self-employed not directly observed here.</x:v>
      </x:c>
      <x:c r="AA264" s="2" t="str"/>
      <x:c r="AB264" s="2" t="str">
        <x:v>https://www150.statcan.gc.ca/t1/tbl1/en/tv.action?pid=1410020201</x:v>
      </x:c>
    </x:row>
    <x:row r="265" ht="48" customHeight="1">
      <x:c r="A265" s="13" t="str">
        <x:v>CAN</x:v>
      </x:c>
      <x:c r="B265" s="13" t="str">
        <x:v>C</x:v>
      </x:c>
      <x:c r="C265" s="13" t="str">
        <x:v>CAN</x:v>
      </x:c>
      <x:c r="D265" s="13" t="n">
        <x:v>2024</x:v>
      </x:c>
      <x:c r="E265" s="13" t="str">
        <x:v>314</x:v>
      </x:c>
      <x:c r="F265" s="18" t="str">
        <x:v>Textile product mills [314]</x:v>
      </x:c>
      <x:c r="G265" s="21" t="n">
        <x:v>8.327</x:v>
      </x:c>
      <x:c r="H265" s="22" t="n">
        <x:v>1</x:v>
      </x:c>
      <x:c r="I265" s="21" t="n">
        <x:f>SUM(G262:G288)</x:f>
        <x:v>1562.6729999999998</x:v>
      </x:c>
      <x:c r="J265" s="22" t="n">
        <x:f>G265/I265*H265</x:f>
        <x:v>0.005328690007442377</x:v>
      </x:c>
      <x:c r="K265" s="13" t="str">
        <x:v>NAICS-CA:314</x:v>
      </x:c>
      <x:c r="L265" s="15" t="n">
        <x:f>'Crosswalk'!C166</x:f>
        <x:v>0</x:v>
      </x:c>
      <x:c r="M265" s="15" t="n">
        <x:f>'Crosswalk'!D166</x:f>
        <x:v>0</x:v>
      </x:c>
      <x:c r="N265" s="15" t="n">
        <x:f>'Crosswalk'!E166</x:f>
        <x:v>0</x:v>
      </x:c>
      <x:c r="O265" s="15" t="n">
        <x:f>'Crosswalk'!F166</x:f>
        <x:v>1</x:v>
      </x:c>
      <x:c r="P265" s="15" t="n">
        <x:f>'Crosswalk'!G166</x:f>
        <x:v>0</x:v>
      </x:c>
      <x:c r="Q265" s="15" t="n">
        <x:f>'Crosswalk'!H166</x:f>
        <x:v>0</x:v>
      </x:c>
      <x:c r="R265" s="15" t="n">
        <x:f>'Crosswalk'!I166</x:f>
        <x:v>0</x:v>
      </x:c>
      <x:c r="S265" s="15" t="n">
        <x:f>'Crosswalk'!J166</x:f>
        <x:v>0</x:v>
      </x:c>
      <x:c r="T265" s="15" t="n">
        <x:f>'Crosswalk'!K166</x:f>
        <x:v>0</x:v>
      </x:c>
      <x:c r="U265" s="15" t="n">
        <x:f>'Crosswalk'!L166</x:f>
        <x:v>0</x:v>
      </x:c>
      <x:c r="V265" s="15" t="n">
        <x:f>'Crosswalk'!M166</x:f>
        <x:v>0</x:v>
      </x:c>
      <x:c r="W265" s="15" t="n">
        <x:f>'Crosswalk'!N166</x:f>
        <x:v>0</x:v>
      </x:c>
      <x:c r="X265" s="18" t="str">
        <x:v>Statistics Canada SEPH, table 14-10-0202-01, all payroll employees</x:v>
      </x:c>
      <x:c r="Y265" s="13" t="str">
        <x:v>B</x:v>
      </x:c>
      <x:c r="Z265" s="18" t="str">
        <x:v>2024 Canadian payroll-industry composition. Payroll composition is used only to split ILO modelled all-employment industry margins; self-employed not directly observed here.</x:v>
      </x:c>
      <x:c r="AA265" s="13" t="str"/>
      <x:c r="AB265" s="13" t="str">
        <x:v>https://www150.statcan.gc.ca/t1/tbl1/en/tv.action?pid=1410020201</x:v>
      </x:c>
    </x:row>
    <x:row r="266" ht="48" customHeight="1">
      <x:c r="A266" s="2" t="str">
        <x:v>CAN</x:v>
      </x:c>
      <x:c r="B266" s="2" t="str">
        <x:v>C</x:v>
      </x:c>
      <x:c r="C266" s="2" t="str">
        <x:v>CAN</x:v>
      </x:c>
      <x:c r="D266" s="2" t="n">
        <x:v>2024</x:v>
      </x:c>
      <x:c r="E266" s="2" t="str">
        <x:v>315</x:v>
      </x:c>
      <x:c r="F266" s="17" t="str">
        <x:v>Apparel manufacturing [315]</x:v>
      </x:c>
      <x:c r="G266" s="19" t="n">
        <x:v>14.401</x:v>
      </x:c>
      <x:c r="H266" s="20" t="n">
        <x:v>1</x:v>
      </x:c>
      <x:c r="I266" s="19" t="n">
        <x:f>SUM(G262:G288)</x:f>
        <x:v>1562.6729999999998</x:v>
      </x:c>
      <x:c r="J266" s="20" t="n">
        <x:f>G266/I266*H266</x:f>
        <x:v>0.00921561964659273</x:v>
      </x:c>
      <x:c r="K266" s="2" t="str">
        <x:v>NAICS-CA:315</x:v>
      </x:c>
      <x:c r="L266" s="14" t="n">
        <x:f>'Crosswalk'!C167</x:f>
        <x:v>0</x:v>
      </x:c>
      <x:c r="M266" s="14" t="n">
        <x:f>'Crosswalk'!D167</x:f>
        <x:v>0</x:v>
      </x:c>
      <x:c r="N266" s="14" t="n">
        <x:f>'Crosswalk'!E167</x:f>
        <x:v>0</x:v>
      </x:c>
      <x:c r="O266" s="14" t="n">
        <x:f>'Crosswalk'!F167</x:f>
        <x:v>1</x:v>
      </x:c>
      <x:c r="P266" s="14" t="n">
        <x:f>'Crosswalk'!G167</x:f>
        <x:v>0</x:v>
      </x:c>
      <x:c r="Q266" s="14" t="n">
        <x:f>'Crosswalk'!H167</x:f>
        <x:v>0</x:v>
      </x:c>
      <x:c r="R266" s="14" t="n">
        <x:f>'Crosswalk'!I167</x:f>
        <x:v>0</x:v>
      </x:c>
      <x:c r="S266" s="14" t="n">
        <x:f>'Crosswalk'!J167</x:f>
        <x:v>0</x:v>
      </x:c>
      <x:c r="T266" s="14" t="n">
        <x:f>'Crosswalk'!K167</x:f>
        <x:v>0</x:v>
      </x:c>
      <x:c r="U266" s="14" t="n">
        <x:f>'Crosswalk'!L167</x:f>
        <x:v>0</x:v>
      </x:c>
      <x:c r="V266" s="14" t="n">
        <x:f>'Crosswalk'!M167</x:f>
        <x:v>0</x:v>
      </x:c>
      <x:c r="W266" s="14" t="n">
        <x:f>'Crosswalk'!N167</x:f>
        <x:v>0</x:v>
      </x:c>
      <x:c r="X266" s="17" t="str">
        <x:v>Statistics Canada SEPH, table 14-10-0202-01, all payroll employees</x:v>
      </x:c>
      <x:c r="Y266" s="2" t="str">
        <x:v>C</x:v>
      </x:c>
      <x:c r="Z266" s="17" t="str">
        <x:v>2024 Canadian payroll-industry composition. Payroll composition is used only to split ILO modelled all-employment industry margins; self-employed not directly observed here.</x:v>
      </x:c>
      <x:c r="AA266" s="2" t="str"/>
      <x:c r="AB266" s="2" t="str">
        <x:v>https://www150.statcan.gc.ca/t1/tbl1/en/tv.action?pid=1410020201</x:v>
      </x:c>
    </x:row>
    <x:row r="267" ht="48" customHeight="1">
      <x:c r="A267" s="13" t="str">
        <x:v>CAN</x:v>
      </x:c>
      <x:c r="B267" s="13" t="str">
        <x:v>C</x:v>
      </x:c>
      <x:c r="C267" s="13" t="str">
        <x:v>CAN</x:v>
      </x:c>
      <x:c r="D267" s="13" t="n">
        <x:v>2024</x:v>
      </x:c>
      <x:c r="E267" s="13" t="str">
        <x:v>316</x:v>
      </x:c>
      <x:c r="F267" s="18" t="str">
        <x:v>Leather and allied product manufacturing [316]</x:v>
      </x:c>
      <x:c r="G267" s="21" t="n">
        <x:v>1.865</x:v>
      </x:c>
      <x:c r="H267" s="22" t="n">
        <x:v>1</x:v>
      </x:c>
      <x:c r="I267" s="21" t="n">
        <x:f>SUM(G262:G288)</x:f>
        <x:v>1562.6729999999998</x:v>
      </x:c>
      <x:c r="J267" s="22" t="n">
        <x:f>G267/I267*H267</x:f>
        <x:v>0.0011934678592386253</x:v>
      </x:c>
      <x:c r="K267" s="13" t="str">
        <x:v>NAICS-CA:316</x:v>
      </x:c>
      <x:c r="L267" s="15" t="n">
        <x:f>'Crosswalk'!C168</x:f>
        <x:v>0</x:v>
      </x:c>
      <x:c r="M267" s="15" t="n">
        <x:f>'Crosswalk'!D168</x:f>
        <x:v>0</x:v>
      </x:c>
      <x:c r="N267" s="15" t="n">
        <x:f>'Crosswalk'!E168</x:f>
        <x:v>0</x:v>
      </x:c>
      <x:c r="O267" s="15" t="n">
        <x:f>'Crosswalk'!F168</x:f>
        <x:v>1</x:v>
      </x:c>
      <x:c r="P267" s="15" t="n">
        <x:f>'Crosswalk'!G168</x:f>
        <x:v>0</x:v>
      </x:c>
      <x:c r="Q267" s="15" t="n">
        <x:f>'Crosswalk'!H168</x:f>
        <x:v>0</x:v>
      </x:c>
      <x:c r="R267" s="15" t="n">
        <x:f>'Crosswalk'!I168</x:f>
        <x:v>0</x:v>
      </x:c>
      <x:c r="S267" s="15" t="n">
        <x:f>'Crosswalk'!J168</x:f>
        <x:v>0</x:v>
      </x:c>
      <x:c r="T267" s="15" t="n">
        <x:f>'Crosswalk'!K168</x:f>
        <x:v>0</x:v>
      </x:c>
      <x:c r="U267" s="15" t="n">
        <x:f>'Crosswalk'!L168</x:f>
        <x:v>0</x:v>
      </x:c>
      <x:c r="V267" s="15" t="n">
        <x:f>'Crosswalk'!M168</x:f>
        <x:v>0</x:v>
      </x:c>
      <x:c r="W267" s="15" t="n">
        <x:f>'Crosswalk'!N168</x:f>
        <x:v>0</x:v>
      </x:c>
      <x:c r="X267" s="18" t="str">
        <x:v>Statistics Canada SEPH, table 14-10-0202-01, all payroll employees</x:v>
      </x:c>
      <x:c r="Y267" s="13" t="str">
        <x:v>B</x:v>
      </x:c>
      <x:c r="Z267" s="18" t="str">
        <x:v>2024 Canadian payroll-industry composition. Payroll composition is used only to split ILO modelled all-employment industry margins; self-employed not directly observed here.</x:v>
      </x:c>
      <x:c r="AA267" s="13" t="str"/>
      <x:c r="AB267" s="13" t="str">
        <x:v>https://www150.statcan.gc.ca/t1/tbl1/en/tv.action?pid=1410020201</x:v>
      </x:c>
    </x:row>
    <x:row r="268" ht="48" customHeight="1">
      <x:c r="A268" s="2" t="str">
        <x:v>CAN</x:v>
      </x:c>
      <x:c r="B268" s="2" t="str">
        <x:v>C</x:v>
      </x:c>
      <x:c r="C268" s="2" t="str">
        <x:v>CAN</x:v>
      </x:c>
      <x:c r="D268" s="2" t="n">
        <x:v>2024</x:v>
      </x:c>
      <x:c r="E268" s="2" t="str">
        <x:v>321</x:v>
      </x:c>
      <x:c r="F268" s="17" t="str">
        <x:v>Wood product manufacturing [321]</x:v>
      </x:c>
      <x:c r="G268" s="19" t="n">
        <x:v>90.31</x:v>
      </x:c>
      <x:c r="H268" s="20" t="n">
        <x:v>1</x:v>
      </x:c>
      <x:c r="I268" s="19" t="n">
        <x:f>SUM(G262:G288)</x:f>
        <x:v>1562.6729999999998</x:v>
      </x:c>
      <x:c r="J268" s="20" t="n">
        <x:f>G268/I268*H268</x:f>
        <x:v>0.05779200126961944</x:v>
      </x:c>
      <x:c r="K268" s="2" t="str">
        <x:v>NAICS-CA:321</x:v>
      </x:c>
      <x:c r="L268" s="14" t="n">
        <x:f>'Crosswalk'!C169</x:f>
        <x:v>0</x:v>
      </x:c>
      <x:c r="M268" s="14" t="n">
        <x:f>'Crosswalk'!D169</x:f>
        <x:v>0.7</x:v>
      </x:c>
      <x:c r="N268" s="14" t="n">
        <x:f>'Crosswalk'!E169</x:f>
        <x:v>0.3</x:v>
      </x:c>
      <x:c r="O268" s="14" t="n">
        <x:f>'Crosswalk'!F169</x:f>
        <x:v>0</x:v>
      </x:c>
      <x:c r="P268" s="14" t="n">
        <x:f>'Crosswalk'!G169</x:f>
        <x:v>0</x:v>
      </x:c>
      <x:c r="Q268" s="14" t="n">
        <x:f>'Crosswalk'!H169</x:f>
        <x:v>0</x:v>
      </x:c>
      <x:c r="R268" s="14" t="n">
        <x:f>'Crosswalk'!I169</x:f>
        <x:v>0</x:v>
      </x:c>
      <x:c r="S268" s="14" t="n">
        <x:f>'Crosswalk'!J169</x:f>
        <x:v>0</x:v>
      </x:c>
      <x:c r="T268" s="14" t="n">
        <x:f>'Crosswalk'!K169</x:f>
        <x:v>0</x:v>
      </x:c>
      <x:c r="U268" s="14" t="n">
        <x:f>'Crosswalk'!L169</x:f>
        <x:v>0</x:v>
      </x:c>
      <x:c r="V268" s="14" t="n">
        <x:f>'Crosswalk'!M169</x:f>
        <x:v>0</x:v>
      </x:c>
      <x:c r="W268" s="14" t="n">
        <x:f>'Crosswalk'!N169</x:f>
        <x:v>0</x:v>
      </x:c>
      <x:c r="X268" s="17" t="str">
        <x:v>Statistics Canada SEPH, table 14-10-0202-01, all payroll employees</x:v>
      </x:c>
      <x:c r="Y268" s="2" t="str">
        <x:v>B</x:v>
      </x:c>
      <x:c r="Z268" s="17" t="str">
        <x:v>2024 Canadian payroll-industry composition. Payroll composition is used only to split ILO modelled all-employment industry margins; self-employed not directly observed here.</x:v>
      </x:c>
      <x:c r="AA268" s="2" t="str"/>
      <x:c r="AB268" s="2" t="str">
        <x:v>https://www150.statcan.gc.ca/t1/tbl1/en/tv.action?pid=1410020201</x:v>
      </x:c>
    </x:row>
    <x:row r="269" ht="48" customHeight="1">
      <x:c r="A269" s="13" t="str">
        <x:v>CAN</x:v>
      </x:c>
      <x:c r="B269" s="13" t="str">
        <x:v>C</x:v>
      </x:c>
      <x:c r="C269" s="13" t="str">
        <x:v>CAN</x:v>
      </x:c>
      <x:c r="D269" s="13" t="n">
        <x:v>2024</x:v>
      </x:c>
      <x:c r="E269" s="13" t="str">
        <x:v>322</x:v>
      </x:c>
      <x:c r="F269" s="18" t="str">
        <x:v>Paper manufacturing [322]</x:v>
      </x:c>
      <x:c r="G269" s="21" t="n">
        <x:v>48.43</x:v>
      </x:c>
      <x:c r="H269" s="22" t="n">
        <x:v>1</x:v>
      </x:c>
      <x:c r="I269" s="21" t="n">
        <x:f>SUM(G262:G288)</x:f>
        <x:v>1562.6729999999998</x:v>
      </x:c>
      <x:c r="J269" s="22" t="n">
        <x:f>G269/I269*H269</x:f>
        <x:v>0.030991768591381568</x:v>
      </x:c>
      <x:c r="K269" s="13" t="str">
        <x:v>NAICS-CA:322</x:v>
      </x:c>
      <x:c r="L269" s="15" t="n">
        <x:f>'Crosswalk'!C170</x:f>
        <x:v>0</x:v>
      </x:c>
      <x:c r="M269" s="15" t="n">
        <x:f>'Crosswalk'!D170</x:f>
        <x:v>1</x:v>
      </x:c>
      <x:c r="N269" s="15" t="n">
        <x:f>'Crosswalk'!E170</x:f>
        <x:v>0</x:v>
      </x:c>
      <x:c r="O269" s="15" t="n">
        <x:f>'Crosswalk'!F170</x:f>
        <x:v>0</x:v>
      </x:c>
      <x:c r="P269" s="15" t="n">
        <x:f>'Crosswalk'!G170</x:f>
        <x:v>0</x:v>
      </x:c>
      <x:c r="Q269" s="15" t="n">
        <x:f>'Crosswalk'!H170</x:f>
        <x:v>0</x:v>
      </x:c>
      <x:c r="R269" s="15" t="n">
        <x:f>'Crosswalk'!I170</x:f>
        <x:v>0</x:v>
      </x:c>
      <x:c r="S269" s="15" t="n">
        <x:f>'Crosswalk'!J170</x:f>
        <x:v>0</x:v>
      </x:c>
      <x:c r="T269" s="15" t="n">
        <x:f>'Crosswalk'!K170</x:f>
        <x:v>0</x:v>
      </x:c>
      <x:c r="U269" s="15" t="n">
        <x:f>'Crosswalk'!L170</x:f>
        <x:v>0</x:v>
      </x:c>
      <x:c r="V269" s="15" t="n">
        <x:f>'Crosswalk'!M170</x:f>
        <x:v>0</x:v>
      </x:c>
      <x:c r="W269" s="15" t="n">
        <x:f>'Crosswalk'!N170</x:f>
        <x:v>0</x:v>
      </x:c>
      <x:c r="X269" s="18" t="str">
        <x:v>Statistics Canada SEPH, table 14-10-0202-01, all payroll employees</x:v>
      </x:c>
      <x:c r="Y269" s="13" t="str">
        <x:v>B</x:v>
      </x:c>
      <x:c r="Z269" s="18" t="str">
        <x:v>2024 Canadian payroll-industry composition. Payroll composition is used only to split ILO modelled all-employment industry margins; self-employed not directly observed here.</x:v>
      </x:c>
      <x:c r="AA269" s="13" t="str"/>
      <x:c r="AB269" s="13" t="str">
        <x:v>https://www150.statcan.gc.ca/t1/tbl1/en/tv.action?pid=1410020201</x:v>
      </x:c>
    </x:row>
    <x:row r="270" ht="48" customHeight="1">
      <x:c r="A270" s="2" t="str">
        <x:v>CAN</x:v>
      </x:c>
      <x:c r="B270" s="2" t="str">
        <x:v>C</x:v>
      </x:c>
      <x:c r="C270" s="2" t="str">
        <x:v>CAN</x:v>
      </x:c>
      <x:c r="D270" s="2" t="n">
        <x:v>2024</x:v>
      </x:c>
      <x:c r="E270" s="2" t="str">
        <x:v>323,3231</x:v>
      </x:c>
      <x:c r="F270" s="17" t="str">
        <x:v>Printing and related support activities [323,3231]</x:v>
      </x:c>
      <x:c r="G270" s="19" t="n">
        <x:v>41.238</x:v>
      </x:c>
      <x:c r="H270" s="20" t="n">
        <x:v>1</x:v>
      </x:c>
      <x:c r="I270" s="19" t="n">
        <x:f>SUM(G262:G288)</x:f>
        <x:v>1562.6729999999998</x:v>
      </x:c>
      <x:c r="J270" s="20" t="n">
        <x:f>G270/I270*H270</x:f>
        <x:v>0.026389398165835083</x:v>
      </x:c>
      <x:c r="K270" s="2" t="str">
        <x:v>NAICS-CA:323,3231</x:v>
      </x:c>
      <x:c r="L270" s="14" t="n">
        <x:f>'Crosswalk'!C171</x:f>
        <x:v>0</x:v>
      </x:c>
      <x:c r="M270" s="14" t="n">
        <x:f>'Crosswalk'!D171</x:f>
        <x:v>0</x:v>
      </x:c>
      <x:c r="N270" s="14" t="n">
        <x:f>'Crosswalk'!E171</x:f>
        <x:v>1</x:v>
      </x:c>
      <x:c r="O270" s="14" t="n">
        <x:f>'Crosswalk'!F171</x:f>
        <x:v>0</x:v>
      </x:c>
      <x:c r="P270" s="14" t="n">
        <x:f>'Crosswalk'!G171</x:f>
        <x:v>0</x:v>
      </x:c>
      <x:c r="Q270" s="14" t="n">
        <x:f>'Crosswalk'!H171</x:f>
        <x:v>0</x:v>
      </x:c>
      <x:c r="R270" s="14" t="n">
        <x:f>'Crosswalk'!I171</x:f>
        <x:v>0</x:v>
      </x:c>
      <x:c r="S270" s="14" t="n">
        <x:f>'Crosswalk'!J171</x:f>
        <x:v>0</x:v>
      </x:c>
      <x:c r="T270" s="14" t="n">
        <x:f>'Crosswalk'!K171</x:f>
        <x:v>0</x:v>
      </x:c>
      <x:c r="U270" s="14" t="n">
        <x:f>'Crosswalk'!L171</x:f>
        <x:v>0</x:v>
      </x:c>
      <x:c r="V270" s="14" t="n">
        <x:f>'Crosswalk'!M171</x:f>
        <x:v>0</x:v>
      </x:c>
      <x:c r="W270" s="14" t="n">
        <x:f>'Crosswalk'!N171</x:f>
        <x:v>0</x:v>
      </x:c>
      <x:c r="X270" s="17" t="str">
        <x:v>Statistics Canada SEPH, table 14-10-0202-01, all payroll employees</x:v>
      </x:c>
      <x:c r="Y270" s="2" t="str">
        <x:v>B</x:v>
      </x:c>
      <x:c r="Z270" s="17" t="str">
        <x:v>2024 Canadian payroll-industry composition. Payroll composition is used only to split ILO modelled all-employment industry margins; self-employed not directly observed here.</x:v>
      </x:c>
      <x:c r="AA270" s="2" t="str"/>
      <x:c r="AB270" s="2" t="str">
        <x:v>https://www150.statcan.gc.ca/t1/tbl1/en/tv.action?pid=1410020201</x:v>
      </x:c>
    </x:row>
    <x:row r="271" ht="48" customHeight="1">
      <x:c r="A271" s="13" t="str">
        <x:v>CAN</x:v>
      </x:c>
      <x:c r="B271" s="13" t="str">
        <x:v>C</x:v>
      </x:c>
      <x:c r="C271" s="13" t="str">
        <x:v>CAN</x:v>
      </x:c>
      <x:c r="D271" s="13" t="n">
        <x:v>2024</x:v>
      </x:c>
      <x:c r="E271" s="13" t="str">
        <x:v>324,3241</x:v>
      </x:c>
      <x:c r="F271" s="18" t="str">
        <x:v>Petroleum and coal product manufacturing [324,3241]</x:v>
      </x:c>
      <x:c r="G271" s="21" t="n">
        <x:v>15.44</x:v>
      </x:c>
      <x:c r="H271" s="22" t="n">
        <x:v>1</x:v>
      </x:c>
      <x:c r="I271" s="21" t="n">
        <x:f>SUM(G262:G288)</x:f>
        <x:v>1562.6729999999998</x:v>
      </x:c>
      <x:c r="J271" s="22" t="n">
        <x:f>G271/I271*H271</x:f>
        <x:v>0.009880506030372318</x:v>
      </x:c>
      <x:c r="K271" s="13" t="str">
        <x:v>NAICS-CA:324,3241</x:v>
      </x:c>
      <x:c r="L271" s="15" t="n">
        <x:f>'Crosswalk'!C172</x:f>
        <x:v>1</x:v>
      </x:c>
      <x:c r="M271" s="15" t="n">
        <x:f>'Crosswalk'!D172</x:f>
        <x:v>0</x:v>
      </x:c>
      <x:c r="N271" s="15" t="n">
        <x:f>'Crosswalk'!E172</x:f>
        <x:v>0</x:v>
      </x:c>
      <x:c r="O271" s="15" t="n">
        <x:f>'Crosswalk'!F172</x:f>
        <x:v>0</x:v>
      </x:c>
      <x:c r="P271" s="15" t="n">
        <x:f>'Crosswalk'!G172</x:f>
        <x:v>0</x:v>
      </x:c>
      <x:c r="Q271" s="15" t="n">
        <x:f>'Crosswalk'!H172</x:f>
        <x:v>0</x:v>
      </x:c>
      <x:c r="R271" s="15" t="n">
        <x:f>'Crosswalk'!I172</x:f>
        <x:v>0</x:v>
      </x:c>
      <x:c r="S271" s="15" t="n">
        <x:f>'Crosswalk'!J172</x:f>
        <x:v>0</x:v>
      </x:c>
      <x:c r="T271" s="15" t="n">
        <x:f>'Crosswalk'!K172</x:f>
        <x:v>0</x:v>
      </x:c>
      <x:c r="U271" s="15" t="n">
        <x:f>'Crosswalk'!L172</x:f>
        <x:v>0</x:v>
      </x:c>
      <x:c r="V271" s="15" t="n">
        <x:f>'Crosswalk'!M172</x:f>
        <x:v>0</x:v>
      </x:c>
      <x:c r="W271" s="15" t="n">
        <x:f>'Crosswalk'!N172</x:f>
        <x:v>0</x:v>
      </x:c>
      <x:c r="X271" s="18" t="str">
        <x:v>Statistics Canada SEPH, table 14-10-0202-01, all payroll employees</x:v>
      </x:c>
      <x:c r="Y271" s="13" t="str">
        <x:v>B</x:v>
      </x:c>
      <x:c r="Z271" s="18" t="str">
        <x:v>2024 Canadian payroll-industry composition. Payroll composition is used only to split ILO modelled all-employment industry margins; self-employed not directly observed here.</x:v>
      </x:c>
      <x:c r="AA271" s="13" t="str"/>
      <x:c r="AB271" s="13" t="str">
        <x:v>https://www150.statcan.gc.ca/t1/tbl1/en/tv.action?pid=1410020201</x:v>
      </x:c>
    </x:row>
    <x:row r="272" ht="48" customHeight="1">
      <x:c r="A272" s="2" t="str">
        <x:v>CAN</x:v>
      </x:c>
      <x:c r="B272" s="2" t="str">
        <x:v>C</x:v>
      </x:c>
      <x:c r="C272" s="2" t="str">
        <x:v>CAN</x:v>
      </x:c>
      <x:c r="D272" s="2" t="n">
        <x:v>2024</x:v>
      </x:c>
      <x:c r="E272" s="2" t="str">
        <x:v>326</x:v>
      </x:c>
      <x:c r="F272" s="17" t="str">
        <x:v>Plastics and rubber products manufacturing [326]</x:v>
      </x:c>
      <x:c r="G272" s="19" t="n">
        <x:v>100.129</x:v>
      </x:c>
      <x:c r="H272" s="20" t="n">
        <x:v>1</x:v>
      </x:c>
      <x:c r="I272" s="19" t="n">
        <x:f>SUM(G262:G288)</x:f>
        <x:v>1562.6729999999998</x:v>
      </x:c>
      <x:c r="J272" s="20" t="n">
        <x:f>G272/I272*H272</x:f>
        <x:v>0.06407546556445272</x:v>
      </x:c>
      <x:c r="K272" s="2" t="str">
        <x:v>NAICS-CA:326</x:v>
      </x:c>
      <x:c r="L272" s="14" t="n">
        <x:f>'Crosswalk'!C174</x:f>
        <x:v>0</x:v>
      </x:c>
      <x:c r="M272" s="14" t="n">
        <x:f>'Crosswalk'!D174</x:f>
        <x:v>0.5</x:v>
      </x:c>
      <x:c r="N272" s="14" t="n">
        <x:f>'Crosswalk'!E174</x:f>
        <x:v>0.2</x:v>
      </x:c>
      <x:c r="O272" s="14" t="n">
        <x:f>'Crosswalk'!F174</x:f>
        <x:v>0.3</x:v>
      </x:c>
      <x:c r="P272" s="14" t="n">
        <x:f>'Crosswalk'!G174</x:f>
        <x:v>0</x:v>
      </x:c>
      <x:c r="Q272" s="14" t="n">
        <x:f>'Crosswalk'!H174</x:f>
        <x:v>0</x:v>
      </x:c>
      <x:c r="R272" s="14" t="n">
        <x:f>'Crosswalk'!I174</x:f>
        <x:v>0</x:v>
      </x:c>
      <x:c r="S272" s="14" t="n">
        <x:f>'Crosswalk'!J174</x:f>
        <x:v>0</x:v>
      </x:c>
      <x:c r="T272" s="14" t="n">
        <x:f>'Crosswalk'!K174</x:f>
        <x:v>0</x:v>
      </x:c>
      <x:c r="U272" s="14" t="n">
        <x:f>'Crosswalk'!L174</x:f>
        <x:v>0</x:v>
      </x:c>
      <x:c r="V272" s="14" t="n">
        <x:f>'Crosswalk'!M174</x:f>
        <x:v>0</x:v>
      </x:c>
      <x:c r="W272" s="14" t="n">
        <x:f>'Crosswalk'!N174</x:f>
        <x:v>0</x:v>
      </x:c>
      <x:c r="X272" s="17" t="str">
        <x:v>Statistics Canada SEPH, table 14-10-0202-01, all payroll employees</x:v>
      </x:c>
      <x:c r="Y272" s="2" t="str">
        <x:v>B</x:v>
      </x:c>
      <x:c r="Z272" s="17" t="str">
        <x:v>2024 Canadian payroll-industry composition. Payroll composition is used only to split ILO modelled all-employment industry margins; self-employed not directly observed here.</x:v>
      </x:c>
      <x:c r="AA272" s="2" t="str"/>
      <x:c r="AB272" s="2" t="str">
        <x:v>https://www150.statcan.gc.ca/t1/tbl1/en/tv.action?pid=1410020201</x:v>
      </x:c>
    </x:row>
    <x:row r="273" ht="48" customHeight="1">
      <x:c r="A273" s="13" t="str">
        <x:v>CAN</x:v>
      </x:c>
      <x:c r="B273" s="13" t="str">
        <x:v>C</x:v>
      </x:c>
      <x:c r="C273" s="13" t="str">
        <x:v>CAN</x:v>
      </x:c>
      <x:c r="D273" s="13" t="n">
        <x:v>2024</x:v>
      </x:c>
      <x:c r="E273" s="13" t="str">
        <x:v>327</x:v>
      </x:c>
      <x:c r="F273" s="18" t="str">
        <x:v>Non-metallic mineral product manufacturing [327]</x:v>
      </x:c>
      <x:c r="G273" s="21" t="n">
        <x:v>49.815</x:v>
      </x:c>
      <x:c r="H273" s="22" t="n">
        <x:v>1</x:v>
      </x:c>
      <x:c r="I273" s="21" t="n">
        <x:f>SUM(G262:G288)</x:f>
        <x:v>1562.6729999999998</x:v>
      </x:c>
      <x:c r="J273" s="22" t="n">
        <x:f>G273/I273*H273</x:f>
        <x:v>0.03187807046003867</x:v>
      </x:c>
      <x:c r="K273" s="13" t="str">
        <x:v>NAICS-CA:327</x:v>
      </x:c>
      <x:c r="L273" s="15" t="n">
        <x:f>'Crosswalk'!C175</x:f>
        <x:v>0</x:v>
      </x:c>
      <x:c r="M273" s="15" t="n">
        <x:f>'Crosswalk'!D175</x:f>
        <x:v>0.85</x:v>
      </x:c>
      <x:c r="N273" s="15" t="n">
        <x:f>'Crosswalk'!E175</x:f>
        <x:v>0.15</x:v>
      </x:c>
      <x:c r="O273" s="15" t="n">
        <x:f>'Crosswalk'!F175</x:f>
        <x:v>0</x:v>
      </x:c>
      <x:c r="P273" s="15" t="n">
        <x:f>'Crosswalk'!G175</x:f>
        <x:v>0</x:v>
      </x:c>
      <x:c r="Q273" s="15" t="n">
        <x:f>'Crosswalk'!H175</x:f>
        <x:v>0</x:v>
      </x:c>
      <x:c r="R273" s="15" t="n">
        <x:f>'Crosswalk'!I175</x:f>
        <x:v>0</x:v>
      </x:c>
      <x:c r="S273" s="15" t="n">
        <x:f>'Crosswalk'!J175</x:f>
        <x:v>0</x:v>
      </x:c>
      <x:c r="T273" s="15" t="n">
        <x:f>'Crosswalk'!K175</x:f>
        <x:v>0</x:v>
      </x:c>
      <x:c r="U273" s="15" t="n">
        <x:f>'Crosswalk'!L175</x:f>
        <x:v>0</x:v>
      </x:c>
      <x:c r="V273" s="15" t="n">
        <x:f>'Crosswalk'!M175</x:f>
        <x:v>0</x:v>
      </x:c>
      <x:c r="W273" s="15" t="n">
        <x:f>'Crosswalk'!N175</x:f>
        <x:v>0</x:v>
      </x:c>
      <x:c r="X273" s="18" t="str">
        <x:v>Statistics Canada SEPH, table 14-10-0202-01, all payroll employees</x:v>
      </x:c>
      <x:c r="Y273" s="13" t="str">
        <x:v>B</x:v>
      </x:c>
      <x:c r="Z273" s="18" t="str">
        <x:v>2024 Canadian payroll-industry composition. Payroll composition is used only to split ILO modelled all-employment industry margins; self-employed not directly observed here.</x:v>
      </x:c>
      <x:c r="AA273" s="13" t="str"/>
      <x:c r="AB273" s="13" t="str">
        <x:v>https://www150.statcan.gc.ca/t1/tbl1/en/tv.action?pid=1410020201</x:v>
      </x:c>
    </x:row>
    <x:row r="274" ht="48" customHeight="1">
      <x:c r="A274" s="2" t="str">
        <x:v>CAN</x:v>
      </x:c>
      <x:c r="B274" s="2" t="str">
        <x:v>C</x:v>
      </x:c>
      <x:c r="C274" s="2" t="str">
        <x:v>CAN</x:v>
      </x:c>
      <x:c r="D274" s="2" t="n">
        <x:v>2024</x:v>
      </x:c>
      <x:c r="E274" s="2" t="str">
        <x:v>331</x:v>
      </x:c>
      <x:c r="F274" s="17" t="str">
        <x:v>Primary metal manufacturing [331]</x:v>
      </x:c>
      <x:c r="G274" s="19" t="n">
        <x:v>54.175</x:v>
      </x:c>
      <x:c r="H274" s="20" t="n">
        <x:v>1</x:v>
      </x:c>
      <x:c r="I274" s="19" t="n">
        <x:f>SUM(G262:G288)</x:f>
        <x:v>1562.6729999999998</x:v>
      </x:c>
      <x:c r="J274" s="20" t="n">
        <x:f>G274/I274*H274</x:f>
        <x:v>0.034668161541154166</x:v>
      </x:c>
      <x:c r="K274" s="2" t="str">
        <x:v>NAICS-CA:331</x:v>
      </x:c>
      <x:c r="L274" s="14" t="n">
        <x:f>'Crosswalk'!C176</x:f>
        <x:v>0</x:v>
      </x:c>
      <x:c r="M274" s="14" t="n">
        <x:f>'Crosswalk'!D176</x:f>
        <x:v>1</x:v>
      </x:c>
      <x:c r="N274" s="14" t="n">
        <x:f>'Crosswalk'!E176</x:f>
        <x:v>0</x:v>
      </x:c>
      <x:c r="O274" s="14" t="n">
        <x:f>'Crosswalk'!F176</x:f>
        <x:v>0</x:v>
      </x:c>
      <x:c r="P274" s="14" t="n">
        <x:f>'Crosswalk'!G176</x:f>
        <x:v>0</x:v>
      </x:c>
      <x:c r="Q274" s="14" t="n">
        <x:f>'Crosswalk'!H176</x:f>
        <x:v>0</x:v>
      </x:c>
      <x:c r="R274" s="14" t="n">
        <x:f>'Crosswalk'!I176</x:f>
        <x:v>0</x:v>
      </x:c>
      <x:c r="S274" s="14" t="n">
        <x:f>'Crosswalk'!J176</x:f>
        <x:v>0</x:v>
      </x:c>
      <x:c r="T274" s="14" t="n">
        <x:f>'Crosswalk'!K176</x:f>
        <x:v>0</x:v>
      </x:c>
      <x:c r="U274" s="14" t="n">
        <x:f>'Crosswalk'!L176</x:f>
        <x:v>0</x:v>
      </x:c>
      <x:c r="V274" s="14" t="n">
        <x:f>'Crosswalk'!M176</x:f>
        <x:v>0</x:v>
      </x:c>
      <x:c r="W274" s="14" t="n">
        <x:f>'Crosswalk'!N176</x:f>
        <x:v>0</x:v>
      </x:c>
      <x:c r="X274" s="17" t="str">
        <x:v>Statistics Canada SEPH, table 14-10-0202-01, all payroll employees</x:v>
      </x:c>
      <x:c r="Y274" s="2" t="str">
        <x:v>A</x:v>
      </x:c>
      <x:c r="Z274" s="17" t="str">
        <x:v>2024 Canadian payroll-industry composition. Payroll composition is used only to split ILO modelled all-employment industry margins; self-employed not directly observed here.</x:v>
      </x:c>
      <x:c r="AA274" s="2" t="str"/>
      <x:c r="AB274" s="2" t="str">
        <x:v>https://www150.statcan.gc.ca/t1/tbl1/en/tv.action?pid=1410020201</x:v>
      </x:c>
    </x:row>
    <x:row r="275" ht="48" customHeight="1">
      <x:c r="A275" s="13" t="str">
        <x:v>CAN</x:v>
      </x:c>
      <x:c r="B275" s="13" t="str">
        <x:v>C</x:v>
      </x:c>
      <x:c r="C275" s="13" t="str">
        <x:v>CAN</x:v>
      </x:c>
      <x:c r="D275" s="13" t="n">
        <x:v>2024</x:v>
      </x:c>
      <x:c r="E275" s="13" t="str">
        <x:v>332</x:v>
      </x:c>
      <x:c r="F275" s="18" t="str">
        <x:v>Fabricated metal product manufacturing [332]</x:v>
      </x:c>
      <x:c r="G275" s="21" t="n">
        <x:v>162.655</x:v>
      </x:c>
      <x:c r="H275" s="22" t="n">
        <x:v>1</x:v>
      </x:c>
      <x:c r="I275" s="21" t="n">
        <x:f>SUM(G262:G288)</x:f>
        <x:v>1562.6729999999998</x:v>
      </x:c>
      <x:c r="J275" s="22" t="n">
        <x:f>G275/I275*H275</x:f>
        <x:v>0.10408767541257834</x:v>
      </x:c>
      <x:c r="K275" s="13" t="str">
        <x:v>NAICS-CA:332</x:v>
      </x:c>
      <x:c r="L275" s="15" t="n">
        <x:f>'Crosswalk'!C177</x:f>
        <x:v>0</x:v>
      </x:c>
      <x:c r="M275" s="15" t="n">
        <x:f>'Crosswalk'!D177</x:f>
        <x:v>0</x:v>
      </x:c>
      <x:c r="N275" s="15" t="n">
        <x:f>'Crosswalk'!E177</x:f>
        <x:v>1</x:v>
      </x:c>
      <x:c r="O275" s="15" t="n">
        <x:f>'Crosswalk'!F177</x:f>
        <x:v>0</x:v>
      </x:c>
      <x:c r="P275" s="15" t="n">
        <x:f>'Crosswalk'!G177</x:f>
        <x:v>0</x:v>
      </x:c>
      <x:c r="Q275" s="15" t="n">
        <x:f>'Crosswalk'!H177</x:f>
        <x:v>0</x:v>
      </x:c>
      <x:c r="R275" s="15" t="n">
        <x:f>'Crosswalk'!I177</x:f>
        <x:v>0</x:v>
      </x:c>
      <x:c r="S275" s="15" t="n">
        <x:f>'Crosswalk'!J177</x:f>
        <x:v>0</x:v>
      </x:c>
      <x:c r="T275" s="15" t="n">
        <x:f>'Crosswalk'!K177</x:f>
        <x:v>0</x:v>
      </x:c>
      <x:c r="U275" s="15" t="n">
        <x:f>'Crosswalk'!L177</x:f>
        <x:v>0</x:v>
      </x:c>
      <x:c r="V275" s="15" t="n">
        <x:f>'Crosswalk'!M177</x:f>
        <x:v>0</x:v>
      </x:c>
      <x:c r="W275" s="15" t="n">
        <x:f>'Crosswalk'!N177</x:f>
        <x:v>0</x:v>
      </x:c>
      <x:c r="X275" s="18" t="str">
        <x:v>Statistics Canada SEPH, table 14-10-0202-01, all payroll employees</x:v>
      </x:c>
      <x:c r="Y275" s="13" t="str">
        <x:v>B</x:v>
      </x:c>
      <x:c r="Z275" s="18" t="str">
        <x:v>2024 Canadian payroll-industry composition. Payroll composition is used only to split ILO modelled all-employment industry margins; self-employed not directly observed here.</x:v>
      </x:c>
      <x:c r="AA275" s="13" t="str"/>
      <x:c r="AB275" s="13" t="str">
        <x:v>https://www150.statcan.gc.ca/t1/tbl1/en/tv.action?pid=1410020201</x:v>
      </x:c>
    </x:row>
    <x:row r="276" ht="48" customHeight="1">
      <x:c r="A276" s="2" t="str">
        <x:v>CAN</x:v>
      </x:c>
      <x:c r="B276" s="2" t="str">
        <x:v>C</x:v>
      </x:c>
      <x:c r="C276" s="2" t="str">
        <x:v>CAN</x:v>
      </x:c>
      <x:c r="D276" s="2" t="n">
        <x:v>2024</x:v>
      </x:c>
      <x:c r="E276" s="2" t="str">
        <x:v>333</x:v>
      </x:c>
      <x:c r="F276" s="17" t="str">
        <x:v>Machinery manufacturing [333]</x:v>
      </x:c>
      <x:c r="G276" s="19" t="n">
        <x:v>143.839</x:v>
      </x:c>
      <x:c r="H276" s="20" t="n">
        <x:v>1</x:v>
      </x:c>
      <x:c r="I276" s="19" t="n">
        <x:f>SUM(G262:G288)</x:f>
        <x:v>1562.6729999999998</x:v>
      </x:c>
      <x:c r="J276" s="20" t="n">
        <x:f>G276/I276*H276</x:f>
        <x:v>0.09204676858178264</x:v>
      </x:c>
      <x:c r="K276" s="2" t="str">
        <x:v>NAICS-CA:333</x:v>
      </x:c>
      <x:c r="L276" s="14" t="n">
        <x:f>'Crosswalk'!C178</x:f>
        <x:v>0</x:v>
      </x:c>
      <x:c r="M276" s="14" t="n">
        <x:f>'Crosswalk'!D178</x:f>
        <x:v>0</x:v>
      </x:c>
      <x:c r="N276" s="14" t="n">
        <x:f>'Crosswalk'!E178</x:f>
        <x:v>1</x:v>
      </x:c>
      <x:c r="O276" s="14" t="n">
        <x:f>'Crosswalk'!F178</x:f>
        <x:v>0</x:v>
      </x:c>
      <x:c r="P276" s="14" t="n">
        <x:f>'Crosswalk'!G178</x:f>
        <x:v>0</x:v>
      </x:c>
      <x:c r="Q276" s="14" t="n">
        <x:f>'Crosswalk'!H178</x:f>
        <x:v>0</x:v>
      </x:c>
      <x:c r="R276" s="14" t="n">
        <x:f>'Crosswalk'!I178</x:f>
        <x:v>0</x:v>
      </x:c>
      <x:c r="S276" s="14" t="n">
        <x:f>'Crosswalk'!J178</x:f>
        <x:v>0</x:v>
      </x:c>
      <x:c r="T276" s="14" t="n">
        <x:f>'Crosswalk'!K178</x:f>
        <x:v>0</x:v>
      </x:c>
      <x:c r="U276" s="14" t="n">
        <x:f>'Crosswalk'!L178</x:f>
        <x:v>0</x:v>
      </x:c>
      <x:c r="V276" s="14" t="n">
        <x:f>'Crosswalk'!M178</x:f>
        <x:v>0</x:v>
      </x:c>
      <x:c r="W276" s="14" t="n">
        <x:f>'Crosswalk'!N178</x:f>
        <x:v>0</x:v>
      </x:c>
      <x:c r="X276" s="17" t="str">
        <x:v>Statistics Canada SEPH, table 14-10-0202-01, all payroll employees</x:v>
      </x:c>
      <x:c r="Y276" s="2" t="str">
        <x:v>A</x:v>
      </x:c>
      <x:c r="Z276" s="17" t="str">
        <x:v>2024 Canadian payroll-industry composition. Payroll composition is used only to split ILO modelled all-employment industry margins; self-employed not directly observed here.</x:v>
      </x:c>
      <x:c r="AA276" s="2" t="str"/>
      <x:c r="AB276" s="2" t="str">
        <x:v>https://www150.statcan.gc.ca/t1/tbl1/en/tv.action?pid=1410020201</x:v>
      </x:c>
    </x:row>
    <x:row r="277" ht="48" customHeight="1">
      <x:c r="A277" s="13" t="str">
        <x:v>CAN</x:v>
      </x:c>
      <x:c r="B277" s="13" t="str">
        <x:v>C</x:v>
      </x:c>
      <x:c r="C277" s="13" t="str">
        <x:v>CAN</x:v>
      </x:c>
      <x:c r="D277" s="13" t="n">
        <x:v>2024</x:v>
      </x:c>
      <x:c r="E277" s="13" t="str">
        <x:v>334</x:v>
      </x:c>
      <x:c r="F277" s="18" t="str">
        <x:v>Computer and electronic product manufacturing [334]</x:v>
      </x:c>
      <x:c r="G277" s="21" t="n">
        <x:v>54.319</x:v>
      </x:c>
      <x:c r="H277" s="22" t="n">
        <x:v>1</x:v>
      </x:c>
      <x:c r="I277" s="21" t="n">
        <x:f>SUM(G262:G288)</x:f>
        <x:v>1562.6729999999998</x:v>
      </x:c>
      <x:c r="J277" s="22" t="n">
        <x:f>G277/I277*H277</x:f>
        <x:v>0.034760311338328624</x:v>
      </x:c>
      <x:c r="K277" s="13" t="str">
        <x:v>NAICS-CA:334</x:v>
      </x:c>
      <x:c r="L277" s="15" t="n">
        <x:f>'Crosswalk'!C179</x:f>
        <x:v>0</x:v>
      </x:c>
      <x:c r="M277" s="15" t="n">
        <x:f>'Crosswalk'!D179</x:f>
        <x:v>0</x:v>
      </x:c>
      <x:c r="N277" s="15" t="n">
        <x:f>'Crosswalk'!E179</x:f>
        <x:v>0.05</x:v>
      </x:c>
      <x:c r="O277" s="15" t="n">
        <x:f>'Crosswalk'!F179</x:f>
        <x:v>0.1</x:v>
      </x:c>
      <x:c r="P277" s="15" t="n">
        <x:f>'Crosswalk'!G179</x:f>
        <x:v>0</x:v>
      </x:c>
      <x:c r="Q277" s="15" t="n">
        <x:f>'Crosswalk'!H179</x:f>
        <x:v>0.1</x:v>
      </x:c>
      <x:c r="R277" s="15" t="n">
        <x:f>'Crosswalk'!I179</x:f>
        <x:v>0</x:v>
      </x:c>
      <x:c r="S277" s="15" t="n">
        <x:f>'Crosswalk'!J179</x:f>
        <x:v>0.75</x:v>
      </x:c>
      <x:c r="T277" s="15" t="n">
        <x:f>'Crosswalk'!K179</x:f>
        <x:v>0</x:v>
      </x:c>
      <x:c r="U277" s="15" t="n">
        <x:f>'Crosswalk'!L179</x:f>
        <x:v>0</x:v>
      </x:c>
      <x:c r="V277" s="15" t="n">
        <x:f>'Crosswalk'!M179</x:f>
        <x:v>0</x:v>
      </x:c>
      <x:c r="W277" s="15" t="n">
        <x:f>'Crosswalk'!N179</x:f>
        <x:v>0</x:v>
      </x:c>
      <x:c r="X277" s="18" t="str">
        <x:v>Statistics Canada SEPH, table 14-10-0202-01, all payroll employees</x:v>
      </x:c>
      <x:c r="Y277" s="13" t="str">
        <x:v>B</x:v>
      </x:c>
      <x:c r="Z277" s="18" t="str">
        <x:v>2024 Canadian payroll-industry composition. Payroll composition is used only to split ILO modelled all-employment industry margins; self-employed not directly observed here.</x:v>
      </x:c>
      <x:c r="AA277" s="13" t="str"/>
      <x:c r="AB277" s="13" t="str">
        <x:v>https://www150.statcan.gc.ca/t1/tbl1/en/tv.action?pid=1410020201</x:v>
      </x:c>
    </x:row>
    <x:row r="278" ht="48" customHeight="1">
      <x:c r="A278" s="2" t="str">
        <x:v>CAN</x:v>
      </x:c>
      <x:c r="B278" s="2" t="str">
        <x:v>C</x:v>
      </x:c>
      <x:c r="C278" s="2" t="str">
        <x:v>CAN</x:v>
      </x:c>
      <x:c r="D278" s="2" t="n">
        <x:v>2024</x:v>
      </x:c>
      <x:c r="E278" s="2" t="str">
        <x:v>335</x:v>
      </x:c>
      <x:c r="F278" s="17" t="str">
        <x:v>Electrical equipment, appliance and component manufacturing [335]</x:v>
      </x:c>
      <x:c r="G278" s="19" t="n">
        <x:v>40.573</x:v>
      </x:c>
      <x:c r="H278" s="20" t="n">
        <x:v>1</x:v>
      </x:c>
      <x:c r="I278" s="19" t="n">
        <x:f>SUM(G262:G288)</x:f>
        <x:v>1562.6729999999998</x:v>
      </x:c>
      <x:c r="J278" s="20" t="n">
        <x:f>G278/I278*H278</x:f>
        <x:v>0.025963845283050263</x:v>
      </x:c>
      <x:c r="K278" s="2" t="str">
        <x:v>NAICS-CA:335</x:v>
      </x:c>
      <x:c r="L278" s="14" t="n">
        <x:f>'Crosswalk'!C180</x:f>
        <x:v>0</x:v>
      </x:c>
      <x:c r="M278" s="14" t="n">
        <x:f>'Crosswalk'!D180</x:f>
        <x:v>0</x:v>
      </x:c>
      <x:c r="N278" s="14" t="n">
        <x:f>'Crosswalk'!E180</x:f>
        <x:v>0.85</x:v>
      </x:c>
      <x:c r="O278" s="14" t="n">
        <x:f>'Crosswalk'!F180</x:f>
        <x:v>0.15</x:v>
      </x:c>
      <x:c r="P278" s="14" t="n">
        <x:f>'Crosswalk'!G180</x:f>
        <x:v>0</x:v>
      </x:c>
      <x:c r="Q278" s="14" t="n">
        <x:f>'Crosswalk'!H180</x:f>
        <x:v>0</x:v>
      </x:c>
      <x:c r="R278" s="14" t="n">
        <x:f>'Crosswalk'!I180</x:f>
        <x:v>0</x:v>
      </x:c>
      <x:c r="S278" s="14" t="n">
        <x:f>'Crosswalk'!J180</x:f>
        <x:v>0</x:v>
      </x:c>
      <x:c r="T278" s="14" t="n">
        <x:f>'Crosswalk'!K180</x:f>
        <x:v>0</x:v>
      </x:c>
      <x:c r="U278" s="14" t="n">
        <x:f>'Crosswalk'!L180</x:f>
        <x:v>0</x:v>
      </x:c>
      <x:c r="V278" s="14" t="n">
        <x:f>'Crosswalk'!M180</x:f>
        <x:v>0</x:v>
      </x:c>
      <x:c r="W278" s="14" t="n">
        <x:f>'Crosswalk'!N180</x:f>
        <x:v>0</x:v>
      </x:c>
      <x:c r="X278" s="17" t="str">
        <x:v>Statistics Canada SEPH, table 14-10-0202-01, all payroll employees</x:v>
      </x:c>
      <x:c r="Y278" s="2" t="str">
        <x:v>B</x:v>
      </x:c>
      <x:c r="Z278" s="17" t="str">
        <x:v>2024 Canadian payroll-industry composition. Payroll composition is used only to split ILO modelled all-employment industry margins; self-employed not directly observed here.</x:v>
      </x:c>
      <x:c r="AA278" s="2" t="str"/>
      <x:c r="AB278" s="2" t="str">
        <x:v>https://www150.statcan.gc.ca/t1/tbl1/en/tv.action?pid=1410020201</x:v>
      </x:c>
    </x:row>
    <x:row r="279" ht="48" customHeight="1">
      <x:c r="A279" s="13" t="str">
        <x:v>CAN</x:v>
      </x:c>
      <x:c r="B279" s="13" t="str">
        <x:v>C</x:v>
      </x:c>
      <x:c r="C279" s="13" t="str">
        <x:v>CAN</x:v>
      </x:c>
      <x:c r="D279" s="13" t="n">
        <x:v>2024</x:v>
      </x:c>
      <x:c r="E279" s="13" t="str">
        <x:v>336</x:v>
      </x:c>
      <x:c r="F279" s="18" t="str">
        <x:v>Transportation equipment manufacturing [336]</x:v>
      </x:c>
      <x:c r="G279" s="21" t="n">
        <x:v>201.116</x:v>
      </x:c>
      <x:c r="H279" s="22" t="n">
        <x:v>1</x:v>
      </x:c>
      <x:c r="I279" s="21" t="n">
        <x:f>SUM(G262:G288)</x:f>
        <x:v>1562.6729999999998</x:v>
      </x:c>
      <x:c r="J279" s="22" t="n">
        <x:f>G279/I279*H279</x:f>
        <x:v>0.1286999903370699</x:v>
      </x:c>
      <x:c r="K279" s="13" t="str">
        <x:v>NAICS-CA:336</x:v>
      </x:c>
      <x:c r="L279" s="15" t="n">
        <x:f>'Crosswalk'!C181</x:f>
        <x:v>0</x:v>
      </x:c>
      <x:c r="M279" s="15" t="n">
        <x:f>'Crosswalk'!D181</x:f>
        <x:v>0</x:v>
      </x:c>
      <x:c r="N279" s="15" t="n">
        <x:f>'Crosswalk'!E181</x:f>
        <x:v>0.35</x:v>
      </x:c>
      <x:c r="O279" s="15" t="n">
        <x:f>'Crosswalk'!F181</x:f>
        <x:v>0.65</x:v>
      </x:c>
      <x:c r="P279" s="15" t="n">
        <x:f>'Crosswalk'!G181</x:f>
        <x:v>0</x:v>
      </x:c>
      <x:c r="Q279" s="15" t="n">
        <x:f>'Crosswalk'!H181</x:f>
        <x:v>0</x:v>
      </x:c>
      <x:c r="R279" s="15" t="n">
        <x:f>'Crosswalk'!I181</x:f>
        <x:v>0</x:v>
      </x:c>
      <x:c r="S279" s="15" t="n">
        <x:f>'Crosswalk'!J181</x:f>
        <x:v>0</x:v>
      </x:c>
      <x:c r="T279" s="15" t="n">
        <x:f>'Crosswalk'!K181</x:f>
        <x:v>0</x:v>
      </x:c>
      <x:c r="U279" s="15" t="n">
        <x:f>'Crosswalk'!L181</x:f>
        <x:v>0</x:v>
      </x:c>
      <x:c r="V279" s="15" t="n">
        <x:f>'Crosswalk'!M181</x:f>
        <x:v>0</x:v>
      </x:c>
      <x:c r="W279" s="15" t="n">
        <x:f>'Crosswalk'!N181</x:f>
        <x:v>0</x:v>
      </x:c>
      <x:c r="X279" s="18" t="str">
        <x:v>Statistics Canada SEPH, table 14-10-0202-01, all payroll employees</x:v>
      </x:c>
      <x:c r="Y279" s="13" t="str">
        <x:v>B</x:v>
      </x:c>
      <x:c r="Z279" s="18" t="str">
        <x:v>2024 Canadian payroll-industry composition. Payroll composition is used only to split ILO modelled all-employment industry margins; self-employed not directly observed here.</x:v>
      </x:c>
      <x:c r="AA279" s="13" t="str"/>
      <x:c r="AB279" s="13" t="str">
        <x:v>https://www150.statcan.gc.ca/t1/tbl1/en/tv.action?pid=1410020201</x:v>
      </x:c>
    </x:row>
    <x:row r="280" ht="48" customHeight="1">
      <x:c r="A280" s="2" t="str">
        <x:v>CAN</x:v>
      </x:c>
      <x:c r="B280" s="2" t="str">
        <x:v>C</x:v>
      </x:c>
      <x:c r="C280" s="2" t="str">
        <x:v>CAN</x:v>
      </x:c>
      <x:c r="D280" s="2" t="n">
        <x:v>2024</x:v>
      </x:c>
      <x:c r="E280" s="2" t="str">
        <x:v>337</x:v>
      </x:c>
      <x:c r="F280" s="17" t="str">
        <x:v>Furniture and related product manufacturing [337]</x:v>
      </x:c>
      <x:c r="G280" s="19" t="n">
        <x:v>63.619</x:v>
      </x:c>
      <x:c r="H280" s="20" t="n">
        <x:v>1</x:v>
      </x:c>
      <x:c r="I280" s="19" t="n">
        <x:f>SUM(G262:G288)</x:f>
        <x:v>1562.6729999999998</x:v>
      </x:c>
      <x:c r="J280" s="20" t="n">
        <x:f>G280/I280*H280</x:f>
        <x:v>0.04071165240584563</x:v>
      </x:c>
      <x:c r="K280" s="2" t="str">
        <x:v>NAICS-CA:337</x:v>
      </x:c>
      <x:c r="L280" s="14" t="n">
        <x:f>'Crosswalk'!C182</x:f>
        <x:v>0</x:v>
      </x:c>
      <x:c r="M280" s="14" t="n">
        <x:f>'Crosswalk'!D182</x:f>
        <x:v>0</x:v>
      </x:c>
      <x:c r="N280" s="14" t="n">
        <x:f>'Crosswalk'!E182</x:f>
        <x:v>0</x:v>
      </x:c>
      <x:c r="O280" s="14" t="n">
        <x:f>'Crosswalk'!F182</x:f>
        <x:v>1</x:v>
      </x:c>
      <x:c r="P280" s="14" t="n">
        <x:f>'Crosswalk'!G182</x:f>
        <x:v>0</x:v>
      </x:c>
      <x:c r="Q280" s="14" t="n">
        <x:f>'Crosswalk'!H182</x:f>
        <x:v>0</x:v>
      </x:c>
      <x:c r="R280" s="14" t="n">
        <x:f>'Crosswalk'!I182</x:f>
        <x:v>0</x:v>
      </x:c>
      <x:c r="S280" s="14" t="n">
        <x:f>'Crosswalk'!J182</x:f>
        <x:v>0</x:v>
      </x:c>
      <x:c r="T280" s="14" t="n">
        <x:f>'Crosswalk'!K182</x:f>
        <x:v>0</x:v>
      </x:c>
      <x:c r="U280" s="14" t="n">
        <x:f>'Crosswalk'!L182</x:f>
        <x:v>0</x:v>
      </x:c>
      <x:c r="V280" s="14" t="n">
        <x:f>'Crosswalk'!M182</x:f>
        <x:v>0</x:v>
      </x:c>
      <x:c r="W280" s="14" t="n">
        <x:f>'Crosswalk'!N182</x:f>
        <x:v>0</x:v>
      </x:c>
      <x:c r="X280" s="17" t="str">
        <x:v>Statistics Canada SEPH, table 14-10-0202-01, all payroll employees</x:v>
      </x:c>
      <x:c r="Y280" s="2" t="str">
        <x:v>B</x:v>
      </x:c>
      <x:c r="Z280" s="17" t="str">
        <x:v>2024 Canadian payroll-industry composition. Payroll composition is used only to split ILO modelled all-employment industry margins; self-employed not directly observed here.</x:v>
      </x:c>
      <x:c r="AA280" s="2" t="str"/>
      <x:c r="AB280" s="2" t="str">
        <x:v>https://www150.statcan.gc.ca/t1/tbl1/en/tv.action?pid=1410020201</x:v>
      </x:c>
    </x:row>
    <x:row r="281" ht="48" customHeight="1">
      <x:c r="A281" s="13" t="str">
        <x:v>CAN</x:v>
      </x:c>
      <x:c r="B281" s="13" t="str">
        <x:v>C</x:v>
      </x:c>
      <x:c r="C281" s="13" t="str">
        <x:v>CAN</x:v>
      </x:c>
      <x:c r="D281" s="13" t="n">
        <x:v>2024</x:v>
      </x:c>
      <x:c r="E281" s="13" t="str">
        <x:v>339</x:v>
      </x:c>
      <x:c r="F281" s="18" t="str">
        <x:v>Miscellaneous manufacturing [339]</x:v>
      </x:c>
      <x:c r="G281" s="21" t="n">
        <x:v>54.098</x:v>
      </x:c>
      <x:c r="H281" s="22" t="n">
        <x:v>1</x:v>
      </x:c>
      <x:c r="I281" s="21" t="n">
        <x:f>SUM(G262:G288)</x:f>
        <x:v>1562.6729999999998</x:v>
      </x:c>
      <x:c r="J281" s="22" t="n">
        <x:f>G281/I281*H281</x:f>
        <x:v>0.034618886996831716</x:v>
      </x:c>
      <x:c r="K281" s="13" t="str">
        <x:v>NAICS-CA:339</x:v>
      </x:c>
      <x:c r="L281" s="15" t="n">
        <x:f>'Crosswalk'!C183</x:f>
        <x:v>0</x:v>
      </x:c>
      <x:c r="M281" s="15" t="n">
        <x:f>'Crosswalk'!D183</x:f>
        <x:v>0</x:v>
      </x:c>
      <x:c r="N281" s="15" t="n">
        <x:f>'Crosswalk'!E183</x:f>
        <x:v>0.1</x:v>
      </x:c>
      <x:c r="O281" s="15" t="n">
        <x:f>'Crosswalk'!F183</x:f>
        <x:v>0.65</x:v>
      </x:c>
      <x:c r="P281" s="15" t="n">
        <x:f>'Crosswalk'!G183</x:f>
        <x:v>0</x:v>
      </x:c>
      <x:c r="Q281" s="15" t="n">
        <x:f>'Crosswalk'!H183</x:f>
        <x:v>0.25</x:v>
      </x:c>
      <x:c r="R281" s="15" t="n">
        <x:f>'Crosswalk'!I183</x:f>
        <x:v>0</x:v>
      </x:c>
      <x:c r="S281" s="15" t="n">
        <x:f>'Crosswalk'!J183</x:f>
        <x:v>0</x:v>
      </x:c>
      <x:c r="T281" s="15" t="n">
        <x:f>'Crosswalk'!K183</x:f>
        <x:v>0</x:v>
      </x:c>
      <x:c r="U281" s="15" t="n">
        <x:f>'Crosswalk'!L183</x:f>
        <x:v>0</x:v>
      </x:c>
      <x:c r="V281" s="15" t="n">
        <x:f>'Crosswalk'!M183</x:f>
        <x:v>0</x:v>
      </x:c>
      <x:c r="W281" s="15" t="n">
        <x:f>'Crosswalk'!N183</x:f>
        <x:v>0</x:v>
      </x:c>
      <x:c r="X281" s="18" t="str">
        <x:v>Statistics Canada SEPH, table 14-10-0202-01, all payroll employees</x:v>
      </x:c>
      <x:c r="Y281" s="13" t="str">
        <x:v>B</x:v>
      </x:c>
      <x:c r="Z281" s="18" t="str">
        <x:v>2024 Canadian payroll-industry composition. Payroll composition is used only to split ILO modelled all-employment industry margins; self-employed not directly observed here.</x:v>
      </x:c>
      <x:c r="AA281" s="13" t="str"/>
      <x:c r="AB281" s="13" t="str">
        <x:v>https://www150.statcan.gc.ca/t1/tbl1/en/tv.action?pid=1410020201</x:v>
      </x:c>
    </x:row>
    <x:row r="282" ht="48" customHeight="1">
      <x:c r="A282" s="2" t="str">
        <x:v>CAN</x:v>
      </x:c>
      <x:c r="B282" s="2" t="str">
        <x:v>C</x:v>
      </x:c>
      <x:c r="C282" s="2" t="str">
        <x:v>CAN</x:v>
      </x:c>
      <x:c r="D282" s="2" t="n">
        <x:v>2024</x:v>
      </x:c>
      <x:c r="E282" s="2" t="str">
        <x:v>3251</x:v>
      </x:c>
      <x:c r="F282" s="17" t="str">
        <x:v>Basic chemical manufacturing [3251]</x:v>
      </x:c>
      <x:c r="G282" s="19" t="n">
        <x:v>13.659</x:v>
      </x:c>
      <x:c r="H282" s="20" t="n">
        <x:v>1</x:v>
      </x:c>
      <x:c r="I282" s="19" t="n">
        <x:f>SUM(G262:G288)</x:f>
        <x:v>1562.6729999999998</x:v>
      </x:c>
      <x:c r="J282" s="20" t="n">
        <x:f>G282/I282*H282</x:f>
        <x:v>0.00874079221948546</x:v>
      </x:c>
      <x:c r="K282" s="2" t="str">
        <x:v>NAICS-CA:3251</x:v>
      </x:c>
      <x:c r="L282" s="14" t="n">
        <x:f>'Crosswalk'!C184</x:f>
        <x:v>0</x:v>
      </x:c>
      <x:c r="M282" s="14" t="n">
        <x:f>'Crosswalk'!D184</x:f>
        <x:v>1</x:v>
      </x:c>
      <x:c r="N282" s="14" t="n">
        <x:f>'Crosswalk'!E184</x:f>
        <x:v>0</x:v>
      </x:c>
      <x:c r="O282" s="14" t="n">
        <x:f>'Crosswalk'!F184</x:f>
        <x:v>0</x:v>
      </x:c>
      <x:c r="P282" s="14" t="n">
        <x:f>'Crosswalk'!G184</x:f>
        <x:v>0</x:v>
      </x:c>
      <x:c r="Q282" s="14" t="n">
        <x:f>'Crosswalk'!H184</x:f>
        <x:v>0</x:v>
      </x:c>
      <x:c r="R282" s="14" t="n">
        <x:f>'Crosswalk'!I184</x:f>
        <x:v>0</x:v>
      </x:c>
      <x:c r="S282" s="14" t="n">
        <x:f>'Crosswalk'!J184</x:f>
        <x:v>0</x:v>
      </x:c>
      <x:c r="T282" s="14" t="n">
        <x:f>'Crosswalk'!K184</x:f>
        <x:v>0</x:v>
      </x:c>
      <x:c r="U282" s="14" t="n">
        <x:f>'Crosswalk'!L184</x:f>
        <x:v>0</x:v>
      </x:c>
      <x:c r="V282" s="14" t="n">
        <x:f>'Crosswalk'!M184</x:f>
        <x:v>0</x:v>
      </x:c>
      <x:c r="W282" s="14" t="n">
        <x:f>'Crosswalk'!N184</x:f>
        <x:v>0</x:v>
      </x:c>
      <x:c r="X282" s="17" t="str">
        <x:v>Statistics Canada SEPH, table 14-10-0202-01, all payroll employees</x:v>
      </x:c>
      <x:c r="Y282" s="2" t="str">
        <x:v>B</x:v>
      </x:c>
      <x:c r="Z282" s="17" t="str">
        <x:v>2024 Canadian payroll-industry composition. Payroll composition is used only to split ILO modelled all-employment industry margins; self-employed not directly observed here.</x:v>
      </x:c>
      <x:c r="AA282" s="2" t="str"/>
      <x:c r="AB282" s="2" t="str">
        <x:v>https://www150.statcan.gc.ca/t1/tbl1/en/tv.action?pid=1410020201</x:v>
      </x:c>
    </x:row>
    <x:row r="283" ht="48" customHeight="1">
      <x:c r="A283" s="13" t="str">
        <x:v>CAN</x:v>
      </x:c>
      <x:c r="B283" s="13" t="str">
        <x:v>C</x:v>
      </x:c>
      <x:c r="C283" s="13" t="str">
        <x:v>CAN</x:v>
      </x:c>
      <x:c r="D283" s="13" t="n">
        <x:v>2024</x:v>
      </x:c>
      <x:c r="E283" s="13" t="str">
        <x:v>3252</x:v>
      </x:c>
      <x:c r="F283" s="18" t="str">
        <x:v>Resin, synthetic rubber, and artificial and synthetic fibres and filaments manufacturing [3252]</x:v>
      </x:c>
      <x:c r="G283" s="21" t="n">
        <x:v>7.519</x:v>
      </x:c>
      <x:c r="H283" s="22" t="n">
        <x:v>1</x:v>
      </x:c>
      <x:c r="I283" s="21" t="n">
        <x:f>SUM(G262:G288)</x:f>
        <x:v>1562.6729999999998</x:v>
      </x:c>
      <x:c r="J283" s="22" t="n">
        <x:f>G283/I283*H283</x:f>
        <x:v>0.0048116272566301466</x:v>
      </x:c>
      <x:c r="K283" s="13" t="str">
        <x:v>NAICS-CA:3252</x:v>
      </x:c>
      <x:c r="L283" s="15" t="n">
        <x:f>'Crosswalk'!C185</x:f>
        <x:v>0</x:v>
      </x:c>
      <x:c r="M283" s="15" t="n">
        <x:f>'Crosswalk'!D185</x:f>
        <x:v>1</x:v>
      </x:c>
      <x:c r="N283" s="15" t="n">
        <x:f>'Crosswalk'!E185</x:f>
        <x:v>0</x:v>
      </x:c>
      <x:c r="O283" s="15" t="n">
        <x:f>'Crosswalk'!F185</x:f>
        <x:v>0</x:v>
      </x:c>
      <x:c r="P283" s="15" t="n">
        <x:f>'Crosswalk'!G185</x:f>
        <x:v>0</x:v>
      </x:c>
      <x:c r="Q283" s="15" t="n">
        <x:f>'Crosswalk'!H185</x:f>
        <x:v>0</x:v>
      </x:c>
      <x:c r="R283" s="15" t="n">
        <x:f>'Crosswalk'!I185</x:f>
        <x:v>0</x:v>
      </x:c>
      <x:c r="S283" s="15" t="n">
        <x:f>'Crosswalk'!J185</x:f>
        <x:v>0</x:v>
      </x:c>
      <x:c r="T283" s="15" t="n">
        <x:f>'Crosswalk'!K185</x:f>
        <x:v>0</x:v>
      </x:c>
      <x:c r="U283" s="15" t="n">
        <x:f>'Crosswalk'!L185</x:f>
        <x:v>0</x:v>
      </x:c>
      <x:c r="V283" s="15" t="n">
        <x:f>'Crosswalk'!M185</x:f>
        <x:v>0</x:v>
      </x:c>
      <x:c r="W283" s="15" t="n">
        <x:f>'Crosswalk'!N185</x:f>
        <x:v>0</x:v>
      </x:c>
      <x:c r="X283" s="18" t="str">
        <x:v>Statistics Canada SEPH, table 14-10-0202-01, all payroll employees</x:v>
      </x:c>
      <x:c r="Y283" s="13" t="str">
        <x:v>B</x:v>
      </x:c>
      <x:c r="Z283" s="18" t="str">
        <x:v>2024 Canadian payroll-industry composition. Payroll composition is used only to split ILO modelled all-employment industry margins; self-employed not directly observed here.</x:v>
      </x:c>
      <x:c r="AA283" s="13" t="str"/>
      <x:c r="AB283" s="13" t="str">
        <x:v>https://www150.statcan.gc.ca/t1/tbl1/en/tv.action?pid=1410020201</x:v>
      </x:c>
    </x:row>
    <x:row r="284" ht="48" customHeight="1">
      <x:c r="A284" s="2" t="str">
        <x:v>CAN</x:v>
      </x:c>
      <x:c r="B284" s="2" t="str">
        <x:v>C</x:v>
      </x:c>
      <x:c r="C284" s="2" t="str">
        <x:v>CAN</x:v>
      </x:c>
      <x:c r="D284" s="2" t="n">
        <x:v>2024</x:v>
      </x:c>
      <x:c r="E284" s="2" t="str">
        <x:v>3253</x:v>
      </x:c>
      <x:c r="F284" s="17" t="str">
        <x:v>Pesticide, fertilizer and other agricultural chemical manufacturing [3253]</x:v>
      </x:c>
      <x:c r="G284" s="19" t="n">
        <x:v>6.84</x:v>
      </x:c>
      <x:c r="H284" s="20" t="n">
        <x:v>1</x:v>
      </x:c>
      <x:c r="I284" s="19" t="n">
        <x:f>SUM(G262:G288)</x:f>
        <x:v>1562.6729999999998</x:v>
      </x:c>
      <x:c r="J284" s="20" t="n">
        <x:f>G284/I284*H284</x:f>
        <x:v>0.0043771153657867</x:v>
      </x:c>
      <x:c r="K284" s="2" t="str">
        <x:v>NAICS-CA:3253</x:v>
      </x:c>
      <x:c r="L284" s="14" t="n">
        <x:f>'Crosswalk'!C186</x:f>
        <x:v>0</x:v>
      </x:c>
      <x:c r="M284" s="14" t="n">
        <x:f>'Crosswalk'!D186</x:f>
        <x:v>1</x:v>
      </x:c>
      <x:c r="N284" s="14" t="n">
        <x:f>'Crosswalk'!E186</x:f>
        <x:v>0</x:v>
      </x:c>
      <x:c r="O284" s="14" t="n">
        <x:f>'Crosswalk'!F186</x:f>
        <x:v>0</x:v>
      </x:c>
      <x:c r="P284" s="14" t="n">
        <x:f>'Crosswalk'!G186</x:f>
        <x:v>0</x:v>
      </x:c>
      <x:c r="Q284" s="14" t="n">
        <x:f>'Crosswalk'!H186</x:f>
        <x:v>0</x:v>
      </x:c>
      <x:c r="R284" s="14" t="n">
        <x:f>'Crosswalk'!I186</x:f>
        <x:v>0</x:v>
      </x:c>
      <x:c r="S284" s="14" t="n">
        <x:f>'Crosswalk'!J186</x:f>
        <x:v>0</x:v>
      </x:c>
      <x:c r="T284" s="14" t="n">
        <x:f>'Crosswalk'!K186</x:f>
        <x:v>0</x:v>
      </x:c>
      <x:c r="U284" s="14" t="n">
        <x:f>'Crosswalk'!L186</x:f>
        <x:v>0</x:v>
      </x:c>
      <x:c r="V284" s="14" t="n">
        <x:f>'Crosswalk'!M186</x:f>
        <x:v>0</x:v>
      </x:c>
      <x:c r="W284" s="14" t="n">
        <x:f>'Crosswalk'!N186</x:f>
        <x:v>0</x:v>
      </x:c>
      <x:c r="X284" s="17" t="str">
        <x:v>Statistics Canada SEPH, table 14-10-0202-01, all payroll employees</x:v>
      </x:c>
      <x:c r="Y284" s="2" t="str">
        <x:v>B</x:v>
      </x:c>
      <x:c r="Z284" s="17" t="str">
        <x:v>2024 Canadian payroll-industry composition. Payroll composition is used only to split ILO modelled all-employment industry margins; self-employed not directly observed here.</x:v>
      </x:c>
      <x:c r="AA284" s="2" t="str"/>
      <x:c r="AB284" s="2" t="str">
        <x:v>https://www150.statcan.gc.ca/t1/tbl1/en/tv.action?pid=1410020201</x:v>
      </x:c>
    </x:row>
    <x:row r="285" ht="48" customHeight="1">
      <x:c r="A285" s="13" t="str">
        <x:v>CAN</x:v>
      </x:c>
      <x:c r="B285" s="13" t="str">
        <x:v>C</x:v>
      </x:c>
      <x:c r="C285" s="13" t="str">
        <x:v>CAN</x:v>
      </x:c>
      <x:c r="D285" s="13" t="n">
        <x:v>2024</x:v>
      </x:c>
      <x:c r="E285" s="13" t="str">
        <x:v>3255</x:v>
      </x:c>
      <x:c r="F285" s="18" t="str">
        <x:v>Paint, coating and adhesive manufacturing [3255]</x:v>
      </x:c>
      <x:c r="G285" s="21" t="n">
        <x:v>6.868</x:v>
      </x:c>
      <x:c r="H285" s="22" t="n">
        <x:v>1</x:v>
      </x:c>
      <x:c r="I285" s="21" t="n">
        <x:f>SUM(G262:G288)</x:f>
        <x:v>1562.6729999999998</x:v>
      </x:c>
      <x:c r="J285" s="22" t="n">
        <x:f>G285/I285*H285</x:f>
        <x:v>0.004395033381903957</x:v>
      </x:c>
      <x:c r="K285" s="13" t="str">
        <x:v>NAICS-CA:3255</x:v>
      </x:c>
      <x:c r="L285" s="15" t="n">
        <x:f>'Crosswalk'!C187</x:f>
        <x:v>0</x:v>
      </x:c>
      <x:c r="M285" s="15" t="n">
        <x:f>'Crosswalk'!D187</x:f>
        <x:v>1</x:v>
      </x:c>
      <x:c r="N285" s="15" t="n">
        <x:f>'Crosswalk'!E187</x:f>
        <x:v>0</x:v>
      </x:c>
      <x:c r="O285" s="15" t="n">
        <x:f>'Crosswalk'!F187</x:f>
        <x:v>0</x:v>
      </x:c>
      <x:c r="P285" s="15" t="n">
        <x:f>'Crosswalk'!G187</x:f>
        <x:v>0</x:v>
      </x:c>
      <x:c r="Q285" s="15" t="n">
        <x:f>'Crosswalk'!H187</x:f>
        <x:v>0</x:v>
      </x:c>
      <x:c r="R285" s="15" t="n">
        <x:f>'Crosswalk'!I187</x:f>
        <x:v>0</x:v>
      </x:c>
      <x:c r="S285" s="15" t="n">
        <x:f>'Crosswalk'!J187</x:f>
        <x:v>0</x:v>
      </x:c>
      <x:c r="T285" s="15" t="n">
        <x:f>'Crosswalk'!K187</x:f>
        <x:v>0</x:v>
      </x:c>
      <x:c r="U285" s="15" t="n">
        <x:f>'Crosswalk'!L187</x:f>
        <x:v>0</x:v>
      </x:c>
      <x:c r="V285" s="15" t="n">
        <x:f>'Crosswalk'!M187</x:f>
        <x:v>0</x:v>
      </x:c>
      <x:c r="W285" s="15" t="n">
        <x:f>'Crosswalk'!N187</x:f>
        <x:v>0</x:v>
      </x:c>
      <x:c r="X285" s="18" t="str">
        <x:v>Statistics Canada SEPH, table 14-10-0202-01, all payroll employees</x:v>
      </x:c>
      <x:c r="Y285" s="13" t="str">
        <x:v>B</x:v>
      </x:c>
      <x:c r="Z285" s="18" t="str">
        <x:v>2024 Canadian payroll-industry composition. Payroll composition is used only to split ILO modelled all-employment industry margins; self-employed not directly observed here.</x:v>
      </x:c>
      <x:c r="AA285" s="13" t="str"/>
      <x:c r="AB285" s="13" t="str">
        <x:v>https://www150.statcan.gc.ca/t1/tbl1/en/tv.action?pid=1410020201</x:v>
      </x:c>
    </x:row>
    <x:row r="286" ht="48" customHeight="1">
      <x:c r="A286" s="2" t="str">
        <x:v>CAN</x:v>
      </x:c>
      <x:c r="B286" s="2" t="str">
        <x:v>C</x:v>
      </x:c>
      <x:c r="C286" s="2" t="str">
        <x:v>CAN</x:v>
      </x:c>
      <x:c r="D286" s="2" t="n">
        <x:v>2024</x:v>
      </x:c>
      <x:c r="E286" s="2" t="str">
        <x:v>3259</x:v>
      </x:c>
      <x:c r="F286" s="17" t="str">
        <x:v>Other chemical product manufacturing [3259]</x:v>
      </x:c>
      <x:c r="G286" s="19" t="n">
        <x:v>11.521</x:v>
      </x:c>
      <x:c r="H286" s="20" t="n">
        <x:v>1</x:v>
      </x:c>
      <x:c r="I286" s="19" t="n">
        <x:f>SUM(G262:G288)</x:f>
        <x:v>1562.6729999999998</x:v>
      </x:c>
      <x:c r="J286" s="20" t="n">
        <x:f>G286/I286*H286</x:f>
        <x:v>0.007372623703103594</x:v>
      </x:c>
      <x:c r="K286" s="2" t="str">
        <x:v>NAICS-CA:3259</x:v>
      </x:c>
      <x:c r="L286" s="14" t="n">
        <x:f>'Crosswalk'!C188</x:f>
        <x:v>0</x:v>
      </x:c>
      <x:c r="M286" s="14" t="n">
        <x:f>'Crosswalk'!D188</x:f>
        <x:v>1</x:v>
      </x:c>
      <x:c r="N286" s="14" t="n">
        <x:f>'Crosswalk'!E188</x:f>
        <x:v>0</x:v>
      </x:c>
      <x:c r="O286" s="14" t="n">
        <x:f>'Crosswalk'!F188</x:f>
        <x:v>0</x:v>
      </x:c>
      <x:c r="P286" s="14" t="n">
        <x:f>'Crosswalk'!G188</x:f>
        <x:v>0</x:v>
      </x:c>
      <x:c r="Q286" s="14" t="n">
        <x:f>'Crosswalk'!H188</x:f>
        <x:v>0</x:v>
      </x:c>
      <x:c r="R286" s="14" t="n">
        <x:f>'Crosswalk'!I188</x:f>
        <x:v>0</x:v>
      </x:c>
      <x:c r="S286" s="14" t="n">
        <x:f>'Crosswalk'!J188</x:f>
        <x:v>0</x:v>
      </x:c>
      <x:c r="T286" s="14" t="n">
        <x:f>'Crosswalk'!K188</x:f>
        <x:v>0</x:v>
      </x:c>
      <x:c r="U286" s="14" t="n">
        <x:f>'Crosswalk'!L188</x:f>
        <x:v>0</x:v>
      </x:c>
      <x:c r="V286" s="14" t="n">
        <x:f>'Crosswalk'!M188</x:f>
        <x:v>0</x:v>
      </x:c>
      <x:c r="W286" s="14" t="n">
        <x:f>'Crosswalk'!N188</x:f>
        <x:v>0</x:v>
      </x:c>
      <x:c r="X286" s="17" t="str">
        <x:v>Statistics Canada SEPH, table 14-10-0202-01, all payroll employees</x:v>
      </x:c>
      <x:c r="Y286" s="2" t="str">
        <x:v>B</x:v>
      </x:c>
      <x:c r="Z286" s="17" t="str">
        <x:v>2024 Canadian payroll-industry composition. Payroll composition is used only to split ILO modelled all-employment industry margins; self-employed not directly observed here.</x:v>
      </x:c>
      <x:c r="AA286" s="2" t="str"/>
      <x:c r="AB286" s="2" t="str">
        <x:v>https://www150.statcan.gc.ca/t1/tbl1/en/tv.action?pid=1410020201</x:v>
      </x:c>
    </x:row>
    <x:row r="287" ht="48" customHeight="1">
      <x:c r="A287" s="13" t="str">
        <x:v>CAN</x:v>
      </x:c>
      <x:c r="B287" s="13" t="str">
        <x:v>C</x:v>
      </x:c>
      <x:c r="C287" s="13" t="str">
        <x:v>CAN</x:v>
      </x:c>
      <x:c r="D287" s="13" t="n">
        <x:v>2024</x:v>
      </x:c>
      <x:c r="E287" s="13" t="str">
        <x:v>3254</x:v>
      </x:c>
      <x:c r="F287" s="18" t="str">
        <x:v>Pharmaceutical and medicine manufacturing [3254]</x:v>
      </x:c>
      <x:c r="G287" s="21" t="n">
        <x:v>35.367</x:v>
      </x:c>
      <x:c r="H287" s="22" t="n">
        <x:v>1</x:v>
      </x:c>
      <x:c r="I287" s="21" t="n">
        <x:f>SUM(G262:G288)</x:f>
        <x:v>1562.6729999999998</x:v>
      </x:c>
      <x:c r="J287" s="22" t="n">
        <x:f>G287/I287*H287</x:f>
        <x:v>0.02263237414353483</x:v>
      </x:c>
      <x:c r="K287" s="13" t="str">
        <x:v>NAICS-CA:3254</x:v>
      </x:c>
      <x:c r="L287" s="15" t="n">
        <x:f>'Crosswalk'!C189</x:f>
        <x:v>0</x:v>
      </x:c>
      <x:c r="M287" s="15" t="n">
        <x:f>'Crosswalk'!D189</x:f>
        <x:v>0</x:v>
      </x:c>
      <x:c r="N287" s="15" t="n">
        <x:f>'Crosswalk'!E189</x:f>
        <x:v>0</x:v>
      </x:c>
      <x:c r="O287" s="15" t="n">
        <x:f>'Crosswalk'!F189</x:f>
        <x:v>0</x:v>
      </x:c>
      <x:c r="P287" s="15" t="n">
        <x:f>'Crosswalk'!G189</x:f>
        <x:v>0</x:v>
      </x:c>
      <x:c r="Q287" s="15" t="n">
        <x:f>'Crosswalk'!H189</x:f>
        <x:v>1</x:v>
      </x:c>
      <x:c r="R287" s="15" t="n">
        <x:f>'Crosswalk'!I189</x:f>
        <x:v>0</x:v>
      </x:c>
      <x:c r="S287" s="15" t="n">
        <x:f>'Crosswalk'!J189</x:f>
        <x:v>0</x:v>
      </x:c>
      <x:c r="T287" s="15" t="n">
        <x:f>'Crosswalk'!K189</x:f>
        <x:v>0</x:v>
      </x:c>
      <x:c r="U287" s="15" t="n">
        <x:f>'Crosswalk'!L189</x:f>
        <x:v>0</x:v>
      </x:c>
      <x:c r="V287" s="15" t="n">
        <x:f>'Crosswalk'!M189</x:f>
        <x:v>0</x:v>
      </x:c>
      <x:c r="W287" s="15" t="n">
        <x:f>'Crosswalk'!N189</x:f>
        <x:v>0</x:v>
      </x:c>
      <x:c r="X287" s="18" t="str">
        <x:v>Statistics Canada SEPH, table 14-10-0202-01, all payroll employees</x:v>
      </x:c>
      <x:c r="Y287" s="13" t="str">
        <x:v>B</x:v>
      </x:c>
      <x:c r="Z287" s="18" t="str">
        <x:v>2024 Canadian payroll-industry composition. Payroll composition is used only to split ILO modelled all-employment industry margins; self-employed not directly observed here.</x:v>
      </x:c>
      <x:c r="AA287" s="13" t="str"/>
      <x:c r="AB287" s="13" t="str">
        <x:v>https://www150.statcan.gc.ca/t1/tbl1/en/tv.action?pid=1410020201</x:v>
      </x:c>
    </x:row>
    <x:row r="288" ht="48" customHeight="1">
      <x:c r="A288" s="2" t="str">
        <x:v>CAN</x:v>
      </x:c>
      <x:c r="B288" s="2" t="str">
        <x:v>C</x:v>
      </x:c>
      <x:c r="C288" s="2" t="str">
        <x:v>CAN</x:v>
      </x:c>
      <x:c r="D288" s="2" t="n">
        <x:v>2024</x:v>
      </x:c>
      <x:c r="E288" s="2" t="str">
        <x:v>3256</x:v>
      </x:c>
      <x:c r="F288" s="17" t="str">
        <x:v>Soap, cleaning compound and toilet preparation manufacturing [3256]</x:v>
      </x:c>
      <x:c r="G288" s="19" t="n">
        <x:v>13.669</x:v>
      </x:c>
      <x:c r="H288" s="20" t="n">
        <x:v>1</x:v>
      </x:c>
      <x:c r="I288" s="19" t="n">
        <x:f>SUM(G262:G288)</x:f>
        <x:v>1562.6729999999998</x:v>
      </x:c>
      <x:c r="J288" s="20" t="n">
        <x:f>G288/I288*H288</x:f>
        <x:v>0.00874719151095591</x:v>
      </x:c>
      <x:c r="K288" s="2" t="str">
        <x:v>NAICS-CA:3256</x:v>
      </x:c>
      <x:c r="L288" s="14" t="n">
        <x:f>'Crosswalk'!C190</x:f>
        <x:v>0</x:v>
      </x:c>
      <x:c r="M288" s="14" t="n">
        <x:f>'Crosswalk'!D190</x:f>
        <x:v>0</x:v>
      </x:c>
      <x:c r="N288" s="14" t="n">
        <x:f>'Crosswalk'!E190</x:f>
        <x:v>0</x:v>
      </x:c>
      <x:c r="O288" s="14" t="n">
        <x:f>'Crosswalk'!F190</x:f>
        <x:v>0</x:v>
      </x:c>
      <x:c r="P288" s="14" t="n">
        <x:f>'Crosswalk'!G190</x:f>
        <x:v>1</x:v>
      </x:c>
      <x:c r="Q288" s="14" t="n">
        <x:f>'Crosswalk'!H190</x:f>
        <x:v>0</x:v>
      </x:c>
      <x:c r="R288" s="14" t="n">
        <x:f>'Crosswalk'!I190</x:f>
        <x:v>0</x:v>
      </x:c>
      <x:c r="S288" s="14" t="n">
        <x:f>'Crosswalk'!J190</x:f>
        <x:v>0</x:v>
      </x:c>
      <x:c r="T288" s="14" t="n">
        <x:f>'Crosswalk'!K190</x:f>
        <x:v>0</x:v>
      </x:c>
      <x:c r="U288" s="14" t="n">
        <x:f>'Crosswalk'!L190</x:f>
        <x:v>0</x:v>
      </x:c>
      <x:c r="V288" s="14" t="n">
        <x:f>'Crosswalk'!M190</x:f>
        <x:v>0</x:v>
      </x:c>
      <x:c r="W288" s="14" t="n">
        <x:f>'Crosswalk'!N190</x:f>
        <x:v>0</x:v>
      </x:c>
      <x:c r="X288" s="17" t="str">
        <x:v>Statistics Canada SEPH, table 14-10-0202-01, all payroll employees</x:v>
      </x:c>
      <x:c r="Y288" s="2" t="str">
        <x:v>B</x:v>
      </x:c>
      <x:c r="Z288" s="17" t="str">
        <x:v>2024 Canadian payroll-industry composition. Payroll composition is used only to split ILO modelled all-employment industry margins; self-employed not directly observed here.</x:v>
      </x:c>
      <x:c r="AA288" s="2" t="str"/>
      <x:c r="AB288" s="2" t="str">
        <x:v>https://www150.statcan.gc.ca/t1/tbl1/en/tv.action?pid=1410020201</x:v>
      </x:c>
    </x:row>
    <x:row r="289" ht="48" customHeight="1">
      <x:c r="A289" s="13" t="str">
        <x:v>CAN</x:v>
      </x:c>
      <x:c r="B289" s="13" t="str">
        <x:v>DE</x:v>
      </x:c>
      <x:c r="C289" s="13" t="str">
        <x:v>CAN</x:v>
      </x:c>
      <x:c r="D289" s="13" t="n">
        <x:v>2024</x:v>
      </x:c>
      <x:c r="E289" s="13" t="str">
        <x:v>2211</x:v>
      </x:c>
      <x:c r="F289" s="18" t="str">
        <x:v>Electric power generation, transmission and distribution [2211]</x:v>
      </x:c>
      <x:c r="G289" s="21" t="n">
        <x:v>106.048</x:v>
      </x:c>
      <x:c r="H289" s="22" t="n">
        <x:v>1</x:v>
      </x:c>
      <x:c r="I289" s="21" t="n">
        <x:f>SUM(G289:G292)</x:f>
        <x:v>192.40699999999998</x:v>
      </x:c>
      <x:c r="J289" s="22" t="n">
        <x:f>G289/I289*H289</x:f>
        <x:v>0.5511649784051517</x:v>
      </x:c>
      <x:c r="K289" s="13" t="str">
        <x:v>NAICS-CA:2211</x:v>
      </x:c>
      <x:c r="L289" s="15" t="n">
        <x:f>'Crosswalk'!C159</x:f>
        <x:v>0</x:v>
      </x:c>
      <x:c r="M289" s="15" t="n">
        <x:f>'Crosswalk'!D159</x:f>
        <x:v>0</x:v>
      </x:c>
      <x:c r="N289" s="15" t="n">
        <x:f>'Crosswalk'!E159</x:f>
        <x:v>0</x:v>
      </x:c>
      <x:c r="O289" s="15" t="n">
        <x:f>'Crosswalk'!F159</x:f>
        <x:v>0</x:v>
      </x:c>
      <x:c r="P289" s="15" t="n">
        <x:f>'Crosswalk'!G159</x:f>
        <x:v>0</x:v>
      </x:c>
      <x:c r="Q289" s="15" t="n">
        <x:f>'Crosswalk'!H159</x:f>
        <x:v>0</x:v>
      </x:c>
      <x:c r="R289" s="15" t="n">
        <x:f>'Crosswalk'!I159</x:f>
        <x:v>0</x:v>
      </x:c>
      <x:c r="S289" s="15" t="n">
        <x:f>'Crosswalk'!J159</x:f>
        <x:v>0</x:v>
      </x:c>
      <x:c r="T289" s="15" t="n">
        <x:f>'Crosswalk'!K159</x:f>
        <x:v>0</x:v>
      </x:c>
      <x:c r="U289" s="15" t="n">
        <x:f>'Crosswalk'!L159</x:f>
        <x:v>1</x:v>
      </x:c>
      <x:c r="V289" s="15" t="n">
        <x:f>'Crosswalk'!M159</x:f>
        <x:v>0</x:v>
      </x:c>
      <x:c r="W289" s="15" t="n">
        <x:f>'Crosswalk'!N159</x:f>
        <x:v>0</x:v>
      </x:c>
      <x:c r="X289" s="18" t="str">
        <x:v>Statistics Canada SEPH, table 14-10-0202-01, all payroll employees</x:v>
      </x:c>
      <x:c r="Y289" s="13" t="str">
        <x:v>B</x:v>
      </x:c>
      <x:c r="Z289" s="18" t="str">
        <x:v>2024 Canadian payroll-industry composition. Payroll composition is used only to split ILO modelled all-employment industry margins; self-employed not directly observed here.</x:v>
      </x:c>
      <x:c r="AA289" s="13" t="str"/>
      <x:c r="AB289" s="13" t="str">
        <x:v>https://www150.statcan.gc.ca/t1/tbl1/en/tv.action?pid=1410020201</x:v>
      </x:c>
    </x:row>
    <x:row r="290" ht="48" customHeight="1">
      <x:c r="A290" s="2" t="str">
        <x:v>CAN</x:v>
      </x:c>
      <x:c r="B290" s="2" t="str">
        <x:v>DE</x:v>
      </x:c>
      <x:c r="C290" s="2" t="str">
        <x:v>CAN</x:v>
      </x:c>
      <x:c r="D290" s="2" t="n">
        <x:v>2024</x:v>
      </x:c>
      <x:c r="E290" s="2" t="str">
        <x:v>2212</x:v>
      </x:c>
      <x:c r="F290" s="17" t="str">
        <x:v>Natural gas distribution [2212]</x:v>
      </x:c>
      <x:c r="G290" s="19" t="n">
        <x:v>16.858</x:v>
      </x:c>
      <x:c r="H290" s="20" t="n">
        <x:v>1</x:v>
      </x:c>
      <x:c r="I290" s="19" t="n">
        <x:f>SUM(G289:G292)</x:f>
        <x:v>192.40699999999998</x:v>
      </x:c>
      <x:c r="J290" s="20" t="n">
        <x:f>G290/I290*H290</x:f>
        <x:v>0.08761635491432225</x:v>
      </x:c>
      <x:c r="K290" s="2" t="str">
        <x:v>NAICS-CA:2212</x:v>
      </x:c>
      <x:c r="L290" s="14" t="n">
        <x:f>'Crosswalk'!C160</x:f>
        <x:v>0</x:v>
      </x:c>
      <x:c r="M290" s="14" t="n">
        <x:f>'Crosswalk'!D160</x:f>
        <x:v>0</x:v>
      </x:c>
      <x:c r="N290" s="14" t="n">
        <x:f>'Crosswalk'!E160</x:f>
        <x:v>0</x:v>
      </x:c>
      <x:c r="O290" s="14" t="n">
        <x:f>'Crosswalk'!F160</x:f>
        <x:v>0</x:v>
      </x:c>
      <x:c r="P290" s="14" t="n">
        <x:f>'Crosswalk'!G160</x:f>
        <x:v>0</x:v>
      </x:c>
      <x:c r="Q290" s="14" t="n">
        <x:f>'Crosswalk'!H160</x:f>
        <x:v>0</x:v>
      </x:c>
      <x:c r="R290" s="14" t="n">
        <x:f>'Crosswalk'!I160</x:f>
        <x:v>0</x:v>
      </x:c>
      <x:c r="S290" s="14" t="n">
        <x:f>'Crosswalk'!J160</x:f>
        <x:v>0</x:v>
      </x:c>
      <x:c r="T290" s="14" t="n">
        <x:f>'Crosswalk'!K160</x:f>
        <x:v>0</x:v>
      </x:c>
      <x:c r="U290" s="14" t="n">
        <x:f>'Crosswalk'!L160</x:f>
        <x:v>1</x:v>
      </x:c>
      <x:c r="V290" s="14" t="n">
        <x:f>'Crosswalk'!M160</x:f>
        <x:v>0</x:v>
      </x:c>
      <x:c r="W290" s="14" t="n">
        <x:f>'Crosswalk'!N160</x:f>
        <x:v>0</x:v>
      </x:c>
      <x:c r="X290" s="17" t="str">
        <x:v>Statistics Canada SEPH, table 14-10-0202-01, all payroll employees</x:v>
      </x:c>
      <x:c r="Y290" s="2" t="str">
        <x:v>B</x:v>
      </x:c>
      <x:c r="Z290" s="17" t="str">
        <x:v>2024 Canadian payroll-industry composition. Payroll composition is used only to split ILO modelled all-employment industry margins; self-employed not directly observed here.</x:v>
      </x:c>
      <x:c r="AA290" s="2" t="str"/>
      <x:c r="AB290" s="2" t="str">
        <x:v>https://www150.statcan.gc.ca/t1/tbl1/en/tv.action?pid=1410020201</x:v>
      </x:c>
    </x:row>
    <x:row r="291" ht="48" customHeight="1">
      <x:c r="A291" s="13" t="str">
        <x:v>CAN</x:v>
      </x:c>
      <x:c r="B291" s="13" t="str">
        <x:v>DE</x:v>
      </x:c>
      <x:c r="C291" s="13" t="str">
        <x:v>CAN</x:v>
      </x:c>
      <x:c r="D291" s="13" t="n">
        <x:v>2024</x:v>
      </x:c>
      <x:c r="E291" s="13" t="str">
        <x:v>2213</x:v>
      </x:c>
      <x:c r="F291" s="18" t="str">
        <x:v>Water, sewage and other systems [2213]</x:v>
      </x:c>
      <x:c r="G291" s="21" t="n">
        <x:v>11.635</x:v>
      </x:c>
      <x:c r="H291" s="22" t="n">
        <x:v>1</x:v>
      </x:c>
      <x:c r="I291" s="21" t="n">
        <x:f>SUM(G289:G292)</x:f>
        <x:v>192.40699999999998</x:v>
      </x:c>
      <x:c r="J291" s="22" t="n">
        <x:f>G291/I291*H291</x:f>
        <x:v>0.060470772892878125</x:v>
      </x:c>
      <x:c r="K291" s="13" t="str">
        <x:v>NAICS-CA:2213</x:v>
      </x:c>
      <x:c r="L291" s="15" t="n">
        <x:f>'Crosswalk'!C161</x:f>
        <x:v>0</x:v>
      </x:c>
      <x:c r="M291" s="15" t="n">
        <x:f>'Crosswalk'!D161</x:f>
        <x:v>0</x:v>
      </x:c>
      <x:c r="N291" s="15" t="n">
        <x:f>'Crosswalk'!E161</x:f>
        <x:v>0</x:v>
      </x:c>
      <x:c r="O291" s="15" t="n">
        <x:f>'Crosswalk'!F161</x:f>
        <x:v>0</x:v>
      </x:c>
      <x:c r="P291" s="15" t="n">
        <x:f>'Crosswalk'!G161</x:f>
        <x:v>0</x:v>
      </x:c>
      <x:c r="Q291" s="15" t="n">
        <x:f>'Crosswalk'!H161</x:f>
        <x:v>0</x:v>
      </x:c>
      <x:c r="R291" s="15" t="n">
        <x:f>'Crosswalk'!I161</x:f>
        <x:v>0</x:v>
      </x:c>
      <x:c r="S291" s="15" t="n">
        <x:f>'Crosswalk'!J161</x:f>
        <x:v>0</x:v>
      </x:c>
      <x:c r="T291" s="15" t="n">
        <x:f>'Crosswalk'!K161</x:f>
        <x:v>0</x:v>
      </x:c>
      <x:c r="U291" s="15" t="n">
        <x:f>'Crosswalk'!L161</x:f>
        <x:v>1</x:v>
      </x:c>
      <x:c r="V291" s="15" t="n">
        <x:f>'Crosswalk'!M161</x:f>
        <x:v>0</x:v>
      </x:c>
      <x:c r="W291" s="15" t="n">
        <x:f>'Crosswalk'!N161</x:f>
        <x:v>0</x:v>
      </x:c>
      <x:c r="X291" s="18" t="str">
        <x:v>Statistics Canada SEPH, table 14-10-0202-01, all payroll employees</x:v>
      </x:c>
      <x:c r="Y291" s="13" t="str">
        <x:v>B</x:v>
      </x:c>
      <x:c r="Z291" s="18" t="str">
        <x:v>2024 Canadian payroll-industry composition. Payroll composition is used only to split ILO modelled all-employment industry margins; self-employed not directly observed here.</x:v>
      </x:c>
      <x:c r="AA291" s="13" t="str"/>
      <x:c r="AB291" s="13" t="str">
        <x:v>https://www150.statcan.gc.ca/t1/tbl1/en/tv.action?pid=1410020201</x:v>
      </x:c>
    </x:row>
    <x:row r="292" ht="48" customHeight="1">
      <x:c r="A292" s="2" t="str">
        <x:v>CAN</x:v>
      </x:c>
      <x:c r="B292" s="2" t="str">
        <x:v>DE</x:v>
      </x:c>
      <x:c r="C292" s="2" t="str">
        <x:v>CAN</x:v>
      </x:c>
      <x:c r="D292" s="2" t="n">
        <x:v>2024</x:v>
      </x:c>
      <x:c r="E292" s="2" t="str">
        <x:v>562</x:v>
      </x:c>
      <x:c r="F292" s="17" t="str">
        <x:v>Waste management and remediation services [562]</x:v>
      </x:c>
      <x:c r="G292" s="19" t="n">
        <x:v>57.866</x:v>
      </x:c>
      <x:c r="H292" s="20" t="n">
        <x:v>1</x:v>
      </x:c>
      <x:c r="I292" s="19" t="n">
        <x:f>SUM(G289:G292)</x:f>
        <x:v>192.40699999999998</x:v>
      </x:c>
      <x:c r="J292" s="20" t="n">
        <x:f>G292/I292*H292</x:f>
        <x:v>0.3007478937876481</x:v>
      </x:c>
      <x:c r="K292" s="2" t="str">
        <x:v>NAICS-CA:562</x:v>
      </x:c>
      <x:c r="L292" s="14" t="n">
        <x:f>'Crosswalk'!C162</x:f>
        <x:v>0</x:v>
      </x:c>
      <x:c r="M292" s="14" t="n">
        <x:f>'Crosswalk'!D162</x:f>
        <x:v>0</x:v>
      </x:c>
      <x:c r="N292" s="14" t="n">
        <x:f>'Crosswalk'!E162</x:f>
        <x:v>1</x:v>
      </x:c>
      <x:c r="O292" s="14" t="n">
        <x:f>'Crosswalk'!F162</x:f>
        <x:v>0</x:v>
      </x:c>
      <x:c r="P292" s="14" t="n">
        <x:f>'Crosswalk'!G162</x:f>
        <x:v>0</x:v>
      </x:c>
      <x:c r="Q292" s="14" t="n">
        <x:f>'Crosswalk'!H162</x:f>
        <x:v>0</x:v>
      </x:c>
      <x:c r="R292" s="14" t="n">
        <x:f>'Crosswalk'!I162</x:f>
        <x:v>0</x:v>
      </x:c>
      <x:c r="S292" s="14" t="n">
        <x:f>'Crosswalk'!J162</x:f>
        <x:v>0</x:v>
      </x:c>
      <x:c r="T292" s="14" t="n">
        <x:f>'Crosswalk'!K162</x:f>
        <x:v>0</x:v>
      </x:c>
      <x:c r="U292" s="14" t="n">
        <x:f>'Crosswalk'!L162</x:f>
        <x:v>0</x:v>
      </x:c>
      <x:c r="V292" s="14" t="n">
        <x:f>'Crosswalk'!M162</x:f>
        <x:v>0</x:v>
      </x:c>
      <x:c r="W292" s="14" t="n">
        <x:f>'Crosswalk'!N162</x:f>
        <x:v>0</x:v>
      </x:c>
      <x:c r="X292" s="17" t="str">
        <x:v>Statistics Canada SEPH, table 14-10-0202-01, all payroll employees</x:v>
      </x:c>
      <x:c r="Y292" s="2" t="str">
        <x:v>B</x:v>
      </x:c>
      <x:c r="Z292" s="17" t="str">
        <x:v>2024 Canadian payroll-industry composition. Payroll composition is used only to split ILO modelled all-employment industry margins; self-employed not directly observed here.</x:v>
      </x:c>
      <x:c r="AA292" s="2" t="str"/>
      <x:c r="AB292" s="2" t="str">
        <x:v>https://www150.statcan.gc.ca/t1/tbl1/en/tv.action?pid=1410020201</x:v>
      </x:c>
    </x:row>
    <x:row r="293" ht="48" customHeight="1">
      <x:c r="A293" s="13" t="str">
        <x:v>CAN</x:v>
      </x:c>
      <x:c r="B293" s="13" t="str">
        <x:v>F</x:v>
      </x:c>
      <x:c r="C293" s="13" t="str">
        <x:v>CAN</x:v>
      </x:c>
      <x:c r="D293" s="13" t="n">
        <x:v>2024</x:v>
      </x:c>
      <x:c r="E293" s="13" t="str">
        <x:v>2361</x:v>
      </x:c>
      <x:c r="F293" s="18" t="str">
        <x:v>Residential building construction [2361]</x:v>
      </x:c>
      <x:c r="G293" s="21" t="n">
        <x:v>170.411</x:v>
      </x:c>
      <x:c r="H293" s="22" t="n">
        <x:v>1</x:v>
      </x:c>
      <x:c r="I293" s="21" t="n">
        <x:f>SUM(G293:G296)</x:f>
        <x:v>1179.2220000000002</x:v>
      </x:c>
      <x:c r="J293" s="22" t="n">
        <x:f>G293/I293*H293</x:f>
        <x:v>0.14451138123271104</x:v>
      </x:c>
      <x:c r="K293" s="13" t="str">
        <x:v>NAICS-CA:2361</x:v>
      </x:c>
      <x:c r="L293" s="15" t="n">
        <x:f>'Crosswalk'!C191</x:f>
        <x:v>0</x:v>
      </x:c>
      <x:c r="M293" s="15" t="n">
        <x:f>'Crosswalk'!D191</x:f>
        <x:v>0</x:v>
      </x:c>
      <x:c r="N293" s="15" t="n">
        <x:f>'Crosswalk'!E191</x:f>
        <x:v>0</x:v>
      </x:c>
      <x:c r="O293" s="15" t="n">
        <x:f>'Crosswalk'!F191</x:f>
        <x:v>1</x:v>
      </x:c>
      <x:c r="P293" s="15" t="n">
        <x:f>'Crosswalk'!G191</x:f>
        <x:v>0</x:v>
      </x:c>
      <x:c r="Q293" s="15" t="n">
        <x:f>'Crosswalk'!H191</x:f>
        <x:v>0</x:v>
      </x:c>
      <x:c r="R293" s="15" t="n">
        <x:f>'Crosswalk'!I191</x:f>
        <x:v>0</x:v>
      </x:c>
      <x:c r="S293" s="15" t="n">
        <x:f>'Crosswalk'!J191</x:f>
        <x:v>0</x:v>
      </x:c>
      <x:c r="T293" s="15" t="n">
        <x:f>'Crosswalk'!K191</x:f>
        <x:v>0</x:v>
      </x:c>
      <x:c r="U293" s="15" t="n">
        <x:f>'Crosswalk'!L191</x:f>
        <x:v>0</x:v>
      </x:c>
      <x:c r="V293" s="15" t="n">
        <x:f>'Crosswalk'!M191</x:f>
        <x:v>0</x:v>
      </x:c>
      <x:c r="W293" s="15" t="n">
        <x:f>'Crosswalk'!N191</x:f>
        <x:v>0</x:v>
      </x:c>
      <x:c r="X293" s="18" t="str">
        <x:v>Statistics Canada SEPH, table 14-10-0202-01, all payroll employees</x:v>
      </x:c>
      <x:c r="Y293" s="13" t="str">
        <x:v>B</x:v>
      </x:c>
      <x:c r="Z293" s="18" t="str">
        <x:v>2024 Canadian payroll-industry composition. Payroll composition is used only to split ILO modelled all-employment industry margins; self-employed not directly observed here.</x:v>
      </x:c>
      <x:c r="AA293" s="13" t="str"/>
      <x:c r="AB293" s="13" t="str">
        <x:v>https://www150.statcan.gc.ca/t1/tbl1/en/tv.action?pid=1410020201</x:v>
      </x:c>
    </x:row>
    <x:row r="294" ht="48" customHeight="1">
      <x:c r="A294" s="2" t="str">
        <x:v>CAN</x:v>
      </x:c>
      <x:c r="B294" s="2" t="str">
        <x:v>F</x:v>
      </x:c>
      <x:c r="C294" s="2" t="str">
        <x:v>CAN</x:v>
      </x:c>
      <x:c r="D294" s="2" t="n">
        <x:v>2024</x:v>
      </x:c>
      <x:c r="E294" s="2" t="str">
        <x:v>2362</x:v>
      </x:c>
      <x:c r="F294" s="17" t="str">
        <x:v>Non-residential building construction [2362]</x:v>
      </x:c>
      <x:c r="G294" s="19" t="n">
        <x:v>123.992</x:v>
      </x:c>
      <x:c r="H294" s="20" t="n">
        <x:v>1</x:v>
      </x:c>
      <x:c r="I294" s="19" t="n">
        <x:f>SUM(G293:G296)</x:f>
        <x:v>1179.2220000000002</x:v>
      </x:c>
      <x:c r="J294" s="20" t="n">
        <x:f>G294/I294*H294</x:f>
        <x:v>0.10514729202813379</x:v>
      </x:c>
      <x:c r="K294" s="2" t="str">
        <x:v>NAICS-CA:2362</x:v>
      </x:c>
      <x:c r="L294" s="14" t="n">
        <x:f>'Crosswalk'!C192</x:f>
        <x:v>0</x:v>
      </x:c>
      <x:c r="M294" s="14" t="n">
        <x:f>'Crosswalk'!D192</x:f>
        <x:v>0</x:v>
      </x:c>
      <x:c r="N294" s="14" t="n">
        <x:f>'Crosswalk'!E192</x:f>
        <x:v>1</x:v>
      </x:c>
      <x:c r="O294" s="14" t="n">
        <x:f>'Crosswalk'!F192</x:f>
        <x:v>0</x:v>
      </x:c>
      <x:c r="P294" s="14" t="n">
        <x:f>'Crosswalk'!G192</x:f>
        <x:v>0</x:v>
      </x:c>
      <x:c r="Q294" s="14" t="n">
        <x:f>'Crosswalk'!H192</x:f>
        <x:v>0</x:v>
      </x:c>
      <x:c r="R294" s="14" t="n">
        <x:f>'Crosswalk'!I192</x:f>
        <x:v>0</x:v>
      </x:c>
      <x:c r="S294" s="14" t="n">
        <x:f>'Crosswalk'!J192</x:f>
        <x:v>0</x:v>
      </x:c>
      <x:c r="T294" s="14" t="n">
        <x:f>'Crosswalk'!K192</x:f>
        <x:v>0</x:v>
      </x:c>
      <x:c r="U294" s="14" t="n">
        <x:f>'Crosswalk'!L192</x:f>
        <x:v>0</x:v>
      </x:c>
      <x:c r="V294" s="14" t="n">
        <x:f>'Crosswalk'!M192</x:f>
        <x:v>0</x:v>
      </x:c>
      <x:c r="W294" s="14" t="n">
        <x:f>'Crosswalk'!N192</x:f>
        <x:v>0</x:v>
      </x:c>
      <x:c r="X294" s="17" t="str">
        <x:v>Statistics Canada SEPH, table 14-10-0202-01, all payroll employees</x:v>
      </x:c>
      <x:c r="Y294" s="2" t="str">
        <x:v>B</x:v>
      </x:c>
      <x:c r="Z294" s="17" t="str">
        <x:v>2024 Canadian payroll-industry composition. Payroll composition is used only to split ILO modelled all-employment industry margins; self-employed not directly observed here.</x:v>
      </x:c>
      <x:c r="AA294" s="2" t="str"/>
      <x:c r="AB294" s="2" t="str">
        <x:v>https://www150.statcan.gc.ca/t1/tbl1/en/tv.action?pid=1410020201</x:v>
      </x:c>
    </x:row>
    <x:row r="295" ht="48" customHeight="1">
      <x:c r="A295" s="13" t="str">
        <x:v>CAN</x:v>
      </x:c>
      <x:c r="B295" s="13" t="str">
        <x:v>F</x:v>
      </x:c>
      <x:c r="C295" s="13" t="str">
        <x:v>CAN</x:v>
      </x:c>
      <x:c r="D295" s="13" t="n">
        <x:v>2024</x:v>
      </x:c>
      <x:c r="E295" s="13" t="str">
        <x:v>237</x:v>
      </x:c>
      <x:c r="F295" s="18" t="str">
        <x:v>Heavy and civil engineering construction [237]</x:v>
      </x:c>
      <x:c r="G295" s="21" t="n">
        <x:v>176.831</x:v>
      </x:c>
      <x:c r="H295" s="22" t="n">
        <x:v>1</x:v>
      </x:c>
      <x:c r="I295" s="21" t="n">
        <x:f>SUM(G293:G296)</x:f>
        <x:v>1179.2220000000002</x:v>
      </x:c>
      <x:c r="J295" s="22" t="n">
        <x:f>G295/I295*H295</x:f>
        <x:v>0.14995564872432837</x:v>
      </x:c>
      <x:c r="K295" s="13" t="str">
        <x:v>NAICS-CA:237</x:v>
      </x:c>
      <x:c r="L295" s="15" t="n">
        <x:f>'Crosswalk'!C193</x:f>
        <x:v>0</x:v>
      </x:c>
      <x:c r="M295" s="15" t="n">
        <x:f>'Crosswalk'!D193</x:f>
        <x:v>0</x:v>
      </x:c>
      <x:c r="N295" s="15" t="n">
        <x:f>'Crosswalk'!E193</x:f>
        <x:v>1</x:v>
      </x:c>
      <x:c r="O295" s="15" t="n">
        <x:f>'Crosswalk'!F193</x:f>
        <x:v>0</x:v>
      </x:c>
      <x:c r="P295" s="15" t="n">
        <x:f>'Crosswalk'!G193</x:f>
        <x:v>0</x:v>
      </x:c>
      <x:c r="Q295" s="15" t="n">
        <x:f>'Crosswalk'!H193</x:f>
        <x:v>0</x:v>
      </x:c>
      <x:c r="R295" s="15" t="n">
        <x:f>'Crosswalk'!I193</x:f>
        <x:v>0</x:v>
      </x:c>
      <x:c r="S295" s="15" t="n">
        <x:f>'Crosswalk'!J193</x:f>
        <x:v>0</x:v>
      </x:c>
      <x:c r="T295" s="15" t="n">
        <x:f>'Crosswalk'!K193</x:f>
        <x:v>0</x:v>
      </x:c>
      <x:c r="U295" s="15" t="n">
        <x:f>'Crosswalk'!L193</x:f>
        <x:v>0</x:v>
      </x:c>
      <x:c r="V295" s="15" t="n">
        <x:f>'Crosswalk'!M193</x:f>
        <x:v>0</x:v>
      </x:c>
      <x:c r="W295" s="15" t="n">
        <x:f>'Crosswalk'!N193</x:f>
        <x:v>0</x:v>
      </x:c>
      <x:c r="X295" s="18" t="str">
        <x:v>Statistics Canada SEPH, table 14-10-0202-01, all payroll employees</x:v>
      </x:c>
      <x:c r="Y295" s="13" t="str">
        <x:v>B</x:v>
      </x:c>
      <x:c r="Z295" s="18" t="str">
        <x:v>2024 Canadian payroll-industry composition. Payroll composition is used only to split ILO modelled all-employment industry margins; self-employed not directly observed here.</x:v>
      </x:c>
      <x:c r="AA295" s="13" t="str"/>
      <x:c r="AB295" s="13" t="str">
        <x:v>https://www150.statcan.gc.ca/t1/tbl1/en/tv.action?pid=1410020201</x:v>
      </x:c>
    </x:row>
    <x:row r="296" ht="48" customHeight="1">
      <x:c r="A296" s="2" t="str">
        <x:v>CAN</x:v>
      </x:c>
      <x:c r="B296" s="2" t="str">
        <x:v>F</x:v>
      </x:c>
      <x:c r="C296" s="2" t="str">
        <x:v>CAN</x:v>
      </x:c>
      <x:c r="D296" s="2" t="n">
        <x:v>2024</x:v>
      </x:c>
      <x:c r="E296" s="2" t="str">
        <x:v>238</x:v>
      </x:c>
      <x:c r="F296" s="17" t="str">
        <x:v>Specialty trade contractors [238]</x:v>
      </x:c>
      <x:c r="G296" s="19" t="n">
        <x:v>707.988</x:v>
      </x:c>
      <x:c r="H296" s="20" t="n">
        <x:v>1</x:v>
      </x:c>
      <x:c r="I296" s="19" t="n">
        <x:f>SUM(G293:G296)</x:f>
        <x:v>1179.2220000000002</x:v>
      </x:c>
      <x:c r="J296" s="20" t="n">
        <x:f>G296/I296*H296</x:f>
        <x:v>0.6003856780148267</x:v>
      </x:c>
      <x:c r="K296" s="2" t="str">
        <x:v>NAICS-CA:238</x:v>
      </x:c>
      <x:c r="L296" s="14" t="n">
        <x:f>'Crosswalk'!C194</x:f>
        <x:v>0</x:v>
      </x:c>
      <x:c r="M296" s="14" t="n">
        <x:f>'Crosswalk'!D194</x:f>
        <x:v>0</x:v>
      </x:c>
      <x:c r="N296" s="14" t="n">
        <x:f>'Crosswalk'!E194</x:f>
        <x:v>0.6</x:v>
      </x:c>
      <x:c r="O296" s="14" t="n">
        <x:f>'Crosswalk'!F194</x:f>
        <x:v>0.4</x:v>
      </x:c>
      <x:c r="P296" s="14" t="n">
        <x:f>'Crosswalk'!G194</x:f>
        <x:v>0</x:v>
      </x:c>
      <x:c r="Q296" s="14" t="n">
        <x:f>'Crosswalk'!H194</x:f>
        <x:v>0</x:v>
      </x:c>
      <x:c r="R296" s="14" t="n">
        <x:f>'Crosswalk'!I194</x:f>
        <x:v>0</x:v>
      </x:c>
      <x:c r="S296" s="14" t="n">
        <x:f>'Crosswalk'!J194</x:f>
        <x:v>0</x:v>
      </x:c>
      <x:c r="T296" s="14" t="n">
        <x:f>'Crosswalk'!K194</x:f>
        <x:v>0</x:v>
      </x:c>
      <x:c r="U296" s="14" t="n">
        <x:f>'Crosswalk'!L194</x:f>
        <x:v>0</x:v>
      </x:c>
      <x:c r="V296" s="14" t="n">
        <x:f>'Crosswalk'!M194</x:f>
        <x:v>0</x:v>
      </x:c>
      <x:c r="W296" s="14" t="n">
        <x:f>'Crosswalk'!N194</x:f>
        <x:v>0</x:v>
      </x:c>
      <x:c r="X296" s="17" t="str">
        <x:v>Statistics Canada SEPH, table 14-10-0202-01, all payroll employees</x:v>
      </x:c>
      <x:c r="Y296" s="2" t="str">
        <x:v>B</x:v>
      </x:c>
      <x:c r="Z296" s="17" t="str">
        <x:v>2024 Canadian payroll-industry composition. Payroll composition is used only to split ILO modelled all-employment industry margins; self-employed not directly observed here.</x:v>
      </x:c>
      <x:c r="AA296" s="2" t="str"/>
      <x:c r="AB296" s="2" t="str">
        <x:v>https://www150.statcan.gc.ca/t1/tbl1/en/tv.action?pid=1410020201</x:v>
      </x:c>
    </x:row>
    <x:row r="297" ht="48" customHeight="1">
      <x:c r="A297" s="13" t="str">
        <x:v>CAN</x:v>
      </x:c>
      <x:c r="B297" s="13" t="str">
        <x:v>G</x:v>
      </x:c>
      <x:c r="C297" s="13" t="str">
        <x:v>CAN</x:v>
      </x:c>
      <x:c r="D297" s="13" t="n">
        <x:v>2024</x:v>
      </x:c>
      <x:c r="E297" s="13" t="str">
        <x:v>41</x:v>
      </x:c>
      <x:c r="F297" s="18" t="str">
        <x:v>Wholesale trade [41]</x:v>
      </x:c>
      <x:c r="G297" s="21" t="n">
        <x:v>823.089</x:v>
      </x:c>
      <x:c r="H297" s="22" t="n">
        <x:v>1</x:v>
      </x:c>
      <x:c r="I297" s="21" t="n">
        <x:f>SUM(G297:G306)</x:f>
        <x:v>2829.41</x:v>
      </x:c>
      <x:c r="J297" s="22" t="n">
        <x:f>G297/I297*H297</x:f>
        <x:v>0.29090481761215237</x:v>
      </x:c>
      <x:c r="K297" s="13" t="str">
        <x:v>NAICS-CA:41</x:v>
      </x:c>
      <x:c r="L297" s="15" t="n">
        <x:f>'Crosswalk'!C195</x:f>
        <x:v>0.05</x:v>
      </x:c>
      <x:c r="M297" s="15" t="n">
        <x:f>'Crosswalk'!D195</x:f>
        <x:v>0.05</x:v>
      </x:c>
      <x:c r="N297" s="15" t="n">
        <x:f>'Crosswalk'!E195</x:f>
        <x:v>0.55</x:v>
      </x:c>
      <x:c r="O297" s="15" t="n">
        <x:f>'Crosswalk'!F195</x:f>
        <x:v>0</x:v>
      </x:c>
      <x:c r="P297" s="15" t="n">
        <x:f>'Crosswalk'!G195</x:f>
        <x:v>0.2</x:v>
      </x:c>
      <x:c r="Q297" s="15" t="n">
        <x:f>'Crosswalk'!H195</x:f>
        <x:v>0.05</x:v>
      </x:c>
      <x:c r="R297" s="15" t="n">
        <x:f>'Crosswalk'!I195</x:f>
        <x:v>0</x:v>
      </x:c>
      <x:c r="S297" s="15" t="n">
        <x:f>'Crosswalk'!J195</x:f>
        <x:v>0.1</x:v>
      </x:c>
      <x:c r="T297" s="15" t="n">
        <x:f>'Crosswalk'!K195</x:f>
        <x:v>0</x:v>
      </x:c>
      <x:c r="U297" s="15" t="n">
        <x:f>'Crosswalk'!L195</x:f>
        <x:v>0</x:v>
      </x:c>
      <x:c r="V297" s="15" t="n">
        <x:f>'Crosswalk'!M195</x:f>
        <x:v>0</x:v>
      </x:c>
      <x:c r="W297" s="15" t="n">
        <x:f>'Crosswalk'!N195</x:f>
        <x:v>0</x:v>
      </x:c>
      <x:c r="X297" s="18" t="str">
        <x:v>Statistics Canada SEPH, table 14-10-0202-01, all payroll employees</x:v>
      </x:c>
      <x:c r="Y297" s="13" t="str">
        <x:v>B</x:v>
      </x:c>
      <x:c r="Z297" s="18" t="str">
        <x:v>2024 Canadian payroll-industry composition. Payroll composition is used only to split ILO modelled all-employment industry margins; self-employed not directly observed here.</x:v>
      </x:c>
      <x:c r="AA297" s="13" t="str"/>
      <x:c r="AB297" s="13" t="str">
        <x:v>https://www150.statcan.gc.ca/t1/tbl1/en/tv.action?pid=1410020201</x:v>
      </x:c>
    </x:row>
    <x:row r="298" ht="48" customHeight="1">
      <x:c r="A298" s="2" t="str">
        <x:v>CAN</x:v>
      </x:c>
      <x:c r="B298" s="2" t="str">
        <x:v>G</x:v>
      </x:c>
      <x:c r="C298" s="2" t="str">
        <x:v>CAN</x:v>
      </x:c>
      <x:c r="D298" s="2" t="n">
        <x:v>2024</x:v>
      </x:c>
      <x:c r="E298" s="2" t="str">
        <x:v>441</x:v>
      </x:c>
      <x:c r="F298" s="17" t="str">
        <x:v>Motor vehicle and parts dealers [441]</x:v>
      </x:c>
      <x:c r="G298" s="19" t="n">
        <x:v>226.041</x:v>
      </x:c>
      <x:c r="H298" s="20" t="n">
        <x:v>1</x:v>
      </x:c>
      <x:c r="I298" s="19" t="n">
        <x:f>SUM(G297:G306)</x:f>
        <x:v>2829.41</x:v>
      </x:c>
      <x:c r="J298" s="20" t="n">
        <x:f>G298/I298*H298</x:f>
        <x:v>0.07988980034706883</x:v>
      </x:c>
      <x:c r="K298" s="2" t="str">
        <x:v>NAICS-CA:441</x:v>
      </x:c>
      <x:c r="L298" s="14" t="n">
        <x:f>'Crosswalk'!C196</x:f>
        <x:v>0</x:v>
      </x:c>
      <x:c r="M298" s="14" t="n">
        <x:f>'Crosswalk'!D196</x:f>
        <x:v>0</x:v>
      </x:c>
      <x:c r="N298" s="14" t="n">
        <x:f>'Crosswalk'!E196</x:f>
        <x:v>0</x:v>
      </x:c>
      <x:c r="O298" s="14" t="n">
        <x:f>'Crosswalk'!F196</x:f>
        <x:v>1</x:v>
      </x:c>
      <x:c r="P298" s="14" t="n">
        <x:f>'Crosswalk'!G196</x:f>
        <x:v>0</x:v>
      </x:c>
      <x:c r="Q298" s="14" t="n">
        <x:f>'Crosswalk'!H196</x:f>
        <x:v>0</x:v>
      </x:c>
      <x:c r="R298" s="14" t="n">
        <x:f>'Crosswalk'!I196</x:f>
        <x:v>0</x:v>
      </x:c>
      <x:c r="S298" s="14" t="n">
        <x:f>'Crosswalk'!J196</x:f>
        <x:v>0</x:v>
      </x:c>
      <x:c r="T298" s="14" t="n">
        <x:f>'Crosswalk'!K196</x:f>
        <x:v>0</x:v>
      </x:c>
      <x:c r="U298" s="14" t="n">
        <x:f>'Crosswalk'!L196</x:f>
        <x:v>0</x:v>
      </x:c>
      <x:c r="V298" s="14" t="n">
        <x:f>'Crosswalk'!M196</x:f>
        <x:v>0</x:v>
      </x:c>
      <x:c r="W298" s="14" t="n">
        <x:f>'Crosswalk'!N196</x:f>
        <x:v>0</x:v>
      </x:c>
      <x:c r="X298" s="17" t="str">
        <x:v>Statistics Canada SEPH, table 14-10-0202-01, all payroll employees</x:v>
      </x:c>
      <x:c r="Y298" s="2" t="str">
        <x:v>B</x:v>
      </x:c>
      <x:c r="Z298" s="17" t="str">
        <x:v>2024 Canadian payroll-industry composition. Payroll composition is used only to split ILO modelled all-employment industry margins; self-employed not directly observed here.</x:v>
      </x:c>
      <x:c r="AA298" s="2" t="str"/>
      <x:c r="AB298" s="2" t="str">
        <x:v>https://www150.statcan.gc.ca/t1/tbl1/en/tv.action?pid=1410020201</x:v>
      </x:c>
    </x:row>
    <x:row r="299" ht="48" customHeight="1">
      <x:c r="A299" s="13" t="str">
        <x:v>CAN</x:v>
      </x:c>
      <x:c r="B299" s="13" t="str">
        <x:v>G</x:v>
      </x:c>
      <x:c r="C299" s="13" t="str">
        <x:v>CAN</x:v>
      </x:c>
      <x:c r="D299" s="13" t="n">
        <x:v>2024</x:v>
      </x:c>
      <x:c r="E299" s="13" t="str">
        <x:v>444</x:v>
      </x:c>
      <x:c r="F299" s="18" t="str">
        <x:v>Building material and garden equipment and supplies dealers [444]</x:v>
      </x:c>
      <x:c r="G299" s="21" t="n">
        <x:v>150.969</x:v>
      </x:c>
      <x:c r="H299" s="22" t="n">
        <x:v>1</x:v>
      </x:c>
      <x:c r="I299" s="21" t="n">
        <x:f>SUM(G297:G306)</x:f>
        <x:v>2829.41</x:v>
      </x:c>
      <x:c r="J299" s="22" t="n">
        <x:f>G299/I299*H299</x:f>
        <x:v>0.05335706030585882</x:v>
      </x:c>
      <x:c r="K299" s="13" t="str">
        <x:v>NAICS-CA:444</x:v>
      </x:c>
      <x:c r="L299" s="15" t="n">
        <x:f>'Crosswalk'!C197</x:f>
        <x:v>0</x:v>
      </x:c>
      <x:c r="M299" s="15" t="n">
        <x:f>'Crosswalk'!D197</x:f>
        <x:v>0</x:v>
      </x:c>
      <x:c r="N299" s="15" t="n">
        <x:f>'Crosswalk'!E197</x:f>
        <x:v>0</x:v>
      </x:c>
      <x:c r="O299" s="15" t="n">
        <x:f>'Crosswalk'!F197</x:f>
        <x:v>1</x:v>
      </x:c>
      <x:c r="P299" s="15" t="n">
        <x:f>'Crosswalk'!G197</x:f>
        <x:v>0</x:v>
      </x:c>
      <x:c r="Q299" s="15" t="n">
        <x:f>'Crosswalk'!H197</x:f>
        <x:v>0</x:v>
      </x:c>
      <x:c r="R299" s="15" t="n">
        <x:f>'Crosswalk'!I197</x:f>
        <x:v>0</x:v>
      </x:c>
      <x:c r="S299" s="15" t="n">
        <x:f>'Crosswalk'!J197</x:f>
        <x:v>0</x:v>
      </x:c>
      <x:c r="T299" s="15" t="n">
        <x:f>'Crosswalk'!K197</x:f>
        <x:v>0</x:v>
      </x:c>
      <x:c r="U299" s="15" t="n">
        <x:f>'Crosswalk'!L197</x:f>
        <x:v>0</x:v>
      </x:c>
      <x:c r="V299" s="15" t="n">
        <x:f>'Crosswalk'!M197</x:f>
        <x:v>0</x:v>
      </x:c>
      <x:c r="W299" s="15" t="n">
        <x:f>'Crosswalk'!N197</x:f>
        <x:v>0</x:v>
      </x:c>
      <x:c r="X299" s="18" t="str">
        <x:v>Statistics Canada SEPH, table 14-10-0202-01, all payroll employees</x:v>
      </x:c>
      <x:c r="Y299" s="13" t="str">
        <x:v>A</x:v>
      </x:c>
      <x:c r="Z299" s="18" t="str">
        <x:v>2024 Canadian payroll-industry composition. Payroll composition is used only to split ILO modelled all-employment industry margins; self-employed not directly observed here.</x:v>
      </x:c>
      <x:c r="AA299" s="13" t="str"/>
      <x:c r="AB299" s="13" t="str">
        <x:v>https://www150.statcan.gc.ca/t1/tbl1/en/tv.action?pid=1410020201</x:v>
      </x:c>
    </x:row>
    <x:row r="300" ht="48" customHeight="1">
      <x:c r="A300" s="2" t="str">
        <x:v>CAN</x:v>
      </x:c>
      <x:c r="B300" s="2" t="str">
        <x:v>G</x:v>
      </x:c>
      <x:c r="C300" s="2" t="str">
        <x:v>CAN</x:v>
      </x:c>
      <x:c r="D300" s="2" t="n">
        <x:v>2024</x:v>
      </x:c>
      <x:c r="E300" s="2" t="str">
        <x:v>445</x:v>
      </x:c>
      <x:c r="F300" s="17" t="str">
        <x:v>Food and beverage retailers [445]</x:v>
      </x:c>
      <x:c r="G300" s="19" t="n">
        <x:v>540.888</x:v>
      </x:c>
      <x:c r="H300" s="20" t="n">
        <x:v>1</x:v>
      </x:c>
      <x:c r="I300" s="19" t="n">
        <x:f>SUM(G297:G306)</x:f>
        <x:v>2829.41</x:v>
      </x:c>
      <x:c r="J300" s="20" t="n">
        <x:f>G300/I300*H300</x:f>
        <x:v>0.19116635623681263</x:v>
      </x:c>
      <x:c r="K300" s="2" t="str">
        <x:v>NAICS-CA:445</x:v>
      </x:c>
      <x:c r="L300" s="14" t="n">
        <x:f>'Crosswalk'!C198</x:f>
        <x:v>0</x:v>
      </x:c>
      <x:c r="M300" s="14" t="n">
        <x:f>'Crosswalk'!D198</x:f>
        <x:v>0</x:v>
      </x:c>
      <x:c r="N300" s="14" t="n">
        <x:f>'Crosswalk'!E198</x:f>
        <x:v>0</x:v>
      </x:c>
      <x:c r="O300" s="14" t="n">
        <x:f>'Crosswalk'!F198</x:f>
        <x:v>0</x:v>
      </x:c>
      <x:c r="P300" s="14" t="n">
        <x:f>'Crosswalk'!G198</x:f>
        <x:v>1</x:v>
      </x:c>
      <x:c r="Q300" s="14" t="n">
        <x:f>'Crosswalk'!H198</x:f>
        <x:v>0</x:v>
      </x:c>
      <x:c r="R300" s="14" t="n">
        <x:f>'Crosswalk'!I198</x:f>
        <x:v>0</x:v>
      </x:c>
      <x:c r="S300" s="14" t="n">
        <x:f>'Crosswalk'!J198</x:f>
        <x:v>0</x:v>
      </x:c>
      <x:c r="T300" s="14" t="n">
        <x:f>'Crosswalk'!K198</x:f>
        <x:v>0</x:v>
      </x:c>
      <x:c r="U300" s="14" t="n">
        <x:f>'Crosswalk'!L198</x:f>
        <x:v>0</x:v>
      </x:c>
      <x:c r="V300" s="14" t="n">
        <x:f>'Crosswalk'!M198</x:f>
        <x:v>0</x:v>
      </x:c>
      <x:c r="W300" s="14" t="n">
        <x:f>'Crosswalk'!N198</x:f>
        <x:v>0</x:v>
      </x:c>
      <x:c r="X300" s="17" t="str">
        <x:v>Statistics Canada SEPH, table 14-10-0202-01, all payroll employees</x:v>
      </x:c>
      <x:c r="Y300" s="2" t="str">
        <x:v>A</x:v>
      </x:c>
      <x:c r="Z300" s="17" t="str">
        <x:v>2024 Canadian payroll-industry composition. Payroll composition is used only to split ILO modelled all-employment industry margins; self-employed not directly observed here.</x:v>
      </x:c>
      <x:c r="AA300" s="2" t="str"/>
      <x:c r="AB300" s="2" t="str">
        <x:v>https://www150.statcan.gc.ca/t1/tbl1/en/tv.action?pid=1410020201</x:v>
      </x:c>
    </x:row>
    <x:row r="301" ht="48" customHeight="1">
      <x:c r="A301" s="13" t="str">
        <x:v>CAN</x:v>
      </x:c>
      <x:c r="B301" s="13" t="str">
        <x:v>G</x:v>
      </x:c>
      <x:c r="C301" s="13" t="str">
        <x:v>CAN</x:v>
      </x:c>
      <x:c r="D301" s="13" t="n">
        <x:v>2024</x:v>
      </x:c>
      <x:c r="E301" s="13" t="str">
        <x:v>449</x:v>
      </x:c>
      <x:c r="F301" s="18" t="str">
        <x:v>Furniture, home furnishings, electronics and appliances retailers [449]</x:v>
      </x:c>
      <x:c r="G301" s="21" t="n">
        <x:v>105.386</x:v>
      </x:c>
      <x:c r="H301" s="22" t="n">
        <x:v>1</x:v>
      </x:c>
      <x:c r="I301" s="21" t="n">
        <x:f>SUM(G297:G306)</x:f>
        <x:v>2829.41</x:v>
      </x:c>
      <x:c r="J301" s="22" t="n">
        <x:f>G301/I301*H301</x:f>
        <x:v>0.037246634457360366</x:v>
      </x:c>
      <x:c r="K301" s="13" t="str">
        <x:v>NAICS-CA:449</x:v>
      </x:c>
      <x:c r="L301" s="15" t="n">
        <x:f>'Crosswalk'!C199</x:f>
        <x:v>0</x:v>
      </x:c>
      <x:c r="M301" s="15" t="n">
        <x:f>'Crosswalk'!D199</x:f>
        <x:v>0</x:v>
      </x:c>
      <x:c r="N301" s="15" t="n">
        <x:f>'Crosswalk'!E199</x:f>
        <x:v>0</x:v>
      </x:c>
      <x:c r="O301" s="15" t="n">
        <x:f>'Crosswalk'!F199</x:f>
        <x:v>1</x:v>
      </x:c>
      <x:c r="P301" s="15" t="n">
        <x:f>'Crosswalk'!G199</x:f>
        <x:v>0</x:v>
      </x:c>
      <x:c r="Q301" s="15" t="n">
        <x:f>'Crosswalk'!H199</x:f>
        <x:v>0</x:v>
      </x:c>
      <x:c r="R301" s="15" t="n">
        <x:f>'Crosswalk'!I199</x:f>
        <x:v>0</x:v>
      </x:c>
      <x:c r="S301" s="15" t="n">
        <x:f>'Crosswalk'!J199</x:f>
        <x:v>0</x:v>
      </x:c>
      <x:c r="T301" s="15" t="n">
        <x:f>'Crosswalk'!K199</x:f>
        <x:v>0</x:v>
      </x:c>
      <x:c r="U301" s="15" t="n">
        <x:f>'Crosswalk'!L199</x:f>
        <x:v>0</x:v>
      </x:c>
      <x:c r="V301" s="15" t="n">
        <x:f>'Crosswalk'!M199</x:f>
        <x:v>0</x:v>
      </x:c>
      <x:c r="W301" s="15" t="n">
        <x:f>'Crosswalk'!N199</x:f>
        <x:v>0</x:v>
      </x:c>
      <x:c r="X301" s="18" t="str">
        <x:v>Statistics Canada SEPH, table 14-10-0202-01, all payroll employees</x:v>
      </x:c>
      <x:c r="Y301" s="13" t="str">
        <x:v>B</x:v>
      </x:c>
      <x:c r="Z301" s="18" t="str">
        <x:v>2024 Canadian payroll-industry composition. Payroll composition is used only to split ILO modelled all-employment industry margins; self-employed not directly observed here.</x:v>
      </x:c>
      <x:c r="AA301" s="13" t="str"/>
      <x:c r="AB301" s="13" t="str">
        <x:v>https://www150.statcan.gc.ca/t1/tbl1/en/tv.action?pid=1410020201</x:v>
      </x:c>
    </x:row>
    <x:row r="302" ht="48" customHeight="1">
      <x:c r="A302" s="2" t="str">
        <x:v>CAN</x:v>
      </x:c>
      <x:c r="B302" s="2" t="str">
        <x:v>G</x:v>
      </x:c>
      <x:c r="C302" s="2" t="str">
        <x:v>CAN</x:v>
      </x:c>
      <x:c r="D302" s="2" t="n">
        <x:v>2024</x:v>
      </x:c>
      <x:c r="E302" s="2" t="str">
        <x:v>455</x:v>
      </x:c>
      <x:c r="F302" s="17" t="str">
        <x:v>General merchandise retailers [455]</x:v>
      </x:c>
      <x:c r="G302" s="19" t="n">
        <x:v>264.156</x:v>
      </x:c>
      <x:c r="H302" s="20" t="n">
        <x:v>1</x:v>
      </x:c>
      <x:c r="I302" s="19" t="n">
        <x:f>SUM(G297:G306)</x:f>
        <x:v>2829.41</x:v>
      </x:c>
      <x:c r="J302" s="20" t="n">
        <x:f>G302/I302*H302</x:f>
        <x:v>0.0933608066699418</x:v>
      </x:c>
      <x:c r="K302" s="2" t="str">
        <x:v>NAICS-CA:455</x:v>
      </x:c>
      <x:c r="L302" s="14" t="n">
        <x:f>'Crosswalk'!C200</x:f>
        <x:v>0</x:v>
      </x:c>
      <x:c r="M302" s="14" t="n">
        <x:f>'Crosswalk'!D200</x:f>
        <x:v>0</x:v>
      </x:c>
      <x:c r="N302" s="14" t="n">
        <x:f>'Crosswalk'!E200</x:f>
        <x:v>0</x:v>
      </x:c>
      <x:c r="O302" s="14" t="n">
        <x:f>'Crosswalk'!F200</x:f>
        <x:v>0.2</x:v>
      </x:c>
      <x:c r="P302" s="14" t="n">
        <x:f>'Crosswalk'!G200</x:f>
        <x:v>0.8</x:v>
      </x:c>
      <x:c r="Q302" s="14" t="n">
        <x:f>'Crosswalk'!H200</x:f>
        <x:v>0</x:v>
      </x:c>
      <x:c r="R302" s="14" t="n">
        <x:f>'Crosswalk'!I200</x:f>
        <x:v>0</x:v>
      </x:c>
      <x:c r="S302" s="14" t="n">
        <x:f>'Crosswalk'!J200</x:f>
        <x:v>0</x:v>
      </x:c>
      <x:c r="T302" s="14" t="n">
        <x:f>'Crosswalk'!K200</x:f>
        <x:v>0</x:v>
      </x:c>
      <x:c r="U302" s="14" t="n">
        <x:f>'Crosswalk'!L200</x:f>
        <x:v>0</x:v>
      </x:c>
      <x:c r="V302" s="14" t="n">
        <x:f>'Crosswalk'!M200</x:f>
        <x:v>0</x:v>
      </x:c>
      <x:c r="W302" s="14" t="n">
        <x:f>'Crosswalk'!N200</x:f>
        <x:v>0</x:v>
      </x:c>
      <x:c r="X302" s="17" t="str">
        <x:v>Statistics Canada SEPH, table 14-10-0202-01, all payroll employees</x:v>
      </x:c>
      <x:c r="Y302" s="2" t="str">
        <x:v>A</x:v>
      </x:c>
      <x:c r="Z302" s="17" t="str">
        <x:v>2024 Canadian payroll-industry composition. Payroll composition is used only to split ILO modelled all-employment industry margins; self-employed not directly observed here.</x:v>
      </x:c>
      <x:c r="AA302" s="2" t="str"/>
      <x:c r="AB302" s="2" t="str">
        <x:v>https://www150.statcan.gc.ca/t1/tbl1/en/tv.action?pid=1410020201</x:v>
      </x:c>
    </x:row>
    <x:row r="303" ht="48" customHeight="1">
      <x:c r="A303" s="13" t="str">
        <x:v>CAN</x:v>
      </x:c>
      <x:c r="B303" s="13" t="str">
        <x:v>G</x:v>
      </x:c>
      <x:c r="C303" s="13" t="str">
        <x:v>CAN</x:v>
      </x:c>
      <x:c r="D303" s="13" t="n">
        <x:v>2024</x:v>
      </x:c>
      <x:c r="E303" s="13" t="str">
        <x:v>456</x:v>
      </x:c>
      <x:c r="F303" s="18" t="str">
        <x:v>Health and personal care retailers [456]</x:v>
      </x:c>
      <x:c r="G303" s="21" t="n">
        <x:v>216.808</x:v>
      </x:c>
      <x:c r="H303" s="22" t="n">
        <x:v>1</x:v>
      </x:c>
      <x:c r="I303" s="21" t="n">
        <x:f>SUM(G297:G306)</x:f>
        <x:v>2829.41</x:v>
      </x:c>
      <x:c r="J303" s="22" t="n">
        <x:f>G303/I303*H303</x:f>
        <x:v>0.07662657585857122</x:v>
      </x:c>
      <x:c r="K303" s="13" t="str">
        <x:v>NAICS-CA:456</x:v>
      </x:c>
      <x:c r="L303" s="15" t="n">
        <x:f>'Crosswalk'!C201</x:f>
        <x:v>0</x:v>
      </x:c>
      <x:c r="M303" s="15" t="n">
        <x:f>'Crosswalk'!D201</x:f>
        <x:v>0</x:v>
      </x:c>
      <x:c r="N303" s="15" t="n">
        <x:f>'Crosswalk'!E201</x:f>
        <x:v>0</x:v>
      </x:c>
      <x:c r="O303" s="15" t="n">
        <x:f>'Crosswalk'!F201</x:f>
        <x:v>0</x:v>
      </x:c>
      <x:c r="P303" s="15" t="n">
        <x:f>'Crosswalk'!G201</x:f>
        <x:v>1</x:v>
      </x:c>
      <x:c r="Q303" s="15" t="n">
        <x:f>'Crosswalk'!H201</x:f>
        <x:v>0</x:v>
      </x:c>
      <x:c r="R303" s="15" t="n">
        <x:f>'Crosswalk'!I201</x:f>
        <x:v>0</x:v>
      </x:c>
      <x:c r="S303" s="15" t="n">
        <x:f>'Crosswalk'!J201</x:f>
        <x:v>0</x:v>
      </x:c>
      <x:c r="T303" s="15" t="n">
        <x:f>'Crosswalk'!K201</x:f>
        <x:v>0</x:v>
      </x:c>
      <x:c r="U303" s="15" t="n">
        <x:f>'Crosswalk'!L201</x:f>
        <x:v>0</x:v>
      </x:c>
      <x:c r="V303" s="15" t="n">
        <x:f>'Crosswalk'!M201</x:f>
        <x:v>0</x:v>
      </x:c>
      <x:c r="W303" s="15" t="n">
        <x:f>'Crosswalk'!N201</x:f>
        <x:v>0</x:v>
      </x:c>
      <x:c r="X303" s="18" t="str">
        <x:v>Statistics Canada SEPH, table 14-10-0202-01, all payroll employees</x:v>
      </x:c>
      <x:c r="Y303" s="13" t="str">
        <x:v>B</x:v>
      </x:c>
      <x:c r="Z303" s="18" t="str">
        <x:v>2024 Canadian payroll-industry composition. Payroll composition is used only to split ILO modelled all-employment industry margins; self-employed not directly observed here.</x:v>
      </x:c>
      <x:c r="AA303" s="13" t="str"/>
      <x:c r="AB303" s="13" t="str">
        <x:v>https://www150.statcan.gc.ca/t1/tbl1/en/tv.action?pid=1410020201</x:v>
      </x:c>
    </x:row>
    <x:row r="304" ht="48" customHeight="1">
      <x:c r="A304" s="2" t="str">
        <x:v>CAN</x:v>
      </x:c>
      <x:c r="B304" s="2" t="str">
        <x:v>G</x:v>
      </x:c>
      <x:c r="C304" s="2" t="str">
        <x:v>CAN</x:v>
      </x:c>
      <x:c r="D304" s="2" t="n">
        <x:v>2024</x:v>
      </x:c>
      <x:c r="E304" s="2" t="str">
        <x:v>457</x:v>
      </x:c>
      <x:c r="F304" s="17" t="str">
        <x:v>Gasoline stations and fuel vendors [457]</x:v>
      </x:c>
      <x:c r="G304" s="19" t="n">
        <x:v>91.02</x:v>
      </x:c>
      <x:c r="H304" s="20" t="n">
        <x:v>1</x:v>
      </x:c>
      <x:c r="I304" s="19" t="n">
        <x:f>SUM(G297:G306)</x:f>
        <x:v>2829.41</x:v>
      </x:c>
      <x:c r="J304" s="20" t="n">
        <x:f>G304/I304*H304</x:f>
        <x:v>0.03216925083321258</x:v>
      </x:c>
      <x:c r="K304" s="2" t="str">
        <x:v>NAICS-CA:457</x:v>
      </x:c>
      <x:c r="L304" s="14" t="n">
        <x:f>'Crosswalk'!C202</x:f>
        <x:v>0</x:v>
      </x:c>
      <x:c r="M304" s="14" t="n">
        <x:f>'Crosswalk'!D202</x:f>
        <x:v>0</x:v>
      </x:c>
      <x:c r="N304" s="14" t="n">
        <x:f>'Crosswalk'!E202</x:f>
        <x:v>0</x:v>
      </x:c>
      <x:c r="O304" s="14" t="n">
        <x:f>'Crosswalk'!F202</x:f>
        <x:v>1</x:v>
      </x:c>
      <x:c r="P304" s="14" t="n">
        <x:f>'Crosswalk'!G202</x:f>
        <x:v>0</x:v>
      </x:c>
      <x:c r="Q304" s="14" t="n">
        <x:f>'Crosswalk'!H202</x:f>
        <x:v>0</x:v>
      </x:c>
      <x:c r="R304" s="14" t="n">
        <x:f>'Crosswalk'!I202</x:f>
        <x:v>0</x:v>
      </x:c>
      <x:c r="S304" s="14" t="n">
        <x:f>'Crosswalk'!J202</x:f>
        <x:v>0</x:v>
      </x:c>
      <x:c r="T304" s="14" t="n">
        <x:f>'Crosswalk'!K202</x:f>
        <x:v>0</x:v>
      </x:c>
      <x:c r="U304" s="14" t="n">
        <x:f>'Crosswalk'!L202</x:f>
        <x:v>0</x:v>
      </x:c>
      <x:c r="V304" s="14" t="n">
        <x:f>'Crosswalk'!M202</x:f>
        <x:v>0</x:v>
      </x:c>
      <x:c r="W304" s="14" t="n">
        <x:f>'Crosswalk'!N202</x:f>
        <x:v>0</x:v>
      </x:c>
      <x:c r="X304" s="17" t="str">
        <x:v>Statistics Canada SEPH, table 14-10-0202-01, all payroll employees</x:v>
      </x:c>
      <x:c r="Y304" s="2" t="str">
        <x:v>B</x:v>
      </x:c>
      <x:c r="Z304" s="17" t="str">
        <x:v>2024 Canadian payroll-industry composition. Payroll composition is used only to split ILO modelled all-employment industry margins; self-employed not directly observed here.</x:v>
      </x:c>
      <x:c r="AA304" s="2" t="str"/>
      <x:c r="AB304" s="2" t="str">
        <x:v>https://www150.statcan.gc.ca/t1/tbl1/en/tv.action?pid=1410020201</x:v>
      </x:c>
    </x:row>
    <x:row r="305" ht="48" customHeight="1">
      <x:c r="A305" s="13" t="str">
        <x:v>CAN</x:v>
      </x:c>
      <x:c r="B305" s="13" t="str">
        <x:v>G</x:v>
      </x:c>
      <x:c r="C305" s="13" t="str">
        <x:v>CAN</x:v>
      </x:c>
      <x:c r="D305" s="13" t="n">
        <x:v>2024</x:v>
      </x:c>
      <x:c r="E305" s="13" t="str">
        <x:v>458</x:v>
      </x:c>
      <x:c r="F305" s="18" t="str">
        <x:v>Clothing, clothing accessories, shoes, jewelry, luggage and leather goods retailers [458]</x:v>
      </x:c>
      <x:c r="G305" s="21" t="n">
        <x:v>202.721</x:v>
      </x:c>
      <x:c r="H305" s="22" t="n">
        <x:v>1</x:v>
      </x:c>
      <x:c r="I305" s="21" t="n">
        <x:f>SUM(G297:G306)</x:f>
        <x:v>2829.41</x:v>
      </x:c>
      <x:c r="J305" s="22" t="n">
        <x:f>G305/I305*H305</x:f>
        <x:v>0.07164779936453183</x:v>
      </x:c>
      <x:c r="K305" s="13" t="str">
        <x:v>NAICS-CA:458</x:v>
      </x:c>
      <x:c r="L305" s="15" t="n">
        <x:f>'Crosswalk'!C203</x:f>
        <x:v>0</x:v>
      </x:c>
      <x:c r="M305" s="15" t="n">
        <x:f>'Crosswalk'!D203</x:f>
        <x:v>0</x:v>
      </x:c>
      <x:c r="N305" s="15" t="n">
        <x:f>'Crosswalk'!E203</x:f>
        <x:v>0</x:v>
      </x:c>
      <x:c r="O305" s="15" t="n">
        <x:f>'Crosswalk'!F203</x:f>
        <x:v>1</x:v>
      </x:c>
      <x:c r="P305" s="15" t="n">
        <x:f>'Crosswalk'!G203</x:f>
        <x:v>0</x:v>
      </x:c>
      <x:c r="Q305" s="15" t="n">
        <x:f>'Crosswalk'!H203</x:f>
        <x:v>0</x:v>
      </x:c>
      <x:c r="R305" s="15" t="n">
        <x:f>'Crosswalk'!I203</x:f>
        <x:v>0</x:v>
      </x:c>
      <x:c r="S305" s="15" t="n">
        <x:f>'Crosswalk'!J203</x:f>
        <x:v>0</x:v>
      </x:c>
      <x:c r="T305" s="15" t="n">
        <x:f>'Crosswalk'!K203</x:f>
        <x:v>0</x:v>
      </x:c>
      <x:c r="U305" s="15" t="n">
        <x:f>'Crosswalk'!L203</x:f>
        <x:v>0</x:v>
      </x:c>
      <x:c r="V305" s="15" t="n">
        <x:f>'Crosswalk'!M203</x:f>
        <x:v>0</x:v>
      </x:c>
      <x:c r="W305" s="15" t="n">
        <x:f>'Crosswalk'!N203</x:f>
        <x:v>0</x:v>
      </x:c>
      <x:c r="X305" s="18" t="str">
        <x:v>Statistics Canada SEPH, table 14-10-0202-01, all payroll employees</x:v>
      </x:c>
      <x:c r="Y305" s="13" t="str">
        <x:v>B</x:v>
      </x:c>
      <x:c r="Z305" s="18" t="str">
        <x:v>2024 Canadian payroll-industry composition. Payroll composition is used only to split ILO modelled all-employment industry margins; self-employed not directly observed here.</x:v>
      </x:c>
      <x:c r="AA305" s="13" t="str"/>
      <x:c r="AB305" s="13" t="str">
        <x:v>https://www150.statcan.gc.ca/t1/tbl1/en/tv.action?pid=1410020201</x:v>
      </x:c>
    </x:row>
    <x:row r="306" ht="48" customHeight="1">
      <x:c r="A306" s="2" t="str">
        <x:v>CAN</x:v>
      </x:c>
      <x:c r="B306" s="2" t="str">
        <x:v>G</x:v>
      </x:c>
      <x:c r="C306" s="2" t="str">
        <x:v>CAN</x:v>
      </x:c>
      <x:c r="D306" s="2" t="n">
        <x:v>2024</x:v>
      </x:c>
      <x:c r="E306" s="2" t="str">
        <x:v>459</x:v>
      </x:c>
      <x:c r="F306" s="17" t="str">
        <x:v>Sporting goods, hobby, musical instrument, book, and miscellaneous retailers [459]</x:v>
      </x:c>
      <x:c r="G306" s="19" t="n">
        <x:v>208.332</x:v>
      </x:c>
      <x:c r="H306" s="20" t="n">
        <x:v>1</x:v>
      </x:c>
      <x:c r="I306" s="19" t="n">
        <x:f>SUM(G297:G306)</x:f>
        <x:v>2829.41</x:v>
      </x:c>
      <x:c r="J306" s="20" t="n">
        <x:f>G306/I306*H306</x:f>
        <x:v>0.0736308983144896</x:v>
      </x:c>
      <x:c r="K306" s="2" t="str">
        <x:v>NAICS-CA:459</x:v>
      </x:c>
      <x:c r="L306" s="14" t="n">
        <x:f>'Crosswalk'!C204</x:f>
        <x:v>0</x:v>
      </x:c>
      <x:c r="M306" s="14" t="n">
        <x:f>'Crosswalk'!D204</x:f>
        <x:v>0</x:v>
      </x:c>
      <x:c r="N306" s="14" t="n">
        <x:f>'Crosswalk'!E204</x:f>
        <x:v>0</x:v>
      </x:c>
      <x:c r="O306" s="14" t="n">
        <x:f>'Crosswalk'!F204</x:f>
        <x:v>1</x:v>
      </x:c>
      <x:c r="P306" s="14" t="n">
        <x:f>'Crosswalk'!G204</x:f>
        <x:v>0</x:v>
      </x:c>
      <x:c r="Q306" s="14" t="n">
        <x:f>'Crosswalk'!H204</x:f>
        <x:v>0</x:v>
      </x:c>
      <x:c r="R306" s="14" t="n">
        <x:f>'Crosswalk'!I204</x:f>
        <x:v>0</x:v>
      </x:c>
      <x:c r="S306" s="14" t="n">
        <x:f>'Crosswalk'!J204</x:f>
        <x:v>0</x:v>
      </x:c>
      <x:c r="T306" s="14" t="n">
        <x:f>'Crosswalk'!K204</x:f>
        <x:v>0</x:v>
      </x:c>
      <x:c r="U306" s="14" t="n">
        <x:f>'Crosswalk'!L204</x:f>
        <x:v>0</x:v>
      </x:c>
      <x:c r="V306" s="14" t="n">
        <x:f>'Crosswalk'!M204</x:f>
        <x:v>0</x:v>
      </x:c>
      <x:c r="W306" s="14" t="n">
        <x:f>'Crosswalk'!N204</x:f>
        <x:v>0</x:v>
      </x:c>
      <x:c r="X306" s="17" t="str">
        <x:v>Statistics Canada SEPH, table 14-10-0202-01, all payroll employees</x:v>
      </x:c>
      <x:c r="Y306" s="2" t="str">
        <x:v>B</x:v>
      </x:c>
      <x:c r="Z306" s="17" t="str">
        <x:v>2024 Canadian payroll-industry composition. Payroll composition is used only to split ILO modelled all-employment industry margins; self-employed not directly observed here.</x:v>
      </x:c>
      <x:c r="AA306" s="2" t="str"/>
      <x:c r="AB306" s="2" t="str">
        <x:v>https://www150.statcan.gc.ca/t1/tbl1/en/tv.action?pid=1410020201</x:v>
      </x:c>
    </x:row>
    <x:row r="307" ht="48" customHeight="1">
      <x:c r="A307" s="13" t="str">
        <x:v>CAN</x:v>
      </x:c>
      <x:c r="B307" s="13" t="str">
        <x:v>HJ</x:v>
      </x:c>
      <x:c r="C307" s="13" t="str">
        <x:v>CAN</x:v>
      </x:c>
      <x:c r="D307" s="13" t="n">
        <x:v>2024</x:v>
      </x:c>
      <x:c r="E307" s="13" t="str">
        <x:v>48-49</x:v>
      </x:c>
      <x:c r="F307" s="18" t="str">
        <x:v>Transportation and warehousing [48-49]</x:v>
      </x:c>
      <x:c r="G307" s="21" t="n">
        <x:v>868.166</x:v>
      </x:c>
      <x:c r="H307" s="22" t="n">
        <x:v>1</x:v>
      </x:c>
      <x:c r="I307" s="21" t="n">
        <x:f>SUM(G307:G315)</x:f>
        <x:v>1606.4189999999999</x:v>
      </x:c>
      <x:c r="J307" s="22" t="n">
        <x:f>G307/I307*H307</x:f>
        <x:v>0.5404355899674992</x:v>
      </x:c>
      <x:c r="K307" s="13" t="str">
        <x:v>NAICS-CA:48-49</x:v>
      </x:c>
      <x:c r="L307" s="15" t="n">
        <x:f>'Crosswalk'!C205</x:f>
        <x:v>0</x:v>
      </x:c>
      <x:c r="M307" s="15" t="n">
        <x:f>'Crosswalk'!D205</x:f>
        <x:v>0</x:v>
      </x:c>
      <x:c r="N307" s="15" t="n">
        <x:f>'Crosswalk'!E205</x:f>
        <x:v>1</x:v>
      </x:c>
      <x:c r="O307" s="15" t="n">
        <x:f>'Crosswalk'!F205</x:f>
        <x:v>0</x:v>
      </x:c>
      <x:c r="P307" s="15" t="n">
        <x:f>'Crosswalk'!G205</x:f>
        <x:v>0</x:v>
      </x:c>
      <x:c r="Q307" s="15" t="n">
        <x:f>'Crosswalk'!H205</x:f>
        <x:v>0</x:v>
      </x:c>
      <x:c r="R307" s="15" t="n">
        <x:f>'Crosswalk'!I205</x:f>
        <x:v>0</x:v>
      </x:c>
      <x:c r="S307" s="15" t="n">
        <x:f>'Crosswalk'!J205</x:f>
        <x:v>0</x:v>
      </x:c>
      <x:c r="T307" s="15" t="n">
        <x:f>'Crosswalk'!K205</x:f>
        <x:v>0</x:v>
      </x:c>
      <x:c r="U307" s="15" t="n">
        <x:f>'Crosswalk'!L205</x:f>
        <x:v>0</x:v>
      </x:c>
      <x:c r="V307" s="15" t="n">
        <x:f>'Crosswalk'!M205</x:f>
        <x:v>0</x:v>
      </x:c>
      <x:c r="W307" s="15" t="n">
        <x:f>'Crosswalk'!N205</x:f>
        <x:v>0</x:v>
      </x:c>
      <x:c r="X307" s="18" t="str">
        <x:v>Statistics Canada SEPH, table 14-10-0202-01, all payroll employees</x:v>
      </x:c>
      <x:c r="Y307" s="13" t="str">
        <x:v>B</x:v>
      </x:c>
      <x:c r="Z307" s="18" t="str">
        <x:v>2024 Canadian payroll-industry composition. Payroll composition is used only to split ILO modelled all-employment industry margins; self-employed not directly observed here.</x:v>
      </x:c>
      <x:c r="AA307" s="13" t="str"/>
      <x:c r="AB307" s="13" t="str">
        <x:v>https://www150.statcan.gc.ca/t1/tbl1/en/tv.action?pid=1410020201</x:v>
      </x:c>
    </x:row>
    <x:row r="308" ht="48" customHeight="1">
      <x:c r="A308" s="2" t="str">
        <x:v>CAN</x:v>
      </x:c>
      <x:c r="B308" s="2" t="str">
        <x:v>HJ</x:v>
      </x:c>
      <x:c r="C308" s="2" t="str">
        <x:v>CAN</x:v>
      </x:c>
      <x:c r="D308" s="2" t="n">
        <x:v>2024</x:v>
      </x:c>
      <x:c r="E308" s="2" t="str">
        <x:v>512</x:v>
      </x:c>
      <x:c r="F308" s="17" t="str">
        <x:v>Motion picture and sound recording industries [512]</x:v>
      </x:c>
      <x:c r="G308" s="19" t="n">
        <x:v>68.593</x:v>
      </x:c>
      <x:c r="H308" s="20" t="n">
        <x:v>1</x:v>
      </x:c>
      <x:c r="I308" s="19" t="n">
        <x:f>SUM(G307:G315)</x:f>
        <x:v>1606.4189999999999</x:v>
      </x:c>
      <x:c r="J308" s="20" t="n">
        <x:f>G308/I308*H308</x:f>
        <x:v>0.04269932066291547</x:v>
      </x:c>
      <x:c r="K308" s="2" t="str">
        <x:v>NAICS-CA:512</x:v>
      </x:c>
      <x:c r="L308" s="14" t="n">
        <x:f>'Crosswalk'!C206</x:f>
        <x:v>0</x:v>
      </x:c>
      <x:c r="M308" s="14" t="n">
        <x:f>'Crosswalk'!D206</x:f>
        <x:v>0</x:v>
      </x:c>
      <x:c r="N308" s="14" t="n">
        <x:f>'Crosswalk'!E206</x:f>
        <x:v>0</x:v>
      </x:c>
      <x:c r="O308" s="14" t="n">
        <x:f>'Crosswalk'!F206</x:f>
        <x:v>0</x:v>
      </x:c>
      <x:c r="P308" s="14" t="n">
        <x:f>'Crosswalk'!G206</x:f>
        <x:v>0</x:v>
      </x:c>
      <x:c r="Q308" s="14" t="n">
        <x:f>'Crosswalk'!H206</x:f>
        <x:v>0</x:v>
      </x:c>
      <x:c r="R308" s="14" t="n">
        <x:f>'Crosswalk'!I206</x:f>
        <x:v>0</x:v>
      </x:c>
      <x:c r="S308" s="14" t="n">
        <x:f>'Crosswalk'!J206</x:f>
        <x:v>0</x:v>
      </x:c>
      <x:c r="T308" s="14" t="n">
        <x:f>'Crosswalk'!K206</x:f>
        <x:v>1</x:v>
      </x:c>
      <x:c r="U308" s="14" t="n">
        <x:f>'Crosswalk'!L206</x:f>
        <x:v>0</x:v>
      </x:c>
      <x:c r="V308" s="14" t="n">
        <x:f>'Crosswalk'!M206</x:f>
        <x:v>0</x:v>
      </x:c>
      <x:c r="W308" s="14" t="n">
        <x:f>'Crosswalk'!N206</x:f>
        <x:v>0</x:v>
      </x:c>
      <x:c r="X308" s="17" t="str">
        <x:v>Statistics Canada SEPH, table 14-10-0202-01, all payroll employees</x:v>
      </x:c>
      <x:c r="Y308" s="2" t="str">
        <x:v>B</x:v>
      </x:c>
      <x:c r="Z308" s="17" t="str">
        <x:v>2024 Canadian payroll-industry composition. Payroll composition is used only to split ILO modelled all-employment industry margins; self-employed not directly observed here.</x:v>
      </x:c>
      <x:c r="AA308" s="2" t="str"/>
      <x:c r="AB308" s="2" t="str">
        <x:v>https://www150.statcan.gc.ca/t1/tbl1/en/tv.action?pid=1410020201</x:v>
      </x:c>
    </x:row>
    <x:row r="309" ht="48" customHeight="1">
      <x:c r="A309" s="13" t="str">
        <x:v>CAN</x:v>
      </x:c>
      <x:c r="B309" s="13" t="str">
        <x:v>HJ</x:v>
      </x:c>
      <x:c r="C309" s="13" t="str">
        <x:v>CAN</x:v>
      </x:c>
      <x:c r="D309" s="13" t="n">
        <x:v>2024</x:v>
      </x:c>
      <x:c r="E309" s="13" t="str">
        <x:v>5131</x:v>
      </x:c>
      <x:c r="F309" s="18" t="str">
        <x:v>Newspaper, periodical, book and directory publishers [5131]</x:v>
      </x:c>
      <x:c r="G309" s="21" t="n">
        <x:v>19.28</x:v>
      </x:c>
      <x:c r="H309" s="22" t="n">
        <x:v>1</x:v>
      </x:c>
      <x:c r="I309" s="21" t="n">
        <x:f>SUM(G307:G315)</x:f>
        <x:v>1606.4189999999999</x:v>
      </x:c>
      <x:c r="J309" s="22" t="n">
        <x:f>G309/I309*H309</x:f>
        <x:v>0.01200185007771945</x:v>
      </x:c>
      <x:c r="K309" s="13" t="str">
        <x:v>NAICS-CA:5131</x:v>
      </x:c>
      <x:c r="L309" s="15" t="n">
        <x:f>'Crosswalk'!C207</x:f>
        <x:v>0</x:v>
      </x:c>
      <x:c r="M309" s="15" t="n">
        <x:f>'Crosswalk'!D207</x:f>
        <x:v>0</x:v>
      </x:c>
      <x:c r="N309" s="15" t="n">
        <x:f>'Crosswalk'!E207</x:f>
        <x:v>0</x:v>
      </x:c>
      <x:c r="O309" s="15" t="n">
        <x:f>'Crosswalk'!F207</x:f>
        <x:v>0</x:v>
      </x:c>
      <x:c r="P309" s="15" t="n">
        <x:f>'Crosswalk'!G207</x:f>
        <x:v>0</x:v>
      </x:c>
      <x:c r="Q309" s="15" t="n">
        <x:f>'Crosswalk'!H207</x:f>
        <x:v>0</x:v>
      </x:c>
      <x:c r="R309" s="15" t="n">
        <x:f>'Crosswalk'!I207</x:f>
        <x:v>0</x:v>
      </x:c>
      <x:c r="S309" s="15" t="n">
        <x:f>'Crosswalk'!J207</x:f>
        <x:v>0</x:v>
      </x:c>
      <x:c r="T309" s="15" t="n">
        <x:f>'Crosswalk'!K207</x:f>
        <x:v>1</x:v>
      </x:c>
      <x:c r="U309" s="15" t="n">
        <x:f>'Crosswalk'!L207</x:f>
        <x:v>0</x:v>
      </x:c>
      <x:c r="V309" s="15" t="n">
        <x:f>'Crosswalk'!M207</x:f>
        <x:v>0</x:v>
      </x:c>
      <x:c r="W309" s="15" t="n">
        <x:f>'Crosswalk'!N207</x:f>
        <x:v>0</x:v>
      </x:c>
      <x:c r="X309" s="18" t="str">
        <x:v>Statistics Canada SEPH, table 14-10-0202-01, all payroll employees</x:v>
      </x:c>
      <x:c r="Y309" s="13" t="str">
        <x:v>B</x:v>
      </x:c>
      <x:c r="Z309" s="18" t="str">
        <x:v>2024 Canadian payroll-industry composition. Payroll composition is used only to split ILO modelled all-employment industry margins; self-employed not directly observed here.</x:v>
      </x:c>
      <x:c r="AA309" s="13" t="str"/>
      <x:c r="AB309" s="13" t="str">
        <x:v>https://www150.statcan.gc.ca/t1/tbl1/en/tv.action?pid=1410020201</x:v>
      </x:c>
    </x:row>
    <x:row r="310" ht="48" customHeight="1">
      <x:c r="A310" s="2" t="str">
        <x:v>CAN</x:v>
      </x:c>
      <x:c r="B310" s="2" t="str">
        <x:v>HJ</x:v>
      </x:c>
      <x:c r="C310" s="2" t="str">
        <x:v>CAN</x:v>
      </x:c>
      <x:c r="D310" s="2" t="n">
        <x:v>2024</x:v>
      </x:c>
      <x:c r="E310" s="2" t="str">
        <x:v>5132</x:v>
      </x:c>
      <x:c r="F310" s="17" t="str">
        <x:v>Software publishers [5132]</x:v>
      </x:c>
      <x:c r="G310" s="19" t="n">
        <x:v>58.321</x:v>
      </x:c>
      <x:c r="H310" s="20" t="n">
        <x:v>1</x:v>
      </x:c>
      <x:c r="I310" s="19" t="n">
        <x:f>SUM(G307:G315)</x:f>
        <x:v>1606.4189999999999</x:v>
      </x:c>
      <x:c r="J310" s="20" t="n">
        <x:f>G310/I310*H310</x:f>
        <x:v>0.036304973982503944</x:v>
      </x:c>
      <x:c r="K310" s="2" t="str">
        <x:v>NAICS-CA:5132</x:v>
      </x:c>
      <x:c r="L310" s="14" t="n">
        <x:f>'Crosswalk'!C208</x:f>
        <x:v>0</x:v>
      </x:c>
      <x:c r="M310" s="14" t="n">
        <x:f>'Crosswalk'!D208</x:f>
        <x:v>0</x:v>
      </x:c>
      <x:c r="N310" s="14" t="n">
        <x:f>'Crosswalk'!E208</x:f>
        <x:v>0</x:v>
      </x:c>
      <x:c r="O310" s="14" t="n">
        <x:f>'Crosswalk'!F208</x:f>
        <x:v>0</x:v>
      </x:c>
      <x:c r="P310" s="14" t="n">
        <x:f>'Crosswalk'!G208</x:f>
        <x:v>0</x:v>
      </x:c>
      <x:c r="Q310" s="14" t="n">
        <x:f>'Crosswalk'!H208</x:f>
        <x:v>0</x:v>
      </x:c>
      <x:c r="R310" s="14" t="n">
        <x:f>'Crosswalk'!I208</x:f>
        <x:v>0</x:v>
      </x:c>
      <x:c r="S310" s="14" t="n">
        <x:f>'Crosswalk'!J208</x:f>
        <x:v>1</x:v>
      </x:c>
      <x:c r="T310" s="14" t="n">
        <x:f>'Crosswalk'!K208</x:f>
        <x:v>0</x:v>
      </x:c>
      <x:c r="U310" s="14" t="n">
        <x:f>'Crosswalk'!L208</x:f>
        <x:v>0</x:v>
      </x:c>
      <x:c r="V310" s="14" t="n">
        <x:f>'Crosswalk'!M208</x:f>
        <x:v>0</x:v>
      </x:c>
      <x:c r="W310" s="14" t="n">
        <x:f>'Crosswalk'!N208</x:f>
        <x:v>0</x:v>
      </x:c>
      <x:c r="X310" s="17" t="str">
        <x:v>Statistics Canada SEPH, table 14-10-0202-01, all payroll employees</x:v>
      </x:c>
      <x:c r="Y310" s="2" t="str">
        <x:v>B</x:v>
      </x:c>
      <x:c r="Z310" s="17" t="str">
        <x:v>2024 Canadian payroll-industry composition. Payroll composition is used only to split ILO modelled all-employment industry margins; self-employed not directly observed here.</x:v>
      </x:c>
      <x:c r="AA310" s="2" t="str"/>
      <x:c r="AB310" s="2" t="str">
        <x:v>https://www150.statcan.gc.ca/t1/tbl1/en/tv.action?pid=1410020201</x:v>
      </x:c>
    </x:row>
    <x:row r="311" ht="48" customHeight="1">
      <x:c r="A311" s="13" t="str">
        <x:v>CAN</x:v>
      </x:c>
      <x:c r="B311" s="13" t="str">
        <x:v>HJ</x:v>
      </x:c>
      <x:c r="C311" s="13" t="str">
        <x:v>CAN</x:v>
      </x:c>
      <x:c r="D311" s="13" t="n">
        <x:v>2024</x:v>
      </x:c>
      <x:c r="E311" s="13" t="str">
        <x:v>516</x:v>
      </x:c>
      <x:c r="F311" s="18" t="str">
        <x:v>Broadcasting and content providers [516]</x:v>
      </x:c>
      <x:c r="G311" s="21" t="n">
        <x:v>34.965</x:v>
      </x:c>
      <x:c r="H311" s="22" t="n">
        <x:v>1</x:v>
      </x:c>
      <x:c r="I311" s="21" t="n">
        <x:f>SUM(G307:G315)</x:f>
        <x:v>1606.4189999999999</x:v>
      </x:c>
      <x:c r="J311" s="22" t="n">
        <x:f>G311/I311*H311</x:f>
        <x:v>0.021765803317814348</x:v>
      </x:c>
      <x:c r="K311" s="13" t="str">
        <x:v>NAICS-CA:516</x:v>
      </x:c>
      <x:c r="L311" s="15" t="n">
        <x:f>'Crosswalk'!C209</x:f>
        <x:v>0</x:v>
      </x:c>
      <x:c r="M311" s="15" t="n">
        <x:f>'Crosswalk'!D209</x:f>
        <x:v>0</x:v>
      </x:c>
      <x:c r="N311" s="15" t="n">
        <x:f>'Crosswalk'!E209</x:f>
        <x:v>0</x:v>
      </x:c>
      <x:c r="O311" s="15" t="n">
        <x:f>'Crosswalk'!F209</x:f>
        <x:v>0</x:v>
      </x:c>
      <x:c r="P311" s="15" t="n">
        <x:f>'Crosswalk'!G209</x:f>
        <x:v>0</x:v>
      </x:c>
      <x:c r="Q311" s="15" t="n">
        <x:f>'Crosswalk'!H209</x:f>
        <x:v>0</x:v>
      </x:c>
      <x:c r="R311" s="15" t="n">
        <x:f>'Crosswalk'!I209</x:f>
        <x:v>0</x:v>
      </x:c>
      <x:c r="S311" s="15" t="n">
        <x:f>'Crosswalk'!J209</x:f>
        <x:v>0</x:v>
      </x:c>
      <x:c r="T311" s="15" t="n">
        <x:f>'Crosswalk'!K209</x:f>
        <x:v>1</x:v>
      </x:c>
      <x:c r="U311" s="15" t="n">
        <x:f>'Crosswalk'!L209</x:f>
        <x:v>0</x:v>
      </x:c>
      <x:c r="V311" s="15" t="n">
        <x:f>'Crosswalk'!M209</x:f>
        <x:v>0</x:v>
      </x:c>
      <x:c r="W311" s="15" t="n">
        <x:f>'Crosswalk'!N209</x:f>
        <x:v>0</x:v>
      </x:c>
      <x:c r="X311" s="18" t="str">
        <x:v>Statistics Canada SEPH, table 14-10-0202-01, all payroll employees</x:v>
      </x:c>
      <x:c r="Y311" s="13" t="str">
        <x:v>B</x:v>
      </x:c>
      <x:c r="Z311" s="18" t="str">
        <x:v>2024 Canadian payroll-industry composition. Payroll composition is used only to split ILO modelled all-employment industry margins; self-employed not directly observed here.</x:v>
      </x:c>
      <x:c r="AA311" s="13" t="str"/>
      <x:c r="AB311" s="13" t="str">
        <x:v>https://www150.statcan.gc.ca/t1/tbl1/en/tv.action?pid=1410020201</x:v>
      </x:c>
    </x:row>
    <x:row r="312" ht="48" customHeight="1">
      <x:c r="A312" s="2" t="str">
        <x:v>CAN</x:v>
      </x:c>
      <x:c r="B312" s="2" t="str">
        <x:v>HJ</x:v>
      </x:c>
      <x:c r="C312" s="2" t="str">
        <x:v>CAN</x:v>
      </x:c>
      <x:c r="D312" s="2" t="n">
        <x:v>2024</x:v>
      </x:c>
      <x:c r="E312" s="2" t="str">
        <x:v>517</x:v>
      </x:c>
      <x:c r="F312" s="17" t="str">
        <x:v>Telecommunications [517]</x:v>
      </x:c>
      <x:c r="G312" s="19" t="n">
        <x:v>117.128</x:v>
      </x:c>
      <x:c r="H312" s="20" t="n">
        <x:v>1</x:v>
      </x:c>
      <x:c r="I312" s="19" t="n">
        <x:f>SUM(G307:G315)</x:f>
        <x:v>1606.4189999999999</x:v>
      </x:c>
      <x:c r="J312" s="20" t="n">
        <x:f>G312/I312*H312</x:f>
        <x:v>0.07291248422734044</x:v>
      </x:c>
      <x:c r="K312" s="2" t="str">
        <x:v>NAICS-CA:517</x:v>
      </x:c>
      <x:c r="L312" s="14" t="n">
        <x:f>'Crosswalk'!C210</x:f>
        <x:v>0</x:v>
      </x:c>
      <x:c r="M312" s="14" t="n">
        <x:f>'Crosswalk'!D210</x:f>
        <x:v>0</x:v>
      </x:c>
      <x:c r="N312" s="14" t="n">
        <x:f>'Crosswalk'!E210</x:f>
        <x:v>0</x:v>
      </x:c>
      <x:c r="O312" s="14" t="n">
        <x:f>'Crosswalk'!F210</x:f>
        <x:v>0</x:v>
      </x:c>
      <x:c r="P312" s="14" t="n">
        <x:f>'Crosswalk'!G210</x:f>
        <x:v>0</x:v>
      </x:c>
      <x:c r="Q312" s="14" t="n">
        <x:f>'Crosswalk'!H210</x:f>
        <x:v>0</x:v>
      </x:c>
      <x:c r="R312" s="14" t="n">
        <x:f>'Crosswalk'!I210</x:f>
        <x:v>0</x:v>
      </x:c>
      <x:c r="S312" s="14" t="n">
        <x:f>'Crosswalk'!J210</x:f>
        <x:v>0</x:v>
      </x:c>
      <x:c r="T312" s="14" t="n">
        <x:f>'Crosswalk'!K210</x:f>
        <x:v>1</x:v>
      </x:c>
      <x:c r="U312" s="14" t="n">
        <x:f>'Crosswalk'!L210</x:f>
        <x:v>0</x:v>
      </x:c>
      <x:c r="V312" s="14" t="n">
        <x:f>'Crosswalk'!M210</x:f>
        <x:v>0</x:v>
      </x:c>
      <x:c r="W312" s="14" t="n">
        <x:f>'Crosswalk'!N210</x:f>
        <x:v>0</x:v>
      </x:c>
      <x:c r="X312" s="17" t="str">
        <x:v>Statistics Canada SEPH, table 14-10-0202-01, all payroll employees</x:v>
      </x:c>
      <x:c r="Y312" s="2" t="str">
        <x:v>B</x:v>
      </x:c>
      <x:c r="Z312" s="17" t="str">
        <x:v>2024 Canadian payroll-industry composition. Payroll composition is used only to split ILO modelled all-employment industry margins; self-employed not directly observed here.</x:v>
      </x:c>
      <x:c r="AA312" s="2" t="str"/>
      <x:c r="AB312" s="2" t="str">
        <x:v>https://www150.statcan.gc.ca/t1/tbl1/en/tv.action?pid=1410020201</x:v>
      </x:c>
    </x:row>
    <x:row r="313" ht="48" customHeight="1">
      <x:c r="A313" s="13" t="str">
        <x:v>CAN</x:v>
      </x:c>
      <x:c r="B313" s="13" t="str">
        <x:v>HJ</x:v>
      </x:c>
      <x:c r="C313" s="13" t="str">
        <x:v>CAN</x:v>
      </x:c>
      <x:c r="D313" s="13" t="n">
        <x:v>2024</x:v>
      </x:c>
      <x:c r="E313" s="13" t="str">
        <x:v>518,5182</x:v>
      </x:c>
      <x:c r="F313" s="18" t="str">
        <x:v>Computing infrastructure providers, data processing, web hosting, and related services [518,5182]</x:v>
      </x:c>
      <x:c r="G313" s="21" t="n">
        <x:v>32.913</x:v>
      </x:c>
      <x:c r="H313" s="22" t="n">
        <x:v>1</x:v>
      </x:c>
      <x:c r="I313" s="21" t="n">
        <x:f>SUM(G307:G315)</x:f>
        <x:v>1606.4189999999999</x:v>
      </x:c>
      <x:c r="J313" s="22" t="n">
        <x:f>G313/I313*H313</x:f>
        <x:v>0.02048842798796578</x:v>
      </x:c>
      <x:c r="K313" s="13" t="str">
        <x:v>NAICS-CA:518,5182</x:v>
      </x:c>
      <x:c r="L313" s="15" t="n">
        <x:f>'Crosswalk'!C211</x:f>
        <x:v>0</x:v>
      </x:c>
      <x:c r="M313" s="15" t="n">
        <x:f>'Crosswalk'!D211</x:f>
        <x:v>0</x:v>
      </x:c>
      <x:c r="N313" s="15" t="n">
        <x:f>'Crosswalk'!E211</x:f>
        <x:v>0</x:v>
      </x:c>
      <x:c r="O313" s="15" t="n">
        <x:f>'Crosswalk'!F211</x:f>
        <x:v>0</x:v>
      </x:c>
      <x:c r="P313" s="15" t="n">
        <x:f>'Crosswalk'!G211</x:f>
        <x:v>0</x:v>
      </x:c>
      <x:c r="Q313" s="15" t="n">
        <x:f>'Crosswalk'!H211</x:f>
        <x:v>0</x:v>
      </x:c>
      <x:c r="R313" s="15" t="n">
        <x:f>'Crosswalk'!I211</x:f>
        <x:v>0</x:v>
      </x:c>
      <x:c r="S313" s="15" t="n">
        <x:f>'Crosswalk'!J211</x:f>
        <x:v>1</x:v>
      </x:c>
      <x:c r="T313" s="15" t="n">
        <x:f>'Crosswalk'!K211</x:f>
        <x:v>0</x:v>
      </x:c>
      <x:c r="U313" s="15" t="n">
        <x:f>'Crosswalk'!L211</x:f>
        <x:v>0</x:v>
      </x:c>
      <x:c r="V313" s="15" t="n">
        <x:f>'Crosswalk'!M211</x:f>
        <x:v>0</x:v>
      </x:c>
      <x:c r="W313" s="15" t="n">
        <x:f>'Crosswalk'!N211</x:f>
        <x:v>0</x:v>
      </x:c>
      <x:c r="X313" s="18" t="str">
        <x:v>Statistics Canada SEPH, table 14-10-0202-01, all payroll employees</x:v>
      </x:c>
      <x:c r="Y313" s="13" t="str">
        <x:v>B</x:v>
      </x:c>
      <x:c r="Z313" s="18" t="str">
        <x:v>2024 Canadian payroll-industry composition. Payroll composition is used only to split ILO modelled all-employment industry margins; self-employed not directly observed here.</x:v>
      </x:c>
      <x:c r="AA313" s="13" t="str"/>
      <x:c r="AB313" s="13" t="str">
        <x:v>https://www150.statcan.gc.ca/t1/tbl1/en/tv.action?pid=1410020201</x:v>
      </x:c>
    </x:row>
    <x:row r="314" ht="48" customHeight="1">
      <x:c r="A314" s="2" t="str">
        <x:v>CAN</x:v>
      </x:c>
      <x:c r="B314" s="2" t="str">
        <x:v>HJ</x:v>
      </x:c>
      <x:c r="C314" s="2" t="str">
        <x:v>CAN</x:v>
      </x:c>
      <x:c r="D314" s="2" t="n">
        <x:v>2024</x:v>
      </x:c>
      <x:c r="E314" s="2" t="str">
        <x:v>519</x:v>
      </x:c>
      <x:c r="F314" s="17" t="str">
        <x:v>Web search portals, libraries, archives, and all other information services [519]</x:v>
      </x:c>
      <x:c r="G314" s="19" t="n">
        <x:v>27.693</x:v>
      </x:c>
      <x:c r="H314" s="20" t="n">
        <x:v>1</x:v>
      </x:c>
      <x:c r="I314" s="19" t="n">
        <x:f>SUM(G307:G315)</x:f>
        <x:v>1606.4189999999999</x:v>
      </x:c>
      <x:c r="J314" s="20" t="n">
        <x:f>G314/I314*H314</x:f>
        <x:v>0.017238964429579083</x:v>
      </x:c>
      <x:c r="K314" s="2" t="str">
        <x:v>NAICS-CA:519</x:v>
      </x:c>
      <x:c r="L314" s="14" t="n">
        <x:f>'Crosswalk'!C212</x:f>
        <x:v>0</x:v>
      </x:c>
      <x:c r="M314" s="14" t="n">
        <x:f>'Crosswalk'!D212</x:f>
        <x:v>0</x:v>
      </x:c>
      <x:c r="N314" s="14" t="n">
        <x:f>'Crosswalk'!E212</x:f>
        <x:v>0</x:v>
      </x:c>
      <x:c r="O314" s="14" t="n">
        <x:f>'Crosswalk'!F212</x:f>
        <x:v>0</x:v>
      </x:c>
      <x:c r="P314" s="14" t="n">
        <x:f>'Crosswalk'!G212</x:f>
        <x:v>0</x:v>
      </x:c>
      <x:c r="Q314" s="14" t="n">
        <x:f>'Crosswalk'!H212</x:f>
        <x:v>0</x:v>
      </x:c>
      <x:c r="R314" s="14" t="n">
        <x:f>'Crosswalk'!I212</x:f>
        <x:v>0</x:v>
      </x:c>
      <x:c r="S314" s="14" t="n">
        <x:f>'Crosswalk'!J212</x:f>
        <x:v>0.2</x:v>
      </x:c>
      <x:c r="T314" s="14" t="n">
        <x:f>'Crosswalk'!K212</x:f>
        <x:v>0.8</x:v>
      </x:c>
      <x:c r="U314" s="14" t="n">
        <x:f>'Crosswalk'!L212</x:f>
        <x:v>0</x:v>
      </x:c>
      <x:c r="V314" s="14" t="n">
        <x:f>'Crosswalk'!M212</x:f>
        <x:v>0</x:v>
      </x:c>
      <x:c r="W314" s="14" t="n">
        <x:f>'Crosswalk'!N212</x:f>
        <x:v>0</x:v>
      </x:c>
      <x:c r="X314" s="17" t="str">
        <x:v>Statistics Canada SEPH, table 14-10-0202-01, all payroll employees</x:v>
      </x:c>
      <x:c r="Y314" s="2" t="str">
        <x:v>A</x:v>
      </x:c>
      <x:c r="Z314" s="17" t="str">
        <x:v>2024 Canadian payroll-industry composition. Payroll composition is used only to split ILO modelled all-employment industry margins; self-employed not directly observed here.</x:v>
      </x:c>
      <x:c r="AA314" s="2" t="str"/>
      <x:c r="AB314" s="2" t="str">
        <x:v>https://www150.statcan.gc.ca/t1/tbl1/en/tv.action?pid=1410020201</x:v>
      </x:c>
    </x:row>
    <x:row r="315" ht="48" customHeight="1">
      <x:c r="A315" s="13" t="str">
        <x:v>CAN</x:v>
      </x:c>
      <x:c r="B315" s="13" t="str">
        <x:v>HJ</x:v>
      </x:c>
      <x:c r="C315" s="13" t="str">
        <x:v>CAN</x:v>
      </x:c>
      <x:c r="D315" s="13" t="n">
        <x:v>2024</x:v>
      </x:c>
      <x:c r="E315" s="13" t="str">
        <x:v>5415</x:v>
      </x:c>
      <x:c r="F315" s="18" t="str">
        <x:v>Computer systems design and related services [5415]</x:v>
      </x:c>
      <x:c r="G315" s="21" t="n">
        <x:v>379.36</x:v>
      </x:c>
      <x:c r="H315" s="22" t="n">
        <x:v>1</x:v>
      </x:c>
      <x:c r="I315" s="21" t="n">
        <x:f>SUM(G307:G315)</x:f>
        <x:v>1606.4189999999999</x:v>
      </x:c>
      <x:c r="J315" s="22" t="n">
        <x:f>G315/I315*H315</x:f>
        <x:v>0.2361525853466624</x:v>
      </x:c>
      <x:c r="K315" s="13" t="str">
        <x:v>NAICS-CA:5415</x:v>
      </x:c>
      <x:c r="L315" s="15" t="n">
        <x:f>'Crosswalk'!C213</x:f>
        <x:v>0</x:v>
      </x:c>
      <x:c r="M315" s="15" t="n">
        <x:f>'Crosswalk'!D213</x:f>
        <x:v>0</x:v>
      </x:c>
      <x:c r="N315" s="15" t="n">
        <x:f>'Crosswalk'!E213</x:f>
        <x:v>0</x:v>
      </x:c>
      <x:c r="O315" s="15" t="n">
        <x:f>'Crosswalk'!F213</x:f>
        <x:v>0</x:v>
      </x:c>
      <x:c r="P315" s="15" t="n">
        <x:f>'Crosswalk'!G213</x:f>
        <x:v>0</x:v>
      </x:c>
      <x:c r="Q315" s="15" t="n">
        <x:f>'Crosswalk'!H213</x:f>
        <x:v>0</x:v>
      </x:c>
      <x:c r="R315" s="15" t="n">
        <x:f>'Crosswalk'!I213</x:f>
        <x:v>0</x:v>
      </x:c>
      <x:c r="S315" s="15" t="n">
        <x:f>'Crosswalk'!J213</x:f>
        <x:v>1</x:v>
      </x:c>
      <x:c r="T315" s="15" t="n">
        <x:f>'Crosswalk'!K213</x:f>
        <x:v>0</x:v>
      </x:c>
      <x:c r="U315" s="15" t="n">
        <x:f>'Crosswalk'!L213</x:f>
        <x:v>0</x:v>
      </x:c>
      <x:c r="V315" s="15" t="n">
        <x:f>'Crosswalk'!M213</x:f>
        <x:v>0</x:v>
      </x:c>
      <x:c r="W315" s="15" t="n">
        <x:f>'Crosswalk'!N213</x:f>
        <x:v>0</x:v>
      </x:c>
      <x:c r="X315" s="18" t="str">
        <x:v>Statistics Canada SEPH, table 14-10-0202-01, all payroll employees</x:v>
      </x:c>
      <x:c r="Y315" s="13" t="str">
        <x:v>B</x:v>
      </x:c>
      <x:c r="Z315" s="18" t="str">
        <x:v>2024 Canadian payroll-industry composition. Payroll composition is used only to split ILO modelled all-employment industry margins; self-employed not directly observed here.</x:v>
      </x:c>
      <x:c r="AA315" s="13" t="str"/>
      <x:c r="AB315" s="13" t="str">
        <x:v>https://www150.statcan.gc.ca/t1/tbl1/en/tv.action?pid=1410020201</x:v>
      </x:c>
    </x:row>
    <x:row r="316" ht="48" customHeight="1">
      <x:c r="A316" s="2" t="str">
        <x:v>CAN</x:v>
      </x:c>
      <x:c r="B316" s="2" t="str">
        <x:v>I</x:v>
      </x:c>
      <x:c r="C316" s="2" t="str">
        <x:v>CAN</x:v>
      </x:c>
      <x:c r="D316" s="2" t="n">
        <x:v>2024</x:v>
      </x:c>
      <x:c r="E316" s="2" t="str">
        <x:v>72</x:v>
      </x:c>
      <x:c r="F316" s="17" t="str">
        <x:v>Accommodation and food services [72]</x:v>
      </x:c>
      <x:c r="G316" s="19" t="n">
        <x:v>1300.029</x:v>
      </x:c>
      <x:c r="H316" s="20" t="n">
        <x:v>1</x:v>
      </x:c>
      <x:c r="I316" s="19" t="n">
        <x:f>SUM(G316:G316)</x:f>
        <x:v>1300.029</x:v>
      </x:c>
      <x:c r="J316" s="20" t="n">
        <x:f>G316/I316*H316</x:f>
        <x:v>1</x:v>
      </x:c>
      <x:c r="K316" s="2" t="str">
        <x:v>NAICS-CA:72</x:v>
      </x:c>
      <x:c r="L316" s="14" t="n">
        <x:f>'Crosswalk'!C214</x:f>
        <x:v>0</x:v>
      </x:c>
      <x:c r="M316" s="14" t="n">
        <x:f>'Crosswalk'!D214</x:f>
        <x:v>0</x:v>
      </x:c>
      <x:c r="N316" s="14" t="n">
        <x:f>'Crosswalk'!E214</x:f>
        <x:v>0</x:v>
      </x:c>
      <x:c r="O316" s="14" t="n">
        <x:f>'Crosswalk'!F214</x:f>
        <x:v>1</x:v>
      </x:c>
      <x:c r="P316" s="14" t="n">
        <x:f>'Crosswalk'!G214</x:f>
        <x:v>0</x:v>
      </x:c>
      <x:c r="Q316" s="14" t="n">
        <x:f>'Crosswalk'!H214</x:f>
        <x:v>0</x:v>
      </x:c>
      <x:c r="R316" s="14" t="n">
        <x:f>'Crosswalk'!I214</x:f>
        <x:v>0</x:v>
      </x:c>
      <x:c r="S316" s="14" t="n">
        <x:f>'Crosswalk'!J214</x:f>
        <x:v>0</x:v>
      </x:c>
      <x:c r="T316" s="14" t="n">
        <x:f>'Crosswalk'!K214</x:f>
        <x:v>0</x:v>
      </x:c>
      <x:c r="U316" s="14" t="n">
        <x:f>'Crosswalk'!L214</x:f>
        <x:v>0</x:v>
      </x:c>
      <x:c r="V316" s="14" t="n">
        <x:f>'Crosswalk'!M214</x:f>
        <x:v>0</x:v>
      </x:c>
      <x:c r="W316" s="14" t="n">
        <x:f>'Crosswalk'!N214</x:f>
        <x:v>0</x:v>
      </x:c>
      <x:c r="X316" s="17" t="str">
        <x:v>Statistics Canada SEPH, table 14-10-0202-01, all payroll employees</x:v>
      </x:c>
      <x:c r="Y316" s="2" t="str">
        <x:v>B</x:v>
      </x:c>
      <x:c r="Z316" s="17" t="str">
        <x:v>2024 Canadian payroll-industry composition. Payroll composition is used only to split ILO modelled all-employment industry margins; self-employed not directly observed here.</x:v>
      </x:c>
      <x:c r="AA316" s="2" t="str"/>
      <x:c r="AB316" s="2" t="str">
        <x:v>https://www150.statcan.gc.ca/t1/tbl1/en/tv.action?pid=1410020201</x:v>
      </x:c>
    </x:row>
    <x:row r="317" ht="48" customHeight="1">
      <x:c r="A317" s="13" t="str">
        <x:v>CAN</x:v>
      </x:c>
      <x:c r="B317" s="13" t="str">
        <x:v>K</x:v>
      </x:c>
      <x:c r="C317" s="13" t="str">
        <x:v>CAN</x:v>
      </x:c>
      <x:c r="D317" s="13" t="n">
        <x:v>2024</x:v>
      </x:c>
      <x:c r="E317" s="13" t="str">
        <x:v>52</x:v>
      </x:c>
      <x:c r="F317" s="18" t="str">
        <x:v>Finance and insurance [52]</x:v>
      </x:c>
      <x:c r="G317" s="21" t="n">
        <x:v>849.61</x:v>
      </x:c>
      <x:c r="H317" s="22" t="n">
        <x:v>1</x:v>
      </x:c>
      <x:c r="I317" s="21" t="n">
        <x:f>SUM(G317:G317)</x:f>
        <x:v>849.61</x:v>
      </x:c>
      <x:c r="J317" s="22" t="n">
        <x:f>G317/I317*H317</x:f>
        <x:v>1</x:v>
      </x:c>
      <x:c r="K317" s="13" t="str">
        <x:v>NAICS-CA:52</x:v>
      </x:c>
      <x:c r="L317" s="15" t="n">
        <x:f>'Crosswalk'!C215</x:f>
        <x:v>0</x:v>
      </x:c>
      <x:c r="M317" s="15" t="n">
        <x:f>'Crosswalk'!D215</x:f>
        <x:v>0</x:v>
      </x:c>
      <x:c r="N317" s="15" t="n">
        <x:f>'Crosswalk'!E215</x:f>
        <x:v>0</x:v>
      </x:c>
      <x:c r="O317" s="15" t="n">
        <x:f>'Crosswalk'!F215</x:f>
        <x:v>0</x:v>
      </x:c>
      <x:c r="P317" s="15" t="n">
        <x:f>'Crosswalk'!G215</x:f>
        <x:v>0</x:v>
      </x:c>
      <x:c r="Q317" s="15" t="n">
        <x:f>'Crosswalk'!H215</x:f>
        <x:v>0</x:v>
      </x:c>
      <x:c r="R317" s="15" t="n">
        <x:f>'Crosswalk'!I215</x:f>
        <x:v>1</x:v>
      </x:c>
      <x:c r="S317" s="15" t="n">
        <x:f>'Crosswalk'!J215</x:f>
        <x:v>0</x:v>
      </x:c>
      <x:c r="T317" s="15" t="n">
        <x:f>'Crosswalk'!K215</x:f>
        <x:v>0</x:v>
      </x:c>
      <x:c r="U317" s="15" t="n">
        <x:f>'Crosswalk'!L215</x:f>
        <x:v>0</x:v>
      </x:c>
      <x:c r="V317" s="15" t="n">
        <x:f>'Crosswalk'!M215</x:f>
        <x:v>0</x:v>
      </x:c>
      <x:c r="W317" s="15" t="n">
        <x:f>'Crosswalk'!N215</x:f>
        <x:v>0</x:v>
      </x:c>
      <x:c r="X317" s="18" t="str">
        <x:v>Statistics Canada SEPH, table 14-10-0202-01, all payroll employees</x:v>
      </x:c>
      <x:c r="Y317" s="13" t="str">
        <x:v>A</x:v>
      </x:c>
      <x:c r="Z317" s="18" t="str">
        <x:v>2024 Canadian payroll-industry composition. Payroll composition is used only to split ILO modelled all-employment industry margins; self-employed not directly observed here.</x:v>
      </x:c>
      <x:c r="AA317" s="13" t="str"/>
      <x:c r="AB317" s="13" t="str">
        <x:v>https://www150.statcan.gc.ca/t1/tbl1/en/tv.action?pid=1410020201</x:v>
      </x:c>
    </x:row>
    <x:row r="318" ht="48" customHeight="1">
      <x:c r="A318" s="2" t="str">
        <x:v>CAN</x:v>
      </x:c>
      <x:c r="B318" s="2" t="str">
        <x:v>LMN</x:v>
      </x:c>
      <x:c r="C318" s="2" t="str">
        <x:v>CAN</x:v>
      </x:c>
      <x:c r="D318" s="2" t="n">
        <x:v>2024</x:v>
      </x:c>
      <x:c r="E318" s="2" t="str">
        <x:v>531</x:v>
      </x:c>
      <x:c r="F318" s="17" t="str">
        <x:v>Real estate [531]</x:v>
      </x:c>
      <x:c r="G318" s="19" t="n">
        <x:v>220.891</x:v>
      </x:c>
      <x:c r="H318" s="20" t="n">
        <x:v>1</x:v>
      </x:c>
      <x:c r="I318" s="19" t="n">
        <x:f>SUM(G318:G330)</x:f>
        <x:v>2032.1190000000001</x:v>
      </x:c>
      <x:c r="J318" s="20" t="n">
        <x:f>G318/I318*H318</x:f>
        <x:v>0.10869983499982037</x:v>
      </x:c>
      <x:c r="K318" s="2" t="str">
        <x:v>NAICS-CA:531</x:v>
      </x:c>
      <x:c r="L318" s="14" t="n">
        <x:f>'Crosswalk'!C216</x:f>
        <x:v>0</x:v>
      </x:c>
      <x:c r="M318" s="14" t="n">
        <x:f>'Crosswalk'!D216</x:f>
        <x:v>0</x:v>
      </x:c>
      <x:c r="N318" s="14" t="n">
        <x:f>'Crosswalk'!E216</x:f>
        <x:v>0</x:v>
      </x:c>
      <x:c r="O318" s="14" t="n">
        <x:f>'Crosswalk'!F216</x:f>
        <x:v>0</x:v>
      </x:c>
      <x:c r="P318" s="14" t="n">
        <x:f>'Crosswalk'!G216</x:f>
        <x:v>0</x:v>
      </x:c>
      <x:c r="Q318" s="14" t="n">
        <x:f>'Crosswalk'!H216</x:f>
        <x:v>0</x:v>
      </x:c>
      <x:c r="R318" s="14" t="n">
        <x:f>'Crosswalk'!I216</x:f>
        <x:v>0</x:v>
      </x:c>
      <x:c r="S318" s="14" t="n">
        <x:f>'Crosswalk'!J216</x:f>
        <x:v>0</x:v>
      </x:c>
      <x:c r="T318" s="14" t="n">
        <x:f>'Crosswalk'!K216</x:f>
        <x:v>0</x:v>
      </x:c>
      <x:c r="U318" s="14" t="n">
        <x:f>'Crosswalk'!L216</x:f>
        <x:v>0</x:v>
      </x:c>
      <x:c r="V318" s="14" t="n">
        <x:f>'Crosswalk'!M216</x:f>
        <x:v>1</x:v>
      </x:c>
      <x:c r="W318" s="14" t="n">
        <x:f>'Crosswalk'!N216</x:f>
        <x:v>0</x:v>
      </x:c>
      <x:c r="X318" s="17" t="str">
        <x:v>Statistics Canada SEPH, table 14-10-0202-01, all payroll employees</x:v>
      </x:c>
      <x:c r="Y318" s="2" t="str">
        <x:v>B</x:v>
      </x:c>
      <x:c r="Z318" s="17" t="str">
        <x:v>2024 Canadian payroll-industry composition. Payroll composition is used only to split ILO modelled all-employment industry margins; self-employed not directly observed here.</x:v>
      </x:c>
      <x:c r="AA318" s="2" t="str"/>
      <x:c r="AB318" s="2" t="str">
        <x:v>https://www150.statcan.gc.ca/t1/tbl1/en/tv.action?pid=1410020201</x:v>
      </x:c>
    </x:row>
    <x:row r="319" ht="48" customHeight="1">
      <x:c r="A319" s="13" t="str">
        <x:v>CAN</x:v>
      </x:c>
      <x:c r="B319" s="13" t="str">
        <x:v>LMN</x:v>
      </x:c>
      <x:c r="C319" s="13" t="str">
        <x:v>CAN</x:v>
      </x:c>
      <x:c r="D319" s="13" t="n">
        <x:v>2024</x:v>
      </x:c>
      <x:c r="E319" s="13" t="str">
        <x:v>532</x:v>
      </x:c>
      <x:c r="F319" s="18" t="str">
        <x:v>Rental and leasing services [532]</x:v>
      </x:c>
      <x:c r="G319" s="21" t="n">
        <x:v>64.873</x:v>
      </x:c>
      <x:c r="H319" s="22" t="n">
        <x:v>1</x:v>
      </x:c>
      <x:c r="I319" s="21" t="n">
        <x:f>SUM(G318:G330)</x:f>
        <x:v>2032.1190000000001</x:v>
      </x:c>
      <x:c r="J319" s="22" t="n">
        <x:f>G319/I319*H319</x:f>
        <x:v>0.03192381942199251</x:v>
      </x:c>
      <x:c r="K319" s="13" t="str">
        <x:v>NAICS-CA:532</x:v>
      </x:c>
      <x:c r="L319" s="15" t="n">
        <x:f>'Crosswalk'!C217</x:f>
        <x:v>0</x:v>
      </x:c>
      <x:c r="M319" s="15" t="n">
        <x:f>'Crosswalk'!D217</x:f>
        <x:v>0</x:v>
      </x:c>
      <x:c r="N319" s="15" t="n">
        <x:f>'Crosswalk'!E217</x:f>
        <x:v>0.7</x:v>
      </x:c>
      <x:c r="O319" s="15" t="n">
        <x:f>'Crosswalk'!F217</x:f>
        <x:v>0.3</x:v>
      </x:c>
      <x:c r="P319" s="15" t="n">
        <x:f>'Crosswalk'!G217</x:f>
        <x:v>0</x:v>
      </x:c>
      <x:c r="Q319" s="15" t="n">
        <x:f>'Crosswalk'!H217</x:f>
        <x:v>0</x:v>
      </x:c>
      <x:c r="R319" s="15" t="n">
        <x:f>'Crosswalk'!I217</x:f>
        <x:v>0</x:v>
      </x:c>
      <x:c r="S319" s="15" t="n">
        <x:f>'Crosswalk'!J217</x:f>
        <x:v>0</x:v>
      </x:c>
      <x:c r="T319" s="15" t="n">
        <x:f>'Crosswalk'!K217</x:f>
        <x:v>0</x:v>
      </x:c>
      <x:c r="U319" s="15" t="n">
        <x:f>'Crosswalk'!L217</x:f>
        <x:v>0</x:v>
      </x:c>
      <x:c r="V319" s="15" t="n">
        <x:f>'Crosswalk'!M217</x:f>
        <x:v>0</x:v>
      </x:c>
      <x:c r="W319" s="15" t="n">
        <x:f>'Crosswalk'!N217</x:f>
        <x:v>0</x:v>
      </x:c>
      <x:c r="X319" s="18" t="str">
        <x:v>Statistics Canada SEPH, table 14-10-0202-01, all payroll employees</x:v>
      </x:c>
      <x:c r="Y319" s="13" t="str">
        <x:v>B</x:v>
      </x:c>
      <x:c r="Z319" s="18" t="str">
        <x:v>2024 Canadian payroll-industry composition. Payroll composition is used only to split ILO modelled all-employment industry margins; self-employed not directly observed here.</x:v>
      </x:c>
      <x:c r="AA319" s="13" t="str"/>
      <x:c r="AB319" s="13" t="str">
        <x:v>https://www150.statcan.gc.ca/t1/tbl1/en/tv.action?pid=1410020201</x:v>
      </x:c>
    </x:row>
    <x:row r="320" ht="48" customHeight="1">
      <x:c r="A320" s="2" t="str">
        <x:v>CAN</x:v>
      </x:c>
      <x:c r="B320" s="2" t="str">
        <x:v>LMN</x:v>
      </x:c>
      <x:c r="C320" s="2" t="str">
        <x:v>CAN</x:v>
      </x:c>
      <x:c r="D320" s="2" t="n">
        <x:v>2024</x:v>
      </x:c>
      <x:c r="E320" s="2" t="str">
        <x:v>533,5331</x:v>
      </x:c>
      <x:c r="F320" s="17" t="str">
        <x:v>Lessors of non-financial intangible assets (except copyrighted works) [533,5331]</x:v>
      </x:c>
      <x:c r="G320" s="19" t="n">
        <x:v>8.132</x:v>
      </x:c>
      <x:c r="H320" s="20" t="n">
        <x:v>1</x:v>
      </x:c>
      <x:c r="I320" s="19" t="n">
        <x:f>SUM(G318:G330)</x:f>
        <x:v>2032.1190000000001</x:v>
      </x:c>
      <x:c r="J320" s="20" t="n">
        <x:f>G320/I320*H320</x:f>
        <x:v>0.004001734150411467</x:v>
      </x:c>
      <x:c r="K320" s="2" t="str">
        <x:v>NAICS-CA:533,5331</x:v>
      </x:c>
      <x:c r="L320" s="14" t="n">
        <x:f>'Crosswalk'!C218</x:f>
        <x:v>0</x:v>
      </x:c>
      <x:c r="M320" s="14" t="n">
        <x:f>'Crosswalk'!D218</x:f>
        <x:v>0</x:v>
      </x:c>
      <x:c r="N320" s="14" t="n">
        <x:f>'Crosswalk'!E218</x:f>
        <x:v>1</x:v>
      </x:c>
      <x:c r="O320" s="14" t="n">
        <x:f>'Crosswalk'!F218</x:f>
        <x:v>0</x:v>
      </x:c>
      <x:c r="P320" s="14" t="n">
        <x:f>'Crosswalk'!G218</x:f>
        <x:v>0</x:v>
      </x:c>
      <x:c r="Q320" s="14" t="n">
        <x:f>'Crosswalk'!H218</x:f>
        <x:v>0</x:v>
      </x:c>
      <x:c r="R320" s="14" t="n">
        <x:f>'Crosswalk'!I218</x:f>
        <x:v>0</x:v>
      </x:c>
      <x:c r="S320" s="14" t="n">
        <x:f>'Crosswalk'!J218</x:f>
        <x:v>0</x:v>
      </x:c>
      <x:c r="T320" s="14" t="n">
        <x:f>'Crosswalk'!K218</x:f>
        <x:v>0</x:v>
      </x:c>
      <x:c r="U320" s="14" t="n">
        <x:f>'Crosswalk'!L218</x:f>
        <x:v>0</x:v>
      </x:c>
      <x:c r="V320" s="14" t="n">
        <x:f>'Crosswalk'!M218</x:f>
        <x:v>0</x:v>
      </x:c>
      <x:c r="W320" s="14" t="n">
        <x:f>'Crosswalk'!N218</x:f>
        <x:v>0</x:v>
      </x:c>
      <x:c r="X320" s="17" t="str">
        <x:v>Statistics Canada SEPH, table 14-10-0202-01, all payroll employees</x:v>
      </x:c>
      <x:c r="Y320" s="2" t="str">
        <x:v>B</x:v>
      </x:c>
      <x:c r="Z320" s="17" t="str">
        <x:v>2024 Canadian payroll-industry composition. Payroll composition is used only to split ILO modelled all-employment industry margins; self-employed not directly observed here.</x:v>
      </x:c>
      <x:c r="AA320" s="2" t="str"/>
      <x:c r="AB320" s="2" t="str">
        <x:v>https://www150.statcan.gc.ca/t1/tbl1/en/tv.action?pid=1410020201</x:v>
      </x:c>
    </x:row>
    <x:row r="321" ht="48" customHeight="1">
      <x:c r="A321" s="13" t="str">
        <x:v>CAN</x:v>
      </x:c>
      <x:c r="B321" s="13" t="str">
        <x:v>LMN</x:v>
      </x:c>
      <x:c r="C321" s="13" t="str">
        <x:v>CAN</x:v>
      </x:c>
      <x:c r="D321" s="13" t="n">
        <x:v>2024</x:v>
      </x:c>
      <x:c r="E321" s="13" t="str">
        <x:v>5411</x:v>
      </x:c>
      <x:c r="F321" s="18" t="str">
        <x:v>Legal services [5411]</x:v>
      </x:c>
      <x:c r="G321" s="21" t="n">
        <x:v>106.538</x:v>
      </x:c>
      <x:c r="H321" s="22" t="n">
        <x:v>1</x:v>
      </x:c>
      <x:c r="I321" s="21" t="n">
        <x:f>SUM(G318:G330)</x:f>
        <x:v>2032.1190000000001</x:v>
      </x:c>
      <x:c r="J321" s="22" t="n">
        <x:f>G321/I321*H321</x:f>
        <x:v>0.05242704782544722</x:v>
      </x:c>
      <x:c r="K321" s="13" t="str">
        <x:v>NAICS-CA:5411</x:v>
      </x:c>
      <x:c r="L321" s="15" t="n">
        <x:f>'Crosswalk'!C219</x:f>
        <x:v>0</x:v>
      </x:c>
      <x:c r="M321" s="15" t="n">
        <x:f>'Crosswalk'!D219</x:f>
        <x:v>0</x:v>
      </x:c>
      <x:c r="N321" s="15" t="n">
        <x:f>'Crosswalk'!E219</x:f>
        <x:v>1</x:v>
      </x:c>
      <x:c r="O321" s="15" t="n">
        <x:f>'Crosswalk'!F219</x:f>
        <x:v>0</x:v>
      </x:c>
      <x:c r="P321" s="15" t="n">
        <x:f>'Crosswalk'!G219</x:f>
        <x:v>0</x:v>
      </x:c>
      <x:c r="Q321" s="15" t="n">
        <x:f>'Crosswalk'!H219</x:f>
        <x:v>0</x:v>
      </x:c>
      <x:c r="R321" s="15" t="n">
        <x:f>'Crosswalk'!I219</x:f>
        <x:v>0</x:v>
      </x:c>
      <x:c r="S321" s="15" t="n">
        <x:f>'Crosswalk'!J219</x:f>
        <x:v>0</x:v>
      </x:c>
      <x:c r="T321" s="15" t="n">
        <x:f>'Crosswalk'!K219</x:f>
        <x:v>0</x:v>
      </x:c>
      <x:c r="U321" s="15" t="n">
        <x:f>'Crosswalk'!L219</x:f>
        <x:v>0</x:v>
      </x:c>
      <x:c r="V321" s="15" t="n">
        <x:f>'Crosswalk'!M219</x:f>
        <x:v>0</x:v>
      </x:c>
      <x:c r="W321" s="15" t="n">
        <x:f>'Crosswalk'!N219</x:f>
        <x:v>0</x:v>
      </x:c>
      <x:c r="X321" s="18" t="str">
        <x:v>Statistics Canada SEPH, table 14-10-0202-01, all payroll employees</x:v>
      </x:c>
      <x:c r="Y321" s="13" t="str">
        <x:v>A</x:v>
      </x:c>
      <x:c r="Z321" s="18" t="str">
        <x:v>2024 Canadian payroll-industry composition. Payroll composition is used only to split ILO modelled all-employment industry margins; self-employed not directly observed here.</x:v>
      </x:c>
      <x:c r="AA321" s="13" t="str"/>
      <x:c r="AB321" s="13" t="str">
        <x:v>https://www150.statcan.gc.ca/t1/tbl1/en/tv.action?pid=1410020201</x:v>
      </x:c>
    </x:row>
    <x:row r="322" ht="48" customHeight="1">
      <x:c r="A322" s="2" t="str">
        <x:v>CAN</x:v>
      </x:c>
      <x:c r="B322" s="2" t="str">
        <x:v>LMN</x:v>
      </x:c>
      <x:c r="C322" s="2" t="str">
        <x:v>CAN</x:v>
      </x:c>
      <x:c r="D322" s="2" t="n">
        <x:v>2024</x:v>
      </x:c>
      <x:c r="E322" s="2" t="str">
        <x:v>5412</x:v>
      </x:c>
      <x:c r="F322" s="17" t="str">
        <x:v>Accounting, tax preparation, bookkeeping and payroll services [5412]</x:v>
      </x:c>
      <x:c r="G322" s="19" t="n">
        <x:v>139.748</x:v>
      </x:c>
      <x:c r="H322" s="20" t="n">
        <x:v>1</x:v>
      </x:c>
      <x:c r="I322" s="19" t="n">
        <x:f>SUM(G318:G330)</x:f>
        <x:v>2032.1190000000001</x:v>
      </x:c>
      <x:c r="J322" s="20" t="n">
        <x:f>G322/I322*H322</x:f>
        <x:v>0.06876959469401152</x:v>
      </x:c>
      <x:c r="K322" s="2" t="str">
        <x:v>NAICS-CA:5412</x:v>
      </x:c>
      <x:c r="L322" s="14" t="n">
        <x:f>'Crosswalk'!C220</x:f>
        <x:v>0</x:v>
      </x:c>
      <x:c r="M322" s="14" t="n">
        <x:f>'Crosswalk'!D220</x:f>
        <x:v>0</x:v>
      </x:c>
      <x:c r="N322" s="14" t="n">
        <x:f>'Crosswalk'!E220</x:f>
        <x:v>1</x:v>
      </x:c>
      <x:c r="O322" s="14" t="n">
        <x:f>'Crosswalk'!F220</x:f>
        <x:v>0</x:v>
      </x:c>
      <x:c r="P322" s="14" t="n">
        <x:f>'Crosswalk'!G220</x:f>
        <x:v>0</x:v>
      </x:c>
      <x:c r="Q322" s="14" t="n">
        <x:f>'Crosswalk'!H220</x:f>
        <x:v>0</x:v>
      </x:c>
      <x:c r="R322" s="14" t="n">
        <x:f>'Crosswalk'!I220</x:f>
        <x:v>0</x:v>
      </x:c>
      <x:c r="S322" s="14" t="n">
        <x:f>'Crosswalk'!J220</x:f>
        <x:v>0</x:v>
      </x:c>
      <x:c r="T322" s="14" t="n">
        <x:f>'Crosswalk'!K220</x:f>
        <x:v>0</x:v>
      </x:c>
      <x:c r="U322" s="14" t="n">
        <x:f>'Crosswalk'!L220</x:f>
        <x:v>0</x:v>
      </x:c>
      <x:c r="V322" s="14" t="n">
        <x:f>'Crosswalk'!M220</x:f>
        <x:v>0</x:v>
      </x:c>
      <x:c r="W322" s="14" t="n">
        <x:f>'Crosswalk'!N220</x:f>
        <x:v>0</x:v>
      </x:c>
      <x:c r="X322" s="17" t="str">
        <x:v>Statistics Canada SEPH, table 14-10-0202-01, all payroll employees</x:v>
      </x:c>
      <x:c r="Y322" s="2" t="str">
        <x:v>A</x:v>
      </x:c>
      <x:c r="Z322" s="17" t="str">
        <x:v>2024 Canadian payroll-industry composition. Payroll composition is used only to split ILO modelled all-employment industry margins; self-employed not directly observed here.</x:v>
      </x:c>
      <x:c r="AA322" s="2" t="str"/>
      <x:c r="AB322" s="2" t="str">
        <x:v>https://www150.statcan.gc.ca/t1/tbl1/en/tv.action?pid=1410020201</x:v>
      </x:c>
    </x:row>
    <x:row r="323" ht="48" customHeight="1">
      <x:c r="A323" s="13" t="str">
        <x:v>CAN</x:v>
      </x:c>
      <x:c r="B323" s="13" t="str">
        <x:v>LMN</x:v>
      </x:c>
      <x:c r="C323" s="13" t="str">
        <x:v>CAN</x:v>
      </x:c>
      <x:c r="D323" s="13" t="n">
        <x:v>2024</x:v>
      </x:c>
      <x:c r="E323" s="13" t="str">
        <x:v>5413</x:v>
      </x:c>
      <x:c r="F323" s="18" t="str">
        <x:v>Architectural, engineering and related services [5413]</x:v>
      </x:c>
      <x:c r="G323" s="21" t="n">
        <x:v>243.255</x:v>
      </x:c>
      <x:c r="H323" s="22" t="n">
        <x:v>1</x:v>
      </x:c>
      <x:c r="I323" s="21" t="n">
        <x:f>SUM(G318:G330)</x:f>
        <x:v>2032.1190000000001</x:v>
      </x:c>
      <x:c r="J323" s="22" t="n">
        <x:f>G323/I323*H323</x:f>
        <x:v>0.11970509601061748</x:v>
      </x:c>
      <x:c r="K323" s="13" t="str">
        <x:v>NAICS-CA:5413</x:v>
      </x:c>
      <x:c r="L323" s="15" t="n">
        <x:f>'Crosswalk'!C221</x:f>
        <x:v>0</x:v>
      </x:c>
      <x:c r="M323" s="15" t="n">
        <x:f>'Crosswalk'!D221</x:f>
        <x:v>0</x:v>
      </x:c>
      <x:c r="N323" s="15" t="n">
        <x:f>'Crosswalk'!E221</x:f>
        <x:v>1</x:v>
      </x:c>
      <x:c r="O323" s="15" t="n">
        <x:f>'Crosswalk'!F221</x:f>
        <x:v>0</x:v>
      </x:c>
      <x:c r="P323" s="15" t="n">
        <x:f>'Crosswalk'!G221</x:f>
        <x:v>0</x:v>
      </x:c>
      <x:c r="Q323" s="15" t="n">
        <x:f>'Crosswalk'!H221</x:f>
        <x:v>0</x:v>
      </x:c>
      <x:c r="R323" s="15" t="n">
        <x:f>'Crosswalk'!I221</x:f>
        <x:v>0</x:v>
      </x:c>
      <x:c r="S323" s="15" t="n">
        <x:f>'Crosswalk'!J221</x:f>
        <x:v>0</x:v>
      </x:c>
      <x:c r="T323" s="15" t="n">
        <x:f>'Crosswalk'!K221</x:f>
        <x:v>0</x:v>
      </x:c>
      <x:c r="U323" s="15" t="n">
        <x:f>'Crosswalk'!L221</x:f>
        <x:v>0</x:v>
      </x:c>
      <x:c r="V323" s="15" t="n">
        <x:f>'Crosswalk'!M221</x:f>
        <x:v>0</x:v>
      </x:c>
      <x:c r="W323" s="15" t="n">
        <x:f>'Crosswalk'!N221</x:f>
        <x:v>0</x:v>
      </x:c>
      <x:c r="X323" s="18" t="str">
        <x:v>Statistics Canada SEPH, table 14-10-0202-01, all payroll employees</x:v>
      </x:c>
      <x:c r="Y323" s="13" t="str">
        <x:v>A</x:v>
      </x:c>
      <x:c r="Z323" s="18" t="str">
        <x:v>2024 Canadian payroll-industry composition. Payroll composition is used only to split ILO modelled all-employment industry margins; self-employed not directly observed here.</x:v>
      </x:c>
      <x:c r="AA323" s="13" t="str"/>
      <x:c r="AB323" s="13" t="str">
        <x:v>https://www150.statcan.gc.ca/t1/tbl1/en/tv.action?pid=1410020201</x:v>
      </x:c>
    </x:row>
    <x:row r="324" ht="48" customHeight="1">
      <x:c r="A324" s="2" t="str">
        <x:v>CAN</x:v>
      </x:c>
      <x:c r="B324" s="2" t="str">
        <x:v>LMN</x:v>
      </x:c>
      <x:c r="C324" s="2" t="str">
        <x:v>CAN</x:v>
      </x:c>
      <x:c r="D324" s="2" t="n">
        <x:v>2024</x:v>
      </x:c>
      <x:c r="E324" s="2" t="str">
        <x:v>5414</x:v>
      </x:c>
      <x:c r="F324" s="17" t="str">
        <x:v>Specialized design services [5414]</x:v>
      </x:c>
      <x:c r="G324" s="19" t="n">
        <x:v>14.813</x:v>
      </x:c>
      <x:c r="H324" s="20" t="n">
        <x:v>1</x:v>
      </x:c>
      <x:c r="I324" s="19" t="n">
        <x:f>SUM(G318:G330)</x:f>
        <x:v>2032.1190000000001</x:v>
      </x:c>
      <x:c r="J324" s="20" t="n">
        <x:f>G324/I324*H324</x:f>
        <x:v>0.007289435313581537</x:v>
      </x:c>
      <x:c r="K324" s="2" t="str">
        <x:v>NAICS-CA:5414</x:v>
      </x:c>
      <x:c r="L324" s="14" t="n">
        <x:f>'Crosswalk'!C222</x:f>
        <x:v>0</x:v>
      </x:c>
      <x:c r="M324" s="14" t="n">
        <x:f>'Crosswalk'!D222</x:f>
        <x:v>0</x:v>
      </x:c>
      <x:c r="N324" s="14" t="n">
        <x:f>'Crosswalk'!E222</x:f>
        <x:v>0.8</x:v>
      </x:c>
      <x:c r="O324" s="14" t="n">
        <x:f>'Crosswalk'!F222</x:f>
        <x:v>0.2</x:v>
      </x:c>
      <x:c r="P324" s="14" t="n">
        <x:f>'Crosswalk'!G222</x:f>
        <x:v>0</x:v>
      </x:c>
      <x:c r="Q324" s="14" t="n">
        <x:f>'Crosswalk'!H222</x:f>
        <x:v>0</x:v>
      </x:c>
      <x:c r="R324" s="14" t="n">
        <x:f>'Crosswalk'!I222</x:f>
        <x:v>0</x:v>
      </x:c>
      <x:c r="S324" s="14" t="n">
        <x:f>'Crosswalk'!J222</x:f>
        <x:v>0</x:v>
      </x:c>
      <x:c r="T324" s="14" t="n">
        <x:f>'Crosswalk'!K222</x:f>
        <x:v>0</x:v>
      </x:c>
      <x:c r="U324" s="14" t="n">
        <x:f>'Crosswalk'!L222</x:f>
        <x:v>0</x:v>
      </x:c>
      <x:c r="V324" s="14" t="n">
        <x:f>'Crosswalk'!M222</x:f>
        <x:v>0</x:v>
      </x:c>
      <x:c r="W324" s="14" t="n">
        <x:f>'Crosswalk'!N222</x:f>
        <x:v>0</x:v>
      </x:c>
      <x:c r="X324" s="17" t="str">
        <x:v>Statistics Canada SEPH, table 14-10-0202-01, all payroll employees</x:v>
      </x:c>
      <x:c r="Y324" s="2" t="str">
        <x:v>A</x:v>
      </x:c>
      <x:c r="Z324" s="17" t="str">
        <x:v>2024 Canadian payroll-industry composition. Payroll composition is used only to split ILO modelled all-employment industry margins; self-employed not directly observed here.</x:v>
      </x:c>
      <x:c r="AA324" s="2" t="str"/>
      <x:c r="AB324" s="2" t="str">
        <x:v>https://www150.statcan.gc.ca/t1/tbl1/en/tv.action?pid=1410020201</x:v>
      </x:c>
    </x:row>
    <x:row r="325" ht="48" customHeight="1">
      <x:c r="A325" s="13" t="str">
        <x:v>CAN</x:v>
      </x:c>
      <x:c r="B325" s="13" t="str">
        <x:v>LMN</x:v>
      </x:c>
      <x:c r="C325" s="13" t="str">
        <x:v>CAN</x:v>
      </x:c>
      <x:c r="D325" s="13" t="n">
        <x:v>2024</x:v>
      </x:c>
      <x:c r="E325" s="13" t="str">
        <x:v>5416</x:v>
      </x:c>
      <x:c r="F325" s="18" t="str">
        <x:v>Management, scientific and technical consulting services [5416]</x:v>
      </x:c>
      <x:c r="G325" s="21" t="n">
        <x:v>122.35</x:v>
      </x:c>
      <x:c r="H325" s="22" t="n">
        <x:v>1</x:v>
      </x:c>
      <x:c r="I325" s="21" t="n">
        <x:f>SUM(G318:G330)</x:f>
        <x:v>2032.1190000000001</x:v>
      </x:c>
      <x:c r="J325" s="22" t="n">
        <x:f>G325/I325*H325</x:f>
        <x:v>0.060208088207432724</x:v>
      </x:c>
      <x:c r="K325" s="13" t="str">
        <x:v>NAICS-CA:5416</x:v>
      </x:c>
      <x:c r="L325" s="15" t="n">
        <x:f>'Crosswalk'!C223</x:f>
        <x:v>0</x:v>
      </x:c>
      <x:c r="M325" s="15" t="n">
        <x:f>'Crosswalk'!D223</x:f>
        <x:v>0</x:v>
      </x:c>
      <x:c r="N325" s="15" t="n">
        <x:f>'Crosswalk'!E223</x:f>
        <x:v>1</x:v>
      </x:c>
      <x:c r="O325" s="15" t="n">
        <x:f>'Crosswalk'!F223</x:f>
        <x:v>0</x:v>
      </x:c>
      <x:c r="P325" s="15" t="n">
        <x:f>'Crosswalk'!G223</x:f>
        <x:v>0</x:v>
      </x:c>
      <x:c r="Q325" s="15" t="n">
        <x:f>'Crosswalk'!H223</x:f>
        <x:v>0</x:v>
      </x:c>
      <x:c r="R325" s="15" t="n">
        <x:f>'Crosswalk'!I223</x:f>
        <x:v>0</x:v>
      </x:c>
      <x:c r="S325" s="15" t="n">
        <x:f>'Crosswalk'!J223</x:f>
        <x:v>0</x:v>
      </x:c>
      <x:c r="T325" s="15" t="n">
        <x:f>'Crosswalk'!K223</x:f>
        <x:v>0</x:v>
      </x:c>
      <x:c r="U325" s="15" t="n">
        <x:f>'Crosswalk'!L223</x:f>
        <x:v>0</x:v>
      </x:c>
      <x:c r="V325" s="15" t="n">
        <x:f>'Crosswalk'!M223</x:f>
        <x:v>0</x:v>
      </x:c>
      <x:c r="W325" s="15" t="n">
        <x:f>'Crosswalk'!N223</x:f>
        <x:v>0</x:v>
      </x:c>
      <x:c r="X325" s="18" t="str">
        <x:v>Statistics Canada SEPH, table 14-10-0202-01, all payroll employees</x:v>
      </x:c>
      <x:c r="Y325" s="13" t="str">
        <x:v>B</x:v>
      </x:c>
      <x:c r="Z325" s="18" t="str">
        <x:v>2024 Canadian payroll-industry composition. Payroll composition is used only to split ILO modelled all-employment industry margins; self-employed not directly observed here.</x:v>
      </x:c>
      <x:c r="AA325" s="13" t="str"/>
      <x:c r="AB325" s="13" t="str">
        <x:v>https://www150.statcan.gc.ca/t1/tbl1/en/tv.action?pid=1410020201</x:v>
      </x:c>
    </x:row>
    <x:row r="326" ht="48" customHeight="1">
      <x:c r="A326" s="2" t="str">
        <x:v>CAN</x:v>
      </x:c>
      <x:c r="B326" s="2" t="str">
        <x:v>LMN</x:v>
      </x:c>
      <x:c r="C326" s="2" t="str">
        <x:v>CAN</x:v>
      </x:c>
      <x:c r="D326" s="2" t="n">
        <x:v>2024</x:v>
      </x:c>
      <x:c r="E326" s="2" t="str">
        <x:v>5417</x:v>
      </x:c>
      <x:c r="F326" s="17" t="str">
        <x:v>Scientific research and development services [5417]</x:v>
      </x:c>
      <x:c r="G326" s="19" t="n">
        <x:v>79.871</x:v>
      </x:c>
      <x:c r="H326" s="20" t="n">
        <x:v>1</x:v>
      </x:c>
      <x:c r="I326" s="19" t="n">
        <x:f>SUM(G318:G330)</x:f>
        <x:v>2032.1190000000001</x:v>
      </x:c>
      <x:c r="J326" s="20" t="n">
        <x:f>G326/I326*H326</x:f>
        <x:v>0.039304292711204405</x:v>
      </x:c>
      <x:c r="K326" s="2" t="str">
        <x:v>NAICS-CA:5417</x:v>
      </x:c>
      <x:c r="L326" s="14" t="n">
        <x:f>'Crosswalk'!C224</x:f>
        <x:v>0</x:v>
      </x:c>
      <x:c r="M326" s="14" t="n">
        <x:f>'Crosswalk'!D224</x:f>
        <x:v>0</x:v>
      </x:c>
      <x:c r="N326" s="14" t="n">
        <x:f>'Crosswalk'!E224</x:f>
        <x:v>0.5</x:v>
      </x:c>
      <x:c r="O326" s="14" t="n">
        <x:f>'Crosswalk'!F224</x:f>
        <x:v>0</x:v>
      </x:c>
      <x:c r="P326" s="14" t="n">
        <x:f>'Crosswalk'!G224</x:f>
        <x:v>0</x:v>
      </x:c>
      <x:c r="Q326" s="14" t="n">
        <x:f>'Crosswalk'!H224</x:f>
        <x:v>0.35</x:v>
      </x:c>
      <x:c r="R326" s="14" t="n">
        <x:f>'Crosswalk'!I224</x:f>
        <x:v>0</x:v>
      </x:c>
      <x:c r="S326" s="14" t="n">
        <x:f>'Crosswalk'!J224</x:f>
        <x:v>0.15</x:v>
      </x:c>
      <x:c r="T326" s="14" t="n">
        <x:f>'Crosswalk'!K224</x:f>
        <x:v>0</x:v>
      </x:c>
      <x:c r="U326" s="14" t="n">
        <x:f>'Crosswalk'!L224</x:f>
        <x:v>0</x:v>
      </x:c>
      <x:c r="V326" s="14" t="n">
        <x:f>'Crosswalk'!M224</x:f>
        <x:v>0</x:v>
      </x:c>
      <x:c r="W326" s="14" t="n">
        <x:f>'Crosswalk'!N224</x:f>
        <x:v>0</x:v>
      </x:c>
      <x:c r="X326" s="17" t="str">
        <x:v>Statistics Canada SEPH, table 14-10-0202-01, all payroll employees</x:v>
      </x:c>
      <x:c r="Y326" s="2" t="str">
        <x:v>B</x:v>
      </x:c>
      <x:c r="Z326" s="17" t="str">
        <x:v>2024 Canadian payroll-industry composition. Payroll composition is used only to split ILO modelled all-employment industry margins; self-employed not directly observed here.</x:v>
      </x:c>
      <x:c r="AA326" s="2" t="str"/>
      <x:c r="AB326" s="2" t="str">
        <x:v>https://www150.statcan.gc.ca/t1/tbl1/en/tv.action?pid=1410020201</x:v>
      </x:c>
    </x:row>
    <x:row r="327" ht="48" customHeight="1">
      <x:c r="A327" s="13" t="str">
        <x:v>CAN</x:v>
      </x:c>
      <x:c r="B327" s="13" t="str">
        <x:v>LMN</x:v>
      </x:c>
      <x:c r="C327" s="13" t="str">
        <x:v>CAN</x:v>
      </x:c>
      <x:c r="D327" s="13" t="n">
        <x:v>2024</x:v>
      </x:c>
      <x:c r="E327" s="13" t="str">
        <x:v>5418</x:v>
      </x:c>
      <x:c r="F327" s="18" t="str">
        <x:v>Advertising, public relations, and related services [5418]</x:v>
      </x:c>
      <x:c r="G327" s="21" t="n">
        <x:v>57.49</x:v>
      </x:c>
      <x:c r="H327" s="22" t="n">
        <x:v>1</x:v>
      </x:c>
      <x:c r="I327" s="21" t="n">
        <x:f>SUM(G318:G330)</x:f>
        <x:v>2032.1190000000001</x:v>
      </x:c>
      <x:c r="J327" s="22" t="n">
        <x:f>G327/I327*H327</x:f>
        <x:v>0.028290666048592625</x:v>
      </x:c>
      <x:c r="K327" s="13" t="str">
        <x:v>NAICS-CA:5418</x:v>
      </x:c>
      <x:c r="L327" s="15" t="n">
        <x:f>'Crosswalk'!C225</x:f>
        <x:v>0</x:v>
      </x:c>
      <x:c r="M327" s="15" t="n">
        <x:f>'Crosswalk'!D225</x:f>
        <x:v>0</x:v>
      </x:c>
      <x:c r="N327" s="15" t="n">
        <x:f>'Crosswalk'!E225</x:f>
        <x:v>0</x:v>
      </x:c>
      <x:c r="O327" s="15" t="n">
        <x:f>'Crosswalk'!F225</x:f>
        <x:v>0</x:v>
      </x:c>
      <x:c r="P327" s="15" t="n">
        <x:f>'Crosswalk'!G225</x:f>
        <x:v>0</x:v>
      </x:c>
      <x:c r="Q327" s="15" t="n">
        <x:f>'Crosswalk'!H225</x:f>
        <x:v>0</x:v>
      </x:c>
      <x:c r="R327" s="15" t="n">
        <x:f>'Crosswalk'!I225</x:f>
        <x:v>0</x:v>
      </x:c>
      <x:c r="S327" s="15" t="n">
        <x:f>'Crosswalk'!J225</x:f>
        <x:v>0</x:v>
      </x:c>
      <x:c r="T327" s="15" t="n">
        <x:f>'Crosswalk'!K225</x:f>
        <x:v>1</x:v>
      </x:c>
      <x:c r="U327" s="15" t="n">
        <x:f>'Crosswalk'!L225</x:f>
        <x:v>0</x:v>
      </x:c>
      <x:c r="V327" s="15" t="n">
        <x:f>'Crosswalk'!M225</x:f>
        <x:v>0</x:v>
      </x:c>
      <x:c r="W327" s="15" t="n">
        <x:f>'Crosswalk'!N225</x:f>
        <x:v>0</x:v>
      </x:c>
      <x:c r="X327" s="18" t="str">
        <x:v>Statistics Canada SEPH, table 14-10-0202-01, all payroll employees</x:v>
      </x:c>
      <x:c r="Y327" s="13" t="str">
        <x:v>B</x:v>
      </x:c>
      <x:c r="Z327" s="18" t="str">
        <x:v>2024 Canadian payroll-industry composition. Payroll composition is used only to split ILO modelled all-employment industry margins; self-employed not directly observed here.</x:v>
      </x:c>
      <x:c r="AA327" s="13" t="str"/>
      <x:c r="AB327" s="13" t="str">
        <x:v>https://www150.statcan.gc.ca/t1/tbl1/en/tv.action?pid=1410020201</x:v>
      </x:c>
    </x:row>
    <x:row r="328" ht="48" customHeight="1">
      <x:c r="A328" s="2" t="str">
        <x:v>CAN</x:v>
      </x:c>
      <x:c r="B328" s="2" t="str">
        <x:v>LMN</x:v>
      </x:c>
      <x:c r="C328" s="2" t="str">
        <x:v>CAN</x:v>
      </x:c>
      <x:c r="D328" s="2" t="n">
        <x:v>2024</x:v>
      </x:c>
      <x:c r="E328" s="2" t="str">
        <x:v>5419</x:v>
      </x:c>
      <x:c r="F328" s="17" t="str">
        <x:v>Other professional, scientific and technical services [5419]</x:v>
      </x:c>
      <x:c r="G328" s="19" t="n">
        <x:v>86.733</x:v>
      </x:c>
      <x:c r="H328" s="20" t="n">
        <x:v>1</x:v>
      </x:c>
      <x:c r="I328" s="19" t="n">
        <x:f>SUM(G318:G330)</x:f>
        <x:v>2032.1190000000001</x:v>
      </x:c>
      <x:c r="J328" s="20" t="n">
        <x:f>G328/I328*H328</x:f>
        <x:v>0.04268106346134257</x:v>
      </x:c>
      <x:c r="K328" s="2" t="str">
        <x:v>NAICS-CA:5419</x:v>
      </x:c>
      <x:c r="L328" s="14" t="n">
        <x:f>'Crosswalk'!C226</x:f>
        <x:v>0</x:v>
      </x:c>
      <x:c r="M328" s="14" t="n">
        <x:f>'Crosswalk'!D226</x:f>
        <x:v>0</x:v>
      </x:c>
      <x:c r="N328" s="14" t="n">
        <x:f>'Crosswalk'!E226</x:f>
        <x:v>0.8</x:v>
      </x:c>
      <x:c r="O328" s="14" t="n">
        <x:f>'Crosswalk'!F226</x:f>
        <x:v>0</x:v>
      </x:c>
      <x:c r="P328" s="14" t="n">
        <x:f>'Crosswalk'!G226</x:f>
        <x:v>0</x:v>
      </x:c>
      <x:c r="Q328" s="14" t="n">
        <x:f>'Crosswalk'!H226</x:f>
        <x:v>0.2</x:v>
      </x:c>
      <x:c r="R328" s="14" t="n">
        <x:f>'Crosswalk'!I226</x:f>
        <x:v>0</x:v>
      </x:c>
      <x:c r="S328" s="14" t="n">
        <x:f>'Crosswalk'!J226</x:f>
        <x:v>0</x:v>
      </x:c>
      <x:c r="T328" s="14" t="n">
        <x:f>'Crosswalk'!K226</x:f>
        <x:v>0</x:v>
      </x:c>
      <x:c r="U328" s="14" t="n">
        <x:f>'Crosswalk'!L226</x:f>
        <x:v>0</x:v>
      </x:c>
      <x:c r="V328" s="14" t="n">
        <x:f>'Crosswalk'!M226</x:f>
        <x:v>0</x:v>
      </x:c>
      <x:c r="W328" s="14" t="n">
        <x:f>'Crosswalk'!N226</x:f>
        <x:v>0</x:v>
      </x:c>
      <x:c r="X328" s="17" t="str">
        <x:v>Statistics Canada SEPH, table 14-10-0202-01, all payroll employees</x:v>
      </x:c>
      <x:c r="Y328" s="2" t="str">
        <x:v>B</x:v>
      </x:c>
      <x:c r="Z328" s="17" t="str">
        <x:v>2024 Canadian payroll-industry composition. Payroll composition is used only to split ILO modelled all-employment industry margins; self-employed not directly observed here.</x:v>
      </x:c>
      <x:c r="AA328" s="2" t="str"/>
      <x:c r="AB328" s="2" t="str">
        <x:v>https://www150.statcan.gc.ca/t1/tbl1/en/tv.action?pid=1410020201</x:v>
      </x:c>
    </x:row>
    <x:row r="329" ht="48" customHeight="1">
      <x:c r="A329" s="13" t="str">
        <x:v>CAN</x:v>
      </x:c>
      <x:c r="B329" s="13" t="str">
        <x:v>LMN</x:v>
      </x:c>
      <x:c r="C329" s="13" t="str">
        <x:v>CAN</x:v>
      </x:c>
      <x:c r="D329" s="13" t="n">
        <x:v>2024</x:v>
      </x:c>
      <x:c r="E329" s="13" t="str">
        <x:v>55,551,5511</x:v>
      </x:c>
      <x:c r="F329" s="18" t="str">
        <x:v>Management of companies and enterprises [55,551,5511]</x:v>
      </x:c>
      <x:c r="G329" s="21" t="n">
        <x:v>123.44</x:v>
      </x:c>
      <x:c r="H329" s="22" t="n">
        <x:v>1</x:v>
      </x:c>
      <x:c r="I329" s="21" t="n">
        <x:f>SUM(G318:G330)</x:f>
        <x:v>2032.1190000000001</x:v>
      </x:c>
      <x:c r="J329" s="22" t="n">
        <x:f>G329/I329*H329</x:f>
        <x:v>0.06074447411790352</x:v>
      </x:c>
      <x:c r="K329" s="13" t="str">
        <x:v>NAICS-CA:55,551,5511</x:v>
      </x:c>
      <x:c r="L329" s="15" t="n">
        <x:f>'Crosswalk'!C227</x:f>
        <x:v>0</x:v>
      </x:c>
      <x:c r="M329" s="15" t="n">
        <x:f>'Crosswalk'!D227</x:f>
        <x:v>0</x:v>
      </x:c>
      <x:c r="N329" s="15" t="n">
        <x:f>'Crosswalk'!E227</x:f>
        <x:v>1</x:v>
      </x:c>
      <x:c r="O329" s="15" t="n">
        <x:f>'Crosswalk'!F227</x:f>
        <x:v>0</x:v>
      </x:c>
      <x:c r="P329" s="15" t="n">
        <x:f>'Crosswalk'!G227</x:f>
        <x:v>0</x:v>
      </x:c>
      <x:c r="Q329" s="15" t="n">
        <x:f>'Crosswalk'!H227</x:f>
        <x:v>0</x:v>
      </x:c>
      <x:c r="R329" s="15" t="n">
        <x:f>'Crosswalk'!I227</x:f>
        <x:v>0</x:v>
      </x:c>
      <x:c r="S329" s="15" t="n">
        <x:f>'Crosswalk'!J227</x:f>
        <x:v>0</x:v>
      </x:c>
      <x:c r="T329" s="15" t="n">
        <x:f>'Crosswalk'!K227</x:f>
        <x:v>0</x:v>
      </x:c>
      <x:c r="U329" s="15" t="n">
        <x:f>'Crosswalk'!L227</x:f>
        <x:v>0</x:v>
      </x:c>
      <x:c r="V329" s="15" t="n">
        <x:f>'Crosswalk'!M227</x:f>
        <x:v>0</x:v>
      </x:c>
      <x:c r="W329" s="15" t="n">
        <x:f>'Crosswalk'!N227</x:f>
        <x:v>0</x:v>
      </x:c>
      <x:c r="X329" s="18" t="str">
        <x:v>Statistics Canada SEPH, table 14-10-0202-01, all payroll employees</x:v>
      </x:c>
      <x:c r="Y329" s="13" t="str">
        <x:v>B</x:v>
      </x:c>
      <x:c r="Z329" s="18" t="str">
        <x:v>2024 Canadian payroll-industry composition. Payroll composition is used only to split ILO modelled all-employment industry margins; self-employed not directly observed here.</x:v>
      </x:c>
      <x:c r="AA329" s="13" t="str"/>
      <x:c r="AB329" s="13" t="str">
        <x:v>https://www150.statcan.gc.ca/t1/tbl1/en/tv.action?pid=1410020201</x:v>
      </x:c>
    </x:row>
    <x:row r="330" ht="48" customHeight="1">
      <x:c r="A330" s="2" t="str">
        <x:v>CAN</x:v>
      </x:c>
      <x:c r="B330" s="2" t="str">
        <x:v>LMN</x:v>
      </x:c>
      <x:c r="C330" s="2" t="str">
        <x:v>CAN</x:v>
      </x:c>
      <x:c r="D330" s="2" t="n">
        <x:v>2024</x:v>
      </x:c>
      <x:c r="E330" s="2" t="str">
        <x:v>561</x:v>
      </x:c>
      <x:c r="F330" s="17" t="str">
        <x:v>Administrative and support services [561]</x:v>
      </x:c>
      <x:c r="G330" s="19" t="n">
        <x:v>763.985</x:v>
      </x:c>
      <x:c r="H330" s="20" t="n">
        <x:v>1</x:v>
      </x:c>
      <x:c r="I330" s="19" t="n">
        <x:f>SUM(G318:G330)</x:f>
        <x:v>2032.1190000000001</x:v>
      </x:c>
      <x:c r="J330" s="20" t="n">
        <x:f>G330/I330*H330</x:f>
        <x:v>0.375954853037642</x:v>
      </x:c>
      <x:c r="K330" s="2" t="str">
        <x:v>NAICS-CA:561</x:v>
      </x:c>
      <x:c r="L330" s="14" t="n">
        <x:f>'Crosswalk'!C228</x:f>
        <x:v>0</x:v>
      </x:c>
      <x:c r="M330" s="14" t="n">
        <x:f>'Crosswalk'!D228</x:f>
        <x:v>0</x:v>
      </x:c>
      <x:c r="N330" s="14" t="n">
        <x:f>'Crosswalk'!E228</x:f>
        <x:v>0.96</x:v>
      </x:c>
      <x:c r="O330" s="14" t="n">
        <x:f>'Crosswalk'!F228</x:f>
        <x:v>0.04</x:v>
      </x:c>
      <x:c r="P330" s="14" t="n">
        <x:f>'Crosswalk'!G228</x:f>
        <x:v>0</x:v>
      </x:c>
      <x:c r="Q330" s="14" t="n">
        <x:f>'Crosswalk'!H228</x:f>
        <x:v>0</x:v>
      </x:c>
      <x:c r="R330" s="14" t="n">
        <x:f>'Crosswalk'!I228</x:f>
        <x:v>0</x:v>
      </x:c>
      <x:c r="S330" s="14" t="n">
        <x:f>'Crosswalk'!J228</x:f>
        <x:v>0</x:v>
      </x:c>
      <x:c r="T330" s="14" t="n">
        <x:f>'Crosswalk'!K228</x:f>
        <x:v>0</x:v>
      </x:c>
      <x:c r="U330" s="14" t="n">
        <x:f>'Crosswalk'!L228</x:f>
        <x:v>0</x:v>
      </x:c>
      <x:c r="V330" s="14" t="n">
        <x:f>'Crosswalk'!M228</x:f>
        <x:v>0</x:v>
      </x:c>
      <x:c r="W330" s="14" t="n">
        <x:f>'Crosswalk'!N228</x:f>
        <x:v>0</x:v>
      </x:c>
      <x:c r="X330" s="17" t="str">
        <x:v>Statistics Canada SEPH, table 14-10-0202-01, all payroll employees</x:v>
      </x:c>
      <x:c r="Y330" s="2" t="str">
        <x:v>B</x:v>
      </x:c>
      <x:c r="Z330" s="17" t="str">
        <x:v>2024 Canadian payroll-industry composition. Payroll composition is used only to split ILO modelled all-employment industry margins; self-employed not directly observed here.</x:v>
      </x:c>
      <x:c r="AA330" s="2" t="str"/>
      <x:c r="AB330" s="2" t="str">
        <x:v>https://www150.statcan.gc.ca/t1/tbl1/en/tv.action?pid=1410020201</x:v>
      </x:c>
    </x:row>
    <x:row r="331" ht="48" customHeight="1">
      <x:c r="A331" s="13" t="str">
        <x:v>CAN</x:v>
      </x:c>
      <x:c r="B331" s="13" t="str">
        <x:v>O</x:v>
      </x:c>
      <x:c r="C331" s="13" t="str">
        <x:v>CAN</x:v>
      </x:c>
      <x:c r="D331" s="13" t="n">
        <x:v>2024</x:v>
      </x:c>
      <x:c r="E331" s="13" t="str">
        <x:v>91</x:v>
      </x:c>
      <x:c r="F331" s="18" t="str">
        <x:v>Public administration [91]</x:v>
      </x:c>
      <x:c r="G331" s="21" t="n">
        <x:v>1306.417</x:v>
      </x:c>
      <x:c r="H331" s="22" t="n">
        <x:v>1</x:v>
      </x:c>
      <x:c r="I331" s="21" t="n">
        <x:f>SUM(G331:G331)</x:f>
        <x:v>1306.417</x:v>
      </x:c>
      <x:c r="J331" s="22" t="n">
        <x:f>G331/I331*H331</x:f>
        <x:v>1</x:v>
      </x:c>
      <x:c r="K331" s="13" t="str">
        <x:v>NAICS-CA:91</x:v>
      </x:c>
      <x:c r="L331" s="15" t="n">
        <x:f>'Crosswalk'!C229</x:f>
        <x:v>0</x:v>
      </x:c>
      <x:c r="M331" s="15" t="n">
        <x:f>'Crosswalk'!D229</x:f>
        <x:v>0</x:v>
      </x:c>
      <x:c r="N331" s="15" t="n">
        <x:f>'Crosswalk'!E229</x:f>
        <x:v>0</x:v>
      </x:c>
      <x:c r="O331" s="15" t="n">
        <x:f>'Crosswalk'!F229</x:f>
        <x:v>0</x:v>
      </x:c>
      <x:c r="P331" s="15" t="n">
        <x:f>'Crosswalk'!G229</x:f>
        <x:v>0</x:v>
      </x:c>
      <x:c r="Q331" s="15" t="n">
        <x:f>'Crosswalk'!H229</x:f>
        <x:v>0</x:v>
      </x:c>
      <x:c r="R331" s="15" t="n">
        <x:f>'Crosswalk'!I229</x:f>
        <x:v>0</x:v>
      </x:c>
      <x:c r="S331" s="15" t="n">
        <x:f>'Crosswalk'!J229</x:f>
        <x:v>0</x:v>
      </x:c>
      <x:c r="T331" s="15" t="n">
        <x:f>'Crosswalk'!K229</x:f>
        <x:v>0</x:v>
      </x:c>
      <x:c r="U331" s="15" t="n">
        <x:f>'Crosswalk'!L229</x:f>
        <x:v>0</x:v>
      </x:c>
      <x:c r="V331" s="15" t="n">
        <x:f>'Crosswalk'!M229</x:f>
        <x:v>0</x:v>
      </x:c>
      <x:c r="W331" s="15" t="n">
        <x:f>'Crosswalk'!N229</x:f>
        <x:v>1</x:v>
      </x:c>
      <x:c r="X331" s="18" t="str">
        <x:v>Statistics Canada SEPH, table 14-10-0202-01, all payroll employees</x:v>
      </x:c>
      <x:c r="Y331" s="13" t="str">
        <x:v>B</x:v>
      </x:c>
      <x:c r="Z331" s="18" t="str">
        <x:v>2024 Canadian payroll-industry composition. Payroll composition is used only to split ILO modelled all-employment industry margins; self-employed not directly observed here.</x:v>
      </x:c>
      <x:c r="AA331" s="13" t="str"/>
      <x:c r="AB331" s="13" t="str">
        <x:v>https://www150.statcan.gc.ca/t1/tbl1/en/tv.action?pid=1410020201</x:v>
      </x:c>
    </x:row>
    <x:row r="332" ht="48" customHeight="1">
      <x:c r="A332" s="2" t="str">
        <x:v>CAN</x:v>
      </x:c>
      <x:c r="B332" s="2" t="str">
        <x:v>P</x:v>
      </x:c>
      <x:c r="C332" s="2" t="str">
        <x:v>CAN</x:v>
      </x:c>
      <x:c r="D332" s="2" t="n">
        <x:v>2024</x:v>
      </x:c>
      <x:c r="E332" s="2" t="str">
        <x:v>61,611</x:v>
      </x:c>
      <x:c r="F332" s="17" t="str">
        <x:v>Educational services [61,611]</x:v>
      </x:c>
      <x:c r="G332" s="19" t="n">
        <x:v>1475.384</x:v>
      </x:c>
      <x:c r="H332" s="20" t="n">
        <x:v>1</x:v>
      </x:c>
      <x:c r="I332" s="19" t="n">
        <x:f>SUM(G332:G332)</x:f>
        <x:v>1475.384</x:v>
      </x:c>
      <x:c r="J332" s="20" t="n">
        <x:f>G332/I332*H332</x:f>
        <x:v>1</x:v>
      </x:c>
      <x:c r="K332" s="2" t="str">
        <x:v>NAICS-CA:61,611</x:v>
      </x:c>
      <x:c r="L332" s="14" t="n">
        <x:f>'Crosswalk'!C230</x:f>
        <x:v>0</x:v>
      </x:c>
      <x:c r="M332" s="14" t="n">
        <x:f>'Crosswalk'!D230</x:f>
        <x:v>0</x:v>
      </x:c>
      <x:c r="N332" s="14" t="n">
        <x:f>'Crosswalk'!E230</x:f>
        <x:v>0</x:v>
      </x:c>
      <x:c r="O332" s="14" t="n">
        <x:f>'Crosswalk'!F230</x:f>
        <x:v>1</x:v>
      </x:c>
      <x:c r="P332" s="14" t="n">
        <x:f>'Crosswalk'!G230</x:f>
        <x:v>0</x:v>
      </x:c>
      <x:c r="Q332" s="14" t="n">
        <x:f>'Crosswalk'!H230</x:f>
        <x:v>0</x:v>
      </x:c>
      <x:c r="R332" s="14" t="n">
        <x:f>'Crosswalk'!I230</x:f>
        <x:v>0</x:v>
      </x:c>
      <x:c r="S332" s="14" t="n">
        <x:f>'Crosswalk'!J230</x:f>
        <x:v>0</x:v>
      </x:c>
      <x:c r="T332" s="14" t="n">
        <x:f>'Crosswalk'!K230</x:f>
        <x:v>0</x:v>
      </x:c>
      <x:c r="U332" s="14" t="n">
        <x:f>'Crosswalk'!L230</x:f>
        <x:v>0</x:v>
      </x:c>
      <x:c r="V332" s="14" t="n">
        <x:f>'Crosswalk'!M230</x:f>
        <x:v>0</x:v>
      </x:c>
      <x:c r="W332" s="14" t="n">
        <x:f>'Crosswalk'!N230</x:f>
        <x:v>0</x:v>
      </x:c>
      <x:c r="X332" s="17" t="str">
        <x:v>Statistics Canada SEPH, table 14-10-0202-01, all payroll employees</x:v>
      </x:c>
      <x:c r="Y332" s="2" t="str">
        <x:v>A</x:v>
      </x:c>
      <x:c r="Z332" s="17" t="str">
        <x:v>2024 Canadian payroll-industry composition. Payroll composition is used only to split ILO modelled all-employment industry margins; self-employed not directly observed here.</x:v>
      </x:c>
      <x:c r="AA332" s="2" t="str"/>
      <x:c r="AB332" s="2" t="str">
        <x:v>https://www150.statcan.gc.ca/t1/tbl1/en/tv.action?pid=1410020201</x:v>
      </x:c>
    </x:row>
    <x:row r="333" ht="48" customHeight="1">
      <x:c r="A333" s="13" t="str">
        <x:v>CAN</x:v>
      </x:c>
      <x:c r="B333" s="13" t="str">
        <x:v>Q</x:v>
      </x:c>
      <x:c r="C333" s="13" t="str">
        <x:v>CAN</x:v>
      </x:c>
      <x:c r="D333" s="13" t="n">
        <x:v>2024</x:v>
      </x:c>
      <x:c r="E333" s="13" t="str">
        <x:v>621</x:v>
      </x:c>
      <x:c r="F333" s="18" t="str">
        <x:v>Ambulatory health care services [621]</x:v>
      </x:c>
      <x:c r="G333" s="21" t="n">
        <x:v>712.826</x:v>
      </x:c>
      <x:c r="H333" s="22" t="n">
        <x:v>1</x:v>
      </x:c>
      <x:c r="I333" s="21" t="n">
        <x:f>SUM(G333:G336)</x:f>
        <x:v>2395.5690000000004</x:v>
      </x:c>
      <x:c r="J333" s="22" t="n">
        <x:f>G333/I333*H333</x:f>
        <x:v>0.29756020385970927</x:v>
      </x:c>
      <x:c r="K333" s="13" t="str">
        <x:v>NAICS-CA:621</x:v>
      </x:c>
      <x:c r="L333" s="15" t="n">
        <x:f>'Crosswalk'!C231</x:f>
        <x:v>0</x:v>
      </x:c>
      <x:c r="M333" s="15" t="n">
        <x:f>'Crosswalk'!D231</x:f>
        <x:v>0</x:v>
      </x:c>
      <x:c r="N333" s="15" t="n">
        <x:f>'Crosswalk'!E231</x:f>
        <x:v>0</x:v>
      </x:c>
      <x:c r="O333" s="15" t="n">
        <x:f>'Crosswalk'!F231</x:f>
        <x:v>0</x:v>
      </x:c>
      <x:c r="P333" s="15" t="n">
        <x:f>'Crosswalk'!G231</x:f>
        <x:v>0</x:v>
      </x:c>
      <x:c r="Q333" s="15" t="n">
        <x:f>'Crosswalk'!H231</x:f>
        <x:v>1</x:v>
      </x:c>
      <x:c r="R333" s="15" t="n">
        <x:f>'Crosswalk'!I231</x:f>
        <x:v>0</x:v>
      </x:c>
      <x:c r="S333" s="15" t="n">
        <x:f>'Crosswalk'!J231</x:f>
        <x:v>0</x:v>
      </x:c>
      <x:c r="T333" s="15" t="n">
        <x:f>'Crosswalk'!K231</x:f>
        <x:v>0</x:v>
      </x:c>
      <x:c r="U333" s="15" t="n">
        <x:f>'Crosswalk'!L231</x:f>
        <x:v>0</x:v>
      </x:c>
      <x:c r="V333" s="15" t="n">
        <x:f>'Crosswalk'!M231</x:f>
        <x:v>0</x:v>
      </x:c>
      <x:c r="W333" s="15" t="n">
        <x:f>'Crosswalk'!N231</x:f>
        <x:v>0</x:v>
      </x:c>
      <x:c r="X333" s="18" t="str">
        <x:v>Statistics Canada SEPH, table 14-10-0202-01, all payroll employees</x:v>
      </x:c>
      <x:c r="Y333" s="13" t="str">
        <x:v>B</x:v>
      </x:c>
      <x:c r="Z333" s="18" t="str">
        <x:v>2024 Canadian payroll-industry composition. Payroll composition is used only to split ILO modelled all-employment industry margins; self-employed not directly observed here.</x:v>
      </x:c>
      <x:c r="AA333" s="13" t="str"/>
      <x:c r="AB333" s="13" t="str">
        <x:v>https://www150.statcan.gc.ca/t1/tbl1/en/tv.action?pid=1410020201</x:v>
      </x:c>
    </x:row>
    <x:row r="334" ht="48" customHeight="1">
      <x:c r="A334" s="2" t="str">
        <x:v>CAN</x:v>
      </x:c>
      <x:c r="B334" s="2" t="str">
        <x:v>Q</x:v>
      </x:c>
      <x:c r="C334" s="2" t="str">
        <x:v>CAN</x:v>
      </x:c>
      <x:c r="D334" s="2" t="n">
        <x:v>2024</x:v>
      </x:c>
      <x:c r="E334" s="2" t="str">
        <x:v>622</x:v>
      </x:c>
      <x:c r="F334" s="17" t="str">
        <x:v>Hospitals [622]</x:v>
      </x:c>
      <x:c r="G334" s="19" t="n">
        <x:v>719.139</x:v>
      </x:c>
      <x:c r="H334" s="20" t="n">
        <x:v>1</x:v>
      </x:c>
      <x:c r="I334" s="19" t="n">
        <x:f>SUM(G333:G336)</x:f>
        <x:v>2395.5690000000004</x:v>
      </x:c>
      <x:c r="J334" s="20" t="n">
        <x:f>G334/I334*H334</x:f>
        <x:v>0.30019548591587214</x:v>
      </x:c>
      <x:c r="K334" s="2" t="str">
        <x:v>NAICS-CA:622</x:v>
      </x:c>
      <x:c r="L334" s="14" t="n">
        <x:f>'Crosswalk'!C232</x:f>
        <x:v>0</x:v>
      </x:c>
      <x:c r="M334" s="14" t="n">
        <x:f>'Crosswalk'!D232</x:f>
        <x:v>0</x:v>
      </x:c>
      <x:c r="N334" s="14" t="n">
        <x:f>'Crosswalk'!E232</x:f>
        <x:v>0</x:v>
      </x:c>
      <x:c r="O334" s="14" t="n">
        <x:f>'Crosswalk'!F232</x:f>
        <x:v>0</x:v>
      </x:c>
      <x:c r="P334" s="14" t="n">
        <x:f>'Crosswalk'!G232</x:f>
        <x:v>0</x:v>
      </x:c>
      <x:c r="Q334" s="14" t="n">
        <x:f>'Crosswalk'!H232</x:f>
        <x:v>1</x:v>
      </x:c>
      <x:c r="R334" s="14" t="n">
        <x:f>'Crosswalk'!I232</x:f>
        <x:v>0</x:v>
      </x:c>
      <x:c r="S334" s="14" t="n">
        <x:f>'Crosswalk'!J232</x:f>
        <x:v>0</x:v>
      </x:c>
      <x:c r="T334" s="14" t="n">
        <x:f>'Crosswalk'!K232</x:f>
        <x:v>0</x:v>
      </x:c>
      <x:c r="U334" s="14" t="n">
        <x:f>'Crosswalk'!L232</x:f>
        <x:v>0</x:v>
      </x:c>
      <x:c r="V334" s="14" t="n">
        <x:f>'Crosswalk'!M232</x:f>
        <x:v>0</x:v>
      </x:c>
      <x:c r="W334" s="14" t="n">
        <x:f>'Crosswalk'!N232</x:f>
        <x:v>0</x:v>
      </x:c>
      <x:c r="X334" s="17" t="str">
        <x:v>Statistics Canada SEPH, table 14-10-0202-01, all payroll employees</x:v>
      </x:c>
      <x:c r="Y334" s="2" t="str">
        <x:v>A</x:v>
      </x:c>
      <x:c r="Z334" s="17" t="str">
        <x:v>2024 Canadian payroll-industry composition. Payroll composition is used only to split ILO modelled all-employment industry margins; self-employed not directly observed here.</x:v>
      </x:c>
      <x:c r="AA334" s="2" t="str"/>
      <x:c r="AB334" s="2" t="str">
        <x:v>https://www150.statcan.gc.ca/t1/tbl1/en/tv.action?pid=1410020201</x:v>
      </x:c>
    </x:row>
    <x:row r="335" ht="48" customHeight="1">
      <x:c r="A335" s="13" t="str">
        <x:v>CAN</x:v>
      </x:c>
      <x:c r="B335" s="13" t="str">
        <x:v>Q</x:v>
      </x:c>
      <x:c r="C335" s="13" t="str">
        <x:v>CAN</x:v>
      </x:c>
      <x:c r="D335" s="13" t="n">
        <x:v>2024</x:v>
      </x:c>
      <x:c r="E335" s="13" t="str">
        <x:v>623</x:v>
      </x:c>
      <x:c r="F335" s="18" t="str">
        <x:v>Nursing and residential care facilities [623]</x:v>
      </x:c>
      <x:c r="G335" s="21" t="n">
        <x:v>516.898</x:v>
      </x:c>
      <x:c r="H335" s="22" t="n">
        <x:v>1</x:v>
      </x:c>
      <x:c r="I335" s="21" t="n">
        <x:f>SUM(G333:G336)</x:f>
        <x:v>2395.5690000000004</x:v>
      </x:c>
      <x:c r="J335" s="22" t="n">
        <x:f>G335/I335*H335</x:f>
        <x:v>0.21577253671257224</x:v>
      </x:c>
      <x:c r="K335" s="13" t="str">
        <x:v>NAICS-CA:623</x:v>
      </x:c>
      <x:c r="L335" s="15" t="n">
        <x:f>'Crosswalk'!C233</x:f>
        <x:v>0</x:v>
      </x:c>
      <x:c r="M335" s="15" t="n">
        <x:f>'Crosswalk'!D233</x:f>
        <x:v>0</x:v>
      </x:c>
      <x:c r="N335" s="15" t="n">
        <x:f>'Crosswalk'!E233</x:f>
        <x:v>0</x:v>
      </x:c>
      <x:c r="O335" s="15" t="n">
        <x:f>'Crosswalk'!F233</x:f>
        <x:v>0</x:v>
      </x:c>
      <x:c r="P335" s="15" t="n">
        <x:f>'Crosswalk'!G233</x:f>
        <x:v>0</x:v>
      </x:c>
      <x:c r="Q335" s="15" t="n">
        <x:f>'Crosswalk'!H233</x:f>
        <x:v>1</x:v>
      </x:c>
      <x:c r="R335" s="15" t="n">
        <x:f>'Crosswalk'!I233</x:f>
        <x:v>0</x:v>
      </x:c>
      <x:c r="S335" s="15" t="n">
        <x:f>'Crosswalk'!J233</x:f>
        <x:v>0</x:v>
      </x:c>
      <x:c r="T335" s="15" t="n">
        <x:f>'Crosswalk'!K233</x:f>
        <x:v>0</x:v>
      </x:c>
      <x:c r="U335" s="15" t="n">
        <x:f>'Crosswalk'!L233</x:f>
        <x:v>0</x:v>
      </x:c>
      <x:c r="V335" s="15" t="n">
        <x:f>'Crosswalk'!M233</x:f>
        <x:v>0</x:v>
      </x:c>
      <x:c r="W335" s="15" t="n">
        <x:f>'Crosswalk'!N233</x:f>
        <x:v>0</x:v>
      </x:c>
      <x:c r="X335" s="18" t="str">
        <x:v>Statistics Canada SEPH, table 14-10-0202-01, all payroll employees</x:v>
      </x:c>
      <x:c r="Y335" s="13" t="str">
        <x:v>B</x:v>
      </x:c>
      <x:c r="Z335" s="18" t="str">
        <x:v>2024 Canadian payroll-industry composition. Payroll composition is used only to split ILO modelled all-employment industry margins; self-employed not directly observed here.</x:v>
      </x:c>
      <x:c r="AA335" s="13" t="str"/>
      <x:c r="AB335" s="13" t="str">
        <x:v>https://www150.statcan.gc.ca/t1/tbl1/en/tv.action?pid=1410020201</x:v>
      </x:c>
    </x:row>
    <x:row r="336" ht="48" customHeight="1">
      <x:c r="A336" s="2" t="str">
        <x:v>CAN</x:v>
      </x:c>
      <x:c r="B336" s="2" t="str">
        <x:v>Q</x:v>
      </x:c>
      <x:c r="C336" s="2" t="str">
        <x:v>CAN</x:v>
      </x:c>
      <x:c r="D336" s="2" t="n">
        <x:v>2024</x:v>
      </x:c>
      <x:c r="E336" s="2" t="str">
        <x:v>624</x:v>
      </x:c>
      <x:c r="F336" s="17" t="str">
        <x:v>Social assistance [624]</x:v>
      </x:c>
      <x:c r="G336" s="19" t="n">
        <x:v>446.706</x:v>
      </x:c>
      <x:c r="H336" s="20" t="n">
        <x:v>1</x:v>
      </x:c>
      <x:c r="I336" s="19" t="n">
        <x:f>SUM(G333:G336)</x:f>
        <x:v>2395.5690000000004</x:v>
      </x:c>
      <x:c r="J336" s="20" t="n">
        <x:f>G336/I336*H336</x:f>
        <x:v>0.1864717735118462</x:v>
      </x:c>
      <x:c r="K336" s="2" t="str">
        <x:v>NAICS-CA:624</x:v>
      </x:c>
      <x:c r="L336" s="14" t="n">
        <x:f>'Crosswalk'!C234</x:f>
        <x:v>0</x:v>
      </x:c>
      <x:c r="M336" s="14" t="n">
        <x:f>'Crosswalk'!D234</x:f>
        <x:v>0</x:v>
      </x:c>
      <x:c r="N336" s="14" t="n">
        <x:f>'Crosswalk'!E234</x:f>
        <x:v>0</x:v>
      </x:c>
      <x:c r="O336" s="14" t="n">
        <x:f>'Crosswalk'!F234</x:f>
        <x:v>0</x:v>
      </x:c>
      <x:c r="P336" s="14" t="n">
        <x:f>'Crosswalk'!G234</x:f>
        <x:v>0</x:v>
      </x:c>
      <x:c r="Q336" s="14" t="n">
        <x:f>'Crosswalk'!H234</x:f>
        <x:v>0</x:v>
      </x:c>
      <x:c r="R336" s="14" t="n">
        <x:f>'Crosswalk'!I234</x:f>
        <x:v>0</x:v>
      </x:c>
      <x:c r="S336" s="14" t="n">
        <x:f>'Crosswalk'!J234</x:f>
        <x:v>0</x:v>
      </x:c>
      <x:c r="T336" s="14" t="n">
        <x:f>'Crosswalk'!K234</x:f>
        <x:v>0</x:v>
      </x:c>
      <x:c r="U336" s="14" t="n">
        <x:f>'Crosswalk'!L234</x:f>
        <x:v>0</x:v>
      </x:c>
      <x:c r="V336" s="14" t="n">
        <x:f>'Crosswalk'!M234</x:f>
        <x:v>0</x:v>
      </x:c>
      <x:c r="W336" s="14" t="n">
        <x:f>'Crosswalk'!N234</x:f>
        <x:v>1</x:v>
      </x:c>
      <x:c r="X336" s="17" t="str">
        <x:v>Statistics Canada SEPH, table 14-10-0202-01, all payroll employees</x:v>
      </x:c>
      <x:c r="Y336" s="2" t="str">
        <x:v>A</x:v>
      </x:c>
      <x:c r="Z336" s="17" t="str">
        <x:v>2024 Canadian payroll-industry composition. Payroll composition is used only to split ILO modelled all-employment industry margins; self-employed not directly observed here.</x:v>
      </x:c>
      <x:c r="AA336" s="2" t="str"/>
      <x:c r="AB336" s="2" t="str">
        <x:v>https://www150.statcan.gc.ca/t1/tbl1/en/tv.action?pid=1410020201</x:v>
      </x:c>
    </x:row>
    <x:row r="337" ht="48" customHeight="1">
      <x:c r="A337" s="13" t="str">
        <x:v>CAN</x:v>
      </x:c>
      <x:c r="B337" s="13" t="str">
        <x:v>RSTU</x:v>
      </x:c>
      <x:c r="C337" s="13" t="str">
        <x:v>CAN</x:v>
      </x:c>
      <x:c r="D337" s="13" t="n">
        <x:v>2024</x:v>
      </x:c>
      <x:c r="E337" s="13" t="str">
        <x:v>711</x:v>
      </x:c>
      <x:c r="F337" s="18" t="str">
        <x:v>Performing arts, spectator sports and related industries [711]</x:v>
      </x:c>
      <x:c r="G337" s="21" t="n">
        <x:v>58.949</x:v>
      </x:c>
      <x:c r="H337" s="22" t="n">
        <x:v>1</x:v>
      </x:c>
      <x:c r="I337" s="21" t="n">
        <x:f>SUM(G337:G342)</x:f>
        <x:v>890.806</x:v>
      </x:c>
      <x:c r="J337" s="22" t="n">
        <x:f>G337/I337*H337</x:f>
        <x:v>0.06617490227950866</x:v>
      </x:c>
      <x:c r="K337" s="13" t="str">
        <x:v>NAICS-CA:711</x:v>
      </x:c>
      <x:c r="L337" s="15" t="n">
        <x:f>'Crosswalk'!C235</x:f>
        <x:v>0</x:v>
      </x:c>
      <x:c r="M337" s="15" t="n">
        <x:f>'Crosswalk'!D235</x:f>
        <x:v>0</x:v>
      </x:c>
      <x:c r="N337" s="15" t="n">
        <x:f>'Crosswalk'!E235</x:f>
        <x:v>0</x:v>
      </x:c>
      <x:c r="O337" s="15" t="n">
        <x:f>'Crosswalk'!F235</x:f>
        <x:v>0</x:v>
      </x:c>
      <x:c r="P337" s="15" t="n">
        <x:f>'Crosswalk'!G235</x:f>
        <x:v>0</x:v>
      </x:c>
      <x:c r="Q337" s="15" t="n">
        <x:f>'Crosswalk'!H235</x:f>
        <x:v>0</x:v>
      </x:c>
      <x:c r="R337" s="15" t="n">
        <x:f>'Crosswalk'!I235</x:f>
        <x:v>0</x:v>
      </x:c>
      <x:c r="S337" s="15" t="n">
        <x:f>'Crosswalk'!J235</x:f>
        <x:v>0</x:v>
      </x:c>
      <x:c r="T337" s="15" t="n">
        <x:f>'Crosswalk'!K235</x:f>
        <x:v>1</x:v>
      </x:c>
      <x:c r="U337" s="15" t="n">
        <x:f>'Crosswalk'!L235</x:f>
        <x:v>0</x:v>
      </x:c>
      <x:c r="V337" s="15" t="n">
        <x:f>'Crosswalk'!M235</x:f>
        <x:v>0</x:v>
      </x:c>
      <x:c r="W337" s="15" t="n">
        <x:f>'Crosswalk'!N235</x:f>
        <x:v>0</x:v>
      </x:c>
      <x:c r="X337" s="18" t="str">
        <x:v>Statistics Canada SEPH, table 14-10-0202-01, all payroll employees</x:v>
      </x:c>
      <x:c r="Y337" s="13" t="str">
        <x:v>A</x:v>
      </x:c>
      <x:c r="Z337" s="18" t="str">
        <x:v>2024 Canadian payroll-industry composition. Payroll composition is used only to split ILO modelled all-employment industry margins; self-employed not directly observed here.</x:v>
      </x:c>
      <x:c r="AA337" s="13" t="str"/>
      <x:c r="AB337" s="13" t="str">
        <x:v>https://www150.statcan.gc.ca/t1/tbl1/en/tv.action?pid=1410020201</x:v>
      </x:c>
    </x:row>
    <x:row r="338" ht="48" customHeight="1">
      <x:c r="A338" s="2" t="str">
        <x:v>CAN</x:v>
      </x:c>
      <x:c r="B338" s="2" t="str">
        <x:v>RSTU</x:v>
      </x:c>
      <x:c r="C338" s="2" t="str">
        <x:v>CAN</x:v>
      </x:c>
      <x:c r="D338" s="2" t="n">
        <x:v>2024</x:v>
      </x:c>
      <x:c r="E338" s="2" t="str">
        <x:v>712,7121</x:v>
      </x:c>
      <x:c r="F338" s="17" t="str">
        <x:v>Heritage institutions [712,7121]</x:v>
      </x:c>
      <x:c r="G338" s="19" t="n">
        <x:v>30.175</x:v>
      </x:c>
      <x:c r="H338" s="20" t="n">
        <x:v>1</x:v>
      </x:c>
      <x:c r="I338" s="19" t="n">
        <x:f>SUM(G337:G342)</x:f>
        <x:v>890.806</x:v>
      </x:c>
      <x:c r="J338" s="20" t="n">
        <x:f>G338/I338*H338</x:f>
        <x:v>0.03387381764379674</x:v>
      </x:c>
      <x:c r="K338" s="2" t="str">
        <x:v>NAICS-CA:712,7121</x:v>
      </x:c>
      <x:c r="L338" s="14" t="n">
        <x:f>'Crosswalk'!C236</x:f>
        <x:v>0</x:v>
      </x:c>
      <x:c r="M338" s="14" t="n">
        <x:f>'Crosswalk'!D236</x:f>
        <x:v>0</x:v>
      </x:c>
      <x:c r="N338" s="14" t="n">
        <x:f>'Crosswalk'!E236</x:f>
        <x:v>0</x:v>
      </x:c>
      <x:c r="O338" s="14" t="n">
        <x:f>'Crosswalk'!F236</x:f>
        <x:v>0</x:v>
      </x:c>
      <x:c r="P338" s="14" t="n">
        <x:f>'Crosswalk'!G236</x:f>
        <x:v>0</x:v>
      </x:c>
      <x:c r="Q338" s="14" t="n">
        <x:f>'Crosswalk'!H236</x:f>
        <x:v>0</x:v>
      </x:c>
      <x:c r="R338" s="14" t="n">
        <x:f>'Crosswalk'!I236</x:f>
        <x:v>0</x:v>
      </x:c>
      <x:c r="S338" s="14" t="n">
        <x:f>'Crosswalk'!J236</x:f>
        <x:v>0</x:v>
      </x:c>
      <x:c r="T338" s="14" t="n">
        <x:f>'Crosswalk'!K236</x:f>
        <x:v>0</x:v>
      </x:c>
      <x:c r="U338" s="14" t="n">
        <x:f>'Crosswalk'!L236</x:f>
        <x:v>0</x:v>
      </x:c>
      <x:c r="V338" s="14" t="n">
        <x:f>'Crosswalk'!M236</x:f>
        <x:v>0</x:v>
      </x:c>
      <x:c r="W338" s="14" t="n">
        <x:f>'Crosswalk'!N236</x:f>
        <x:v>1</x:v>
      </x:c>
      <x:c r="X338" s="17" t="str">
        <x:v>Statistics Canada SEPH, table 14-10-0202-01, all payroll employees</x:v>
      </x:c>
      <x:c r="Y338" s="2" t="str">
        <x:v>B</x:v>
      </x:c>
      <x:c r="Z338" s="17" t="str">
        <x:v>2024 Canadian payroll-industry composition. Payroll composition is used only to split ILO modelled all-employment industry margins; self-employed not directly observed here.</x:v>
      </x:c>
      <x:c r="AA338" s="2" t="str"/>
      <x:c r="AB338" s="2" t="str">
        <x:v>https://www150.statcan.gc.ca/t1/tbl1/en/tv.action?pid=1410020201</x:v>
      </x:c>
    </x:row>
    <x:row r="339" ht="48" customHeight="1">
      <x:c r="A339" s="13" t="str">
        <x:v>CAN</x:v>
      </x:c>
      <x:c r="B339" s="13" t="str">
        <x:v>RSTU</x:v>
      </x:c>
      <x:c r="C339" s="13" t="str">
        <x:v>CAN</x:v>
      </x:c>
      <x:c r="D339" s="13" t="n">
        <x:v>2024</x:v>
      </x:c>
      <x:c r="E339" s="13" t="str">
        <x:v>713</x:v>
      </x:c>
      <x:c r="F339" s="18" t="str">
        <x:v>Amusement, gambling and recreation industries [713]</x:v>
      </x:c>
      <x:c r="G339" s="21" t="n">
        <x:v>228.766</x:v>
      </x:c>
      <x:c r="H339" s="22" t="n">
        <x:v>1</x:v>
      </x:c>
      <x:c r="I339" s="21" t="n">
        <x:f>SUM(G337:G342)</x:f>
        <x:v>890.806</x:v>
      </x:c>
      <x:c r="J339" s="22" t="n">
        <x:f>G339/I339*H339</x:f>
        <x:v>0.2568078796056605</x:v>
      </x:c>
      <x:c r="K339" s="13" t="str">
        <x:v>NAICS-CA:713</x:v>
      </x:c>
      <x:c r="L339" s="15" t="n">
        <x:f>'Crosswalk'!C237</x:f>
        <x:v>0</x:v>
      </x:c>
      <x:c r="M339" s="15" t="n">
        <x:f>'Crosswalk'!D237</x:f>
        <x:v>0</x:v>
      </x:c>
      <x:c r="N339" s="15" t="n">
        <x:f>'Crosswalk'!E237</x:f>
        <x:v>0</x:v>
      </x:c>
      <x:c r="O339" s="15" t="n">
        <x:f>'Crosswalk'!F237</x:f>
        <x:v>1</x:v>
      </x:c>
      <x:c r="P339" s="15" t="n">
        <x:f>'Crosswalk'!G237</x:f>
        <x:v>0</x:v>
      </x:c>
      <x:c r="Q339" s="15" t="n">
        <x:f>'Crosswalk'!H237</x:f>
        <x:v>0</x:v>
      </x:c>
      <x:c r="R339" s="15" t="n">
        <x:f>'Crosswalk'!I237</x:f>
        <x:v>0</x:v>
      </x:c>
      <x:c r="S339" s="15" t="n">
        <x:f>'Crosswalk'!J237</x:f>
        <x:v>0</x:v>
      </x:c>
      <x:c r="T339" s="15" t="n">
        <x:f>'Crosswalk'!K237</x:f>
        <x:v>0</x:v>
      </x:c>
      <x:c r="U339" s="15" t="n">
        <x:f>'Crosswalk'!L237</x:f>
        <x:v>0</x:v>
      </x:c>
      <x:c r="V339" s="15" t="n">
        <x:f>'Crosswalk'!M237</x:f>
        <x:v>0</x:v>
      </x:c>
      <x:c r="W339" s="15" t="n">
        <x:f>'Crosswalk'!N237</x:f>
        <x:v>0</x:v>
      </x:c>
      <x:c r="X339" s="18" t="str">
        <x:v>Statistics Canada SEPH, table 14-10-0202-01, all payroll employees</x:v>
      </x:c>
      <x:c r="Y339" s="13" t="str">
        <x:v>A</x:v>
      </x:c>
      <x:c r="Z339" s="18" t="str">
        <x:v>2024 Canadian payroll-industry composition. Payroll composition is used only to split ILO modelled all-employment industry margins; self-employed not directly observed here.</x:v>
      </x:c>
      <x:c r="AA339" s="13" t="str"/>
      <x:c r="AB339" s="13" t="str">
        <x:v>https://www150.statcan.gc.ca/t1/tbl1/en/tv.action?pid=1410020201</x:v>
      </x:c>
    </x:row>
    <x:row r="340" ht="48" customHeight="1">
      <x:c r="A340" s="2" t="str">
        <x:v>CAN</x:v>
      </x:c>
      <x:c r="B340" s="2" t="str">
        <x:v>RSTU</x:v>
      </x:c>
      <x:c r="C340" s="2" t="str">
        <x:v>CAN</x:v>
      </x:c>
      <x:c r="D340" s="2" t="n">
        <x:v>2024</x:v>
      </x:c>
      <x:c r="E340" s="2" t="str">
        <x:v>811</x:v>
      </x:c>
      <x:c r="F340" s="17" t="str">
        <x:v>Repair and maintenance [811]</x:v>
      </x:c>
      <x:c r="G340" s="19" t="n">
        <x:v>187.335</x:v>
      </x:c>
      <x:c r="H340" s="20" t="n">
        <x:v>1</x:v>
      </x:c>
      <x:c r="I340" s="19" t="n">
        <x:f>SUM(G337:G342)</x:f>
        <x:v>890.806</x:v>
      </x:c>
      <x:c r="J340" s="20" t="n">
        <x:f>G340/I340*H340</x:f>
        <x:v>0.21029831411104102</x:v>
      </x:c>
      <x:c r="K340" s="2" t="str">
        <x:v>NAICS-CA:811</x:v>
      </x:c>
      <x:c r="L340" s="14" t="n">
        <x:f>'Crosswalk'!C238</x:f>
        <x:v>0</x:v>
      </x:c>
      <x:c r="M340" s="14" t="n">
        <x:f>'Crosswalk'!D238</x:f>
        <x:v>0</x:v>
      </x:c>
      <x:c r="N340" s="14" t="n">
        <x:f>'Crosswalk'!E238</x:f>
        <x:v>0.15</x:v>
      </x:c>
      <x:c r="O340" s="14" t="n">
        <x:f>'Crosswalk'!F238</x:f>
        <x:v>0.8</x:v>
      </x:c>
      <x:c r="P340" s="14" t="n">
        <x:f>'Crosswalk'!G238</x:f>
        <x:v>0</x:v>
      </x:c>
      <x:c r="Q340" s="14" t="n">
        <x:f>'Crosswalk'!H238</x:f>
        <x:v>0</x:v>
      </x:c>
      <x:c r="R340" s="14" t="n">
        <x:f>'Crosswalk'!I238</x:f>
        <x:v>0</x:v>
      </x:c>
      <x:c r="S340" s="14" t="n">
        <x:f>'Crosswalk'!J238</x:f>
        <x:v>0.05</x:v>
      </x:c>
      <x:c r="T340" s="14" t="n">
        <x:f>'Crosswalk'!K238</x:f>
        <x:v>0</x:v>
      </x:c>
      <x:c r="U340" s="14" t="n">
        <x:f>'Crosswalk'!L238</x:f>
        <x:v>0</x:v>
      </x:c>
      <x:c r="V340" s="14" t="n">
        <x:f>'Crosswalk'!M238</x:f>
        <x:v>0</x:v>
      </x:c>
      <x:c r="W340" s="14" t="n">
        <x:f>'Crosswalk'!N238</x:f>
        <x:v>0</x:v>
      </x:c>
      <x:c r="X340" s="17" t="str">
        <x:v>Statistics Canada SEPH, table 14-10-0202-01, all payroll employees</x:v>
      </x:c>
      <x:c r="Y340" s="2" t="str">
        <x:v>B</x:v>
      </x:c>
      <x:c r="Z340" s="17" t="str">
        <x:v>2024 Canadian payroll-industry composition. Payroll composition is used only to split ILO modelled all-employment industry margins; self-employed not directly observed here.</x:v>
      </x:c>
      <x:c r="AA340" s="2" t="str"/>
      <x:c r="AB340" s="2" t="str">
        <x:v>https://www150.statcan.gc.ca/t1/tbl1/en/tv.action?pid=1410020201</x:v>
      </x:c>
    </x:row>
    <x:row r="341" ht="48" customHeight="1">
      <x:c r="A341" s="13" t="str">
        <x:v>CAN</x:v>
      </x:c>
      <x:c r="B341" s="13" t="str">
        <x:v>RSTU</x:v>
      </x:c>
      <x:c r="C341" s="13" t="str">
        <x:v>CAN</x:v>
      </x:c>
      <x:c r="D341" s="13" t="n">
        <x:v>2024</x:v>
      </x:c>
      <x:c r="E341" s="13" t="str">
        <x:v>812</x:v>
      </x:c>
      <x:c r="F341" s="18" t="str">
        <x:v>Personal and laundry services [812]</x:v>
      </x:c>
      <x:c r="G341" s="21" t="n">
        <x:v>156.076</x:v>
      </x:c>
      <x:c r="H341" s="22" t="n">
        <x:v>1</x:v>
      </x:c>
      <x:c r="I341" s="21" t="n">
        <x:f>SUM(G337:G342)</x:f>
        <x:v>890.806</x:v>
      </x:c>
      <x:c r="J341" s="22" t="n">
        <x:f>G341/I341*H341</x:f>
        <x:v>0.175207620963487</x:v>
      </x:c>
      <x:c r="K341" s="13" t="str">
        <x:v>NAICS-CA:812</x:v>
      </x:c>
      <x:c r="L341" s="15" t="n">
        <x:f>'Crosswalk'!C239</x:f>
        <x:v>0</x:v>
      </x:c>
      <x:c r="M341" s="15" t="n">
        <x:f>'Crosswalk'!D239</x:f>
        <x:v>0</x:v>
      </x:c>
      <x:c r="N341" s="15" t="n">
        <x:f>'Crosswalk'!E239</x:f>
        <x:v>0</x:v>
      </x:c>
      <x:c r="O341" s="15" t="n">
        <x:f>'Crosswalk'!F239</x:f>
        <x:v>1</x:v>
      </x:c>
      <x:c r="P341" s="15" t="n">
        <x:f>'Crosswalk'!G239</x:f>
        <x:v>0</x:v>
      </x:c>
      <x:c r="Q341" s="15" t="n">
        <x:f>'Crosswalk'!H239</x:f>
        <x:v>0</x:v>
      </x:c>
      <x:c r="R341" s="15" t="n">
        <x:f>'Crosswalk'!I239</x:f>
        <x:v>0</x:v>
      </x:c>
      <x:c r="S341" s="15" t="n">
        <x:f>'Crosswalk'!J239</x:f>
        <x:v>0</x:v>
      </x:c>
      <x:c r="T341" s="15" t="n">
        <x:f>'Crosswalk'!K239</x:f>
        <x:v>0</x:v>
      </x:c>
      <x:c r="U341" s="15" t="n">
        <x:f>'Crosswalk'!L239</x:f>
        <x:v>0</x:v>
      </x:c>
      <x:c r="V341" s="15" t="n">
        <x:f>'Crosswalk'!M239</x:f>
        <x:v>0</x:v>
      </x:c>
      <x:c r="W341" s="15" t="n">
        <x:f>'Crosswalk'!N239</x:f>
        <x:v>0</x:v>
      </x:c>
      <x:c r="X341" s="18" t="str">
        <x:v>Statistics Canada SEPH, table 14-10-0202-01, all payroll employees</x:v>
      </x:c>
      <x:c r="Y341" s="13" t="str">
        <x:v>B</x:v>
      </x:c>
      <x:c r="Z341" s="18" t="str">
        <x:v>2024 Canadian payroll-industry composition. Payroll composition is used only to split ILO modelled all-employment industry margins; self-employed not directly observed here.</x:v>
      </x:c>
      <x:c r="AA341" s="13" t="str"/>
      <x:c r="AB341" s="13" t="str">
        <x:v>https://www150.statcan.gc.ca/t1/tbl1/en/tv.action?pid=1410020201</x:v>
      </x:c>
    </x:row>
    <x:row r="342" ht="48" customHeight="1">
      <x:c r="A342" s="2" t="str">
        <x:v>CAN</x:v>
      </x:c>
      <x:c r="B342" s="2" t="str">
        <x:v>RSTU</x:v>
      </x:c>
      <x:c r="C342" s="2" t="str">
        <x:v>CAN</x:v>
      </x:c>
      <x:c r="D342" s="2" t="n">
        <x:v>2024</x:v>
      </x:c>
      <x:c r="E342" s="2" t="str">
        <x:v>813</x:v>
      </x:c>
      <x:c r="F342" s="17" t="str">
        <x:v>Religious, grant-making, civic, and professional and similar organizations [813]</x:v>
      </x:c>
      <x:c r="G342" s="19" t="n">
        <x:v>229.505</x:v>
      </x:c>
      <x:c r="H342" s="20" t="n">
        <x:v>1</x:v>
      </x:c>
      <x:c r="I342" s="19" t="n">
        <x:f>SUM(G337:G342)</x:f>
        <x:v>890.806</x:v>
      </x:c>
      <x:c r="J342" s="20" t="n">
        <x:f>G342/I342*H342</x:f>
        <x:v>0.25763746539650606</x:v>
      </x:c>
      <x:c r="K342" s="2" t="str">
        <x:v>NAICS-CA:813</x:v>
      </x:c>
      <x:c r="L342" s="14" t="n">
        <x:f>'Crosswalk'!C240</x:f>
        <x:v>0</x:v>
      </x:c>
      <x:c r="M342" s="14" t="n">
        <x:f>'Crosswalk'!D240</x:f>
        <x:v>0</x:v>
      </x:c>
      <x:c r="N342" s="14" t="n">
        <x:f>'Crosswalk'!E240</x:f>
        <x:v>0</x:v>
      </x:c>
      <x:c r="O342" s="14" t="n">
        <x:f>'Crosswalk'!F240</x:f>
        <x:v>0</x:v>
      </x:c>
      <x:c r="P342" s="14" t="n">
        <x:f>'Crosswalk'!G240</x:f>
        <x:v>0</x:v>
      </x:c>
      <x:c r="Q342" s="14" t="n">
        <x:f>'Crosswalk'!H240</x:f>
        <x:v>0</x:v>
      </x:c>
      <x:c r="R342" s="14" t="n">
        <x:f>'Crosswalk'!I240</x:f>
        <x:v>0</x:v>
      </x:c>
      <x:c r="S342" s="14" t="n">
        <x:f>'Crosswalk'!J240</x:f>
        <x:v>0</x:v>
      </x:c>
      <x:c r="T342" s="14" t="n">
        <x:f>'Crosswalk'!K240</x:f>
        <x:v>0</x:v>
      </x:c>
      <x:c r="U342" s="14" t="n">
        <x:f>'Crosswalk'!L240</x:f>
        <x:v>0</x:v>
      </x:c>
      <x:c r="V342" s="14" t="n">
        <x:f>'Crosswalk'!M240</x:f>
        <x:v>0</x:v>
      </x:c>
      <x:c r="W342" s="14" t="n">
        <x:f>'Crosswalk'!N240</x:f>
        <x:v>1</x:v>
      </x:c>
      <x:c r="X342" s="17" t="str">
        <x:v>Statistics Canada SEPH, table 14-10-0202-01, all payroll employees</x:v>
      </x:c>
      <x:c r="Y342" s="2" t="str">
        <x:v>B</x:v>
      </x:c>
      <x:c r="Z342" s="17" t="str">
        <x:v>2024 Canadian payroll-industry composition. Payroll composition is used only to split ILO modelled all-employment industry margins; self-employed not directly observed here.</x:v>
      </x:c>
      <x:c r="AA342" s="2" t="str"/>
      <x:c r="AB342" s="2" t="str">
        <x:v>https://www150.statcan.gc.ca/t1/tbl1/en/tv.action?pid=1410020201</x:v>
      </x:c>
    </x:row>
    <x:row r="343" ht="48" customHeight="1">
      <x:c r="A343" s="13" t="str">
        <x:v>CHN</x:v>
      </x:c>
      <x:c r="B343" s="13" t="str">
        <x:v>A</x:v>
      </x:c>
      <x:c r="C343" s="13" t="str">
        <x:v>IND</x:v>
      </x:c>
      <x:c r="D343" s="13" t="n">
        <x:v>2024</x:v>
      </x:c>
      <x:c r="E343" s="13" t="str">
        <x:v>EC2_ISIC4_A01</x:v>
      </x:c>
      <x:c r="F343" s="18" t="str">
        <x:v>Economic activity (ISIC-Rev.4), 2 digit level: 01 - Crop and animal production, hunting and related service activities</x:v>
      </x:c>
      <x:c r="G343" s="21" t="n">
        <x:v>200432.685</x:v>
      </x:c>
      <x:c r="H343" s="22" t="n">
        <x:v>0.5</x:v>
      </x:c>
      <x:c r="I343" s="21" t="n">
        <x:f>SUM(G343:G345)</x:f>
        <x:v>204485.977</x:v>
      </x:c>
      <x:c r="J343" s="22" t="n">
        <x:f>G343/I343*H343</x:f>
        <x:v>0.4900890709977633</x:v>
      </x:c>
      <x:c r="K343" s="13" t="str">
        <x:v>ISIC4:01</x:v>
      </x:c>
      <x:c r="L343" s="15" t="n">
        <x:f>'Crosswalk'!C6</x:f>
        <x:v>0</x:v>
      </x:c>
      <x:c r="M343" s="15" t="n">
        <x:f>'Crosswalk'!D6</x:f>
        <x:v>0</x:v>
      </x:c>
      <x:c r="N343" s="15" t="n">
        <x:f>'Crosswalk'!E6</x:f>
        <x:v>0</x:v>
      </x:c>
      <x:c r="O343" s="15" t="n">
        <x:f>'Crosswalk'!F6</x:f>
        <x:v>0</x:v>
      </x:c>
      <x:c r="P343" s="15" t="n">
        <x:f>'Crosswalk'!G6</x:f>
        <x:v>1</x:v>
      </x:c>
      <x:c r="Q343" s="15" t="n">
        <x:f>'Crosswalk'!H6</x:f>
        <x:v>0</x:v>
      </x:c>
      <x:c r="R343" s="15" t="n">
        <x:f>'Crosswalk'!I6</x:f>
        <x:v>0</x:v>
      </x:c>
      <x:c r="S343" s="15" t="n">
        <x:f>'Crosswalk'!J6</x:f>
        <x:v>0</x:v>
      </x:c>
      <x:c r="T343" s="15" t="n">
        <x:f>'Crosswalk'!K6</x:f>
        <x:v>0</x:v>
      </x:c>
      <x:c r="U343" s="15" t="n">
        <x:f>'Crosswalk'!L6</x:f>
        <x:v>0</x:v>
      </x:c>
      <x:c r="V343" s="15" t="n">
        <x:f>'Crosswalk'!M6</x:f>
        <x:v>0</x:v>
      </x:c>
      <x:c r="W343" s="15" t="n">
        <x:f>'Crosswalk'!N6</x:f>
        <x:v>0</x:v>
      </x:c>
      <x:c r="X343" s="18" t="str">
        <x:v>LFS - Periodic Labour Force Survey</x:v>
      </x:c>
      <x:c r="Y343" s="13" t="str"/>
      <x:c r="Z343" s="18" t="str">
        <x:v>Equal-weight peer division composition; not nationally observed. Observed industry detail; within-group ratios only. Definitions may differ from ILO modelled margins.</x:v>
      </x:c>
      <x:c r="AA343" s="13" t="str"/>
      <x:c r="AB343" s="13" t="str">
        <x:v>https://rplumber.ilo.org/data/indicator?format=.csv.gz&amp;id=EMP_TEMP_SEX_EC2_NB_A</x:v>
      </x:c>
    </x:row>
    <x:row r="344" ht="48" customHeight="1">
      <x:c r="A344" s="2" t="str">
        <x:v>CHN</x:v>
      </x:c>
      <x:c r="B344" s="2" t="str">
        <x:v>A</x:v>
      </x:c>
      <x:c r="C344" s="2" t="str">
        <x:v>IND</x:v>
      </x:c>
      <x:c r="D344" s="2" t="n">
        <x:v>2024</x:v>
      </x:c>
      <x:c r="E344" s="2" t="str">
        <x:v>EC2_ISIC4_A02</x:v>
      </x:c>
      <x:c r="F344" s="17" t="str">
        <x:v>Economic activity (ISIC-Rev.4), 2 digit level: 02 - Forestry and logging</x:v>
      </x:c>
      <x:c r="G344" s="19" t="n">
        <x:v>2659.909</x:v>
      </x:c>
      <x:c r="H344" s="20" t="n">
        <x:v>0.5</x:v>
      </x:c>
      <x:c r="I344" s="19" t="n">
        <x:f>SUM(G343:G345)</x:f>
        <x:v>204485.977</x:v>
      </x:c>
      <x:c r="J344" s="20" t="n">
        <x:f>G344/I344*H344</x:f>
        <x:v>0.0065038909734137906</x:v>
      </x:c>
      <x:c r="K344" s="2" t="str">
        <x:v>ISIC4:02</x:v>
      </x:c>
      <x:c r="L344" s="14" t="n">
        <x:f>'Crosswalk'!C7</x:f>
        <x:v>0</x:v>
      </x:c>
      <x:c r="M344" s="14" t="n">
        <x:f>'Crosswalk'!D7</x:f>
        <x:v>1</x:v>
      </x:c>
      <x:c r="N344" s="14" t="n">
        <x:f>'Crosswalk'!E7</x:f>
        <x:v>0</x:v>
      </x:c>
      <x:c r="O344" s="14" t="n">
        <x:f>'Crosswalk'!F7</x:f>
        <x:v>0</x:v>
      </x:c>
      <x:c r="P344" s="14" t="n">
        <x:f>'Crosswalk'!G7</x:f>
        <x:v>0</x:v>
      </x:c>
      <x:c r="Q344" s="14" t="n">
        <x:f>'Crosswalk'!H7</x:f>
        <x:v>0</x:v>
      </x:c>
      <x:c r="R344" s="14" t="n">
        <x:f>'Crosswalk'!I7</x:f>
        <x:v>0</x:v>
      </x:c>
      <x:c r="S344" s="14" t="n">
        <x:f>'Crosswalk'!J7</x:f>
        <x:v>0</x:v>
      </x:c>
      <x:c r="T344" s="14" t="n">
        <x:f>'Crosswalk'!K7</x:f>
        <x:v>0</x:v>
      </x:c>
      <x:c r="U344" s="14" t="n">
        <x:f>'Crosswalk'!L7</x:f>
        <x:v>0</x:v>
      </x:c>
      <x:c r="V344" s="14" t="n">
        <x:f>'Crosswalk'!M7</x:f>
        <x:v>0</x:v>
      </x:c>
      <x:c r="W344" s="14" t="n">
        <x:f>'Crosswalk'!N7</x:f>
        <x:v>0</x:v>
      </x:c>
      <x:c r="X344" s="17" t="str">
        <x:v>LFS - Periodic Labour Force Survey</x:v>
      </x:c>
      <x:c r="Y344" s="2" t="str"/>
      <x:c r="Z344" s="17" t="str">
        <x:v>Equal-weight peer division composition; not nationally observed. Observed industry detail; within-group ratios only. Definitions may differ from ILO modelled margins.</x:v>
      </x:c>
      <x:c r="AA344" s="2" t="str"/>
      <x:c r="AB344" s="2" t="str">
        <x:v>https://rplumber.ilo.org/data/indicator?format=.csv.gz&amp;id=EMP_TEMP_SEX_EC2_NB_A</x:v>
      </x:c>
    </x:row>
    <x:row r="345" ht="48" customHeight="1">
      <x:c r="A345" s="13" t="str">
        <x:v>CHN</x:v>
      </x:c>
      <x:c r="B345" s="13" t="str">
        <x:v>A</x:v>
      </x:c>
      <x:c r="C345" s="13" t="str">
        <x:v>IND</x:v>
      </x:c>
      <x:c r="D345" s="13" t="n">
        <x:v>2024</x:v>
      </x:c>
      <x:c r="E345" s="13" t="str">
        <x:v>EC2_ISIC4_A03</x:v>
      </x:c>
      <x:c r="F345" s="18" t="str">
        <x:v>Economic activity (ISIC-Rev.4), 2 digit level: 03 - Fishing and aquaculture</x:v>
      </x:c>
      <x:c r="G345" s="21" t="n">
        <x:v>1393.383</x:v>
      </x:c>
      <x:c r="H345" s="22" t="n">
        <x:v>0.5</x:v>
      </x:c>
      <x:c r="I345" s="21" t="n">
        <x:f>SUM(G343:G345)</x:f>
        <x:v>204485.977</x:v>
      </x:c>
      <x:c r="J345" s="22" t="n">
        <x:f>G345/I345*H345</x:f>
        <x:v>0.003407038028822876</x:v>
      </x:c>
      <x:c r="K345" s="13" t="str">
        <x:v>ISIC4:03</x:v>
      </x:c>
      <x:c r="L345" s="15" t="n">
        <x:f>'Crosswalk'!C8</x:f>
        <x:v>0</x:v>
      </x:c>
      <x:c r="M345" s="15" t="n">
        <x:f>'Crosswalk'!D8</x:f>
        <x:v>0</x:v>
      </x:c>
      <x:c r="N345" s="15" t="n">
        <x:f>'Crosswalk'!E8</x:f>
        <x:v>0</x:v>
      </x:c>
      <x:c r="O345" s="15" t="n">
        <x:f>'Crosswalk'!F8</x:f>
        <x:v>0</x:v>
      </x:c>
      <x:c r="P345" s="15" t="n">
        <x:f>'Crosswalk'!G8</x:f>
        <x:v>1</x:v>
      </x:c>
      <x:c r="Q345" s="15" t="n">
        <x:f>'Crosswalk'!H8</x:f>
        <x:v>0</x:v>
      </x:c>
      <x:c r="R345" s="15" t="n">
        <x:f>'Crosswalk'!I8</x:f>
        <x:v>0</x:v>
      </x:c>
      <x:c r="S345" s="15" t="n">
        <x:f>'Crosswalk'!J8</x:f>
        <x:v>0</x:v>
      </x:c>
      <x:c r="T345" s="15" t="n">
        <x:f>'Crosswalk'!K8</x:f>
        <x:v>0</x:v>
      </x:c>
      <x:c r="U345" s="15" t="n">
        <x:f>'Crosswalk'!L8</x:f>
        <x:v>0</x:v>
      </x:c>
      <x:c r="V345" s="15" t="n">
        <x:f>'Crosswalk'!M8</x:f>
        <x:v>0</x:v>
      </x:c>
      <x:c r="W345" s="15" t="n">
        <x:f>'Crosswalk'!N8</x:f>
        <x:v>0</x:v>
      </x:c>
      <x:c r="X345" s="18" t="str">
        <x:v>LFS - Periodic Labour Force Survey</x:v>
      </x:c>
      <x:c r="Y345" s="13" t="str"/>
      <x:c r="Z345" s="18" t="str">
        <x:v>Equal-weight peer division composition; not nationally observed. Observed industry detail; within-group ratios only. Definitions may differ from ILO modelled margins.</x:v>
      </x:c>
      <x:c r="AA345" s="13" t="str"/>
      <x:c r="AB345" s="13" t="str">
        <x:v>https://rplumber.ilo.org/data/indicator?format=.csv.gz&amp;id=EMP_TEMP_SEX_EC2_NB_A</x:v>
      </x:c>
    </x:row>
    <x:row r="346" ht="48" customHeight="1">
      <x:c r="A346" s="2" t="str">
        <x:v>CHN</x:v>
      </x:c>
      <x:c r="B346" s="2" t="str">
        <x:v>A</x:v>
      </x:c>
      <x:c r="C346" s="2" t="str">
        <x:v>IDN</x:v>
      </x:c>
      <x:c r="D346" s="2" t="n">
        <x:v>2024</x:v>
      </x:c>
      <x:c r="E346" s="2" t="str">
        <x:v>EC2_ISIC4_A01</x:v>
      </x:c>
      <x:c r="F346" s="17" t="str">
        <x:v>Economic activity (ISIC-Rev.4), 2 digit level: 01 - Crop and animal production, hunting and related service activities</x:v>
      </x:c>
      <x:c r="G346" s="19" t="n">
        <x:v>38095.906</x:v>
      </x:c>
      <x:c r="H346" s="20" t="n">
        <x:v>0.5</x:v>
      </x:c>
      <x:c r="I346" s="19" t="n">
        <x:f>SUM(G346:G348)</x:f>
        <x:v>40728.276000000005</x:v>
      </x:c>
      <x:c r="J346" s="20" t="n">
        <x:f>G346/I346*H346</x:f>
        <x:v>0.4676837536653896</x:v>
      </x:c>
      <x:c r="K346" s="2" t="str">
        <x:v>ISIC4:01</x:v>
      </x:c>
      <x:c r="L346" s="14" t="n">
        <x:f>'Crosswalk'!C6</x:f>
        <x:v>0</x:v>
      </x:c>
      <x:c r="M346" s="14" t="n">
        <x:f>'Crosswalk'!D6</x:f>
        <x:v>0</x:v>
      </x:c>
      <x:c r="N346" s="14" t="n">
        <x:f>'Crosswalk'!E6</x:f>
        <x:v>0</x:v>
      </x:c>
      <x:c r="O346" s="14" t="n">
        <x:f>'Crosswalk'!F6</x:f>
        <x:v>0</x:v>
      </x:c>
      <x:c r="P346" s="14" t="n">
        <x:f>'Crosswalk'!G6</x:f>
        <x:v>1</x:v>
      </x:c>
      <x:c r="Q346" s="14" t="n">
        <x:f>'Crosswalk'!H6</x:f>
        <x:v>0</x:v>
      </x:c>
      <x:c r="R346" s="14" t="n">
        <x:f>'Crosswalk'!I6</x:f>
        <x:v>0</x:v>
      </x:c>
      <x:c r="S346" s="14" t="n">
        <x:f>'Crosswalk'!J6</x:f>
        <x:v>0</x:v>
      </x:c>
      <x:c r="T346" s="14" t="n">
        <x:f>'Crosswalk'!K6</x:f>
        <x:v>0</x:v>
      </x:c>
      <x:c r="U346" s="14" t="n">
        <x:f>'Crosswalk'!L6</x:f>
        <x:v>0</x:v>
      </x:c>
      <x:c r="V346" s="14" t="n">
        <x:f>'Crosswalk'!M6</x:f>
        <x:v>0</x:v>
      </x:c>
      <x:c r="W346" s="14" t="n">
        <x:f>'Crosswalk'!N6</x:f>
        <x:v>0</x:v>
      </x:c>
      <x:c r="X346" s="17" t="str">
        <x:v>LFS - National Labour Force Survey</x:v>
      </x:c>
      <x:c r="Y346" s="2" t="str"/>
      <x:c r="Z346" s="17" t="str">
        <x:v>Equal-weight peer division composition; not nationally observed. Observed industry detail; within-group ratios only. Definitions may differ from ILO modelled margins.</x:v>
      </x:c>
      <x:c r="AA346" s="2" t="str"/>
      <x:c r="AB346" s="2" t="str">
        <x:v>https://rplumber.ilo.org/data/indicator?format=.csv.gz&amp;id=EMP_TEMP_SEX_EC2_NB_A</x:v>
      </x:c>
    </x:row>
    <x:row r="347" ht="48" customHeight="1">
      <x:c r="A347" s="13" t="str">
        <x:v>CHN</x:v>
      </x:c>
      <x:c r="B347" s="13" t="str">
        <x:v>A</x:v>
      </x:c>
      <x:c r="C347" s="13" t="str">
        <x:v>IDN</x:v>
      </x:c>
      <x:c r="D347" s="13" t="n">
        <x:v>2024</x:v>
      </x:c>
      <x:c r="E347" s="13" t="str">
        <x:v>EC2_ISIC4_A02</x:v>
      </x:c>
      <x:c r="F347" s="18" t="str">
        <x:v>Economic activity (ISIC-Rev.4), 2 digit level: 02 - Forestry and logging</x:v>
      </x:c>
      <x:c r="G347" s="21" t="n">
        <x:v>646.211</x:v>
      </x:c>
      <x:c r="H347" s="22" t="n">
        <x:v>0.5</x:v>
      </x:c>
      <x:c r="I347" s="21" t="n">
        <x:f>SUM(G346:G348)</x:f>
        <x:v>40728.276000000005</x:v>
      </x:c>
      <x:c r="J347" s="22" t="n">
        <x:f>G347/I347*H347</x:f>
        <x:v>0.007933198547367926</x:v>
      </x:c>
      <x:c r="K347" s="13" t="str">
        <x:v>ISIC4:02</x:v>
      </x:c>
      <x:c r="L347" s="15" t="n">
        <x:f>'Crosswalk'!C7</x:f>
        <x:v>0</x:v>
      </x:c>
      <x:c r="M347" s="15" t="n">
        <x:f>'Crosswalk'!D7</x:f>
        <x:v>1</x:v>
      </x:c>
      <x:c r="N347" s="15" t="n">
        <x:f>'Crosswalk'!E7</x:f>
        <x:v>0</x:v>
      </x:c>
      <x:c r="O347" s="15" t="n">
        <x:f>'Crosswalk'!F7</x:f>
        <x:v>0</x:v>
      </x:c>
      <x:c r="P347" s="15" t="n">
        <x:f>'Crosswalk'!G7</x:f>
        <x:v>0</x:v>
      </x:c>
      <x:c r="Q347" s="15" t="n">
        <x:f>'Crosswalk'!H7</x:f>
        <x:v>0</x:v>
      </x:c>
      <x:c r="R347" s="15" t="n">
        <x:f>'Crosswalk'!I7</x:f>
        <x:v>0</x:v>
      </x:c>
      <x:c r="S347" s="15" t="n">
        <x:f>'Crosswalk'!J7</x:f>
        <x:v>0</x:v>
      </x:c>
      <x:c r="T347" s="15" t="n">
        <x:f>'Crosswalk'!K7</x:f>
        <x:v>0</x:v>
      </x:c>
      <x:c r="U347" s="15" t="n">
        <x:f>'Crosswalk'!L7</x:f>
        <x:v>0</x:v>
      </x:c>
      <x:c r="V347" s="15" t="n">
        <x:f>'Crosswalk'!M7</x:f>
        <x:v>0</x:v>
      </x:c>
      <x:c r="W347" s="15" t="n">
        <x:f>'Crosswalk'!N7</x:f>
        <x:v>0</x:v>
      </x:c>
      <x:c r="X347" s="18" t="str">
        <x:v>LFS - National Labour Force Survey</x:v>
      </x:c>
      <x:c r="Y347" s="13" t="str"/>
      <x:c r="Z347" s="18" t="str">
        <x:v>Equal-weight peer division composition; not nationally observed. Observed industry detail; within-group ratios only. Definitions may differ from ILO modelled margins.</x:v>
      </x:c>
      <x:c r="AA347" s="13" t="str"/>
      <x:c r="AB347" s="13" t="str">
        <x:v>https://rplumber.ilo.org/data/indicator?format=.csv.gz&amp;id=EMP_TEMP_SEX_EC2_NB_A</x:v>
      </x:c>
    </x:row>
    <x:row r="348" ht="48" customHeight="1">
      <x:c r="A348" s="2" t="str">
        <x:v>CHN</x:v>
      </x:c>
      <x:c r="B348" s="2" t="str">
        <x:v>A</x:v>
      </x:c>
      <x:c r="C348" s="2" t="str">
        <x:v>IDN</x:v>
      </x:c>
      <x:c r="D348" s="2" t="n">
        <x:v>2024</x:v>
      </x:c>
      <x:c r="E348" s="2" t="str">
        <x:v>EC2_ISIC4_A03</x:v>
      </x:c>
      <x:c r="F348" s="17" t="str">
        <x:v>Economic activity (ISIC-Rev.4), 2 digit level: 03 - Fishing and aquaculture</x:v>
      </x:c>
      <x:c r="G348" s="19" t="n">
        <x:v>1986.159</x:v>
      </x:c>
      <x:c r="H348" s="20" t="n">
        <x:v>0.5</x:v>
      </x:c>
      <x:c r="I348" s="19" t="n">
        <x:f>SUM(G346:G348)</x:f>
        <x:v>40728.276000000005</x:v>
      </x:c>
      <x:c r="J348" s="20" t="n">
        <x:f>G348/I348*H348</x:f>
        <x:v>0.024383047787242453</x:v>
      </x:c>
      <x:c r="K348" s="2" t="str">
        <x:v>ISIC4:03</x:v>
      </x:c>
      <x:c r="L348" s="14" t="n">
        <x:f>'Crosswalk'!C8</x:f>
        <x:v>0</x:v>
      </x:c>
      <x:c r="M348" s="14" t="n">
        <x:f>'Crosswalk'!D8</x:f>
        <x:v>0</x:v>
      </x:c>
      <x:c r="N348" s="14" t="n">
        <x:f>'Crosswalk'!E8</x:f>
        <x:v>0</x:v>
      </x:c>
      <x:c r="O348" s="14" t="n">
        <x:f>'Crosswalk'!F8</x:f>
        <x:v>0</x:v>
      </x:c>
      <x:c r="P348" s="14" t="n">
        <x:f>'Crosswalk'!G8</x:f>
        <x:v>1</x:v>
      </x:c>
      <x:c r="Q348" s="14" t="n">
        <x:f>'Crosswalk'!H8</x:f>
        <x:v>0</x:v>
      </x:c>
      <x:c r="R348" s="14" t="n">
        <x:f>'Crosswalk'!I8</x:f>
        <x:v>0</x:v>
      </x:c>
      <x:c r="S348" s="14" t="n">
        <x:f>'Crosswalk'!J8</x:f>
        <x:v>0</x:v>
      </x:c>
      <x:c r="T348" s="14" t="n">
        <x:f>'Crosswalk'!K8</x:f>
        <x:v>0</x:v>
      </x:c>
      <x:c r="U348" s="14" t="n">
        <x:f>'Crosswalk'!L8</x:f>
        <x:v>0</x:v>
      </x:c>
      <x:c r="V348" s="14" t="n">
        <x:f>'Crosswalk'!M8</x:f>
        <x:v>0</x:v>
      </x:c>
      <x:c r="W348" s="14" t="n">
        <x:f>'Crosswalk'!N8</x:f>
        <x:v>0</x:v>
      </x:c>
      <x:c r="X348" s="17" t="str">
        <x:v>LFS - National Labour Force Survey</x:v>
      </x:c>
      <x:c r="Y348" s="2" t="str"/>
      <x:c r="Z348" s="17" t="str">
        <x:v>Equal-weight peer division composition; not nationally observed. Observed industry detail; within-group ratios only. Definitions may differ from ILO modelled margins.</x:v>
      </x:c>
      <x:c r="AA348" s="2" t="str"/>
      <x:c r="AB348" s="2" t="str">
        <x:v>https://rplumber.ilo.org/data/indicator?format=.csv.gz&amp;id=EMP_TEMP_SEX_EC2_NB_A</x:v>
      </x:c>
    </x:row>
    <x:row r="349" ht="48" customHeight="1">
      <x:c r="A349" s="13" t="str">
        <x:v>CHN</x:v>
      </x:c>
      <x:c r="B349" s="13" t="str">
        <x:v>B</x:v>
      </x:c>
      <x:c r="C349" s="13" t="str">
        <x:v>CHN</x:v>
      </x:c>
      <x:c r="D349" s="13" t="n">
        <x:v>2023</x:v>
      </x:c>
      <x:c r="E349" s="13" t="str">
        <x:v>0</x:v>
      </x:c>
      <x:c r="F349" s="18" t="str">
        <x:v>Mining and Washing of Coal</x:v>
      </x:c>
      <x:c r="G349" s="21" t="n">
        <x:v>2772</x:v>
      </x:c>
      <x:c r="H349" s="22" t="n">
        <x:v>1</x:v>
      </x:c>
      <x:c r="I349" s="21" t="n">
        <x:f>SUM(G349:G355)</x:f>
        <x:v>4697</x:v>
      </x:c>
      <x:c r="J349" s="22" t="n">
        <x:f>G349/I349*H349</x:f>
        <x:v>0.5901639344262295</x:v>
      </x:c>
      <x:c r="K349" s="13" t="str">
        <x:v>NBS:0</x:v>
      </x:c>
      <x:c r="L349" s="15" t="n">
        <x:f>'Crosswalk'!C241</x:f>
        <x:v>1</x:v>
      </x:c>
      <x:c r="M349" s="15" t="n">
        <x:f>'Crosswalk'!D241</x:f>
        <x:v>0</x:v>
      </x:c>
      <x:c r="N349" s="15" t="n">
        <x:f>'Crosswalk'!E241</x:f>
        <x:v>0</x:v>
      </x:c>
      <x:c r="O349" s="15" t="n">
        <x:f>'Crosswalk'!F241</x:f>
        <x:v>0</x:v>
      </x:c>
      <x:c r="P349" s="15" t="n">
        <x:f>'Crosswalk'!G241</x:f>
        <x:v>0</x:v>
      </x:c>
      <x:c r="Q349" s="15" t="n">
        <x:f>'Crosswalk'!H241</x:f>
        <x:v>0</x:v>
      </x:c>
      <x:c r="R349" s="15" t="n">
        <x:f>'Crosswalk'!I241</x:f>
        <x:v>0</x:v>
      </x:c>
      <x:c r="S349" s="15" t="n">
        <x:f>'Crosswalk'!J241</x:f>
        <x:v>0</x:v>
      </x:c>
      <x:c r="T349" s="15" t="n">
        <x:f>'Crosswalk'!K241</x:f>
        <x:v>0</x:v>
      </x:c>
      <x:c r="U349" s="15" t="n">
        <x:f>'Crosswalk'!L241</x:f>
        <x:v>0</x:v>
      </x:c>
      <x:c r="V349" s="15" t="n">
        <x:f>'Crosswalk'!M241</x:f>
        <x:v>0</x:v>
      </x:c>
      <x:c r="W349" s="15" t="n">
        <x:f>'Crosswalk'!N241</x:f>
        <x:v>0</x:v>
      </x:c>
      <x:c r="X349" s="18" t="str">
        <x:v>NBS Fifth National Economic Census, Table 3-2 (corporate enterprises)</x:v>
      </x:c>
      <x:c r="Y349" s="13" t="str"/>
      <x:c r="Z349" s="18" t="str">
        <x:v>2023 Chinese economic-census corporate composition. 2023 corporate-establishment composition, scaled to the 2024 ILO all-employment industry margin; excludes self-employed in the detail.</x:v>
      </x:c>
      <x:c r="AA349" s="13" t="str"/>
      <x:c r="AB349" s="13" t="str">
        <x:v>https://www.stats.gov.cn/english/PressRelease/202412/t20241226_1957900.html</x:v>
      </x:c>
    </x:row>
    <x:row r="350" ht="48" customHeight="1">
      <x:c r="A350" s="2" t="str">
        <x:v>CHN</x:v>
      </x:c>
      <x:c r="B350" s="2" t="str">
        <x:v>B</x:v>
      </x:c>
      <x:c r="C350" s="2" t="str">
        <x:v>CHN</x:v>
      </x:c>
      <x:c r="D350" s="2" t="n">
        <x:v>2023</x:v>
      </x:c>
      <x:c r="E350" s="2" t="str">
        <x:v>1</x:v>
      </x:c>
      <x:c r="F350" s="17" t="str">
        <x:v>Extraction of Petroleum and Natural Gas</x:v>
      </x:c>
      <x:c r="G350" s="19" t="n">
        <x:v>512</x:v>
      </x:c>
      <x:c r="H350" s="20" t="n">
        <x:v>1</x:v>
      </x:c>
      <x:c r="I350" s="19" t="n">
        <x:f>SUM(G349:G355)</x:f>
        <x:v>4697</x:v>
      </x:c>
      <x:c r="J350" s="20" t="n">
        <x:f>G350/I350*H350</x:f>
        <x:v>0.10900574835001064</x:v>
      </x:c>
      <x:c r="K350" s="2" t="str">
        <x:v>NBS:1</x:v>
      </x:c>
      <x:c r="L350" s="14" t="n">
        <x:f>'Crosswalk'!C242</x:f>
        <x:v>1</x:v>
      </x:c>
      <x:c r="M350" s="14" t="n">
        <x:f>'Crosswalk'!D242</x:f>
        <x:v>0</x:v>
      </x:c>
      <x:c r="N350" s="14" t="n">
        <x:f>'Crosswalk'!E242</x:f>
        <x:v>0</x:v>
      </x:c>
      <x:c r="O350" s="14" t="n">
        <x:f>'Crosswalk'!F242</x:f>
        <x:v>0</x:v>
      </x:c>
      <x:c r="P350" s="14" t="n">
        <x:f>'Crosswalk'!G242</x:f>
        <x:v>0</x:v>
      </x:c>
      <x:c r="Q350" s="14" t="n">
        <x:f>'Crosswalk'!H242</x:f>
        <x:v>0</x:v>
      </x:c>
      <x:c r="R350" s="14" t="n">
        <x:f>'Crosswalk'!I242</x:f>
        <x:v>0</x:v>
      </x:c>
      <x:c r="S350" s="14" t="n">
        <x:f>'Crosswalk'!J242</x:f>
        <x:v>0</x:v>
      </x:c>
      <x:c r="T350" s="14" t="n">
        <x:f>'Crosswalk'!K242</x:f>
        <x:v>0</x:v>
      </x:c>
      <x:c r="U350" s="14" t="n">
        <x:f>'Crosswalk'!L242</x:f>
        <x:v>0</x:v>
      </x:c>
      <x:c r="V350" s="14" t="n">
        <x:f>'Crosswalk'!M242</x:f>
        <x:v>0</x:v>
      </x:c>
      <x:c r="W350" s="14" t="n">
        <x:f>'Crosswalk'!N242</x:f>
        <x:v>0</x:v>
      </x:c>
      <x:c r="X350" s="17" t="str">
        <x:v>NBS Fifth National Economic Census, Table 3-2 (corporate enterprises)</x:v>
      </x:c>
      <x:c r="Y350" s="2" t="str"/>
      <x:c r="Z350" s="17" t="str">
        <x:v>2023 Chinese economic-census corporate composition. 2023 corporate-establishment composition, scaled to the 2024 ILO all-employment industry margin; excludes self-employed in the detail.</x:v>
      </x:c>
      <x:c r="AA350" s="2" t="str"/>
      <x:c r="AB350" s="2" t="str">
        <x:v>https://www.stats.gov.cn/english/PressRelease/202412/t20241226_1957900.html</x:v>
      </x:c>
    </x:row>
    <x:row r="351" ht="48" customHeight="1">
      <x:c r="A351" s="13" t="str">
        <x:v>CHN</x:v>
      </x:c>
      <x:c r="B351" s="13" t="str">
        <x:v>B</x:v>
      </x:c>
      <x:c r="C351" s="13" t="str">
        <x:v>CHN</x:v>
      </x:c>
      <x:c r="D351" s="13" t="n">
        <x:v>2023</x:v>
      </x:c>
      <x:c r="E351" s="13" t="str">
        <x:v>2</x:v>
      </x:c>
      <x:c r="F351" s="18" t="str">
        <x:v>Mining and Processing of Ferrous Metal Ores</x:v>
      </x:c>
      <x:c r="G351" s="21" t="n">
        <x:v>313</x:v>
      </x:c>
      <x:c r="H351" s="22" t="n">
        <x:v>1</x:v>
      </x:c>
      <x:c r="I351" s="21" t="n">
        <x:f>SUM(G349:G355)</x:f>
        <x:v>4697</x:v>
      </x:c>
      <x:c r="J351" s="22" t="n">
        <x:f>G351/I351*H351</x:f>
        <x:v>0.06663827975303385</x:v>
      </x:c>
      <x:c r="K351" s="13" t="str">
        <x:v>NBS:2</x:v>
      </x:c>
      <x:c r="L351" s="15" t="n">
        <x:f>'Crosswalk'!C243</x:f>
        <x:v>0</x:v>
      </x:c>
      <x:c r="M351" s="15" t="n">
        <x:f>'Crosswalk'!D243</x:f>
        <x:v>1</x:v>
      </x:c>
      <x:c r="N351" s="15" t="n">
        <x:f>'Crosswalk'!E243</x:f>
        <x:v>0</x:v>
      </x:c>
      <x:c r="O351" s="15" t="n">
        <x:f>'Crosswalk'!F243</x:f>
        <x:v>0</x:v>
      </x:c>
      <x:c r="P351" s="15" t="n">
        <x:f>'Crosswalk'!G243</x:f>
        <x:v>0</x:v>
      </x:c>
      <x:c r="Q351" s="15" t="n">
        <x:f>'Crosswalk'!H243</x:f>
        <x:v>0</x:v>
      </x:c>
      <x:c r="R351" s="15" t="n">
        <x:f>'Crosswalk'!I243</x:f>
        <x:v>0</x:v>
      </x:c>
      <x:c r="S351" s="15" t="n">
        <x:f>'Crosswalk'!J243</x:f>
        <x:v>0</x:v>
      </x:c>
      <x:c r="T351" s="15" t="n">
        <x:f>'Crosswalk'!K243</x:f>
        <x:v>0</x:v>
      </x:c>
      <x:c r="U351" s="15" t="n">
        <x:f>'Crosswalk'!L243</x:f>
        <x:v>0</x:v>
      </x:c>
      <x:c r="V351" s="15" t="n">
        <x:f>'Crosswalk'!M243</x:f>
        <x:v>0</x:v>
      </x:c>
      <x:c r="W351" s="15" t="n">
        <x:f>'Crosswalk'!N243</x:f>
        <x:v>0</x:v>
      </x:c>
      <x:c r="X351" s="18" t="str">
        <x:v>NBS Fifth National Economic Census, Table 3-2 (corporate enterprises)</x:v>
      </x:c>
      <x:c r="Y351" s="13" t="str"/>
      <x:c r="Z351" s="18" t="str">
        <x:v>2023 Chinese economic-census corporate composition. 2023 corporate-establishment composition, scaled to the 2024 ILO all-employment industry margin; excludes self-employed in the detail.</x:v>
      </x:c>
      <x:c r="AA351" s="13" t="str"/>
      <x:c r="AB351" s="13" t="str">
        <x:v>https://www.stats.gov.cn/english/PressRelease/202412/t20241226_1957900.html</x:v>
      </x:c>
    </x:row>
    <x:row r="352" ht="48" customHeight="1">
      <x:c r="A352" s="2" t="str">
        <x:v>CHN</x:v>
      </x:c>
      <x:c r="B352" s="2" t="str">
        <x:v>B</x:v>
      </x:c>
      <x:c r="C352" s="2" t="str">
        <x:v>CHN</x:v>
      </x:c>
      <x:c r="D352" s="2" t="n">
        <x:v>2023</x:v>
      </x:c>
      <x:c r="E352" s="2" t="str">
        <x:v>3</x:v>
      </x:c>
      <x:c r="F352" s="17" t="str">
        <x:v>Mining and Processing of Non-ferrous Ores</x:v>
      </x:c>
      <x:c r="G352" s="19" t="n">
        <x:v>294</x:v>
      </x:c>
      <x:c r="H352" s="20" t="n">
        <x:v>1</x:v>
      </x:c>
      <x:c r="I352" s="19" t="n">
        <x:f>SUM(G349:G355)</x:f>
        <x:v>4697</x:v>
      </x:c>
      <x:c r="J352" s="20" t="n">
        <x:f>G352/I352*H352</x:f>
        <x:v>0.06259314456035768</x:v>
      </x:c>
      <x:c r="K352" s="2" t="str">
        <x:v>NBS:3</x:v>
      </x:c>
      <x:c r="L352" s="14" t="n">
        <x:f>'Crosswalk'!C244</x:f>
        <x:v>0</x:v>
      </x:c>
      <x:c r="M352" s="14" t="n">
        <x:f>'Crosswalk'!D244</x:f>
        <x:v>1</x:v>
      </x:c>
      <x:c r="N352" s="14" t="n">
        <x:f>'Crosswalk'!E244</x:f>
        <x:v>0</x:v>
      </x:c>
      <x:c r="O352" s="14" t="n">
        <x:f>'Crosswalk'!F244</x:f>
        <x:v>0</x:v>
      </x:c>
      <x:c r="P352" s="14" t="n">
        <x:f>'Crosswalk'!G244</x:f>
        <x:v>0</x:v>
      </x:c>
      <x:c r="Q352" s="14" t="n">
        <x:f>'Crosswalk'!H244</x:f>
        <x:v>0</x:v>
      </x:c>
      <x:c r="R352" s="14" t="n">
        <x:f>'Crosswalk'!I244</x:f>
        <x:v>0</x:v>
      </x:c>
      <x:c r="S352" s="14" t="n">
        <x:f>'Crosswalk'!J244</x:f>
        <x:v>0</x:v>
      </x:c>
      <x:c r="T352" s="14" t="n">
        <x:f>'Crosswalk'!K244</x:f>
        <x:v>0</x:v>
      </x:c>
      <x:c r="U352" s="14" t="n">
        <x:f>'Crosswalk'!L244</x:f>
        <x:v>0</x:v>
      </x:c>
      <x:c r="V352" s="14" t="n">
        <x:f>'Crosswalk'!M244</x:f>
        <x:v>0</x:v>
      </x:c>
      <x:c r="W352" s="14" t="n">
        <x:f>'Crosswalk'!N244</x:f>
        <x:v>0</x:v>
      </x:c>
      <x:c r="X352" s="17" t="str">
        <x:v>NBS Fifth National Economic Census, Table 3-2 (corporate enterprises)</x:v>
      </x:c>
      <x:c r="Y352" s="2" t="str"/>
      <x:c r="Z352" s="17" t="str">
        <x:v>2023 Chinese economic-census corporate composition. 2023 corporate-establishment composition, scaled to the 2024 ILO all-employment industry margin; excludes self-employed in the detail.</x:v>
      </x:c>
      <x:c r="AA352" s="2" t="str"/>
      <x:c r="AB352" s="2" t="str">
        <x:v>https://www.stats.gov.cn/english/PressRelease/202412/t20241226_1957900.html</x:v>
      </x:c>
    </x:row>
    <x:row r="353" ht="48" customHeight="1">
      <x:c r="A353" s="13" t="str">
        <x:v>CHN</x:v>
      </x:c>
      <x:c r="B353" s="13" t="str">
        <x:v>B</x:v>
      </x:c>
      <x:c r="C353" s="13" t="str">
        <x:v>CHN</x:v>
      </x:c>
      <x:c r="D353" s="13" t="n">
        <x:v>2023</x:v>
      </x:c>
      <x:c r="E353" s="13" t="str">
        <x:v>4</x:v>
      </x:c>
      <x:c r="F353" s="18" t="str">
        <x:v>Mining and Processing of Nonmetal Ores</x:v>
      </x:c>
      <x:c r="G353" s="21" t="n">
        <x:v>493</x:v>
      </x:c>
      <x:c r="H353" s="22" t="n">
        <x:v>1</x:v>
      </x:c>
      <x:c r="I353" s="21" t="n">
        <x:f>SUM(G349:G355)</x:f>
        <x:v>4697</x:v>
      </x:c>
      <x:c r="J353" s="22" t="n">
        <x:f>G353/I353*H353</x:f>
        <x:v>0.10496061315733447</x:v>
      </x:c>
      <x:c r="K353" s="13" t="str">
        <x:v>NBS:4</x:v>
      </x:c>
      <x:c r="L353" s="15" t="n">
        <x:f>'Crosswalk'!C245</x:f>
        <x:v>0</x:v>
      </x:c>
      <x:c r="M353" s="15" t="n">
        <x:f>'Crosswalk'!D245</x:f>
        <x:v>1</x:v>
      </x:c>
      <x:c r="N353" s="15" t="n">
        <x:f>'Crosswalk'!E245</x:f>
        <x:v>0</x:v>
      </x:c>
      <x:c r="O353" s="15" t="n">
        <x:f>'Crosswalk'!F245</x:f>
        <x:v>0</x:v>
      </x:c>
      <x:c r="P353" s="15" t="n">
        <x:f>'Crosswalk'!G245</x:f>
        <x:v>0</x:v>
      </x:c>
      <x:c r="Q353" s="15" t="n">
        <x:f>'Crosswalk'!H245</x:f>
        <x:v>0</x:v>
      </x:c>
      <x:c r="R353" s="15" t="n">
        <x:f>'Crosswalk'!I245</x:f>
        <x:v>0</x:v>
      </x:c>
      <x:c r="S353" s="15" t="n">
        <x:f>'Crosswalk'!J245</x:f>
        <x:v>0</x:v>
      </x:c>
      <x:c r="T353" s="15" t="n">
        <x:f>'Crosswalk'!K245</x:f>
        <x:v>0</x:v>
      </x:c>
      <x:c r="U353" s="15" t="n">
        <x:f>'Crosswalk'!L245</x:f>
        <x:v>0</x:v>
      </x:c>
      <x:c r="V353" s="15" t="n">
        <x:f>'Crosswalk'!M245</x:f>
        <x:v>0</x:v>
      </x:c>
      <x:c r="W353" s="15" t="n">
        <x:f>'Crosswalk'!N245</x:f>
        <x:v>0</x:v>
      </x:c>
      <x:c r="X353" s="18" t="str">
        <x:v>NBS Fifth National Economic Census, Table 3-2 (corporate enterprises)</x:v>
      </x:c>
      <x:c r="Y353" s="13" t="str"/>
      <x:c r="Z353" s="18" t="str">
        <x:v>2023 Chinese economic-census corporate composition. 2023 corporate-establishment composition, scaled to the 2024 ILO all-employment industry margin; excludes self-employed in the detail.</x:v>
      </x:c>
      <x:c r="AA353" s="13" t="str"/>
      <x:c r="AB353" s="13" t="str">
        <x:v>https://www.stats.gov.cn/english/PressRelease/202412/t20241226_1957900.html</x:v>
      </x:c>
    </x:row>
    <x:row r="354" ht="48" customHeight="1">
      <x:c r="A354" s="2" t="str">
        <x:v>CHN</x:v>
      </x:c>
      <x:c r="B354" s="2" t="str">
        <x:v>B</x:v>
      </x:c>
      <x:c r="C354" s="2" t="str">
        <x:v>CHN</x:v>
      </x:c>
      <x:c r="D354" s="2" t="n">
        <x:v>2023</x:v>
      </x:c>
      <x:c r="E354" s="2" t="str">
        <x:v>5</x:v>
      </x:c>
      <x:c r="F354" s="17" t="str">
        <x:v>Specialized and Supporting Mining Activities</x:v>
      </x:c>
      <x:c r="G354" s="19" t="n">
        <x:v>299</x:v>
      </x:c>
      <x:c r="H354" s="20" t="n">
        <x:v>1</x:v>
      </x:c>
      <x:c r="I354" s="19" t="n">
        <x:f>SUM(G349:G355)</x:f>
        <x:v>4697</x:v>
      </x:c>
      <x:c r="J354" s="20" t="n">
        <x:f>G354/I354*H354</x:f>
        <x:v>0.06365765382158825</x:v>
      </x:c>
      <x:c r="K354" s="2" t="str">
        <x:v>NBS:5</x:v>
      </x:c>
      <x:c r="L354" s="14" t="n">
        <x:f>'Crosswalk'!C246</x:f>
        <x:v>0.8</x:v>
      </x:c>
      <x:c r="M354" s="14" t="n">
        <x:f>'Crosswalk'!D246</x:f>
        <x:v>0.2</x:v>
      </x:c>
      <x:c r="N354" s="14" t="n">
        <x:f>'Crosswalk'!E246</x:f>
        <x:v>0</x:v>
      </x:c>
      <x:c r="O354" s="14" t="n">
        <x:f>'Crosswalk'!F246</x:f>
        <x:v>0</x:v>
      </x:c>
      <x:c r="P354" s="14" t="n">
        <x:f>'Crosswalk'!G246</x:f>
        <x:v>0</x:v>
      </x:c>
      <x:c r="Q354" s="14" t="n">
        <x:f>'Crosswalk'!H246</x:f>
        <x:v>0</x:v>
      </x:c>
      <x:c r="R354" s="14" t="n">
        <x:f>'Crosswalk'!I246</x:f>
        <x:v>0</x:v>
      </x:c>
      <x:c r="S354" s="14" t="n">
        <x:f>'Crosswalk'!J246</x:f>
        <x:v>0</x:v>
      </x:c>
      <x:c r="T354" s="14" t="n">
        <x:f>'Crosswalk'!K246</x:f>
        <x:v>0</x:v>
      </x:c>
      <x:c r="U354" s="14" t="n">
        <x:f>'Crosswalk'!L246</x:f>
        <x:v>0</x:v>
      </x:c>
      <x:c r="V354" s="14" t="n">
        <x:f>'Crosswalk'!M246</x:f>
        <x:v>0</x:v>
      </x:c>
      <x:c r="W354" s="14" t="n">
        <x:f>'Crosswalk'!N246</x:f>
        <x:v>0</x:v>
      </x:c>
      <x:c r="X354" s="17" t="str">
        <x:v>NBS Fifth National Economic Census, Table 3-2 (corporate enterprises)</x:v>
      </x:c>
      <x:c r="Y354" s="2" t="str"/>
      <x:c r="Z354" s="17" t="str">
        <x:v>2023 Chinese economic-census corporate composition. 2023 corporate-establishment composition, scaled to the 2024 ILO all-employment industry margin; excludes self-employed in the detail.</x:v>
      </x:c>
      <x:c r="AA354" s="2" t="str"/>
      <x:c r="AB354" s="2" t="str">
        <x:v>https://www.stats.gov.cn/english/PressRelease/202412/t20241226_1957900.html</x:v>
      </x:c>
    </x:row>
    <x:row r="355" ht="48" customHeight="1">
      <x:c r="A355" s="13" t="str">
        <x:v>CHN</x:v>
      </x:c>
      <x:c r="B355" s="13" t="str">
        <x:v>B</x:v>
      </x:c>
      <x:c r="C355" s="13" t="str">
        <x:v>CHN</x:v>
      </x:c>
      <x:c r="D355" s="13" t="n">
        <x:v>2023</x:v>
      </x:c>
      <x:c r="E355" s="13" t="str">
        <x:v>6</x:v>
      </x:c>
      <x:c r="F355" s="18" t="str">
        <x:v>Mining of Other Ores</x:v>
      </x:c>
      <x:c r="G355" s="21" t="n">
        <x:v>14</x:v>
      </x:c>
      <x:c r="H355" s="22" t="n">
        <x:v>1</x:v>
      </x:c>
      <x:c r="I355" s="21" t="n">
        <x:f>SUM(G349:G355)</x:f>
        <x:v>4697</x:v>
      </x:c>
      <x:c r="J355" s="22" t="n">
        <x:f>G355/I355*H355</x:f>
        <x:v>0.0029806259314456036</x:v>
      </x:c>
      <x:c r="K355" s="13" t="str">
        <x:v>NBS:6</x:v>
      </x:c>
      <x:c r="L355" s="15" t="n">
        <x:f>'Crosswalk'!C247</x:f>
        <x:v>0</x:v>
      </x:c>
      <x:c r="M355" s="15" t="n">
        <x:f>'Crosswalk'!D247</x:f>
        <x:v>1</x:v>
      </x:c>
      <x:c r="N355" s="15" t="n">
        <x:f>'Crosswalk'!E247</x:f>
        <x:v>0</x:v>
      </x:c>
      <x:c r="O355" s="15" t="n">
        <x:f>'Crosswalk'!F247</x:f>
        <x:v>0</x:v>
      </x:c>
      <x:c r="P355" s="15" t="n">
        <x:f>'Crosswalk'!G247</x:f>
        <x:v>0</x:v>
      </x:c>
      <x:c r="Q355" s="15" t="n">
        <x:f>'Crosswalk'!H247</x:f>
        <x:v>0</x:v>
      </x:c>
      <x:c r="R355" s="15" t="n">
        <x:f>'Crosswalk'!I247</x:f>
        <x:v>0</x:v>
      </x:c>
      <x:c r="S355" s="15" t="n">
        <x:f>'Crosswalk'!J247</x:f>
        <x:v>0</x:v>
      </x:c>
      <x:c r="T355" s="15" t="n">
        <x:f>'Crosswalk'!K247</x:f>
        <x:v>0</x:v>
      </x:c>
      <x:c r="U355" s="15" t="n">
        <x:f>'Crosswalk'!L247</x:f>
        <x:v>0</x:v>
      </x:c>
      <x:c r="V355" s="15" t="n">
        <x:f>'Crosswalk'!M247</x:f>
        <x:v>0</x:v>
      </x:c>
      <x:c r="W355" s="15" t="n">
        <x:f>'Crosswalk'!N247</x:f>
        <x:v>0</x:v>
      </x:c>
      <x:c r="X355" s="18" t="str">
        <x:v>NBS Fifth National Economic Census, Table 3-2 (corporate enterprises)</x:v>
      </x:c>
      <x:c r="Y355" s="13" t="str"/>
      <x:c r="Z355" s="18" t="str">
        <x:v>2023 Chinese economic-census corporate composition. 2023 corporate-establishment composition, scaled to the 2024 ILO all-employment industry margin; excludes self-employed in the detail.</x:v>
      </x:c>
      <x:c r="AA355" s="13" t="str"/>
      <x:c r="AB355" s="13" t="str">
        <x:v>https://www.stats.gov.cn/english/PressRelease/202412/t20241226_1957900.html</x:v>
      </x:c>
    </x:row>
    <x:row r="356" ht="48" customHeight="1">
      <x:c r="A356" s="2" t="str">
        <x:v>CHN</x:v>
      </x:c>
      <x:c r="B356" s="2" t="str">
        <x:v>C</x:v>
      </x:c>
      <x:c r="C356" s="2" t="str">
        <x:v>CHN</x:v>
      </x:c>
      <x:c r="D356" s="2" t="n">
        <x:v>2023</x:v>
      </x:c>
      <x:c r="E356" s="2" t="str">
        <x:v>7</x:v>
      </x:c>
      <x:c r="F356" s="17" t="str">
        <x:v>Processing of Food from Agricultural Products</x:v>
      </x:c>
      <x:c r="G356" s="19" t="n">
        <x:v>4062</x:v>
      </x:c>
      <x:c r="H356" s="20" t="n">
        <x:v>1</x:v>
      </x:c>
      <x:c r="I356" s="19" t="n">
        <x:f>SUM(G356:G386)</x:f>
        <x:v>104814</x:v>
      </x:c>
      <x:c r="J356" s="20" t="n">
        <x:f>G356/I356*H356</x:f>
        <x:v>0.03875436487492129</x:v>
      </x:c>
      <x:c r="K356" s="2" t="str">
        <x:v>NBS:7</x:v>
      </x:c>
      <x:c r="L356" s="14" t="n">
        <x:f>'Crosswalk'!C248</x:f>
        <x:v>0</x:v>
      </x:c>
      <x:c r="M356" s="14" t="n">
        <x:f>'Crosswalk'!D248</x:f>
        <x:v>0</x:v>
      </x:c>
      <x:c r="N356" s="14" t="n">
        <x:f>'Crosswalk'!E248</x:f>
        <x:v>0</x:v>
      </x:c>
      <x:c r="O356" s="14" t="n">
        <x:f>'Crosswalk'!F248</x:f>
        <x:v>0</x:v>
      </x:c>
      <x:c r="P356" s="14" t="n">
        <x:f>'Crosswalk'!G248</x:f>
        <x:v>1</x:v>
      </x:c>
      <x:c r="Q356" s="14" t="n">
        <x:f>'Crosswalk'!H248</x:f>
        <x:v>0</x:v>
      </x:c>
      <x:c r="R356" s="14" t="n">
        <x:f>'Crosswalk'!I248</x:f>
        <x:v>0</x:v>
      </x:c>
      <x:c r="S356" s="14" t="n">
        <x:f>'Crosswalk'!J248</x:f>
        <x:v>0</x:v>
      </x:c>
      <x:c r="T356" s="14" t="n">
        <x:f>'Crosswalk'!K248</x:f>
        <x:v>0</x:v>
      </x:c>
      <x:c r="U356" s="14" t="n">
        <x:f>'Crosswalk'!L248</x:f>
        <x:v>0</x:v>
      </x:c>
      <x:c r="V356" s="14" t="n">
        <x:f>'Crosswalk'!M248</x:f>
        <x:v>0</x:v>
      </x:c>
      <x:c r="W356" s="14" t="n">
        <x:f>'Crosswalk'!N248</x:f>
        <x:v>0</x:v>
      </x:c>
      <x:c r="X356" s="17" t="str">
        <x:v>NBS Fifth National Economic Census, Table 3-2 (corporate enterprises)</x:v>
      </x:c>
      <x:c r="Y356" s="2" t="str"/>
      <x:c r="Z356" s="17" t="str">
        <x:v>2023 Chinese economic-census corporate composition. 2023 corporate-establishment composition, scaled to the 2024 ILO all-employment industry margin; excludes self-employed in the detail.</x:v>
      </x:c>
      <x:c r="AA356" s="2" t="str"/>
      <x:c r="AB356" s="2" t="str">
        <x:v>https://www.stats.gov.cn/english/PressRelease/202412/t20241226_1957900.html</x:v>
      </x:c>
    </x:row>
    <x:row r="357" ht="48" customHeight="1">
      <x:c r="A357" s="13" t="str">
        <x:v>CHN</x:v>
      </x:c>
      <x:c r="B357" s="13" t="str">
        <x:v>C</x:v>
      </x:c>
      <x:c r="C357" s="13" t="str">
        <x:v>CHN</x:v>
      </x:c>
      <x:c r="D357" s="13" t="n">
        <x:v>2023</x:v>
      </x:c>
      <x:c r="E357" s="13" t="str">
        <x:v>8</x:v>
      </x:c>
      <x:c r="F357" s="18" t="str">
        <x:v>Manufacture of Foods</x:v>
      </x:c>
      <x:c r="G357" s="21" t="n">
        <x:v>2538</x:v>
      </x:c>
      <x:c r="H357" s="22" t="n">
        <x:v>1</x:v>
      </x:c>
      <x:c r="I357" s="21" t="n">
        <x:f>SUM(G356:G386)</x:f>
        <x:v>104814</x:v>
      </x:c>
      <x:c r="J357" s="22" t="n">
        <x:f>G357/I357*H357</x:f>
        <x:v>0.024214322514167955</x:v>
      </x:c>
      <x:c r="K357" s="13" t="str">
        <x:v>NBS:8</x:v>
      </x:c>
      <x:c r="L357" s="15" t="n">
        <x:f>'Crosswalk'!C249</x:f>
        <x:v>0</x:v>
      </x:c>
      <x:c r="M357" s="15" t="n">
        <x:f>'Crosswalk'!D249</x:f>
        <x:v>0</x:v>
      </x:c>
      <x:c r="N357" s="15" t="n">
        <x:f>'Crosswalk'!E249</x:f>
        <x:v>0</x:v>
      </x:c>
      <x:c r="O357" s="15" t="n">
        <x:f>'Crosswalk'!F249</x:f>
        <x:v>0</x:v>
      </x:c>
      <x:c r="P357" s="15" t="n">
        <x:f>'Crosswalk'!G249</x:f>
        <x:v>1</x:v>
      </x:c>
      <x:c r="Q357" s="15" t="n">
        <x:f>'Crosswalk'!H249</x:f>
        <x:v>0</x:v>
      </x:c>
      <x:c r="R357" s="15" t="n">
        <x:f>'Crosswalk'!I249</x:f>
        <x:v>0</x:v>
      </x:c>
      <x:c r="S357" s="15" t="n">
        <x:f>'Crosswalk'!J249</x:f>
        <x:v>0</x:v>
      </x:c>
      <x:c r="T357" s="15" t="n">
        <x:f>'Crosswalk'!K249</x:f>
        <x:v>0</x:v>
      </x:c>
      <x:c r="U357" s="15" t="n">
        <x:f>'Crosswalk'!L249</x:f>
        <x:v>0</x:v>
      </x:c>
      <x:c r="V357" s="15" t="n">
        <x:f>'Crosswalk'!M249</x:f>
        <x:v>0</x:v>
      </x:c>
      <x:c r="W357" s="15" t="n">
        <x:f>'Crosswalk'!N249</x:f>
        <x:v>0</x:v>
      </x:c>
      <x:c r="X357" s="18" t="str">
        <x:v>NBS Fifth National Economic Census, Table 3-2 (corporate enterprises)</x:v>
      </x:c>
      <x:c r="Y357" s="13" t="str"/>
      <x:c r="Z357" s="18" t="str">
        <x:v>2023 Chinese economic-census corporate composition. 2023 corporate-establishment composition, scaled to the 2024 ILO all-employment industry margin; excludes self-employed in the detail.</x:v>
      </x:c>
      <x:c r="AA357" s="13" t="str"/>
      <x:c r="AB357" s="13" t="str">
        <x:v>https://www.stats.gov.cn/english/PressRelease/202412/t20241226_1957900.html</x:v>
      </x:c>
    </x:row>
    <x:row r="358" ht="48" customHeight="1">
      <x:c r="A358" s="2" t="str">
        <x:v>CHN</x:v>
      </x:c>
      <x:c r="B358" s="2" t="str">
        <x:v>C</x:v>
      </x:c>
      <x:c r="C358" s="2" t="str">
        <x:v>CHN</x:v>
      </x:c>
      <x:c r="D358" s="2" t="n">
        <x:v>2023</x:v>
      </x:c>
      <x:c r="E358" s="2" t="str">
        <x:v>9</x:v>
      </x:c>
      <x:c r="F358" s="17" t="str">
        <x:v>Manufacture of Alcohol, Beverage and Refined Tea</x:v>
      </x:c>
      <x:c r="G358" s="19" t="n">
        <x:v>1594</x:v>
      </x:c>
      <x:c r="H358" s="20" t="n">
        <x:v>1</x:v>
      </x:c>
      <x:c r="I358" s="19" t="n">
        <x:f>SUM(G356:G386)</x:f>
        <x:v>104814</x:v>
      </x:c>
      <x:c r="J358" s="20" t="n">
        <x:f>G358/I358*H358</x:f>
        <x:v>0.015207892075486099</x:v>
      </x:c>
      <x:c r="K358" s="2" t="str">
        <x:v>NBS:9</x:v>
      </x:c>
      <x:c r="L358" s="14" t="n">
        <x:f>'Crosswalk'!C250</x:f>
        <x:v>0</x:v>
      </x:c>
      <x:c r="M358" s="14" t="n">
        <x:f>'Crosswalk'!D250</x:f>
        <x:v>0</x:v>
      </x:c>
      <x:c r="N358" s="14" t="n">
        <x:f>'Crosswalk'!E250</x:f>
        <x:v>0</x:v>
      </x:c>
      <x:c r="O358" s="14" t="n">
        <x:f>'Crosswalk'!F250</x:f>
        <x:v>0</x:v>
      </x:c>
      <x:c r="P358" s="14" t="n">
        <x:f>'Crosswalk'!G250</x:f>
        <x:v>1</x:v>
      </x:c>
      <x:c r="Q358" s="14" t="n">
        <x:f>'Crosswalk'!H250</x:f>
        <x:v>0</x:v>
      </x:c>
      <x:c r="R358" s="14" t="n">
        <x:f>'Crosswalk'!I250</x:f>
        <x:v>0</x:v>
      </x:c>
      <x:c r="S358" s="14" t="n">
        <x:f>'Crosswalk'!J250</x:f>
        <x:v>0</x:v>
      </x:c>
      <x:c r="T358" s="14" t="n">
        <x:f>'Crosswalk'!K250</x:f>
        <x:v>0</x:v>
      </x:c>
      <x:c r="U358" s="14" t="n">
        <x:f>'Crosswalk'!L250</x:f>
        <x:v>0</x:v>
      </x:c>
      <x:c r="V358" s="14" t="n">
        <x:f>'Crosswalk'!M250</x:f>
        <x:v>0</x:v>
      </x:c>
      <x:c r="W358" s="14" t="n">
        <x:f>'Crosswalk'!N250</x:f>
        <x:v>0</x:v>
      </x:c>
      <x:c r="X358" s="17" t="str">
        <x:v>NBS Fifth National Economic Census, Table 3-2 (corporate enterprises)</x:v>
      </x:c>
      <x:c r="Y358" s="2" t="str"/>
      <x:c r="Z358" s="17" t="str">
        <x:v>2023 Chinese economic-census corporate composition. 2023 corporate-establishment composition, scaled to the 2024 ILO all-employment industry margin; excludes self-employed in the detail.</x:v>
      </x:c>
      <x:c r="AA358" s="2" t="str"/>
      <x:c r="AB358" s="2" t="str">
        <x:v>https://www.stats.gov.cn/english/PressRelease/202412/t20241226_1957900.html</x:v>
      </x:c>
    </x:row>
    <x:row r="359" ht="48" customHeight="1">
      <x:c r="A359" s="13" t="str">
        <x:v>CHN</x:v>
      </x:c>
      <x:c r="B359" s="13" t="str">
        <x:v>C</x:v>
      </x:c>
      <x:c r="C359" s="13" t="str">
        <x:v>CHN</x:v>
      </x:c>
      <x:c r="D359" s="13" t="n">
        <x:v>2023</x:v>
      </x:c>
      <x:c r="E359" s="13" t="str">
        <x:v>10</x:v>
      </x:c>
      <x:c r="F359" s="18" t="str">
        <x:v>Manufacture of Tobacco</x:v>
      </x:c>
      <x:c r="G359" s="21" t="n">
        <x:v>181</x:v>
      </x:c>
      <x:c r="H359" s="22" t="n">
        <x:v>1</x:v>
      </x:c>
      <x:c r="I359" s="21" t="n">
        <x:f>SUM(G356:G386)</x:f>
        <x:v>104814</x:v>
      </x:c>
      <x:c r="J359" s="22" t="n">
        <x:f>G359/I359*H359</x:f>
        <x:v>0.0017268685480947201</x:v>
      </x:c>
      <x:c r="K359" s="13" t="str">
        <x:v>NBS:10</x:v>
      </x:c>
      <x:c r="L359" s="15" t="n">
        <x:f>'Crosswalk'!C251</x:f>
        <x:v>0</x:v>
      </x:c>
      <x:c r="M359" s="15" t="n">
        <x:f>'Crosswalk'!D251</x:f>
        <x:v>0</x:v>
      </x:c>
      <x:c r="N359" s="15" t="n">
        <x:f>'Crosswalk'!E251</x:f>
        <x:v>0</x:v>
      </x:c>
      <x:c r="O359" s="15" t="n">
        <x:f>'Crosswalk'!F251</x:f>
        <x:v>0</x:v>
      </x:c>
      <x:c r="P359" s="15" t="n">
        <x:f>'Crosswalk'!G251</x:f>
        <x:v>1</x:v>
      </x:c>
      <x:c r="Q359" s="15" t="n">
        <x:f>'Crosswalk'!H251</x:f>
        <x:v>0</x:v>
      </x:c>
      <x:c r="R359" s="15" t="n">
        <x:f>'Crosswalk'!I251</x:f>
        <x:v>0</x:v>
      </x:c>
      <x:c r="S359" s="15" t="n">
        <x:f>'Crosswalk'!J251</x:f>
        <x:v>0</x:v>
      </x:c>
      <x:c r="T359" s="15" t="n">
        <x:f>'Crosswalk'!K251</x:f>
        <x:v>0</x:v>
      </x:c>
      <x:c r="U359" s="15" t="n">
        <x:f>'Crosswalk'!L251</x:f>
        <x:v>0</x:v>
      </x:c>
      <x:c r="V359" s="15" t="n">
        <x:f>'Crosswalk'!M251</x:f>
        <x:v>0</x:v>
      </x:c>
      <x:c r="W359" s="15" t="n">
        <x:f>'Crosswalk'!N251</x:f>
        <x:v>0</x:v>
      </x:c>
      <x:c r="X359" s="18" t="str">
        <x:v>NBS Fifth National Economic Census, Table 3-2 (corporate enterprises)</x:v>
      </x:c>
      <x:c r="Y359" s="13" t="str"/>
      <x:c r="Z359" s="18" t="str">
        <x:v>2023 Chinese economic-census corporate composition. 2023 corporate-establishment composition, scaled to the 2024 ILO all-employment industry margin; excludes self-employed in the detail.</x:v>
      </x:c>
      <x:c r="AA359" s="13" t="str"/>
      <x:c r="AB359" s="13" t="str">
        <x:v>https://www.stats.gov.cn/english/PressRelease/202412/t20241226_1957900.html</x:v>
      </x:c>
    </x:row>
    <x:row r="360" ht="48" customHeight="1">
      <x:c r="A360" s="2" t="str">
        <x:v>CHN</x:v>
      </x:c>
      <x:c r="B360" s="2" t="str">
        <x:v>C</x:v>
      </x:c>
      <x:c r="C360" s="2" t="str">
        <x:v>CHN</x:v>
      </x:c>
      <x:c r="D360" s="2" t="n">
        <x:v>2023</x:v>
      </x:c>
      <x:c r="E360" s="2" t="str">
        <x:v>11</x:v>
      </x:c>
      <x:c r="F360" s="17" t="str">
        <x:v>Manufacture of Textile</x:v>
      </x:c>
      <x:c r="G360" s="19" t="n">
        <x:v>3845</x:v>
      </x:c>
      <x:c r="H360" s="20" t="n">
        <x:v>1</x:v>
      </x:c>
      <x:c r="I360" s="19" t="n">
        <x:f>SUM(G356:G386)</x:f>
        <x:v>104814</x:v>
      </x:c>
      <x:c r="J360" s="20" t="n">
        <x:f>G360/I360*H360</x:f>
        <x:v>0.03668403075924972</x:v>
      </x:c>
      <x:c r="K360" s="2" t="str">
        <x:v>NBS:11</x:v>
      </x:c>
      <x:c r="L360" s="14" t="n">
        <x:f>'Crosswalk'!C252</x:f>
        <x:v>0</x:v>
      </x:c>
      <x:c r="M360" s="14" t="n">
        <x:f>'Crosswalk'!D252</x:f>
        <x:v>0</x:v>
      </x:c>
      <x:c r="N360" s="14" t="n">
        <x:f>'Crosswalk'!E252</x:f>
        <x:v>0</x:v>
      </x:c>
      <x:c r="O360" s="14" t="n">
        <x:f>'Crosswalk'!F252</x:f>
        <x:v>1</x:v>
      </x:c>
      <x:c r="P360" s="14" t="n">
        <x:f>'Crosswalk'!G252</x:f>
        <x:v>0</x:v>
      </x:c>
      <x:c r="Q360" s="14" t="n">
        <x:f>'Crosswalk'!H252</x:f>
        <x:v>0</x:v>
      </x:c>
      <x:c r="R360" s="14" t="n">
        <x:f>'Crosswalk'!I252</x:f>
        <x:v>0</x:v>
      </x:c>
      <x:c r="S360" s="14" t="n">
        <x:f>'Crosswalk'!J252</x:f>
        <x:v>0</x:v>
      </x:c>
      <x:c r="T360" s="14" t="n">
        <x:f>'Crosswalk'!K252</x:f>
        <x:v>0</x:v>
      </x:c>
      <x:c r="U360" s="14" t="n">
        <x:f>'Crosswalk'!L252</x:f>
        <x:v>0</x:v>
      </x:c>
      <x:c r="V360" s="14" t="n">
        <x:f>'Crosswalk'!M252</x:f>
        <x:v>0</x:v>
      </x:c>
      <x:c r="W360" s="14" t="n">
        <x:f>'Crosswalk'!N252</x:f>
        <x:v>0</x:v>
      </x:c>
      <x:c r="X360" s="17" t="str">
        <x:v>NBS Fifth National Economic Census, Table 3-2 (corporate enterprises)</x:v>
      </x:c>
      <x:c r="Y360" s="2" t="str"/>
      <x:c r="Z360" s="17" t="str">
        <x:v>2023 Chinese economic-census corporate composition. 2023 corporate-establishment composition, scaled to the 2024 ILO all-employment industry margin; excludes self-employed in the detail.</x:v>
      </x:c>
      <x:c r="AA360" s="2" t="str"/>
      <x:c r="AB360" s="2" t="str">
        <x:v>https://www.stats.gov.cn/english/PressRelease/202412/t20241226_1957900.html</x:v>
      </x:c>
    </x:row>
    <x:row r="361" ht="48" customHeight="1">
      <x:c r="A361" s="13" t="str">
        <x:v>CHN</x:v>
      </x:c>
      <x:c r="B361" s="13" t="str">
        <x:v>C</x:v>
      </x:c>
      <x:c r="C361" s="13" t="str">
        <x:v>CHN</x:v>
      </x:c>
      <x:c r="D361" s="13" t="n">
        <x:v>2023</x:v>
      </x:c>
      <x:c r="E361" s="13" t="str">
        <x:v>12</x:v>
      </x:c>
      <x:c r="F361" s="18" t="str">
        <x:v>Manufacture of Textile Wearing Apparel and Accessories</x:v>
      </x:c>
      <x:c r="G361" s="21" t="n">
        <x:v>4492</x:v>
      </x:c>
      <x:c r="H361" s="22" t="n">
        <x:v>1</x:v>
      </x:c>
      <x:c r="I361" s="21" t="n">
        <x:f>SUM(G356:G386)</x:f>
        <x:v>104814</x:v>
      </x:c>
      <x:c r="J361" s="22" t="n">
        <x:f>G361/I361*H361</x:f>
        <x:v>0.04285687026542256</x:v>
      </x:c>
      <x:c r="K361" s="13" t="str">
        <x:v>NBS:12</x:v>
      </x:c>
      <x:c r="L361" s="15" t="n">
        <x:f>'Crosswalk'!C253</x:f>
        <x:v>0</x:v>
      </x:c>
      <x:c r="M361" s="15" t="n">
        <x:f>'Crosswalk'!D253</x:f>
        <x:v>0</x:v>
      </x:c>
      <x:c r="N361" s="15" t="n">
        <x:f>'Crosswalk'!E253</x:f>
        <x:v>0</x:v>
      </x:c>
      <x:c r="O361" s="15" t="n">
        <x:f>'Crosswalk'!F253</x:f>
        <x:v>1</x:v>
      </x:c>
      <x:c r="P361" s="15" t="n">
        <x:f>'Crosswalk'!G253</x:f>
        <x:v>0</x:v>
      </x:c>
      <x:c r="Q361" s="15" t="n">
        <x:f>'Crosswalk'!H253</x:f>
        <x:v>0</x:v>
      </x:c>
      <x:c r="R361" s="15" t="n">
        <x:f>'Crosswalk'!I253</x:f>
        <x:v>0</x:v>
      </x:c>
      <x:c r="S361" s="15" t="n">
        <x:f>'Crosswalk'!J253</x:f>
        <x:v>0</x:v>
      </x:c>
      <x:c r="T361" s="15" t="n">
        <x:f>'Crosswalk'!K253</x:f>
        <x:v>0</x:v>
      </x:c>
      <x:c r="U361" s="15" t="n">
        <x:f>'Crosswalk'!L253</x:f>
        <x:v>0</x:v>
      </x:c>
      <x:c r="V361" s="15" t="n">
        <x:f>'Crosswalk'!M253</x:f>
        <x:v>0</x:v>
      </x:c>
      <x:c r="W361" s="15" t="n">
        <x:f>'Crosswalk'!N253</x:f>
        <x:v>0</x:v>
      </x:c>
      <x:c r="X361" s="18" t="str">
        <x:v>NBS Fifth National Economic Census, Table 3-2 (corporate enterprises)</x:v>
      </x:c>
      <x:c r="Y361" s="13" t="str"/>
      <x:c r="Z361" s="18" t="str">
        <x:v>2023 Chinese economic-census corporate composition. 2023 corporate-establishment composition, scaled to the 2024 ILO all-employment industry margin; excludes self-employed in the detail.</x:v>
      </x:c>
      <x:c r="AA361" s="13" t="str"/>
      <x:c r="AB361" s="13" t="str">
        <x:v>https://www.stats.gov.cn/english/PressRelease/202412/t20241226_1957900.html</x:v>
      </x:c>
    </x:row>
    <x:row r="362" ht="48" customHeight="1">
      <x:c r="A362" s="2" t="str">
        <x:v>CHN</x:v>
      </x:c>
      <x:c r="B362" s="2" t="str">
        <x:v>C</x:v>
      </x:c>
      <x:c r="C362" s="2" t="str">
        <x:v>CHN</x:v>
      </x:c>
      <x:c r="D362" s="2" t="n">
        <x:v>2023</x:v>
      </x:c>
      <x:c r="E362" s="2" t="str">
        <x:v>13</x:v>
      </x:c>
      <x:c r="F362" s="17" t="str">
        <x:v>Manufacture of Leather, Fur, Feather and Related Products and Footwear</x:v>
      </x:c>
      <x:c r="G362" s="19" t="n">
        <x:v>2506</x:v>
      </x:c>
      <x:c r="H362" s="20" t="n">
        <x:v>1</x:v>
      </x:c>
      <x:c r="I362" s="19" t="n">
        <x:f>SUM(G356:G386)</x:f>
        <x:v>104814</x:v>
      </x:c>
      <x:c r="J362" s="20" t="n">
        <x:f>G362/I362*H362</x:f>
        <x:v>0.023909019787432977</x:v>
      </x:c>
      <x:c r="K362" s="2" t="str">
        <x:v>NBS:13</x:v>
      </x:c>
      <x:c r="L362" s="14" t="n">
        <x:f>'Crosswalk'!C254</x:f>
        <x:v>0</x:v>
      </x:c>
      <x:c r="M362" s="14" t="n">
        <x:f>'Crosswalk'!D254</x:f>
        <x:v>0</x:v>
      </x:c>
      <x:c r="N362" s="14" t="n">
        <x:f>'Crosswalk'!E254</x:f>
        <x:v>0</x:v>
      </x:c>
      <x:c r="O362" s="14" t="n">
        <x:f>'Crosswalk'!F254</x:f>
        <x:v>1</x:v>
      </x:c>
      <x:c r="P362" s="14" t="n">
        <x:f>'Crosswalk'!G254</x:f>
        <x:v>0</x:v>
      </x:c>
      <x:c r="Q362" s="14" t="n">
        <x:f>'Crosswalk'!H254</x:f>
        <x:v>0</x:v>
      </x:c>
      <x:c r="R362" s="14" t="n">
        <x:f>'Crosswalk'!I254</x:f>
        <x:v>0</x:v>
      </x:c>
      <x:c r="S362" s="14" t="n">
        <x:f>'Crosswalk'!J254</x:f>
        <x:v>0</x:v>
      </x:c>
      <x:c r="T362" s="14" t="n">
        <x:f>'Crosswalk'!K254</x:f>
        <x:v>0</x:v>
      </x:c>
      <x:c r="U362" s="14" t="n">
        <x:f>'Crosswalk'!L254</x:f>
        <x:v>0</x:v>
      </x:c>
      <x:c r="V362" s="14" t="n">
        <x:f>'Crosswalk'!M254</x:f>
        <x:v>0</x:v>
      </x:c>
      <x:c r="W362" s="14" t="n">
        <x:f>'Crosswalk'!N254</x:f>
        <x:v>0</x:v>
      </x:c>
      <x:c r="X362" s="17" t="str">
        <x:v>NBS Fifth National Economic Census, Table 3-2 (corporate enterprises)</x:v>
      </x:c>
      <x:c r="Y362" s="2" t="str"/>
      <x:c r="Z362" s="17" t="str">
        <x:v>2023 Chinese economic-census corporate composition. 2023 corporate-establishment composition, scaled to the 2024 ILO all-employment industry margin; excludes self-employed in the detail.</x:v>
      </x:c>
      <x:c r="AA362" s="2" t="str"/>
      <x:c r="AB362" s="2" t="str">
        <x:v>https://www.stats.gov.cn/english/PressRelease/202412/t20241226_1957900.html</x:v>
      </x:c>
    </x:row>
    <x:row r="363" ht="48" customHeight="1">
      <x:c r="A363" s="13" t="str">
        <x:v>CHN</x:v>
      </x:c>
      <x:c r="B363" s="13" t="str">
        <x:v>C</x:v>
      </x:c>
      <x:c r="C363" s="13" t="str">
        <x:v>CHN</x:v>
      </x:c>
      <x:c r="D363" s="13" t="n">
        <x:v>2023</x:v>
      </x:c>
      <x:c r="E363" s="13" t="str">
        <x:v>14</x:v>
      </x:c>
      <x:c r="F363" s="18" t="str">
        <x:v>Processing of Timber, Manufacture of Wood, Bamboo, Rattan, Palm and Straw Products</x:v>
      </x:c>
      <x:c r="G363" s="21" t="n">
        <x:v>2205</x:v>
      </x:c>
      <x:c r="H363" s="22" t="n">
        <x:v>1</x:v>
      </x:c>
      <x:c r="I363" s="21" t="n">
        <x:f>SUM(G356:G386)</x:f>
        <x:v>104814</x:v>
      </x:c>
      <x:c r="J363" s="22" t="n">
        <x:f>G363/I363*H363</x:f>
        <x:v>0.02103726601408209</x:v>
      </x:c>
      <x:c r="K363" s="13" t="str">
        <x:v>NBS:14</x:v>
      </x:c>
      <x:c r="L363" s="15" t="n">
        <x:f>'Crosswalk'!C255</x:f>
        <x:v>0</x:v>
      </x:c>
      <x:c r="M363" s="15" t="n">
        <x:f>'Crosswalk'!D255</x:f>
        <x:v>0.7</x:v>
      </x:c>
      <x:c r="N363" s="15" t="n">
        <x:f>'Crosswalk'!E255</x:f>
        <x:v>0.3</x:v>
      </x:c>
      <x:c r="O363" s="15" t="n">
        <x:f>'Crosswalk'!F255</x:f>
        <x:v>0</x:v>
      </x:c>
      <x:c r="P363" s="15" t="n">
        <x:f>'Crosswalk'!G255</x:f>
        <x:v>0</x:v>
      </x:c>
      <x:c r="Q363" s="15" t="n">
        <x:f>'Crosswalk'!H255</x:f>
        <x:v>0</x:v>
      </x:c>
      <x:c r="R363" s="15" t="n">
        <x:f>'Crosswalk'!I255</x:f>
        <x:v>0</x:v>
      </x:c>
      <x:c r="S363" s="15" t="n">
        <x:f>'Crosswalk'!J255</x:f>
        <x:v>0</x:v>
      </x:c>
      <x:c r="T363" s="15" t="n">
        <x:f>'Crosswalk'!K255</x:f>
        <x:v>0</x:v>
      </x:c>
      <x:c r="U363" s="15" t="n">
        <x:f>'Crosswalk'!L255</x:f>
        <x:v>0</x:v>
      </x:c>
      <x:c r="V363" s="15" t="n">
        <x:f>'Crosswalk'!M255</x:f>
        <x:v>0</x:v>
      </x:c>
      <x:c r="W363" s="15" t="n">
        <x:f>'Crosswalk'!N255</x:f>
        <x:v>0</x:v>
      </x:c>
      <x:c r="X363" s="18" t="str">
        <x:v>NBS Fifth National Economic Census, Table 3-2 (corporate enterprises)</x:v>
      </x:c>
      <x:c r="Y363" s="13" t="str"/>
      <x:c r="Z363" s="18" t="str">
        <x:v>2023 Chinese economic-census corporate composition. 2023 corporate-establishment composition, scaled to the 2024 ILO all-employment industry margin; excludes self-employed in the detail.</x:v>
      </x:c>
      <x:c r="AA363" s="13" t="str"/>
      <x:c r="AB363" s="13" t="str">
        <x:v>https://www.stats.gov.cn/english/PressRelease/202412/t20241226_1957900.html</x:v>
      </x:c>
    </x:row>
    <x:row r="364" ht="48" customHeight="1">
      <x:c r="A364" s="2" t="str">
        <x:v>CHN</x:v>
      </x:c>
      <x:c r="B364" s="2" t="str">
        <x:v>C</x:v>
      </x:c>
      <x:c r="C364" s="2" t="str">
        <x:v>CHN</x:v>
      </x:c>
      <x:c r="D364" s="2" t="n">
        <x:v>2023</x:v>
      </x:c>
      <x:c r="E364" s="2" t="str">
        <x:v>15</x:v>
      </x:c>
      <x:c r="F364" s="17" t="str">
        <x:v>Manufacture of Furniture</x:v>
      </x:c>
      <x:c r="G364" s="19" t="n">
        <x:v>1986</x:v>
      </x:c>
      <x:c r="H364" s="20" t="n">
        <x:v>1</x:v>
      </x:c>
      <x:c r="I364" s="19" t="n">
        <x:f>SUM(G356:G386)</x:f>
        <x:v>104814</x:v>
      </x:c>
      <x:c r="J364" s="20" t="n">
        <x:f>G364/I364*H364</x:f>
        <x:v>0.01894785047798958</x:v>
      </x:c>
      <x:c r="K364" s="2" t="str">
        <x:v>NBS:15</x:v>
      </x:c>
      <x:c r="L364" s="14" t="n">
        <x:f>'Crosswalk'!C256</x:f>
        <x:v>0</x:v>
      </x:c>
      <x:c r="M364" s="14" t="n">
        <x:f>'Crosswalk'!D256</x:f>
        <x:v>0</x:v>
      </x:c>
      <x:c r="N364" s="14" t="n">
        <x:f>'Crosswalk'!E256</x:f>
        <x:v>0</x:v>
      </x:c>
      <x:c r="O364" s="14" t="n">
        <x:f>'Crosswalk'!F256</x:f>
        <x:v>1</x:v>
      </x:c>
      <x:c r="P364" s="14" t="n">
        <x:f>'Crosswalk'!G256</x:f>
        <x:v>0</x:v>
      </x:c>
      <x:c r="Q364" s="14" t="n">
        <x:f>'Crosswalk'!H256</x:f>
        <x:v>0</x:v>
      </x:c>
      <x:c r="R364" s="14" t="n">
        <x:f>'Crosswalk'!I256</x:f>
        <x:v>0</x:v>
      </x:c>
      <x:c r="S364" s="14" t="n">
        <x:f>'Crosswalk'!J256</x:f>
        <x:v>0</x:v>
      </x:c>
      <x:c r="T364" s="14" t="n">
        <x:f>'Crosswalk'!K256</x:f>
        <x:v>0</x:v>
      </x:c>
      <x:c r="U364" s="14" t="n">
        <x:f>'Crosswalk'!L256</x:f>
        <x:v>0</x:v>
      </x:c>
      <x:c r="V364" s="14" t="n">
        <x:f>'Crosswalk'!M256</x:f>
        <x:v>0</x:v>
      </x:c>
      <x:c r="W364" s="14" t="n">
        <x:f>'Crosswalk'!N256</x:f>
        <x:v>0</x:v>
      </x:c>
      <x:c r="X364" s="17" t="str">
        <x:v>NBS Fifth National Economic Census, Table 3-2 (corporate enterprises)</x:v>
      </x:c>
      <x:c r="Y364" s="2" t="str"/>
      <x:c r="Z364" s="17" t="str">
        <x:v>2023 Chinese economic-census corporate composition. 2023 corporate-establishment composition, scaled to the 2024 ILO all-employment industry margin; excludes self-employed in the detail.</x:v>
      </x:c>
      <x:c r="AA364" s="2" t="str"/>
      <x:c r="AB364" s="2" t="str">
        <x:v>https://www.stats.gov.cn/english/PressRelease/202412/t20241226_1957900.html</x:v>
      </x:c>
    </x:row>
    <x:row r="365" ht="48" customHeight="1">
      <x:c r="A365" s="13" t="str">
        <x:v>CHN</x:v>
      </x:c>
      <x:c r="B365" s="13" t="str">
        <x:v>C</x:v>
      </x:c>
      <x:c r="C365" s="13" t="str">
        <x:v>CHN</x:v>
      </x:c>
      <x:c r="D365" s="13" t="n">
        <x:v>2023</x:v>
      </x:c>
      <x:c r="E365" s="13" t="str">
        <x:v>16</x:v>
      </x:c>
      <x:c r="F365" s="18" t="str">
        <x:v>Manufacture of Paper and Paper Products</x:v>
      </x:c>
      <x:c r="G365" s="21" t="n">
        <x:v>1682</x:v>
      </x:c>
      <x:c r="H365" s="22" t="n">
        <x:v>1</x:v>
      </x:c>
      <x:c r="I365" s="21" t="n">
        <x:f>SUM(G356:G386)</x:f>
        <x:v>104814</x:v>
      </x:c>
      <x:c r="J365" s="22" t="n">
        <x:f>G365/I365*H365</x:f>
        <x:v>0.01604747457400729</x:v>
      </x:c>
      <x:c r="K365" s="13" t="str">
        <x:v>NBS:16</x:v>
      </x:c>
      <x:c r="L365" s="15" t="n">
        <x:f>'Crosswalk'!C257</x:f>
        <x:v>0</x:v>
      </x:c>
      <x:c r="M365" s="15" t="n">
        <x:f>'Crosswalk'!D257</x:f>
        <x:v>1</x:v>
      </x:c>
      <x:c r="N365" s="15" t="n">
        <x:f>'Crosswalk'!E257</x:f>
        <x:v>0</x:v>
      </x:c>
      <x:c r="O365" s="15" t="n">
        <x:f>'Crosswalk'!F257</x:f>
        <x:v>0</x:v>
      </x:c>
      <x:c r="P365" s="15" t="n">
        <x:f>'Crosswalk'!G257</x:f>
        <x:v>0</x:v>
      </x:c>
      <x:c r="Q365" s="15" t="n">
        <x:f>'Crosswalk'!H257</x:f>
        <x:v>0</x:v>
      </x:c>
      <x:c r="R365" s="15" t="n">
        <x:f>'Crosswalk'!I257</x:f>
        <x:v>0</x:v>
      </x:c>
      <x:c r="S365" s="15" t="n">
        <x:f>'Crosswalk'!J257</x:f>
        <x:v>0</x:v>
      </x:c>
      <x:c r="T365" s="15" t="n">
        <x:f>'Crosswalk'!K257</x:f>
        <x:v>0</x:v>
      </x:c>
      <x:c r="U365" s="15" t="n">
        <x:f>'Crosswalk'!L257</x:f>
        <x:v>0</x:v>
      </x:c>
      <x:c r="V365" s="15" t="n">
        <x:f>'Crosswalk'!M257</x:f>
        <x:v>0</x:v>
      </x:c>
      <x:c r="W365" s="15" t="n">
        <x:f>'Crosswalk'!N257</x:f>
        <x:v>0</x:v>
      </x:c>
      <x:c r="X365" s="18" t="str">
        <x:v>NBS Fifth National Economic Census, Table 3-2 (corporate enterprises)</x:v>
      </x:c>
      <x:c r="Y365" s="13" t="str"/>
      <x:c r="Z365" s="18" t="str">
        <x:v>2023 Chinese economic-census corporate composition. 2023 corporate-establishment composition, scaled to the 2024 ILO all-employment industry margin; excludes self-employed in the detail.</x:v>
      </x:c>
      <x:c r="AA365" s="13" t="str"/>
      <x:c r="AB365" s="13" t="str">
        <x:v>https://www.stats.gov.cn/english/PressRelease/202412/t20241226_1957900.html</x:v>
      </x:c>
    </x:row>
    <x:row r="366" ht="48" customHeight="1">
      <x:c r="A366" s="2" t="str">
        <x:v>CHN</x:v>
      </x:c>
      <x:c r="B366" s="2" t="str">
        <x:v>C</x:v>
      </x:c>
      <x:c r="C366" s="2" t="str">
        <x:v>CHN</x:v>
      </x:c>
      <x:c r="D366" s="2" t="n">
        <x:v>2023</x:v>
      </x:c>
      <x:c r="E366" s="2" t="str">
        <x:v>17</x:v>
      </x:c>
      <x:c r="F366" s="17" t="str">
        <x:v>Printing and Reproduction of Record Media</x:v>
      </x:c>
      <x:c r="G366" s="19" t="n">
        <x:v>1546</x:v>
      </x:c>
      <x:c r="H366" s="20" t="n">
        <x:v>1</x:v>
      </x:c>
      <x:c r="I366" s="19" t="n">
        <x:f>SUM(G356:G386)</x:f>
        <x:v>104814</x:v>
      </x:c>
      <x:c r="J366" s="20" t="n">
        <x:f>G366/I366*H366</x:f>
        <x:v>0.014749937985383632</x:v>
      </x:c>
      <x:c r="K366" s="2" t="str">
        <x:v>NBS:17</x:v>
      </x:c>
      <x:c r="L366" s="14" t="n">
        <x:f>'Crosswalk'!C258</x:f>
        <x:v>0</x:v>
      </x:c>
      <x:c r="M366" s="14" t="n">
        <x:f>'Crosswalk'!D258</x:f>
        <x:v>0</x:v>
      </x:c>
      <x:c r="N366" s="14" t="n">
        <x:f>'Crosswalk'!E258</x:f>
        <x:v>1</x:v>
      </x:c>
      <x:c r="O366" s="14" t="n">
        <x:f>'Crosswalk'!F258</x:f>
        <x:v>0</x:v>
      </x:c>
      <x:c r="P366" s="14" t="n">
        <x:f>'Crosswalk'!G258</x:f>
        <x:v>0</x:v>
      </x:c>
      <x:c r="Q366" s="14" t="n">
        <x:f>'Crosswalk'!H258</x:f>
        <x:v>0</x:v>
      </x:c>
      <x:c r="R366" s="14" t="n">
        <x:f>'Crosswalk'!I258</x:f>
        <x:v>0</x:v>
      </x:c>
      <x:c r="S366" s="14" t="n">
        <x:f>'Crosswalk'!J258</x:f>
        <x:v>0</x:v>
      </x:c>
      <x:c r="T366" s="14" t="n">
        <x:f>'Crosswalk'!K258</x:f>
        <x:v>0</x:v>
      </x:c>
      <x:c r="U366" s="14" t="n">
        <x:f>'Crosswalk'!L258</x:f>
        <x:v>0</x:v>
      </x:c>
      <x:c r="V366" s="14" t="n">
        <x:f>'Crosswalk'!M258</x:f>
        <x:v>0</x:v>
      </x:c>
      <x:c r="W366" s="14" t="n">
        <x:f>'Crosswalk'!N258</x:f>
        <x:v>0</x:v>
      </x:c>
      <x:c r="X366" s="17" t="str">
        <x:v>NBS Fifth National Economic Census, Table 3-2 (corporate enterprises)</x:v>
      </x:c>
      <x:c r="Y366" s="2" t="str"/>
      <x:c r="Z366" s="17" t="str">
        <x:v>2023 Chinese economic-census corporate composition. 2023 corporate-establishment composition, scaled to the 2024 ILO all-employment industry margin; excludes self-employed in the detail.</x:v>
      </x:c>
      <x:c r="AA366" s="2" t="str"/>
      <x:c r="AB366" s="2" t="str">
        <x:v>https://www.stats.gov.cn/english/PressRelease/202412/t20241226_1957900.html</x:v>
      </x:c>
    </x:row>
    <x:row r="367" ht="48" customHeight="1">
      <x:c r="A367" s="13" t="str">
        <x:v>CHN</x:v>
      </x:c>
      <x:c r="B367" s="13" t="str">
        <x:v>C</x:v>
      </x:c>
      <x:c r="C367" s="13" t="str">
        <x:v>CHN</x:v>
      </x:c>
      <x:c r="D367" s="13" t="n">
        <x:v>2023</x:v>
      </x:c>
      <x:c r="E367" s="13" t="str">
        <x:v>18</x:v>
      </x:c>
      <x:c r="F367" s="18" t="str">
        <x:v>Manufacture of Articles for Culture, Education, Arts, Crafts, Sports and Entertainment</x:v>
      </x:c>
      <x:c r="G367" s="21" t="n">
        <x:v>2871</x:v>
      </x:c>
      <x:c r="H367" s="22" t="n">
        <x:v>1</x:v>
      </x:c>
      <x:c r="I367" s="21" t="n">
        <x:f>SUM(G356:G386)</x:f>
        <x:v>104814</x:v>
      </x:c>
      <x:c r="J367" s="22" t="n">
        <x:f>G367/I367*H367</x:f>
        <x:v>0.02739137901425382</x:v>
      </x:c>
      <x:c r="K367" s="13" t="str">
        <x:v>NBS:18</x:v>
      </x:c>
      <x:c r="L367" s="15" t="n">
        <x:f>'Crosswalk'!C259</x:f>
        <x:v>0</x:v>
      </x:c>
      <x:c r="M367" s="15" t="n">
        <x:f>'Crosswalk'!D259</x:f>
        <x:v>0</x:v>
      </x:c>
      <x:c r="N367" s="15" t="n">
        <x:f>'Crosswalk'!E259</x:f>
        <x:v>0.1</x:v>
      </x:c>
      <x:c r="O367" s="15" t="n">
        <x:f>'Crosswalk'!F259</x:f>
        <x:v>0.65</x:v>
      </x:c>
      <x:c r="P367" s="15" t="n">
        <x:f>'Crosswalk'!G259</x:f>
        <x:v>0</x:v>
      </x:c>
      <x:c r="Q367" s="15" t="n">
        <x:f>'Crosswalk'!H259</x:f>
        <x:v>0.25</x:v>
      </x:c>
      <x:c r="R367" s="15" t="n">
        <x:f>'Crosswalk'!I259</x:f>
        <x:v>0</x:v>
      </x:c>
      <x:c r="S367" s="15" t="n">
        <x:f>'Crosswalk'!J259</x:f>
        <x:v>0</x:v>
      </x:c>
      <x:c r="T367" s="15" t="n">
        <x:f>'Crosswalk'!K259</x:f>
        <x:v>0</x:v>
      </x:c>
      <x:c r="U367" s="15" t="n">
        <x:f>'Crosswalk'!L259</x:f>
        <x:v>0</x:v>
      </x:c>
      <x:c r="V367" s="15" t="n">
        <x:f>'Crosswalk'!M259</x:f>
        <x:v>0</x:v>
      </x:c>
      <x:c r="W367" s="15" t="n">
        <x:f>'Crosswalk'!N259</x:f>
        <x:v>0</x:v>
      </x:c>
      <x:c r="X367" s="18" t="str">
        <x:v>NBS Fifth National Economic Census, Table 3-2 (corporate enterprises)</x:v>
      </x:c>
      <x:c r="Y367" s="13" t="str"/>
      <x:c r="Z367" s="18" t="str">
        <x:v>2023 Chinese economic-census corporate composition. 2023 corporate-establishment composition, scaled to the 2024 ILO all-employment industry margin; excludes self-employed in the detail.</x:v>
      </x:c>
      <x:c r="AA367" s="13" t="str"/>
      <x:c r="AB367" s="13" t="str">
        <x:v>https://www.stats.gov.cn/english/PressRelease/202412/t20241226_1957900.html</x:v>
      </x:c>
    </x:row>
    <x:row r="368" ht="48" customHeight="1">
      <x:c r="A368" s="2" t="str">
        <x:v>CHN</x:v>
      </x:c>
      <x:c r="B368" s="2" t="str">
        <x:v>C</x:v>
      </x:c>
      <x:c r="C368" s="2" t="str">
        <x:v>CHN</x:v>
      </x:c>
      <x:c r="D368" s="2" t="n">
        <x:v>2023</x:v>
      </x:c>
      <x:c r="E368" s="2" t="str">
        <x:v>19</x:v>
      </x:c>
      <x:c r="F368" s="17" t="str">
        <x:v>Processing of Petroleum, Coal and Other Fuels</x:v>
      </x:c>
      <x:c r="G368" s="19" t="n">
        <x:v>870</x:v>
      </x:c>
      <x:c r="H368" s="20" t="n">
        <x:v>1</x:v>
      </x:c>
      <x:c r="I368" s="19" t="n">
        <x:f>SUM(G356:G386)</x:f>
        <x:v>104814</x:v>
      </x:c>
      <x:c r="J368" s="20" t="n">
        <x:f>G368/I368*H368</x:f>
        <x:v>0.008300417883107218</x:v>
      </x:c>
      <x:c r="K368" s="2" t="str">
        <x:v>NBS:19</x:v>
      </x:c>
      <x:c r="L368" s="14" t="n">
        <x:f>'Crosswalk'!C260</x:f>
        <x:v>1</x:v>
      </x:c>
      <x:c r="M368" s="14" t="n">
        <x:f>'Crosswalk'!D260</x:f>
        <x:v>0</x:v>
      </x:c>
      <x:c r="N368" s="14" t="n">
        <x:f>'Crosswalk'!E260</x:f>
        <x:v>0</x:v>
      </x:c>
      <x:c r="O368" s="14" t="n">
        <x:f>'Crosswalk'!F260</x:f>
        <x:v>0</x:v>
      </x:c>
      <x:c r="P368" s="14" t="n">
        <x:f>'Crosswalk'!G260</x:f>
        <x:v>0</x:v>
      </x:c>
      <x:c r="Q368" s="14" t="n">
        <x:f>'Crosswalk'!H260</x:f>
        <x:v>0</x:v>
      </x:c>
      <x:c r="R368" s="14" t="n">
        <x:f>'Crosswalk'!I260</x:f>
        <x:v>0</x:v>
      </x:c>
      <x:c r="S368" s="14" t="n">
        <x:f>'Crosswalk'!J260</x:f>
        <x:v>0</x:v>
      </x:c>
      <x:c r="T368" s="14" t="n">
        <x:f>'Crosswalk'!K260</x:f>
        <x:v>0</x:v>
      </x:c>
      <x:c r="U368" s="14" t="n">
        <x:f>'Crosswalk'!L260</x:f>
        <x:v>0</x:v>
      </x:c>
      <x:c r="V368" s="14" t="n">
        <x:f>'Crosswalk'!M260</x:f>
        <x:v>0</x:v>
      </x:c>
      <x:c r="W368" s="14" t="n">
        <x:f>'Crosswalk'!N260</x:f>
        <x:v>0</x:v>
      </x:c>
      <x:c r="X368" s="17" t="str">
        <x:v>NBS Fifth National Economic Census, Table 3-2 (corporate enterprises)</x:v>
      </x:c>
      <x:c r="Y368" s="2" t="str"/>
      <x:c r="Z368" s="17" t="str">
        <x:v>2023 Chinese economic-census corporate composition. 2023 corporate-establishment composition, scaled to the 2024 ILO all-employment industry margin; excludes self-employed in the detail.</x:v>
      </x:c>
      <x:c r="AA368" s="2" t="str"/>
      <x:c r="AB368" s="2" t="str">
        <x:v>https://www.stats.gov.cn/english/PressRelease/202412/t20241226_1957900.html</x:v>
      </x:c>
    </x:row>
    <x:row r="369" ht="48" customHeight="1">
      <x:c r="A369" s="13" t="str">
        <x:v>CHN</x:v>
      </x:c>
      <x:c r="B369" s="13" t="str">
        <x:v>C</x:v>
      </x:c>
      <x:c r="C369" s="13" t="str">
        <x:v>CHN</x:v>
      </x:c>
      <x:c r="D369" s="13" t="n">
        <x:v>2023</x:v>
      </x:c>
      <x:c r="E369" s="13" t="str">
        <x:v>20</x:v>
      </x:c>
      <x:c r="F369" s="18" t="str">
        <x:v>Manufacture of Raw Chemical Materials and Chemical Products</x:v>
      </x:c>
      <x:c r="G369" s="21" t="n">
        <x:v>4407</x:v>
      </x:c>
      <x:c r="H369" s="22" t="n">
        <x:v>1</x:v>
      </x:c>
      <x:c r="I369" s="21" t="n">
        <x:f>SUM(G356:G386)</x:f>
        <x:v>104814</x:v>
      </x:c>
      <x:c r="J369" s="22" t="n">
        <x:f>G369/I369*H369</x:f>
        <x:v>0.04204590989753277</x:v>
      </x:c>
      <x:c r="K369" s="13" t="str">
        <x:v>NBS:20</x:v>
      </x:c>
      <x:c r="L369" s="15" t="n">
        <x:f>'Crosswalk'!C261</x:f>
        <x:v>0</x:v>
      </x:c>
      <x:c r="M369" s="15" t="n">
        <x:f>'Crosswalk'!D261</x:f>
        <x:v>0.8</x:v>
      </x:c>
      <x:c r="N369" s="15" t="n">
        <x:f>'Crosswalk'!E261</x:f>
        <x:v>0</x:v>
      </x:c>
      <x:c r="O369" s="15" t="n">
        <x:f>'Crosswalk'!F261</x:f>
        <x:v>0</x:v>
      </x:c>
      <x:c r="P369" s="15" t="n">
        <x:f>'Crosswalk'!G261</x:f>
        <x:v>0.2</x:v>
      </x:c>
      <x:c r="Q369" s="15" t="n">
        <x:f>'Crosswalk'!H261</x:f>
        <x:v>0</x:v>
      </x:c>
      <x:c r="R369" s="15" t="n">
        <x:f>'Crosswalk'!I261</x:f>
        <x:v>0</x:v>
      </x:c>
      <x:c r="S369" s="15" t="n">
        <x:f>'Crosswalk'!J261</x:f>
        <x:v>0</x:v>
      </x:c>
      <x:c r="T369" s="15" t="n">
        <x:f>'Crosswalk'!K261</x:f>
        <x:v>0</x:v>
      </x:c>
      <x:c r="U369" s="15" t="n">
        <x:f>'Crosswalk'!L261</x:f>
        <x:v>0</x:v>
      </x:c>
      <x:c r="V369" s="15" t="n">
        <x:f>'Crosswalk'!M261</x:f>
        <x:v>0</x:v>
      </x:c>
      <x:c r="W369" s="15" t="n">
        <x:f>'Crosswalk'!N261</x:f>
        <x:v>0</x:v>
      </x:c>
      <x:c r="X369" s="18" t="str">
        <x:v>NBS Fifth National Economic Census, Table 3-2 (corporate enterprises)</x:v>
      </x:c>
      <x:c r="Y369" s="13" t="str"/>
      <x:c r="Z369" s="18" t="str">
        <x:v>2023 Chinese economic-census corporate composition. 2023 corporate-establishment composition, scaled to the 2024 ILO all-employment industry margin; excludes self-employed in the detail.</x:v>
      </x:c>
      <x:c r="AA369" s="13" t="str"/>
      <x:c r="AB369" s="13" t="str">
        <x:v>https://www.stats.gov.cn/english/PressRelease/202412/t20241226_1957900.html</x:v>
      </x:c>
    </x:row>
    <x:row r="370" ht="48" customHeight="1">
      <x:c r="A370" s="2" t="str">
        <x:v>CHN</x:v>
      </x:c>
      <x:c r="B370" s="2" t="str">
        <x:v>C</x:v>
      </x:c>
      <x:c r="C370" s="2" t="str">
        <x:v>CHN</x:v>
      </x:c>
      <x:c r="D370" s="2" t="n">
        <x:v>2023</x:v>
      </x:c>
      <x:c r="E370" s="2" t="str">
        <x:v>21</x:v>
      </x:c>
      <x:c r="F370" s="17" t="str">
        <x:v>Manufacture of Medicines</x:v>
      </x:c>
      <x:c r="G370" s="19" t="n">
        <x:v>2366</x:v>
      </x:c>
      <x:c r="H370" s="20" t="n">
        <x:v>1</x:v>
      </x:c>
      <x:c r="I370" s="19" t="n">
        <x:f>SUM(G356:G386)</x:f>
        <x:v>104814</x:v>
      </x:c>
      <x:c r="J370" s="20" t="n">
        <x:f>G370/I370*H370</x:f>
        <x:v>0.022573320357967448</x:v>
      </x:c>
      <x:c r="K370" s="2" t="str">
        <x:v>NBS:21</x:v>
      </x:c>
      <x:c r="L370" s="14" t="n">
        <x:f>'Crosswalk'!C262</x:f>
        <x:v>0</x:v>
      </x:c>
      <x:c r="M370" s="14" t="n">
        <x:f>'Crosswalk'!D262</x:f>
        <x:v>0</x:v>
      </x:c>
      <x:c r="N370" s="14" t="n">
        <x:f>'Crosswalk'!E262</x:f>
        <x:v>0</x:v>
      </x:c>
      <x:c r="O370" s="14" t="n">
        <x:f>'Crosswalk'!F262</x:f>
        <x:v>0</x:v>
      </x:c>
      <x:c r="P370" s="14" t="n">
        <x:f>'Crosswalk'!G262</x:f>
        <x:v>0</x:v>
      </x:c>
      <x:c r="Q370" s="14" t="n">
        <x:f>'Crosswalk'!H262</x:f>
        <x:v>1</x:v>
      </x:c>
      <x:c r="R370" s="14" t="n">
        <x:f>'Crosswalk'!I262</x:f>
        <x:v>0</x:v>
      </x:c>
      <x:c r="S370" s="14" t="n">
        <x:f>'Crosswalk'!J262</x:f>
        <x:v>0</x:v>
      </x:c>
      <x:c r="T370" s="14" t="n">
        <x:f>'Crosswalk'!K262</x:f>
        <x:v>0</x:v>
      </x:c>
      <x:c r="U370" s="14" t="n">
        <x:f>'Crosswalk'!L262</x:f>
        <x:v>0</x:v>
      </x:c>
      <x:c r="V370" s="14" t="n">
        <x:f>'Crosswalk'!M262</x:f>
        <x:v>0</x:v>
      </x:c>
      <x:c r="W370" s="14" t="n">
        <x:f>'Crosswalk'!N262</x:f>
        <x:v>0</x:v>
      </x:c>
      <x:c r="X370" s="17" t="str">
        <x:v>NBS Fifth National Economic Census, Table 3-2 (corporate enterprises)</x:v>
      </x:c>
      <x:c r="Y370" s="2" t="str"/>
      <x:c r="Z370" s="17" t="str">
        <x:v>2023 Chinese economic-census corporate composition. 2023 corporate-establishment composition, scaled to the 2024 ILO all-employment industry margin; excludes self-employed in the detail.</x:v>
      </x:c>
      <x:c r="AA370" s="2" t="str"/>
      <x:c r="AB370" s="2" t="str">
        <x:v>https://www.stats.gov.cn/english/PressRelease/202412/t20241226_1957900.html</x:v>
      </x:c>
    </x:row>
    <x:row r="371" ht="48" customHeight="1">
      <x:c r="A371" s="13" t="str">
        <x:v>CHN</x:v>
      </x:c>
      <x:c r="B371" s="13" t="str">
        <x:v>C</x:v>
      </x:c>
      <x:c r="C371" s="13" t="str">
        <x:v>CHN</x:v>
      </x:c>
      <x:c r="D371" s="13" t="n">
        <x:v>2023</x:v>
      </x:c>
      <x:c r="E371" s="13" t="str">
        <x:v>22</x:v>
      </x:c>
      <x:c r="F371" s="18" t="str">
        <x:v>Manufacture of Chemical Fibers</x:v>
      </x:c>
      <x:c r="G371" s="21" t="n">
        <x:v>496</x:v>
      </x:c>
      <x:c r="H371" s="22" t="n">
        <x:v>1</x:v>
      </x:c>
      <x:c r="I371" s="21" t="n">
        <x:f>SUM(G356:G386)</x:f>
        <x:v>104814</x:v>
      </x:c>
      <x:c r="J371" s="22" t="n">
        <x:f>G371/I371*H371</x:f>
        <x:v>0.0047321922643921615</x:v>
      </x:c>
      <x:c r="K371" s="13" t="str">
        <x:v>NBS:22</x:v>
      </x:c>
      <x:c r="L371" s="15" t="n">
        <x:f>'Crosswalk'!C263</x:f>
        <x:v>0</x:v>
      </x:c>
      <x:c r="M371" s="15" t="n">
        <x:f>'Crosswalk'!D263</x:f>
        <x:v>0.8</x:v>
      </x:c>
      <x:c r="N371" s="15" t="n">
        <x:f>'Crosswalk'!E263</x:f>
        <x:v>0</x:v>
      </x:c>
      <x:c r="O371" s="15" t="n">
        <x:f>'Crosswalk'!F263</x:f>
        <x:v>0</x:v>
      </x:c>
      <x:c r="P371" s="15" t="n">
        <x:f>'Crosswalk'!G263</x:f>
        <x:v>0.2</x:v>
      </x:c>
      <x:c r="Q371" s="15" t="n">
        <x:f>'Crosswalk'!H263</x:f>
        <x:v>0</x:v>
      </x:c>
      <x:c r="R371" s="15" t="n">
        <x:f>'Crosswalk'!I263</x:f>
        <x:v>0</x:v>
      </x:c>
      <x:c r="S371" s="15" t="n">
        <x:f>'Crosswalk'!J263</x:f>
        <x:v>0</x:v>
      </x:c>
      <x:c r="T371" s="15" t="n">
        <x:f>'Crosswalk'!K263</x:f>
        <x:v>0</x:v>
      </x:c>
      <x:c r="U371" s="15" t="n">
        <x:f>'Crosswalk'!L263</x:f>
        <x:v>0</x:v>
      </x:c>
      <x:c r="V371" s="15" t="n">
        <x:f>'Crosswalk'!M263</x:f>
        <x:v>0</x:v>
      </x:c>
      <x:c r="W371" s="15" t="n">
        <x:f>'Crosswalk'!N263</x:f>
        <x:v>0</x:v>
      </x:c>
      <x:c r="X371" s="18" t="str">
        <x:v>NBS Fifth National Economic Census, Table 3-2 (corporate enterprises)</x:v>
      </x:c>
      <x:c r="Y371" s="13" t="str"/>
      <x:c r="Z371" s="18" t="str">
        <x:v>2023 Chinese economic-census corporate composition. 2023 corporate-establishment composition, scaled to the 2024 ILO all-employment industry margin; excludes self-employed in the detail.</x:v>
      </x:c>
      <x:c r="AA371" s="13" t="str"/>
      <x:c r="AB371" s="13" t="str">
        <x:v>https://www.stats.gov.cn/english/PressRelease/202412/t20241226_1957900.html</x:v>
      </x:c>
    </x:row>
    <x:row r="372" ht="48" customHeight="1">
      <x:c r="A372" s="2" t="str">
        <x:v>CHN</x:v>
      </x:c>
      <x:c r="B372" s="2" t="str">
        <x:v>C</x:v>
      </x:c>
      <x:c r="C372" s="2" t="str">
        <x:v>CHN</x:v>
      </x:c>
      <x:c r="D372" s="2" t="n">
        <x:v>2023</x:v>
      </x:c>
      <x:c r="E372" s="2" t="str">
        <x:v>23</x:v>
      </x:c>
      <x:c r="F372" s="17" t="str">
        <x:v>Manufacture of Rubber and Plastic Products</x:v>
      </x:c>
      <x:c r="G372" s="19" t="n">
        <x:v>4931</x:v>
      </x:c>
      <x:c r="H372" s="20" t="n">
        <x:v>1</x:v>
      </x:c>
      <x:c r="I372" s="19" t="n">
        <x:f>SUM(G356:G386)</x:f>
        <x:v>104814</x:v>
      </x:c>
      <x:c r="J372" s="20" t="n">
        <x:f>G372/I372*H372</x:f>
        <x:v>0.04704524204781804</x:v>
      </x:c>
      <x:c r="K372" s="2" t="str">
        <x:v>NBS:23</x:v>
      </x:c>
      <x:c r="L372" s="14" t="n">
        <x:f>'Crosswalk'!C264</x:f>
        <x:v>0</x:v>
      </x:c>
      <x:c r="M372" s="14" t="n">
        <x:f>'Crosswalk'!D264</x:f>
        <x:v>0.5</x:v>
      </x:c>
      <x:c r="N372" s="14" t="n">
        <x:f>'Crosswalk'!E264</x:f>
        <x:v>0.2</x:v>
      </x:c>
      <x:c r="O372" s="14" t="n">
        <x:f>'Crosswalk'!F264</x:f>
        <x:v>0.3</x:v>
      </x:c>
      <x:c r="P372" s="14" t="n">
        <x:f>'Crosswalk'!G264</x:f>
        <x:v>0</x:v>
      </x:c>
      <x:c r="Q372" s="14" t="n">
        <x:f>'Crosswalk'!H264</x:f>
        <x:v>0</x:v>
      </x:c>
      <x:c r="R372" s="14" t="n">
        <x:f>'Crosswalk'!I264</x:f>
        <x:v>0</x:v>
      </x:c>
      <x:c r="S372" s="14" t="n">
        <x:f>'Crosswalk'!J264</x:f>
        <x:v>0</x:v>
      </x:c>
      <x:c r="T372" s="14" t="n">
        <x:f>'Crosswalk'!K264</x:f>
        <x:v>0</x:v>
      </x:c>
      <x:c r="U372" s="14" t="n">
        <x:f>'Crosswalk'!L264</x:f>
        <x:v>0</x:v>
      </x:c>
      <x:c r="V372" s="14" t="n">
        <x:f>'Crosswalk'!M264</x:f>
        <x:v>0</x:v>
      </x:c>
      <x:c r="W372" s="14" t="n">
        <x:f>'Crosswalk'!N264</x:f>
        <x:v>0</x:v>
      </x:c>
      <x:c r="X372" s="17" t="str">
        <x:v>NBS Fifth National Economic Census, Table 3-2 (corporate enterprises)</x:v>
      </x:c>
      <x:c r="Y372" s="2" t="str"/>
      <x:c r="Z372" s="17" t="str">
        <x:v>2023 Chinese economic-census corporate composition. 2023 corporate-establishment composition, scaled to the 2024 ILO all-employment industry margin; excludes self-employed in the detail.</x:v>
      </x:c>
      <x:c r="AA372" s="2" t="str"/>
      <x:c r="AB372" s="2" t="str">
        <x:v>https://www.stats.gov.cn/english/PressRelease/202412/t20241226_1957900.html</x:v>
      </x:c>
    </x:row>
    <x:row r="373" ht="48" customHeight="1">
      <x:c r="A373" s="13" t="str">
        <x:v>CHN</x:v>
      </x:c>
      <x:c r="B373" s="13" t="str">
        <x:v>C</x:v>
      </x:c>
      <x:c r="C373" s="13" t="str">
        <x:v>CHN</x:v>
      </x:c>
      <x:c r="D373" s="13" t="n">
        <x:v>2023</x:v>
      </x:c>
      <x:c r="E373" s="13" t="str">
        <x:v>24</x:v>
      </x:c>
      <x:c r="F373" s="18" t="str">
        <x:v>Manufacture of Non-metallic Mineral Products</x:v>
      </x:c>
      <x:c r="G373" s="21" t="n">
        <x:v>7121</x:v>
      </x:c>
      <x:c r="H373" s="22" t="n">
        <x:v>1</x:v>
      </x:c>
      <x:c r="I373" s="21" t="n">
        <x:f>SUM(G356:G386)</x:f>
        <x:v>104814</x:v>
      </x:c>
      <x:c r="J373" s="22" t="n">
        <x:f>G373/I373*H373</x:f>
        <x:v>0.06793939740874311</x:v>
      </x:c>
      <x:c r="K373" s="13" t="str">
        <x:v>NBS:24</x:v>
      </x:c>
      <x:c r="L373" s="15" t="n">
        <x:f>'Crosswalk'!C265</x:f>
        <x:v>0</x:v>
      </x:c>
      <x:c r="M373" s="15" t="n">
        <x:f>'Crosswalk'!D265</x:f>
        <x:v>0.85</x:v>
      </x:c>
      <x:c r="N373" s="15" t="n">
        <x:f>'Crosswalk'!E265</x:f>
        <x:v>0.15</x:v>
      </x:c>
      <x:c r="O373" s="15" t="n">
        <x:f>'Crosswalk'!F265</x:f>
        <x:v>0</x:v>
      </x:c>
      <x:c r="P373" s="15" t="n">
        <x:f>'Crosswalk'!G265</x:f>
        <x:v>0</x:v>
      </x:c>
      <x:c r="Q373" s="15" t="n">
        <x:f>'Crosswalk'!H265</x:f>
        <x:v>0</x:v>
      </x:c>
      <x:c r="R373" s="15" t="n">
        <x:f>'Crosswalk'!I265</x:f>
        <x:v>0</x:v>
      </x:c>
      <x:c r="S373" s="15" t="n">
        <x:f>'Crosswalk'!J265</x:f>
        <x:v>0</x:v>
      </x:c>
      <x:c r="T373" s="15" t="n">
        <x:f>'Crosswalk'!K265</x:f>
        <x:v>0</x:v>
      </x:c>
      <x:c r="U373" s="15" t="n">
        <x:f>'Crosswalk'!L265</x:f>
        <x:v>0</x:v>
      </x:c>
      <x:c r="V373" s="15" t="n">
        <x:f>'Crosswalk'!M265</x:f>
        <x:v>0</x:v>
      </x:c>
      <x:c r="W373" s="15" t="n">
        <x:f>'Crosswalk'!N265</x:f>
        <x:v>0</x:v>
      </x:c>
      <x:c r="X373" s="18" t="str">
        <x:v>NBS Fifth National Economic Census, Table 3-2 (corporate enterprises)</x:v>
      </x:c>
      <x:c r="Y373" s="13" t="str"/>
      <x:c r="Z373" s="18" t="str">
        <x:v>2023 Chinese economic-census corporate composition. 2023 corporate-establishment composition, scaled to the 2024 ILO all-employment industry margin; excludes self-employed in the detail.</x:v>
      </x:c>
      <x:c r="AA373" s="13" t="str"/>
      <x:c r="AB373" s="13" t="str">
        <x:v>https://www.stats.gov.cn/english/PressRelease/202412/t20241226_1957900.html</x:v>
      </x:c>
    </x:row>
    <x:row r="374" ht="48" customHeight="1">
      <x:c r="A374" s="2" t="str">
        <x:v>CHN</x:v>
      </x:c>
      <x:c r="B374" s="2" t="str">
        <x:v>C</x:v>
      </x:c>
      <x:c r="C374" s="2" t="str">
        <x:v>CHN</x:v>
      </x:c>
      <x:c r="D374" s="2" t="n">
        <x:v>2023</x:v>
      </x:c>
      <x:c r="E374" s="2" t="str">
        <x:v>25</x:v>
      </x:c>
      <x:c r="F374" s="17" t="str">
        <x:v>Smelting and Pressing of Ferrous Metals</x:v>
      </x:c>
      <x:c r="G374" s="19" t="n">
        <x:v>2012</x:v>
      </x:c>
      <x:c r="H374" s="20" t="n">
        <x:v>1</x:v>
      </x:c>
      <x:c r="I374" s="19" t="n">
        <x:f>SUM(G356:G386)</x:f>
        <x:v>104814</x:v>
      </x:c>
      <x:c r="J374" s="20" t="n">
        <x:f>G374/I374*H374</x:f>
        <x:v>0.01919590894346175</x:v>
      </x:c>
      <x:c r="K374" s="2" t="str">
        <x:v>NBS:25</x:v>
      </x:c>
      <x:c r="L374" s="14" t="n">
        <x:f>'Crosswalk'!C266</x:f>
        <x:v>0</x:v>
      </x:c>
      <x:c r="M374" s="14" t="n">
        <x:f>'Crosswalk'!D266</x:f>
        <x:v>1</x:v>
      </x:c>
      <x:c r="N374" s="14" t="n">
        <x:f>'Crosswalk'!E266</x:f>
        <x:v>0</x:v>
      </x:c>
      <x:c r="O374" s="14" t="n">
        <x:f>'Crosswalk'!F266</x:f>
        <x:v>0</x:v>
      </x:c>
      <x:c r="P374" s="14" t="n">
        <x:f>'Crosswalk'!G266</x:f>
        <x:v>0</x:v>
      </x:c>
      <x:c r="Q374" s="14" t="n">
        <x:f>'Crosswalk'!H266</x:f>
        <x:v>0</x:v>
      </x:c>
      <x:c r="R374" s="14" t="n">
        <x:f>'Crosswalk'!I266</x:f>
        <x:v>0</x:v>
      </x:c>
      <x:c r="S374" s="14" t="n">
        <x:f>'Crosswalk'!J266</x:f>
        <x:v>0</x:v>
      </x:c>
      <x:c r="T374" s="14" t="n">
        <x:f>'Crosswalk'!K266</x:f>
        <x:v>0</x:v>
      </x:c>
      <x:c r="U374" s="14" t="n">
        <x:f>'Crosswalk'!L266</x:f>
        <x:v>0</x:v>
      </x:c>
      <x:c r="V374" s="14" t="n">
        <x:f>'Crosswalk'!M266</x:f>
        <x:v>0</x:v>
      </x:c>
      <x:c r="W374" s="14" t="n">
        <x:f>'Crosswalk'!N266</x:f>
        <x:v>0</x:v>
      </x:c>
      <x:c r="X374" s="17" t="str">
        <x:v>NBS Fifth National Economic Census, Table 3-2 (corporate enterprises)</x:v>
      </x:c>
      <x:c r="Y374" s="2" t="str"/>
      <x:c r="Z374" s="17" t="str">
        <x:v>2023 Chinese economic-census corporate composition. 2023 corporate-establishment composition, scaled to the 2024 ILO all-employment industry margin; excludes self-employed in the detail.</x:v>
      </x:c>
      <x:c r="AA374" s="2" t="str"/>
      <x:c r="AB374" s="2" t="str">
        <x:v>https://www.stats.gov.cn/english/PressRelease/202412/t20241226_1957900.html</x:v>
      </x:c>
    </x:row>
    <x:row r="375" ht="48" customHeight="1">
      <x:c r="A375" s="13" t="str">
        <x:v>CHN</x:v>
      </x:c>
      <x:c r="B375" s="13" t="str">
        <x:v>C</x:v>
      </x:c>
      <x:c r="C375" s="13" t="str">
        <x:v>CHN</x:v>
      </x:c>
      <x:c r="D375" s="13" t="n">
        <x:v>2023</x:v>
      </x:c>
      <x:c r="E375" s="13" t="str">
        <x:v>26</x:v>
      </x:c>
      <x:c r="F375" s="18" t="str">
        <x:v>Smelting and Pressing of Non-ferrous Metals</x:v>
      </x:c>
      <x:c r="G375" s="21" t="n">
        <x:v>1795</x:v>
      </x:c>
      <x:c r="H375" s="22" t="n">
        <x:v>1</x:v>
      </x:c>
      <x:c r="I375" s="21" t="n">
        <x:f>SUM(G356:G386)</x:f>
        <x:v>104814</x:v>
      </x:c>
      <x:c r="J375" s="22" t="n">
        <x:f>G375/I375*H375</x:f>
        <x:v>0.01712557482779018</x:v>
      </x:c>
      <x:c r="K375" s="13" t="str">
        <x:v>NBS:26</x:v>
      </x:c>
      <x:c r="L375" s="15" t="n">
        <x:f>'Crosswalk'!C267</x:f>
        <x:v>0</x:v>
      </x:c>
      <x:c r="M375" s="15" t="n">
        <x:f>'Crosswalk'!D267</x:f>
        <x:v>1</x:v>
      </x:c>
      <x:c r="N375" s="15" t="n">
        <x:f>'Crosswalk'!E267</x:f>
        <x:v>0</x:v>
      </x:c>
      <x:c r="O375" s="15" t="n">
        <x:f>'Crosswalk'!F267</x:f>
        <x:v>0</x:v>
      </x:c>
      <x:c r="P375" s="15" t="n">
        <x:f>'Crosswalk'!G267</x:f>
        <x:v>0</x:v>
      </x:c>
      <x:c r="Q375" s="15" t="n">
        <x:f>'Crosswalk'!H267</x:f>
        <x:v>0</x:v>
      </x:c>
      <x:c r="R375" s="15" t="n">
        <x:f>'Crosswalk'!I267</x:f>
        <x:v>0</x:v>
      </x:c>
      <x:c r="S375" s="15" t="n">
        <x:f>'Crosswalk'!J267</x:f>
        <x:v>0</x:v>
      </x:c>
      <x:c r="T375" s="15" t="n">
        <x:f>'Crosswalk'!K267</x:f>
        <x:v>0</x:v>
      </x:c>
      <x:c r="U375" s="15" t="n">
        <x:f>'Crosswalk'!L267</x:f>
        <x:v>0</x:v>
      </x:c>
      <x:c r="V375" s="15" t="n">
        <x:f>'Crosswalk'!M267</x:f>
        <x:v>0</x:v>
      </x:c>
      <x:c r="W375" s="15" t="n">
        <x:f>'Crosswalk'!N267</x:f>
        <x:v>0</x:v>
      </x:c>
      <x:c r="X375" s="18" t="str">
        <x:v>NBS Fifth National Economic Census, Table 3-2 (corporate enterprises)</x:v>
      </x:c>
      <x:c r="Y375" s="13" t="str"/>
      <x:c r="Z375" s="18" t="str">
        <x:v>2023 Chinese economic-census corporate composition. 2023 corporate-establishment composition, scaled to the 2024 ILO all-employment industry margin; excludes self-employed in the detail.</x:v>
      </x:c>
      <x:c r="AA375" s="13" t="str"/>
      <x:c r="AB375" s="13" t="str">
        <x:v>https://www.stats.gov.cn/english/PressRelease/202412/t20241226_1957900.html</x:v>
      </x:c>
    </x:row>
    <x:row r="376" ht="48" customHeight="1">
      <x:c r="A376" s="2" t="str">
        <x:v>CHN</x:v>
      </x:c>
      <x:c r="B376" s="2" t="str">
        <x:v>C</x:v>
      </x:c>
      <x:c r="C376" s="2" t="str">
        <x:v>CHN</x:v>
      </x:c>
      <x:c r="D376" s="2" t="n">
        <x:v>2023</x:v>
      </x:c>
      <x:c r="E376" s="2" t="str">
        <x:v>27</x:v>
      </x:c>
      <x:c r="F376" s="17" t="str">
        <x:v>Manufacture of Metal Products</x:v>
      </x:c>
      <x:c r="G376" s="19" t="n">
        <x:v>7651</x:v>
      </x:c>
      <x:c r="H376" s="20" t="n">
        <x:v>1</x:v>
      </x:c>
      <x:c r="I376" s="19" t="n">
        <x:f>SUM(G356:G386)</x:f>
        <x:v>104814</x:v>
      </x:c>
      <x:c r="J376" s="20" t="n">
        <x:f>G376/I376*H376</x:f>
        <x:v>0.07299597382029119</x:v>
      </x:c>
      <x:c r="K376" s="2" t="str">
        <x:v>NBS:27</x:v>
      </x:c>
      <x:c r="L376" s="14" t="n">
        <x:f>'Crosswalk'!C268</x:f>
        <x:v>0</x:v>
      </x:c>
      <x:c r="M376" s="14" t="n">
        <x:f>'Crosswalk'!D268</x:f>
        <x:v>0</x:v>
      </x:c>
      <x:c r="N376" s="14" t="n">
        <x:f>'Crosswalk'!E268</x:f>
        <x:v>1</x:v>
      </x:c>
      <x:c r="O376" s="14" t="n">
        <x:f>'Crosswalk'!F268</x:f>
        <x:v>0</x:v>
      </x:c>
      <x:c r="P376" s="14" t="n">
        <x:f>'Crosswalk'!G268</x:f>
        <x:v>0</x:v>
      </x:c>
      <x:c r="Q376" s="14" t="n">
        <x:f>'Crosswalk'!H268</x:f>
        <x:v>0</x:v>
      </x:c>
      <x:c r="R376" s="14" t="n">
        <x:f>'Crosswalk'!I268</x:f>
        <x:v>0</x:v>
      </x:c>
      <x:c r="S376" s="14" t="n">
        <x:f>'Crosswalk'!J268</x:f>
        <x:v>0</x:v>
      </x:c>
      <x:c r="T376" s="14" t="n">
        <x:f>'Crosswalk'!K268</x:f>
        <x:v>0</x:v>
      </x:c>
      <x:c r="U376" s="14" t="n">
        <x:f>'Crosswalk'!L268</x:f>
        <x:v>0</x:v>
      </x:c>
      <x:c r="V376" s="14" t="n">
        <x:f>'Crosswalk'!M268</x:f>
        <x:v>0</x:v>
      </x:c>
      <x:c r="W376" s="14" t="n">
        <x:f>'Crosswalk'!N268</x:f>
        <x:v>0</x:v>
      </x:c>
      <x:c r="X376" s="17" t="str">
        <x:v>NBS Fifth National Economic Census, Table 3-2 (corporate enterprises)</x:v>
      </x:c>
      <x:c r="Y376" s="2" t="str"/>
      <x:c r="Z376" s="17" t="str">
        <x:v>2023 Chinese economic-census corporate composition. 2023 corporate-establishment composition, scaled to the 2024 ILO all-employment industry margin; excludes self-employed in the detail.</x:v>
      </x:c>
      <x:c r="AA376" s="2" t="str"/>
      <x:c r="AB376" s="2" t="str">
        <x:v>https://www.stats.gov.cn/english/PressRelease/202412/t20241226_1957900.html</x:v>
      </x:c>
    </x:row>
    <x:row r="377" ht="48" customHeight="1">
      <x:c r="A377" s="13" t="str">
        <x:v>CHN</x:v>
      </x:c>
      <x:c r="B377" s="13" t="str">
        <x:v>C</x:v>
      </x:c>
      <x:c r="C377" s="13" t="str">
        <x:v>CHN</x:v>
      </x:c>
      <x:c r="D377" s="13" t="n">
        <x:v>2023</x:v>
      </x:c>
      <x:c r="E377" s="13" t="str">
        <x:v>28</x:v>
      </x:c>
      <x:c r="F377" s="18" t="str">
        <x:v>Manufacture of General Purpose Machinery</x:v>
      </x:c>
      <x:c r="G377" s="21" t="n">
        <x:v>7962</x:v>
      </x:c>
      <x:c r="H377" s="22" t="n">
        <x:v>1</x:v>
      </x:c>
      <x:c r="I377" s="21" t="n">
        <x:f>SUM(G356:G386)</x:f>
        <x:v>104814</x:v>
      </x:c>
      <x:c r="J377" s="22" t="n">
        <x:f>G377/I377*H377</x:f>
        <x:v>0.07596313469574675</x:v>
      </x:c>
      <x:c r="K377" s="13" t="str">
        <x:v>NBS:28</x:v>
      </x:c>
      <x:c r="L377" s="15" t="n">
        <x:f>'Crosswalk'!C269</x:f>
        <x:v>0</x:v>
      </x:c>
      <x:c r="M377" s="15" t="n">
        <x:f>'Crosswalk'!D269</x:f>
        <x:v>0</x:v>
      </x:c>
      <x:c r="N377" s="15" t="n">
        <x:f>'Crosswalk'!E269</x:f>
        <x:v>1</x:v>
      </x:c>
      <x:c r="O377" s="15" t="n">
        <x:f>'Crosswalk'!F269</x:f>
        <x:v>0</x:v>
      </x:c>
      <x:c r="P377" s="15" t="n">
        <x:f>'Crosswalk'!G269</x:f>
        <x:v>0</x:v>
      </x:c>
      <x:c r="Q377" s="15" t="n">
        <x:f>'Crosswalk'!H269</x:f>
        <x:v>0</x:v>
      </x:c>
      <x:c r="R377" s="15" t="n">
        <x:f>'Crosswalk'!I269</x:f>
        <x:v>0</x:v>
      </x:c>
      <x:c r="S377" s="15" t="n">
        <x:f>'Crosswalk'!J269</x:f>
        <x:v>0</x:v>
      </x:c>
      <x:c r="T377" s="15" t="n">
        <x:f>'Crosswalk'!K269</x:f>
        <x:v>0</x:v>
      </x:c>
      <x:c r="U377" s="15" t="n">
        <x:f>'Crosswalk'!L269</x:f>
        <x:v>0</x:v>
      </x:c>
      <x:c r="V377" s="15" t="n">
        <x:f>'Crosswalk'!M269</x:f>
        <x:v>0</x:v>
      </x:c>
      <x:c r="W377" s="15" t="n">
        <x:f>'Crosswalk'!N269</x:f>
        <x:v>0</x:v>
      </x:c>
      <x:c r="X377" s="18" t="str">
        <x:v>NBS Fifth National Economic Census, Table 3-2 (corporate enterprises)</x:v>
      </x:c>
      <x:c r="Y377" s="13" t="str"/>
      <x:c r="Z377" s="18" t="str">
        <x:v>2023 Chinese economic-census corporate composition. 2023 corporate-establishment composition, scaled to the 2024 ILO all-employment industry margin; excludes self-employed in the detail.</x:v>
      </x:c>
      <x:c r="AA377" s="13" t="str"/>
      <x:c r="AB377" s="13" t="str">
        <x:v>https://www.stats.gov.cn/english/PressRelease/202412/t20241226_1957900.html</x:v>
      </x:c>
    </x:row>
    <x:row r="378" ht="48" customHeight="1">
      <x:c r="A378" s="2" t="str">
        <x:v>CHN</x:v>
      </x:c>
      <x:c r="B378" s="2" t="str">
        <x:v>C</x:v>
      </x:c>
      <x:c r="C378" s="2" t="str">
        <x:v>CHN</x:v>
      </x:c>
      <x:c r="D378" s="2" t="n">
        <x:v>2023</x:v>
      </x:c>
      <x:c r="E378" s="2" t="str">
        <x:v>29</x:v>
      </x:c>
      <x:c r="F378" s="17" t="str">
        <x:v>Manufacture of Special Purpose Machinery</x:v>
      </x:c>
      <x:c r="G378" s="19" t="n">
        <x:v>6154</x:v>
      </x:c>
      <x:c r="H378" s="20" t="n">
        <x:v>1</x:v>
      </x:c>
      <x:c r="I378" s="19" t="n">
        <x:f>SUM(G356:G386)</x:f>
        <x:v>104814</x:v>
      </x:c>
      <x:c r="J378" s="20" t="n">
        <x:f>G378/I378*H378</x:f>
        <x:v>0.05871353063522049</x:v>
      </x:c>
      <x:c r="K378" s="2" t="str">
        <x:v>NBS:29</x:v>
      </x:c>
      <x:c r="L378" s="14" t="n">
        <x:f>'Crosswalk'!C270</x:f>
        <x:v>0</x:v>
      </x:c>
      <x:c r="M378" s="14" t="n">
        <x:f>'Crosswalk'!D270</x:f>
        <x:v>0</x:v>
      </x:c>
      <x:c r="N378" s="14" t="n">
        <x:f>'Crosswalk'!E270</x:f>
        <x:v>1</x:v>
      </x:c>
      <x:c r="O378" s="14" t="n">
        <x:f>'Crosswalk'!F270</x:f>
        <x:v>0</x:v>
      </x:c>
      <x:c r="P378" s="14" t="n">
        <x:f>'Crosswalk'!G270</x:f>
        <x:v>0</x:v>
      </x:c>
      <x:c r="Q378" s="14" t="n">
        <x:f>'Crosswalk'!H270</x:f>
        <x:v>0</x:v>
      </x:c>
      <x:c r="R378" s="14" t="n">
        <x:f>'Crosswalk'!I270</x:f>
        <x:v>0</x:v>
      </x:c>
      <x:c r="S378" s="14" t="n">
        <x:f>'Crosswalk'!J270</x:f>
        <x:v>0</x:v>
      </x:c>
      <x:c r="T378" s="14" t="n">
        <x:f>'Crosswalk'!K270</x:f>
        <x:v>0</x:v>
      </x:c>
      <x:c r="U378" s="14" t="n">
        <x:f>'Crosswalk'!L270</x:f>
        <x:v>0</x:v>
      </x:c>
      <x:c r="V378" s="14" t="n">
        <x:f>'Crosswalk'!M270</x:f>
        <x:v>0</x:v>
      </x:c>
      <x:c r="W378" s="14" t="n">
        <x:f>'Crosswalk'!N270</x:f>
        <x:v>0</x:v>
      </x:c>
      <x:c r="X378" s="17" t="str">
        <x:v>NBS Fifth National Economic Census, Table 3-2 (corporate enterprises)</x:v>
      </x:c>
      <x:c r="Y378" s="2" t="str"/>
      <x:c r="Z378" s="17" t="str">
        <x:v>2023 Chinese economic-census corporate composition. 2023 corporate-establishment composition, scaled to the 2024 ILO all-employment industry margin; excludes self-employed in the detail.</x:v>
      </x:c>
      <x:c r="AA378" s="2" t="str"/>
      <x:c r="AB378" s="2" t="str">
        <x:v>https://www.stats.gov.cn/english/PressRelease/202412/t20241226_1957900.html</x:v>
      </x:c>
    </x:row>
    <x:row r="379" ht="48" customHeight="1">
      <x:c r="A379" s="13" t="str">
        <x:v>CHN</x:v>
      </x:c>
      <x:c r="B379" s="13" t="str">
        <x:v>C</x:v>
      </x:c>
      <x:c r="C379" s="13" t="str">
        <x:v>CHN</x:v>
      </x:c>
      <x:c r="D379" s="13" t="n">
        <x:v>2023</x:v>
      </x:c>
      <x:c r="E379" s="13" t="str">
        <x:v>30</x:v>
      </x:c>
      <x:c r="F379" s="18" t="str">
        <x:v>Manufacture of Automobile</x:v>
      </x:c>
      <x:c r="G379" s="21" t="n">
        <x:v>5576</x:v>
      </x:c>
      <x:c r="H379" s="22" t="n">
        <x:v>1</x:v>
      </x:c>
      <x:c r="I379" s="21" t="n">
        <x:f>SUM(G356:G386)</x:f>
        <x:v>104814</x:v>
      </x:c>
      <x:c r="J379" s="22" t="n">
        <x:f>G379/I379*H379</x:f>
        <x:v>0.05319900013356994</x:v>
      </x:c>
      <x:c r="K379" s="13" t="str">
        <x:v>NBS:30</x:v>
      </x:c>
      <x:c r="L379" s="15" t="n">
        <x:f>'Crosswalk'!C271</x:f>
        <x:v>0</x:v>
      </x:c>
      <x:c r="M379" s="15" t="n">
        <x:f>'Crosswalk'!D271</x:f>
        <x:v>0</x:v>
      </x:c>
      <x:c r="N379" s="15" t="n">
        <x:f>'Crosswalk'!E271</x:f>
        <x:v>0</x:v>
      </x:c>
      <x:c r="O379" s="15" t="n">
        <x:f>'Crosswalk'!F271</x:f>
        <x:v>1</x:v>
      </x:c>
      <x:c r="P379" s="15" t="n">
        <x:f>'Crosswalk'!G271</x:f>
        <x:v>0</x:v>
      </x:c>
      <x:c r="Q379" s="15" t="n">
        <x:f>'Crosswalk'!H271</x:f>
        <x:v>0</x:v>
      </x:c>
      <x:c r="R379" s="15" t="n">
        <x:f>'Crosswalk'!I271</x:f>
        <x:v>0</x:v>
      </x:c>
      <x:c r="S379" s="15" t="n">
        <x:f>'Crosswalk'!J271</x:f>
        <x:v>0</x:v>
      </x:c>
      <x:c r="T379" s="15" t="n">
        <x:f>'Crosswalk'!K271</x:f>
        <x:v>0</x:v>
      </x:c>
      <x:c r="U379" s="15" t="n">
        <x:f>'Crosswalk'!L271</x:f>
        <x:v>0</x:v>
      </x:c>
      <x:c r="V379" s="15" t="n">
        <x:f>'Crosswalk'!M271</x:f>
        <x:v>0</x:v>
      </x:c>
      <x:c r="W379" s="15" t="n">
        <x:f>'Crosswalk'!N271</x:f>
        <x:v>0</x:v>
      </x:c>
      <x:c r="X379" s="18" t="str">
        <x:v>NBS Fifth National Economic Census, Table 3-2 (corporate enterprises)</x:v>
      </x:c>
      <x:c r="Y379" s="13" t="str"/>
      <x:c r="Z379" s="18" t="str">
        <x:v>2023 Chinese economic-census corporate composition. 2023 corporate-establishment composition, scaled to the 2024 ILO all-employment industry margin; excludes self-employed in the detail.</x:v>
      </x:c>
      <x:c r="AA379" s="13" t="str"/>
      <x:c r="AB379" s="13" t="str">
        <x:v>https://www.stats.gov.cn/english/PressRelease/202412/t20241226_1957900.html</x:v>
      </x:c>
    </x:row>
    <x:row r="380" ht="48" customHeight="1">
      <x:c r="A380" s="2" t="str">
        <x:v>CHN</x:v>
      </x:c>
      <x:c r="B380" s="2" t="str">
        <x:v>C</x:v>
      </x:c>
      <x:c r="C380" s="2" t="str">
        <x:v>CHN</x:v>
      </x:c>
      <x:c r="D380" s="2" t="n">
        <x:v>2023</x:v>
      </x:c>
      <x:c r="E380" s="2" t="str">
        <x:v>31</x:v>
      </x:c>
      <x:c r="F380" s="17" t="str">
        <x:v>Manufacture of Railway, Ships, Aerospace and Other Transportation Equipment</x:v>
      </x:c>
      <x:c r="G380" s="19" t="n">
        <x:v>1898</x:v>
      </x:c>
      <x:c r="H380" s="20" t="n">
        <x:v>1</x:v>
      </x:c>
      <x:c r="I380" s="19" t="n">
        <x:f>SUM(G356:G386)</x:f>
        <x:v>104814</x:v>
      </x:c>
      <x:c r="J380" s="20" t="n">
        <x:f>G380/I380*H380</x:f>
        <x:v>0.018108267979468393</x:v>
      </x:c>
      <x:c r="K380" s="2" t="str">
        <x:v>NBS:31</x:v>
      </x:c>
      <x:c r="L380" s="14" t="n">
        <x:f>'Crosswalk'!C272</x:f>
        <x:v>0</x:v>
      </x:c>
      <x:c r="M380" s="14" t="n">
        <x:f>'Crosswalk'!D272</x:f>
        <x:v>0</x:v>
      </x:c>
      <x:c r="N380" s="14" t="n">
        <x:f>'Crosswalk'!E272</x:f>
        <x:v>0.9</x:v>
      </x:c>
      <x:c r="O380" s="14" t="n">
        <x:f>'Crosswalk'!F272</x:f>
        <x:v>0.1</x:v>
      </x:c>
      <x:c r="P380" s="14" t="n">
        <x:f>'Crosswalk'!G272</x:f>
        <x:v>0</x:v>
      </x:c>
      <x:c r="Q380" s="14" t="n">
        <x:f>'Crosswalk'!H272</x:f>
        <x:v>0</x:v>
      </x:c>
      <x:c r="R380" s="14" t="n">
        <x:f>'Crosswalk'!I272</x:f>
        <x:v>0</x:v>
      </x:c>
      <x:c r="S380" s="14" t="n">
        <x:f>'Crosswalk'!J272</x:f>
        <x:v>0</x:v>
      </x:c>
      <x:c r="T380" s="14" t="n">
        <x:f>'Crosswalk'!K272</x:f>
        <x:v>0</x:v>
      </x:c>
      <x:c r="U380" s="14" t="n">
        <x:f>'Crosswalk'!L272</x:f>
        <x:v>0</x:v>
      </x:c>
      <x:c r="V380" s="14" t="n">
        <x:f>'Crosswalk'!M272</x:f>
        <x:v>0</x:v>
      </x:c>
      <x:c r="W380" s="14" t="n">
        <x:f>'Crosswalk'!N272</x:f>
        <x:v>0</x:v>
      </x:c>
      <x:c r="X380" s="17" t="str">
        <x:v>NBS Fifth National Economic Census, Table 3-2 (corporate enterprises)</x:v>
      </x:c>
      <x:c r="Y380" s="2" t="str"/>
      <x:c r="Z380" s="17" t="str">
        <x:v>2023 Chinese economic-census corporate composition. 2023 corporate-establishment composition, scaled to the 2024 ILO all-employment industry margin; excludes self-employed in the detail.</x:v>
      </x:c>
      <x:c r="AA380" s="2" t="str"/>
      <x:c r="AB380" s="2" t="str">
        <x:v>https://www.stats.gov.cn/english/PressRelease/202412/t20241226_1957900.html</x:v>
      </x:c>
    </x:row>
    <x:row r="381" ht="48" customHeight="1">
      <x:c r="A381" s="13" t="str">
        <x:v>CHN</x:v>
      </x:c>
      <x:c r="B381" s="13" t="str">
        <x:v>C</x:v>
      </x:c>
      <x:c r="C381" s="13" t="str">
        <x:v>CHN</x:v>
      </x:c>
      <x:c r="D381" s="13" t="n">
        <x:v>2023</x:v>
      </x:c>
      <x:c r="E381" s="13" t="str">
        <x:v>32</x:v>
      </x:c>
      <x:c r="F381" s="18" t="str">
        <x:v>Manufacture of Electrical Machinery and Equipment</x:v>
      </x:c>
      <x:c r="G381" s="21" t="n">
        <x:v>8136</x:v>
      </x:c>
      <x:c r="H381" s="22" t="n">
        <x:v>1</x:v>
      </x:c>
      <x:c r="I381" s="21" t="n">
        <x:f>SUM(G356:G386)</x:f>
        <x:v>104814</x:v>
      </x:c>
      <x:c r="J381" s="22" t="n">
        <x:f>G381/I381*H381</x:f>
        <x:v>0.07762321827236819</x:v>
      </x:c>
      <x:c r="K381" s="13" t="str">
        <x:v>NBS:32</x:v>
      </x:c>
      <x:c r="L381" s="15" t="n">
        <x:f>'Crosswalk'!C273</x:f>
        <x:v>0</x:v>
      </x:c>
      <x:c r="M381" s="15" t="n">
        <x:f>'Crosswalk'!D273</x:f>
        <x:v>0</x:v>
      </x:c>
      <x:c r="N381" s="15" t="n">
        <x:f>'Crosswalk'!E273</x:f>
        <x:v>0.85</x:v>
      </x:c>
      <x:c r="O381" s="15" t="n">
        <x:f>'Crosswalk'!F273</x:f>
        <x:v>0.15</x:v>
      </x:c>
      <x:c r="P381" s="15" t="n">
        <x:f>'Crosswalk'!G273</x:f>
        <x:v>0</x:v>
      </x:c>
      <x:c r="Q381" s="15" t="n">
        <x:f>'Crosswalk'!H273</x:f>
        <x:v>0</x:v>
      </x:c>
      <x:c r="R381" s="15" t="n">
        <x:f>'Crosswalk'!I273</x:f>
        <x:v>0</x:v>
      </x:c>
      <x:c r="S381" s="15" t="n">
        <x:f>'Crosswalk'!J273</x:f>
        <x:v>0</x:v>
      </x:c>
      <x:c r="T381" s="15" t="n">
        <x:f>'Crosswalk'!K273</x:f>
        <x:v>0</x:v>
      </x:c>
      <x:c r="U381" s="15" t="n">
        <x:f>'Crosswalk'!L273</x:f>
        <x:v>0</x:v>
      </x:c>
      <x:c r="V381" s="15" t="n">
        <x:f>'Crosswalk'!M273</x:f>
        <x:v>0</x:v>
      </x:c>
      <x:c r="W381" s="15" t="n">
        <x:f>'Crosswalk'!N273</x:f>
        <x:v>0</x:v>
      </x:c>
      <x:c r="X381" s="18" t="str">
        <x:v>NBS Fifth National Economic Census, Table 3-2 (corporate enterprises)</x:v>
      </x:c>
      <x:c r="Y381" s="13" t="str"/>
      <x:c r="Z381" s="18" t="str">
        <x:v>2023 Chinese economic-census corporate composition. 2023 corporate-establishment composition, scaled to the 2024 ILO all-employment industry margin; excludes self-employed in the detail.</x:v>
      </x:c>
      <x:c r="AA381" s="13" t="str"/>
      <x:c r="AB381" s="13" t="str">
        <x:v>https://www.stats.gov.cn/english/PressRelease/202412/t20241226_1957900.html</x:v>
      </x:c>
    </x:row>
    <x:row r="382" ht="48" customHeight="1">
      <x:c r="A382" s="2" t="str">
        <x:v>CHN</x:v>
      </x:c>
      <x:c r="B382" s="2" t="str">
        <x:v>C</x:v>
      </x:c>
      <x:c r="C382" s="2" t="str">
        <x:v>CHN</x:v>
      </x:c>
      <x:c r="D382" s="2" t="n">
        <x:v>2023</x:v>
      </x:c>
      <x:c r="E382" s="2" t="str">
        <x:v>33</x:v>
      </x:c>
      <x:c r="F382" s="17" t="str">
        <x:v>Manufacture of Computer, Communication Equipment and Other Electronic Equipment</x:v>
      </x:c>
      <x:c r="G382" s="19" t="n">
        <x:v>10479</x:v>
      </x:c>
      <x:c r="H382" s="20" t="n">
        <x:v>1</x:v>
      </x:c>
      <x:c r="I382" s="19" t="n">
        <x:f>SUM(G356:G386)</x:f>
        <x:v>104814</x:v>
      </x:c>
      <x:c r="J382" s="20" t="n">
        <x:f>G382/I382*H382</x:f>
        <x:v>0.09997710229549488</x:v>
      </x:c>
      <x:c r="K382" s="2" t="str">
        <x:v>NBS:33</x:v>
      </x:c>
      <x:c r="L382" s="14" t="n">
        <x:f>'Crosswalk'!C274</x:f>
        <x:v>0</x:v>
      </x:c>
      <x:c r="M382" s="14" t="n">
        <x:f>'Crosswalk'!D274</x:f>
        <x:v>0</x:v>
      </x:c>
      <x:c r="N382" s="14" t="n">
        <x:f>'Crosswalk'!E274</x:f>
        <x:v>0.05</x:v>
      </x:c>
      <x:c r="O382" s="14" t="n">
        <x:f>'Crosswalk'!F274</x:f>
        <x:v>0.1</x:v>
      </x:c>
      <x:c r="P382" s="14" t="n">
        <x:f>'Crosswalk'!G274</x:f>
        <x:v>0</x:v>
      </x:c>
      <x:c r="Q382" s="14" t="n">
        <x:f>'Crosswalk'!H274</x:f>
        <x:v>0.1</x:v>
      </x:c>
      <x:c r="R382" s="14" t="n">
        <x:f>'Crosswalk'!I274</x:f>
        <x:v>0</x:v>
      </x:c>
      <x:c r="S382" s="14" t="n">
        <x:f>'Crosswalk'!J274</x:f>
        <x:v>0.75</x:v>
      </x:c>
      <x:c r="T382" s="14" t="n">
        <x:f>'Crosswalk'!K274</x:f>
        <x:v>0</x:v>
      </x:c>
      <x:c r="U382" s="14" t="n">
        <x:f>'Crosswalk'!L274</x:f>
        <x:v>0</x:v>
      </x:c>
      <x:c r="V382" s="14" t="n">
        <x:f>'Crosswalk'!M274</x:f>
        <x:v>0</x:v>
      </x:c>
      <x:c r="W382" s="14" t="n">
        <x:f>'Crosswalk'!N274</x:f>
        <x:v>0</x:v>
      </x:c>
      <x:c r="X382" s="17" t="str">
        <x:v>NBS Fifth National Economic Census, Table 3-2 (corporate enterprises)</x:v>
      </x:c>
      <x:c r="Y382" s="2" t="str"/>
      <x:c r="Z382" s="17" t="str">
        <x:v>2023 Chinese economic-census corporate composition. 2023 corporate-establishment composition, scaled to the 2024 ILO all-employment industry margin; excludes self-employed in the detail.</x:v>
      </x:c>
      <x:c r="AA382" s="2" t="str"/>
      <x:c r="AB382" s="2" t="str">
        <x:v>https://www.stats.gov.cn/english/PressRelease/202412/t20241226_1957900.html</x:v>
      </x:c>
    </x:row>
    <x:row r="383" ht="48" customHeight="1">
      <x:c r="A383" s="13" t="str">
        <x:v>CHN</x:v>
      </x:c>
      <x:c r="B383" s="13" t="str">
        <x:v>C</x:v>
      </x:c>
      <x:c r="C383" s="13" t="str">
        <x:v>CHN</x:v>
      </x:c>
      <x:c r="D383" s="13" t="n">
        <x:v>2023</x:v>
      </x:c>
      <x:c r="E383" s="13" t="str">
        <x:v>34</x:v>
      </x:c>
      <x:c r="F383" s="18" t="str">
        <x:v>Manufacture of Measuring Instrument and Machinery</x:v>
      </x:c>
      <x:c r="G383" s="21" t="n">
        <x:v>1539</x:v>
      </x:c>
      <x:c r="H383" s="22" t="n">
        <x:v>1</x:v>
      </x:c>
      <x:c r="I383" s="21" t="n">
        <x:f>SUM(G356:G386)</x:f>
        <x:v>104814</x:v>
      </x:c>
      <x:c r="J383" s="22" t="n">
        <x:f>G383/I383*H383</x:f>
        <x:v>0.014683153013910355</x:v>
      </x:c>
      <x:c r="K383" s="13" t="str">
        <x:v>NBS:34</x:v>
      </x:c>
      <x:c r="L383" s="15" t="n">
        <x:f>'Crosswalk'!C275</x:f>
        <x:v>0</x:v>
      </x:c>
      <x:c r="M383" s="15" t="n">
        <x:f>'Crosswalk'!D275</x:f>
        <x:v>0</x:v>
      </x:c>
      <x:c r="N383" s="15" t="n">
        <x:f>'Crosswalk'!E275</x:f>
        <x:v>0.05</x:v>
      </x:c>
      <x:c r="O383" s="15" t="n">
        <x:f>'Crosswalk'!F275</x:f>
        <x:v>0.1</x:v>
      </x:c>
      <x:c r="P383" s="15" t="n">
        <x:f>'Crosswalk'!G275</x:f>
        <x:v>0</x:v>
      </x:c>
      <x:c r="Q383" s="15" t="n">
        <x:f>'Crosswalk'!H275</x:f>
        <x:v>0.1</x:v>
      </x:c>
      <x:c r="R383" s="15" t="n">
        <x:f>'Crosswalk'!I275</x:f>
        <x:v>0</x:v>
      </x:c>
      <x:c r="S383" s="15" t="n">
        <x:f>'Crosswalk'!J275</x:f>
        <x:v>0.75</x:v>
      </x:c>
      <x:c r="T383" s="15" t="n">
        <x:f>'Crosswalk'!K275</x:f>
        <x:v>0</x:v>
      </x:c>
      <x:c r="U383" s="15" t="n">
        <x:f>'Crosswalk'!L275</x:f>
        <x:v>0</x:v>
      </x:c>
      <x:c r="V383" s="15" t="n">
        <x:f>'Crosswalk'!M275</x:f>
        <x:v>0</x:v>
      </x:c>
      <x:c r="W383" s="15" t="n">
        <x:f>'Crosswalk'!N275</x:f>
        <x:v>0</x:v>
      </x:c>
      <x:c r="X383" s="18" t="str">
        <x:v>NBS Fifth National Economic Census, Table 3-2 (corporate enterprises)</x:v>
      </x:c>
      <x:c r="Y383" s="13" t="str"/>
      <x:c r="Z383" s="18" t="str">
        <x:v>2023 Chinese economic-census corporate composition. 2023 corporate-establishment composition, scaled to the 2024 ILO all-employment industry margin; excludes self-employed in the detail.</x:v>
      </x:c>
      <x:c r="AA383" s="13" t="str"/>
      <x:c r="AB383" s="13" t="str">
        <x:v>https://www.stats.gov.cn/english/PressRelease/202412/t20241226_1957900.html</x:v>
      </x:c>
    </x:row>
    <x:row r="384" ht="48" customHeight="1">
      <x:c r="A384" s="2" t="str">
        <x:v>CHN</x:v>
      </x:c>
      <x:c r="B384" s="2" t="str">
        <x:v>C</x:v>
      </x:c>
      <x:c r="C384" s="2" t="str">
        <x:v>CHN</x:v>
      </x:c>
      <x:c r="D384" s="2" t="n">
        <x:v>2023</x:v>
      </x:c>
      <x:c r="E384" s="2" t="str">
        <x:v>35</x:v>
      </x:c>
      <x:c r="F384" s="17" t="str">
        <x:v>Other Manufacturing</x:v>
      </x:c>
      <x:c r="G384" s="19" t="n">
        <x:v>617</x:v>
      </x:c>
      <x:c r="H384" s="20" t="n">
        <x:v>1</x:v>
      </x:c>
      <x:c r="I384" s="19" t="n">
        <x:f>SUM(G356:G386)</x:f>
        <x:v>104814</x:v>
      </x:c>
      <x:c r="J384" s="20" t="n">
        <x:f>G384/I384*H384</x:f>
        <x:v>0.005886618199858798</x:v>
      </x:c>
      <x:c r="K384" s="2" t="str">
        <x:v>NBS:35</x:v>
      </x:c>
      <x:c r="L384" s="14" t="n">
        <x:f>'Crosswalk'!C276</x:f>
        <x:v>0</x:v>
      </x:c>
      <x:c r="M384" s="14" t="n">
        <x:f>'Crosswalk'!D276</x:f>
        <x:v>0</x:v>
      </x:c>
      <x:c r="N384" s="14" t="n">
        <x:f>'Crosswalk'!E276</x:f>
        <x:v>0.1</x:v>
      </x:c>
      <x:c r="O384" s="14" t="n">
        <x:f>'Crosswalk'!F276</x:f>
        <x:v>0.65</x:v>
      </x:c>
      <x:c r="P384" s="14" t="n">
        <x:f>'Crosswalk'!G276</x:f>
        <x:v>0</x:v>
      </x:c>
      <x:c r="Q384" s="14" t="n">
        <x:f>'Crosswalk'!H276</x:f>
        <x:v>0.25</x:v>
      </x:c>
      <x:c r="R384" s="14" t="n">
        <x:f>'Crosswalk'!I276</x:f>
        <x:v>0</x:v>
      </x:c>
      <x:c r="S384" s="14" t="n">
        <x:f>'Crosswalk'!J276</x:f>
        <x:v>0</x:v>
      </x:c>
      <x:c r="T384" s="14" t="n">
        <x:f>'Crosswalk'!K276</x:f>
        <x:v>0</x:v>
      </x:c>
      <x:c r="U384" s="14" t="n">
        <x:f>'Crosswalk'!L276</x:f>
        <x:v>0</x:v>
      </x:c>
      <x:c r="V384" s="14" t="n">
        <x:f>'Crosswalk'!M276</x:f>
        <x:v>0</x:v>
      </x:c>
      <x:c r="W384" s="14" t="n">
        <x:f>'Crosswalk'!N276</x:f>
        <x:v>0</x:v>
      </x:c>
      <x:c r="X384" s="17" t="str">
        <x:v>NBS Fifth National Economic Census, Table 3-2 (corporate enterprises)</x:v>
      </x:c>
      <x:c r="Y384" s="2" t="str"/>
      <x:c r="Z384" s="17" t="str">
        <x:v>2023 Chinese economic-census corporate composition. 2023 corporate-establishment composition, scaled to the 2024 ILO all-employment industry margin; excludes self-employed in the detail.</x:v>
      </x:c>
      <x:c r="AA384" s="2" t="str"/>
      <x:c r="AB384" s="2" t="str">
        <x:v>https://www.stats.gov.cn/english/PressRelease/202412/t20241226_1957900.html</x:v>
      </x:c>
    </x:row>
    <x:row r="385" ht="48" customHeight="1">
      <x:c r="A385" s="13" t="str">
        <x:v>CHN</x:v>
      </x:c>
      <x:c r="B385" s="13" t="str">
        <x:v>C</x:v>
      </x:c>
      <x:c r="C385" s="13" t="str">
        <x:v>CHN</x:v>
      </x:c>
      <x:c r="D385" s="13" t="n">
        <x:v>2023</x:v>
      </x:c>
      <x:c r="E385" s="13" t="str">
        <x:v>36</x:v>
      </x:c>
      <x:c r="F385" s="18" t="str">
        <x:v>Comprehensive Utilization of Waste</x:v>
      </x:c>
      <x:c r="G385" s="21" t="n">
        <x:v>423</x:v>
      </x:c>
      <x:c r="H385" s="22" t="n">
        <x:v>1</x:v>
      </x:c>
      <x:c r="I385" s="21" t="n">
        <x:f>SUM(G356:G386)</x:f>
        <x:v>104814</x:v>
      </x:c>
      <x:c r="J385" s="22" t="n">
        <x:f>G385/I385*H385</x:f>
        <x:v>0.0040357204190279924</x:v>
      </x:c>
      <x:c r="K385" s="13" t="str">
        <x:v>NBS:36</x:v>
      </x:c>
      <x:c r="L385" s="15" t="n">
        <x:f>'Crosswalk'!C277</x:f>
        <x:v>0</x:v>
      </x:c>
      <x:c r="M385" s="15" t="n">
        <x:f>'Crosswalk'!D277</x:f>
        <x:v>0</x:v>
      </x:c>
      <x:c r="N385" s="15" t="n">
        <x:f>'Crosswalk'!E277</x:f>
        <x:v>1</x:v>
      </x:c>
      <x:c r="O385" s="15" t="n">
        <x:f>'Crosswalk'!F277</x:f>
        <x:v>0</x:v>
      </x:c>
      <x:c r="P385" s="15" t="n">
        <x:f>'Crosswalk'!G277</x:f>
        <x:v>0</x:v>
      </x:c>
      <x:c r="Q385" s="15" t="n">
        <x:f>'Crosswalk'!H277</x:f>
        <x:v>0</x:v>
      </x:c>
      <x:c r="R385" s="15" t="n">
        <x:f>'Crosswalk'!I277</x:f>
        <x:v>0</x:v>
      </x:c>
      <x:c r="S385" s="15" t="n">
        <x:f>'Crosswalk'!J277</x:f>
        <x:v>0</x:v>
      </x:c>
      <x:c r="T385" s="15" t="n">
        <x:f>'Crosswalk'!K277</x:f>
        <x:v>0</x:v>
      </x:c>
      <x:c r="U385" s="15" t="n">
        <x:f>'Crosswalk'!L277</x:f>
        <x:v>0</x:v>
      </x:c>
      <x:c r="V385" s="15" t="n">
        <x:f>'Crosswalk'!M277</x:f>
        <x:v>0</x:v>
      </x:c>
      <x:c r="W385" s="15" t="n">
        <x:f>'Crosswalk'!N277</x:f>
        <x:v>0</x:v>
      </x:c>
      <x:c r="X385" s="18" t="str">
        <x:v>NBS Fifth National Economic Census, Table 3-2 (corporate enterprises)</x:v>
      </x:c>
      <x:c r="Y385" s="13" t="str"/>
      <x:c r="Z385" s="18" t="str">
        <x:v>2023 Chinese economic-census corporate composition. 2023 corporate-establishment composition, scaled to the 2024 ILO all-employment industry margin; excludes self-employed in the detail.</x:v>
      </x:c>
      <x:c r="AA385" s="13" t="str"/>
      <x:c r="AB385" s="13" t="str">
        <x:v>https://www.stats.gov.cn/english/PressRelease/202412/t20241226_1957900.html</x:v>
      </x:c>
    </x:row>
    <x:row r="386" ht="48" customHeight="1">
      <x:c r="A386" s="2" t="str">
        <x:v>CHN</x:v>
      </x:c>
      <x:c r="B386" s="2" t="str">
        <x:v>C</x:v>
      </x:c>
      <x:c r="C386" s="2" t="str">
        <x:v>CHN</x:v>
      </x:c>
      <x:c r="D386" s="2" t="n">
        <x:v>2023</x:v>
      </x:c>
      <x:c r="E386" s="2" t="str">
        <x:v>37</x:v>
      </x:c>
      <x:c r="F386" s="17" t="str">
        <x:v>Repairing of Metallic Products, Machinery and Equipment</x:v>
      </x:c>
      <x:c r="G386" s="19" t="n">
        <x:v>873</x:v>
      </x:c>
      <x:c r="H386" s="20" t="n">
        <x:v>1</x:v>
      </x:c>
      <x:c r="I386" s="19" t="n">
        <x:f>SUM(G356:G386)</x:f>
        <x:v>104814</x:v>
      </x:c>
      <x:c r="J386" s="20" t="n">
        <x:f>G386/I386*H386</x:f>
        <x:v>0.008329040013738622</x:v>
      </x:c>
      <x:c r="K386" s="2" t="str">
        <x:v>NBS:37</x:v>
      </x:c>
      <x:c r="L386" s="14" t="n">
        <x:f>'Crosswalk'!C278</x:f>
        <x:v>0</x:v>
      </x:c>
      <x:c r="M386" s="14" t="n">
        <x:f>'Crosswalk'!D278</x:f>
        <x:v>0</x:v>
      </x:c>
      <x:c r="N386" s="14" t="n">
        <x:f>'Crosswalk'!E278</x:f>
        <x:v>1</x:v>
      </x:c>
      <x:c r="O386" s="14" t="n">
        <x:f>'Crosswalk'!F278</x:f>
        <x:v>0</x:v>
      </x:c>
      <x:c r="P386" s="14" t="n">
        <x:f>'Crosswalk'!G278</x:f>
        <x:v>0</x:v>
      </x:c>
      <x:c r="Q386" s="14" t="n">
        <x:f>'Crosswalk'!H278</x:f>
        <x:v>0</x:v>
      </x:c>
      <x:c r="R386" s="14" t="n">
        <x:f>'Crosswalk'!I278</x:f>
        <x:v>0</x:v>
      </x:c>
      <x:c r="S386" s="14" t="n">
        <x:f>'Crosswalk'!J278</x:f>
        <x:v>0</x:v>
      </x:c>
      <x:c r="T386" s="14" t="n">
        <x:f>'Crosswalk'!K278</x:f>
        <x:v>0</x:v>
      </x:c>
      <x:c r="U386" s="14" t="n">
        <x:f>'Crosswalk'!L278</x:f>
        <x:v>0</x:v>
      </x:c>
      <x:c r="V386" s="14" t="n">
        <x:f>'Crosswalk'!M278</x:f>
        <x:v>0</x:v>
      </x:c>
      <x:c r="W386" s="14" t="n">
        <x:f>'Crosswalk'!N278</x:f>
        <x:v>0</x:v>
      </x:c>
      <x:c r="X386" s="17" t="str">
        <x:v>NBS Fifth National Economic Census, Table 3-2 (corporate enterprises)</x:v>
      </x:c>
      <x:c r="Y386" s="2" t="str"/>
      <x:c r="Z386" s="17" t="str">
        <x:v>2023 Chinese economic-census corporate composition. 2023 corporate-establishment composition, scaled to the 2024 ILO all-employment industry margin; excludes self-employed in the detail.</x:v>
      </x:c>
      <x:c r="AA386" s="2" t="str"/>
      <x:c r="AB386" s="2" t="str">
        <x:v>https://www.stats.gov.cn/english/PressRelease/202412/t20241226_1957900.html</x:v>
      </x:c>
    </x:row>
    <x:row r="387" ht="48" customHeight="1">
      <x:c r="A387" s="13" t="str">
        <x:v>CHN</x:v>
      </x:c>
      <x:c r="B387" s="13" t="str">
        <x:v>DE</x:v>
      </x:c>
      <x:c r="C387" s="13" t="str">
        <x:v>CHN</x:v>
      </x:c>
      <x:c r="D387" s="13" t="n">
        <x:v>2023</x:v>
      </x:c>
      <x:c r="E387" s="13" t="str">
        <x:v>38</x:v>
      </x:c>
      <x:c r="F387" s="18" t="str">
        <x:v>Production and Supply of Electricity and Heat Power</x:v>
      </x:c>
      <x:c r="G387" s="21" t="n">
        <x:v>3373</x:v>
      </x:c>
      <x:c r="H387" s="22" t="n">
        <x:v>1</x:v>
      </x:c>
      <x:c r="I387" s="21" t="n">
        <x:f>SUM(G387:G389)</x:f>
        <x:v>4777</x:v>
      </x:c>
      <x:c r="J387" s="22" t="n">
        <x:f>G387/I387*H387</x:f>
        <x:v>0.7060916893447771</x:v>
      </x:c>
      <x:c r="K387" s="13" t="str">
        <x:v>NBS:38</x:v>
      </x:c>
      <x:c r="L387" s="15" t="n">
        <x:f>'Crosswalk'!C279</x:f>
        <x:v>0</x:v>
      </x:c>
      <x:c r="M387" s="15" t="n">
        <x:f>'Crosswalk'!D279</x:f>
        <x:v>0</x:v>
      </x:c>
      <x:c r="N387" s="15" t="n">
        <x:f>'Crosswalk'!E279</x:f>
        <x:v>0</x:v>
      </x:c>
      <x:c r="O387" s="15" t="n">
        <x:f>'Crosswalk'!F279</x:f>
        <x:v>0</x:v>
      </x:c>
      <x:c r="P387" s="15" t="n">
        <x:f>'Crosswalk'!G279</x:f>
        <x:v>0</x:v>
      </x:c>
      <x:c r="Q387" s="15" t="n">
        <x:f>'Crosswalk'!H279</x:f>
        <x:v>0</x:v>
      </x:c>
      <x:c r="R387" s="15" t="n">
        <x:f>'Crosswalk'!I279</x:f>
        <x:v>0</x:v>
      </x:c>
      <x:c r="S387" s="15" t="n">
        <x:f>'Crosswalk'!J279</x:f>
        <x:v>0</x:v>
      </x:c>
      <x:c r="T387" s="15" t="n">
        <x:f>'Crosswalk'!K279</x:f>
        <x:v>0</x:v>
      </x:c>
      <x:c r="U387" s="15" t="n">
        <x:f>'Crosswalk'!L279</x:f>
        <x:v>1</x:v>
      </x:c>
      <x:c r="V387" s="15" t="n">
        <x:f>'Crosswalk'!M279</x:f>
        <x:v>0</x:v>
      </x:c>
      <x:c r="W387" s="15" t="n">
        <x:f>'Crosswalk'!N279</x:f>
        <x:v>0</x:v>
      </x:c>
      <x:c r="X387" s="18" t="str">
        <x:v>NBS Fifth National Economic Census, Table 3-2 (corporate enterprises)</x:v>
      </x:c>
      <x:c r="Y387" s="13" t="str"/>
      <x:c r="Z387" s="18" t="str">
        <x:v>2023 Chinese economic-census corporate composition. 2023 corporate-establishment composition, scaled to the 2024 ILO all-employment industry margin; excludes self-employed in the detail.</x:v>
      </x:c>
      <x:c r="AA387" s="13" t="str"/>
      <x:c r="AB387" s="13" t="str">
        <x:v>https://www.stats.gov.cn/english/PressRelease/202412/t20241226_1957900.html</x:v>
      </x:c>
    </x:row>
    <x:row r="388" ht="48" customHeight="1">
      <x:c r="A388" s="2" t="str">
        <x:v>CHN</x:v>
      </x:c>
      <x:c r="B388" s="2" t="str">
        <x:v>DE</x:v>
      </x:c>
      <x:c r="C388" s="2" t="str">
        <x:v>CHN</x:v>
      </x:c>
      <x:c r="D388" s="2" t="n">
        <x:v>2023</x:v>
      </x:c>
      <x:c r="E388" s="2" t="str">
        <x:v>39</x:v>
      </x:c>
      <x:c r="F388" s="17" t="str">
        <x:v>Production and Supply of Gas</x:v>
      </x:c>
      <x:c r="G388" s="19" t="n">
        <x:v>455</x:v>
      </x:c>
      <x:c r="H388" s="20" t="n">
        <x:v>1</x:v>
      </x:c>
      <x:c r="I388" s="19" t="n">
        <x:f>SUM(G387:G389)</x:f>
        <x:v>4777</x:v>
      </x:c>
      <x:c r="J388" s="20" t="n">
        <x:f>G388/I388*H388</x:f>
        <x:v>0.0952480636382667</x:v>
      </x:c>
      <x:c r="K388" s="2" t="str">
        <x:v>NBS:39</x:v>
      </x:c>
      <x:c r="L388" s="14" t="n">
        <x:f>'Crosswalk'!C280</x:f>
        <x:v>0</x:v>
      </x:c>
      <x:c r="M388" s="14" t="n">
        <x:f>'Crosswalk'!D280</x:f>
        <x:v>0</x:v>
      </x:c>
      <x:c r="N388" s="14" t="n">
        <x:f>'Crosswalk'!E280</x:f>
        <x:v>0</x:v>
      </x:c>
      <x:c r="O388" s="14" t="n">
        <x:f>'Crosswalk'!F280</x:f>
        <x:v>0</x:v>
      </x:c>
      <x:c r="P388" s="14" t="n">
        <x:f>'Crosswalk'!G280</x:f>
        <x:v>0</x:v>
      </x:c>
      <x:c r="Q388" s="14" t="n">
        <x:f>'Crosswalk'!H280</x:f>
        <x:v>0</x:v>
      </x:c>
      <x:c r="R388" s="14" t="n">
        <x:f>'Crosswalk'!I280</x:f>
        <x:v>0</x:v>
      </x:c>
      <x:c r="S388" s="14" t="n">
        <x:f>'Crosswalk'!J280</x:f>
        <x:v>0</x:v>
      </x:c>
      <x:c r="T388" s="14" t="n">
        <x:f>'Crosswalk'!K280</x:f>
        <x:v>0</x:v>
      </x:c>
      <x:c r="U388" s="14" t="n">
        <x:f>'Crosswalk'!L280</x:f>
        <x:v>1</x:v>
      </x:c>
      <x:c r="V388" s="14" t="n">
        <x:f>'Crosswalk'!M280</x:f>
        <x:v>0</x:v>
      </x:c>
      <x:c r="W388" s="14" t="n">
        <x:f>'Crosswalk'!N280</x:f>
        <x:v>0</x:v>
      </x:c>
      <x:c r="X388" s="17" t="str">
        <x:v>NBS Fifth National Economic Census, Table 3-2 (corporate enterprises)</x:v>
      </x:c>
      <x:c r="Y388" s="2" t="str"/>
      <x:c r="Z388" s="17" t="str">
        <x:v>2023 Chinese economic-census corporate composition. 2023 corporate-establishment composition, scaled to the 2024 ILO all-employment industry margin; excludes self-employed in the detail.</x:v>
      </x:c>
      <x:c r="AA388" s="2" t="str"/>
      <x:c r="AB388" s="2" t="str">
        <x:v>https://www.stats.gov.cn/english/PressRelease/202412/t20241226_1957900.html</x:v>
      </x:c>
    </x:row>
    <x:row r="389" ht="48" customHeight="1">
      <x:c r="A389" s="13" t="str">
        <x:v>CHN</x:v>
      </x:c>
      <x:c r="B389" s="13" t="str">
        <x:v>DE</x:v>
      </x:c>
      <x:c r="C389" s="13" t="str">
        <x:v>CHN</x:v>
      </x:c>
      <x:c r="D389" s="13" t="n">
        <x:v>2023</x:v>
      </x:c>
      <x:c r="E389" s="13" t="str">
        <x:v>40</x:v>
      </x:c>
      <x:c r="F389" s="18" t="str">
        <x:v>Production and Supply of Water</x:v>
      </x:c>
      <x:c r="G389" s="21" t="n">
        <x:v>949</x:v>
      </x:c>
      <x:c r="H389" s="22" t="n">
        <x:v>1</x:v>
      </x:c>
      <x:c r="I389" s="21" t="n">
        <x:f>SUM(G387:G389)</x:f>
        <x:v>4777</x:v>
      </x:c>
      <x:c r="J389" s="22" t="n">
        <x:f>G389/I389*H389</x:f>
        <x:v>0.19866024701695625</x:v>
      </x:c>
      <x:c r="K389" s="13" t="str">
        <x:v>NBS:40</x:v>
      </x:c>
      <x:c r="L389" s="15" t="n">
        <x:f>'Crosswalk'!C281</x:f>
        <x:v>0</x:v>
      </x:c>
      <x:c r="M389" s="15" t="n">
        <x:f>'Crosswalk'!D281</x:f>
        <x:v>0</x:v>
      </x:c>
      <x:c r="N389" s="15" t="n">
        <x:f>'Crosswalk'!E281</x:f>
        <x:v>0</x:v>
      </x:c>
      <x:c r="O389" s="15" t="n">
        <x:f>'Crosswalk'!F281</x:f>
        <x:v>0</x:v>
      </x:c>
      <x:c r="P389" s="15" t="n">
        <x:f>'Crosswalk'!G281</x:f>
        <x:v>0</x:v>
      </x:c>
      <x:c r="Q389" s="15" t="n">
        <x:f>'Crosswalk'!H281</x:f>
        <x:v>0</x:v>
      </x:c>
      <x:c r="R389" s="15" t="n">
        <x:f>'Crosswalk'!I281</x:f>
        <x:v>0</x:v>
      </x:c>
      <x:c r="S389" s="15" t="n">
        <x:f>'Crosswalk'!J281</x:f>
        <x:v>0</x:v>
      </x:c>
      <x:c r="T389" s="15" t="n">
        <x:f>'Crosswalk'!K281</x:f>
        <x:v>0</x:v>
      </x:c>
      <x:c r="U389" s="15" t="n">
        <x:f>'Crosswalk'!L281</x:f>
        <x:v>1</x:v>
      </x:c>
      <x:c r="V389" s="15" t="n">
        <x:f>'Crosswalk'!M281</x:f>
        <x:v>0</x:v>
      </x:c>
      <x:c r="W389" s="15" t="n">
        <x:f>'Crosswalk'!N281</x:f>
        <x:v>0</x:v>
      </x:c>
      <x:c r="X389" s="18" t="str">
        <x:v>NBS Fifth National Economic Census, Table 3-2 (corporate enterprises)</x:v>
      </x:c>
      <x:c r="Y389" s="13" t="str"/>
      <x:c r="Z389" s="18" t="str">
        <x:v>2023 Chinese economic-census corporate composition. 2023 corporate-establishment composition, scaled to the 2024 ILO all-employment industry margin; excludes self-employed in the detail.</x:v>
      </x:c>
      <x:c r="AA389" s="13" t="str"/>
      <x:c r="AB389" s="13" t="str">
        <x:v>https://www.stats.gov.cn/english/PressRelease/202412/t20241226_1957900.html</x:v>
      </x:c>
    </x:row>
    <x:row r="390" ht="48" customHeight="1">
      <x:c r="A390" s="2" t="str">
        <x:v>CHN</x:v>
      </x:c>
      <x:c r="B390" s="2" t="str">
        <x:v>F</x:v>
      </x:c>
      <x:c r="C390" s="2" t="str">
        <x:v>KOR</x:v>
      </x:c>
      <x:c r="D390" s="2" t="n">
        <x:v>2019</x:v>
      </x:c>
      <x:c r="E390" s="2" t="str">
        <x:v>EC2_ISIC4_F41</x:v>
      </x:c>
      <x:c r="F390" s="17" t="str">
        <x:v>Economic activity (ISIC-Rev.4), 2 digit level: 41 - Construction of buildings</x:v>
      </x:c>
      <x:c r="G390" s="19" t="n">
        <x:v>784.104</x:v>
      </x:c>
      <x:c r="H390" s="20" t="n">
        <x:v>0.5</x:v>
      </x:c>
      <x:c r="I390" s="19" t="n">
        <x:f>SUM(G390:G392)</x:f>
        <x:v>1960.08</x:v>
      </x:c>
      <x:c r="J390" s="20" t="n">
        <x:f>G390/I390*H390</x:f>
        <x:v>0.20001836659728175</x:v>
      </x:c>
      <x:c r="K390" s="2" t="str">
        <x:v>ISIC4:41</x:v>
      </x:c>
      <x:c r="L390" s="14" t="n">
        <x:f>'Crosswalk'!C43</x:f>
        <x:v>0</x:v>
      </x:c>
      <x:c r="M390" s="14" t="n">
        <x:f>'Crosswalk'!D43</x:f>
        <x:v>0</x:v>
      </x:c>
      <x:c r="N390" s="14" t="n">
        <x:f>'Crosswalk'!E43</x:f>
        <x:v>0.5</x:v>
      </x:c>
      <x:c r="O390" s="14" t="n">
        <x:f>'Crosswalk'!F43</x:f>
        <x:v>0.5</x:v>
      </x:c>
      <x:c r="P390" s="14" t="n">
        <x:f>'Crosswalk'!G43</x:f>
        <x:v>0</x:v>
      </x:c>
      <x:c r="Q390" s="14" t="n">
        <x:f>'Crosswalk'!H43</x:f>
        <x:v>0</x:v>
      </x:c>
      <x:c r="R390" s="14" t="n">
        <x:f>'Crosswalk'!I43</x:f>
        <x:v>0</x:v>
      </x:c>
      <x:c r="S390" s="14" t="n">
        <x:f>'Crosswalk'!J43</x:f>
        <x:v>0</x:v>
      </x:c>
      <x:c r="T390" s="14" t="n">
        <x:f>'Crosswalk'!K43</x:f>
        <x:v>0</x:v>
      </x:c>
      <x:c r="U390" s="14" t="n">
        <x:f>'Crosswalk'!L43</x:f>
        <x:v>0</x:v>
      </x:c>
      <x:c r="V390" s="14" t="n">
        <x:f>'Crosswalk'!M43</x:f>
        <x:v>0</x:v>
      </x:c>
      <x:c r="W390" s="14" t="n">
        <x:f>'Crosswalk'!N43</x:f>
        <x:v>0</x:v>
      </x:c>
      <x:c r="X390" s="17" t="str">
        <x:v>HIES - Labour and Income Panel Survey</x:v>
      </x:c>
      <x:c r="Y390" s="2" t="str"/>
      <x:c r="Z390" s="17" t="str">
        <x:v>Equal-weight peer division composition; not nationally observed. Observed industry detail; within-group ratios only. Definitions may differ from ILO modelled margins.</x:v>
      </x:c>
      <x:c r="AA390" s="2" t="str"/>
      <x:c r="AB390" s="2" t="str">
        <x:v>https://rplumber.ilo.org/data/indicator?format=.csv.gz&amp;id=EMP_TEMP_SEX_EC2_NB_A</x:v>
      </x:c>
    </x:row>
    <x:row r="391" ht="48" customHeight="1">
      <x:c r="A391" s="13" t="str">
        <x:v>CHN</x:v>
      </x:c>
      <x:c r="B391" s="13" t="str">
        <x:v>F</x:v>
      </x:c>
      <x:c r="C391" s="13" t="str">
        <x:v>KOR</x:v>
      </x:c>
      <x:c r="D391" s="13" t="n">
        <x:v>2019</x:v>
      </x:c>
      <x:c r="E391" s="13" t="str">
        <x:v>EC2_ISIC4_F42</x:v>
      </x:c>
      <x:c r="F391" s="18" t="str">
        <x:v>Economic activity (ISIC-Rev.4), 2 digit level: 42 - Civil engineering</x:v>
      </x:c>
      <x:c r="G391" s="21" t="n">
        <x:v>155.692</x:v>
      </x:c>
      <x:c r="H391" s="22" t="n">
        <x:v>0.5</x:v>
      </x:c>
      <x:c r="I391" s="21" t="n">
        <x:f>SUM(G390:G392)</x:f>
        <x:v>1960.08</x:v>
      </x:c>
      <x:c r="J391" s="22" t="n">
        <x:f>G391/I391*H391</x:f>
        <x:v>0.039715725888739235</x:v>
      </x:c>
      <x:c r="K391" s="13" t="str">
        <x:v>ISIC4:42</x:v>
      </x:c>
      <x:c r="L391" s="15" t="n">
        <x:f>'Crosswalk'!C44</x:f>
        <x:v>0</x:v>
      </x:c>
      <x:c r="M391" s="15" t="n">
        <x:f>'Crosswalk'!D44</x:f>
        <x:v>0</x:v>
      </x:c>
      <x:c r="N391" s="15" t="n">
        <x:f>'Crosswalk'!E44</x:f>
        <x:v>1</x:v>
      </x:c>
      <x:c r="O391" s="15" t="n">
        <x:f>'Crosswalk'!F44</x:f>
        <x:v>0</x:v>
      </x:c>
      <x:c r="P391" s="15" t="n">
        <x:f>'Crosswalk'!G44</x:f>
        <x:v>0</x:v>
      </x:c>
      <x:c r="Q391" s="15" t="n">
        <x:f>'Crosswalk'!H44</x:f>
        <x:v>0</x:v>
      </x:c>
      <x:c r="R391" s="15" t="n">
        <x:f>'Crosswalk'!I44</x:f>
        <x:v>0</x:v>
      </x:c>
      <x:c r="S391" s="15" t="n">
        <x:f>'Crosswalk'!J44</x:f>
        <x:v>0</x:v>
      </x:c>
      <x:c r="T391" s="15" t="n">
        <x:f>'Crosswalk'!K44</x:f>
        <x:v>0</x:v>
      </x:c>
      <x:c r="U391" s="15" t="n">
        <x:f>'Crosswalk'!L44</x:f>
        <x:v>0</x:v>
      </x:c>
      <x:c r="V391" s="15" t="n">
        <x:f>'Crosswalk'!M44</x:f>
        <x:v>0</x:v>
      </x:c>
      <x:c r="W391" s="15" t="n">
        <x:f>'Crosswalk'!N44</x:f>
        <x:v>0</x:v>
      </x:c>
      <x:c r="X391" s="18" t="str">
        <x:v>HIES - Labour and Income Panel Survey</x:v>
      </x:c>
      <x:c r="Y391" s="13" t="str"/>
      <x:c r="Z391" s="18" t="str">
        <x:v>Equal-weight peer division composition; not nationally observed. Observed industry detail; within-group ratios only. Definitions may differ from ILO modelled margins.</x:v>
      </x:c>
      <x:c r="AA391" s="13" t="str"/>
      <x:c r="AB391" s="13" t="str">
        <x:v>https://rplumber.ilo.org/data/indicator?format=.csv.gz&amp;id=EMP_TEMP_SEX_EC2_NB_A</x:v>
      </x:c>
    </x:row>
    <x:row r="392" ht="48" customHeight="1">
      <x:c r="A392" s="2" t="str">
        <x:v>CHN</x:v>
      </x:c>
      <x:c r="B392" s="2" t="str">
        <x:v>F</x:v>
      </x:c>
      <x:c r="C392" s="2" t="str">
        <x:v>KOR</x:v>
      </x:c>
      <x:c r="D392" s="2" t="n">
        <x:v>2019</x:v>
      </x:c>
      <x:c r="E392" s="2" t="str">
        <x:v>EC2_ISIC4_F43</x:v>
      </x:c>
      <x:c r="F392" s="17" t="str">
        <x:v>Economic activity (ISIC-Rev.4), 2 digit level: 43 - Specialized construction activities</x:v>
      </x:c>
      <x:c r="G392" s="19" t="n">
        <x:v>1020.284</x:v>
      </x:c>
      <x:c r="H392" s="20" t="n">
        <x:v>0.5</x:v>
      </x:c>
      <x:c r="I392" s="19" t="n">
        <x:f>SUM(G390:G392)</x:f>
        <x:v>1960.08</x:v>
      </x:c>
      <x:c r="J392" s="20" t="n">
        <x:f>G392/I392*H392</x:f>
        <x:v>0.26026590751397904</x:v>
      </x:c>
      <x:c r="K392" s="2" t="str">
        <x:v>ISIC4:43</x:v>
      </x:c>
      <x:c r="L392" s="14" t="n">
        <x:f>'Crosswalk'!C45</x:f>
        <x:v>0</x:v>
      </x:c>
      <x:c r="M392" s="14" t="n">
        <x:f>'Crosswalk'!D45</x:f>
        <x:v>0</x:v>
      </x:c>
      <x:c r="N392" s="14" t="n">
        <x:f>'Crosswalk'!E45</x:f>
        <x:v>0.6</x:v>
      </x:c>
      <x:c r="O392" s="14" t="n">
        <x:f>'Crosswalk'!F45</x:f>
        <x:v>0.4</x:v>
      </x:c>
      <x:c r="P392" s="14" t="n">
        <x:f>'Crosswalk'!G45</x:f>
        <x:v>0</x:v>
      </x:c>
      <x:c r="Q392" s="14" t="n">
        <x:f>'Crosswalk'!H45</x:f>
        <x:v>0</x:v>
      </x:c>
      <x:c r="R392" s="14" t="n">
        <x:f>'Crosswalk'!I45</x:f>
        <x:v>0</x:v>
      </x:c>
      <x:c r="S392" s="14" t="n">
        <x:f>'Crosswalk'!J45</x:f>
        <x:v>0</x:v>
      </x:c>
      <x:c r="T392" s="14" t="n">
        <x:f>'Crosswalk'!K45</x:f>
        <x:v>0</x:v>
      </x:c>
      <x:c r="U392" s="14" t="n">
        <x:f>'Crosswalk'!L45</x:f>
        <x:v>0</x:v>
      </x:c>
      <x:c r="V392" s="14" t="n">
        <x:f>'Crosswalk'!M45</x:f>
        <x:v>0</x:v>
      </x:c>
      <x:c r="W392" s="14" t="n">
        <x:f>'Crosswalk'!N45</x:f>
        <x:v>0</x:v>
      </x:c>
      <x:c r="X392" s="17" t="str">
        <x:v>HIES - Labour and Income Panel Survey</x:v>
      </x:c>
      <x:c r="Y392" s="2" t="str"/>
      <x:c r="Z392" s="17" t="str">
        <x:v>Equal-weight peer division composition; not nationally observed. Observed industry detail; within-group ratios only. Definitions may differ from ILO modelled margins.</x:v>
      </x:c>
      <x:c r="AA392" s="2" t="str"/>
      <x:c r="AB392" s="2" t="str">
        <x:v>https://rplumber.ilo.org/data/indicator?format=.csv.gz&amp;id=EMP_TEMP_SEX_EC2_NB_A</x:v>
      </x:c>
    </x:row>
    <x:row r="393" ht="48" customHeight="1">
      <x:c r="A393" s="13" t="str">
        <x:v>CHN</x:v>
      </x:c>
      <x:c r="B393" s="13" t="str">
        <x:v>F</x:v>
      </x:c>
      <x:c r="C393" s="13" t="str">
        <x:v>IDN</x:v>
      </x:c>
      <x:c r="D393" s="13" t="n">
        <x:v>2024</x:v>
      </x:c>
      <x:c r="E393" s="13" t="str">
        <x:v>EC2_ISIC4_F41</x:v>
      </x:c>
      <x:c r="F393" s="18" t="str">
        <x:v>Economic activity (ISIC-Rev.4), 2 digit level: 41 - Construction of buildings</x:v>
      </x:c>
      <x:c r="G393" s="21" t="n">
        <x:v>7551.185</x:v>
      </x:c>
      <x:c r="H393" s="22" t="n">
        <x:v>0.5</x:v>
      </x:c>
      <x:c r="I393" s="21" t="n">
        <x:f>SUM(G393:G395)</x:f>
        <x:v>9048.493</x:v>
      </x:c>
      <x:c r="J393" s="22" t="n">
        <x:f>G393/I393*H393</x:f>
        <x:v>0.4172620236320015</x:v>
      </x:c>
      <x:c r="K393" s="13" t="str">
        <x:v>ISIC4:41</x:v>
      </x:c>
      <x:c r="L393" s="15" t="n">
        <x:f>'Crosswalk'!C43</x:f>
        <x:v>0</x:v>
      </x:c>
      <x:c r="M393" s="15" t="n">
        <x:f>'Crosswalk'!D43</x:f>
        <x:v>0</x:v>
      </x:c>
      <x:c r="N393" s="15" t="n">
        <x:f>'Crosswalk'!E43</x:f>
        <x:v>0.5</x:v>
      </x:c>
      <x:c r="O393" s="15" t="n">
        <x:f>'Crosswalk'!F43</x:f>
        <x:v>0.5</x:v>
      </x:c>
      <x:c r="P393" s="15" t="n">
        <x:f>'Crosswalk'!G43</x:f>
        <x:v>0</x:v>
      </x:c>
      <x:c r="Q393" s="15" t="n">
        <x:f>'Crosswalk'!H43</x:f>
        <x:v>0</x:v>
      </x:c>
      <x:c r="R393" s="15" t="n">
        <x:f>'Crosswalk'!I43</x:f>
        <x:v>0</x:v>
      </x:c>
      <x:c r="S393" s="15" t="n">
        <x:f>'Crosswalk'!J43</x:f>
        <x:v>0</x:v>
      </x:c>
      <x:c r="T393" s="15" t="n">
        <x:f>'Crosswalk'!K43</x:f>
        <x:v>0</x:v>
      </x:c>
      <x:c r="U393" s="15" t="n">
        <x:f>'Crosswalk'!L43</x:f>
        <x:v>0</x:v>
      </x:c>
      <x:c r="V393" s="15" t="n">
        <x:f>'Crosswalk'!M43</x:f>
        <x:v>0</x:v>
      </x:c>
      <x:c r="W393" s="15" t="n">
        <x:f>'Crosswalk'!N43</x:f>
        <x:v>0</x:v>
      </x:c>
      <x:c r="X393" s="18" t="str">
        <x:v>LFS - National Labour Force Survey</x:v>
      </x:c>
      <x:c r="Y393" s="13" t="str"/>
      <x:c r="Z393" s="18" t="str">
        <x:v>Equal-weight peer division composition; not nationally observed. Observed industry detail; within-group ratios only. Definitions may differ from ILO modelled margins.</x:v>
      </x:c>
      <x:c r="AA393" s="13" t="str"/>
      <x:c r="AB393" s="13" t="str">
        <x:v>https://rplumber.ilo.org/data/indicator?format=.csv.gz&amp;id=EMP_TEMP_SEX_EC2_NB_A</x:v>
      </x:c>
    </x:row>
    <x:row r="394" ht="48" customHeight="1">
      <x:c r="A394" s="2" t="str">
        <x:v>CHN</x:v>
      </x:c>
      <x:c r="B394" s="2" t="str">
        <x:v>F</x:v>
      </x:c>
      <x:c r="C394" s="2" t="str">
        <x:v>IDN</x:v>
      </x:c>
      <x:c r="D394" s="2" t="n">
        <x:v>2024</x:v>
      </x:c>
      <x:c r="E394" s="2" t="str">
        <x:v>EC2_ISIC4_F42</x:v>
      </x:c>
      <x:c r="F394" s="17" t="str">
        <x:v>Economic activity (ISIC-Rev.4), 2 digit level: 42 - Civil engineering</x:v>
      </x:c>
      <x:c r="G394" s="19" t="n">
        <x:v>760.202</x:v>
      </x:c>
      <x:c r="H394" s="20" t="n">
        <x:v>0.5</x:v>
      </x:c>
      <x:c r="I394" s="19" t="n">
        <x:f>SUM(G393:G395)</x:f>
        <x:v>9048.493</x:v>
      </x:c>
      <x:c r="J394" s="20" t="n">
        <x:f>G394/I394*H394</x:f>
        <x:v>0.04200710549259418</x:v>
      </x:c>
      <x:c r="K394" s="2" t="str">
        <x:v>ISIC4:42</x:v>
      </x:c>
      <x:c r="L394" s="14" t="n">
        <x:f>'Crosswalk'!C44</x:f>
        <x:v>0</x:v>
      </x:c>
      <x:c r="M394" s="14" t="n">
        <x:f>'Crosswalk'!D44</x:f>
        <x:v>0</x:v>
      </x:c>
      <x:c r="N394" s="14" t="n">
        <x:f>'Crosswalk'!E44</x:f>
        <x:v>1</x:v>
      </x:c>
      <x:c r="O394" s="14" t="n">
        <x:f>'Crosswalk'!F44</x:f>
        <x:v>0</x:v>
      </x:c>
      <x:c r="P394" s="14" t="n">
        <x:f>'Crosswalk'!G44</x:f>
        <x:v>0</x:v>
      </x:c>
      <x:c r="Q394" s="14" t="n">
        <x:f>'Crosswalk'!H44</x:f>
        <x:v>0</x:v>
      </x:c>
      <x:c r="R394" s="14" t="n">
        <x:f>'Crosswalk'!I44</x:f>
        <x:v>0</x:v>
      </x:c>
      <x:c r="S394" s="14" t="n">
        <x:f>'Crosswalk'!J44</x:f>
        <x:v>0</x:v>
      </x:c>
      <x:c r="T394" s="14" t="n">
        <x:f>'Crosswalk'!K44</x:f>
        <x:v>0</x:v>
      </x:c>
      <x:c r="U394" s="14" t="n">
        <x:f>'Crosswalk'!L44</x:f>
        <x:v>0</x:v>
      </x:c>
      <x:c r="V394" s="14" t="n">
        <x:f>'Crosswalk'!M44</x:f>
        <x:v>0</x:v>
      </x:c>
      <x:c r="W394" s="14" t="n">
        <x:f>'Crosswalk'!N44</x:f>
        <x:v>0</x:v>
      </x:c>
      <x:c r="X394" s="17" t="str">
        <x:v>LFS - National Labour Force Survey</x:v>
      </x:c>
      <x:c r="Y394" s="2" t="str"/>
      <x:c r="Z394" s="17" t="str">
        <x:v>Equal-weight peer division composition; not nationally observed. Observed industry detail; within-group ratios only. Definitions may differ from ILO modelled margins.</x:v>
      </x:c>
      <x:c r="AA394" s="2" t="str"/>
      <x:c r="AB394" s="2" t="str">
        <x:v>https://rplumber.ilo.org/data/indicator?format=.csv.gz&amp;id=EMP_TEMP_SEX_EC2_NB_A</x:v>
      </x:c>
    </x:row>
    <x:row r="395" ht="48" customHeight="1">
      <x:c r="A395" s="13" t="str">
        <x:v>CHN</x:v>
      </x:c>
      <x:c r="B395" s="13" t="str">
        <x:v>F</x:v>
      </x:c>
      <x:c r="C395" s="13" t="str">
        <x:v>IDN</x:v>
      </x:c>
      <x:c r="D395" s="13" t="n">
        <x:v>2024</x:v>
      </x:c>
      <x:c r="E395" s="13" t="str">
        <x:v>EC2_ISIC4_F43</x:v>
      </x:c>
      <x:c r="F395" s="18" t="str">
        <x:v>Economic activity (ISIC-Rev.4), 2 digit level: 43 - Specialized construction activities</x:v>
      </x:c>
      <x:c r="G395" s="21" t="n">
        <x:v>737.106</x:v>
      </x:c>
      <x:c r="H395" s="22" t="n">
        <x:v>0.5</x:v>
      </x:c>
      <x:c r="I395" s="21" t="n">
        <x:f>SUM(G393:G395)</x:f>
        <x:v>9048.493</x:v>
      </x:c>
      <x:c r="J395" s="22" t="n">
        <x:f>G395/I395*H395</x:f>
        <x:v>0.040730870875404335</x:v>
      </x:c>
      <x:c r="K395" s="13" t="str">
        <x:v>ISIC4:43</x:v>
      </x:c>
      <x:c r="L395" s="15" t="n">
        <x:f>'Crosswalk'!C45</x:f>
        <x:v>0</x:v>
      </x:c>
      <x:c r="M395" s="15" t="n">
        <x:f>'Crosswalk'!D45</x:f>
        <x:v>0</x:v>
      </x:c>
      <x:c r="N395" s="15" t="n">
        <x:f>'Crosswalk'!E45</x:f>
        <x:v>0.6</x:v>
      </x:c>
      <x:c r="O395" s="15" t="n">
        <x:f>'Crosswalk'!F45</x:f>
        <x:v>0.4</x:v>
      </x:c>
      <x:c r="P395" s="15" t="n">
        <x:f>'Crosswalk'!G45</x:f>
        <x:v>0</x:v>
      </x:c>
      <x:c r="Q395" s="15" t="n">
        <x:f>'Crosswalk'!H45</x:f>
        <x:v>0</x:v>
      </x:c>
      <x:c r="R395" s="15" t="n">
        <x:f>'Crosswalk'!I45</x:f>
        <x:v>0</x:v>
      </x:c>
      <x:c r="S395" s="15" t="n">
        <x:f>'Crosswalk'!J45</x:f>
        <x:v>0</x:v>
      </x:c>
      <x:c r="T395" s="15" t="n">
        <x:f>'Crosswalk'!K45</x:f>
        <x:v>0</x:v>
      </x:c>
      <x:c r="U395" s="15" t="n">
        <x:f>'Crosswalk'!L45</x:f>
        <x:v>0</x:v>
      </x:c>
      <x:c r="V395" s="15" t="n">
        <x:f>'Crosswalk'!M45</x:f>
        <x:v>0</x:v>
      </x:c>
      <x:c r="W395" s="15" t="n">
        <x:f>'Crosswalk'!N45</x:f>
        <x:v>0</x:v>
      </x:c>
      <x:c r="X395" s="18" t="str">
        <x:v>LFS - National Labour Force Survey</x:v>
      </x:c>
      <x:c r="Y395" s="13" t="str"/>
      <x:c r="Z395" s="18" t="str">
        <x:v>Equal-weight peer division composition; not nationally observed. Observed industry detail; within-group ratios only. Definitions may differ from ILO modelled margins.</x:v>
      </x:c>
      <x:c r="AA395" s="13" t="str"/>
      <x:c r="AB395" s="13" t="str">
        <x:v>https://rplumber.ilo.org/data/indicator?format=.csv.gz&amp;id=EMP_TEMP_SEX_EC2_NB_A</x:v>
      </x:c>
    </x:row>
    <x:row r="396" ht="48" customHeight="1">
      <x:c r="A396" s="2" t="str">
        <x:v>CHN</x:v>
      </x:c>
      <x:c r="B396" s="2" t="str">
        <x:v>G</x:v>
      </x:c>
      <x:c r="C396" s="2" t="str">
        <x:v>KOR</x:v>
      </x:c>
      <x:c r="D396" s="2" t="n">
        <x:v>2019</x:v>
      </x:c>
      <x:c r="E396" s="2" t="str">
        <x:v>EC2_ISIC4_G45</x:v>
      </x:c>
      <x:c r="F396" s="17" t="str">
        <x:v>Economic activity (ISIC-Rev.4), 2 digit level: 45 - Wholesale and retail trade and repair of motor vehicles and motorcycles</x:v>
      </x:c>
      <x:c r="G396" s="19" t="n">
        <x:v>418.395</x:v>
      </x:c>
      <x:c r="H396" s="20" t="n">
        <x:v>0.5</x:v>
      </x:c>
      <x:c r="I396" s="19" t="n">
        <x:f>SUM(G396:G398)</x:f>
        <x:v>3515.645</x:v>
      </x:c>
      <x:c r="J396" s="20" t="n">
        <x:f>G396/I396*H396</x:f>
        <x:v>0.05950472815087985</x:v>
      </x:c>
      <x:c r="K396" s="2" t="str">
        <x:v>ISIC4:45</x:v>
      </x:c>
      <x:c r="L396" s="14" t="n">
        <x:f>'Crosswalk'!C46</x:f>
        <x:v>0</x:v>
      </x:c>
      <x:c r="M396" s="14" t="n">
        <x:f>'Crosswalk'!D46</x:f>
        <x:v>0</x:v>
      </x:c>
      <x:c r="N396" s="14" t="n">
        <x:f>'Crosswalk'!E46</x:f>
        <x:v>0</x:v>
      </x:c>
      <x:c r="O396" s="14" t="n">
        <x:f>'Crosswalk'!F46</x:f>
        <x:v>1</x:v>
      </x:c>
      <x:c r="P396" s="14" t="n">
        <x:f>'Crosswalk'!G46</x:f>
        <x:v>0</x:v>
      </x:c>
      <x:c r="Q396" s="14" t="n">
        <x:f>'Crosswalk'!H46</x:f>
        <x:v>0</x:v>
      </x:c>
      <x:c r="R396" s="14" t="n">
        <x:f>'Crosswalk'!I46</x:f>
        <x:v>0</x:v>
      </x:c>
      <x:c r="S396" s="14" t="n">
        <x:f>'Crosswalk'!J46</x:f>
        <x:v>0</x:v>
      </x:c>
      <x:c r="T396" s="14" t="n">
        <x:f>'Crosswalk'!K46</x:f>
        <x:v>0</x:v>
      </x:c>
      <x:c r="U396" s="14" t="n">
        <x:f>'Crosswalk'!L46</x:f>
        <x:v>0</x:v>
      </x:c>
      <x:c r="V396" s="14" t="n">
        <x:f>'Crosswalk'!M46</x:f>
        <x:v>0</x:v>
      </x:c>
      <x:c r="W396" s="14" t="n">
        <x:f>'Crosswalk'!N46</x:f>
        <x:v>0</x:v>
      </x:c>
      <x:c r="X396" s="17" t="str">
        <x:v>HIES - Labour and Income Panel Survey</x:v>
      </x:c>
      <x:c r="Y396" s="2" t="str"/>
      <x:c r="Z396" s="17" t="str">
        <x:v>Equal-weight peer division composition; not nationally observed. Observed industry detail; within-group ratios only. Definitions may differ from ILO modelled margins.</x:v>
      </x:c>
      <x:c r="AA396" s="2" t="str"/>
      <x:c r="AB396" s="2" t="str">
        <x:v>https://rplumber.ilo.org/data/indicator?format=.csv.gz&amp;id=EMP_TEMP_SEX_EC2_NB_A</x:v>
      </x:c>
    </x:row>
    <x:row r="397" ht="48" customHeight="1">
      <x:c r="A397" s="13" t="str">
        <x:v>CHN</x:v>
      </x:c>
      <x:c r="B397" s="13" t="str">
        <x:v>G</x:v>
      </x:c>
      <x:c r="C397" s="13" t="str">
        <x:v>KOR</x:v>
      </x:c>
      <x:c r="D397" s="13" t="n">
        <x:v>2019</x:v>
      </x:c>
      <x:c r="E397" s="13" t="str">
        <x:v>EC2_ISIC4_G46</x:v>
      </x:c>
      <x:c r="F397" s="18" t="str">
        <x:v>Economic activity (ISIC-Rev.4), 2 digit level: 46 - Wholesale trade, except of motor vehicles and motorcycles</x:v>
      </x:c>
      <x:c r="G397" s="21" t="n">
        <x:v>1183.775</x:v>
      </x:c>
      <x:c r="H397" s="22" t="n">
        <x:v>0.5</x:v>
      </x:c>
      <x:c r="I397" s="21" t="n">
        <x:f>SUM(G396:G398)</x:f>
        <x:v>3515.645</x:v>
      </x:c>
      <x:c r="J397" s="22" t="n">
        <x:f>G397/I397*H397</x:f>
        <x:v>0.16835815334028323</x:v>
      </x:c>
      <x:c r="K397" s="13" t="str">
        <x:v>ISIC4:46</x:v>
      </x:c>
      <x:c r="L397" s="15" t="n">
        <x:f>'Crosswalk'!C47</x:f>
        <x:v>0.05</x:v>
      </x:c>
      <x:c r="M397" s="15" t="n">
        <x:f>'Crosswalk'!D47</x:f>
        <x:v>0.05</x:v>
      </x:c>
      <x:c r="N397" s="15" t="n">
        <x:f>'Crosswalk'!E47</x:f>
        <x:v>0.55</x:v>
      </x:c>
      <x:c r="O397" s="15" t="n">
        <x:f>'Crosswalk'!F47</x:f>
        <x:v>0</x:v>
      </x:c>
      <x:c r="P397" s="15" t="n">
        <x:f>'Crosswalk'!G47</x:f>
        <x:v>0.2</x:v>
      </x:c>
      <x:c r="Q397" s="15" t="n">
        <x:f>'Crosswalk'!H47</x:f>
        <x:v>0.05</x:v>
      </x:c>
      <x:c r="R397" s="15" t="n">
        <x:f>'Crosswalk'!I47</x:f>
        <x:v>0</x:v>
      </x:c>
      <x:c r="S397" s="15" t="n">
        <x:f>'Crosswalk'!J47</x:f>
        <x:v>0.1</x:v>
      </x:c>
      <x:c r="T397" s="15" t="n">
        <x:f>'Crosswalk'!K47</x:f>
        <x:v>0</x:v>
      </x:c>
      <x:c r="U397" s="15" t="n">
        <x:f>'Crosswalk'!L47</x:f>
        <x:v>0</x:v>
      </x:c>
      <x:c r="V397" s="15" t="n">
        <x:f>'Crosswalk'!M47</x:f>
        <x:v>0</x:v>
      </x:c>
      <x:c r="W397" s="15" t="n">
        <x:f>'Crosswalk'!N47</x:f>
        <x:v>0</x:v>
      </x:c>
      <x:c r="X397" s="18" t="str">
        <x:v>HIES - Labour and Income Panel Survey</x:v>
      </x:c>
      <x:c r="Y397" s="13" t="str"/>
      <x:c r="Z397" s="18" t="str">
        <x:v>Equal-weight peer division composition; not nationally observed. Observed industry detail; within-group ratios only. Definitions may differ from ILO modelled margins.</x:v>
      </x:c>
      <x:c r="AA397" s="13" t="str"/>
      <x:c r="AB397" s="13" t="str">
        <x:v>https://rplumber.ilo.org/data/indicator?format=.csv.gz&amp;id=EMP_TEMP_SEX_EC2_NB_A</x:v>
      </x:c>
    </x:row>
    <x:row r="398" ht="48" customHeight="1">
      <x:c r="A398" s="2" t="str">
        <x:v>CHN</x:v>
      </x:c>
      <x:c r="B398" s="2" t="str">
        <x:v>G</x:v>
      </x:c>
      <x:c r="C398" s="2" t="str">
        <x:v>KOR</x:v>
      </x:c>
      <x:c r="D398" s="2" t="n">
        <x:v>2019</x:v>
      </x:c>
      <x:c r="E398" s="2" t="str">
        <x:v>EC2_ISIC4_G47</x:v>
      </x:c>
      <x:c r="F398" s="17" t="str">
        <x:v>Economic activity (ISIC-Rev.4), 2 digit level: 47 - Retail trade, except of motor vehicles and motorcycles</x:v>
      </x:c>
      <x:c r="G398" s="19" t="n">
        <x:v>1913.475</x:v>
      </x:c>
      <x:c r="H398" s="20" t="n">
        <x:v>0.5</x:v>
      </x:c>
      <x:c r="I398" s="19" t="n">
        <x:f>SUM(G396:G398)</x:f>
        <x:v>3515.645</x:v>
      </x:c>
      <x:c r="J398" s="20" t="n">
        <x:f>G398/I398*H398</x:f>
        <x:v>0.27213711850883693</x:v>
      </x:c>
      <x:c r="K398" s="2" t="str">
        <x:v>ISIC4:47</x:v>
      </x:c>
      <x:c r="L398" s="14" t="n">
        <x:f>'Crosswalk'!C48</x:f>
        <x:v>0</x:v>
      </x:c>
      <x:c r="M398" s="14" t="n">
        <x:f>'Crosswalk'!D48</x:f>
        <x:v>0</x:v>
      </x:c>
      <x:c r="N398" s="14" t="n">
        <x:f>'Crosswalk'!E48</x:f>
        <x:v>0</x:v>
      </x:c>
      <x:c r="O398" s="14" t="n">
        <x:f>'Crosswalk'!F48</x:f>
        <x:v>0.55</x:v>
      </x:c>
      <x:c r="P398" s="14" t="n">
        <x:f>'Crosswalk'!G48</x:f>
        <x:v>0.45</x:v>
      </x:c>
      <x:c r="Q398" s="14" t="n">
        <x:f>'Crosswalk'!H48</x:f>
        <x:v>0</x:v>
      </x:c>
      <x:c r="R398" s="14" t="n">
        <x:f>'Crosswalk'!I48</x:f>
        <x:v>0</x:v>
      </x:c>
      <x:c r="S398" s="14" t="n">
        <x:f>'Crosswalk'!J48</x:f>
        <x:v>0</x:v>
      </x:c>
      <x:c r="T398" s="14" t="n">
        <x:f>'Crosswalk'!K48</x:f>
        <x:v>0</x:v>
      </x:c>
      <x:c r="U398" s="14" t="n">
        <x:f>'Crosswalk'!L48</x:f>
        <x:v>0</x:v>
      </x:c>
      <x:c r="V398" s="14" t="n">
        <x:f>'Crosswalk'!M48</x:f>
        <x:v>0</x:v>
      </x:c>
      <x:c r="W398" s="14" t="n">
        <x:f>'Crosswalk'!N48</x:f>
        <x:v>0</x:v>
      </x:c>
      <x:c r="X398" s="17" t="str">
        <x:v>HIES - Labour and Income Panel Survey</x:v>
      </x:c>
      <x:c r="Y398" s="2" t="str"/>
      <x:c r="Z398" s="17" t="str">
        <x:v>Equal-weight peer division composition; not nationally observed. Observed industry detail; within-group ratios only. Definitions may differ from ILO modelled margins.</x:v>
      </x:c>
      <x:c r="AA398" s="2" t="str"/>
      <x:c r="AB398" s="2" t="str">
        <x:v>https://rplumber.ilo.org/data/indicator?format=.csv.gz&amp;id=EMP_TEMP_SEX_EC2_NB_A</x:v>
      </x:c>
    </x:row>
    <x:row r="399" ht="48" customHeight="1">
      <x:c r="A399" s="13" t="str">
        <x:v>CHN</x:v>
      </x:c>
      <x:c r="B399" s="13" t="str">
        <x:v>G</x:v>
      </x:c>
      <x:c r="C399" s="13" t="str">
        <x:v>IDN</x:v>
      </x:c>
      <x:c r="D399" s="13" t="n">
        <x:v>2024</x:v>
      </x:c>
      <x:c r="E399" s="13" t="str">
        <x:v>EC2_ISIC4_G45</x:v>
      </x:c>
      <x:c r="F399" s="18" t="str">
        <x:v>Economic activity (ISIC-Rev.4), 2 digit level: 45 - Wholesale and retail trade and repair of motor vehicles and motorcycles</x:v>
      </x:c>
      <x:c r="G399" s="21" t="n">
        <x:v>2777.11</x:v>
      </x:c>
      <x:c r="H399" s="22" t="n">
        <x:v>0.5</x:v>
      </x:c>
      <x:c r="I399" s="21" t="n">
        <x:f>SUM(G399:G401)</x:f>
        <x:v>27142.489</x:v>
      </x:c>
      <x:c r="J399" s="22" t="n">
        <x:f>G399/I399*H399</x:f>
        <x:v>0.05115798333748979</x:v>
      </x:c>
      <x:c r="K399" s="13" t="str">
        <x:v>ISIC4:45</x:v>
      </x:c>
      <x:c r="L399" s="15" t="n">
        <x:f>'Crosswalk'!C46</x:f>
        <x:v>0</x:v>
      </x:c>
      <x:c r="M399" s="15" t="n">
        <x:f>'Crosswalk'!D46</x:f>
        <x:v>0</x:v>
      </x:c>
      <x:c r="N399" s="15" t="n">
        <x:f>'Crosswalk'!E46</x:f>
        <x:v>0</x:v>
      </x:c>
      <x:c r="O399" s="15" t="n">
        <x:f>'Crosswalk'!F46</x:f>
        <x:v>1</x:v>
      </x:c>
      <x:c r="P399" s="15" t="n">
        <x:f>'Crosswalk'!G46</x:f>
        <x:v>0</x:v>
      </x:c>
      <x:c r="Q399" s="15" t="n">
        <x:f>'Crosswalk'!H46</x:f>
        <x:v>0</x:v>
      </x:c>
      <x:c r="R399" s="15" t="n">
        <x:f>'Crosswalk'!I46</x:f>
        <x:v>0</x:v>
      </x:c>
      <x:c r="S399" s="15" t="n">
        <x:f>'Crosswalk'!J46</x:f>
        <x:v>0</x:v>
      </x:c>
      <x:c r="T399" s="15" t="n">
        <x:f>'Crosswalk'!K46</x:f>
        <x:v>0</x:v>
      </x:c>
      <x:c r="U399" s="15" t="n">
        <x:f>'Crosswalk'!L46</x:f>
        <x:v>0</x:v>
      </x:c>
      <x:c r="V399" s="15" t="n">
        <x:f>'Crosswalk'!M46</x:f>
        <x:v>0</x:v>
      </x:c>
      <x:c r="W399" s="15" t="n">
        <x:f>'Crosswalk'!N46</x:f>
        <x:v>0</x:v>
      </x:c>
      <x:c r="X399" s="18" t="str">
        <x:v>LFS - National Labour Force Survey</x:v>
      </x:c>
      <x:c r="Y399" s="13" t="str"/>
      <x:c r="Z399" s="18" t="str">
        <x:v>Equal-weight peer division composition; not nationally observed. Observed industry detail; within-group ratios only. Definitions may differ from ILO modelled margins.</x:v>
      </x:c>
      <x:c r="AA399" s="13" t="str"/>
      <x:c r="AB399" s="13" t="str">
        <x:v>https://rplumber.ilo.org/data/indicator?format=.csv.gz&amp;id=EMP_TEMP_SEX_EC2_NB_A</x:v>
      </x:c>
    </x:row>
    <x:row r="400" ht="48" customHeight="1">
      <x:c r="A400" s="2" t="str">
        <x:v>CHN</x:v>
      </x:c>
      <x:c r="B400" s="2" t="str">
        <x:v>G</x:v>
      </x:c>
      <x:c r="C400" s="2" t="str">
        <x:v>IDN</x:v>
      </x:c>
      <x:c r="D400" s="2" t="n">
        <x:v>2024</x:v>
      </x:c>
      <x:c r="E400" s="2" t="str">
        <x:v>EC2_ISIC4_G46</x:v>
      </x:c>
      <x:c r="F400" s="17" t="str">
        <x:v>Economic activity (ISIC-Rev.4), 2 digit level: 46 - Wholesale trade, except of motor vehicles and motorcycles</x:v>
      </x:c>
      <x:c r="G400" s="19" t="n">
        <x:v>2411.321</x:v>
      </x:c>
      <x:c r="H400" s="20" t="n">
        <x:v>0.5</x:v>
      </x:c>
      <x:c r="I400" s="19" t="n">
        <x:f>SUM(G399:G401)</x:f>
        <x:v>27142.489</x:v>
      </x:c>
      <x:c r="J400" s="20" t="n">
        <x:f>G400/I400*H400</x:f>
        <x:v>0.04441967352367721</x:v>
      </x:c>
      <x:c r="K400" s="2" t="str">
        <x:v>ISIC4:46</x:v>
      </x:c>
      <x:c r="L400" s="14" t="n">
        <x:f>'Crosswalk'!C47</x:f>
        <x:v>0.05</x:v>
      </x:c>
      <x:c r="M400" s="14" t="n">
        <x:f>'Crosswalk'!D47</x:f>
        <x:v>0.05</x:v>
      </x:c>
      <x:c r="N400" s="14" t="n">
        <x:f>'Crosswalk'!E47</x:f>
        <x:v>0.55</x:v>
      </x:c>
      <x:c r="O400" s="14" t="n">
        <x:f>'Crosswalk'!F47</x:f>
        <x:v>0</x:v>
      </x:c>
      <x:c r="P400" s="14" t="n">
        <x:f>'Crosswalk'!G47</x:f>
        <x:v>0.2</x:v>
      </x:c>
      <x:c r="Q400" s="14" t="n">
        <x:f>'Crosswalk'!H47</x:f>
        <x:v>0.05</x:v>
      </x:c>
      <x:c r="R400" s="14" t="n">
        <x:f>'Crosswalk'!I47</x:f>
        <x:v>0</x:v>
      </x:c>
      <x:c r="S400" s="14" t="n">
        <x:f>'Crosswalk'!J47</x:f>
        <x:v>0.1</x:v>
      </x:c>
      <x:c r="T400" s="14" t="n">
        <x:f>'Crosswalk'!K47</x:f>
        <x:v>0</x:v>
      </x:c>
      <x:c r="U400" s="14" t="n">
        <x:f>'Crosswalk'!L47</x:f>
        <x:v>0</x:v>
      </x:c>
      <x:c r="V400" s="14" t="n">
        <x:f>'Crosswalk'!M47</x:f>
        <x:v>0</x:v>
      </x:c>
      <x:c r="W400" s="14" t="n">
        <x:f>'Crosswalk'!N47</x:f>
        <x:v>0</x:v>
      </x:c>
      <x:c r="X400" s="17" t="str">
        <x:v>LFS - National Labour Force Survey</x:v>
      </x:c>
      <x:c r="Y400" s="2" t="str"/>
      <x:c r="Z400" s="17" t="str">
        <x:v>Equal-weight peer division composition; not nationally observed. Observed industry detail; within-group ratios only. Definitions may differ from ILO modelled margins.</x:v>
      </x:c>
      <x:c r="AA400" s="2" t="str"/>
      <x:c r="AB400" s="2" t="str">
        <x:v>https://rplumber.ilo.org/data/indicator?format=.csv.gz&amp;id=EMP_TEMP_SEX_EC2_NB_A</x:v>
      </x:c>
    </x:row>
    <x:row r="401" ht="48" customHeight="1">
      <x:c r="A401" s="13" t="str">
        <x:v>CHN</x:v>
      </x:c>
      <x:c r="B401" s="13" t="str">
        <x:v>G</x:v>
      </x:c>
      <x:c r="C401" s="13" t="str">
        <x:v>IDN</x:v>
      </x:c>
      <x:c r="D401" s="13" t="n">
        <x:v>2024</x:v>
      </x:c>
      <x:c r="E401" s="13" t="str">
        <x:v>EC2_ISIC4_G47</x:v>
      </x:c>
      <x:c r="F401" s="18" t="str">
        <x:v>Economic activity (ISIC-Rev.4), 2 digit level: 47 - Retail trade, except of motor vehicles and motorcycles</x:v>
      </x:c>
      <x:c r="G401" s="21" t="n">
        <x:v>21954.058</x:v>
      </x:c>
      <x:c r="H401" s="22" t="n">
        <x:v>0.5</x:v>
      </x:c>
      <x:c r="I401" s="21" t="n">
        <x:f>SUM(G399:G401)</x:f>
        <x:v>27142.489</x:v>
      </x:c>
      <x:c r="J401" s="22" t="n">
        <x:f>G401/I401*H401</x:f>
        <x:v>0.40442234313883296</x:v>
      </x:c>
      <x:c r="K401" s="13" t="str">
        <x:v>ISIC4:47</x:v>
      </x:c>
      <x:c r="L401" s="15" t="n">
        <x:f>'Crosswalk'!C48</x:f>
        <x:v>0</x:v>
      </x:c>
      <x:c r="M401" s="15" t="n">
        <x:f>'Crosswalk'!D48</x:f>
        <x:v>0</x:v>
      </x:c>
      <x:c r="N401" s="15" t="n">
        <x:f>'Crosswalk'!E48</x:f>
        <x:v>0</x:v>
      </x:c>
      <x:c r="O401" s="15" t="n">
        <x:f>'Crosswalk'!F48</x:f>
        <x:v>0.55</x:v>
      </x:c>
      <x:c r="P401" s="15" t="n">
        <x:f>'Crosswalk'!G48</x:f>
        <x:v>0.45</x:v>
      </x:c>
      <x:c r="Q401" s="15" t="n">
        <x:f>'Crosswalk'!H48</x:f>
        <x:v>0</x:v>
      </x:c>
      <x:c r="R401" s="15" t="n">
        <x:f>'Crosswalk'!I48</x:f>
        <x:v>0</x:v>
      </x:c>
      <x:c r="S401" s="15" t="n">
        <x:f>'Crosswalk'!J48</x:f>
        <x:v>0</x:v>
      </x:c>
      <x:c r="T401" s="15" t="n">
        <x:f>'Crosswalk'!K48</x:f>
        <x:v>0</x:v>
      </x:c>
      <x:c r="U401" s="15" t="n">
        <x:f>'Crosswalk'!L48</x:f>
        <x:v>0</x:v>
      </x:c>
      <x:c r="V401" s="15" t="n">
        <x:f>'Crosswalk'!M48</x:f>
        <x:v>0</x:v>
      </x:c>
      <x:c r="W401" s="15" t="n">
        <x:f>'Crosswalk'!N48</x:f>
        <x:v>0</x:v>
      </x:c>
      <x:c r="X401" s="18" t="str">
        <x:v>LFS - National Labour Force Survey</x:v>
      </x:c>
      <x:c r="Y401" s="13" t="str"/>
      <x:c r="Z401" s="18" t="str">
        <x:v>Equal-weight peer division composition; not nationally observed. Observed industry detail; within-group ratios only. Definitions may differ from ILO modelled margins.</x:v>
      </x:c>
      <x:c r="AA401" s="13" t="str"/>
      <x:c r="AB401" s="13" t="str">
        <x:v>https://rplumber.ilo.org/data/indicator?format=.csv.gz&amp;id=EMP_TEMP_SEX_EC2_NB_A</x:v>
      </x:c>
    </x:row>
    <x:row r="402" ht="48" customHeight="1">
      <x:c r="A402" s="2" t="str">
        <x:v>CHN</x:v>
      </x:c>
      <x:c r="B402" s="2" t="str">
        <x:v>HJ</x:v>
      </x:c>
      <x:c r="C402" s="2" t="str">
        <x:v>IDN</x:v>
      </x:c>
      <x:c r="D402" s="2" t="n">
        <x:v>2024</x:v>
      </x:c>
      <x:c r="E402" s="2" t="str">
        <x:v>EC2_ISIC4_H49</x:v>
      </x:c>
      <x:c r="F402" s="17" t="str">
        <x:v>Economic activity (ISIC-Rev.4), 2 digit level: 49 - Land transport and transport via pipelines</x:v>
      </x:c>
      <x:c r="G402" s="19" t="n">
        <x:v>3941.388</x:v>
      </x:c>
      <x:c r="H402" s="20" t="n">
        <x:v>0.3153395913859746</x:v>
      </x:c>
      <x:c r="I402" s="19" t="n">
        <x:f>SUM(G402:G406)</x:f>
        <x:v>6046.78</x:v>
      </x:c>
      <x:c r="J402" s="20" t="n">
        <x:f>G402/I402*H402</x:f>
        <x:v>0.20554339357700857</x:v>
      </x:c>
      <x:c r="K402" s="2" t="str">
        <x:v>ISIC4:49</x:v>
      </x:c>
      <x:c r="L402" s="14" t="n">
        <x:f>'Crosswalk'!C49</x:f>
        <x:v>0.05</x:v>
      </x:c>
      <x:c r="M402" s="14" t="n">
        <x:f>'Crosswalk'!D49</x:f>
        <x:v>0</x:v>
      </x:c>
      <x:c r="N402" s="14" t="n">
        <x:f>'Crosswalk'!E49</x:f>
        <x:v>0.95</x:v>
      </x:c>
      <x:c r="O402" s="14" t="n">
        <x:f>'Crosswalk'!F49</x:f>
        <x:v>0</x:v>
      </x:c>
      <x:c r="P402" s="14" t="n">
        <x:f>'Crosswalk'!G49</x:f>
        <x:v>0</x:v>
      </x:c>
      <x:c r="Q402" s="14" t="n">
        <x:f>'Crosswalk'!H49</x:f>
        <x:v>0</x:v>
      </x:c>
      <x:c r="R402" s="14" t="n">
        <x:f>'Crosswalk'!I49</x:f>
        <x:v>0</x:v>
      </x:c>
      <x:c r="S402" s="14" t="n">
        <x:f>'Crosswalk'!J49</x:f>
        <x:v>0</x:v>
      </x:c>
      <x:c r="T402" s="14" t="n">
        <x:f>'Crosswalk'!K49</x:f>
        <x:v>0</x:v>
      </x:c>
      <x:c r="U402" s="14" t="n">
        <x:f>'Crosswalk'!L49</x:f>
        <x:v>0</x:v>
      </x:c>
      <x:c r="V402" s="14" t="n">
        <x:f>'Crosswalk'!M49</x:f>
        <x:v>0</x:v>
      </x:c>
      <x:c r="W402" s="14" t="n">
        <x:f>'Crosswalk'!N49</x:f>
        <x:v>0</x:v>
      </x:c>
      <x:c r="X402" s="17" t="str">
        <x:v>LFS - National Labour Force Survey</x:v>
      </x:c>
      <x:c r="Y402" s="2" t="str"/>
      <x:c r="Z402" s="17" t="str">
        <x:v>Equal-weight peer division composition; not nationally observed. Observed industry detail; within-group ratios only. Definitions may differ from ILO modelled margins.</x:v>
      </x:c>
      <x:c r="AA402" s="2" t="str"/>
      <x:c r="AB402" s="2" t="str">
        <x:v>https://rplumber.ilo.org/data/indicator?format=.csv.gz&amp;id=EMP_TEMP_SEX_EC2_NB_A</x:v>
      </x:c>
    </x:row>
    <x:row r="403" ht="48" customHeight="1">
      <x:c r="A403" s="13" t="str">
        <x:v>CHN</x:v>
      </x:c>
      <x:c r="B403" s="13" t="str">
        <x:v>HJ</x:v>
      </x:c>
      <x:c r="C403" s="13" t="str">
        <x:v>IDN</x:v>
      </x:c>
      <x:c r="D403" s="13" t="n">
        <x:v>2024</x:v>
      </x:c>
      <x:c r="E403" s="13" t="str">
        <x:v>EC2_ISIC4_H50</x:v>
      </x:c>
      <x:c r="F403" s="18" t="str">
        <x:v>Economic activity (ISIC-Rev.4), 2 digit level: 50 - Water transport</x:v>
      </x:c>
      <x:c r="G403" s="21" t="n">
        <x:v>231.058</x:v>
      </x:c>
      <x:c r="H403" s="22" t="n">
        <x:v>0.3153395913859746</x:v>
      </x:c>
      <x:c r="I403" s="21" t="n">
        <x:f>SUM(G402:G406)</x:f>
        <x:v>6046.78</x:v>
      </x:c>
      <x:c r="J403" s="22" t="n">
        <x:f>G403/I403*H403</x:f>
        <x:v>0.012049675249713157</x:v>
      </x:c>
      <x:c r="K403" s="13" t="str">
        <x:v>ISIC4:50</x:v>
      </x:c>
      <x:c r="L403" s="15" t="n">
        <x:f>'Crosswalk'!C50</x:f>
        <x:v>0</x:v>
      </x:c>
      <x:c r="M403" s="15" t="n">
        <x:f>'Crosswalk'!D50</x:f>
        <x:v>0</x:v>
      </x:c>
      <x:c r="N403" s="15" t="n">
        <x:f>'Crosswalk'!E50</x:f>
        <x:v>1</x:v>
      </x:c>
      <x:c r="O403" s="15" t="n">
        <x:f>'Crosswalk'!F50</x:f>
        <x:v>0</x:v>
      </x:c>
      <x:c r="P403" s="15" t="n">
        <x:f>'Crosswalk'!G50</x:f>
        <x:v>0</x:v>
      </x:c>
      <x:c r="Q403" s="15" t="n">
        <x:f>'Crosswalk'!H50</x:f>
        <x:v>0</x:v>
      </x:c>
      <x:c r="R403" s="15" t="n">
        <x:f>'Crosswalk'!I50</x:f>
        <x:v>0</x:v>
      </x:c>
      <x:c r="S403" s="15" t="n">
        <x:f>'Crosswalk'!J50</x:f>
        <x:v>0</x:v>
      </x:c>
      <x:c r="T403" s="15" t="n">
        <x:f>'Crosswalk'!K50</x:f>
        <x:v>0</x:v>
      </x:c>
      <x:c r="U403" s="15" t="n">
        <x:f>'Crosswalk'!L50</x:f>
        <x:v>0</x:v>
      </x:c>
      <x:c r="V403" s="15" t="n">
        <x:f>'Crosswalk'!M50</x:f>
        <x:v>0</x:v>
      </x:c>
      <x:c r="W403" s="15" t="n">
        <x:f>'Crosswalk'!N50</x:f>
        <x:v>0</x:v>
      </x:c>
      <x:c r="X403" s="18" t="str">
        <x:v>LFS - National Labour Force Survey</x:v>
      </x:c>
      <x:c r="Y403" s="13" t="str"/>
      <x:c r="Z403" s="18" t="str">
        <x:v>Equal-weight peer division composition; not nationally observed. Observed industry detail; within-group ratios only. Definitions may differ from ILO modelled margins.</x:v>
      </x:c>
      <x:c r="AA403" s="13" t="str"/>
      <x:c r="AB403" s="13" t="str">
        <x:v>https://rplumber.ilo.org/data/indicator?format=.csv.gz&amp;id=EMP_TEMP_SEX_EC2_NB_A</x:v>
      </x:c>
    </x:row>
    <x:row r="404" ht="48" customHeight="1">
      <x:c r="A404" s="2" t="str">
        <x:v>CHN</x:v>
      </x:c>
      <x:c r="B404" s="2" t="str">
        <x:v>HJ</x:v>
      </x:c>
      <x:c r="C404" s="2" t="str">
        <x:v>IDN</x:v>
      </x:c>
      <x:c r="D404" s="2" t="n">
        <x:v>2024</x:v>
      </x:c>
      <x:c r="E404" s="2" t="str">
        <x:v>EC2_ISIC4_H51</x:v>
      </x:c>
      <x:c r="F404" s="17" t="str">
        <x:v>Economic activity (ISIC-Rev.4), 2 digit level: 51 - Air transport</x:v>
      </x:c>
      <x:c r="G404" s="19" t="n">
        <x:v>33.022</x:v>
      </x:c>
      <x:c r="H404" s="20" t="n">
        <x:v>0.3153395913859746</x:v>
      </x:c>
      <x:c r="I404" s="19" t="n">
        <x:f>SUM(G402:G406)</x:f>
        <x:v>6046.78</x:v>
      </x:c>
      <x:c r="J404" s="20" t="n">
        <x:f>G404/I404*H404</x:f>
        <x:v>0.0017220973785630788</x:v>
      </x:c>
      <x:c r="K404" s="2" t="str">
        <x:v>ISIC4:51</x:v>
      </x:c>
      <x:c r="L404" s="14" t="n">
        <x:f>'Crosswalk'!C51</x:f>
        <x:v>0</x:v>
      </x:c>
      <x:c r="M404" s="14" t="n">
        <x:f>'Crosswalk'!D51</x:f>
        <x:v>0</x:v>
      </x:c>
      <x:c r="N404" s="14" t="n">
        <x:f>'Crosswalk'!E51</x:f>
        <x:v>1</x:v>
      </x:c>
      <x:c r="O404" s="14" t="n">
        <x:f>'Crosswalk'!F51</x:f>
        <x:v>0</x:v>
      </x:c>
      <x:c r="P404" s="14" t="n">
        <x:f>'Crosswalk'!G51</x:f>
        <x:v>0</x:v>
      </x:c>
      <x:c r="Q404" s="14" t="n">
        <x:f>'Crosswalk'!H51</x:f>
        <x:v>0</x:v>
      </x:c>
      <x:c r="R404" s="14" t="n">
        <x:f>'Crosswalk'!I51</x:f>
        <x:v>0</x:v>
      </x:c>
      <x:c r="S404" s="14" t="n">
        <x:f>'Crosswalk'!J51</x:f>
        <x:v>0</x:v>
      </x:c>
      <x:c r="T404" s="14" t="n">
        <x:f>'Crosswalk'!K51</x:f>
        <x:v>0</x:v>
      </x:c>
      <x:c r="U404" s="14" t="n">
        <x:f>'Crosswalk'!L51</x:f>
        <x:v>0</x:v>
      </x:c>
      <x:c r="V404" s="14" t="n">
        <x:f>'Crosswalk'!M51</x:f>
        <x:v>0</x:v>
      </x:c>
      <x:c r="W404" s="14" t="n">
        <x:f>'Crosswalk'!N51</x:f>
        <x:v>0</x:v>
      </x:c>
      <x:c r="X404" s="17" t="str">
        <x:v>LFS - National Labour Force Survey</x:v>
      </x:c>
      <x:c r="Y404" s="2" t="str"/>
      <x:c r="Z404" s="17" t="str">
        <x:v>Equal-weight peer division composition; not nationally observed. Observed industry detail; within-group ratios only. Definitions may differ from ILO modelled margins.</x:v>
      </x:c>
      <x:c r="AA404" s="2" t="str"/>
      <x:c r="AB404" s="2" t="str">
        <x:v>https://rplumber.ilo.org/data/indicator?format=.csv.gz&amp;id=EMP_TEMP_SEX_EC2_NB_A</x:v>
      </x:c>
    </x:row>
    <x:row r="405" ht="48" customHeight="1">
      <x:c r="A405" s="13" t="str">
        <x:v>CHN</x:v>
      </x:c>
      <x:c r="B405" s="13" t="str">
        <x:v>HJ</x:v>
      </x:c>
      <x:c r="C405" s="13" t="str">
        <x:v>IDN</x:v>
      </x:c>
      <x:c r="D405" s="13" t="n">
        <x:v>2024</x:v>
      </x:c>
      <x:c r="E405" s="13" t="str">
        <x:v>EC2_ISIC4_H52</x:v>
      </x:c>
      <x:c r="F405" s="18" t="str">
        <x:v>Economic activity (ISIC-Rev.4), 2 digit level: 52 - Warehousing and support activities for transportation</x:v>
      </x:c>
      <x:c r="G405" s="21" t="n">
        <x:v>1115.217</x:v>
      </x:c>
      <x:c r="H405" s="22" t="n">
        <x:v>0.3153395913859746</x:v>
      </x:c>
      <x:c r="I405" s="21" t="n">
        <x:f>SUM(G402:G406)</x:f>
        <x:v>6046.78</x:v>
      </x:c>
      <x:c r="J405" s="22" t="n">
        <x:f>G405/I405*H405</x:f>
        <x:v>0.05815856920322759</x:v>
      </x:c>
      <x:c r="K405" s="13" t="str">
        <x:v>ISIC4:52</x:v>
      </x:c>
      <x:c r="L405" s="15" t="n">
        <x:f>'Crosswalk'!C52</x:f>
        <x:v>0</x:v>
      </x:c>
      <x:c r="M405" s="15" t="n">
        <x:f>'Crosswalk'!D52</x:f>
        <x:v>0</x:v>
      </x:c>
      <x:c r="N405" s="15" t="n">
        <x:f>'Crosswalk'!E52</x:f>
        <x:v>1</x:v>
      </x:c>
      <x:c r="O405" s="15" t="n">
        <x:f>'Crosswalk'!F52</x:f>
        <x:v>0</x:v>
      </x:c>
      <x:c r="P405" s="15" t="n">
        <x:f>'Crosswalk'!G52</x:f>
        <x:v>0</x:v>
      </x:c>
      <x:c r="Q405" s="15" t="n">
        <x:f>'Crosswalk'!H52</x:f>
        <x:v>0</x:v>
      </x:c>
      <x:c r="R405" s="15" t="n">
        <x:f>'Crosswalk'!I52</x:f>
        <x:v>0</x:v>
      </x:c>
      <x:c r="S405" s="15" t="n">
        <x:f>'Crosswalk'!J52</x:f>
        <x:v>0</x:v>
      </x:c>
      <x:c r="T405" s="15" t="n">
        <x:f>'Crosswalk'!K52</x:f>
        <x:v>0</x:v>
      </x:c>
      <x:c r="U405" s="15" t="n">
        <x:f>'Crosswalk'!L52</x:f>
        <x:v>0</x:v>
      </x:c>
      <x:c r="V405" s="15" t="n">
        <x:f>'Crosswalk'!M52</x:f>
        <x:v>0</x:v>
      </x:c>
      <x:c r="W405" s="15" t="n">
        <x:f>'Crosswalk'!N52</x:f>
        <x:v>0</x:v>
      </x:c>
      <x:c r="X405" s="18" t="str">
        <x:v>LFS - National Labour Force Survey</x:v>
      </x:c>
      <x:c r="Y405" s="13" t="str"/>
      <x:c r="Z405" s="18" t="str">
        <x:v>Equal-weight peer division composition; not nationally observed. Observed industry detail; within-group ratios only. Definitions may differ from ILO modelled margins.</x:v>
      </x:c>
      <x:c r="AA405" s="13" t="str"/>
      <x:c r="AB405" s="13" t="str">
        <x:v>https://rplumber.ilo.org/data/indicator?format=.csv.gz&amp;id=EMP_TEMP_SEX_EC2_NB_A</x:v>
      </x:c>
    </x:row>
    <x:row r="406" ht="48" customHeight="1">
      <x:c r="A406" s="2" t="str">
        <x:v>CHN</x:v>
      </x:c>
      <x:c r="B406" s="2" t="str">
        <x:v>HJ</x:v>
      </x:c>
      <x:c r="C406" s="2" t="str">
        <x:v>IDN</x:v>
      </x:c>
      <x:c r="D406" s="2" t="n">
        <x:v>2024</x:v>
      </x:c>
      <x:c r="E406" s="2" t="str">
        <x:v>EC2_ISIC4_H53</x:v>
      </x:c>
      <x:c r="F406" s="17" t="str">
        <x:v>Economic activity (ISIC-Rev.4), 2 digit level: 53 - Postal and courier activities</x:v>
      </x:c>
      <x:c r="G406" s="19" t="n">
        <x:v>726.095</x:v>
      </x:c>
      <x:c r="H406" s="20" t="n">
        <x:v>0.3153395913859746</x:v>
      </x:c>
      <x:c r="I406" s="19" t="n">
        <x:f>SUM(G402:G406)</x:f>
        <x:v>6046.78</x:v>
      </x:c>
      <x:c r="J406" s="20" t="n">
        <x:f>G406/I406*H406</x:f>
        <x:v>0.03786585597746226</x:v>
      </x:c>
      <x:c r="K406" s="2" t="str">
        <x:v>ISIC4:53</x:v>
      </x:c>
      <x:c r="L406" s="14" t="n">
        <x:f>'Crosswalk'!C53</x:f>
        <x:v>0</x:v>
      </x:c>
      <x:c r="M406" s="14" t="n">
        <x:f>'Crosswalk'!D53</x:f>
        <x:v>0</x:v>
      </x:c>
      <x:c r="N406" s="14" t="n">
        <x:f>'Crosswalk'!E53</x:f>
        <x:v>1</x:v>
      </x:c>
      <x:c r="O406" s="14" t="n">
        <x:f>'Crosswalk'!F53</x:f>
        <x:v>0</x:v>
      </x:c>
      <x:c r="P406" s="14" t="n">
        <x:f>'Crosswalk'!G53</x:f>
        <x:v>0</x:v>
      </x:c>
      <x:c r="Q406" s="14" t="n">
        <x:f>'Crosswalk'!H53</x:f>
        <x:v>0</x:v>
      </x:c>
      <x:c r="R406" s="14" t="n">
        <x:f>'Crosswalk'!I53</x:f>
        <x:v>0</x:v>
      </x:c>
      <x:c r="S406" s="14" t="n">
        <x:f>'Crosswalk'!J53</x:f>
        <x:v>0</x:v>
      </x:c>
      <x:c r="T406" s="14" t="n">
        <x:f>'Crosswalk'!K53</x:f>
        <x:v>0</x:v>
      </x:c>
      <x:c r="U406" s="14" t="n">
        <x:f>'Crosswalk'!L53</x:f>
        <x:v>0</x:v>
      </x:c>
      <x:c r="V406" s="14" t="n">
        <x:f>'Crosswalk'!M53</x:f>
        <x:v>0</x:v>
      </x:c>
      <x:c r="W406" s="14" t="n">
        <x:f>'Crosswalk'!N53</x:f>
        <x:v>0</x:v>
      </x:c>
      <x:c r="X406" s="17" t="str">
        <x:v>LFS - National Labour Force Survey</x:v>
      </x:c>
      <x:c r="Y406" s="2" t="str"/>
      <x:c r="Z406" s="17" t="str">
        <x:v>Equal-weight peer division composition; not nationally observed. Observed industry detail; within-group ratios only. Definitions may differ from ILO modelled margins.</x:v>
      </x:c>
      <x:c r="AA406" s="2" t="str"/>
      <x:c r="AB406" s="2" t="str">
        <x:v>https://rplumber.ilo.org/data/indicator?format=.csv.gz&amp;id=EMP_TEMP_SEX_EC2_NB_A</x:v>
      </x:c>
    </x:row>
    <x:row r="407" ht="48" customHeight="1">
      <x:c r="A407" s="13" t="str">
        <x:v>CHN</x:v>
      </x:c>
      <x:c r="B407" s="13" t="str">
        <x:v>HJ</x:v>
      </x:c>
      <x:c r="C407" s="13" t="str">
        <x:v>IND</x:v>
      </x:c>
      <x:c r="D407" s="13" t="n">
        <x:v>2024</x:v>
      </x:c>
      <x:c r="E407" s="13" t="str">
        <x:v>EC2_ISIC4_H49</x:v>
      </x:c>
      <x:c r="F407" s="18" t="str">
        <x:v>Economic activity (ISIC-Rev.4), 2 digit level: 49 - Land transport and transport via pipelines</x:v>
      </x:c>
      <x:c r="G407" s="21" t="n">
        <x:v>20047.349</x:v>
      </x:c>
      <x:c r="H407" s="22" t="n">
        <x:v>0.3153395913859746</x:v>
      </x:c>
      <x:c r="I407" s="21" t="n">
        <x:f>SUM(G407:G411)</x:f>
        <x:v>22937.671</x:v>
      </x:c>
      <x:c r="J407" s="22" t="n">
        <x:f>G407/I407*H407</x:f>
        <x:v>0.27560439078719134</x:v>
      </x:c>
      <x:c r="K407" s="13" t="str">
        <x:v>ISIC4:49</x:v>
      </x:c>
      <x:c r="L407" s="15" t="n">
        <x:f>'Crosswalk'!C49</x:f>
        <x:v>0.05</x:v>
      </x:c>
      <x:c r="M407" s="15" t="n">
        <x:f>'Crosswalk'!D49</x:f>
        <x:v>0</x:v>
      </x:c>
      <x:c r="N407" s="15" t="n">
        <x:f>'Crosswalk'!E49</x:f>
        <x:v>0.95</x:v>
      </x:c>
      <x:c r="O407" s="15" t="n">
        <x:f>'Crosswalk'!F49</x:f>
        <x:v>0</x:v>
      </x:c>
      <x:c r="P407" s="15" t="n">
        <x:f>'Crosswalk'!G49</x:f>
        <x:v>0</x:v>
      </x:c>
      <x:c r="Q407" s="15" t="n">
        <x:f>'Crosswalk'!H49</x:f>
        <x:v>0</x:v>
      </x:c>
      <x:c r="R407" s="15" t="n">
        <x:f>'Crosswalk'!I49</x:f>
        <x:v>0</x:v>
      </x:c>
      <x:c r="S407" s="15" t="n">
        <x:f>'Crosswalk'!J49</x:f>
        <x:v>0</x:v>
      </x:c>
      <x:c r="T407" s="15" t="n">
        <x:f>'Crosswalk'!K49</x:f>
        <x:v>0</x:v>
      </x:c>
      <x:c r="U407" s="15" t="n">
        <x:f>'Crosswalk'!L49</x:f>
        <x:v>0</x:v>
      </x:c>
      <x:c r="V407" s="15" t="n">
        <x:f>'Crosswalk'!M49</x:f>
        <x:v>0</x:v>
      </x:c>
      <x:c r="W407" s="15" t="n">
        <x:f>'Crosswalk'!N49</x:f>
        <x:v>0</x:v>
      </x:c>
      <x:c r="X407" s="18" t="str">
        <x:v>LFS - Periodic Labour Force Survey</x:v>
      </x:c>
      <x:c r="Y407" s="13" t="str"/>
      <x:c r="Z407" s="18" t="str">
        <x:v>Equal-weight peer division composition; not nationally observed. Observed industry detail; within-group ratios only. Definitions may differ from ILO modelled margins.</x:v>
      </x:c>
      <x:c r="AA407" s="13" t="str"/>
      <x:c r="AB407" s="13" t="str">
        <x:v>https://rplumber.ilo.org/data/indicator?format=.csv.gz&amp;id=EMP_TEMP_SEX_EC2_NB_A</x:v>
      </x:c>
    </x:row>
    <x:row r="408" ht="48" customHeight="1">
      <x:c r="A408" s="2" t="str">
        <x:v>CHN</x:v>
      </x:c>
      <x:c r="B408" s="2" t="str">
        <x:v>HJ</x:v>
      </x:c>
      <x:c r="C408" s="2" t="str">
        <x:v>IND</x:v>
      </x:c>
      <x:c r="D408" s="2" t="n">
        <x:v>2024</x:v>
      </x:c>
      <x:c r="E408" s="2" t="str">
        <x:v>EC2_ISIC4_H50</x:v>
      </x:c>
      <x:c r="F408" s="17" t="str">
        <x:v>Economic activity (ISIC-Rev.4), 2 digit level: 50 - Water transport</x:v>
      </x:c>
      <x:c r="G408" s="19" t="n">
        <x:v>182.419</x:v>
      </x:c>
      <x:c r="H408" s="20" t="n">
        <x:v>0.3153395913859746</x:v>
      </x:c>
      <x:c r="I408" s="19" t="n">
        <x:f>SUM(G407:G411)</x:f>
        <x:v>22937.671</x:v>
      </x:c>
      <x:c r="J408" s="20" t="n">
        <x:f>G408/I408*H408</x:f>
        <x:v>0.002507836690178271</x:v>
      </x:c>
      <x:c r="K408" s="2" t="str">
        <x:v>ISIC4:50</x:v>
      </x:c>
      <x:c r="L408" s="14" t="n">
        <x:f>'Crosswalk'!C50</x:f>
        <x:v>0</x:v>
      </x:c>
      <x:c r="M408" s="14" t="n">
        <x:f>'Crosswalk'!D50</x:f>
        <x:v>0</x:v>
      </x:c>
      <x:c r="N408" s="14" t="n">
        <x:f>'Crosswalk'!E50</x:f>
        <x:v>1</x:v>
      </x:c>
      <x:c r="O408" s="14" t="n">
        <x:f>'Crosswalk'!F50</x:f>
        <x:v>0</x:v>
      </x:c>
      <x:c r="P408" s="14" t="n">
        <x:f>'Crosswalk'!G50</x:f>
        <x:v>0</x:v>
      </x:c>
      <x:c r="Q408" s="14" t="n">
        <x:f>'Crosswalk'!H50</x:f>
        <x:v>0</x:v>
      </x:c>
      <x:c r="R408" s="14" t="n">
        <x:f>'Crosswalk'!I50</x:f>
        <x:v>0</x:v>
      </x:c>
      <x:c r="S408" s="14" t="n">
        <x:f>'Crosswalk'!J50</x:f>
        <x:v>0</x:v>
      </x:c>
      <x:c r="T408" s="14" t="n">
        <x:f>'Crosswalk'!K50</x:f>
        <x:v>0</x:v>
      </x:c>
      <x:c r="U408" s="14" t="n">
        <x:f>'Crosswalk'!L50</x:f>
        <x:v>0</x:v>
      </x:c>
      <x:c r="V408" s="14" t="n">
        <x:f>'Crosswalk'!M50</x:f>
        <x:v>0</x:v>
      </x:c>
      <x:c r="W408" s="14" t="n">
        <x:f>'Crosswalk'!N50</x:f>
        <x:v>0</x:v>
      </x:c>
      <x:c r="X408" s="17" t="str">
        <x:v>LFS - Periodic Labour Force Survey</x:v>
      </x:c>
      <x:c r="Y408" s="2" t="str"/>
      <x:c r="Z408" s="17" t="str">
        <x:v>Equal-weight peer division composition; not nationally observed. Observed industry detail; within-group ratios only. Definitions may differ from ILO modelled margins.</x:v>
      </x:c>
      <x:c r="AA408" s="2" t="str"/>
      <x:c r="AB408" s="2" t="str">
        <x:v>https://rplumber.ilo.org/data/indicator?format=.csv.gz&amp;id=EMP_TEMP_SEX_EC2_NB_A</x:v>
      </x:c>
    </x:row>
    <x:row r="409" ht="48" customHeight="1">
      <x:c r="A409" s="13" t="str">
        <x:v>CHN</x:v>
      </x:c>
      <x:c r="B409" s="13" t="str">
        <x:v>HJ</x:v>
      </x:c>
      <x:c r="C409" s="13" t="str">
        <x:v>IND</x:v>
      </x:c>
      <x:c r="D409" s="13" t="n">
        <x:v>2024</x:v>
      </x:c>
      <x:c r="E409" s="13" t="str">
        <x:v>EC2_ISIC4_H51</x:v>
      </x:c>
      <x:c r="F409" s="18" t="str">
        <x:v>Economic activity (ISIC-Rev.4), 2 digit level: 51 - Air transport</x:v>
      </x:c>
      <x:c r="G409" s="21" t="n">
        <x:v>77.549</x:v>
      </x:c>
      <x:c r="H409" s="22" t="n">
        <x:v>0.3153395913859746</x:v>
      </x:c>
      <x:c r="I409" s="21" t="n">
        <x:f>SUM(G407:G411)</x:f>
        <x:v>22937.671</x:v>
      </x:c>
      <x:c r="J409" s="22" t="n">
        <x:f>G409/I409*H409</x:f>
        <x:v>0.0010661182633751678</x:v>
      </x:c>
      <x:c r="K409" s="13" t="str">
        <x:v>ISIC4:51</x:v>
      </x:c>
      <x:c r="L409" s="15" t="n">
        <x:f>'Crosswalk'!C51</x:f>
        <x:v>0</x:v>
      </x:c>
      <x:c r="M409" s="15" t="n">
        <x:f>'Crosswalk'!D51</x:f>
        <x:v>0</x:v>
      </x:c>
      <x:c r="N409" s="15" t="n">
        <x:f>'Crosswalk'!E51</x:f>
        <x:v>1</x:v>
      </x:c>
      <x:c r="O409" s="15" t="n">
        <x:f>'Crosswalk'!F51</x:f>
        <x:v>0</x:v>
      </x:c>
      <x:c r="P409" s="15" t="n">
        <x:f>'Crosswalk'!G51</x:f>
        <x:v>0</x:v>
      </x:c>
      <x:c r="Q409" s="15" t="n">
        <x:f>'Crosswalk'!H51</x:f>
        <x:v>0</x:v>
      </x:c>
      <x:c r="R409" s="15" t="n">
        <x:f>'Crosswalk'!I51</x:f>
        <x:v>0</x:v>
      </x:c>
      <x:c r="S409" s="15" t="n">
        <x:f>'Crosswalk'!J51</x:f>
        <x:v>0</x:v>
      </x:c>
      <x:c r="T409" s="15" t="n">
        <x:f>'Crosswalk'!K51</x:f>
        <x:v>0</x:v>
      </x:c>
      <x:c r="U409" s="15" t="n">
        <x:f>'Crosswalk'!L51</x:f>
        <x:v>0</x:v>
      </x:c>
      <x:c r="V409" s="15" t="n">
        <x:f>'Crosswalk'!M51</x:f>
        <x:v>0</x:v>
      </x:c>
      <x:c r="W409" s="15" t="n">
        <x:f>'Crosswalk'!N51</x:f>
        <x:v>0</x:v>
      </x:c>
      <x:c r="X409" s="18" t="str">
        <x:v>LFS - Periodic Labour Force Survey</x:v>
      </x:c>
      <x:c r="Y409" s="13" t="str"/>
      <x:c r="Z409" s="18" t="str">
        <x:v>Equal-weight peer division composition; not nationally observed. Observed industry detail; within-group ratios only. Definitions may differ from ILO modelled margins.</x:v>
      </x:c>
      <x:c r="AA409" s="13" t="str"/>
      <x:c r="AB409" s="13" t="str">
        <x:v>https://rplumber.ilo.org/data/indicator?format=.csv.gz&amp;id=EMP_TEMP_SEX_EC2_NB_A</x:v>
      </x:c>
    </x:row>
    <x:row r="410" ht="48" customHeight="1">
      <x:c r="A410" s="2" t="str">
        <x:v>CHN</x:v>
      </x:c>
      <x:c r="B410" s="2" t="str">
        <x:v>HJ</x:v>
      </x:c>
      <x:c r="C410" s="2" t="str">
        <x:v>IND</x:v>
      </x:c>
      <x:c r="D410" s="2" t="n">
        <x:v>2024</x:v>
      </x:c>
      <x:c r="E410" s="2" t="str">
        <x:v>EC2_ISIC4_H52</x:v>
      </x:c>
      <x:c r="F410" s="17" t="str">
        <x:v>Economic activity (ISIC-Rev.4), 2 digit level: 52 - Warehousing and support activities for transportation</x:v>
      </x:c>
      <x:c r="G410" s="19" t="n">
        <x:v>1900.284</x:v>
      </x:c>
      <x:c r="H410" s="20" t="n">
        <x:v>0.3153395913859746</x:v>
      </x:c>
      <x:c r="I410" s="19" t="n">
        <x:f>SUM(G407:G411)</x:f>
        <x:v>22937.671</x:v>
      </x:c>
      <x:c r="J410" s="20" t="n">
        <x:f>G410/I410*H410</x:f>
        <x:v>0.02612448230150766</x:v>
      </x:c>
      <x:c r="K410" s="2" t="str">
        <x:v>ISIC4:52</x:v>
      </x:c>
      <x:c r="L410" s="14" t="n">
        <x:f>'Crosswalk'!C52</x:f>
        <x:v>0</x:v>
      </x:c>
      <x:c r="M410" s="14" t="n">
        <x:f>'Crosswalk'!D52</x:f>
        <x:v>0</x:v>
      </x:c>
      <x:c r="N410" s="14" t="n">
        <x:f>'Crosswalk'!E52</x:f>
        <x:v>1</x:v>
      </x:c>
      <x:c r="O410" s="14" t="n">
        <x:f>'Crosswalk'!F52</x:f>
        <x:v>0</x:v>
      </x:c>
      <x:c r="P410" s="14" t="n">
        <x:f>'Crosswalk'!G52</x:f>
        <x:v>0</x:v>
      </x:c>
      <x:c r="Q410" s="14" t="n">
        <x:f>'Crosswalk'!H52</x:f>
        <x:v>0</x:v>
      </x:c>
      <x:c r="R410" s="14" t="n">
        <x:f>'Crosswalk'!I52</x:f>
        <x:v>0</x:v>
      </x:c>
      <x:c r="S410" s="14" t="n">
        <x:f>'Crosswalk'!J52</x:f>
        <x:v>0</x:v>
      </x:c>
      <x:c r="T410" s="14" t="n">
        <x:f>'Crosswalk'!K52</x:f>
        <x:v>0</x:v>
      </x:c>
      <x:c r="U410" s="14" t="n">
        <x:f>'Crosswalk'!L52</x:f>
        <x:v>0</x:v>
      </x:c>
      <x:c r="V410" s="14" t="n">
        <x:f>'Crosswalk'!M52</x:f>
        <x:v>0</x:v>
      </x:c>
      <x:c r="W410" s="14" t="n">
        <x:f>'Crosswalk'!N52</x:f>
        <x:v>0</x:v>
      </x:c>
      <x:c r="X410" s="17" t="str">
        <x:v>LFS - Periodic Labour Force Survey</x:v>
      </x:c>
      <x:c r="Y410" s="2" t="str"/>
      <x:c r="Z410" s="17" t="str">
        <x:v>Equal-weight peer division composition; not nationally observed. Observed industry detail; within-group ratios only. Definitions may differ from ILO modelled margins.</x:v>
      </x:c>
      <x:c r="AA410" s="2" t="str"/>
      <x:c r="AB410" s="2" t="str">
        <x:v>https://rplumber.ilo.org/data/indicator?format=.csv.gz&amp;id=EMP_TEMP_SEX_EC2_NB_A</x:v>
      </x:c>
    </x:row>
    <x:row r="411" ht="48" customHeight="1">
      <x:c r="A411" s="13" t="str">
        <x:v>CHN</x:v>
      </x:c>
      <x:c r="B411" s="13" t="str">
        <x:v>HJ</x:v>
      </x:c>
      <x:c r="C411" s="13" t="str">
        <x:v>IND</x:v>
      </x:c>
      <x:c r="D411" s="13" t="n">
        <x:v>2024</x:v>
      </x:c>
      <x:c r="E411" s="13" t="str">
        <x:v>EC2_ISIC4_H53</x:v>
      </x:c>
      <x:c r="F411" s="18" t="str">
        <x:v>Economic activity (ISIC-Rev.4), 2 digit level: 53 - Postal and courier activities</x:v>
      </x:c>
      <x:c r="G411" s="21" t="n">
        <x:v>730.07</x:v>
      </x:c>
      <x:c r="H411" s="22" t="n">
        <x:v>0.3153395913859746</x:v>
      </x:c>
      <x:c r="I411" s="21" t="n">
        <x:f>SUM(G407:G411)</x:f>
        <x:v>22937.671</x:v>
      </x:c>
      <x:c r="J411" s="22" t="n">
        <x:f>G411/I411*H411</x:f>
        <x:v>0.010036763343722147</x:v>
      </x:c>
      <x:c r="K411" s="13" t="str">
        <x:v>ISIC4:53</x:v>
      </x:c>
      <x:c r="L411" s="15" t="n">
        <x:f>'Crosswalk'!C53</x:f>
        <x:v>0</x:v>
      </x:c>
      <x:c r="M411" s="15" t="n">
        <x:f>'Crosswalk'!D53</x:f>
        <x:v>0</x:v>
      </x:c>
      <x:c r="N411" s="15" t="n">
        <x:f>'Crosswalk'!E53</x:f>
        <x:v>1</x:v>
      </x:c>
      <x:c r="O411" s="15" t="n">
        <x:f>'Crosswalk'!F53</x:f>
        <x:v>0</x:v>
      </x:c>
      <x:c r="P411" s="15" t="n">
        <x:f>'Crosswalk'!G53</x:f>
        <x:v>0</x:v>
      </x:c>
      <x:c r="Q411" s="15" t="n">
        <x:f>'Crosswalk'!H53</x:f>
        <x:v>0</x:v>
      </x:c>
      <x:c r="R411" s="15" t="n">
        <x:f>'Crosswalk'!I53</x:f>
        <x:v>0</x:v>
      </x:c>
      <x:c r="S411" s="15" t="n">
        <x:f>'Crosswalk'!J53</x:f>
        <x:v>0</x:v>
      </x:c>
      <x:c r="T411" s="15" t="n">
        <x:f>'Crosswalk'!K53</x:f>
        <x:v>0</x:v>
      </x:c>
      <x:c r="U411" s="15" t="n">
        <x:f>'Crosswalk'!L53</x:f>
        <x:v>0</x:v>
      </x:c>
      <x:c r="V411" s="15" t="n">
        <x:f>'Crosswalk'!M53</x:f>
        <x:v>0</x:v>
      </x:c>
      <x:c r="W411" s="15" t="n">
        <x:f>'Crosswalk'!N53</x:f>
        <x:v>0</x:v>
      </x:c>
      <x:c r="X411" s="18" t="str">
        <x:v>LFS - Periodic Labour Force Survey</x:v>
      </x:c>
      <x:c r="Y411" s="13" t="str"/>
      <x:c r="Z411" s="18" t="str">
        <x:v>Equal-weight peer division composition; not nationally observed. Observed industry detail; within-group ratios only. Definitions may differ from ILO modelled margins.</x:v>
      </x:c>
      <x:c r="AA411" s="13" t="str"/>
      <x:c r="AB411" s="13" t="str">
        <x:v>https://rplumber.ilo.org/data/indicator?format=.csv.gz&amp;id=EMP_TEMP_SEX_EC2_NB_A</x:v>
      </x:c>
    </x:row>
    <x:row r="412" ht="48" customHeight="1">
      <x:c r="A412" s="2" t="str">
        <x:v>CHN</x:v>
      </x:c>
      <x:c r="B412" s="2" t="str">
        <x:v>HJ</x:v>
      </x:c>
      <x:c r="C412" s="2" t="str">
        <x:v>CHN</x:v>
      </x:c>
      <x:c r="D412" s="2" t="n">
        <x:v>2023</x:v>
      </x:c>
      <x:c r="E412" s="2" t="str">
        <x:v>NBS:J0</x:v>
      </x:c>
      <x:c r="F412" s="17" t="str">
        <x:v>Telecommunication, Radio &amp; Television and Satellite Transmission Services</x:v>
      </x:c>
      <x:c r="G412" s="19" t="n">
        <x:v>1575</x:v>
      </x:c>
      <x:c r="H412" s="20" t="n">
        <x:v>0.3693208172280508</x:v>
      </x:c>
      <x:c r="I412" s="19" t="n">
        <x:f>SUM(G412:G414)</x:f>
        <x:v>15068</x:v>
      </x:c>
      <x:c r="J412" s="20" t="n">
        <x:f>G412/I412*H412</x:f>
        <x:v>0.03860368244851208</x:v>
      </x:c>
      <x:c r="K412" s="2" t="str">
        <x:v>NBS:J0</x:v>
      </x:c>
      <x:c r="L412" s="14" t="n">
        <x:f>'Crosswalk'!C282</x:f>
        <x:v>0</x:v>
      </x:c>
      <x:c r="M412" s="14" t="n">
        <x:f>'Crosswalk'!D282</x:f>
        <x:v>0</x:v>
      </x:c>
      <x:c r="N412" s="14" t="n">
        <x:f>'Crosswalk'!E282</x:f>
        <x:v>0</x:v>
      </x:c>
      <x:c r="O412" s="14" t="n">
        <x:f>'Crosswalk'!F282</x:f>
        <x:v>0</x:v>
      </x:c>
      <x:c r="P412" s="14" t="n">
        <x:f>'Crosswalk'!G282</x:f>
        <x:v>0</x:v>
      </x:c>
      <x:c r="Q412" s="14" t="n">
        <x:f>'Crosswalk'!H282</x:f>
        <x:v>0</x:v>
      </x:c>
      <x:c r="R412" s="14" t="n">
        <x:f>'Crosswalk'!I282</x:f>
        <x:v>0</x:v>
      </x:c>
      <x:c r="S412" s="14" t="n">
        <x:f>'Crosswalk'!J282</x:f>
        <x:v>0</x:v>
      </x:c>
      <x:c r="T412" s="14" t="n">
        <x:f>'Crosswalk'!K282</x:f>
        <x:v>1</x:v>
      </x:c>
      <x:c r="U412" s="14" t="n">
        <x:f>'Crosswalk'!L282</x:f>
        <x:v>0</x:v>
      </x:c>
      <x:c r="V412" s="14" t="n">
        <x:f>'Crosswalk'!M282</x:f>
        <x:v>0</x:v>
      </x:c>
      <x:c r="W412" s="14" t="n">
        <x:f>'Crosswalk'!N282</x:f>
        <x:v>0</x:v>
      </x:c>
      <x:c r="X412" s="17" t="str">
        <x:v>NBS Fifth National Economic Census, Table 4-10 (corporate enterprises)</x:v>
      </x:c>
      <x:c r="Y412" s="2" t="str"/>
      <x:c r="Z412" s="17" t="str">
        <x:v>Chinese census H/J employment mix, with Table 4-10 J divisions. Internet-platform and telecom businesses map to Communication Services. Census J composition used for legal and self-employed J workers.</x:v>
      </x:c>
      <x:c r="AA412" s="2" t="str"/>
      <x:c r="AB412" s="2" t="str">
        <x:v>https://www.stats.gov.cn/english/PressRelease/202412/t20241226_1957899.html</x:v>
      </x:c>
    </x:row>
    <x:row r="413" ht="48" customHeight="1">
      <x:c r="A413" s="13" t="str">
        <x:v>CHN</x:v>
      </x:c>
      <x:c r="B413" s="13" t="str">
        <x:v>HJ</x:v>
      </x:c>
      <x:c r="C413" s="13" t="str">
        <x:v>CHN</x:v>
      </x:c>
      <x:c r="D413" s="13" t="n">
        <x:v>2023</x:v>
      </x:c>
      <x:c r="E413" s="13" t="str">
        <x:v>NBS:J1</x:v>
      </x:c>
      <x:c r="F413" s="18" t="str">
        <x:v>Internet and Related Services</x:v>
      </x:c>
      <x:c r="G413" s="21" t="n">
        <x:v>2422</x:v>
      </x:c>
      <x:c r="H413" s="22" t="n">
        <x:v>0.3693208172280508</x:v>
      </x:c>
      <x:c r="I413" s="21" t="n">
        <x:f>SUM(G412:G414)</x:f>
        <x:v>15068</x:v>
      </x:c>
      <x:c r="J413" s="22" t="n">
        <x:f>G413/I413*H413</x:f>
        <x:v>0.05936388500971192</x:v>
      </x:c>
      <x:c r="K413" s="13" t="str">
        <x:v>NBS:J1</x:v>
      </x:c>
      <x:c r="L413" s="15" t="n">
        <x:f>'Crosswalk'!C283</x:f>
        <x:v>0</x:v>
      </x:c>
      <x:c r="M413" s="15" t="n">
        <x:f>'Crosswalk'!D283</x:f>
        <x:v>0</x:v>
      </x:c>
      <x:c r="N413" s="15" t="n">
        <x:f>'Crosswalk'!E283</x:f>
        <x:v>0</x:v>
      </x:c>
      <x:c r="O413" s="15" t="n">
        <x:f>'Crosswalk'!F283</x:f>
        <x:v>0</x:v>
      </x:c>
      <x:c r="P413" s="15" t="n">
        <x:f>'Crosswalk'!G283</x:f>
        <x:v>0</x:v>
      </x:c>
      <x:c r="Q413" s="15" t="n">
        <x:f>'Crosswalk'!H283</x:f>
        <x:v>0</x:v>
      </x:c>
      <x:c r="R413" s="15" t="n">
        <x:f>'Crosswalk'!I283</x:f>
        <x:v>0</x:v>
      </x:c>
      <x:c r="S413" s="15" t="n">
        <x:f>'Crosswalk'!J283</x:f>
        <x:v>0</x:v>
      </x:c>
      <x:c r="T413" s="15" t="n">
        <x:f>'Crosswalk'!K283</x:f>
        <x:v>1</x:v>
      </x:c>
      <x:c r="U413" s="15" t="n">
        <x:f>'Crosswalk'!L283</x:f>
        <x:v>0</x:v>
      </x:c>
      <x:c r="V413" s="15" t="n">
        <x:f>'Crosswalk'!M283</x:f>
        <x:v>0</x:v>
      </x:c>
      <x:c r="W413" s="15" t="n">
        <x:f>'Crosswalk'!N283</x:f>
        <x:v>0</x:v>
      </x:c>
      <x:c r="X413" s="18" t="str">
        <x:v>NBS Fifth National Economic Census, Table 4-10 (corporate enterprises)</x:v>
      </x:c>
      <x:c r="Y413" s="13" t="str"/>
      <x:c r="Z413" s="18" t="str">
        <x:v>Chinese census H/J employment mix, with Table 4-10 J divisions. Internet-platform and telecom businesses map to Communication Services. Census J composition used for legal and self-employed J workers.</x:v>
      </x:c>
      <x:c r="AA413" s="13" t="str"/>
      <x:c r="AB413" s="13" t="str">
        <x:v>https://www.stats.gov.cn/english/PressRelease/202412/t20241226_1957899.html</x:v>
      </x:c>
    </x:row>
    <x:row r="414" ht="48" customHeight="1">
      <x:c r="A414" s="2" t="str">
        <x:v>CHN</x:v>
      </x:c>
      <x:c r="B414" s="2" t="str">
        <x:v>HJ</x:v>
      </x:c>
      <x:c r="C414" s="2" t="str">
        <x:v>CHN</x:v>
      </x:c>
      <x:c r="D414" s="2" t="n">
        <x:v>2023</x:v>
      </x:c>
      <x:c r="E414" s="2" t="str">
        <x:v>NBS:J2</x:v>
      </x:c>
      <x:c r="F414" s="17" t="str">
        <x:v>Software and Information Technology Services</x:v>
      </x:c>
      <x:c r="G414" s="19" t="n">
        <x:v>11071</x:v>
      </x:c>
      <x:c r="H414" s="20" t="n">
        <x:v>0.3693208172280508</x:v>
      </x:c>
      <x:c r="I414" s="19" t="n">
        <x:f>SUM(G412:G414)</x:f>
        <x:v>15068</x:v>
      </x:c>
      <x:c r="J414" s="20" t="n">
        <x:f>G414/I414*H414</x:f>
        <x:v>0.27135324976982683</x:v>
      </x:c>
      <x:c r="K414" s="2" t="str">
        <x:v>NBS:J2</x:v>
      </x:c>
      <x:c r="L414" s="14" t="n">
        <x:f>'Crosswalk'!C284</x:f>
        <x:v>0</x:v>
      </x:c>
      <x:c r="M414" s="14" t="n">
        <x:f>'Crosswalk'!D284</x:f>
        <x:v>0</x:v>
      </x:c>
      <x:c r="N414" s="14" t="n">
        <x:f>'Crosswalk'!E284</x:f>
        <x:v>0</x:v>
      </x:c>
      <x:c r="O414" s="14" t="n">
        <x:f>'Crosswalk'!F284</x:f>
        <x:v>0</x:v>
      </x:c>
      <x:c r="P414" s="14" t="n">
        <x:f>'Crosswalk'!G284</x:f>
        <x:v>0</x:v>
      </x:c>
      <x:c r="Q414" s="14" t="n">
        <x:f>'Crosswalk'!H284</x:f>
        <x:v>0</x:v>
      </x:c>
      <x:c r="R414" s="14" t="n">
        <x:f>'Crosswalk'!I284</x:f>
        <x:v>0</x:v>
      </x:c>
      <x:c r="S414" s="14" t="n">
        <x:f>'Crosswalk'!J284</x:f>
        <x:v>1</x:v>
      </x:c>
      <x:c r="T414" s="14" t="n">
        <x:f>'Crosswalk'!K284</x:f>
        <x:v>0</x:v>
      </x:c>
      <x:c r="U414" s="14" t="n">
        <x:f>'Crosswalk'!L284</x:f>
        <x:v>0</x:v>
      </x:c>
      <x:c r="V414" s="14" t="n">
        <x:f>'Crosswalk'!M284</x:f>
        <x:v>0</x:v>
      </x:c>
      <x:c r="W414" s="14" t="n">
        <x:f>'Crosswalk'!N284</x:f>
        <x:v>0</x:v>
      </x:c>
      <x:c r="X414" s="17" t="str">
        <x:v>NBS Fifth National Economic Census, Table 4-10 (corporate enterprises)</x:v>
      </x:c>
      <x:c r="Y414" s="2" t="str"/>
      <x:c r="Z414" s="17" t="str">
        <x:v>Chinese census H/J employment mix, with Table 4-10 J divisions. Internet-platform and telecom businesses map to Communication Services. Census J composition used for legal and self-employed J workers.</x:v>
      </x:c>
      <x:c r="AA414" s="2" t="str"/>
      <x:c r="AB414" s="2" t="str">
        <x:v>https://www.stats.gov.cn/english/PressRelease/202412/t20241226_1957899.html</x:v>
      </x:c>
    </x:row>
    <x:row r="415" ht="48" customHeight="1">
      <x:c r="A415" s="13" t="str">
        <x:v>CHN</x:v>
      </x:c>
      <x:c r="B415" s="13" t="str">
        <x:v>I</x:v>
      </x:c>
      <x:c r="C415" s="13" t="str">
        <x:v>KOR</x:v>
      </x:c>
      <x:c r="D415" s="13" t="n">
        <x:v>2019</x:v>
      </x:c>
      <x:c r="E415" s="13" t="str">
        <x:v>EC2_ISIC4_I55</x:v>
      </x:c>
      <x:c r="F415" s="18" t="str">
        <x:v>Economic activity (ISIC-Rev.4), 2 digit level: 55 - Accommodation</x:v>
      </x:c>
      <x:c r="G415" s="21" t="n">
        <x:v>165.266</x:v>
      </x:c>
      <x:c r="H415" s="22" t="n">
        <x:v>0.5</x:v>
      </x:c>
      <x:c r="I415" s="21" t="n">
        <x:f>SUM(G415:G416)</x:f>
        <x:v>1947.96</x:v>
      </x:c>
      <x:c r="J415" s="22" t="n">
        <x:f>G415/I415*H415</x:f>
        <x:v>0.04242027557034025</x:v>
      </x:c>
      <x:c r="K415" s="13" t="str">
        <x:v>ISIC4:55</x:v>
      </x:c>
      <x:c r="L415" s="15" t="n">
        <x:f>'Crosswalk'!C54</x:f>
        <x:v>0</x:v>
      </x:c>
      <x:c r="M415" s="15" t="n">
        <x:f>'Crosswalk'!D54</x:f>
        <x:v>0</x:v>
      </x:c>
      <x:c r="N415" s="15" t="n">
        <x:f>'Crosswalk'!E54</x:f>
        <x:v>0</x:v>
      </x:c>
      <x:c r="O415" s="15" t="n">
        <x:f>'Crosswalk'!F54</x:f>
        <x:v>1</x:v>
      </x:c>
      <x:c r="P415" s="15" t="n">
        <x:f>'Crosswalk'!G54</x:f>
        <x:v>0</x:v>
      </x:c>
      <x:c r="Q415" s="15" t="n">
        <x:f>'Crosswalk'!H54</x:f>
        <x:v>0</x:v>
      </x:c>
      <x:c r="R415" s="15" t="n">
        <x:f>'Crosswalk'!I54</x:f>
        <x:v>0</x:v>
      </x:c>
      <x:c r="S415" s="15" t="n">
        <x:f>'Crosswalk'!J54</x:f>
        <x:v>0</x:v>
      </x:c>
      <x:c r="T415" s="15" t="n">
        <x:f>'Crosswalk'!K54</x:f>
        <x:v>0</x:v>
      </x:c>
      <x:c r="U415" s="15" t="n">
        <x:f>'Crosswalk'!L54</x:f>
        <x:v>0</x:v>
      </x:c>
      <x:c r="V415" s="15" t="n">
        <x:f>'Crosswalk'!M54</x:f>
        <x:v>0</x:v>
      </x:c>
      <x:c r="W415" s="15" t="n">
        <x:f>'Crosswalk'!N54</x:f>
        <x:v>0</x:v>
      </x:c>
      <x:c r="X415" s="18" t="str">
        <x:v>HIES - Labour and Income Panel Survey</x:v>
      </x:c>
      <x:c r="Y415" s="13" t="str"/>
      <x:c r="Z415" s="18" t="str">
        <x:v>Equal-weight peer division composition; not nationally observed. Observed industry detail; within-group ratios only. Definitions may differ from ILO modelled margins.</x:v>
      </x:c>
      <x:c r="AA415" s="13" t="str"/>
      <x:c r="AB415" s="13" t="str">
        <x:v>https://rplumber.ilo.org/data/indicator?format=.csv.gz&amp;id=EMP_TEMP_SEX_EC2_NB_A</x:v>
      </x:c>
    </x:row>
    <x:row r="416" ht="48" customHeight="1">
      <x:c r="A416" s="2" t="str">
        <x:v>CHN</x:v>
      </x:c>
      <x:c r="B416" s="2" t="str">
        <x:v>I</x:v>
      </x:c>
      <x:c r="C416" s="2" t="str">
        <x:v>KOR</x:v>
      </x:c>
      <x:c r="D416" s="2" t="n">
        <x:v>2019</x:v>
      </x:c>
      <x:c r="E416" s="2" t="str">
        <x:v>EC2_ISIC4_I56</x:v>
      </x:c>
      <x:c r="F416" s="17" t="str">
        <x:v>Economic activity (ISIC-Rev.4), 2 digit level: 56 - Food and beverage service activities</x:v>
      </x:c>
      <x:c r="G416" s="19" t="n">
        <x:v>1782.694</x:v>
      </x:c>
      <x:c r="H416" s="20" t="n">
        <x:v>0.5</x:v>
      </x:c>
      <x:c r="I416" s="19" t="n">
        <x:f>SUM(G415:G416)</x:f>
        <x:v>1947.96</x:v>
      </x:c>
      <x:c r="J416" s="20" t="n">
        <x:f>G416/I416*H416</x:f>
        <x:v>0.4575797244296597</x:v>
      </x:c>
      <x:c r="K416" s="2" t="str">
        <x:v>ISIC4:56</x:v>
      </x:c>
      <x:c r="L416" s="14" t="n">
        <x:f>'Crosswalk'!C55</x:f>
        <x:v>0</x:v>
      </x:c>
      <x:c r="M416" s="14" t="n">
        <x:f>'Crosswalk'!D55</x:f>
        <x:v>0</x:v>
      </x:c>
      <x:c r="N416" s="14" t="n">
        <x:f>'Crosswalk'!E55</x:f>
        <x:v>0</x:v>
      </x:c>
      <x:c r="O416" s="14" t="n">
        <x:f>'Crosswalk'!F55</x:f>
        <x:v>1</x:v>
      </x:c>
      <x:c r="P416" s="14" t="n">
        <x:f>'Crosswalk'!G55</x:f>
        <x:v>0</x:v>
      </x:c>
      <x:c r="Q416" s="14" t="n">
        <x:f>'Crosswalk'!H55</x:f>
        <x:v>0</x:v>
      </x:c>
      <x:c r="R416" s="14" t="n">
        <x:f>'Crosswalk'!I55</x:f>
        <x:v>0</x:v>
      </x:c>
      <x:c r="S416" s="14" t="n">
        <x:f>'Crosswalk'!J55</x:f>
        <x:v>0</x:v>
      </x:c>
      <x:c r="T416" s="14" t="n">
        <x:f>'Crosswalk'!K55</x:f>
        <x:v>0</x:v>
      </x:c>
      <x:c r="U416" s="14" t="n">
        <x:f>'Crosswalk'!L55</x:f>
        <x:v>0</x:v>
      </x:c>
      <x:c r="V416" s="14" t="n">
        <x:f>'Crosswalk'!M55</x:f>
        <x:v>0</x:v>
      </x:c>
      <x:c r="W416" s="14" t="n">
        <x:f>'Crosswalk'!N55</x:f>
        <x:v>0</x:v>
      </x:c>
      <x:c r="X416" s="17" t="str">
        <x:v>HIES - Labour and Income Panel Survey</x:v>
      </x:c>
      <x:c r="Y416" s="2" t="str"/>
      <x:c r="Z416" s="17" t="str">
        <x:v>Equal-weight peer division composition; not nationally observed. Observed industry detail; within-group ratios only. Definitions may differ from ILO modelled margins.</x:v>
      </x:c>
      <x:c r="AA416" s="2" t="str"/>
      <x:c r="AB416" s="2" t="str">
        <x:v>https://rplumber.ilo.org/data/indicator?format=.csv.gz&amp;id=EMP_TEMP_SEX_EC2_NB_A</x:v>
      </x:c>
    </x:row>
    <x:row r="417" ht="48" customHeight="1">
      <x:c r="A417" s="13" t="str">
        <x:v>CHN</x:v>
      </x:c>
      <x:c r="B417" s="13" t="str">
        <x:v>I</x:v>
      </x:c>
      <x:c r="C417" s="13" t="str">
        <x:v>IDN</x:v>
      </x:c>
      <x:c r="D417" s="13" t="n">
        <x:v>2024</x:v>
      </x:c>
      <x:c r="E417" s="13" t="str">
        <x:v>EC2_ISIC4_I55</x:v>
      </x:c>
      <x:c r="F417" s="18" t="str">
        <x:v>Economic activity (ISIC-Rev.4), 2 digit level: 55 - Accommodation</x:v>
      </x:c>
      <x:c r="G417" s="21" t="n">
        <x:v>827.812</x:v>
      </x:c>
      <x:c r="H417" s="22" t="n">
        <x:v>0.5</x:v>
      </x:c>
      <x:c r="I417" s="21" t="n">
        <x:f>SUM(G417:G418)</x:f>
        <x:v>11165.842</x:v>
      </x:c>
      <x:c r="J417" s="22" t="n">
        <x:f>G417/I417*H417</x:f>
        <x:v>0.037068946524588114</x:v>
      </x:c>
      <x:c r="K417" s="13" t="str">
        <x:v>ISIC4:55</x:v>
      </x:c>
      <x:c r="L417" s="15" t="n">
        <x:f>'Crosswalk'!C54</x:f>
        <x:v>0</x:v>
      </x:c>
      <x:c r="M417" s="15" t="n">
        <x:f>'Crosswalk'!D54</x:f>
        <x:v>0</x:v>
      </x:c>
      <x:c r="N417" s="15" t="n">
        <x:f>'Crosswalk'!E54</x:f>
        <x:v>0</x:v>
      </x:c>
      <x:c r="O417" s="15" t="n">
        <x:f>'Crosswalk'!F54</x:f>
        <x:v>1</x:v>
      </x:c>
      <x:c r="P417" s="15" t="n">
        <x:f>'Crosswalk'!G54</x:f>
        <x:v>0</x:v>
      </x:c>
      <x:c r="Q417" s="15" t="n">
        <x:f>'Crosswalk'!H54</x:f>
        <x:v>0</x:v>
      </x:c>
      <x:c r="R417" s="15" t="n">
        <x:f>'Crosswalk'!I54</x:f>
        <x:v>0</x:v>
      </x:c>
      <x:c r="S417" s="15" t="n">
        <x:f>'Crosswalk'!J54</x:f>
        <x:v>0</x:v>
      </x:c>
      <x:c r="T417" s="15" t="n">
        <x:f>'Crosswalk'!K54</x:f>
        <x:v>0</x:v>
      </x:c>
      <x:c r="U417" s="15" t="n">
        <x:f>'Crosswalk'!L54</x:f>
        <x:v>0</x:v>
      </x:c>
      <x:c r="V417" s="15" t="n">
        <x:f>'Crosswalk'!M54</x:f>
        <x:v>0</x:v>
      </x:c>
      <x:c r="W417" s="15" t="n">
        <x:f>'Crosswalk'!N54</x:f>
        <x:v>0</x:v>
      </x:c>
      <x:c r="X417" s="18" t="str">
        <x:v>LFS - National Labour Force Survey</x:v>
      </x:c>
      <x:c r="Y417" s="13" t="str"/>
      <x:c r="Z417" s="18" t="str">
        <x:v>Equal-weight peer division composition; not nationally observed. Observed industry detail; within-group ratios only. Definitions may differ from ILO modelled margins.</x:v>
      </x:c>
      <x:c r="AA417" s="13" t="str"/>
      <x:c r="AB417" s="13" t="str">
        <x:v>https://rplumber.ilo.org/data/indicator?format=.csv.gz&amp;id=EMP_TEMP_SEX_EC2_NB_A</x:v>
      </x:c>
    </x:row>
    <x:row r="418" ht="48" customHeight="1">
      <x:c r="A418" s="2" t="str">
        <x:v>CHN</x:v>
      </x:c>
      <x:c r="B418" s="2" t="str">
        <x:v>I</x:v>
      </x:c>
      <x:c r="C418" s="2" t="str">
        <x:v>IDN</x:v>
      </x:c>
      <x:c r="D418" s="2" t="n">
        <x:v>2024</x:v>
      </x:c>
      <x:c r="E418" s="2" t="str">
        <x:v>EC2_ISIC4_I56</x:v>
      </x:c>
      <x:c r="F418" s="17" t="str">
        <x:v>Economic activity (ISIC-Rev.4), 2 digit level: 56 - Food and beverage service activities</x:v>
      </x:c>
      <x:c r="G418" s="19" t="n">
        <x:v>10338.03</x:v>
      </x:c>
      <x:c r="H418" s="20" t="n">
        <x:v>0.5</x:v>
      </x:c>
      <x:c r="I418" s="19" t="n">
        <x:f>SUM(G417:G418)</x:f>
        <x:v>11165.842</x:v>
      </x:c>
      <x:c r="J418" s="20" t="n">
        <x:f>G418/I418*H418</x:f>
        <x:v>0.4629310534754119</x:v>
      </x:c>
      <x:c r="K418" s="2" t="str">
        <x:v>ISIC4:56</x:v>
      </x:c>
      <x:c r="L418" s="14" t="n">
        <x:f>'Crosswalk'!C55</x:f>
        <x:v>0</x:v>
      </x:c>
      <x:c r="M418" s="14" t="n">
        <x:f>'Crosswalk'!D55</x:f>
        <x:v>0</x:v>
      </x:c>
      <x:c r="N418" s="14" t="n">
        <x:f>'Crosswalk'!E55</x:f>
        <x:v>0</x:v>
      </x:c>
      <x:c r="O418" s="14" t="n">
        <x:f>'Crosswalk'!F55</x:f>
        <x:v>1</x:v>
      </x:c>
      <x:c r="P418" s="14" t="n">
        <x:f>'Crosswalk'!G55</x:f>
        <x:v>0</x:v>
      </x:c>
      <x:c r="Q418" s="14" t="n">
        <x:f>'Crosswalk'!H55</x:f>
        <x:v>0</x:v>
      </x:c>
      <x:c r="R418" s="14" t="n">
        <x:f>'Crosswalk'!I55</x:f>
        <x:v>0</x:v>
      </x:c>
      <x:c r="S418" s="14" t="n">
        <x:f>'Crosswalk'!J55</x:f>
        <x:v>0</x:v>
      </x:c>
      <x:c r="T418" s="14" t="n">
        <x:f>'Crosswalk'!K55</x:f>
        <x:v>0</x:v>
      </x:c>
      <x:c r="U418" s="14" t="n">
        <x:f>'Crosswalk'!L55</x:f>
        <x:v>0</x:v>
      </x:c>
      <x:c r="V418" s="14" t="n">
        <x:f>'Crosswalk'!M55</x:f>
        <x:v>0</x:v>
      </x:c>
      <x:c r="W418" s="14" t="n">
        <x:f>'Crosswalk'!N55</x:f>
        <x:v>0</x:v>
      </x:c>
      <x:c r="X418" s="17" t="str">
        <x:v>LFS - National Labour Force Survey</x:v>
      </x:c>
      <x:c r="Y418" s="2" t="str"/>
      <x:c r="Z418" s="17" t="str">
        <x:v>Equal-weight peer division composition; not nationally observed. Observed industry detail; within-group ratios only. Definitions may differ from ILO modelled margins.</x:v>
      </x:c>
      <x:c r="AA418" s="2" t="str"/>
      <x:c r="AB418" s="2" t="str">
        <x:v>https://rplumber.ilo.org/data/indicator?format=.csv.gz&amp;id=EMP_TEMP_SEX_EC2_NB_A</x:v>
      </x:c>
    </x:row>
    <x:row r="419" ht="48" customHeight="1">
      <x:c r="A419" s="13" t="str">
        <x:v>CHN</x:v>
      </x:c>
      <x:c r="B419" s="13" t="str">
        <x:v>K</x:v>
      </x:c>
      <x:c r="C419" s="13" t="str">
        <x:v>KOR</x:v>
      </x:c>
      <x:c r="D419" s="13" t="n">
        <x:v>2019</x:v>
      </x:c>
      <x:c r="E419" s="13" t="str">
        <x:v>EC2_ISIC4_K64</x:v>
      </x:c>
      <x:c r="F419" s="18" t="str">
        <x:v>Economic activity (ISIC-Rev.4), 2 digit level: 64 - Financial service activities, except insurance and pension funding</x:v>
      </x:c>
      <x:c r="G419" s="21" t="n">
        <x:v>278.854</x:v>
      </x:c>
      <x:c r="H419" s="22" t="n">
        <x:v>0.5</x:v>
      </x:c>
      <x:c r="I419" s="21" t="n">
        <x:f>SUM(G419:G421)</x:f>
        <x:v>778.318</x:v>
      </x:c>
      <x:c r="J419" s="22" t="n">
        <x:f>G419/I419*H419</x:f>
        <x:v>0.17913886097970239</x:v>
      </x:c>
      <x:c r="K419" s="13" t="str">
        <x:v>ISIC4:64</x:v>
      </x:c>
      <x:c r="L419" s="15" t="n">
        <x:f>'Crosswalk'!C62</x:f>
        <x:v>0</x:v>
      </x:c>
      <x:c r="M419" s="15" t="n">
        <x:f>'Crosswalk'!D62</x:f>
        <x:v>0</x:v>
      </x:c>
      <x:c r="N419" s="15" t="n">
        <x:f>'Crosswalk'!E62</x:f>
        <x:v>0</x:v>
      </x:c>
      <x:c r="O419" s="15" t="n">
        <x:f>'Crosswalk'!F62</x:f>
        <x:v>0</x:v>
      </x:c>
      <x:c r="P419" s="15" t="n">
        <x:f>'Crosswalk'!G62</x:f>
        <x:v>0</x:v>
      </x:c>
      <x:c r="Q419" s="15" t="n">
        <x:f>'Crosswalk'!H62</x:f>
        <x:v>0</x:v>
      </x:c>
      <x:c r="R419" s="15" t="n">
        <x:f>'Crosswalk'!I62</x:f>
        <x:v>1</x:v>
      </x:c>
      <x:c r="S419" s="15" t="n">
        <x:f>'Crosswalk'!J62</x:f>
        <x:v>0</x:v>
      </x:c>
      <x:c r="T419" s="15" t="n">
        <x:f>'Crosswalk'!K62</x:f>
        <x:v>0</x:v>
      </x:c>
      <x:c r="U419" s="15" t="n">
        <x:f>'Crosswalk'!L62</x:f>
        <x:v>0</x:v>
      </x:c>
      <x:c r="V419" s="15" t="n">
        <x:f>'Crosswalk'!M62</x:f>
        <x:v>0</x:v>
      </x:c>
      <x:c r="W419" s="15" t="n">
        <x:f>'Crosswalk'!N62</x:f>
        <x:v>0</x:v>
      </x:c>
      <x:c r="X419" s="18" t="str">
        <x:v>HIES - Labour and Income Panel Survey</x:v>
      </x:c>
      <x:c r="Y419" s="13" t="str"/>
      <x:c r="Z419" s="18" t="str">
        <x:v>Equal-weight peer division composition; not nationally observed. Observed industry detail; within-group ratios only. Definitions may differ from ILO modelled margins.</x:v>
      </x:c>
      <x:c r="AA419" s="13" t="str"/>
      <x:c r="AB419" s="13" t="str">
        <x:v>https://rplumber.ilo.org/data/indicator?format=.csv.gz&amp;id=EMP_TEMP_SEX_EC2_NB_A</x:v>
      </x:c>
    </x:row>
    <x:row r="420" ht="48" customHeight="1">
      <x:c r="A420" s="2" t="str">
        <x:v>CHN</x:v>
      </x:c>
      <x:c r="B420" s="2" t="str">
        <x:v>K</x:v>
      </x:c>
      <x:c r="C420" s="2" t="str">
        <x:v>KOR</x:v>
      </x:c>
      <x:c r="D420" s="2" t="n">
        <x:v>2019</x:v>
      </x:c>
      <x:c r="E420" s="2" t="str">
        <x:v>EC2_ISIC4_K65</x:v>
      </x:c>
      <x:c r="F420" s="17" t="str">
        <x:v>Economic activity (ISIC-Rev.4), 2 digit level: 65 - Insurance, reinsurance and pension funding, except compulsory social security</x:v>
      </x:c>
      <x:c r="G420" s="19" t="n">
        <x:v>350.568</x:v>
      </x:c>
      <x:c r="H420" s="20" t="n">
        <x:v>0.5</x:v>
      </x:c>
      <x:c r="I420" s="19" t="n">
        <x:f>SUM(G419:G421)</x:f>
        <x:v>778.318</x:v>
      </x:c>
      <x:c r="J420" s="20" t="n">
        <x:f>G420/I420*H420</x:f>
        <x:v>0.22520871931524133</x:v>
      </x:c>
      <x:c r="K420" s="2" t="str">
        <x:v>ISIC4:65</x:v>
      </x:c>
      <x:c r="L420" s="14" t="n">
        <x:f>'Crosswalk'!C63</x:f>
        <x:v>0</x:v>
      </x:c>
      <x:c r="M420" s="14" t="n">
        <x:f>'Crosswalk'!D63</x:f>
        <x:v>0</x:v>
      </x:c>
      <x:c r="N420" s="14" t="n">
        <x:f>'Crosswalk'!E63</x:f>
        <x:v>0</x:v>
      </x:c>
      <x:c r="O420" s="14" t="n">
        <x:f>'Crosswalk'!F63</x:f>
        <x:v>0</x:v>
      </x:c>
      <x:c r="P420" s="14" t="n">
        <x:f>'Crosswalk'!G63</x:f>
        <x:v>0</x:v>
      </x:c>
      <x:c r="Q420" s="14" t="n">
        <x:f>'Crosswalk'!H63</x:f>
        <x:v>0</x:v>
      </x:c>
      <x:c r="R420" s="14" t="n">
        <x:f>'Crosswalk'!I63</x:f>
        <x:v>1</x:v>
      </x:c>
      <x:c r="S420" s="14" t="n">
        <x:f>'Crosswalk'!J63</x:f>
        <x:v>0</x:v>
      </x:c>
      <x:c r="T420" s="14" t="n">
        <x:f>'Crosswalk'!K63</x:f>
        <x:v>0</x:v>
      </x:c>
      <x:c r="U420" s="14" t="n">
        <x:f>'Crosswalk'!L63</x:f>
        <x:v>0</x:v>
      </x:c>
      <x:c r="V420" s="14" t="n">
        <x:f>'Crosswalk'!M63</x:f>
        <x:v>0</x:v>
      </x:c>
      <x:c r="W420" s="14" t="n">
        <x:f>'Crosswalk'!N63</x:f>
        <x:v>0</x:v>
      </x:c>
      <x:c r="X420" s="17" t="str">
        <x:v>HIES - Labour and Income Panel Survey</x:v>
      </x:c>
      <x:c r="Y420" s="2" t="str"/>
      <x:c r="Z420" s="17" t="str">
        <x:v>Equal-weight peer division composition; not nationally observed. Observed industry detail; within-group ratios only. Definitions may differ from ILO modelled margins.</x:v>
      </x:c>
      <x:c r="AA420" s="2" t="str"/>
      <x:c r="AB420" s="2" t="str">
        <x:v>https://rplumber.ilo.org/data/indicator?format=.csv.gz&amp;id=EMP_TEMP_SEX_EC2_NB_A</x:v>
      </x:c>
    </x:row>
    <x:row r="421" ht="48" customHeight="1">
      <x:c r="A421" s="13" t="str">
        <x:v>CHN</x:v>
      </x:c>
      <x:c r="B421" s="13" t="str">
        <x:v>K</x:v>
      </x:c>
      <x:c r="C421" s="13" t="str">
        <x:v>KOR</x:v>
      </x:c>
      <x:c r="D421" s="13" t="n">
        <x:v>2019</x:v>
      </x:c>
      <x:c r="E421" s="13" t="str">
        <x:v>EC2_ISIC4_K66</x:v>
      </x:c>
      <x:c r="F421" s="18" t="str">
        <x:v>Economic activity (ISIC-Rev.4), 2 digit level: 66 - Activities auxiliary to financial service and insurance activities</x:v>
      </x:c>
      <x:c r="G421" s="21" t="n">
        <x:v>148.896</x:v>
      </x:c>
      <x:c r="H421" s="22" t="n">
        <x:v>0.5</x:v>
      </x:c>
      <x:c r="I421" s="21" t="n">
        <x:f>SUM(G419:G421)</x:f>
        <x:v>778.318</x:v>
      </x:c>
      <x:c r="J421" s="22" t="n">
        <x:f>G421/I421*H421</x:f>
        <x:v>0.09565241970505628</x:v>
      </x:c>
      <x:c r="K421" s="13" t="str">
        <x:v>ISIC4:66</x:v>
      </x:c>
      <x:c r="L421" s="15" t="n">
        <x:f>'Crosswalk'!C64</x:f>
        <x:v>0</x:v>
      </x:c>
      <x:c r="M421" s="15" t="n">
        <x:f>'Crosswalk'!D64</x:f>
        <x:v>0</x:v>
      </x:c>
      <x:c r="N421" s="15" t="n">
        <x:f>'Crosswalk'!E64</x:f>
        <x:v>0</x:v>
      </x:c>
      <x:c r="O421" s="15" t="n">
        <x:f>'Crosswalk'!F64</x:f>
        <x:v>0</x:v>
      </x:c>
      <x:c r="P421" s="15" t="n">
        <x:f>'Crosswalk'!G64</x:f>
        <x:v>0</x:v>
      </x:c>
      <x:c r="Q421" s="15" t="n">
        <x:f>'Crosswalk'!H64</x:f>
        <x:v>0</x:v>
      </x:c>
      <x:c r="R421" s="15" t="n">
        <x:f>'Crosswalk'!I64</x:f>
        <x:v>1</x:v>
      </x:c>
      <x:c r="S421" s="15" t="n">
        <x:f>'Crosswalk'!J64</x:f>
        <x:v>0</x:v>
      </x:c>
      <x:c r="T421" s="15" t="n">
        <x:f>'Crosswalk'!K64</x:f>
        <x:v>0</x:v>
      </x:c>
      <x:c r="U421" s="15" t="n">
        <x:f>'Crosswalk'!L64</x:f>
        <x:v>0</x:v>
      </x:c>
      <x:c r="V421" s="15" t="n">
        <x:f>'Crosswalk'!M64</x:f>
        <x:v>0</x:v>
      </x:c>
      <x:c r="W421" s="15" t="n">
        <x:f>'Crosswalk'!N64</x:f>
        <x:v>0</x:v>
      </x:c>
      <x:c r="X421" s="18" t="str">
        <x:v>HIES - Labour and Income Panel Survey</x:v>
      </x:c>
      <x:c r="Y421" s="13" t="str"/>
      <x:c r="Z421" s="18" t="str">
        <x:v>Equal-weight peer division composition; not nationally observed. Observed industry detail; within-group ratios only. Definitions may differ from ILO modelled margins.</x:v>
      </x:c>
      <x:c r="AA421" s="13" t="str"/>
      <x:c r="AB421" s="13" t="str">
        <x:v>https://rplumber.ilo.org/data/indicator?format=.csv.gz&amp;id=EMP_TEMP_SEX_EC2_NB_A</x:v>
      </x:c>
    </x:row>
    <x:row r="422" ht="48" customHeight="1">
      <x:c r="A422" s="2" t="str">
        <x:v>CHN</x:v>
      </x:c>
      <x:c r="B422" s="2" t="str">
        <x:v>K</x:v>
      </x:c>
      <x:c r="C422" s="2" t="str">
        <x:v>IDN</x:v>
      </x:c>
      <x:c r="D422" s="2" t="n">
        <x:v>2024</x:v>
      </x:c>
      <x:c r="E422" s="2" t="str">
        <x:v>EC2_ISIC4_K64</x:v>
      </x:c>
      <x:c r="F422" s="17" t="str">
        <x:v>Economic activity (ISIC-Rev.4), 2 digit level: 64 - Financial service activities, except insurance and pension funding</x:v>
      </x:c>
      <x:c r="G422" s="19" t="n">
        <x:v>1424.009</x:v>
      </x:c>
      <x:c r="H422" s="20" t="n">
        <x:v>0.5</x:v>
      </x:c>
      <x:c r="I422" s="19" t="n">
        <x:f>SUM(G422:G424)</x:f>
        <x:v>1674.504</x:v>
      </x:c>
      <x:c r="J422" s="20" t="n">
        <x:f>G422/I422*H422</x:f>
        <x:v>0.42520322435778</x:v>
      </x:c>
      <x:c r="K422" s="2" t="str">
        <x:v>ISIC4:64</x:v>
      </x:c>
      <x:c r="L422" s="14" t="n">
        <x:f>'Crosswalk'!C62</x:f>
        <x:v>0</x:v>
      </x:c>
      <x:c r="M422" s="14" t="n">
        <x:f>'Crosswalk'!D62</x:f>
        <x:v>0</x:v>
      </x:c>
      <x:c r="N422" s="14" t="n">
        <x:f>'Crosswalk'!E62</x:f>
        <x:v>0</x:v>
      </x:c>
      <x:c r="O422" s="14" t="n">
        <x:f>'Crosswalk'!F62</x:f>
        <x:v>0</x:v>
      </x:c>
      <x:c r="P422" s="14" t="n">
        <x:f>'Crosswalk'!G62</x:f>
        <x:v>0</x:v>
      </x:c>
      <x:c r="Q422" s="14" t="n">
        <x:f>'Crosswalk'!H62</x:f>
        <x:v>0</x:v>
      </x:c>
      <x:c r="R422" s="14" t="n">
        <x:f>'Crosswalk'!I62</x:f>
        <x:v>1</x:v>
      </x:c>
      <x:c r="S422" s="14" t="n">
        <x:f>'Crosswalk'!J62</x:f>
        <x:v>0</x:v>
      </x:c>
      <x:c r="T422" s="14" t="n">
        <x:f>'Crosswalk'!K62</x:f>
        <x:v>0</x:v>
      </x:c>
      <x:c r="U422" s="14" t="n">
        <x:f>'Crosswalk'!L62</x:f>
        <x:v>0</x:v>
      </x:c>
      <x:c r="V422" s="14" t="n">
        <x:f>'Crosswalk'!M62</x:f>
        <x:v>0</x:v>
      </x:c>
      <x:c r="W422" s="14" t="n">
        <x:f>'Crosswalk'!N62</x:f>
        <x:v>0</x:v>
      </x:c>
      <x:c r="X422" s="17" t="str">
        <x:v>LFS - National Labour Force Survey</x:v>
      </x:c>
      <x:c r="Y422" s="2" t="str"/>
      <x:c r="Z422" s="17" t="str">
        <x:v>Equal-weight peer division composition; not nationally observed. Observed industry detail; within-group ratios only. Definitions may differ from ILO modelled margins.</x:v>
      </x:c>
      <x:c r="AA422" s="2" t="str"/>
      <x:c r="AB422" s="2" t="str">
        <x:v>https://rplumber.ilo.org/data/indicator?format=.csv.gz&amp;id=EMP_TEMP_SEX_EC2_NB_A</x:v>
      </x:c>
    </x:row>
    <x:row r="423" ht="48" customHeight="1">
      <x:c r="A423" s="13" t="str">
        <x:v>CHN</x:v>
      </x:c>
      <x:c r="B423" s="13" t="str">
        <x:v>K</x:v>
      </x:c>
      <x:c r="C423" s="13" t="str">
        <x:v>IDN</x:v>
      </x:c>
      <x:c r="D423" s="13" t="n">
        <x:v>2024</x:v>
      </x:c>
      <x:c r="E423" s="13" t="str">
        <x:v>EC2_ISIC4_K65</x:v>
      </x:c>
      <x:c r="F423" s="18" t="str">
        <x:v>Economic activity (ISIC-Rev.4), 2 digit level: 65 - Insurance, reinsurance and pension funding, except compulsory social security</x:v>
      </x:c>
      <x:c r="G423" s="21" t="n">
        <x:v>121.139</x:v>
      </x:c>
      <x:c r="H423" s="22" t="n">
        <x:v>0.5</x:v>
      </x:c>
      <x:c r="I423" s="21" t="n">
        <x:f>SUM(G422:G424)</x:f>
        <x:v>1674.504</x:v>
      </x:c>
      <x:c r="J423" s="22" t="n">
        <x:f>G423/I423*H423</x:f>
        <x:v>0.036171606636950404</x:v>
      </x:c>
      <x:c r="K423" s="13" t="str">
        <x:v>ISIC4:65</x:v>
      </x:c>
      <x:c r="L423" s="15" t="n">
        <x:f>'Crosswalk'!C63</x:f>
        <x:v>0</x:v>
      </x:c>
      <x:c r="M423" s="15" t="n">
        <x:f>'Crosswalk'!D63</x:f>
        <x:v>0</x:v>
      </x:c>
      <x:c r="N423" s="15" t="n">
        <x:f>'Crosswalk'!E63</x:f>
        <x:v>0</x:v>
      </x:c>
      <x:c r="O423" s="15" t="n">
        <x:f>'Crosswalk'!F63</x:f>
        <x:v>0</x:v>
      </x:c>
      <x:c r="P423" s="15" t="n">
        <x:f>'Crosswalk'!G63</x:f>
        <x:v>0</x:v>
      </x:c>
      <x:c r="Q423" s="15" t="n">
        <x:f>'Crosswalk'!H63</x:f>
        <x:v>0</x:v>
      </x:c>
      <x:c r="R423" s="15" t="n">
        <x:f>'Crosswalk'!I63</x:f>
        <x:v>1</x:v>
      </x:c>
      <x:c r="S423" s="15" t="n">
        <x:f>'Crosswalk'!J63</x:f>
        <x:v>0</x:v>
      </x:c>
      <x:c r="T423" s="15" t="n">
        <x:f>'Crosswalk'!K63</x:f>
        <x:v>0</x:v>
      </x:c>
      <x:c r="U423" s="15" t="n">
        <x:f>'Crosswalk'!L63</x:f>
        <x:v>0</x:v>
      </x:c>
      <x:c r="V423" s="15" t="n">
        <x:f>'Crosswalk'!M63</x:f>
        <x:v>0</x:v>
      </x:c>
      <x:c r="W423" s="15" t="n">
        <x:f>'Crosswalk'!N63</x:f>
        <x:v>0</x:v>
      </x:c>
      <x:c r="X423" s="18" t="str">
        <x:v>LFS - National Labour Force Survey</x:v>
      </x:c>
      <x:c r="Y423" s="13" t="str"/>
      <x:c r="Z423" s="18" t="str">
        <x:v>Equal-weight peer division composition; not nationally observed. Observed industry detail; within-group ratios only. Definitions may differ from ILO modelled margins.</x:v>
      </x:c>
      <x:c r="AA423" s="13" t="str"/>
      <x:c r="AB423" s="13" t="str">
        <x:v>https://rplumber.ilo.org/data/indicator?format=.csv.gz&amp;id=EMP_TEMP_SEX_EC2_NB_A</x:v>
      </x:c>
    </x:row>
    <x:row r="424" ht="48" customHeight="1">
      <x:c r="A424" s="2" t="str">
        <x:v>CHN</x:v>
      </x:c>
      <x:c r="B424" s="2" t="str">
        <x:v>K</x:v>
      </x:c>
      <x:c r="C424" s="2" t="str">
        <x:v>IDN</x:v>
      </x:c>
      <x:c r="D424" s="2" t="n">
        <x:v>2024</x:v>
      </x:c>
      <x:c r="E424" s="2" t="str">
        <x:v>EC2_ISIC4_K66</x:v>
      </x:c>
      <x:c r="F424" s="17" t="str">
        <x:v>Economic activity (ISIC-Rev.4), 2 digit level: 66 - Activities auxiliary to financial service and insurance activities</x:v>
      </x:c>
      <x:c r="G424" s="19" t="n">
        <x:v>129.356</x:v>
      </x:c>
      <x:c r="H424" s="20" t="n">
        <x:v>0.5</x:v>
      </x:c>
      <x:c r="I424" s="19" t="n">
        <x:f>SUM(G422:G424)</x:f>
        <x:v>1674.504</x:v>
      </x:c>
      <x:c r="J424" s="20" t="n">
        <x:f>G424/I424*H424</x:f>
        <x:v>0.03862516900526962</x:v>
      </x:c>
      <x:c r="K424" s="2" t="str">
        <x:v>ISIC4:66</x:v>
      </x:c>
      <x:c r="L424" s="14" t="n">
        <x:f>'Crosswalk'!C64</x:f>
        <x:v>0</x:v>
      </x:c>
      <x:c r="M424" s="14" t="n">
        <x:f>'Crosswalk'!D64</x:f>
        <x:v>0</x:v>
      </x:c>
      <x:c r="N424" s="14" t="n">
        <x:f>'Crosswalk'!E64</x:f>
        <x:v>0</x:v>
      </x:c>
      <x:c r="O424" s="14" t="n">
        <x:f>'Crosswalk'!F64</x:f>
        <x:v>0</x:v>
      </x:c>
      <x:c r="P424" s="14" t="n">
        <x:f>'Crosswalk'!G64</x:f>
        <x:v>0</x:v>
      </x:c>
      <x:c r="Q424" s="14" t="n">
        <x:f>'Crosswalk'!H64</x:f>
        <x:v>0</x:v>
      </x:c>
      <x:c r="R424" s="14" t="n">
        <x:f>'Crosswalk'!I64</x:f>
        <x:v>1</x:v>
      </x:c>
      <x:c r="S424" s="14" t="n">
        <x:f>'Crosswalk'!J64</x:f>
        <x:v>0</x:v>
      </x:c>
      <x:c r="T424" s="14" t="n">
        <x:f>'Crosswalk'!K64</x:f>
        <x:v>0</x:v>
      </x:c>
      <x:c r="U424" s="14" t="n">
        <x:f>'Crosswalk'!L64</x:f>
        <x:v>0</x:v>
      </x:c>
      <x:c r="V424" s="14" t="n">
        <x:f>'Crosswalk'!M64</x:f>
        <x:v>0</x:v>
      </x:c>
      <x:c r="W424" s="14" t="n">
        <x:f>'Crosswalk'!N64</x:f>
        <x:v>0</x:v>
      </x:c>
      <x:c r="X424" s="17" t="str">
        <x:v>LFS - National Labour Force Survey</x:v>
      </x:c>
      <x:c r="Y424" s="2" t="str"/>
      <x:c r="Z424" s="17" t="str">
        <x:v>Equal-weight peer division composition; not nationally observed. Observed industry detail; within-group ratios only. Definitions may differ from ILO modelled margins.</x:v>
      </x:c>
      <x:c r="AA424" s="2" t="str"/>
      <x:c r="AB424" s="2" t="str">
        <x:v>https://rplumber.ilo.org/data/indicator?format=.csv.gz&amp;id=EMP_TEMP_SEX_EC2_NB_A</x:v>
      </x:c>
    </x:row>
    <x:row r="425" ht="48" customHeight="1">
      <x:c r="A425" s="13" t="str">
        <x:v>CHN</x:v>
      </x:c>
      <x:c r="B425" s="13" t="str">
        <x:v>LMN</x:v>
      </x:c>
      <x:c r="C425" s="13" t="str">
        <x:v>KOR</x:v>
      </x:c>
      <x:c r="D425" s="13" t="n">
        <x:v>2019</x:v>
      </x:c>
      <x:c r="E425" s="13" t="str">
        <x:v>EC2_ISIC4_L68</x:v>
      </x:c>
      <x:c r="F425" s="18" t="str">
        <x:v>Economic activity (ISIC-Rev.4), 2 digit level: 68 - Real estate activities</x:v>
      </x:c>
      <x:c r="G425" s="21" t="n">
        <x:v>725.27</x:v>
      </x:c>
      <x:c r="H425" s="22" t="n">
        <x:v>0.09818348600147285</x:v>
      </x:c>
      <x:c r="I425" s="21" t="n">
        <x:f>SUM(G425:G425)</x:f>
        <x:v>725.27</x:v>
      </x:c>
      <x:c r="J425" s="22" t="n">
        <x:f>G425/I425*H425</x:f>
        <x:v>0.09818348600147285</x:v>
      </x:c>
      <x:c r="K425" s="13" t="str">
        <x:v>ISIC4:68</x:v>
      </x:c>
      <x:c r="L425" s="15" t="n">
        <x:f>'Crosswalk'!C65</x:f>
        <x:v>0</x:v>
      </x:c>
      <x:c r="M425" s="15" t="n">
        <x:f>'Crosswalk'!D65</x:f>
        <x:v>0</x:v>
      </x:c>
      <x:c r="N425" s="15" t="n">
        <x:f>'Crosswalk'!E65</x:f>
        <x:v>0</x:v>
      </x:c>
      <x:c r="O425" s="15" t="n">
        <x:f>'Crosswalk'!F65</x:f>
        <x:v>0</x:v>
      </x:c>
      <x:c r="P425" s="15" t="n">
        <x:f>'Crosswalk'!G65</x:f>
        <x:v>0</x:v>
      </x:c>
      <x:c r="Q425" s="15" t="n">
        <x:f>'Crosswalk'!H65</x:f>
        <x:v>0</x:v>
      </x:c>
      <x:c r="R425" s="15" t="n">
        <x:f>'Crosswalk'!I65</x:f>
        <x:v>0</x:v>
      </x:c>
      <x:c r="S425" s="15" t="n">
        <x:f>'Crosswalk'!J65</x:f>
        <x:v>0</x:v>
      </x:c>
      <x:c r="T425" s="15" t="n">
        <x:f>'Crosswalk'!K65</x:f>
        <x:v>0</x:v>
      </x:c>
      <x:c r="U425" s="15" t="n">
        <x:f>'Crosswalk'!L65</x:f>
        <x:v>0</x:v>
      </x:c>
      <x:c r="V425" s="15" t="n">
        <x:f>'Crosswalk'!M65</x:f>
        <x:v>1</x:v>
      </x:c>
      <x:c r="W425" s="15" t="n">
        <x:f>'Crosswalk'!N65</x:f>
        <x:v>0</x:v>
      </x:c>
      <x:c r="X425" s="18" t="str">
        <x:v>HIES - Labour and Income Panel Survey</x:v>
      </x:c>
      <x:c r="Y425" s="13" t="str"/>
      <x:c r="Z425" s="18" t="str">
        <x:v>Equal-weight peer division composition; not nationally observed. Observed industry detail; within-group ratios only. Definitions may differ from ILO modelled margins.</x:v>
      </x:c>
      <x:c r="AA425" s="13" t="str"/>
      <x:c r="AB425" s="13" t="str">
        <x:v>https://rplumber.ilo.org/data/indicator?format=.csv.gz&amp;id=EMP_TEMP_SEX_EC2_NB_A</x:v>
      </x:c>
    </x:row>
    <x:row r="426" ht="48" customHeight="1">
      <x:c r="A426" s="2" t="str">
        <x:v>CHN</x:v>
      </x:c>
      <x:c r="B426" s="2" t="str">
        <x:v>LMN</x:v>
      </x:c>
      <x:c r="C426" s="2" t="str">
        <x:v>IDN</x:v>
      </x:c>
      <x:c r="D426" s="2" t="n">
        <x:v>2024</x:v>
      </x:c>
      <x:c r="E426" s="2" t="str">
        <x:v>EC2_ISIC4_L68</x:v>
      </x:c>
      <x:c r="F426" s="17" t="str">
        <x:v>Economic activity (ISIC-Rev.4), 2 digit level: 68 - Real estate activities</x:v>
      </x:c>
      <x:c r="G426" s="19" t="n">
        <x:v>519.425</x:v>
      </x:c>
      <x:c r="H426" s="20" t="n">
        <x:v>0.09818348600147285</x:v>
      </x:c>
      <x:c r="I426" s="19" t="n">
        <x:f>SUM(G426:G426)</x:f>
        <x:v>519.425</x:v>
      </x:c>
      <x:c r="J426" s="20" t="n">
        <x:f>G426/I426*H426</x:f>
        <x:v>0.09818348600147285</x:v>
      </x:c>
      <x:c r="K426" s="2" t="str">
        <x:v>ISIC4:68</x:v>
      </x:c>
      <x:c r="L426" s="14" t="n">
        <x:f>'Crosswalk'!C65</x:f>
        <x:v>0</x:v>
      </x:c>
      <x:c r="M426" s="14" t="n">
        <x:f>'Crosswalk'!D65</x:f>
        <x:v>0</x:v>
      </x:c>
      <x:c r="N426" s="14" t="n">
        <x:f>'Crosswalk'!E65</x:f>
        <x:v>0</x:v>
      </x:c>
      <x:c r="O426" s="14" t="n">
        <x:f>'Crosswalk'!F65</x:f>
        <x:v>0</x:v>
      </x:c>
      <x:c r="P426" s="14" t="n">
        <x:f>'Crosswalk'!G65</x:f>
        <x:v>0</x:v>
      </x:c>
      <x:c r="Q426" s="14" t="n">
        <x:f>'Crosswalk'!H65</x:f>
        <x:v>0</x:v>
      </x:c>
      <x:c r="R426" s="14" t="n">
        <x:f>'Crosswalk'!I65</x:f>
        <x:v>0</x:v>
      </x:c>
      <x:c r="S426" s="14" t="n">
        <x:f>'Crosswalk'!J65</x:f>
        <x:v>0</x:v>
      </x:c>
      <x:c r="T426" s="14" t="n">
        <x:f>'Crosswalk'!K65</x:f>
        <x:v>0</x:v>
      </x:c>
      <x:c r="U426" s="14" t="n">
        <x:f>'Crosswalk'!L65</x:f>
        <x:v>0</x:v>
      </x:c>
      <x:c r="V426" s="14" t="n">
        <x:f>'Crosswalk'!M65</x:f>
        <x:v>1</x:v>
      </x:c>
      <x:c r="W426" s="14" t="n">
        <x:f>'Crosswalk'!N65</x:f>
        <x:v>0</x:v>
      </x:c>
      <x:c r="X426" s="17" t="str">
        <x:v>LFS - National Labour Force Survey</x:v>
      </x:c>
      <x:c r="Y426" s="2" t="str"/>
      <x:c r="Z426" s="17" t="str">
        <x:v>Equal-weight peer division composition; not nationally observed. Observed industry detail; within-group ratios only. Definitions may differ from ILO modelled margins.</x:v>
      </x:c>
      <x:c r="AA426" s="2" t="str"/>
      <x:c r="AB426" s="2" t="str">
        <x:v>https://rplumber.ilo.org/data/indicator?format=.csv.gz&amp;id=EMP_TEMP_SEX_EC2_NB_A</x:v>
      </x:c>
    </x:row>
    <x:row r="427" ht="48" customHeight="1">
      <x:c r="A427" s="13" t="str">
        <x:v>CHN</x:v>
      </x:c>
      <x:c r="B427" s="13" t="str">
        <x:v>LMN</x:v>
      </x:c>
      <x:c r="C427" s="13" t="str">
        <x:v>KOR</x:v>
      </x:c>
      <x:c r="D427" s="13" t="n">
        <x:v>2019</x:v>
      </x:c>
      <x:c r="E427" s="13" t="str">
        <x:v>EC2_ISIC4_M69</x:v>
      </x:c>
      <x:c r="F427" s="18" t="str">
        <x:v>Economic activity (ISIC-Rev.4), 2 digit level: 69 - Legal and accounting activities</x:v>
      </x:c>
      <x:c r="G427" s="21" t="n">
        <x:v>144.982</x:v>
      </x:c>
      <x:c r="H427" s="22" t="n">
        <x:v>0.11705275125644371</x:v>
      </x:c>
      <x:c r="I427" s="21" t="n">
        <x:f>SUM(G427:G433)</x:f>
        <x:v>944.172</x:v>
      </x:c>
      <x:c r="J427" s="22" t="n">
        <x:f>G427/I427*H427</x:f>
        <x:v>0.017973994126771097</x:v>
      </x:c>
      <x:c r="K427" s="13" t="str">
        <x:v>ISIC4:69</x:v>
      </x:c>
      <x:c r="L427" s="15" t="n">
        <x:f>'Crosswalk'!C66</x:f>
        <x:v>0</x:v>
      </x:c>
      <x:c r="M427" s="15" t="n">
        <x:f>'Crosswalk'!D66</x:f>
        <x:v>0</x:v>
      </x:c>
      <x:c r="N427" s="15" t="n">
        <x:f>'Crosswalk'!E66</x:f>
        <x:v>1</x:v>
      </x:c>
      <x:c r="O427" s="15" t="n">
        <x:f>'Crosswalk'!F66</x:f>
        <x:v>0</x:v>
      </x:c>
      <x:c r="P427" s="15" t="n">
        <x:f>'Crosswalk'!G66</x:f>
        <x:v>0</x:v>
      </x:c>
      <x:c r="Q427" s="15" t="n">
        <x:f>'Crosswalk'!H66</x:f>
        <x:v>0</x:v>
      </x:c>
      <x:c r="R427" s="15" t="n">
        <x:f>'Crosswalk'!I66</x:f>
        <x:v>0</x:v>
      </x:c>
      <x:c r="S427" s="15" t="n">
        <x:f>'Crosswalk'!J66</x:f>
        <x:v>0</x:v>
      </x:c>
      <x:c r="T427" s="15" t="n">
        <x:f>'Crosswalk'!K66</x:f>
        <x:v>0</x:v>
      </x:c>
      <x:c r="U427" s="15" t="n">
        <x:f>'Crosswalk'!L66</x:f>
        <x:v>0</x:v>
      </x:c>
      <x:c r="V427" s="15" t="n">
        <x:f>'Crosswalk'!M66</x:f>
        <x:v>0</x:v>
      </x:c>
      <x:c r="W427" s="15" t="n">
        <x:f>'Crosswalk'!N66</x:f>
        <x:v>0</x:v>
      </x:c>
      <x:c r="X427" s="18" t="str">
        <x:v>HIES - Labour and Income Panel Survey</x:v>
      </x:c>
      <x:c r="Y427" s="13" t="str"/>
      <x:c r="Z427" s="18" t="str">
        <x:v>Equal-weight peer division composition; not nationally observed. Observed industry detail; within-group ratios only. Definitions may differ from ILO modelled margins.</x:v>
      </x:c>
      <x:c r="AA427" s="13" t="str"/>
      <x:c r="AB427" s="13" t="str">
        <x:v>https://rplumber.ilo.org/data/indicator?format=.csv.gz&amp;id=EMP_TEMP_SEX_EC2_NB_A</x:v>
      </x:c>
    </x:row>
    <x:row r="428" ht="48" customHeight="1">
      <x:c r="A428" s="2" t="str">
        <x:v>CHN</x:v>
      </x:c>
      <x:c r="B428" s="2" t="str">
        <x:v>LMN</x:v>
      </x:c>
      <x:c r="C428" s="2" t="str">
        <x:v>KOR</x:v>
      </x:c>
      <x:c r="D428" s="2" t="n">
        <x:v>2019</x:v>
      </x:c>
      <x:c r="E428" s="2" t="str">
        <x:v>EC2_ISIC4_M70</x:v>
      </x:c>
      <x:c r="F428" s="17" t="str">
        <x:v>Economic activity (ISIC-Rev.4), 2 digit level: 70 - Activities of head offices; management consultancy activities</x:v>
      </x:c>
      <x:c r="G428" s="19" t="n">
        <x:v>44.955</x:v>
      </x:c>
      <x:c r="H428" s="20" t="n">
        <x:v>0.11705275125644371</x:v>
      </x:c>
      <x:c r="I428" s="19" t="n">
        <x:f>SUM(G427:G433)</x:f>
        <x:v>944.172</x:v>
      </x:c>
      <x:c r="J428" s="20" t="n">
        <x:f>G428/I428*H428</x:f>
        <x:v>0.005573249823902241</x:v>
      </x:c>
      <x:c r="K428" s="2" t="str">
        <x:v>ISIC4:70</x:v>
      </x:c>
      <x:c r="L428" s="14" t="n">
        <x:f>'Crosswalk'!C67</x:f>
        <x:v>0</x:v>
      </x:c>
      <x:c r="M428" s="14" t="n">
        <x:f>'Crosswalk'!D67</x:f>
        <x:v>0</x:v>
      </x:c>
      <x:c r="N428" s="14" t="n">
        <x:f>'Crosswalk'!E67</x:f>
        <x:v>1</x:v>
      </x:c>
      <x:c r="O428" s="14" t="n">
        <x:f>'Crosswalk'!F67</x:f>
        <x:v>0</x:v>
      </x:c>
      <x:c r="P428" s="14" t="n">
        <x:f>'Crosswalk'!G67</x:f>
        <x:v>0</x:v>
      </x:c>
      <x:c r="Q428" s="14" t="n">
        <x:f>'Crosswalk'!H67</x:f>
        <x:v>0</x:v>
      </x:c>
      <x:c r="R428" s="14" t="n">
        <x:f>'Crosswalk'!I67</x:f>
        <x:v>0</x:v>
      </x:c>
      <x:c r="S428" s="14" t="n">
        <x:f>'Crosswalk'!J67</x:f>
        <x:v>0</x:v>
      </x:c>
      <x:c r="T428" s="14" t="n">
        <x:f>'Crosswalk'!K67</x:f>
        <x:v>0</x:v>
      </x:c>
      <x:c r="U428" s="14" t="n">
        <x:f>'Crosswalk'!L67</x:f>
        <x:v>0</x:v>
      </x:c>
      <x:c r="V428" s="14" t="n">
        <x:f>'Crosswalk'!M67</x:f>
        <x:v>0</x:v>
      </x:c>
      <x:c r="W428" s="14" t="n">
        <x:f>'Crosswalk'!N67</x:f>
        <x:v>0</x:v>
      </x:c>
      <x:c r="X428" s="17" t="str">
        <x:v>HIES - Labour and Income Panel Survey</x:v>
      </x:c>
      <x:c r="Y428" s="2" t="str"/>
      <x:c r="Z428" s="17" t="str">
        <x:v>Equal-weight peer division composition; not nationally observed. Observed industry detail; within-group ratios only. Definitions may differ from ILO modelled margins.</x:v>
      </x:c>
      <x:c r="AA428" s="2" t="str"/>
      <x:c r="AB428" s="2" t="str">
        <x:v>https://rplumber.ilo.org/data/indicator?format=.csv.gz&amp;id=EMP_TEMP_SEX_EC2_NB_A</x:v>
      </x:c>
    </x:row>
    <x:row r="429" ht="48" customHeight="1">
      <x:c r="A429" s="13" t="str">
        <x:v>CHN</x:v>
      </x:c>
      <x:c r="B429" s="13" t="str">
        <x:v>LMN</x:v>
      </x:c>
      <x:c r="C429" s="13" t="str">
        <x:v>KOR</x:v>
      </x:c>
      <x:c r="D429" s="13" t="n">
        <x:v>2019</x:v>
      </x:c>
      <x:c r="E429" s="13" t="str">
        <x:v>EC2_ISIC4_M71</x:v>
      </x:c>
      <x:c r="F429" s="18" t="str">
        <x:v>Economic activity (ISIC-Rev.4), 2 digit level: 71 - Architectural and engineering activities; technical testing and analysis</x:v>
      </x:c>
      <x:c r="G429" s="21" t="n">
        <x:v>207.58</x:v>
      </x:c>
      <x:c r="H429" s="22" t="n">
        <x:v>0.11705275125644371</x:v>
      </x:c>
      <x:c r="I429" s="21" t="n">
        <x:f>SUM(G427:G433)</x:f>
        <x:v>944.172</x:v>
      </x:c>
      <x:c r="J429" s="22" t="n">
        <x:f>G429/I429*H429</x:f>
        <x:v>0.02573451670438499</x:v>
      </x:c>
      <x:c r="K429" s="13" t="str">
        <x:v>ISIC4:71</x:v>
      </x:c>
      <x:c r="L429" s="15" t="n">
        <x:f>'Crosswalk'!C68</x:f>
        <x:v>0</x:v>
      </x:c>
      <x:c r="M429" s="15" t="n">
        <x:f>'Crosswalk'!D68</x:f>
        <x:v>0</x:v>
      </x:c>
      <x:c r="N429" s="15" t="n">
        <x:f>'Crosswalk'!E68</x:f>
        <x:v>1</x:v>
      </x:c>
      <x:c r="O429" s="15" t="n">
        <x:f>'Crosswalk'!F68</x:f>
        <x:v>0</x:v>
      </x:c>
      <x:c r="P429" s="15" t="n">
        <x:f>'Crosswalk'!G68</x:f>
        <x:v>0</x:v>
      </x:c>
      <x:c r="Q429" s="15" t="n">
        <x:f>'Crosswalk'!H68</x:f>
        <x:v>0</x:v>
      </x:c>
      <x:c r="R429" s="15" t="n">
        <x:f>'Crosswalk'!I68</x:f>
        <x:v>0</x:v>
      </x:c>
      <x:c r="S429" s="15" t="n">
        <x:f>'Crosswalk'!J68</x:f>
        <x:v>0</x:v>
      </x:c>
      <x:c r="T429" s="15" t="n">
        <x:f>'Crosswalk'!K68</x:f>
        <x:v>0</x:v>
      </x:c>
      <x:c r="U429" s="15" t="n">
        <x:f>'Crosswalk'!L68</x:f>
        <x:v>0</x:v>
      </x:c>
      <x:c r="V429" s="15" t="n">
        <x:f>'Crosswalk'!M68</x:f>
        <x:v>0</x:v>
      </x:c>
      <x:c r="W429" s="15" t="n">
        <x:f>'Crosswalk'!N68</x:f>
        <x:v>0</x:v>
      </x:c>
      <x:c r="X429" s="18" t="str">
        <x:v>HIES - Labour and Income Panel Survey</x:v>
      </x:c>
      <x:c r="Y429" s="13" t="str"/>
      <x:c r="Z429" s="18" t="str">
        <x:v>Equal-weight peer division composition; not nationally observed. Observed industry detail; within-group ratios only. Definitions may differ from ILO modelled margins.</x:v>
      </x:c>
      <x:c r="AA429" s="13" t="str"/>
      <x:c r="AB429" s="13" t="str">
        <x:v>https://rplumber.ilo.org/data/indicator?format=.csv.gz&amp;id=EMP_TEMP_SEX_EC2_NB_A</x:v>
      </x:c>
    </x:row>
    <x:row r="430" ht="48" customHeight="1">
      <x:c r="A430" s="2" t="str">
        <x:v>CHN</x:v>
      </x:c>
      <x:c r="B430" s="2" t="str">
        <x:v>LMN</x:v>
      </x:c>
      <x:c r="C430" s="2" t="str">
        <x:v>KOR</x:v>
      </x:c>
      <x:c r="D430" s="2" t="n">
        <x:v>2019</x:v>
      </x:c>
      <x:c r="E430" s="2" t="str">
        <x:v>EC2_ISIC4_M72</x:v>
      </x:c>
      <x:c r="F430" s="17" t="str">
        <x:v>Economic activity (ISIC-Rev.4), 2 digit level: 72 - Scientific research and development</x:v>
      </x:c>
      <x:c r="G430" s="19" t="n">
        <x:v>199.312</x:v>
      </x:c>
      <x:c r="H430" s="20" t="n">
        <x:v>0.11705275125644371</x:v>
      </x:c>
      <x:c r="I430" s="19" t="n">
        <x:f>SUM(G427:G433)</x:f>
        <x:v>944.172</x:v>
      </x:c>
      <x:c r="J430" s="20" t="n">
        <x:f>G430/I430*H430</x:f>
        <x:v>0.02470949991995559</x:v>
      </x:c>
      <x:c r="K430" s="2" t="str">
        <x:v>ISIC4:72</x:v>
      </x:c>
      <x:c r="L430" s="14" t="n">
        <x:f>'Crosswalk'!C69</x:f>
        <x:v>0</x:v>
      </x:c>
      <x:c r="M430" s="14" t="n">
        <x:f>'Crosswalk'!D69</x:f>
        <x:v>0</x:v>
      </x:c>
      <x:c r="N430" s="14" t="n">
        <x:f>'Crosswalk'!E69</x:f>
        <x:v>0.5</x:v>
      </x:c>
      <x:c r="O430" s="14" t="n">
        <x:f>'Crosswalk'!F69</x:f>
        <x:v>0</x:v>
      </x:c>
      <x:c r="P430" s="14" t="n">
        <x:f>'Crosswalk'!G69</x:f>
        <x:v>0</x:v>
      </x:c>
      <x:c r="Q430" s="14" t="n">
        <x:f>'Crosswalk'!H69</x:f>
        <x:v>0.35</x:v>
      </x:c>
      <x:c r="R430" s="14" t="n">
        <x:f>'Crosswalk'!I69</x:f>
        <x:v>0</x:v>
      </x:c>
      <x:c r="S430" s="14" t="n">
        <x:f>'Crosswalk'!J69</x:f>
        <x:v>0.15</x:v>
      </x:c>
      <x:c r="T430" s="14" t="n">
        <x:f>'Crosswalk'!K69</x:f>
        <x:v>0</x:v>
      </x:c>
      <x:c r="U430" s="14" t="n">
        <x:f>'Crosswalk'!L69</x:f>
        <x:v>0</x:v>
      </x:c>
      <x:c r="V430" s="14" t="n">
        <x:f>'Crosswalk'!M69</x:f>
        <x:v>0</x:v>
      </x:c>
      <x:c r="W430" s="14" t="n">
        <x:f>'Crosswalk'!N69</x:f>
        <x:v>0</x:v>
      </x:c>
      <x:c r="X430" s="17" t="str">
        <x:v>HIES - Labour and Income Panel Survey</x:v>
      </x:c>
      <x:c r="Y430" s="2" t="str"/>
      <x:c r="Z430" s="17" t="str">
        <x:v>Equal-weight peer division composition; not nationally observed. Observed industry detail; within-group ratios only. Definitions may differ from ILO modelled margins.</x:v>
      </x:c>
      <x:c r="AA430" s="2" t="str"/>
      <x:c r="AB430" s="2" t="str">
        <x:v>https://rplumber.ilo.org/data/indicator?format=.csv.gz&amp;id=EMP_TEMP_SEX_EC2_NB_A</x:v>
      </x:c>
    </x:row>
    <x:row r="431" ht="48" customHeight="1">
      <x:c r="A431" s="13" t="str">
        <x:v>CHN</x:v>
      </x:c>
      <x:c r="B431" s="13" t="str">
        <x:v>LMN</x:v>
      </x:c>
      <x:c r="C431" s="13" t="str">
        <x:v>KOR</x:v>
      </x:c>
      <x:c r="D431" s="13" t="n">
        <x:v>2019</x:v>
      </x:c>
      <x:c r="E431" s="13" t="str">
        <x:v>EC2_ISIC4_M73</x:v>
      </x:c>
      <x:c r="F431" s="18" t="str">
        <x:v>Economic activity (ISIC-Rev.4), 2 digit level: 73 - Advertising and market research</x:v>
      </x:c>
      <x:c r="G431" s="21" t="n">
        <x:v>105.566</x:v>
      </x:c>
      <x:c r="H431" s="22" t="n">
        <x:v>0.11705275125644371</x:v>
      </x:c>
      <x:c r="I431" s="21" t="n">
        <x:f>SUM(G427:G433)</x:f>
        <x:v>944.172</x:v>
      </x:c>
      <x:c r="J431" s="22" t="n">
        <x:f>G431/I431*H431</x:f>
        <x:v>0.013087436123013324</x:v>
      </x:c>
      <x:c r="K431" s="13" t="str">
        <x:v>ISIC4:73</x:v>
      </x:c>
      <x:c r="L431" s="15" t="n">
        <x:f>'Crosswalk'!C70</x:f>
        <x:v>0</x:v>
      </x:c>
      <x:c r="M431" s="15" t="n">
        <x:f>'Crosswalk'!D70</x:f>
        <x:v>0</x:v>
      </x:c>
      <x:c r="N431" s="15" t="n">
        <x:f>'Crosswalk'!E70</x:f>
        <x:v>0</x:v>
      </x:c>
      <x:c r="O431" s="15" t="n">
        <x:f>'Crosswalk'!F70</x:f>
        <x:v>0</x:v>
      </x:c>
      <x:c r="P431" s="15" t="n">
        <x:f>'Crosswalk'!G70</x:f>
        <x:v>0</x:v>
      </x:c>
      <x:c r="Q431" s="15" t="n">
        <x:f>'Crosswalk'!H70</x:f>
        <x:v>0</x:v>
      </x:c>
      <x:c r="R431" s="15" t="n">
        <x:f>'Crosswalk'!I70</x:f>
        <x:v>0</x:v>
      </x:c>
      <x:c r="S431" s="15" t="n">
        <x:f>'Crosswalk'!J70</x:f>
        <x:v>0</x:v>
      </x:c>
      <x:c r="T431" s="15" t="n">
        <x:f>'Crosswalk'!K70</x:f>
        <x:v>1</x:v>
      </x:c>
      <x:c r="U431" s="15" t="n">
        <x:f>'Crosswalk'!L70</x:f>
        <x:v>0</x:v>
      </x:c>
      <x:c r="V431" s="15" t="n">
        <x:f>'Crosswalk'!M70</x:f>
        <x:v>0</x:v>
      </x:c>
      <x:c r="W431" s="15" t="n">
        <x:f>'Crosswalk'!N70</x:f>
        <x:v>0</x:v>
      </x:c>
      <x:c r="X431" s="18" t="str">
        <x:v>HIES - Labour and Income Panel Survey</x:v>
      </x:c>
      <x:c r="Y431" s="13" t="str"/>
      <x:c r="Z431" s="18" t="str">
        <x:v>Equal-weight peer division composition; not nationally observed. Observed industry detail; within-group ratios only. Definitions may differ from ILO modelled margins.</x:v>
      </x:c>
      <x:c r="AA431" s="13" t="str"/>
      <x:c r="AB431" s="13" t="str">
        <x:v>https://rplumber.ilo.org/data/indicator?format=.csv.gz&amp;id=EMP_TEMP_SEX_EC2_NB_A</x:v>
      </x:c>
    </x:row>
    <x:row r="432" ht="48" customHeight="1">
      <x:c r="A432" s="2" t="str">
        <x:v>CHN</x:v>
      </x:c>
      <x:c r="B432" s="2" t="str">
        <x:v>LMN</x:v>
      </x:c>
      <x:c r="C432" s="2" t="str">
        <x:v>KOR</x:v>
      </x:c>
      <x:c r="D432" s="2" t="n">
        <x:v>2019</x:v>
      </x:c>
      <x:c r="E432" s="2" t="str">
        <x:v>EC2_ISIC4_M74</x:v>
      </x:c>
      <x:c r="F432" s="17" t="str">
        <x:v>Economic activity (ISIC-Rev.4), 2 digit level: 74 - Other professional, scientific and technical activities</x:v>
      </x:c>
      <x:c r="G432" s="19" t="n">
        <x:v>221.078</x:v>
      </x:c>
      <x:c r="H432" s="20" t="n">
        <x:v>0.11705275125644371</x:v>
      </x:c>
      <x:c r="I432" s="19" t="n">
        <x:f>SUM(G427:G433)</x:f>
        <x:v>944.172</x:v>
      </x:c>
      <x:c r="J432" s="20" t="n">
        <x:f>G432/I432*H432</x:f>
        <x:v>0.027407917352211313</x:v>
      </x:c>
      <x:c r="K432" s="2" t="str">
        <x:v>ISIC4:74</x:v>
      </x:c>
      <x:c r="L432" s="14" t="n">
        <x:f>'Crosswalk'!C71</x:f>
        <x:v>0</x:v>
      </x:c>
      <x:c r="M432" s="14" t="n">
        <x:f>'Crosswalk'!D71</x:f>
        <x:v>0</x:v>
      </x:c>
      <x:c r="N432" s="14" t="n">
        <x:f>'Crosswalk'!E71</x:f>
        <x:v>0.8</x:v>
      </x:c>
      <x:c r="O432" s="14" t="n">
        <x:f>'Crosswalk'!F71</x:f>
        <x:v>0.2</x:v>
      </x:c>
      <x:c r="P432" s="14" t="n">
        <x:f>'Crosswalk'!G71</x:f>
        <x:v>0</x:v>
      </x:c>
      <x:c r="Q432" s="14" t="n">
        <x:f>'Crosswalk'!H71</x:f>
        <x:v>0</x:v>
      </x:c>
      <x:c r="R432" s="14" t="n">
        <x:f>'Crosswalk'!I71</x:f>
        <x:v>0</x:v>
      </x:c>
      <x:c r="S432" s="14" t="n">
        <x:f>'Crosswalk'!J71</x:f>
        <x:v>0</x:v>
      </x:c>
      <x:c r="T432" s="14" t="n">
        <x:f>'Crosswalk'!K71</x:f>
        <x:v>0</x:v>
      </x:c>
      <x:c r="U432" s="14" t="n">
        <x:f>'Crosswalk'!L71</x:f>
        <x:v>0</x:v>
      </x:c>
      <x:c r="V432" s="14" t="n">
        <x:f>'Crosswalk'!M71</x:f>
        <x:v>0</x:v>
      </x:c>
      <x:c r="W432" s="14" t="n">
        <x:f>'Crosswalk'!N71</x:f>
        <x:v>0</x:v>
      </x:c>
      <x:c r="X432" s="17" t="str">
        <x:v>HIES - Labour and Income Panel Survey</x:v>
      </x:c>
      <x:c r="Y432" s="2" t="str"/>
      <x:c r="Z432" s="17" t="str">
        <x:v>Equal-weight peer division composition; not nationally observed. Observed industry detail; within-group ratios only. Definitions may differ from ILO modelled margins.</x:v>
      </x:c>
      <x:c r="AA432" s="2" t="str"/>
      <x:c r="AB432" s="2" t="str">
        <x:v>https://rplumber.ilo.org/data/indicator?format=.csv.gz&amp;id=EMP_TEMP_SEX_EC2_NB_A</x:v>
      </x:c>
    </x:row>
    <x:row r="433" ht="48" customHeight="1">
      <x:c r="A433" s="13" t="str">
        <x:v>CHN</x:v>
      </x:c>
      <x:c r="B433" s="13" t="str">
        <x:v>LMN</x:v>
      </x:c>
      <x:c r="C433" s="13" t="str">
        <x:v>KOR</x:v>
      </x:c>
      <x:c r="D433" s="13" t="n">
        <x:v>2019</x:v>
      </x:c>
      <x:c r="E433" s="13" t="str">
        <x:v>EC2_ISIC4_M75</x:v>
      </x:c>
      <x:c r="F433" s="18" t="str">
        <x:v>Economic activity (ISIC-Rev.4), 2 digit level: 75 - Veterinary activities</x:v>
      </x:c>
      <x:c r="G433" s="21" t="n">
        <x:v>20.699</x:v>
      </x:c>
      <x:c r="H433" s="22" t="n">
        <x:v>0.11705275125644371</x:v>
      </x:c>
      <x:c r="I433" s="21" t="n">
        <x:f>SUM(G427:G433)</x:f>
        <x:v>944.172</x:v>
      </x:c>
      <x:c r="J433" s="22" t="n">
        <x:f>G433/I433*H433</x:f>
        <x:v>0.0025661372062051498</x:v>
      </x:c>
      <x:c r="K433" s="13" t="str">
        <x:v>ISIC4:75</x:v>
      </x:c>
      <x:c r="L433" s="15" t="n">
        <x:f>'Crosswalk'!C72</x:f>
        <x:v>0</x:v>
      </x:c>
      <x:c r="M433" s="15" t="n">
        <x:f>'Crosswalk'!D72</x:f>
        <x:v>0</x:v>
      </x:c>
      <x:c r="N433" s="15" t="n">
        <x:f>'Crosswalk'!E72</x:f>
        <x:v>0</x:v>
      </x:c>
      <x:c r="O433" s="15" t="n">
        <x:f>'Crosswalk'!F72</x:f>
        <x:v>0</x:v>
      </x:c>
      <x:c r="P433" s="15" t="n">
        <x:f>'Crosswalk'!G72</x:f>
        <x:v>0</x:v>
      </x:c>
      <x:c r="Q433" s="15" t="n">
        <x:f>'Crosswalk'!H72</x:f>
        <x:v>1</x:v>
      </x:c>
      <x:c r="R433" s="15" t="n">
        <x:f>'Crosswalk'!I72</x:f>
        <x:v>0</x:v>
      </x:c>
      <x:c r="S433" s="15" t="n">
        <x:f>'Crosswalk'!J72</x:f>
        <x:v>0</x:v>
      </x:c>
      <x:c r="T433" s="15" t="n">
        <x:f>'Crosswalk'!K72</x:f>
        <x:v>0</x:v>
      </x:c>
      <x:c r="U433" s="15" t="n">
        <x:f>'Crosswalk'!L72</x:f>
        <x:v>0</x:v>
      </x:c>
      <x:c r="V433" s="15" t="n">
        <x:f>'Crosswalk'!M72</x:f>
        <x:v>0</x:v>
      </x:c>
      <x:c r="W433" s="15" t="n">
        <x:f>'Crosswalk'!N72</x:f>
        <x:v>0</x:v>
      </x:c>
      <x:c r="X433" s="18" t="str">
        <x:v>HIES - Labour and Income Panel Survey</x:v>
      </x:c>
      <x:c r="Y433" s="13" t="str">
        <x:v>U</x:v>
      </x:c>
      <x:c r="Z433" s="18" t="str">
        <x:v>Equal-weight peer division composition; not nationally observed. Observed industry detail; within-group ratios only. Definitions may differ from ILO modelled margins.</x:v>
      </x:c>
      <x:c r="AA433" s="13" t="str"/>
      <x:c r="AB433" s="13" t="str">
        <x:v>https://rplumber.ilo.org/data/indicator?format=.csv.gz&amp;id=EMP_TEMP_SEX_EC2_NB_A</x:v>
      </x:c>
    </x:row>
    <x:row r="434" ht="48" customHeight="1">
      <x:c r="A434" s="2" t="str">
        <x:v>CHN</x:v>
      </x:c>
      <x:c r="B434" s="2" t="str">
        <x:v>LMN</x:v>
      </x:c>
      <x:c r="C434" s="2" t="str">
        <x:v>IDN</x:v>
      </x:c>
      <x:c r="D434" s="2" t="n">
        <x:v>2024</x:v>
      </x:c>
      <x:c r="E434" s="2" t="str">
        <x:v>EC2_ISIC4_M69</x:v>
      </x:c>
      <x:c r="F434" s="17" t="str">
        <x:v>Economic activity (ISIC-Rev.4), 2 digit level: 69 - Legal and accounting activities</x:v>
      </x:c>
      <x:c r="G434" s="19" t="n">
        <x:v>205.727</x:v>
      </x:c>
      <x:c r="H434" s="20" t="n">
        <x:v>0.11705275125644371</x:v>
      </x:c>
      <x:c r="I434" s="19" t="n">
        <x:f>SUM(G434:G440)</x:f>
        <x:v>674.718</x:v>
      </x:c>
      <x:c r="J434" s="20" t="n">
        <x:f>G434/I434*H434</x:f>
        <x:v>0.035690334862467574</x:v>
      </x:c>
      <x:c r="K434" s="2" t="str">
        <x:v>ISIC4:69</x:v>
      </x:c>
      <x:c r="L434" s="14" t="n">
        <x:f>'Crosswalk'!C66</x:f>
        <x:v>0</x:v>
      </x:c>
      <x:c r="M434" s="14" t="n">
        <x:f>'Crosswalk'!D66</x:f>
        <x:v>0</x:v>
      </x:c>
      <x:c r="N434" s="14" t="n">
        <x:f>'Crosswalk'!E66</x:f>
        <x:v>1</x:v>
      </x:c>
      <x:c r="O434" s="14" t="n">
        <x:f>'Crosswalk'!F66</x:f>
        <x:v>0</x:v>
      </x:c>
      <x:c r="P434" s="14" t="n">
        <x:f>'Crosswalk'!G66</x:f>
        <x:v>0</x:v>
      </x:c>
      <x:c r="Q434" s="14" t="n">
        <x:f>'Crosswalk'!H66</x:f>
        <x:v>0</x:v>
      </x:c>
      <x:c r="R434" s="14" t="n">
        <x:f>'Crosswalk'!I66</x:f>
        <x:v>0</x:v>
      </x:c>
      <x:c r="S434" s="14" t="n">
        <x:f>'Crosswalk'!J66</x:f>
        <x:v>0</x:v>
      </x:c>
      <x:c r="T434" s="14" t="n">
        <x:f>'Crosswalk'!K66</x:f>
        <x:v>0</x:v>
      </x:c>
      <x:c r="U434" s="14" t="n">
        <x:f>'Crosswalk'!L66</x:f>
        <x:v>0</x:v>
      </x:c>
      <x:c r="V434" s="14" t="n">
        <x:f>'Crosswalk'!M66</x:f>
        <x:v>0</x:v>
      </x:c>
      <x:c r="W434" s="14" t="n">
        <x:f>'Crosswalk'!N66</x:f>
        <x:v>0</x:v>
      </x:c>
      <x:c r="X434" s="17" t="str">
        <x:v>LFS - National Labour Force Survey</x:v>
      </x:c>
      <x:c r="Y434" s="2" t="str"/>
      <x:c r="Z434" s="17" t="str">
        <x:v>Equal-weight peer division composition; not nationally observed. Observed industry detail; within-group ratios only. Definitions may differ from ILO modelled margins.</x:v>
      </x:c>
      <x:c r="AA434" s="2" t="str"/>
      <x:c r="AB434" s="2" t="str">
        <x:v>https://rplumber.ilo.org/data/indicator?format=.csv.gz&amp;id=EMP_TEMP_SEX_EC2_NB_A</x:v>
      </x:c>
    </x:row>
    <x:row r="435" ht="48" customHeight="1">
      <x:c r="A435" s="13" t="str">
        <x:v>CHN</x:v>
      </x:c>
      <x:c r="B435" s="13" t="str">
        <x:v>LMN</x:v>
      </x:c>
      <x:c r="C435" s="13" t="str">
        <x:v>IDN</x:v>
      </x:c>
      <x:c r="D435" s="13" t="n">
        <x:v>2024</x:v>
      </x:c>
      <x:c r="E435" s="13" t="str">
        <x:v>EC2_ISIC4_M70</x:v>
      </x:c>
      <x:c r="F435" s="18" t="str">
        <x:v>Economic activity (ISIC-Rev.4), 2 digit level: 70 - Activities of head offices; management consultancy activities</x:v>
      </x:c>
      <x:c r="G435" s="21" t="n">
        <x:v>48.422</x:v>
      </x:c>
      <x:c r="H435" s="22" t="n">
        <x:v>0.11705275125644371</x:v>
      </x:c>
      <x:c r="I435" s="21" t="n">
        <x:f>SUM(G434:G440)</x:f>
        <x:v>674.718</x:v>
      </x:c>
      <x:c r="J435" s="22" t="n">
        <x:f>G435/I435*H435</x:f>
        <x:v>0.008400440363736432</x:v>
      </x:c>
      <x:c r="K435" s="13" t="str">
        <x:v>ISIC4:70</x:v>
      </x:c>
      <x:c r="L435" s="15" t="n">
        <x:f>'Crosswalk'!C67</x:f>
        <x:v>0</x:v>
      </x:c>
      <x:c r="M435" s="15" t="n">
        <x:f>'Crosswalk'!D67</x:f>
        <x:v>0</x:v>
      </x:c>
      <x:c r="N435" s="15" t="n">
        <x:f>'Crosswalk'!E67</x:f>
        <x:v>1</x:v>
      </x:c>
      <x:c r="O435" s="15" t="n">
        <x:f>'Crosswalk'!F67</x:f>
        <x:v>0</x:v>
      </x:c>
      <x:c r="P435" s="15" t="n">
        <x:f>'Crosswalk'!G67</x:f>
        <x:v>0</x:v>
      </x:c>
      <x:c r="Q435" s="15" t="n">
        <x:f>'Crosswalk'!H67</x:f>
        <x:v>0</x:v>
      </x:c>
      <x:c r="R435" s="15" t="n">
        <x:f>'Crosswalk'!I67</x:f>
        <x:v>0</x:v>
      </x:c>
      <x:c r="S435" s="15" t="n">
        <x:f>'Crosswalk'!J67</x:f>
        <x:v>0</x:v>
      </x:c>
      <x:c r="T435" s="15" t="n">
        <x:f>'Crosswalk'!K67</x:f>
        <x:v>0</x:v>
      </x:c>
      <x:c r="U435" s="15" t="n">
        <x:f>'Crosswalk'!L67</x:f>
        <x:v>0</x:v>
      </x:c>
      <x:c r="V435" s="15" t="n">
        <x:f>'Crosswalk'!M67</x:f>
        <x:v>0</x:v>
      </x:c>
      <x:c r="W435" s="15" t="n">
        <x:f>'Crosswalk'!N67</x:f>
        <x:v>0</x:v>
      </x:c>
      <x:c r="X435" s="18" t="str">
        <x:v>LFS - National Labour Force Survey</x:v>
      </x:c>
      <x:c r="Y435" s="13" t="str"/>
      <x:c r="Z435" s="18" t="str">
        <x:v>Equal-weight peer division composition; not nationally observed. Observed industry detail; within-group ratios only. Definitions may differ from ILO modelled margins.</x:v>
      </x:c>
      <x:c r="AA435" s="13" t="str"/>
      <x:c r="AB435" s="13" t="str">
        <x:v>https://rplumber.ilo.org/data/indicator?format=.csv.gz&amp;id=EMP_TEMP_SEX_EC2_NB_A</x:v>
      </x:c>
    </x:row>
    <x:row r="436" ht="48" customHeight="1">
      <x:c r="A436" s="2" t="str">
        <x:v>CHN</x:v>
      </x:c>
      <x:c r="B436" s="2" t="str">
        <x:v>LMN</x:v>
      </x:c>
      <x:c r="C436" s="2" t="str">
        <x:v>IDN</x:v>
      </x:c>
      <x:c r="D436" s="2" t="n">
        <x:v>2024</x:v>
      </x:c>
      <x:c r="E436" s="2" t="str">
        <x:v>EC2_ISIC4_M71</x:v>
      </x:c>
      <x:c r="F436" s="17" t="str">
        <x:v>Economic activity (ISIC-Rev.4), 2 digit level: 71 - Architectural and engineering activities; technical testing and analysis</x:v>
      </x:c>
      <x:c r="G436" s="19" t="n">
        <x:v>101.501</x:v>
      </x:c>
      <x:c r="H436" s="20" t="n">
        <x:v>0.11705275125644371</x:v>
      </x:c>
      <x:c r="I436" s="19" t="n">
        <x:f>SUM(G434:G440)</x:f>
        <x:v>674.718</x:v>
      </x:c>
      <x:c r="J436" s="20" t="n">
        <x:f>G436/I436*H436</x:f>
        <x:v>0.017608795534253267</x:v>
      </x:c>
      <x:c r="K436" s="2" t="str">
        <x:v>ISIC4:71</x:v>
      </x:c>
      <x:c r="L436" s="14" t="n">
        <x:f>'Crosswalk'!C68</x:f>
        <x:v>0</x:v>
      </x:c>
      <x:c r="M436" s="14" t="n">
        <x:f>'Crosswalk'!D68</x:f>
        <x:v>0</x:v>
      </x:c>
      <x:c r="N436" s="14" t="n">
        <x:f>'Crosswalk'!E68</x:f>
        <x:v>1</x:v>
      </x:c>
      <x:c r="O436" s="14" t="n">
        <x:f>'Crosswalk'!F68</x:f>
        <x:v>0</x:v>
      </x:c>
      <x:c r="P436" s="14" t="n">
        <x:f>'Crosswalk'!G68</x:f>
        <x:v>0</x:v>
      </x:c>
      <x:c r="Q436" s="14" t="n">
        <x:f>'Crosswalk'!H68</x:f>
        <x:v>0</x:v>
      </x:c>
      <x:c r="R436" s="14" t="n">
        <x:f>'Crosswalk'!I68</x:f>
        <x:v>0</x:v>
      </x:c>
      <x:c r="S436" s="14" t="n">
        <x:f>'Crosswalk'!J68</x:f>
        <x:v>0</x:v>
      </x:c>
      <x:c r="T436" s="14" t="n">
        <x:f>'Crosswalk'!K68</x:f>
        <x:v>0</x:v>
      </x:c>
      <x:c r="U436" s="14" t="n">
        <x:f>'Crosswalk'!L68</x:f>
        <x:v>0</x:v>
      </x:c>
      <x:c r="V436" s="14" t="n">
        <x:f>'Crosswalk'!M68</x:f>
        <x:v>0</x:v>
      </x:c>
      <x:c r="W436" s="14" t="n">
        <x:f>'Crosswalk'!N68</x:f>
        <x:v>0</x:v>
      </x:c>
      <x:c r="X436" s="17" t="str">
        <x:v>LFS - National Labour Force Survey</x:v>
      </x:c>
      <x:c r="Y436" s="2" t="str"/>
      <x:c r="Z436" s="17" t="str">
        <x:v>Equal-weight peer division composition; not nationally observed. Observed industry detail; within-group ratios only. Definitions may differ from ILO modelled margins.</x:v>
      </x:c>
      <x:c r="AA436" s="2" t="str"/>
      <x:c r="AB436" s="2" t="str">
        <x:v>https://rplumber.ilo.org/data/indicator?format=.csv.gz&amp;id=EMP_TEMP_SEX_EC2_NB_A</x:v>
      </x:c>
    </x:row>
    <x:row r="437" ht="48" customHeight="1">
      <x:c r="A437" s="13" t="str">
        <x:v>CHN</x:v>
      </x:c>
      <x:c r="B437" s="13" t="str">
        <x:v>LMN</x:v>
      </x:c>
      <x:c r="C437" s="13" t="str">
        <x:v>IDN</x:v>
      </x:c>
      <x:c r="D437" s="13" t="n">
        <x:v>2024</x:v>
      </x:c>
      <x:c r="E437" s="13" t="str">
        <x:v>EC2_ISIC4_M72</x:v>
      </x:c>
      <x:c r="F437" s="18" t="str">
        <x:v>Economic activity (ISIC-Rev.4), 2 digit level: 72 - Scientific research and development</x:v>
      </x:c>
      <x:c r="G437" s="21" t="n">
        <x:v>14.414</x:v>
      </x:c>
      <x:c r="H437" s="22" t="n">
        <x:v>0.11705275125644371</x:v>
      </x:c>
      <x:c r="I437" s="21" t="n">
        <x:f>SUM(G434:G440)</x:f>
        <x:v>674.718</x:v>
      </x:c>
      <x:c r="J437" s="22" t="n">
        <x:f>G437/I437*H437</x:f>
        <x:v>0.0025005978151025755</x:v>
      </x:c>
      <x:c r="K437" s="13" t="str">
        <x:v>ISIC4:72</x:v>
      </x:c>
      <x:c r="L437" s="15" t="n">
        <x:f>'Crosswalk'!C69</x:f>
        <x:v>0</x:v>
      </x:c>
      <x:c r="M437" s="15" t="n">
        <x:f>'Crosswalk'!D69</x:f>
        <x:v>0</x:v>
      </x:c>
      <x:c r="N437" s="15" t="n">
        <x:f>'Crosswalk'!E69</x:f>
        <x:v>0.5</x:v>
      </x:c>
      <x:c r="O437" s="15" t="n">
        <x:f>'Crosswalk'!F69</x:f>
        <x:v>0</x:v>
      </x:c>
      <x:c r="P437" s="15" t="n">
        <x:f>'Crosswalk'!G69</x:f>
        <x:v>0</x:v>
      </x:c>
      <x:c r="Q437" s="15" t="n">
        <x:f>'Crosswalk'!H69</x:f>
        <x:v>0.35</x:v>
      </x:c>
      <x:c r="R437" s="15" t="n">
        <x:f>'Crosswalk'!I69</x:f>
        <x:v>0</x:v>
      </x:c>
      <x:c r="S437" s="15" t="n">
        <x:f>'Crosswalk'!J69</x:f>
        <x:v>0.15</x:v>
      </x:c>
      <x:c r="T437" s="15" t="n">
        <x:f>'Crosswalk'!K69</x:f>
        <x:v>0</x:v>
      </x:c>
      <x:c r="U437" s="15" t="n">
        <x:f>'Crosswalk'!L69</x:f>
        <x:v>0</x:v>
      </x:c>
      <x:c r="V437" s="15" t="n">
        <x:f>'Crosswalk'!M69</x:f>
        <x:v>0</x:v>
      </x:c>
      <x:c r="W437" s="15" t="n">
        <x:f>'Crosswalk'!N69</x:f>
        <x:v>0</x:v>
      </x:c>
      <x:c r="X437" s="18" t="str">
        <x:v>LFS - National Labour Force Survey</x:v>
      </x:c>
      <x:c r="Y437" s="13" t="str"/>
      <x:c r="Z437" s="18" t="str">
        <x:v>Equal-weight peer division composition; not nationally observed. Observed industry detail; within-group ratios only. Definitions may differ from ILO modelled margins.</x:v>
      </x:c>
      <x:c r="AA437" s="13" t="str"/>
      <x:c r="AB437" s="13" t="str">
        <x:v>https://rplumber.ilo.org/data/indicator?format=.csv.gz&amp;id=EMP_TEMP_SEX_EC2_NB_A</x:v>
      </x:c>
    </x:row>
    <x:row r="438" ht="48" customHeight="1">
      <x:c r="A438" s="2" t="str">
        <x:v>CHN</x:v>
      </x:c>
      <x:c r="B438" s="2" t="str">
        <x:v>LMN</x:v>
      </x:c>
      <x:c r="C438" s="2" t="str">
        <x:v>IDN</x:v>
      </x:c>
      <x:c r="D438" s="2" t="n">
        <x:v>2024</x:v>
      </x:c>
      <x:c r="E438" s="2" t="str">
        <x:v>EC2_ISIC4_M73</x:v>
      </x:c>
      <x:c r="F438" s="17" t="str">
        <x:v>Economic activity (ISIC-Rev.4), 2 digit level: 73 - Advertising and market research</x:v>
      </x:c>
      <x:c r="G438" s="19" t="n">
        <x:v>28.989</x:v>
      </x:c>
      <x:c r="H438" s="20" t="n">
        <x:v>0.11705275125644371</x:v>
      </x:c>
      <x:c r="I438" s="19" t="n">
        <x:f>SUM(G434:G440)</x:f>
        <x:v>674.718</x:v>
      </x:c>
      <x:c r="J438" s="20" t="n">
        <x:f>G438/I438*H438</x:f>
        <x:v>0.005029126547940098</x:v>
      </x:c>
      <x:c r="K438" s="2" t="str">
        <x:v>ISIC4:73</x:v>
      </x:c>
      <x:c r="L438" s="14" t="n">
        <x:f>'Crosswalk'!C70</x:f>
        <x:v>0</x:v>
      </x:c>
      <x:c r="M438" s="14" t="n">
        <x:f>'Crosswalk'!D70</x:f>
        <x:v>0</x:v>
      </x:c>
      <x:c r="N438" s="14" t="n">
        <x:f>'Crosswalk'!E70</x:f>
        <x:v>0</x:v>
      </x:c>
      <x:c r="O438" s="14" t="n">
        <x:f>'Crosswalk'!F70</x:f>
        <x:v>0</x:v>
      </x:c>
      <x:c r="P438" s="14" t="n">
        <x:f>'Crosswalk'!G70</x:f>
        <x:v>0</x:v>
      </x:c>
      <x:c r="Q438" s="14" t="n">
        <x:f>'Crosswalk'!H70</x:f>
        <x:v>0</x:v>
      </x:c>
      <x:c r="R438" s="14" t="n">
        <x:f>'Crosswalk'!I70</x:f>
        <x:v>0</x:v>
      </x:c>
      <x:c r="S438" s="14" t="n">
        <x:f>'Crosswalk'!J70</x:f>
        <x:v>0</x:v>
      </x:c>
      <x:c r="T438" s="14" t="n">
        <x:f>'Crosswalk'!K70</x:f>
        <x:v>1</x:v>
      </x:c>
      <x:c r="U438" s="14" t="n">
        <x:f>'Crosswalk'!L70</x:f>
        <x:v>0</x:v>
      </x:c>
      <x:c r="V438" s="14" t="n">
        <x:f>'Crosswalk'!M70</x:f>
        <x:v>0</x:v>
      </x:c>
      <x:c r="W438" s="14" t="n">
        <x:f>'Crosswalk'!N70</x:f>
        <x:v>0</x:v>
      </x:c>
      <x:c r="X438" s="17" t="str">
        <x:v>LFS - National Labour Force Survey</x:v>
      </x:c>
      <x:c r="Y438" s="2" t="str"/>
      <x:c r="Z438" s="17" t="str">
        <x:v>Equal-weight peer division composition; not nationally observed. Observed industry detail; within-group ratios only. Definitions may differ from ILO modelled margins.</x:v>
      </x:c>
      <x:c r="AA438" s="2" t="str"/>
      <x:c r="AB438" s="2" t="str">
        <x:v>https://rplumber.ilo.org/data/indicator?format=.csv.gz&amp;id=EMP_TEMP_SEX_EC2_NB_A</x:v>
      </x:c>
    </x:row>
    <x:row r="439" ht="48" customHeight="1">
      <x:c r="A439" s="13" t="str">
        <x:v>CHN</x:v>
      </x:c>
      <x:c r="B439" s="13" t="str">
        <x:v>LMN</x:v>
      </x:c>
      <x:c r="C439" s="13" t="str">
        <x:v>IDN</x:v>
      </x:c>
      <x:c r="D439" s="13" t="n">
        <x:v>2024</x:v>
      </x:c>
      <x:c r="E439" s="13" t="str">
        <x:v>EC2_ISIC4_M74</x:v>
      </x:c>
      <x:c r="F439" s="18" t="str">
        <x:v>Economic activity (ISIC-Rev.4), 2 digit level: 74 - Other professional, scientific and technical activities</x:v>
      </x:c>
      <x:c r="G439" s="21" t="n">
        <x:v>267.188</x:v>
      </x:c>
      <x:c r="H439" s="22" t="n">
        <x:v>0.11705275125644371</x:v>
      </x:c>
      <x:c r="I439" s="21" t="n">
        <x:f>SUM(G434:G440)</x:f>
        <x:v>674.718</x:v>
      </x:c>
      <x:c r="J439" s="22" t="n">
        <x:f>G439/I439*H439</x:f>
        <x:v>0.046352832594812474</x:v>
      </x:c>
      <x:c r="K439" s="13" t="str">
        <x:v>ISIC4:74</x:v>
      </x:c>
      <x:c r="L439" s="15" t="n">
        <x:f>'Crosswalk'!C71</x:f>
        <x:v>0</x:v>
      </x:c>
      <x:c r="M439" s="15" t="n">
        <x:f>'Crosswalk'!D71</x:f>
        <x:v>0</x:v>
      </x:c>
      <x:c r="N439" s="15" t="n">
        <x:f>'Crosswalk'!E71</x:f>
        <x:v>0.8</x:v>
      </x:c>
      <x:c r="O439" s="15" t="n">
        <x:f>'Crosswalk'!F71</x:f>
        <x:v>0.2</x:v>
      </x:c>
      <x:c r="P439" s="15" t="n">
        <x:f>'Crosswalk'!G71</x:f>
        <x:v>0</x:v>
      </x:c>
      <x:c r="Q439" s="15" t="n">
        <x:f>'Crosswalk'!H71</x:f>
        <x:v>0</x:v>
      </x:c>
      <x:c r="R439" s="15" t="n">
        <x:f>'Crosswalk'!I71</x:f>
        <x:v>0</x:v>
      </x:c>
      <x:c r="S439" s="15" t="n">
        <x:f>'Crosswalk'!J71</x:f>
        <x:v>0</x:v>
      </x:c>
      <x:c r="T439" s="15" t="n">
        <x:f>'Crosswalk'!K71</x:f>
        <x:v>0</x:v>
      </x:c>
      <x:c r="U439" s="15" t="n">
        <x:f>'Crosswalk'!L71</x:f>
        <x:v>0</x:v>
      </x:c>
      <x:c r="V439" s="15" t="n">
        <x:f>'Crosswalk'!M71</x:f>
        <x:v>0</x:v>
      </x:c>
      <x:c r="W439" s="15" t="n">
        <x:f>'Crosswalk'!N71</x:f>
        <x:v>0</x:v>
      </x:c>
      <x:c r="X439" s="18" t="str">
        <x:v>LFS - National Labour Force Survey</x:v>
      </x:c>
      <x:c r="Y439" s="13" t="str"/>
      <x:c r="Z439" s="18" t="str">
        <x:v>Equal-weight peer division composition; not nationally observed. Observed industry detail; within-group ratios only. Definitions may differ from ILO modelled margins.</x:v>
      </x:c>
      <x:c r="AA439" s="13" t="str"/>
      <x:c r="AB439" s="13" t="str">
        <x:v>https://rplumber.ilo.org/data/indicator?format=.csv.gz&amp;id=EMP_TEMP_SEX_EC2_NB_A</x:v>
      </x:c>
    </x:row>
    <x:row r="440" ht="48" customHeight="1">
      <x:c r="A440" s="2" t="str">
        <x:v>CHN</x:v>
      </x:c>
      <x:c r="B440" s="2" t="str">
        <x:v>LMN</x:v>
      </x:c>
      <x:c r="C440" s="2" t="str">
        <x:v>IDN</x:v>
      </x:c>
      <x:c r="D440" s="2" t="n">
        <x:v>2024</x:v>
      </x:c>
      <x:c r="E440" s="2" t="str">
        <x:v>EC2_ISIC4_M75</x:v>
      </x:c>
      <x:c r="F440" s="17" t="str">
        <x:v>Economic activity (ISIC-Rev.4), 2 digit level: 75 - Veterinary activities</x:v>
      </x:c>
      <x:c r="G440" s="19" t="n">
        <x:v>8.477</x:v>
      </x:c>
      <x:c r="H440" s="20" t="n">
        <x:v>0.11705275125644371</x:v>
      </x:c>
      <x:c r="I440" s="19" t="n">
        <x:f>SUM(G434:G440)</x:f>
        <x:v>674.718</x:v>
      </x:c>
      <x:c r="J440" s="20" t="n">
        <x:f>G440/I440*H440</x:f>
        <x:v>0.0014706235381312983</x:v>
      </x:c>
      <x:c r="K440" s="2" t="str">
        <x:v>ISIC4:75</x:v>
      </x:c>
      <x:c r="L440" s="14" t="n">
        <x:f>'Crosswalk'!C72</x:f>
        <x:v>0</x:v>
      </x:c>
      <x:c r="M440" s="14" t="n">
        <x:f>'Crosswalk'!D72</x:f>
        <x:v>0</x:v>
      </x:c>
      <x:c r="N440" s="14" t="n">
        <x:f>'Crosswalk'!E72</x:f>
        <x:v>0</x:v>
      </x:c>
      <x:c r="O440" s="14" t="n">
        <x:f>'Crosswalk'!F72</x:f>
        <x:v>0</x:v>
      </x:c>
      <x:c r="P440" s="14" t="n">
        <x:f>'Crosswalk'!G72</x:f>
        <x:v>0</x:v>
      </x:c>
      <x:c r="Q440" s="14" t="n">
        <x:f>'Crosswalk'!H72</x:f>
        <x:v>1</x:v>
      </x:c>
      <x:c r="R440" s="14" t="n">
        <x:f>'Crosswalk'!I72</x:f>
        <x:v>0</x:v>
      </x:c>
      <x:c r="S440" s="14" t="n">
        <x:f>'Crosswalk'!J72</x:f>
        <x:v>0</x:v>
      </x:c>
      <x:c r="T440" s="14" t="n">
        <x:f>'Crosswalk'!K72</x:f>
        <x:v>0</x:v>
      </x:c>
      <x:c r="U440" s="14" t="n">
        <x:f>'Crosswalk'!L72</x:f>
        <x:v>0</x:v>
      </x:c>
      <x:c r="V440" s="14" t="n">
        <x:f>'Crosswalk'!M72</x:f>
        <x:v>0</x:v>
      </x:c>
      <x:c r="W440" s="14" t="n">
        <x:f>'Crosswalk'!N72</x:f>
        <x:v>0</x:v>
      </x:c>
      <x:c r="X440" s="17" t="str">
        <x:v>LFS - National Labour Force Survey</x:v>
      </x:c>
      <x:c r="Y440" s="2" t="str"/>
      <x:c r="Z440" s="17" t="str">
        <x:v>Equal-weight peer division composition; not nationally observed. Observed industry detail; within-group ratios only. Definitions may differ from ILO modelled margins.</x:v>
      </x:c>
      <x:c r="AA440" s="2" t="str"/>
      <x:c r="AB440" s="2" t="str">
        <x:v>https://rplumber.ilo.org/data/indicator?format=.csv.gz&amp;id=EMP_TEMP_SEX_EC2_NB_A</x:v>
      </x:c>
    </x:row>
    <x:row r="441" ht="48" customHeight="1">
      <x:c r="A441" s="13" t="str">
        <x:v>CHN</x:v>
      </x:c>
      <x:c r="B441" s="13" t="str">
        <x:v>LMN</x:v>
      </x:c>
      <x:c r="C441" s="13" t="str">
        <x:v>KOR</x:v>
      </x:c>
      <x:c r="D441" s="13" t="n">
        <x:v>2019</x:v>
      </x:c>
      <x:c r="E441" s="13" t="str">
        <x:v>EC2_ISIC4_N77</x:v>
      </x:c>
      <x:c r="F441" s="18" t="str">
        <x:v>Economic activity (ISIC-Rev.4), 2 digit level: 77 - Rental and leasing activities</x:v>
      </x:c>
      <x:c r="G441" s="21" t="n">
        <x:v>185.406</x:v>
      </x:c>
      <x:c r="H441" s="22" t="n">
        <x:v>0.2847637627420834</x:v>
      </x:c>
      <x:c r="I441" s="21" t="n">
        <x:f>SUM(G441:G446)</x:f>
        <x:v>970.2</x:v>
      </x:c>
      <x:c r="J441" s="22" t="n">
        <x:f>G441/I441*H441</x:f>
        <x:v>0.05441858399810216</x:v>
      </x:c>
      <x:c r="K441" s="13" t="str">
        <x:v>ISIC4:77</x:v>
      </x:c>
      <x:c r="L441" s="15" t="n">
        <x:f>'Crosswalk'!C73</x:f>
        <x:v>0</x:v>
      </x:c>
      <x:c r="M441" s="15" t="n">
        <x:f>'Crosswalk'!D73</x:f>
        <x:v>0</x:v>
      </x:c>
      <x:c r="N441" s="15" t="n">
        <x:f>'Crosswalk'!E73</x:f>
        <x:v>0.7</x:v>
      </x:c>
      <x:c r="O441" s="15" t="n">
        <x:f>'Crosswalk'!F73</x:f>
        <x:v>0.3</x:v>
      </x:c>
      <x:c r="P441" s="15" t="n">
        <x:f>'Crosswalk'!G73</x:f>
        <x:v>0</x:v>
      </x:c>
      <x:c r="Q441" s="15" t="n">
        <x:f>'Crosswalk'!H73</x:f>
        <x:v>0</x:v>
      </x:c>
      <x:c r="R441" s="15" t="n">
        <x:f>'Crosswalk'!I73</x:f>
        <x:v>0</x:v>
      </x:c>
      <x:c r="S441" s="15" t="n">
        <x:f>'Crosswalk'!J73</x:f>
        <x:v>0</x:v>
      </x:c>
      <x:c r="T441" s="15" t="n">
        <x:f>'Crosswalk'!K73</x:f>
        <x:v>0</x:v>
      </x:c>
      <x:c r="U441" s="15" t="n">
        <x:f>'Crosswalk'!L73</x:f>
        <x:v>0</x:v>
      </x:c>
      <x:c r="V441" s="15" t="n">
        <x:f>'Crosswalk'!M73</x:f>
        <x:v>0</x:v>
      </x:c>
      <x:c r="W441" s="15" t="n">
        <x:f>'Crosswalk'!N73</x:f>
        <x:v>0</x:v>
      </x:c>
      <x:c r="X441" s="18" t="str">
        <x:v>HIES - Labour and Income Panel Survey</x:v>
      </x:c>
      <x:c r="Y441" s="13" t="str"/>
      <x:c r="Z441" s="18" t="str">
        <x:v>Equal-weight peer division composition; not nationally observed. Observed industry detail; within-group ratios only. Definitions may differ from ILO modelled margins.</x:v>
      </x:c>
      <x:c r="AA441" s="13" t="str"/>
      <x:c r="AB441" s="13" t="str">
        <x:v>https://rplumber.ilo.org/data/indicator?format=.csv.gz&amp;id=EMP_TEMP_SEX_EC2_NB_A</x:v>
      </x:c>
    </x:row>
    <x:row r="442" ht="48" customHeight="1">
      <x:c r="A442" s="2" t="str">
        <x:v>CHN</x:v>
      </x:c>
      <x:c r="B442" s="2" t="str">
        <x:v>LMN</x:v>
      </x:c>
      <x:c r="C442" s="2" t="str">
        <x:v>KOR</x:v>
      </x:c>
      <x:c r="D442" s="2" t="n">
        <x:v>2019</x:v>
      </x:c>
      <x:c r="E442" s="2" t="str">
        <x:v>EC2_ISIC4_N78</x:v>
      </x:c>
      <x:c r="F442" s="17" t="str">
        <x:v>Economic activity (ISIC-Rev.4), 2 digit level: 78 - Employment activities</x:v>
      </x:c>
      <x:c r="G442" s="19" t="n">
        <x:v>253.631</x:v>
      </x:c>
      <x:c r="H442" s="20" t="n">
        <x:v>0.2847637627420834</x:v>
      </x:c>
      <x:c r="I442" s="19" t="n">
        <x:f>SUM(G441:G446)</x:f>
        <x:v>970.2</x:v>
      </x:c>
      <x:c r="J442" s="20" t="n">
        <x:f>G442/I442*H442</x:f>
        <x:v>0.07444332911568476</x:v>
      </x:c>
      <x:c r="K442" s="2" t="str">
        <x:v>ISIC4:78</x:v>
      </x:c>
      <x:c r="L442" s="14" t="n">
        <x:f>'Crosswalk'!C74</x:f>
        <x:v>0</x:v>
      </x:c>
      <x:c r="M442" s="14" t="n">
        <x:f>'Crosswalk'!D74</x:f>
        <x:v>0</x:v>
      </x:c>
      <x:c r="N442" s="14" t="n">
        <x:f>'Crosswalk'!E74</x:f>
        <x:v>1</x:v>
      </x:c>
      <x:c r="O442" s="14" t="n">
        <x:f>'Crosswalk'!F74</x:f>
        <x:v>0</x:v>
      </x:c>
      <x:c r="P442" s="14" t="n">
        <x:f>'Crosswalk'!G74</x:f>
        <x:v>0</x:v>
      </x:c>
      <x:c r="Q442" s="14" t="n">
        <x:f>'Crosswalk'!H74</x:f>
        <x:v>0</x:v>
      </x:c>
      <x:c r="R442" s="14" t="n">
        <x:f>'Crosswalk'!I74</x:f>
        <x:v>0</x:v>
      </x:c>
      <x:c r="S442" s="14" t="n">
        <x:f>'Crosswalk'!J74</x:f>
        <x:v>0</x:v>
      </x:c>
      <x:c r="T442" s="14" t="n">
        <x:f>'Crosswalk'!K74</x:f>
        <x:v>0</x:v>
      </x:c>
      <x:c r="U442" s="14" t="n">
        <x:f>'Crosswalk'!L74</x:f>
        <x:v>0</x:v>
      </x:c>
      <x:c r="V442" s="14" t="n">
        <x:f>'Crosswalk'!M74</x:f>
        <x:v>0</x:v>
      </x:c>
      <x:c r="W442" s="14" t="n">
        <x:f>'Crosswalk'!N74</x:f>
        <x:v>0</x:v>
      </x:c>
      <x:c r="X442" s="17" t="str">
        <x:v>HIES - Labour and Income Panel Survey</x:v>
      </x:c>
      <x:c r="Y442" s="2" t="str"/>
      <x:c r="Z442" s="17" t="str">
        <x:v>Equal-weight peer division composition; not nationally observed. Observed industry detail; within-group ratios only. Definitions may differ from ILO modelled margins.</x:v>
      </x:c>
      <x:c r="AA442" s="2" t="str"/>
      <x:c r="AB442" s="2" t="str">
        <x:v>https://rplumber.ilo.org/data/indicator?format=.csv.gz&amp;id=EMP_TEMP_SEX_EC2_NB_A</x:v>
      </x:c>
    </x:row>
    <x:row r="443" ht="48" customHeight="1">
      <x:c r="A443" s="13" t="str">
        <x:v>CHN</x:v>
      </x:c>
      <x:c r="B443" s="13" t="str">
        <x:v>LMN</x:v>
      </x:c>
      <x:c r="C443" s="13" t="str">
        <x:v>KOR</x:v>
      </x:c>
      <x:c r="D443" s="13" t="n">
        <x:v>2019</x:v>
      </x:c>
      <x:c r="E443" s="13" t="str">
        <x:v>EC2_ISIC4_N79</x:v>
      </x:c>
      <x:c r="F443" s="18" t="str">
        <x:v>Economic activity (ISIC-Rev.4), 2 digit level: 79 - Travel agency, tour operator, reservation service and related activities</x:v>
      </x:c>
      <x:c r="G443" s="21" t="n">
        <x:v>57.196</x:v>
      </x:c>
      <x:c r="H443" s="22" t="n">
        <x:v>0.2847637627420834</x:v>
      </x:c>
      <x:c r="I443" s="21" t="n">
        <x:f>SUM(G441:G446)</x:f>
        <x:v>970.2</x:v>
      </x:c>
      <x:c r="J443" s="22" t="n">
        <x:f>G443/I443*H443</x:f>
        <x:v>0.016787619226753456</x:v>
      </x:c>
      <x:c r="K443" s="13" t="str">
        <x:v>ISIC4:79</x:v>
      </x:c>
      <x:c r="L443" s="15" t="n">
        <x:f>'Crosswalk'!C75</x:f>
        <x:v>0</x:v>
      </x:c>
      <x:c r="M443" s="15" t="n">
        <x:f>'Crosswalk'!D75</x:f>
        <x:v>0</x:v>
      </x:c>
      <x:c r="N443" s="15" t="n">
        <x:f>'Crosswalk'!E75</x:f>
        <x:v>0</x:v>
      </x:c>
      <x:c r="O443" s="15" t="n">
        <x:f>'Crosswalk'!F75</x:f>
        <x:v>1</x:v>
      </x:c>
      <x:c r="P443" s="15" t="n">
        <x:f>'Crosswalk'!G75</x:f>
        <x:v>0</x:v>
      </x:c>
      <x:c r="Q443" s="15" t="n">
        <x:f>'Crosswalk'!H75</x:f>
        <x:v>0</x:v>
      </x:c>
      <x:c r="R443" s="15" t="n">
        <x:f>'Crosswalk'!I75</x:f>
        <x:v>0</x:v>
      </x:c>
      <x:c r="S443" s="15" t="n">
        <x:f>'Crosswalk'!J75</x:f>
        <x:v>0</x:v>
      </x:c>
      <x:c r="T443" s="15" t="n">
        <x:f>'Crosswalk'!K75</x:f>
        <x:v>0</x:v>
      </x:c>
      <x:c r="U443" s="15" t="n">
        <x:f>'Crosswalk'!L75</x:f>
        <x:v>0</x:v>
      </x:c>
      <x:c r="V443" s="15" t="n">
        <x:f>'Crosswalk'!M75</x:f>
        <x:v>0</x:v>
      </x:c>
      <x:c r="W443" s="15" t="n">
        <x:f>'Crosswalk'!N75</x:f>
        <x:v>0</x:v>
      </x:c>
      <x:c r="X443" s="18" t="str">
        <x:v>HIES - Labour and Income Panel Survey</x:v>
      </x:c>
      <x:c r="Y443" s="13" t="str"/>
      <x:c r="Z443" s="18" t="str">
        <x:v>Equal-weight peer division composition; not nationally observed. Observed industry detail; within-group ratios only. Definitions may differ from ILO modelled margins.</x:v>
      </x:c>
      <x:c r="AA443" s="13" t="str"/>
      <x:c r="AB443" s="13" t="str">
        <x:v>https://rplumber.ilo.org/data/indicator?format=.csv.gz&amp;id=EMP_TEMP_SEX_EC2_NB_A</x:v>
      </x:c>
    </x:row>
    <x:row r="444" ht="48" customHeight="1">
      <x:c r="A444" s="2" t="str">
        <x:v>CHN</x:v>
      </x:c>
      <x:c r="B444" s="2" t="str">
        <x:v>LMN</x:v>
      </x:c>
      <x:c r="C444" s="2" t="str">
        <x:v>KOR</x:v>
      </x:c>
      <x:c r="D444" s="2" t="n">
        <x:v>2019</x:v>
      </x:c>
      <x:c r="E444" s="2" t="str">
        <x:v>EC2_ISIC4_N80</x:v>
      </x:c>
      <x:c r="F444" s="17" t="str">
        <x:v>Economic activity (ISIC-Rev.4), 2 digit level: 80 - Security and investigation activities</x:v>
      </x:c>
      <x:c r="G444" s="19" t="n">
        <x:v>107.26</x:v>
      </x:c>
      <x:c r="H444" s="20" t="n">
        <x:v>0.2847637627420834</x:v>
      </x:c>
      <x:c r="I444" s="19" t="n">
        <x:f>SUM(G441:G446)</x:f>
        <x:v>970.2</x:v>
      </x:c>
      <x:c r="J444" s="20" t="n">
        <x:f>G444/I444*H444</x:f>
        <x:v>0.03148192248166962</x:v>
      </x:c>
      <x:c r="K444" s="2" t="str">
        <x:v>ISIC4:80</x:v>
      </x:c>
      <x:c r="L444" s="14" t="n">
        <x:f>'Crosswalk'!C76</x:f>
        <x:v>0</x:v>
      </x:c>
      <x:c r="M444" s="14" t="n">
        <x:f>'Crosswalk'!D76</x:f>
        <x:v>0</x:v>
      </x:c>
      <x:c r="N444" s="14" t="n">
        <x:f>'Crosswalk'!E76</x:f>
        <x:v>1</x:v>
      </x:c>
      <x:c r="O444" s="14" t="n">
        <x:f>'Crosswalk'!F76</x:f>
        <x:v>0</x:v>
      </x:c>
      <x:c r="P444" s="14" t="n">
        <x:f>'Crosswalk'!G76</x:f>
        <x:v>0</x:v>
      </x:c>
      <x:c r="Q444" s="14" t="n">
        <x:f>'Crosswalk'!H76</x:f>
        <x:v>0</x:v>
      </x:c>
      <x:c r="R444" s="14" t="n">
        <x:f>'Crosswalk'!I76</x:f>
        <x:v>0</x:v>
      </x:c>
      <x:c r="S444" s="14" t="n">
        <x:f>'Crosswalk'!J76</x:f>
        <x:v>0</x:v>
      </x:c>
      <x:c r="T444" s="14" t="n">
        <x:f>'Crosswalk'!K76</x:f>
        <x:v>0</x:v>
      </x:c>
      <x:c r="U444" s="14" t="n">
        <x:f>'Crosswalk'!L76</x:f>
        <x:v>0</x:v>
      </x:c>
      <x:c r="V444" s="14" t="n">
        <x:f>'Crosswalk'!M76</x:f>
        <x:v>0</x:v>
      </x:c>
      <x:c r="W444" s="14" t="n">
        <x:f>'Crosswalk'!N76</x:f>
        <x:v>0</x:v>
      </x:c>
      <x:c r="X444" s="17" t="str">
        <x:v>HIES - Labour and Income Panel Survey</x:v>
      </x:c>
      <x:c r="Y444" s="2" t="str"/>
      <x:c r="Z444" s="17" t="str">
        <x:v>Equal-weight peer division composition; not nationally observed. Observed industry detail; within-group ratios only. Definitions may differ from ILO modelled margins.</x:v>
      </x:c>
      <x:c r="AA444" s="2" t="str"/>
      <x:c r="AB444" s="2" t="str">
        <x:v>https://rplumber.ilo.org/data/indicator?format=.csv.gz&amp;id=EMP_TEMP_SEX_EC2_NB_A</x:v>
      </x:c>
    </x:row>
    <x:row r="445" ht="48" customHeight="1">
      <x:c r="A445" s="13" t="str">
        <x:v>CHN</x:v>
      </x:c>
      <x:c r="B445" s="13" t="str">
        <x:v>LMN</x:v>
      </x:c>
      <x:c r="C445" s="13" t="str">
        <x:v>KOR</x:v>
      </x:c>
      <x:c r="D445" s="13" t="n">
        <x:v>2019</x:v>
      </x:c>
      <x:c r="E445" s="13" t="str">
        <x:v>EC2_ISIC4_N81</x:v>
      </x:c>
      <x:c r="F445" s="18" t="str">
        <x:v>Economic activity (ISIC-Rev.4), 2 digit level: 81 - Services to buildings and landscape activities</x:v>
      </x:c>
      <x:c r="G445" s="21" t="n">
        <x:v>207.791</x:v>
      </x:c>
      <x:c r="H445" s="22" t="n">
        <x:v>0.2847637627420834</x:v>
      </x:c>
      <x:c r="I445" s="21" t="n">
        <x:f>SUM(G441:G446)</x:f>
        <x:v>970.2</x:v>
      </x:c>
      <x:c r="J445" s="22" t="n">
        <x:f>G445/I445*H445</x:f>
        <x:v>0.06098881367134638</x:v>
      </x:c>
      <x:c r="K445" s="13" t="str">
        <x:v>ISIC4:81</x:v>
      </x:c>
      <x:c r="L445" s="15" t="n">
        <x:f>'Crosswalk'!C77</x:f>
        <x:v>0</x:v>
      </x:c>
      <x:c r="M445" s="15" t="n">
        <x:f>'Crosswalk'!D77</x:f>
        <x:v>0</x:v>
      </x:c>
      <x:c r="N445" s="15" t="n">
        <x:f>'Crosswalk'!E77</x:f>
        <x:v>1</x:v>
      </x:c>
      <x:c r="O445" s="15" t="n">
        <x:f>'Crosswalk'!F77</x:f>
        <x:v>0</x:v>
      </x:c>
      <x:c r="P445" s="15" t="n">
        <x:f>'Crosswalk'!G77</x:f>
        <x:v>0</x:v>
      </x:c>
      <x:c r="Q445" s="15" t="n">
        <x:f>'Crosswalk'!H77</x:f>
        <x:v>0</x:v>
      </x:c>
      <x:c r="R445" s="15" t="n">
        <x:f>'Crosswalk'!I77</x:f>
        <x:v>0</x:v>
      </x:c>
      <x:c r="S445" s="15" t="n">
        <x:f>'Crosswalk'!J77</x:f>
        <x:v>0</x:v>
      </x:c>
      <x:c r="T445" s="15" t="n">
        <x:f>'Crosswalk'!K77</x:f>
        <x:v>0</x:v>
      </x:c>
      <x:c r="U445" s="15" t="n">
        <x:f>'Crosswalk'!L77</x:f>
        <x:v>0</x:v>
      </x:c>
      <x:c r="V445" s="15" t="n">
        <x:f>'Crosswalk'!M77</x:f>
        <x:v>0</x:v>
      </x:c>
      <x:c r="W445" s="15" t="n">
        <x:f>'Crosswalk'!N77</x:f>
        <x:v>0</x:v>
      </x:c>
      <x:c r="X445" s="18" t="str">
        <x:v>HIES - Labour and Income Panel Survey</x:v>
      </x:c>
      <x:c r="Y445" s="13" t="str"/>
      <x:c r="Z445" s="18" t="str">
        <x:v>Equal-weight peer division composition; not nationally observed. Observed industry detail; within-group ratios only. Definitions may differ from ILO modelled margins.</x:v>
      </x:c>
      <x:c r="AA445" s="13" t="str"/>
      <x:c r="AB445" s="13" t="str">
        <x:v>https://rplumber.ilo.org/data/indicator?format=.csv.gz&amp;id=EMP_TEMP_SEX_EC2_NB_A</x:v>
      </x:c>
    </x:row>
    <x:row r="446" ht="48" customHeight="1">
      <x:c r="A446" s="2" t="str">
        <x:v>CHN</x:v>
      </x:c>
      <x:c r="B446" s="2" t="str">
        <x:v>LMN</x:v>
      </x:c>
      <x:c r="C446" s="2" t="str">
        <x:v>KOR</x:v>
      </x:c>
      <x:c r="D446" s="2" t="n">
        <x:v>2019</x:v>
      </x:c>
      <x:c r="E446" s="2" t="str">
        <x:v>EC2_ISIC4_N82</x:v>
      </x:c>
      <x:c r="F446" s="17" t="str">
        <x:v>Economic activity (ISIC-Rev.4), 2 digit level: 82 - Office administrative, office support and other business support activities</x:v>
      </x:c>
      <x:c r="G446" s="19" t="n">
        <x:v>158.916</x:v>
      </x:c>
      <x:c r="H446" s="20" t="n">
        <x:v>0.2847637627420834</x:v>
      </x:c>
      <x:c r="I446" s="19" t="n">
        <x:f>SUM(G441:G446)</x:f>
        <x:v>970.2</x:v>
      </x:c>
      <x:c r="J446" s="20" t="n">
        <x:f>G446/I446*H446</x:f>
        <x:v>0.046643494248527026</x:v>
      </x:c>
      <x:c r="K446" s="2" t="str">
        <x:v>ISIC4:82</x:v>
      </x:c>
      <x:c r="L446" s="14" t="n">
        <x:f>'Crosswalk'!C78</x:f>
        <x:v>0</x:v>
      </x:c>
      <x:c r="M446" s="14" t="n">
        <x:f>'Crosswalk'!D78</x:f>
        <x:v>0</x:v>
      </x:c>
      <x:c r="N446" s="14" t="n">
        <x:f>'Crosswalk'!E78</x:f>
        <x:v>1</x:v>
      </x:c>
      <x:c r="O446" s="14" t="n">
        <x:f>'Crosswalk'!F78</x:f>
        <x:v>0</x:v>
      </x:c>
      <x:c r="P446" s="14" t="n">
        <x:f>'Crosswalk'!G78</x:f>
        <x:v>0</x:v>
      </x:c>
      <x:c r="Q446" s="14" t="n">
        <x:f>'Crosswalk'!H78</x:f>
        <x:v>0</x:v>
      </x:c>
      <x:c r="R446" s="14" t="n">
        <x:f>'Crosswalk'!I78</x:f>
        <x:v>0</x:v>
      </x:c>
      <x:c r="S446" s="14" t="n">
        <x:f>'Crosswalk'!J78</x:f>
        <x:v>0</x:v>
      </x:c>
      <x:c r="T446" s="14" t="n">
        <x:f>'Crosswalk'!K78</x:f>
        <x:v>0</x:v>
      </x:c>
      <x:c r="U446" s="14" t="n">
        <x:f>'Crosswalk'!L78</x:f>
        <x:v>0</x:v>
      </x:c>
      <x:c r="V446" s="14" t="n">
        <x:f>'Crosswalk'!M78</x:f>
        <x:v>0</x:v>
      </x:c>
      <x:c r="W446" s="14" t="n">
        <x:f>'Crosswalk'!N78</x:f>
        <x:v>0</x:v>
      </x:c>
      <x:c r="X446" s="17" t="str">
        <x:v>HIES - Labour and Income Panel Survey</x:v>
      </x:c>
      <x:c r="Y446" s="2" t="str"/>
      <x:c r="Z446" s="17" t="str">
        <x:v>Equal-weight peer division composition; not nationally observed. Observed industry detail; within-group ratios only. Definitions may differ from ILO modelled margins.</x:v>
      </x:c>
      <x:c r="AA446" s="2" t="str"/>
      <x:c r="AB446" s="2" t="str">
        <x:v>https://rplumber.ilo.org/data/indicator?format=.csv.gz&amp;id=EMP_TEMP_SEX_EC2_NB_A</x:v>
      </x:c>
    </x:row>
    <x:row r="447" ht="48" customHeight="1">
      <x:c r="A447" s="13" t="str">
        <x:v>CHN</x:v>
      </x:c>
      <x:c r="B447" s="13" t="str">
        <x:v>LMN</x:v>
      </x:c>
      <x:c r="C447" s="13" t="str">
        <x:v>IDN</x:v>
      </x:c>
      <x:c r="D447" s="13" t="n">
        <x:v>2024</x:v>
      </x:c>
      <x:c r="E447" s="13" t="str">
        <x:v>EC2_ISIC4_N77</x:v>
      </x:c>
      <x:c r="F447" s="18" t="str">
        <x:v>Economic activity (ISIC-Rev.4), 2 digit level: 77 - Rental and leasing activities</x:v>
      </x:c>
      <x:c r="G447" s="21" t="n">
        <x:v>423.91</x:v>
      </x:c>
      <x:c r="H447" s="22" t="n">
        <x:v>0.2847637627420834</x:v>
      </x:c>
      <x:c r="I447" s="21" t="n">
        <x:f>SUM(G447:G452)</x:f>
        <x:v>1654.469</x:v>
      </x:c>
      <x:c r="J447" s="22" t="n">
        <x:f>G447/I447*H447</x:f>
        <x:v>0.07296250740509287</x:v>
      </x:c>
      <x:c r="K447" s="13" t="str">
        <x:v>ISIC4:77</x:v>
      </x:c>
      <x:c r="L447" s="15" t="n">
        <x:f>'Crosswalk'!C73</x:f>
        <x:v>0</x:v>
      </x:c>
      <x:c r="M447" s="15" t="n">
        <x:f>'Crosswalk'!D73</x:f>
        <x:v>0</x:v>
      </x:c>
      <x:c r="N447" s="15" t="n">
        <x:f>'Crosswalk'!E73</x:f>
        <x:v>0.7</x:v>
      </x:c>
      <x:c r="O447" s="15" t="n">
        <x:f>'Crosswalk'!F73</x:f>
        <x:v>0.3</x:v>
      </x:c>
      <x:c r="P447" s="15" t="n">
        <x:f>'Crosswalk'!G73</x:f>
        <x:v>0</x:v>
      </x:c>
      <x:c r="Q447" s="15" t="n">
        <x:f>'Crosswalk'!H73</x:f>
        <x:v>0</x:v>
      </x:c>
      <x:c r="R447" s="15" t="n">
        <x:f>'Crosswalk'!I73</x:f>
        <x:v>0</x:v>
      </x:c>
      <x:c r="S447" s="15" t="n">
        <x:f>'Crosswalk'!J73</x:f>
        <x:v>0</x:v>
      </x:c>
      <x:c r="T447" s="15" t="n">
        <x:f>'Crosswalk'!K73</x:f>
        <x:v>0</x:v>
      </x:c>
      <x:c r="U447" s="15" t="n">
        <x:f>'Crosswalk'!L73</x:f>
        <x:v>0</x:v>
      </x:c>
      <x:c r="V447" s="15" t="n">
        <x:f>'Crosswalk'!M73</x:f>
        <x:v>0</x:v>
      </x:c>
      <x:c r="W447" s="15" t="n">
        <x:f>'Crosswalk'!N73</x:f>
        <x:v>0</x:v>
      </x:c>
      <x:c r="X447" s="18" t="str">
        <x:v>LFS - National Labour Force Survey</x:v>
      </x:c>
      <x:c r="Y447" s="13" t="str"/>
      <x:c r="Z447" s="18" t="str">
        <x:v>Equal-weight peer division composition; not nationally observed. Observed industry detail; within-group ratios only. Definitions may differ from ILO modelled margins.</x:v>
      </x:c>
      <x:c r="AA447" s="13" t="str"/>
      <x:c r="AB447" s="13" t="str">
        <x:v>https://rplumber.ilo.org/data/indicator?format=.csv.gz&amp;id=EMP_TEMP_SEX_EC2_NB_A</x:v>
      </x:c>
    </x:row>
    <x:row r="448" ht="48" customHeight="1">
      <x:c r="A448" s="2" t="str">
        <x:v>CHN</x:v>
      </x:c>
      <x:c r="B448" s="2" t="str">
        <x:v>LMN</x:v>
      </x:c>
      <x:c r="C448" s="2" t="str">
        <x:v>IDN</x:v>
      </x:c>
      <x:c r="D448" s="2" t="n">
        <x:v>2024</x:v>
      </x:c>
      <x:c r="E448" s="2" t="str">
        <x:v>EC2_ISIC4_N78</x:v>
      </x:c>
      <x:c r="F448" s="17" t="str">
        <x:v>Economic activity (ISIC-Rev.4), 2 digit level: 78 - Employment activities</x:v>
      </x:c>
      <x:c r="G448" s="19" t="n">
        <x:v>265.469</x:v>
      </x:c>
      <x:c r="H448" s="20" t="n">
        <x:v>0.2847637627420834</x:v>
      </x:c>
      <x:c r="I448" s="19" t="n">
        <x:f>SUM(G447:G452)</x:f>
        <x:v>1654.469</x:v>
      </x:c>
      <x:c r="J448" s="20" t="n">
        <x:f>G448/I448*H448</x:f>
        <x:v>0.04569197206558608</x:v>
      </x:c>
      <x:c r="K448" s="2" t="str">
        <x:v>ISIC4:78</x:v>
      </x:c>
      <x:c r="L448" s="14" t="n">
        <x:f>'Crosswalk'!C74</x:f>
        <x:v>0</x:v>
      </x:c>
      <x:c r="M448" s="14" t="n">
        <x:f>'Crosswalk'!D74</x:f>
        <x:v>0</x:v>
      </x:c>
      <x:c r="N448" s="14" t="n">
        <x:f>'Crosswalk'!E74</x:f>
        <x:v>1</x:v>
      </x:c>
      <x:c r="O448" s="14" t="n">
        <x:f>'Crosswalk'!F74</x:f>
        <x:v>0</x:v>
      </x:c>
      <x:c r="P448" s="14" t="n">
        <x:f>'Crosswalk'!G74</x:f>
        <x:v>0</x:v>
      </x:c>
      <x:c r="Q448" s="14" t="n">
        <x:f>'Crosswalk'!H74</x:f>
        <x:v>0</x:v>
      </x:c>
      <x:c r="R448" s="14" t="n">
        <x:f>'Crosswalk'!I74</x:f>
        <x:v>0</x:v>
      </x:c>
      <x:c r="S448" s="14" t="n">
        <x:f>'Crosswalk'!J74</x:f>
        <x:v>0</x:v>
      </x:c>
      <x:c r="T448" s="14" t="n">
        <x:f>'Crosswalk'!K74</x:f>
        <x:v>0</x:v>
      </x:c>
      <x:c r="U448" s="14" t="n">
        <x:f>'Crosswalk'!L74</x:f>
        <x:v>0</x:v>
      </x:c>
      <x:c r="V448" s="14" t="n">
        <x:f>'Crosswalk'!M74</x:f>
        <x:v>0</x:v>
      </x:c>
      <x:c r="W448" s="14" t="n">
        <x:f>'Crosswalk'!N74</x:f>
        <x:v>0</x:v>
      </x:c>
      <x:c r="X448" s="17" t="str">
        <x:v>LFS - National Labour Force Survey</x:v>
      </x:c>
      <x:c r="Y448" s="2" t="str"/>
      <x:c r="Z448" s="17" t="str">
        <x:v>Equal-weight peer division composition; not nationally observed. Observed industry detail; within-group ratios only. Definitions may differ from ILO modelled margins.</x:v>
      </x:c>
      <x:c r="AA448" s="2" t="str"/>
      <x:c r="AB448" s="2" t="str">
        <x:v>https://rplumber.ilo.org/data/indicator?format=.csv.gz&amp;id=EMP_TEMP_SEX_EC2_NB_A</x:v>
      </x:c>
    </x:row>
    <x:row r="449" ht="48" customHeight="1">
      <x:c r="A449" s="13" t="str">
        <x:v>CHN</x:v>
      </x:c>
      <x:c r="B449" s="13" t="str">
        <x:v>LMN</x:v>
      </x:c>
      <x:c r="C449" s="13" t="str">
        <x:v>IDN</x:v>
      </x:c>
      <x:c r="D449" s="13" t="n">
        <x:v>2024</x:v>
      </x:c>
      <x:c r="E449" s="13" t="str">
        <x:v>EC2_ISIC4_N79</x:v>
      </x:c>
      <x:c r="F449" s="18" t="str">
        <x:v>Economic activity (ISIC-Rev.4), 2 digit level: 79 - Travel agency, tour operator, reservation service and related activities</x:v>
      </x:c>
      <x:c r="G449" s="21" t="n">
        <x:v>96.371</x:v>
      </x:c>
      <x:c r="H449" s="22" t="n">
        <x:v>0.2847637627420834</x:v>
      </x:c>
      <x:c r="I449" s="21" t="n">
        <x:f>SUM(G447:G452)</x:f>
        <x:v>1654.469</x:v>
      </x:c>
      <x:c r="J449" s="22" t="n">
        <x:f>G449/I449*H449</x:f>
        <x:v>0.016587176054200663</x:v>
      </x:c>
      <x:c r="K449" s="13" t="str">
        <x:v>ISIC4:79</x:v>
      </x:c>
      <x:c r="L449" s="15" t="n">
        <x:f>'Crosswalk'!C75</x:f>
        <x:v>0</x:v>
      </x:c>
      <x:c r="M449" s="15" t="n">
        <x:f>'Crosswalk'!D75</x:f>
        <x:v>0</x:v>
      </x:c>
      <x:c r="N449" s="15" t="n">
        <x:f>'Crosswalk'!E75</x:f>
        <x:v>0</x:v>
      </x:c>
      <x:c r="O449" s="15" t="n">
        <x:f>'Crosswalk'!F75</x:f>
        <x:v>1</x:v>
      </x:c>
      <x:c r="P449" s="15" t="n">
        <x:f>'Crosswalk'!G75</x:f>
        <x:v>0</x:v>
      </x:c>
      <x:c r="Q449" s="15" t="n">
        <x:f>'Crosswalk'!H75</x:f>
        <x:v>0</x:v>
      </x:c>
      <x:c r="R449" s="15" t="n">
        <x:f>'Crosswalk'!I75</x:f>
        <x:v>0</x:v>
      </x:c>
      <x:c r="S449" s="15" t="n">
        <x:f>'Crosswalk'!J75</x:f>
        <x:v>0</x:v>
      </x:c>
      <x:c r="T449" s="15" t="n">
        <x:f>'Crosswalk'!K75</x:f>
        <x:v>0</x:v>
      </x:c>
      <x:c r="U449" s="15" t="n">
        <x:f>'Crosswalk'!L75</x:f>
        <x:v>0</x:v>
      </x:c>
      <x:c r="V449" s="15" t="n">
        <x:f>'Crosswalk'!M75</x:f>
        <x:v>0</x:v>
      </x:c>
      <x:c r="W449" s="15" t="n">
        <x:f>'Crosswalk'!N75</x:f>
        <x:v>0</x:v>
      </x:c>
      <x:c r="X449" s="18" t="str">
        <x:v>LFS - National Labour Force Survey</x:v>
      </x:c>
      <x:c r="Y449" s="13" t="str"/>
      <x:c r="Z449" s="18" t="str">
        <x:v>Equal-weight peer division composition; not nationally observed. Observed industry detail; within-group ratios only. Definitions may differ from ILO modelled margins.</x:v>
      </x:c>
      <x:c r="AA449" s="13" t="str"/>
      <x:c r="AB449" s="13" t="str">
        <x:v>https://rplumber.ilo.org/data/indicator?format=.csv.gz&amp;id=EMP_TEMP_SEX_EC2_NB_A</x:v>
      </x:c>
    </x:row>
    <x:row r="450" ht="48" customHeight="1">
      <x:c r="A450" s="2" t="str">
        <x:v>CHN</x:v>
      </x:c>
      <x:c r="B450" s="2" t="str">
        <x:v>LMN</x:v>
      </x:c>
      <x:c r="C450" s="2" t="str">
        <x:v>IDN</x:v>
      </x:c>
      <x:c r="D450" s="2" t="n">
        <x:v>2024</x:v>
      </x:c>
      <x:c r="E450" s="2" t="str">
        <x:v>EC2_ISIC4_N80</x:v>
      </x:c>
      <x:c r="F450" s="17" t="str">
        <x:v>Economic activity (ISIC-Rev.4), 2 digit level: 80 - Security and investigation activities</x:v>
      </x:c>
      <x:c r="G450" s="19" t="n">
        <x:v>298.741</x:v>
      </x:c>
      <x:c r="H450" s="20" t="n">
        <x:v>0.2847637627420834</x:v>
      </x:c>
      <x:c r="I450" s="19" t="n">
        <x:f>SUM(G447:G452)</x:f>
        <x:v>1654.469</x:v>
      </x:c>
      <x:c r="J450" s="20" t="n">
        <x:f>G450/I450*H450</x:f>
        <x:v>0.051418679494951394</x:v>
      </x:c>
      <x:c r="K450" s="2" t="str">
        <x:v>ISIC4:80</x:v>
      </x:c>
      <x:c r="L450" s="14" t="n">
        <x:f>'Crosswalk'!C76</x:f>
        <x:v>0</x:v>
      </x:c>
      <x:c r="M450" s="14" t="n">
        <x:f>'Crosswalk'!D76</x:f>
        <x:v>0</x:v>
      </x:c>
      <x:c r="N450" s="14" t="n">
        <x:f>'Crosswalk'!E76</x:f>
        <x:v>1</x:v>
      </x:c>
      <x:c r="O450" s="14" t="n">
        <x:f>'Crosswalk'!F76</x:f>
        <x:v>0</x:v>
      </x:c>
      <x:c r="P450" s="14" t="n">
        <x:f>'Crosswalk'!G76</x:f>
        <x:v>0</x:v>
      </x:c>
      <x:c r="Q450" s="14" t="n">
        <x:f>'Crosswalk'!H76</x:f>
        <x:v>0</x:v>
      </x:c>
      <x:c r="R450" s="14" t="n">
        <x:f>'Crosswalk'!I76</x:f>
        <x:v>0</x:v>
      </x:c>
      <x:c r="S450" s="14" t="n">
        <x:f>'Crosswalk'!J76</x:f>
        <x:v>0</x:v>
      </x:c>
      <x:c r="T450" s="14" t="n">
        <x:f>'Crosswalk'!K76</x:f>
        <x:v>0</x:v>
      </x:c>
      <x:c r="U450" s="14" t="n">
        <x:f>'Crosswalk'!L76</x:f>
        <x:v>0</x:v>
      </x:c>
      <x:c r="V450" s="14" t="n">
        <x:f>'Crosswalk'!M76</x:f>
        <x:v>0</x:v>
      </x:c>
      <x:c r="W450" s="14" t="n">
        <x:f>'Crosswalk'!N76</x:f>
        <x:v>0</x:v>
      </x:c>
      <x:c r="X450" s="17" t="str">
        <x:v>LFS - National Labour Force Survey</x:v>
      </x:c>
      <x:c r="Y450" s="2" t="str"/>
      <x:c r="Z450" s="17" t="str">
        <x:v>Equal-weight peer division composition; not nationally observed. Observed industry detail; within-group ratios only. Definitions may differ from ILO modelled margins.</x:v>
      </x:c>
      <x:c r="AA450" s="2" t="str"/>
      <x:c r="AB450" s="2" t="str">
        <x:v>https://rplumber.ilo.org/data/indicator?format=.csv.gz&amp;id=EMP_TEMP_SEX_EC2_NB_A</x:v>
      </x:c>
    </x:row>
    <x:row r="451" ht="48" customHeight="1">
      <x:c r="A451" s="13" t="str">
        <x:v>CHN</x:v>
      </x:c>
      <x:c r="B451" s="13" t="str">
        <x:v>LMN</x:v>
      </x:c>
      <x:c r="C451" s="13" t="str">
        <x:v>IDN</x:v>
      </x:c>
      <x:c r="D451" s="13" t="n">
        <x:v>2024</x:v>
      </x:c>
      <x:c r="E451" s="13" t="str">
        <x:v>EC2_ISIC4_N81</x:v>
      </x:c>
      <x:c r="F451" s="18" t="str">
        <x:v>Economic activity (ISIC-Rev.4), 2 digit level: 81 - Services to buildings and landscape activities</x:v>
      </x:c>
      <x:c r="G451" s="21" t="n">
        <x:v>341.607</x:v>
      </x:c>
      <x:c r="H451" s="22" t="n">
        <x:v>0.2847637627420834</x:v>
      </x:c>
      <x:c r="I451" s="21" t="n">
        <x:f>SUM(G447:G452)</x:f>
        <x:v>1654.469</x:v>
      </x:c>
      <x:c r="J451" s="22" t="n">
        <x:f>G451/I451*H451</x:f>
        <x:v>0.0587966862473911</x:v>
      </x:c>
      <x:c r="K451" s="13" t="str">
        <x:v>ISIC4:81</x:v>
      </x:c>
      <x:c r="L451" s="15" t="n">
        <x:f>'Crosswalk'!C77</x:f>
        <x:v>0</x:v>
      </x:c>
      <x:c r="M451" s="15" t="n">
        <x:f>'Crosswalk'!D77</x:f>
        <x:v>0</x:v>
      </x:c>
      <x:c r="N451" s="15" t="n">
        <x:f>'Crosswalk'!E77</x:f>
        <x:v>1</x:v>
      </x:c>
      <x:c r="O451" s="15" t="n">
        <x:f>'Crosswalk'!F77</x:f>
        <x:v>0</x:v>
      </x:c>
      <x:c r="P451" s="15" t="n">
        <x:f>'Crosswalk'!G77</x:f>
        <x:v>0</x:v>
      </x:c>
      <x:c r="Q451" s="15" t="n">
        <x:f>'Crosswalk'!H77</x:f>
        <x:v>0</x:v>
      </x:c>
      <x:c r="R451" s="15" t="n">
        <x:f>'Crosswalk'!I77</x:f>
        <x:v>0</x:v>
      </x:c>
      <x:c r="S451" s="15" t="n">
        <x:f>'Crosswalk'!J77</x:f>
        <x:v>0</x:v>
      </x:c>
      <x:c r="T451" s="15" t="n">
        <x:f>'Crosswalk'!K77</x:f>
        <x:v>0</x:v>
      </x:c>
      <x:c r="U451" s="15" t="n">
        <x:f>'Crosswalk'!L77</x:f>
        <x:v>0</x:v>
      </x:c>
      <x:c r="V451" s="15" t="n">
        <x:f>'Crosswalk'!M77</x:f>
        <x:v>0</x:v>
      </x:c>
      <x:c r="W451" s="15" t="n">
        <x:f>'Crosswalk'!N77</x:f>
        <x:v>0</x:v>
      </x:c>
      <x:c r="X451" s="18" t="str">
        <x:v>LFS - National Labour Force Survey</x:v>
      </x:c>
      <x:c r="Y451" s="13" t="str"/>
      <x:c r="Z451" s="18" t="str">
        <x:v>Equal-weight peer division composition; not nationally observed. Observed industry detail; within-group ratios only. Definitions may differ from ILO modelled margins.</x:v>
      </x:c>
      <x:c r="AA451" s="13" t="str"/>
      <x:c r="AB451" s="13" t="str">
        <x:v>https://rplumber.ilo.org/data/indicator?format=.csv.gz&amp;id=EMP_TEMP_SEX_EC2_NB_A</x:v>
      </x:c>
    </x:row>
    <x:row r="452" ht="48" customHeight="1">
      <x:c r="A452" s="2" t="str">
        <x:v>CHN</x:v>
      </x:c>
      <x:c r="B452" s="2" t="str">
        <x:v>LMN</x:v>
      </x:c>
      <x:c r="C452" s="2" t="str">
        <x:v>IDN</x:v>
      </x:c>
      <x:c r="D452" s="2" t="n">
        <x:v>2024</x:v>
      </x:c>
      <x:c r="E452" s="2" t="str">
        <x:v>EC2_ISIC4_N82</x:v>
      </x:c>
      <x:c r="F452" s="17" t="str">
        <x:v>Economic activity (ISIC-Rev.4), 2 digit level: 82 - Office administrative, office support and other business support activities</x:v>
      </x:c>
      <x:c r="G452" s="19" t="n">
        <x:v>228.371</x:v>
      </x:c>
      <x:c r="H452" s="20" t="n">
        <x:v>0.2847637627420834</x:v>
      </x:c>
      <x:c r="I452" s="19" t="n">
        <x:f>SUM(G447:G452)</x:f>
        <x:v>1654.469</x:v>
      </x:c>
      <x:c r="J452" s="20" t="n">
        <x:f>G452/I452*H452</x:f>
        <x:v>0.03930674147486132</x:v>
      </x:c>
      <x:c r="K452" s="2" t="str">
        <x:v>ISIC4:82</x:v>
      </x:c>
      <x:c r="L452" s="14" t="n">
        <x:f>'Crosswalk'!C78</x:f>
        <x:v>0</x:v>
      </x:c>
      <x:c r="M452" s="14" t="n">
        <x:f>'Crosswalk'!D78</x:f>
        <x:v>0</x:v>
      </x:c>
      <x:c r="N452" s="14" t="n">
        <x:f>'Crosswalk'!E78</x:f>
        <x:v>1</x:v>
      </x:c>
      <x:c r="O452" s="14" t="n">
        <x:f>'Crosswalk'!F78</x:f>
        <x:v>0</x:v>
      </x:c>
      <x:c r="P452" s="14" t="n">
        <x:f>'Crosswalk'!G78</x:f>
        <x:v>0</x:v>
      </x:c>
      <x:c r="Q452" s="14" t="n">
        <x:f>'Crosswalk'!H78</x:f>
        <x:v>0</x:v>
      </x:c>
      <x:c r="R452" s="14" t="n">
        <x:f>'Crosswalk'!I78</x:f>
        <x:v>0</x:v>
      </x:c>
      <x:c r="S452" s="14" t="n">
        <x:f>'Crosswalk'!J78</x:f>
        <x:v>0</x:v>
      </x:c>
      <x:c r="T452" s="14" t="n">
        <x:f>'Crosswalk'!K78</x:f>
        <x:v>0</x:v>
      </x:c>
      <x:c r="U452" s="14" t="n">
        <x:f>'Crosswalk'!L78</x:f>
        <x:v>0</x:v>
      </x:c>
      <x:c r="V452" s="14" t="n">
        <x:f>'Crosswalk'!M78</x:f>
        <x:v>0</x:v>
      </x:c>
      <x:c r="W452" s="14" t="n">
        <x:f>'Crosswalk'!N78</x:f>
        <x:v>0</x:v>
      </x:c>
      <x:c r="X452" s="17" t="str">
        <x:v>LFS - National Labour Force Survey</x:v>
      </x:c>
      <x:c r="Y452" s="2" t="str"/>
      <x:c r="Z452" s="17" t="str">
        <x:v>Equal-weight peer division composition; not nationally observed. Observed industry detail; within-group ratios only. Definitions may differ from ILO modelled margins.</x:v>
      </x:c>
      <x:c r="AA452" s="2" t="str"/>
      <x:c r="AB452" s="2" t="str">
        <x:v>https://rplumber.ilo.org/data/indicator?format=.csv.gz&amp;id=EMP_TEMP_SEX_EC2_NB_A</x:v>
      </x:c>
    </x:row>
    <x:row r="453" ht="48" customHeight="1">
      <x:c r="A453" s="13" t="str">
        <x:v>CHN</x:v>
      </x:c>
      <x:c r="B453" s="13" t="str">
        <x:v>O</x:v>
      </x:c>
      <x:c r="C453" s="13" t="str">
        <x:v>KOR</x:v>
      </x:c>
      <x:c r="D453" s="13" t="n">
        <x:v>2019</x:v>
      </x:c>
      <x:c r="E453" s="13" t="str">
        <x:v>EC2_ISIC4_O84</x:v>
      </x:c>
      <x:c r="F453" s="18" t="str">
        <x:v>Economic activity (ISIC-Rev.4), 2 digit level: 84 - Public administration and defence; compulsory social security</x:v>
      </x:c>
      <x:c r="G453" s="21" t="n">
        <x:v>1264.367</x:v>
      </x:c>
      <x:c r="H453" s="22" t="n">
        <x:v>0.5</x:v>
      </x:c>
      <x:c r="I453" s="21" t="n">
        <x:f>SUM(G453:G453)</x:f>
        <x:v>1264.367</x:v>
      </x:c>
      <x:c r="J453" s="22" t="n">
        <x:f>G453/I453*H453</x:f>
        <x:v>0.5</x:v>
      </x:c>
      <x:c r="K453" s="13" t="str">
        <x:v>ISIC4:84</x:v>
      </x:c>
      <x:c r="L453" s="15" t="n">
        <x:f>'Crosswalk'!C79</x:f>
        <x:v>0</x:v>
      </x:c>
      <x:c r="M453" s="15" t="n">
        <x:f>'Crosswalk'!D79</x:f>
        <x:v>0</x:v>
      </x:c>
      <x:c r="N453" s="15" t="n">
        <x:f>'Crosswalk'!E79</x:f>
        <x:v>0</x:v>
      </x:c>
      <x:c r="O453" s="15" t="n">
        <x:f>'Crosswalk'!F79</x:f>
        <x:v>0</x:v>
      </x:c>
      <x:c r="P453" s="15" t="n">
        <x:f>'Crosswalk'!G79</x:f>
        <x:v>0</x:v>
      </x:c>
      <x:c r="Q453" s="15" t="n">
        <x:f>'Crosswalk'!H79</x:f>
        <x:v>0</x:v>
      </x:c>
      <x:c r="R453" s="15" t="n">
        <x:f>'Crosswalk'!I79</x:f>
        <x:v>0</x:v>
      </x:c>
      <x:c r="S453" s="15" t="n">
        <x:f>'Crosswalk'!J79</x:f>
        <x:v>0</x:v>
      </x:c>
      <x:c r="T453" s="15" t="n">
        <x:f>'Crosswalk'!K79</x:f>
        <x:v>0</x:v>
      </x:c>
      <x:c r="U453" s="15" t="n">
        <x:f>'Crosswalk'!L79</x:f>
        <x:v>0</x:v>
      </x:c>
      <x:c r="V453" s="15" t="n">
        <x:f>'Crosswalk'!M79</x:f>
        <x:v>0</x:v>
      </x:c>
      <x:c r="W453" s="15" t="n">
        <x:f>'Crosswalk'!N79</x:f>
        <x:v>1</x:v>
      </x:c>
      <x:c r="X453" s="18" t="str">
        <x:v>HIES - Labour and Income Panel Survey</x:v>
      </x:c>
      <x:c r="Y453" s="13" t="str"/>
      <x:c r="Z453" s="18" t="str">
        <x:v>Equal-weight peer division composition; not nationally observed. Observed industry detail; within-group ratios only. Definitions may differ from ILO modelled margins.</x:v>
      </x:c>
      <x:c r="AA453" s="13" t="str"/>
      <x:c r="AB453" s="13" t="str">
        <x:v>https://rplumber.ilo.org/data/indicator?format=.csv.gz&amp;id=EMP_TEMP_SEX_EC2_NB_A</x:v>
      </x:c>
    </x:row>
    <x:row r="454" ht="48" customHeight="1">
      <x:c r="A454" s="2" t="str">
        <x:v>CHN</x:v>
      </x:c>
      <x:c r="B454" s="2" t="str">
        <x:v>O</x:v>
      </x:c>
      <x:c r="C454" s="2" t="str">
        <x:v>IDN</x:v>
      </x:c>
      <x:c r="D454" s="2" t="n">
        <x:v>2024</x:v>
      </x:c>
      <x:c r="E454" s="2" t="str">
        <x:v>EC2_ISIC4_O84</x:v>
      </x:c>
      <x:c r="F454" s="17" t="str">
        <x:v>Economic activity (ISIC-Rev.4), 2 digit level: 84 - Public administration and defence; compulsory social security</x:v>
      </x:c>
      <x:c r="G454" s="19" t="n">
        <x:v>5276.396</x:v>
      </x:c>
      <x:c r="H454" s="20" t="n">
        <x:v>0.5</x:v>
      </x:c>
      <x:c r="I454" s="19" t="n">
        <x:f>SUM(G454:G454)</x:f>
        <x:v>5276.396</x:v>
      </x:c>
      <x:c r="J454" s="20" t="n">
        <x:f>G454/I454*H454</x:f>
        <x:v>0.5</x:v>
      </x:c>
      <x:c r="K454" s="2" t="str">
        <x:v>ISIC4:84</x:v>
      </x:c>
      <x:c r="L454" s="14" t="n">
        <x:f>'Crosswalk'!C79</x:f>
        <x:v>0</x:v>
      </x:c>
      <x:c r="M454" s="14" t="n">
        <x:f>'Crosswalk'!D79</x:f>
        <x:v>0</x:v>
      </x:c>
      <x:c r="N454" s="14" t="n">
        <x:f>'Crosswalk'!E79</x:f>
        <x:v>0</x:v>
      </x:c>
      <x:c r="O454" s="14" t="n">
        <x:f>'Crosswalk'!F79</x:f>
        <x:v>0</x:v>
      </x:c>
      <x:c r="P454" s="14" t="n">
        <x:f>'Crosswalk'!G79</x:f>
        <x:v>0</x:v>
      </x:c>
      <x:c r="Q454" s="14" t="n">
        <x:f>'Crosswalk'!H79</x:f>
        <x:v>0</x:v>
      </x:c>
      <x:c r="R454" s="14" t="n">
        <x:f>'Crosswalk'!I79</x:f>
        <x:v>0</x:v>
      </x:c>
      <x:c r="S454" s="14" t="n">
        <x:f>'Crosswalk'!J79</x:f>
        <x:v>0</x:v>
      </x:c>
      <x:c r="T454" s="14" t="n">
        <x:f>'Crosswalk'!K79</x:f>
        <x:v>0</x:v>
      </x:c>
      <x:c r="U454" s="14" t="n">
        <x:f>'Crosswalk'!L79</x:f>
        <x:v>0</x:v>
      </x:c>
      <x:c r="V454" s="14" t="n">
        <x:f>'Crosswalk'!M79</x:f>
        <x:v>0</x:v>
      </x:c>
      <x:c r="W454" s="14" t="n">
        <x:f>'Crosswalk'!N79</x:f>
        <x:v>1</x:v>
      </x:c>
      <x:c r="X454" s="17" t="str">
        <x:v>LFS - National Labour Force Survey</x:v>
      </x:c>
      <x:c r="Y454" s="2" t="str"/>
      <x:c r="Z454" s="17" t="str">
        <x:v>Equal-weight peer division composition; not nationally observed. Observed industry detail; within-group ratios only. Definitions may differ from ILO modelled margins.</x:v>
      </x:c>
      <x:c r="AA454" s="2" t="str"/>
      <x:c r="AB454" s="2" t="str">
        <x:v>https://rplumber.ilo.org/data/indicator?format=.csv.gz&amp;id=EMP_TEMP_SEX_EC2_NB_A</x:v>
      </x:c>
    </x:row>
    <x:row r="455" ht="48" customHeight="1">
      <x:c r="A455" s="13" t="str">
        <x:v>CHN</x:v>
      </x:c>
      <x:c r="B455" s="13" t="str">
        <x:v>P</x:v>
      </x:c>
      <x:c r="C455" s="13" t="str">
        <x:v>KOR</x:v>
      </x:c>
      <x:c r="D455" s="13" t="n">
        <x:v>2019</x:v>
      </x:c>
      <x:c r="E455" s="13" t="str">
        <x:v>EC2_ISIC4_P85</x:v>
      </x:c>
      <x:c r="F455" s="18" t="str">
        <x:v>Economic activity (ISIC-Rev.4), 2 digit level: 85 - Education</x:v>
      </x:c>
      <x:c r="G455" s="21" t="n">
        <x:v>1897.825</x:v>
      </x:c>
      <x:c r="H455" s="22" t="n">
        <x:v>0.5</x:v>
      </x:c>
      <x:c r="I455" s="21" t="n">
        <x:f>SUM(G455:G455)</x:f>
        <x:v>1897.825</x:v>
      </x:c>
      <x:c r="J455" s="22" t="n">
        <x:f>G455/I455*H455</x:f>
        <x:v>0.5</x:v>
      </x:c>
      <x:c r="K455" s="13" t="str">
        <x:v>ISIC4:85</x:v>
      </x:c>
      <x:c r="L455" s="15" t="n">
        <x:f>'Crosswalk'!C80</x:f>
        <x:v>0</x:v>
      </x:c>
      <x:c r="M455" s="15" t="n">
        <x:f>'Crosswalk'!D80</x:f>
        <x:v>0</x:v>
      </x:c>
      <x:c r="N455" s="15" t="n">
        <x:f>'Crosswalk'!E80</x:f>
        <x:v>0</x:v>
      </x:c>
      <x:c r="O455" s="15" t="n">
        <x:f>'Crosswalk'!F80</x:f>
        <x:v>1</x:v>
      </x:c>
      <x:c r="P455" s="15" t="n">
        <x:f>'Crosswalk'!G80</x:f>
        <x:v>0</x:v>
      </x:c>
      <x:c r="Q455" s="15" t="n">
        <x:f>'Crosswalk'!H80</x:f>
        <x:v>0</x:v>
      </x:c>
      <x:c r="R455" s="15" t="n">
        <x:f>'Crosswalk'!I80</x:f>
        <x:v>0</x:v>
      </x:c>
      <x:c r="S455" s="15" t="n">
        <x:f>'Crosswalk'!J80</x:f>
        <x:v>0</x:v>
      </x:c>
      <x:c r="T455" s="15" t="n">
        <x:f>'Crosswalk'!K80</x:f>
        <x:v>0</x:v>
      </x:c>
      <x:c r="U455" s="15" t="n">
        <x:f>'Crosswalk'!L80</x:f>
        <x:v>0</x:v>
      </x:c>
      <x:c r="V455" s="15" t="n">
        <x:f>'Crosswalk'!M80</x:f>
        <x:v>0</x:v>
      </x:c>
      <x:c r="W455" s="15" t="n">
        <x:f>'Crosswalk'!N80</x:f>
        <x:v>0</x:v>
      </x:c>
      <x:c r="X455" s="18" t="str">
        <x:v>HIES - Labour and Income Panel Survey</x:v>
      </x:c>
      <x:c r="Y455" s="13" t="str"/>
      <x:c r="Z455" s="18" t="str">
        <x:v>Equal-weight peer division composition; not nationally observed. Observed industry detail; within-group ratios only. Definitions may differ from ILO modelled margins.</x:v>
      </x:c>
      <x:c r="AA455" s="13" t="str"/>
      <x:c r="AB455" s="13" t="str">
        <x:v>https://rplumber.ilo.org/data/indicator?format=.csv.gz&amp;id=EMP_TEMP_SEX_EC2_NB_A</x:v>
      </x:c>
    </x:row>
    <x:row r="456" ht="48" customHeight="1">
      <x:c r="A456" s="2" t="str">
        <x:v>CHN</x:v>
      </x:c>
      <x:c r="B456" s="2" t="str">
        <x:v>P</x:v>
      </x:c>
      <x:c r="C456" s="2" t="str">
        <x:v>IDN</x:v>
      </x:c>
      <x:c r="D456" s="2" t="n">
        <x:v>2024</x:v>
      </x:c>
      <x:c r="E456" s="2" t="str">
        <x:v>EC2_ISIC4_P85</x:v>
      </x:c>
      <x:c r="F456" s="17" t="str">
        <x:v>Economic activity (ISIC-Rev.4), 2 digit level: 85 - Education</x:v>
      </x:c>
      <x:c r="G456" s="19" t="n">
        <x:v>7200.536</x:v>
      </x:c>
      <x:c r="H456" s="20" t="n">
        <x:v>0.5</x:v>
      </x:c>
      <x:c r="I456" s="19" t="n">
        <x:f>SUM(G456:G456)</x:f>
        <x:v>7200.536</x:v>
      </x:c>
      <x:c r="J456" s="20" t="n">
        <x:f>G456/I456*H456</x:f>
        <x:v>0.5</x:v>
      </x:c>
      <x:c r="K456" s="2" t="str">
        <x:v>ISIC4:85</x:v>
      </x:c>
      <x:c r="L456" s="14" t="n">
        <x:f>'Crosswalk'!C80</x:f>
        <x:v>0</x:v>
      </x:c>
      <x:c r="M456" s="14" t="n">
        <x:f>'Crosswalk'!D80</x:f>
        <x:v>0</x:v>
      </x:c>
      <x:c r="N456" s="14" t="n">
        <x:f>'Crosswalk'!E80</x:f>
        <x:v>0</x:v>
      </x:c>
      <x:c r="O456" s="14" t="n">
        <x:f>'Crosswalk'!F80</x:f>
        <x:v>1</x:v>
      </x:c>
      <x:c r="P456" s="14" t="n">
        <x:f>'Crosswalk'!G80</x:f>
        <x:v>0</x:v>
      </x:c>
      <x:c r="Q456" s="14" t="n">
        <x:f>'Crosswalk'!H80</x:f>
        <x:v>0</x:v>
      </x:c>
      <x:c r="R456" s="14" t="n">
        <x:f>'Crosswalk'!I80</x:f>
        <x:v>0</x:v>
      </x:c>
      <x:c r="S456" s="14" t="n">
        <x:f>'Crosswalk'!J80</x:f>
        <x:v>0</x:v>
      </x:c>
      <x:c r="T456" s="14" t="n">
        <x:f>'Crosswalk'!K80</x:f>
        <x:v>0</x:v>
      </x:c>
      <x:c r="U456" s="14" t="n">
        <x:f>'Crosswalk'!L80</x:f>
        <x:v>0</x:v>
      </x:c>
      <x:c r="V456" s="14" t="n">
        <x:f>'Crosswalk'!M80</x:f>
        <x:v>0</x:v>
      </x:c>
      <x:c r="W456" s="14" t="n">
        <x:f>'Crosswalk'!N80</x:f>
        <x:v>0</x:v>
      </x:c>
      <x:c r="X456" s="17" t="str">
        <x:v>LFS - National Labour Force Survey</x:v>
      </x:c>
      <x:c r="Y456" s="2" t="str"/>
      <x:c r="Z456" s="17" t="str">
        <x:v>Equal-weight peer division composition; not nationally observed. Observed industry detail; within-group ratios only. Definitions may differ from ILO modelled margins.</x:v>
      </x:c>
      <x:c r="AA456" s="2" t="str"/>
      <x:c r="AB456" s="2" t="str">
        <x:v>https://rplumber.ilo.org/data/indicator?format=.csv.gz&amp;id=EMP_TEMP_SEX_EC2_NB_A</x:v>
      </x:c>
    </x:row>
    <x:row r="457" ht="48" customHeight="1">
      <x:c r="A457" s="13" t="str">
        <x:v>CHN</x:v>
      </x:c>
      <x:c r="B457" s="13" t="str">
        <x:v>Q</x:v>
      </x:c>
      <x:c r="C457" s="13" t="str">
        <x:v>KOR</x:v>
      </x:c>
      <x:c r="D457" s="13" t="n">
        <x:v>2019</x:v>
      </x:c>
      <x:c r="E457" s="13" t="str">
        <x:v>EC2_ISIC4_Q86</x:v>
      </x:c>
      <x:c r="F457" s="18" t="str">
        <x:v>Economic activity (ISIC-Rev.4), 2 digit level: 86 - Human health activities</x:v>
      </x:c>
      <x:c r="G457" s="21" t="n">
        <x:v>1102.51</x:v>
      </x:c>
      <x:c r="H457" s="22" t="n">
        <x:v>0.5</x:v>
      </x:c>
      <x:c r="I457" s="21" t="n">
        <x:f>SUM(G457:G459)</x:f>
        <x:v>2240.319</x:v>
      </x:c>
      <x:c r="J457" s="22" t="n">
        <x:f>G457/I457*H457</x:f>
        <x:v>0.2460609404285729</x:v>
      </x:c>
      <x:c r="K457" s="13" t="str">
        <x:v>ISIC4:86</x:v>
      </x:c>
      <x:c r="L457" s="15" t="n">
        <x:f>'Crosswalk'!C81</x:f>
        <x:v>0</x:v>
      </x:c>
      <x:c r="M457" s="15" t="n">
        <x:f>'Crosswalk'!D81</x:f>
        <x:v>0</x:v>
      </x:c>
      <x:c r="N457" s="15" t="n">
        <x:f>'Crosswalk'!E81</x:f>
        <x:v>0</x:v>
      </x:c>
      <x:c r="O457" s="15" t="n">
        <x:f>'Crosswalk'!F81</x:f>
        <x:v>0</x:v>
      </x:c>
      <x:c r="P457" s="15" t="n">
        <x:f>'Crosswalk'!G81</x:f>
        <x:v>0</x:v>
      </x:c>
      <x:c r="Q457" s="15" t="n">
        <x:f>'Crosswalk'!H81</x:f>
        <x:v>1</x:v>
      </x:c>
      <x:c r="R457" s="15" t="n">
        <x:f>'Crosswalk'!I81</x:f>
        <x:v>0</x:v>
      </x:c>
      <x:c r="S457" s="15" t="n">
        <x:f>'Crosswalk'!J81</x:f>
        <x:v>0</x:v>
      </x:c>
      <x:c r="T457" s="15" t="n">
        <x:f>'Crosswalk'!K81</x:f>
        <x:v>0</x:v>
      </x:c>
      <x:c r="U457" s="15" t="n">
        <x:f>'Crosswalk'!L81</x:f>
        <x:v>0</x:v>
      </x:c>
      <x:c r="V457" s="15" t="n">
        <x:f>'Crosswalk'!M81</x:f>
        <x:v>0</x:v>
      </x:c>
      <x:c r="W457" s="15" t="n">
        <x:f>'Crosswalk'!N81</x:f>
        <x:v>0</x:v>
      </x:c>
      <x:c r="X457" s="18" t="str">
        <x:v>HIES - Labour and Income Panel Survey</x:v>
      </x:c>
      <x:c r="Y457" s="13" t="str"/>
      <x:c r="Z457" s="18" t="str">
        <x:v>Equal-weight peer division composition; not nationally observed. Observed industry detail; within-group ratios only. Definitions may differ from ILO modelled margins.</x:v>
      </x:c>
      <x:c r="AA457" s="13" t="str"/>
      <x:c r="AB457" s="13" t="str">
        <x:v>https://rplumber.ilo.org/data/indicator?format=.csv.gz&amp;id=EMP_TEMP_SEX_EC2_NB_A</x:v>
      </x:c>
    </x:row>
    <x:row r="458" ht="48" customHeight="1">
      <x:c r="A458" s="2" t="str">
        <x:v>CHN</x:v>
      </x:c>
      <x:c r="B458" s="2" t="str">
        <x:v>Q</x:v>
      </x:c>
      <x:c r="C458" s="2" t="str">
        <x:v>KOR</x:v>
      </x:c>
      <x:c r="D458" s="2" t="n">
        <x:v>2019</x:v>
      </x:c>
      <x:c r="E458" s="2" t="str">
        <x:v>EC2_ISIC4_Q87</x:v>
      </x:c>
      <x:c r="F458" s="17" t="str">
        <x:v>Economic activity (ISIC-Rev.4), 2 digit level: 87 - Residential care activities</x:v>
      </x:c>
      <x:c r="G458" s="19" t="n">
        <x:v>124.543</x:v>
      </x:c>
      <x:c r="H458" s="20" t="n">
        <x:v>0.5</x:v>
      </x:c>
      <x:c r="I458" s="19" t="n">
        <x:f>SUM(G457:G459)</x:f>
        <x:v>2240.319</x:v>
      </x:c>
      <x:c r="J458" s="20" t="n">
        <x:f>G458/I458*H458</x:f>
        <x:v>0.027795818363367003</x:v>
      </x:c>
      <x:c r="K458" s="2" t="str">
        <x:v>ISIC4:87</x:v>
      </x:c>
      <x:c r="L458" s="14" t="n">
        <x:f>'Crosswalk'!C82</x:f>
        <x:v>0</x:v>
      </x:c>
      <x:c r="M458" s="14" t="n">
        <x:f>'Crosswalk'!D82</x:f>
        <x:v>0</x:v>
      </x:c>
      <x:c r="N458" s="14" t="n">
        <x:f>'Crosswalk'!E82</x:f>
        <x:v>0</x:v>
      </x:c>
      <x:c r="O458" s="14" t="n">
        <x:f>'Crosswalk'!F82</x:f>
        <x:v>0</x:v>
      </x:c>
      <x:c r="P458" s="14" t="n">
        <x:f>'Crosswalk'!G82</x:f>
        <x:v>0</x:v>
      </x:c>
      <x:c r="Q458" s="14" t="n">
        <x:f>'Crosswalk'!H82</x:f>
        <x:v>1</x:v>
      </x:c>
      <x:c r="R458" s="14" t="n">
        <x:f>'Crosswalk'!I82</x:f>
        <x:v>0</x:v>
      </x:c>
      <x:c r="S458" s="14" t="n">
        <x:f>'Crosswalk'!J82</x:f>
        <x:v>0</x:v>
      </x:c>
      <x:c r="T458" s="14" t="n">
        <x:f>'Crosswalk'!K82</x:f>
        <x:v>0</x:v>
      </x:c>
      <x:c r="U458" s="14" t="n">
        <x:f>'Crosswalk'!L82</x:f>
        <x:v>0</x:v>
      </x:c>
      <x:c r="V458" s="14" t="n">
        <x:f>'Crosswalk'!M82</x:f>
        <x:v>0</x:v>
      </x:c>
      <x:c r="W458" s="14" t="n">
        <x:f>'Crosswalk'!N82</x:f>
        <x:v>0</x:v>
      </x:c>
      <x:c r="X458" s="17" t="str">
        <x:v>HIES - Labour and Income Panel Survey</x:v>
      </x:c>
      <x:c r="Y458" s="2" t="str"/>
      <x:c r="Z458" s="17" t="str">
        <x:v>Equal-weight peer division composition; not nationally observed. Observed industry detail; within-group ratios only. Definitions may differ from ILO modelled margins.</x:v>
      </x:c>
      <x:c r="AA458" s="2" t="str"/>
      <x:c r="AB458" s="2" t="str">
        <x:v>https://rplumber.ilo.org/data/indicator?format=.csv.gz&amp;id=EMP_TEMP_SEX_EC2_NB_A</x:v>
      </x:c>
    </x:row>
    <x:row r="459" ht="48" customHeight="1">
      <x:c r="A459" s="13" t="str">
        <x:v>CHN</x:v>
      </x:c>
      <x:c r="B459" s="13" t="str">
        <x:v>Q</x:v>
      </x:c>
      <x:c r="C459" s="13" t="str">
        <x:v>KOR</x:v>
      </x:c>
      <x:c r="D459" s="13" t="n">
        <x:v>2019</x:v>
      </x:c>
      <x:c r="E459" s="13" t="str">
        <x:v>EC2_ISIC4_Q88</x:v>
      </x:c>
      <x:c r="F459" s="18" t="str">
        <x:v>Economic activity (ISIC-Rev.4), 2 digit level: 88 - Social work activities without accommodation</x:v>
      </x:c>
      <x:c r="G459" s="21" t="n">
        <x:v>1013.266</x:v>
      </x:c>
      <x:c r="H459" s="22" t="n">
        <x:v>0.5</x:v>
      </x:c>
      <x:c r="I459" s="21" t="n">
        <x:f>SUM(G457:G459)</x:f>
        <x:v>2240.319</x:v>
      </x:c>
      <x:c r="J459" s="22" t="n">
        <x:f>G459/I459*H459</x:f>
        <x:v>0.2261432412080601</x:v>
      </x:c>
      <x:c r="K459" s="13" t="str">
        <x:v>ISIC4:88</x:v>
      </x:c>
      <x:c r="L459" s="15" t="n">
        <x:f>'Crosswalk'!C83</x:f>
        <x:v>0</x:v>
      </x:c>
      <x:c r="M459" s="15" t="n">
        <x:f>'Crosswalk'!D83</x:f>
        <x:v>0</x:v>
      </x:c>
      <x:c r="N459" s="15" t="n">
        <x:f>'Crosswalk'!E83</x:f>
        <x:v>0</x:v>
      </x:c>
      <x:c r="O459" s="15" t="n">
        <x:f>'Crosswalk'!F83</x:f>
        <x:v>0</x:v>
      </x:c>
      <x:c r="P459" s="15" t="n">
        <x:f>'Crosswalk'!G83</x:f>
        <x:v>0</x:v>
      </x:c>
      <x:c r="Q459" s="15" t="n">
        <x:f>'Crosswalk'!H83</x:f>
        <x:v>0</x:v>
      </x:c>
      <x:c r="R459" s="15" t="n">
        <x:f>'Crosswalk'!I83</x:f>
        <x:v>0</x:v>
      </x:c>
      <x:c r="S459" s="15" t="n">
        <x:f>'Crosswalk'!J83</x:f>
        <x:v>0</x:v>
      </x:c>
      <x:c r="T459" s="15" t="n">
        <x:f>'Crosswalk'!K83</x:f>
        <x:v>0</x:v>
      </x:c>
      <x:c r="U459" s="15" t="n">
        <x:f>'Crosswalk'!L83</x:f>
        <x:v>0</x:v>
      </x:c>
      <x:c r="V459" s="15" t="n">
        <x:f>'Crosswalk'!M83</x:f>
        <x:v>0</x:v>
      </x:c>
      <x:c r="W459" s="15" t="n">
        <x:f>'Crosswalk'!N83</x:f>
        <x:v>1</x:v>
      </x:c>
      <x:c r="X459" s="18" t="str">
        <x:v>HIES - Labour and Income Panel Survey</x:v>
      </x:c>
      <x:c r="Y459" s="13" t="str"/>
      <x:c r="Z459" s="18" t="str">
        <x:v>Equal-weight peer division composition; not nationally observed. Observed industry detail; within-group ratios only. Definitions may differ from ILO modelled margins.</x:v>
      </x:c>
      <x:c r="AA459" s="13" t="str"/>
      <x:c r="AB459" s="13" t="str">
        <x:v>https://rplumber.ilo.org/data/indicator?format=.csv.gz&amp;id=EMP_TEMP_SEX_EC2_NB_A</x:v>
      </x:c>
    </x:row>
    <x:row r="460" ht="48" customHeight="1">
      <x:c r="A460" s="2" t="str">
        <x:v>CHN</x:v>
      </x:c>
      <x:c r="B460" s="2" t="str">
        <x:v>Q</x:v>
      </x:c>
      <x:c r="C460" s="2" t="str">
        <x:v>IDN</x:v>
      </x:c>
      <x:c r="D460" s="2" t="n">
        <x:v>2024</x:v>
      </x:c>
      <x:c r="E460" s="2" t="str">
        <x:v>EC2_ISIC4_Q86</x:v>
      </x:c>
      <x:c r="F460" s="17" t="str">
        <x:v>Economic activity (ISIC-Rev.4), 2 digit level: 86 - Human health activities</x:v>
      </x:c>
      <x:c r="G460" s="19" t="n">
        <x:v>2372.3</x:v>
      </x:c>
      <x:c r="H460" s="20" t="n">
        <x:v>0.5</x:v>
      </x:c>
      <x:c r="I460" s="19" t="n">
        <x:f>SUM(G460:G462)</x:f>
        <x:v>2433.463</x:v>
      </x:c>
      <x:c r="J460" s="20" t="n">
        <x:f>G460/I460*H460</x:f>
        <x:v>0.4874329299438701</x:v>
      </x:c>
      <x:c r="K460" s="2" t="str">
        <x:v>ISIC4:86</x:v>
      </x:c>
      <x:c r="L460" s="14" t="n">
        <x:f>'Crosswalk'!C81</x:f>
        <x:v>0</x:v>
      </x:c>
      <x:c r="M460" s="14" t="n">
        <x:f>'Crosswalk'!D81</x:f>
        <x:v>0</x:v>
      </x:c>
      <x:c r="N460" s="14" t="n">
        <x:f>'Crosswalk'!E81</x:f>
        <x:v>0</x:v>
      </x:c>
      <x:c r="O460" s="14" t="n">
        <x:f>'Crosswalk'!F81</x:f>
        <x:v>0</x:v>
      </x:c>
      <x:c r="P460" s="14" t="n">
        <x:f>'Crosswalk'!G81</x:f>
        <x:v>0</x:v>
      </x:c>
      <x:c r="Q460" s="14" t="n">
        <x:f>'Crosswalk'!H81</x:f>
        <x:v>1</x:v>
      </x:c>
      <x:c r="R460" s="14" t="n">
        <x:f>'Crosswalk'!I81</x:f>
        <x:v>0</x:v>
      </x:c>
      <x:c r="S460" s="14" t="n">
        <x:f>'Crosswalk'!J81</x:f>
        <x:v>0</x:v>
      </x:c>
      <x:c r="T460" s="14" t="n">
        <x:f>'Crosswalk'!K81</x:f>
        <x:v>0</x:v>
      </x:c>
      <x:c r="U460" s="14" t="n">
        <x:f>'Crosswalk'!L81</x:f>
        <x:v>0</x:v>
      </x:c>
      <x:c r="V460" s="14" t="n">
        <x:f>'Crosswalk'!M81</x:f>
        <x:v>0</x:v>
      </x:c>
      <x:c r="W460" s="14" t="n">
        <x:f>'Crosswalk'!N81</x:f>
        <x:v>0</x:v>
      </x:c>
      <x:c r="X460" s="17" t="str">
        <x:v>LFS - National Labour Force Survey</x:v>
      </x:c>
      <x:c r="Y460" s="2" t="str"/>
      <x:c r="Z460" s="17" t="str">
        <x:v>Equal-weight peer division composition; not nationally observed. Observed industry detail; within-group ratios only. Definitions may differ from ILO modelled margins.</x:v>
      </x:c>
      <x:c r="AA460" s="2" t="str"/>
      <x:c r="AB460" s="2" t="str">
        <x:v>https://rplumber.ilo.org/data/indicator?format=.csv.gz&amp;id=EMP_TEMP_SEX_EC2_NB_A</x:v>
      </x:c>
    </x:row>
    <x:row r="461" ht="48" customHeight="1">
      <x:c r="A461" s="13" t="str">
        <x:v>CHN</x:v>
      </x:c>
      <x:c r="B461" s="13" t="str">
        <x:v>Q</x:v>
      </x:c>
      <x:c r="C461" s="13" t="str">
        <x:v>IDN</x:v>
      </x:c>
      <x:c r="D461" s="13" t="n">
        <x:v>2024</x:v>
      </x:c>
      <x:c r="E461" s="13" t="str">
        <x:v>EC2_ISIC4_Q87</x:v>
      </x:c>
      <x:c r="F461" s="18" t="str">
        <x:v>Economic activity (ISIC-Rev.4), 2 digit level: 87 - Residential care activities</x:v>
      </x:c>
      <x:c r="G461" s="21" t="n">
        <x:v>19.838</x:v>
      </x:c>
      <x:c r="H461" s="22" t="n">
        <x:v>0.5</x:v>
      </x:c>
      <x:c r="I461" s="21" t="n">
        <x:f>SUM(G460:G462)</x:f>
        <x:v>2433.463</x:v>
      </x:c>
      <x:c r="J461" s="22" t="n">
        <x:f>G461/I461*H461</x:f>
        <x:v>0.004076084164830121</x:v>
      </x:c>
      <x:c r="K461" s="13" t="str">
        <x:v>ISIC4:87</x:v>
      </x:c>
      <x:c r="L461" s="15" t="n">
        <x:f>'Crosswalk'!C82</x:f>
        <x:v>0</x:v>
      </x:c>
      <x:c r="M461" s="15" t="n">
        <x:f>'Crosswalk'!D82</x:f>
        <x:v>0</x:v>
      </x:c>
      <x:c r="N461" s="15" t="n">
        <x:f>'Crosswalk'!E82</x:f>
        <x:v>0</x:v>
      </x:c>
      <x:c r="O461" s="15" t="n">
        <x:f>'Crosswalk'!F82</x:f>
        <x:v>0</x:v>
      </x:c>
      <x:c r="P461" s="15" t="n">
        <x:f>'Crosswalk'!G82</x:f>
        <x:v>0</x:v>
      </x:c>
      <x:c r="Q461" s="15" t="n">
        <x:f>'Crosswalk'!H82</x:f>
        <x:v>1</x:v>
      </x:c>
      <x:c r="R461" s="15" t="n">
        <x:f>'Crosswalk'!I82</x:f>
        <x:v>0</x:v>
      </x:c>
      <x:c r="S461" s="15" t="n">
        <x:f>'Crosswalk'!J82</x:f>
        <x:v>0</x:v>
      </x:c>
      <x:c r="T461" s="15" t="n">
        <x:f>'Crosswalk'!K82</x:f>
        <x:v>0</x:v>
      </x:c>
      <x:c r="U461" s="15" t="n">
        <x:f>'Crosswalk'!L82</x:f>
        <x:v>0</x:v>
      </x:c>
      <x:c r="V461" s="15" t="n">
        <x:f>'Crosswalk'!M82</x:f>
        <x:v>0</x:v>
      </x:c>
      <x:c r="W461" s="15" t="n">
        <x:f>'Crosswalk'!N82</x:f>
        <x:v>0</x:v>
      </x:c>
      <x:c r="X461" s="18" t="str">
        <x:v>LFS - National Labour Force Survey</x:v>
      </x:c>
      <x:c r="Y461" s="13" t="str"/>
      <x:c r="Z461" s="18" t="str">
        <x:v>Equal-weight peer division composition; not nationally observed. Observed industry detail; within-group ratios only. Definitions may differ from ILO modelled margins.</x:v>
      </x:c>
      <x:c r="AA461" s="13" t="str"/>
      <x:c r="AB461" s="13" t="str">
        <x:v>https://rplumber.ilo.org/data/indicator?format=.csv.gz&amp;id=EMP_TEMP_SEX_EC2_NB_A</x:v>
      </x:c>
    </x:row>
    <x:row r="462" ht="48" customHeight="1">
      <x:c r="A462" s="2" t="str">
        <x:v>CHN</x:v>
      </x:c>
      <x:c r="B462" s="2" t="str">
        <x:v>Q</x:v>
      </x:c>
      <x:c r="C462" s="2" t="str">
        <x:v>IDN</x:v>
      </x:c>
      <x:c r="D462" s="2" t="n">
        <x:v>2024</x:v>
      </x:c>
      <x:c r="E462" s="2" t="str">
        <x:v>EC2_ISIC4_Q88</x:v>
      </x:c>
      <x:c r="F462" s="17" t="str">
        <x:v>Economic activity (ISIC-Rev.4), 2 digit level: 88 - Social work activities without accommodation</x:v>
      </x:c>
      <x:c r="G462" s="19" t="n">
        <x:v>41.325</x:v>
      </x:c>
      <x:c r="H462" s="20" t="n">
        <x:v>0.5</x:v>
      </x:c>
      <x:c r="I462" s="19" t="n">
        <x:f>SUM(G460:G462)</x:f>
        <x:v>2433.463</x:v>
      </x:c>
      <x:c r="J462" s="20" t="n">
        <x:f>G462/I462*H462</x:f>
        <x:v>0.008490985891299764</x:v>
      </x:c>
      <x:c r="K462" s="2" t="str">
        <x:v>ISIC4:88</x:v>
      </x:c>
      <x:c r="L462" s="14" t="n">
        <x:f>'Crosswalk'!C83</x:f>
        <x:v>0</x:v>
      </x:c>
      <x:c r="M462" s="14" t="n">
        <x:f>'Crosswalk'!D83</x:f>
        <x:v>0</x:v>
      </x:c>
      <x:c r="N462" s="14" t="n">
        <x:f>'Crosswalk'!E83</x:f>
        <x:v>0</x:v>
      </x:c>
      <x:c r="O462" s="14" t="n">
        <x:f>'Crosswalk'!F83</x:f>
        <x:v>0</x:v>
      </x:c>
      <x:c r="P462" s="14" t="n">
        <x:f>'Crosswalk'!G83</x:f>
        <x:v>0</x:v>
      </x:c>
      <x:c r="Q462" s="14" t="n">
        <x:f>'Crosswalk'!H83</x:f>
        <x:v>0</x:v>
      </x:c>
      <x:c r="R462" s="14" t="n">
        <x:f>'Crosswalk'!I83</x:f>
        <x:v>0</x:v>
      </x:c>
      <x:c r="S462" s="14" t="n">
        <x:f>'Crosswalk'!J83</x:f>
        <x:v>0</x:v>
      </x:c>
      <x:c r="T462" s="14" t="n">
        <x:f>'Crosswalk'!K83</x:f>
        <x:v>0</x:v>
      </x:c>
      <x:c r="U462" s="14" t="n">
        <x:f>'Crosswalk'!L83</x:f>
        <x:v>0</x:v>
      </x:c>
      <x:c r="V462" s="14" t="n">
        <x:f>'Crosswalk'!M83</x:f>
        <x:v>0</x:v>
      </x:c>
      <x:c r="W462" s="14" t="n">
        <x:f>'Crosswalk'!N83</x:f>
        <x:v>1</x:v>
      </x:c>
      <x:c r="X462" s="17" t="str">
        <x:v>LFS - National Labour Force Survey</x:v>
      </x:c>
      <x:c r="Y462" s="2" t="str"/>
      <x:c r="Z462" s="17" t="str">
        <x:v>Equal-weight peer division composition; not nationally observed. Observed industry detail; within-group ratios only. Definitions may differ from ILO modelled margins.</x:v>
      </x:c>
      <x:c r="AA462" s="2" t="str"/>
      <x:c r="AB462" s="2" t="str">
        <x:v>https://rplumber.ilo.org/data/indicator?format=.csv.gz&amp;id=EMP_TEMP_SEX_EC2_NB_A</x:v>
      </x:c>
    </x:row>
    <x:row r="463" ht="48" customHeight="1">
      <x:c r="A463" s="13" t="str">
        <x:v>CHN</x:v>
      </x:c>
      <x:c r="B463" s="13" t="str">
        <x:v>RSTU</x:v>
      </x:c>
      <x:c r="C463" s="13" t="str">
        <x:v>IND</x:v>
      </x:c>
      <x:c r="D463" s="13" t="n">
        <x:v>2024</x:v>
      </x:c>
      <x:c r="E463" s="13" t="str">
        <x:v>EC2_ISIC4_R90</x:v>
      </x:c>
      <x:c r="F463" s="18" t="str">
        <x:v>Economic activity (ISIC-Rev.4), 2 digit level: 90 - Creative, arts and entertainment activities</x:v>
      </x:c>
      <x:c r="G463" s="21" t="n">
        <x:v>652.477</x:v>
      </x:c>
      <x:c r="H463" s="22" t="n">
        <x:v>0.13375957353486959</x:v>
      </x:c>
      <x:c r="I463" s="21" t="n">
        <x:f>SUM(G463:G466)</x:f>
        <x:v>1016.1619999999999</x:v>
      </x:c>
      <x:c r="J463" s="22" t="n">
        <x:f>G463/I463*H463</x:f>
        <x:v>0.08588694052848966</x:v>
      </x:c>
      <x:c r="K463" s="13" t="str">
        <x:v>ISIC4:90</x:v>
      </x:c>
      <x:c r="L463" s="15" t="n">
        <x:f>'Crosswalk'!C84</x:f>
        <x:v>0</x:v>
      </x:c>
      <x:c r="M463" s="15" t="n">
        <x:f>'Crosswalk'!D84</x:f>
        <x:v>0</x:v>
      </x:c>
      <x:c r="N463" s="15" t="n">
        <x:f>'Crosswalk'!E84</x:f>
        <x:v>0</x:v>
      </x:c>
      <x:c r="O463" s="15" t="n">
        <x:f>'Crosswalk'!F84</x:f>
        <x:v>0</x:v>
      </x:c>
      <x:c r="P463" s="15" t="n">
        <x:f>'Crosswalk'!G84</x:f>
        <x:v>0</x:v>
      </x:c>
      <x:c r="Q463" s="15" t="n">
        <x:f>'Crosswalk'!H84</x:f>
        <x:v>0</x:v>
      </x:c>
      <x:c r="R463" s="15" t="n">
        <x:f>'Crosswalk'!I84</x:f>
        <x:v>0</x:v>
      </x:c>
      <x:c r="S463" s="15" t="n">
        <x:f>'Crosswalk'!J84</x:f>
        <x:v>0</x:v>
      </x:c>
      <x:c r="T463" s="15" t="n">
        <x:f>'Crosswalk'!K84</x:f>
        <x:v>1</x:v>
      </x:c>
      <x:c r="U463" s="15" t="n">
        <x:f>'Crosswalk'!L84</x:f>
        <x:v>0</x:v>
      </x:c>
      <x:c r="V463" s="15" t="n">
        <x:f>'Crosswalk'!M84</x:f>
        <x:v>0</x:v>
      </x:c>
      <x:c r="W463" s="15" t="n">
        <x:f>'Crosswalk'!N84</x:f>
        <x:v>0</x:v>
      </x:c>
      <x:c r="X463" s="18" t="str">
        <x:v>LFS - Periodic Labour Force Survey</x:v>
      </x:c>
      <x:c r="Y463" s="13" t="str"/>
      <x:c r="Z463" s="18" t="str">
        <x:v>Equal-weight peer division composition; not nationally observed. Observed industry detail; within-group ratios only. Definitions may differ from ILO modelled margins.</x:v>
      </x:c>
      <x:c r="AA463" s="13" t="str"/>
      <x:c r="AB463" s="13" t="str">
        <x:v>https://rplumber.ilo.org/data/indicator?format=.csv.gz&amp;id=EMP_TEMP_SEX_EC2_NB_A</x:v>
      </x:c>
    </x:row>
    <x:row r="464" ht="48" customHeight="1">
      <x:c r="A464" s="2" t="str">
        <x:v>CHN</x:v>
      </x:c>
      <x:c r="B464" s="2" t="str">
        <x:v>RSTU</x:v>
      </x:c>
      <x:c r="C464" s="2" t="str">
        <x:v>IND</x:v>
      </x:c>
      <x:c r="D464" s="2" t="n">
        <x:v>2024</x:v>
      </x:c>
      <x:c r="E464" s="2" t="str">
        <x:v>EC2_ISIC4_R91</x:v>
      </x:c>
      <x:c r="F464" s="17" t="str">
        <x:v>Economic activity (ISIC-Rev.4), 2 digit level: 91 - Libraries, archives, museums and other cultural activities</x:v>
      </x:c>
      <x:c r="G464" s="19" t="n">
        <x:v>45.231</x:v>
      </x:c>
      <x:c r="H464" s="20" t="n">
        <x:v>0.13375957353486959</x:v>
      </x:c>
      <x:c r="I464" s="19" t="n">
        <x:f>SUM(G463:G466)</x:f>
        <x:v>1016.1619999999999</x:v>
      </x:c>
      <x:c r="J464" s="20" t="n">
        <x:f>G464/I464*H464</x:f>
        <x:v>0.005953853096805122</x:v>
      </x:c>
      <x:c r="K464" s="2" t="str">
        <x:v>ISIC4:91</x:v>
      </x:c>
      <x:c r="L464" s="14" t="n">
        <x:f>'Crosswalk'!C85</x:f>
        <x:v>0</x:v>
      </x:c>
      <x:c r="M464" s="14" t="n">
        <x:f>'Crosswalk'!D85</x:f>
        <x:v>0</x:v>
      </x:c>
      <x:c r="N464" s="14" t="n">
        <x:f>'Crosswalk'!E85</x:f>
        <x:v>0</x:v>
      </x:c>
      <x:c r="O464" s="14" t="n">
        <x:f>'Crosswalk'!F85</x:f>
        <x:v>0</x:v>
      </x:c>
      <x:c r="P464" s="14" t="n">
        <x:f>'Crosswalk'!G85</x:f>
        <x:v>0</x:v>
      </x:c>
      <x:c r="Q464" s="14" t="n">
        <x:f>'Crosswalk'!H85</x:f>
        <x:v>0</x:v>
      </x:c>
      <x:c r="R464" s="14" t="n">
        <x:f>'Crosswalk'!I85</x:f>
        <x:v>0</x:v>
      </x:c>
      <x:c r="S464" s="14" t="n">
        <x:f>'Crosswalk'!J85</x:f>
        <x:v>0</x:v>
      </x:c>
      <x:c r="T464" s="14" t="n">
        <x:f>'Crosswalk'!K85</x:f>
        <x:v>0</x:v>
      </x:c>
      <x:c r="U464" s="14" t="n">
        <x:f>'Crosswalk'!L85</x:f>
        <x:v>0</x:v>
      </x:c>
      <x:c r="V464" s="14" t="n">
        <x:f>'Crosswalk'!M85</x:f>
        <x:v>0</x:v>
      </x:c>
      <x:c r="W464" s="14" t="n">
        <x:f>'Crosswalk'!N85</x:f>
        <x:v>1</x:v>
      </x:c>
      <x:c r="X464" s="17" t="str">
        <x:v>LFS - Periodic Labour Force Survey</x:v>
      </x:c>
      <x:c r="Y464" s="2" t="str"/>
      <x:c r="Z464" s="17" t="str">
        <x:v>Equal-weight peer division composition; not nationally observed. Observed industry detail; within-group ratios only. Definitions may differ from ILO modelled margins.</x:v>
      </x:c>
      <x:c r="AA464" s="2" t="str"/>
      <x:c r="AB464" s="2" t="str">
        <x:v>https://rplumber.ilo.org/data/indicator?format=.csv.gz&amp;id=EMP_TEMP_SEX_EC2_NB_A</x:v>
      </x:c>
    </x:row>
    <x:row r="465" ht="48" customHeight="1">
      <x:c r="A465" s="13" t="str">
        <x:v>CHN</x:v>
      </x:c>
      <x:c r="B465" s="13" t="str">
        <x:v>RSTU</x:v>
      </x:c>
      <x:c r="C465" s="13" t="str">
        <x:v>IND</x:v>
      </x:c>
      <x:c r="D465" s="13" t="n">
        <x:v>2024</x:v>
      </x:c>
      <x:c r="E465" s="13" t="str">
        <x:v>EC2_ISIC4_R92</x:v>
      </x:c>
      <x:c r="F465" s="18" t="str">
        <x:v>Economic activity (ISIC-Rev.4), 2 digit level: 92 - Gambling and betting activities</x:v>
      </x:c>
      <x:c r="G465" s="21" t="n">
        <x:v>117.396</x:v>
      </x:c>
      <x:c r="H465" s="22" t="n">
        <x:v>0.13375957353486959</x:v>
      </x:c>
      <x:c r="I465" s="21" t="n">
        <x:f>SUM(G463:G466)</x:f>
        <x:v>1016.1619999999999</x:v>
      </x:c>
      <x:c r="J465" s="22" t="n">
        <x:f>G465/I465*H465</x:f>
        <x:v>0.015453086116878558</x:v>
      </x:c>
      <x:c r="K465" s="13" t="str">
        <x:v>ISIC4:92</x:v>
      </x:c>
      <x:c r="L465" s="15" t="n">
        <x:f>'Crosswalk'!C86</x:f>
        <x:v>0</x:v>
      </x:c>
      <x:c r="M465" s="15" t="n">
        <x:f>'Crosswalk'!D86</x:f>
        <x:v>0</x:v>
      </x:c>
      <x:c r="N465" s="15" t="n">
        <x:f>'Crosswalk'!E86</x:f>
        <x:v>0</x:v>
      </x:c>
      <x:c r="O465" s="15" t="n">
        <x:f>'Crosswalk'!F86</x:f>
        <x:v>1</x:v>
      </x:c>
      <x:c r="P465" s="15" t="n">
        <x:f>'Crosswalk'!G86</x:f>
        <x:v>0</x:v>
      </x:c>
      <x:c r="Q465" s="15" t="n">
        <x:f>'Crosswalk'!H86</x:f>
        <x:v>0</x:v>
      </x:c>
      <x:c r="R465" s="15" t="n">
        <x:f>'Crosswalk'!I86</x:f>
        <x:v>0</x:v>
      </x:c>
      <x:c r="S465" s="15" t="n">
        <x:f>'Crosswalk'!J86</x:f>
        <x:v>0</x:v>
      </x:c>
      <x:c r="T465" s="15" t="n">
        <x:f>'Crosswalk'!K86</x:f>
        <x:v>0</x:v>
      </x:c>
      <x:c r="U465" s="15" t="n">
        <x:f>'Crosswalk'!L86</x:f>
        <x:v>0</x:v>
      </x:c>
      <x:c r="V465" s="15" t="n">
        <x:f>'Crosswalk'!M86</x:f>
        <x:v>0</x:v>
      </x:c>
      <x:c r="W465" s="15" t="n">
        <x:f>'Crosswalk'!N86</x:f>
        <x:v>0</x:v>
      </x:c>
      <x:c r="X465" s="18" t="str">
        <x:v>LFS - Periodic Labour Force Survey</x:v>
      </x:c>
      <x:c r="Y465" s="13" t="str"/>
      <x:c r="Z465" s="18" t="str">
        <x:v>Equal-weight peer division composition; not nationally observed. Observed industry detail; within-group ratios only. Definitions may differ from ILO modelled margins.</x:v>
      </x:c>
      <x:c r="AA465" s="13" t="str"/>
      <x:c r="AB465" s="13" t="str">
        <x:v>https://rplumber.ilo.org/data/indicator?format=.csv.gz&amp;id=EMP_TEMP_SEX_EC2_NB_A</x:v>
      </x:c>
    </x:row>
    <x:row r="466" ht="48" customHeight="1">
      <x:c r="A466" s="2" t="str">
        <x:v>CHN</x:v>
      </x:c>
      <x:c r="B466" s="2" t="str">
        <x:v>RSTU</x:v>
      </x:c>
      <x:c r="C466" s="2" t="str">
        <x:v>IND</x:v>
      </x:c>
      <x:c r="D466" s="2" t="n">
        <x:v>2024</x:v>
      </x:c>
      <x:c r="E466" s="2" t="str">
        <x:v>EC2_ISIC4_R93</x:v>
      </x:c>
      <x:c r="F466" s="17" t="str">
        <x:v>Economic activity (ISIC-Rev.4), 2 digit level: 93 - Sports activities and amusement and recreation activities</x:v>
      </x:c>
      <x:c r="G466" s="19" t="n">
        <x:v>201.058</x:v>
      </x:c>
      <x:c r="H466" s="20" t="n">
        <x:v>0.13375957353486959</x:v>
      </x:c>
      <x:c r="I466" s="19" t="n">
        <x:f>SUM(G463:G466)</x:f>
        <x:v>1016.1619999999999</x:v>
      </x:c>
      <x:c r="J466" s="20" t="n">
        <x:f>G466/I466*H466</x:f>
        <x:v>0.02646569379269625</x:v>
      </x:c>
      <x:c r="K466" s="2" t="str">
        <x:v>ISIC4:93</x:v>
      </x:c>
      <x:c r="L466" s="14" t="n">
        <x:f>'Crosswalk'!C87</x:f>
        <x:v>0</x:v>
      </x:c>
      <x:c r="M466" s="14" t="n">
        <x:f>'Crosswalk'!D87</x:f>
        <x:v>0</x:v>
      </x:c>
      <x:c r="N466" s="14" t="n">
        <x:f>'Crosswalk'!E87</x:f>
        <x:v>0</x:v>
      </x:c>
      <x:c r="O466" s="14" t="n">
        <x:f>'Crosswalk'!F87</x:f>
        <x:v>1</x:v>
      </x:c>
      <x:c r="P466" s="14" t="n">
        <x:f>'Crosswalk'!G87</x:f>
        <x:v>0</x:v>
      </x:c>
      <x:c r="Q466" s="14" t="n">
        <x:f>'Crosswalk'!H87</x:f>
        <x:v>0</x:v>
      </x:c>
      <x:c r="R466" s="14" t="n">
        <x:f>'Crosswalk'!I87</x:f>
        <x:v>0</x:v>
      </x:c>
      <x:c r="S466" s="14" t="n">
        <x:f>'Crosswalk'!J87</x:f>
        <x:v>0</x:v>
      </x:c>
      <x:c r="T466" s="14" t="n">
        <x:f>'Crosswalk'!K87</x:f>
        <x:v>0</x:v>
      </x:c>
      <x:c r="U466" s="14" t="n">
        <x:f>'Crosswalk'!L87</x:f>
        <x:v>0</x:v>
      </x:c>
      <x:c r="V466" s="14" t="n">
        <x:f>'Crosswalk'!M87</x:f>
        <x:v>0</x:v>
      </x:c>
      <x:c r="W466" s="14" t="n">
        <x:f>'Crosswalk'!N87</x:f>
        <x:v>0</x:v>
      </x:c>
      <x:c r="X466" s="17" t="str">
        <x:v>LFS - Periodic Labour Force Survey</x:v>
      </x:c>
      <x:c r="Y466" s="2" t="str"/>
      <x:c r="Z466" s="17" t="str">
        <x:v>Equal-weight peer division composition; not nationally observed. Observed industry detail; within-group ratios only. Definitions may differ from ILO modelled margins.</x:v>
      </x:c>
      <x:c r="AA466" s="2" t="str"/>
      <x:c r="AB466" s="2" t="str">
        <x:v>https://rplumber.ilo.org/data/indicator?format=.csv.gz&amp;id=EMP_TEMP_SEX_EC2_NB_A</x:v>
      </x:c>
    </x:row>
    <x:row r="467" ht="48" customHeight="1">
      <x:c r="A467" s="13" t="str">
        <x:v>CHN</x:v>
      </x:c>
      <x:c r="B467" s="13" t="str">
        <x:v>RSTU</x:v>
      </x:c>
      <x:c r="C467" s="13" t="str">
        <x:v>IDN</x:v>
      </x:c>
      <x:c r="D467" s="13" t="n">
        <x:v>2024</x:v>
      </x:c>
      <x:c r="E467" s="13" t="str">
        <x:v>EC2_ISIC4_R90</x:v>
      </x:c>
      <x:c r="F467" s="18" t="str">
        <x:v>Economic activity (ISIC-Rev.4), 2 digit level: 90 - Creative, arts and entertainment activities</x:v>
      </x:c>
      <x:c r="G467" s="21" t="n">
        <x:v>254.979</x:v>
      </x:c>
      <x:c r="H467" s="22" t="n">
        <x:v>0.13375957353486959</x:v>
      </x:c>
      <x:c r="I467" s="21" t="n">
        <x:f>SUM(G467:G470)</x:f>
        <x:v>593.355</x:v>
      </x:c>
      <x:c r="J467" s="22" t="n">
        <x:f>G467/I467*H467</x:f>
        <x:v>0.05747972512298289</x:v>
      </x:c>
      <x:c r="K467" s="13" t="str">
        <x:v>ISIC4:90</x:v>
      </x:c>
      <x:c r="L467" s="15" t="n">
        <x:f>'Crosswalk'!C84</x:f>
        <x:v>0</x:v>
      </x:c>
      <x:c r="M467" s="15" t="n">
        <x:f>'Crosswalk'!D84</x:f>
        <x:v>0</x:v>
      </x:c>
      <x:c r="N467" s="15" t="n">
        <x:f>'Crosswalk'!E84</x:f>
        <x:v>0</x:v>
      </x:c>
      <x:c r="O467" s="15" t="n">
        <x:f>'Crosswalk'!F84</x:f>
        <x:v>0</x:v>
      </x:c>
      <x:c r="P467" s="15" t="n">
        <x:f>'Crosswalk'!G84</x:f>
        <x:v>0</x:v>
      </x:c>
      <x:c r="Q467" s="15" t="n">
        <x:f>'Crosswalk'!H84</x:f>
        <x:v>0</x:v>
      </x:c>
      <x:c r="R467" s="15" t="n">
        <x:f>'Crosswalk'!I84</x:f>
        <x:v>0</x:v>
      </x:c>
      <x:c r="S467" s="15" t="n">
        <x:f>'Crosswalk'!J84</x:f>
        <x:v>0</x:v>
      </x:c>
      <x:c r="T467" s="15" t="n">
        <x:f>'Crosswalk'!K84</x:f>
        <x:v>1</x:v>
      </x:c>
      <x:c r="U467" s="15" t="n">
        <x:f>'Crosswalk'!L84</x:f>
        <x:v>0</x:v>
      </x:c>
      <x:c r="V467" s="15" t="n">
        <x:f>'Crosswalk'!M84</x:f>
        <x:v>0</x:v>
      </x:c>
      <x:c r="W467" s="15" t="n">
        <x:f>'Crosswalk'!N84</x:f>
        <x:v>0</x:v>
      </x:c>
      <x:c r="X467" s="18" t="str">
        <x:v>LFS - National Labour Force Survey</x:v>
      </x:c>
      <x:c r="Y467" s="13" t="str"/>
      <x:c r="Z467" s="18" t="str">
        <x:v>Equal-weight peer division composition; not nationally observed. Observed industry detail; within-group ratios only. Definitions may differ from ILO modelled margins.</x:v>
      </x:c>
      <x:c r="AA467" s="13" t="str"/>
      <x:c r="AB467" s="13" t="str">
        <x:v>https://rplumber.ilo.org/data/indicator?format=.csv.gz&amp;id=EMP_TEMP_SEX_EC2_NB_A</x:v>
      </x:c>
    </x:row>
    <x:row r="468" ht="48" customHeight="1">
      <x:c r="A468" s="2" t="str">
        <x:v>CHN</x:v>
      </x:c>
      <x:c r="B468" s="2" t="str">
        <x:v>RSTU</x:v>
      </x:c>
      <x:c r="C468" s="2" t="str">
        <x:v>IDN</x:v>
      </x:c>
      <x:c r="D468" s="2" t="n">
        <x:v>2024</x:v>
      </x:c>
      <x:c r="E468" s="2" t="str">
        <x:v>EC2_ISIC4_R91</x:v>
      </x:c>
      <x:c r="F468" s="17" t="str">
        <x:v>Economic activity (ISIC-Rev.4), 2 digit level: 91 - Libraries, archives, museums and other cultural activities</x:v>
      </x:c>
      <x:c r="G468" s="19" t="n">
        <x:v>43.517</x:v>
      </x:c>
      <x:c r="H468" s="20" t="n">
        <x:v>0.13375957353486959</x:v>
      </x:c>
      <x:c r="I468" s="19" t="n">
        <x:f>SUM(G467:G470)</x:f>
        <x:v>593.355</x:v>
      </x:c>
      <x:c r="J468" s="20" t="n">
        <x:f>G468/I468*H468</x:f>
        <x:v>0.009810004738338634</x:v>
      </x:c>
      <x:c r="K468" s="2" t="str">
        <x:v>ISIC4:91</x:v>
      </x:c>
      <x:c r="L468" s="14" t="n">
        <x:f>'Crosswalk'!C85</x:f>
        <x:v>0</x:v>
      </x:c>
      <x:c r="M468" s="14" t="n">
        <x:f>'Crosswalk'!D85</x:f>
        <x:v>0</x:v>
      </x:c>
      <x:c r="N468" s="14" t="n">
        <x:f>'Crosswalk'!E85</x:f>
        <x:v>0</x:v>
      </x:c>
      <x:c r="O468" s="14" t="n">
        <x:f>'Crosswalk'!F85</x:f>
        <x:v>0</x:v>
      </x:c>
      <x:c r="P468" s="14" t="n">
        <x:f>'Crosswalk'!G85</x:f>
        <x:v>0</x:v>
      </x:c>
      <x:c r="Q468" s="14" t="n">
        <x:f>'Crosswalk'!H85</x:f>
        <x:v>0</x:v>
      </x:c>
      <x:c r="R468" s="14" t="n">
        <x:f>'Crosswalk'!I85</x:f>
        <x:v>0</x:v>
      </x:c>
      <x:c r="S468" s="14" t="n">
        <x:f>'Crosswalk'!J85</x:f>
        <x:v>0</x:v>
      </x:c>
      <x:c r="T468" s="14" t="n">
        <x:f>'Crosswalk'!K85</x:f>
        <x:v>0</x:v>
      </x:c>
      <x:c r="U468" s="14" t="n">
        <x:f>'Crosswalk'!L85</x:f>
        <x:v>0</x:v>
      </x:c>
      <x:c r="V468" s="14" t="n">
        <x:f>'Crosswalk'!M85</x:f>
        <x:v>0</x:v>
      </x:c>
      <x:c r="W468" s="14" t="n">
        <x:f>'Crosswalk'!N85</x:f>
        <x:v>1</x:v>
      </x:c>
      <x:c r="X468" s="17" t="str">
        <x:v>LFS - National Labour Force Survey</x:v>
      </x:c>
      <x:c r="Y468" s="2" t="str"/>
      <x:c r="Z468" s="17" t="str">
        <x:v>Equal-weight peer division composition; not nationally observed. Observed industry detail; within-group ratios only. Definitions may differ from ILO modelled margins.</x:v>
      </x:c>
      <x:c r="AA468" s="2" t="str"/>
      <x:c r="AB468" s="2" t="str">
        <x:v>https://rplumber.ilo.org/data/indicator?format=.csv.gz&amp;id=EMP_TEMP_SEX_EC2_NB_A</x:v>
      </x:c>
    </x:row>
    <x:row r="469" ht="48" customHeight="1">
      <x:c r="A469" s="13" t="str">
        <x:v>CHN</x:v>
      </x:c>
      <x:c r="B469" s="13" t="str">
        <x:v>RSTU</x:v>
      </x:c>
      <x:c r="C469" s="13" t="str">
        <x:v>IDN</x:v>
      </x:c>
      <x:c r="D469" s="13" t="n">
        <x:v>2024</x:v>
      </x:c>
      <x:c r="E469" s="13" t="str">
        <x:v>EC2_ISIC4_R92</x:v>
      </x:c>
      <x:c r="F469" s="18" t="str">
        <x:v>Economic activity (ISIC-Rev.4), 2 digit level: 92 - Gambling and betting activities</x:v>
      </x:c>
      <x:c r="G469" s="21" t="n">
        <x:v>5.841</x:v>
      </x:c>
      <x:c r="H469" s="22" t="n">
        <x:v>0.13375957353486959</x:v>
      </x:c>
      <x:c r="I469" s="21" t="n">
        <x:f>SUM(G467:G470)</x:f>
        <x:v>593.355</x:v>
      </x:c>
      <x:c r="J469" s="22" t="n">
        <x:f>G469/I469*H469</x:f>
        <x:v>0.0013167322581206415</x:v>
      </x:c>
      <x:c r="K469" s="13" t="str">
        <x:v>ISIC4:92</x:v>
      </x:c>
      <x:c r="L469" s="15" t="n">
        <x:f>'Crosswalk'!C86</x:f>
        <x:v>0</x:v>
      </x:c>
      <x:c r="M469" s="15" t="n">
        <x:f>'Crosswalk'!D86</x:f>
        <x:v>0</x:v>
      </x:c>
      <x:c r="N469" s="15" t="n">
        <x:f>'Crosswalk'!E86</x:f>
        <x:v>0</x:v>
      </x:c>
      <x:c r="O469" s="15" t="n">
        <x:f>'Crosswalk'!F86</x:f>
        <x:v>1</x:v>
      </x:c>
      <x:c r="P469" s="15" t="n">
        <x:f>'Crosswalk'!G86</x:f>
        <x:v>0</x:v>
      </x:c>
      <x:c r="Q469" s="15" t="n">
        <x:f>'Crosswalk'!H86</x:f>
        <x:v>0</x:v>
      </x:c>
      <x:c r="R469" s="15" t="n">
        <x:f>'Crosswalk'!I86</x:f>
        <x:v>0</x:v>
      </x:c>
      <x:c r="S469" s="15" t="n">
        <x:f>'Crosswalk'!J86</x:f>
        <x:v>0</x:v>
      </x:c>
      <x:c r="T469" s="15" t="n">
        <x:f>'Crosswalk'!K86</x:f>
        <x:v>0</x:v>
      </x:c>
      <x:c r="U469" s="15" t="n">
        <x:f>'Crosswalk'!L86</x:f>
        <x:v>0</x:v>
      </x:c>
      <x:c r="V469" s="15" t="n">
        <x:f>'Crosswalk'!M86</x:f>
        <x:v>0</x:v>
      </x:c>
      <x:c r="W469" s="15" t="n">
        <x:f>'Crosswalk'!N86</x:f>
        <x:v>0</x:v>
      </x:c>
      <x:c r="X469" s="18" t="str">
        <x:v>LFS - National Labour Force Survey</x:v>
      </x:c>
      <x:c r="Y469" s="13" t="str"/>
      <x:c r="Z469" s="18" t="str">
        <x:v>Equal-weight peer division composition; not nationally observed. Observed industry detail; within-group ratios only. Definitions may differ from ILO modelled margins.</x:v>
      </x:c>
      <x:c r="AA469" s="13" t="str"/>
      <x:c r="AB469" s="13" t="str">
        <x:v>https://rplumber.ilo.org/data/indicator?format=.csv.gz&amp;id=EMP_TEMP_SEX_EC2_NB_A</x:v>
      </x:c>
    </x:row>
    <x:row r="470" ht="48" customHeight="1">
      <x:c r="A470" s="2" t="str">
        <x:v>CHN</x:v>
      </x:c>
      <x:c r="B470" s="2" t="str">
        <x:v>RSTU</x:v>
      </x:c>
      <x:c r="C470" s="2" t="str">
        <x:v>IDN</x:v>
      </x:c>
      <x:c r="D470" s="2" t="n">
        <x:v>2024</x:v>
      </x:c>
      <x:c r="E470" s="2" t="str">
        <x:v>EC2_ISIC4_R93</x:v>
      </x:c>
      <x:c r="F470" s="17" t="str">
        <x:v>Economic activity (ISIC-Rev.4), 2 digit level: 93 - Sports activities and amusement and recreation activities</x:v>
      </x:c>
      <x:c r="G470" s="19" t="n">
        <x:v>289.018</x:v>
      </x:c>
      <x:c r="H470" s="20" t="n">
        <x:v>0.13375957353486959</x:v>
      </x:c>
      <x:c r="I470" s="19" t="n">
        <x:f>SUM(G467:G470)</x:f>
        <x:v>593.355</x:v>
      </x:c>
      <x:c r="J470" s="20" t="n">
        <x:f>G470/I470*H470</x:f>
        <x:v>0.06515311141542741</x:v>
      </x:c>
      <x:c r="K470" s="2" t="str">
        <x:v>ISIC4:93</x:v>
      </x:c>
      <x:c r="L470" s="14" t="n">
        <x:f>'Crosswalk'!C87</x:f>
        <x:v>0</x:v>
      </x:c>
      <x:c r="M470" s="14" t="n">
        <x:f>'Crosswalk'!D87</x:f>
        <x:v>0</x:v>
      </x:c>
      <x:c r="N470" s="14" t="n">
        <x:f>'Crosswalk'!E87</x:f>
        <x:v>0</x:v>
      </x:c>
      <x:c r="O470" s="14" t="n">
        <x:f>'Crosswalk'!F87</x:f>
        <x:v>1</x:v>
      </x:c>
      <x:c r="P470" s="14" t="n">
        <x:f>'Crosswalk'!G87</x:f>
        <x:v>0</x:v>
      </x:c>
      <x:c r="Q470" s="14" t="n">
        <x:f>'Crosswalk'!H87</x:f>
        <x:v>0</x:v>
      </x:c>
      <x:c r="R470" s="14" t="n">
        <x:f>'Crosswalk'!I87</x:f>
        <x:v>0</x:v>
      </x:c>
      <x:c r="S470" s="14" t="n">
        <x:f>'Crosswalk'!J87</x:f>
        <x:v>0</x:v>
      </x:c>
      <x:c r="T470" s="14" t="n">
        <x:f>'Crosswalk'!K87</x:f>
        <x:v>0</x:v>
      </x:c>
      <x:c r="U470" s="14" t="n">
        <x:f>'Crosswalk'!L87</x:f>
        <x:v>0</x:v>
      </x:c>
      <x:c r="V470" s="14" t="n">
        <x:f>'Crosswalk'!M87</x:f>
        <x:v>0</x:v>
      </x:c>
      <x:c r="W470" s="14" t="n">
        <x:f>'Crosswalk'!N87</x:f>
        <x:v>0</x:v>
      </x:c>
      <x:c r="X470" s="17" t="str">
        <x:v>LFS - National Labour Force Survey</x:v>
      </x:c>
      <x:c r="Y470" s="2" t="str"/>
      <x:c r="Z470" s="17" t="str">
        <x:v>Equal-weight peer division composition; not nationally observed. Observed industry detail; within-group ratios only. Definitions may differ from ILO modelled margins.</x:v>
      </x:c>
      <x:c r="AA470" s="2" t="str"/>
      <x:c r="AB470" s="2" t="str">
        <x:v>https://rplumber.ilo.org/data/indicator?format=.csv.gz&amp;id=EMP_TEMP_SEX_EC2_NB_A</x:v>
      </x:c>
    </x:row>
    <x:row r="471" ht="48" customHeight="1">
      <x:c r="A471" s="13" t="str">
        <x:v>CHN</x:v>
      </x:c>
      <x:c r="B471" s="13" t="str">
        <x:v>RSTU</x:v>
      </x:c>
      <x:c r="C471" s="13" t="str">
        <x:v>IND</x:v>
      </x:c>
      <x:c r="D471" s="13" t="n">
        <x:v>2024</x:v>
      </x:c>
      <x:c r="E471" s="13" t="str">
        <x:v>EC2_ISIC4_S94</x:v>
      </x:c>
      <x:c r="F471" s="18" t="str">
        <x:v>Economic activity (ISIC-Rev.4), 2 digit level: 94 - Activities of membership organizations</x:v>
      </x:c>
      <x:c r="G471" s="21" t="n">
        <x:v>1343.499</x:v>
      </x:c>
      <x:c r="H471" s="22" t="n">
        <x:v>0.3662404264651304</x:v>
      </x:c>
      <x:c r="I471" s="21" t="n">
        <x:f>SUM(G471:G473)</x:f>
        <x:v>8789.492</x:v>
      </x:c>
      <x:c r="J471" s="22" t="n">
        <x:f>G471/I471*H471</x:f>
        <x:v>0.05598089704336453</x:v>
      </x:c>
      <x:c r="K471" s="13" t="str">
        <x:v>ISIC4:94</x:v>
      </x:c>
      <x:c r="L471" s="15" t="n">
        <x:f>'Crosswalk'!C88</x:f>
        <x:v>0</x:v>
      </x:c>
      <x:c r="M471" s="15" t="n">
        <x:f>'Crosswalk'!D88</x:f>
        <x:v>0</x:v>
      </x:c>
      <x:c r="N471" s="15" t="n">
        <x:f>'Crosswalk'!E88</x:f>
        <x:v>0</x:v>
      </x:c>
      <x:c r="O471" s="15" t="n">
        <x:f>'Crosswalk'!F88</x:f>
        <x:v>0</x:v>
      </x:c>
      <x:c r="P471" s="15" t="n">
        <x:f>'Crosswalk'!G88</x:f>
        <x:v>0</x:v>
      </x:c>
      <x:c r="Q471" s="15" t="n">
        <x:f>'Crosswalk'!H88</x:f>
        <x:v>0</x:v>
      </x:c>
      <x:c r="R471" s="15" t="n">
        <x:f>'Crosswalk'!I88</x:f>
        <x:v>0</x:v>
      </x:c>
      <x:c r="S471" s="15" t="n">
        <x:f>'Crosswalk'!J88</x:f>
        <x:v>0</x:v>
      </x:c>
      <x:c r="T471" s="15" t="n">
        <x:f>'Crosswalk'!K88</x:f>
        <x:v>0</x:v>
      </x:c>
      <x:c r="U471" s="15" t="n">
        <x:f>'Crosswalk'!L88</x:f>
        <x:v>0</x:v>
      </x:c>
      <x:c r="V471" s="15" t="n">
        <x:f>'Crosswalk'!M88</x:f>
        <x:v>0</x:v>
      </x:c>
      <x:c r="W471" s="15" t="n">
        <x:f>'Crosswalk'!N88</x:f>
        <x:v>1</x:v>
      </x:c>
      <x:c r="X471" s="18" t="str">
        <x:v>LFS - Periodic Labour Force Survey</x:v>
      </x:c>
      <x:c r="Y471" s="13" t="str"/>
      <x:c r="Z471" s="18" t="str">
        <x:v>Equal-weight peer division composition; not nationally observed. Observed industry detail; within-group ratios only. Definitions may differ from ILO modelled margins.</x:v>
      </x:c>
      <x:c r="AA471" s="13" t="str"/>
      <x:c r="AB471" s="13" t="str">
        <x:v>https://rplumber.ilo.org/data/indicator?format=.csv.gz&amp;id=EMP_TEMP_SEX_EC2_NB_A</x:v>
      </x:c>
    </x:row>
    <x:row r="472" ht="48" customHeight="1">
      <x:c r="A472" s="2" t="str">
        <x:v>CHN</x:v>
      </x:c>
      <x:c r="B472" s="2" t="str">
        <x:v>RSTU</x:v>
      </x:c>
      <x:c r="C472" s="2" t="str">
        <x:v>IND</x:v>
      </x:c>
      <x:c r="D472" s="2" t="n">
        <x:v>2024</x:v>
      </x:c>
      <x:c r="E472" s="2" t="str">
        <x:v>EC2_ISIC4_S95</x:v>
      </x:c>
      <x:c r="F472" s="17" t="str">
        <x:v>Economic activity (ISIC-Rev.4), 2 digit level: 95 - Repair of computers and personal and household goods</x:v>
      </x:c>
      <x:c r="G472" s="19" t="n">
        <x:v>2242.728</x:v>
      </x:c>
      <x:c r="H472" s="20" t="n">
        <x:v>0.3662404264651304</x:v>
      </x:c>
      <x:c r="I472" s="19" t="n">
        <x:f>SUM(G471:G473)</x:f>
        <x:v>8789.492</x:v>
      </x:c>
      <x:c r="J472" s="20" t="n">
        <x:f>G472/I472*H472</x:f>
        <x:v>0.09344995810512018</x:v>
      </x:c>
      <x:c r="K472" s="2" t="str">
        <x:v>ISIC4:95</x:v>
      </x:c>
      <x:c r="L472" s="14" t="n">
        <x:f>'Crosswalk'!C89</x:f>
        <x:v>0</x:v>
      </x:c>
      <x:c r="M472" s="14" t="n">
        <x:f>'Crosswalk'!D89</x:f>
        <x:v>0</x:v>
      </x:c>
      <x:c r="N472" s="14" t="n">
        <x:f>'Crosswalk'!E89</x:f>
        <x:v>0</x:v>
      </x:c>
      <x:c r="O472" s="14" t="n">
        <x:f>'Crosswalk'!F89</x:f>
        <x:v>0.7</x:v>
      </x:c>
      <x:c r="P472" s="14" t="n">
        <x:f>'Crosswalk'!G89</x:f>
        <x:v>0</x:v>
      </x:c>
      <x:c r="Q472" s="14" t="n">
        <x:f>'Crosswalk'!H89</x:f>
        <x:v>0</x:v>
      </x:c>
      <x:c r="R472" s="14" t="n">
        <x:f>'Crosswalk'!I89</x:f>
        <x:v>0</x:v>
      </x:c>
      <x:c r="S472" s="14" t="n">
        <x:f>'Crosswalk'!J89</x:f>
        <x:v>0.3</x:v>
      </x:c>
      <x:c r="T472" s="14" t="n">
        <x:f>'Crosswalk'!K89</x:f>
        <x:v>0</x:v>
      </x:c>
      <x:c r="U472" s="14" t="n">
        <x:f>'Crosswalk'!L89</x:f>
        <x:v>0</x:v>
      </x:c>
      <x:c r="V472" s="14" t="n">
        <x:f>'Crosswalk'!M89</x:f>
        <x:v>0</x:v>
      </x:c>
      <x:c r="W472" s="14" t="n">
        <x:f>'Crosswalk'!N89</x:f>
        <x:v>0</x:v>
      </x:c>
      <x:c r="X472" s="17" t="str">
        <x:v>LFS - Periodic Labour Force Survey</x:v>
      </x:c>
      <x:c r="Y472" s="2" t="str"/>
      <x:c r="Z472" s="17" t="str">
        <x:v>Equal-weight peer division composition; not nationally observed. Observed industry detail; within-group ratios only. Definitions may differ from ILO modelled margins.</x:v>
      </x:c>
      <x:c r="AA472" s="2" t="str"/>
      <x:c r="AB472" s="2" t="str">
        <x:v>https://rplumber.ilo.org/data/indicator?format=.csv.gz&amp;id=EMP_TEMP_SEX_EC2_NB_A</x:v>
      </x:c>
    </x:row>
    <x:row r="473" ht="48" customHeight="1">
      <x:c r="A473" s="13" t="str">
        <x:v>CHN</x:v>
      </x:c>
      <x:c r="B473" s="13" t="str">
        <x:v>RSTU</x:v>
      </x:c>
      <x:c r="C473" s="13" t="str">
        <x:v>IND</x:v>
      </x:c>
      <x:c r="D473" s="13" t="n">
        <x:v>2024</x:v>
      </x:c>
      <x:c r="E473" s="13" t="str">
        <x:v>EC2_ISIC4_S96</x:v>
      </x:c>
      <x:c r="F473" s="18" t="str">
        <x:v>Economic activity (ISIC-Rev.4), 2 digit level: 96 - Other personal service activities</x:v>
      </x:c>
      <x:c r="G473" s="21" t="n">
        <x:v>5203.265</x:v>
      </x:c>
      <x:c r="H473" s="22" t="n">
        <x:v>0.3662404264651304</x:v>
      </x:c>
      <x:c r="I473" s="21" t="n">
        <x:f>SUM(G471:G473)</x:f>
        <x:v>8789.492</x:v>
      </x:c>
      <x:c r="J473" s="22" t="n">
        <x:f>G473/I473*H473</x:f>
        <x:v>0.21680957131664566</x:v>
      </x:c>
      <x:c r="K473" s="13" t="str">
        <x:v>ISIC4:96</x:v>
      </x:c>
      <x:c r="L473" s="15" t="n">
        <x:f>'Crosswalk'!C90</x:f>
        <x:v>0</x:v>
      </x:c>
      <x:c r="M473" s="15" t="n">
        <x:f>'Crosswalk'!D90</x:f>
        <x:v>0</x:v>
      </x:c>
      <x:c r="N473" s="15" t="n">
        <x:f>'Crosswalk'!E90</x:f>
        <x:v>0</x:v>
      </x:c>
      <x:c r="O473" s="15" t="n">
        <x:f>'Crosswalk'!F90</x:f>
        <x:v>1</x:v>
      </x:c>
      <x:c r="P473" s="15" t="n">
        <x:f>'Crosswalk'!G90</x:f>
        <x:v>0</x:v>
      </x:c>
      <x:c r="Q473" s="15" t="n">
        <x:f>'Crosswalk'!H90</x:f>
        <x:v>0</x:v>
      </x:c>
      <x:c r="R473" s="15" t="n">
        <x:f>'Crosswalk'!I90</x:f>
        <x:v>0</x:v>
      </x:c>
      <x:c r="S473" s="15" t="n">
        <x:f>'Crosswalk'!J90</x:f>
        <x:v>0</x:v>
      </x:c>
      <x:c r="T473" s="15" t="n">
        <x:f>'Crosswalk'!K90</x:f>
        <x:v>0</x:v>
      </x:c>
      <x:c r="U473" s="15" t="n">
        <x:f>'Crosswalk'!L90</x:f>
        <x:v>0</x:v>
      </x:c>
      <x:c r="V473" s="15" t="n">
        <x:f>'Crosswalk'!M90</x:f>
        <x:v>0</x:v>
      </x:c>
      <x:c r="W473" s="15" t="n">
        <x:f>'Crosswalk'!N90</x:f>
        <x:v>0</x:v>
      </x:c>
      <x:c r="X473" s="18" t="str">
        <x:v>LFS - Periodic Labour Force Survey</x:v>
      </x:c>
      <x:c r="Y473" s="13" t="str"/>
      <x:c r="Z473" s="18" t="str">
        <x:v>Equal-weight peer division composition; not nationally observed. Observed industry detail; within-group ratios only. Definitions may differ from ILO modelled margins.</x:v>
      </x:c>
      <x:c r="AA473" s="13" t="str"/>
      <x:c r="AB473" s="13" t="str">
        <x:v>https://rplumber.ilo.org/data/indicator?format=.csv.gz&amp;id=EMP_TEMP_SEX_EC2_NB_A</x:v>
      </x:c>
    </x:row>
    <x:row r="474" ht="48" customHeight="1">
      <x:c r="A474" s="2" t="str">
        <x:v>CHN</x:v>
      </x:c>
      <x:c r="B474" s="2" t="str">
        <x:v>RSTU</x:v>
      </x:c>
      <x:c r="C474" s="2" t="str">
        <x:v>IDN</x:v>
      </x:c>
      <x:c r="D474" s="2" t="n">
        <x:v>2024</x:v>
      </x:c>
      <x:c r="E474" s="2" t="str">
        <x:v>EC2_ISIC4_S94</x:v>
      </x:c>
      <x:c r="F474" s="17" t="str">
        <x:v>Economic activity (ISIC-Rev.4), 2 digit level: 94 - Activities of membership organizations</x:v>
      </x:c>
      <x:c r="G474" s="19" t="n">
        <x:v>319.892</x:v>
      </x:c>
      <x:c r="H474" s="20" t="n">
        <x:v>0.3662404264651304</x:v>
      </x:c>
      <x:c r="I474" s="19" t="n">
        <x:f>SUM(G474:G476)</x:f>
        <x:v>4064.495</x:v>
      </x:c>
      <x:c r="J474" s="20" t="n">
        <x:f>G474/I474*H474</x:f>
        <x:v>0.028824585219758787</x:v>
      </x:c>
      <x:c r="K474" s="2" t="str">
        <x:v>ISIC4:94</x:v>
      </x:c>
      <x:c r="L474" s="14" t="n">
        <x:f>'Crosswalk'!C88</x:f>
        <x:v>0</x:v>
      </x:c>
      <x:c r="M474" s="14" t="n">
        <x:f>'Crosswalk'!D88</x:f>
        <x:v>0</x:v>
      </x:c>
      <x:c r="N474" s="14" t="n">
        <x:f>'Crosswalk'!E88</x:f>
        <x:v>0</x:v>
      </x:c>
      <x:c r="O474" s="14" t="n">
        <x:f>'Crosswalk'!F88</x:f>
        <x:v>0</x:v>
      </x:c>
      <x:c r="P474" s="14" t="n">
        <x:f>'Crosswalk'!G88</x:f>
        <x:v>0</x:v>
      </x:c>
      <x:c r="Q474" s="14" t="n">
        <x:f>'Crosswalk'!H88</x:f>
        <x:v>0</x:v>
      </x:c>
      <x:c r="R474" s="14" t="n">
        <x:f>'Crosswalk'!I88</x:f>
        <x:v>0</x:v>
      </x:c>
      <x:c r="S474" s="14" t="n">
        <x:f>'Crosswalk'!J88</x:f>
        <x:v>0</x:v>
      </x:c>
      <x:c r="T474" s="14" t="n">
        <x:f>'Crosswalk'!K88</x:f>
        <x:v>0</x:v>
      </x:c>
      <x:c r="U474" s="14" t="n">
        <x:f>'Crosswalk'!L88</x:f>
        <x:v>0</x:v>
      </x:c>
      <x:c r="V474" s="14" t="n">
        <x:f>'Crosswalk'!M88</x:f>
        <x:v>0</x:v>
      </x:c>
      <x:c r="W474" s="14" t="n">
        <x:f>'Crosswalk'!N88</x:f>
        <x:v>1</x:v>
      </x:c>
      <x:c r="X474" s="17" t="str">
        <x:v>LFS - National Labour Force Survey</x:v>
      </x:c>
      <x:c r="Y474" s="2" t="str"/>
      <x:c r="Z474" s="17" t="str">
        <x:v>Equal-weight peer division composition; not nationally observed. Observed industry detail; within-group ratios only. Definitions may differ from ILO modelled margins.</x:v>
      </x:c>
      <x:c r="AA474" s="2" t="str"/>
      <x:c r="AB474" s="2" t="str">
        <x:v>https://rplumber.ilo.org/data/indicator?format=.csv.gz&amp;id=EMP_TEMP_SEX_EC2_NB_A</x:v>
      </x:c>
    </x:row>
    <x:row r="475" ht="48" customHeight="1">
      <x:c r="A475" s="13" t="str">
        <x:v>CHN</x:v>
      </x:c>
      <x:c r="B475" s="13" t="str">
        <x:v>RSTU</x:v>
      </x:c>
      <x:c r="C475" s="13" t="str">
        <x:v>IDN</x:v>
      </x:c>
      <x:c r="D475" s="13" t="n">
        <x:v>2024</x:v>
      </x:c>
      <x:c r="E475" s="13" t="str">
        <x:v>EC2_ISIC4_S95</x:v>
      </x:c>
      <x:c r="F475" s="18" t="str">
        <x:v>Economic activity (ISIC-Rev.4), 2 digit level: 95 - Repair of computers and personal and household goods</x:v>
      </x:c>
      <x:c r="G475" s="21" t="n">
        <x:v>620.657</x:v>
      </x:c>
      <x:c r="H475" s="22" t="n">
        <x:v>0.3662404264651304</x:v>
      </x:c>
      <x:c r="I475" s="21" t="n">
        <x:f>SUM(G474:G476)</x:f>
        <x:v>4064.495</x:v>
      </x:c>
      <x:c r="J475" s="22" t="n">
        <x:f>G475/I475*H475</x:f>
        <x:v>0.0559256892599372</x:v>
      </x:c>
      <x:c r="K475" s="13" t="str">
        <x:v>ISIC4:95</x:v>
      </x:c>
      <x:c r="L475" s="15" t="n">
        <x:f>'Crosswalk'!C89</x:f>
        <x:v>0</x:v>
      </x:c>
      <x:c r="M475" s="15" t="n">
        <x:f>'Crosswalk'!D89</x:f>
        <x:v>0</x:v>
      </x:c>
      <x:c r="N475" s="15" t="n">
        <x:f>'Crosswalk'!E89</x:f>
        <x:v>0</x:v>
      </x:c>
      <x:c r="O475" s="15" t="n">
        <x:f>'Crosswalk'!F89</x:f>
        <x:v>0.7</x:v>
      </x:c>
      <x:c r="P475" s="15" t="n">
        <x:f>'Crosswalk'!G89</x:f>
        <x:v>0</x:v>
      </x:c>
      <x:c r="Q475" s="15" t="n">
        <x:f>'Crosswalk'!H89</x:f>
        <x:v>0</x:v>
      </x:c>
      <x:c r="R475" s="15" t="n">
        <x:f>'Crosswalk'!I89</x:f>
        <x:v>0</x:v>
      </x:c>
      <x:c r="S475" s="15" t="n">
        <x:f>'Crosswalk'!J89</x:f>
        <x:v>0.3</x:v>
      </x:c>
      <x:c r="T475" s="15" t="n">
        <x:f>'Crosswalk'!K89</x:f>
        <x:v>0</x:v>
      </x:c>
      <x:c r="U475" s="15" t="n">
        <x:f>'Crosswalk'!L89</x:f>
        <x:v>0</x:v>
      </x:c>
      <x:c r="V475" s="15" t="n">
        <x:f>'Crosswalk'!M89</x:f>
        <x:v>0</x:v>
      </x:c>
      <x:c r="W475" s="15" t="n">
        <x:f>'Crosswalk'!N89</x:f>
        <x:v>0</x:v>
      </x:c>
      <x:c r="X475" s="18" t="str">
        <x:v>LFS - National Labour Force Survey</x:v>
      </x:c>
      <x:c r="Y475" s="13" t="str"/>
      <x:c r="Z475" s="18" t="str">
        <x:v>Equal-weight peer division composition; not nationally observed. Observed industry detail; within-group ratios only. Definitions may differ from ILO modelled margins.</x:v>
      </x:c>
      <x:c r="AA475" s="13" t="str"/>
      <x:c r="AB475" s="13" t="str">
        <x:v>https://rplumber.ilo.org/data/indicator?format=.csv.gz&amp;id=EMP_TEMP_SEX_EC2_NB_A</x:v>
      </x:c>
    </x:row>
    <x:row r="476" ht="48" customHeight="1">
      <x:c r="A476" s="2" t="str">
        <x:v>CHN</x:v>
      </x:c>
      <x:c r="B476" s="2" t="str">
        <x:v>RSTU</x:v>
      </x:c>
      <x:c r="C476" s="2" t="str">
        <x:v>IDN</x:v>
      </x:c>
      <x:c r="D476" s="2" t="n">
        <x:v>2024</x:v>
      </x:c>
      <x:c r="E476" s="2" t="str">
        <x:v>EC2_ISIC4_S96</x:v>
      </x:c>
      <x:c r="F476" s="17" t="str">
        <x:v>Economic activity (ISIC-Rev.4), 2 digit level: 96 - Other personal service activities</x:v>
      </x:c>
      <x:c r="G476" s="19" t="n">
        <x:v>3123.946</x:v>
      </x:c>
      <x:c r="H476" s="20" t="n">
        <x:v>0.3662404264651304</x:v>
      </x:c>
      <x:c r="I476" s="19" t="n">
        <x:f>SUM(G474:G476)</x:f>
        <x:v>4064.495</x:v>
      </x:c>
      <x:c r="J476" s="20" t="n">
        <x:f>G476/I476*H476</x:f>
        <x:v>0.2814901519854344</x:v>
      </x:c>
      <x:c r="K476" s="2" t="str">
        <x:v>ISIC4:96</x:v>
      </x:c>
      <x:c r="L476" s="14" t="n">
        <x:f>'Crosswalk'!C90</x:f>
        <x:v>0</x:v>
      </x:c>
      <x:c r="M476" s="14" t="n">
        <x:f>'Crosswalk'!D90</x:f>
        <x:v>0</x:v>
      </x:c>
      <x:c r="N476" s="14" t="n">
        <x:f>'Crosswalk'!E90</x:f>
        <x:v>0</x:v>
      </x:c>
      <x:c r="O476" s="14" t="n">
        <x:f>'Crosswalk'!F90</x:f>
        <x:v>1</x:v>
      </x:c>
      <x:c r="P476" s="14" t="n">
        <x:f>'Crosswalk'!G90</x:f>
        <x:v>0</x:v>
      </x:c>
      <x:c r="Q476" s="14" t="n">
        <x:f>'Crosswalk'!H90</x:f>
        <x:v>0</x:v>
      </x:c>
      <x:c r="R476" s="14" t="n">
        <x:f>'Crosswalk'!I90</x:f>
        <x:v>0</x:v>
      </x:c>
      <x:c r="S476" s="14" t="n">
        <x:f>'Crosswalk'!J90</x:f>
        <x:v>0</x:v>
      </x:c>
      <x:c r="T476" s="14" t="n">
        <x:f>'Crosswalk'!K90</x:f>
        <x:v>0</x:v>
      </x:c>
      <x:c r="U476" s="14" t="n">
        <x:f>'Crosswalk'!L90</x:f>
        <x:v>0</x:v>
      </x:c>
      <x:c r="V476" s="14" t="n">
        <x:f>'Crosswalk'!M90</x:f>
        <x:v>0</x:v>
      </x:c>
      <x:c r="W476" s="14" t="n">
        <x:f>'Crosswalk'!N90</x:f>
        <x:v>0</x:v>
      </x:c>
      <x:c r="X476" s="17" t="str">
        <x:v>LFS - National Labour Force Survey</x:v>
      </x:c>
      <x:c r="Y476" s="2" t="str"/>
      <x:c r="Z476" s="17" t="str">
        <x:v>Equal-weight peer division composition; not nationally observed. Observed industry detail; within-group ratios only. Definitions may differ from ILO modelled margins.</x:v>
      </x:c>
      <x:c r="AA476" s="2" t="str"/>
      <x:c r="AB476" s="2" t="str">
        <x:v>https://rplumber.ilo.org/data/indicator?format=.csv.gz&amp;id=EMP_TEMP_SEX_EC2_NB_A</x:v>
      </x:c>
    </x:row>
    <x:row r="477" ht="48" customHeight="1">
      <x:c r="A477" s="13" t="str">
        <x:v>FRA</x:v>
      </x:c>
      <x:c r="B477" s="13" t="str">
        <x:v>A</x:v>
      </x:c>
      <x:c r="C477" s="13" t="str">
        <x:v>FRA</x:v>
      </x:c>
      <x:c r="D477" s="13" t="n">
        <x:v>2024</x:v>
      </x:c>
      <x:c r="E477" s="13" t="str">
        <x:v>EC2_ISIC4_A01</x:v>
      </x:c>
      <x:c r="F477" s="18" t="str">
        <x:v>Economic activity (ISIC-Rev.4), 2 digit level: 01 - Crop and animal production, hunting and related service activities</x:v>
      </x:c>
      <x:c r="G477" s="21" t="n">
        <x:v>629.693</x:v>
      </x:c>
      <x:c r="H477" s="22" t="n">
        <x:v>1</x:v>
      </x:c>
      <x:c r="I477" s="21" t="n">
        <x:f>SUM(G477:G479)</x:f>
        <x:v>681.484</x:v>
      </x:c>
      <x:c r="J477" s="22" t="n">
        <x:f>G477/I477*H477</x:f>
        <x:v>0.9240026178164124</x:v>
      </x:c>
      <x:c r="K477" s="13" t="str">
        <x:v>ISIC4:01</x:v>
      </x:c>
      <x:c r="L477" s="15" t="n">
        <x:f>'Crosswalk'!C6</x:f>
        <x:v>0</x:v>
      </x:c>
      <x:c r="M477" s="15" t="n">
        <x:f>'Crosswalk'!D6</x:f>
        <x:v>0</x:v>
      </x:c>
      <x:c r="N477" s="15" t="n">
        <x:f>'Crosswalk'!E6</x:f>
        <x:v>0</x:v>
      </x:c>
      <x:c r="O477" s="15" t="n">
        <x:f>'Crosswalk'!F6</x:f>
        <x:v>0</x:v>
      </x:c>
      <x:c r="P477" s="15" t="n">
        <x:f>'Crosswalk'!G6</x:f>
        <x:v>1</x:v>
      </x:c>
      <x:c r="Q477" s="15" t="n">
        <x:f>'Crosswalk'!H6</x:f>
        <x:v>0</x:v>
      </x:c>
      <x:c r="R477" s="15" t="n">
        <x:f>'Crosswalk'!I6</x:f>
        <x:v>0</x:v>
      </x:c>
      <x:c r="S477" s="15" t="n">
        <x:f>'Crosswalk'!J6</x:f>
        <x:v>0</x:v>
      </x:c>
      <x:c r="T477" s="15" t="n">
        <x:f>'Crosswalk'!K6</x:f>
        <x:v>0</x:v>
      </x:c>
      <x:c r="U477" s="15" t="n">
        <x:f>'Crosswalk'!L6</x:f>
        <x:v>0</x:v>
      </x:c>
      <x:c r="V477" s="15" t="n">
        <x:f>'Crosswalk'!M6</x:f>
        <x:v>0</x:v>
      </x:c>
      <x:c r="W477" s="15" t="n">
        <x:f>'Crosswalk'!N6</x:f>
        <x:v>0</x:v>
      </x:c>
      <x:c r="X477" s="18" t="str">
        <x:v>LFS - Employment Survey</x:v>
      </x:c>
      <x:c r="Y477" s="13" t="str"/>
      <x:c r="Z477" s="18" t="str">
        <x:v>Own-country 2024 division composition. Observed industry detail; within-group ratios only. Definitions may differ from ILO modelled margins.</x:v>
      </x:c>
      <x:c r="AA477" s="13" t="str"/>
      <x:c r="AB477" s="13" t="str">
        <x:v>https://rplumber.ilo.org/data/indicator?format=.csv.gz&amp;id=EMP_TEMP_SEX_EC2_NB_A</x:v>
      </x:c>
    </x:row>
    <x:row r="478" ht="48" customHeight="1">
      <x:c r="A478" s="2" t="str">
        <x:v>FRA</x:v>
      </x:c>
      <x:c r="B478" s="2" t="str">
        <x:v>A</x:v>
      </x:c>
      <x:c r="C478" s="2" t="str">
        <x:v>FRA</x:v>
      </x:c>
      <x:c r="D478" s="2" t="n">
        <x:v>2024</x:v>
      </x:c>
      <x:c r="E478" s="2" t="str">
        <x:v>EC2_ISIC4_A02</x:v>
      </x:c>
      <x:c r="F478" s="17" t="str">
        <x:v>Economic activity (ISIC-Rev.4), 2 digit level: 02 - Forestry and logging</x:v>
      </x:c>
      <x:c r="G478" s="19" t="n">
        <x:v>36.647</x:v>
      </x:c>
      <x:c r="H478" s="20" t="n">
        <x:v>1</x:v>
      </x:c>
      <x:c r="I478" s="19" t="n">
        <x:f>SUM(G477:G479)</x:f>
        <x:v>681.484</x:v>
      </x:c>
      <x:c r="J478" s="20" t="n">
        <x:f>G478/I478*H478</x:f>
        <x:v>0.05377529039566593</x:v>
      </x:c>
      <x:c r="K478" s="2" t="str">
        <x:v>ISIC4:02</x:v>
      </x:c>
      <x:c r="L478" s="14" t="n">
        <x:f>'Crosswalk'!C7</x:f>
        <x:v>0</x:v>
      </x:c>
      <x:c r="M478" s="14" t="n">
        <x:f>'Crosswalk'!D7</x:f>
        <x:v>1</x:v>
      </x:c>
      <x:c r="N478" s="14" t="n">
        <x:f>'Crosswalk'!E7</x:f>
        <x:v>0</x:v>
      </x:c>
      <x:c r="O478" s="14" t="n">
        <x:f>'Crosswalk'!F7</x:f>
        <x:v>0</x:v>
      </x:c>
      <x:c r="P478" s="14" t="n">
        <x:f>'Crosswalk'!G7</x:f>
        <x:v>0</x:v>
      </x:c>
      <x:c r="Q478" s="14" t="n">
        <x:f>'Crosswalk'!H7</x:f>
        <x:v>0</x:v>
      </x:c>
      <x:c r="R478" s="14" t="n">
        <x:f>'Crosswalk'!I7</x:f>
        <x:v>0</x:v>
      </x:c>
      <x:c r="S478" s="14" t="n">
        <x:f>'Crosswalk'!J7</x:f>
        <x:v>0</x:v>
      </x:c>
      <x:c r="T478" s="14" t="n">
        <x:f>'Crosswalk'!K7</x:f>
        <x:v>0</x:v>
      </x:c>
      <x:c r="U478" s="14" t="n">
        <x:f>'Crosswalk'!L7</x:f>
        <x:v>0</x:v>
      </x:c>
      <x:c r="V478" s="14" t="n">
        <x:f>'Crosswalk'!M7</x:f>
        <x:v>0</x:v>
      </x:c>
      <x:c r="W478" s="14" t="n">
        <x:f>'Crosswalk'!N7</x:f>
        <x:v>0</x:v>
      </x:c>
      <x:c r="X478" s="17" t="str">
        <x:v>LFS - Employment Survey</x:v>
      </x:c>
      <x:c r="Y478" s="2" t="str"/>
      <x:c r="Z478" s="17" t="str">
        <x:v>Own-country 2024 division composition. Observed industry detail; within-group ratios only. Definitions may differ from ILO modelled margins.</x:v>
      </x:c>
      <x:c r="AA478" s="2" t="str"/>
      <x:c r="AB478" s="2" t="str">
        <x:v>https://rplumber.ilo.org/data/indicator?format=.csv.gz&amp;id=EMP_TEMP_SEX_EC2_NB_A</x:v>
      </x:c>
    </x:row>
    <x:row r="479" ht="48" customHeight="1">
      <x:c r="A479" s="13" t="str">
        <x:v>FRA</x:v>
      </x:c>
      <x:c r="B479" s="13" t="str">
        <x:v>A</x:v>
      </x:c>
      <x:c r="C479" s="13" t="str">
        <x:v>FRA</x:v>
      </x:c>
      <x:c r="D479" s="13" t="n">
        <x:v>2024</x:v>
      </x:c>
      <x:c r="E479" s="13" t="str">
        <x:v>EC2_ISIC4_A03</x:v>
      </x:c>
      <x:c r="F479" s="18" t="str">
        <x:v>Economic activity (ISIC-Rev.4), 2 digit level: 03 - Fishing and aquaculture</x:v>
      </x:c>
      <x:c r="G479" s="21" t="n">
        <x:v>15.144</x:v>
      </x:c>
      <x:c r="H479" s="22" t="n">
        <x:v>1</x:v>
      </x:c>
      <x:c r="I479" s="21" t="n">
        <x:f>SUM(G477:G479)</x:f>
        <x:v>681.484</x:v>
      </x:c>
      <x:c r="J479" s="22" t="n">
        <x:f>G479/I479*H479</x:f>
        <x:v>0.02222209178792165</x:v>
      </x:c>
      <x:c r="K479" s="13" t="str">
        <x:v>ISIC4:03</x:v>
      </x:c>
      <x:c r="L479" s="15" t="n">
        <x:f>'Crosswalk'!C8</x:f>
        <x:v>0</x:v>
      </x:c>
      <x:c r="M479" s="15" t="n">
        <x:f>'Crosswalk'!D8</x:f>
        <x:v>0</x:v>
      </x:c>
      <x:c r="N479" s="15" t="n">
        <x:f>'Crosswalk'!E8</x:f>
        <x:v>0</x:v>
      </x:c>
      <x:c r="O479" s="15" t="n">
        <x:f>'Crosswalk'!F8</x:f>
        <x:v>0</x:v>
      </x:c>
      <x:c r="P479" s="15" t="n">
        <x:f>'Crosswalk'!G8</x:f>
        <x:v>1</x:v>
      </x:c>
      <x:c r="Q479" s="15" t="n">
        <x:f>'Crosswalk'!H8</x:f>
        <x:v>0</x:v>
      </x:c>
      <x:c r="R479" s="15" t="n">
        <x:f>'Crosswalk'!I8</x:f>
        <x:v>0</x:v>
      </x:c>
      <x:c r="S479" s="15" t="n">
        <x:f>'Crosswalk'!J8</x:f>
        <x:v>0</x:v>
      </x:c>
      <x:c r="T479" s="15" t="n">
        <x:f>'Crosswalk'!K8</x:f>
        <x:v>0</x:v>
      </x:c>
      <x:c r="U479" s="15" t="n">
        <x:f>'Crosswalk'!L8</x:f>
        <x:v>0</x:v>
      </x:c>
      <x:c r="V479" s="15" t="n">
        <x:f>'Crosswalk'!M8</x:f>
        <x:v>0</x:v>
      </x:c>
      <x:c r="W479" s="15" t="n">
        <x:f>'Crosswalk'!N8</x:f>
        <x:v>0</x:v>
      </x:c>
      <x:c r="X479" s="18" t="str">
        <x:v>LFS - Employment Survey</x:v>
      </x:c>
      <x:c r="Y479" s="13" t="str"/>
      <x:c r="Z479" s="18" t="str">
        <x:v>Own-country 2024 division composition. Observed industry detail; within-group ratios only. Definitions may differ from ILO modelled margins.</x:v>
      </x:c>
      <x:c r="AA479" s="13" t="str"/>
      <x:c r="AB479" s="13" t="str">
        <x:v>https://rplumber.ilo.org/data/indicator?format=.csv.gz&amp;id=EMP_TEMP_SEX_EC2_NB_A</x:v>
      </x:c>
    </x:row>
    <x:row r="480" ht="48" customHeight="1">
      <x:c r="A480" s="2" t="str">
        <x:v>FRA</x:v>
      </x:c>
      <x:c r="B480" s="2" t="str">
        <x:v>B</x:v>
      </x:c>
      <x:c r="C480" s="2" t="str">
        <x:v>FRA</x:v>
      </x:c>
      <x:c r="D480" s="2" t="n">
        <x:v>2024</x:v>
      </x:c>
      <x:c r="E480" s="2" t="str">
        <x:v>EC2_ISIC4_B06</x:v>
      </x:c>
      <x:c r="F480" s="17" t="str">
        <x:v>Economic activity (ISIC-Rev.4), 2 digit level: 06 - Extraction of crude petroleum and natural gas</x:v>
      </x:c>
      <x:c r="G480" s="19" t="n">
        <x:v>2.018</x:v>
      </x:c>
      <x:c r="H480" s="20" t="n">
        <x:v>1</x:v>
      </x:c>
      <x:c r="I480" s="19" t="n">
        <x:f>SUM(G480:G482)</x:f>
        <x:v>28.203</x:v>
      </x:c>
      <x:c r="J480" s="20" t="n">
        <x:f>G480/I480*H480</x:f>
        <x:v>0.07155267170159202</x:v>
      </x:c>
      <x:c r="K480" s="2" t="str">
        <x:v>ISIC4:06</x:v>
      </x:c>
      <x:c r="L480" s="14" t="n">
        <x:f>'Crosswalk'!C10</x:f>
        <x:v>1</x:v>
      </x:c>
      <x:c r="M480" s="14" t="n">
        <x:f>'Crosswalk'!D10</x:f>
        <x:v>0</x:v>
      </x:c>
      <x:c r="N480" s="14" t="n">
        <x:f>'Crosswalk'!E10</x:f>
        <x:v>0</x:v>
      </x:c>
      <x:c r="O480" s="14" t="n">
        <x:f>'Crosswalk'!F10</x:f>
        <x:v>0</x:v>
      </x:c>
      <x:c r="P480" s="14" t="n">
        <x:f>'Crosswalk'!G10</x:f>
        <x:v>0</x:v>
      </x:c>
      <x:c r="Q480" s="14" t="n">
        <x:f>'Crosswalk'!H10</x:f>
        <x:v>0</x:v>
      </x:c>
      <x:c r="R480" s="14" t="n">
        <x:f>'Crosswalk'!I10</x:f>
        <x:v>0</x:v>
      </x:c>
      <x:c r="S480" s="14" t="n">
        <x:f>'Crosswalk'!J10</x:f>
        <x:v>0</x:v>
      </x:c>
      <x:c r="T480" s="14" t="n">
        <x:f>'Crosswalk'!K10</x:f>
        <x:v>0</x:v>
      </x:c>
      <x:c r="U480" s="14" t="n">
        <x:f>'Crosswalk'!L10</x:f>
        <x:v>0</x:v>
      </x:c>
      <x:c r="V480" s="14" t="n">
        <x:f>'Crosswalk'!M10</x:f>
        <x:v>0</x:v>
      </x:c>
      <x:c r="W480" s="14" t="n">
        <x:f>'Crosswalk'!N10</x:f>
        <x:v>0</x:v>
      </x:c>
      <x:c r="X480" s="17" t="str">
        <x:v>LFS - Employment Survey</x:v>
      </x:c>
      <x:c r="Y480" s="2" t="str">
        <x:v>U</x:v>
      </x:c>
      <x:c r="Z480" s="17" t="str">
        <x:v>Own-country 2024 division composition. Observed industry detail; within-group ratios only. Definitions may differ from ILO modelled margins.</x:v>
      </x:c>
      <x:c r="AA480" s="2" t="str"/>
      <x:c r="AB480" s="2" t="str">
        <x:v>https://rplumber.ilo.org/data/indicator?format=.csv.gz&amp;id=EMP_TEMP_SEX_EC2_NB_A</x:v>
      </x:c>
    </x:row>
    <x:row r="481" ht="48" customHeight="1">
      <x:c r="A481" s="13" t="str">
        <x:v>FRA</x:v>
      </x:c>
      <x:c r="B481" s="13" t="str">
        <x:v>B</x:v>
      </x:c>
      <x:c r="C481" s="13" t="str">
        <x:v>FRA</x:v>
      </x:c>
      <x:c r="D481" s="13" t="n">
        <x:v>2024</x:v>
      </x:c>
      <x:c r="E481" s="13" t="str">
        <x:v>EC2_ISIC4_B08</x:v>
      </x:c>
      <x:c r="F481" s="18" t="str">
        <x:v>Economic activity (ISIC-Rev.4), 2 digit level: 08 - Other mining and quarrying</x:v>
      </x:c>
      <x:c r="G481" s="21" t="n">
        <x:v>21.863</x:v>
      </x:c>
      <x:c r="H481" s="22" t="n">
        <x:v>1</x:v>
      </x:c>
      <x:c r="I481" s="21" t="n">
        <x:f>SUM(G480:G482)</x:f>
        <x:v>28.203</x:v>
      </x:c>
      <x:c r="J481" s="22" t="n">
        <x:f>G481/I481*H481</x:f>
        <x:v>0.7752012197283977</x:v>
      </x:c>
      <x:c r="K481" s="13" t="str">
        <x:v>ISIC4:08</x:v>
      </x:c>
      <x:c r="L481" s="15" t="n">
        <x:f>'Crosswalk'!C12</x:f>
        <x:v>0</x:v>
      </x:c>
      <x:c r="M481" s="15" t="n">
        <x:f>'Crosswalk'!D12</x:f>
        <x:v>1</x:v>
      </x:c>
      <x:c r="N481" s="15" t="n">
        <x:f>'Crosswalk'!E12</x:f>
        <x:v>0</x:v>
      </x:c>
      <x:c r="O481" s="15" t="n">
        <x:f>'Crosswalk'!F12</x:f>
        <x:v>0</x:v>
      </x:c>
      <x:c r="P481" s="15" t="n">
        <x:f>'Crosswalk'!G12</x:f>
        <x:v>0</x:v>
      </x:c>
      <x:c r="Q481" s="15" t="n">
        <x:f>'Crosswalk'!H12</x:f>
        <x:v>0</x:v>
      </x:c>
      <x:c r="R481" s="15" t="n">
        <x:f>'Crosswalk'!I12</x:f>
        <x:v>0</x:v>
      </x:c>
      <x:c r="S481" s="15" t="n">
        <x:f>'Crosswalk'!J12</x:f>
        <x:v>0</x:v>
      </x:c>
      <x:c r="T481" s="15" t="n">
        <x:f>'Crosswalk'!K12</x:f>
        <x:v>0</x:v>
      </x:c>
      <x:c r="U481" s="15" t="n">
        <x:f>'Crosswalk'!L12</x:f>
        <x:v>0</x:v>
      </x:c>
      <x:c r="V481" s="15" t="n">
        <x:f>'Crosswalk'!M12</x:f>
        <x:v>0</x:v>
      </x:c>
      <x:c r="W481" s="15" t="n">
        <x:f>'Crosswalk'!N12</x:f>
        <x:v>0</x:v>
      </x:c>
      <x:c r="X481" s="18" t="str">
        <x:v>LFS - Employment Survey</x:v>
      </x:c>
      <x:c r="Y481" s="13" t="str"/>
      <x:c r="Z481" s="18" t="str">
        <x:v>Own-country 2024 division composition. Observed industry detail; within-group ratios only. Definitions may differ from ILO modelled margins.</x:v>
      </x:c>
      <x:c r="AA481" s="13" t="str"/>
      <x:c r="AB481" s="13" t="str">
        <x:v>https://rplumber.ilo.org/data/indicator?format=.csv.gz&amp;id=EMP_TEMP_SEX_EC2_NB_A</x:v>
      </x:c>
    </x:row>
    <x:row r="482" ht="48" customHeight="1">
      <x:c r="A482" s="2" t="str">
        <x:v>FRA</x:v>
      </x:c>
      <x:c r="B482" s="2" t="str">
        <x:v>B</x:v>
      </x:c>
      <x:c r="C482" s="2" t="str">
        <x:v>FRA</x:v>
      </x:c>
      <x:c r="D482" s="2" t="n">
        <x:v>2024</x:v>
      </x:c>
      <x:c r="E482" s="2" t="str">
        <x:v>EC2_ISIC4_B09</x:v>
      </x:c>
      <x:c r="F482" s="17" t="str">
        <x:v>Economic activity (ISIC-Rev.4), 2 digit level: 09 - Mining support service activities</x:v>
      </x:c>
      <x:c r="G482" s="19" t="n">
        <x:v>4.322</x:v>
      </x:c>
      <x:c r="H482" s="20" t="n">
        <x:v>1</x:v>
      </x:c>
      <x:c r="I482" s="19" t="n">
        <x:f>SUM(G480:G482)</x:f>
        <x:v>28.203</x:v>
      </x:c>
      <x:c r="J482" s="20" t="n">
        <x:f>G482/I482*H482</x:f>
        <x:v>0.15324610857001028</x:v>
      </x:c>
      <x:c r="K482" s="2" t="str">
        <x:v>ISIC4:09</x:v>
      </x:c>
      <x:c r="L482" s="14" t="n">
        <x:f>'Crosswalk'!C13</x:f>
        <x:v>0.8</x:v>
      </x:c>
      <x:c r="M482" s="14" t="n">
        <x:f>'Crosswalk'!D13</x:f>
        <x:v>0.2</x:v>
      </x:c>
      <x:c r="N482" s="14" t="n">
        <x:f>'Crosswalk'!E13</x:f>
        <x:v>0</x:v>
      </x:c>
      <x:c r="O482" s="14" t="n">
        <x:f>'Crosswalk'!F13</x:f>
        <x:v>0</x:v>
      </x:c>
      <x:c r="P482" s="14" t="n">
        <x:f>'Crosswalk'!G13</x:f>
        <x:v>0</x:v>
      </x:c>
      <x:c r="Q482" s="14" t="n">
        <x:f>'Crosswalk'!H13</x:f>
        <x:v>0</x:v>
      </x:c>
      <x:c r="R482" s="14" t="n">
        <x:f>'Crosswalk'!I13</x:f>
        <x:v>0</x:v>
      </x:c>
      <x:c r="S482" s="14" t="n">
        <x:f>'Crosswalk'!J13</x:f>
        <x:v>0</x:v>
      </x:c>
      <x:c r="T482" s="14" t="n">
        <x:f>'Crosswalk'!K13</x:f>
        <x:v>0</x:v>
      </x:c>
      <x:c r="U482" s="14" t="n">
        <x:f>'Crosswalk'!L13</x:f>
        <x:v>0</x:v>
      </x:c>
      <x:c r="V482" s="14" t="n">
        <x:f>'Crosswalk'!M13</x:f>
        <x:v>0</x:v>
      </x:c>
      <x:c r="W482" s="14" t="n">
        <x:f>'Crosswalk'!N13</x:f>
        <x:v>0</x:v>
      </x:c>
      <x:c r="X482" s="17" t="str">
        <x:v>LFS - Employment Survey</x:v>
      </x:c>
      <x:c r="Y482" s="2" t="str"/>
      <x:c r="Z482" s="17" t="str">
        <x:v>Own-country 2024 division composition. Observed industry detail; within-group ratios only. Definitions may differ from ILO modelled margins.</x:v>
      </x:c>
      <x:c r="AA482" s="2" t="str"/>
      <x:c r="AB482" s="2" t="str">
        <x:v>https://rplumber.ilo.org/data/indicator?format=.csv.gz&amp;id=EMP_TEMP_SEX_EC2_NB_A</x:v>
      </x:c>
    </x:row>
    <x:row r="483" ht="48" customHeight="1">
      <x:c r="A483" s="13" t="str">
        <x:v>FRA</x:v>
      </x:c>
      <x:c r="B483" s="13" t="str">
        <x:v>C</x:v>
      </x:c>
      <x:c r="C483" s="13" t="str">
        <x:v>FRA</x:v>
      </x:c>
      <x:c r="D483" s="13" t="n">
        <x:v>2024</x:v>
      </x:c>
      <x:c r="E483" s="13" t="str">
        <x:v>EC2_ISIC4_C10</x:v>
      </x:c>
      <x:c r="F483" s="18" t="str">
        <x:v>Economic activity (ISIC-Rev.4), 2 digit level: 10 - Manufacture of food products</x:v>
      </x:c>
      <x:c r="G483" s="21" t="n">
        <x:v>576.424</x:v>
      </x:c>
      <x:c r="H483" s="22" t="n">
        <x:v>1</x:v>
      </x:c>
      <x:c r="I483" s="21" t="n">
        <x:f>SUM(G483:G506)</x:f>
        <x:v>3120.573</x:v>
      </x:c>
      <x:c r="J483" s="22" t="n">
        <x:f>G483/I483*H483</x:f>
        <x:v>0.18471735799803435</x:v>
      </x:c>
      <x:c r="K483" s="13" t="str">
        <x:v>ISIC4:10</x:v>
      </x:c>
      <x:c r="L483" s="15" t="n">
        <x:f>'Crosswalk'!C14</x:f>
        <x:v>0</x:v>
      </x:c>
      <x:c r="M483" s="15" t="n">
        <x:f>'Crosswalk'!D14</x:f>
        <x:v>0</x:v>
      </x:c>
      <x:c r="N483" s="15" t="n">
        <x:f>'Crosswalk'!E14</x:f>
        <x:v>0</x:v>
      </x:c>
      <x:c r="O483" s="15" t="n">
        <x:f>'Crosswalk'!F14</x:f>
        <x:v>0</x:v>
      </x:c>
      <x:c r="P483" s="15" t="n">
        <x:f>'Crosswalk'!G14</x:f>
        <x:v>1</x:v>
      </x:c>
      <x:c r="Q483" s="15" t="n">
        <x:f>'Crosswalk'!H14</x:f>
        <x:v>0</x:v>
      </x:c>
      <x:c r="R483" s="15" t="n">
        <x:f>'Crosswalk'!I14</x:f>
        <x:v>0</x:v>
      </x:c>
      <x:c r="S483" s="15" t="n">
        <x:f>'Crosswalk'!J14</x:f>
        <x:v>0</x:v>
      </x:c>
      <x:c r="T483" s="15" t="n">
        <x:f>'Crosswalk'!K14</x:f>
        <x:v>0</x:v>
      </x:c>
      <x:c r="U483" s="15" t="n">
        <x:f>'Crosswalk'!L14</x:f>
        <x:v>0</x:v>
      </x:c>
      <x:c r="V483" s="15" t="n">
        <x:f>'Crosswalk'!M14</x:f>
        <x:v>0</x:v>
      </x:c>
      <x:c r="W483" s="15" t="n">
        <x:f>'Crosswalk'!N14</x:f>
        <x:v>0</x:v>
      </x:c>
      <x:c r="X483" s="18" t="str">
        <x:v>LFS - Employment Survey</x:v>
      </x:c>
      <x:c r="Y483" s="13" t="str"/>
      <x:c r="Z483" s="18" t="str">
        <x:v>Own-country 2024 division composition. Observed industry detail; within-group ratios only. Definitions may differ from ILO modelled margins.</x:v>
      </x:c>
      <x:c r="AA483" s="13" t="str"/>
      <x:c r="AB483" s="13" t="str">
        <x:v>https://rplumber.ilo.org/data/indicator?format=.csv.gz&amp;id=EMP_TEMP_SEX_EC2_NB_A</x:v>
      </x:c>
    </x:row>
    <x:row r="484" ht="48" customHeight="1">
      <x:c r="A484" s="2" t="str">
        <x:v>FRA</x:v>
      </x:c>
      <x:c r="B484" s="2" t="str">
        <x:v>C</x:v>
      </x:c>
      <x:c r="C484" s="2" t="str">
        <x:v>FRA</x:v>
      </x:c>
      <x:c r="D484" s="2" t="n">
        <x:v>2024</x:v>
      </x:c>
      <x:c r="E484" s="2" t="str">
        <x:v>EC2_ISIC4_C11</x:v>
      </x:c>
      <x:c r="F484" s="17" t="str">
        <x:v>Economic activity (ISIC-Rev.4), 2 digit level: 11 - Manufacture of beverages</x:v>
      </x:c>
      <x:c r="G484" s="19" t="n">
        <x:v>41.823</x:v>
      </x:c>
      <x:c r="H484" s="20" t="n">
        <x:v>1</x:v>
      </x:c>
      <x:c r="I484" s="19" t="n">
        <x:f>SUM(G483:G506)</x:f>
        <x:v>3120.573</x:v>
      </x:c>
      <x:c r="J484" s="20" t="n">
        <x:f>G484/I484*H484</x:f>
        <x:v>0.013402346299862238</x:v>
      </x:c>
      <x:c r="K484" s="2" t="str">
        <x:v>ISIC4:11</x:v>
      </x:c>
      <x:c r="L484" s="14" t="n">
        <x:f>'Crosswalk'!C15</x:f>
        <x:v>0</x:v>
      </x:c>
      <x:c r="M484" s="14" t="n">
        <x:f>'Crosswalk'!D15</x:f>
        <x:v>0</x:v>
      </x:c>
      <x:c r="N484" s="14" t="n">
        <x:f>'Crosswalk'!E15</x:f>
        <x:v>0</x:v>
      </x:c>
      <x:c r="O484" s="14" t="n">
        <x:f>'Crosswalk'!F15</x:f>
        <x:v>0</x:v>
      </x:c>
      <x:c r="P484" s="14" t="n">
        <x:f>'Crosswalk'!G15</x:f>
        <x:v>1</x:v>
      </x:c>
      <x:c r="Q484" s="14" t="n">
        <x:f>'Crosswalk'!H15</x:f>
        <x:v>0</x:v>
      </x:c>
      <x:c r="R484" s="14" t="n">
        <x:f>'Crosswalk'!I15</x:f>
        <x:v>0</x:v>
      </x:c>
      <x:c r="S484" s="14" t="n">
        <x:f>'Crosswalk'!J15</x:f>
        <x:v>0</x:v>
      </x:c>
      <x:c r="T484" s="14" t="n">
        <x:f>'Crosswalk'!K15</x:f>
        <x:v>0</x:v>
      </x:c>
      <x:c r="U484" s="14" t="n">
        <x:f>'Crosswalk'!L15</x:f>
        <x:v>0</x:v>
      </x:c>
      <x:c r="V484" s="14" t="n">
        <x:f>'Crosswalk'!M15</x:f>
        <x:v>0</x:v>
      </x:c>
      <x:c r="W484" s="14" t="n">
        <x:f>'Crosswalk'!N15</x:f>
        <x:v>0</x:v>
      </x:c>
      <x:c r="X484" s="17" t="str">
        <x:v>LFS - Employment Survey</x:v>
      </x:c>
      <x:c r="Y484" s="2" t="str"/>
      <x:c r="Z484" s="17" t="str">
        <x:v>Own-country 2024 division composition. Observed industry detail; within-group ratios only. Definitions may differ from ILO modelled margins.</x:v>
      </x:c>
      <x:c r="AA484" s="2" t="str"/>
      <x:c r="AB484" s="2" t="str">
        <x:v>https://rplumber.ilo.org/data/indicator?format=.csv.gz&amp;id=EMP_TEMP_SEX_EC2_NB_A</x:v>
      </x:c>
    </x:row>
    <x:row r="485" ht="48" customHeight="1">
      <x:c r="A485" s="13" t="str">
        <x:v>FRA</x:v>
      </x:c>
      <x:c r="B485" s="13" t="str">
        <x:v>C</x:v>
      </x:c>
      <x:c r="C485" s="13" t="str">
        <x:v>FRA</x:v>
      </x:c>
      <x:c r="D485" s="13" t="n">
        <x:v>2024</x:v>
      </x:c>
      <x:c r="E485" s="13" t="str">
        <x:v>EC2_ISIC4_C12</x:v>
      </x:c>
      <x:c r="F485" s="18" t="str">
        <x:v>Economic activity (ISIC-Rev.4), 2 digit level: 12 - Manufacture of tobacco products</x:v>
      </x:c>
      <x:c r="G485" s="21" t="n">
        <x:v>2.17</x:v>
      </x:c>
      <x:c r="H485" s="22" t="n">
        <x:v>1</x:v>
      </x:c>
      <x:c r="I485" s="21" t="n">
        <x:f>SUM(G483:G506)</x:f>
        <x:v>3120.573</x:v>
      </x:c>
      <x:c r="J485" s="22" t="n">
        <x:f>G485/I485*H485</x:f>
        <x:v>0.0006953851103627443</x:v>
      </x:c>
      <x:c r="K485" s="13" t="str">
        <x:v>ISIC4:12</x:v>
      </x:c>
      <x:c r="L485" s="15" t="n">
        <x:f>'Crosswalk'!C16</x:f>
        <x:v>0</x:v>
      </x:c>
      <x:c r="M485" s="15" t="n">
        <x:f>'Crosswalk'!D16</x:f>
        <x:v>0</x:v>
      </x:c>
      <x:c r="N485" s="15" t="n">
        <x:f>'Crosswalk'!E16</x:f>
        <x:v>0</x:v>
      </x:c>
      <x:c r="O485" s="15" t="n">
        <x:f>'Crosswalk'!F16</x:f>
        <x:v>0</x:v>
      </x:c>
      <x:c r="P485" s="15" t="n">
        <x:f>'Crosswalk'!G16</x:f>
        <x:v>1</x:v>
      </x:c>
      <x:c r="Q485" s="15" t="n">
        <x:f>'Crosswalk'!H16</x:f>
        <x:v>0</x:v>
      </x:c>
      <x:c r="R485" s="15" t="n">
        <x:f>'Crosswalk'!I16</x:f>
        <x:v>0</x:v>
      </x:c>
      <x:c r="S485" s="15" t="n">
        <x:f>'Crosswalk'!J16</x:f>
        <x:v>0</x:v>
      </x:c>
      <x:c r="T485" s="15" t="n">
        <x:f>'Crosswalk'!K16</x:f>
        <x:v>0</x:v>
      </x:c>
      <x:c r="U485" s="15" t="n">
        <x:f>'Crosswalk'!L16</x:f>
        <x:v>0</x:v>
      </x:c>
      <x:c r="V485" s="15" t="n">
        <x:f>'Crosswalk'!M16</x:f>
        <x:v>0</x:v>
      </x:c>
      <x:c r="W485" s="15" t="n">
        <x:f>'Crosswalk'!N16</x:f>
        <x:v>0</x:v>
      </x:c>
      <x:c r="X485" s="18" t="str">
        <x:v>LFS - Employment Survey</x:v>
      </x:c>
      <x:c r="Y485" s="13" t="str">
        <x:v>U</x:v>
      </x:c>
      <x:c r="Z485" s="18" t="str">
        <x:v>Own-country 2024 division composition. Observed industry detail; within-group ratios only. Definitions may differ from ILO modelled margins.</x:v>
      </x:c>
      <x:c r="AA485" s="13" t="str"/>
      <x:c r="AB485" s="13" t="str">
        <x:v>https://rplumber.ilo.org/data/indicator?format=.csv.gz&amp;id=EMP_TEMP_SEX_EC2_NB_A</x:v>
      </x:c>
    </x:row>
    <x:row r="486" ht="48" customHeight="1">
      <x:c r="A486" s="2" t="str">
        <x:v>FRA</x:v>
      </x:c>
      <x:c r="B486" s="2" t="str">
        <x:v>C</x:v>
      </x:c>
      <x:c r="C486" s="2" t="str">
        <x:v>FRA</x:v>
      </x:c>
      <x:c r="D486" s="2" t="n">
        <x:v>2024</x:v>
      </x:c>
      <x:c r="E486" s="2" t="str">
        <x:v>EC2_ISIC4_C13</x:v>
      </x:c>
      <x:c r="F486" s="17" t="str">
        <x:v>Economic activity (ISIC-Rev.4), 2 digit level: 13 - Manufacture of textiles</x:v>
      </x:c>
      <x:c r="G486" s="19" t="n">
        <x:v>48.736</x:v>
      </x:c>
      <x:c r="H486" s="20" t="n">
        <x:v>1</x:v>
      </x:c>
      <x:c r="I486" s="19" t="n">
        <x:f>SUM(G483:G506)</x:f>
        <x:v>3120.573</x:v>
      </x:c>
      <x:c r="J486" s="20" t="n">
        <x:f>G486/I486*H486</x:f>
        <x:v>0.015617644580017836</x:v>
      </x:c>
      <x:c r="K486" s="2" t="str">
        <x:v>ISIC4:13</x:v>
      </x:c>
      <x:c r="L486" s="14" t="n">
        <x:f>'Crosswalk'!C17</x:f>
        <x:v>0</x:v>
      </x:c>
      <x:c r="M486" s="14" t="n">
        <x:f>'Crosswalk'!D17</x:f>
        <x:v>0</x:v>
      </x:c>
      <x:c r="N486" s="14" t="n">
        <x:f>'Crosswalk'!E17</x:f>
        <x:v>0</x:v>
      </x:c>
      <x:c r="O486" s="14" t="n">
        <x:f>'Crosswalk'!F17</x:f>
        <x:v>1</x:v>
      </x:c>
      <x:c r="P486" s="14" t="n">
        <x:f>'Crosswalk'!G17</x:f>
        <x:v>0</x:v>
      </x:c>
      <x:c r="Q486" s="14" t="n">
        <x:f>'Crosswalk'!H17</x:f>
        <x:v>0</x:v>
      </x:c>
      <x:c r="R486" s="14" t="n">
        <x:f>'Crosswalk'!I17</x:f>
        <x:v>0</x:v>
      </x:c>
      <x:c r="S486" s="14" t="n">
        <x:f>'Crosswalk'!J17</x:f>
        <x:v>0</x:v>
      </x:c>
      <x:c r="T486" s="14" t="n">
        <x:f>'Crosswalk'!K17</x:f>
        <x:v>0</x:v>
      </x:c>
      <x:c r="U486" s="14" t="n">
        <x:f>'Crosswalk'!L17</x:f>
        <x:v>0</x:v>
      </x:c>
      <x:c r="V486" s="14" t="n">
        <x:f>'Crosswalk'!M17</x:f>
        <x:v>0</x:v>
      </x:c>
      <x:c r="W486" s="14" t="n">
        <x:f>'Crosswalk'!N17</x:f>
        <x:v>0</x:v>
      </x:c>
      <x:c r="X486" s="17" t="str">
        <x:v>LFS - Employment Survey</x:v>
      </x:c>
      <x:c r="Y486" s="2" t="str"/>
      <x:c r="Z486" s="17" t="str">
        <x:v>Own-country 2024 division composition. Observed industry detail; within-group ratios only. Definitions may differ from ILO modelled margins.</x:v>
      </x:c>
      <x:c r="AA486" s="2" t="str"/>
      <x:c r="AB486" s="2" t="str">
        <x:v>https://rplumber.ilo.org/data/indicator?format=.csv.gz&amp;id=EMP_TEMP_SEX_EC2_NB_A</x:v>
      </x:c>
    </x:row>
    <x:row r="487" ht="48" customHeight="1">
      <x:c r="A487" s="13" t="str">
        <x:v>FRA</x:v>
      </x:c>
      <x:c r="B487" s="13" t="str">
        <x:v>C</x:v>
      </x:c>
      <x:c r="C487" s="13" t="str">
        <x:v>FRA</x:v>
      </x:c>
      <x:c r="D487" s="13" t="n">
        <x:v>2024</x:v>
      </x:c>
      <x:c r="E487" s="13" t="str">
        <x:v>EC2_ISIC4_C14</x:v>
      </x:c>
      <x:c r="F487" s="18" t="str">
        <x:v>Economic activity (ISIC-Rev.4), 2 digit level: 14 - Manufacture of wearing apparel</x:v>
      </x:c>
      <x:c r="G487" s="21" t="n">
        <x:v>38.732</x:v>
      </x:c>
      <x:c r="H487" s="22" t="n">
        <x:v>1</x:v>
      </x:c>
      <x:c r="I487" s="21" t="n">
        <x:f>SUM(G483:G506)</x:f>
        <x:v>3120.573</x:v>
      </x:c>
      <x:c r="J487" s="22" t="n">
        <x:f>G487/I487*H487</x:f>
        <x:v>0.012411823085055214</x:v>
      </x:c>
      <x:c r="K487" s="13" t="str">
        <x:v>ISIC4:14</x:v>
      </x:c>
      <x:c r="L487" s="15" t="n">
        <x:f>'Crosswalk'!C18</x:f>
        <x:v>0</x:v>
      </x:c>
      <x:c r="M487" s="15" t="n">
        <x:f>'Crosswalk'!D18</x:f>
        <x:v>0</x:v>
      </x:c>
      <x:c r="N487" s="15" t="n">
        <x:f>'Crosswalk'!E18</x:f>
        <x:v>0</x:v>
      </x:c>
      <x:c r="O487" s="15" t="n">
        <x:f>'Crosswalk'!F18</x:f>
        <x:v>1</x:v>
      </x:c>
      <x:c r="P487" s="15" t="n">
        <x:f>'Crosswalk'!G18</x:f>
        <x:v>0</x:v>
      </x:c>
      <x:c r="Q487" s="15" t="n">
        <x:f>'Crosswalk'!H18</x:f>
        <x:v>0</x:v>
      </x:c>
      <x:c r="R487" s="15" t="n">
        <x:f>'Crosswalk'!I18</x:f>
        <x:v>0</x:v>
      </x:c>
      <x:c r="S487" s="15" t="n">
        <x:f>'Crosswalk'!J18</x:f>
        <x:v>0</x:v>
      </x:c>
      <x:c r="T487" s="15" t="n">
        <x:f>'Crosswalk'!K18</x:f>
        <x:v>0</x:v>
      </x:c>
      <x:c r="U487" s="15" t="n">
        <x:f>'Crosswalk'!L18</x:f>
        <x:v>0</x:v>
      </x:c>
      <x:c r="V487" s="15" t="n">
        <x:f>'Crosswalk'!M18</x:f>
        <x:v>0</x:v>
      </x:c>
      <x:c r="W487" s="15" t="n">
        <x:f>'Crosswalk'!N18</x:f>
        <x:v>0</x:v>
      </x:c>
      <x:c r="X487" s="18" t="str">
        <x:v>LFS - Employment Survey</x:v>
      </x:c>
      <x:c r="Y487" s="13" t="str"/>
      <x:c r="Z487" s="18" t="str">
        <x:v>Own-country 2024 division composition. Observed industry detail; within-group ratios only. Definitions may differ from ILO modelled margins.</x:v>
      </x:c>
      <x:c r="AA487" s="13" t="str"/>
      <x:c r="AB487" s="13" t="str">
        <x:v>https://rplumber.ilo.org/data/indicator?format=.csv.gz&amp;id=EMP_TEMP_SEX_EC2_NB_A</x:v>
      </x:c>
    </x:row>
    <x:row r="488" ht="48" customHeight="1">
      <x:c r="A488" s="2" t="str">
        <x:v>FRA</x:v>
      </x:c>
      <x:c r="B488" s="2" t="str">
        <x:v>C</x:v>
      </x:c>
      <x:c r="C488" s="2" t="str">
        <x:v>FRA</x:v>
      </x:c>
      <x:c r="D488" s="2" t="n">
        <x:v>2024</x:v>
      </x:c>
      <x:c r="E488" s="2" t="str">
        <x:v>EC2_ISIC4_C15</x:v>
      </x:c>
      <x:c r="F488" s="17" t="str">
        <x:v>Economic activity (ISIC-Rev.4), 2 digit level: 15 - Manufacture of leather and related products</x:v>
      </x:c>
      <x:c r="G488" s="19" t="n">
        <x:v>49.512</x:v>
      </x:c>
      <x:c r="H488" s="20" t="n">
        <x:v>1</x:v>
      </x:c>
      <x:c r="I488" s="19" t="n">
        <x:f>SUM(G483:G506)</x:f>
        <x:v>3120.573</x:v>
      </x:c>
      <x:c r="J488" s="20" t="n">
        <x:f>G488/I488*H488</x:f>
        <x:v>0.015866316859115298</x:v>
      </x:c>
      <x:c r="K488" s="2" t="str">
        <x:v>ISIC4:15</x:v>
      </x:c>
      <x:c r="L488" s="14" t="n">
        <x:f>'Crosswalk'!C19</x:f>
        <x:v>0</x:v>
      </x:c>
      <x:c r="M488" s="14" t="n">
        <x:f>'Crosswalk'!D19</x:f>
        <x:v>0</x:v>
      </x:c>
      <x:c r="N488" s="14" t="n">
        <x:f>'Crosswalk'!E19</x:f>
        <x:v>0</x:v>
      </x:c>
      <x:c r="O488" s="14" t="n">
        <x:f>'Crosswalk'!F19</x:f>
        <x:v>1</x:v>
      </x:c>
      <x:c r="P488" s="14" t="n">
        <x:f>'Crosswalk'!G19</x:f>
        <x:v>0</x:v>
      </x:c>
      <x:c r="Q488" s="14" t="n">
        <x:f>'Crosswalk'!H19</x:f>
        <x:v>0</x:v>
      </x:c>
      <x:c r="R488" s="14" t="n">
        <x:f>'Crosswalk'!I19</x:f>
        <x:v>0</x:v>
      </x:c>
      <x:c r="S488" s="14" t="n">
        <x:f>'Crosswalk'!J19</x:f>
        <x:v>0</x:v>
      </x:c>
      <x:c r="T488" s="14" t="n">
        <x:f>'Crosswalk'!K19</x:f>
        <x:v>0</x:v>
      </x:c>
      <x:c r="U488" s="14" t="n">
        <x:f>'Crosswalk'!L19</x:f>
        <x:v>0</x:v>
      </x:c>
      <x:c r="V488" s="14" t="n">
        <x:f>'Crosswalk'!M19</x:f>
        <x:v>0</x:v>
      </x:c>
      <x:c r="W488" s="14" t="n">
        <x:f>'Crosswalk'!N19</x:f>
        <x:v>0</x:v>
      </x:c>
      <x:c r="X488" s="17" t="str">
        <x:v>LFS - Employment Survey</x:v>
      </x:c>
      <x:c r="Y488" s="2" t="str"/>
      <x:c r="Z488" s="17" t="str">
        <x:v>Own-country 2024 division composition. Observed industry detail; within-group ratios only. Definitions may differ from ILO modelled margins.</x:v>
      </x:c>
      <x:c r="AA488" s="2" t="str"/>
      <x:c r="AB488" s="2" t="str">
        <x:v>https://rplumber.ilo.org/data/indicator?format=.csv.gz&amp;id=EMP_TEMP_SEX_EC2_NB_A</x:v>
      </x:c>
    </x:row>
    <x:row r="489" ht="48" customHeight="1">
      <x:c r="A489" s="13" t="str">
        <x:v>FRA</x:v>
      </x:c>
      <x:c r="B489" s="13" t="str">
        <x:v>C</x:v>
      </x:c>
      <x:c r="C489" s="13" t="str">
        <x:v>FRA</x:v>
      </x:c>
      <x:c r="D489" s="13" t="n">
        <x:v>2024</x:v>
      </x:c>
      <x:c r="E489" s="13" t="str">
        <x:v>EC2_ISIC4_C16</x:v>
      </x:c>
      <x:c r="F489" s="18" t="str">
        <x:v>Economic activity (ISIC-Rev.4), 2 digit level: 16 - Manufacture of wood and of products of wood and cork, except furniture; manufacture of articles of straw and plaiting materials</x:v>
      </x:c>
      <x:c r="G489" s="21" t="n">
        <x:v>71.438</x:v>
      </x:c>
      <x:c r="H489" s="22" t="n">
        <x:v>1</x:v>
      </x:c>
      <x:c r="I489" s="21" t="n">
        <x:f>SUM(G483:G506)</x:f>
        <x:v>3120.573</x:v>
      </x:c>
      <x:c r="J489" s="22" t="n">
        <x:f>G489/I489*H489</x:f>
        <x:v>0.022892590559490198</x:v>
      </x:c>
      <x:c r="K489" s="13" t="str">
        <x:v>ISIC4:16</x:v>
      </x:c>
      <x:c r="L489" s="15" t="n">
        <x:f>'Crosswalk'!C20</x:f>
        <x:v>0</x:v>
      </x:c>
      <x:c r="M489" s="15" t="n">
        <x:f>'Crosswalk'!D20</x:f>
        <x:v>0.7</x:v>
      </x:c>
      <x:c r="N489" s="15" t="n">
        <x:f>'Crosswalk'!E20</x:f>
        <x:v>0.3</x:v>
      </x:c>
      <x:c r="O489" s="15" t="n">
        <x:f>'Crosswalk'!F20</x:f>
        <x:v>0</x:v>
      </x:c>
      <x:c r="P489" s="15" t="n">
        <x:f>'Crosswalk'!G20</x:f>
        <x:v>0</x:v>
      </x:c>
      <x:c r="Q489" s="15" t="n">
        <x:f>'Crosswalk'!H20</x:f>
        <x:v>0</x:v>
      </x:c>
      <x:c r="R489" s="15" t="n">
        <x:f>'Crosswalk'!I20</x:f>
        <x:v>0</x:v>
      </x:c>
      <x:c r="S489" s="15" t="n">
        <x:f>'Crosswalk'!J20</x:f>
        <x:v>0</x:v>
      </x:c>
      <x:c r="T489" s="15" t="n">
        <x:f>'Crosswalk'!K20</x:f>
        <x:v>0</x:v>
      </x:c>
      <x:c r="U489" s="15" t="n">
        <x:f>'Crosswalk'!L20</x:f>
        <x:v>0</x:v>
      </x:c>
      <x:c r="V489" s="15" t="n">
        <x:f>'Crosswalk'!M20</x:f>
        <x:v>0</x:v>
      </x:c>
      <x:c r="W489" s="15" t="n">
        <x:f>'Crosswalk'!N20</x:f>
        <x:v>0</x:v>
      </x:c>
      <x:c r="X489" s="18" t="str">
        <x:v>LFS - Employment Survey</x:v>
      </x:c>
      <x:c r="Y489" s="13" t="str"/>
      <x:c r="Z489" s="18" t="str">
        <x:v>Own-country 2024 division composition. Observed industry detail; within-group ratios only. Definitions may differ from ILO modelled margins.</x:v>
      </x:c>
      <x:c r="AA489" s="13" t="str"/>
      <x:c r="AB489" s="13" t="str">
        <x:v>https://rplumber.ilo.org/data/indicator?format=.csv.gz&amp;id=EMP_TEMP_SEX_EC2_NB_A</x:v>
      </x:c>
    </x:row>
    <x:row r="490" ht="48" customHeight="1">
      <x:c r="A490" s="2" t="str">
        <x:v>FRA</x:v>
      </x:c>
      <x:c r="B490" s="2" t="str">
        <x:v>C</x:v>
      </x:c>
      <x:c r="C490" s="2" t="str">
        <x:v>FRA</x:v>
      </x:c>
      <x:c r="D490" s="2" t="n">
        <x:v>2024</x:v>
      </x:c>
      <x:c r="E490" s="2" t="str">
        <x:v>EC2_ISIC4_C17</x:v>
      </x:c>
      <x:c r="F490" s="17" t="str">
        <x:v>Economic activity (ISIC-Rev.4), 2 digit level: 17 - Manufacture of paper and paper products</x:v>
      </x:c>
      <x:c r="G490" s="19" t="n">
        <x:v>69.657</x:v>
      </x:c>
      <x:c r="H490" s="20" t="n">
        <x:v>1</x:v>
      </x:c>
      <x:c r="I490" s="19" t="n">
        <x:f>SUM(G483:G506)</x:f>
        <x:v>3120.573</x:v>
      </x:c>
      <x:c r="J490" s="20" t="n">
        <x:f>G490/I490*H490</x:f>
        <x:v>0.02232186204264409</x:v>
      </x:c>
      <x:c r="K490" s="2" t="str">
        <x:v>ISIC4:17</x:v>
      </x:c>
      <x:c r="L490" s="14" t="n">
        <x:f>'Crosswalk'!C21</x:f>
        <x:v>0</x:v>
      </x:c>
      <x:c r="M490" s="14" t="n">
        <x:f>'Crosswalk'!D21</x:f>
        <x:v>1</x:v>
      </x:c>
      <x:c r="N490" s="14" t="n">
        <x:f>'Crosswalk'!E21</x:f>
        <x:v>0</x:v>
      </x:c>
      <x:c r="O490" s="14" t="n">
        <x:f>'Crosswalk'!F21</x:f>
        <x:v>0</x:v>
      </x:c>
      <x:c r="P490" s="14" t="n">
        <x:f>'Crosswalk'!G21</x:f>
        <x:v>0</x:v>
      </x:c>
      <x:c r="Q490" s="14" t="n">
        <x:f>'Crosswalk'!H21</x:f>
        <x:v>0</x:v>
      </x:c>
      <x:c r="R490" s="14" t="n">
        <x:f>'Crosswalk'!I21</x:f>
        <x:v>0</x:v>
      </x:c>
      <x:c r="S490" s="14" t="n">
        <x:f>'Crosswalk'!J21</x:f>
        <x:v>0</x:v>
      </x:c>
      <x:c r="T490" s="14" t="n">
        <x:f>'Crosswalk'!K21</x:f>
        <x:v>0</x:v>
      </x:c>
      <x:c r="U490" s="14" t="n">
        <x:f>'Crosswalk'!L21</x:f>
        <x:v>0</x:v>
      </x:c>
      <x:c r="V490" s="14" t="n">
        <x:f>'Crosswalk'!M21</x:f>
        <x:v>0</x:v>
      </x:c>
      <x:c r="W490" s="14" t="n">
        <x:f>'Crosswalk'!N21</x:f>
        <x:v>0</x:v>
      </x:c>
      <x:c r="X490" s="17" t="str">
        <x:v>LFS - Employment Survey</x:v>
      </x:c>
      <x:c r="Y490" s="2" t="str"/>
      <x:c r="Z490" s="17" t="str">
        <x:v>Own-country 2024 division composition. Observed industry detail; within-group ratios only. Definitions may differ from ILO modelled margins.</x:v>
      </x:c>
      <x:c r="AA490" s="2" t="str"/>
      <x:c r="AB490" s="2" t="str">
        <x:v>https://rplumber.ilo.org/data/indicator?format=.csv.gz&amp;id=EMP_TEMP_SEX_EC2_NB_A</x:v>
      </x:c>
    </x:row>
    <x:row r="491" ht="48" customHeight="1">
      <x:c r="A491" s="13" t="str">
        <x:v>FRA</x:v>
      </x:c>
      <x:c r="B491" s="13" t="str">
        <x:v>C</x:v>
      </x:c>
      <x:c r="C491" s="13" t="str">
        <x:v>FRA</x:v>
      </x:c>
      <x:c r="D491" s="13" t="n">
        <x:v>2024</x:v>
      </x:c>
      <x:c r="E491" s="13" t="str">
        <x:v>EC2_ISIC4_C18</x:v>
      </x:c>
      <x:c r="F491" s="18" t="str">
        <x:v>Economic activity (ISIC-Rev.4), 2 digit level: 18 - Printing and reproduction of recorded media</x:v>
      </x:c>
      <x:c r="G491" s="21" t="n">
        <x:v>51.237</x:v>
      </x:c>
      <x:c r="H491" s="22" t="n">
        <x:v>1</x:v>
      </x:c>
      <x:c r="I491" s="21" t="n">
        <x:f>SUM(G483:G506)</x:f>
        <x:v>3120.573</x:v>
      </x:c>
      <x:c r="J491" s="22" t="n">
        <x:f>G491/I491*H491</x:f>
        <x:v>0.016419099953758495</x:v>
      </x:c>
      <x:c r="K491" s="13" t="str">
        <x:v>ISIC4:18</x:v>
      </x:c>
      <x:c r="L491" s="15" t="n">
        <x:f>'Crosswalk'!C22</x:f>
        <x:v>0</x:v>
      </x:c>
      <x:c r="M491" s="15" t="n">
        <x:f>'Crosswalk'!D22</x:f>
        <x:v>0</x:v>
      </x:c>
      <x:c r="N491" s="15" t="n">
        <x:f>'Crosswalk'!E22</x:f>
        <x:v>1</x:v>
      </x:c>
      <x:c r="O491" s="15" t="n">
        <x:f>'Crosswalk'!F22</x:f>
        <x:v>0</x:v>
      </x:c>
      <x:c r="P491" s="15" t="n">
        <x:f>'Crosswalk'!G22</x:f>
        <x:v>0</x:v>
      </x:c>
      <x:c r="Q491" s="15" t="n">
        <x:f>'Crosswalk'!H22</x:f>
        <x:v>0</x:v>
      </x:c>
      <x:c r="R491" s="15" t="n">
        <x:f>'Crosswalk'!I22</x:f>
        <x:v>0</x:v>
      </x:c>
      <x:c r="S491" s="15" t="n">
        <x:f>'Crosswalk'!J22</x:f>
        <x:v>0</x:v>
      </x:c>
      <x:c r="T491" s="15" t="n">
        <x:f>'Crosswalk'!K22</x:f>
        <x:v>0</x:v>
      </x:c>
      <x:c r="U491" s="15" t="n">
        <x:f>'Crosswalk'!L22</x:f>
        <x:v>0</x:v>
      </x:c>
      <x:c r="V491" s="15" t="n">
        <x:f>'Crosswalk'!M22</x:f>
        <x:v>0</x:v>
      </x:c>
      <x:c r="W491" s="15" t="n">
        <x:f>'Crosswalk'!N22</x:f>
        <x:v>0</x:v>
      </x:c>
      <x:c r="X491" s="18" t="str">
        <x:v>LFS - Employment Survey</x:v>
      </x:c>
      <x:c r="Y491" s="13" t="str"/>
      <x:c r="Z491" s="18" t="str">
        <x:v>Own-country 2024 division composition. Observed industry detail; within-group ratios only. Definitions may differ from ILO modelled margins.</x:v>
      </x:c>
      <x:c r="AA491" s="13" t="str"/>
      <x:c r="AB491" s="13" t="str">
        <x:v>https://rplumber.ilo.org/data/indicator?format=.csv.gz&amp;id=EMP_TEMP_SEX_EC2_NB_A</x:v>
      </x:c>
    </x:row>
    <x:row r="492" ht="48" customHeight="1">
      <x:c r="A492" s="2" t="str">
        <x:v>FRA</x:v>
      </x:c>
      <x:c r="B492" s="2" t="str">
        <x:v>C</x:v>
      </x:c>
      <x:c r="C492" s="2" t="str">
        <x:v>FRA</x:v>
      </x:c>
      <x:c r="D492" s="2" t="n">
        <x:v>2024</x:v>
      </x:c>
      <x:c r="E492" s="2" t="str">
        <x:v>EC2_ISIC4_C19</x:v>
      </x:c>
      <x:c r="F492" s="17" t="str">
        <x:v>Economic activity (ISIC-Rev.4), 2 digit level: 19 - Manufacture of coke and refined petroleum products</x:v>
      </x:c>
      <x:c r="G492" s="19" t="n">
        <x:v>6.008</x:v>
      </x:c>
      <x:c r="H492" s="20" t="n">
        <x:v>1</x:v>
      </x:c>
      <x:c r="I492" s="19" t="n">
        <x:f>SUM(G483:G506)</x:f>
        <x:v>3120.573</x:v>
      </x:c>
      <x:c r="J492" s="20" t="n">
        <x:f>G492/I492*H492</x:f>
        <x:v>0.0019252874391978653</x:v>
      </x:c>
      <x:c r="K492" s="2" t="str">
        <x:v>ISIC4:19</x:v>
      </x:c>
      <x:c r="L492" s="14" t="n">
        <x:f>'Crosswalk'!C23</x:f>
        <x:v>1</x:v>
      </x:c>
      <x:c r="M492" s="14" t="n">
        <x:f>'Crosswalk'!D23</x:f>
        <x:v>0</x:v>
      </x:c>
      <x:c r="N492" s="14" t="n">
        <x:f>'Crosswalk'!E23</x:f>
        <x:v>0</x:v>
      </x:c>
      <x:c r="O492" s="14" t="n">
        <x:f>'Crosswalk'!F23</x:f>
        <x:v>0</x:v>
      </x:c>
      <x:c r="P492" s="14" t="n">
        <x:f>'Crosswalk'!G23</x:f>
        <x:v>0</x:v>
      </x:c>
      <x:c r="Q492" s="14" t="n">
        <x:f>'Crosswalk'!H23</x:f>
        <x:v>0</x:v>
      </x:c>
      <x:c r="R492" s="14" t="n">
        <x:f>'Crosswalk'!I23</x:f>
        <x:v>0</x:v>
      </x:c>
      <x:c r="S492" s="14" t="n">
        <x:f>'Crosswalk'!J23</x:f>
        <x:v>0</x:v>
      </x:c>
      <x:c r="T492" s="14" t="n">
        <x:f>'Crosswalk'!K23</x:f>
        <x:v>0</x:v>
      </x:c>
      <x:c r="U492" s="14" t="n">
        <x:f>'Crosswalk'!L23</x:f>
        <x:v>0</x:v>
      </x:c>
      <x:c r="V492" s="14" t="n">
        <x:f>'Crosswalk'!M23</x:f>
        <x:v>0</x:v>
      </x:c>
      <x:c r="W492" s="14" t="n">
        <x:f>'Crosswalk'!N23</x:f>
        <x:v>0</x:v>
      </x:c>
      <x:c r="X492" s="17" t="str">
        <x:v>LFS - Employment Survey</x:v>
      </x:c>
      <x:c r="Y492" s="2" t="str"/>
      <x:c r="Z492" s="17" t="str">
        <x:v>Own-country 2024 division composition. Observed industry detail; within-group ratios only. Definitions may differ from ILO modelled margins.</x:v>
      </x:c>
      <x:c r="AA492" s="2" t="str"/>
      <x:c r="AB492" s="2" t="str">
        <x:v>https://rplumber.ilo.org/data/indicator?format=.csv.gz&amp;id=EMP_TEMP_SEX_EC2_NB_A</x:v>
      </x:c>
    </x:row>
    <x:row r="493" ht="48" customHeight="1">
      <x:c r="A493" s="13" t="str">
        <x:v>FRA</x:v>
      </x:c>
      <x:c r="B493" s="13" t="str">
        <x:v>C</x:v>
      </x:c>
      <x:c r="C493" s="13" t="str">
        <x:v>FRA</x:v>
      </x:c>
      <x:c r="D493" s="13" t="n">
        <x:v>2024</x:v>
      </x:c>
      <x:c r="E493" s="13" t="str">
        <x:v>EC2_ISIC4_C20</x:v>
      </x:c>
      <x:c r="F493" s="18" t="str">
        <x:v>Economic activity (ISIC-Rev.4), 2 digit level: 20 - Manufacture of chemicals and chemical products</x:v>
      </x:c>
      <x:c r="G493" s="21" t="n">
        <x:v>162.707</x:v>
      </x:c>
      <x:c r="H493" s="22" t="n">
        <x:v>1</x:v>
      </x:c>
      <x:c r="I493" s="21" t="n">
        <x:f>SUM(G483:G506)</x:f>
        <x:v>3120.573</x:v>
      </x:c>
      <x:c r="J493" s="22" t="n">
        <x:f>G493/I493*H493</x:f>
        <x:v>0.05214010375658573</x:v>
      </x:c>
      <x:c r="K493" s="13" t="str">
        <x:v>ISIC4:20</x:v>
      </x:c>
      <x:c r="L493" s="15" t="n">
        <x:f>'Crosswalk'!C24</x:f>
        <x:v>0</x:v>
      </x:c>
      <x:c r="M493" s="15" t="n">
        <x:f>'Crosswalk'!D24</x:f>
        <x:v>0.8</x:v>
      </x:c>
      <x:c r="N493" s="15" t="n">
        <x:f>'Crosswalk'!E24</x:f>
        <x:v>0</x:v>
      </x:c>
      <x:c r="O493" s="15" t="n">
        <x:f>'Crosswalk'!F24</x:f>
        <x:v>0</x:v>
      </x:c>
      <x:c r="P493" s="15" t="n">
        <x:f>'Crosswalk'!G24</x:f>
        <x:v>0.2</x:v>
      </x:c>
      <x:c r="Q493" s="15" t="n">
        <x:f>'Crosswalk'!H24</x:f>
        <x:v>0</x:v>
      </x:c>
      <x:c r="R493" s="15" t="n">
        <x:f>'Crosswalk'!I24</x:f>
        <x:v>0</x:v>
      </x:c>
      <x:c r="S493" s="15" t="n">
        <x:f>'Crosswalk'!J24</x:f>
        <x:v>0</x:v>
      </x:c>
      <x:c r="T493" s="15" t="n">
        <x:f>'Crosswalk'!K24</x:f>
        <x:v>0</x:v>
      </x:c>
      <x:c r="U493" s="15" t="n">
        <x:f>'Crosswalk'!L24</x:f>
        <x:v>0</x:v>
      </x:c>
      <x:c r="V493" s="15" t="n">
        <x:f>'Crosswalk'!M24</x:f>
        <x:v>0</x:v>
      </x:c>
      <x:c r="W493" s="15" t="n">
        <x:f>'Crosswalk'!N24</x:f>
        <x:v>0</x:v>
      </x:c>
      <x:c r="X493" s="18" t="str">
        <x:v>LFS - Employment Survey</x:v>
      </x:c>
      <x:c r="Y493" s="13" t="str"/>
      <x:c r="Z493" s="18" t="str">
        <x:v>Own-country 2024 division composition. Observed industry detail; within-group ratios only. Definitions may differ from ILO modelled margins.</x:v>
      </x:c>
      <x:c r="AA493" s="13" t="str"/>
      <x:c r="AB493" s="13" t="str">
        <x:v>https://rplumber.ilo.org/data/indicator?format=.csv.gz&amp;id=EMP_TEMP_SEX_EC2_NB_A</x:v>
      </x:c>
    </x:row>
    <x:row r="494" ht="48" customHeight="1">
      <x:c r="A494" s="2" t="str">
        <x:v>FRA</x:v>
      </x:c>
      <x:c r="B494" s="2" t="str">
        <x:v>C</x:v>
      </x:c>
      <x:c r="C494" s="2" t="str">
        <x:v>FRA</x:v>
      </x:c>
      <x:c r="D494" s="2" t="n">
        <x:v>2024</x:v>
      </x:c>
      <x:c r="E494" s="2" t="str">
        <x:v>EC2_ISIC4_C21</x:v>
      </x:c>
      <x:c r="F494" s="17" t="str">
        <x:v>Economic activity (ISIC-Rev.4), 2 digit level: 21 - Manufacture of pharmaceuticals, medicinal chemical and botanical products</x:v>
      </x:c>
      <x:c r="G494" s="19" t="n">
        <x:v>86.314</x:v>
      </x:c>
      <x:c r="H494" s="20" t="n">
        <x:v>1</x:v>
      </x:c>
      <x:c r="I494" s="19" t="n">
        <x:f>SUM(G483:G506)</x:f>
        <x:v>3120.573</x:v>
      </x:c>
      <x:c r="J494" s="20" t="n">
        <x:f>G494/I494*H494</x:f>
        <x:v>0.02765966378610595</x:v>
      </x:c>
      <x:c r="K494" s="2" t="str">
        <x:v>ISIC4:21</x:v>
      </x:c>
      <x:c r="L494" s="14" t="n">
        <x:f>'Crosswalk'!C25</x:f>
        <x:v>0</x:v>
      </x:c>
      <x:c r="M494" s="14" t="n">
        <x:f>'Crosswalk'!D25</x:f>
        <x:v>0</x:v>
      </x:c>
      <x:c r="N494" s="14" t="n">
        <x:f>'Crosswalk'!E25</x:f>
        <x:v>0</x:v>
      </x:c>
      <x:c r="O494" s="14" t="n">
        <x:f>'Crosswalk'!F25</x:f>
        <x:v>0</x:v>
      </x:c>
      <x:c r="P494" s="14" t="n">
        <x:f>'Crosswalk'!G25</x:f>
        <x:v>0</x:v>
      </x:c>
      <x:c r="Q494" s="14" t="n">
        <x:f>'Crosswalk'!H25</x:f>
        <x:v>1</x:v>
      </x:c>
      <x:c r="R494" s="14" t="n">
        <x:f>'Crosswalk'!I25</x:f>
        <x:v>0</x:v>
      </x:c>
      <x:c r="S494" s="14" t="n">
        <x:f>'Crosswalk'!J25</x:f>
        <x:v>0</x:v>
      </x:c>
      <x:c r="T494" s="14" t="n">
        <x:f>'Crosswalk'!K25</x:f>
        <x:v>0</x:v>
      </x:c>
      <x:c r="U494" s="14" t="n">
        <x:f>'Crosswalk'!L25</x:f>
        <x:v>0</x:v>
      </x:c>
      <x:c r="V494" s="14" t="n">
        <x:f>'Crosswalk'!M25</x:f>
        <x:v>0</x:v>
      </x:c>
      <x:c r="W494" s="14" t="n">
        <x:f>'Crosswalk'!N25</x:f>
        <x:v>0</x:v>
      </x:c>
      <x:c r="X494" s="17" t="str">
        <x:v>LFS - Employment Survey</x:v>
      </x:c>
      <x:c r="Y494" s="2" t="str"/>
      <x:c r="Z494" s="17" t="str">
        <x:v>Own-country 2024 division composition. Observed industry detail; within-group ratios only. Definitions may differ from ILO modelled margins.</x:v>
      </x:c>
      <x:c r="AA494" s="2" t="str"/>
      <x:c r="AB494" s="2" t="str">
        <x:v>https://rplumber.ilo.org/data/indicator?format=.csv.gz&amp;id=EMP_TEMP_SEX_EC2_NB_A</x:v>
      </x:c>
    </x:row>
    <x:row r="495" ht="48" customHeight="1">
      <x:c r="A495" s="13" t="str">
        <x:v>FRA</x:v>
      </x:c>
      <x:c r="B495" s="13" t="str">
        <x:v>C</x:v>
      </x:c>
      <x:c r="C495" s="13" t="str">
        <x:v>FRA</x:v>
      </x:c>
      <x:c r="D495" s="13" t="n">
        <x:v>2024</x:v>
      </x:c>
      <x:c r="E495" s="13" t="str">
        <x:v>EC2_ISIC4_C22</x:v>
      </x:c>
      <x:c r="F495" s="18" t="str">
        <x:v>Economic activity (ISIC-Rev.4), 2 digit level: 22 - Manufacture of rubber and plastics products</x:v>
      </x:c>
      <x:c r="G495" s="21" t="n">
        <x:v>144.346</x:v>
      </x:c>
      <x:c r="H495" s="22" t="n">
        <x:v>1</x:v>
      </x:c>
      <x:c r="I495" s="21" t="n">
        <x:f>SUM(G483:G506)</x:f>
        <x:v>3120.573</x:v>
      </x:c>
      <x:c r="J495" s="22" t="n">
        <x:f>G495/I495*H495</x:f>
        <x:v>0.04625624845180677</x:v>
      </x:c>
      <x:c r="K495" s="13" t="str">
        <x:v>ISIC4:22</x:v>
      </x:c>
      <x:c r="L495" s="15" t="n">
        <x:f>'Crosswalk'!C26</x:f>
        <x:v>0</x:v>
      </x:c>
      <x:c r="M495" s="15" t="n">
        <x:f>'Crosswalk'!D26</x:f>
        <x:v>0.5</x:v>
      </x:c>
      <x:c r="N495" s="15" t="n">
        <x:f>'Crosswalk'!E26</x:f>
        <x:v>0.2</x:v>
      </x:c>
      <x:c r="O495" s="15" t="n">
        <x:f>'Crosswalk'!F26</x:f>
        <x:v>0.3</x:v>
      </x:c>
      <x:c r="P495" s="15" t="n">
        <x:f>'Crosswalk'!G26</x:f>
        <x:v>0</x:v>
      </x:c>
      <x:c r="Q495" s="15" t="n">
        <x:f>'Crosswalk'!H26</x:f>
        <x:v>0</x:v>
      </x:c>
      <x:c r="R495" s="15" t="n">
        <x:f>'Crosswalk'!I26</x:f>
        <x:v>0</x:v>
      </x:c>
      <x:c r="S495" s="15" t="n">
        <x:f>'Crosswalk'!J26</x:f>
        <x:v>0</x:v>
      </x:c>
      <x:c r="T495" s="15" t="n">
        <x:f>'Crosswalk'!K26</x:f>
        <x:v>0</x:v>
      </x:c>
      <x:c r="U495" s="15" t="n">
        <x:f>'Crosswalk'!L26</x:f>
        <x:v>0</x:v>
      </x:c>
      <x:c r="V495" s="15" t="n">
        <x:f>'Crosswalk'!M26</x:f>
        <x:v>0</x:v>
      </x:c>
      <x:c r="W495" s="15" t="n">
        <x:f>'Crosswalk'!N26</x:f>
        <x:v>0</x:v>
      </x:c>
      <x:c r="X495" s="18" t="str">
        <x:v>LFS - Employment Survey</x:v>
      </x:c>
      <x:c r="Y495" s="13" t="str"/>
      <x:c r="Z495" s="18" t="str">
        <x:v>Own-country 2024 division composition. Observed industry detail; within-group ratios only. Definitions may differ from ILO modelled margins.</x:v>
      </x:c>
      <x:c r="AA495" s="13" t="str"/>
      <x:c r="AB495" s="13" t="str">
        <x:v>https://rplumber.ilo.org/data/indicator?format=.csv.gz&amp;id=EMP_TEMP_SEX_EC2_NB_A</x:v>
      </x:c>
    </x:row>
    <x:row r="496" ht="48" customHeight="1">
      <x:c r="A496" s="2" t="str">
        <x:v>FRA</x:v>
      </x:c>
      <x:c r="B496" s="2" t="str">
        <x:v>C</x:v>
      </x:c>
      <x:c r="C496" s="2" t="str">
        <x:v>FRA</x:v>
      </x:c>
      <x:c r="D496" s="2" t="n">
        <x:v>2024</x:v>
      </x:c>
      <x:c r="E496" s="2" t="str">
        <x:v>EC2_ISIC4_C23</x:v>
      </x:c>
      <x:c r="F496" s="17" t="str">
        <x:v>Economic activity (ISIC-Rev.4), 2 digit level: 23 - Manufacture of other non-metallic mineral products</x:v>
      </x:c>
      <x:c r="G496" s="19" t="n">
        <x:v>126.004</x:v>
      </x:c>
      <x:c r="H496" s="20" t="n">
        <x:v>1</x:v>
      </x:c>
      <x:c r="I496" s="19" t="n">
        <x:f>SUM(G483:G506)</x:f>
        <x:v>3120.573</x:v>
      </x:c>
      <x:c r="J496" s="20" t="n">
        <x:f>G496/I496*H496</x:f>
        <x:v>0.04037848177241808</x:v>
      </x:c>
      <x:c r="K496" s="2" t="str">
        <x:v>ISIC4:23</x:v>
      </x:c>
      <x:c r="L496" s="14" t="n">
        <x:f>'Crosswalk'!C27</x:f>
        <x:v>0</x:v>
      </x:c>
      <x:c r="M496" s="14" t="n">
        <x:f>'Crosswalk'!D27</x:f>
        <x:v>0.85</x:v>
      </x:c>
      <x:c r="N496" s="14" t="n">
        <x:f>'Crosswalk'!E27</x:f>
        <x:v>0.15</x:v>
      </x:c>
      <x:c r="O496" s="14" t="n">
        <x:f>'Crosswalk'!F27</x:f>
        <x:v>0</x:v>
      </x:c>
      <x:c r="P496" s="14" t="n">
        <x:f>'Crosswalk'!G27</x:f>
        <x:v>0</x:v>
      </x:c>
      <x:c r="Q496" s="14" t="n">
        <x:f>'Crosswalk'!H27</x:f>
        <x:v>0</x:v>
      </x:c>
      <x:c r="R496" s="14" t="n">
        <x:f>'Crosswalk'!I27</x:f>
        <x:v>0</x:v>
      </x:c>
      <x:c r="S496" s="14" t="n">
        <x:f>'Crosswalk'!J27</x:f>
        <x:v>0</x:v>
      </x:c>
      <x:c r="T496" s="14" t="n">
        <x:f>'Crosswalk'!K27</x:f>
        <x:v>0</x:v>
      </x:c>
      <x:c r="U496" s="14" t="n">
        <x:f>'Crosswalk'!L27</x:f>
        <x:v>0</x:v>
      </x:c>
      <x:c r="V496" s="14" t="n">
        <x:f>'Crosswalk'!M27</x:f>
        <x:v>0</x:v>
      </x:c>
      <x:c r="W496" s="14" t="n">
        <x:f>'Crosswalk'!N27</x:f>
        <x:v>0</x:v>
      </x:c>
      <x:c r="X496" s="17" t="str">
        <x:v>LFS - Employment Survey</x:v>
      </x:c>
      <x:c r="Y496" s="2" t="str"/>
      <x:c r="Z496" s="17" t="str">
        <x:v>Own-country 2024 division composition. Observed industry detail; within-group ratios only. Definitions may differ from ILO modelled margins.</x:v>
      </x:c>
      <x:c r="AA496" s="2" t="str"/>
      <x:c r="AB496" s="2" t="str">
        <x:v>https://rplumber.ilo.org/data/indicator?format=.csv.gz&amp;id=EMP_TEMP_SEX_EC2_NB_A</x:v>
      </x:c>
    </x:row>
    <x:row r="497" ht="48" customHeight="1">
      <x:c r="A497" s="13" t="str">
        <x:v>FRA</x:v>
      </x:c>
      <x:c r="B497" s="13" t="str">
        <x:v>C</x:v>
      </x:c>
      <x:c r="C497" s="13" t="str">
        <x:v>FRA</x:v>
      </x:c>
      <x:c r="D497" s="13" t="n">
        <x:v>2024</x:v>
      </x:c>
      <x:c r="E497" s="13" t="str">
        <x:v>EC2_ISIC4_C24</x:v>
      </x:c>
      <x:c r="F497" s="18" t="str">
        <x:v>Economic activity (ISIC-Rev.4), 2 digit level: 24 - Manufacture of basic metals</x:v>
      </x:c>
      <x:c r="G497" s="21" t="n">
        <x:v>120.679</x:v>
      </x:c>
      <x:c r="H497" s="22" t="n">
        <x:v>1</x:v>
      </x:c>
      <x:c r="I497" s="21" t="n">
        <x:f>SUM(G483:G506)</x:f>
        <x:v>3120.573</x:v>
      </x:c>
      <x:c r="J497" s="22" t="n">
        <x:f>G497/I497*H497</x:f>
        <x:v>0.03867206439330213</x:v>
      </x:c>
      <x:c r="K497" s="13" t="str">
        <x:v>ISIC4:24</x:v>
      </x:c>
      <x:c r="L497" s="15" t="n">
        <x:f>'Crosswalk'!C28</x:f>
        <x:v>0</x:v>
      </x:c>
      <x:c r="M497" s="15" t="n">
        <x:f>'Crosswalk'!D28</x:f>
        <x:v>1</x:v>
      </x:c>
      <x:c r="N497" s="15" t="n">
        <x:f>'Crosswalk'!E28</x:f>
        <x:v>0</x:v>
      </x:c>
      <x:c r="O497" s="15" t="n">
        <x:f>'Crosswalk'!F28</x:f>
        <x:v>0</x:v>
      </x:c>
      <x:c r="P497" s="15" t="n">
        <x:f>'Crosswalk'!G28</x:f>
        <x:v>0</x:v>
      </x:c>
      <x:c r="Q497" s="15" t="n">
        <x:f>'Crosswalk'!H28</x:f>
        <x:v>0</x:v>
      </x:c>
      <x:c r="R497" s="15" t="n">
        <x:f>'Crosswalk'!I28</x:f>
        <x:v>0</x:v>
      </x:c>
      <x:c r="S497" s="15" t="n">
        <x:f>'Crosswalk'!J28</x:f>
        <x:v>0</x:v>
      </x:c>
      <x:c r="T497" s="15" t="n">
        <x:f>'Crosswalk'!K28</x:f>
        <x:v>0</x:v>
      </x:c>
      <x:c r="U497" s="15" t="n">
        <x:f>'Crosswalk'!L28</x:f>
        <x:v>0</x:v>
      </x:c>
      <x:c r="V497" s="15" t="n">
        <x:f>'Crosswalk'!M28</x:f>
        <x:v>0</x:v>
      </x:c>
      <x:c r="W497" s="15" t="n">
        <x:f>'Crosswalk'!N28</x:f>
        <x:v>0</x:v>
      </x:c>
      <x:c r="X497" s="18" t="str">
        <x:v>LFS - Employment Survey</x:v>
      </x:c>
      <x:c r="Y497" s="13" t="str"/>
      <x:c r="Z497" s="18" t="str">
        <x:v>Own-country 2024 division composition. Observed industry detail; within-group ratios only. Definitions may differ from ILO modelled margins.</x:v>
      </x:c>
      <x:c r="AA497" s="13" t="str"/>
      <x:c r="AB497" s="13" t="str">
        <x:v>https://rplumber.ilo.org/data/indicator?format=.csv.gz&amp;id=EMP_TEMP_SEX_EC2_NB_A</x:v>
      </x:c>
    </x:row>
    <x:row r="498" ht="48" customHeight="1">
      <x:c r="A498" s="2" t="str">
        <x:v>FRA</x:v>
      </x:c>
      <x:c r="B498" s="2" t="str">
        <x:v>C</x:v>
      </x:c>
      <x:c r="C498" s="2" t="str">
        <x:v>FRA</x:v>
      </x:c>
      <x:c r="D498" s="2" t="n">
        <x:v>2024</x:v>
      </x:c>
      <x:c r="E498" s="2" t="str">
        <x:v>EC2_ISIC4_C25</x:v>
      </x:c>
      <x:c r="F498" s="17" t="str">
        <x:v>Economic activity (ISIC-Rev.4), 2 digit level: 25 - Manufacture of fabricated metal products, except machinery and equipment</x:v>
      </x:c>
      <x:c r="G498" s="19" t="n">
        <x:v>329.889</x:v>
      </x:c>
      <x:c r="H498" s="20" t="n">
        <x:v>1</x:v>
      </x:c>
      <x:c r="I498" s="19" t="n">
        <x:f>SUM(G483:G506)</x:f>
        <x:v>3120.573</x:v>
      </x:c>
      <x:c r="J498" s="20" t="n">
        <x:f>G498/I498*H498</x:f>
        <x:v>0.10571423901956468</x:v>
      </x:c>
      <x:c r="K498" s="2" t="str">
        <x:v>ISIC4:25</x:v>
      </x:c>
      <x:c r="L498" s="14" t="n">
        <x:f>'Crosswalk'!C29</x:f>
        <x:v>0</x:v>
      </x:c>
      <x:c r="M498" s="14" t="n">
        <x:f>'Crosswalk'!D29</x:f>
        <x:v>0</x:v>
      </x:c>
      <x:c r="N498" s="14" t="n">
        <x:f>'Crosswalk'!E29</x:f>
        <x:v>1</x:v>
      </x:c>
      <x:c r="O498" s="14" t="n">
        <x:f>'Crosswalk'!F29</x:f>
        <x:v>0</x:v>
      </x:c>
      <x:c r="P498" s="14" t="n">
        <x:f>'Crosswalk'!G29</x:f>
        <x:v>0</x:v>
      </x:c>
      <x:c r="Q498" s="14" t="n">
        <x:f>'Crosswalk'!H29</x:f>
        <x:v>0</x:v>
      </x:c>
      <x:c r="R498" s="14" t="n">
        <x:f>'Crosswalk'!I29</x:f>
        <x:v>0</x:v>
      </x:c>
      <x:c r="S498" s="14" t="n">
        <x:f>'Crosswalk'!J29</x:f>
        <x:v>0</x:v>
      </x:c>
      <x:c r="T498" s="14" t="n">
        <x:f>'Crosswalk'!K29</x:f>
        <x:v>0</x:v>
      </x:c>
      <x:c r="U498" s="14" t="n">
        <x:f>'Crosswalk'!L29</x:f>
        <x:v>0</x:v>
      </x:c>
      <x:c r="V498" s="14" t="n">
        <x:f>'Crosswalk'!M29</x:f>
        <x:v>0</x:v>
      </x:c>
      <x:c r="W498" s="14" t="n">
        <x:f>'Crosswalk'!N29</x:f>
        <x:v>0</x:v>
      </x:c>
      <x:c r="X498" s="17" t="str">
        <x:v>LFS - Employment Survey</x:v>
      </x:c>
      <x:c r="Y498" s="2" t="str"/>
      <x:c r="Z498" s="17" t="str">
        <x:v>Own-country 2024 division composition. Observed industry detail; within-group ratios only. Definitions may differ from ILO modelled margins.</x:v>
      </x:c>
      <x:c r="AA498" s="2" t="str"/>
      <x:c r="AB498" s="2" t="str">
        <x:v>https://rplumber.ilo.org/data/indicator?format=.csv.gz&amp;id=EMP_TEMP_SEX_EC2_NB_A</x:v>
      </x:c>
    </x:row>
    <x:row r="499" ht="48" customHeight="1">
      <x:c r="A499" s="13" t="str">
        <x:v>FRA</x:v>
      </x:c>
      <x:c r="B499" s="13" t="str">
        <x:v>C</x:v>
      </x:c>
      <x:c r="C499" s="13" t="str">
        <x:v>FRA</x:v>
      </x:c>
      <x:c r="D499" s="13" t="n">
        <x:v>2024</x:v>
      </x:c>
      <x:c r="E499" s="13" t="str">
        <x:v>EC2_ISIC4_C26</x:v>
      </x:c>
      <x:c r="F499" s="18" t="str">
        <x:v>Economic activity (ISIC-Rev.4), 2 digit level: 26 - Manufacture of computer, electronic and optical products</x:v>
      </x:c>
      <x:c r="G499" s="21" t="n">
        <x:v>169.594</x:v>
      </x:c>
      <x:c r="H499" s="22" t="n">
        <x:v>1</x:v>
      </x:c>
      <x:c r="I499" s="21" t="n">
        <x:f>SUM(G483:G506)</x:f>
        <x:v>3120.573</x:v>
      </x:c>
      <x:c r="J499" s="22" t="n">
        <x:f>G499/I499*H499</x:f>
        <x:v>0.05434707023357569</x:v>
      </x:c>
      <x:c r="K499" s="13" t="str">
        <x:v>ISIC4:26</x:v>
      </x:c>
      <x:c r="L499" s="15" t="n">
        <x:f>'Crosswalk'!C30</x:f>
        <x:v>0</x:v>
      </x:c>
      <x:c r="M499" s="15" t="n">
        <x:f>'Crosswalk'!D30</x:f>
        <x:v>0</x:v>
      </x:c>
      <x:c r="N499" s="15" t="n">
        <x:f>'Crosswalk'!E30</x:f>
        <x:v>0.05</x:v>
      </x:c>
      <x:c r="O499" s="15" t="n">
        <x:f>'Crosswalk'!F30</x:f>
        <x:v>0.1</x:v>
      </x:c>
      <x:c r="P499" s="15" t="n">
        <x:f>'Crosswalk'!G30</x:f>
        <x:v>0</x:v>
      </x:c>
      <x:c r="Q499" s="15" t="n">
        <x:f>'Crosswalk'!H30</x:f>
        <x:v>0.1</x:v>
      </x:c>
      <x:c r="R499" s="15" t="n">
        <x:f>'Crosswalk'!I30</x:f>
        <x:v>0</x:v>
      </x:c>
      <x:c r="S499" s="15" t="n">
        <x:f>'Crosswalk'!J30</x:f>
        <x:v>0.75</x:v>
      </x:c>
      <x:c r="T499" s="15" t="n">
        <x:f>'Crosswalk'!K30</x:f>
        <x:v>0</x:v>
      </x:c>
      <x:c r="U499" s="15" t="n">
        <x:f>'Crosswalk'!L30</x:f>
        <x:v>0</x:v>
      </x:c>
      <x:c r="V499" s="15" t="n">
        <x:f>'Crosswalk'!M30</x:f>
        <x:v>0</x:v>
      </x:c>
      <x:c r="W499" s="15" t="n">
        <x:f>'Crosswalk'!N30</x:f>
        <x:v>0</x:v>
      </x:c>
      <x:c r="X499" s="18" t="str">
        <x:v>LFS - Employment Survey</x:v>
      </x:c>
      <x:c r="Y499" s="13" t="str"/>
      <x:c r="Z499" s="18" t="str">
        <x:v>Own-country 2024 division composition. Observed industry detail; within-group ratios only. Definitions may differ from ILO modelled margins.</x:v>
      </x:c>
      <x:c r="AA499" s="13" t="str"/>
      <x:c r="AB499" s="13" t="str">
        <x:v>https://rplumber.ilo.org/data/indicator?format=.csv.gz&amp;id=EMP_TEMP_SEX_EC2_NB_A</x:v>
      </x:c>
    </x:row>
    <x:row r="500" ht="48" customHeight="1">
      <x:c r="A500" s="2" t="str">
        <x:v>FRA</x:v>
      </x:c>
      <x:c r="B500" s="2" t="str">
        <x:v>C</x:v>
      </x:c>
      <x:c r="C500" s="2" t="str">
        <x:v>FRA</x:v>
      </x:c>
      <x:c r="D500" s="2" t="n">
        <x:v>2024</x:v>
      </x:c>
      <x:c r="E500" s="2" t="str">
        <x:v>EC2_ISIC4_C27</x:v>
      </x:c>
      <x:c r="F500" s="17" t="str">
        <x:v>Economic activity (ISIC-Rev.4), 2 digit level: 27 - Manufacture of electrical equipment</x:v>
      </x:c>
      <x:c r="G500" s="19" t="n">
        <x:v>108.37</x:v>
      </x:c>
      <x:c r="H500" s="20" t="n">
        <x:v>1</x:v>
      </x:c>
      <x:c r="I500" s="19" t="n">
        <x:f>SUM(G483:G506)</x:f>
        <x:v>3120.573</x:v>
      </x:c>
      <x:c r="J500" s="20" t="n">
        <x:f>G500/I500*H500</x:f>
        <x:v>0.034727596502309034</x:v>
      </x:c>
      <x:c r="K500" s="2" t="str">
        <x:v>ISIC4:27</x:v>
      </x:c>
      <x:c r="L500" s="14" t="n">
        <x:f>'Crosswalk'!C31</x:f>
        <x:v>0</x:v>
      </x:c>
      <x:c r="M500" s="14" t="n">
        <x:f>'Crosswalk'!D31</x:f>
        <x:v>0</x:v>
      </x:c>
      <x:c r="N500" s="14" t="n">
        <x:f>'Crosswalk'!E31</x:f>
        <x:v>0.85</x:v>
      </x:c>
      <x:c r="O500" s="14" t="n">
        <x:f>'Crosswalk'!F31</x:f>
        <x:v>0.15</x:v>
      </x:c>
      <x:c r="P500" s="14" t="n">
        <x:f>'Crosswalk'!G31</x:f>
        <x:v>0</x:v>
      </x:c>
      <x:c r="Q500" s="14" t="n">
        <x:f>'Crosswalk'!H31</x:f>
        <x:v>0</x:v>
      </x:c>
      <x:c r="R500" s="14" t="n">
        <x:f>'Crosswalk'!I31</x:f>
        <x:v>0</x:v>
      </x:c>
      <x:c r="S500" s="14" t="n">
        <x:f>'Crosswalk'!J31</x:f>
        <x:v>0</x:v>
      </x:c>
      <x:c r="T500" s="14" t="n">
        <x:f>'Crosswalk'!K31</x:f>
        <x:v>0</x:v>
      </x:c>
      <x:c r="U500" s="14" t="n">
        <x:f>'Crosswalk'!L31</x:f>
        <x:v>0</x:v>
      </x:c>
      <x:c r="V500" s="14" t="n">
        <x:f>'Crosswalk'!M31</x:f>
        <x:v>0</x:v>
      </x:c>
      <x:c r="W500" s="14" t="n">
        <x:f>'Crosswalk'!N31</x:f>
        <x:v>0</x:v>
      </x:c>
      <x:c r="X500" s="17" t="str">
        <x:v>LFS - Employment Survey</x:v>
      </x:c>
      <x:c r="Y500" s="2" t="str"/>
      <x:c r="Z500" s="17" t="str">
        <x:v>Own-country 2024 division composition. Observed industry detail; within-group ratios only. Definitions may differ from ILO modelled margins.</x:v>
      </x:c>
      <x:c r="AA500" s="2" t="str"/>
      <x:c r="AB500" s="2" t="str">
        <x:v>https://rplumber.ilo.org/data/indicator?format=.csv.gz&amp;id=EMP_TEMP_SEX_EC2_NB_A</x:v>
      </x:c>
    </x:row>
    <x:row r="501" ht="48" customHeight="1">
      <x:c r="A501" s="13" t="str">
        <x:v>FRA</x:v>
      </x:c>
      <x:c r="B501" s="13" t="str">
        <x:v>C</x:v>
      </x:c>
      <x:c r="C501" s="13" t="str">
        <x:v>FRA</x:v>
      </x:c>
      <x:c r="D501" s="13" t="n">
        <x:v>2024</x:v>
      </x:c>
      <x:c r="E501" s="13" t="str">
        <x:v>EC2_ISIC4_C28</x:v>
      </x:c>
      <x:c r="F501" s="18" t="str">
        <x:v>Economic activity (ISIC-Rev.4), 2 digit level: 28 - Manufacture of machinery and equipment n.e.c.</x:v>
      </x:c>
      <x:c r="G501" s="21" t="n">
        <x:v>195.21</x:v>
      </x:c>
      <x:c r="H501" s="22" t="n">
        <x:v>1</x:v>
      </x:c>
      <x:c r="I501" s="21" t="n">
        <x:f>SUM(G483:G506)</x:f>
        <x:v>3120.573</x:v>
      </x:c>
      <x:c r="J501" s="22" t="n">
        <x:f>G501/I501*H501</x:f>
        <x:v>0.06255581907553517</x:v>
      </x:c>
      <x:c r="K501" s="13" t="str">
        <x:v>ISIC4:28</x:v>
      </x:c>
      <x:c r="L501" s="15" t="n">
        <x:f>'Crosswalk'!C32</x:f>
        <x:v>0</x:v>
      </x:c>
      <x:c r="M501" s="15" t="n">
        <x:f>'Crosswalk'!D32</x:f>
        <x:v>0</x:v>
      </x:c>
      <x:c r="N501" s="15" t="n">
        <x:f>'Crosswalk'!E32</x:f>
        <x:v>1</x:v>
      </x:c>
      <x:c r="O501" s="15" t="n">
        <x:f>'Crosswalk'!F32</x:f>
        <x:v>0</x:v>
      </x:c>
      <x:c r="P501" s="15" t="n">
        <x:f>'Crosswalk'!G32</x:f>
        <x:v>0</x:v>
      </x:c>
      <x:c r="Q501" s="15" t="n">
        <x:f>'Crosswalk'!H32</x:f>
        <x:v>0</x:v>
      </x:c>
      <x:c r="R501" s="15" t="n">
        <x:f>'Crosswalk'!I32</x:f>
        <x:v>0</x:v>
      </x:c>
      <x:c r="S501" s="15" t="n">
        <x:f>'Crosswalk'!J32</x:f>
        <x:v>0</x:v>
      </x:c>
      <x:c r="T501" s="15" t="n">
        <x:f>'Crosswalk'!K32</x:f>
        <x:v>0</x:v>
      </x:c>
      <x:c r="U501" s="15" t="n">
        <x:f>'Crosswalk'!L32</x:f>
        <x:v>0</x:v>
      </x:c>
      <x:c r="V501" s="15" t="n">
        <x:f>'Crosswalk'!M32</x:f>
        <x:v>0</x:v>
      </x:c>
      <x:c r="W501" s="15" t="n">
        <x:f>'Crosswalk'!N32</x:f>
        <x:v>0</x:v>
      </x:c>
      <x:c r="X501" s="18" t="str">
        <x:v>LFS - Employment Survey</x:v>
      </x:c>
      <x:c r="Y501" s="13" t="str"/>
      <x:c r="Z501" s="18" t="str">
        <x:v>Own-country 2024 division composition. Observed industry detail; within-group ratios only. Definitions may differ from ILO modelled margins.</x:v>
      </x:c>
      <x:c r="AA501" s="13" t="str"/>
      <x:c r="AB501" s="13" t="str">
        <x:v>https://rplumber.ilo.org/data/indicator?format=.csv.gz&amp;id=EMP_TEMP_SEX_EC2_NB_A</x:v>
      </x:c>
    </x:row>
    <x:row r="502" ht="48" customHeight="1">
      <x:c r="A502" s="2" t="str">
        <x:v>FRA</x:v>
      </x:c>
      <x:c r="B502" s="2" t="str">
        <x:v>C</x:v>
      </x:c>
      <x:c r="C502" s="2" t="str">
        <x:v>FRA</x:v>
      </x:c>
      <x:c r="D502" s="2" t="n">
        <x:v>2024</x:v>
      </x:c>
      <x:c r="E502" s="2" t="str">
        <x:v>EC2_ISIC4_C29</x:v>
      </x:c>
      <x:c r="F502" s="17" t="str">
        <x:v>Economic activity (ISIC-Rev.4), 2 digit level: 29 - Manufacture of motor vehicles, trailers and semi-trailers</x:v>
      </x:c>
      <x:c r="G502" s="19" t="n">
        <x:v>177.725</x:v>
      </x:c>
      <x:c r="H502" s="20" t="n">
        <x:v>1</x:v>
      </x:c>
      <x:c r="I502" s="19" t="n">
        <x:f>SUM(G483:G506)</x:f>
        <x:v>3120.573</x:v>
      </x:c>
      <x:c r="J502" s="20" t="n">
        <x:f>G502/I502*H502</x:f>
        <x:v>0.056952681446644574</x:v>
      </x:c>
      <x:c r="K502" s="2" t="str">
        <x:v>ISIC4:29</x:v>
      </x:c>
      <x:c r="L502" s="14" t="n">
        <x:f>'Crosswalk'!C33</x:f>
        <x:v>0</x:v>
      </x:c>
      <x:c r="M502" s="14" t="n">
        <x:f>'Crosswalk'!D33</x:f>
        <x:v>0</x:v>
      </x:c>
      <x:c r="N502" s="14" t="n">
        <x:f>'Crosswalk'!E33</x:f>
        <x:v>0</x:v>
      </x:c>
      <x:c r="O502" s="14" t="n">
        <x:f>'Crosswalk'!F33</x:f>
        <x:v>1</x:v>
      </x:c>
      <x:c r="P502" s="14" t="n">
        <x:f>'Crosswalk'!G33</x:f>
        <x:v>0</x:v>
      </x:c>
      <x:c r="Q502" s="14" t="n">
        <x:f>'Crosswalk'!H33</x:f>
        <x:v>0</x:v>
      </x:c>
      <x:c r="R502" s="14" t="n">
        <x:f>'Crosswalk'!I33</x:f>
        <x:v>0</x:v>
      </x:c>
      <x:c r="S502" s="14" t="n">
        <x:f>'Crosswalk'!J33</x:f>
        <x:v>0</x:v>
      </x:c>
      <x:c r="T502" s="14" t="n">
        <x:f>'Crosswalk'!K33</x:f>
        <x:v>0</x:v>
      </x:c>
      <x:c r="U502" s="14" t="n">
        <x:f>'Crosswalk'!L33</x:f>
        <x:v>0</x:v>
      </x:c>
      <x:c r="V502" s="14" t="n">
        <x:f>'Crosswalk'!M33</x:f>
        <x:v>0</x:v>
      </x:c>
      <x:c r="W502" s="14" t="n">
        <x:f>'Crosswalk'!N33</x:f>
        <x:v>0</x:v>
      </x:c>
      <x:c r="X502" s="17" t="str">
        <x:v>LFS - Employment Survey</x:v>
      </x:c>
      <x:c r="Y502" s="2" t="str"/>
      <x:c r="Z502" s="17" t="str">
        <x:v>Own-country 2024 division composition. Observed industry detail; within-group ratios only. Definitions may differ from ILO modelled margins.</x:v>
      </x:c>
      <x:c r="AA502" s="2" t="str"/>
      <x:c r="AB502" s="2" t="str">
        <x:v>https://rplumber.ilo.org/data/indicator?format=.csv.gz&amp;id=EMP_TEMP_SEX_EC2_NB_A</x:v>
      </x:c>
    </x:row>
    <x:row r="503" ht="48" customHeight="1">
      <x:c r="A503" s="13" t="str">
        <x:v>FRA</x:v>
      </x:c>
      <x:c r="B503" s="13" t="str">
        <x:v>C</x:v>
      </x:c>
      <x:c r="C503" s="13" t="str">
        <x:v>FRA</x:v>
      </x:c>
      <x:c r="D503" s="13" t="n">
        <x:v>2024</x:v>
      </x:c>
      <x:c r="E503" s="13" t="str">
        <x:v>EC2_ISIC4_C30</x:v>
      </x:c>
      <x:c r="F503" s="18" t="str">
        <x:v>Economic activity (ISIC-Rev.4), 2 digit level: 30 - Manufacture of other transport equipment</x:v>
      </x:c>
      <x:c r="G503" s="21" t="n">
        <x:v>179.505</x:v>
      </x:c>
      <x:c r="H503" s="22" t="n">
        <x:v>1</x:v>
      </x:c>
      <x:c r="I503" s="21" t="n">
        <x:f>SUM(G483:G506)</x:f>
        <x:v>3120.573</x:v>
      </x:c>
      <x:c r="J503" s="22" t="n">
        <x:f>G503/I503*H503</x:f>
        <x:v>0.05752308950952277</x:v>
      </x:c>
      <x:c r="K503" s="13" t="str">
        <x:v>ISIC4:30</x:v>
      </x:c>
      <x:c r="L503" s="15" t="n">
        <x:f>'Crosswalk'!C34</x:f>
        <x:v>0</x:v>
      </x:c>
      <x:c r="M503" s="15" t="n">
        <x:f>'Crosswalk'!D34</x:f>
        <x:v>0</x:v>
      </x:c>
      <x:c r="N503" s="15" t="n">
        <x:f>'Crosswalk'!E34</x:f>
        <x:v>0.9</x:v>
      </x:c>
      <x:c r="O503" s="15" t="n">
        <x:f>'Crosswalk'!F34</x:f>
        <x:v>0.1</x:v>
      </x:c>
      <x:c r="P503" s="15" t="n">
        <x:f>'Crosswalk'!G34</x:f>
        <x:v>0</x:v>
      </x:c>
      <x:c r="Q503" s="15" t="n">
        <x:f>'Crosswalk'!H34</x:f>
        <x:v>0</x:v>
      </x:c>
      <x:c r="R503" s="15" t="n">
        <x:f>'Crosswalk'!I34</x:f>
        <x:v>0</x:v>
      </x:c>
      <x:c r="S503" s="15" t="n">
        <x:f>'Crosswalk'!J34</x:f>
        <x:v>0</x:v>
      </x:c>
      <x:c r="T503" s="15" t="n">
        <x:f>'Crosswalk'!K34</x:f>
        <x:v>0</x:v>
      </x:c>
      <x:c r="U503" s="15" t="n">
        <x:f>'Crosswalk'!L34</x:f>
        <x:v>0</x:v>
      </x:c>
      <x:c r="V503" s="15" t="n">
        <x:f>'Crosswalk'!M34</x:f>
        <x:v>0</x:v>
      </x:c>
      <x:c r="W503" s="15" t="n">
        <x:f>'Crosswalk'!N34</x:f>
        <x:v>0</x:v>
      </x:c>
      <x:c r="X503" s="18" t="str">
        <x:v>LFS - Employment Survey</x:v>
      </x:c>
      <x:c r="Y503" s="13" t="str"/>
      <x:c r="Z503" s="18" t="str">
        <x:v>Own-country 2024 division composition. Observed industry detail; within-group ratios only. Definitions may differ from ILO modelled margins.</x:v>
      </x:c>
      <x:c r="AA503" s="13" t="str"/>
      <x:c r="AB503" s="13" t="str">
        <x:v>https://rplumber.ilo.org/data/indicator?format=.csv.gz&amp;id=EMP_TEMP_SEX_EC2_NB_A</x:v>
      </x:c>
    </x:row>
    <x:row r="504" ht="48" customHeight="1">
      <x:c r="A504" s="2" t="str">
        <x:v>FRA</x:v>
      </x:c>
      <x:c r="B504" s="2" t="str">
        <x:v>C</x:v>
      </x:c>
      <x:c r="C504" s="2" t="str">
        <x:v>FRA</x:v>
      </x:c>
      <x:c r="D504" s="2" t="n">
        <x:v>2024</x:v>
      </x:c>
      <x:c r="E504" s="2" t="str">
        <x:v>EC2_ISIC4_C31</x:v>
      </x:c>
      <x:c r="F504" s="17" t="str">
        <x:v>Economic activity (ISIC-Rev.4), 2 digit level: 31 - Manufacture of furniture</x:v>
      </x:c>
      <x:c r="G504" s="19" t="n">
        <x:v>45.089</x:v>
      </x:c>
      <x:c r="H504" s="20" t="n">
        <x:v>1</x:v>
      </x:c>
      <x:c r="I504" s="19" t="n">
        <x:f>SUM(G483:G506)</x:f>
        <x:v>3120.573</x:v>
      </x:c>
      <x:c r="J504" s="20" t="n">
        <x:f>G504/I504*H504</x:f>
        <x:v>0.014448948959053354</x:v>
      </x:c>
      <x:c r="K504" s="2" t="str">
        <x:v>ISIC4:31</x:v>
      </x:c>
      <x:c r="L504" s="14" t="n">
        <x:f>'Crosswalk'!C35</x:f>
        <x:v>0</x:v>
      </x:c>
      <x:c r="M504" s="14" t="n">
        <x:f>'Crosswalk'!D35</x:f>
        <x:v>0</x:v>
      </x:c>
      <x:c r="N504" s="14" t="n">
        <x:f>'Crosswalk'!E35</x:f>
        <x:v>0</x:v>
      </x:c>
      <x:c r="O504" s="14" t="n">
        <x:f>'Crosswalk'!F35</x:f>
        <x:v>1</x:v>
      </x:c>
      <x:c r="P504" s="14" t="n">
        <x:f>'Crosswalk'!G35</x:f>
        <x:v>0</x:v>
      </x:c>
      <x:c r="Q504" s="14" t="n">
        <x:f>'Crosswalk'!H35</x:f>
        <x:v>0</x:v>
      </x:c>
      <x:c r="R504" s="14" t="n">
        <x:f>'Crosswalk'!I35</x:f>
        <x:v>0</x:v>
      </x:c>
      <x:c r="S504" s="14" t="n">
        <x:f>'Crosswalk'!J35</x:f>
        <x:v>0</x:v>
      </x:c>
      <x:c r="T504" s="14" t="n">
        <x:f>'Crosswalk'!K35</x:f>
        <x:v>0</x:v>
      </x:c>
      <x:c r="U504" s="14" t="n">
        <x:f>'Crosswalk'!L35</x:f>
        <x:v>0</x:v>
      </x:c>
      <x:c r="V504" s="14" t="n">
        <x:f>'Crosswalk'!M35</x:f>
        <x:v>0</x:v>
      </x:c>
      <x:c r="W504" s="14" t="n">
        <x:f>'Crosswalk'!N35</x:f>
        <x:v>0</x:v>
      </x:c>
      <x:c r="X504" s="17" t="str">
        <x:v>LFS - Employment Survey</x:v>
      </x:c>
      <x:c r="Y504" s="2" t="str"/>
      <x:c r="Z504" s="17" t="str">
        <x:v>Own-country 2024 division composition. Observed industry detail; within-group ratios only. Definitions may differ from ILO modelled margins.</x:v>
      </x:c>
      <x:c r="AA504" s="2" t="str"/>
      <x:c r="AB504" s="2" t="str">
        <x:v>https://rplumber.ilo.org/data/indicator?format=.csv.gz&amp;id=EMP_TEMP_SEX_EC2_NB_A</x:v>
      </x:c>
    </x:row>
    <x:row r="505" ht="48" customHeight="1">
      <x:c r="A505" s="13" t="str">
        <x:v>FRA</x:v>
      </x:c>
      <x:c r="B505" s="13" t="str">
        <x:v>C</x:v>
      </x:c>
      <x:c r="C505" s="13" t="str">
        <x:v>FRA</x:v>
      </x:c>
      <x:c r="D505" s="13" t="n">
        <x:v>2024</x:v>
      </x:c>
      <x:c r="E505" s="13" t="str">
        <x:v>EC2_ISIC4_C32</x:v>
      </x:c>
      <x:c r="F505" s="18" t="str">
        <x:v>Economic activity (ISIC-Rev.4), 2 digit level: 32 - Other manufacturing</x:v>
      </x:c>
      <x:c r="G505" s="21" t="n">
        <x:v>122.264</x:v>
      </x:c>
      <x:c r="H505" s="22" t="n">
        <x:v>1</x:v>
      </x:c>
      <x:c r="I505" s="21" t="n">
        <x:f>SUM(G483:G506)</x:f>
        <x:v>3120.573</x:v>
      </x:c>
      <x:c r="J505" s="22" t="n">
        <x:f>G505/I505*H505</x:f>
        <x:v>0.03917998393243805</x:v>
      </x:c>
      <x:c r="K505" s="13" t="str">
        <x:v>ISIC4:32</x:v>
      </x:c>
      <x:c r="L505" s="15" t="n">
        <x:f>'Crosswalk'!C36</x:f>
        <x:v>0</x:v>
      </x:c>
      <x:c r="M505" s="15" t="n">
        <x:f>'Crosswalk'!D36</x:f>
        <x:v>0</x:v>
      </x:c>
      <x:c r="N505" s="15" t="n">
        <x:f>'Crosswalk'!E36</x:f>
        <x:v>0.1</x:v>
      </x:c>
      <x:c r="O505" s="15" t="n">
        <x:f>'Crosswalk'!F36</x:f>
        <x:v>0.65</x:v>
      </x:c>
      <x:c r="P505" s="15" t="n">
        <x:f>'Crosswalk'!G36</x:f>
        <x:v>0</x:v>
      </x:c>
      <x:c r="Q505" s="15" t="n">
        <x:f>'Crosswalk'!H36</x:f>
        <x:v>0.25</x:v>
      </x:c>
      <x:c r="R505" s="15" t="n">
        <x:f>'Crosswalk'!I36</x:f>
        <x:v>0</x:v>
      </x:c>
      <x:c r="S505" s="15" t="n">
        <x:f>'Crosswalk'!J36</x:f>
        <x:v>0</x:v>
      </x:c>
      <x:c r="T505" s="15" t="n">
        <x:f>'Crosswalk'!K36</x:f>
        <x:v>0</x:v>
      </x:c>
      <x:c r="U505" s="15" t="n">
        <x:f>'Crosswalk'!L36</x:f>
        <x:v>0</x:v>
      </x:c>
      <x:c r="V505" s="15" t="n">
        <x:f>'Crosswalk'!M36</x:f>
        <x:v>0</x:v>
      </x:c>
      <x:c r="W505" s="15" t="n">
        <x:f>'Crosswalk'!N36</x:f>
        <x:v>0</x:v>
      </x:c>
      <x:c r="X505" s="18" t="str">
        <x:v>LFS - Employment Survey</x:v>
      </x:c>
      <x:c r="Y505" s="13" t="str"/>
      <x:c r="Z505" s="18" t="str">
        <x:v>Own-country 2024 division composition. Observed industry detail; within-group ratios only. Definitions may differ from ILO modelled margins.</x:v>
      </x:c>
      <x:c r="AA505" s="13" t="str"/>
      <x:c r="AB505" s="13" t="str">
        <x:v>https://rplumber.ilo.org/data/indicator?format=.csv.gz&amp;id=EMP_TEMP_SEX_EC2_NB_A</x:v>
      </x:c>
    </x:row>
    <x:row r="506" ht="48" customHeight="1">
      <x:c r="A506" s="2" t="str">
        <x:v>FRA</x:v>
      </x:c>
      <x:c r="B506" s="2" t="str">
        <x:v>C</x:v>
      </x:c>
      <x:c r="C506" s="2" t="str">
        <x:v>FRA</x:v>
      </x:c>
      <x:c r="D506" s="2" t="n">
        <x:v>2024</x:v>
      </x:c>
      <x:c r="E506" s="2" t="str">
        <x:v>EC2_ISIC4_C33</x:v>
      </x:c>
      <x:c r="F506" s="17" t="str">
        <x:v>Economic activity (ISIC-Rev.4), 2 digit level: 33 - Repair and installation of machinery and equipment</x:v>
      </x:c>
      <x:c r="G506" s="19" t="n">
        <x:v>197.14</x:v>
      </x:c>
      <x:c r="H506" s="20" t="n">
        <x:v>1</x:v>
      </x:c>
      <x:c r="I506" s="19" t="n">
        <x:f>SUM(G483:G506)</x:f>
        <x:v>3120.573</x:v>
      </x:c>
      <x:c r="J506" s="20" t="n">
        <x:f>G506/I506*H506</x:f>
        <x:v>0.06317429523359973</x:v>
      </x:c>
      <x:c r="K506" s="2" t="str">
        <x:v>ISIC4:33</x:v>
      </x:c>
      <x:c r="L506" s="14" t="n">
        <x:f>'Crosswalk'!C37</x:f>
        <x:v>0</x:v>
      </x:c>
      <x:c r="M506" s="14" t="n">
        <x:f>'Crosswalk'!D37</x:f>
        <x:v>0</x:v>
      </x:c>
      <x:c r="N506" s="14" t="n">
        <x:f>'Crosswalk'!E37</x:f>
        <x:v>1</x:v>
      </x:c>
      <x:c r="O506" s="14" t="n">
        <x:f>'Crosswalk'!F37</x:f>
        <x:v>0</x:v>
      </x:c>
      <x:c r="P506" s="14" t="n">
        <x:f>'Crosswalk'!G37</x:f>
        <x:v>0</x:v>
      </x:c>
      <x:c r="Q506" s="14" t="n">
        <x:f>'Crosswalk'!H37</x:f>
        <x:v>0</x:v>
      </x:c>
      <x:c r="R506" s="14" t="n">
        <x:f>'Crosswalk'!I37</x:f>
        <x:v>0</x:v>
      </x:c>
      <x:c r="S506" s="14" t="n">
        <x:f>'Crosswalk'!J37</x:f>
        <x:v>0</x:v>
      </x:c>
      <x:c r="T506" s="14" t="n">
        <x:f>'Crosswalk'!K37</x:f>
        <x:v>0</x:v>
      </x:c>
      <x:c r="U506" s="14" t="n">
        <x:f>'Crosswalk'!L37</x:f>
        <x:v>0</x:v>
      </x:c>
      <x:c r="V506" s="14" t="n">
        <x:f>'Crosswalk'!M37</x:f>
        <x:v>0</x:v>
      </x:c>
      <x:c r="W506" s="14" t="n">
        <x:f>'Crosswalk'!N37</x:f>
        <x:v>0</x:v>
      </x:c>
      <x:c r="X506" s="17" t="str">
        <x:v>LFS - Employment Survey</x:v>
      </x:c>
      <x:c r="Y506" s="2" t="str"/>
      <x:c r="Z506" s="17" t="str">
        <x:v>Own-country 2024 division composition. Observed industry detail; within-group ratios only. Definitions may differ from ILO modelled margins.</x:v>
      </x:c>
      <x:c r="AA506" s="2" t="str"/>
      <x:c r="AB506" s="2" t="str">
        <x:v>https://rplumber.ilo.org/data/indicator?format=.csv.gz&amp;id=EMP_TEMP_SEX_EC2_NB_A</x:v>
      </x:c>
    </x:row>
    <x:row r="507" ht="48" customHeight="1">
      <x:c r="A507" s="13" t="str">
        <x:v>FRA</x:v>
      </x:c>
      <x:c r="B507" s="13" t="str">
        <x:v>DE</x:v>
      </x:c>
      <x:c r="C507" s="13" t="str">
        <x:v>FRA</x:v>
      </x:c>
      <x:c r="D507" s="13" t="n">
        <x:v>2024</x:v>
      </x:c>
      <x:c r="E507" s="13" t="str">
        <x:v>EC2_ISIC4_D35</x:v>
      </x:c>
      <x:c r="F507" s="18" t="str">
        <x:v>Economic activity (ISIC-Rev.4), 2 digit level: 35 - Electricity, gas, steam and air conditioning supply</x:v>
      </x:c>
      <x:c r="G507" s="21" t="n">
        <x:v>250.881</x:v>
      </x:c>
      <x:c r="H507" s="22" t="n">
        <x:v>1</x:v>
      </x:c>
      <x:c r="I507" s="21" t="n">
        <x:f>SUM(G507:G511)</x:f>
        <x:v>507.001</x:v>
      </x:c>
      <x:c r="J507" s="22" t="n">
        <x:f>G507/I507*H507</x:f>
        <x:v>0.4948333435239773</x:v>
      </x:c>
      <x:c r="K507" s="13" t="str">
        <x:v>ISIC4:35</x:v>
      </x:c>
      <x:c r="L507" s="15" t="n">
        <x:f>'Crosswalk'!C38</x:f>
        <x:v>0</x:v>
      </x:c>
      <x:c r="M507" s="15" t="n">
        <x:f>'Crosswalk'!D38</x:f>
        <x:v>0</x:v>
      </x:c>
      <x:c r="N507" s="15" t="n">
        <x:f>'Crosswalk'!E38</x:f>
        <x:v>0</x:v>
      </x:c>
      <x:c r="O507" s="15" t="n">
        <x:f>'Crosswalk'!F38</x:f>
        <x:v>0</x:v>
      </x:c>
      <x:c r="P507" s="15" t="n">
        <x:f>'Crosswalk'!G38</x:f>
        <x:v>0</x:v>
      </x:c>
      <x:c r="Q507" s="15" t="n">
        <x:f>'Crosswalk'!H38</x:f>
        <x:v>0</x:v>
      </x:c>
      <x:c r="R507" s="15" t="n">
        <x:f>'Crosswalk'!I38</x:f>
        <x:v>0</x:v>
      </x:c>
      <x:c r="S507" s="15" t="n">
        <x:f>'Crosswalk'!J38</x:f>
        <x:v>0</x:v>
      </x:c>
      <x:c r="T507" s="15" t="n">
        <x:f>'Crosswalk'!K38</x:f>
        <x:v>0</x:v>
      </x:c>
      <x:c r="U507" s="15" t="n">
        <x:f>'Crosswalk'!L38</x:f>
        <x:v>1</x:v>
      </x:c>
      <x:c r="V507" s="15" t="n">
        <x:f>'Crosswalk'!M38</x:f>
        <x:v>0</x:v>
      </x:c>
      <x:c r="W507" s="15" t="n">
        <x:f>'Crosswalk'!N38</x:f>
        <x:v>0</x:v>
      </x:c>
      <x:c r="X507" s="18" t="str">
        <x:v>LFS - Employment Survey</x:v>
      </x:c>
      <x:c r="Y507" s="13" t="str"/>
      <x:c r="Z507" s="18" t="str">
        <x:v>Own-country 2024 division composition. Observed industry detail; within-group ratios only. Definitions may differ from ILO modelled margins.</x:v>
      </x:c>
      <x:c r="AA507" s="13" t="str"/>
      <x:c r="AB507" s="13" t="str">
        <x:v>https://rplumber.ilo.org/data/indicator?format=.csv.gz&amp;id=EMP_TEMP_SEX_EC2_NB_A</x:v>
      </x:c>
    </x:row>
    <x:row r="508" ht="48" customHeight="1">
      <x:c r="A508" s="2" t="str">
        <x:v>FRA</x:v>
      </x:c>
      <x:c r="B508" s="2" t="str">
        <x:v>DE</x:v>
      </x:c>
      <x:c r="C508" s="2" t="str">
        <x:v>FRA</x:v>
      </x:c>
      <x:c r="D508" s="2" t="n">
        <x:v>2024</x:v>
      </x:c>
      <x:c r="E508" s="2" t="str">
        <x:v>EC2_ISIC4_E36</x:v>
      </x:c>
      <x:c r="F508" s="17" t="str">
        <x:v>Economic activity (ISIC-Rev.4), 2 digit level: 36 - Water collection, treatment and supply</x:v>
      </x:c>
      <x:c r="G508" s="19" t="n">
        <x:v>71.479</x:v>
      </x:c>
      <x:c r="H508" s="20" t="n">
        <x:v>1</x:v>
      </x:c>
      <x:c r="I508" s="19" t="n">
        <x:f>SUM(G507:G511)</x:f>
        <x:v>507.001</x:v>
      </x:c>
      <x:c r="J508" s="20" t="n">
        <x:f>G508/I508*H508</x:f>
        <x:v>0.1409839428324599</x:v>
      </x:c>
      <x:c r="K508" s="2" t="str">
        <x:v>ISIC4:36</x:v>
      </x:c>
      <x:c r="L508" s="14" t="n">
        <x:f>'Crosswalk'!C39</x:f>
        <x:v>0</x:v>
      </x:c>
      <x:c r="M508" s="14" t="n">
        <x:f>'Crosswalk'!D39</x:f>
        <x:v>0</x:v>
      </x:c>
      <x:c r="N508" s="14" t="n">
        <x:f>'Crosswalk'!E39</x:f>
        <x:v>0</x:v>
      </x:c>
      <x:c r="O508" s="14" t="n">
        <x:f>'Crosswalk'!F39</x:f>
        <x:v>0</x:v>
      </x:c>
      <x:c r="P508" s="14" t="n">
        <x:f>'Crosswalk'!G39</x:f>
        <x:v>0</x:v>
      </x:c>
      <x:c r="Q508" s="14" t="n">
        <x:f>'Crosswalk'!H39</x:f>
        <x:v>0</x:v>
      </x:c>
      <x:c r="R508" s="14" t="n">
        <x:f>'Crosswalk'!I39</x:f>
        <x:v>0</x:v>
      </x:c>
      <x:c r="S508" s="14" t="n">
        <x:f>'Crosswalk'!J39</x:f>
        <x:v>0</x:v>
      </x:c>
      <x:c r="T508" s="14" t="n">
        <x:f>'Crosswalk'!K39</x:f>
        <x:v>0</x:v>
      </x:c>
      <x:c r="U508" s="14" t="n">
        <x:f>'Crosswalk'!L39</x:f>
        <x:v>1</x:v>
      </x:c>
      <x:c r="V508" s="14" t="n">
        <x:f>'Crosswalk'!M39</x:f>
        <x:v>0</x:v>
      </x:c>
      <x:c r="W508" s="14" t="n">
        <x:f>'Crosswalk'!N39</x:f>
        <x:v>0</x:v>
      </x:c>
      <x:c r="X508" s="17" t="str">
        <x:v>LFS - Employment Survey</x:v>
      </x:c>
      <x:c r="Y508" s="2" t="str"/>
      <x:c r="Z508" s="17" t="str">
        <x:v>Own-country 2024 division composition. Observed industry detail; within-group ratios only. Definitions may differ from ILO modelled margins.</x:v>
      </x:c>
      <x:c r="AA508" s="2" t="str"/>
      <x:c r="AB508" s="2" t="str">
        <x:v>https://rplumber.ilo.org/data/indicator?format=.csv.gz&amp;id=EMP_TEMP_SEX_EC2_NB_A</x:v>
      </x:c>
    </x:row>
    <x:row r="509" ht="48" customHeight="1">
      <x:c r="A509" s="13" t="str">
        <x:v>FRA</x:v>
      </x:c>
      <x:c r="B509" s="13" t="str">
        <x:v>DE</x:v>
      </x:c>
      <x:c r="C509" s="13" t="str">
        <x:v>FRA</x:v>
      </x:c>
      <x:c r="D509" s="13" t="n">
        <x:v>2024</x:v>
      </x:c>
      <x:c r="E509" s="13" t="str">
        <x:v>EC2_ISIC4_E37</x:v>
      </x:c>
      <x:c r="F509" s="18" t="str">
        <x:v>Economic activity (ISIC-Rev.4), 2 digit level: 37 - Sewerage</x:v>
      </x:c>
      <x:c r="G509" s="21" t="n">
        <x:v>40.943</x:v>
      </x:c>
      <x:c r="H509" s="22" t="n">
        <x:v>1</x:v>
      </x:c>
      <x:c r="I509" s="21" t="n">
        <x:f>SUM(G507:G511)</x:f>
        <x:v>507.001</x:v>
      </x:c>
      <x:c r="J509" s="22" t="n">
        <x:f>G509/I509*H509</x:f>
        <x:v>0.08075526478251523</x:v>
      </x:c>
      <x:c r="K509" s="13" t="str">
        <x:v>ISIC4:37</x:v>
      </x:c>
      <x:c r="L509" s="15" t="n">
        <x:f>'Crosswalk'!C40</x:f>
        <x:v>0</x:v>
      </x:c>
      <x:c r="M509" s="15" t="n">
        <x:f>'Crosswalk'!D40</x:f>
        <x:v>0</x:v>
      </x:c>
      <x:c r="N509" s="15" t="n">
        <x:f>'Crosswalk'!E40</x:f>
        <x:v>0</x:v>
      </x:c>
      <x:c r="O509" s="15" t="n">
        <x:f>'Crosswalk'!F40</x:f>
        <x:v>0</x:v>
      </x:c>
      <x:c r="P509" s="15" t="n">
        <x:f>'Crosswalk'!G40</x:f>
        <x:v>0</x:v>
      </x:c>
      <x:c r="Q509" s="15" t="n">
        <x:f>'Crosswalk'!H40</x:f>
        <x:v>0</x:v>
      </x:c>
      <x:c r="R509" s="15" t="n">
        <x:f>'Crosswalk'!I40</x:f>
        <x:v>0</x:v>
      </x:c>
      <x:c r="S509" s="15" t="n">
        <x:f>'Crosswalk'!J40</x:f>
        <x:v>0</x:v>
      </x:c>
      <x:c r="T509" s="15" t="n">
        <x:f>'Crosswalk'!K40</x:f>
        <x:v>0</x:v>
      </x:c>
      <x:c r="U509" s="15" t="n">
        <x:f>'Crosswalk'!L40</x:f>
        <x:v>1</x:v>
      </x:c>
      <x:c r="V509" s="15" t="n">
        <x:f>'Crosswalk'!M40</x:f>
        <x:v>0</x:v>
      </x:c>
      <x:c r="W509" s="15" t="n">
        <x:f>'Crosswalk'!N40</x:f>
        <x:v>0</x:v>
      </x:c>
      <x:c r="X509" s="18" t="str">
        <x:v>LFS - Employment Survey</x:v>
      </x:c>
      <x:c r="Y509" s="13" t="str"/>
      <x:c r="Z509" s="18" t="str">
        <x:v>Own-country 2024 division composition. Observed industry detail; within-group ratios only. Definitions may differ from ILO modelled margins.</x:v>
      </x:c>
      <x:c r="AA509" s="13" t="str"/>
      <x:c r="AB509" s="13" t="str">
        <x:v>https://rplumber.ilo.org/data/indicator?format=.csv.gz&amp;id=EMP_TEMP_SEX_EC2_NB_A</x:v>
      </x:c>
    </x:row>
    <x:row r="510" ht="48" customHeight="1">
      <x:c r="A510" s="2" t="str">
        <x:v>FRA</x:v>
      </x:c>
      <x:c r="B510" s="2" t="str">
        <x:v>DE</x:v>
      </x:c>
      <x:c r="C510" s="2" t="str">
        <x:v>FRA</x:v>
      </x:c>
      <x:c r="D510" s="2" t="n">
        <x:v>2024</x:v>
      </x:c>
      <x:c r="E510" s="2" t="str">
        <x:v>EC2_ISIC4_E38</x:v>
      </x:c>
      <x:c r="F510" s="17" t="str">
        <x:v>Economic activity (ISIC-Rev.4), 2 digit level: 38 - Waste collection, treatment and disposal activities; materials recovery</x:v>
      </x:c>
      <x:c r="G510" s="19" t="n">
        <x:v>134.309</x:v>
      </x:c>
      <x:c r="H510" s="20" t="n">
        <x:v>1</x:v>
      </x:c>
      <x:c r="I510" s="19" t="n">
        <x:f>SUM(G507:G511)</x:f>
        <x:v>507.001</x:v>
      </x:c>
      <x:c r="J510" s="20" t="n">
        <x:f>G510/I510*H510</x:f>
        <x:v>0.26490874771450157</x:v>
      </x:c>
      <x:c r="K510" s="2" t="str">
        <x:v>ISIC4:38</x:v>
      </x:c>
      <x:c r="L510" s="14" t="n">
        <x:f>'Crosswalk'!C41</x:f>
        <x:v>0</x:v>
      </x:c>
      <x:c r="M510" s="14" t="n">
        <x:f>'Crosswalk'!D41</x:f>
        <x:v>0</x:v>
      </x:c>
      <x:c r="N510" s="14" t="n">
        <x:f>'Crosswalk'!E41</x:f>
        <x:v>1</x:v>
      </x:c>
      <x:c r="O510" s="14" t="n">
        <x:f>'Crosswalk'!F41</x:f>
        <x:v>0</x:v>
      </x:c>
      <x:c r="P510" s="14" t="n">
        <x:f>'Crosswalk'!G41</x:f>
        <x:v>0</x:v>
      </x:c>
      <x:c r="Q510" s="14" t="n">
        <x:f>'Crosswalk'!H41</x:f>
        <x:v>0</x:v>
      </x:c>
      <x:c r="R510" s="14" t="n">
        <x:f>'Crosswalk'!I41</x:f>
        <x:v>0</x:v>
      </x:c>
      <x:c r="S510" s="14" t="n">
        <x:f>'Crosswalk'!J41</x:f>
        <x:v>0</x:v>
      </x:c>
      <x:c r="T510" s="14" t="n">
        <x:f>'Crosswalk'!K41</x:f>
        <x:v>0</x:v>
      </x:c>
      <x:c r="U510" s="14" t="n">
        <x:f>'Crosswalk'!L41</x:f>
        <x:v>0</x:v>
      </x:c>
      <x:c r="V510" s="14" t="n">
        <x:f>'Crosswalk'!M41</x:f>
        <x:v>0</x:v>
      </x:c>
      <x:c r="W510" s="14" t="n">
        <x:f>'Crosswalk'!N41</x:f>
        <x:v>0</x:v>
      </x:c>
      <x:c r="X510" s="17" t="str">
        <x:v>LFS - Employment Survey</x:v>
      </x:c>
      <x:c r="Y510" s="2" t="str"/>
      <x:c r="Z510" s="17" t="str">
        <x:v>Own-country 2024 division composition. Observed industry detail; within-group ratios only. Definitions may differ from ILO modelled margins.</x:v>
      </x:c>
      <x:c r="AA510" s="2" t="str"/>
      <x:c r="AB510" s="2" t="str">
        <x:v>https://rplumber.ilo.org/data/indicator?format=.csv.gz&amp;id=EMP_TEMP_SEX_EC2_NB_A</x:v>
      </x:c>
    </x:row>
    <x:row r="511" ht="48" customHeight="1">
      <x:c r="A511" s="13" t="str">
        <x:v>FRA</x:v>
      </x:c>
      <x:c r="B511" s="13" t="str">
        <x:v>DE</x:v>
      </x:c>
      <x:c r="C511" s="13" t="str">
        <x:v>FRA</x:v>
      </x:c>
      <x:c r="D511" s="13" t="n">
        <x:v>2024</x:v>
      </x:c>
      <x:c r="E511" s="13" t="str">
        <x:v>EC2_ISIC4_E39</x:v>
      </x:c>
      <x:c r="F511" s="18" t="str">
        <x:v>Economic activity (ISIC-Rev.4), 2 digit level: 39 - Remediation activities and other waste management services</x:v>
      </x:c>
      <x:c r="G511" s="21" t="n">
        <x:v>9.389</x:v>
      </x:c>
      <x:c r="H511" s="22" t="n">
        <x:v>1</x:v>
      </x:c>
      <x:c r="I511" s="21" t="n">
        <x:f>SUM(G507:G511)</x:f>
        <x:v>507.001</x:v>
      </x:c>
      <x:c r="J511" s="22" t="n">
        <x:f>G511/I511*H511</x:f>
        <x:v>0.018518701146546062</x:v>
      </x:c>
      <x:c r="K511" s="13" t="str">
        <x:v>ISIC4:39</x:v>
      </x:c>
      <x:c r="L511" s="15" t="n">
        <x:f>'Crosswalk'!C42</x:f>
        <x:v>0</x:v>
      </x:c>
      <x:c r="M511" s="15" t="n">
        <x:f>'Crosswalk'!D42</x:f>
        <x:v>0</x:v>
      </x:c>
      <x:c r="N511" s="15" t="n">
        <x:f>'Crosswalk'!E42</x:f>
        <x:v>1</x:v>
      </x:c>
      <x:c r="O511" s="15" t="n">
        <x:f>'Crosswalk'!F42</x:f>
        <x:v>0</x:v>
      </x:c>
      <x:c r="P511" s="15" t="n">
        <x:f>'Crosswalk'!G42</x:f>
        <x:v>0</x:v>
      </x:c>
      <x:c r="Q511" s="15" t="n">
        <x:f>'Crosswalk'!H42</x:f>
        <x:v>0</x:v>
      </x:c>
      <x:c r="R511" s="15" t="n">
        <x:f>'Crosswalk'!I42</x:f>
        <x:v>0</x:v>
      </x:c>
      <x:c r="S511" s="15" t="n">
        <x:f>'Crosswalk'!J42</x:f>
        <x:v>0</x:v>
      </x:c>
      <x:c r="T511" s="15" t="n">
        <x:f>'Crosswalk'!K42</x:f>
        <x:v>0</x:v>
      </x:c>
      <x:c r="U511" s="15" t="n">
        <x:f>'Crosswalk'!L42</x:f>
        <x:v>0</x:v>
      </x:c>
      <x:c r="V511" s="15" t="n">
        <x:f>'Crosswalk'!M42</x:f>
        <x:v>0</x:v>
      </x:c>
      <x:c r="W511" s="15" t="n">
        <x:f>'Crosswalk'!N42</x:f>
        <x:v>0</x:v>
      </x:c>
      <x:c r="X511" s="18" t="str">
        <x:v>LFS - Employment Survey</x:v>
      </x:c>
      <x:c r="Y511" s="13" t="str"/>
      <x:c r="Z511" s="18" t="str">
        <x:v>Own-country 2024 division composition. Observed industry detail; within-group ratios only. Definitions may differ from ILO modelled margins.</x:v>
      </x:c>
      <x:c r="AA511" s="13" t="str"/>
      <x:c r="AB511" s="13" t="str">
        <x:v>https://rplumber.ilo.org/data/indicator?format=.csv.gz&amp;id=EMP_TEMP_SEX_EC2_NB_A</x:v>
      </x:c>
    </x:row>
    <x:row r="512" ht="48" customHeight="1">
      <x:c r="A512" s="2" t="str">
        <x:v>FRA</x:v>
      </x:c>
      <x:c r="B512" s="2" t="str">
        <x:v>F</x:v>
      </x:c>
      <x:c r="C512" s="2" t="str">
        <x:v>FRA</x:v>
      </x:c>
      <x:c r="D512" s="2" t="n">
        <x:v>2024</x:v>
      </x:c>
      <x:c r="E512" s="2" t="str">
        <x:v>EC2_ISIC4_F41</x:v>
      </x:c>
      <x:c r="F512" s="17" t="str">
        <x:v>Economic activity (ISIC-Rev.4), 2 digit level: 41 - Construction of buildings</x:v>
      </x:c>
      <x:c r="G512" s="19" t="n">
        <x:v>182.285</x:v>
      </x:c>
      <x:c r="H512" s="20" t="n">
        <x:v>1</x:v>
      </x:c>
      <x:c r="I512" s="19" t="n">
        <x:f>SUM(G512:G514)</x:f>
        <x:v>1909.137</x:v>
      </x:c>
      <x:c r="J512" s="20" t="n">
        <x:f>G512/I512*H512</x:f>
        <x:v>0.09548031388004109</x:v>
      </x:c>
      <x:c r="K512" s="2" t="str">
        <x:v>ISIC4:41</x:v>
      </x:c>
      <x:c r="L512" s="14" t="n">
        <x:f>'Crosswalk'!C43</x:f>
        <x:v>0</x:v>
      </x:c>
      <x:c r="M512" s="14" t="n">
        <x:f>'Crosswalk'!D43</x:f>
        <x:v>0</x:v>
      </x:c>
      <x:c r="N512" s="14" t="n">
        <x:f>'Crosswalk'!E43</x:f>
        <x:v>0.5</x:v>
      </x:c>
      <x:c r="O512" s="14" t="n">
        <x:f>'Crosswalk'!F43</x:f>
        <x:v>0.5</x:v>
      </x:c>
      <x:c r="P512" s="14" t="n">
        <x:f>'Crosswalk'!G43</x:f>
        <x:v>0</x:v>
      </x:c>
      <x:c r="Q512" s="14" t="n">
        <x:f>'Crosswalk'!H43</x:f>
        <x:v>0</x:v>
      </x:c>
      <x:c r="R512" s="14" t="n">
        <x:f>'Crosswalk'!I43</x:f>
        <x:v>0</x:v>
      </x:c>
      <x:c r="S512" s="14" t="n">
        <x:f>'Crosswalk'!J43</x:f>
        <x:v>0</x:v>
      </x:c>
      <x:c r="T512" s="14" t="n">
        <x:f>'Crosswalk'!K43</x:f>
        <x:v>0</x:v>
      </x:c>
      <x:c r="U512" s="14" t="n">
        <x:f>'Crosswalk'!L43</x:f>
        <x:v>0</x:v>
      </x:c>
      <x:c r="V512" s="14" t="n">
        <x:f>'Crosswalk'!M43</x:f>
        <x:v>0</x:v>
      </x:c>
      <x:c r="W512" s="14" t="n">
        <x:f>'Crosswalk'!N43</x:f>
        <x:v>0</x:v>
      </x:c>
      <x:c r="X512" s="17" t="str">
        <x:v>LFS - Employment Survey</x:v>
      </x:c>
      <x:c r="Y512" s="2" t="str"/>
      <x:c r="Z512" s="17" t="str">
        <x:v>Own-country 2024 division composition. Observed industry detail; within-group ratios only. Definitions may differ from ILO modelled margins.</x:v>
      </x:c>
      <x:c r="AA512" s="2" t="str"/>
      <x:c r="AB512" s="2" t="str">
        <x:v>https://rplumber.ilo.org/data/indicator?format=.csv.gz&amp;id=EMP_TEMP_SEX_EC2_NB_A</x:v>
      </x:c>
    </x:row>
    <x:row r="513" ht="48" customHeight="1">
      <x:c r="A513" s="13" t="str">
        <x:v>FRA</x:v>
      </x:c>
      <x:c r="B513" s="13" t="str">
        <x:v>F</x:v>
      </x:c>
      <x:c r="C513" s="13" t="str">
        <x:v>FRA</x:v>
      </x:c>
      <x:c r="D513" s="13" t="n">
        <x:v>2024</x:v>
      </x:c>
      <x:c r="E513" s="13" t="str">
        <x:v>EC2_ISIC4_F42</x:v>
      </x:c>
      <x:c r="F513" s="18" t="str">
        <x:v>Economic activity (ISIC-Rev.4), 2 digit level: 42 - Civil engineering</x:v>
      </x:c>
      <x:c r="G513" s="21" t="n">
        <x:v>213.862</x:v>
      </x:c>
      <x:c r="H513" s="22" t="n">
        <x:v>1</x:v>
      </x:c>
      <x:c r="I513" s="21" t="n">
        <x:f>SUM(G512:G514)</x:f>
        <x:v>1909.137</x:v>
      </x:c>
      <x:c r="J513" s="22" t="n">
        <x:f>G513/I513*H513</x:f>
        <x:v>0.11202024789211042</x:v>
      </x:c>
      <x:c r="K513" s="13" t="str">
        <x:v>ISIC4:42</x:v>
      </x:c>
      <x:c r="L513" s="15" t="n">
        <x:f>'Crosswalk'!C44</x:f>
        <x:v>0</x:v>
      </x:c>
      <x:c r="M513" s="15" t="n">
        <x:f>'Crosswalk'!D44</x:f>
        <x:v>0</x:v>
      </x:c>
      <x:c r="N513" s="15" t="n">
        <x:f>'Crosswalk'!E44</x:f>
        <x:v>1</x:v>
      </x:c>
      <x:c r="O513" s="15" t="n">
        <x:f>'Crosswalk'!F44</x:f>
        <x:v>0</x:v>
      </x:c>
      <x:c r="P513" s="15" t="n">
        <x:f>'Crosswalk'!G44</x:f>
        <x:v>0</x:v>
      </x:c>
      <x:c r="Q513" s="15" t="n">
        <x:f>'Crosswalk'!H44</x:f>
        <x:v>0</x:v>
      </x:c>
      <x:c r="R513" s="15" t="n">
        <x:f>'Crosswalk'!I44</x:f>
        <x:v>0</x:v>
      </x:c>
      <x:c r="S513" s="15" t="n">
        <x:f>'Crosswalk'!J44</x:f>
        <x:v>0</x:v>
      </x:c>
      <x:c r="T513" s="15" t="n">
        <x:f>'Crosswalk'!K44</x:f>
        <x:v>0</x:v>
      </x:c>
      <x:c r="U513" s="15" t="n">
        <x:f>'Crosswalk'!L44</x:f>
        <x:v>0</x:v>
      </x:c>
      <x:c r="V513" s="15" t="n">
        <x:f>'Crosswalk'!M44</x:f>
        <x:v>0</x:v>
      </x:c>
      <x:c r="W513" s="15" t="n">
        <x:f>'Crosswalk'!N44</x:f>
        <x:v>0</x:v>
      </x:c>
      <x:c r="X513" s="18" t="str">
        <x:v>LFS - Employment Survey</x:v>
      </x:c>
      <x:c r="Y513" s="13" t="str"/>
      <x:c r="Z513" s="18" t="str">
        <x:v>Own-country 2024 division composition. Observed industry detail; within-group ratios only. Definitions may differ from ILO modelled margins.</x:v>
      </x:c>
      <x:c r="AA513" s="13" t="str"/>
      <x:c r="AB513" s="13" t="str">
        <x:v>https://rplumber.ilo.org/data/indicator?format=.csv.gz&amp;id=EMP_TEMP_SEX_EC2_NB_A</x:v>
      </x:c>
    </x:row>
    <x:row r="514" ht="48" customHeight="1">
      <x:c r="A514" s="2" t="str">
        <x:v>FRA</x:v>
      </x:c>
      <x:c r="B514" s="2" t="str">
        <x:v>F</x:v>
      </x:c>
      <x:c r="C514" s="2" t="str">
        <x:v>FRA</x:v>
      </x:c>
      <x:c r="D514" s="2" t="n">
        <x:v>2024</x:v>
      </x:c>
      <x:c r="E514" s="2" t="str">
        <x:v>EC2_ISIC4_F43</x:v>
      </x:c>
      <x:c r="F514" s="17" t="str">
        <x:v>Economic activity (ISIC-Rev.4), 2 digit level: 43 - Specialized construction activities</x:v>
      </x:c>
      <x:c r="G514" s="19" t="n">
        <x:v>1512.99</x:v>
      </x:c>
      <x:c r="H514" s="20" t="n">
        <x:v>1</x:v>
      </x:c>
      <x:c r="I514" s="19" t="n">
        <x:f>SUM(G512:G514)</x:f>
        <x:v>1909.137</x:v>
      </x:c>
      <x:c r="J514" s="20" t="n">
        <x:f>G514/I514*H514</x:f>
        <x:v>0.7924994382278485</x:v>
      </x:c>
      <x:c r="K514" s="2" t="str">
        <x:v>ISIC4:43</x:v>
      </x:c>
      <x:c r="L514" s="14" t="n">
        <x:f>'Crosswalk'!C45</x:f>
        <x:v>0</x:v>
      </x:c>
      <x:c r="M514" s="14" t="n">
        <x:f>'Crosswalk'!D45</x:f>
        <x:v>0</x:v>
      </x:c>
      <x:c r="N514" s="14" t="n">
        <x:f>'Crosswalk'!E45</x:f>
        <x:v>0.6</x:v>
      </x:c>
      <x:c r="O514" s="14" t="n">
        <x:f>'Crosswalk'!F45</x:f>
        <x:v>0.4</x:v>
      </x:c>
      <x:c r="P514" s="14" t="n">
        <x:f>'Crosswalk'!G45</x:f>
        <x:v>0</x:v>
      </x:c>
      <x:c r="Q514" s="14" t="n">
        <x:f>'Crosswalk'!H45</x:f>
        <x:v>0</x:v>
      </x:c>
      <x:c r="R514" s="14" t="n">
        <x:f>'Crosswalk'!I45</x:f>
        <x:v>0</x:v>
      </x:c>
      <x:c r="S514" s="14" t="n">
        <x:f>'Crosswalk'!J45</x:f>
        <x:v>0</x:v>
      </x:c>
      <x:c r="T514" s="14" t="n">
        <x:f>'Crosswalk'!K45</x:f>
        <x:v>0</x:v>
      </x:c>
      <x:c r="U514" s="14" t="n">
        <x:f>'Crosswalk'!L45</x:f>
        <x:v>0</x:v>
      </x:c>
      <x:c r="V514" s="14" t="n">
        <x:f>'Crosswalk'!M45</x:f>
        <x:v>0</x:v>
      </x:c>
      <x:c r="W514" s="14" t="n">
        <x:f>'Crosswalk'!N45</x:f>
        <x:v>0</x:v>
      </x:c>
      <x:c r="X514" s="17" t="str">
        <x:v>LFS - Employment Survey</x:v>
      </x:c>
      <x:c r="Y514" s="2" t="str"/>
      <x:c r="Z514" s="17" t="str">
        <x:v>Own-country 2024 division composition. Observed industry detail; within-group ratios only. Definitions may differ from ILO modelled margins.</x:v>
      </x:c>
      <x:c r="AA514" s="2" t="str"/>
      <x:c r="AB514" s="2" t="str">
        <x:v>https://rplumber.ilo.org/data/indicator?format=.csv.gz&amp;id=EMP_TEMP_SEX_EC2_NB_A</x:v>
      </x:c>
    </x:row>
    <x:row r="515" ht="48" customHeight="1">
      <x:c r="A515" s="13" t="str">
        <x:v>FRA</x:v>
      </x:c>
      <x:c r="B515" s="13" t="str">
        <x:v>G</x:v>
      </x:c>
      <x:c r="C515" s="13" t="str">
        <x:v>FRA</x:v>
      </x:c>
      <x:c r="D515" s="13" t="n">
        <x:v>2024</x:v>
      </x:c>
      <x:c r="E515" s="13" t="str">
        <x:v>EC2_ISIC4_G45</x:v>
      </x:c>
      <x:c r="F515" s="18" t="str">
        <x:v>Economic activity (ISIC-Rev.4), 2 digit level: 45 - Wholesale and retail trade and repair of motor vehicles and motorcycles</x:v>
      </x:c>
      <x:c r="G515" s="21" t="n">
        <x:v>498.651</x:v>
      </x:c>
      <x:c r="H515" s="22" t="n">
        <x:v>1</x:v>
      </x:c>
      <x:c r="I515" s="21" t="n">
        <x:f>SUM(G515:G517)</x:f>
        <x:v>3660.7619999999997</x:v>
      </x:c>
      <x:c r="J515" s="22" t="n">
        <x:f>G515/I515*H515</x:f>
        <x:v>0.13621508308925848</x:v>
      </x:c>
      <x:c r="K515" s="13" t="str">
        <x:v>ISIC4:45</x:v>
      </x:c>
      <x:c r="L515" s="15" t="n">
        <x:f>'Crosswalk'!C46</x:f>
        <x:v>0</x:v>
      </x:c>
      <x:c r="M515" s="15" t="n">
        <x:f>'Crosswalk'!D46</x:f>
        <x:v>0</x:v>
      </x:c>
      <x:c r="N515" s="15" t="n">
        <x:f>'Crosswalk'!E46</x:f>
        <x:v>0</x:v>
      </x:c>
      <x:c r="O515" s="15" t="n">
        <x:f>'Crosswalk'!F46</x:f>
        <x:v>1</x:v>
      </x:c>
      <x:c r="P515" s="15" t="n">
        <x:f>'Crosswalk'!G46</x:f>
        <x:v>0</x:v>
      </x:c>
      <x:c r="Q515" s="15" t="n">
        <x:f>'Crosswalk'!H46</x:f>
        <x:v>0</x:v>
      </x:c>
      <x:c r="R515" s="15" t="n">
        <x:f>'Crosswalk'!I46</x:f>
        <x:v>0</x:v>
      </x:c>
      <x:c r="S515" s="15" t="n">
        <x:f>'Crosswalk'!J46</x:f>
        <x:v>0</x:v>
      </x:c>
      <x:c r="T515" s="15" t="n">
        <x:f>'Crosswalk'!K46</x:f>
        <x:v>0</x:v>
      </x:c>
      <x:c r="U515" s="15" t="n">
        <x:f>'Crosswalk'!L46</x:f>
        <x:v>0</x:v>
      </x:c>
      <x:c r="V515" s="15" t="n">
        <x:f>'Crosswalk'!M46</x:f>
        <x:v>0</x:v>
      </x:c>
      <x:c r="W515" s="15" t="n">
        <x:f>'Crosswalk'!N46</x:f>
        <x:v>0</x:v>
      </x:c>
      <x:c r="X515" s="18" t="str">
        <x:v>LFS - Employment Survey</x:v>
      </x:c>
      <x:c r="Y515" s="13" t="str"/>
      <x:c r="Z515" s="18" t="str">
        <x:v>Own-country 2024 division composition. Observed industry detail; within-group ratios only. Definitions may differ from ILO modelled margins.</x:v>
      </x:c>
      <x:c r="AA515" s="13" t="str"/>
      <x:c r="AB515" s="13" t="str">
        <x:v>https://rplumber.ilo.org/data/indicator?format=.csv.gz&amp;id=EMP_TEMP_SEX_EC2_NB_A</x:v>
      </x:c>
    </x:row>
    <x:row r="516" ht="48" customHeight="1">
      <x:c r="A516" s="2" t="str">
        <x:v>FRA</x:v>
      </x:c>
      <x:c r="B516" s="2" t="str">
        <x:v>G</x:v>
      </x:c>
      <x:c r="C516" s="2" t="str">
        <x:v>FRA</x:v>
      </x:c>
      <x:c r="D516" s="2" t="n">
        <x:v>2024</x:v>
      </x:c>
      <x:c r="E516" s="2" t="str">
        <x:v>EC2_ISIC4_G46</x:v>
      </x:c>
      <x:c r="F516" s="17" t="str">
        <x:v>Economic activity (ISIC-Rev.4), 2 digit level: 46 - Wholesale trade, except of motor vehicles and motorcycles</x:v>
      </x:c>
      <x:c r="G516" s="19" t="n">
        <x:v>1132.656</x:v>
      </x:c>
      <x:c r="H516" s="20" t="n">
        <x:v>1</x:v>
      </x:c>
      <x:c r="I516" s="19" t="n">
        <x:f>SUM(G515:G517)</x:f>
        <x:v>3660.7619999999997</x:v>
      </x:c>
      <x:c r="J516" s="20" t="n">
        <x:f>G516/I516*H516</x:f>
        <x:v>0.3094044354699923</x:v>
      </x:c>
      <x:c r="K516" s="2" t="str">
        <x:v>ISIC4:46</x:v>
      </x:c>
      <x:c r="L516" s="14" t="n">
        <x:f>'Crosswalk'!C47</x:f>
        <x:v>0.05</x:v>
      </x:c>
      <x:c r="M516" s="14" t="n">
        <x:f>'Crosswalk'!D47</x:f>
        <x:v>0.05</x:v>
      </x:c>
      <x:c r="N516" s="14" t="n">
        <x:f>'Crosswalk'!E47</x:f>
        <x:v>0.55</x:v>
      </x:c>
      <x:c r="O516" s="14" t="n">
        <x:f>'Crosswalk'!F47</x:f>
        <x:v>0</x:v>
      </x:c>
      <x:c r="P516" s="14" t="n">
        <x:f>'Crosswalk'!G47</x:f>
        <x:v>0.2</x:v>
      </x:c>
      <x:c r="Q516" s="14" t="n">
        <x:f>'Crosswalk'!H47</x:f>
        <x:v>0.05</x:v>
      </x:c>
      <x:c r="R516" s="14" t="n">
        <x:f>'Crosswalk'!I47</x:f>
        <x:v>0</x:v>
      </x:c>
      <x:c r="S516" s="14" t="n">
        <x:f>'Crosswalk'!J47</x:f>
        <x:v>0.1</x:v>
      </x:c>
      <x:c r="T516" s="14" t="n">
        <x:f>'Crosswalk'!K47</x:f>
        <x:v>0</x:v>
      </x:c>
      <x:c r="U516" s="14" t="n">
        <x:f>'Crosswalk'!L47</x:f>
        <x:v>0</x:v>
      </x:c>
      <x:c r="V516" s="14" t="n">
        <x:f>'Crosswalk'!M47</x:f>
        <x:v>0</x:v>
      </x:c>
      <x:c r="W516" s="14" t="n">
        <x:f>'Crosswalk'!N47</x:f>
        <x:v>0</x:v>
      </x:c>
      <x:c r="X516" s="17" t="str">
        <x:v>LFS - Employment Survey</x:v>
      </x:c>
      <x:c r="Y516" s="2" t="str"/>
      <x:c r="Z516" s="17" t="str">
        <x:v>Own-country 2024 division composition. Observed industry detail; within-group ratios only. Definitions may differ from ILO modelled margins.</x:v>
      </x:c>
      <x:c r="AA516" s="2" t="str"/>
      <x:c r="AB516" s="2" t="str">
        <x:v>https://rplumber.ilo.org/data/indicator?format=.csv.gz&amp;id=EMP_TEMP_SEX_EC2_NB_A</x:v>
      </x:c>
    </x:row>
    <x:row r="517" ht="48" customHeight="1">
      <x:c r="A517" s="13" t="str">
        <x:v>FRA</x:v>
      </x:c>
      <x:c r="B517" s="13" t="str">
        <x:v>G</x:v>
      </x:c>
      <x:c r="C517" s="13" t="str">
        <x:v>FRA</x:v>
      </x:c>
      <x:c r="D517" s="13" t="n">
        <x:v>2024</x:v>
      </x:c>
      <x:c r="E517" s="13" t="str">
        <x:v>EC2_ISIC4_G47</x:v>
      </x:c>
      <x:c r="F517" s="18" t="str">
        <x:v>Economic activity (ISIC-Rev.4), 2 digit level: 47 - Retail trade, except of motor vehicles and motorcycles</x:v>
      </x:c>
      <x:c r="G517" s="21" t="n">
        <x:v>2029.455</x:v>
      </x:c>
      <x:c r="H517" s="22" t="n">
        <x:v>1</x:v>
      </x:c>
      <x:c r="I517" s="21" t="n">
        <x:f>SUM(G515:G517)</x:f>
        <x:v>3660.7619999999997</x:v>
      </x:c>
      <x:c r="J517" s="22" t="n">
        <x:f>G517/I517*H517</x:f>
        <x:v>0.5543804814407493</x:v>
      </x:c>
      <x:c r="K517" s="13" t="str">
        <x:v>ISIC4:47</x:v>
      </x:c>
      <x:c r="L517" s="15" t="n">
        <x:f>'Crosswalk'!C48</x:f>
        <x:v>0</x:v>
      </x:c>
      <x:c r="M517" s="15" t="n">
        <x:f>'Crosswalk'!D48</x:f>
        <x:v>0</x:v>
      </x:c>
      <x:c r="N517" s="15" t="n">
        <x:f>'Crosswalk'!E48</x:f>
        <x:v>0</x:v>
      </x:c>
      <x:c r="O517" s="15" t="n">
        <x:f>'Crosswalk'!F48</x:f>
        <x:v>0.55</x:v>
      </x:c>
      <x:c r="P517" s="15" t="n">
        <x:f>'Crosswalk'!G48</x:f>
        <x:v>0.45</x:v>
      </x:c>
      <x:c r="Q517" s="15" t="n">
        <x:f>'Crosswalk'!H48</x:f>
        <x:v>0</x:v>
      </x:c>
      <x:c r="R517" s="15" t="n">
        <x:f>'Crosswalk'!I48</x:f>
        <x:v>0</x:v>
      </x:c>
      <x:c r="S517" s="15" t="n">
        <x:f>'Crosswalk'!J48</x:f>
        <x:v>0</x:v>
      </x:c>
      <x:c r="T517" s="15" t="n">
        <x:f>'Crosswalk'!K48</x:f>
        <x:v>0</x:v>
      </x:c>
      <x:c r="U517" s="15" t="n">
        <x:f>'Crosswalk'!L48</x:f>
        <x:v>0</x:v>
      </x:c>
      <x:c r="V517" s="15" t="n">
        <x:f>'Crosswalk'!M48</x:f>
        <x:v>0</x:v>
      </x:c>
      <x:c r="W517" s="15" t="n">
        <x:f>'Crosswalk'!N48</x:f>
        <x:v>0</x:v>
      </x:c>
      <x:c r="X517" s="18" t="str">
        <x:v>LFS - Employment Survey</x:v>
      </x:c>
      <x:c r="Y517" s="13" t="str"/>
      <x:c r="Z517" s="18" t="str">
        <x:v>Own-country 2024 division composition. Observed industry detail; within-group ratios only. Definitions may differ from ILO modelled margins.</x:v>
      </x:c>
      <x:c r="AA517" s="13" t="str"/>
      <x:c r="AB517" s="13" t="str">
        <x:v>https://rplumber.ilo.org/data/indicator?format=.csv.gz&amp;id=EMP_TEMP_SEX_EC2_NB_A</x:v>
      </x:c>
    </x:row>
    <x:row r="518" ht="48" customHeight="1">
      <x:c r="A518" s="2" t="str">
        <x:v>FRA</x:v>
      </x:c>
      <x:c r="B518" s="2" t="str">
        <x:v>HJ</x:v>
      </x:c>
      <x:c r="C518" s="2" t="str">
        <x:v>FRA</x:v>
      </x:c>
      <x:c r="D518" s="2" t="n">
        <x:v>2024</x:v>
      </x:c>
      <x:c r="E518" s="2" t="str">
        <x:v>EC2_ISIC4_H49</x:v>
      </x:c>
      <x:c r="F518" s="17" t="str">
        <x:v>Economic activity (ISIC-Rev.4), 2 digit level: 49 - Land transport and transport via pipelines</x:v>
      </x:c>
      <x:c r="G518" s="19" t="n">
        <x:v>799.664</x:v>
      </x:c>
      <x:c r="H518" s="20" t="n">
        <x:v>1</x:v>
      </x:c>
      <x:c r="I518" s="19" t="n">
        <x:f>SUM(G518:G528)</x:f>
        <x:v>2494.6869999999994</x:v>
      </x:c>
      <x:c r="J518" s="20" t="n">
        <x:f>G518/I518*H518</x:f>
        <x:v>0.32054682611485935</x:v>
      </x:c>
      <x:c r="K518" s="2" t="str">
        <x:v>ISIC4:49</x:v>
      </x:c>
      <x:c r="L518" s="14" t="n">
        <x:f>'Crosswalk'!C49</x:f>
        <x:v>0.05</x:v>
      </x:c>
      <x:c r="M518" s="14" t="n">
        <x:f>'Crosswalk'!D49</x:f>
        <x:v>0</x:v>
      </x:c>
      <x:c r="N518" s="14" t="n">
        <x:f>'Crosswalk'!E49</x:f>
        <x:v>0.95</x:v>
      </x:c>
      <x:c r="O518" s="14" t="n">
        <x:f>'Crosswalk'!F49</x:f>
        <x:v>0</x:v>
      </x:c>
      <x:c r="P518" s="14" t="n">
        <x:f>'Crosswalk'!G49</x:f>
        <x:v>0</x:v>
      </x:c>
      <x:c r="Q518" s="14" t="n">
        <x:f>'Crosswalk'!H49</x:f>
        <x:v>0</x:v>
      </x:c>
      <x:c r="R518" s="14" t="n">
        <x:f>'Crosswalk'!I49</x:f>
        <x:v>0</x:v>
      </x:c>
      <x:c r="S518" s="14" t="n">
        <x:f>'Crosswalk'!J49</x:f>
        <x:v>0</x:v>
      </x:c>
      <x:c r="T518" s="14" t="n">
        <x:f>'Crosswalk'!K49</x:f>
        <x:v>0</x:v>
      </x:c>
      <x:c r="U518" s="14" t="n">
        <x:f>'Crosswalk'!L49</x:f>
        <x:v>0</x:v>
      </x:c>
      <x:c r="V518" s="14" t="n">
        <x:f>'Crosswalk'!M49</x:f>
        <x:v>0</x:v>
      </x:c>
      <x:c r="W518" s="14" t="n">
        <x:f>'Crosswalk'!N49</x:f>
        <x:v>0</x:v>
      </x:c>
      <x:c r="X518" s="17" t="str">
        <x:v>LFS - Employment Survey</x:v>
      </x:c>
      <x:c r="Y518" s="2" t="str"/>
      <x:c r="Z518" s="17" t="str">
        <x:v>Own-country 2024 division composition. Observed industry detail; within-group ratios only. Definitions may differ from ILO modelled margins.</x:v>
      </x:c>
      <x:c r="AA518" s="2" t="str"/>
      <x:c r="AB518" s="2" t="str">
        <x:v>https://rplumber.ilo.org/data/indicator?format=.csv.gz&amp;id=EMP_TEMP_SEX_EC2_NB_A</x:v>
      </x:c>
    </x:row>
    <x:row r="519" ht="48" customHeight="1">
      <x:c r="A519" s="13" t="str">
        <x:v>FRA</x:v>
      </x:c>
      <x:c r="B519" s="13" t="str">
        <x:v>HJ</x:v>
      </x:c>
      <x:c r="C519" s="13" t="str">
        <x:v>FRA</x:v>
      </x:c>
      <x:c r="D519" s="13" t="n">
        <x:v>2024</x:v>
      </x:c>
      <x:c r="E519" s="13" t="str">
        <x:v>EC2_ISIC4_H50</x:v>
      </x:c>
      <x:c r="F519" s="18" t="str">
        <x:v>Economic activity (ISIC-Rev.4), 2 digit level: 50 - Water transport</x:v>
      </x:c>
      <x:c r="G519" s="21" t="n">
        <x:v>14.632</x:v>
      </x:c>
      <x:c r="H519" s="22" t="n">
        <x:v>1</x:v>
      </x:c>
      <x:c r="I519" s="21" t="n">
        <x:f>SUM(G518:G528)</x:f>
        <x:v>2494.6869999999994</x:v>
      </x:c>
      <x:c r="J519" s="22" t="n">
        <x:f>G519/I519*H519</x:f>
        <x:v>0.005865264860882348</x:v>
      </x:c>
      <x:c r="K519" s="13" t="str">
        <x:v>ISIC4:50</x:v>
      </x:c>
      <x:c r="L519" s="15" t="n">
        <x:f>'Crosswalk'!C50</x:f>
        <x:v>0</x:v>
      </x:c>
      <x:c r="M519" s="15" t="n">
        <x:f>'Crosswalk'!D50</x:f>
        <x:v>0</x:v>
      </x:c>
      <x:c r="N519" s="15" t="n">
        <x:f>'Crosswalk'!E50</x:f>
        <x:v>1</x:v>
      </x:c>
      <x:c r="O519" s="15" t="n">
        <x:f>'Crosswalk'!F50</x:f>
        <x:v>0</x:v>
      </x:c>
      <x:c r="P519" s="15" t="n">
        <x:f>'Crosswalk'!G50</x:f>
        <x:v>0</x:v>
      </x:c>
      <x:c r="Q519" s="15" t="n">
        <x:f>'Crosswalk'!H50</x:f>
        <x:v>0</x:v>
      </x:c>
      <x:c r="R519" s="15" t="n">
        <x:f>'Crosswalk'!I50</x:f>
        <x:v>0</x:v>
      </x:c>
      <x:c r="S519" s="15" t="n">
        <x:f>'Crosswalk'!J50</x:f>
        <x:v>0</x:v>
      </x:c>
      <x:c r="T519" s="15" t="n">
        <x:f>'Crosswalk'!K50</x:f>
        <x:v>0</x:v>
      </x:c>
      <x:c r="U519" s="15" t="n">
        <x:f>'Crosswalk'!L50</x:f>
        <x:v>0</x:v>
      </x:c>
      <x:c r="V519" s="15" t="n">
        <x:f>'Crosswalk'!M50</x:f>
        <x:v>0</x:v>
      </x:c>
      <x:c r="W519" s="15" t="n">
        <x:f>'Crosswalk'!N50</x:f>
        <x:v>0</x:v>
      </x:c>
      <x:c r="X519" s="18" t="str">
        <x:v>LFS - Employment Survey</x:v>
      </x:c>
      <x:c r="Y519" s="13" t="str"/>
      <x:c r="Z519" s="18" t="str">
        <x:v>Own-country 2024 division composition. Observed industry detail; within-group ratios only. Definitions may differ from ILO modelled margins.</x:v>
      </x:c>
      <x:c r="AA519" s="13" t="str"/>
      <x:c r="AB519" s="13" t="str">
        <x:v>https://rplumber.ilo.org/data/indicator?format=.csv.gz&amp;id=EMP_TEMP_SEX_EC2_NB_A</x:v>
      </x:c>
    </x:row>
    <x:row r="520" ht="48" customHeight="1">
      <x:c r="A520" s="2" t="str">
        <x:v>FRA</x:v>
      </x:c>
      <x:c r="B520" s="2" t="str">
        <x:v>HJ</x:v>
      </x:c>
      <x:c r="C520" s="2" t="str">
        <x:v>FRA</x:v>
      </x:c>
      <x:c r="D520" s="2" t="n">
        <x:v>2024</x:v>
      </x:c>
      <x:c r="E520" s="2" t="str">
        <x:v>EC2_ISIC4_H51</x:v>
      </x:c>
      <x:c r="F520" s="17" t="str">
        <x:v>Economic activity (ISIC-Rev.4), 2 digit level: 51 - Air transport</x:v>
      </x:c>
      <x:c r="G520" s="19" t="n">
        <x:v>63.021</x:v>
      </x:c>
      <x:c r="H520" s="20" t="n">
        <x:v>1</x:v>
      </x:c>
      <x:c r="I520" s="19" t="n">
        <x:f>SUM(G518:G528)</x:f>
        <x:v>2494.6869999999994</x:v>
      </x:c>
      <x:c r="J520" s="20" t="n">
        <x:f>G520/I520*H520</x:f>
        <x:v>0.025262086987265342</x:v>
      </x:c>
      <x:c r="K520" s="2" t="str">
        <x:v>ISIC4:51</x:v>
      </x:c>
      <x:c r="L520" s="14" t="n">
        <x:f>'Crosswalk'!C51</x:f>
        <x:v>0</x:v>
      </x:c>
      <x:c r="M520" s="14" t="n">
        <x:f>'Crosswalk'!D51</x:f>
        <x:v>0</x:v>
      </x:c>
      <x:c r="N520" s="14" t="n">
        <x:f>'Crosswalk'!E51</x:f>
        <x:v>1</x:v>
      </x:c>
      <x:c r="O520" s="14" t="n">
        <x:f>'Crosswalk'!F51</x:f>
        <x:v>0</x:v>
      </x:c>
      <x:c r="P520" s="14" t="n">
        <x:f>'Crosswalk'!G51</x:f>
        <x:v>0</x:v>
      </x:c>
      <x:c r="Q520" s="14" t="n">
        <x:f>'Crosswalk'!H51</x:f>
        <x:v>0</x:v>
      </x:c>
      <x:c r="R520" s="14" t="n">
        <x:f>'Crosswalk'!I51</x:f>
        <x:v>0</x:v>
      </x:c>
      <x:c r="S520" s="14" t="n">
        <x:f>'Crosswalk'!J51</x:f>
        <x:v>0</x:v>
      </x:c>
      <x:c r="T520" s="14" t="n">
        <x:f>'Crosswalk'!K51</x:f>
        <x:v>0</x:v>
      </x:c>
      <x:c r="U520" s="14" t="n">
        <x:f>'Crosswalk'!L51</x:f>
        <x:v>0</x:v>
      </x:c>
      <x:c r="V520" s="14" t="n">
        <x:f>'Crosswalk'!M51</x:f>
        <x:v>0</x:v>
      </x:c>
      <x:c r="W520" s="14" t="n">
        <x:f>'Crosswalk'!N51</x:f>
        <x:v>0</x:v>
      </x:c>
      <x:c r="X520" s="17" t="str">
        <x:v>LFS - Employment Survey</x:v>
      </x:c>
      <x:c r="Y520" s="2" t="str"/>
      <x:c r="Z520" s="17" t="str">
        <x:v>Own-country 2024 division composition. Observed industry detail; within-group ratios only. Definitions may differ from ILO modelled margins.</x:v>
      </x:c>
      <x:c r="AA520" s="2" t="str"/>
      <x:c r="AB520" s="2" t="str">
        <x:v>https://rplumber.ilo.org/data/indicator?format=.csv.gz&amp;id=EMP_TEMP_SEX_EC2_NB_A</x:v>
      </x:c>
    </x:row>
    <x:row r="521" ht="48" customHeight="1">
      <x:c r="A521" s="13" t="str">
        <x:v>FRA</x:v>
      </x:c>
      <x:c r="B521" s="13" t="str">
        <x:v>HJ</x:v>
      </x:c>
      <x:c r="C521" s="13" t="str">
        <x:v>FRA</x:v>
      </x:c>
      <x:c r="D521" s="13" t="n">
        <x:v>2024</x:v>
      </x:c>
      <x:c r="E521" s="13" t="str">
        <x:v>EC2_ISIC4_H52</x:v>
      </x:c>
      <x:c r="F521" s="18" t="str">
        <x:v>Economic activity (ISIC-Rev.4), 2 digit level: 52 - Warehousing and support activities for transportation</x:v>
      </x:c>
      <x:c r="G521" s="21" t="n">
        <x:v>410.976</x:v>
      </x:c>
      <x:c r="H521" s="22" t="n">
        <x:v>1</x:v>
      </x:c>
      <x:c r="I521" s="21" t="n">
        <x:f>SUM(G518:G528)</x:f>
        <x:v>2494.6869999999994</x:v>
      </x:c>
      <x:c r="J521" s="22" t="n">
        <x:f>G521/I521*H521</x:f>
        <x:v>0.16474050652446584</x:v>
      </x:c>
      <x:c r="K521" s="13" t="str">
        <x:v>ISIC4:52</x:v>
      </x:c>
      <x:c r="L521" s="15" t="n">
        <x:f>'Crosswalk'!C52</x:f>
        <x:v>0</x:v>
      </x:c>
      <x:c r="M521" s="15" t="n">
        <x:f>'Crosswalk'!D52</x:f>
        <x:v>0</x:v>
      </x:c>
      <x:c r="N521" s="15" t="n">
        <x:f>'Crosswalk'!E52</x:f>
        <x:v>1</x:v>
      </x:c>
      <x:c r="O521" s="15" t="n">
        <x:f>'Crosswalk'!F52</x:f>
        <x:v>0</x:v>
      </x:c>
      <x:c r="P521" s="15" t="n">
        <x:f>'Crosswalk'!G52</x:f>
        <x:v>0</x:v>
      </x:c>
      <x:c r="Q521" s="15" t="n">
        <x:f>'Crosswalk'!H52</x:f>
        <x:v>0</x:v>
      </x:c>
      <x:c r="R521" s="15" t="n">
        <x:f>'Crosswalk'!I52</x:f>
        <x:v>0</x:v>
      </x:c>
      <x:c r="S521" s="15" t="n">
        <x:f>'Crosswalk'!J52</x:f>
        <x:v>0</x:v>
      </x:c>
      <x:c r="T521" s="15" t="n">
        <x:f>'Crosswalk'!K52</x:f>
        <x:v>0</x:v>
      </x:c>
      <x:c r="U521" s="15" t="n">
        <x:f>'Crosswalk'!L52</x:f>
        <x:v>0</x:v>
      </x:c>
      <x:c r="V521" s="15" t="n">
        <x:f>'Crosswalk'!M52</x:f>
        <x:v>0</x:v>
      </x:c>
      <x:c r="W521" s="15" t="n">
        <x:f>'Crosswalk'!N52</x:f>
        <x:v>0</x:v>
      </x:c>
      <x:c r="X521" s="18" t="str">
        <x:v>LFS - Employment Survey</x:v>
      </x:c>
      <x:c r="Y521" s="13" t="str"/>
      <x:c r="Z521" s="18" t="str">
        <x:v>Own-country 2024 division composition. Observed industry detail; within-group ratios only. Definitions may differ from ILO modelled margins.</x:v>
      </x:c>
      <x:c r="AA521" s="13" t="str"/>
      <x:c r="AB521" s="13" t="str">
        <x:v>https://rplumber.ilo.org/data/indicator?format=.csv.gz&amp;id=EMP_TEMP_SEX_EC2_NB_A</x:v>
      </x:c>
    </x:row>
    <x:row r="522" ht="48" customHeight="1">
      <x:c r="A522" s="2" t="str">
        <x:v>FRA</x:v>
      </x:c>
      <x:c r="B522" s="2" t="str">
        <x:v>HJ</x:v>
      </x:c>
      <x:c r="C522" s="2" t="str">
        <x:v>FRA</x:v>
      </x:c>
      <x:c r="D522" s="2" t="n">
        <x:v>2024</x:v>
      </x:c>
      <x:c r="E522" s="2" t="str">
        <x:v>EC2_ISIC4_H53</x:v>
      </x:c>
      <x:c r="F522" s="17" t="str">
        <x:v>Economic activity (ISIC-Rev.4), 2 digit level: 53 - Postal and courier activities</x:v>
      </x:c>
      <x:c r="G522" s="19" t="n">
        <x:v>171.709</x:v>
      </x:c>
      <x:c r="H522" s="20" t="n">
        <x:v>1</x:v>
      </x:c>
      <x:c r="I522" s="19" t="n">
        <x:f>SUM(G518:G528)</x:f>
        <x:v>2494.6869999999994</x:v>
      </x:c>
      <x:c r="J522" s="20" t="n">
        <x:f>G522/I522*H522</x:f>
        <x:v>0.06882987725514264</x:v>
      </x:c>
      <x:c r="K522" s="2" t="str">
        <x:v>ISIC4:53</x:v>
      </x:c>
      <x:c r="L522" s="14" t="n">
        <x:f>'Crosswalk'!C53</x:f>
        <x:v>0</x:v>
      </x:c>
      <x:c r="M522" s="14" t="n">
        <x:f>'Crosswalk'!D53</x:f>
        <x:v>0</x:v>
      </x:c>
      <x:c r="N522" s="14" t="n">
        <x:f>'Crosswalk'!E53</x:f>
        <x:v>1</x:v>
      </x:c>
      <x:c r="O522" s="14" t="n">
        <x:f>'Crosswalk'!F53</x:f>
        <x:v>0</x:v>
      </x:c>
      <x:c r="P522" s="14" t="n">
        <x:f>'Crosswalk'!G53</x:f>
        <x:v>0</x:v>
      </x:c>
      <x:c r="Q522" s="14" t="n">
        <x:f>'Crosswalk'!H53</x:f>
        <x:v>0</x:v>
      </x:c>
      <x:c r="R522" s="14" t="n">
        <x:f>'Crosswalk'!I53</x:f>
        <x:v>0</x:v>
      </x:c>
      <x:c r="S522" s="14" t="n">
        <x:f>'Crosswalk'!J53</x:f>
        <x:v>0</x:v>
      </x:c>
      <x:c r="T522" s="14" t="n">
        <x:f>'Crosswalk'!K53</x:f>
        <x:v>0</x:v>
      </x:c>
      <x:c r="U522" s="14" t="n">
        <x:f>'Crosswalk'!L53</x:f>
        <x:v>0</x:v>
      </x:c>
      <x:c r="V522" s="14" t="n">
        <x:f>'Crosswalk'!M53</x:f>
        <x:v>0</x:v>
      </x:c>
      <x:c r="W522" s="14" t="n">
        <x:f>'Crosswalk'!N53</x:f>
        <x:v>0</x:v>
      </x:c>
      <x:c r="X522" s="17" t="str">
        <x:v>LFS - Employment Survey</x:v>
      </x:c>
      <x:c r="Y522" s="2" t="str"/>
      <x:c r="Z522" s="17" t="str">
        <x:v>Own-country 2024 division composition. Observed industry detail; within-group ratios only. Definitions may differ from ILO modelled margins.</x:v>
      </x:c>
      <x:c r="AA522" s="2" t="str"/>
      <x:c r="AB522" s="2" t="str">
        <x:v>https://rplumber.ilo.org/data/indicator?format=.csv.gz&amp;id=EMP_TEMP_SEX_EC2_NB_A</x:v>
      </x:c>
    </x:row>
    <x:row r="523" ht="48" customHeight="1">
      <x:c r="A523" s="13" t="str">
        <x:v>FRA</x:v>
      </x:c>
      <x:c r="B523" s="13" t="str">
        <x:v>HJ</x:v>
      </x:c>
      <x:c r="C523" s="13" t="str">
        <x:v>FRA</x:v>
      </x:c>
      <x:c r="D523" s="13" t="n">
        <x:v>2024</x:v>
      </x:c>
      <x:c r="E523" s="13" t="str">
        <x:v>EC2_ISIC4_J58</x:v>
      </x:c>
      <x:c r="F523" s="18" t="str">
        <x:v>Economic activity (ISIC-Rev.4), 2 digit level: 58 - Publishing activities</x:v>
      </x:c>
      <x:c r="G523" s="21" t="n">
        <x:v>164.905</x:v>
      </x:c>
      <x:c r="H523" s="22" t="n">
        <x:v>1</x:v>
      </x:c>
      <x:c r="I523" s="21" t="n">
        <x:f>SUM(G518:G528)</x:f>
        <x:v>2494.6869999999994</x:v>
      </x:c>
      <x:c r="J523" s="22" t="n">
        <x:f>G523/I523*H523</x:f>
        <x:v>0.0661024809926055</x:v>
      </x:c>
      <x:c r="K523" s="13" t="str">
        <x:v>ISIC4:58</x:v>
      </x:c>
      <x:c r="L523" s="15" t="n">
        <x:f>'Crosswalk'!C56</x:f>
        <x:v>0</x:v>
      </x:c>
      <x:c r="M523" s="15" t="n">
        <x:f>'Crosswalk'!D56</x:f>
        <x:v>0</x:v>
      </x:c>
      <x:c r="N523" s="15" t="n">
        <x:f>'Crosswalk'!E56</x:f>
        <x:v>0</x:v>
      </x:c>
      <x:c r="O523" s="15" t="n">
        <x:f>'Crosswalk'!F56</x:f>
        <x:v>0</x:v>
      </x:c>
      <x:c r="P523" s="15" t="n">
        <x:f>'Crosswalk'!G56</x:f>
        <x:v>0</x:v>
      </x:c>
      <x:c r="Q523" s="15" t="n">
        <x:f>'Crosswalk'!H56</x:f>
        <x:v>0</x:v>
      </x:c>
      <x:c r="R523" s="15" t="n">
        <x:f>'Crosswalk'!I56</x:f>
        <x:v>0</x:v>
      </x:c>
      <x:c r="S523" s="15" t="n">
        <x:f>'Crosswalk'!J56</x:f>
        <x:v>0.5</x:v>
      </x:c>
      <x:c r="T523" s="15" t="n">
        <x:f>'Crosswalk'!K56</x:f>
        <x:v>0.5</x:v>
      </x:c>
      <x:c r="U523" s="15" t="n">
        <x:f>'Crosswalk'!L56</x:f>
        <x:v>0</x:v>
      </x:c>
      <x:c r="V523" s="15" t="n">
        <x:f>'Crosswalk'!M56</x:f>
        <x:v>0</x:v>
      </x:c>
      <x:c r="W523" s="15" t="n">
        <x:f>'Crosswalk'!N56</x:f>
        <x:v>0</x:v>
      </x:c>
      <x:c r="X523" s="18" t="str">
        <x:v>LFS - Employment Survey</x:v>
      </x:c>
      <x:c r="Y523" s="13" t="str"/>
      <x:c r="Z523" s="18" t="str">
        <x:v>Own-country 2024 division composition. Observed industry detail; within-group ratios only. Definitions may differ from ILO modelled margins.</x:v>
      </x:c>
      <x:c r="AA523" s="13" t="str"/>
      <x:c r="AB523" s="13" t="str">
        <x:v>https://rplumber.ilo.org/data/indicator?format=.csv.gz&amp;id=EMP_TEMP_SEX_EC2_NB_A</x:v>
      </x:c>
    </x:row>
    <x:row r="524" ht="48" customHeight="1">
      <x:c r="A524" s="2" t="str">
        <x:v>FRA</x:v>
      </x:c>
      <x:c r="B524" s="2" t="str">
        <x:v>HJ</x:v>
      </x:c>
      <x:c r="C524" s="2" t="str">
        <x:v>FRA</x:v>
      </x:c>
      <x:c r="D524" s="2" t="n">
        <x:v>2024</x:v>
      </x:c>
      <x:c r="E524" s="2" t="str">
        <x:v>EC2_ISIC4_J59</x:v>
      </x:c>
      <x:c r="F524" s="17" t="str">
        <x:v>Economic activity (ISIC-Rev.4), 2 digit level: 59 - Motion picture, video and television programme production, sound recording and music publishing activities</x:v>
      </x:c>
      <x:c r="G524" s="19" t="n">
        <x:v>102.301</x:v>
      </x:c>
      <x:c r="H524" s="20" t="n">
        <x:v>1</x:v>
      </x:c>
      <x:c r="I524" s="19" t="n">
        <x:f>SUM(G518:G528)</x:f>
        <x:v>2494.6869999999994</x:v>
      </x:c>
      <x:c r="J524" s="20" t="n">
        <x:f>G524/I524*H524</x:f>
        <x:v>0.04100754924365262</x:v>
      </x:c>
      <x:c r="K524" s="2" t="str">
        <x:v>ISIC4:59</x:v>
      </x:c>
      <x:c r="L524" s="14" t="n">
        <x:f>'Crosswalk'!C57</x:f>
        <x:v>0</x:v>
      </x:c>
      <x:c r="M524" s="14" t="n">
        <x:f>'Crosswalk'!D57</x:f>
        <x:v>0</x:v>
      </x:c>
      <x:c r="N524" s="14" t="n">
        <x:f>'Crosswalk'!E57</x:f>
        <x:v>0</x:v>
      </x:c>
      <x:c r="O524" s="14" t="n">
        <x:f>'Crosswalk'!F57</x:f>
        <x:v>0</x:v>
      </x:c>
      <x:c r="P524" s="14" t="n">
        <x:f>'Crosswalk'!G57</x:f>
        <x:v>0</x:v>
      </x:c>
      <x:c r="Q524" s="14" t="n">
        <x:f>'Crosswalk'!H57</x:f>
        <x:v>0</x:v>
      </x:c>
      <x:c r="R524" s="14" t="n">
        <x:f>'Crosswalk'!I57</x:f>
        <x:v>0</x:v>
      </x:c>
      <x:c r="S524" s="14" t="n">
        <x:f>'Crosswalk'!J57</x:f>
        <x:v>0</x:v>
      </x:c>
      <x:c r="T524" s="14" t="n">
        <x:f>'Crosswalk'!K57</x:f>
        <x:v>1</x:v>
      </x:c>
      <x:c r="U524" s="14" t="n">
        <x:f>'Crosswalk'!L57</x:f>
        <x:v>0</x:v>
      </x:c>
      <x:c r="V524" s="14" t="n">
        <x:f>'Crosswalk'!M57</x:f>
        <x:v>0</x:v>
      </x:c>
      <x:c r="W524" s="14" t="n">
        <x:f>'Crosswalk'!N57</x:f>
        <x:v>0</x:v>
      </x:c>
      <x:c r="X524" s="17" t="str">
        <x:v>LFS - Employment Survey</x:v>
      </x:c>
      <x:c r="Y524" s="2" t="str"/>
      <x:c r="Z524" s="17" t="str">
        <x:v>Own-country 2024 division composition. Observed industry detail; within-group ratios only. Definitions may differ from ILO modelled margins.</x:v>
      </x:c>
      <x:c r="AA524" s="2" t="str"/>
      <x:c r="AB524" s="2" t="str">
        <x:v>https://rplumber.ilo.org/data/indicator?format=.csv.gz&amp;id=EMP_TEMP_SEX_EC2_NB_A</x:v>
      </x:c>
    </x:row>
    <x:row r="525" ht="48" customHeight="1">
      <x:c r="A525" s="13" t="str">
        <x:v>FRA</x:v>
      </x:c>
      <x:c r="B525" s="13" t="str">
        <x:v>HJ</x:v>
      </x:c>
      <x:c r="C525" s="13" t="str">
        <x:v>FRA</x:v>
      </x:c>
      <x:c r="D525" s="13" t="n">
        <x:v>2024</x:v>
      </x:c>
      <x:c r="E525" s="13" t="str">
        <x:v>EC2_ISIC4_J60</x:v>
      </x:c>
      <x:c r="F525" s="18" t="str">
        <x:v>Economic activity (ISIC-Rev.4), 2 digit level: 60 - Programming and broadcasting activities</x:v>
      </x:c>
      <x:c r="G525" s="21" t="n">
        <x:v>30.521</x:v>
      </x:c>
      <x:c r="H525" s="22" t="n">
        <x:v>1</x:v>
      </x:c>
      <x:c r="I525" s="21" t="n">
        <x:f>SUM(G518:G528)</x:f>
        <x:v>2494.6869999999994</x:v>
      </x:c>
      <x:c r="J525" s="22" t="n">
        <x:f>G525/I525*H525</x:f>
        <x:v>0.012234400548044708</x:v>
      </x:c>
      <x:c r="K525" s="13" t="str">
        <x:v>ISIC4:60</x:v>
      </x:c>
      <x:c r="L525" s="15" t="n">
        <x:f>'Crosswalk'!C58</x:f>
        <x:v>0</x:v>
      </x:c>
      <x:c r="M525" s="15" t="n">
        <x:f>'Crosswalk'!D58</x:f>
        <x:v>0</x:v>
      </x:c>
      <x:c r="N525" s="15" t="n">
        <x:f>'Crosswalk'!E58</x:f>
        <x:v>0</x:v>
      </x:c>
      <x:c r="O525" s="15" t="n">
        <x:f>'Crosswalk'!F58</x:f>
        <x:v>0</x:v>
      </x:c>
      <x:c r="P525" s="15" t="n">
        <x:f>'Crosswalk'!G58</x:f>
        <x:v>0</x:v>
      </x:c>
      <x:c r="Q525" s="15" t="n">
        <x:f>'Crosswalk'!H58</x:f>
        <x:v>0</x:v>
      </x:c>
      <x:c r="R525" s="15" t="n">
        <x:f>'Crosswalk'!I58</x:f>
        <x:v>0</x:v>
      </x:c>
      <x:c r="S525" s="15" t="n">
        <x:f>'Crosswalk'!J58</x:f>
        <x:v>0</x:v>
      </x:c>
      <x:c r="T525" s="15" t="n">
        <x:f>'Crosswalk'!K58</x:f>
        <x:v>1</x:v>
      </x:c>
      <x:c r="U525" s="15" t="n">
        <x:f>'Crosswalk'!L58</x:f>
        <x:v>0</x:v>
      </x:c>
      <x:c r="V525" s="15" t="n">
        <x:f>'Crosswalk'!M58</x:f>
        <x:v>0</x:v>
      </x:c>
      <x:c r="W525" s="15" t="n">
        <x:f>'Crosswalk'!N58</x:f>
        <x:v>0</x:v>
      </x:c>
      <x:c r="X525" s="18" t="str">
        <x:v>LFS - Employment Survey</x:v>
      </x:c>
      <x:c r="Y525" s="13" t="str"/>
      <x:c r="Z525" s="18" t="str">
        <x:v>Own-country 2024 division composition. Observed industry detail; within-group ratios only. Definitions may differ from ILO modelled margins.</x:v>
      </x:c>
      <x:c r="AA525" s="13" t="str"/>
      <x:c r="AB525" s="13" t="str">
        <x:v>https://rplumber.ilo.org/data/indicator?format=.csv.gz&amp;id=EMP_TEMP_SEX_EC2_NB_A</x:v>
      </x:c>
    </x:row>
    <x:row r="526" ht="48" customHeight="1">
      <x:c r="A526" s="2" t="str">
        <x:v>FRA</x:v>
      </x:c>
      <x:c r="B526" s="2" t="str">
        <x:v>HJ</x:v>
      </x:c>
      <x:c r="C526" s="2" t="str">
        <x:v>FRA</x:v>
      </x:c>
      <x:c r="D526" s="2" t="n">
        <x:v>2024</x:v>
      </x:c>
      <x:c r="E526" s="2" t="str">
        <x:v>EC2_ISIC4_J61</x:v>
      </x:c>
      <x:c r="F526" s="17" t="str">
        <x:v>Economic activity (ISIC-Rev.4), 2 digit level: 61 - Telecommunications</x:v>
      </x:c>
      <x:c r="G526" s="19" t="n">
        <x:v>97.166</x:v>
      </x:c>
      <x:c r="H526" s="20" t="n">
        <x:v>1</x:v>
      </x:c>
      <x:c r="I526" s="19" t="n">
        <x:f>SUM(G518:G528)</x:f>
        <x:v>2494.6869999999994</x:v>
      </x:c>
      <x:c r="J526" s="20" t="n">
        <x:f>G526/I526*H526</x:f>
        <x:v>0.03894917478625576</x:v>
      </x:c>
      <x:c r="K526" s="2" t="str">
        <x:v>ISIC4:61</x:v>
      </x:c>
      <x:c r="L526" s="14" t="n">
        <x:f>'Crosswalk'!C59</x:f>
        <x:v>0</x:v>
      </x:c>
      <x:c r="M526" s="14" t="n">
        <x:f>'Crosswalk'!D59</x:f>
        <x:v>0</x:v>
      </x:c>
      <x:c r="N526" s="14" t="n">
        <x:f>'Crosswalk'!E59</x:f>
        <x:v>0</x:v>
      </x:c>
      <x:c r="O526" s="14" t="n">
        <x:f>'Crosswalk'!F59</x:f>
        <x:v>0</x:v>
      </x:c>
      <x:c r="P526" s="14" t="n">
        <x:f>'Crosswalk'!G59</x:f>
        <x:v>0</x:v>
      </x:c>
      <x:c r="Q526" s="14" t="n">
        <x:f>'Crosswalk'!H59</x:f>
        <x:v>0</x:v>
      </x:c>
      <x:c r="R526" s="14" t="n">
        <x:f>'Crosswalk'!I59</x:f>
        <x:v>0</x:v>
      </x:c>
      <x:c r="S526" s="14" t="n">
        <x:f>'Crosswalk'!J59</x:f>
        <x:v>0</x:v>
      </x:c>
      <x:c r="T526" s="14" t="n">
        <x:f>'Crosswalk'!K59</x:f>
        <x:v>1</x:v>
      </x:c>
      <x:c r="U526" s="14" t="n">
        <x:f>'Crosswalk'!L59</x:f>
        <x:v>0</x:v>
      </x:c>
      <x:c r="V526" s="14" t="n">
        <x:f>'Crosswalk'!M59</x:f>
        <x:v>0</x:v>
      </x:c>
      <x:c r="W526" s="14" t="n">
        <x:f>'Crosswalk'!N59</x:f>
        <x:v>0</x:v>
      </x:c>
      <x:c r="X526" s="17" t="str">
        <x:v>LFS - Employment Survey</x:v>
      </x:c>
      <x:c r="Y526" s="2" t="str"/>
      <x:c r="Z526" s="17" t="str">
        <x:v>Own-country 2024 division composition. Observed industry detail; within-group ratios only. Definitions may differ from ILO modelled margins.</x:v>
      </x:c>
      <x:c r="AA526" s="2" t="str"/>
      <x:c r="AB526" s="2" t="str">
        <x:v>https://rplumber.ilo.org/data/indicator?format=.csv.gz&amp;id=EMP_TEMP_SEX_EC2_NB_A</x:v>
      </x:c>
    </x:row>
    <x:row r="527" ht="48" customHeight="1">
      <x:c r="A527" s="13" t="str">
        <x:v>FRA</x:v>
      </x:c>
      <x:c r="B527" s="13" t="str">
        <x:v>HJ</x:v>
      </x:c>
      <x:c r="C527" s="13" t="str">
        <x:v>FRA</x:v>
      </x:c>
      <x:c r="D527" s="13" t="n">
        <x:v>2024</x:v>
      </x:c>
      <x:c r="E527" s="13" t="str">
        <x:v>EC2_ISIC4_J62</x:v>
      </x:c>
      <x:c r="F527" s="18" t="str">
        <x:v>Economic activity (ISIC-Rev.4), 2 digit level: 62 - Computer programming, consultancy and related activities</x:v>
      </x:c>
      <x:c r="G527" s="21" t="n">
        <x:v>563.344</x:v>
      </x:c>
      <x:c r="H527" s="22" t="n">
        <x:v>1</x:v>
      </x:c>
      <x:c r="I527" s="21" t="n">
        <x:f>SUM(G518:G528)</x:f>
        <x:v>2494.6869999999994</x:v>
      </x:c>
      <x:c r="J527" s="22" t="n">
        <x:f>G527/I527*H527</x:f>
        <x:v>0.22581750736665568</x:v>
      </x:c>
      <x:c r="K527" s="13" t="str">
        <x:v>ISIC4:62</x:v>
      </x:c>
      <x:c r="L527" s="15" t="n">
        <x:f>'Crosswalk'!C60</x:f>
        <x:v>0</x:v>
      </x:c>
      <x:c r="M527" s="15" t="n">
        <x:f>'Crosswalk'!D60</x:f>
        <x:v>0</x:v>
      </x:c>
      <x:c r="N527" s="15" t="n">
        <x:f>'Crosswalk'!E60</x:f>
        <x:v>0</x:v>
      </x:c>
      <x:c r="O527" s="15" t="n">
        <x:f>'Crosswalk'!F60</x:f>
        <x:v>0</x:v>
      </x:c>
      <x:c r="P527" s="15" t="n">
        <x:f>'Crosswalk'!G60</x:f>
        <x:v>0</x:v>
      </x:c>
      <x:c r="Q527" s="15" t="n">
        <x:f>'Crosswalk'!H60</x:f>
        <x:v>0</x:v>
      </x:c>
      <x:c r="R527" s="15" t="n">
        <x:f>'Crosswalk'!I60</x:f>
        <x:v>0</x:v>
      </x:c>
      <x:c r="S527" s="15" t="n">
        <x:f>'Crosswalk'!J60</x:f>
        <x:v>1</x:v>
      </x:c>
      <x:c r="T527" s="15" t="n">
        <x:f>'Crosswalk'!K60</x:f>
        <x:v>0</x:v>
      </x:c>
      <x:c r="U527" s="15" t="n">
        <x:f>'Crosswalk'!L60</x:f>
        <x:v>0</x:v>
      </x:c>
      <x:c r="V527" s="15" t="n">
        <x:f>'Crosswalk'!M60</x:f>
        <x:v>0</x:v>
      </x:c>
      <x:c r="W527" s="15" t="n">
        <x:f>'Crosswalk'!N60</x:f>
        <x:v>0</x:v>
      </x:c>
      <x:c r="X527" s="18" t="str">
        <x:v>LFS - Employment Survey</x:v>
      </x:c>
      <x:c r="Y527" s="13" t="str"/>
      <x:c r="Z527" s="18" t="str">
        <x:v>Own-country 2024 division composition. Observed industry detail; within-group ratios only. Definitions may differ from ILO modelled margins.</x:v>
      </x:c>
      <x:c r="AA527" s="13" t="str"/>
      <x:c r="AB527" s="13" t="str">
        <x:v>https://rplumber.ilo.org/data/indicator?format=.csv.gz&amp;id=EMP_TEMP_SEX_EC2_NB_A</x:v>
      </x:c>
    </x:row>
    <x:row r="528" ht="48" customHeight="1">
      <x:c r="A528" s="2" t="str">
        <x:v>FRA</x:v>
      </x:c>
      <x:c r="B528" s="2" t="str">
        <x:v>HJ</x:v>
      </x:c>
      <x:c r="C528" s="2" t="str">
        <x:v>FRA</x:v>
      </x:c>
      <x:c r="D528" s="2" t="n">
        <x:v>2024</x:v>
      </x:c>
      <x:c r="E528" s="2" t="str">
        <x:v>EC2_ISIC4_J63</x:v>
      </x:c>
      <x:c r="F528" s="17" t="str">
        <x:v>Economic activity (ISIC-Rev.4), 2 digit level: 63 - Information service activities</x:v>
      </x:c>
      <x:c r="G528" s="19" t="n">
        <x:v>76.448</x:v>
      </x:c>
      <x:c r="H528" s="20" t="n">
        <x:v>1</x:v>
      </x:c>
      <x:c r="I528" s="19" t="n">
        <x:f>SUM(G518:G528)</x:f>
        <x:v>2494.6869999999994</x:v>
      </x:c>
      <x:c r="J528" s="20" t="n">
        <x:f>G528/I528*H528</x:f>
        <x:v>0.030644325320170432</x:v>
      </x:c>
      <x:c r="K528" s="2" t="str">
        <x:v>ISIC4:63</x:v>
      </x:c>
      <x:c r="L528" s="14" t="n">
        <x:f>'Crosswalk'!C61</x:f>
        <x:v>0</x:v>
      </x:c>
      <x:c r="M528" s="14" t="n">
        <x:f>'Crosswalk'!D61</x:f>
        <x:v>0</x:v>
      </x:c>
      <x:c r="N528" s="14" t="n">
        <x:f>'Crosswalk'!E61</x:f>
        <x:v>0</x:v>
      </x:c>
      <x:c r="O528" s="14" t="n">
        <x:f>'Crosswalk'!F61</x:f>
        <x:v>0</x:v>
      </x:c>
      <x:c r="P528" s="14" t="n">
        <x:f>'Crosswalk'!G61</x:f>
        <x:v>0</x:v>
      </x:c>
      <x:c r="Q528" s="14" t="n">
        <x:f>'Crosswalk'!H61</x:f>
        <x:v>0</x:v>
      </x:c>
      <x:c r="R528" s="14" t="n">
        <x:f>'Crosswalk'!I61</x:f>
        <x:v>0</x:v>
      </x:c>
      <x:c r="S528" s="14" t="n">
        <x:f>'Crosswalk'!J61</x:f>
        <x:v>0.7</x:v>
      </x:c>
      <x:c r="T528" s="14" t="n">
        <x:f>'Crosswalk'!K61</x:f>
        <x:v>0.3</x:v>
      </x:c>
      <x:c r="U528" s="14" t="n">
        <x:f>'Crosswalk'!L61</x:f>
        <x:v>0</x:v>
      </x:c>
      <x:c r="V528" s="14" t="n">
        <x:f>'Crosswalk'!M61</x:f>
        <x:v>0</x:v>
      </x:c>
      <x:c r="W528" s="14" t="n">
        <x:f>'Crosswalk'!N61</x:f>
        <x:v>0</x:v>
      </x:c>
      <x:c r="X528" s="17" t="str">
        <x:v>LFS - Employment Survey</x:v>
      </x:c>
      <x:c r="Y528" s="2" t="str"/>
      <x:c r="Z528" s="17" t="str">
        <x:v>Own-country 2024 division composition. Observed industry detail; within-group ratios only. Definitions may differ from ILO modelled margins.</x:v>
      </x:c>
      <x:c r="AA528" s="2" t="str"/>
      <x:c r="AB528" s="2" t="str">
        <x:v>https://rplumber.ilo.org/data/indicator?format=.csv.gz&amp;id=EMP_TEMP_SEX_EC2_NB_A</x:v>
      </x:c>
    </x:row>
    <x:row r="529" ht="48" customHeight="1">
      <x:c r="A529" s="13" t="str">
        <x:v>FRA</x:v>
      </x:c>
      <x:c r="B529" s="13" t="str">
        <x:v>I</x:v>
      </x:c>
      <x:c r="C529" s="13" t="str">
        <x:v>FRA</x:v>
      </x:c>
      <x:c r="D529" s="13" t="n">
        <x:v>2024</x:v>
      </x:c>
      <x:c r="E529" s="13" t="str">
        <x:v>EC2_ISIC4_I55</x:v>
      </x:c>
      <x:c r="F529" s="18" t="str">
        <x:v>Economic activity (ISIC-Rev.4), 2 digit level: 55 - Accommodation</x:v>
      </x:c>
      <x:c r="G529" s="21" t="n">
        <x:v>280.152</x:v>
      </x:c>
      <x:c r="H529" s="22" t="n">
        <x:v>1</x:v>
      </x:c>
      <x:c r="I529" s="21" t="n">
        <x:f>SUM(G529:G530)</x:f>
        <x:v>1246.866</x:v>
      </x:c>
      <x:c r="J529" s="22" t="n">
        <x:f>G529/I529*H529</x:f>
        <x:v>0.224684930056638</x:v>
      </x:c>
      <x:c r="K529" s="13" t="str">
        <x:v>ISIC4:55</x:v>
      </x:c>
      <x:c r="L529" s="15" t="n">
        <x:f>'Crosswalk'!C54</x:f>
        <x:v>0</x:v>
      </x:c>
      <x:c r="M529" s="15" t="n">
        <x:f>'Crosswalk'!D54</x:f>
        <x:v>0</x:v>
      </x:c>
      <x:c r="N529" s="15" t="n">
        <x:f>'Crosswalk'!E54</x:f>
        <x:v>0</x:v>
      </x:c>
      <x:c r="O529" s="15" t="n">
        <x:f>'Crosswalk'!F54</x:f>
        <x:v>1</x:v>
      </x:c>
      <x:c r="P529" s="15" t="n">
        <x:f>'Crosswalk'!G54</x:f>
        <x:v>0</x:v>
      </x:c>
      <x:c r="Q529" s="15" t="n">
        <x:f>'Crosswalk'!H54</x:f>
        <x:v>0</x:v>
      </x:c>
      <x:c r="R529" s="15" t="n">
        <x:f>'Crosswalk'!I54</x:f>
        <x:v>0</x:v>
      </x:c>
      <x:c r="S529" s="15" t="n">
        <x:f>'Crosswalk'!J54</x:f>
        <x:v>0</x:v>
      </x:c>
      <x:c r="T529" s="15" t="n">
        <x:f>'Crosswalk'!K54</x:f>
        <x:v>0</x:v>
      </x:c>
      <x:c r="U529" s="15" t="n">
        <x:f>'Crosswalk'!L54</x:f>
        <x:v>0</x:v>
      </x:c>
      <x:c r="V529" s="15" t="n">
        <x:f>'Crosswalk'!M54</x:f>
        <x:v>0</x:v>
      </x:c>
      <x:c r="W529" s="15" t="n">
        <x:f>'Crosswalk'!N54</x:f>
        <x:v>0</x:v>
      </x:c>
      <x:c r="X529" s="18" t="str">
        <x:v>LFS - Employment Survey</x:v>
      </x:c>
      <x:c r="Y529" s="13" t="str"/>
      <x:c r="Z529" s="18" t="str">
        <x:v>Own-country 2024 division composition. Observed industry detail; within-group ratios only. Definitions may differ from ILO modelled margins.</x:v>
      </x:c>
      <x:c r="AA529" s="13" t="str"/>
      <x:c r="AB529" s="13" t="str">
        <x:v>https://rplumber.ilo.org/data/indicator?format=.csv.gz&amp;id=EMP_TEMP_SEX_EC2_NB_A</x:v>
      </x:c>
    </x:row>
    <x:row r="530" ht="48" customHeight="1">
      <x:c r="A530" s="2" t="str">
        <x:v>FRA</x:v>
      </x:c>
      <x:c r="B530" s="2" t="str">
        <x:v>I</x:v>
      </x:c>
      <x:c r="C530" s="2" t="str">
        <x:v>FRA</x:v>
      </x:c>
      <x:c r="D530" s="2" t="n">
        <x:v>2024</x:v>
      </x:c>
      <x:c r="E530" s="2" t="str">
        <x:v>EC2_ISIC4_I56</x:v>
      </x:c>
      <x:c r="F530" s="17" t="str">
        <x:v>Economic activity (ISIC-Rev.4), 2 digit level: 56 - Food and beverage service activities</x:v>
      </x:c>
      <x:c r="G530" s="19" t="n">
        <x:v>966.714</x:v>
      </x:c>
      <x:c r="H530" s="20" t="n">
        <x:v>1</x:v>
      </x:c>
      <x:c r="I530" s="19" t="n">
        <x:f>SUM(G529:G530)</x:f>
        <x:v>1246.866</x:v>
      </x:c>
      <x:c r="J530" s="20" t="n">
        <x:f>G530/I530*H530</x:f>
        <x:v>0.7753150699433621</x:v>
      </x:c>
      <x:c r="K530" s="2" t="str">
        <x:v>ISIC4:56</x:v>
      </x:c>
      <x:c r="L530" s="14" t="n">
        <x:f>'Crosswalk'!C55</x:f>
        <x:v>0</x:v>
      </x:c>
      <x:c r="M530" s="14" t="n">
        <x:f>'Crosswalk'!D55</x:f>
        <x:v>0</x:v>
      </x:c>
      <x:c r="N530" s="14" t="n">
        <x:f>'Crosswalk'!E55</x:f>
        <x:v>0</x:v>
      </x:c>
      <x:c r="O530" s="14" t="n">
        <x:f>'Crosswalk'!F55</x:f>
        <x:v>1</x:v>
      </x:c>
      <x:c r="P530" s="14" t="n">
        <x:f>'Crosswalk'!G55</x:f>
        <x:v>0</x:v>
      </x:c>
      <x:c r="Q530" s="14" t="n">
        <x:f>'Crosswalk'!H55</x:f>
        <x:v>0</x:v>
      </x:c>
      <x:c r="R530" s="14" t="n">
        <x:f>'Crosswalk'!I55</x:f>
        <x:v>0</x:v>
      </x:c>
      <x:c r="S530" s="14" t="n">
        <x:f>'Crosswalk'!J55</x:f>
        <x:v>0</x:v>
      </x:c>
      <x:c r="T530" s="14" t="n">
        <x:f>'Crosswalk'!K55</x:f>
        <x:v>0</x:v>
      </x:c>
      <x:c r="U530" s="14" t="n">
        <x:f>'Crosswalk'!L55</x:f>
        <x:v>0</x:v>
      </x:c>
      <x:c r="V530" s="14" t="n">
        <x:f>'Crosswalk'!M55</x:f>
        <x:v>0</x:v>
      </x:c>
      <x:c r="W530" s="14" t="n">
        <x:f>'Crosswalk'!N55</x:f>
        <x:v>0</x:v>
      </x:c>
      <x:c r="X530" s="17" t="str">
        <x:v>LFS - Employment Survey</x:v>
      </x:c>
      <x:c r="Y530" s="2" t="str"/>
      <x:c r="Z530" s="17" t="str">
        <x:v>Own-country 2024 division composition. Observed industry detail; within-group ratios only. Definitions may differ from ILO modelled margins.</x:v>
      </x:c>
      <x:c r="AA530" s="2" t="str"/>
      <x:c r="AB530" s="2" t="str">
        <x:v>https://rplumber.ilo.org/data/indicator?format=.csv.gz&amp;id=EMP_TEMP_SEX_EC2_NB_A</x:v>
      </x:c>
    </x:row>
    <x:row r="531" ht="48" customHeight="1">
      <x:c r="A531" s="13" t="str">
        <x:v>FRA</x:v>
      </x:c>
      <x:c r="B531" s="13" t="str">
        <x:v>K</x:v>
      </x:c>
      <x:c r="C531" s="13" t="str">
        <x:v>FRA</x:v>
      </x:c>
      <x:c r="D531" s="13" t="n">
        <x:v>2024</x:v>
      </x:c>
      <x:c r="E531" s="13" t="str">
        <x:v>EC2_ISIC4_K64</x:v>
      </x:c>
      <x:c r="F531" s="18" t="str">
        <x:v>Economic activity (ISIC-Rev.4), 2 digit level: 64 - Financial service activities, except insurance and pension funding</x:v>
      </x:c>
      <x:c r="G531" s="21" t="n">
        <x:v>489.596</x:v>
      </x:c>
      <x:c r="H531" s="22" t="n">
        <x:v>1</x:v>
      </x:c>
      <x:c r="I531" s="21" t="n">
        <x:f>SUM(G531:G533)</x:f>
        <x:v>973.817</x:v>
      </x:c>
      <x:c r="J531" s="22" t="n">
        <x:f>G531/I531*H531</x:f>
        <x:v>0.5027597587637103</x:v>
      </x:c>
      <x:c r="K531" s="13" t="str">
        <x:v>ISIC4:64</x:v>
      </x:c>
      <x:c r="L531" s="15" t="n">
        <x:f>'Crosswalk'!C62</x:f>
        <x:v>0</x:v>
      </x:c>
      <x:c r="M531" s="15" t="n">
        <x:f>'Crosswalk'!D62</x:f>
        <x:v>0</x:v>
      </x:c>
      <x:c r="N531" s="15" t="n">
        <x:f>'Crosswalk'!E62</x:f>
        <x:v>0</x:v>
      </x:c>
      <x:c r="O531" s="15" t="n">
        <x:f>'Crosswalk'!F62</x:f>
        <x:v>0</x:v>
      </x:c>
      <x:c r="P531" s="15" t="n">
        <x:f>'Crosswalk'!G62</x:f>
        <x:v>0</x:v>
      </x:c>
      <x:c r="Q531" s="15" t="n">
        <x:f>'Crosswalk'!H62</x:f>
        <x:v>0</x:v>
      </x:c>
      <x:c r="R531" s="15" t="n">
        <x:f>'Crosswalk'!I62</x:f>
        <x:v>1</x:v>
      </x:c>
      <x:c r="S531" s="15" t="n">
        <x:f>'Crosswalk'!J62</x:f>
        <x:v>0</x:v>
      </x:c>
      <x:c r="T531" s="15" t="n">
        <x:f>'Crosswalk'!K62</x:f>
        <x:v>0</x:v>
      </x:c>
      <x:c r="U531" s="15" t="n">
        <x:f>'Crosswalk'!L62</x:f>
        <x:v>0</x:v>
      </x:c>
      <x:c r="V531" s="15" t="n">
        <x:f>'Crosswalk'!M62</x:f>
        <x:v>0</x:v>
      </x:c>
      <x:c r="W531" s="15" t="n">
        <x:f>'Crosswalk'!N62</x:f>
        <x:v>0</x:v>
      </x:c>
      <x:c r="X531" s="18" t="str">
        <x:v>LFS - Employment Survey</x:v>
      </x:c>
      <x:c r="Y531" s="13" t="str"/>
      <x:c r="Z531" s="18" t="str">
        <x:v>Own-country 2024 division composition. Observed industry detail; within-group ratios only. Definitions may differ from ILO modelled margins.</x:v>
      </x:c>
      <x:c r="AA531" s="13" t="str"/>
      <x:c r="AB531" s="13" t="str">
        <x:v>https://rplumber.ilo.org/data/indicator?format=.csv.gz&amp;id=EMP_TEMP_SEX_EC2_NB_A</x:v>
      </x:c>
    </x:row>
    <x:row r="532" ht="48" customHeight="1">
      <x:c r="A532" s="2" t="str">
        <x:v>FRA</x:v>
      </x:c>
      <x:c r="B532" s="2" t="str">
        <x:v>K</x:v>
      </x:c>
      <x:c r="C532" s="2" t="str">
        <x:v>FRA</x:v>
      </x:c>
      <x:c r="D532" s="2" t="n">
        <x:v>2024</x:v>
      </x:c>
      <x:c r="E532" s="2" t="str">
        <x:v>EC2_ISIC4_K65</x:v>
      </x:c>
      <x:c r="F532" s="17" t="str">
        <x:v>Economic activity (ISIC-Rev.4), 2 digit level: 65 - Insurance, reinsurance and pension funding, except compulsory social security</x:v>
      </x:c>
      <x:c r="G532" s="19" t="n">
        <x:v>190.383</x:v>
      </x:c>
      <x:c r="H532" s="20" t="n">
        <x:v>1</x:v>
      </x:c>
      <x:c r="I532" s="19" t="n">
        <x:f>SUM(G531:G533)</x:f>
        <x:v>973.817</x:v>
      </x:c>
      <x:c r="J532" s="20" t="n">
        <x:f>G532/I532*H532</x:f>
        <x:v>0.19550182426472326</x:v>
      </x:c>
      <x:c r="K532" s="2" t="str">
        <x:v>ISIC4:65</x:v>
      </x:c>
      <x:c r="L532" s="14" t="n">
        <x:f>'Crosswalk'!C63</x:f>
        <x:v>0</x:v>
      </x:c>
      <x:c r="M532" s="14" t="n">
        <x:f>'Crosswalk'!D63</x:f>
        <x:v>0</x:v>
      </x:c>
      <x:c r="N532" s="14" t="n">
        <x:f>'Crosswalk'!E63</x:f>
        <x:v>0</x:v>
      </x:c>
      <x:c r="O532" s="14" t="n">
        <x:f>'Crosswalk'!F63</x:f>
        <x:v>0</x:v>
      </x:c>
      <x:c r="P532" s="14" t="n">
        <x:f>'Crosswalk'!G63</x:f>
        <x:v>0</x:v>
      </x:c>
      <x:c r="Q532" s="14" t="n">
        <x:f>'Crosswalk'!H63</x:f>
        <x:v>0</x:v>
      </x:c>
      <x:c r="R532" s="14" t="n">
        <x:f>'Crosswalk'!I63</x:f>
        <x:v>1</x:v>
      </x:c>
      <x:c r="S532" s="14" t="n">
        <x:f>'Crosswalk'!J63</x:f>
        <x:v>0</x:v>
      </x:c>
      <x:c r="T532" s="14" t="n">
        <x:f>'Crosswalk'!K63</x:f>
        <x:v>0</x:v>
      </x:c>
      <x:c r="U532" s="14" t="n">
        <x:f>'Crosswalk'!L63</x:f>
        <x:v>0</x:v>
      </x:c>
      <x:c r="V532" s="14" t="n">
        <x:f>'Crosswalk'!M63</x:f>
        <x:v>0</x:v>
      </x:c>
      <x:c r="W532" s="14" t="n">
        <x:f>'Crosswalk'!N63</x:f>
        <x:v>0</x:v>
      </x:c>
      <x:c r="X532" s="17" t="str">
        <x:v>LFS - Employment Survey</x:v>
      </x:c>
      <x:c r="Y532" s="2" t="str"/>
      <x:c r="Z532" s="17" t="str">
        <x:v>Own-country 2024 division composition. Observed industry detail; within-group ratios only. Definitions may differ from ILO modelled margins.</x:v>
      </x:c>
      <x:c r="AA532" s="2" t="str"/>
      <x:c r="AB532" s="2" t="str">
        <x:v>https://rplumber.ilo.org/data/indicator?format=.csv.gz&amp;id=EMP_TEMP_SEX_EC2_NB_A</x:v>
      </x:c>
    </x:row>
    <x:row r="533" ht="48" customHeight="1">
      <x:c r="A533" s="13" t="str">
        <x:v>FRA</x:v>
      </x:c>
      <x:c r="B533" s="13" t="str">
        <x:v>K</x:v>
      </x:c>
      <x:c r="C533" s="13" t="str">
        <x:v>FRA</x:v>
      </x:c>
      <x:c r="D533" s="13" t="n">
        <x:v>2024</x:v>
      </x:c>
      <x:c r="E533" s="13" t="str">
        <x:v>EC2_ISIC4_K66</x:v>
      </x:c>
      <x:c r="F533" s="18" t="str">
        <x:v>Economic activity (ISIC-Rev.4), 2 digit level: 66 - Activities auxiliary to financial service and insurance activities</x:v>
      </x:c>
      <x:c r="G533" s="21" t="n">
        <x:v>293.838</x:v>
      </x:c>
      <x:c r="H533" s="22" t="n">
        <x:v>1</x:v>
      </x:c>
      <x:c r="I533" s="21" t="n">
        <x:f>SUM(G531:G533)</x:f>
        <x:v>973.817</x:v>
      </x:c>
      <x:c r="J533" s="22" t="n">
        <x:f>G533/I533*H533</x:f>
        <x:v>0.30173841697156656</x:v>
      </x:c>
      <x:c r="K533" s="13" t="str">
        <x:v>ISIC4:66</x:v>
      </x:c>
      <x:c r="L533" s="15" t="n">
        <x:f>'Crosswalk'!C64</x:f>
        <x:v>0</x:v>
      </x:c>
      <x:c r="M533" s="15" t="n">
        <x:f>'Crosswalk'!D64</x:f>
        <x:v>0</x:v>
      </x:c>
      <x:c r="N533" s="15" t="n">
        <x:f>'Crosswalk'!E64</x:f>
        <x:v>0</x:v>
      </x:c>
      <x:c r="O533" s="15" t="n">
        <x:f>'Crosswalk'!F64</x:f>
        <x:v>0</x:v>
      </x:c>
      <x:c r="P533" s="15" t="n">
        <x:f>'Crosswalk'!G64</x:f>
        <x:v>0</x:v>
      </x:c>
      <x:c r="Q533" s="15" t="n">
        <x:f>'Crosswalk'!H64</x:f>
        <x:v>0</x:v>
      </x:c>
      <x:c r="R533" s="15" t="n">
        <x:f>'Crosswalk'!I64</x:f>
        <x:v>1</x:v>
      </x:c>
      <x:c r="S533" s="15" t="n">
        <x:f>'Crosswalk'!J64</x:f>
        <x:v>0</x:v>
      </x:c>
      <x:c r="T533" s="15" t="n">
        <x:f>'Crosswalk'!K64</x:f>
        <x:v>0</x:v>
      </x:c>
      <x:c r="U533" s="15" t="n">
        <x:f>'Crosswalk'!L64</x:f>
        <x:v>0</x:v>
      </x:c>
      <x:c r="V533" s="15" t="n">
        <x:f>'Crosswalk'!M64</x:f>
        <x:v>0</x:v>
      </x:c>
      <x:c r="W533" s="15" t="n">
        <x:f>'Crosswalk'!N64</x:f>
        <x:v>0</x:v>
      </x:c>
      <x:c r="X533" s="18" t="str">
        <x:v>LFS - Employment Survey</x:v>
      </x:c>
      <x:c r="Y533" s="13" t="str"/>
      <x:c r="Z533" s="18" t="str">
        <x:v>Own-country 2024 division composition. Observed industry detail; within-group ratios only. Definitions may differ from ILO modelled margins.</x:v>
      </x:c>
      <x:c r="AA533" s="13" t="str"/>
      <x:c r="AB533" s="13" t="str">
        <x:v>https://rplumber.ilo.org/data/indicator?format=.csv.gz&amp;id=EMP_TEMP_SEX_EC2_NB_A</x:v>
      </x:c>
    </x:row>
    <x:row r="534" ht="48" customHeight="1">
      <x:c r="A534" s="2" t="str">
        <x:v>FRA</x:v>
      </x:c>
      <x:c r="B534" s="2" t="str">
        <x:v>LMN</x:v>
      </x:c>
      <x:c r="C534" s="2" t="str">
        <x:v>FRA</x:v>
      </x:c>
      <x:c r="D534" s="2" t="n">
        <x:v>2024</x:v>
      </x:c>
      <x:c r="E534" s="2" t="str">
        <x:v>EC2_ISIC4_L68</x:v>
      </x:c>
      <x:c r="F534" s="17" t="str">
        <x:v>Economic activity (ISIC-Rev.4), 2 digit level: 68 - Real estate activities</x:v>
      </x:c>
      <x:c r="G534" s="19" t="n">
        <x:v>382.637</x:v>
      </x:c>
      <x:c r="H534" s="20" t="n">
        <x:v>1</x:v>
      </x:c>
      <x:c r="I534" s="19" t="n">
        <x:f>SUM(G534:G547)</x:f>
        <x:v>3633.7209999999995</x:v>
      </x:c>
      <x:c r="J534" s="20" t="n">
        <x:f>G534/I534*H534</x:f>
        <x:v>0.10530170037820737</x:v>
      </x:c>
      <x:c r="K534" s="2" t="str">
        <x:v>ISIC4:68</x:v>
      </x:c>
      <x:c r="L534" s="14" t="n">
        <x:f>'Crosswalk'!C65</x:f>
        <x:v>0</x:v>
      </x:c>
      <x:c r="M534" s="14" t="n">
        <x:f>'Crosswalk'!D65</x:f>
        <x:v>0</x:v>
      </x:c>
      <x:c r="N534" s="14" t="n">
        <x:f>'Crosswalk'!E65</x:f>
        <x:v>0</x:v>
      </x:c>
      <x:c r="O534" s="14" t="n">
        <x:f>'Crosswalk'!F65</x:f>
        <x:v>0</x:v>
      </x:c>
      <x:c r="P534" s="14" t="n">
        <x:f>'Crosswalk'!G65</x:f>
        <x:v>0</x:v>
      </x:c>
      <x:c r="Q534" s="14" t="n">
        <x:f>'Crosswalk'!H65</x:f>
        <x:v>0</x:v>
      </x:c>
      <x:c r="R534" s="14" t="n">
        <x:f>'Crosswalk'!I65</x:f>
        <x:v>0</x:v>
      </x:c>
      <x:c r="S534" s="14" t="n">
        <x:f>'Crosswalk'!J65</x:f>
        <x:v>0</x:v>
      </x:c>
      <x:c r="T534" s="14" t="n">
        <x:f>'Crosswalk'!K65</x:f>
        <x:v>0</x:v>
      </x:c>
      <x:c r="U534" s="14" t="n">
        <x:f>'Crosswalk'!L65</x:f>
        <x:v>0</x:v>
      </x:c>
      <x:c r="V534" s="14" t="n">
        <x:f>'Crosswalk'!M65</x:f>
        <x:v>1</x:v>
      </x:c>
      <x:c r="W534" s="14" t="n">
        <x:f>'Crosswalk'!N65</x:f>
        <x:v>0</x:v>
      </x:c>
      <x:c r="X534" s="17" t="str">
        <x:v>LFS - Employment Survey</x:v>
      </x:c>
      <x:c r="Y534" s="2" t="str"/>
      <x:c r="Z534" s="17" t="str">
        <x:v>Own-country 2024 division composition. Observed industry detail; within-group ratios only. Definitions may differ from ILO modelled margins.</x:v>
      </x:c>
      <x:c r="AA534" s="2" t="str"/>
      <x:c r="AB534" s="2" t="str">
        <x:v>https://rplumber.ilo.org/data/indicator?format=.csv.gz&amp;id=EMP_TEMP_SEX_EC2_NB_A</x:v>
      </x:c>
    </x:row>
    <x:row r="535" ht="48" customHeight="1">
      <x:c r="A535" s="13" t="str">
        <x:v>FRA</x:v>
      </x:c>
      <x:c r="B535" s="13" t="str">
        <x:v>LMN</x:v>
      </x:c>
      <x:c r="C535" s="13" t="str">
        <x:v>FRA</x:v>
      </x:c>
      <x:c r="D535" s="13" t="n">
        <x:v>2024</x:v>
      </x:c>
      <x:c r="E535" s="13" t="str">
        <x:v>EC2_ISIC4_M69</x:v>
      </x:c>
      <x:c r="F535" s="18" t="str">
        <x:v>Economic activity (ISIC-Rev.4), 2 digit level: 69 - Legal and accounting activities</x:v>
      </x:c>
      <x:c r="G535" s="21" t="n">
        <x:v>417.668</x:v>
      </x:c>
      <x:c r="H535" s="22" t="n">
        <x:v>1</x:v>
      </x:c>
      <x:c r="I535" s="21" t="n">
        <x:f>SUM(G534:G547)</x:f>
        <x:v>3633.7209999999995</x:v>
      </x:c>
      <x:c r="J535" s="22" t="n">
        <x:f>G535/I535*H535</x:f>
        <x:v>0.11494223139310918</x:v>
      </x:c>
      <x:c r="K535" s="13" t="str">
        <x:v>ISIC4:69</x:v>
      </x:c>
      <x:c r="L535" s="15" t="n">
        <x:f>'Crosswalk'!C66</x:f>
        <x:v>0</x:v>
      </x:c>
      <x:c r="M535" s="15" t="n">
        <x:f>'Crosswalk'!D66</x:f>
        <x:v>0</x:v>
      </x:c>
      <x:c r="N535" s="15" t="n">
        <x:f>'Crosswalk'!E66</x:f>
        <x:v>1</x:v>
      </x:c>
      <x:c r="O535" s="15" t="n">
        <x:f>'Crosswalk'!F66</x:f>
        <x:v>0</x:v>
      </x:c>
      <x:c r="P535" s="15" t="n">
        <x:f>'Crosswalk'!G66</x:f>
        <x:v>0</x:v>
      </x:c>
      <x:c r="Q535" s="15" t="n">
        <x:f>'Crosswalk'!H66</x:f>
        <x:v>0</x:v>
      </x:c>
      <x:c r="R535" s="15" t="n">
        <x:f>'Crosswalk'!I66</x:f>
        <x:v>0</x:v>
      </x:c>
      <x:c r="S535" s="15" t="n">
        <x:f>'Crosswalk'!J66</x:f>
        <x:v>0</x:v>
      </x:c>
      <x:c r="T535" s="15" t="n">
        <x:f>'Crosswalk'!K66</x:f>
        <x:v>0</x:v>
      </x:c>
      <x:c r="U535" s="15" t="n">
        <x:f>'Crosswalk'!L66</x:f>
        <x:v>0</x:v>
      </x:c>
      <x:c r="V535" s="15" t="n">
        <x:f>'Crosswalk'!M66</x:f>
        <x:v>0</x:v>
      </x:c>
      <x:c r="W535" s="15" t="n">
        <x:f>'Crosswalk'!N66</x:f>
        <x:v>0</x:v>
      </x:c>
      <x:c r="X535" s="18" t="str">
        <x:v>LFS - Employment Survey</x:v>
      </x:c>
      <x:c r="Y535" s="13" t="str"/>
      <x:c r="Z535" s="18" t="str">
        <x:v>Own-country 2024 division composition. Observed industry detail; within-group ratios only. Definitions may differ from ILO modelled margins.</x:v>
      </x:c>
      <x:c r="AA535" s="13" t="str"/>
      <x:c r="AB535" s="13" t="str">
        <x:v>https://rplumber.ilo.org/data/indicator?format=.csv.gz&amp;id=EMP_TEMP_SEX_EC2_NB_A</x:v>
      </x:c>
    </x:row>
    <x:row r="536" ht="48" customHeight="1">
      <x:c r="A536" s="2" t="str">
        <x:v>FRA</x:v>
      </x:c>
      <x:c r="B536" s="2" t="str">
        <x:v>LMN</x:v>
      </x:c>
      <x:c r="C536" s="2" t="str">
        <x:v>FRA</x:v>
      </x:c>
      <x:c r="D536" s="2" t="n">
        <x:v>2024</x:v>
      </x:c>
      <x:c r="E536" s="2" t="str">
        <x:v>EC2_ISIC4_M70</x:v>
      </x:c>
      <x:c r="F536" s="17" t="str">
        <x:v>Economic activity (ISIC-Rev.4), 2 digit level: 70 - Activities of head offices; management consultancy activities</x:v>
      </x:c>
      <x:c r="G536" s="19" t="n">
        <x:v>467.606</x:v>
      </x:c>
      <x:c r="H536" s="20" t="n">
        <x:v>1</x:v>
      </x:c>
      <x:c r="I536" s="19" t="n">
        <x:f>SUM(G534:G547)</x:f>
        <x:v>3633.7209999999995</x:v>
      </x:c>
      <x:c r="J536" s="20" t="n">
        <x:f>G536/I536*H536</x:f>
        <x:v>0.12868516872924476</x:v>
      </x:c>
      <x:c r="K536" s="2" t="str">
        <x:v>ISIC4:70</x:v>
      </x:c>
      <x:c r="L536" s="14" t="n">
        <x:f>'Crosswalk'!C67</x:f>
        <x:v>0</x:v>
      </x:c>
      <x:c r="M536" s="14" t="n">
        <x:f>'Crosswalk'!D67</x:f>
        <x:v>0</x:v>
      </x:c>
      <x:c r="N536" s="14" t="n">
        <x:f>'Crosswalk'!E67</x:f>
        <x:v>1</x:v>
      </x:c>
      <x:c r="O536" s="14" t="n">
        <x:f>'Crosswalk'!F67</x:f>
        <x:v>0</x:v>
      </x:c>
      <x:c r="P536" s="14" t="n">
        <x:f>'Crosswalk'!G67</x:f>
        <x:v>0</x:v>
      </x:c>
      <x:c r="Q536" s="14" t="n">
        <x:f>'Crosswalk'!H67</x:f>
        <x:v>0</x:v>
      </x:c>
      <x:c r="R536" s="14" t="n">
        <x:f>'Crosswalk'!I67</x:f>
        <x:v>0</x:v>
      </x:c>
      <x:c r="S536" s="14" t="n">
        <x:f>'Crosswalk'!J67</x:f>
        <x:v>0</x:v>
      </x:c>
      <x:c r="T536" s="14" t="n">
        <x:f>'Crosswalk'!K67</x:f>
        <x:v>0</x:v>
      </x:c>
      <x:c r="U536" s="14" t="n">
        <x:f>'Crosswalk'!L67</x:f>
        <x:v>0</x:v>
      </x:c>
      <x:c r="V536" s="14" t="n">
        <x:f>'Crosswalk'!M67</x:f>
        <x:v>0</x:v>
      </x:c>
      <x:c r="W536" s="14" t="n">
        <x:f>'Crosswalk'!N67</x:f>
        <x:v>0</x:v>
      </x:c>
      <x:c r="X536" s="17" t="str">
        <x:v>LFS - Employment Survey</x:v>
      </x:c>
      <x:c r="Y536" s="2" t="str"/>
      <x:c r="Z536" s="17" t="str">
        <x:v>Own-country 2024 division composition. Observed industry detail; within-group ratios only. Definitions may differ from ILO modelled margins.</x:v>
      </x:c>
      <x:c r="AA536" s="2" t="str"/>
      <x:c r="AB536" s="2" t="str">
        <x:v>https://rplumber.ilo.org/data/indicator?format=.csv.gz&amp;id=EMP_TEMP_SEX_EC2_NB_A</x:v>
      </x:c>
    </x:row>
    <x:row r="537" ht="48" customHeight="1">
      <x:c r="A537" s="13" t="str">
        <x:v>FRA</x:v>
      </x:c>
      <x:c r="B537" s="13" t="str">
        <x:v>LMN</x:v>
      </x:c>
      <x:c r="C537" s="13" t="str">
        <x:v>FRA</x:v>
      </x:c>
      <x:c r="D537" s="13" t="n">
        <x:v>2024</x:v>
      </x:c>
      <x:c r="E537" s="13" t="str">
        <x:v>EC2_ISIC4_M71</x:v>
      </x:c>
      <x:c r="F537" s="18" t="str">
        <x:v>Economic activity (ISIC-Rev.4), 2 digit level: 71 - Architectural and engineering activities; technical testing and analysis</x:v>
      </x:c>
      <x:c r="G537" s="21" t="n">
        <x:v>536.021</x:v>
      </x:c>
      <x:c r="H537" s="22" t="n">
        <x:v>1</x:v>
      </x:c>
      <x:c r="I537" s="21" t="n">
        <x:f>SUM(G534:G547)</x:f>
        <x:v>3633.7209999999995</x:v>
      </x:c>
      <x:c r="J537" s="22" t="n">
        <x:f>G537/I537*H537</x:f>
        <x:v>0.14751297636775085</x:v>
      </x:c>
      <x:c r="K537" s="13" t="str">
        <x:v>ISIC4:71</x:v>
      </x:c>
      <x:c r="L537" s="15" t="n">
        <x:f>'Crosswalk'!C68</x:f>
        <x:v>0</x:v>
      </x:c>
      <x:c r="M537" s="15" t="n">
        <x:f>'Crosswalk'!D68</x:f>
        <x:v>0</x:v>
      </x:c>
      <x:c r="N537" s="15" t="n">
        <x:f>'Crosswalk'!E68</x:f>
        <x:v>1</x:v>
      </x:c>
      <x:c r="O537" s="15" t="n">
        <x:f>'Crosswalk'!F68</x:f>
        <x:v>0</x:v>
      </x:c>
      <x:c r="P537" s="15" t="n">
        <x:f>'Crosswalk'!G68</x:f>
        <x:v>0</x:v>
      </x:c>
      <x:c r="Q537" s="15" t="n">
        <x:f>'Crosswalk'!H68</x:f>
        <x:v>0</x:v>
      </x:c>
      <x:c r="R537" s="15" t="n">
        <x:f>'Crosswalk'!I68</x:f>
        <x:v>0</x:v>
      </x:c>
      <x:c r="S537" s="15" t="n">
        <x:f>'Crosswalk'!J68</x:f>
        <x:v>0</x:v>
      </x:c>
      <x:c r="T537" s="15" t="n">
        <x:f>'Crosswalk'!K68</x:f>
        <x:v>0</x:v>
      </x:c>
      <x:c r="U537" s="15" t="n">
        <x:f>'Crosswalk'!L68</x:f>
        <x:v>0</x:v>
      </x:c>
      <x:c r="V537" s="15" t="n">
        <x:f>'Crosswalk'!M68</x:f>
        <x:v>0</x:v>
      </x:c>
      <x:c r="W537" s="15" t="n">
        <x:f>'Crosswalk'!N68</x:f>
        <x:v>0</x:v>
      </x:c>
      <x:c r="X537" s="18" t="str">
        <x:v>LFS - Employment Survey</x:v>
      </x:c>
      <x:c r="Y537" s="13" t="str"/>
      <x:c r="Z537" s="18" t="str">
        <x:v>Own-country 2024 division composition. Observed industry detail; within-group ratios only. Definitions may differ from ILO modelled margins.</x:v>
      </x:c>
      <x:c r="AA537" s="13" t="str"/>
      <x:c r="AB537" s="13" t="str">
        <x:v>https://rplumber.ilo.org/data/indicator?format=.csv.gz&amp;id=EMP_TEMP_SEX_EC2_NB_A</x:v>
      </x:c>
    </x:row>
    <x:row r="538" ht="48" customHeight="1">
      <x:c r="A538" s="2" t="str">
        <x:v>FRA</x:v>
      </x:c>
      <x:c r="B538" s="2" t="str">
        <x:v>LMN</x:v>
      </x:c>
      <x:c r="C538" s="2" t="str">
        <x:v>FRA</x:v>
      </x:c>
      <x:c r="D538" s="2" t="n">
        <x:v>2024</x:v>
      </x:c>
      <x:c r="E538" s="2" t="str">
        <x:v>EC2_ISIC4_M72</x:v>
      </x:c>
      <x:c r="F538" s="17" t="str">
        <x:v>Economic activity (ISIC-Rev.4), 2 digit level: 72 - Scientific research and development</x:v>
      </x:c>
      <x:c r="G538" s="19" t="n">
        <x:v>224.321</x:v>
      </x:c>
      <x:c r="H538" s="20" t="n">
        <x:v>1</x:v>
      </x:c>
      <x:c r="I538" s="19" t="n">
        <x:f>SUM(G534:G547)</x:f>
        <x:v>3633.7209999999995</x:v>
      </x:c>
      <x:c r="J538" s="20" t="n">
        <x:f>G538/I538*H538</x:f>
        <x:v>0.06173313801472376</x:v>
      </x:c>
      <x:c r="K538" s="2" t="str">
        <x:v>ISIC4:72</x:v>
      </x:c>
      <x:c r="L538" s="14" t="n">
        <x:f>'Crosswalk'!C69</x:f>
        <x:v>0</x:v>
      </x:c>
      <x:c r="M538" s="14" t="n">
        <x:f>'Crosswalk'!D69</x:f>
        <x:v>0</x:v>
      </x:c>
      <x:c r="N538" s="14" t="n">
        <x:f>'Crosswalk'!E69</x:f>
        <x:v>0.5</x:v>
      </x:c>
      <x:c r="O538" s="14" t="n">
        <x:f>'Crosswalk'!F69</x:f>
        <x:v>0</x:v>
      </x:c>
      <x:c r="P538" s="14" t="n">
        <x:f>'Crosswalk'!G69</x:f>
        <x:v>0</x:v>
      </x:c>
      <x:c r="Q538" s="14" t="n">
        <x:f>'Crosswalk'!H69</x:f>
        <x:v>0.35</x:v>
      </x:c>
      <x:c r="R538" s="14" t="n">
        <x:f>'Crosswalk'!I69</x:f>
        <x:v>0</x:v>
      </x:c>
      <x:c r="S538" s="14" t="n">
        <x:f>'Crosswalk'!J69</x:f>
        <x:v>0.15</x:v>
      </x:c>
      <x:c r="T538" s="14" t="n">
        <x:f>'Crosswalk'!K69</x:f>
        <x:v>0</x:v>
      </x:c>
      <x:c r="U538" s="14" t="n">
        <x:f>'Crosswalk'!L69</x:f>
        <x:v>0</x:v>
      </x:c>
      <x:c r="V538" s="14" t="n">
        <x:f>'Crosswalk'!M69</x:f>
        <x:v>0</x:v>
      </x:c>
      <x:c r="W538" s="14" t="n">
        <x:f>'Crosswalk'!N69</x:f>
        <x:v>0</x:v>
      </x:c>
      <x:c r="X538" s="17" t="str">
        <x:v>LFS - Employment Survey</x:v>
      </x:c>
      <x:c r="Y538" s="2" t="str"/>
      <x:c r="Z538" s="17" t="str">
        <x:v>Own-country 2024 division composition. Observed industry detail; within-group ratios only. Definitions may differ from ILO modelled margins.</x:v>
      </x:c>
      <x:c r="AA538" s="2" t="str"/>
      <x:c r="AB538" s="2" t="str">
        <x:v>https://rplumber.ilo.org/data/indicator?format=.csv.gz&amp;id=EMP_TEMP_SEX_EC2_NB_A</x:v>
      </x:c>
    </x:row>
    <x:row r="539" ht="48" customHeight="1">
      <x:c r="A539" s="13" t="str">
        <x:v>FRA</x:v>
      </x:c>
      <x:c r="B539" s="13" t="str">
        <x:v>LMN</x:v>
      </x:c>
      <x:c r="C539" s="13" t="str">
        <x:v>FRA</x:v>
      </x:c>
      <x:c r="D539" s="13" t="n">
        <x:v>2024</x:v>
      </x:c>
      <x:c r="E539" s="13" t="str">
        <x:v>EC2_ISIC4_M73</x:v>
      </x:c>
      <x:c r="F539" s="18" t="str">
        <x:v>Economic activity (ISIC-Rev.4), 2 digit level: 73 - Advertising and market research</x:v>
      </x:c>
      <x:c r="G539" s="21" t="n">
        <x:v>115.924</x:v>
      </x:c>
      <x:c r="H539" s="22" t="n">
        <x:v>1</x:v>
      </x:c>
      <x:c r="I539" s="21" t="n">
        <x:f>SUM(G534:G547)</x:f>
        <x:v>3633.7209999999995</x:v>
      </x:c>
      <x:c r="J539" s="22" t="n">
        <x:f>G539/I539*H539</x:f>
        <x:v>0.03190228418747615</x:v>
      </x:c>
      <x:c r="K539" s="13" t="str">
        <x:v>ISIC4:73</x:v>
      </x:c>
      <x:c r="L539" s="15" t="n">
        <x:f>'Crosswalk'!C70</x:f>
        <x:v>0</x:v>
      </x:c>
      <x:c r="M539" s="15" t="n">
        <x:f>'Crosswalk'!D70</x:f>
        <x:v>0</x:v>
      </x:c>
      <x:c r="N539" s="15" t="n">
        <x:f>'Crosswalk'!E70</x:f>
        <x:v>0</x:v>
      </x:c>
      <x:c r="O539" s="15" t="n">
        <x:f>'Crosswalk'!F70</x:f>
        <x:v>0</x:v>
      </x:c>
      <x:c r="P539" s="15" t="n">
        <x:f>'Crosswalk'!G70</x:f>
        <x:v>0</x:v>
      </x:c>
      <x:c r="Q539" s="15" t="n">
        <x:f>'Crosswalk'!H70</x:f>
        <x:v>0</x:v>
      </x:c>
      <x:c r="R539" s="15" t="n">
        <x:f>'Crosswalk'!I70</x:f>
        <x:v>0</x:v>
      </x:c>
      <x:c r="S539" s="15" t="n">
        <x:f>'Crosswalk'!J70</x:f>
        <x:v>0</x:v>
      </x:c>
      <x:c r="T539" s="15" t="n">
        <x:f>'Crosswalk'!K70</x:f>
        <x:v>1</x:v>
      </x:c>
      <x:c r="U539" s="15" t="n">
        <x:f>'Crosswalk'!L70</x:f>
        <x:v>0</x:v>
      </x:c>
      <x:c r="V539" s="15" t="n">
        <x:f>'Crosswalk'!M70</x:f>
        <x:v>0</x:v>
      </x:c>
      <x:c r="W539" s="15" t="n">
        <x:f>'Crosswalk'!N70</x:f>
        <x:v>0</x:v>
      </x:c>
      <x:c r="X539" s="18" t="str">
        <x:v>LFS - Employment Survey</x:v>
      </x:c>
      <x:c r="Y539" s="13" t="str"/>
      <x:c r="Z539" s="18" t="str">
        <x:v>Own-country 2024 division composition. Observed industry detail; within-group ratios only. Definitions may differ from ILO modelled margins.</x:v>
      </x:c>
      <x:c r="AA539" s="13" t="str"/>
      <x:c r="AB539" s="13" t="str">
        <x:v>https://rplumber.ilo.org/data/indicator?format=.csv.gz&amp;id=EMP_TEMP_SEX_EC2_NB_A</x:v>
      </x:c>
    </x:row>
    <x:row r="540" ht="48" customHeight="1">
      <x:c r="A540" s="2" t="str">
        <x:v>FRA</x:v>
      </x:c>
      <x:c r="B540" s="2" t="str">
        <x:v>LMN</x:v>
      </x:c>
      <x:c r="C540" s="2" t="str">
        <x:v>FRA</x:v>
      </x:c>
      <x:c r="D540" s="2" t="n">
        <x:v>2024</x:v>
      </x:c>
      <x:c r="E540" s="2" t="str">
        <x:v>EC2_ISIC4_M74</x:v>
      </x:c>
      <x:c r="F540" s="17" t="str">
        <x:v>Economic activity (ISIC-Rev.4), 2 digit level: 74 - Other professional, scientific and technical activities</x:v>
      </x:c>
      <x:c r="G540" s="19" t="n">
        <x:v>188.33</x:v>
      </x:c>
      <x:c r="H540" s="20" t="n">
        <x:v>1</x:v>
      </x:c>
      <x:c r="I540" s="19" t="n">
        <x:f>SUM(G534:G547)</x:f>
        <x:v>3633.7209999999995</x:v>
      </x:c>
      <x:c r="J540" s="20" t="n">
        <x:f>G540/I540*H540</x:f>
        <x:v>0.05182841500489444</x:v>
      </x:c>
      <x:c r="K540" s="2" t="str">
        <x:v>ISIC4:74</x:v>
      </x:c>
      <x:c r="L540" s="14" t="n">
        <x:f>'Crosswalk'!C71</x:f>
        <x:v>0</x:v>
      </x:c>
      <x:c r="M540" s="14" t="n">
        <x:f>'Crosswalk'!D71</x:f>
        <x:v>0</x:v>
      </x:c>
      <x:c r="N540" s="14" t="n">
        <x:f>'Crosswalk'!E71</x:f>
        <x:v>0.8</x:v>
      </x:c>
      <x:c r="O540" s="14" t="n">
        <x:f>'Crosswalk'!F71</x:f>
        <x:v>0.2</x:v>
      </x:c>
      <x:c r="P540" s="14" t="n">
        <x:f>'Crosswalk'!G71</x:f>
        <x:v>0</x:v>
      </x:c>
      <x:c r="Q540" s="14" t="n">
        <x:f>'Crosswalk'!H71</x:f>
        <x:v>0</x:v>
      </x:c>
      <x:c r="R540" s="14" t="n">
        <x:f>'Crosswalk'!I71</x:f>
        <x:v>0</x:v>
      </x:c>
      <x:c r="S540" s="14" t="n">
        <x:f>'Crosswalk'!J71</x:f>
        <x:v>0</x:v>
      </x:c>
      <x:c r="T540" s="14" t="n">
        <x:f>'Crosswalk'!K71</x:f>
        <x:v>0</x:v>
      </x:c>
      <x:c r="U540" s="14" t="n">
        <x:f>'Crosswalk'!L71</x:f>
        <x:v>0</x:v>
      </x:c>
      <x:c r="V540" s="14" t="n">
        <x:f>'Crosswalk'!M71</x:f>
        <x:v>0</x:v>
      </x:c>
      <x:c r="W540" s="14" t="n">
        <x:f>'Crosswalk'!N71</x:f>
        <x:v>0</x:v>
      </x:c>
      <x:c r="X540" s="17" t="str">
        <x:v>LFS - Employment Survey</x:v>
      </x:c>
      <x:c r="Y540" s="2" t="str"/>
      <x:c r="Z540" s="17" t="str">
        <x:v>Own-country 2024 division composition. Observed industry detail; within-group ratios only. Definitions may differ from ILO modelled margins.</x:v>
      </x:c>
      <x:c r="AA540" s="2" t="str"/>
      <x:c r="AB540" s="2" t="str">
        <x:v>https://rplumber.ilo.org/data/indicator?format=.csv.gz&amp;id=EMP_TEMP_SEX_EC2_NB_A</x:v>
      </x:c>
    </x:row>
    <x:row r="541" ht="48" customHeight="1">
      <x:c r="A541" s="13" t="str">
        <x:v>FRA</x:v>
      </x:c>
      <x:c r="B541" s="13" t="str">
        <x:v>LMN</x:v>
      </x:c>
      <x:c r="C541" s="13" t="str">
        <x:v>FRA</x:v>
      </x:c>
      <x:c r="D541" s="13" t="n">
        <x:v>2024</x:v>
      </x:c>
      <x:c r="E541" s="13" t="str">
        <x:v>EC2_ISIC4_M75</x:v>
      </x:c>
      <x:c r="F541" s="18" t="str">
        <x:v>Economic activity (ISIC-Rev.4), 2 digit level: 75 - Veterinary activities</x:v>
      </x:c>
      <x:c r="G541" s="21" t="n">
        <x:v>45.917</x:v>
      </x:c>
      <x:c r="H541" s="22" t="n">
        <x:v>1</x:v>
      </x:c>
      <x:c r="I541" s="21" t="n">
        <x:f>SUM(G534:G547)</x:f>
        <x:v>3633.7209999999995</x:v>
      </x:c>
      <x:c r="J541" s="22" t="n">
        <x:f>G541/I541*H541</x:f>
        <x:v>0.012636358157381926</x:v>
      </x:c>
      <x:c r="K541" s="13" t="str">
        <x:v>ISIC4:75</x:v>
      </x:c>
      <x:c r="L541" s="15" t="n">
        <x:f>'Crosswalk'!C72</x:f>
        <x:v>0</x:v>
      </x:c>
      <x:c r="M541" s="15" t="n">
        <x:f>'Crosswalk'!D72</x:f>
        <x:v>0</x:v>
      </x:c>
      <x:c r="N541" s="15" t="n">
        <x:f>'Crosswalk'!E72</x:f>
        <x:v>0</x:v>
      </x:c>
      <x:c r="O541" s="15" t="n">
        <x:f>'Crosswalk'!F72</x:f>
        <x:v>0</x:v>
      </x:c>
      <x:c r="P541" s="15" t="n">
        <x:f>'Crosswalk'!G72</x:f>
        <x:v>0</x:v>
      </x:c>
      <x:c r="Q541" s="15" t="n">
        <x:f>'Crosswalk'!H72</x:f>
        <x:v>1</x:v>
      </x:c>
      <x:c r="R541" s="15" t="n">
        <x:f>'Crosswalk'!I72</x:f>
        <x:v>0</x:v>
      </x:c>
      <x:c r="S541" s="15" t="n">
        <x:f>'Crosswalk'!J72</x:f>
        <x:v>0</x:v>
      </x:c>
      <x:c r="T541" s="15" t="n">
        <x:f>'Crosswalk'!K72</x:f>
        <x:v>0</x:v>
      </x:c>
      <x:c r="U541" s="15" t="n">
        <x:f>'Crosswalk'!L72</x:f>
        <x:v>0</x:v>
      </x:c>
      <x:c r="V541" s="15" t="n">
        <x:f>'Crosswalk'!M72</x:f>
        <x:v>0</x:v>
      </x:c>
      <x:c r="W541" s="15" t="n">
        <x:f>'Crosswalk'!N72</x:f>
        <x:v>0</x:v>
      </x:c>
      <x:c r="X541" s="18" t="str">
        <x:v>LFS - Employment Survey</x:v>
      </x:c>
      <x:c r="Y541" s="13" t="str"/>
      <x:c r="Z541" s="18" t="str">
        <x:v>Own-country 2024 division composition. Observed industry detail; within-group ratios only. Definitions may differ from ILO modelled margins.</x:v>
      </x:c>
      <x:c r="AA541" s="13" t="str"/>
      <x:c r="AB541" s="13" t="str">
        <x:v>https://rplumber.ilo.org/data/indicator?format=.csv.gz&amp;id=EMP_TEMP_SEX_EC2_NB_A</x:v>
      </x:c>
    </x:row>
    <x:row r="542" ht="48" customHeight="1">
      <x:c r="A542" s="2" t="str">
        <x:v>FRA</x:v>
      </x:c>
      <x:c r="B542" s="2" t="str">
        <x:v>LMN</x:v>
      </x:c>
      <x:c r="C542" s="2" t="str">
        <x:v>FRA</x:v>
      </x:c>
      <x:c r="D542" s="2" t="n">
        <x:v>2024</x:v>
      </x:c>
      <x:c r="E542" s="2" t="str">
        <x:v>EC2_ISIC4_N77</x:v>
      </x:c>
      <x:c r="F542" s="17" t="str">
        <x:v>Economic activity (ISIC-Rev.4), 2 digit level: 77 - Rental and leasing activities</x:v>
      </x:c>
      <x:c r="G542" s="19" t="n">
        <x:v>118.912</x:v>
      </x:c>
      <x:c r="H542" s="20" t="n">
        <x:v>1</x:v>
      </x:c>
      <x:c r="I542" s="19" t="n">
        <x:f>SUM(G534:G547)</x:f>
        <x:v>3633.7209999999995</x:v>
      </x:c>
      <x:c r="J542" s="20" t="n">
        <x:f>G542/I542*H542</x:f>
        <x:v>0.032724581771688036</x:v>
      </x:c>
      <x:c r="K542" s="2" t="str">
        <x:v>ISIC4:77</x:v>
      </x:c>
      <x:c r="L542" s="14" t="n">
        <x:f>'Crosswalk'!C73</x:f>
        <x:v>0</x:v>
      </x:c>
      <x:c r="M542" s="14" t="n">
        <x:f>'Crosswalk'!D73</x:f>
        <x:v>0</x:v>
      </x:c>
      <x:c r="N542" s="14" t="n">
        <x:f>'Crosswalk'!E73</x:f>
        <x:v>0.7</x:v>
      </x:c>
      <x:c r="O542" s="14" t="n">
        <x:f>'Crosswalk'!F73</x:f>
        <x:v>0.3</x:v>
      </x:c>
      <x:c r="P542" s="14" t="n">
        <x:f>'Crosswalk'!G73</x:f>
        <x:v>0</x:v>
      </x:c>
      <x:c r="Q542" s="14" t="n">
        <x:f>'Crosswalk'!H73</x:f>
        <x:v>0</x:v>
      </x:c>
      <x:c r="R542" s="14" t="n">
        <x:f>'Crosswalk'!I73</x:f>
        <x:v>0</x:v>
      </x:c>
      <x:c r="S542" s="14" t="n">
        <x:f>'Crosswalk'!J73</x:f>
        <x:v>0</x:v>
      </x:c>
      <x:c r="T542" s="14" t="n">
        <x:f>'Crosswalk'!K73</x:f>
        <x:v>0</x:v>
      </x:c>
      <x:c r="U542" s="14" t="n">
        <x:f>'Crosswalk'!L73</x:f>
        <x:v>0</x:v>
      </x:c>
      <x:c r="V542" s="14" t="n">
        <x:f>'Crosswalk'!M73</x:f>
        <x:v>0</x:v>
      </x:c>
      <x:c r="W542" s="14" t="n">
        <x:f>'Crosswalk'!N73</x:f>
        <x:v>0</x:v>
      </x:c>
      <x:c r="X542" s="17" t="str">
        <x:v>LFS - Employment Survey</x:v>
      </x:c>
      <x:c r="Y542" s="2" t="str"/>
      <x:c r="Z542" s="17" t="str">
        <x:v>Own-country 2024 division composition. Observed industry detail; within-group ratios only. Definitions may differ from ILO modelled margins.</x:v>
      </x:c>
      <x:c r="AA542" s="2" t="str"/>
      <x:c r="AB542" s="2" t="str">
        <x:v>https://rplumber.ilo.org/data/indicator?format=.csv.gz&amp;id=EMP_TEMP_SEX_EC2_NB_A</x:v>
      </x:c>
    </x:row>
    <x:row r="543" ht="48" customHeight="1">
      <x:c r="A543" s="13" t="str">
        <x:v>FRA</x:v>
      </x:c>
      <x:c r="B543" s="13" t="str">
        <x:v>LMN</x:v>
      </x:c>
      <x:c r="C543" s="13" t="str">
        <x:v>FRA</x:v>
      </x:c>
      <x:c r="D543" s="13" t="n">
        <x:v>2024</x:v>
      </x:c>
      <x:c r="E543" s="13" t="str">
        <x:v>EC2_ISIC4_N78</x:v>
      </x:c>
      <x:c r="F543" s="18" t="str">
        <x:v>Economic activity (ISIC-Rev.4), 2 digit level: 78 - Employment activities</x:v>
      </x:c>
      <x:c r="G543" s="21" t="n">
        <x:v>109.418</x:v>
      </x:c>
      <x:c r="H543" s="22" t="n">
        <x:v>1</x:v>
      </x:c>
      <x:c r="I543" s="21" t="n">
        <x:f>SUM(G534:G547)</x:f>
        <x:v>3633.7209999999995</x:v>
      </x:c>
      <x:c r="J543" s="22" t="n">
        <x:f>G543/I543*H543</x:f>
        <x:v>0.030111833021852812</x:v>
      </x:c>
      <x:c r="K543" s="13" t="str">
        <x:v>ISIC4:78</x:v>
      </x:c>
      <x:c r="L543" s="15" t="n">
        <x:f>'Crosswalk'!C74</x:f>
        <x:v>0</x:v>
      </x:c>
      <x:c r="M543" s="15" t="n">
        <x:f>'Crosswalk'!D74</x:f>
        <x:v>0</x:v>
      </x:c>
      <x:c r="N543" s="15" t="n">
        <x:f>'Crosswalk'!E74</x:f>
        <x:v>1</x:v>
      </x:c>
      <x:c r="O543" s="15" t="n">
        <x:f>'Crosswalk'!F74</x:f>
        <x:v>0</x:v>
      </x:c>
      <x:c r="P543" s="15" t="n">
        <x:f>'Crosswalk'!G74</x:f>
        <x:v>0</x:v>
      </x:c>
      <x:c r="Q543" s="15" t="n">
        <x:f>'Crosswalk'!H74</x:f>
        <x:v>0</x:v>
      </x:c>
      <x:c r="R543" s="15" t="n">
        <x:f>'Crosswalk'!I74</x:f>
        <x:v>0</x:v>
      </x:c>
      <x:c r="S543" s="15" t="n">
        <x:f>'Crosswalk'!J74</x:f>
        <x:v>0</x:v>
      </x:c>
      <x:c r="T543" s="15" t="n">
        <x:f>'Crosswalk'!K74</x:f>
        <x:v>0</x:v>
      </x:c>
      <x:c r="U543" s="15" t="n">
        <x:f>'Crosswalk'!L74</x:f>
        <x:v>0</x:v>
      </x:c>
      <x:c r="V543" s="15" t="n">
        <x:f>'Crosswalk'!M74</x:f>
        <x:v>0</x:v>
      </x:c>
      <x:c r="W543" s="15" t="n">
        <x:f>'Crosswalk'!N74</x:f>
        <x:v>0</x:v>
      </x:c>
      <x:c r="X543" s="18" t="str">
        <x:v>LFS - Employment Survey</x:v>
      </x:c>
      <x:c r="Y543" s="13" t="str"/>
      <x:c r="Z543" s="18" t="str">
        <x:v>Own-country 2024 division composition. Observed industry detail; within-group ratios only. Definitions may differ from ILO modelled margins.</x:v>
      </x:c>
      <x:c r="AA543" s="13" t="str"/>
      <x:c r="AB543" s="13" t="str">
        <x:v>https://rplumber.ilo.org/data/indicator?format=.csv.gz&amp;id=EMP_TEMP_SEX_EC2_NB_A</x:v>
      </x:c>
    </x:row>
    <x:row r="544" ht="48" customHeight="1">
      <x:c r="A544" s="2" t="str">
        <x:v>FRA</x:v>
      </x:c>
      <x:c r="B544" s="2" t="str">
        <x:v>LMN</x:v>
      </x:c>
      <x:c r="C544" s="2" t="str">
        <x:v>FRA</x:v>
      </x:c>
      <x:c r="D544" s="2" t="n">
        <x:v>2024</x:v>
      </x:c>
      <x:c r="E544" s="2" t="str">
        <x:v>EC2_ISIC4_N79</x:v>
      </x:c>
      <x:c r="F544" s="17" t="str">
        <x:v>Economic activity (ISIC-Rev.4), 2 digit level: 79 - Travel agency, tour operator, reservation service and related activities</x:v>
      </x:c>
      <x:c r="G544" s="19" t="n">
        <x:v>50.937</x:v>
      </x:c>
      <x:c r="H544" s="20" t="n">
        <x:v>1</x:v>
      </x:c>
      <x:c r="I544" s="19" t="n">
        <x:f>SUM(G534:G547)</x:f>
        <x:v>3633.7209999999995</x:v>
      </x:c>
      <x:c r="J544" s="20" t="n">
        <x:f>G544/I544*H544</x:f>
        <x:v>0.014017862130857048</x:v>
      </x:c>
      <x:c r="K544" s="2" t="str">
        <x:v>ISIC4:79</x:v>
      </x:c>
      <x:c r="L544" s="14" t="n">
        <x:f>'Crosswalk'!C75</x:f>
        <x:v>0</x:v>
      </x:c>
      <x:c r="M544" s="14" t="n">
        <x:f>'Crosswalk'!D75</x:f>
        <x:v>0</x:v>
      </x:c>
      <x:c r="N544" s="14" t="n">
        <x:f>'Crosswalk'!E75</x:f>
        <x:v>0</x:v>
      </x:c>
      <x:c r="O544" s="14" t="n">
        <x:f>'Crosswalk'!F75</x:f>
        <x:v>1</x:v>
      </x:c>
      <x:c r="P544" s="14" t="n">
        <x:f>'Crosswalk'!G75</x:f>
        <x:v>0</x:v>
      </x:c>
      <x:c r="Q544" s="14" t="n">
        <x:f>'Crosswalk'!H75</x:f>
        <x:v>0</x:v>
      </x:c>
      <x:c r="R544" s="14" t="n">
        <x:f>'Crosswalk'!I75</x:f>
        <x:v>0</x:v>
      </x:c>
      <x:c r="S544" s="14" t="n">
        <x:f>'Crosswalk'!J75</x:f>
        <x:v>0</x:v>
      </x:c>
      <x:c r="T544" s="14" t="n">
        <x:f>'Crosswalk'!K75</x:f>
        <x:v>0</x:v>
      </x:c>
      <x:c r="U544" s="14" t="n">
        <x:f>'Crosswalk'!L75</x:f>
        <x:v>0</x:v>
      </x:c>
      <x:c r="V544" s="14" t="n">
        <x:f>'Crosswalk'!M75</x:f>
        <x:v>0</x:v>
      </x:c>
      <x:c r="W544" s="14" t="n">
        <x:f>'Crosswalk'!N75</x:f>
        <x:v>0</x:v>
      </x:c>
      <x:c r="X544" s="17" t="str">
        <x:v>LFS - Employment Survey</x:v>
      </x:c>
      <x:c r="Y544" s="2" t="str"/>
      <x:c r="Z544" s="17" t="str">
        <x:v>Own-country 2024 division composition. Observed industry detail; within-group ratios only. Definitions may differ from ILO modelled margins.</x:v>
      </x:c>
      <x:c r="AA544" s="2" t="str"/>
      <x:c r="AB544" s="2" t="str">
        <x:v>https://rplumber.ilo.org/data/indicator?format=.csv.gz&amp;id=EMP_TEMP_SEX_EC2_NB_A</x:v>
      </x:c>
    </x:row>
    <x:row r="545" ht="48" customHeight="1">
      <x:c r="A545" s="13" t="str">
        <x:v>FRA</x:v>
      </x:c>
      <x:c r="B545" s="13" t="str">
        <x:v>LMN</x:v>
      </x:c>
      <x:c r="C545" s="13" t="str">
        <x:v>FRA</x:v>
      </x:c>
      <x:c r="D545" s="13" t="n">
        <x:v>2024</x:v>
      </x:c>
      <x:c r="E545" s="13" t="str">
        <x:v>EC2_ISIC4_N80</x:v>
      </x:c>
      <x:c r="F545" s="18" t="str">
        <x:v>Economic activity (ISIC-Rev.4), 2 digit level: 80 - Security and investigation activities</x:v>
      </x:c>
      <x:c r="G545" s="21" t="n">
        <x:v>143.142</x:v>
      </x:c>
      <x:c r="H545" s="22" t="n">
        <x:v>1</x:v>
      </x:c>
      <x:c r="I545" s="21" t="n">
        <x:f>SUM(G534:G547)</x:f>
        <x:v>3633.7209999999995</x:v>
      </x:c>
      <x:c r="J545" s="22" t="n">
        <x:f>G545/I545*H545</x:f>
        <x:v>0.03939267764366059</x:v>
      </x:c>
      <x:c r="K545" s="13" t="str">
        <x:v>ISIC4:80</x:v>
      </x:c>
      <x:c r="L545" s="15" t="n">
        <x:f>'Crosswalk'!C76</x:f>
        <x:v>0</x:v>
      </x:c>
      <x:c r="M545" s="15" t="n">
        <x:f>'Crosswalk'!D76</x:f>
        <x:v>0</x:v>
      </x:c>
      <x:c r="N545" s="15" t="n">
        <x:f>'Crosswalk'!E76</x:f>
        <x:v>1</x:v>
      </x:c>
      <x:c r="O545" s="15" t="n">
        <x:f>'Crosswalk'!F76</x:f>
        <x:v>0</x:v>
      </x:c>
      <x:c r="P545" s="15" t="n">
        <x:f>'Crosswalk'!G76</x:f>
        <x:v>0</x:v>
      </x:c>
      <x:c r="Q545" s="15" t="n">
        <x:f>'Crosswalk'!H76</x:f>
        <x:v>0</x:v>
      </x:c>
      <x:c r="R545" s="15" t="n">
        <x:f>'Crosswalk'!I76</x:f>
        <x:v>0</x:v>
      </x:c>
      <x:c r="S545" s="15" t="n">
        <x:f>'Crosswalk'!J76</x:f>
        <x:v>0</x:v>
      </x:c>
      <x:c r="T545" s="15" t="n">
        <x:f>'Crosswalk'!K76</x:f>
        <x:v>0</x:v>
      </x:c>
      <x:c r="U545" s="15" t="n">
        <x:f>'Crosswalk'!L76</x:f>
        <x:v>0</x:v>
      </x:c>
      <x:c r="V545" s="15" t="n">
        <x:f>'Crosswalk'!M76</x:f>
        <x:v>0</x:v>
      </x:c>
      <x:c r="W545" s="15" t="n">
        <x:f>'Crosswalk'!N76</x:f>
        <x:v>0</x:v>
      </x:c>
      <x:c r="X545" s="18" t="str">
        <x:v>LFS - Employment Survey</x:v>
      </x:c>
      <x:c r="Y545" s="13" t="str"/>
      <x:c r="Z545" s="18" t="str">
        <x:v>Own-country 2024 division composition. Observed industry detail; within-group ratios only. Definitions may differ from ILO modelled margins.</x:v>
      </x:c>
      <x:c r="AA545" s="13" t="str"/>
      <x:c r="AB545" s="13" t="str">
        <x:v>https://rplumber.ilo.org/data/indicator?format=.csv.gz&amp;id=EMP_TEMP_SEX_EC2_NB_A</x:v>
      </x:c>
    </x:row>
    <x:row r="546" ht="48" customHeight="1">
      <x:c r="A546" s="2" t="str">
        <x:v>FRA</x:v>
      </x:c>
      <x:c r="B546" s="2" t="str">
        <x:v>LMN</x:v>
      </x:c>
      <x:c r="C546" s="2" t="str">
        <x:v>FRA</x:v>
      </x:c>
      <x:c r="D546" s="2" t="n">
        <x:v>2024</x:v>
      </x:c>
      <x:c r="E546" s="2" t="str">
        <x:v>EC2_ISIC4_N81</x:v>
      </x:c>
      <x:c r="F546" s="17" t="str">
        <x:v>Economic activity (ISIC-Rev.4), 2 digit level: 81 - Services to buildings and landscape activities</x:v>
      </x:c>
      <x:c r="G546" s="19" t="n">
        <x:v>523.02</x:v>
      </x:c>
      <x:c r="H546" s="20" t="n">
        <x:v>1</x:v>
      </x:c>
      <x:c r="I546" s="19" t="n">
        <x:f>SUM(G534:G547)</x:f>
        <x:v>3633.7209999999995</x:v>
      </x:c>
      <x:c r="J546" s="20" t="n">
        <x:f>G546/I546*H546</x:f>
        <x:v>0.14393510123644607</x:v>
      </x:c>
      <x:c r="K546" s="2" t="str">
        <x:v>ISIC4:81</x:v>
      </x:c>
      <x:c r="L546" s="14" t="n">
        <x:f>'Crosswalk'!C77</x:f>
        <x:v>0</x:v>
      </x:c>
      <x:c r="M546" s="14" t="n">
        <x:f>'Crosswalk'!D77</x:f>
        <x:v>0</x:v>
      </x:c>
      <x:c r="N546" s="14" t="n">
        <x:f>'Crosswalk'!E77</x:f>
        <x:v>1</x:v>
      </x:c>
      <x:c r="O546" s="14" t="n">
        <x:f>'Crosswalk'!F77</x:f>
        <x:v>0</x:v>
      </x:c>
      <x:c r="P546" s="14" t="n">
        <x:f>'Crosswalk'!G77</x:f>
        <x:v>0</x:v>
      </x:c>
      <x:c r="Q546" s="14" t="n">
        <x:f>'Crosswalk'!H77</x:f>
        <x:v>0</x:v>
      </x:c>
      <x:c r="R546" s="14" t="n">
        <x:f>'Crosswalk'!I77</x:f>
        <x:v>0</x:v>
      </x:c>
      <x:c r="S546" s="14" t="n">
        <x:f>'Crosswalk'!J77</x:f>
        <x:v>0</x:v>
      </x:c>
      <x:c r="T546" s="14" t="n">
        <x:f>'Crosswalk'!K77</x:f>
        <x:v>0</x:v>
      </x:c>
      <x:c r="U546" s="14" t="n">
        <x:f>'Crosswalk'!L77</x:f>
        <x:v>0</x:v>
      </x:c>
      <x:c r="V546" s="14" t="n">
        <x:f>'Crosswalk'!M77</x:f>
        <x:v>0</x:v>
      </x:c>
      <x:c r="W546" s="14" t="n">
        <x:f>'Crosswalk'!N77</x:f>
        <x:v>0</x:v>
      </x:c>
      <x:c r="X546" s="17" t="str">
        <x:v>LFS - Employment Survey</x:v>
      </x:c>
      <x:c r="Y546" s="2" t="str"/>
      <x:c r="Z546" s="17" t="str">
        <x:v>Own-country 2024 division composition. Observed industry detail; within-group ratios only. Definitions may differ from ILO modelled margins.</x:v>
      </x:c>
      <x:c r="AA546" s="2" t="str"/>
      <x:c r="AB546" s="2" t="str">
        <x:v>https://rplumber.ilo.org/data/indicator?format=.csv.gz&amp;id=EMP_TEMP_SEX_EC2_NB_A</x:v>
      </x:c>
    </x:row>
    <x:row r="547" ht="48" customHeight="1">
      <x:c r="A547" s="13" t="str">
        <x:v>FRA</x:v>
      </x:c>
      <x:c r="B547" s="13" t="str">
        <x:v>LMN</x:v>
      </x:c>
      <x:c r="C547" s="13" t="str">
        <x:v>FRA</x:v>
      </x:c>
      <x:c r="D547" s="13" t="n">
        <x:v>2024</x:v>
      </x:c>
      <x:c r="E547" s="13" t="str">
        <x:v>EC2_ISIC4_N82</x:v>
      </x:c>
      <x:c r="F547" s="18" t="str">
        <x:v>Economic activity (ISIC-Rev.4), 2 digit level: 82 - Office administrative, office support and other business support activities</x:v>
      </x:c>
      <x:c r="G547" s="21" t="n">
        <x:v>309.868</x:v>
      </x:c>
      <x:c r="H547" s="22" t="n">
        <x:v>1</x:v>
      </x:c>
      <x:c r="I547" s="21" t="n">
        <x:f>SUM(G534:G547)</x:f>
        <x:v>3633.7209999999995</x:v>
      </x:c>
      <x:c r="J547" s="22" t="n">
        <x:f>G547/I547*H547</x:f>
        <x:v>0.0852756719627071</x:v>
      </x:c>
      <x:c r="K547" s="13" t="str">
        <x:v>ISIC4:82</x:v>
      </x:c>
      <x:c r="L547" s="15" t="n">
        <x:f>'Crosswalk'!C78</x:f>
        <x:v>0</x:v>
      </x:c>
      <x:c r="M547" s="15" t="n">
        <x:f>'Crosswalk'!D78</x:f>
        <x:v>0</x:v>
      </x:c>
      <x:c r="N547" s="15" t="n">
        <x:f>'Crosswalk'!E78</x:f>
        <x:v>1</x:v>
      </x:c>
      <x:c r="O547" s="15" t="n">
        <x:f>'Crosswalk'!F78</x:f>
        <x:v>0</x:v>
      </x:c>
      <x:c r="P547" s="15" t="n">
        <x:f>'Crosswalk'!G78</x:f>
        <x:v>0</x:v>
      </x:c>
      <x:c r="Q547" s="15" t="n">
        <x:f>'Crosswalk'!H78</x:f>
        <x:v>0</x:v>
      </x:c>
      <x:c r="R547" s="15" t="n">
        <x:f>'Crosswalk'!I78</x:f>
        <x:v>0</x:v>
      </x:c>
      <x:c r="S547" s="15" t="n">
        <x:f>'Crosswalk'!J78</x:f>
        <x:v>0</x:v>
      </x:c>
      <x:c r="T547" s="15" t="n">
        <x:f>'Crosswalk'!K78</x:f>
        <x:v>0</x:v>
      </x:c>
      <x:c r="U547" s="15" t="n">
        <x:f>'Crosswalk'!L78</x:f>
        <x:v>0</x:v>
      </x:c>
      <x:c r="V547" s="15" t="n">
        <x:f>'Crosswalk'!M78</x:f>
        <x:v>0</x:v>
      </x:c>
      <x:c r="W547" s="15" t="n">
        <x:f>'Crosswalk'!N78</x:f>
        <x:v>0</x:v>
      </x:c>
      <x:c r="X547" s="18" t="str">
        <x:v>LFS - Employment Survey</x:v>
      </x:c>
      <x:c r="Y547" s="13" t="str"/>
      <x:c r="Z547" s="18" t="str">
        <x:v>Own-country 2024 division composition. Observed industry detail; within-group ratios only. Definitions may differ from ILO modelled margins.</x:v>
      </x:c>
      <x:c r="AA547" s="13" t="str"/>
      <x:c r="AB547" s="13" t="str">
        <x:v>https://rplumber.ilo.org/data/indicator?format=.csv.gz&amp;id=EMP_TEMP_SEX_EC2_NB_A</x:v>
      </x:c>
    </x:row>
    <x:row r="548" ht="48" customHeight="1">
      <x:c r="A548" s="2" t="str">
        <x:v>FRA</x:v>
      </x:c>
      <x:c r="B548" s="2" t="str">
        <x:v>O</x:v>
      </x:c>
      <x:c r="C548" s="2" t="str">
        <x:v>FRA</x:v>
      </x:c>
      <x:c r="D548" s="2" t="n">
        <x:v>2024</x:v>
      </x:c>
      <x:c r="E548" s="2" t="str">
        <x:v>EC2_ISIC4_O84</x:v>
      </x:c>
      <x:c r="F548" s="17" t="str">
        <x:v>Economic activity (ISIC-Rev.4), 2 digit level: 84 - Public administration and defence; compulsory social security</x:v>
      </x:c>
      <x:c r="G548" s="19" t="n">
        <x:v>2402.322</x:v>
      </x:c>
      <x:c r="H548" s="20" t="n">
        <x:v>1</x:v>
      </x:c>
      <x:c r="I548" s="19" t="n">
        <x:f>SUM(G548:G548)</x:f>
        <x:v>2402.322</x:v>
      </x:c>
      <x:c r="J548" s="20" t="n">
        <x:f>G548/I548*H548</x:f>
        <x:v>1</x:v>
      </x:c>
      <x:c r="K548" s="2" t="str">
        <x:v>ISIC4:84</x:v>
      </x:c>
      <x:c r="L548" s="14" t="n">
        <x:f>'Crosswalk'!C79</x:f>
        <x:v>0</x:v>
      </x:c>
      <x:c r="M548" s="14" t="n">
        <x:f>'Crosswalk'!D79</x:f>
        <x:v>0</x:v>
      </x:c>
      <x:c r="N548" s="14" t="n">
        <x:f>'Crosswalk'!E79</x:f>
        <x:v>0</x:v>
      </x:c>
      <x:c r="O548" s="14" t="n">
        <x:f>'Crosswalk'!F79</x:f>
        <x:v>0</x:v>
      </x:c>
      <x:c r="P548" s="14" t="n">
        <x:f>'Crosswalk'!G79</x:f>
        <x:v>0</x:v>
      </x:c>
      <x:c r="Q548" s="14" t="n">
        <x:f>'Crosswalk'!H79</x:f>
        <x:v>0</x:v>
      </x:c>
      <x:c r="R548" s="14" t="n">
        <x:f>'Crosswalk'!I79</x:f>
        <x:v>0</x:v>
      </x:c>
      <x:c r="S548" s="14" t="n">
        <x:f>'Crosswalk'!J79</x:f>
        <x:v>0</x:v>
      </x:c>
      <x:c r="T548" s="14" t="n">
        <x:f>'Crosswalk'!K79</x:f>
        <x:v>0</x:v>
      </x:c>
      <x:c r="U548" s="14" t="n">
        <x:f>'Crosswalk'!L79</x:f>
        <x:v>0</x:v>
      </x:c>
      <x:c r="V548" s="14" t="n">
        <x:f>'Crosswalk'!M79</x:f>
        <x:v>0</x:v>
      </x:c>
      <x:c r="W548" s="14" t="n">
        <x:f>'Crosswalk'!N79</x:f>
        <x:v>1</x:v>
      </x:c>
      <x:c r="X548" s="17" t="str">
        <x:v>LFS - Employment Survey</x:v>
      </x:c>
      <x:c r="Y548" s="2" t="str"/>
      <x:c r="Z548" s="17" t="str">
        <x:v>Own-country 2024 division composition. Observed industry detail; within-group ratios only. Definitions may differ from ILO modelled margins.</x:v>
      </x:c>
      <x:c r="AA548" s="2" t="str"/>
      <x:c r="AB548" s="2" t="str">
        <x:v>https://rplumber.ilo.org/data/indicator?format=.csv.gz&amp;id=EMP_TEMP_SEX_EC2_NB_A</x:v>
      </x:c>
    </x:row>
    <x:row r="549" ht="48" customHeight="1">
      <x:c r="A549" s="13" t="str">
        <x:v>FRA</x:v>
      </x:c>
      <x:c r="B549" s="13" t="str">
        <x:v>P</x:v>
      </x:c>
      <x:c r="C549" s="13" t="str">
        <x:v>FRA</x:v>
      </x:c>
      <x:c r="D549" s="13" t="n">
        <x:v>2024</x:v>
      </x:c>
      <x:c r="E549" s="13" t="str">
        <x:v>EC2_ISIC4_P85</x:v>
      </x:c>
      <x:c r="F549" s="18" t="str">
        <x:v>Economic activity (ISIC-Rev.4), 2 digit level: 85 - Education</x:v>
      </x:c>
      <x:c r="G549" s="21" t="n">
        <x:v>2242.39</x:v>
      </x:c>
      <x:c r="H549" s="22" t="n">
        <x:v>1</x:v>
      </x:c>
      <x:c r="I549" s="21" t="n">
        <x:f>SUM(G549:G549)</x:f>
        <x:v>2242.39</x:v>
      </x:c>
      <x:c r="J549" s="22" t="n">
        <x:f>G549/I549*H549</x:f>
        <x:v>1</x:v>
      </x:c>
      <x:c r="K549" s="13" t="str">
        <x:v>ISIC4:85</x:v>
      </x:c>
      <x:c r="L549" s="15" t="n">
        <x:f>'Crosswalk'!C80</x:f>
        <x:v>0</x:v>
      </x:c>
      <x:c r="M549" s="15" t="n">
        <x:f>'Crosswalk'!D80</x:f>
        <x:v>0</x:v>
      </x:c>
      <x:c r="N549" s="15" t="n">
        <x:f>'Crosswalk'!E80</x:f>
        <x:v>0</x:v>
      </x:c>
      <x:c r="O549" s="15" t="n">
        <x:f>'Crosswalk'!F80</x:f>
        <x:v>1</x:v>
      </x:c>
      <x:c r="P549" s="15" t="n">
        <x:f>'Crosswalk'!G80</x:f>
        <x:v>0</x:v>
      </x:c>
      <x:c r="Q549" s="15" t="n">
        <x:f>'Crosswalk'!H80</x:f>
        <x:v>0</x:v>
      </x:c>
      <x:c r="R549" s="15" t="n">
        <x:f>'Crosswalk'!I80</x:f>
        <x:v>0</x:v>
      </x:c>
      <x:c r="S549" s="15" t="n">
        <x:f>'Crosswalk'!J80</x:f>
        <x:v>0</x:v>
      </x:c>
      <x:c r="T549" s="15" t="n">
        <x:f>'Crosswalk'!K80</x:f>
        <x:v>0</x:v>
      </x:c>
      <x:c r="U549" s="15" t="n">
        <x:f>'Crosswalk'!L80</x:f>
        <x:v>0</x:v>
      </x:c>
      <x:c r="V549" s="15" t="n">
        <x:f>'Crosswalk'!M80</x:f>
        <x:v>0</x:v>
      </x:c>
      <x:c r="W549" s="15" t="n">
        <x:f>'Crosswalk'!N80</x:f>
        <x:v>0</x:v>
      </x:c>
      <x:c r="X549" s="18" t="str">
        <x:v>LFS - Employment Survey</x:v>
      </x:c>
      <x:c r="Y549" s="13" t="str"/>
      <x:c r="Z549" s="18" t="str">
        <x:v>Own-country 2024 division composition. Observed industry detail; within-group ratios only. Definitions may differ from ILO modelled margins.</x:v>
      </x:c>
      <x:c r="AA549" s="13" t="str"/>
      <x:c r="AB549" s="13" t="str">
        <x:v>https://rplumber.ilo.org/data/indicator?format=.csv.gz&amp;id=EMP_TEMP_SEX_EC2_NB_A</x:v>
      </x:c>
    </x:row>
    <x:row r="550" ht="48" customHeight="1">
      <x:c r="A550" s="2" t="str">
        <x:v>FRA</x:v>
      </x:c>
      <x:c r="B550" s="2" t="str">
        <x:v>Q</x:v>
      </x:c>
      <x:c r="C550" s="2" t="str">
        <x:v>FRA</x:v>
      </x:c>
      <x:c r="D550" s="2" t="n">
        <x:v>2024</x:v>
      </x:c>
      <x:c r="E550" s="2" t="str">
        <x:v>EC2_ISIC4_Q86</x:v>
      </x:c>
      <x:c r="F550" s="17" t="str">
        <x:v>Economic activity (ISIC-Rev.4), 2 digit level: 86 - Human health activities</x:v>
      </x:c>
      <x:c r="G550" s="19" t="n">
        <x:v>1991.964</x:v>
      </x:c>
      <x:c r="H550" s="20" t="n">
        <x:v>1</x:v>
      </x:c>
      <x:c r="I550" s="19" t="n">
        <x:f>SUM(G550:G552)</x:f>
        <x:v>3935.4260000000004</x:v>
      </x:c>
      <x:c r="J550" s="20" t="n">
        <x:f>G550/I550*H550</x:f>
        <x:v>0.5061622299593487</x:v>
      </x:c>
      <x:c r="K550" s="2" t="str">
        <x:v>ISIC4:86</x:v>
      </x:c>
      <x:c r="L550" s="14" t="n">
        <x:f>'Crosswalk'!C81</x:f>
        <x:v>0</x:v>
      </x:c>
      <x:c r="M550" s="14" t="n">
        <x:f>'Crosswalk'!D81</x:f>
        <x:v>0</x:v>
      </x:c>
      <x:c r="N550" s="14" t="n">
        <x:f>'Crosswalk'!E81</x:f>
        <x:v>0</x:v>
      </x:c>
      <x:c r="O550" s="14" t="n">
        <x:f>'Crosswalk'!F81</x:f>
        <x:v>0</x:v>
      </x:c>
      <x:c r="P550" s="14" t="n">
        <x:f>'Crosswalk'!G81</x:f>
        <x:v>0</x:v>
      </x:c>
      <x:c r="Q550" s="14" t="n">
        <x:f>'Crosswalk'!H81</x:f>
        <x:v>1</x:v>
      </x:c>
      <x:c r="R550" s="14" t="n">
        <x:f>'Crosswalk'!I81</x:f>
        <x:v>0</x:v>
      </x:c>
      <x:c r="S550" s="14" t="n">
        <x:f>'Crosswalk'!J81</x:f>
        <x:v>0</x:v>
      </x:c>
      <x:c r="T550" s="14" t="n">
        <x:f>'Crosswalk'!K81</x:f>
        <x:v>0</x:v>
      </x:c>
      <x:c r="U550" s="14" t="n">
        <x:f>'Crosswalk'!L81</x:f>
        <x:v>0</x:v>
      </x:c>
      <x:c r="V550" s="14" t="n">
        <x:f>'Crosswalk'!M81</x:f>
        <x:v>0</x:v>
      </x:c>
      <x:c r="W550" s="14" t="n">
        <x:f>'Crosswalk'!N81</x:f>
        <x:v>0</x:v>
      </x:c>
      <x:c r="X550" s="17" t="str">
        <x:v>LFS - Employment Survey</x:v>
      </x:c>
      <x:c r="Y550" s="2" t="str"/>
      <x:c r="Z550" s="17" t="str">
        <x:v>Own-country 2024 division composition. Observed industry detail; within-group ratios only. Definitions may differ from ILO modelled margins.</x:v>
      </x:c>
      <x:c r="AA550" s="2" t="str"/>
      <x:c r="AB550" s="2" t="str">
        <x:v>https://rplumber.ilo.org/data/indicator?format=.csv.gz&amp;id=EMP_TEMP_SEX_EC2_NB_A</x:v>
      </x:c>
    </x:row>
    <x:row r="551" ht="48" customHeight="1">
      <x:c r="A551" s="13" t="str">
        <x:v>FRA</x:v>
      </x:c>
      <x:c r="B551" s="13" t="str">
        <x:v>Q</x:v>
      </x:c>
      <x:c r="C551" s="13" t="str">
        <x:v>FRA</x:v>
      </x:c>
      <x:c r="D551" s="13" t="n">
        <x:v>2024</x:v>
      </x:c>
      <x:c r="E551" s="13" t="str">
        <x:v>EC2_ISIC4_Q87</x:v>
      </x:c>
      <x:c r="F551" s="18" t="str">
        <x:v>Economic activity (ISIC-Rev.4), 2 digit level: 87 - Residential care activities</x:v>
      </x:c>
      <x:c r="G551" s="21" t="n">
        <x:v>699.695</x:v>
      </x:c>
      <x:c r="H551" s="22" t="n">
        <x:v>1</x:v>
      </x:c>
      <x:c r="I551" s="21" t="n">
        <x:f>SUM(G550:G552)</x:f>
        <x:v>3935.4260000000004</x:v>
      </x:c>
      <x:c r="J551" s="22" t="n">
        <x:f>G551/I551*H551</x:f>
        <x:v>0.17779396690472646</x:v>
      </x:c>
      <x:c r="K551" s="13" t="str">
        <x:v>ISIC4:87</x:v>
      </x:c>
      <x:c r="L551" s="15" t="n">
        <x:f>'Crosswalk'!C82</x:f>
        <x:v>0</x:v>
      </x:c>
      <x:c r="M551" s="15" t="n">
        <x:f>'Crosswalk'!D82</x:f>
        <x:v>0</x:v>
      </x:c>
      <x:c r="N551" s="15" t="n">
        <x:f>'Crosswalk'!E82</x:f>
        <x:v>0</x:v>
      </x:c>
      <x:c r="O551" s="15" t="n">
        <x:f>'Crosswalk'!F82</x:f>
        <x:v>0</x:v>
      </x:c>
      <x:c r="P551" s="15" t="n">
        <x:f>'Crosswalk'!G82</x:f>
        <x:v>0</x:v>
      </x:c>
      <x:c r="Q551" s="15" t="n">
        <x:f>'Crosswalk'!H82</x:f>
        <x:v>1</x:v>
      </x:c>
      <x:c r="R551" s="15" t="n">
        <x:f>'Crosswalk'!I82</x:f>
        <x:v>0</x:v>
      </x:c>
      <x:c r="S551" s="15" t="n">
        <x:f>'Crosswalk'!J82</x:f>
        <x:v>0</x:v>
      </x:c>
      <x:c r="T551" s="15" t="n">
        <x:f>'Crosswalk'!K82</x:f>
        <x:v>0</x:v>
      </x:c>
      <x:c r="U551" s="15" t="n">
        <x:f>'Crosswalk'!L82</x:f>
        <x:v>0</x:v>
      </x:c>
      <x:c r="V551" s="15" t="n">
        <x:f>'Crosswalk'!M82</x:f>
        <x:v>0</x:v>
      </x:c>
      <x:c r="W551" s="15" t="n">
        <x:f>'Crosswalk'!N82</x:f>
        <x:v>0</x:v>
      </x:c>
      <x:c r="X551" s="18" t="str">
        <x:v>LFS - Employment Survey</x:v>
      </x:c>
      <x:c r="Y551" s="13" t="str"/>
      <x:c r="Z551" s="18" t="str">
        <x:v>Own-country 2024 division composition. Observed industry detail; within-group ratios only. Definitions may differ from ILO modelled margins.</x:v>
      </x:c>
      <x:c r="AA551" s="13" t="str"/>
      <x:c r="AB551" s="13" t="str">
        <x:v>https://rplumber.ilo.org/data/indicator?format=.csv.gz&amp;id=EMP_TEMP_SEX_EC2_NB_A</x:v>
      </x:c>
    </x:row>
    <x:row r="552" ht="48" customHeight="1">
      <x:c r="A552" s="2" t="str">
        <x:v>FRA</x:v>
      </x:c>
      <x:c r="B552" s="2" t="str">
        <x:v>Q</x:v>
      </x:c>
      <x:c r="C552" s="2" t="str">
        <x:v>FRA</x:v>
      </x:c>
      <x:c r="D552" s="2" t="n">
        <x:v>2024</x:v>
      </x:c>
      <x:c r="E552" s="2" t="str">
        <x:v>EC2_ISIC4_Q88</x:v>
      </x:c>
      <x:c r="F552" s="17" t="str">
        <x:v>Economic activity (ISIC-Rev.4), 2 digit level: 88 - Social work activities without accommodation</x:v>
      </x:c>
      <x:c r="G552" s="19" t="n">
        <x:v>1243.767</x:v>
      </x:c>
      <x:c r="H552" s="20" t="n">
        <x:v>1</x:v>
      </x:c>
      <x:c r="I552" s="19" t="n">
        <x:f>SUM(G550:G552)</x:f>
        <x:v>3935.4260000000004</x:v>
      </x:c>
      <x:c r="J552" s="20" t="n">
        <x:f>G552/I552*H552</x:f>
        <x:v>0.3160438031359248</x:v>
      </x:c>
      <x:c r="K552" s="2" t="str">
        <x:v>ISIC4:88</x:v>
      </x:c>
      <x:c r="L552" s="14" t="n">
        <x:f>'Crosswalk'!C83</x:f>
        <x:v>0</x:v>
      </x:c>
      <x:c r="M552" s="14" t="n">
        <x:f>'Crosswalk'!D83</x:f>
        <x:v>0</x:v>
      </x:c>
      <x:c r="N552" s="14" t="n">
        <x:f>'Crosswalk'!E83</x:f>
        <x:v>0</x:v>
      </x:c>
      <x:c r="O552" s="14" t="n">
        <x:f>'Crosswalk'!F83</x:f>
        <x:v>0</x:v>
      </x:c>
      <x:c r="P552" s="14" t="n">
        <x:f>'Crosswalk'!G83</x:f>
        <x:v>0</x:v>
      </x:c>
      <x:c r="Q552" s="14" t="n">
        <x:f>'Crosswalk'!H83</x:f>
        <x:v>0</x:v>
      </x:c>
      <x:c r="R552" s="14" t="n">
        <x:f>'Crosswalk'!I83</x:f>
        <x:v>0</x:v>
      </x:c>
      <x:c r="S552" s="14" t="n">
        <x:f>'Crosswalk'!J83</x:f>
        <x:v>0</x:v>
      </x:c>
      <x:c r="T552" s="14" t="n">
        <x:f>'Crosswalk'!K83</x:f>
        <x:v>0</x:v>
      </x:c>
      <x:c r="U552" s="14" t="n">
        <x:f>'Crosswalk'!L83</x:f>
        <x:v>0</x:v>
      </x:c>
      <x:c r="V552" s="14" t="n">
        <x:f>'Crosswalk'!M83</x:f>
        <x:v>0</x:v>
      </x:c>
      <x:c r="W552" s="14" t="n">
        <x:f>'Crosswalk'!N83</x:f>
        <x:v>1</x:v>
      </x:c>
      <x:c r="X552" s="17" t="str">
        <x:v>LFS - Employment Survey</x:v>
      </x:c>
      <x:c r="Y552" s="2" t="str"/>
      <x:c r="Z552" s="17" t="str">
        <x:v>Own-country 2024 division composition. Observed industry detail; within-group ratios only. Definitions may differ from ILO modelled margins.</x:v>
      </x:c>
      <x:c r="AA552" s="2" t="str"/>
      <x:c r="AB552" s="2" t="str">
        <x:v>https://rplumber.ilo.org/data/indicator?format=.csv.gz&amp;id=EMP_TEMP_SEX_EC2_NB_A</x:v>
      </x:c>
    </x:row>
    <x:row r="553" ht="48" customHeight="1">
      <x:c r="A553" s="13" t="str">
        <x:v>FRA</x:v>
      </x:c>
      <x:c r="B553" s="13" t="str">
        <x:v>RSTU</x:v>
      </x:c>
      <x:c r="C553" s="13" t="str">
        <x:v>FRA</x:v>
      </x:c>
      <x:c r="D553" s="13" t="n">
        <x:v>2024</x:v>
      </x:c>
      <x:c r="E553" s="13" t="str">
        <x:v>EC2_ISIC4_R90</x:v>
      </x:c>
      <x:c r="F553" s="18" t="str">
        <x:v>Economic activity (ISIC-Rev.4), 2 digit level: 90 - Creative, arts and entertainment activities</x:v>
      </x:c>
      <x:c r="G553" s="21" t="n">
        <x:v>205.737</x:v>
      </x:c>
      <x:c r="H553" s="22" t="n">
        <x:v>1</x:v>
      </x:c>
      <x:c r="I553" s="21" t="n">
        <x:f>SUM(G553:G561)</x:f>
        <x:v>1647.79</x:v>
      </x:c>
      <x:c r="J553" s="22" t="n">
        <x:f>G553/I553*H553</x:f>
        <x:v>0.12485632271102506</x:v>
      </x:c>
      <x:c r="K553" s="13" t="str">
        <x:v>ISIC4:90</x:v>
      </x:c>
      <x:c r="L553" s="15" t="n">
        <x:f>'Crosswalk'!C84</x:f>
        <x:v>0</x:v>
      </x:c>
      <x:c r="M553" s="15" t="n">
        <x:f>'Crosswalk'!D84</x:f>
        <x:v>0</x:v>
      </x:c>
      <x:c r="N553" s="15" t="n">
        <x:f>'Crosswalk'!E84</x:f>
        <x:v>0</x:v>
      </x:c>
      <x:c r="O553" s="15" t="n">
        <x:f>'Crosswalk'!F84</x:f>
        <x:v>0</x:v>
      </x:c>
      <x:c r="P553" s="15" t="n">
        <x:f>'Crosswalk'!G84</x:f>
        <x:v>0</x:v>
      </x:c>
      <x:c r="Q553" s="15" t="n">
        <x:f>'Crosswalk'!H84</x:f>
        <x:v>0</x:v>
      </x:c>
      <x:c r="R553" s="15" t="n">
        <x:f>'Crosswalk'!I84</x:f>
        <x:v>0</x:v>
      </x:c>
      <x:c r="S553" s="15" t="n">
        <x:f>'Crosswalk'!J84</x:f>
        <x:v>0</x:v>
      </x:c>
      <x:c r="T553" s="15" t="n">
        <x:f>'Crosswalk'!K84</x:f>
        <x:v>1</x:v>
      </x:c>
      <x:c r="U553" s="15" t="n">
        <x:f>'Crosswalk'!L84</x:f>
        <x:v>0</x:v>
      </x:c>
      <x:c r="V553" s="15" t="n">
        <x:f>'Crosswalk'!M84</x:f>
        <x:v>0</x:v>
      </x:c>
      <x:c r="W553" s="15" t="n">
        <x:f>'Crosswalk'!N84</x:f>
        <x:v>0</x:v>
      </x:c>
      <x:c r="X553" s="18" t="str">
        <x:v>LFS - Employment Survey</x:v>
      </x:c>
      <x:c r="Y553" s="13" t="str"/>
      <x:c r="Z553" s="18" t="str">
        <x:v>Own-country 2024 division composition. Observed industry detail; within-group ratios only. Definitions may differ from ILO modelled margins.</x:v>
      </x:c>
      <x:c r="AA553" s="13" t="str"/>
      <x:c r="AB553" s="13" t="str">
        <x:v>https://rplumber.ilo.org/data/indicator?format=.csv.gz&amp;id=EMP_TEMP_SEX_EC2_NB_A</x:v>
      </x:c>
    </x:row>
    <x:row r="554" ht="48" customHeight="1">
      <x:c r="A554" s="2" t="str">
        <x:v>FRA</x:v>
      </x:c>
      <x:c r="B554" s="2" t="str">
        <x:v>RSTU</x:v>
      </x:c>
      <x:c r="C554" s="2" t="str">
        <x:v>FRA</x:v>
      </x:c>
      <x:c r="D554" s="2" t="n">
        <x:v>2024</x:v>
      </x:c>
      <x:c r="E554" s="2" t="str">
        <x:v>EC2_ISIC4_R91</x:v>
      </x:c>
      <x:c r="F554" s="17" t="str">
        <x:v>Economic activity (ISIC-Rev.4), 2 digit level: 91 - Libraries, archives, museums and other cultural activities</x:v>
      </x:c>
      <x:c r="G554" s="19" t="n">
        <x:v>79.749</x:v>
      </x:c>
      <x:c r="H554" s="20" t="n">
        <x:v>1</x:v>
      </x:c>
      <x:c r="I554" s="19" t="n">
        <x:f>SUM(G553:G561)</x:f>
        <x:v>1647.79</x:v>
      </x:c>
      <x:c r="J554" s="20" t="n">
        <x:f>G554/I554*H554</x:f>
        <x:v>0.048397550658761126</x:v>
      </x:c>
      <x:c r="K554" s="2" t="str">
        <x:v>ISIC4:91</x:v>
      </x:c>
      <x:c r="L554" s="14" t="n">
        <x:f>'Crosswalk'!C85</x:f>
        <x:v>0</x:v>
      </x:c>
      <x:c r="M554" s="14" t="n">
        <x:f>'Crosswalk'!D85</x:f>
        <x:v>0</x:v>
      </x:c>
      <x:c r="N554" s="14" t="n">
        <x:f>'Crosswalk'!E85</x:f>
        <x:v>0</x:v>
      </x:c>
      <x:c r="O554" s="14" t="n">
        <x:f>'Crosswalk'!F85</x:f>
        <x:v>0</x:v>
      </x:c>
      <x:c r="P554" s="14" t="n">
        <x:f>'Crosswalk'!G85</x:f>
        <x:v>0</x:v>
      </x:c>
      <x:c r="Q554" s="14" t="n">
        <x:f>'Crosswalk'!H85</x:f>
        <x:v>0</x:v>
      </x:c>
      <x:c r="R554" s="14" t="n">
        <x:f>'Crosswalk'!I85</x:f>
        <x:v>0</x:v>
      </x:c>
      <x:c r="S554" s="14" t="n">
        <x:f>'Crosswalk'!J85</x:f>
        <x:v>0</x:v>
      </x:c>
      <x:c r="T554" s="14" t="n">
        <x:f>'Crosswalk'!K85</x:f>
        <x:v>0</x:v>
      </x:c>
      <x:c r="U554" s="14" t="n">
        <x:f>'Crosswalk'!L85</x:f>
        <x:v>0</x:v>
      </x:c>
      <x:c r="V554" s="14" t="n">
        <x:f>'Crosswalk'!M85</x:f>
        <x:v>0</x:v>
      </x:c>
      <x:c r="W554" s="14" t="n">
        <x:f>'Crosswalk'!N85</x:f>
        <x:v>1</x:v>
      </x:c>
      <x:c r="X554" s="17" t="str">
        <x:v>LFS - Employment Survey</x:v>
      </x:c>
      <x:c r="Y554" s="2" t="str"/>
      <x:c r="Z554" s="17" t="str">
        <x:v>Own-country 2024 division composition. Observed industry detail; within-group ratios only. Definitions may differ from ILO modelled margins.</x:v>
      </x:c>
      <x:c r="AA554" s="2" t="str"/>
      <x:c r="AB554" s="2" t="str">
        <x:v>https://rplumber.ilo.org/data/indicator?format=.csv.gz&amp;id=EMP_TEMP_SEX_EC2_NB_A</x:v>
      </x:c>
    </x:row>
    <x:row r="555" ht="48" customHeight="1">
      <x:c r="A555" s="13" t="str">
        <x:v>FRA</x:v>
      </x:c>
      <x:c r="B555" s="13" t="str">
        <x:v>RSTU</x:v>
      </x:c>
      <x:c r="C555" s="13" t="str">
        <x:v>FRA</x:v>
      </x:c>
      <x:c r="D555" s="13" t="n">
        <x:v>2024</x:v>
      </x:c>
      <x:c r="E555" s="13" t="str">
        <x:v>EC2_ISIC4_R92</x:v>
      </x:c>
      <x:c r="F555" s="18" t="str">
        <x:v>Economic activity (ISIC-Rev.4), 2 digit level: 92 - Gambling and betting activities</x:v>
      </x:c>
      <x:c r="G555" s="21" t="n">
        <x:v>15.84</x:v>
      </x:c>
      <x:c r="H555" s="22" t="n">
        <x:v>1</x:v>
      </x:c>
      <x:c r="I555" s="21" t="n">
        <x:f>SUM(G553:G561)</x:f>
        <x:v>1647.79</x:v>
      </x:c>
      <x:c r="J555" s="22" t="n">
        <x:f>G555/I555*H555</x:f>
        <x:v>0.00961287542708719</x:v>
      </x:c>
      <x:c r="K555" s="13" t="str">
        <x:v>ISIC4:92</x:v>
      </x:c>
      <x:c r="L555" s="15" t="n">
        <x:f>'Crosswalk'!C86</x:f>
        <x:v>0</x:v>
      </x:c>
      <x:c r="M555" s="15" t="n">
        <x:f>'Crosswalk'!D86</x:f>
        <x:v>0</x:v>
      </x:c>
      <x:c r="N555" s="15" t="n">
        <x:f>'Crosswalk'!E86</x:f>
        <x:v>0</x:v>
      </x:c>
      <x:c r="O555" s="15" t="n">
        <x:f>'Crosswalk'!F86</x:f>
        <x:v>1</x:v>
      </x:c>
      <x:c r="P555" s="15" t="n">
        <x:f>'Crosswalk'!G86</x:f>
        <x:v>0</x:v>
      </x:c>
      <x:c r="Q555" s="15" t="n">
        <x:f>'Crosswalk'!H86</x:f>
        <x:v>0</x:v>
      </x:c>
      <x:c r="R555" s="15" t="n">
        <x:f>'Crosswalk'!I86</x:f>
        <x:v>0</x:v>
      </x:c>
      <x:c r="S555" s="15" t="n">
        <x:f>'Crosswalk'!J86</x:f>
        <x:v>0</x:v>
      </x:c>
      <x:c r="T555" s="15" t="n">
        <x:f>'Crosswalk'!K86</x:f>
        <x:v>0</x:v>
      </x:c>
      <x:c r="U555" s="15" t="n">
        <x:f>'Crosswalk'!L86</x:f>
        <x:v>0</x:v>
      </x:c>
      <x:c r="V555" s="15" t="n">
        <x:f>'Crosswalk'!M86</x:f>
        <x:v>0</x:v>
      </x:c>
      <x:c r="W555" s="15" t="n">
        <x:f>'Crosswalk'!N86</x:f>
        <x:v>0</x:v>
      </x:c>
      <x:c r="X555" s="18" t="str">
        <x:v>LFS - Employment Survey</x:v>
      </x:c>
      <x:c r="Y555" s="13" t="str"/>
      <x:c r="Z555" s="18" t="str">
        <x:v>Own-country 2024 division composition. Observed industry detail; within-group ratios only. Definitions may differ from ILO modelled margins.</x:v>
      </x:c>
      <x:c r="AA555" s="13" t="str"/>
      <x:c r="AB555" s="13" t="str">
        <x:v>https://rplumber.ilo.org/data/indicator?format=.csv.gz&amp;id=EMP_TEMP_SEX_EC2_NB_A</x:v>
      </x:c>
    </x:row>
    <x:row r="556" ht="48" customHeight="1">
      <x:c r="A556" s="2" t="str">
        <x:v>FRA</x:v>
      </x:c>
      <x:c r="B556" s="2" t="str">
        <x:v>RSTU</x:v>
      </x:c>
      <x:c r="C556" s="2" t="str">
        <x:v>FRA</x:v>
      </x:c>
      <x:c r="D556" s="2" t="n">
        <x:v>2024</x:v>
      </x:c>
      <x:c r="E556" s="2" t="str">
        <x:v>EC2_ISIC4_R93</x:v>
      </x:c>
      <x:c r="F556" s="17" t="str">
        <x:v>Economic activity (ISIC-Rev.4), 2 digit level: 93 - Sports activities and amusement and recreation activities</x:v>
      </x:c>
      <x:c r="G556" s="19" t="n">
        <x:v>309.14</x:v>
      </x:c>
      <x:c r="H556" s="20" t="n">
        <x:v>1</x:v>
      </x:c>
      <x:c r="I556" s="19" t="n">
        <x:f>SUM(G553:G561)</x:f>
        <x:v>1647.79</x:v>
      </x:c>
      <x:c r="J556" s="20" t="n">
        <x:f>G556/I556*H556</x:f>
        <x:v>0.18760885792485693</x:v>
      </x:c>
      <x:c r="K556" s="2" t="str">
        <x:v>ISIC4:93</x:v>
      </x:c>
      <x:c r="L556" s="14" t="n">
        <x:f>'Crosswalk'!C87</x:f>
        <x:v>0</x:v>
      </x:c>
      <x:c r="M556" s="14" t="n">
        <x:f>'Crosswalk'!D87</x:f>
        <x:v>0</x:v>
      </x:c>
      <x:c r="N556" s="14" t="n">
        <x:f>'Crosswalk'!E87</x:f>
        <x:v>0</x:v>
      </x:c>
      <x:c r="O556" s="14" t="n">
        <x:f>'Crosswalk'!F87</x:f>
        <x:v>1</x:v>
      </x:c>
      <x:c r="P556" s="14" t="n">
        <x:f>'Crosswalk'!G87</x:f>
        <x:v>0</x:v>
      </x:c>
      <x:c r="Q556" s="14" t="n">
        <x:f>'Crosswalk'!H87</x:f>
        <x:v>0</x:v>
      </x:c>
      <x:c r="R556" s="14" t="n">
        <x:f>'Crosswalk'!I87</x:f>
        <x:v>0</x:v>
      </x:c>
      <x:c r="S556" s="14" t="n">
        <x:f>'Crosswalk'!J87</x:f>
        <x:v>0</x:v>
      </x:c>
      <x:c r="T556" s="14" t="n">
        <x:f>'Crosswalk'!K87</x:f>
        <x:v>0</x:v>
      </x:c>
      <x:c r="U556" s="14" t="n">
        <x:f>'Crosswalk'!L87</x:f>
        <x:v>0</x:v>
      </x:c>
      <x:c r="V556" s="14" t="n">
        <x:f>'Crosswalk'!M87</x:f>
        <x:v>0</x:v>
      </x:c>
      <x:c r="W556" s="14" t="n">
        <x:f>'Crosswalk'!N87</x:f>
        <x:v>0</x:v>
      </x:c>
      <x:c r="X556" s="17" t="str">
        <x:v>LFS - Employment Survey</x:v>
      </x:c>
      <x:c r="Y556" s="2" t="str"/>
      <x:c r="Z556" s="17" t="str">
        <x:v>Own-country 2024 division composition. Observed industry detail; within-group ratios only. Definitions may differ from ILO modelled margins.</x:v>
      </x:c>
      <x:c r="AA556" s="2" t="str"/>
      <x:c r="AB556" s="2" t="str">
        <x:v>https://rplumber.ilo.org/data/indicator?format=.csv.gz&amp;id=EMP_TEMP_SEX_EC2_NB_A</x:v>
      </x:c>
    </x:row>
    <x:row r="557" ht="48" customHeight="1">
      <x:c r="A557" s="13" t="str">
        <x:v>FRA</x:v>
      </x:c>
      <x:c r="B557" s="13" t="str">
        <x:v>RSTU</x:v>
      </x:c>
      <x:c r="C557" s="13" t="str">
        <x:v>FRA</x:v>
      </x:c>
      <x:c r="D557" s="13" t="n">
        <x:v>2024</x:v>
      </x:c>
      <x:c r="E557" s="13" t="str">
        <x:v>EC2_ISIC4_S94</x:v>
      </x:c>
      <x:c r="F557" s="18" t="str">
        <x:v>Economic activity (ISIC-Rev.4), 2 digit level: 94 - Activities of membership organizations</x:v>
      </x:c>
      <x:c r="G557" s="21" t="n">
        <x:v>223.616</x:v>
      </x:c>
      <x:c r="H557" s="22" t="n">
        <x:v>1</x:v>
      </x:c>
      <x:c r="I557" s="21" t="n">
        <x:f>SUM(G553:G561)</x:f>
        <x:v>1647.79</x:v>
      </x:c>
      <x:c r="J557" s="22" t="n">
        <x:f>G557/I557*H557</x:f>
        <x:v>0.13570661309997029</x:v>
      </x:c>
      <x:c r="K557" s="13" t="str">
        <x:v>ISIC4:94</x:v>
      </x:c>
      <x:c r="L557" s="15" t="n">
        <x:f>'Crosswalk'!C88</x:f>
        <x:v>0</x:v>
      </x:c>
      <x:c r="M557" s="15" t="n">
        <x:f>'Crosswalk'!D88</x:f>
        <x:v>0</x:v>
      </x:c>
      <x:c r="N557" s="15" t="n">
        <x:f>'Crosswalk'!E88</x:f>
        <x:v>0</x:v>
      </x:c>
      <x:c r="O557" s="15" t="n">
        <x:f>'Crosswalk'!F88</x:f>
        <x:v>0</x:v>
      </x:c>
      <x:c r="P557" s="15" t="n">
        <x:f>'Crosswalk'!G88</x:f>
        <x:v>0</x:v>
      </x:c>
      <x:c r="Q557" s="15" t="n">
        <x:f>'Crosswalk'!H88</x:f>
        <x:v>0</x:v>
      </x:c>
      <x:c r="R557" s="15" t="n">
        <x:f>'Crosswalk'!I88</x:f>
        <x:v>0</x:v>
      </x:c>
      <x:c r="S557" s="15" t="n">
        <x:f>'Crosswalk'!J88</x:f>
        <x:v>0</x:v>
      </x:c>
      <x:c r="T557" s="15" t="n">
        <x:f>'Crosswalk'!K88</x:f>
        <x:v>0</x:v>
      </x:c>
      <x:c r="U557" s="15" t="n">
        <x:f>'Crosswalk'!L88</x:f>
        <x:v>0</x:v>
      </x:c>
      <x:c r="V557" s="15" t="n">
        <x:f>'Crosswalk'!M88</x:f>
        <x:v>0</x:v>
      </x:c>
      <x:c r="W557" s="15" t="n">
        <x:f>'Crosswalk'!N88</x:f>
        <x:v>1</x:v>
      </x:c>
      <x:c r="X557" s="18" t="str">
        <x:v>LFS - Employment Survey</x:v>
      </x:c>
      <x:c r="Y557" s="13" t="str"/>
      <x:c r="Z557" s="18" t="str">
        <x:v>Own-country 2024 division composition. Observed industry detail; within-group ratios only. Definitions may differ from ILO modelled margins.</x:v>
      </x:c>
      <x:c r="AA557" s="13" t="str"/>
      <x:c r="AB557" s="13" t="str">
        <x:v>https://rplumber.ilo.org/data/indicator?format=.csv.gz&amp;id=EMP_TEMP_SEX_EC2_NB_A</x:v>
      </x:c>
    </x:row>
    <x:row r="558" ht="48" customHeight="1">
      <x:c r="A558" s="2" t="str">
        <x:v>FRA</x:v>
      </x:c>
      <x:c r="B558" s="2" t="str">
        <x:v>RSTU</x:v>
      </x:c>
      <x:c r="C558" s="2" t="str">
        <x:v>FRA</x:v>
      </x:c>
      <x:c r="D558" s="2" t="n">
        <x:v>2024</x:v>
      </x:c>
      <x:c r="E558" s="2" t="str">
        <x:v>EC2_ISIC4_S95</x:v>
      </x:c>
      <x:c r="F558" s="17" t="str">
        <x:v>Economic activity (ISIC-Rev.4), 2 digit level: 95 - Repair of computers and personal and household goods</x:v>
      </x:c>
      <x:c r="G558" s="19" t="n">
        <x:v>47.073</x:v>
      </x:c>
      <x:c r="H558" s="20" t="n">
        <x:v>1</x:v>
      </x:c>
      <x:c r="I558" s="19" t="n">
        <x:f>SUM(G553:G561)</x:f>
        <x:v>1647.79</x:v>
      </x:c>
      <x:c r="J558" s="20" t="n">
        <x:f>G558/I558*H558</x:f>
        <x:v>0.028567353849701722</x:v>
      </x:c>
      <x:c r="K558" s="2" t="str">
        <x:v>ISIC4:95</x:v>
      </x:c>
      <x:c r="L558" s="14" t="n">
        <x:f>'Crosswalk'!C89</x:f>
        <x:v>0</x:v>
      </x:c>
      <x:c r="M558" s="14" t="n">
        <x:f>'Crosswalk'!D89</x:f>
        <x:v>0</x:v>
      </x:c>
      <x:c r="N558" s="14" t="n">
        <x:f>'Crosswalk'!E89</x:f>
        <x:v>0</x:v>
      </x:c>
      <x:c r="O558" s="14" t="n">
        <x:f>'Crosswalk'!F89</x:f>
        <x:v>0.7</x:v>
      </x:c>
      <x:c r="P558" s="14" t="n">
        <x:f>'Crosswalk'!G89</x:f>
        <x:v>0</x:v>
      </x:c>
      <x:c r="Q558" s="14" t="n">
        <x:f>'Crosswalk'!H89</x:f>
        <x:v>0</x:v>
      </x:c>
      <x:c r="R558" s="14" t="n">
        <x:f>'Crosswalk'!I89</x:f>
        <x:v>0</x:v>
      </x:c>
      <x:c r="S558" s="14" t="n">
        <x:f>'Crosswalk'!J89</x:f>
        <x:v>0.3</x:v>
      </x:c>
      <x:c r="T558" s="14" t="n">
        <x:f>'Crosswalk'!K89</x:f>
        <x:v>0</x:v>
      </x:c>
      <x:c r="U558" s="14" t="n">
        <x:f>'Crosswalk'!L89</x:f>
        <x:v>0</x:v>
      </x:c>
      <x:c r="V558" s="14" t="n">
        <x:f>'Crosswalk'!M89</x:f>
        <x:v>0</x:v>
      </x:c>
      <x:c r="W558" s="14" t="n">
        <x:f>'Crosswalk'!N89</x:f>
        <x:v>0</x:v>
      </x:c>
      <x:c r="X558" s="17" t="str">
        <x:v>LFS - Employment Survey</x:v>
      </x:c>
      <x:c r="Y558" s="2" t="str"/>
      <x:c r="Z558" s="17" t="str">
        <x:v>Own-country 2024 division composition. Observed industry detail; within-group ratios only. Definitions may differ from ILO modelled margins.</x:v>
      </x:c>
      <x:c r="AA558" s="2" t="str"/>
      <x:c r="AB558" s="2" t="str">
        <x:v>https://rplumber.ilo.org/data/indicator?format=.csv.gz&amp;id=EMP_TEMP_SEX_EC2_NB_A</x:v>
      </x:c>
    </x:row>
    <x:row r="559" ht="48" customHeight="1">
      <x:c r="A559" s="13" t="str">
        <x:v>FRA</x:v>
      </x:c>
      <x:c r="B559" s="13" t="str">
        <x:v>RSTU</x:v>
      </x:c>
      <x:c r="C559" s="13" t="str">
        <x:v>FRA</x:v>
      </x:c>
      <x:c r="D559" s="13" t="n">
        <x:v>2024</x:v>
      </x:c>
      <x:c r="E559" s="13" t="str">
        <x:v>EC2_ISIC4_S96</x:v>
      </x:c>
      <x:c r="F559" s="18" t="str">
        <x:v>Economic activity (ISIC-Rev.4), 2 digit level: 96 - Other personal service activities</x:v>
      </x:c>
      <x:c r="G559" s="21" t="n">
        <x:v>456.632</x:v>
      </x:c>
      <x:c r="H559" s="22" t="n">
        <x:v>1</x:v>
      </x:c>
      <x:c r="I559" s="21" t="n">
        <x:f>SUM(G553:G561)</x:f>
        <x:v>1647.79</x:v>
      </x:c>
      <x:c r="J559" s="22" t="n">
        <x:f>G559/I559*H559</x:f>
        <x:v>0.27711783661753014</x:v>
      </x:c>
      <x:c r="K559" s="13" t="str">
        <x:v>ISIC4:96</x:v>
      </x:c>
      <x:c r="L559" s="15" t="n">
        <x:f>'Crosswalk'!C90</x:f>
        <x:v>0</x:v>
      </x:c>
      <x:c r="M559" s="15" t="n">
        <x:f>'Crosswalk'!D90</x:f>
        <x:v>0</x:v>
      </x:c>
      <x:c r="N559" s="15" t="n">
        <x:f>'Crosswalk'!E90</x:f>
        <x:v>0</x:v>
      </x:c>
      <x:c r="O559" s="15" t="n">
        <x:f>'Crosswalk'!F90</x:f>
        <x:v>1</x:v>
      </x:c>
      <x:c r="P559" s="15" t="n">
        <x:f>'Crosswalk'!G90</x:f>
        <x:v>0</x:v>
      </x:c>
      <x:c r="Q559" s="15" t="n">
        <x:f>'Crosswalk'!H90</x:f>
        <x:v>0</x:v>
      </x:c>
      <x:c r="R559" s="15" t="n">
        <x:f>'Crosswalk'!I90</x:f>
        <x:v>0</x:v>
      </x:c>
      <x:c r="S559" s="15" t="n">
        <x:f>'Crosswalk'!J90</x:f>
        <x:v>0</x:v>
      </x:c>
      <x:c r="T559" s="15" t="n">
        <x:f>'Crosswalk'!K90</x:f>
        <x:v>0</x:v>
      </x:c>
      <x:c r="U559" s="15" t="n">
        <x:f>'Crosswalk'!L90</x:f>
        <x:v>0</x:v>
      </x:c>
      <x:c r="V559" s="15" t="n">
        <x:f>'Crosswalk'!M90</x:f>
        <x:v>0</x:v>
      </x:c>
      <x:c r="W559" s="15" t="n">
        <x:f>'Crosswalk'!N90</x:f>
        <x:v>0</x:v>
      </x:c>
      <x:c r="X559" s="18" t="str">
        <x:v>LFS - Employment Survey</x:v>
      </x:c>
      <x:c r="Y559" s="13" t="str"/>
      <x:c r="Z559" s="18" t="str">
        <x:v>Own-country 2024 division composition. Observed industry detail; within-group ratios only. Definitions may differ from ILO modelled margins.</x:v>
      </x:c>
      <x:c r="AA559" s="13" t="str"/>
      <x:c r="AB559" s="13" t="str">
        <x:v>https://rplumber.ilo.org/data/indicator?format=.csv.gz&amp;id=EMP_TEMP_SEX_EC2_NB_A</x:v>
      </x:c>
    </x:row>
    <x:row r="560" ht="48" customHeight="1">
      <x:c r="A560" s="2" t="str">
        <x:v>FRA</x:v>
      </x:c>
      <x:c r="B560" s="2" t="str">
        <x:v>RSTU</x:v>
      </x:c>
      <x:c r="C560" s="2" t="str">
        <x:v>FRA</x:v>
      </x:c>
      <x:c r="D560" s="2" t="n">
        <x:v>2024</x:v>
      </x:c>
      <x:c r="E560" s="2" t="str">
        <x:v>EC2_ISIC4_T97</x:v>
      </x:c>
      <x:c r="F560" s="17" t="str">
        <x:v>Economic activity (ISIC-Rev.4), 2 digit level: 97 - Activities of households as employers of domestic personnel</x:v>
      </x:c>
      <x:c r="G560" s="19" t="n">
        <x:v>289.641</x:v>
      </x:c>
      <x:c r="H560" s="20" t="n">
        <x:v>1</x:v>
      </x:c>
      <x:c r="I560" s="19" t="n">
        <x:f>SUM(G553:G561)</x:f>
        <x:v>1647.79</x:v>
      </x:c>
      <x:c r="J560" s="20" t="n">
        <x:f>G560/I560*H560</x:f>
        <x:v>0.17577543254905056</x:v>
      </x:c>
      <x:c r="K560" s="2" t="str">
        <x:v>ISIC4:97</x:v>
      </x:c>
      <x:c r="L560" s="14" t="n">
        <x:f>'Crosswalk'!C91</x:f>
        <x:v>0</x:v>
      </x:c>
      <x:c r="M560" s="14" t="n">
        <x:f>'Crosswalk'!D91</x:f>
        <x:v>0</x:v>
      </x:c>
      <x:c r="N560" s="14" t="n">
        <x:f>'Crosswalk'!E91</x:f>
        <x:v>0</x:v>
      </x:c>
      <x:c r="O560" s="14" t="n">
        <x:f>'Crosswalk'!F91</x:f>
        <x:v>0</x:v>
      </x:c>
      <x:c r="P560" s="14" t="n">
        <x:f>'Crosswalk'!G91</x:f>
        <x:v>0</x:v>
      </x:c>
      <x:c r="Q560" s="14" t="n">
        <x:f>'Crosswalk'!H91</x:f>
        <x:v>0</x:v>
      </x:c>
      <x:c r="R560" s="14" t="n">
        <x:f>'Crosswalk'!I91</x:f>
        <x:v>0</x:v>
      </x:c>
      <x:c r="S560" s="14" t="n">
        <x:f>'Crosswalk'!J91</x:f>
        <x:v>0</x:v>
      </x:c>
      <x:c r="T560" s="14" t="n">
        <x:f>'Crosswalk'!K91</x:f>
        <x:v>0</x:v>
      </x:c>
      <x:c r="U560" s="14" t="n">
        <x:f>'Crosswalk'!L91</x:f>
        <x:v>0</x:v>
      </x:c>
      <x:c r="V560" s="14" t="n">
        <x:f>'Crosswalk'!M91</x:f>
        <x:v>0</x:v>
      </x:c>
      <x:c r="W560" s="14" t="n">
        <x:f>'Crosswalk'!N91</x:f>
        <x:v>1</x:v>
      </x:c>
      <x:c r="X560" s="17" t="str">
        <x:v>LFS - Employment Survey</x:v>
      </x:c>
      <x:c r="Y560" s="2" t="str"/>
      <x:c r="Z560" s="17" t="str">
        <x:v>Own-country 2024 division composition. Observed industry detail; within-group ratios only. Definitions may differ from ILO modelled margins.</x:v>
      </x:c>
      <x:c r="AA560" s="2" t="str"/>
      <x:c r="AB560" s="2" t="str">
        <x:v>https://rplumber.ilo.org/data/indicator?format=.csv.gz&amp;id=EMP_TEMP_SEX_EC2_NB_A</x:v>
      </x:c>
    </x:row>
    <x:row r="561" ht="48" customHeight="1">
      <x:c r="A561" s="13" t="str">
        <x:v>FRA</x:v>
      </x:c>
      <x:c r="B561" s="13" t="str">
        <x:v>RSTU</x:v>
      </x:c>
      <x:c r="C561" s="13" t="str">
        <x:v>FRA</x:v>
      </x:c>
      <x:c r="D561" s="13" t="n">
        <x:v>2024</x:v>
      </x:c>
      <x:c r="E561" s="13" t="str">
        <x:v>EC2_ISIC4_U99</x:v>
      </x:c>
      <x:c r="F561" s="18" t="str">
        <x:v>Economic activity (ISIC-Rev.4), 2 digit level: 99 - Activities of extraterritorial organizations and bodies</x:v>
      </x:c>
      <x:c r="G561" s="21" t="n">
        <x:v>20.362</x:v>
      </x:c>
      <x:c r="H561" s="22" t="n">
        <x:v>1</x:v>
      </x:c>
      <x:c r="I561" s="21" t="n">
        <x:f>SUM(G553:G561)</x:f>
        <x:v>1647.79</x:v>
      </x:c>
      <x:c r="J561" s="22" t="n">
        <x:f>G561/I561*H561</x:f>
        <x:v>0.012357157162017005</x:v>
      </x:c>
      <x:c r="K561" s="13" t="str">
        <x:v>ISIC4:99</x:v>
      </x:c>
      <x:c r="L561" s="15" t="n">
        <x:f>'Crosswalk'!C93</x:f>
        <x:v>0</x:v>
      </x:c>
      <x:c r="M561" s="15" t="n">
        <x:f>'Crosswalk'!D93</x:f>
        <x:v>0</x:v>
      </x:c>
      <x:c r="N561" s="15" t="n">
        <x:f>'Crosswalk'!E93</x:f>
        <x:v>0</x:v>
      </x:c>
      <x:c r="O561" s="15" t="n">
        <x:f>'Crosswalk'!F93</x:f>
        <x:v>0</x:v>
      </x:c>
      <x:c r="P561" s="15" t="n">
        <x:f>'Crosswalk'!G93</x:f>
        <x:v>0</x:v>
      </x:c>
      <x:c r="Q561" s="15" t="n">
        <x:f>'Crosswalk'!H93</x:f>
        <x:v>0</x:v>
      </x:c>
      <x:c r="R561" s="15" t="n">
        <x:f>'Crosswalk'!I93</x:f>
        <x:v>0</x:v>
      </x:c>
      <x:c r="S561" s="15" t="n">
        <x:f>'Crosswalk'!J93</x:f>
        <x:v>0</x:v>
      </x:c>
      <x:c r="T561" s="15" t="n">
        <x:f>'Crosswalk'!K93</x:f>
        <x:v>0</x:v>
      </x:c>
      <x:c r="U561" s="15" t="n">
        <x:f>'Crosswalk'!L93</x:f>
        <x:v>0</x:v>
      </x:c>
      <x:c r="V561" s="15" t="n">
        <x:f>'Crosswalk'!M93</x:f>
        <x:v>0</x:v>
      </x:c>
      <x:c r="W561" s="15" t="n">
        <x:f>'Crosswalk'!N93</x:f>
        <x:v>1</x:v>
      </x:c>
      <x:c r="X561" s="18" t="str">
        <x:v>LFS - Employment Survey</x:v>
      </x:c>
      <x:c r="Y561" s="13" t="str"/>
      <x:c r="Z561" s="18" t="str">
        <x:v>Own-country 2024 division composition. Observed industry detail; within-group ratios only. Definitions may differ from ILO modelled margins.</x:v>
      </x:c>
      <x:c r="AA561" s="13" t="str"/>
      <x:c r="AB561" s="13" t="str">
        <x:v>https://rplumber.ilo.org/data/indicator?format=.csv.gz&amp;id=EMP_TEMP_SEX_EC2_NB_A</x:v>
      </x:c>
    </x:row>
    <x:row r="562" ht="48" customHeight="1">
      <x:c r="A562" s="2" t="str">
        <x:v>DEU</x:v>
      </x:c>
      <x:c r="B562" s="2" t="str">
        <x:v>A</x:v>
      </x:c>
      <x:c r="C562" s="2" t="str">
        <x:v>DEU</x:v>
      </x:c>
      <x:c r="D562" s="2" t="n">
        <x:v>2024</x:v>
      </x:c>
      <x:c r="E562" s="2" t="str">
        <x:v>EC2_ISIC4_A01</x:v>
      </x:c>
      <x:c r="F562" s="17" t="str">
        <x:v>Economic activity (ISIC-Rev.4), 2 digit level: 01 - Crop and animal production, hunting and related service activities</x:v>
      </x:c>
      <x:c r="G562" s="19" t="n">
        <x:v>421.414</x:v>
      </x:c>
      <x:c r="H562" s="20" t="n">
        <x:v>1</x:v>
      </x:c>
      <x:c r="I562" s="19" t="n">
        <x:f>SUM(G562:G563)</x:f>
        <x:v>478.12</x:v>
      </x:c>
      <x:c r="J562" s="20" t="n">
        <x:f>G562/I562*H562</x:f>
        <x:v>0.8813979754036643</x:v>
      </x:c>
      <x:c r="K562" s="2" t="str">
        <x:v>ISIC4:01</x:v>
      </x:c>
      <x:c r="L562" s="14" t="n">
        <x:f>'Crosswalk'!C6</x:f>
        <x:v>0</x:v>
      </x:c>
      <x:c r="M562" s="14" t="n">
        <x:f>'Crosswalk'!D6</x:f>
        <x:v>0</x:v>
      </x:c>
      <x:c r="N562" s="14" t="n">
        <x:f>'Crosswalk'!E6</x:f>
        <x:v>0</x:v>
      </x:c>
      <x:c r="O562" s="14" t="n">
        <x:f>'Crosswalk'!F6</x:f>
        <x:v>0</x:v>
      </x:c>
      <x:c r="P562" s="14" t="n">
        <x:f>'Crosswalk'!G6</x:f>
        <x:v>1</x:v>
      </x:c>
      <x:c r="Q562" s="14" t="n">
        <x:f>'Crosswalk'!H6</x:f>
        <x:v>0</x:v>
      </x:c>
      <x:c r="R562" s="14" t="n">
        <x:f>'Crosswalk'!I6</x:f>
        <x:v>0</x:v>
      </x:c>
      <x:c r="S562" s="14" t="n">
        <x:f>'Crosswalk'!J6</x:f>
        <x:v>0</x:v>
      </x:c>
      <x:c r="T562" s="14" t="n">
        <x:f>'Crosswalk'!K6</x:f>
        <x:v>0</x:v>
      </x:c>
      <x:c r="U562" s="14" t="n">
        <x:f>'Crosswalk'!L6</x:f>
        <x:v>0</x:v>
      </x:c>
      <x:c r="V562" s="14" t="n">
        <x:f>'Crosswalk'!M6</x:f>
        <x:v>0</x:v>
      </x:c>
      <x:c r="W562" s="14" t="n">
        <x:f>'Crosswalk'!N6</x:f>
        <x:v>0</x:v>
      </x:c>
      <x:c r="X562" s="17" t="str">
        <x:v>LFS - EU Labour Force Survey</x:v>
      </x:c>
      <x:c r="Y562" s="2" t="str"/>
      <x:c r="Z562" s="17" t="str">
        <x:v>Own-country 2024 division composition. Observed industry detail; within-group ratios only. Definitions may differ from ILO modelled margins.</x:v>
      </x:c>
      <x:c r="AA562" s="2" t="str"/>
      <x:c r="AB562" s="2" t="str">
        <x:v>https://rplumber.ilo.org/data/indicator?format=.csv.gz&amp;id=EMP_TEMP_SEX_EC2_NB_A</x:v>
      </x:c>
    </x:row>
    <x:row r="563" ht="48" customHeight="1">
      <x:c r="A563" s="13" t="str">
        <x:v>DEU</x:v>
      </x:c>
      <x:c r="B563" s="13" t="str">
        <x:v>A</x:v>
      </x:c>
      <x:c r="C563" s="13" t="str">
        <x:v>DEU</x:v>
      </x:c>
      <x:c r="D563" s="13" t="n">
        <x:v>2024</x:v>
      </x:c>
      <x:c r="E563" s="13" t="str">
        <x:v>EC2_ISIC4_A02</x:v>
      </x:c>
      <x:c r="F563" s="18" t="str">
        <x:v>Economic activity (ISIC-Rev.4), 2 digit level: 02 - Forestry and logging</x:v>
      </x:c>
      <x:c r="G563" s="21" t="n">
        <x:v>56.706</x:v>
      </x:c>
      <x:c r="H563" s="22" t="n">
        <x:v>1</x:v>
      </x:c>
      <x:c r="I563" s="21" t="n">
        <x:f>SUM(G562:G563)</x:f>
        <x:v>478.12</x:v>
      </x:c>
      <x:c r="J563" s="22" t="n">
        <x:f>G563/I563*H563</x:f>
        <x:v>0.11860202459633565</x:v>
      </x:c>
      <x:c r="K563" s="13" t="str">
        <x:v>ISIC4:02</x:v>
      </x:c>
      <x:c r="L563" s="15" t="n">
        <x:f>'Crosswalk'!C7</x:f>
        <x:v>0</x:v>
      </x:c>
      <x:c r="M563" s="15" t="n">
        <x:f>'Crosswalk'!D7</x:f>
        <x:v>1</x:v>
      </x:c>
      <x:c r="N563" s="15" t="n">
        <x:f>'Crosswalk'!E7</x:f>
        <x:v>0</x:v>
      </x:c>
      <x:c r="O563" s="15" t="n">
        <x:f>'Crosswalk'!F7</x:f>
        <x:v>0</x:v>
      </x:c>
      <x:c r="P563" s="15" t="n">
        <x:f>'Crosswalk'!G7</x:f>
        <x:v>0</x:v>
      </x:c>
      <x:c r="Q563" s="15" t="n">
        <x:f>'Crosswalk'!H7</x:f>
        <x:v>0</x:v>
      </x:c>
      <x:c r="R563" s="15" t="n">
        <x:f>'Crosswalk'!I7</x:f>
        <x:v>0</x:v>
      </x:c>
      <x:c r="S563" s="15" t="n">
        <x:f>'Crosswalk'!J7</x:f>
        <x:v>0</x:v>
      </x:c>
      <x:c r="T563" s="15" t="n">
        <x:f>'Crosswalk'!K7</x:f>
        <x:v>0</x:v>
      </x:c>
      <x:c r="U563" s="15" t="n">
        <x:f>'Crosswalk'!L7</x:f>
        <x:v>0</x:v>
      </x:c>
      <x:c r="V563" s="15" t="n">
        <x:f>'Crosswalk'!M7</x:f>
        <x:v>0</x:v>
      </x:c>
      <x:c r="W563" s="15" t="n">
        <x:f>'Crosswalk'!N7</x:f>
        <x:v>0</x:v>
      </x:c>
      <x:c r="X563" s="18" t="str">
        <x:v>LFS - EU Labour Force Survey</x:v>
      </x:c>
      <x:c r="Y563" s="13" t="str"/>
      <x:c r="Z563" s="18" t="str">
        <x:v>Own-country 2024 division composition. Observed industry detail; within-group ratios only. Definitions may differ from ILO modelled margins.</x:v>
      </x:c>
      <x:c r="AA563" s="13" t="str"/>
      <x:c r="AB563" s="13" t="str">
        <x:v>https://rplumber.ilo.org/data/indicator?format=.csv.gz&amp;id=EMP_TEMP_SEX_EC2_NB_A</x:v>
      </x:c>
    </x:row>
    <x:row r="564" ht="48" customHeight="1">
      <x:c r="A564" s="2" t="str">
        <x:v>DEU</x:v>
      </x:c>
      <x:c r="B564" s="2" t="str">
        <x:v>B</x:v>
      </x:c>
      <x:c r="C564" s="2" t="str">
        <x:v>DEU</x:v>
      </x:c>
      <x:c r="D564" s="2" t="n">
        <x:v>2024</x:v>
      </x:c>
      <x:c r="E564" s="2" t="str">
        <x:v>EC2_ISIC4_B05</x:v>
      </x:c>
      <x:c r="F564" s="17" t="str">
        <x:v>Economic activity (ISIC-Rev.4), 2 digit level: 05 - Mining of coal and lignite</x:v>
      </x:c>
      <x:c r="G564" s="19" t="n">
        <x:v>12.272</x:v>
      </x:c>
      <x:c r="H564" s="20" t="n">
        <x:v>1</x:v>
      </x:c>
      <x:c r="I564" s="19" t="n">
        <x:f>SUM(G564:G565)</x:f>
        <x:v>51.312</x:v>
      </x:c>
      <x:c r="J564" s="20" t="n">
        <x:f>G564/I564*H564</x:f>
        <x:v>0.23916432803242907</x:v>
      </x:c>
      <x:c r="K564" s="2" t="str">
        <x:v>ISIC4:05</x:v>
      </x:c>
      <x:c r="L564" s="14" t="n">
        <x:f>'Crosswalk'!C9</x:f>
        <x:v>1</x:v>
      </x:c>
      <x:c r="M564" s="14" t="n">
        <x:f>'Crosswalk'!D9</x:f>
        <x:v>0</x:v>
      </x:c>
      <x:c r="N564" s="14" t="n">
        <x:f>'Crosswalk'!E9</x:f>
        <x:v>0</x:v>
      </x:c>
      <x:c r="O564" s="14" t="n">
        <x:f>'Crosswalk'!F9</x:f>
        <x:v>0</x:v>
      </x:c>
      <x:c r="P564" s="14" t="n">
        <x:f>'Crosswalk'!G9</x:f>
        <x:v>0</x:v>
      </x:c>
      <x:c r="Q564" s="14" t="n">
        <x:f>'Crosswalk'!H9</x:f>
        <x:v>0</x:v>
      </x:c>
      <x:c r="R564" s="14" t="n">
        <x:f>'Crosswalk'!I9</x:f>
        <x:v>0</x:v>
      </x:c>
      <x:c r="S564" s="14" t="n">
        <x:f>'Crosswalk'!J9</x:f>
        <x:v>0</x:v>
      </x:c>
      <x:c r="T564" s="14" t="n">
        <x:f>'Crosswalk'!K9</x:f>
        <x:v>0</x:v>
      </x:c>
      <x:c r="U564" s="14" t="n">
        <x:f>'Crosswalk'!L9</x:f>
        <x:v>0</x:v>
      </x:c>
      <x:c r="V564" s="14" t="n">
        <x:f>'Crosswalk'!M9</x:f>
        <x:v>0</x:v>
      </x:c>
      <x:c r="W564" s="14" t="n">
        <x:f>'Crosswalk'!N9</x:f>
        <x:v>0</x:v>
      </x:c>
      <x:c r="X564" s="17" t="str">
        <x:v>LFS - EU Labour Force Survey</x:v>
      </x:c>
      <x:c r="Y564" s="2" t="str">
        <x:v>U</x:v>
      </x:c>
      <x:c r="Z564" s="17" t="str">
        <x:v>Own-country 2024 division composition. Observed industry detail; within-group ratios only. Definitions may differ from ILO modelled margins.</x:v>
      </x:c>
      <x:c r="AA564" s="2" t="str"/>
      <x:c r="AB564" s="2" t="str">
        <x:v>https://rplumber.ilo.org/data/indicator?format=.csv.gz&amp;id=EMP_TEMP_SEX_EC2_NB_A</x:v>
      </x:c>
    </x:row>
    <x:row r="565" ht="48" customHeight="1">
      <x:c r="A565" s="13" t="str">
        <x:v>DEU</x:v>
      </x:c>
      <x:c r="B565" s="13" t="str">
        <x:v>B</x:v>
      </x:c>
      <x:c r="C565" s="13" t="str">
        <x:v>DEU</x:v>
      </x:c>
      <x:c r="D565" s="13" t="n">
        <x:v>2024</x:v>
      </x:c>
      <x:c r="E565" s="13" t="str">
        <x:v>EC2_ISIC4_B08</x:v>
      </x:c>
      <x:c r="F565" s="18" t="str">
        <x:v>Economic activity (ISIC-Rev.4), 2 digit level: 08 - Other mining and quarrying</x:v>
      </x:c>
      <x:c r="G565" s="21" t="n">
        <x:v>39.04</x:v>
      </x:c>
      <x:c r="H565" s="22" t="n">
        <x:v>1</x:v>
      </x:c>
      <x:c r="I565" s="21" t="n">
        <x:f>SUM(G564:G565)</x:f>
        <x:v>51.312</x:v>
      </x:c>
      <x:c r="J565" s="22" t="n">
        <x:f>G565/I565*H565</x:f>
        <x:v>0.760835671967571</x:v>
      </x:c>
      <x:c r="K565" s="13" t="str">
        <x:v>ISIC4:08</x:v>
      </x:c>
      <x:c r="L565" s="15" t="n">
        <x:f>'Crosswalk'!C12</x:f>
        <x:v>0</x:v>
      </x:c>
      <x:c r="M565" s="15" t="n">
        <x:f>'Crosswalk'!D12</x:f>
        <x:v>1</x:v>
      </x:c>
      <x:c r="N565" s="15" t="n">
        <x:f>'Crosswalk'!E12</x:f>
        <x:v>0</x:v>
      </x:c>
      <x:c r="O565" s="15" t="n">
        <x:f>'Crosswalk'!F12</x:f>
        <x:v>0</x:v>
      </x:c>
      <x:c r="P565" s="15" t="n">
        <x:f>'Crosswalk'!G12</x:f>
        <x:v>0</x:v>
      </x:c>
      <x:c r="Q565" s="15" t="n">
        <x:f>'Crosswalk'!H12</x:f>
        <x:v>0</x:v>
      </x:c>
      <x:c r="R565" s="15" t="n">
        <x:f>'Crosswalk'!I12</x:f>
        <x:v>0</x:v>
      </x:c>
      <x:c r="S565" s="15" t="n">
        <x:f>'Crosswalk'!J12</x:f>
        <x:v>0</x:v>
      </x:c>
      <x:c r="T565" s="15" t="n">
        <x:f>'Crosswalk'!K12</x:f>
        <x:v>0</x:v>
      </x:c>
      <x:c r="U565" s="15" t="n">
        <x:f>'Crosswalk'!L12</x:f>
        <x:v>0</x:v>
      </x:c>
      <x:c r="V565" s="15" t="n">
        <x:f>'Crosswalk'!M12</x:f>
        <x:v>0</x:v>
      </x:c>
      <x:c r="W565" s="15" t="n">
        <x:f>'Crosswalk'!N12</x:f>
        <x:v>0</x:v>
      </x:c>
      <x:c r="X565" s="18" t="str">
        <x:v>LFS - EU Labour Force Survey</x:v>
      </x:c>
      <x:c r="Y565" s="13" t="str"/>
      <x:c r="Z565" s="18" t="str">
        <x:v>Own-country 2024 division composition. Observed industry detail; within-group ratios only. Definitions may differ from ILO modelled margins.</x:v>
      </x:c>
      <x:c r="AA565" s="13" t="str"/>
      <x:c r="AB565" s="13" t="str">
        <x:v>https://rplumber.ilo.org/data/indicator?format=.csv.gz&amp;id=EMP_TEMP_SEX_EC2_NB_A</x:v>
      </x:c>
    </x:row>
    <x:row r="566" ht="48" customHeight="1">
      <x:c r="A566" s="2" t="str">
        <x:v>DEU</x:v>
      </x:c>
      <x:c r="B566" s="2" t="str">
        <x:v>C</x:v>
      </x:c>
      <x:c r="C566" s="2" t="str">
        <x:v>DEU</x:v>
      </x:c>
      <x:c r="D566" s="2" t="n">
        <x:v>2024</x:v>
      </x:c>
      <x:c r="E566" s="2" t="str">
        <x:v>EC2_ISIC4_C10</x:v>
      </x:c>
      <x:c r="F566" s="17" t="str">
        <x:v>Economic activity (ISIC-Rev.4), 2 digit level: 10 - Manufacture of food products</x:v>
      </x:c>
      <x:c r="G566" s="19" t="n">
        <x:v>606.069</x:v>
      </x:c>
      <x:c r="H566" s="20" t="n">
        <x:v>1</x:v>
      </x:c>
      <x:c r="I566" s="19" t="n">
        <x:f>SUM(G566:G588)</x:f>
        <x:v>7760.469999999999</x:v>
      </x:c>
      <x:c r="J566" s="20" t="n">
        <x:f>G566/I566*H566</x:f>
        <x:v>0.07809694515924938</x:v>
      </x:c>
      <x:c r="K566" s="2" t="str">
        <x:v>ISIC4:10</x:v>
      </x:c>
      <x:c r="L566" s="14" t="n">
        <x:f>'Crosswalk'!C14</x:f>
        <x:v>0</x:v>
      </x:c>
      <x:c r="M566" s="14" t="n">
        <x:f>'Crosswalk'!D14</x:f>
        <x:v>0</x:v>
      </x:c>
      <x:c r="N566" s="14" t="n">
        <x:f>'Crosswalk'!E14</x:f>
        <x:v>0</x:v>
      </x:c>
      <x:c r="O566" s="14" t="n">
        <x:f>'Crosswalk'!F14</x:f>
        <x:v>0</x:v>
      </x:c>
      <x:c r="P566" s="14" t="n">
        <x:f>'Crosswalk'!G14</x:f>
        <x:v>1</x:v>
      </x:c>
      <x:c r="Q566" s="14" t="n">
        <x:f>'Crosswalk'!H14</x:f>
        <x:v>0</x:v>
      </x:c>
      <x:c r="R566" s="14" t="n">
        <x:f>'Crosswalk'!I14</x:f>
        <x:v>0</x:v>
      </x:c>
      <x:c r="S566" s="14" t="n">
        <x:f>'Crosswalk'!J14</x:f>
        <x:v>0</x:v>
      </x:c>
      <x:c r="T566" s="14" t="n">
        <x:f>'Crosswalk'!K14</x:f>
        <x:v>0</x:v>
      </x:c>
      <x:c r="U566" s="14" t="n">
        <x:f>'Crosswalk'!L14</x:f>
        <x:v>0</x:v>
      </x:c>
      <x:c r="V566" s="14" t="n">
        <x:f>'Crosswalk'!M14</x:f>
        <x:v>0</x:v>
      </x:c>
      <x:c r="W566" s="14" t="n">
        <x:f>'Crosswalk'!N14</x:f>
        <x:v>0</x:v>
      </x:c>
      <x:c r="X566" s="17" t="str">
        <x:v>LFS - EU Labour Force Survey</x:v>
      </x:c>
      <x:c r="Y566" s="2" t="str"/>
      <x:c r="Z566" s="17" t="str">
        <x:v>Own-country 2024 division composition. Observed industry detail; within-group ratios only. Definitions may differ from ILO modelled margins.</x:v>
      </x:c>
      <x:c r="AA566" s="2" t="str"/>
      <x:c r="AB566" s="2" t="str">
        <x:v>https://rplumber.ilo.org/data/indicator?format=.csv.gz&amp;id=EMP_TEMP_SEX_EC2_NB_A</x:v>
      </x:c>
    </x:row>
    <x:row r="567" ht="48" customHeight="1">
      <x:c r="A567" s="13" t="str">
        <x:v>DEU</x:v>
      </x:c>
      <x:c r="B567" s="13" t="str">
        <x:v>C</x:v>
      </x:c>
      <x:c r="C567" s="13" t="str">
        <x:v>DEU</x:v>
      </x:c>
      <x:c r="D567" s="13" t="n">
        <x:v>2024</x:v>
      </x:c>
      <x:c r="E567" s="13" t="str">
        <x:v>EC2_ISIC4_C11</x:v>
      </x:c>
      <x:c r="F567" s="18" t="str">
        <x:v>Economic activity (ISIC-Rev.4), 2 digit level: 11 - Manufacture of beverages</x:v>
      </x:c>
      <x:c r="G567" s="21" t="n">
        <x:v>64.517</x:v>
      </x:c>
      <x:c r="H567" s="22" t="n">
        <x:v>1</x:v>
      </x:c>
      <x:c r="I567" s="21" t="n">
        <x:f>SUM(G566:G588)</x:f>
        <x:v>7760.469999999999</x:v>
      </x:c>
      <x:c r="J567" s="22" t="n">
        <x:f>G567/I567*H567</x:f>
        <x:v>0.008313542865316147</x:v>
      </x:c>
      <x:c r="K567" s="13" t="str">
        <x:v>ISIC4:11</x:v>
      </x:c>
      <x:c r="L567" s="15" t="n">
        <x:f>'Crosswalk'!C15</x:f>
        <x:v>0</x:v>
      </x:c>
      <x:c r="M567" s="15" t="n">
        <x:f>'Crosswalk'!D15</x:f>
        <x:v>0</x:v>
      </x:c>
      <x:c r="N567" s="15" t="n">
        <x:f>'Crosswalk'!E15</x:f>
        <x:v>0</x:v>
      </x:c>
      <x:c r="O567" s="15" t="n">
        <x:f>'Crosswalk'!F15</x:f>
        <x:v>0</x:v>
      </x:c>
      <x:c r="P567" s="15" t="n">
        <x:f>'Crosswalk'!G15</x:f>
        <x:v>1</x:v>
      </x:c>
      <x:c r="Q567" s="15" t="n">
        <x:f>'Crosswalk'!H15</x:f>
        <x:v>0</x:v>
      </x:c>
      <x:c r="R567" s="15" t="n">
        <x:f>'Crosswalk'!I15</x:f>
        <x:v>0</x:v>
      </x:c>
      <x:c r="S567" s="15" t="n">
        <x:f>'Crosswalk'!J15</x:f>
        <x:v>0</x:v>
      </x:c>
      <x:c r="T567" s="15" t="n">
        <x:f>'Crosswalk'!K15</x:f>
        <x:v>0</x:v>
      </x:c>
      <x:c r="U567" s="15" t="n">
        <x:f>'Crosswalk'!L15</x:f>
        <x:v>0</x:v>
      </x:c>
      <x:c r="V567" s="15" t="n">
        <x:f>'Crosswalk'!M15</x:f>
        <x:v>0</x:v>
      </x:c>
      <x:c r="W567" s="15" t="n">
        <x:f>'Crosswalk'!N15</x:f>
        <x:v>0</x:v>
      </x:c>
      <x:c r="X567" s="18" t="str">
        <x:v>LFS - EU Labour Force Survey</x:v>
      </x:c>
      <x:c r="Y567" s="13" t="str"/>
      <x:c r="Z567" s="18" t="str">
        <x:v>Own-country 2024 division composition. Observed industry detail; within-group ratios only. Definitions may differ from ILO modelled margins.</x:v>
      </x:c>
      <x:c r="AA567" s="13" t="str"/>
      <x:c r="AB567" s="13" t="str">
        <x:v>https://rplumber.ilo.org/data/indicator?format=.csv.gz&amp;id=EMP_TEMP_SEX_EC2_NB_A</x:v>
      </x:c>
    </x:row>
    <x:row r="568" ht="48" customHeight="1">
      <x:c r="A568" s="2" t="str">
        <x:v>DEU</x:v>
      </x:c>
      <x:c r="B568" s="2" t="str">
        <x:v>C</x:v>
      </x:c>
      <x:c r="C568" s="2" t="str">
        <x:v>DEU</x:v>
      </x:c>
      <x:c r="D568" s="2" t="n">
        <x:v>2024</x:v>
      </x:c>
      <x:c r="E568" s="2" t="str">
        <x:v>EC2_ISIC4_C13</x:v>
      </x:c>
      <x:c r="F568" s="17" t="str">
        <x:v>Economic activity (ISIC-Rev.4), 2 digit level: 13 - Manufacture of textiles</x:v>
      </x:c>
      <x:c r="G568" s="19" t="n">
        <x:v>86.433</x:v>
      </x:c>
      <x:c r="H568" s="20" t="n">
        <x:v>1</x:v>
      </x:c>
      <x:c r="I568" s="19" t="n">
        <x:f>SUM(G566:G588)</x:f>
        <x:v>7760.469999999999</x:v>
      </x:c>
      <x:c r="J568" s="20" t="n">
        <x:f>G568/I568*H568</x:f>
        <x:v>0.01113759862482556</x:v>
      </x:c>
      <x:c r="K568" s="2" t="str">
        <x:v>ISIC4:13</x:v>
      </x:c>
      <x:c r="L568" s="14" t="n">
        <x:f>'Crosswalk'!C17</x:f>
        <x:v>0</x:v>
      </x:c>
      <x:c r="M568" s="14" t="n">
        <x:f>'Crosswalk'!D17</x:f>
        <x:v>0</x:v>
      </x:c>
      <x:c r="N568" s="14" t="n">
        <x:f>'Crosswalk'!E17</x:f>
        <x:v>0</x:v>
      </x:c>
      <x:c r="O568" s="14" t="n">
        <x:f>'Crosswalk'!F17</x:f>
        <x:v>1</x:v>
      </x:c>
      <x:c r="P568" s="14" t="n">
        <x:f>'Crosswalk'!G17</x:f>
        <x:v>0</x:v>
      </x:c>
      <x:c r="Q568" s="14" t="n">
        <x:f>'Crosswalk'!H17</x:f>
        <x:v>0</x:v>
      </x:c>
      <x:c r="R568" s="14" t="n">
        <x:f>'Crosswalk'!I17</x:f>
        <x:v>0</x:v>
      </x:c>
      <x:c r="S568" s="14" t="n">
        <x:f>'Crosswalk'!J17</x:f>
        <x:v>0</x:v>
      </x:c>
      <x:c r="T568" s="14" t="n">
        <x:f>'Crosswalk'!K17</x:f>
        <x:v>0</x:v>
      </x:c>
      <x:c r="U568" s="14" t="n">
        <x:f>'Crosswalk'!L17</x:f>
        <x:v>0</x:v>
      </x:c>
      <x:c r="V568" s="14" t="n">
        <x:f>'Crosswalk'!M17</x:f>
        <x:v>0</x:v>
      </x:c>
      <x:c r="W568" s="14" t="n">
        <x:f>'Crosswalk'!N17</x:f>
        <x:v>0</x:v>
      </x:c>
      <x:c r="X568" s="17" t="str">
        <x:v>LFS - EU Labour Force Survey</x:v>
      </x:c>
      <x:c r="Y568" s="2" t="str"/>
      <x:c r="Z568" s="17" t="str">
        <x:v>Own-country 2024 division composition. Observed industry detail; within-group ratios only. Definitions may differ from ILO modelled margins.</x:v>
      </x:c>
      <x:c r="AA568" s="2" t="str"/>
      <x:c r="AB568" s="2" t="str">
        <x:v>https://rplumber.ilo.org/data/indicator?format=.csv.gz&amp;id=EMP_TEMP_SEX_EC2_NB_A</x:v>
      </x:c>
    </x:row>
    <x:row r="569" ht="48" customHeight="1">
      <x:c r="A569" s="13" t="str">
        <x:v>DEU</x:v>
      </x:c>
      <x:c r="B569" s="13" t="str">
        <x:v>C</x:v>
      </x:c>
      <x:c r="C569" s="13" t="str">
        <x:v>DEU</x:v>
      </x:c>
      <x:c r="D569" s="13" t="n">
        <x:v>2024</x:v>
      </x:c>
      <x:c r="E569" s="13" t="str">
        <x:v>EC2_ISIC4_C14</x:v>
      </x:c>
      <x:c r="F569" s="18" t="str">
        <x:v>Economic activity (ISIC-Rev.4), 2 digit level: 14 - Manufacture of wearing apparel</x:v>
      </x:c>
      <x:c r="G569" s="21" t="n">
        <x:v>43.861</x:v>
      </x:c>
      <x:c r="H569" s="22" t="n">
        <x:v>1</x:v>
      </x:c>
      <x:c r="I569" s="21" t="n">
        <x:f>SUM(G566:G588)</x:f>
        <x:v>7760.469999999999</x:v>
      </x:c>
      <x:c r="J569" s="22" t="n">
        <x:f>G569/I569*H569</x:f>
        <x:v>0.005651848406088807</x:v>
      </x:c>
      <x:c r="K569" s="13" t="str">
        <x:v>ISIC4:14</x:v>
      </x:c>
      <x:c r="L569" s="15" t="n">
        <x:f>'Crosswalk'!C18</x:f>
        <x:v>0</x:v>
      </x:c>
      <x:c r="M569" s="15" t="n">
        <x:f>'Crosswalk'!D18</x:f>
        <x:v>0</x:v>
      </x:c>
      <x:c r="N569" s="15" t="n">
        <x:f>'Crosswalk'!E18</x:f>
        <x:v>0</x:v>
      </x:c>
      <x:c r="O569" s="15" t="n">
        <x:f>'Crosswalk'!F18</x:f>
        <x:v>1</x:v>
      </x:c>
      <x:c r="P569" s="15" t="n">
        <x:f>'Crosswalk'!G18</x:f>
        <x:v>0</x:v>
      </x:c>
      <x:c r="Q569" s="15" t="n">
        <x:f>'Crosswalk'!H18</x:f>
        <x:v>0</x:v>
      </x:c>
      <x:c r="R569" s="15" t="n">
        <x:f>'Crosswalk'!I18</x:f>
        <x:v>0</x:v>
      </x:c>
      <x:c r="S569" s="15" t="n">
        <x:f>'Crosswalk'!J18</x:f>
        <x:v>0</x:v>
      </x:c>
      <x:c r="T569" s="15" t="n">
        <x:f>'Crosswalk'!K18</x:f>
        <x:v>0</x:v>
      </x:c>
      <x:c r="U569" s="15" t="n">
        <x:f>'Crosswalk'!L18</x:f>
        <x:v>0</x:v>
      </x:c>
      <x:c r="V569" s="15" t="n">
        <x:f>'Crosswalk'!M18</x:f>
        <x:v>0</x:v>
      </x:c>
      <x:c r="W569" s="15" t="n">
        <x:f>'Crosswalk'!N18</x:f>
        <x:v>0</x:v>
      </x:c>
      <x:c r="X569" s="18" t="str">
        <x:v>LFS - EU Labour Force Survey</x:v>
      </x:c>
      <x:c r="Y569" s="13" t="str"/>
      <x:c r="Z569" s="18" t="str">
        <x:v>Own-country 2024 division composition. Observed industry detail; within-group ratios only. Definitions may differ from ILO modelled margins.</x:v>
      </x:c>
      <x:c r="AA569" s="13" t="str"/>
      <x:c r="AB569" s="13" t="str">
        <x:v>https://rplumber.ilo.org/data/indicator?format=.csv.gz&amp;id=EMP_TEMP_SEX_EC2_NB_A</x:v>
      </x:c>
    </x:row>
    <x:row r="570" ht="48" customHeight="1">
      <x:c r="A570" s="2" t="str">
        <x:v>DEU</x:v>
      </x:c>
      <x:c r="B570" s="2" t="str">
        <x:v>C</x:v>
      </x:c>
      <x:c r="C570" s="2" t="str">
        <x:v>DEU</x:v>
      </x:c>
      <x:c r="D570" s="2" t="n">
        <x:v>2024</x:v>
      </x:c>
      <x:c r="E570" s="2" t="str">
        <x:v>EC2_ISIC4_C15</x:v>
      </x:c>
      <x:c r="F570" s="17" t="str">
        <x:v>Economic activity (ISIC-Rev.4), 2 digit level: 15 - Manufacture of leather and related products</x:v>
      </x:c>
      <x:c r="G570" s="19" t="n">
        <x:v>20.805</x:v>
      </x:c>
      <x:c r="H570" s="20" t="n">
        <x:v>1</x:v>
      </x:c>
      <x:c r="I570" s="19" t="n">
        <x:f>SUM(G566:G588)</x:f>
        <x:v>7760.469999999999</x:v>
      </x:c>
      <x:c r="J570" s="20" t="n">
        <x:f>G570/I570*H570</x:f>
        <x:v>0.0026808943272765696</x:v>
      </x:c>
      <x:c r="K570" s="2" t="str">
        <x:v>ISIC4:15</x:v>
      </x:c>
      <x:c r="L570" s="14" t="n">
        <x:f>'Crosswalk'!C19</x:f>
        <x:v>0</x:v>
      </x:c>
      <x:c r="M570" s="14" t="n">
        <x:f>'Crosswalk'!D19</x:f>
        <x:v>0</x:v>
      </x:c>
      <x:c r="N570" s="14" t="n">
        <x:f>'Crosswalk'!E19</x:f>
        <x:v>0</x:v>
      </x:c>
      <x:c r="O570" s="14" t="n">
        <x:f>'Crosswalk'!F19</x:f>
        <x:v>1</x:v>
      </x:c>
      <x:c r="P570" s="14" t="n">
        <x:f>'Crosswalk'!G19</x:f>
        <x:v>0</x:v>
      </x:c>
      <x:c r="Q570" s="14" t="n">
        <x:f>'Crosswalk'!H19</x:f>
        <x:v>0</x:v>
      </x:c>
      <x:c r="R570" s="14" t="n">
        <x:f>'Crosswalk'!I19</x:f>
        <x:v>0</x:v>
      </x:c>
      <x:c r="S570" s="14" t="n">
        <x:f>'Crosswalk'!J19</x:f>
        <x:v>0</x:v>
      </x:c>
      <x:c r="T570" s="14" t="n">
        <x:f>'Crosswalk'!K19</x:f>
        <x:v>0</x:v>
      </x:c>
      <x:c r="U570" s="14" t="n">
        <x:f>'Crosswalk'!L19</x:f>
        <x:v>0</x:v>
      </x:c>
      <x:c r="V570" s="14" t="n">
        <x:f>'Crosswalk'!M19</x:f>
        <x:v>0</x:v>
      </x:c>
      <x:c r="W570" s="14" t="n">
        <x:f>'Crosswalk'!N19</x:f>
        <x:v>0</x:v>
      </x:c>
      <x:c r="X570" s="17" t="str">
        <x:v>LFS - EU Labour Force Survey</x:v>
      </x:c>
      <x:c r="Y570" s="2" t="str">
        <x:v>U</x:v>
      </x:c>
      <x:c r="Z570" s="17" t="str">
        <x:v>Own-country 2024 division composition. Observed industry detail; within-group ratios only. Definitions may differ from ILO modelled margins.</x:v>
      </x:c>
      <x:c r="AA570" s="2" t="str"/>
      <x:c r="AB570" s="2" t="str">
        <x:v>https://rplumber.ilo.org/data/indicator?format=.csv.gz&amp;id=EMP_TEMP_SEX_EC2_NB_A</x:v>
      </x:c>
    </x:row>
    <x:row r="571" ht="48" customHeight="1">
      <x:c r="A571" s="13" t="str">
        <x:v>DEU</x:v>
      </x:c>
      <x:c r="B571" s="13" t="str">
        <x:v>C</x:v>
      </x:c>
      <x:c r="C571" s="13" t="str">
        <x:v>DEU</x:v>
      </x:c>
      <x:c r="D571" s="13" t="n">
        <x:v>2024</x:v>
      </x:c>
      <x:c r="E571" s="13" t="str">
        <x:v>EC2_ISIC4_C16</x:v>
      </x:c>
      <x:c r="F571" s="18" t="str">
        <x:v>Economic activity (ISIC-Rev.4), 2 digit level: 16 - Manufacture of wood and of products of wood and cork, except furniture; manufacture of articles of straw and plaiting materials</x:v>
      </x:c>
      <x:c r="G571" s="21" t="n">
        <x:v>124.012</x:v>
      </x:c>
      <x:c r="H571" s="22" t="n">
        <x:v>1</x:v>
      </x:c>
      <x:c r="I571" s="21" t="n">
        <x:f>SUM(G566:G588)</x:f>
        <x:v>7760.469999999999</x:v>
      </x:c>
      <x:c r="J571" s="22" t="n">
        <x:f>G571/I571*H571</x:f>
        <x:v>0.0159799599766509</x:v>
      </x:c>
      <x:c r="K571" s="13" t="str">
        <x:v>ISIC4:16</x:v>
      </x:c>
      <x:c r="L571" s="15" t="n">
        <x:f>'Crosswalk'!C20</x:f>
        <x:v>0</x:v>
      </x:c>
      <x:c r="M571" s="15" t="n">
        <x:f>'Crosswalk'!D20</x:f>
        <x:v>0.7</x:v>
      </x:c>
      <x:c r="N571" s="15" t="n">
        <x:f>'Crosswalk'!E20</x:f>
        <x:v>0.3</x:v>
      </x:c>
      <x:c r="O571" s="15" t="n">
        <x:f>'Crosswalk'!F20</x:f>
        <x:v>0</x:v>
      </x:c>
      <x:c r="P571" s="15" t="n">
        <x:f>'Crosswalk'!G20</x:f>
        <x:v>0</x:v>
      </x:c>
      <x:c r="Q571" s="15" t="n">
        <x:f>'Crosswalk'!H20</x:f>
        <x:v>0</x:v>
      </x:c>
      <x:c r="R571" s="15" t="n">
        <x:f>'Crosswalk'!I20</x:f>
        <x:v>0</x:v>
      </x:c>
      <x:c r="S571" s="15" t="n">
        <x:f>'Crosswalk'!J20</x:f>
        <x:v>0</x:v>
      </x:c>
      <x:c r="T571" s="15" t="n">
        <x:f>'Crosswalk'!K20</x:f>
        <x:v>0</x:v>
      </x:c>
      <x:c r="U571" s="15" t="n">
        <x:f>'Crosswalk'!L20</x:f>
        <x:v>0</x:v>
      </x:c>
      <x:c r="V571" s="15" t="n">
        <x:f>'Crosswalk'!M20</x:f>
        <x:v>0</x:v>
      </x:c>
      <x:c r="W571" s="15" t="n">
        <x:f>'Crosswalk'!N20</x:f>
        <x:v>0</x:v>
      </x:c>
      <x:c r="X571" s="18" t="str">
        <x:v>LFS - EU Labour Force Survey</x:v>
      </x:c>
      <x:c r="Y571" s="13" t="str"/>
      <x:c r="Z571" s="18" t="str">
        <x:v>Own-country 2024 division composition. Observed industry detail; within-group ratios only. Definitions may differ from ILO modelled margins.</x:v>
      </x:c>
      <x:c r="AA571" s="13" t="str"/>
      <x:c r="AB571" s="13" t="str">
        <x:v>https://rplumber.ilo.org/data/indicator?format=.csv.gz&amp;id=EMP_TEMP_SEX_EC2_NB_A</x:v>
      </x:c>
    </x:row>
    <x:row r="572" ht="48" customHeight="1">
      <x:c r="A572" s="2" t="str">
        <x:v>DEU</x:v>
      </x:c>
      <x:c r="B572" s="2" t="str">
        <x:v>C</x:v>
      </x:c>
      <x:c r="C572" s="2" t="str">
        <x:v>DEU</x:v>
      </x:c>
      <x:c r="D572" s="2" t="n">
        <x:v>2024</x:v>
      </x:c>
      <x:c r="E572" s="2" t="str">
        <x:v>EC2_ISIC4_C17</x:v>
      </x:c>
      <x:c r="F572" s="17" t="str">
        <x:v>Economic activity (ISIC-Rev.4), 2 digit level: 17 - Manufacture of paper and paper products</x:v>
      </x:c>
      <x:c r="G572" s="19" t="n">
        <x:v>127.102</x:v>
      </x:c>
      <x:c r="H572" s="20" t="n">
        <x:v>1</x:v>
      </x:c>
      <x:c r="I572" s="19" t="n">
        <x:f>SUM(G566:G588)</x:f>
        <x:v>7760.469999999999</x:v>
      </x:c>
      <x:c r="J572" s="20" t="n">
        <x:f>G572/I572*H572</x:f>
        <x:v>0.016378131736866454</x:v>
      </x:c>
      <x:c r="K572" s="2" t="str">
        <x:v>ISIC4:17</x:v>
      </x:c>
      <x:c r="L572" s="14" t="n">
        <x:f>'Crosswalk'!C21</x:f>
        <x:v>0</x:v>
      </x:c>
      <x:c r="M572" s="14" t="n">
        <x:f>'Crosswalk'!D21</x:f>
        <x:v>1</x:v>
      </x:c>
      <x:c r="N572" s="14" t="n">
        <x:f>'Crosswalk'!E21</x:f>
        <x:v>0</x:v>
      </x:c>
      <x:c r="O572" s="14" t="n">
        <x:f>'Crosswalk'!F21</x:f>
        <x:v>0</x:v>
      </x:c>
      <x:c r="P572" s="14" t="n">
        <x:f>'Crosswalk'!G21</x:f>
        <x:v>0</x:v>
      </x:c>
      <x:c r="Q572" s="14" t="n">
        <x:f>'Crosswalk'!H21</x:f>
        <x:v>0</x:v>
      </x:c>
      <x:c r="R572" s="14" t="n">
        <x:f>'Crosswalk'!I21</x:f>
        <x:v>0</x:v>
      </x:c>
      <x:c r="S572" s="14" t="n">
        <x:f>'Crosswalk'!J21</x:f>
        <x:v>0</x:v>
      </x:c>
      <x:c r="T572" s="14" t="n">
        <x:f>'Crosswalk'!K21</x:f>
        <x:v>0</x:v>
      </x:c>
      <x:c r="U572" s="14" t="n">
        <x:f>'Crosswalk'!L21</x:f>
        <x:v>0</x:v>
      </x:c>
      <x:c r="V572" s="14" t="n">
        <x:f>'Crosswalk'!M21</x:f>
        <x:v>0</x:v>
      </x:c>
      <x:c r="W572" s="14" t="n">
        <x:f>'Crosswalk'!N21</x:f>
        <x:v>0</x:v>
      </x:c>
      <x:c r="X572" s="17" t="str">
        <x:v>LFS - EU Labour Force Survey</x:v>
      </x:c>
      <x:c r="Y572" s="2" t="str"/>
      <x:c r="Z572" s="17" t="str">
        <x:v>Own-country 2024 division composition. Observed industry detail; within-group ratios only. Definitions may differ from ILO modelled margins.</x:v>
      </x:c>
      <x:c r="AA572" s="2" t="str"/>
      <x:c r="AB572" s="2" t="str">
        <x:v>https://rplumber.ilo.org/data/indicator?format=.csv.gz&amp;id=EMP_TEMP_SEX_EC2_NB_A</x:v>
      </x:c>
    </x:row>
    <x:row r="573" ht="48" customHeight="1">
      <x:c r="A573" s="13" t="str">
        <x:v>DEU</x:v>
      </x:c>
      <x:c r="B573" s="13" t="str">
        <x:v>C</x:v>
      </x:c>
      <x:c r="C573" s="13" t="str">
        <x:v>DEU</x:v>
      </x:c>
      <x:c r="D573" s="13" t="n">
        <x:v>2024</x:v>
      </x:c>
      <x:c r="E573" s="13" t="str">
        <x:v>EC2_ISIC4_C18</x:v>
      </x:c>
      <x:c r="F573" s="18" t="str">
        <x:v>Economic activity (ISIC-Rev.4), 2 digit level: 18 - Printing and reproduction of recorded media</x:v>
      </x:c>
      <x:c r="G573" s="21" t="n">
        <x:v>148.812</x:v>
      </x:c>
      <x:c r="H573" s="22" t="n">
        <x:v>1</x:v>
      </x:c>
      <x:c r="I573" s="21" t="n">
        <x:f>SUM(G566:G588)</x:f>
        <x:v>7760.469999999999</x:v>
      </x:c>
      <x:c r="J573" s="22" t="n">
        <x:f>G573/I573*H573</x:f>
        <x:v>0.019175642712361496</x:v>
      </x:c>
      <x:c r="K573" s="13" t="str">
        <x:v>ISIC4:18</x:v>
      </x:c>
      <x:c r="L573" s="15" t="n">
        <x:f>'Crosswalk'!C22</x:f>
        <x:v>0</x:v>
      </x:c>
      <x:c r="M573" s="15" t="n">
        <x:f>'Crosswalk'!D22</x:f>
        <x:v>0</x:v>
      </x:c>
      <x:c r="N573" s="15" t="n">
        <x:f>'Crosswalk'!E22</x:f>
        <x:v>1</x:v>
      </x:c>
      <x:c r="O573" s="15" t="n">
        <x:f>'Crosswalk'!F22</x:f>
        <x:v>0</x:v>
      </x:c>
      <x:c r="P573" s="15" t="n">
        <x:f>'Crosswalk'!G22</x:f>
        <x:v>0</x:v>
      </x:c>
      <x:c r="Q573" s="15" t="n">
        <x:f>'Crosswalk'!H22</x:f>
        <x:v>0</x:v>
      </x:c>
      <x:c r="R573" s="15" t="n">
        <x:f>'Crosswalk'!I22</x:f>
        <x:v>0</x:v>
      </x:c>
      <x:c r="S573" s="15" t="n">
        <x:f>'Crosswalk'!J22</x:f>
        <x:v>0</x:v>
      </x:c>
      <x:c r="T573" s="15" t="n">
        <x:f>'Crosswalk'!K22</x:f>
        <x:v>0</x:v>
      </x:c>
      <x:c r="U573" s="15" t="n">
        <x:f>'Crosswalk'!L22</x:f>
        <x:v>0</x:v>
      </x:c>
      <x:c r="V573" s="15" t="n">
        <x:f>'Crosswalk'!M22</x:f>
        <x:v>0</x:v>
      </x:c>
      <x:c r="W573" s="15" t="n">
        <x:f>'Crosswalk'!N22</x:f>
        <x:v>0</x:v>
      </x:c>
      <x:c r="X573" s="18" t="str">
        <x:v>LFS - EU Labour Force Survey</x:v>
      </x:c>
      <x:c r="Y573" s="13" t="str"/>
      <x:c r="Z573" s="18" t="str">
        <x:v>Own-country 2024 division composition. Observed industry detail; within-group ratios only. Definitions may differ from ILO modelled margins.</x:v>
      </x:c>
      <x:c r="AA573" s="13" t="str"/>
      <x:c r="AB573" s="13" t="str">
        <x:v>https://rplumber.ilo.org/data/indicator?format=.csv.gz&amp;id=EMP_TEMP_SEX_EC2_NB_A</x:v>
      </x:c>
    </x:row>
    <x:row r="574" ht="48" customHeight="1">
      <x:c r="A574" s="2" t="str">
        <x:v>DEU</x:v>
      </x:c>
      <x:c r="B574" s="2" t="str">
        <x:v>C</x:v>
      </x:c>
      <x:c r="C574" s="2" t="str">
        <x:v>DEU</x:v>
      </x:c>
      <x:c r="D574" s="2" t="n">
        <x:v>2024</x:v>
      </x:c>
      <x:c r="E574" s="2" t="str">
        <x:v>EC2_ISIC4_C19</x:v>
      </x:c>
      <x:c r="F574" s="17" t="str">
        <x:v>Economic activity (ISIC-Rev.4), 2 digit level: 19 - Manufacture of coke and refined petroleum products</x:v>
      </x:c>
      <x:c r="G574" s="19" t="n">
        <x:v>22.658</x:v>
      </x:c>
      <x:c r="H574" s="20" t="n">
        <x:v>1</x:v>
      </x:c>
      <x:c r="I574" s="19" t="n">
        <x:f>SUM(G566:G588)</x:f>
        <x:v>7760.469999999999</x:v>
      </x:c>
      <x:c r="J574" s="20" t="n">
        <x:f>G574/I574*H574</x:f>
        <x:v>0.0029196685252310755</x:v>
      </x:c>
      <x:c r="K574" s="2" t="str">
        <x:v>ISIC4:19</x:v>
      </x:c>
      <x:c r="L574" s="14" t="n">
        <x:f>'Crosswalk'!C23</x:f>
        <x:v>1</x:v>
      </x:c>
      <x:c r="M574" s="14" t="n">
        <x:f>'Crosswalk'!D23</x:f>
        <x:v>0</x:v>
      </x:c>
      <x:c r="N574" s="14" t="n">
        <x:f>'Crosswalk'!E23</x:f>
        <x:v>0</x:v>
      </x:c>
      <x:c r="O574" s="14" t="n">
        <x:f>'Crosswalk'!F23</x:f>
        <x:v>0</x:v>
      </x:c>
      <x:c r="P574" s="14" t="n">
        <x:f>'Crosswalk'!G23</x:f>
        <x:v>0</x:v>
      </x:c>
      <x:c r="Q574" s="14" t="n">
        <x:f>'Crosswalk'!H23</x:f>
        <x:v>0</x:v>
      </x:c>
      <x:c r="R574" s="14" t="n">
        <x:f>'Crosswalk'!I23</x:f>
        <x:v>0</x:v>
      </x:c>
      <x:c r="S574" s="14" t="n">
        <x:f>'Crosswalk'!J23</x:f>
        <x:v>0</x:v>
      </x:c>
      <x:c r="T574" s="14" t="n">
        <x:f>'Crosswalk'!K23</x:f>
        <x:v>0</x:v>
      </x:c>
      <x:c r="U574" s="14" t="n">
        <x:f>'Crosswalk'!L23</x:f>
        <x:v>0</x:v>
      </x:c>
      <x:c r="V574" s="14" t="n">
        <x:f>'Crosswalk'!M23</x:f>
        <x:v>0</x:v>
      </x:c>
      <x:c r="W574" s="14" t="n">
        <x:f>'Crosswalk'!N23</x:f>
        <x:v>0</x:v>
      </x:c>
      <x:c r="X574" s="17" t="str">
        <x:v>LFS - EU Labour Force Survey</x:v>
      </x:c>
      <x:c r="Y574" s="2" t="str">
        <x:v>U</x:v>
      </x:c>
      <x:c r="Z574" s="17" t="str">
        <x:v>Own-country 2024 division composition. Observed industry detail; within-group ratios only. Definitions may differ from ILO modelled margins.</x:v>
      </x:c>
      <x:c r="AA574" s="2" t="str"/>
      <x:c r="AB574" s="2" t="str">
        <x:v>https://rplumber.ilo.org/data/indicator?format=.csv.gz&amp;id=EMP_TEMP_SEX_EC2_NB_A</x:v>
      </x:c>
    </x:row>
    <x:row r="575" ht="48" customHeight="1">
      <x:c r="A575" s="13" t="str">
        <x:v>DEU</x:v>
      </x:c>
      <x:c r="B575" s="13" t="str">
        <x:v>C</x:v>
      </x:c>
      <x:c r="C575" s="13" t="str">
        <x:v>DEU</x:v>
      </x:c>
      <x:c r="D575" s="13" t="n">
        <x:v>2024</x:v>
      </x:c>
      <x:c r="E575" s="13" t="str">
        <x:v>EC2_ISIC4_C20</x:v>
      </x:c>
      <x:c r="F575" s="18" t="str">
        <x:v>Economic activity (ISIC-Rev.4), 2 digit level: 20 - Manufacture of chemicals and chemical products</x:v>
      </x:c>
      <x:c r="G575" s="21" t="n">
        <x:v>450.039</x:v>
      </x:c>
      <x:c r="H575" s="22" t="n">
        <x:v>1</x:v>
      </x:c>
      <x:c r="I575" s="21" t="n">
        <x:f>SUM(G566:G588)</x:f>
        <x:v>7760.469999999999</x:v>
      </x:c>
      <x:c r="J575" s="22" t="n">
        <x:f>G575/I575*H575</x:f>
        <x:v>0.05799120414098631</x:v>
      </x:c>
      <x:c r="K575" s="13" t="str">
        <x:v>ISIC4:20</x:v>
      </x:c>
      <x:c r="L575" s="15" t="n">
        <x:f>'Crosswalk'!C24</x:f>
        <x:v>0</x:v>
      </x:c>
      <x:c r="M575" s="15" t="n">
        <x:f>'Crosswalk'!D24</x:f>
        <x:v>0.8</x:v>
      </x:c>
      <x:c r="N575" s="15" t="n">
        <x:f>'Crosswalk'!E24</x:f>
        <x:v>0</x:v>
      </x:c>
      <x:c r="O575" s="15" t="n">
        <x:f>'Crosswalk'!F24</x:f>
        <x:v>0</x:v>
      </x:c>
      <x:c r="P575" s="15" t="n">
        <x:f>'Crosswalk'!G24</x:f>
        <x:v>0.2</x:v>
      </x:c>
      <x:c r="Q575" s="15" t="n">
        <x:f>'Crosswalk'!H24</x:f>
        <x:v>0</x:v>
      </x:c>
      <x:c r="R575" s="15" t="n">
        <x:f>'Crosswalk'!I24</x:f>
        <x:v>0</x:v>
      </x:c>
      <x:c r="S575" s="15" t="n">
        <x:f>'Crosswalk'!J24</x:f>
        <x:v>0</x:v>
      </x:c>
      <x:c r="T575" s="15" t="n">
        <x:f>'Crosswalk'!K24</x:f>
        <x:v>0</x:v>
      </x:c>
      <x:c r="U575" s="15" t="n">
        <x:f>'Crosswalk'!L24</x:f>
        <x:v>0</x:v>
      </x:c>
      <x:c r="V575" s="15" t="n">
        <x:f>'Crosswalk'!M24</x:f>
        <x:v>0</x:v>
      </x:c>
      <x:c r="W575" s="15" t="n">
        <x:f>'Crosswalk'!N24</x:f>
        <x:v>0</x:v>
      </x:c>
      <x:c r="X575" s="18" t="str">
        <x:v>LFS - EU Labour Force Survey</x:v>
      </x:c>
      <x:c r="Y575" s="13" t="str"/>
      <x:c r="Z575" s="18" t="str">
        <x:v>Own-country 2024 division composition. Observed industry detail; within-group ratios only. Definitions may differ from ILO modelled margins.</x:v>
      </x:c>
      <x:c r="AA575" s="13" t="str"/>
      <x:c r="AB575" s="13" t="str">
        <x:v>https://rplumber.ilo.org/data/indicator?format=.csv.gz&amp;id=EMP_TEMP_SEX_EC2_NB_A</x:v>
      </x:c>
    </x:row>
    <x:row r="576" ht="48" customHeight="1">
      <x:c r="A576" s="2" t="str">
        <x:v>DEU</x:v>
      </x:c>
      <x:c r="B576" s="2" t="str">
        <x:v>C</x:v>
      </x:c>
      <x:c r="C576" s="2" t="str">
        <x:v>DEU</x:v>
      </x:c>
      <x:c r="D576" s="2" t="n">
        <x:v>2024</x:v>
      </x:c>
      <x:c r="E576" s="2" t="str">
        <x:v>EC2_ISIC4_C21</x:v>
      </x:c>
      <x:c r="F576" s="17" t="str">
        <x:v>Economic activity (ISIC-Rev.4), 2 digit level: 21 - Manufacture of pharmaceuticals, medicinal chemical and botanical products</x:v>
      </x:c>
      <x:c r="G576" s="19" t="n">
        <x:v>219.181</x:v>
      </x:c>
      <x:c r="H576" s="20" t="n">
        <x:v>1</x:v>
      </x:c>
      <x:c r="I576" s="19" t="n">
        <x:f>SUM(G566:G588)</x:f>
        <x:v>7760.469999999999</x:v>
      </x:c>
      <x:c r="J576" s="20" t="n">
        <x:f>G576/I576*H576</x:f>
        <x:v>0.028243263616765484</x:v>
      </x:c>
      <x:c r="K576" s="2" t="str">
        <x:v>ISIC4:21</x:v>
      </x:c>
      <x:c r="L576" s="14" t="n">
        <x:f>'Crosswalk'!C25</x:f>
        <x:v>0</x:v>
      </x:c>
      <x:c r="M576" s="14" t="n">
        <x:f>'Crosswalk'!D25</x:f>
        <x:v>0</x:v>
      </x:c>
      <x:c r="N576" s="14" t="n">
        <x:f>'Crosswalk'!E25</x:f>
        <x:v>0</x:v>
      </x:c>
      <x:c r="O576" s="14" t="n">
        <x:f>'Crosswalk'!F25</x:f>
        <x:v>0</x:v>
      </x:c>
      <x:c r="P576" s="14" t="n">
        <x:f>'Crosswalk'!G25</x:f>
        <x:v>0</x:v>
      </x:c>
      <x:c r="Q576" s="14" t="n">
        <x:f>'Crosswalk'!H25</x:f>
        <x:v>1</x:v>
      </x:c>
      <x:c r="R576" s="14" t="n">
        <x:f>'Crosswalk'!I25</x:f>
        <x:v>0</x:v>
      </x:c>
      <x:c r="S576" s="14" t="n">
        <x:f>'Crosswalk'!J25</x:f>
        <x:v>0</x:v>
      </x:c>
      <x:c r="T576" s="14" t="n">
        <x:f>'Crosswalk'!K25</x:f>
        <x:v>0</x:v>
      </x:c>
      <x:c r="U576" s="14" t="n">
        <x:f>'Crosswalk'!L25</x:f>
        <x:v>0</x:v>
      </x:c>
      <x:c r="V576" s="14" t="n">
        <x:f>'Crosswalk'!M25</x:f>
        <x:v>0</x:v>
      </x:c>
      <x:c r="W576" s="14" t="n">
        <x:f>'Crosswalk'!N25</x:f>
        <x:v>0</x:v>
      </x:c>
      <x:c r="X576" s="17" t="str">
        <x:v>LFS - EU Labour Force Survey</x:v>
      </x:c>
      <x:c r="Y576" s="2" t="str"/>
      <x:c r="Z576" s="17" t="str">
        <x:v>Own-country 2024 division composition. Observed industry detail; within-group ratios only. Definitions may differ from ILO modelled margins.</x:v>
      </x:c>
      <x:c r="AA576" s="2" t="str"/>
      <x:c r="AB576" s="2" t="str">
        <x:v>https://rplumber.ilo.org/data/indicator?format=.csv.gz&amp;id=EMP_TEMP_SEX_EC2_NB_A</x:v>
      </x:c>
    </x:row>
    <x:row r="577" ht="48" customHeight="1">
      <x:c r="A577" s="13" t="str">
        <x:v>DEU</x:v>
      </x:c>
      <x:c r="B577" s="13" t="str">
        <x:v>C</x:v>
      </x:c>
      <x:c r="C577" s="13" t="str">
        <x:v>DEU</x:v>
      </x:c>
      <x:c r="D577" s="13" t="n">
        <x:v>2024</x:v>
      </x:c>
      <x:c r="E577" s="13" t="str">
        <x:v>EC2_ISIC4_C22</x:v>
      </x:c>
      <x:c r="F577" s="18" t="str">
        <x:v>Economic activity (ISIC-Rev.4), 2 digit level: 22 - Manufacture of rubber and plastics products</x:v>
      </x:c>
      <x:c r="G577" s="21" t="n">
        <x:v>265.861</x:v>
      </x:c>
      <x:c r="H577" s="22" t="n">
        <x:v>1</x:v>
      </x:c>
      <x:c r="I577" s="21" t="n">
        <x:f>SUM(G566:G588)</x:f>
        <x:v>7760.469999999999</x:v>
      </x:c>
      <x:c r="J577" s="22" t="n">
        <x:f>G577/I577*H577</x:f>
        <x:v>0.03425836321769171</x:v>
      </x:c>
      <x:c r="K577" s="13" t="str">
        <x:v>ISIC4:22</x:v>
      </x:c>
      <x:c r="L577" s="15" t="n">
        <x:f>'Crosswalk'!C26</x:f>
        <x:v>0</x:v>
      </x:c>
      <x:c r="M577" s="15" t="n">
        <x:f>'Crosswalk'!D26</x:f>
        <x:v>0.5</x:v>
      </x:c>
      <x:c r="N577" s="15" t="n">
        <x:f>'Crosswalk'!E26</x:f>
        <x:v>0.2</x:v>
      </x:c>
      <x:c r="O577" s="15" t="n">
        <x:f>'Crosswalk'!F26</x:f>
        <x:v>0.3</x:v>
      </x:c>
      <x:c r="P577" s="15" t="n">
        <x:f>'Crosswalk'!G26</x:f>
        <x:v>0</x:v>
      </x:c>
      <x:c r="Q577" s="15" t="n">
        <x:f>'Crosswalk'!H26</x:f>
        <x:v>0</x:v>
      </x:c>
      <x:c r="R577" s="15" t="n">
        <x:f>'Crosswalk'!I26</x:f>
        <x:v>0</x:v>
      </x:c>
      <x:c r="S577" s="15" t="n">
        <x:f>'Crosswalk'!J26</x:f>
        <x:v>0</x:v>
      </x:c>
      <x:c r="T577" s="15" t="n">
        <x:f>'Crosswalk'!K26</x:f>
        <x:v>0</x:v>
      </x:c>
      <x:c r="U577" s="15" t="n">
        <x:f>'Crosswalk'!L26</x:f>
        <x:v>0</x:v>
      </x:c>
      <x:c r="V577" s="15" t="n">
        <x:f>'Crosswalk'!M26</x:f>
        <x:v>0</x:v>
      </x:c>
      <x:c r="W577" s="15" t="n">
        <x:f>'Crosswalk'!N26</x:f>
        <x:v>0</x:v>
      </x:c>
      <x:c r="X577" s="18" t="str">
        <x:v>LFS - EU Labour Force Survey</x:v>
      </x:c>
      <x:c r="Y577" s="13" t="str"/>
      <x:c r="Z577" s="18" t="str">
        <x:v>Own-country 2024 division composition. Observed industry detail; within-group ratios only. Definitions may differ from ILO modelled margins.</x:v>
      </x:c>
      <x:c r="AA577" s="13" t="str"/>
      <x:c r="AB577" s="13" t="str">
        <x:v>https://rplumber.ilo.org/data/indicator?format=.csv.gz&amp;id=EMP_TEMP_SEX_EC2_NB_A</x:v>
      </x:c>
    </x:row>
    <x:row r="578" ht="48" customHeight="1">
      <x:c r="A578" s="2" t="str">
        <x:v>DEU</x:v>
      </x:c>
      <x:c r="B578" s="2" t="str">
        <x:v>C</x:v>
      </x:c>
      <x:c r="C578" s="2" t="str">
        <x:v>DEU</x:v>
      </x:c>
      <x:c r="D578" s="2" t="n">
        <x:v>2024</x:v>
      </x:c>
      <x:c r="E578" s="2" t="str">
        <x:v>EC2_ISIC4_C23</x:v>
      </x:c>
      <x:c r="F578" s="17" t="str">
        <x:v>Economic activity (ISIC-Rev.4), 2 digit level: 23 - Manufacture of other non-metallic mineral products</x:v>
      </x:c>
      <x:c r="G578" s="19" t="n">
        <x:v>192.985</x:v>
      </x:c>
      <x:c r="H578" s="20" t="n">
        <x:v>1</x:v>
      </x:c>
      <x:c r="I578" s="19" t="n">
        <x:f>SUM(G566:G588)</x:f>
        <x:v>7760.469999999999</x:v>
      </x:c>
      <x:c r="J578" s="20" t="n">
        <x:f>G578/I578*H578</x:f>
        <x:v>0.02486769486899634</x:v>
      </x:c>
      <x:c r="K578" s="2" t="str">
        <x:v>ISIC4:23</x:v>
      </x:c>
      <x:c r="L578" s="14" t="n">
        <x:f>'Crosswalk'!C27</x:f>
        <x:v>0</x:v>
      </x:c>
      <x:c r="M578" s="14" t="n">
        <x:f>'Crosswalk'!D27</x:f>
        <x:v>0.85</x:v>
      </x:c>
      <x:c r="N578" s="14" t="n">
        <x:f>'Crosswalk'!E27</x:f>
        <x:v>0.15</x:v>
      </x:c>
      <x:c r="O578" s="14" t="n">
        <x:f>'Crosswalk'!F27</x:f>
        <x:v>0</x:v>
      </x:c>
      <x:c r="P578" s="14" t="n">
        <x:f>'Crosswalk'!G27</x:f>
        <x:v>0</x:v>
      </x:c>
      <x:c r="Q578" s="14" t="n">
        <x:f>'Crosswalk'!H27</x:f>
        <x:v>0</x:v>
      </x:c>
      <x:c r="R578" s="14" t="n">
        <x:f>'Crosswalk'!I27</x:f>
        <x:v>0</x:v>
      </x:c>
      <x:c r="S578" s="14" t="n">
        <x:f>'Crosswalk'!J27</x:f>
        <x:v>0</x:v>
      </x:c>
      <x:c r="T578" s="14" t="n">
        <x:f>'Crosswalk'!K27</x:f>
        <x:v>0</x:v>
      </x:c>
      <x:c r="U578" s="14" t="n">
        <x:f>'Crosswalk'!L27</x:f>
        <x:v>0</x:v>
      </x:c>
      <x:c r="V578" s="14" t="n">
        <x:f>'Crosswalk'!M27</x:f>
        <x:v>0</x:v>
      </x:c>
      <x:c r="W578" s="14" t="n">
        <x:f>'Crosswalk'!N27</x:f>
        <x:v>0</x:v>
      </x:c>
      <x:c r="X578" s="17" t="str">
        <x:v>LFS - EU Labour Force Survey</x:v>
      </x:c>
      <x:c r="Y578" s="2" t="str"/>
      <x:c r="Z578" s="17" t="str">
        <x:v>Own-country 2024 division composition. Observed industry detail; within-group ratios only. Definitions may differ from ILO modelled margins.</x:v>
      </x:c>
      <x:c r="AA578" s="2" t="str"/>
      <x:c r="AB578" s="2" t="str">
        <x:v>https://rplumber.ilo.org/data/indicator?format=.csv.gz&amp;id=EMP_TEMP_SEX_EC2_NB_A</x:v>
      </x:c>
    </x:row>
    <x:row r="579" ht="48" customHeight="1">
      <x:c r="A579" s="13" t="str">
        <x:v>DEU</x:v>
      </x:c>
      <x:c r="B579" s="13" t="str">
        <x:v>C</x:v>
      </x:c>
      <x:c r="C579" s="13" t="str">
        <x:v>DEU</x:v>
      </x:c>
      <x:c r="D579" s="13" t="n">
        <x:v>2024</x:v>
      </x:c>
      <x:c r="E579" s="13" t="str">
        <x:v>EC2_ISIC4_C24</x:v>
      </x:c>
      <x:c r="F579" s="18" t="str">
        <x:v>Economic activity (ISIC-Rev.4), 2 digit level: 24 - Manufacture of basic metals</x:v>
      </x:c>
      <x:c r="G579" s="21" t="n">
        <x:v>202.597</x:v>
      </x:c>
      <x:c r="H579" s="22" t="n">
        <x:v>1</x:v>
      </x:c>
      <x:c r="I579" s="21" t="n">
        <x:f>SUM(G566:G588)</x:f>
        <x:v>7760.469999999999</x:v>
      </x:c>
      <x:c r="J579" s="22" t="n">
        <x:f>G579/I579*H579</x:f>
        <x:v>0.02610627964543385</x:v>
      </x:c>
      <x:c r="K579" s="13" t="str">
        <x:v>ISIC4:24</x:v>
      </x:c>
      <x:c r="L579" s="15" t="n">
        <x:f>'Crosswalk'!C28</x:f>
        <x:v>0</x:v>
      </x:c>
      <x:c r="M579" s="15" t="n">
        <x:f>'Crosswalk'!D28</x:f>
        <x:v>1</x:v>
      </x:c>
      <x:c r="N579" s="15" t="n">
        <x:f>'Crosswalk'!E28</x:f>
        <x:v>0</x:v>
      </x:c>
      <x:c r="O579" s="15" t="n">
        <x:f>'Crosswalk'!F28</x:f>
        <x:v>0</x:v>
      </x:c>
      <x:c r="P579" s="15" t="n">
        <x:f>'Crosswalk'!G28</x:f>
        <x:v>0</x:v>
      </x:c>
      <x:c r="Q579" s="15" t="n">
        <x:f>'Crosswalk'!H28</x:f>
        <x:v>0</x:v>
      </x:c>
      <x:c r="R579" s="15" t="n">
        <x:f>'Crosswalk'!I28</x:f>
        <x:v>0</x:v>
      </x:c>
      <x:c r="S579" s="15" t="n">
        <x:f>'Crosswalk'!J28</x:f>
        <x:v>0</x:v>
      </x:c>
      <x:c r="T579" s="15" t="n">
        <x:f>'Crosswalk'!K28</x:f>
        <x:v>0</x:v>
      </x:c>
      <x:c r="U579" s="15" t="n">
        <x:f>'Crosswalk'!L28</x:f>
        <x:v>0</x:v>
      </x:c>
      <x:c r="V579" s="15" t="n">
        <x:f>'Crosswalk'!M28</x:f>
        <x:v>0</x:v>
      </x:c>
      <x:c r="W579" s="15" t="n">
        <x:f>'Crosswalk'!N28</x:f>
        <x:v>0</x:v>
      </x:c>
      <x:c r="X579" s="18" t="str">
        <x:v>LFS - EU Labour Force Survey</x:v>
      </x:c>
      <x:c r="Y579" s="13" t="str"/>
      <x:c r="Z579" s="18" t="str">
        <x:v>Own-country 2024 division composition. Observed industry detail; within-group ratios only. Definitions may differ from ILO modelled margins.</x:v>
      </x:c>
      <x:c r="AA579" s="13" t="str"/>
      <x:c r="AB579" s="13" t="str">
        <x:v>https://rplumber.ilo.org/data/indicator?format=.csv.gz&amp;id=EMP_TEMP_SEX_EC2_NB_A</x:v>
      </x:c>
    </x:row>
    <x:row r="580" ht="48" customHeight="1">
      <x:c r="A580" s="2" t="str">
        <x:v>DEU</x:v>
      </x:c>
      <x:c r="B580" s="2" t="str">
        <x:v>C</x:v>
      </x:c>
      <x:c r="C580" s="2" t="str">
        <x:v>DEU</x:v>
      </x:c>
      <x:c r="D580" s="2" t="n">
        <x:v>2024</x:v>
      </x:c>
      <x:c r="E580" s="2" t="str">
        <x:v>EC2_ISIC4_C25</x:v>
      </x:c>
      <x:c r="F580" s="17" t="str">
        <x:v>Economic activity (ISIC-Rev.4), 2 digit level: 25 - Manufacture of fabricated metal products, except machinery and equipment</x:v>
      </x:c>
      <x:c r="G580" s="19" t="n">
        <x:v>949.114</x:v>
      </x:c>
      <x:c r="H580" s="20" t="n">
        <x:v>1</x:v>
      </x:c>
      <x:c r="I580" s="19" t="n">
        <x:f>SUM(G566:G588)</x:f>
        <x:v>7760.469999999999</x:v>
      </x:c>
      <x:c r="J580" s="20" t="n">
        <x:f>G580/I580*H580</x:f>
        <x:v>0.12230109774279137</x:v>
      </x:c>
      <x:c r="K580" s="2" t="str">
        <x:v>ISIC4:25</x:v>
      </x:c>
      <x:c r="L580" s="14" t="n">
        <x:f>'Crosswalk'!C29</x:f>
        <x:v>0</x:v>
      </x:c>
      <x:c r="M580" s="14" t="n">
        <x:f>'Crosswalk'!D29</x:f>
        <x:v>0</x:v>
      </x:c>
      <x:c r="N580" s="14" t="n">
        <x:f>'Crosswalk'!E29</x:f>
        <x:v>1</x:v>
      </x:c>
      <x:c r="O580" s="14" t="n">
        <x:f>'Crosswalk'!F29</x:f>
        <x:v>0</x:v>
      </x:c>
      <x:c r="P580" s="14" t="n">
        <x:f>'Crosswalk'!G29</x:f>
        <x:v>0</x:v>
      </x:c>
      <x:c r="Q580" s="14" t="n">
        <x:f>'Crosswalk'!H29</x:f>
        <x:v>0</x:v>
      </x:c>
      <x:c r="R580" s="14" t="n">
        <x:f>'Crosswalk'!I29</x:f>
        <x:v>0</x:v>
      </x:c>
      <x:c r="S580" s="14" t="n">
        <x:f>'Crosswalk'!J29</x:f>
        <x:v>0</x:v>
      </x:c>
      <x:c r="T580" s="14" t="n">
        <x:f>'Crosswalk'!K29</x:f>
        <x:v>0</x:v>
      </x:c>
      <x:c r="U580" s="14" t="n">
        <x:f>'Crosswalk'!L29</x:f>
        <x:v>0</x:v>
      </x:c>
      <x:c r="V580" s="14" t="n">
        <x:f>'Crosswalk'!M29</x:f>
        <x:v>0</x:v>
      </x:c>
      <x:c r="W580" s="14" t="n">
        <x:f>'Crosswalk'!N29</x:f>
        <x:v>0</x:v>
      </x:c>
      <x:c r="X580" s="17" t="str">
        <x:v>LFS - EU Labour Force Survey</x:v>
      </x:c>
      <x:c r="Y580" s="2" t="str"/>
      <x:c r="Z580" s="17" t="str">
        <x:v>Own-country 2024 division composition. Observed industry detail; within-group ratios only. Definitions may differ from ILO modelled margins.</x:v>
      </x:c>
      <x:c r="AA580" s="2" t="str"/>
      <x:c r="AB580" s="2" t="str">
        <x:v>https://rplumber.ilo.org/data/indicator?format=.csv.gz&amp;id=EMP_TEMP_SEX_EC2_NB_A</x:v>
      </x:c>
    </x:row>
    <x:row r="581" ht="48" customHeight="1">
      <x:c r="A581" s="13" t="str">
        <x:v>DEU</x:v>
      </x:c>
      <x:c r="B581" s="13" t="str">
        <x:v>C</x:v>
      </x:c>
      <x:c r="C581" s="13" t="str">
        <x:v>DEU</x:v>
      </x:c>
      <x:c r="D581" s="13" t="n">
        <x:v>2024</x:v>
      </x:c>
      <x:c r="E581" s="13" t="str">
        <x:v>EC2_ISIC4_C26</x:v>
      </x:c>
      <x:c r="F581" s="18" t="str">
        <x:v>Economic activity (ISIC-Rev.4), 2 digit level: 26 - Manufacture of computer, electronic and optical products</x:v>
      </x:c>
      <x:c r="G581" s="21" t="n">
        <x:v>412.082</x:v>
      </x:c>
      <x:c r="H581" s="22" t="n">
        <x:v>1</x:v>
      </x:c>
      <x:c r="I581" s="21" t="n">
        <x:f>SUM(G566:G588)</x:f>
        <x:v>7760.469999999999</x:v>
      </x:c>
      <x:c r="J581" s="22" t="n">
        <x:f>G581/I581*H581</x:f>
        <x:v>0.05310013439907635</x:v>
      </x:c>
      <x:c r="K581" s="13" t="str">
        <x:v>ISIC4:26</x:v>
      </x:c>
      <x:c r="L581" s="15" t="n">
        <x:f>'Crosswalk'!C30</x:f>
        <x:v>0</x:v>
      </x:c>
      <x:c r="M581" s="15" t="n">
        <x:f>'Crosswalk'!D30</x:f>
        <x:v>0</x:v>
      </x:c>
      <x:c r="N581" s="15" t="n">
        <x:f>'Crosswalk'!E30</x:f>
        <x:v>0.05</x:v>
      </x:c>
      <x:c r="O581" s="15" t="n">
        <x:f>'Crosswalk'!F30</x:f>
        <x:v>0.1</x:v>
      </x:c>
      <x:c r="P581" s="15" t="n">
        <x:f>'Crosswalk'!G30</x:f>
        <x:v>0</x:v>
      </x:c>
      <x:c r="Q581" s="15" t="n">
        <x:f>'Crosswalk'!H30</x:f>
        <x:v>0.1</x:v>
      </x:c>
      <x:c r="R581" s="15" t="n">
        <x:f>'Crosswalk'!I30</x:f>
        <x:v>0</x:v>
      </x:c>
      <x:c r="S581" s="15" t="n">
        <x:f>'Crosswalk'!J30</x:f>
        <x:v>0.75</x:v>
      </x:c>
      <x:c r="T581" s="15" t="n">
        <x:f>'Crosswalk'!K30</x:f>
        <x:v>0</x:v>
      </x:c>
      <x:c r="U581" s="15" t="n">
        <x:f>'Crosswalk'!L30</x:f>
        <x:v>0</x:v>
      </x:c>
      <x:c r="V581" s="15" t="n">
        <x:f>'Crosswalk'!M30</x:f>
        <x:v>0</x:v>
      </x:c>
      <x:c r="W581" s="15" t="n">
        <x:f>'Crosswalk'!N30</x:f>
        <x:v>0</x:v>
      </x:c>
      <x:c r="X581" s="18" t="str">
        <x:v>LFS - EU Labour Force Survey</x:v>
      </x:c>
      <x:c r="Y581" s="13" t="str"/>
      <x:c r="Z581" s="18" t="str">
        <x:v>Own-country 2024 division composition. Observed industry detail; within-group ratios only. Definitions may differ from ILO modelled margins.</x:v>
      </x:c>
      <x:c r="AA581" s="13" t="str"/>
      <x:c r="AB581" s="13" t="str">
        <x:v>https://rplumber.ilo.org/data/indicator?format=.csv.gz&amp;id=EMP_TEMP_SEX_EC2_NB_A</x:v>
      </x:c>
    </x:row>
    <x:row r="582" ht="48" customHeight="1">
      <x:c r="A582" s="2" t="str">
        <x:v>DEU</x:v>
      </x:c>
      <x:c r="B582" s="2" t="str">
        <x:v>C</x:v>
      </x:c>
      <x:c r="C582" s="2" t="str">
        <x:v>DEU</x:v>
      </x:c>
      <x:c r="D582" s="2" t="n">
        <x:v>2024</x:v>
      </x:c>
      <x:c r="E582" s="2" t="str">
        <x:v>EC2_ISIC4_C27</x:v>
      </x:c>
      <x:c r="F582" s="17" t="str">
        <x:v>Economic activity (ISIC-Rev.4), 2 digit level: 27 - Manufacture of electrical equipment</x:v>
      </x:c>
      <x:c r="G582" s="19" t="n">
        <x:v>327.868</x:v>
      </x:c>
      <x:c r="H582" s="20" t="n">
        <x:v>1</x:v>
      </x:c>
      <x:c r="I582" s="19" t="n">
        <x:f>SUM(G566:G588)</x:f>
        <x:v>7760.469999999999</x:v>
      </x:c>
      <x:c r="J582" s="20" t="n">
        <x:f>G582/I582*H582</x:f>
        <x:v>0.042248472064191994</x:v>
      </x:c>
      <x:c r="K582" s="2" t="str">
        <x:v>ISIC4:27</x:v>
      </x:c>
      <x:c r="L582" s="14" t="n">
        <x:f>'Crosswalk'!C31</x:f>
        <x:v>0</x:v>
      </x:c>
      <x:c r="M582" s="14" t="n">
        <x:f>'Crosswalk'!D31</x:f>
        <x:v>0</x:v>
      </x:c>
      <x:c r="N582" s="14" t="n">
        <x:f>'Crosswalk'!E31</x:f>
        <x:v>0.85</x:v>
      </x:c>
      <x:c r="O582" s="14" t="n">
        <x:f>'Crosswalk'!F31</x:f>
        <x:v>0.15</x:v>
      </x:c>
      <x:c r="P582" s="14" t="n">
        <x:f>'Crosswalk'!G31</x:f>
        <x:v>0</x:v>
      </x:c>
      <x:c r="Q582" s="14" t="n">
        <x:f>'Crosswalk'!H31</x:f>
        <x:v>0</x:v>
      </x:c>
      <x:c r="R582" s="14" t="n">
        <x:f>'Crosswalk'!I31</x:f>
        <x:v>0</x:v>
      </x:c>
      <x:c r="S582" s="14" t="n">
        <x:f>'Crosswalk'!J31</x:f>
        <x:v>0</x:v>
      </x:c>
      <x:c r="T582" s="14" t="n">
        <x:f>'Crosswalk'!K31</x:f>
        <x:v>0</x:v>
      </x:c>
      <x:c r="U582" s="14" t="n">
        <x:f>'Crosswalk'!L31</x:f>
        <x:v>0</x:v>
      </x:c>
      <x:c r="V582" s="14" t="n">
        <x:f>'Crosswalk'!M31</x:f>
        <x:v>0</x:v>
      </x:c>
      <x:c r="W582" s="14" t="n">
        <x:f>'Crosswalk'!N31</x:f>
        <x:v>0</x:v>
      </x:c>
      <x:c r="X582" s="17" t="str">
        <x:v>LFS - EU Labour Force Survey</x:v>
      </x:c>
      <x:c r="Y582" s="2" t="str"/>
      <x:c r="Z582" s="17" t="str">
        <x:v>Own-country 2024 division composition. Observed industry detail; within-group ratios only. Definitions may differ from ILO modelled margins.</x:v>
      </x:c>
      <x:c r="AA582" s="2" t="str"/>
      <x:c r="AB582" s="2" t="str">
        <x:v>https://rplumber.ilo.org/data/indicator?format=.csv.gz&amp;id=EMP_TEMP_SEX_EC2_NB_A</x:v>
      </x:c>
    </x:row>
    <x:row r="583" ht="48" customHeight="1">
      <x:c r="A583" s="13" t="str">
        <x:v>DEU</x:v>
      </x:c>
      <x:c r="B583" s="13" t="str">
        <x:v>C</x:v>
      </x:c>
      <x:c r="C583" s="13" t="str">
        <x:v>DEU</x:v>
      </x:c>
      <x:c r="D583" s="13" t="n">
        <x:v>2024</x:v>
      </x:c>
      <x:c r="E583" s="13" t="str">
        <x:v>EC2_ISIC4_C28</x:v>
      </x:c>
      <x:c r="F583" s="18" t="str">
        <x:v>Economic activity (ISIC-Rev.4), 2 digit level: 28 - Manufacture of machinery and equipment n.e.c.</x:v>
      </x:c>
      <x:c r="G583" s="21" t="n">
        <x:v>1301.629</x:v>
      </x:c>
      <x:c r="H583" s="22" t="n">
        <x:v>1</x:v>
      </x:c>
      <x:c r="I583" s="21" t="n">
        <x:f>SUM(G566:G588)</x:f>
        <x:v>7760.469999999999</x:v>
      </x:c>
      <x:c r="J583" s="22" t="n">
        <x:f>G583/I583*H583</x:f>
        <x:v>0.1677255372419454</x:v>
      </x:c>
      <x:c r="K583" s="13" t="str">
        <x:v>ISIC4:28</x:v>
      </x:c>
      <x:c r="L583" s="15" t="n">
        <x:f>'Crosswalk'!C32</x:f>
        <x:v>0</x:v>
      </x:c>
      <x:c r="M583" s="15" t="n">
        <x:f>'Crosswalk'!D32</x:f>
        <x:v>0</x:v>
      </x:c>
      <x:c r="N583" s="15" t="n">
        <x:f>'Crosswalk'!E32</x:f>
        <x:v>1</x:v>
      </x:c>
      <x:c r="O583" s="15" t="n">
        <x:f>'Crosswalk'!F32</x:f>
        <x:v>0</x:v>
      </x:c>
      <x:c r="P583" s="15" t="n">
        <x:f>'Crosswalk'!G32</x:f>
        <x:v>0</x:v>
      </x:c>
      <x:c r="Q583" s="15" t="n">
        <x:f>'Crosswalk'!H32</x:f>
        <x:v>0</x:v>
      </x:c>
      <x:c r="R583" s="15" t="n">
        <x:f>'Crosswalk'!I32</x:f>
        <x:v>0</x:v>
      </x:c>
      <x:c r="S583" s="15" t="n">
        <x:f>'Crosswalk'!J32</x:f>
        <x:v>0</x:v>
      </x:c>
      <x:c r="T583" s="15" t="n">
        <x:f>'Crosswalk'!K32</x:f>
        <x:v>0</x:v>
      </x:c>
      <x:c r="U583" s="15" t="n">
        <x:f>'Crosswalk'!L32</x:f>
        <x:v>0</x:v>
      </x:c>
      <x:c r="V583" s="15" t="n">
        <x:f>'Crosswalk'!M32</x:f>
        <x:v>0</x:v>
      </x:c>
      <x:c r="W583" s="15" t="n">
        <x:f>'Crosswalk'!N32</x:f>
        <x:v>0</x:v>
      </x:c>
      <x:c r="X583" s="18" t="str">
        <x:v>LFS - EU Labour Force Survey</x:v>
      </x:c>
      <x:c r="Y583" s="13" t="str"/>
      <x:c r="Z583" s="18" t="str">
        <x:v>Own-country 2024 division composition. Observed industry detail; within-group ratios only. Definitions may differ from ILO modelled margins.</x:v>
      </x:c>
      <x:c r="AA583" s="13" t="str"/>
      <x:c r="AB583" s="13" t="str">
        <x:v>https://rplumber.ilo.org/data/indicator?format=.csv.gz&amp;id=EMP_TEMP_SEX_EC2_NB_A</x:v>
      </x:c>
    </x:row>
    <x:row r="584" ht="48" customHeight="1">
      <x:c r="A584" s="2" t="str">
        <x:v>DEU</x:v>
      </x:c>
      <x:c r="B584" s="2" t="str">
        <x:v>C</x:v>
      </x:c>
      <x:c r="C584" s="2" t="str">
        <x:v>DEU</x:v>
      </x:c>
      <x:c r="D584" s="2" t="n">
        <x:v>2024</x:v>
      </x:c>
      <x:c r="E584" s="2" t="str">
        <x:v>EC2_ISIC4_C29</x:v>
      </x:c>
      <x:c r="F584" s="17" t="str">
        <x:v>Economic activity (ISIC-Rev.4), 2 digit level: 29 - Manufacture of motor vehicles, trailers and semi-trailers</x:v>
      </x:c>
      <x:c r="G584" s="19" t="n">
        <x:v>1119.4</x:v>
      </x:c>
      <x:c r="H584" s="20" t="n">
        <x:v>1</x:v>
      </x:c>
      <x:c r="I584" s="19" t="n">
        <x:f>SUM(G566:G588)</x:f>
        <x:v>7760.469999999999</x:v>
      </x:c>
      <x:c r="J584" s="20" t="n">
        <x:f>G584/I584*H584</x:f>
        <x:v>0.14424384090138873</x:v>
      </x:c>
      <x:c r="K584" s="2" t="str">
        <x:v>ISIC4:29</x:v>
      </x:c>
      <x:c r="L584" s="14" t="n">
        <x:f>'Crosswalk'!C33</x:f>
        <x:v>0</x:v>
      </x:c>
      <x:c r="M584" s="14" t="n">
        <x:f>'Crosswalk'!D33</x:f>
        <x:v>0</x:v>
      </x:c>
      <x:c r="N584" s="14" t="n">
        <x:f>'Crosswalk'!E33</x:f>
        <x:v>0</x:v>
      </x:c>
      <x:c r="O584" s="14" t="n">
        <x:f>'Crosswalk'!F33</x:f>
        <x:v>1</x:v>
      </x:c>
      <x:c r="P584" s="14" t="n">
        <x:f>'Crosswalk'!G33</x:f>
        <x:v>0</x:v>
      </x:c>
      <x:c r="Q584" s="14" t="n">
        <x:f>'Crosswalk'!H33</x:f>
        <x:v>0</x:v>
      </x:c>
      <x:c r="R584" s="14" t="n">
        <x:f>'Crosswalk'!I33</x:f>
        <x:v>0</x:v>
      </x:c>
      <x:c r="S584" s="14" t="n">
        <x:f>'Crosswalk'!J33</x:f>
        <x:v>0</x:v>
      </x:c>
      <x:c r="T584" s="14" t="n">
        <x:f>'Crosswalk'!K33</x:f>
        <x:v>0</x:v>
      </x:c>
      <x:c r="U584" s="14" t="n">
        <x:f>'Crosswalk'!L33</x:f>
        <x:v>0</x:v>
      </x:c>
      <x:c r="V584" s="14" t="n">
        <x:f>'Crosswalk'!M33</x:f>
        <x:v>0</x:v>
      </x:c>
      <x:c r="W584" s="14" t="n">
        <x:f>'Crosswalk'!N33</x:f>
        <x:v>0</x:v>
      </x:c>
      <x:c r="X584" s="17" t="str">
        <x:v>LFS - EU Labour Force Survey</x:v>
      </x:c>
      <x:c r="Y584" s="2" t="str"/>
      <x:c r="Z584" s="17" t="str">
        <x:v>Own-country 2024 division composition. Observed industry detail; within-group ratios only. Definitions may differ from ILO modelled margins.</x:v>
      </x:c>
      <x:c r="AA584" s="2" t="str"/>
      <x:c r="AB584" s="2" t="str">
        <x:v>https://rplumber.ilo.org/data/indicator?format=.csv.gz&amp;id=EMP_TEMP_SEX_EC2_NB_A</x:v>
      </x:c>
    </x:row>
    <x:row r="585" ht="48" customHeight="1">
      <x:c r="A585" s="13" t="str">
        <x:v>DEU</x:v>
      </x:c>
      <x:c r="B585" s="13" t="str">
        <x:v>C</x:v>
      </x:c>
      <x:c r="C585" s="13" t="str">
        <x:v>DEU</x:v>
      </x:c>
      <x:c r="D585" s="13" t="n">
        <x:v>2024</x:v>
      </x:c>
      <x:c r="E585" s="13" t="str">
        <x:v>EC2_ISIC4_C30</x:v>
      </x:c>
      <x:c r="F585" s="18" t="str">
        <x:v>Economic activity (ISIC-Rev.4), 2 digit level: 30 - Manufacture of other transport equipment</x:v>
      </x:c>
      <x:c r="G585" s="21" t="n">
        <x:v>247.909</x:v>
      </x:c>
      <x:c r="H585" s="22" t="n">
        <x:v>1</x:v>
      </x:c>
      <x:c r="I585" s="21" t="n">
        <x:f>SUM(G566:G588)</x:f>
        <x:v>7760.469999999999</x:v>
      </x:c>
      <x:c r="J585" s="22" t="n">
        <x:f>G585/I585*H585</x:f>
        <x:v>0.03194510126319669</x:v>
      </x:c>
      <x:c r="K585" s="13" t="str">
        <x:v>ISIC4:30</x:v>
      </x:c>
      <x:c r="L585" s="15" t="n">
        <x:f>'Crosswalk'!C34</x:f>
        <x:v>0</x:v>
      </x:c>
      <x:c r="M585" s="15" t="n">
        <x:f>'Crosswalk'!D34</x:f>
        <x:v>0</x:v>
      </x:c>
      <x:c r="N585" s="15" t="n">
        <x:f>'Crosswalk'!E34</x:f>
        <x:v>0.9</x:v>
      </x:c>
      <x:c r="O585" s="15" t="n">
        <x:f>'Crosswalk'!F34</x:f>
        <x:v>0.1</x:v>
      </x:c>
      <x:c r="P585" s="15" t="n">
        <x:f>'Crosswalk'!G34</x:f>
        <x:v>0</x:v>
      </x:c>
      <x:c r="Q585" s="15" t="n">
        <x:f>'Crosswalk'!H34</x:f>
        <x:v>0</x:v>
      </x:c>
      <x:c r="R585" s="15" t="n">
        <x:f>'Crosswalk'!I34</x:f>
        <x:v>0</x:v>
      </x:c>
      <x:c r="S585" s="15" t="n">
        <x:f>'Crosswalk'!J34</x:f>
        <x:v>0</x:v>
      </x:c>
      <x:c r="T585" s="15" t="n">
        <x:f>'Crosswalk'!K34</x:f>
        <x:v>0</x:v>
      </x:c>
      <x:c r="U585" s="15" t="n">
        <x:f>'Crosswalk'!L34</x:f>
        <x:v>0</x:v>
      </x:c>
      <x:c r="V585" s="15" t="n">
        <x:f>'Crosswalk'!M34</x:f>
        <x:v>0</x:v>
      </x:c>
      <x:c r="W585" s="15" t="n">
        <x:f>'Crosswalk'!N34</x:f>
        <x:v>0</x:v>
      </x:c>
      <x:c r="X585" s="18" t="str">
        <x:v>LFS - EU Labour Force Survey</x:v>
      </x:c>
      <x:c r="Y585" s="13" t="str"/>
      <x:c r="Z585" s="18" t="str">
        <x:v>Own-country 2024 division composition. Observed industry detail; within-group ratios only. Definitions may differ from ILO modelled margins.</x:v>
      </x:c>
      <x:c r="AA585" s="13" t="str"/>
      <x:c r="AB585" s="13" t="str">
        <x:v>https://rplumber.ilo.org/data/indicator?format=.csv.gz&amp;id=EMP_TEMP_SEX_EC2_NB_A</x:v>
      </x:c>
    </x:row>
    <x:row r="586" ht="48" customHeight="1">
      <x:c r="A586" s="2" t="str">
        <x:v>DEU</x:v>
      </x:c>
      <x:c r="B586" s="2" t="str">
        <x:v>C</x:v>
      </x:c>
      <x:c r="C586" s="2" t="str">
        <x:v>DEU</x:v>
      </x:c>
      <x:c r="D586" s="2" t="n">
        <x:v>2024</x:v>
      </x:c>
      <x:c r="E586" s="2" t="str">
        <x:v>EC2_ISIC4_C31</x:v>
      </x:c>
      <x:c r="F586" s="17" t="str">
        <x:v>Economic activity (ISIC-Rev.4), 2 digit level: 31 - Manufacture of furniture</x:v>
      </x:c>
      <x:c r="G586" s="19" t="n">
        <x:v>172.365</x:v>
      </x:c>
      <x:c r="H586" s="20" t="n">
        <x:v>1</x:v>
      </x:c>
      <x:c r="I586" s="19" t="n">
        <x:f>SUM(G566:G588)</x:f>
        <x:v>7760.469999999999</x:v>
      </x:c>
      <x:c r="J586" s="20" t="n">
        <x:f>G586/I586*H586</x:f>
        <x:v>0.022210639304062772</x:v>
      </x:c>
      <x:c r="K586" s="2" t="str">
        <x:v>ISIC4:31</x:v>
      </x:c>
      <x:c r="L586" s="14" t="n">
        <x:f>'Crosswalk'!C35</x:f>
        <x:v>0</x:v>
      </x:c>
      <x:c r="M586" s="14" t="n">
        <x:f>'Crosswalk'!D35</x:f>
        <x:v>0</x:v>
      </x:c>
      <x:c r="N586" s="14" t="n">
        <x:f>'Crosswalk'!E35</x:f>
        <x:v>0</x:v>
      </x:c>
      <x:c r="O586" s="14" t="n">
        <x:f>'Crosswalk'!F35</x:f>
        <x:v>1</x:v>
      </x:c>
      <x:c r="P586" s="14" t="n">
        <x:f>'Crosswalk'!G35</x:f>
        <x:v>0</x:v>
      </x:c>
      <x:c r="Q586" s="14" t="n">
        <x:f>'Crosswalk'!H35</x:f>
        <x:v>0</x:v>
      </x:c>
      <x:c r="R586" s="14" t="n">
        <x:f>'Crosswalk'!I35</x:f>
        <x:v>0</x:v>
      </x:c>
      <x:c r="S586" s="14" t="n">
        <x:f>'Crosswalk'!J35</x:f>
        <x:v>0</x:v>
      </x:c>
      <x:c r="T586" s="14" t="n">
        <x:f>'Crosswalk'!K35</x:f>
        <x:v>0</x:v>
      </x:c>
      <x:c r="U586" s="14" t="n">
        <x:f>'Crosswalk'!L35</x:f>
        <x:v>0</x:v>
      </x:c>
      <x:c r="V586" s="14" t="n">
        <x:f>'Crosswalk'!M35</x:f>
        <x:v>0</x:v>
      </x:c>
      <x:c r="W586" s="14" t="n">
        <x:f>'Crosswalk'!N35</x:f>
        <x:v>0</x:v>
      </x:c>
      <x:c r="X586" s="17" t="str">
        <x:v>LFS - EU Labour Force Survey</x:v>
      </x:c>
      <x:c r="Y586" s="2" t="str"/>
      <x:c r="Z586" s="17" t="str">
        <x:v>Own-country 2024 division composition. Observed industry detail; within-group ratios only. Definitions may differ from ILO modelled margins.</x:v>
      </x:c>
      <x:c r="AA586" s="2" t="str"/>
      <x:c r="AB586" s="2" t="str">
        <x:v>https://rplumber.ilo.org/data/indicator?format=.csv.gz&amp;id=EMP_TEMP_SEX_EC2_NB_A</x:v>
      </x:c>
    </x:row>
    <x:row r="587" ht="48" customHeight="1">
      <x:c r="A587" s="13" t="str">
        <x:v>DEU</x:v>
      </x:c>
      <x:c r="B587" s="13" t="str">
        <x:v>C</x:v>
      </x:c>
      <x:c r="C587" s="13" t="str">
        <x:v>DEU</x:v>
      </x:c>
      <x:c r="D587" s="13" t="n">
        <x:v>2024</x:v>
      </x:c>
      <x:c r="E587" s="13" t="str">
        <x:v>EC2_ISIC4_C32</x:v>
      </x:c>
      <x:c r="F587" s="18" t="str">
        <x:v>Economic activity (ISIC-Rev.4), 2 digit level: 32 - Other manufacturing</x:v>
      </x:c>
      <x:c r="G587" s="21" t="n">
        <x:v>427.75</x:v>
      </x:c>
      <x:c r="H587" s="22" t="n">
        <x:v>1</x:v>
      </x:c>
      <x:c r="I587" s="21" t="n">
        <x:f>SUM(G566:G588)</x:f>
        <x:v>7760.469999999999</x:v>
      </x:c>
      <x:c r="J587" s="22" t="n">
        <x:f>G587/I587*H587</x:f>
        <x:v>0.05511908428226641</x:v>
      </x:c>
      <x:c r="K587" s="13" t="str">
        <x:v>ISIC4:32</x:v>
      </x:c>
      <x:c r="L587" s="15" t="n">
        <x:f>'Crosswalk'!C36</x:f>
        <x:v>0</x:v>
      </x:c>
      <x:c r="M587" s="15" t="n">
        <x:f>'Crosswalk'!D36</x:f>
        <x:v>0</x:v>
      </x:c>
      <x:c r="N587" s="15" t="n">
        <x:f>'Crosswalk'!E36</x:f>
        <x:v>0.1</x:v>
      </x:c>
      <x:c r="O587" s="15" t="n">
        <x:f>'Crosswalk'!F36</x:f>
        <x:v>0.65</x:v>
      </x:c>
      <x:c r="P587" s="15" t="n">
        <x:f>'Crosswalk'!G36</x:f>
        <x:v>0</x:v>
      </x:c>
      <x:c r="Q587" s="15" t="n">
        <x:f>'Crosswalk'!H36</x:f>
        <x:v>0.25</x:v>
      </x:c>
      <x:c r="R587" s="15" t="n">
        <x:f>'Crosswalk'!I36</x:f>
        <x:v>0</x:v>
      </x:c>
      <x:c r="S587" s="15" t="n">
        <x:f>'Crosswalk'!J36</x:f>
        <x:v>0</x:v>
      </x:c>
      <x:c r="T587" s="15" t="n">
        <x:f>'Crosswalk'!K36</x:f>
        <x:v>0</x:v>
      </x:c>
      <x:c r="U587" s="15" t="n">
        <x:f>'Crosswalk'!L36</x:f>
        <x:v>0</x:v>
      </x:c>
      <x:c r="V587" s="15" t="n">
        <x:f>'Crosswalk'!M36</x:f>
        <x:v>0</x:v>
      </x:c>
      <x:c r="W587" s="15" t="n">
        <x:f>'Crosswalk'!N36</x:f>
        <x:v>0</x:v>
      </x:c>
      <x:c r="X587" s="18" t="str">
        <x:v>LFS - EU Labour Force Survey</x:v>
      </x:c>
      <x:c r="Y587" s="13" t="str"/>
      <x:c r="Z587" s="18" t="str">
        <x:v>Own-country 2024 division composition. Observed industry detail; within-group ratios only. Definitions may differ from ILO modelled margins.</x:v>
      </x:c>
      <x:c r="AA587" s="13" t="str"/>
      <x:c r="AB587" s="13" t="str">
        <x:v>https://rplumber.ilo.org/data/indicator?format=.csv.gz&amp;id=EMP_TEMP_SEX_EC2_NB_A</x:v>
      </x:c>
    </x:row>
    <x:row r="588" ht="48" customHeight="1">
      <x:c r="A588" s="2" t="str">
        <x:v>DEU</x:v>
      </x:c>
      <x:c r="B588" s="2" t="str">
        <x:v>C</x:v>
      </x:c>
      <x:c r="C588" s="2" t="str">
        <x:v>DEU</x:v>
      </x:c>
      <x:c r="D588" s="2" t="n">
        <x:v>2024</x:v>
      </x:c>
      <x:c r="E588" s="2" t="str">
        <x:v>EC2_ISIC4_C33</x:v>
      </x:c>
      <x:c r="F588" s="17" t="str">
        <x:v>Economic activity (ISIC-Rev.4), 2 digit level: 33 - Repair and installation of machinery and equipment</x:v>
      </x:c>
      <x:c r="G588" s="19" t="n">
        <x:v>227.421</x:v>
      </x:c>
      <x:c r="H588" s="20" t="n">
        <x:v>1</x:v>
      </x:c>
      <x:c r="I588" s="19" t="n">
        <x:f>SUM(G566:G588)</x:f>
        <x:v>7760.469999999999</x:v>
      </x:c>
      <x:c r="J588" s="20" t="n">
        <x:f>G588/I588*H588</x:f>
        <x:v>0.029305054977340293</x:v>
      </x:c>
      <x:c r="K588" s="2" t="str">
        <x:v>ISIC4:33</x:v>
      </x:c>
      <x:c r="L588" s="14" t="n">
        <x:f>'Crosswalk'!C37</x:f>
        <x:v>0</x:v>
      </x:c>
      <x:c r="M588" s="14" t="n">
        <x:f>'Crosswalk'!D37</x:f>
        <x:v>0</x:v>
      </x:c>
      <x:c r="N588" s="14" t="n">
        <x:f>'Crosswalk'!E37</x:f>
        <x:v>1</x:v>
      </x:c>
      <x:c r="O588" s="14" t="n">
        <x:f>'Crosswalk'!F37</x:f>
        <x:v>0</x:v>
      </x:c>
      <x:c r="P588" s="14" t="n">
        <x:f>'Crosswalk'!G37</x:f>
        <x:v>0</x:v>
      </x:c>
      <x:c r="Q588" s="14" t="n">
        <x:f>'Crosswalk'!H37</x:f>
        <x:v>0</x:v>
      </x:c>
      <x:c r="R588" s="14" t="n">
        <x:f>'Crosswalk'!I37</x:f>
        <x:v>0</x:v>
      </x:c>
      <x:c r="S588" s="14" t="n">
        <x:f>'Crosswalk'!J37</x:f>
        <x:v>0</x:v>
      </x:c>
      <x:c r="T588" s="14" t="n">
        <x:f>'Crosswalk'!K37</x:f>
        <x:v>0</x:v>
      </x:c>
      <x:c r="U588" s="14" t="n">
        <x:f>'Crosswalk'!L37</x:f>
        <x:v>0</x:v>
      </x:c>
      <x:c r="V588" s="14" t="n">
        <x:f>'Crosswalk'!M37</x:f>
        <x:v>0</x:v>
      </x:c>
      <x:c r="W588" s="14" t="n">
        <x:f>'Crosswalk'!N37</x:f>
        <x:v>0</x:v>
      </x:c>
      <x:c r="X588" s="17" t="str">
        <x:v>LFS - EU Labour Force Survey</x:v>
      </x:c>
      <x:c r="Y588" s="2" t="str"/>
      <x:c r="Z588" s="17" t="str">
        <x:v>Own-country 2024 division composition. Observed industry detail; within-group ratios only. Definitions may differ from ILO modelled margins.</x:v>
      </x:c>
      <x:c r="AA588" s="2" t="str"/>
      <x:c r="AB588" s="2" t="str">
        <x:v>https://rplumber.ilo.org/data/indicator?format=.csv.gz&amp;id=EMP_TEMP_SEX_EC2_NB_A</x:v>
      </x:c>
    </x:row>
    <x:row r="589" ht="48" customHeight="1">
      <x:c r="A589" s="13" t="str">
        <x:v>DEU</x:v>
      </x:c>
      <x:c r="B589" s="13" t="str">
        <x:v>DE</x:v>
      </x:c>
      <x:c r="C589" s="13" t="str">
        <x:v>DEU</x:v>
      </x:c>
      <x:c r="D589" s="13" t="n">
        <x:v>2024</x:v>
      </x:c>
      <x:c r="E589" s="13" t="str">
        <x:v>EC2_ISIC4_D35</x:v>
      </x:c>
      <x:c r="F589" s="18" t="str">
        <x:v>Economic activity (ISIC-Rev.4), 2 digit level: 35 - Electricity, gas, steam and air conditioning supply</x:v>
      </x:c>
      <x:c r="G589" s="21" t="n">
        <x:v>421.481</x:v>
      </x:c>
      <x:c r="H589" s="22" t="n">
        <x:v>1</x:v>
      </x:c>
      <x:c r="I589" s="21" t="n">
        <x:f>SUM(G589:G593)</x:f>
        <x:v>701.323</x:v>
      </x:c>
      <x:c r="J589" s="22" t="n">
        <x:f>G589/I589*H589</x:f>
        <x:v>0.6009798623458806</x:v>
      </x:c>
      <x:c r="K589" s="13" t="str">
        <x:v>ISIC4:35</x:v>
      </x:c>
      <x:c r="L589" s="15" t="n">
        <x:f>'Crosswalk'!C38</x:f>
        <x:v>0</x:v>
      </x:c>
      <x:c r="M589" s="15" t="n">
        <x:f>'Crosswalk'!D38</x:f>
        <x:v>0</x:v>
      </x:c>
      <x:c r="N589" s="15" t="n">
        <x:f>'Crosswalk'!E38</x:f>
        <x:v>0</x:v>
      </x:c>
      <x:c r="O589" s="15" t="n">
        <x:f>'Crosswalk'!F38</x:f>
        <x:v>0</x:v>
      </x:c>
      <x:c r="P589" s="15" t="n">
        <x:f>'Crosswalk'!G38</x:f>
        <x:v>0</x:v>
      </x:c>
      <x:c r="Q589" s="15" t="n">
        <x:f>'Crosswalk'!H38</x:f>
        <x:v>0</x:v>
      </x:c>
      <x:c r="R589" s="15" t="n">
        <x:f>'Crosswalk'!I38</x:f>
        <x:v>0</x:v>
      </x:c>
      <x:c r="S589" s="15" t="n">
        <x:f>'Crosswalk'!J38</x:f>
        <x:v>0</x:v>
      </x:c>
      <x:c r="T589" s="15" t="n">
        <x:f>'Crosswalk'!K38</x:f>
        <x:v>0</x:v>
      </x:c>
      <x:c r="U589" s="15" t="n">
        <x:f>'Crosswalk'!L38</x:f>
        <x:v>1</x:v>
      </x:c>
      <x:c r="V589" s="15" t="n">
        <x:f>'Crosswalk'!M38</x:f>
        <x:v>0</x:v>
      </x:c>
      <x:c r="W589" s="15" t="n">
        <x:f>'Crosswalk'!N38</x:f>
        <x:v>0</x:v>
      </x:c>
      <x:c r="X589" s="18" t="str">
        <x:v>LFS - EU Labour Force Survey</x:v>
      </x:c>
      <x:c r="Y589" s="13" t="str"/>
      <x:c r="Z589" s="18" t="str">
        <x:v>Own-country 2024 division composition. Observed industry detail; within-group ratios only. Definitions may differ from ILO modelled margins.</x:v>
      </x:c>
      <x:c r="AA589" s="13" t="str"/>
      <x:c r="AB589" s="13" t="str">
        <x:v>https://rplumber.ilo.org/data/indicator?format=.csv.gz&amp;id=EMP_TEMP_SEX_EC2_NB_A</x:v>
      </x:c>
    </x:row>
    <x:row r="590" ht="48" customHeight="1">
      <x:c r="A590" s="2" t="str">
        <x:v>DEU</x:v>
      </x:c>
      <x:c r="B590" s="2" t="str">
        <x:v>DE</x:v>
      </x:c>
      <x:c r="C590" s="2" t="str">
        <x:v>DEU</x:v>
      </x:c>
      <x:c r="D590" s="2" t="n">
        <x:v>2024</x:v>
      </x:c>
      <x:c r="E590" s="2" t="str">
        <x:v>EC2_ISIC4_E36</x:v>
      </x:c>
      <x:c r="F590" s="17" t="str">
        <x:v>Economic activity (ISIC-Rev.4), 2 digit level: 36 - Water collection, treatment and supply</x:v>
      </x:c>
      <x:c r="G590" s="19" t="n">
        <x:v>34.324</x:v>
      </x:c>
      <x:c r="H590" s="20" t="n">
        <x:v>1</x:v>
      </x:c>
      <x:c r="I590" s="19" t="n">
        <x:f>SUM(G589:G593)</x:f>
        <x:v>701.323</x:v>
      </x:c>
      <x:c r="J590" s="20" t="n">
        <x:f>G590/I590*H590</x:f>
        <x:v>0.048941785739238554</x:v>
      </x:c>
      <x:c r="K590" s="2" t="str">
        <x:v>ISIC4:36</x:v>
      </x:c>
      <x:c r="L590" s="14" t="n">
        <x:f>'Crosswalk'!C39</x:f>
        <x:v>0</x:v>
      </x:c>
      <x:c r="M590" s="14" t="n">
        <x:f>'Crosswalk'!D39</x:f>
        <x:v>0</x:v>
      </x:c>
      <x:c r="N590" s="14" t="n">
        <x:f>'Crosswalk'!E39</x:f>
        <x:v>0</x:v>
      </x:c>
      <x:c r="O590" s="14" t="n">
        <x:f>'Crosswalk'!F39</x:f>
        <x:v>0</x:v>
      </x:c>
      <x:c r="P590" s="14" t="n">
        <x:f>'Crosswalk'!G39</x:f>
        <x:v>0</x:v>
      </x:c>
      <x:c r="Q590" s="14" t="n">
        <x:f>'Crosswalk'!H39</x:f>
        <x:v>0</x:v>
      </x:c>
      <x:c r="R590" s="14" t="n">
        <x:f>'Crosswalk'!I39</x:f>
        <x:v>0</x:v>
      </x:c>
      <x:c r="S590" s="14" t="n">
        <x:f>'Crosswalk'!J39</x:f>
        <x:v>0</x:v>
      </x:c>
      <x:c r="T590" s="14" t="n">
        <x:f>'Crosswalk'!K39</x:f>
        <x:v>0</x:v>
      </x:c>
      <x:c r="U590" s="14" t="n">
        <x:f>'Crosswalk'!L39</x:f>
        <x:v>1</x:v>
      </x:c>
      <x:c r="V590" s="14" t="n">
        <x:f>'Crosswalk'!M39</x:f>
        <x:v>0</x:v>
      </x:c>
      <x:c r="W590" s="14" t="n">
        <x:f>'Crosswalk'!N39</x:f>
        <x:v>0</x:v>
      </x:c>
      <x:c r="X590" s="17" t="str">
        <x:v>LFS - EU Labour Force Survey</x:v>
      </x:c>
      <x:c r="Y590" s="2" t="str"/>
      <x:c r="Z590" s="17" t="str">
        <x:v>Own-country 2024 division composition. Observed industry detail; within-group ratios only. Definitions may differ from ILO modelled margins.</x:v>
      </x:c>
      <x:c r="AA590" s="2" t="str"/>
      <x:c r="AB590" s="2" t="str">
        <x:v>https://rplumber.ilo.org/data/indicator?format=.csv.gz&amp;id=EMP_TEMP_SEX_EC2_NB_A</x:v>
      </x:c>
    </x:row>
    <x:row r="591" ht="48" customHeight="1">
      <x:c r="A591" s="13" t="str">
        <x:v>DEU</x:v>
      </x:c>
      <x:c r="B591" s="13" t="str">
        <x:v>DE</x:v>
      </x:c>
      <x:c r="C591" s="13" t="str">
        <x:v>DEU</x:v>
      </x:c>
      <x:c r="D591" s="13" t="n">
        <x:v>2024</x:v>
      </x:c>
      <x:c r="E591" s="13" t="str">
        <x:v>EC2_ISIC4_E37</x:v>
      </x:c>
      <x:c r="F591" s="18" t="str">
        <x:v>Economic activity (ISIC-Rev.4), 2 digit level: 37 - Sewerage</x:v>
      </x:c>
      <x:c r="G591" s="21" t="n">
        <x:v>33.563</x:v>
      </x:c>
      <x:c r="H591" s="22" t="n">
        <x:v>1</x:v>
      </x:c>
      <x:c r="I591" s="21" t="n">
        <x:f>SUM(G589:G593)</x:f>
        <x:v>701.323</x:v>
      </x:c>
      <x:c r="J591" s="22" t="n">
        <x:f>G591/I591*H591</x:f>
        <x:v>0.04785669370603845</x:v>
      </x:c>
      <x:c r="K591" s="13" t="str">
        <x:v>ISIC4:37</x:v>
      </x:c>
      <x:c r="L591" s="15" t="n">
        <x:f>'Crosswalk'!C40</x:f>
        <x:v>0</x:v>
      </x:c>
      <x:c r="M591" s="15" t="n">
        <x:f>'Crosswalk'!D40</x:f>
        <x:v>0</x:v>
      </x:c>
      <x:c r="N591" s="15" t="n">
        <x:f>'Crosswalk'!E40</x:f>
        <x:v>0</x:v>
      </x:c>
      <x:c r="O591" s="15" t="n">
        <x:f>'Crosswalk'!F40</x:f>
        <x:v>0</x:v>
      </x:c>
      <x:c r="P591" s="15" t="n">
        <x:f>'Crosswalk'!G40</x:f>
        <x:v>0</x:v>
      </x:c>
      <x:c r="Q591" s="15" t="n">
        <x:f>'Crosswalk'!H40</x:f>
        <x:v>0</x:v>
      </x:c>
      <x:c r="R591" s="15" t="n">
        <x:f>'Crosswalk'!I40</x:f>
        <x:v>0</x:v>
      </x:c>
      <x:c r="S591" s="15" t="n">
        <x:f>'Crosswalk'!J40</x:f>
        <x:v>0</x:v>
      </x:c>
      <x:c r="T591" s="15" t="n">
        <x:f>'Crosswalk'!K40</x:f>
        <x:v>0</x:v>
      </x:c>
      <x:c r="U591" s="15" t="n">
        <x:f>'Crosswalk'!L40</x:f>
        <x:v>1</x:v>
      </x:c>
      <x:c r="V591" s="15" t="n">
        <x:f>'Crosswalk'!M40</x:f>
        <x:v>0</x:v>
      </x:c>
      <x:c r="W591" s="15" t="n">
        <x:f>'Crosswalk'!N40</x:f>
        <x:v>0</x:v>
      </x:c>
      <x:c r="X591" s="18" t="str">
        <x:v>LFS - EU Labour Force Survey</x:v>
      </x:c>
      <x:c r="Y591" s="13" t="str"/>
      <x:c r="Z591" s="18" t="str">
        <x:v>Own-country 2024 division composition. Observed industry detail; within-group ratios only. Definitions may differ from ILO modelled margins.</x:v>
      </x:c>
      <x:c r="AA591" s="13" t="str"/>
      <x:c r="AB591" s="13" t="str">
        <x:v>https://rplumber.ilo.org/data/indicator?format=.csv.gz&amp;id=EMP_TEMP_SEX_EC2_NB_A</x:v>
      </x:c>
    </x:row>
    <x:row r="592" ht="48" customHeight="1">
      <x:c r="A592" s="2" t="str">
        <x:v>DEU</x:v>
      </x:c>
      <x:c r="B592" s="2" t="str">
        <x:v>DE</x:v>
      </x:c>
      <x:c r="C592" s="2" t="str">
        <x:v>DEU</x:v>
      </x:c>
      <x:c r="D592" s="2" t="n">
        <x:v>2024</x:v>
      </x:c>
      <x:c r="E592" s="2" t="str">
        <x:v>EC2_ISIC4_E38</x:v>
      </x:c>
      <x:c r="F592" s="17" t="str">
        <x:v>Economic activity (ISIC-Rev.4), 2 digit level: 38 - Waste collection, treatment and disposal activities; materials recovery</x:v>
      </x:c>
      <x:c r="G592" s="19" t="n">
        <x:v>190.402</x:v>
      </x:c>
      <x:c r="H592" s="20" t="n">
        <x:v>1</x:v>
      </x:c>
      <x:c r="I592" s="19" t="n">
        <x:f>SUM(G589:G593)</x:f>
        <x:v>701.323</x:v>
      </x:c>
      <x:c r="J592" s="20" t="n">
        <x:f>G592/I592*H592</x:f>
        <x:v>0.27148974153136285</x:v>
      </x:c>
      <x:c r="K592" s="2" t="str">
        <x:v>ISIC4:38</x:v>
      </x:c>
      <x:c r="L592" s="14" t="n">
        <x:f>'Crosswalk'!C41</x:f>
        <x:v>0</x:v>
      </x:c>
      <x:c r="M592" s="14" t="n">
        <x:f>'Crosswalk'!D41</x:f>
        <x:v>0</x:v>
      </x:c>
      <x:c r="N592" s="14" t="n">
        <x:f>'Crosswalk'!E41</x:f>
        <x:v>1</x:v>
      </x:c>
      <x:c r="O592" s="14" t="n">
        <x:f>'Crosswalk'!F41</x:f>
        <x:v>0</x:v>
      </x:c>
      <x:c r="P592" s="14" t="n">
        <x:f>'Crosswalk'!G41</x:f>
        <x:v>0</x:v>
      </x:c>
      <x:c r="Q592" s="14" t="n">
        <x:f>'Crosswalk'!H41</x:f>
        <x:v>0</x:v>
      </x:c>
      <x:c r="R592" s="14" t="n">
        <x:f>'Crosswalk'!I41</x:f>
        <x:v>0</x:v>
      </x:c>
      <x:c r="S592" s="14" t="n">
        <x:f>'Crosswalk'!J41</x:f>
        <x:v>0</x:v>
      </x:c>
      <x:c r="T592" s="14" t="n">
        <x:f>'Crosswalk'!K41</x:f>
        <x:v>0</x:v>
      </x:c>
      <x:c r="U592" s="14" t="n">
        <x:f>'Crosswalk'!L41</x:f>
        <x:v>0</x:v>
      </x:c>
      <x:c r="V592" s="14" t="n">
        <x:f>'Crosswalk'!M41</x:f>
        <x:v>0</x:v>
      </x:c>
      <x:c r="W592" s="14" t="n">
        <x:f>'Crosswalk'!N41</x:f>
        <x:v>0</x:v>
      </x:c>
      <x:c r="X592" s="17" t="str">
        <x:v>LFS - EU Labour Force Survey</x:v>
      </x:c>
      <x:c r="Y592" s="2" t="str"/>
      <x:c r="Z592" s="17" t="str">
        <x:v>Own-country 2024 division composition. Observed industry detail; within-group ratios only. Definitions may differ from ILO modelled margins.</x:v>
      </x:c>
      <x:c r="AA592" s="2" t="str"/>
      <x:c r="AB592" s="2" t="str">
        <x:v>https://rplumber.ilo.org/data/indicator?format=.csv.gz&amp;id=EMP_TEMP_SEX_EC2_NB_A</x:v>
      </x:c>
    </x:row>
    <x:row r="593" ht="48" customHeight="1">
      <x:c r="A593" s="13" t="str">
        <x:v>DEU</x:v>
      </x:c>
      <x:c r="B593" s="13" t="str">
        <x:v>DE</x:v>
      </x:c>
      <x:c r="C593" s="13" t="str">
        <x:v>DEU</x:v>
      </x:c>
      <x:c r="D593" s="13" t="n">
        <x:v>2024</x:v>
      </x:c>
      <x:c r="E593" s="13" t="str">
        <x:v>EC2_ISIC4_E39</x:v>
      </x:c>
      <x:c r="F593" s="18" t="str">
        <x:v>Economic activity (ISIC-Rev.4), 2 digit level: 39 - Remediation activities and other waste management services</x:v>
      </x:c>
      <x:c r="G593" s="21" t="n">
        <x:v>21.553</x:v>
      </x:c>
      <x:c r="H593" s="22" t="n">
        <x:v>1</x:v>
      </x:c>
      <x:c r="I593" s="21" t="n">
        <x:f>SUM(G589:G593)</x:f>
        <x:v>701.323</x:v>
      </x:c>
      <x:c r="J593" s="22" t="n">
        <x:f>G593/I593*H593</x:f>
        <x:v>0.030731916677479567</x:v>
      </x:c>
      <x:c r="K593" s="13" t="str">
        <x:v>ISIC4:39</x:v>
      </x:c>
      <x:c r="L593" s="15" t="n">
        <x:f>'Crosswalk'!C42</x:f>
        <x:v>0</x:v>
      </x:c>
      <x:c r="M593" s="15" t="n">
        <x:f>'Crosswalk'!D42</x:f>
        <x:v>0</x:v>
      </x:c>
      <x:c r="N593" s="15" t="n">
        <x:f>'Crosswalk'!E42</x:f>
        <x:v>1</x:v>
      </x:c>
      <x:c r="O593" s="15" t="n">
        <x:f>'Crosswalk'!F42</x:f>
        <x:v>0</x:v>
      </x:c>
      <x:c r="P593" s="15" t="n">
        <x:f>'Crosswalk'!G42</x:f>
        <x:v>0</x:v>
      </x:c>
      <x:c r="Q593" s="15" t="n">
        <x:f>'Crosswalk'!H42</x:f>
        <x:v>0</x:v>
      </x:c>
      <x:c r="R593" s="15" t="n">
        <x:f>'Crosswalk'!I42</x:f>
        <x:v>0</x:v>
      </x:c>
      <x:c r="S593" s="15" t="n">
        <x:f>'Crosswalk'!J42</x:f>
        <x:v>0</x:v>
      </x:c>
      <x:c r="T593" s="15" t="n">
        <x:f>'Crosswalk'!K42</x:f>
        <x:v>0</x:v>
      </x:c>
      <x:c r="U593" s="15" t="n">
        <x:f>'Crosswalk'!L42</x:f>
        <x:v>0</x:v>
      </x:c>
      <x:c r="V593" s="15" t="n">
        <x:f>'Crosswalk'!M42</x:f>
        <x:v>0</x:v>
      </x:c>
      <x:c r="W593" s="15" t="n">
        <x:f>'Crosswalk'!N42</x:f>
        <x:v>0</x:v>
      </x:c>
      <x:c r="X593" s="18" t="str">
        <x:v>LFS - EU Labour Force Survey</x:v>
      </x:c>
      <x:c r="Y593" s="13" t="str">
        <x:v>U</x:v>
      </x:c>
      <x:c r="Z593" s="18" t="str">
        <x:v>Own-country 2024 division composition. Observed industry detail; within-group ratios only. Definitions may differ from ILO modelled margins.</x:v>
      </x:c>
      <x:c r="AA593" s="13" t="str"/>
      <x:c r="AB593" s="13" t="str">
        <x:v>https://rplumber.ilo.org/data/indicator?format=.csv.gz&amp;id=EMP_TEMP_SEX_EC2_NB_A</x:v>
      </x:c>
    </x:row>
    <x:row r="594" ht="48" customHeight="1">
      <x:c r="A594" s="2" t="str">
        <x:v>DEU</x:v>
      </x:c>
      <x:c r="B594" s="2" t="str">
        <x:v>F</x:v>
      </x:c>
      <x:c r="C594" s="2" t="str">
        <x:v>DEU</x:v>
      </x:c>
      <x:c r="D594" s="2" t="n">
        <x:v>2024</x:v>
      </x:c>
      <x:c r="E594" s="2" t="str">
        <x:v>EC2_ISIC4_F41</x:v>
      </x:c>
      <x:c r="F594" s="17" t="str">
        <x:v>Economic activity (ISIC-Rev.4), 2 digit level: 41 - Construction of buildings</x:v>
      </x:c>
      <x:c r="G594" s="19" t="n">
        <x:v>285.243</x:v>
      </x:c>
      <x:c r="H594" s="20" t="n">
        <x:v>1</x:v>
      </x:c>
      <x:c r="I594" s="19" t="n">
        <x:f>SUM(G594:G596)</x:f>
        <x:v>2710.33</x:v>
      </x:c>
      <x:c r="J594" s="20" t="n">
        <x:f>G594/I594*H594</x:f>
        <x:v>0.10524290400061985</x:v>
      </x:c>
      <x:c r="K594" s="2" t="str">
        <x:v>ISIC4:41</x:v>
      </x:c>
      <x:c r="L594" s="14" t="n">
        <x:f>'Crosswalk'!C43</x:f>
        <x:v>0</x:v>
      </x:c>
      <x:c r="M594" s="14" t="n">
        <x:f>'Crosswalk'!D43</x:f>
        <x:v>0</x:v>
      </x:c>
      <x:c r="N594" s="14" t="n">
        <x:f>'Crosswalk'!E43</x:f>
        <x:v>0.5</x:v>
      </x:c>
      <x:c r="O594" s="14" t="n">
        <x:f>'Crosswalk'!F43</x:f>
        <x:v>0.5</x:v>
      </x:c>
      <x:c r="P594" s="14" t="n">
        <x:f>'Crosswalk'!G43</x:f>
        <x:v>0</x:v>
      </x:c>
      <x:c r="Q594" s="14" t="n">
        <x:f>'Crosswalk'!H43</x:f>
        <x:v>0</x:v>
      </x:c>
      <x:c r="R594" s="14" t="n">
        <x:f>'Crosswalk'!I43</x:f>
        <x:v>0</x:v>
      </x:c>
      <x:c r="S594" s="14" t="n">
        <x:f>'Crosswalk'!J43</x:f>
        <x:v>0</x:v>
      </x:c>
      <x:c r="T594" s="14" t="n">
        <x:f>'Crosswalk'!K43</x:f>
        <x:v>0</x:v>
      </x:c>
      <x:c r="U594" s="14" t="n">
        <x:f>'Crosswalk'!L43</x:f>
        <x:v>0</x:v>
      </x:c>
      <x:c r="V594" s="14" t="n">
        <x:f>'Crosswalk'!M43</x:f>
        <x:v>0</x:v>
      </x:c>
      <x:c r="W594" s="14" t="n">
        <x:f>'Crosswalk'!N43</x:f>
        <x:v>0</x:v>
      </x:c>
      <x:c r="X594" s="17" t="str">
        <x:v>LFS - EU Labour Force Survey</x:v>
      </x:c>
      <x:c r="Y594" s="2" t="str"/>
      <x:c r="Z594" s="17" t="str">
        <x:v>Own-country 2024 division composition. Observed industry detail; within-group ratios only. Definitions may differ from ILO modelled margins.</x:v>
      </x:c>
      <x:c r="AA594" s="2" t="str"/>
      <x:c r="AB594" s="2" t="str">
        <x:v>https://rplumber.ilo.org/data/indicator?format=.csv.gz&amp;id=EMP_TEMP_SEX_EC2_NB_A</x:v>
      </x:c>
    </x:row>
    <x:row r="595" ht="48" customHeight="1">
      <x:c r="A595" s="13" t="str">
        <x:v>DEU</x:v>
      </x:c>
      <x:c r="B595" s="13" t="str">
        <x:v>F</x:v>
      </x:c>
      <x:c r="C595" s="13" t="str">
        <x:v>DEU</x:v>
      </x:c>
      <x:c r="D595" s="13" t="n">
        <x:v>2024</x:v>
      </x:c>
      <x:c r="E595" s="13" t="str">
        <x:v>EC2_ISIC4_F42</x:v>
      </x:c>
      <x:c r="F595" s="18" t="str">
        <x:v>Economic activity (ISIC-Rev.4), 2 digit level: 42 - Civil engineering</x:v>
      </x:c>
      <x:c r="G595" s="21" t="n">
        <x:v>326.723</x:v>
      </x:c>
      <x:c r="H595" s="22" t="n">
        <x:v>1</x:v>
      </x:c>
      <x:c r="I595" s="21" t="n">
        <x:f>SUM(G594:G596)</x:f>
        <x:v>2710.33</x:v>
      </x:c>
      <x:c r="J595" s="22" t="n">
        <x:f>G595/I595*H595</x:f>
        <x:v>0.1205473134267783</x:v>
      </x:c>
      <x:c r="K595" s="13" t="str">
        <x:v>ISIC4:42</x:v>
      </x:c>
      <x:c r="L595" s="15" t="n">
        <x:f>'Crosswalk'!C44</x:f>
        <x:v>0</x:v>
      </x:c>
      <x:c r="M595" s="15" t="n">
        <x:f>'Crosswalk'!D44</x:f>
        <x:v>0</x:v>
      </x:c>
      <x:c r="N595" s="15" t="n">
        <x:f>'Crosswalk'!E44</x:f>
        <x:v>1</x:v>
      </x:c>
      <x:c r="O595" s="15" t="n">
        <x:f>'Crosswalk'!F44</x:f>
        <x:v>0</x:v>
      </x:c>
      <x:c r="P595" s="15" t="n">
        <x:f>'Crosswalk'!G44</x:f>
        <x:v>0</x:v>
      </x:c>
      <x:c r="Q595" s="15" t="n">
        <x:f>'Crosswalk'!H44</x:f>
        <x:v>0</x:v>
      </x:c>
      <x:c r="R595" s="15" t="n">
        <x:f>'Crosswalk'!I44</x:f>
        <x:v>0</x:v>
      </x:c>
      <x:c r="S595" s="15" t="n">
        <x:f>'Crosswalk'!J44</x:f>
        <x:v>0</x:v>
      </x:c>
      <x:c r="T595" s="15" t="n">
        <x:f>'Crosswalk'!K44</x:f>
        <x:v>0</x:v>
      </x:c>
      <x:c r="U595" s="15" t="n">
        <x:f>'Crosswalk'!L44</x:f>
        <x:v>0</x:v>
      </x:c>
      <x:c r="V595" s="15" t="n">
        <x:f>'Crosswalk'!M44</x:f>
        <x:v>0</x:v>
      </x:c>
      <x:c r="W595" s="15" t="n">
        <x:f>'Crosswalk'!N44</x:f>
        <x:v>0</x:v>
      </x:c>
      <x:c r="X595" s="18" t="str">
        <x:v>LFS - EU Labour Force Survey</x:v>
      </x:c>
      <x:c r="Y595" s="13" t="str"/>
      <x:c r="Z595" s="18" t="str">
        <x:v>Own-country 2024 division composition. Observed industry detail; within-group ratios only. Definitions may differ from ILO modelled margins.</x:v>
      </x:c>
      <x:c r="AA595" s="13" t="str"/>
      <x:c r="AB595" s="13" t="str">
        <x:v>https://rplumber.ilo.org/data/indicator?format=.csv.gz&amp;id=EMP_TEMP_SEX_EC2_NB_A</x:v>
      </x:c>
    </x:row>
    <x:row r="596" ht="48" customHeight="1">
      <x:c r="A596" s="2" t="str">
        <x:v>DEU</x:v>
      </x:c>
      <x:c r="B596" s="2" t="str">
        <x:v>F</x:v>
      </x:c>
      <x:c r="C596" s="2" t="str">
        <x:v>DEU</x:v>
      </x:c>
      <x:c r="D596" s="2" t="n">
        <x:v>2024</x:v>
      </x:c>
      <x:c r="E596" s="2" t="str">
        <x:v>EC2_ISIC4_F43</x:v>
      </x:c>
      <x:c r="F596" s="17" t="str">
        <x:v>Economic activity (ISIC-Rev.4), 2 digit level: 43 - Specialized construction activities</x:v>
      </x:c>
      <x:c r="G596" s="19" t="n">
        <x:v>2098.364</x:v>
      </x:c>
      <x:c r="H596" s="20" t="n">
        <x:v>1</x:v>
      </x:c>
      <x:c r="I596" s="19" t="n">
        <x:f>SUM(G594:G596)</x:f>
        <x:v>2710.33</x:v>
      </x:c>
      <x:c r="J596" s="20" t="n">
        <x:f>G596/I596*H596</x:f>
        <x:v>0.7742097825726019</x:v>
      </x:c>
      <x:c r="K596" s="2" t="str">
        <x:v>ISIC4:43</x:v>
      </x:c>
      <x:c r="L596" s="14" t="n">
        <x:f>'Crosswalk'!C45</x:f>
        <x:v>0</x:v>
      </x:c>
      <x:c r="M596" s="14" t="n">
        <x:f>'Crosswalk'!D45</x:f>
        <x:v>0</x:v>
      </x:c>
      <x:c r="N596" s="14" t="n">
        <x:f>'Crosswalk'!E45</x:f>
        <x:v>0.6</x:v>
      </x:c>
      <x:c r="O596" s="14" t="n">
        <x:f>'Crosswalk'!F45</x:f>
        <x:v>0.4</x:v>
      </x:c>
      <x:c r="P596" s="14" t="n">
        <x:f>'Crosswalk'!G45</x:f>
        <x:v>0</x:v>
      </x:c>
      <x:c r="Q596" s="14" t="n">
        <x:f>'Crosswalk'!H45</x:f>
        <x:v>0</x:v>
      </x:c>
      <x:c r="R596" s="14" t="n">
        <x:f>'Crosswalk'!I45</x:f>
        <x:v>0</x:v>
      </x:c>
      <x:c r="S596" s="14" t="n">
        <x:f>'Crosswalk'!J45</x:f>
        <x:v>0</x:v>
      </x:c>
      <x:c r="T596" s="14" t="n">
        <x:f>'Crosswalk'!K45</x:f>
        <x:v>0</x:v>
      </x:c>
      <x:c r="U596" s="14" t="n">
        <x:f>'Crosswalk'!L45</x:f>
        <x:v>0</x:v>
      </x:c>
      <x:c r="V596" s="14" t="n">
        <x:f>'Crosswalk'!M45</x:f>
        <x:v>0</x:v>
      </x:c>
      <x:c r="W596" s="14" t="n">
        <x:f>'Crosswalk'!N45</x:f>
        <x:v>0</x:v>
      </x:c>
      <x:c r="X596" s="17" t="str">
        <x:v>LFS - EU Labour Force Survey</x:v>
      </x:c>
      <x:c r="Y596" s="2" t="str"/>
      <x:c r="Z596" s="17" t="str">
        <x:v>Own-country 2024 division composition. Observed industry detail; within-group ratios only. Definitions may differ from ILO modelled margins.</x:v>
      </x:c>
      <x:c r="AA596" s="2" t="str"/>
      <x:c r="AB596" s="2" t="str">
        <x:v>https://rplumber.ilo.org/data/indicator?format=.csv.gz&amp;id=EMP_TEMP_SEX_EC2_NB_A</x:v>
      </x:c>
    </x:row>
    <x:row r="597" ht="48" customHeight="1">
      <x:c r="A597" s="13" t="str">
        <x:v>DEU</x:v>
      </x:c>
      <x:c r="B597" s="13" t="str">
        <x:v>G</x:v>
      </x:c>
      <x:c r="C597" s="13" t="str">
        <x:v>DEU</x:v>
      </x:c>
      <x:c r="D597" s="13" t="n">
        <x:v>2024</x:v>
      </x:c>
      <x:c r="E597" s="13" t="str">
        <x:v>EC2_ISIC4_G45</x:v>
      </x:c>
      <x:c r="F597" s="18" t="str">
        <x:v>Economic activity (ISIC-Rev.4), 2 digit level: 45 - Wholesale and retail trade and repair of motor vehicles and motorcycles</x:v>
      </x:c>
      <x:c r="G597" s="21" t="n">
        <x:v>759.242</x:v>
      </x:c>
      <x:c r="H597" s="22" t="n">
        <x:v>1</x:v>
      </x:c>
      <x:c r="I597" s="21" t="n">
        <x:f>SUM(G597:G599)</x:f>
        <x:v>5352.583</x:v>
      </x:c>
      <x:c r="J597" s="22" t="n">
        <x:f>G597/I597*H597</x:f>
        <x:v>0.1418459087883364</x:v>
      </x:c>
      <x:c r="K597" s="13" t="str">
        <x:v>ISIC4:45</x:v>
      </x:c>
      <x:c r="L597" s="15" t="n">
        <x:f>'Crosswalk'!C46</x:f>
        <x:v>0</x:v>
      </x:c>
      <x:c r="M597" s="15" t="n">
        <x:f>'Crosswalk'!D46</x:f>
        <x:v>0</x:v>
      </x:c>
      <x:c r="N597" s="15" t="n">
        <x:f>'Crosswalk'!E46</x:f>
        <x:v>0</x:v>
      </x:c>
      <x:c r="O597" s="15" t="n">
        <x:f>'Crosswalk'!F46</x:f>
        <x:v>1</x:v>
      </x:c>
      <x:c r="P597" s="15" t="n">
        <x:f>'Crosswalk'!G46</x:f>
        <x:v>0</x:v>
      </x:c>
      <x:c r="Q597" s="15" t="n">
        <x:f>'Crosswalk'!H46</x:f>
        <x:v>0</x:v>
      </x:c>
      <x:c r="R597" s="15" t="n">
        <x:f>'Crosswalk'!I46</x:f>
        <x:v>0</x:v>
      </x:c>
      <x:c r="S597" s="15" t="n">
        <x:f>'Crosswalk'!J46</x:f>
        <x:v>0</x:v>
      </x:c>
      <x:c r="T597" s="15" t="n">
        <x:f>'Crosswalk'!K46</x:f>
        <x:v>0</x:v>
      </x:c>
      <x:c r="U597" s="15" t="n">
        <x:f>'Crosswalk'!L46</x:f>
        <x:v>0</x:v>
      </x:c>
      <x:c r="V597" s="15" t="n">
        <x:f>'Crosswalk'!M46</x:f>
        <x:v>0</x:v>
      </x:c>
      <x:c r="W597" s="15" t="n">
        <x:f>'Crosswalk'!N46</x:f>
        <x:v>0</x:v>
      </x:c>
      <x:c r="X597" s="18" t="str">
        <x:v>LFS - EU Labour Force Survey</x:v>
      </x:c>
      <x:c r="Y597" s="13" t="str"/>
      <x:c r="Z597" s="18" t="str">
        <x:v>Own-country 2024 division composition. Observed industry detail; within-group ratios only. Definitions may differ from ILO modelled margins.</x:v>
      </x:c>
      <x:c r="AA597" s="13" t="str"/>
      <x:c r="AB597" s="13" t="str">
        <x:v>https://rplumber.ilo.org/data/indicator?format=.csv.gz&amp;id=EMP_TEMP_SEX_EC2_NB_A</x:v>
      </x:c>
    </x:row>
    <x:row r="598" ht="48" customHeight="1">
      <x:c r="A598" s="2" t="str">
        <x:v>DEU</x:v>
      </x:c>
      <x:c r="B598" s="2" t="str">
        <x:v>G</x:v>
      </x:c>
      <x:c r="C598" s="2" t="str">
        <x:v>DEU</x:v>
      </x:c>
      <x:c r="D598" s="2" t="n">
        <x:v>2024</x:v>
      </x:c>
      <x:c r="E598" s="2" t="str">
        <x:v>EC2_ISIC4_G46</x:v>
      </x:c>
      <x:c r="F598" s="17" t="str">
        <x:v>Economic activity (ISIC-Rev.4), 2 digit level: 46 - Wholesale trade, except of motor vehicles and motorcycles</x:v>
      </x:c>
      <x:c r="G598" s="19" t="n">
        <x:v>1178.612</x:v>
      </x:c>
      <x:c r="H598" s="20" t="n">
        <x:v>1</x:v>
      </x:c>
      <x:c r="I598" s="19" t="n">
        <x:f>SUM(G597:G599)</x:f>
        <x:v>5352.583</x:v>
      </x:c>
      <x:c r="J598" s="20" t="n">
        <x:f>G598/I598*H598</x:f>
        <x:v>0.2201949974432905</x:v>
      </x:c>
      <x:c r="K598" s="2" t="str">
        <x:v>ISIC4:46</x:v>
      </x:c>
      <x:c r="L598" s="14" t="n">
        <x:f>'Crosswalk'!C47</x:f>
        <x:v>0.05</x:v>
      </x:c>
      <x:c r="M598" s="14" t="n">
        <x:f>'Crosswalk'!D47</x:f>
        <x:v>0.05</x:v>
      </x:c>
      <x:c r="N598" s="14" t="n">
        <x:f>'Crosswalk'!E47</x:f>
        <x:v>0.55</x:v>
      </x:c>
      <x:c r="O598" s="14" t="n">
        <x:f>'Crosswalk'!F47</x:f>
        <x:v>0</x:v>
      </x:c>
      <x:c r="P598" s="14" t="n">
        <x:f>'Crosswalk'!G47</x:f>
        <x:v>0.2</x:v>
      </x:c>
      <x:c r="Q598" s="14" t="n">
        <x:f>'Crosswalk'!H47</x:f>
        <x:v>0.05</x:v>
      </x:c>
      <x:c r="R598" s="14" t="n">
        <x:f>'Crosswalk'!I47</x:f>
        <x:v>0</x:v>
      </x:c>
      <x:c r="S598" s="14" t="n">
        <x:f>'Crosswalk'!J47</x:f>
        <x:v>0.1</x:v>
      </x:c>
      <x:c r="T598" s="14" t="n">
        <x:f>'Crosswalk'!K47</x:f>
        <x:v>0</x:v>
      </x:c>
      <x:c r="U598" s="14" t="n">
        <x:f>'Crosswalk'!L47</x:f>
        <x:v>0</x:v>
      </x:c>
      <x:c r="V598" s="14" t="n">
        <x:f>'Crosswalk'!M47</x:f>
        <x:v>0</x:v>
      </x:c>
      <x:c r="W598" s="14" t="n">
        <x:f>'Crosswalk'!N47</x:f>
        <x:v>0</x:v>
      </x:c>
      <x:c r="X598" s="17" t="str">
        <x:v>LFS - EU Labour Force Survey</x:v>
      </x:c>
      <x:c r="Y598" s="2" t="str"/>
      <x:c r="Z598" s="17" t="str">
        <x:v>Own-country 2024 division composition. Observed industry detail; within-group ratios only. Definitions may differ from ILO modelled margins.</x:v>
      </x:c>
      <x:c r="AA598" s="2" t="str"/>
      <x:c r="AB598" s="2" t="str">
        <x:v>https://rplumber.ilo.org/data/indicator?format=.csv.gz&amp;id=EMP_TEMP_SEX_EC2_NB_A</x:v>
      </x:c>
    </x:row>
    <x:row r="599" ht="48" customHeight="1">
      <x:c r="A599" s="13" t="str">
        <x:v>DEU</x:v>
      </x:c>
      <x:c r="B599" s="13" t="str">
        <x:v>G</x:v>
      </x:c>
      <x:c r="C599" s="13" t="str">
        <x:v>DEU</x:v>
      </x:c>
      <x:c r="D599" s="13" t="n">
        <x:v>2024</x:v>
      </x:c>
      <x:c r="E599" s="13" t="str">
        <x:v>EC2_ISIC4_G47</x:v>
      </x:c>
      <x:c r="F599" s="18" t="str">
        <x:v>Economic activity (ISIC-Rev.4), 2 digit level: 47 - Retail trade, except of motor vehicles and motorcycles</x:v>
      </x:c>
      <x:c r="G599" s="21" t="n">
        <x:v>3414.729</x:v>
      </x:c>
      <x:c r="H599" s="22" t="n">
        <x:v>1</x:v>
      </x:c>
      <x:c r="I599" s="21" t="n">
        <x:f>SUM(G597:G599)</x:f>
        <x:v>5352.583</x:v>
      </x:c>
      <x:c r="J599" s="22" t="n">
        <x:f>G599/I599*H599</x:f>
        <x:v>0.6379590937683731</x:v>
      </x:c>
      <x:c r="K599" s="13" t="str">
        <x:v>ISIC4:47</x:v>
      </x:c>
      <x:c r="L599" s="15" t="n">
        <x:f>'Crosswalk'!C48</x:f>
        <x:v>0</x:v>
      </x:c>
      <x:c r="M599" s="15" t="n">
        <x:f>'Crosswalk'!D48</x:f>
        <x:v>0</x:v>
      </x:c>
      <x:c r="N599" s="15" t="n">
        <x:f>'Crosswalk'!E48</x:f>
        <x:v>0</x:v>
      </x:c>
      <x:c r="O599" s="15" t="n">
        <x:f>'Crosswalk'!F48</x:f>
        <x:v>0.55</x:v>
      </x:c>
      <x:c r="P599" s="15" t="n">
        <x:f>'Crosswalk'!G48</x:f>
        <x:v>0.45</x:v>
      </x:c>
      <x:c r="Q599" s="15" t="n">
        <x:f>'Crosswalk'!H48</x:f>
        <x:v>0</x:v>
      </x:c>
      <x:c r="R599" s="15" t="n">
        <x:f>'Crosswalk'!I48</x:f>
        <x:v>0</x:v>
      </x:c>
      <x:c r="S599" s="15" t="n">
        <x:f>'Crosswalk'!J48</x:f>
        <x:v>0</x:v>
      </x:c>
      <x:c r="T599" s="15" t="n">
        <x:f>'Crosswalk'!K48</x:f>
        <x:v>0</x:v>
      </x:c>
      <x:c r="U599" s="15" t="n">
        <x:f>'Crosswalk'!L48</x:f>
        <x:v>0</x:v>
      </x:c>
      <x:c r="V599" s="15" t="n">
        <x:f>'Crosswalk'!M48</x:f>
        <x:v>0</x:v>
      </x:c>
      <x:c r="W599" s="15" t="n">
        <x:f>'Crosswalk'!N48</x:f>
        <x:v>0</x:v>
      </x:c>
      <x:c r="X599" s="18" t="str">
        <x:v>LFS - EU Labour Force Survey</x:v>
      </x:c>
      <x:c r="Y599" s="13" t="str"/>
      <x:c r="Z599" s="18" t="str">
        <x:v>Own-country 2024 division composition. Observed industry detail; within-group ratios only. Definitions may differ from ILO modelled margins.</x:v>
      </x:c>
      <x:c r="AA599" s="13" t="str"/>
      <x:c r="AB599" s="13" t="str">
        <x:v>https://rplumber.ilo.org/data/indicator?format=.csv.gz&amp;id=EMP_TEMP_SEX_EC2_NB_A</x:v>
      </x:c>
    </x:row>
    <x:row r="600" ht="48" customHeight="1">
      <x:c r="A600" s="2" t="str">
        <x:v>DEU</x:v>
      </x:c>
      <x:c r="B600" s="2" t="str">
        <x:v>HJ</x:v>
      </x:c>
      <x:c r="C600" s="2" t="str">
        <x:v>DEU</x:v>
      </x:c>
      <x:c r="D600" s="2" t="n">
        <x:v>2024</x:v>
      </x:c>
      <x:c r="E600" s="2" t="str">
        <x:v>EC2_ISIC4_H49</x:v>
      </x:c>
      <x:c r="F600" s="17" t="str">
        <x:v>Economic activity (ISIC-Rev.4), 2 digit level: 49 - Land transport and transport via pipelines</x:v>
      </x:c>
      <x:c r="G600" s="19" t="n">
        <x:v>662.13</x:v>
      </x:c>
      <x:c r="H600" s="20" t="n">
        <x:v>1</x:v>
      </x:c>
      <x:c r="I600" s="19" t="n">
        <x:f>SUM(G600:G610)</x:f>
        <x:v>3808.355</x:v>
      </x:c>
      <x:c r="J600" s="20" t="n">
        <x:f>G600/I600*H600</x:f>
        <x:v>0.17386246817851803</x:v>
      </x:c>
      <x:c r="K600" s="2" t="str">
        <x:v>ISIC4:49</x:v>
      </x:c>
      <x:c r="L600" s="14" t="n">
        <x:f>'Crosswalk'!C49</x:f>
        <x:v>0.05</x:v>
      </x:c>
      <x:c r="M600" s="14" t="n">
        <x:f>'Crosswalk'!D49</x:f>
        <x:v>0</x:v>
      </x:c>
      <x:c r="N600" s="14" t="n">
        <x:f>'Crosswalk'!E49</x:f>
        <x:v>0.95</x:v>
      </x:c>
      <x:c r="O600" s="14" t="n">
        <x:f>'Crosswalk'!F49</x:f>
        <x:v>0</x:v>
      </x:c>
      <x:c r="P600" s="14" t="n">
        <x:f>'Crosswalk'!G49</x:f>
        <x:v>0</x:v>
      </x:c>
      <x:c r="Q600" s="14" t="n">
        <x:f>'Crosswalk'!H49</x:f>
        <x:v>0</x:v>
      </x:c>
      <x:c r="R600" s="14" t="n">
        <x:f>'Crosswalk'!I49</x:f>
        <x:v>0</x:v>
      </x:c>
      <x:c r="S600" s="14" t="n">
        <x:f>'Crosswalk'!J49</x:f>
        <x:v>0</x:v>
      </x:c>
      <x:c r="T600" s="14" t="n">
        <x:f>'Crosswalk'!K49</x:f>
        <x:v>0</x:v>
      </x:c>
      <x:c r="U600" s="14" t="n">
        <x:f>'Crosswalk'!L49</x:f>
        <x:v>0</x:v>
      </x:c>
      <x:c r="V600" s="14" t="n">
        <x:f>'Crosswalk'!M49</x:f>
        <x:v>0</x:v>
      </x:c>
      <x:c r="W600" s="14" t="n">
        <x:f>'Crosswalk'!N49</x:f>
        <x:v>0</x:v>
      </x:c>
      <x:c r="X600" s="17" t="str">
        <x:v>LFS - EU Labour Force Survey</x:v>
      </x:c>
      <x:c r="Y600" s="2" t="str"/>
      <x:c r="Z600" s="17" t="str">
        <x:v>Own-country 2024 division composition. Observed industry detail; within-group ratios only. Definitions may differ from ILO modelled margins.</x:v>
      </x:c>
      <x:c r="AA600" s="2" t="str"/>
      <x:c r="AB600" s="2" t="str">
        <x:v>https://rplumber.ilo.org/data/indicator?format=.csv.gz&amp;id=EMP_TEMP_SEX_EC2_NB_A</x:v>
      </x:c>
    </x:row>
    <x:row r="601" ht="48" customHeight="1">
      <x:c r="A601" s="13" t="str">
        <x:v>DEU</x:v>
      </x:c>
      <x:c r="B601" s="13" t="str">
        <x:v>HJ</x:v>
      </x:c>
      <x:c r="C601" s="13" t="str">
        <x:v>DEU</x:v>
      </x:c>
      <x:c r="D601" s="13" t="n">
        <x:v>2024</x:v>
      </x:c>
      <x:c r="E601" s="13" t="str">
        <x:v>EC2_ISIC4_H50</x:v>
      </x:c>
      <x:c r="F601" s="18" t="str">
        <x:v>Economic activity (ISIC-Rev.4), 2 digit level: 50 - Water transport</x:v>
      </x:c>
      <x:c r="G601" s="21" t="n">
        <x:v>28.87</x:v>
      </x:c>
      <x:c r="H601" s="22" t="n">
        <x:v>1</x:v>
      </x:c>
      <x:c r="I601" s="21" t="n">
        <x:f>SUM(G600:G610)</x:f>
        <x:v>3808.355</x:v>
      </x:c>
      <x:c r="J601" s="22" t="n">
        <x:f>G601/I601*H601</x:f>
        <x:v>0.007580700853780701</x:v>
      </x:c>
      <x:c r="K601" s="13" t="str">
        <x:v>ISIC4:50</x:v>
      </x:c>
      <x:c r="L601" s="15" t="n">
        <x:f>'Crosswalk'!C50</x:f>
        <x:v>0</x:v>
      </x:c>
      <x:c r="M601" s="15" t="n">
        <x:f>'Crosswalk'!D50</x:f>
        <x:v>0</x:v>
      </x:c>
      <x:c r="N601" s="15" t="n">
        <x:f>'Crosswalk'!E50</x:f>
        <x:v>1</x:v>
      </x:c>
      <x:c r="O601" s="15" t="n">
        <x:f>'Crosswalk'!F50</x:f>
        <x:v>0</x:v>
      </x:c>
      <x:c r="P601" s="15" t="n">
        <x:f>'Crosswalk'!G50</x:f>
        <x:v>0</x:v>
      </x:c>
      <x:c r="Q601" s="15" t="n">
        <x:f>'Crosswalk'!H50</x:f>
        <x:v>0</x:v>
      </x:c>
      <x:c r="R601" s="15" t="n">
        <x:f>'Crosswalk'!I50</x:f>
        <x:v>0</x:v>
      </x:c>
      <x:c r="S601" s="15" t="n">
        <x:f>'Crosswalk'!J50</x:f>
        <x:v>0</x:v>
      </x:c>
      <x:c r="T601" s="15" t="n">
        <x:f>'Crosswalk'!K50</x:f>
        <x:v>0</x:v>
      </x:c>
      <x:c r="U601" s="15" t="n">
        <x:f>'Crosswalk'!L50</x:f>
        <x:v>0</x:v>
      </x:c>
      <x:c r="V601" s="15" t="n">
        <x:f>'Crosswalk'!M50</x:f>
        <x:v>0</x:v>
      </x:c>
      <x:c r="W601" s="15" t="n">
        <x:f>'Crosswalk'!N50</x:f>
        <x:v>0</x:v>
      </x:c>
      <x:c r="X601" s="18" t="str">
        <x:v>LFS - EU Labour Force Survey</x:v>
      </x:c>
      <x:c r="Y601" s="13" t="str"/>
      <x:c r="Z601" s="18" t="str">
        <x:v>Own-country 2024 division composition. Observed industry detail; within-group ratios only. Definitions may differ from ILO modelled margins.</x:v>
      </x:c>
      <x:c r="AA601" s="13" t="str"/>
      <x:c r="AB601" s="13" t="str">
        <x:v>https://rplumber.ilo.org/data/indicator?format=.csv.gz&amp;id=EMP_TEMP_SEX_EC2_NB_A</x:v>
      </x:c>
    </x:row>
    <x:row r="602" ht="48" customHeight="1">
      <x:c r="A602" s="2" t="str">
        <x:v>DEU</x:v>
      </x:c>
      <x:c r="B602" s="2" t="str">
        <x:v>HJ</x:v>
      </x:c>
      <x:c r="C602" s="2" t="str">
        <x:v>DEU</x:v>
      </x:c>
      <x:c r="D602" s="2" t="n">
        <x:v>2024</x:v>
      </x:c>
      <x:c r="E602" s="2" t="str">
        <x:v>EC2_ISIC4_H51</x:v>
      </x:c>
      <x:c r="F602" s="17" t="str">
        <x:v>Economic activity (ISIC-Rev.4), 2 digit level: 51 - Air transport</x:v>
      </x:c>
      <x:c r="G602" s="19" t="n">
        <x:v>87.696</x:v>
      </x:c>
      <x:c r="H602" s="20" t="n">
        <x:v>1</x:v>
      </x:c>
      <x:c r="I602" s="19" t="n">
        <x:f>SUM(G600:G610)</x:f>
        <x:v>3808.355</x:v>
      </x:c>
      <x:c r="J602" s="20" t="n">
        <x:f>G602/I602*H602</x:f>
        <x:v>0.023027265052759</x:v>
      </x:c>
      <x:c r="K602" s="2" t="str">
        <x:v>ISIC4:51</x:v>
      </x:c>
      <x:c r="L602" s="14" t="n">
        <x:f>'Crosswalk'!C51</x:f>
        <x:v>0</x:v>
      </x:c>
      <x:c r="M602" s="14" t="n">
        <x:f>'Crosswalk'!D51</x:f>
        <x:v>0</x:v>
      </x:c>
      <x:c r="N602" s="14" t="n">
        <x:f>'Crosswalk'!E51</x:f>
        <x:v>1</x:v>
      </x:c>
      <x:c r="O602" s="14" t="n">
        <x:f>'Crosswalk'!F51</x:f>
        <x:v>0</x:v>
      </x:c>
      <x:c r="P602" s="14" t="n">
        <x:f>'Crosswalk'!G51</x:f>
        <x:v>0</x:v>
      </x:c>
      <x:c r="Q602" s="14" t="n">
        <x:f>'Crosswalk'!H51</x:f>
        <x:v>0</x:v>
      </x:c>
      <x:c r="R602" s="14" t="n">
        <x:f>'Crosswalk'!I51</x:f>
        <x:v>0</x:v>
      </x:c>
      <x:c r="S602" s="14" t="n">
        <x:f>'Crosswalk'!J51</x:f>
        <x:v>0</x:v>
      </x:c>
      <x:c r="T602" s="14" t="n">
        <x:f>'Crosswalk'!K51</x:f>
        <x:v>0</x:v>
      </x:c>
      <x:c r="U602" s="14" t="n">
        <x:f>'Crosswalk'!L51</x:f>
        <x:v>0</x:v>
      </x:c>
      <x:c r="V602" s="14" t="n">
        <x:f>'Crosswalk'!M51</x:f>
        <x:v>0</x:v>
      </x:c>
      <x:c r="W602" s="14" t="n">
        <x:f>'Crosswalk'!N51</x:f>
        <x:v>0</x:v>
      </x:c>
      <x:c r="X602" s="17" t="str">
        <x:v>LFS - EU Labour Force Survey</x:v>
      </x:c>
      <x:c r="Y602" s="2" t="str"/>
      <x:c r="Z602" s="17" t="str">
        <x:v>Own-country 2024 division composition. Observed industry detail; within-group ratios only. Definitions may differ from ILO modelled margins.</x:v>
      </x:c>
      <x:c r="AA602" s="2" t="str"/>
      <x:c r="AB602" s="2" t="str">
        <x:v>https://rplumber.ilo.org/data/indicator?format=.csv.gz&amp;id=EMP_TEMP_SEX_EC2_NB_A</x:v>
      </x:c>
    </x:row>
    <x:row r="603" ht="48" customHeight="1">
      <x:c r="A603" s="13" t="str">
        <x:v>DEU</x:v>
      </x:c>
      <x:c r="B603" s="13" t="str">
        <x:v>HJ</x:v>
      </x:c>
      <x:c r="C603" s="13" t="str">
        <x:v>DEU</x:v>
      </x:c>
      <x:c r="D603" s="13" t="n">
        <x:v>2024</x:v>
      </x:c>
      <x:c r="E603" s="13" t="str">
        <x:v>EC2_ISIC4_H52</x:v>
      </x:c>
      <x:c r="F603" s="18" t="str">
        <x:v>Economic activity (ISIC-Rev.4), 2 digit level: 52 - Warehousing and support activities for transportation</x:v>
      </x:c>
      <x:c r="G603" s="21" t="n">
        <x:v>947.754</x:v>
      </x:c>
      <x:c r="H603" s="22" t="n">
        <x:v>1</x:v>
      </x:c>
      <x:c r="I603" s="21" t="n">
        <x:f>SUM(G600:G610)</x:f>
        <x:v>3808.355</x:v>
      </x:c>
      <x:c r="J603" s="22" t="n">
        <x:f>G603/I603*H603</x:f>
        <x:v>0.24886177890454014</x:v>
      </x:c>
      <x:c r="K603" s="13" t="str">
        <x:v>ISIC4:52</x:v>
      </x:c>
      <x:c r="L603" s="15" t="n">
        <x:f>'Crosswalk'!C52</x:f>
        <x:v>0</x:v>
      </x:c>
      <x:c r="M603" s="15" t="n">
        <x:f>'Crosswalk'!D52</x:f>
        <x:v>0</x:v>
      </x:c>
      <x:c r="N603" s="15" t="n">
        <x:f>'Crosswalk'!E52</x:f>
        <x:v>1</x:v>
      </x:c>
      <x:c r="O603" s="15" t="n">
        <x:f>'Crosswalk'!F52</x:f>
        <x:v>0</x:v>
      </x:c>
      <x:c r="P603" s="15" t="n">
        <x:f>'Crosswalk'!G52</x:f>
        <x:v>0</x:v>
      </x:c>
      <x:c r="Q603" s="15" t="n">
        <x:f>'Crosswalk'!H52</x:f>
        <x:v>0</x:v>
      </x:c>
      <x:c r="R603" s="15" t="n">
        <x:f>'Crosswalk'!I52</x:f>
        <x:v>0</x:v>
      </x:c>
      <x:c r="S603" s="15" t="n">
        <x:f>'Crosswalk'!J52</x:f>
        <x:v>0</x:v>
      </x:c>
      <x:c r="T603" s="15" t="n">
        <x:f>'Crosswalk'!K52</x:f>
        <x:v>0</x:v>
      </x:c>
      <x:c r="U603" s="15" t="n">
        <x:f>'Crosswalk'!L52</x:f>
        <x:v>0</x:v>
      </x:c>
      <x:c r="V603" s="15" t="n">
        <x:f>'Crosswalk'!M52</x:f>
        <x:v>0</x:v>
      </x:c>
      <x:c r="W603" s="15" t="n">
        <x:f>'Crosswalk'!N52</x:f>
        <x:v>0</x:v>
      </x:c>
      <x:c r="X603" s="18" t="str">
        <x:v>LFS - EU Labour Force Survey</x:v>
      </x:c>
      <x:c r="Y603" s="13" t="str"/>
      <x:c r="Z603" s="18" t="str">
        <x:v>Own-country 2024 division composition. Observed industry detail; within-group ratios only. Definitions may differ from ILO modelled margins.</x:v>
      </x:c>
      <x:c r="AA603" s="13" t="str"/>
      <x:c r="AB603" s="13" t="str">
        <x:v>https://rplumber.ilo.org/data/indicator?format=.csv.gz&amp;id=EMP_TEMP_SEX_EC2_NB_A</x:v>
      </x:c>
    </x:row>
    <x:row r="604" ht="48" customHeight="1">
      <x:c r="A604" s="2" t="str">
        <x:v>DEU</x:v>
      </x:c>
      <x:c r="B604" s="2" t="str">
        <x:v>HJ</x:v>
      </x:c>
      <x:c r="C604" s="2" t="str">
        <x:v>DEU</x:v>
      </x:c>
      <x:c r="D604" s="2" t="n">
        <x:v>2024</x:v>
      </x:c>
      <x:c r="E604" s="2" t="str">
        <x:v>EC2_ISIC4_H53</x:v>
      </x:c>
      <x:c r="F604" s="17" t="str">
        <x:v>Economic activity (ISIC-Rev.4), 2 digit level: 53 - Postal and courier activities</x:v>
      </x:c>
      <x:c r="G604" s="19" t="n">
        <x:v>342.078</x:v>
      </x:c>
      <x:c r="H604" s="20" t="n">
        <x:v>1</x:v>
      </x:c>
      <x:c r="I604" s="19" t="n">
        <x:f>SUM(G600:G610)</x:f>
        <x:v>3808.355</x:v>
      </x:c>
      <x:c r="J604" s="20" t="n">
        <x:f>G604/I604*H604</x:f>
        <x:v>0.08982303382956683</x:v>
      </x:c>
      <x:c r="K604" s="2" t="str">
        <x:v>ISIC4:53</x:v>
      </x:c>
      <x:c r="L604" s="14" t="n">
        <x:f>'Crosswalk'!C53</x:f>
        <x:v>0</x:v>
      </x:c>
      <x:c r="M604" s="14" t="n">
        <x:f>'Crosswalk'!D53</x:f>
        <x:v>0</x:v>
      </x:c>
      <x:c r="N604" s="14" t="n">
        <x:f>'Crosswalk'!E53</x:f>
        <x:v>1</x:v>
      </x:c>
      <x:c r="O604" s="14" t="n">
        <x:f>'Crosswalk'!F53</x:f>
        <x:v>0</x:v>
      </x:c>
      <x:c r="P604" s="14" t="n">
        <x:f>'Crosswalk'!G53</x:f>
        <x:v>0</x:v>
      </x:c>
      <x:c r="Q604" s="14" t="n">
        <x:f>'Crosswalk'!H53</x:f>
        <x:v>0</x:v>
      </x:c>
      <x:c r="R604" s="14" t="n">
        <x:f>'Crosswalk'!I53</x:f>
        <x:v>0</x:v>
      </x:c>
      <x:c r="S604" s="14" t="n">
        <x:f>'Crosswalk'!J53</x:f>
        <x:v>0</x:v>
      </x:c>
      <x:c r="T604" s="14" t="n">
        <x:f>'Crosswalk'!K53</x:f>
        <x:v>0</x:v>
      </x:c>
      <x:c r="U604" s="14" t="n">
        <x:f>'Crosswalk'!L53</x:f>
        <x:v>0</x:v>
      </x:c>
      <x:c r="V604" s="14" t="n">
        <x:f>'Crosswalk'!M53</x:f>
        <x:v>0</x:v>
      </x:c>
      <x:c r="W604" s="14" t="n">
        <x:f>'Crosswalk'!N53</x:f>
        <x:v>0</x:v>
      </x:c>
      <x:c r="X604" s="17" t="str">
        <x:v>LFS - EU Labour Force Survey</x:v>
      </x:c>
      <x:c r="Y604" s="2" t="str"/>
      <x:c r="Z604" s="17" t="str">
        <x:v>Own-country 2024 division composition. Observed industry detail; within-group ratios only. Definitions may differ from ILO modelled margins.</x:v>
      </x:c>
      <x:c r="AA604" s="2" t="str"/>
      <x:c r="AB604" s="2" t="str">
        <x:v>https://rplumber.ilo.org/data/indicator?format=.csv.gz&amp;id=EMP_TEMP_SEX_EC2_NB_A</x:v>
      </x:c>
    </x:row>
    <x:row r="605" ht="48" customHeight="1">
      <x:c r="A605" s="13" t="str">
        <x:v>DEU</x:v>
      </x:c>
      <x:c r="B605" s="13" t="str">
        <x:v>HJ</x:v>
      </x:c>
      <x:c r="C605" s="13" t="str">
        <x:v>DEU</x:v>
      </x:c>
      <x:c r="D605" s="13" t="n">
        <x:v>2024</x:v>
      </x:c>
      <x:c r="E605" s="13" t="str">
        <x:v>EC2_ISIC4_J58</x:v>
      </x:c>
      <x:c r="F605" s="18" t="str">
        <x:v>Economic activity (ISIC-Rev.4), 2 digit level: 58 - Publishing activities</x:v>
      </x:c>
      <x:c r="G605" s="21" t="n">
        <x:v>203.734</x:v>
      </x:c>
      <x:c r="H605" s="22" t="n">
        <x:v>1</x:v>
      </x:c>
      <x:c r="I605" s="21" t="n">
        <x:f>SUM(G600:G610)</x:f>
        <x:v>3808.355</x:v>
      </x:c>
      <x:c r="J605" s="22" t="n">
        <x:f>G605/I605*H605</x:f>
        <x:v>0.05349658842203524</x:v>
      </x:c>
      <x:c r="K605" s="13" t="str">
        <x:v>ISIC4:58</x:v>
      </x:c>
      <x:c r="L605" s="15" t="n">
        <x:f>'Crosswalk'!C56</x:f>
        <x:v>0</x:v>
      </x:c>
      <x:c r="M605" s="15" t="n">
        <x:f>'Crosswalk'!D56</x:f>
        <x:v>0</x:v>
      </x:c>
      <x:c r="N605" s="15" t="n">
        <x:f>'Crosswalk'!E56</x:f>
        <x:v>0</x:v>
      </x:c>
      <x:c r="O605" s="15" t="n">
        <x:f>'Crosswalk'!F56</x:f>
        <x:v>0</x:v>
      </x:c>
      <x:c r="P605" s="15" t="n">
        <x:f>'Crosswalk'!G56</x:f>
        <x:v>0</x:v>
      </x:c>
      <x:c r="Q605" s="15" t="n">
        <x:f>'Crosswalk'!H56</x:f>
        <x:v>0</x:v>
      </x:c>
      <x:c r="R605" s="15" t="n">
        <x:f>'Crosswalk'!I56</x:f>
        <x:v>0</x:v>
      </x:c>
      <x:c r="S605" s="15" t="n">
        <x:f>'Crosswalk'!J56</x:f>
        <x:v>0.5</x:v>
      </x:c>
      <x:c r="T605" s="15" t="n">
        <x:f>'Crosswalk'!K56</x:f>
        <x:v>0.5</x:v>
      </x:c>
      <x:c r="U605" s="15" t="n">
        <x:f>'Crosswalk'!L56</x:f>
        <x:v>0</x:v>
      </x:c>
      <x:c r="V605" s="15" t="n">
        <x:f>'Crosswalk'!M56</x:f>
        <x:v>0</x:v>
      </x:c>
      <x:c r="W605" s="15" t="n">
        <x:f>'Crosswalk'!N56</x:f>
        <x:v>0</x:v>
      </x:c>
      <x:c r="X605" s="18" t="str">
        <x:v>LFS - EU Labour Force Survey</x:v>
      </x:c>
      <x:c r="Y605" s="13" t="str"/>
      <x:c r="Z605" s="18" t="str">
        <x:v>Own-country 2024 division composition. Observed industry detail; within-group ratios only. Definitions may differ from ILO modelled margins.</x:v>
      </x:c>
      <x:c r="AA605" s="13" t="str"/>
      <x:c r="AB605" s="13" t="str">
        <x:v>https://rplumber.ilo.org/data/indicator?format=.csv.gz&amp;id=EMP_TEMP_SEX_EC2_NB_A</x:v>
      </x:c>
    </x:row>
    <x:row r="606" ht="48" customHeight="1">
      <x:c r="A606" s="2" t="str">
        <x:v>DEU</x:v>
      </x:c>
      <x:c r="B606" s="2" t="str">
        <x:v>HJ</x:v>
      </x:c>
      <x:c r="C606" s="2" t="str">
        <x:v>DEU</x:v>
      </x:c>
      <x:c r="D606" s="2" t="n">
        <x:v>2024</x:v>
      </x:c>
      <x:c r="E606" s="2" t="str">
        <x:v>EC2_ISIC4_J59</x:v>
      </x:c>
      <x:c r="F606" s="17" t="str">
        <x:v>Economic activity (ISIC-Rev.4), 2 digit level: 59 - Motion picture, video and television programme production, sound recording and music publishing activities</x:v>
      </x:c>
      <x:c r="G606" s="19" t="n">
        <x:v>71.207</x:v>
      </x:c>
      <x:c r="H606" s="20" t="n">
        <x:v>1</x:v>
      </x:c>
      <x:c r="I606" s="19" t="n">
        <x:f>SUM(G600:G610)</x:f>
        <x:v>3808.355</x:v>
      </x:c>
      <x:c r="J606" s="20" t="n">
        <x:f>G606/I606*H606</x:f>
        <x:v>0.01869757414946873</x:v>
      </x:c>
      <x:c r="K606" s="2" t="str">
        <x:v>ISIC4:59</x:v>
      </x:c>
      <x:c r="L606" s="14" t="n">
        <x:f>'Crosswalk'!C57</x:f>
        <x:v>0</x:v>
      </x:c>
      <x:c r="M606" s="14" t="n">
        <x:f>'Crosswalk'!D57</x:f>
        <x:v>0</x:v>
      </x:c>
      <x:c r="N606" s="14" t="n">
        <x:f>'Crosswalk'!E57</x:f>
        <x:v>0</x:v>
      </x:c>
      <x:c r="O606" s="14" t="n">
        <x:f>'Crosswalk'!F57</x:f>
        <x:v>0</x:v>
      </x:c>
      <x:c r="P606" s="14" t="n">
        <x:f>'Crosswalk'!G57</x:f>
        <x:v>0</x:v>
      </x:c>
      <x:c r="Q606" s="14" t="n">
        <x:f>'Crosswalk'!H57</x:f>
        <x:v>0</x:v>
      </x:c>
      <x:c r="R606" s="14" t="n">
        <x:f>'Crosswalk'!I57</x:f>
        <x:v>0</x:v>
      </x:c>
      <x:c r="S606" s="14" t="n">
        <x:f>'Crosswalk'!J57</x:f>
        <x:v>0</x:v>
      </x:c>
      <x:c r="T606" s="14" t="n">
        <x:f>'Crosswalk'!K57</x:f>
        <x:v>1</x:v>
      </x:c>
      <x:c r="U606" s="14" t="n">
        <x:f>'Crosswalk'!L57</x:f>
        <x:v>0</x:v>
      </x:c>
      <x:c r="V606" s="14" t="n">
        <x:f>'Crosswalk'!M57</x:f>
        <x:v>0</x:v>
      </x:c>
      <x:c r="W606" s="14" t="n">
        <x:f>'Crosswalk'!N57</x:f>
        <x:v>0</x:v>
      </x:c>
      <x:c r="X606" s="17" t="str">
        <x:v>LFS - EU Labour Force Survey</x:v>
      </x:c>
      <x:c r="Y606" s="2" t="str"/>
      <x:c r="Z606" s="17" t="str">
        <x:v>Own-country 2024 division composition. Observed industry detail; within-group ratios only. Definitions may differ from ILO modelled margins.</x:v>
      </x:c>
      <x:c r="AA606" s="2" t="str"/>
      <x:c r="AB606" s="2" t="str">
        <x:v>https://rplumber.ilo.org/data/indicator?format=.csv.gz&amp;id=EMP_TEMP_SEX_EC2_NB_A</x:v>
      </x:c>
    </x:row>
    <x:row r="607" ht="48" customHeight="1">
      <x:c r="A607" s="13" t="str">
        <x:v>DEU</x:v>
      </x:c>
      <x:c r="B607" s="13" t="str">
        <x:v>HJ</x:v>
      </x:c>
      <x:c r="C607" s="13" t="str">
        <x:v>DEU</x:v>
      </x:c>
      <x:c r="D607" s="13" t="n">
        <x:v>2024</x:v>
      </x:c>
      <x:c r="E607" s="13" t="str">
        <x:v>EC2_ISIC4_J60</x:v>
      </x:c>
      <x:c r="F607" s="18" t="str">
        <x:v>Economic activity (ISIC-Rev.4), 2 digit level: 60 - Programming and broadcasting activities</x:v>
      </x:c>
      <x:c r="G607" s="21" t="n">
        <x:v>44.951</x:v>
      </x:c>
      <x:c r="H607" s="22" t="n">
        <x:v>1</x:v>
      </x:c>
      <x:c r="I607" s="21" t="n">
        <x:f>SUM(G600:G610)</x:f>
        <x:v>3808.355</x:v>
      </x:c>
      <x:c r="J607" s="22" t="n">
        <x:f>G607/I607*H607</x:f>
        <x:v>0.01180325888736738</x:v>
      </x:c>
      <x:c r="K607" s="13" t="str">
        <x:v>ISIC4:60</x:v>
      </x:c>
      <x:c r="L607" s="15" t="n">
        <x:f>'Crosswalk'!C58</x:f>
        <x:v>0</x:v>
      </x:c>
      <x:c r="M607" s="15" t="n">
        <x:f>'Crosswalk'!D58</x:f>
        <x:v>0</x:v>
      </x:c>
      <x:c r="N607" s="15" t="n">
        <x:f>'Crosswalk'!E58</x:f>
        <x:v>0</x:v>
      </x:c>
      <x:c r="O607" s="15" t="n">
        <x:f>'Crosswalk'!F58</x:f>
        <x:v>0</x:v>
      </x:c>
      <x:c r="P607" s="15" t="n">
        <x:f>'Crosswalk'!G58</x:f>
        <x:v>0</x:v>
      </x:c>
      <x:c r="Q607" s="15" t="n">
        <x:f>'Crosswalk'!H58</x:f>
        <x:v>0</x:v>
      </x:c>
      <x:c r="R607" s="15" t="n">
        <x:f>'Crosswalk'!I58</x:f>
        <x:v>0</x:v>
      </x:c>
      <x:c r="S607" s="15" t="n">
        <x:f>'Crosswalk'!J58</x:f>
        <x:v>0</x:v>
      </x:c>
      <x:c r="T607" s="15" t="n">
        <x:f>'Crosswalk'!K58</x:f>
        <x:v>1</x:v>
      </x:c>
      <x:c r="U607" s="15" t="n">
        <x:f>'Crosswalk'!L58</x:f>
        <x:v>0</x:v>
      </x:c>
      <x:c r="V607" s="15" t="n">
        <x:f>'Crosswalk'!M58</x:f>
        <x:v>0</x:v>
      </x:c>
      <x:c r="W607" s="15" t="n">
        <x:f>'Crosswalk'!N58</x:f>
        <x:v>0</x:v>
      </x:c>
      <x:c r="X607" s="18" t="str">
        <x:v>LFS - EU Labour Force Survey</x:v>
      </x:c>
      <x:c r="Y607" s="13" t="str"/>
      <x:c r="Z607" s="18" t="str">
        <x:v>Own-country 2024 division composition. Observed industry detail; within-group ratios only. Definitions may differ from ILO modelled margins.</x:v>
      </x:c>
      <x:c r="AA607" s="13" t="str"/>
      <x:c r="AB607" s="13" t="str">
        <x:v>https://rplumber.ilo.org/data/indicator?format=.csv.gz&amp;id=EMP_TEMP_SEX_EC2_NB_A</x:v>
      </x:c>
    </x:row>
    <x:row r="608" ht="48" customHeight="1">
      <x:c r="A608" s="2" t="str">
        <x:v>DEU</x:v>
      </x:c>
      <x:c r="B608" s="2" t="str">
        <x:v>HJ</x:v>
      </x:c>
      <x:c r="C608" s="2" t="str">
        <x:v>DEU</x:v>
      </x:c>
      <x:c r="D608" s="2" t="n">
        <x:v>2024</x:v>
      </x:c>
      <x:c r="E608" s="2" t="str">
        <x:v>EC2_ISIC4_J61</x:v>
      </x:c>
      <x:c r="F608" s="17" t="str">
        <x:v>Economic activity (ISIC-Rev.4), 2 digit level: 61 - Telecommunications</x:v>
      </x:c>
      <x:c r="G608" s="19" t="n">
        <x:v>215.865</x:v>
      </x:c>
      <x:c r="H608" s="20" t="n">
        <x:v>1</x:v>
      </x:c>
      <x:c r="I608" s="19" t="n">
        <x:f>SUM(G600:G610)</x:f>
        <x:v>3808.355</x:v>
      </x:c>
      <x:c r="J608" s="20" t="n">
        <x:f>G608/I608*H608</x:f>
        <x:v>0.056681953231775925</x:v>
      </x:c>
      <x:c r="K608" s="2" t="str">
        <x:v>ISIC4:61</x:v>
      </x:c>
      <x:c r="L608" s="14" t="n">
        <x:f>'Crosswalk'!C59</x:f>
        <x:v>0</x:v>
      </x:c>
      <x:c r="M608" s="14" t="n">
        <x:f>'Crosswalk'!D59</x:f>
        <x:v>0</x:v>
      </x:c>
      <x:c r="N608" s="14" t="n">
        <x:f>'Crosswalk'!E59</x:f>
        <x:v>0</x:v>
      </x:c>
      <x:c r="O608" s="14" t="n">
        <x:f>'Crosswalk'!F59</x:f>
        <x:v>0</x:v>
      </x:c>
      <x:c r="P608" s="14" t="n">
        <x:f>'Crosswalk'!G59</x:f>
        <x:v>0</x:v>
      </x:c>
      <x:c r="Q608" s="14" t="n">
        <x:f>'Crosswalk'!H59</x:f>
        <x:v>0</x:v>
      </x:c>
      <x:c r="R608" s="14" t="n">
        <x:f>'Crosswalk'!I59</x:f>
        <x:v>0</x:v>
      </x:c>
      <x:c r="S608" s="14" t="n">
        <x:f>'Crosswalk'!J59</x:f>
        <x:v>0</x:v>
      </x:c>
      <x:c r="T608" s="14" t="n">
        <x:f>'Crosswalk'!K59</x:f>
        <x:v>1</x:v>
      </x:c>
      <x:c r="U608" s="14" t="n">
        <x:f>'Crosswalk'!L59</x:f>
        <x:v>0</x:v>
      </x:c>
      <x:c r="V608" s="14" t="n">
        <x:f>'Crosswalk'!M59</x:f>
        <x:v>0</x:v>
      </x:c>
      <x:c r="W608" s="14" t="n">
        <x:f>'Crosswalk'!N59</x:f>
        <x:v>0</x:v>
      </x:c>
      <x:c r="X608" s="17" t="str">
        <x:v>LFS - EU Labour Force Survey</x:v>
      </x:c>
      <x:c r="Y608" s="2" t="str"/>
      <x:c r="Z608" s="17" t="str">
        <x:v>Own-country 2024 division composition. Observed industry detail; within-group ratios only. Definitions may differ from ILO modelled margins.</x:v>
      </x:c>
      <x:c r="AA608" s="2" t="str"/>
      <x:c r="AB608" s="2" t="str">
        <x:v>https://rplumber.ilo.org/data/indicator?format=.csv.gz&amp;id=EMP_TEMP_SEX_EC2_NB_A</x:v>
      </x:c>
    </x:row>
    <x:row r="609" ht="48" customHeight="1">
      <x:c r="A609" s="13" t="str">
        <x:v>DEU</x:v>
      </x:c>
      <x:c r="B609" s="13" t="str">
        <x:v>HJ</x:v>
      </x:c>
      <x:c r="C609" s="13" t="str">
        <x:v>DEU</x:v>
      </x:c>
      <x:c r="D609" s="13" t="n">
        <x:v>2024</x:v>
      </x:c>
      <x:c r="E609" s="13" t="str">
        <x:v>EC2_ISIC4_J62</x:v>
      </x:c>
      <x:c r="F609" s="18" t="str">
        <x:v>Economic activity (ISIC-Rev.4), 2 digit level: 62 - Computer programming, consultancy and related activities</x:v>
      </x:c>
      <x:c r="G609" s="21" t="n">
        <x:v>1061.587</x:v>
      </x:c>
      <x:c r="H609" s="22" t="n">
        <x:v>1</x:v>
      </x:c>
      <x:c r="I609" s="21" t="n">
        <x:f>SUM(G600:G610)</x:f>
        <x:v>3808.355</x:v>
      </x:c>
      <x:c r="J609" s="22" t="n">
        <x:f>G609/I609*H609</x:f>
        <x:v>0.27875211213240364</x:v>
      </x:c>
      <x:c r="K609" s="13" t="str">
        <x:v>ISIC4:62</x:v>
      </x:c>
      <x:c r="L609" s="15" t="n">
        <x:f>'Crosswalk'!C60</x:f>
        <x:v>0</x:v>
      </x:c>
      <x:c r="M609" s="15" t="n">
        <x:f>'Crosswalk'!D60</x:f>
        <x:v>0</x:v>
      </x:c>
      <x:c r="N609" s="15" t="n">
        <x:f>'Crosswalk'!E60</x:f>
        <x:v>0</x:v>
      </x:c>
      <x:c r="O609" s="15" t="n">
        <x:f>'Crosswalk'!F60</x:f>
        <x:v>0</x:v>
      </x:c>
      <x:c r="P609" s="15" t="n">
        <x:f>'Crosswalk'!G60</x:f>
        <x:v>0</x:v>
      </x:c>
      <x:c r="Q609" s="15" t="n">
        <x:f>'Crosswalk'!H60</x:f>
        <x:v>0</x:v>
      </x:c>
      <x:c r="R609" s="15" t="n">
        <x:f>'Crosswalk'!I60</x:f>
        <x:v>0</x:v>
      </x:c>
      <x:c r="S609" s="15" t="n">
        <x:f>'Crosswalk'!J60</x:f>
        <x:v>1</x:v>
      </x:c>
      <x:c r="T609" s="15" t="n">
        <x:f>'Crosswalk'!K60</x:f>
        <x:v>0</x:v>
      </x:c>
      <x:c r="U609" s="15" t="n">
        <x:f>'Crosswalk'!L60</x:f>
        <x:v>0</x:v>
      </x:c>
      <x:c r="V609" s="15" t="n">
        <x:f>'Crosswalk'!M60</x:f>
        <x:v>0</x:v>
      </x:c>
      <x:c r="W609" s="15" t="n">
        <x:f>'Crosswalk'!N60</x:f>
        <x:v>0</x:v>
      </x:c>
      <x:c r="X609" s="18" t="str">
        <x:v>LFS - EU Labour Force Survey</x:v>
      </x:c>
      <x:c r="Y609" s="13" t="str"/>
      <x:c r="Z609" s="18" t="str">
        <x:v>Own-country 2024 division composition. Observed industry detail; within-group ratios only. Definitions may differ from ILO modelled margins.</x:v>
      </x:c>
      <x:c r="AA609" s="13" t="str"/>
      <x:c r="AB609" s="13" t="str">
        <x:v>https://rplumber.ilo.org/data/indicator?format=.csv.gz&amp;id=EMP_TEMP_SEX_EC2_NB_A</x:v>
      </x:c>
    </x:row>
    <x:row r="610" ht="48" customHeight="1">
      <x:c r="A610" s="2" t="str">
        <x:v>DEU</x:v>
      </x:c>
      <x:c r="B610" s="2" t="str">
        <x:v>HJ</x:v>
      </x:c>
      <x:c r="C610" s="2" t="str">
        <x:v>DEU</x:v>
      </x:c>
      <x:c r="D610" s="2" t="n">
        <x:v>2024</x:v>
      </x:c>
      <x:c r="E610" s="2" t="str">
        <x:v>EC2_ISIC4_J63</x:v>
      </x:c>
      <x:c r="F610" s="17" t="str">
        <x:v>Economic activity (ISIC-Rev.4), 2 digit level: 63 - Information service activities</x:v>
      </x:c>
      <x:c r="G610" s="19" t="n">
        <x:v>142.483</x:v>
      </x:c>
      <x:c r="H610" s="20" t="n">
        <x:v>1</x:v>
      </x:c>
      <x:c r="I610" s="19" t="n">
        <x:f>SUM(G600:G610)</x:f>
        <x:v>3808.355</x:v>
      </x:c>
      <x:c r="J610" s="20" t="n">
        <x:f>G610/I610*H610</x:f>
        <x:v>0.0374132663577844</x:v>
      </x:c>
      <x:c r="K610" s="2" t="str">
        <x:v>ISIC4:63</x:v>
      </x:c>
      <x:c r="L610" s="14" t="n">
        <x:f>'Crosswalk'!C61</x:f>
        <x:v>0</x:v>
      </x:c>
      <x:c r="M610" s="14" t="n">
        <x:f>'Crosswalk'!D61</x:f>
        <x:v>0</x:v>
      </x:c>
      <x:c r="N610" s="14" t="n">
        <x:f>'Crosswalk'!E61</x:f>
        <x:v>0</x:v>
      </x:c>
      <x:c r="O610" s="14" t="n">
        <x:f>'Crosswalk'!F61</x:f>
        <x:v>0</x:v>
      </x:c>
      <x:c r="P610" s="14" t="n">
        <x:f>'Crosswalk'!G61</x:f>
        <x:v>0</x:v>
      </x:c>
      <x:c r="Q610" s="14" t="n">
        <x:f>'Crosswalk'!H61</x:f>
        <x:v>0</x:v>
      </x:c>
      <x:c r="R610" s="14" t="n">
        <x:f>'Crosswalk'!I61</x:f>
        <x:v>0</x:v>
      </x:c>
      <x:c r="S610" s="14" t="n">
        <x:f>'Crosswalk'!J61</x:f>
        <x:v>0.7</x:v>
      </x:c>
      <x:c r="T610" s="14" t="n">
        <x:f>'Crosswalk'!K61</x:f>
        <x:v>0.3</x:v>
      </x:c>
      <x:c r="U610" s="14" t="n">
        <x:f>'Crosswalk'!L61</x:f>
        <x:v>0</x:v>
      </x:c>
      <x:c r="V610" s="14" t="n">
        <x:f>'Crosswalk'!M61</x:f>
        <x:v>0</x:v>
      </x:c>
      <x:c r="W610" s="14" t="n">
        <x:f>'Crosswalk'!N61</x:f>
        <x:v>0</x:v>
      </x:c>
      <x:c r="X610" s="17" t="str">
        <x:v>LFS - EU Labour Force Survey</x:v>
      </x:c>
      <x:c r="Y610" s="2" t="str"/>
      <x:c r="Z610" s="17" t="str">
        <x:v>Own-country 2024 division composition. Observed industry detail; within-group ratios only. Definitions may differ from ILO modelled margins.</x:v>
      </x:c>
      <x:c r="AA610" s="2" t="str"/>
      <x:c r="AB610" s="2" t="str">
        <x:v>https://rplumber.ilo.org/data/indicator?format=.csv.gz&amp;id=EMP_TEMP_SEX_EC2_NB_A</x:v>
      </x:c>
    </x:row>
    <x:row r="611" ht="48" customHeight="1">
      <x:c r="A611" s="13" t="str">
        <x:v>DEU</x:v>
      </x:c>
      <x:c r="B611" s="13" t="str">
        <x:v>I</x:v>
      </x:c>
      <x:c r="C611" s="13" t="str">
        <x:v>DEU</x:v>
      </x:c>
      <x:c r="D611" s="13" t="n">
        <x:v>2024</x:v>
      </x:c>
      <x:c r="E611" s="13" t="str">
        <x:v>EC2_ISIC4_I55</x:v>
      </x:c>
      <x:c r="F611" s="18" t="str">
        <x:v>Economic activity (ISIC-Rev.4), 2 digit level: 55 - Accommodation</x:v>
      </x:c>
      <x:c r="G611" s="21" t="n">
        <x:v>372.127</x:v>
      </x:c>
      <x:c r="H611" s="22" t="n">
        <x:v>1</x:v>
      </x:c>
      <x:c r="I611" s="21" t="n">
        <x:f>SUM(G611:G612)</x:f>
        <x:v>1557.2369999999999</x:v>
      </x:c>
      <x:c r="J611" s="22" t="n">
        <x:f>G611/I611*H611</x:f>
        <x:v>0.23896619461263766</x:v>
      </x:c>
      <x:c r="K611" s="13" t="str">
        <x:v>ISIC4:55</x:v>
      </x:c>
      <x:c r="L611" s="15" t="n">
        <x:f>'Crosswalk'!C54</x:f>
        <x:v>0</x:v>
      </x:c>
      <x:c r="M611" s="15" t="n">
        <x:f>'Crosswalk'!D54</x:f>
        <x:v>0</x:v>
      </x:c>
      <x:c r="N611" s="15" t="n">
        <x:f>'Crosswalk'!E54</x:f>
        <x:v>0</x:v>
      </x:c>
      <x:c r="O611" s="15" t="n">
        <x:f>'Crosswalk'!F54</x:f>
        <x:v>1</x:v>
      </x:c>
      <x:c r="P611" s="15" t="n">
        <x:f>'Crosswalk'!G54</x:f>
        <x:v>0</x:v>
      </x:c>
      <x:c r="Q611" s="15" t="n">
        <x:f>'Crosswalk'!H54</x:f>
        <x:v>0</x:v>
      </x:c>
      <x:c r="R611" s="15" t="n">
        <x:f>'Crosswalk'!I54</x:f>
        <x:v>0</x:v>
      </x:c>
      <x:c r="S611" s="15" t="n">
        <x:f>'Crosswalk'!J54</x:f>
        <x:v>0</x:v>
      </x:c>
      <x:c r="T611" s="15" t="n">
        <x:f>'Crosswalk'!K54</x:f>
        <x:v>0</x:v>
      </x:c>
      <x:c r="U611" s="15" t="n">
        <x:f>'Crosswalk'!L54</x:f>
        <x:v>0</x:v>
      </x:c>
      <x:c r="V611" s="15" t="n">
        <x:f>'Crosswalk'!M54</x:f>
        <x:v>0</x:v>
      </x:c>
      <x:c r="W611" s="15" t="n">
        <x:f>'Crosswalk'!N54</x:f>
        <x:v>0</x:v>
      </x:c>
      <x:c r="X611" s="18" t="str">
        <x:v>LFS - EU Labour Force Survey</x:v>
      </x:c>
      <x:c r="Y611" s="13" t="str"/>
      <x:c r="Z611" s="18" t="str">
        <x:v>Own-country 2024 division composition. Observed industry detail; within-group ratios only. Definitions may differ from ILO modelled margins.</x:v>
      </x:c>
      <x:c r="AA611" s="13" t="str"/>
      <x:c r="AB611" s="13" t="str">
        <x:v>https://rplumber.ilo.org/data/indicator?format=.csv.gz&amp;id=EMP_TEMP_SEX_EC2_NB_A</x:v>
      </x:c>
    </x:row>
    <x:row r="612" ht="48" customHeight="1">
      <x:c r="A612" s="2" t="str">
        <x:v>DEU</x:v>
      </x:c>
      <x:c r="B612" s="2" t="str">
        <x:v>I</x:v>
      </x:c>
      <x:c r="C612" s="2" t="str">
        <x:v>DEU</x:v>
      </x:c>
      <x:c r="D612" s="2" t="n">
        <x:v>2024</x:v>
      </x:c>
      <x:c r="E612" s="2" t="str">
        <x:v>EC2_ISIC4_I56</x:v>
      </x:c>
      <x:c r="F612" s="17" t="str">
        <x:v>Economic activity (ISIC-Rev.4), 2 digit level: 56 - Food and beverage service activities</x:v>
      </x:c>
      <x:c r="G612" s="19" t="n">
        <x:v>1185.11</x:v>
      </x:c>
      <x:c r="H612" s="20" t="n">
        <x:v>1</x:v>
      </x:c>
      <x:c r="I612" s="19" t="n">
        <x:f>SUM(G611:G612)</x:f>
        <x:v>1557.2369999999999</x:v>
      </x:c>
      <x:c r="J612" s="20" t="n">
        <x:f>G612/I612*H612</x:f>
        <x:v>0.7610338053873623</x:v>
      </x:c>
      <x:c r="K612" s="2" t="str">
        <x:v>ISIC4:56</x:v>
      </x:c>
      <x:c r="L612" s="14" t="n">
        <x:f>'Crosswalk'!C55</x:f>
        <x:v>0</x:v>
      </x:c>
      <x:c r="M612" s="14" t="n">
        <x:f>'Crosswalk'!D55</x:f>
        <x:v>0</x:v>
      </x:c>
      <x:c r="N612" s="14" t="n">
        <x:f>'Crosswalk'!E55</x:f>
        <x:v>0</x:v>
      </x:c>
      <x:c r="O612" s="14" t="n">
        <x:f>'Crosswalk'!F55</x:f>
        <x:v>1</x:v>
      </x:c>
      <x:c r="P612" s="14" t="n">
        <x:f>'Crosswalk'!G55</x:f>
        <x:v>0</x:v>
      </x:c>
      <x:c r="Q612" s="14" t="n">
        <x:f>'Crosswalk'!H55</x:f>
        <x:v>0</x:v>
      </x:c>
      <x:c r="R612" s="14" t="n">
        <x:f>'Crosswalk'!I55</x:f>
        <x:v>0</x:v>
      </x:c>
      <x:c r="S612" s="14" t="n">
        <x:f>'Crosswalk'!J55</x:f>
        <x:v>0</x:v>
      </x:c>
      <x:c r="T612" s="14" t="n">
        <x:f>'Crosswalk'!K55</x:f>
        <x:v>0</x:v>
      </x:c>
      <x:c r="U612" s="14" t="n">
        <x:f>'Crosswalk'!L55</x:f>
        <x:v>0</x:v>
      </x:c>
      <x:c r="V612" s="14" t="n">
        <x:f>'Crosswalk'!M55</x:f>
        <x:v>0</x:v>
      </x:c>
      <x:c r="W612" s="14" t="n">
        <x:f>'Crosswalk'!N55</x:f>
        <x:v>0</x:v>
      </x:c>
      <x:c r="X612" s="17" t="str">
        <x:v>LFS - EU Labour Force Survey</x:v>
      </x:c>
      <x:c r="Y612" s="2" t="str"/>
      <x:c r="Z612" s="17" t="str">
        <x:v>Own-country 2024 division composition. Observed industry detail; within-group ratios only. Definitions may differ from ILO modelled margins.</x:v>
      </x:c>
      <x:c r="AA612" s="2" t="str"/>
      <x:c r="AB612" s="2" t="str">
        <x:v>https://rplumber.ilo.org/data/indicator?format=.csv.gz&amp;id=EMP_TEMP_SEX_EC2_NB_A</x:v>
      </x:c>
    </x:row>
    <x:row r="613" ht="48" customHeight="1">
      <x:c r="A613" s="13" t="str">
        <x:v>DEU</x:v>
      </x:c>
      <x:c r="B613" s="13" t="str">
        <x:v>K</x:v>
      </x:c>
      <x:c r="C613" s="13" t="str">
        <x:v>DEU</x:v>
      </x:c>
      <x:c r="D613" s="13" t="n">
        <x:v>2024</x:v>
      </x:c>
      <x:c r="E613" s="13" t="str">
        <x:v>EC2_ISIC4_K64</x:v>
      </x:c>
      <x:c r="F613" s="18" t="str">
        <x:v>Economic activity (ISIC-Rev.4), 2 digit level: 64 - Financial service activities, except insurance and pension funding</x:v>
      </x:c>
      <x:c r="G613" s="21" t="n">
        <x:v>628.789</x:v>
      </x:c>
      <x:c r="H613" s="22" t="n">
        <x:v>1</x:v>
      </x:c>
      <x:c r="I613" s="21" t="n">
        <x:f>SUM(G613:G615)</x:f>
        <x:v>1311.358</x:v>
      </x:c>
      <x:c r="J613" s="22" t="n">
        <x:f>G613/I613*H613</x:f>
        <x:v>0.47949453924862623</x:v>
      </x:c>
      <x:c r="K613" s="13" t="str">
        <x:v>ISIC4:64</x:v>
      </x:c>
      <x:c r="L613" s="15" t="n">
        <x:f>'Crosswalk'!C62</x:f>
        <x:v>0</x:v>
      </x:c>
      <x:c r="M613" s="15" t="n">
        <x:f>'Crosswalk'!D62</x:f>
        <x:v>0</x:v>
      </x:c>
      <x:c r="N613" s="15" t="n">
        <x:f>'Crosswalk'!E62</x:f>
        <x:v>0</x:v>
      </x:c>
      <x:c r="O613" s="15" t="n">
        <x:f>'Crosswalk'!F62</x:f>
        <x:v>0</x:v>
      </x:c>
      <x:c r="P613" s="15" t="n">
        <x:f>'Crosswalk'!G62</x:f>
        <x:v>0</x:v>
      </x:c>
      <x:c r="Q613" s="15" t="n">
        <x:f>'Crosswalk'!H62</x:f>
        <x:v>0</x:v>
      </x:c>
      <x:c r="R613" s="15" t="n">
        <x:f>'Crosswalk'!I62</x:f>
        <x:v>1</x:v>
      </x:c>
      <x:c r="S613" s="15" t="n">
        <x:f>'Crosswalk'!J62</x:f>
        <x:v>0</x:v>
      </x:c>
      <x:c r="T613" s="15" t="n">
        <x:f>'Crosswalk'!K62</x:f>
        <x:v>0</x:v>
      </x:c>
      <x:c r="U613" s="15" t="n">
        <x:f>'Crosswalk'!L62</x:f>
        <x:v>0</x:v>
      </x:c>
      <x:c r="V613" s="15" t="n">
        <x:f>'Crosswalk'!M62</x:f>
        <x:v>0</x:v>
      </x:c>
      <x:c r="W613" s="15" t="n">
        <x:f>'Crosswalk'!N62</x:f>
        <x:v>0</x:v>
      </x:c>
      <x:c r="X613" s="18" t="str">
        <x:v>LFS - EU Labour Force Survey</x:v>
      </x:c>
      <x:c r="Y613" s="13" t="str"/>
      <x:c r="Z613" s="18" t="str">
        <x:v>Own-country 2024 division composition. Observed industry detail; within-group ratios only. Definitions may differ from ILO modelled margins.</x:v>
      </x:c>
      <x:c r="AA613" s="13" t="str"/>
      <x:c r="AB613" s="13" t="str">
        <x:v>https://rplumber.ilo.org/data/indicator?format=.csv.gz&amp;id=EMP_TEMP_SEX_EC2_NB_A</x:v>
      </x:c>
    </x:row>
    <x:row r="614" ht="48" customHeight="1">
      <x:c r="A614" s="2" t="str">
        <x:v>DEU</x:v>
      </x:c>
      <x:c r="B614" s="2" t="str">
        <x:v>K</x:v>
      </x:c>
      <x:c r="C614" s="2" t="str">
        <x:v>DEU</x:v>
      </x:c>
      <x:c r="D614" s="2" t="n">
        <x:v>2024</x:v>
      </x:c>
      <x:c r="E614" s="2" t="str">
        <x:v>EC2_ISIC4_K65</x:v>
      </x:c>
      <x:c r="F614" s="17" t="str">
        <x:v>Economic activity (ISIC-Rev.4), 2 digit level: 65 - Insurance, reinsurance and pension funding, except compulsory social security</x:v>
      </x:c>
      <x:c r="G614" s="19" t="n">
        <x:v>305.601</x:v>
      </x:c>
      <x:c r="H614" s="20" t="n">
        <x:v>1</x:v>
      </x:c>
      <x:c r="I614" s="19" t="n">
        <x:f>SUM(G613:G615)</x:f>
        <x:v>1311.358</x:v>
      </x:c>
      <x:c r="J614" s="20" t="n">
        <x:f>G614/I614*H614</x:f>
        <x:v>0.23304162555152752</x:v>
      </x:c>
      <x:c r="K614" s="2" t="str">
        <x:v>ISIC4:65</x:v>
      </x:c>
      <x:c r="L614" s="14" t="n">
        <x:f>'Crosswalk'!C63</x:f>
        <x:v>0</x:v>
      </x:c>
      <x:c r="M614" s="14" t="n">
        <x:f>'Crosswalk'!D63</x:f>
        <x:v>0</x:v>
      </x:c>
      <x:c r="N614" s="14" t="n">
        <x:f>'Crosswalk'!E63</x:f>
        <x:v>0</x:v>
      </x:c>
      <x:c r="O614" s="14" t="n">
        <x:f>'Crosswalk'!F63</x:f>
        <x:v>0</x:v>
      </x:c>
      <x:c r="P614" s="14" t="n">
        <x:f>'Crosswalk'!G63</x:f>
        <x:v>0</x:v>
      </x:c>
      <x:c r="Q614" s="14" t="n">
        <x:f>'Crosswalk'!H63</x:f>
        <x:v>0</x:v>
      </x:c>
      <x:c r="R614" s="14" t="n">
        <x:f>'Crosswalk'!I63</x:f>
        <x:v>1</x:v>
      </x:c>
      <x:c r="S614" s="14" t="n">
        <x:f>'Crosswalk'!J63</x:f>
        <x:v>0</x:v>
      </x:c>
      <x:c r="T614" s="14" t="n">
        <x:f>'Crosswalk'!K63</x:f>
        <x:v>0</x:v>
      </x:c>
      <x:c r="U614" s="14" t="n">
        <x:f>'Crosswalk'!L63</x:f>
        <x:v>0</x:v>
      </x:c>
      <x:c r="V614" s="14" t="n">
        <x:f>'Crosswalk'!M63</x:f>
        <x:v>0</x:v>
      </x:c>
      <x:c r="W614" s="14" t="n">
        <x:f>'Crosswalk'!N63</x:f>
        <x:v>0</x:v>
      </x:c>
      <x:c r="X614" s="17" t="str">
        <x:v>LFS - EU Labour Force Survey</x:v>
      </x:c>
      <x:c r="Y614" s="2" t="str"/>
      <x:c r="Z614" s="17" t="str">
        <x:v>Own-country 2024 division composition. Observed industry detail; within-group ratios only. Definitions may differ from ILO modelled margins.</x:v>
      </x:c>
      <x:c r="AA614" s="2" t="str"/>
      <x:c r="AB614" s="2" t="str">
        <x:v>https://rplumber.ilo.org/data/indicator?format=.csv.gz&amp;id=EMP_TEMP_SEX_EC2_NB_A</x:v>
      </x:c>
    </x:row>
    <x:row r="615" ht="48" customHeight="1">
      <x:c r="A615" s="13" t="str">
        <x:v>DEU</x:v>
      </x:c>
      <x:c r="B615" s="13" t="str">
        <x:v>K</x:v>
      </x:c>
      <x:c r="C615" s="13" t="str">
        <x:v>DEU</x:v>
      </x:c>
      <x:c r="D615" s="13" t="n">
        <x:v>2024</x:v>
      </x:c>
      <x:c r="E615" s="13" t="str">
        <x:v>EC2_ISIC4_K66</x:v>
      </x:c>
      <x:c r="F615" s="18" t="str">
        <x:v>Economic activity (ISIC-Rev.4), 2 digit level: 66 - Activities auxiliary to financial service and insurance activities</x:v>
      </x:c>
      <x:c r="G615" s="21" t="n">
        <x:v>376.968</x:v>
      </x:c>
      <x:c r="H615" s="22" t="n">
        <x:v>1</x:v>
      </x:c>
      <x:c r="I615" s="21" t="n">
        <x:f>SUM(G613:G615)</x:f>
        <x:v>1311.358</x:v>
      </x:c>
      <x:c r="J615" s="22" t="n">
        <x:f>G615/I615*H615</x:f>
        <x:v>0.2874638351998463</x:v>
      </x:c>
      <x:c r="K615" s="13" t="str">
        <x:v>ISIC4:66</x:v>
      </x:c>
      <x:c r="L615" s="15" t="n">
        <x:f>'Crosswalk'!C64</x:f>
        <x:v>0</x:v>
      </x:c>
      <x:c r="M615" s="15" t="n">
        <x:f>'Crosswalk'!D64</x:f>
        <x:v>0</x:v>
      </x:c>
      <x:c r="N615" s="15" t="n">
        <x:f>'Crosswalk'!E64</x:f>
        <x:v>0</x:v>
      </x:c>
      <x:c r="O615" s="15" t="n">
        <x:f>'Crosswalk'!F64</x:f>
        <x:v>0</x:v>
      </x:c>
      <x:c r="P615" s="15" t="n">
        <x:f>'Crosswalk'!G64</x:f>
        <x:v>0</x:v>
      </x:c>
      <x:c r="Q615" s="15" t="n">
        <x:f>'Crosswalk'!H64</x:f>
        <x:v>0</x:v>
      </x:c>
      <x:c r="R615" s="15" t="n">
        <x:f>'Crosswalk'!I64</x:f>
        <x:v>1</x:v>
      </x:c>
      <x:c r="S615" s="15" t="n">
        <x:f>'Crosswalk'!J64</x:f>
        <x:v>0</x:v>
      </x:c>
      <x:c r="T615" s="15" t="n">
        <x:f>'Crosswalk'!K64</x:f>
        <x:v>0</x:v>
      </x:c>
      <x:c r="U615" s="15" t="n">
        <x:f>'Crosswalk'!L64</x:f>
        <x:v>0</x:v>
      </x:c>
      <x:c r="V615" s="15" t="n">
        <x:f>'Crosswalk'!M64</x:f>
        <x:v>0</x:v>
      </x:c>
      <x:c r="W615" s="15" t="n">
        <x:f>'Crosswalk'!N64</x:f>
        <x:v>0</x:v>
      </x:c>
      <x:c r="X615" s="18" t="str">
        <x:v>LFS - EU Labour Force Survey</x:v>
      </x:c>
      <x:c r="Y615" s="13" t="str"/>
      <x:c r="Z615" s="18" t="str">
        <x:v>Own-country 2024 division composition. Observed industry detail; within-group ratios only. Definitions may differ from ILO modelled margins.</x:v>
      </x:c>
      <x:c r="AA615" s="13" t="str"/>
      <x:c r="AB615" s="13" t="str">
        <x:v>https://rplumber.ilo.org/data/indicator?format=.csv.gz&amp;id=EMP_TEMP_SEX_EC2_NB_A</x:v>
      </x:c>
    </x:row>
    <x:row r="616" ht="48" customHeight="1">
      <x:c r="A616" s="2" t="str">
        <x:v>DEU</x:v>
      </x:c>
      <x:c r="B616" s="2" t="str">
        <x:v>LMN</x:v>
      </x:c>
      <x:c r="C616" s="2" t="str">
        <x:v>DEU</x:v>
      </x:c>
      <x:c r="D616" s="2" t="n">
        <x:v>2024</x:v>
      </x:c>
      <x:c r="E616" s="2" t="str">
        <x:v>EC2_ISIC4_L68</x:v>
      </x:c>
      <x:c r="F616" s="17" t="str">
        <x:v>Economic activity (ISIC-Rev.4), 2 digit level: 68 - Real estate activities</x:v>
      </x:c>
      <x:c r="G616" s="19" t="n">
        <x:v>397.402</x:v>
      </x:c>
      <x:c r="H616" s="20" t="n">
        <x:v>1</x:v>
      </x:c>
      <x:c r="I616" s="19" t="n">
        <x:f>SUM(G616:G629)</x:f>
        <x:v>4723.811</x:v>
      </x:c>
      <x:c r="J616" s="20" t="n">
        <x:f>G616/I616*H616</x:f>
        <x:v>0.0841274132263124</x:v>
      </x:c>
      <x:c r="K616" s="2" t="str">
        <x:v>ISIC4:68</x:v>
      </x:c>
      <x:c r="L616" s="14" t="n">
        <x:f>'Crosswalk'!C65</x:f>
        <x:v>0</x:v>
      </x:c>
      <x:c r="M616" s="14" t="n">
        <x:f>'Crosswalk'!D65</x:f>
        <x:v>0</x:v>
      </x:c>
      <x:c r="N616" s="14" t="n">
        <x:f>'Crosswalk'!E65</x:f>
        <x:v>0</x:v>
      </x:c>
      <x:c r="O616" s="14" t="n">
        <x:f>'Crosswalk'!F65</x:f>
        <x:v>0</x:v>
      </x:c>
      <x:c r="P616" s="14" t="n">
        <x:f>'Crosswalk'!G65</x:f>
        <x:v>0</x:v>
      </x:c>
      <x:c r="Q616" s="14" t="n">
        <x:f>'Crosswalk'!H65</x:f>
        <x:v>0</x:v>
      </x:c>
      <x:c r="R616" s="14" t="n">
        <x:f>'Crosswalk'!I65</x:f>
        <x:v>0</x:v>
      </x:c>
      <x:c r="S616" s="14" t="n">
        <x:f>'Crosswalk'!J65</x:f>
        <x:v>0</x:v>
      </x:c>
      <x:c r="T616" s="14" t="n">
        <x:f>'Crosswalk'!K65</x:f>
        <x:v>0</x:v>
      </x:c>
      <x:c r="U616" s="14" t="n">
        <x:f>'Crosswalk'!L65</x:f>
        <x:v>0</x:v>
      </x:c>
      <x:c r="V616" s="14" t="n">
        <x:f>'Crosswalk'!M65</x:f>
        <x:v>1</x:v>
      </x:c>
      <x:c r="W616" s="14" t="n">
        <x:f>'Crosswalk'!N65</x:f>
        <x:v>0</x:v>
      </x:c>
      <x:c r="X616" s="17" t="str">
        <x:v>LFS - EU Labour Force Survey</x:v>
      </x:c>
      <x:c r="Y616" s="2" t="str"/>
      <x:c r="Z616" s="17" t="str">
        <x:v>Own-country 2024 division composition. Observed industry detail; within-group ratios only. Definitions may differ from ILO modelled margins.</x:v>
      </x:c>
      <x:c r="AA616" s="2" t="str"/>
      <x:c r="AB616" s="2" t="str">
        <x:v>https://rplumber.ilo.org/data/indicator?format=.csv.gz&amp;id=EMP_TEMP_SEX_EC2_NB_A</x:v>
      </x:c>
    </x:row>
    <x:row r="617" ht="48" customHeight="1">
      <x:c r="A617" s="13" t="str">
        <x:v>DEU</x:v>
      </x:c>
      <x:c r="B617" s="13" t="str">
        <x:v>LMN</x:v>
      </x:c>
      <x:c r="C617" s="13" t="str">
        <x:v>DEU</x:v>
      </x:c>
      <x:c r="D617" s="13" t="n">
        <x:v>2024</x:v>
      </x:c>
      <x:c r="E617" s="13" t="str">
        <x:v>EC2_ISIC4_M69</x:v>
      </x:c>
      <x:c r="F617" s="18" t="str">
        <x:v>Economic activity (ISIC-Rev.4), 2 digit level: 69 - Legal and accounting activities</x:v>
      </x:c>
      <x:c r="G617" s="21" t="n">
        <x:v>672.672</x:v>
      </x:c>
      <x:c r="H617" s="22" t="n">
        <x:v>1</x:v>
      </x:c>
      <x:c r="I617" s="21" t="n">
        <x:f>SUM(G616:G629)</x:f>
        <x:v>4723.811</x:v>
      </x:c>
      <x:c r="J617" s="22" t="n">
        <x:f>G617/I617*H617</x:f>
        <x:v>0.14240027808055827</x:v>
      </x:c>
      <x:c r="K617" s="13" t="str">
        <x:v>ISIC4:69</x:v>
      </x:c>
      <x:c r="L617" s="15" t="n">
        <x:f>'Crosswalk'!C66</x:f>
        <x:v>0</x:v>
      </x:c>
      <x:c r="M617" s="15" t="n">
        <x:f>'Crosswalk'!D66</x:f>
        <x:v>0</x:v>
      </x:c>
      <x:c r="N617" s="15" t="n">
        <x:f>'Crosswalk'!E66</x:f>
        <x:v>1</x:v>
      </x:c>
      <x:c r="O617" s="15" t="n">
        <x:f>'Crosswalk'!F66</x:f>
        <x:v>0</x:v>
      </x:c>
      <x:c r="P617" s="15" t="n">
        <x:f>'Crosswalk'!G66</x:f>
        <x:v>0</x:v>
      </x:c>
      <x:c r="Q617" s="15" t="n">
        <x:f>'Crosswalk'!H66</x:f>
        <x:v>0</x:v>
      </x:c>
      <x:c r="R617" s="15" t="n">
        <x:f>'Crosswalk'!I66</x:f>
        <x:v>0</x:v>
      </x:c>
      <x:c r="S617" s="15" t="n">
        <x:f>'Crosswalk'!J66</x:f>
        <x:v>0</x:v>
      </x:c>
      <x:c r="T617" s="15" t="n">
        <x:f>'Crosswalk'!K66</x:f>
        <x:v>0</x:v>
      </x:c>
      <x:c r="U617" s="15" t="n">
        <x:f>'Crosswalk'!L66</x:f>
        <x:v>0</x:v>
      </x:c>
      <x:c r="V617" s="15" t="n">
        <x:f>'Crosswalk'!M66</x:f>
        <x:v>0</x:v>
      </x:c>
      <x:c r="W617" s="15" t="n">
        <x:f>'Crosswalk'!N66</x:f>
        <x:v>0</x:v>
      </x:c>
      <x:c r="X617" s="18" t="str">
        <x:v>LFS - EU Labour Force Survey</x:v>
      </x:c>
      <x:c r="Y617" s="13" t="str"/>
      <x:c r="Z617" s="18" t="str">
        <x:v>Own-country 2024 division composition. Observed industry detail; within-group ratios only. Definitions may differ from ILO modelled margins.</x:v>
      </x:c>
      <x:c r="AA617" s="13" t="str"/>
      <x:c r="AB617" s="13" t="str">
        <x:v>https://rplumber.ilo.org/data/indicator?format=.csv.gz&amp;id=EMP_TEMP_SEX_EC2_NB_A</x:v>
      </x:c>
    </x:row>
    <x:row r="618" ht="48" customHeight="1">
      <x:c r="A618" s="2" t="str">
        <x:v>DEU</x:v>
      </x:c>
      <x:c r="B618" s="2" t="str">
        <x:v>LMN</x:v>
      </x:c>
      <x:c r="C618" s="2" t="str">
        <x:v>DEU</x:v>
      </x:c>
      <x:c r="D618" s="2" t="n">
        <x:v>2024</x:v>
      </x:c>
      <x:c r="E618" s="2" t="str">
        <x:v>EC2_ISIC4_M70</x:v>
      </x:c>
      <x:c r="F618" s="17" t="str">
        <x:v>Economic activity (ISIC-Rev.4), 2 digit level: 70 - Activities of head offices; management consultancy activities</x:v>
      </x:c>
      <x:c r="G618" s="19" t="n">
        <x:v>310.568</x:v>
      </x:c>
      <x:c r="H618" s="20" t="n">
        <x:v>1</x:v>
      </x:c>
      <x:c r="I618" s="19" t="n">
        <x:f>SUM(G616:G629)</x:f>
        <x:v>4723.811</x:v>
      </x:c>
      <x:c r="J618" s="20" t="n">
        <x:f>G618/I618*H618</x:f>
        <x:v>0.0657452213901022</x:v>
      </x:c>
      <x:c r="K618" s="2" t="str">
        <x:v>ISIC4:70</x:v>
      </x:c>
      <x:c r="L618" s="14" t="n">
        <x:f>'Crosswalk'!C67</x:f>
        <x:v>0</x:v>
      </x:c>
      <x:c r="M618" s="14" t="n">
        <x:f>'Crosswalk'!D67</x:f>
        <x:v>0</x:v>
      </x:c>
      <x:c r="N618" s="14" t="n">
        <x:f>'Crosswalk'!E67</x:f>
        <x:v>1</x:v>
      </x:c>
      <x:c r="O618" s="14" t="n">
        <x:f>'Crosswalk'!F67</x:f>
        <x:v>0</x:v>
      </x:c>
      <x:c r="P618" s="14" t="n">
        <x:f>'Crosswalk'!G67</x:f>
        <x:v>0</x:v>
      </x:c>
      <x:c r="Q618" s="14" t="n">
        <x:f>'Crosswalk'!H67</x:f>
        <x:v>0</x:v>
      </x:c>
      <x:c r="R618" s="14" t="n">
        <x:f>'Crosswalk'!I67</x:f>
        <x:v>0</x:v>
      </x:c>
      <x:c r="S618" s="14" t="n">
        <x:f>'Crosswalk'!J67</x:f>
        <x:v>0</x:v>
      </x:c>
      <x:c r="T618" s="14" t="n">
        <x:f>'Crosswalk'!K67</x:f>
        <x:v>0</x:v>
      </x:c>
      <x:c r="U618" s="14" t="n">
        <x:f>'Crosswalk'!L67</x:f>
        <x:v>0</x:v>
      </x:c>
      <x:c r="V618" s="14" t="n">
        <x:f>'Crosswalk'!M67</x:f>
        <x:v>0</x:v>
      </x:c>
      <x:c r="W618" s="14" t="n">
        <x:f>'Crosswalk'!N67</x:f>
        <x:v>0</x:v>
      </x:c>
      <x:c r="X618" s="17" t="str">
        <x:v>LFS - EU Labour Force Survey</x:v>
      </x:c>
      <x:c r="Y618" s="2" t="str"/>
      <x:c r="Z618" s="17" t="str">
        <x:v>Own-country 2024 division composition. Observed industry detail; within-group ratios only. Definitions may differ from ILO modelled margins.</x:v>
      </x:c>
      <x:c r="AA618" s="2" t="str"/>
      <x:c r="AB618" s="2" t="str">
        <x:v>https://rplumber.ilo.org/data/indicator?format=.csv.gz&amp;id=EMP_TEMP_SEX_EC2_NB_A</x:v>
      </x:c>
    </x:row>
    <x:row r="619" ht="48" customHeight="1">
      <x:c r="A619" s="13" t="str">
        <x:v>DEU</x:v>
      </x:c>
      <x:c r="B619" s="13" t="str">
        <x:v>LMN</x:v>
      </x:c>
      <x:c r="C619" s="13" t="str">
        <x:v>DEU</x:v>
      </x:c>
      <x:c r="D619" s="13" t="n">
        <x:v>2024</x:v>
      </x:c>
      <x:c r="E619" s="13" t="str">
        <x:v>EC2_ISIC4_M71</x:v>
      </x:c>
      <x:c r="F619" s="18" t="str">
        <x:v>Economic activity (ISIC-Rev.4), 2 digit level: 71 - Architectural and engineering activities; technical testing and analysis</x:v>
      </x:c>
      <x:c r="G619" s="21" t="n">
        <x:v>586.565</x:v>
      </x:c>
      <x:c r="H619" s="22" t="n">
        <x:v>1</x:v>
      </x:c>
      <x:c r="I619" s="21" t="n">
        <x:f>SUM(G616:G629)</x:f>
        <x:v>4723.811</x:v>
      </x:c>
      <x:c r="J619" s="22" t="n">
        <x:f>G619/I619*H619</x:f>
        <x:v>0.12417198740593137</x:v>
      </x:c>
      <x:c r="K619" s="13" t="str">
        <x:v>ISIC4:71</x:v>
      </x:c>
      <x:c r="L619" s="15" t="n">
        <x:f>'Crosswalk'!C68</x:f>
        <x:v>0</x:v>
      </x:c>
      <x:c r="M619" s="15" t="n">
        <x:f>'Crosswalk'!D68</x:f>
        <x:v>0</x:v>
      </x:c>
      <x:c r="N619" s="15" t="n">
        <x:f>'Crosswalk'!E68</x:f>
        <x:v>1</x:v>
      </x:c>
      <x:c r="O619" s="15" t="n">
        <x:f>'Crosswalk'!F68</x:f>
        <x:v>0</x:v>
      </x:c>
      <x:c r="P619" s="15" t="n">
        <x:f>'Crosswalk'!G68</x:f>
        <x:v>0</x:v>
      </x:c>
      <x:c r="Q619" s="15" t="n">
        <x:f>'Crosswalk'!H68</x:f>
        <x:v>0</x:v>
      </x:c>
      <x:c r="R619" s="15" t="n">
        <x:f>'Crosswalk'!I68</x:f>
        <x:v>0</x:v>
      </x:c>
      <x:c r="S619" s="15" t="n">
        <x:f>'Crosswalk'!J68</x:f>
        <x:v>0</x:v>
      </x:c>
      <x:c r="T619" s="15" t="n">
        <x:f>'Crosswalk'!K68</x:f>
        <x:v>0</x:v>
      </x:c>
      <x:c r="U619" s="15" t="n">
        <x:f>'Crosswalk'!L68</x:f>
        <x:v>0</x:v>
      </x:c>
      <x:c r="V619" s="15" t="n">
        <x:f>'Crosswalk'!M68</x:f>
        <x:v>0</x:v>
      </x:c>
      <x:c r="W619" s="15" t="n">
        <x:f>'Crosswalk'!N68</x:f>
        <x:v>0</x:v>
      </x:c>
      <x:c r="X619" s="18" t="str">
        <x:v>LFS - EU Labour Force Survey</x:v>
      </x:c>
      <x:c r="Y619" s="13" t="str"/>
      <x:c r="Z619" s="18" t="str">
        <x:v>Own-country 2024 division composition. Observed industry detail; within-group ratios only. Definitions may differ from ILO modelled margins.</x:v>
      </x:c>
      <x:c r="AA619" s="13" t="str"/>
      <x:c r="AB619" s="13" t="str">
        <x:v>https://rplumber.ilo.org/data/indicator?format=.csv.gz&amp;id=EMP_TEMP_SEX_EC2_NB_A</x:v>
      </x:c>
    </x:row>
    <x:row r="620" ht="48" customHeight="1">
      <x:c r="A620" s="2" t="str">
        <x:v>DEU</x:v>
      </x:c>
      <x:c r="B620" s="2" t="str">
        <x:v>LMN</x:v>
      </x:c>
      <x:c r="C620" s="2" t="str">
        <x:v>DEU</x:v>
      </x:c>
      <x:c r="D620" s="2" t="n">
        <x:v>2024</x:v>
      </x:c>
      <x:c r="E620" s="2" t="str">
        <x:v>EC2_ISIC4_M72</x:v>
      </x:c>
      <x:c r="F620" s="17" t="str">
        <x:v>Economic activity (ISIC-Rev.4), 2 digit level: 72 - Scientific research and development</x:v>
      </x:c>
      <x:c r="G620" s="19" t="n">
        <x:v>268.096</x:v>
      </x:c>
      <x:c r="H620" s="20" t="n">
        <x:v>1</x:v>
      </x:c>
      <x:c r="I620" s="19" t="n">
        <x:f>SUM(G616:G629)</x:f>
        <x:v>4723.811</x:v>
      </x:c>
      <x:c r="J620" s="20" t="n">
        <x:f>G620/I620*H620</x:f>
        <x:v>0.05675417581270716</x:v>
      </x:c>
      <x:c r="K620" s="2" t="str">
        <x:v>ISIC4:72</x:v>
      </x:c>
      <x:c r="L620" s="14" t="n">
        <x:f>'Crosswalk'!C69</x:f>
        <x:v>0</x:v>
      </x:c>
      <x:c r="M620" s="14" t="n">
        <x:f>'Crosswalk'!D69</x:f>
        <x:v>0</x:v>
      </x:c>
      <x:c r="N620" s="14" t="n">
        <x:f>'Crosswalk'!E69</x:f>
        <x:v>0.5</x:v>
      </x:c>
      <x:c r="O620" s="14" t="n">
        <x:f>'Crosswalk'!F69</x:f>
        <x:v>0</x:v>
      </x:c>
      <x:c r="P620" s="14" t="n">
        <x:f>'Crosswalk'!G69</x:f>
        <x:v>0</x:v>
      </x:c>
      <x:c r="Q620" s="14" t="n">
        <x:f>'Crosswalk'!H69</x:f>
        <x:v>0.35</x:v>
      </x:c>
      <x:c r="R620" s="14" t="n">
        <x:f>'Crosswalk'!I69</x:f>
        <x:v>0</x:v>
      </x:c>
      <x:c r="S620" s="14" t="n">
        <x:f>'Crosswalk'!J69</x:f>
        <x:v>0.15</x:v>
      </x:c>
      <x:c r="T620" s="14" t="n">
        <x:f>'Crosswalk'!K69</x:f>
        <x:v>0</x:v>
      </x:c>
      <x:c r="U620" s="14" t="n">
        <x:f>'Crosswalk'!L69</x:f>
        <x:v>0</x:v>
      </x:c>
      <x:c r="V620" s="14" t="n">
        <x:f>'Crosswalk'!M69</x:f>
        <x:v>0</x:v>
      </x:c>
      <x:c r="W620" s="14" t="n">
        <x:f>'Crosswalk'!N69</x:f>
        <x:v>0</x:v>
      </x:c>
      <x:c r="X620" s="17" t="str">
        <x:v>LFS - EU Labour Force Survey</x:v>
      </x:c>
      <x:c r="Y620" s="2" t="str"/>
      <x:c r="Z620" s="17" t="str">
        <x:v>Own-country 2024 division composition. Observed industry detail; within-group ratios only. Definitions may differ from ILO modelled margins.</x:v>
      </x:c>
      <x:c r="AA620" s="2" t="str"/>
      <x:c r="AB620" s="2" t="str">
        <x:v>https://rplumber.ilo.org/data/indicator?format=.csv.gz&amp;id=EMP_TEMP_SEX_EC2_NB_A</x:v>
      </x:c>
    </x:row>
    <x:row r="621" ht="48" customHeight="1">
      <x:c r="A621" s="13" t="str">
        <x:v>DEU</x:v>
      </x:c>
      <x:c r="B621" s="13" t="str">
        <x:v>LMN</x:v>
      </x:c>
      <x:c r="C621" s="13" t="str">
        <x:v>DEU</x:v>
      </x:c>
      <x:c r="D621" s="13" t="n">
        <x:v>2024</x:v>
      </x:c>
      <x:c r="E621" s="13" t="str">
        <x:v>EC2_ISIC4_M73</x:v>
      </x:c>
      <x:c r="F621" s="18" t="str">
        <x:v>Economic activity (ISIC-Rev.4), 2 digit level: 73 - Advertising and market research</x:v>
      </x:c>
      <x:c r="G621" s="21" t="n">
        <x:v>226.065</x:v>
      </x:c>
      <x:c r="H621" s="22" t="n">
        <x:v>1</x:v>
      </x:c>
      <x:c r="I621" s="21" t="n">
        <x:f>SUM(G616:G629)</x:f>
        <x:v>4723.811</x:v>
      </x:c>
      <x:c r="J621" s="22" t="n">
        <x:f>G621/I621*H621</x:f>
        <x:v>0.04785648706097683</x:v>
      </x:c>
      <x:c r="K621" s="13" t="str">
        <x:v>ISIC4:73</x:v>
      </x:c>
      <x:c r="L621" s="15" t="n">
        <x:f>'Crosswalk'!C70</x:f>
        <x:v>0</x:v>
      </x:c>
      <x:c r="M621" s="15" t="n">
        <x:f>'Crosswalk'!D70</x:f>
        <x:v>0</x:v>
      </x:c>
      <x:c r="N621" s="15" t="n">
        <x:f>'Crosswalk'!E70</x:f>
        <x:v>0</x:v>
      </x:c>
      <x:c r="O621" s="15" t="n">
        <x:f>'Crosswalk'!F70</x:f>
        <x:v>0</x:v>
      </x:c>
      <x:c r="P621" s="15" t="n">
        <x:f>'Crosswalk'!G70</x:f>
        <x:v>0</x:v>
      </x:c>
      <x:c r="Q621" s="15" t="n">
        <x:f>'Crosswalk'!H70</x:f>
        <x:v>0</x:v>
      </x:c>
      <x:c r="R621" s="15" t="n">
        <x:f>'Crosswalk'!I70</x:f>
        <x:v>0</x:v>
      </x:c>
      <x:c r="S621" s="15" t="n">
        <x:f>'Crosswalk'!J70</x:f>
        <x:v>0</x:v>
      </x:c>
      <x:c r="T621" s="15" t="n">
        <x:f>'Crosswalk'!K70</x:f>
        <x:v>1</x:v>
      </x:c>
      <x:c r="U621" s="15" t="n">
        <x:f>'Crosswalk'!L70</x:f>
        <x:v>0</x:v>
      </x:c>
      <x:c r="V621" s="15" t="n">
        <x:f>'Crosswalk'!M70</x:f>
        <x:v>0</x:v>
      </x:c>
      <x:c r="W621" s="15" t="n">
        <x:f>'Crosswalk'!N70</x:f>
        <x:v>0</x:v>
      </x:c>
      <x:c r="X621" s="18" t="str">
        <x:v>LFS - EU Labour Force Survey</x:v>
      </x:c>
      <x:c r="Y621" s="13" t="str"/>
      <x:c r="Z621" s="18" t="str">
        <x:v>Own-country 2024 division composition. Observed industry detail; within-group ratios only. Definitions may differ from ILO modelled margins.</x:v>
      </x:c>
      <x:c r="AA621" s="13" t="str"/>
      <x:c r="AB621" s="13" t="str">
        <x:v>https://rplumber.ilo.org/data/indicator?format=.csv.gz&amp;id=EMP_TEMP_SEX_EC2_NB_A</x:v>
      </x:c>
    </x:row>
    <x:row r="622" ht="48" customHeight="1">
      <x:c r="A622" s="2" t="str">
        <x:v>DEU</x:v>
      </x:c>
      <x:c r="B622" s="2" t="str">
        <x:v>LMN</x:v>
      </x:c>
      <x:c r="C622" s="2" t="str">
        <x:v>DEU</x:v>
      </x:c>
      <x:c r="D622" s="2" t="n">
        <x:v>2024</x:v>
      </x:c>
      <x:c r="E622" s="2" t="str">
        <x:v>EC2_ISIC4_M74</x:v>
      </x:c>
      <x:c r="F622" s="17" t="str">
        <x:v>Economic activity (ISIC-Rev.4), 2 digit level: 74 - Other professional, scientific and technical activities</x:v>
      </x:c>
      <x:c r="G622" s="19" t="n">
        <x:v>237.382</x:v>
      </x:c>
      <x:c r="H622" s="20" t="n">
        <x:v>1</x:v>
      </x:c>
      <x:c r="I622" s="19" t="n">
        <x:f>SUM(G616:G629)</x:f>
        <x:v>4723.811</x:v>
      </x:c>
      <x:c r="J622" s="20" t="n">
        <x:f>G622/I622*H622</x:f>
        <x:v>0.05025222219940637</x:v>
      </x:c>
      <x:c r="K622" s="2" t="str">
        <x:v>ISIC4:74</x:v>
      </x:c>
      <x:c r="L622" s="14" t="n">
        <x:f>'Crosswalk'!C71</x:f>
        <x:v>0</x:v>
      </x:c>
      <x:c r="M622" s="14" t="n">
        <x:f>'Crosswalk'!D71</x:f>
        <x:v>0</x:v>
      </x:c>
      <x:c r="N622" s="14" t="n">
        <x:f>'Crosswalk'!E71</x:f>
        <x:v>0.8</x:v>
      </x:c>
      <x:c r="O622" s="14" t="n">
        <x:f>'Crosswalk'!F71</x:f>
        <x:v>0.2</x:v>
      </x:c>
      <x:c r="P622" s="14" t="n">
        <x:f>'Crosswalk'!G71</x:f>
        <x:v>0</x:v>
      </x:c>
      <x:c r="Q622" s="14" t="n">
        <x:f>'Crosswalk'!H71</x:f>
        <x:v>0</x:v>
      </x:c>
      <x:c r="R622" s="14" t="n">
        <x:f>'Crosswalk'!I71</x:f>
        <x:v>0</x:v>
      </x:c>
      <x:c r="S622" s="14" t="n">
        <x:f>'Crosswalk'!J71</x:f>
        <x:v>0</x:v>
      </x:c>
      <x:c r="T622" s="14" t="n">
        <x:f>'Crosswalk'!K71</x:f>
        <x:v>0</x:v>
      </x:c>
      <x:c r="U622" s="14" t="n">
        <x:f>'Crosswalk'!L71</x:f>
        <x:v>0</x:v>
      </x:c>
      <x:c r="V622" s="14" t="n">
        <x:f>'Crosswalk'!M71</x:f>
        <x:v>0</x:v>
      </x:c>
      <x:c r="W622" s="14" t="n">
        <x:f>'Crosswalk'!N71</x:f>
        <x:v>0</x:v>
      </x:c>
      <x:c r="X622" s="17" t="str">
        <x:v>LFS - EU Labour Force Survey</x:v>
      </x:c>
      <x:c r="Y622" s="2" t="str"/>
      <x:c r="Z622" s="17" t="str">
        <x:v>Own-country 2024 division composition. Observed industry detail; within-group ratios only. Definitions may differ from ILO modelled margins.</x:v>
      </x:c>
      <x:c r="AA622" s="2" t="str"/>
      <x:c r="AB622" s="2" t="str">
        <x:v>https://rplumber.ilo.org/data/indicator?format=.csv.gz&amp;id=EMP_TEMP_SEX_EC2_NB_A</x:v>
      </x:c>
    </x:row>
    <x:row r="623" ht="48" customHeight="1">
      <x:c r="A623" s="13" t="str">
        <x:v>DEU</x:v>
      </x:c>
      <x:c r="B623" s="13" t="str">
        <x:v>LMN</x:v>
      </x:c>
      <x:c r="C623" s="13" t="str">
        <x:v>DEU</x:v>
      </x:c>
      <x:c r="D623" s="13" t="n">
        <x:v>2024</x:v>
      </x:c>
      <x:c r="E623" s="13" t="str">
        <x:v>EC2_ISIC4_M75</x:v>
      </x:c>
      <x:c r="F623" s="18" t="str">
        <x:v>Economic activity (ISIC-Rev.4), 2 digit level: 75 - Veterinary activities</x:v>
      </x:c>
      <x:c r="G623" s="21" t="n">
        <x:v>65.202</x:v>
      </x:c>
      <x:c r="H623" s="22" t="n">
        <x:v>1</x:v>
      </x:c>
      <x:c r="I623" s="21" t="n">
        <x:f>SUM(G616:G629)</x:f>
        <x:v>4723.811</x:v>
      </x:c>
      <x:c r="J623" s="22" t="n">
        <x:f>G623/I623*H623</x:f>
        <x:v>0.013802838428548476</x:v>
      </x:c>
      <x:c r="K623" s="13" t="str">
        <x:v>ISIC4:75</x:v>
      </x:c>
      <x:c r="L623" s="15" t="n">
        <x:f>'Crosswalk'!C72</x:f>
        <x:v>0</x:v>
      </x:c>
      <x:c r="M623" s="15" t="n">
        <x:f>'Crosswalk'!D72</x:f>
        <x:v>0</x:v>
      </x:c>
      <x:c r="N623" s="15" t="n">
        <x:f>'Crosswalk'!E72</x:f>
        <x:v>0</x:v>
      </x:c>
      <x:c r="O623" s="15" t="n">
        <x:f>'Crosswalk'!F72</x:f>
        <x:v>0</x:v>
      </x:c>
      <x:c r="P623" s="15" t="n">
        <x:f>'Crosswalk'!G72</x:f>
        <x:v>0</x:v>
      </x:c>
      <x:c r="Q623" s="15" t="n">
        <x:f>'Crosswalk'!H72</x:f>
        <x:v>1</x:v>
      </x:c>
      <x:c r="R623" s="15" t="n">
        <x:f>'Crosswalk'!I72</x:f>
        <x:v>0</x:v>
      </x:c>
      <x:c r="S623" s="15" t="n">
        <x:f>'Crosswalk'!J72</x:f>
        <x:v>0</x:v>
      </x:c>
      <x:c r="T623" s="15" t="n">
        <x:f>'Crosswalk'!K72</x:f>
        <x:v>0</x:v>
      </x:c>
      <x:c r="U623" s="15" t="n">
        <x:f>'Crosswalk'!L72</x:f>
        <x:v>0</x:v>
      </x:c>
      <x:c r="V623" s="15" t="n">
        <x:f>'Crosswalk'!M72</x:f>
        <x:v>0</x:v>
      </x:c>
      <x:c r="W623" s="15" t="n">
        <x:f>'Crosswalk'!N72</x:f>
        <x:v>0</x:v>
      </x:c>
      <x:c r="X623" s="18" t="str">
        <x:v>LFS - EU Labour Force Survey</x:v>
      </x:c>
      <x:c r="Y623" s="13" t="str"/>
      <x:c r="Z623" s="18" t="str">
        <x:v>Own-country 2024 division composition. Observed industry detail; within-group ratios only. Definitions may differ from ILO modelled margins.</x:v>
      </x:c>
      <x:c r="AA623" s="13" t="str"/>
      <x:c r="AB623" s="13" t="str">
        <x:v>https://rplumber.ilo.org/data/indicator?format=.csv.gz&amp;id=EMP_TEMP_SEX_EC2_NB_A</x:v>
      </x:c>
    </x:row>
    <x:row r="624" ht="48" customHeight="1">
      <x:c r="A624" s="2" t="str">
        <x:v>DEU</x:v>
      </x:c>
      <x:c r="B624" s="2" t="str">
        <x:v>LMN</x:v>
      </x:c>
      <x:c r="C624" s="2" t="str">
        <x:v>DEU</x:v>
      </x:c>
      <x:c r="D624" s="2" t="n">
        <x:v>2024</x:v>
      </x:c>
      <x:c r="E624" s="2" t="str">
        <x:v>EC2_ISIC4_N77</x:v>
      </x:c>
      <x:c r="F624" s="17" t="str">
        <x:v>Economic activity (ISIC-Rev.4), 2 digit level: 77 - Rental and leasing activities</x:v>
      </x:c>
      <x:c r="G624" s="19" t="n">
        <x:v>80.938</x:v>
      </x:c>
      <x:c r="H624" s="20" t="n">
        <x:v>1</x:v>
      </x:c>
      <x:c r="I624" s="19" t="n">
        <x:f>SUM(G616:G629)</x:f>
        <x:v>4723.811</x:v>
      </x:c>
      <x:c r="J624" s="20" t="n">
        <x:f>G624/I624*H624</x:f>
        <x:v>0.017134047064965133</x:v>
      </x:c>
      <x:c r="K624" s="2" t="str">
        <x:v>ISIC4:77</x:v>
      </x:c>
      <x:c r="L624" s="14" t="n">
        <x:f>'Crosswalk'!C73</x:f>
        <x:v>0</x:v>
      </x:c>
      <x:c r="M624" s="14" t="n">
        <x:f>'Crosswalk'!D73</x:f>
        <x:v>0</x:v>
      </x:c>
      <x:c r="N624" s="14" t="n">
        <x:f>'Crosswalk'!E73</x:f>
        <x:v>0.7</x:v>
      </x:c>
      <x:c r="O624" s="14" t="n">
        <x:f>'Crosswalk'!F73</x:f>
        <x:v>0.3</x:v>
      </x:c>
      <x:c r="P624" s="14" t="n">
        <x:f>'Crosswalk'!G73</x:f>
        <x:v>0</x:v>
      </x:c>
      <x:c r="Q624" s="14" t="n">
        <x:f>'Crosswalk'!H73</x:f>
        <x:v>0</x:v>
      </x:c>
      <x:c r="R624" s="14" t="n">
        <x:f>'Crosswalk'!I73</x:f>
        <x:v>0</x:v>
      </x:c>
      <x:c r="S624" s="14" t="n">
        <x:f>'Crosswalk'!J73</x:f>
        <x:v>0</x:v>
      </x:c>
      <x:c r="T624" s="14" t="n">
        <x:f>'Crosswalk'!K73</x:f>
        <x:v>0</x:v>
      </x:c>
      <x:c r="U624" s="14" t="n">
        <x:f>'Crosswalk'!L73</x:f>
        <x:v>0</x:v>
      </x:c>
      <x:c r="V624" s="14" t="n">
        <x:f>'Crosswalk'!M73</x:f>
        <x:v>0</x:v>
      </x:c>
      <x:c r="W624" s="14" t="n">
        <x:f>'Crosswalk'!N73</x:f>
        <x:v>0</x:v>
      </x:c>
      <x:c r="X624" s="17" t="str">
        <x:v>LFS - EU Labour Force Survey</x:v>
      </x:c>
      <x:c r="Y624" s="2" t="str"/>
      <x:c r="Z624" s="17" t="str">
        <x:v>Own-country 2024 division composition. Observed industry detail; within-group ratios only. Definitions may differ from ILO modelled margins.</x:v>
      </x:c>
      <x:c r="AA624" s="2" t="str"/>
      <x:c r="AB624" s="2" t="str">
        <x:v>https://rplumber.ilo.org/data/indicator?format=.csv.gz&amp;id=EMP_TEMP_SEX_EC2_NB_A</x:v>
      </x:c>
    </x:row>
    <x:row r="625" ht="48" customHeight="1">
      <x:c r="A625" s="13" t="str">
        <x:v>DEU</x:v>
      </x:c>
      <x:c r="B625" s="13" t="str">
        <x:v>LMN</x:v>
      </x:c>
      <x:c r="C625" s="13" t="str">
        <x:v>DEU</x:v>
      </x:c>
      <x:c r="D625" s="13" t="n">
        <x:v>2024</x:v>
      </x:c>
      <x:c r="E625" s="13" t="str">
        <x:v>EC2_ISIC4_N78</x:v>
      </x:c>
      <x:c r="F625" s="18" t="str">
        <x:v>Economic activity (ISIC-Rev.4), 2 digit level: 78 - Employment activities</x:v>
      </x:c>
      <x:c r="G625" s="21" t="n">
        <x:v>145.74</x:v>
      </x:c>
      <x:c r="H625" s="22" t="n">
        <x:v>1</x:v>
      </x:c>
      <x:c r="I625" s="21" t="n">
        <x:f>SUM(G616:G629)</x:f>
        <x:v>4723.811</x:v>
      </x:c>
      <x:c r="J625" s="22" t="n">
        <x:f>G625/I625*H625</x:f>
        <x:v>0.030852208100620455</x:v>
      </x:c>
      <x:c r="K625" s="13" t="str">
        <x:v>ISIC4:78</x:v>
      </x:c>
      <x:c r="L625" s="15" t="n">
        <x:f>'Crosswalk'!C74</x:f>
        <x:v>0</x:v>
      </x:c>
      <x:c r="M625" s="15" t="n">
        <x:f>'Crosswalk'!D74</x:f>
        <x:v>0</x:v>
      </x:c>
      <x:c r="N625" s="15" t="n">
        <x:f>'Crosswalk'!E74</x:f>
        <x:v>1</x:v>
      </x:c>
      <x:c r="O625" s="15" t="n">
        <x:f>'Crosswalk'!F74</x:f>
        <x:v>0</x:v>
      </x:c>
      <x:c r="P625" s="15" t="n">
        <x:f>'Crosswalk'!G74</x:f>
        <x:v>0</x:v>
      </x:c>
      <x:c r="Q625" s="15" t="n">
        <x:f>'Crosswalk'!H74</x:f>
        <x:v>0</x:v>
      </x:c>
      <x:c r="R625" s="15" t="n">
        <x:f>'Crosswalk'!I74</x:f>
        <x:v>0</x:v>
      </x:c>
      <x:c r="S625" s="15" t="n">
        <x:f>'Crosswalk'!J74</x:f>
        <x:v>0</x:v>
      </x:c>
      <x:c r="T625" s="15" t="n">
        <x:f>'Crosswalk'!K74</x:f>
        <x:v>0</x:v>
      </x:c>
      <x:c r="U625" s="15" t="n">
        <x:f>'Crosswalk'!L74</x:f>
        <x:v>0</x:v>
      </x:c>
      <x:c r="V625" s="15" t="n">
        <x:f>'Crosswalk'!M74</x:f>
        <x:v>0</x:v>
      </x:c>
      <x:c r="W625" s="15" t="n">
        <x:f>'Crosswalk'!N74</x:f>
        <x:v>0</x:v>
      </x:c>
      <x:c r="X625" s="18" t="str">
        <x:v>LFS - EU Labour Force Survey</x:v>
      </x:c>
      <x:c r="Y625" s="13" t="str"/>
      <x:c r="Z625" s="18" t="str">
        <x:v>Own-country 2024 division composition. Observed industry detail; within-group ratios only. Definitions may differ from ILO modelled margins.</x:v>
      </x:c>
      <x:c r="AA625" s="13" t="str"/>
      <x:c r="AB625" s="13" t="str">
        <x:v>https://rplumber.ilo.org/data/indicator?format=.csv.gz&amp;id=EMP_TEMP_SEX_EC2_NB_A</x:v>
      </x:c>
    </x:row>
    <x:row r="626" ht="48" customHeight="1">
      <x:c r="A626" s="2" t="str">
        <x:v>DEU</x:v>
      </x:c>
      <x:c r="B626" s="2" t="str">
        <x:v>LMN</x:v>
      </x:c>
      <x:c r="C626" s="2" t="str">
        <x:v>DEU</x:v>
      </x:c>
      <x:c r="D626" s="2" t="n">
        <x:v>2024</x:v>
      </x:c>
      <x:c r="E626" s="2" t="str">
        <x:v>EC2_ISIC4_N79</x:v>
      </x:c>
      <x:c r="F626" s="17" t="str">
        <x:v>Economic activity (ISIC-Rev.4), 2 digit level: 79 - Travel agency, tour operator, reservation service and related activities</x:v>
      </x:c>
      <x:c r="G626" s="19" t="n">
        <x:v>105.412</x:v>
      </x:c>
      <x:c r="H626" s="20" t="n">
        <x:v>1</x:v>
      </x:c>
      <x:c r="I626" s="19" t="n">
        <x:f>SUM(G616:G629)</x:f>
        <x:v>4723.811</x:v>
      </x:c>
      <x:c r="J626" s="20" t="n">
        <x:f>G626/I626*H626</x:f>
        <x:v>0.022315033349132728</x:v>
      </x:c>
      <x:c r="K626" s="2" t="str">
        <x:v>ISIC4:79</x:v>
      </x:c>
      <x:c r="L626" s="14" t="n">
        <x:f>'Crosswalk'!C75</x:f>
        <x:v>0</x:v>
      </x:c>
      <x:c r="M626" s="14" t="n">
        <x:f>'Crosswalk'!D75</x:f>
        <x:v>0</x:v>
      </x:c>
      <x:c r="N626" s="14" t="n">
        <x:f>'Crosswalk'!E75</x:f>
        <x:v>0</x:v>
      </x:c>
      <x:c r="O626" s="14" t="n">
        <x:f>'Crosswalk'!F75</x:f>
        <x:v>1</x:v>
      </x:c>
      <x:c r="P626" s="14" t="n">
        <x:f>'Crosswalk'!G75</x:f>
        <x:v>0</x:v>
      </x:c>
      <x:c r="Q626" s="14" t="n">
        <x:f>'Crosswalk'!H75</x:f>
        <x:v>0</x:v>
      </x:c>
      <x:c r="R626" s="14" t="n">
        <x:f>'Crosswalk'!I75</x:f>
        <x:v>0</x:v>
      </x:c>
      <x:c r="S626" s="14" t="n">
        <x:f>'Crosswalk'!J75</x:f>
        <x:v>0</x:v>
      </x:c>
      <x:c r="T626" s="14" t="n">
        <x:f>'Crosswalk'!K75</x:f>
        <x:v>0</x:v>
      </x:c>
      <x:c r="U626" s="14" t="n">
        <x:f>'Crosswalk'!L75</x:f>
        <x:v>0</x:v>
      </x:c>
      <x:c r="V626" s="14" t="n">
        <x:f>'Crosswalk'!M75</x:f>
        <x:v>0</x:v>
      </x:c>
      <x:c r="W626" s="14" t="n">
        <x:f>'Crosswalk'!N75</x:f>
        <x:v>0</x:v>
      </x:c>
      <x:c r="X626" s="17" t="str">
        <x:v>LFS - EU Labour Force Survey</x:v>
      </x:c>
      <x:c r="Y626" s="2" t="str"/>
      <x:c r="Z626" s="17" t="str">
        <x:v>Own-country 2024 division composition. Observed industry detail; within-group ratios only. Definitions may differ from ILO modelled margins.</x:v>
      </x:c>
      <x:c r="AA626" s="2" t="str"/>
      <x:c r="AB626" s="2" t="str">
        <x:v>https://rplumber.ilo.org/data/indicator?format=.csv.gz&amp;id=EMP_TEMP_SEX_EC2_NB_A</x:v>
      </x:c>
    </x:row>
    <x:row r="627" ht="48" customHeight="1">
      <x:c r="A627" s="13" t="str">
        <x:v>DEU</x:v>
      </x:c>
      <x:c r="B627" s="13" t="str">
        <x:v>LMN</x:v>
      </x:c>
      <x:c r="C627" s="13" t="str">
        <x:v>DEU</x:v>
      </x:c>
      <x:c r="D627" s="13" t="n">
        <x:v>2024</x:v>
      </x:c>
      <x:c r="E627" s="13" t="str">
        <x:v>EC2_ISIC4_N80</x:v>
      </x:c>
      <x:c r="F627" s="18" t="str">
        <x:v>Economic activity (ISIC-Rev.4), 2 digit level: 80 - Security and investigation activities</x:v>
      </x:c>
      <x:c r="G627" s="21" t="n">
        <x:v>176.5</x:v>
      </x:c>
      <x:c r="H627" s="22" t="n">
        <x:v>1</x:v>
      </x:c>
      <x:c r="I627" s="21" t="n">
        <x:f>SUM(G616:G629)</x:f>
        <x:v>4723.811</x:v>
      </x:c>
      <x:c r="J627" s="22" t="n">
        <x:f>G627/I627*H627</x:f>
        <x:v>0.037363899614103954</x:v>
      </x:c>
      <x:c r="K627" s="13" t="str">
        <x:v>ISIC4:80</x:v>
      </x:c>
      <x:c r="L627" s="15" t="n">
        <x:f>'Crosswalk'!C76</x:f>
        <x:v>0</x:v>
      </x:c>
      <x:c r="M627" s="15" t="n">
        <x:f>'Crosswalk'!D76</x:f>
        <x:v>0</x:v>
      </x:c>
      <x:c r="N627" s="15" t="n">
        <x:f>'Crosswalk'!E76</x:f>
        <x:v>1</x:v>
      </x:c>
      <x:c r="O627" s="15" t="n">
        <x:f>'Crosswalk'!F76</x:f>
        <x:v>0</x:v>
      </x:c>
      <x:c r="P627" s="15" t="n">
        <x:f>'Crosswalk'!G76</x:f>
        <x:v>0</x:v>
      </x:c>
      <x:c r="Q627" s="15" t="n">
        <x:f>'Crosswalk'!H76</x:f>
        <x:v>0</x:v>
      </x:c>
      <x:c r="R627" s="15" t="n">
        <x:f>'Crosswalk'!I76</x:f>
        <x:v>0</x:v>
      </x:c>
      <x:c r="S627" s="15" t="n">
        <x:f>'Crosswalk'!J76</x:f>
        <x:v>0</x:v>
      </x:c>
      <x:c r="T627" s="15" t="n">
        <x:f>'Crosswalk'!K76</x:f>
        <x:v>0</x:v>
      </x:c>
      <x:c r="U627" s="15" t="n">
        <x:f>'Crosswalk'!L76</x:f>
        <x:v>0</x:v>
      </x:c>
      <x:c r="V627" s="15" t="n">
        <x:f>'Crosswalk'!M76</x:f>
        <x:v>0</x:v>
      </x:c>
      <x:c r="W627" s="15" t="n">
        <x:f>'Crosswalk'!N76</x:f>
        <x:v>0</x:v>
      </x:c>
      <x:c r="X627" s="18" t="str">
        <x:v>LFS - EU Labour Force Survey</x:v>
      </x:c>
      <x:c r="Y627" s="13" t="str"/>
      <x:c r="Z627" s="18" t="str">
        <x:v>Own-country 2024 division composition. Observed industry detail; within-group ratios only. Definitions may differ from ILO modelled margins.</x:v>
      </x:c>
      <x:c r="AA627" s="13" t="str"/>
      <x:c r="AB627" s="13" t="str">
        <x:v>https://rplumber.ilo.org/data/indicator?format=.csv.gz&amp;id=EMP_TEMP_SEX_EC2_NB_A</x:v>
      </x:c>
    </x:row>
    <x:row r="628" ht="48" customHeight="1">
      <x:c r="A628" s="2" t="str">
        <x:v>DEU</x:v>
      </x:c>
      <x:c r="B628" s="2" t="str">
        <x:v>LMN</x:v>
      </x:c>
      <x:c r="C628" s="2" t="str">
        <x:v>DEU</x:v>
      </x:c>
      <x:c r="D628" s="2" t="n">
        <x:v>2024</x:v>
      </x:c>
      <x:c r="E628" s="2" t="str">
        <x:v>EC2_ISIC4_N81</x:v>
      </x:c>
      <x:c r="F628" s="17" t="str">
        <x:v>Economic activity (ISIC-Rev.4), 2 digit level: 81 - Services to buildings and landscape activities</x:v>
      </x:c>
      <x:c r="G628" s="19" t="n">
        <x:v>1081.172</x:v>
      </x:c>
      <x:c r="H628" s="20" t="n">
        <x:v>1</x:v>
      </x:c>
      <x:c r="I628" s="19" t="n">
        <x:f>SUM(G616:G629)</x:f>
        <x:v>4723.811</x:v>
      </x:c>
      <x:c r="J628" s="20" t="n">
        <x:f>G628/I628*H628</x:f>
        <x:v>0.22887706557269122</x:v>
      </x:c>
      <x:c r="K628" s="2" t="str">
        <x:v>ISIC4:81</x:v>
      </x:c>
      <x:c r="L628" s="14" t="n">
        <x:f>'Crosswalk'!C77</x:f>
        <x:v>0</x:v>
      </x:c>
      <x:c r="M628" s="14" t="n">
        <x:f>'Crosswalk'!D77</x:f>
        <x:v>0</x:v>
      </x:c>
      <x:c r="N628" s="14" t="n">
        <x:f>'Crosswalk'!E77</x:f>
        <x:v>1</x:v>
      </x:c>
      <x:c r="O628" s="14" t="n">
        <x:f>'Crosswalk'!F77</x:f>
        <x:v>0</x:v>
      </x:c>
      <x:c r="P628" s="14" t="n">
        <x:f>'Crosswalk'!G77</x:f>
        <x:v>0</x:v>
      </x:c>
      <x:c r="Q628" s="14" t="n">
        <x:f>'Crosswalk'!H77</x:f>
        <x:v>0</x:v>
      </x:c>
      <x:c r="R628" s="14" t="n">
        <x:f>'Crosswalk'!I77</x:f>
        <x:v>0</x:v>
      </x:c>
      <x:c r="S628" s="14" t="n">
        <x:f>'Crosswalk'!J77</x:f>
        <x:v>0</x:v>
      </x:c>
      <x:c r="T628" s="14" t="n">
        <x:f>'Crosswalk'!K77</x:f>
        <x:v>0</x:v>
      </x:c>
      <x:c r="U628" s="14" t="n">
        <x:f>'Crosswalk'!L77</x:f>
        <x:v>0</x:v>
      </x:c>
      <x:c r="V628" s="14" t="n">
        <x:f>'Crosswalk'!M77</x:f>
        <x:v>0</x:v>
      </x:c>
      <x:c r="W628" s="14" t="n">
        <x:f>'Crosswalk'!N77</x:f>
        <x:v>0</x:v>
      </x:c>
      <x:c r="X628" s="17" t="str">
        <x:v>LFS - EU Labour Force Survey</x:v>
      </x:c>
      <x:c r="Y628" s="2" t="str"/>
      <x:c r="Z628" s="17" t="str">
        <x:v>Own-country 2024 division composition. Observed industry detail; within-group ratios only. Definitions may differ from ILO modelled margins.</x:v>
      </x:c>
      <x:c r="AA628" s="2" t="str"/>
      <x:c r="AB628" s="2" t="str">
        <x:v>https://rplumber.ilo.org/data/indicator?format=.csv.gz&amp;id=EMP_TEMP_SEX_EC2_NB_A</x:v>
      </x:c>
    </x:row>
    <x:row r="629" ht="48" customHeight="1">
      <x:c r="A629" s="13" t="str">
        <x:v>DEU</x:v>
      </x:c>
      <x:c r="B629" s="13" t="str">
        <x:v>LMN</x:v>
      </x:c>
      <x:c r="C629" s="13" t="str">
        <x:v>DEU</x:v>
      </x:c>
      <x:c r="D629" s="13" t="n">
        <x:v>2024</x:v>
      </x:c>
      <x:c r="E629" s="13" t="str">
        <x:v>EC2_ISIC4_N82</x:v>
      </x:c>
      <x:c r="F629" s="18" t="str">
        <x:v>Economic activity (ISIC-Rev.4), 2 digit level: 82 - Office administrative, office support and other business support activities</x:v>
      </x:c>
      <x:c r="G629" s="21" t="n">
        <x:v>370.097</x:v>
      </x:c>
      <x:c r="H629" s="22" t="n">
        <x:v>1</x:v>
      </x:c>
      <x:c r="I629" s="21" t="n">
        <x:f>SUM(G616:G629)</x:f>
        <x:v>4723.811</x:v>
      </x:c>
      <x:c r="J629" s="22" t="n">
        <x:f>G629/I629*H629</x:f>
        <x:v>0.07834712269394352</x:v>
      </x:c>
      <x:c r="K629" s="13" t="str">
        <x:v>ISIC4:82</x:v>
      </x:c>
      <x:c r="L629" s="15" t="n">
        <x:f>'Crosswalk'!C78</x:f>
        <x:v>0</x:v>
      </x:c>
      <x:c r="M629" s="15" t="n">
        <x:f>'Crosswalk'!D78</x:f>
        <x:v>0</x:v>
      </x:c>
      <x:c r="N629" s="15" t="n">
        <x:f>'Crosswalk'!E78</x:f>
        <x:v>1</x:v>
      </x:c>
      <x:c r="O629" s="15" t="n">
        <x:f>'Crosswalk'!F78</x:f>
        <x:v>0</x:v>
      </x:c>
      <x:c r="P629" s="15" t="n">
        <x:f>'Crosswalk'!G78</x:f>
        <x:v>0</x:v>
      </x:c>
      <x:c r="Q629" s="15" t="n">
        <x:f>'Crosswalk'!H78</x:f>
        <x:v>0</x:v>
      </x:c>
      <x:c r="R629" s="15" t="n">
        <x:f>'Crosswalk'!I78</x:f>
        <x:v>0</x:v>
      </x:c>
      <x:c r="S629" s="15" t="n">
        <x:f>'Crosswalk'!J78</x:f>
        <x:v>0</x:v>
      </x:c>
      <x:c r="T629" s="15" t="n">
        <x:f>'Crosswalk'!K78</x:f>
        <x:v>0</x:v>
      </x:c>
      <x:c r="U629" s="15" t="n">
        <x:f>'Crosswalk'!L78</x:f>
        <x:v>0</x:v>
      </x:c>
      <x:c r="V629" s="15" t="n">
        <x:f>'Crosswalk'!M78</x:f>
        <x:v>0</x:v>
      </x:c>
      <x:c r="W629" s="15" t="n">
        <x:f>'Crosswalk'!N78</x:f>
        <x:v>0</x:v>
      </x:c>
      <x:c r="X629" s="18" t="str">
        <x:v>LFS - EU Labour Force Survey</x:v>
      </x:c>
      <x:c r="Y629" s="13" t="str"/>
      <x:c r="Z629" s="18" t="str">
        <x:v>Own-country 2024 division composition. Observed industry detail; within-group ratios only. Definitions may differ from ILO modelled margins.</x:v>
      </x:c>
      <x:c r="AA629" s="13" t="str"/>
      <x:c r="AB629" s="13" t="str">
        <x:v>https://rplumber.ilo.org/data/indicator?format=.csv.gz&amp;id=EMP_TEMP_SEX_EC2_NB_A</x:v>
      </x:c>
    </x:row>
    <x:row r="630" ht="48" customHeight="1">
      <x:c r="A630" s="2" t="str">
        <x:v>DEU</x:v>
      </x:c>
      <x:c r="B630" s="2" t="str">
        <x:v>O</x:v>
      </x:c>
      <x:c r="C630" s="2" t="str">
        <x:v>DEU</x:v>
      </x:c>
      <x:c r="D630" s="2" t="n">
        <x:v>2024</x:v>
      </x:c>
      <x:c r="E630" s="2" t="str">
        <x:v>EC2_ISIC4_O84</x:v>
      </x:c>
      <x:c r="F630" s="17" t="str">
        <x:v>Economic activity (ISIC-Rev.4), 2 digit level: 84 - Public administration and defence; compulsory social security</x:v>
      </x:c>
      <x:c r="G630" s="19" t="n">
        <x:v>3089.842</x:v>
      </x:c>
      <x:c r="H630" s="20" t="n">
        <x:v>1</x:v>
      </x:c>
      <x:c r="I630" s="19" t="n">
        <x:f>SUM(G630:G630)</x:f>
        <x:v>3089.842</x:v>
      </x:c>
      <x:c r="J630" s="20" t="n">
        <x:f>G630/I630*H630</x:f>
        <x:v>1</x:v>
      </x:c>
      <x:c r="K630" s="2" t="str">
        <x:v>ISIC4:84</x:v>
      </x:c>
      <x:c r="L630" s="14" t="n">
        <x:f>'Crosswalk'!C79</x:f>
        <x:v>0</x:v>
      </x:c>
      <x:c r="M630" s="14" t="n">
        <x:f>'Crosswalk'!D79</x:f>
        <x:v>0</x:v>
      </x:c>
      <x:c r="N630" s="14" t="n">
        <x:f>'Crosswalk'!E79</x:f>
        <x:v>0</x:v>
      </x:c>
      <x:c r="O630" s="14" t="n">
        <x:f>'Crosswalk'!F79</x:f>
        <x:v>0</x:v>
      </x:c>
      <x:c r="P630" s="14" t="n">
        <x:f>'Crosswalk'!G79</x:f>
        <x:v>0</x:v>
      </x:c>
      <x:c r="Q630" s="14" t="n">
        <x:f>'Crosswalk'!H79</x:f>
        <x:v>0</x:v>
      </x:c>
      <x:c r="R630" s="14" t="n">
        <x:f>'Crosswalk'!I79</x:f>
        <x:v>0</x:v>
      </x:c>
      <x:c r="S630" s="14" t="n">
        <x:f>'Crosswalk'!J79</x:f>
        <x:v>0</x:v>
      </x:c>
      <x:c r="T630" s="14" t="n">
        <x:f>'Crosswalk'!K79</x:f>
        <x:v>0</x:v>
      </x:c>
      <x:c r="U630" s="14" t="n">
        <x:f>'Crosswalk'!L79</x:f>
        <x:v>0</x:v>
      </x:c>
      <x:c r="V630" s="14" t="n">
        <x:f>'Crosswalk'!M79</x:f>
        <x:v>0</x:v>
      </x:c>
      <x:c r="W630" s="14" t="n">
        <x:f>'Crosswalk'!N79</x:f>
        <x:v>1</x:v>
      </x:c>
      <x:c r="X630" s="17" t="str">
        <x:v>LFS - EU Labour Force Survey</x:v>
      </x:c>
      <x:c r="Y630" s="2" t="str"/>
      <x:c r="Z630" s="17" t="str">
        <x:v>Own-country 2024 division composition. Observed industry detail; within-group ratios only. Definitions may differ from ILO modelled margins.</x:v>
      </x:c>
      <x:c r="AA630" s="2" t="str"/>
      <x:c r="AB630" s="2" t="str">
        <x:v>https://rplumber.ilo.org/data/indicator?format=.csv.gz&amp;id=EMP_TEMP_SEX_EC2_NB_A</x:v>
      </x:c>
    </x:row>
    <x:row r="631" ht="48" customHeight="1">
      <x:c r="A631" s="13" t="str">
        <x:v>DEU</x:v>
      </x:c>
      <x:c r="B631" s="13" t="str">
        <x:v>P</x:v>
      </x:c>
      <x:c r="C631" s="13" t="str">
        <x:v>DEU</x:v>
      </x:c>
      <x:c r="D631" s="13" t="n">
        <x:v>2024</x:v>
      </x:c>
      <x:c r="E631" s="13" t="str">
        <x:v>EC2_ISIC4_P85</x:v>
      </x:c>
      <x:c r="F631" s="18" t="str">
        <x:v>Economic activity (ISIC-Rev.4), 2 digit level: 85 - Education</x:v>
      </x:c>
      <x:c r="G631" s="21" t="n">
        <x:v>2946.149</x:v>
      </x:c>
      <x:c r="H631" s="22" t="n">
        <x:v>1</x:v>
      </x:c>
      <x:c r="I631" s="21" t="n">
        <x:f>SUM(G631:G631)</x:f>
        <x:v>2946.149</x:v>
      </x:c>
      <x:c r="J631" s="22" t="n">
        <x:f>G631/I631*H631</x:f>
        <x:v>1</x:v>
      </x:c>
      <x:c r="K631" s="13" t="str">
        <x:v>ISIC4:85</x:v>
      </x:c>
      <x:c r="L631" s="15" t="n">
        <x:f>'Crosswalk'!C80</x:f>
        <x:v>0</x:v>
      </x:c>
      <x:c r="M631" s="15" t="n">
        <x:f>'Crosswalk'!D80</x:f>
        <x:v>0</x:v>
      </x:c>
      <x:c r="N631" s="15" t="n">
        <x:f>'Crosswalk'!E80</x:f>
        <x:v>0</x:v>
      </x:c>
      <x:c r="O631" s="15" t="n">
        <x:f>'Crosswalk'!F80</x:f>
        <x:v>1</x:v>
      </x:c>
      <x:c r="P631" s="15" t="n">
        <x:f>'Crosswalk'!G80</x:f>
        <x:v>0</x:v>
      </x:c>
      <x:c r="Q631" s="15" t="n">
        <x:f>'Crosswalk'!H80</x:f>
        <x:v>0</x:v>
      </x:c>
      <x:c r="R631" s="15" t="n">
        <x:f>'Crosswalk'!I80</x:f>
        <x:v>0</x:v>
      </x:c>
      <x:c r="S631" s="15" t="n">
        <x:f>'Crosswalk'!J80</x:f>
        <x:v>0</x:v>
      </x:c>
      <x:c r="T631" s="15" t="n">
        <x:f>'Crosswalk'!K80</x:f>
        <x:v>0</x:v>
      </x:c>
      <x:c r="U631" s="15" t="n">
        <x:f>'Crosswalk'!L80</x:f>
        <x:v>0</x:v>
      </x:c>
      <x:c r="V631" s="15" t="n">
        <x:f>'Crosswalk'!M80</x:f>
        <x:v>0</x:v>
      </x:c>
      <x:c r="W631" s="15" t="n">
        <x:f>'Crosswalk'!N80</x:f>
        <x:v>0</x:v>
      </x:c>
      <x:c r="X631" s="18" t="str">
        <x:v>LFS - EU Labour Force Survey</x:v>
      </x:c>
      <x:c r="Y631" s="13" t="str"/>
      <x:c r="Z631" s="18" t="str">
        <x:v>Own-country 2024 division composition. Observed industry detail; within-group ratios only. Definitions may differ from ILO modelled margins.</x:v>
      </x:c>
      <x:c r="AA631" s="13" t="str"/>
      <x:c r="AB631" s="13" t="str">
        <x:v>https://rplumber.ilo.org/data/indicator?format=.csv.gz&amp;id=EMP_TEMP_SEX_EC2_NB_A</x:v>
      </x:c>
    </x:row>
    <x:row r="632" ht="48" customHeight="1">
      <x:c r="A632" s="2" t="str">
        <x:v>DEU</x:v>
      </x:c>
      <x:c r="B632" s="2" t="str">
        <x:v>Q</x:v>
      </x:c>
      <x:c r="C632" s="2" t="str">
        <x:v>DEU</x:v>
      </x:c>
      <x:c r="D632" s="2" t="n">
        <x:v>2024</x:v>
      </x:c>
      <x:c r="E632" s="2" t="str">
        <x:v>EC2_ISIC4_Q86</x:v>
      </x:c>
      <x:c r="F632" s="17" t="str">
        <x:v>Economic activity (ISIC-Rev.4), 2 digit level: 86 - Human health activities</x:v>
      </x:c>
      <x:c r="G632" s="19" t="n">
        <x:v>3359.178</x:v>
      </x:c>
      <x:c r="H632" s="20" t="n">
        <x:v>1</x:v>
      </x:c>
      <x:c r="I632" s="19" t="n">
        <x:f>SUM(G632:G634)</x:f>
        <x:v>6171.071</x:v>
      </x:c>
      <x:c r="J632" s="20" t="n">
        <x:f>G632/I632*H632</x:f>
        <x:v>0.5443427891203974</x:v>
      </x:c>
      <x:c r="K632" s="2" t="str">
        <x:v>ISIC4:86</x:v>
      </x:c>
      <x:c r="L632" s="14" t="n">
        <x:f>'Crosswalk'!C81</x:f>
        <x:v>0</x:v>
      </x:c>
      <x:c r="M632" s="14" t="n">
        <x:f>'Crosswalk'!D81</x:f>
        <x:v>0</x:v>
      </x:c>
      <x:c r="N632" s="14" t="n">
        <x:f>'Crosswalk'!E81</x:f>
        <x:v>0</x:v>
      </x:c>
      <x:c r="O632" s="14" t="n">
        <x:f>'Crosswalk'!F81</x:f>
        <x:v>0</x:v>
      </x:c>
      <x:c r="P632" s="14" t="n">
        <x:f>'Crosswalk'!G81</x:f>
        <x:v>0</x:v>
      </x:c>
      <x:c r="Q632" s="14" t="n">
        <x:f>'Crosswalk'!H81</x:f>
        <x:v>1</x:v>
      </x:c>
      <x:c r="R632" s="14" t="n">
        <x:f>'Crosswalk'!I81</x:f>
        <x:v>0</x:v>
      </x:c>
      <x:c r="S632" s="14" t="n">
        <x:f>'Crosswalk'!J81</x:f>
        <x:v>0</x:v>
      </x:c>
      <x:c r="T632" s="14" t="n">
        <x:f>'Crosswalk'!K81</x:f>
        <x:v>0</x:v>
      </x:c>
      <x:c r="U632" s="14" t="n">
        <x:f>'Crosswalk'!L81</x:f>
        <x:v>0</x:v>
      </x:c>
      <x:c r="V632" s="14" t="n">
        <x:f>'Crosswalk'!M81</x:f>
        <x:v>0</x:v>
      </x:c>
      <x:c r="W632" s="14" t="n">
        <x:f>'Crosswalk'!N81</x:f>
        <x:v>0</x:v>
      </x:c>
      <x:c r="X632" s="17" t="str">
        <x:v>LFS - EU Labour Force Survey</x:v>
      </x:c>
      <x:c r="Y632" s="2" t="str"/>
      <x:c r="Z632" s="17" t="str">
        <x:v>Own-country 2024 division composition. Observed industry detail; within-group ratios only. Definitions may differ from ILO modelled margins.</x:v>
      </x:c>
      <x:c r="AA632" s="2" t="str"/>
      <x:c r="AB632" s="2" t="str">
        <x:v>https://rplumber.ilo.org/data/indicator?format=.csv.gz&amp;id=EMP_TEMP_SEX_EC2_NB_A</x:v>
      </x:c>
    </x:row>
    <x:row r="633" ht="48" customHeight="1">
      <x:c r="A633" s="13" t="str">
        <x:v>DEU</x:v>
      </x:c>
      <x:c r="B633" s="13" t="str">
        <x:v>Q</x:v>
      </x:c>
      <x:c r="C633" s="13" t="str">
        <x:v>DEU</x:v>
      </x:c>
      <x:c r="D633" s="13" t="n">
        <x:v>2024</x:v>
      </x:c>
      <x:c r="E633" s="13" t="str">
        <x:v>EC2_ISIC4_Q87</x:v>
      </x:c>
      <x:c r="F633" s="18" t="str">
        <x:v>Economic activity (ISIC-Rev.4), 2 digit level: 87 - Residential care activities</x:v>
      </x:c>
      <x:c r="G633" s="21" t="n">
        <x:v>1074.53</x:v>
      </x:c>
      <x:c r="H633" s="22" t="n">
        <x:v>1</x:v>
      </x:c>
      <x:c r="I633" s="21" t="n">
        <x:f>SUM(G632:G634)</x:f>
        <x:v>6171.071</x:v>
      </x:c>
      <x:c r="J633" s="22" t="n">
        <x:f>G633/I633*H633</x:f>
        <x:v>0.17412374610501158</x:v>
      </x:c>
      <x:c r="K633" s="13" t="str">
        <x:v>ISIC4:87</x:v>
      </x:c>
      <x:c r="L633" s="15" t="n">
        <x:f>'Crosswalk'!C82</x:f>
        <x:v>0</x:v>
      </x:c>
      <x:c r="M633" s="15" t="n">
        <x:f>'Crosswalk'!D82</x:f>
        <x:v>0</x:v>
      </x:c>
      <x:c r="N633" s="15" t="n">
        <x:f>'Crosswalk'!E82</x:f>
        <x:v>0</x:v>
      </x:c>
      <x:c r="O633" s="15" t="n">
        <x:f>'Crosswalk'!F82</x:f>
        <x:v>0</x:v>
      </x:c>
      <x:c r="P633" s="15" t="n">
        <x:f>'Crosswalk'!G82</x:f>
        <x:v>0</x:v>
      </x:c>
      <x:c r="Q633" s="15" t="n">
        <x:f>'Crosswalk'!H82</x:f>
        <x:v>1</x:v>
      </x:c>
      <x:c r="R633" s="15" t="n">
        <x:f>'Crosswalk'!I82</x:f>
        <x:v>0</x:v>
      </x:c>
      <x:c r="S633" s="15" t="n">
        <x:f>'Crosswalk'!J82</x:f>
        <x:v>0</x:v>
      </x:c>
      <x:c r="T633" s="15" t="n">
        <x:f>'Crosswalk'!K82</x:f>
        <x:v>0</x:v>
      </x:c>
      <x:c r="U633" s="15" t="n">
        <x:f>'Crosswalk'!L82</x:f>
        <x:v>0</x:v>
      </x:c>
      <x:c r="V633" s="15" t="n">
        <x:f>'Crosswalk'!M82</x:f>
        <x:v>0</x:v>
      </x:c>
      <x:c r="W633" s="15" t="n">
        <x:f>'Crosswalk'!N82</x:f>
        <x:v>0</x:v>
      </x:c>
      <x:c r="X633" s="18" t="str">
        <x:v>LFS - EU Labour Force Survey</x:v>
      </x:c>
      <x:c r="Y633" s="13" t="str"/>
      <x:c r="Z633" s="18" t="str">
        <x:v>Own-country 2024 division composition. Observed industry detail; within-group ratios only. Definitions may differ from ILO modelled margins.</x:v>
      </x:c>
      <x:c r="AA633" s="13" t="str"/>
      <x:c r="AB633" s="13" t="str">
        <x:v>https://rplumber.ilo.org/data/indicator?format=.csv.gz&amp;id=EMP_TEMP_SEX_EC2_NB_A</x:v>
      </x:c>
    </x:row>
    <x:row r="634" ht="48" customHeight="1">
      <x:c r="A634" s="2" t="str">
        <x:v>DEU</x:v>
      </x:c>
      <x:c r="B634" s="2" t="str">
        <x:v>Q</x:v>
      </x:c>
      <x:c r="C634" s="2" t="str">
        <x:v>DEU</x:v>
      </x:c>
      <x:c r="D634" s="2" t="n">
        <x:v>2024</x:v>
      </x:c>
      <x:c r="E634" s="2" t="str">
        <x:v>EC2_ISIC4_Q88</x:v>
      </x:c>
      <x:c r="F634" s="17" t="str">
        <x:v>Economic activity (ISIC-Rev.4), 2 digit level: 88 - Social work activities without accommodation</x:v>
      </x:c>
      <x:c r="G634" s="19" t="n">
        <x:v>1737.363</x:v>
      </x:c>
      <x:c r="H634" s="20" t="n">
        <x:v>1</x:v>
      </x:c>
      <x:c r="I634" s="19" t="n">
        <x:f>SUM(G632:G634)</x:f>
        <x:v>6171.071</x:v>
      </x:c>
      <x:c r="J634" s="20" t="n">
        <x:f>G634/I634*H634</x:f>
        <x:v>0.281533464774591</x:v>
      </x:c>
      <x:c r="K634" s="2" t="str">
        <x:v>ISIC4:88</x:v>
      </x:c>
      <x:c r="L634" s="14" t="n">
        <x:f>'Crosswalk'!C83</x:f>
        <x:v>0</x:v>
      </x:c>
      <x:c r="M634" s="14" t="n">
        <x:f>'Crosswalk'!D83</x:f>
        <x:v>0</x:v>
      </x:c>
      <x:c r="N634" s="14" t="n">
        <x:f>'Crosswalk'!E83</x:f>
        <x:v>0</x:v>
      </x:c>
      <x:c r="O634" s="14" t="n">
        <x:f>'Crosswalk'!F83</x:f>
        <x:v>0</x:v>
      </x:c>
      <x:c r="P634" s="14" t="n">
        <x:f>'Crosswalk'!G83</x:f>
        <x:v>0</x:v>
      </x:c>
      <x:c r="Q634" s="14" t="n">
        <x:f>'Crosswalk'!H83</x:f>
        <x:v>0</x:v>
      </x:c>
      <x:c r="R634" s="14" t="n">
        <x:f>'Crosswalk'!I83</x:f>
        <x:v>0</x:v>
      </x:c>
      <x:c r="S634" s="14" t="n">
        <x:f>'Crosswalk'!J83</x:f>
        <x:v>0</x:v>
      </x:c>
      <x:c r="T634" s="14" t="n">
        <x:f>'Crosswalk'!K83</x:f>
        <x:v>0</x:v>
      </x:c>
      <x:c r="U634" s="14" t="n">
        <x:f>'Crosswalk'!L83</x:f>
        <x:v>0</x:v>
      </x:c>
      <x:c r="V634" s="14" t="n">
        <x:f>'Crosswalk'!M83</x:f>
        <x:v>0</x:v>
      </x:c>
      <x:c r="W634" s="14" t="n">
        <x:f>'Crosswalk'!N83</x:f>
        <x:v>1</x:v>
      </x:c>
      <x:c r="X634" s="17" t="str">
        <x:v>LFS - EU Labour Force Survey</x:v>
      </x:c>
      <x:c r="Y634" s="2" t="str"/>
      <x:c r="Z634" s="17" t="str">
        <x:v>Own-country 2024 division composition. Observed industry detail; within-group ratios only. Definitions may differ from ILO modelled margins.</x:v>
      </x:c>
      <x:c r="AA634" s="2" t="str"/>
      <x:c r="AB634" s="2" t="str">
        <x:v>https://rplumber.ilo.org/data/indicator?format=.csv.gz&amp;id=EMP_TEMP_SEX_EC2_NB_A</x:v>
      </x:c>
    </x:row>
    <x:row r="635" ht="48" customHeight="1">
      <x:c r="A635" s="13" t="str">
        <x:v>DEU</x:v>
      </x:c>
      <x:c r="B635" s="13" t="str">
        <x:v>RSTU</x:v>
      </x:c>
      <x:c r="C635" s="13" t="str">
        <x:v>DEU</x:v>
      </x:c>
      <x:c r="D635" s="13" t="n">
        <x:v>2024</x:v>
      </x:c>
      <x:c r="E635" s="13" t="str">
        <x:v>EC2_ISIC4_R90</x:v>
      </x:c>
      <x:c r="F635" s="18" t="str">
        <x:v>Economic activity (ISIC-Rev.4), 2 digit level: 90 - Creative, arts and entertainment activities</x:v>
      </x:c>
      <x:c r="G635" s="21" t="n">
        <x:v>204.871</x:v>
      </x:c>
      <x:c r="H635" s="22" t="n">
        <x:v>1</x:v>
      </x:c>
      <x:c r="I635" s="21" t="n">
        <x:f>SUM(G635:G642)</x:f>
        <x:v>2003.787</x:v>
      </x:c>
      <x:c r="J635" s="22" t="n">
        <x:f>G635/I635*H635</x:f>
        <x:v>0.10224190495297156</x:v>
      </x:c>
      <x:c r="K635" s="13" t="str">
        <x:v>ISIC4:90</x:v>
      </x:c>
      <x:c r="L635" s="15" t="n">
        <x:f>'Crosswalk'!C84</x:f>
        <x:v>0</x:v>
      </x:c>
      <x:c r="M635" s="15" t="n">
        <x:f>'Crosswalk'!D84</x:f>
        <x:v>0</x:v>
      </x:c>
      <x:c r="N635" s="15" t="n">
        <x:f>'Crosswalk'!E84</x:f>
        <x:v>0</x:v>
      </x:c>
      <x:c r="O635" s="15" t="n">
        <x:f>'Crosswalk'!F84</x:f>
        <x:v>0</x:v>
      </x:c>
      <x:c r="P635" s="15" t="n">
        <x:f>'Crosswalk'!G84</x:f>
        <x:v>0</x:v>
      </x:c>
      <x:c r="Q635" s="15" t="n">
        <x:f>'Crosswalk'!H84</x:f>
        <x:v>0</x:v>
      </x:c>
      <x:c r="R635" s="15" t="n">
        <x:f>'Crosswalk'!I84</x:f>
        <x:v>0</x:v>
      </x:c>
      <x:c r="S635" s="15" t="n">
        <x:f>'Crosswalk'!J84</x:f>
        <x:v>0</x:v>
      </x:c>
      <x:c r="T635" s="15" t="n">
        <x:f>'Crosswalk'!K84</x:f>
        <x:v>1</x:v>
      </x:c>
      <x:c r="U635" s="15" t="n">
        <x:f>'Crosswalk'!L84</x:f>
        <x:v>0</x:v>
      </x:c>
      <x:c r="V635" s="15" t="n">
        <x:f>'Crosswalk'!M84</x:f>
        <x:v>0</x:v>
      </x:c>
      <x:c r="W635" s="15" t="n">
        <x:f>'Crosswalk'!N84</x:f>
        <x:v>0</x:v>
      </x:c>
      <x:c r="X635" s="18" t="str">
        <x:v>LFS - EU Labour Force Survey</x:v>
      </x:c>
      <x:c r="Y635" s="13" t="str"/>
      <x:c r="Z635" s="18" t="str">
        <x:v>Own-country 2024 division composition. Observed industry detail; within-group ratios only. Definitions may differ from ILO modelled margins.</x:v>
      </x:c>
      <x:c r="AA635" s="13" t="str"/>
      <x:c r="AB635" s="13" t="str">
        <x:v>https://rplumber.ilo.org/data/indicator?format=.csv.gz&amp;id=EMP_TEMP_SEX_EC2_NB_A</x:v>
      </x:c>
    </x:row>
    <x:row r="636" ht="48" customHeight="1">
      <x:c r="A636" s="2" t="str">
        <x:v>DEU</x:v>
      </x:c>
      <x:c r="B636" s="2" t="str">
        <x:v>RSTU</x:v>
      </x:c>
      <x:c r="C636" s="2" t="str">
        <x:v>DEU</x:v>
      </x:c>
      <x:c r="D636" s="2" t="n">
        <x:v>2024</x:v>
      </x:c>
      <x:c r="E636" s="2" t="str">
        <x:v>EC2_ISIC4_R91</x:v>
      </x:c>
      <x:c r="F636" s="17" t="str">
        <x:v>Economic activity (ISIC-Rev.4), 2 digit level: 91 - Libraries, archives, museums and other cultural activities</x:v>
      </x:c>
      <x:c r="G636" s="19" t="n">
        <x:v>82.353</x:v>
      </x:c>
      <x:c r="H636" s="20" t="n">
        <x:v>1</x:v>
      </x:c>
      <x:c r="I636" s="19" t="n">
        <x:f>SUM(G635:G642)</x:f>
        <x:v>2003.787</x:v>
      </x:c>
      <x:c r="J636" s="20" t="n">
        <x:f>G636/I636*H636</x:f>
        <x:v>0.04109867965008256</x:v>
      </x:c>
      <x:c r="K636" s="2" t="str">
        <x:v>ISIC4:91</x:v>
      </x:c>
      <x:c r="L636" s="14" t="n">
        <x:f>'Crosswalk'!C85</x:f>
        <x:v>0</x:v>
      </x:c>
      <x:c r="M636" s="14" t="n">
        <x:f>'Crosswalk'!D85</x:f>
        <x:v>0</x:v>
      </x:c>
      <x:c r="N636" s="14" t="n">
        <x:f>'Crosswalk'!E85</x:f>
        <x:v>0</x:v>
      </x:c>
      <x:c r="O636" s="14" t="n">
        <x:f>'Crosswalk'!F85</x:f>
        <x:v>0</x:v>
      </x:c>
      <x:c r="P636" s="14" t="n">
        <x:f>'Crosswalk'!G85</x:f>
        <x:v>0</x:v>
      </x:c>
      <x:c r="Q636" s="14" t="n">
        <x:f>'Crosswalk'!H85</x:f>
        <x:v>0</x:v>
      </x:c>
      <x:c r="R636" s="14" t="n">
        <x:f>'Crosswalk'!I85</x:f>
        <x:v>0</x:v>
      </x:c>
      <x:c r="S636" s="14" t="n">
        <x:f>'Crosswalk'!J85</x:f>
        <x:v>0</x:v>
      </x:c>
      <x:c r="T636" s="14" t="n">
        <x:f>'Crosswalk'!K85</x:f>
        <x:v>0</x:v>
      </x:c>
      <x:c r="U636" s="14" t="n">
        <x:f>'Crosswalk'!L85</x:f>
        <x:v>0</x:v>
      </x:c>
      <x:c r="V636" s="14" t="n">
        <x:f>'Crosswalk'!M85</x:f>
        <x:v>0</x:v>
      </x:c>
      <x:c r="W636" s="14" t="n">
        <x:f>'Crosswalk'!N85</x:f>
        <x:v>1</x:v>
      </x:c>
      <x:c r="X636" s="17" t="str">
        <x:v>LFS - EU Labour Force Survey</x:v>
      </x:c>
      <x:c r="Y636" s="2" t="str"/>
      <x:c r="Z636" s="17" t="str">
        <x:v>Own-country 2024 division composition. Observed industry detail; within-group ratios only. Definitions may differ from ILO modelled margins.</x:v>
      </x:c>
      <x:c r="AA636" s="2" t="str"/>
      <x:c r="AB636" s="2" t="str">
        <x:v>https://rplumber.ilo.org/data/indicator?format=.csv.gz&amp;id=EMP_TEMP_SEX_EC2_NB_A</x:v>
      </x:c>
    </x:row>
    <x:row r="637" ht="48" customHeight="1">
      <x:c r="A637" s="13" t="str">
        <x:v>DEU</x:v>
      </x:c>
      <x:c r="B637" s="13" t="str">
        <x:v>RSTU</x:v>
      </x:c>
      <x:c r="C637" s="13" t="str">
        <x:v>DEU</x:v>
      </x:c>
      <x:c r="D637" s="13" t="n">
        <x:v>2024</x:v>
      </x:c>
      <x:c r="E637" s="13" t="str">
        <x:v>EC2_ISIC4_R92</x:v>
      </x:c>
      <x:c r="F637" s="18" t="str">
        <x:v>Economic activity (ISIC-Rev.4), 2 digit level: 92 - Gambling and betting activities</x:v>
      </x:c>
      <x:c r="G637" s="21" t="n">
        <x:v>50.531</x:v>
      </x:c>
      <x:c r="H637" s="22" t="n">
        <x:v>1</x:v>
      </x:c>
      <x:c r="I637" s="21" t="n">
        <x:f>SUM(G635:G642)</x:f>
        <x:v>2003.787</x:v>
      </x:c>
      <x:c r="J637" s="22" t="n">
        <x:f>G637/I637*H637</x:f>
        <x:v>0.025217750190015206</x:v>
      </x:c>
      <x:c r="K637" s="13" t="str">
        <x:v>ISIC4:92</x:v>
      </x:c>
      <x:c r="L637" s="15" t="n">
        <x:f>'Crosswalk'!C86</x:f>
        <x:v>0</x:v>
      </x:c>
      <x:c r="M637" s="15" t="n">
        <x:f>'Crosswalk'!D86</x:f>
        <x:v>0</x:v>
      </x:c>
      <x:c r="N637" s="15" t="n">
        <x:f>'Crosswalk'!E86</x:f>
        <x:v>0</x:v>
      </x:c>
      <x:c r="O637" s="15" t="n">
        <x:f>'Crosswalk'!F86</x:f>
        <x:v>1</x:v>
      </x:c>
      <x:c r="P637" s="15" t="n">
        <x:f>'Crosswalk'!G86</x:f>
        <x:v>0</x:v>
      </x:c>
      <x:c r="Q637" s="15" t="n">
        <x:f>'Crosswalk'!H86</x:f>
        <x:v>0</x:v>
      </x:c>
      <x:c r="R637" s="15" t="n">
        <x:f>'Crosswalk'!I86</x:f>
        <x:v>0</x:v>
      </x:c>
      <x:c r="S637" s="15" t="n">
        <x:f>'Crosswalk'!J86</x:f>
        <x:v>0</x:v>
      </x:c>
      <x:c r="T637" s="15" t="n">
        <x:f>'Crosswalk'!K86</x:f>
        <x:v>0</x:v>
      </x:c>
      <x:c r="U637" s="15" t="n">
        <x:f>'Crosswalk'!L86</x:f>
        <x:v>0</x:v>
      </x:c>
      <x:c r="V637" s="15" t="n">
        <x:f>'Crosswalk'!M86</x:f>
        <x:v>0</x:v>
      </x:c>
      <x:c r="W637" s="15" t="n">
        <x:f>'Crosswalk'!N86</x:f>
        <x:v>0</x:v>
      </x:c>
      <x:c r="X637" s="18" t="str">
        <x:v>LFS - EU Labour Force Survey</x:v>
      </x:c>
      <x:c r="Y637" s="13" t="str"/>
      <x:c r="Z637" s="18" t="str">
        <x:v>Own-country 2024 division composition. Observed industry detail; within-group ratios only. Definitions may differ from ILO modelled margins.</x:v>
      </x:c>
      <x:c r="AA637" s="13" t="str"/>
      <x:c r="AB637" s="13" t="str">
        <x:v>https://rplumber.ilo.org/data/indicator?format=.csv.gz&amp;id=EMP_TEMP_SEX_EC2_NB_A</x:v>
      </x:c>
    </x:row>
    <x:row r="638" ht="48" customHeight="1">
      <x:c r="A638" s="2" t="str">
        <x:v>DEU</x:v>
      </x:c>
      <x:c r="B638" s="2" t="str">
        <x:v>RSTU</x:v>
      </x:c>
      <x:c r="C638" s="2" t="str">
        <x:v>DEU</x:v>
      </x:c>
      <x:c r="D638" s="2" t="n">
        <x:v>2024</x:v>
      </x:c>
      <x:c r="E638" s="2" t="str">
        <x:v>EC2_ISIC4_R93</x:v>
      </x:c>
      <x:c r="F638" s="17" t="str">
        <x:v>Economic activity (ISIC-Rev.4), 2 digit level: 93 - Sports activities and amusement and recreation activities</x:v>
      </x:c>
      <x:c r="G638" s="19" t="n">
        <x:v>245.351</x:v>
      </x:c>
      <x:c r="H638" s="20" t="n">
        <x:v>1</x:v>
      </x:c>
      <x:c r="I638" s="19" t="n">
        <x:f>SUM(G635:G642)</x:f>
        <x:v>2003.787</x:v>
      </x:c>
      <x:c r="J638" s="20" t="n">
        <x:f>G638/I638*H638</x:f>
        <x:v>0.12244365294315214</x:v>
      </x:c>
      <x:c r="K638" s="2" t="str">
        <x:v>ISIC4:93</x:v>
      </x:c>
      <x:c r="L638" s="14" t="n">
        <x:f>'Crosswalk'!C87</x:f>
        <x:v>0</x:v>
      </x:c>
      <x:c r="M638" s="14" t="n">
        <x:f>'Crosswalk'!D87</x:f>
        <x:v>0</x:v>
      </x:c>
      <x:c r="N638" s="14" t="n">
        <x:f>'Crosswalk'!E87</x:f>
        <x:v>0</x:v>
      </x:c>
      <x:c r="O638" s="14" t="n">
        <x:f>'Crosswalk'!F87</x:f>
        <x:v>1</x:v>
      </x:c>
      <x:c r="P638" s="14" t="n">
        <x:f>'Crosswalk'!G87</x:f>
        <x:v>0</x:v>
      </x:c>
      <x:c r="Q638" s="14" t="n">
        <x:f>'Crosswalk'!H87</x:f>
        <x:v>0</x:v>
      </x:c>
      <x:c r="R638" s="14" t="n">
        <x:f>'Crosswalk'!I87</x:f>
        <x:v>0</x:v>
      </x:c>
      <x:c r="S638" s="14" t="n">
        <x:f>'Crosswalk'!J87</x:f>
        <x:v>0</x:v>
      </x:c>
      <x:c r="T638" s="14" t="n">
        <x:f>'Crosswalk'!K87</x:f>
        <x:v>0</x:v>
      </x:c>
      <x:c r="U638" s="14" t="n">
        <x:f>'Crosswalk'!L87</x:f>
        <x:v>0</x:v>
      </x:c>
      <x:c r="V638" s="14" t="n">
        <x:f>'Crosswalk'!M87</x:f>
        <x:v>0</x:v>
      </x:c>
      <x:c r="W638" s="14" t="n">
        <x:f>'Crosswalk'!N87</x:f>
        <x:v>0</x:v>
      </x:c>
      <x:c r="X638" s="17" t="str">
        <x:v>LFS - EU Labour Force Survey</x:v>
      </x:c>
      <x:c r="Y638" s="2" t="str"/>
      <x:c r="Z638" s="17" t="str">
        <x:v>Own-country 2024 division composition. Observed industry detail; within-group ratios only. Definitions may differ from ILO modelled margins.</x:v>
      </x:c>
      <x:c r="AA638" s="2" t="str"/>
      <x:c r="AB638" s="2" t="str">
        <x:v>https://rplumber.ilo.org/data/indicator?format=.csv.gz&amp;id=EMP_TEMP_SEX_EC2_NB_A</x:v>
      </x:c>
    </x:row>
    <x:row r="639" ht="48" customHeight="1">
      <x:c r="A639" s="13" t="str">
        <x:v>DEU</x:v>
      </x:c>
      <x:c r="B639" s="13" t="str">
        <x:v>RSTU</x:v>
      </x:c>
      <x:c r="C639" s="13" t="str">
        <x:v>DEU</x:v>
      </x:c>
      <x:c r="D639" s="13" t="n">
        <x:v>2024</x:v>
      </x:c>
      <x:c r="E639" s="13" t="str">
        <x:v>EC2_ISIC4_S94</x:v>
      </x:c>
      <x:c r="F639" s="18" t="str">
        <x:v>Economic activity (ISIC-Rev.4), 2 digit level: 94 - Activities of membership organizations</x:v>
      </x:c>
      <x:c r="G639" s="21" t="n">
        <x:v>491.758</x:v>
      </x:c>
      <x:c r="H639" s="22" t="n">
        <x:v>1</x:v>
      </x:c>
      <x:c r="I639" s="21" t="n">
        <x:f>SUM(G635:G642)</x:f>
        <x:v>2003.787</x:v>
      </x:c>
      <x:c r="J639" s="22" t="n">
        <x:f>G639/I639*H639</x:f>
        <x:v>0.24541430800778724</x:v>
      </x:c>
      <x:c r="K639" s="13" t="str">
        <x:v>ISIC4:94</x:v>
      </x:c>
      <x:c r="L639" s="15" t="n">
        <x:f>'Crosswalk'!C88</x:f>
        <x:v>0</x:v>
      </x:c>
      <x:c r="M639" s="15" t="n">
        <x:f>'Crosswalk'!D88</x:f>
        <x:v>0</x:v>
      </x:c>
      <x:c r="N639" s="15" t="n">
        <x:f>'Crosswalk'!E88</x:f>
        <x:v>0</x:v>
      </x:c>
      <x:c r="O639" s="15" t="n">
        <x:f>'Crosswalk'!F88</x:f>
        <x:v>0</x:v>
      </x:c>
      <x:c r="P639" s="15" t="n">
        <x:f>'Crosswalk'!G88</x:f>
        <x:v>0</x:v>
      </x:c>
      <x:c r="Q639" s="15" t="n">
        <x:f>'Crosswalk'!H88</x:f>
        <x:v>0</x:v>
      </x:c>
      <x:c r="R639" s="15" t="n">
        <x:f>'Crosswalk'!I88</x:f>
        <x:v>0</x:v>
      </x:c>
      <x:c r="S639" s="15" t="n">
        <x:f>'Crosswalk'!J88</x:f>
        <x:v>0</x:v>
      </x:c>
      <x:c r="T639" s="15" t="n">
        <x:f>'Crosswalk'!K88</x:f>
        <x:v>0</x:v>
      </x:c>
      <x:c r="U639" s="15" t="n">
        <x:f>'Crosswalk'!L88</x:f>
        <x:v>0</x:v>
      </x:c>
      <x:c r="V639" s="15" t="n">
        <x:f>'Crosswalk'!M88</x:f>
        <x:v>0</x:v>
      </x:c>
      <x:c r="W639" s="15" t="n">
        <x:f>'Crosswalk'!N88</x:f>
        <x:v>1</x:v>
      </x:c>
      <x:c r="X639" s="18" t="str">
        <x:v>LFS - EU Labour Force Survey</x:v>
      </x:c>
      <x:c r="Y639" s="13" t="str"/>
      <x:c r="Z639" s="18" t="str">
        <x:v>Own-country 2024 division composition. Observed industry detail; within-group ratios only. Definitions may differ from ILO modelled margins.</x:v>
      </x:c>
      <x:c r="AA639" s="13" t="str"/>
      <x:c r="AB639" s="13" t="str">
        <x:v>https://rplumber.ilo.org/data/indicator?format=.csv.gz&amp;id=EMP_TEMP_SEX_EC2_NB_A</x:v>
      </x:c>
    </x:row>
    <x:row r="640" ht="48" customHeight="1">
      <x:c r="A640" s="2" t="str">
        <x:v>DEU</x:v>
      </x:c>
      <x:c r="B640" s="2" t="str">
        <x:v>RSTU</x:v>
      </x:c>
      <x:c r="C640" s="2" t="str">
        <x:v>DEU</x:v>
      </x:c>
      <x:c r="D640" s="2" t="n">
        <x:v>2024</x:v>
      </x:c>
      <x:c r="E640" s="2" t="str">
        <x:v>EC2_ISIC4_S95</x:v>
      </x:c>
      <x:c r="F640" s="17" t="str">
        <x:v>Economic activity (ISIC-Rev.4), 2 digit level: 95 - Repair of computers and personal and household goods</x:v>
      </x:c>
      <x:c r="G640" s="19" t="n">
        <x:v>71.883</x:v>
      </x:c>
      <x:c r="H640" s="20" t="n">
        <x:v>1</x:v>
      </x:c>
      <x:c r="I640" s="19" t="n">
        <x:f>SUM(G635:G642)</x:f>
        <x:v>2003.787</x:v>
      </x:c>
      <x:c r="J640" s="20" t="n">
        <x:f>G640/I640*H640</x:f>
        <x:v>0.03587357338878833</x:v>
      </x:c>
      <x:c r="K640" s="2" t="str">
        <x:v>ISIC4:95</x:v>
      </x:c>
      <x:c r="L640" s="14" t="n">
        <x:f>'Crosswalk'!C89</x:f>
        <x:v>0</x:v>
      </x:c>
      <x:c r="M640" s="14" t="n">
        <x:f>'Crosswalk'!D89</x:f>
        <x:v>0</x:v>
      </x:c>
      <x:c r="N640" s="14" t="n">
        <x:f>'Crosswalk'!E89</x:f>
        <x:v>0</x:v>
      </x:c>
      <x:c r="O640" s="14" t="n">
        <x:f>'Crosswalk'!F89</x:f>
        <x:v>0.7</x:v>
      </x:c>
      <x:c r="P640" s="14" t="n">
        <x:f>'Crosswalk'!G89</x:f>
        <x:v>0</x:v>
      </x:c>
      <x:c r="Q640" s="14" t="n">
        <x:f>'Crosswalk'!H89</x:f>
        <x:v>0</x:v>
      </x:c>
      <x:c r="R640" s="14" t="n">
        <x:f>'Crosswalk'!I89</x:f>
        <x:v>0</x:v>
      </x:c>
      <x:c r="S640" s="14" t="n">
        <x:f>'Crosswalk'!J89</x:f>
        <x:v>0.3</x:v>
      </x:c>
      <x:c r="T640" s="14" t="n">
        <x:f>'Crosswalk'!K89</x:f>
        <x:v>0</x:v>
      </x:c>
      <x:c r="U640" s="14" t="n">
        <x:f>'Crosswalk'!L89</x:f>
        <x:v>0</x:v>
      </x:c>
      <x:c r="V640" s="14" t="n">
        <x:f>'Crosswalk'!M89</x:f>
        <x:v>0</x:v>
      </x:c>
      <x:c r="W640" s="14" t="n">
        <x:f>'Crosswalk'!N89</x:f>
        <x:v>0</x:v>
      </x:c>
      <x:c r="X640" s="17" t="str">
        <x:v>LFS - EU Labour Force Survey</x:v>
      </x:c>
      <x:c r="Y640" s="2" t="str"/>
      <x:c r="Z640" s="17" t="str">
        <x:v>Own-country 2024 division composition. Observed industry detail; within-group ratios only. Definitions may differ from ILO modelled margins.</x:v>
      </x:c>
      <x:c r="AA640" s="2" t="str"/>
      <x:c r="AB640" s="2" t="str">
        <x:v>https://rplumber.ilo.org/data/indicator?format=.csv.gz&amp;id=EMP_TEMP_SEX_EC2_NB_A</x:v>
      </x:c>
    </x:row>
    <x:row r="641" ht="48" customHeight="1">
      <x:c r="A641" s="13" t="str">
        <x:v>DEU</x:v>
      </x:c>
      <x:c r="B641" s="13" t="str">
        <x:v>RSTU</x:v>
      </x:c>
      <x:c r="C641" s="13" t="str">
        <x:v>DEU</x:v>
      </x:c>
      <x:c r="D641" s="13" t="n">
        <x:v>2024</x:v>
      </x:c>
      <x:c r="E641" s="13" t="str">
        <x:v>EC2_ISIC4_S96</x:v>
      </x:c>
      <x:c r="F641" s="18" t="str">
        <x:v>Economic activity (ISIC-Rev.4), 2 digit level: 96 - Other personal service activities</x:v>
      </x:c>
      <x:c r="G641" s="21" t="n">
        <x:v>744.469</x:v>
      </x:c>
      <x:c r="H641" s="22" t="n">
        <x:v>1</x:v>
      </x:c>
      <x:c r="I641" s="21" t="n">
        <x:f>SUM(G635:G642)</x:f>
        <x:v>2003.787</x:v>
      </x:c>
      <x:c r="J641" s="22" t="n">
        <x:f>G641/I641*H641</x:f>
        <x:v>0.37153100604006317</x:v>
      </x:c>
      <x:c r="K641" s="13" t="str">
        <x:v>ISIC4:96</x:v>
      </x:c>
      <x:c r="L641" s="15" t="n">
        <x:f>'Crosswalk'!C90</x:f>
        <x:v>0</x:v>
      </x:c>
      <x:c r="M641" s="15" t="n">
        <x:f>'Crosswalk'!D90</x:f>
        <x:v>0</x:v>
      </x:c>
      <x:c r="N641" s="15" t="n">
        <x:f>'Crosswalk'!E90</x:f>
        <x:v>0</x:v>
      </x:c>
      <x:c r="O641" s="15" t="n">
        <x:f>'Crosswalk'!F90</x:f>
        <x:v>1</x:v>
      </x:c>
      <x:c r="P641" s="15" t="n">
        <x:f>'Crosswalk'!G90</x:f>
        <x:v>0</x:v>
      </x:c>
      <x:c r="Q641" s="15" t="n">
        <x:f>'Crosswalk'!H90</x:f>
        <x:v>0</x:v>
      </x:c>
      <x:c r="R641" s="15" t="n">
        <x:f>'Crosswalk'!I90</x:f>
        <x:v>0</x:v>
      </x:c>
      <x:c r="S641" s="15" t="n">
        <x:f>'Crosswalk'!J90</x:f>
        <x:v>0</x:v>
      </x:c>
      <x:c r="T641" s="15" t="n">
        <x:f>'Crosswalk'!K90</x:f>
        <x:v>0</x:v>
      </x:c>
      <x:c r="U641" s="15" t="n">
        <x:f>'Crosswalk'!L90</x:f>
        <x:v>0</x:v>
      </x:c>
      <x:c r="V641" s="15" t="n">
        <x:f>'Crosswalk'!M90</x:f>
        <x:v>0</x:v>
      </x:c>
      <x:c r="W641" s="15" t="n">
        <x:f>'Crosswalk'!N90</x:f>
        <x:v>0</x:v>
      </x:c>
      <x:c r="X641" s="18" t="str">
        <x:v>LFS - EU Labour Force Survey</x:v>
      </x:c>
      <x:c r="Y641" s="13" t="str"/>
      <x:c r="Z641" s="18" t="str">
        <x:v>Own-country 2024 division composition. Observed industry detail; within-group ratios only. Definitions may differ from ILO modelled margins.</x:v>
      </x:c>
      <x:c r="AA641" s="13" t="str"/>
      <x:c r="AB641" s="13" t="str">
        <x:v>https://rplumber.ilo.org/data/indicator?format=.csv.gz&amp;id=EMP_TEMP_SEX_EC2_NB_A</x:v>
      </x:c>
    </x:row>
    <x:row r="642" ht="48" customHeight="1">
      <x:c r="A642" s="2" t="str">
        <x:v>DEU</x:v>
      </x:c>
      <x:c r="B642" s="2" t="str">
        <x:v>RSTU</x:v>
      </x:c>
      <x:c r="C642" s="2" t="str">
        <x:v>DEU</x:v>
      </x:c>
      <x:c r="D642" s="2" t="n">
        <x:v>2024</x:v>
      </x:c>
      <x:c r="E642" s="2" t="str">
        <x:v>EC2_ISIC4_T97</x:v>
      </x:c>
      <x:c r="F642" s="17" t="str">
        <x:v>Economic activity (ISIC-Rev.4), 2 digit level: 97 - Activities of households as employers of domestic personnel</x:v>
      </x:c>
      <x:c r="G642" s="19" t="n">
        <x:v>112.571</x:v>
      </x:c>
      <x:c r="H642" s="20" t="n">
        <x:v>1</x:v>
      </x:c>
      <x:c r="I642" s="19" t="n">
        <x:f>SUM(G635:G642)</x:f>
        <x:v>2003.787</x:v>
      </x:c>
      <x:c r="J642" s="20" t="n">
        <x:f>G642/I642*H642</x:f>
        <x:v>0.05617912482713981</x:v>
      </x:c>
      <x:c r="K642" s="2" t="str">
        <x:v>ISIC4:97</x:v>
      </x:c>
      <x:c r="L642" s="14" t="n">
        <x:f>'Crosswalk'!C91</x:f>
        <x:v>0</x:v>
      </x:c>
      <x:c r="M642" s="14" t="n">
        <x:f>'Crosswalk'!D91</x:f>
        <x:v>0</x:v>
      </x:c>
      <x:c r="N642" s="14" t="n">
        <x:f>'Crosswalk'!E91</x:f>
        <x:v>0</x:v>
      </x:c>
      <x:c r="O642" s="14" t="n">
        <x:f>'Crosswalk'!F91</x:f>
        <x:v>0</x:v>
      </x:c>
      <x:c r="P642" s="14" t="n">
        <x:f>'Crosswalk'!G91</x:f>
        <x:v>0</x:v>
      </x:c>
      <x:c r="Q642" s="14" t="n">
        <x:f>'Crosswalk'!H91</x:f>
        <x:v>0</x:v>
      </x:c>
      <x:c r="R642" s="14" t="n">
        <x:f>'Crosswalk'!I91</x:f>
        <x:v>0</x:v>
      </x:c>
      <x:c r="S642" s="14" t="n">
        <x:f>'Crosswalk'!J91</x:f>
        <x:v>0</x:v>
      </x:c>
      <x:c r="T642" s="14" t="n">
        <x:f>'Crosswalk'!K91</x:f>
        <x:v>0</x:v>
      </x:c>
      <x:c r="U642" s="14" t="n">
        <x:f>'Crosswalk'!L91</x:f>
        <x:v>0</x:v>
      </x:c>
      <x:c r="V642" s="14" t="n">
        <x:f>'Crosswalk'!M91</x:f>
        <x:v>0</x:v>
      </x:c>
      <x:c r="W642" s="14" t="n">
        <x:f>'Crosswalk'!N91</x:f>
        <x:v>1</x:v>
      </x:c>
      <x:c r="X642" s="17" t="str">
        <x:v>LFS - EU Labour Force Survey</x:v>
      </x:c>
      <x:c r="Y642" s="2" t="str"/>
      <x:c r="Z642" s="17" t="str">
        <x:v>Own-country 2024 division composition. Observed industry detail; within-group ratios only. Definitions may differ from ILO modelled margins.</x:v>
      </x:c>
      <x:c r="AA642" s="2" t="str"/>
      <x:c r="AB642" s="2" t="str">
        <x:v>https://rplumber.ilo.org/data/indicator?format=.csv.gz&amp;id=EMP_TEMP_SEX_EC2_NB_A</x:v>
      </x:c>
    </x:row>
    <x:row r="643" ht="48" customHeight="1">
      <x:c r="A643" s="13" t="str">
        <x:v>IND</x:v>
      </x:c>
      <x:c r="B643" s="13" t="str">
        <x:v>A</x:v>
      </x:c>
      <x:c r="C643" s="13" t="str">
        <x:v>IND</x:v>
      </x:c>
      <x:c r="D643" s="13" t="n">
        <x:v>2024</x:v>
      </x:c>
      <x:c r="E643" s="13" t="str">
        <x:v>EC2_ISIC4_A01</x:v>
      </x:c>
      <x:c r="F643" s="18" t="str">
        <x:v>Economic activity (ISIC-Rev.4), 2 digit level: 01 - Crop and animal production, hunting and related service activities</x:v>
      </x:c>
      <x:c r="G643" s="21" t="n">
        <x:v>200432.685</x:v>
      </x:c>
      <x:c r="H643" s="22" t="n">
        <x:v>1</x:v>
      </x:c>
      <x:c r="I643" s="21" t="n">
        <x:f>SUM(G643:G645)</x:f>
        <x:v>204485.977</x:v>
      </x:c>
      <x:c r="J643" s="22" t="n">
        <x:f>G643/I643*H643</x:f>
        <x:v>0.9801781419955266</x:v>
      </x:c>
      <x:c r="K643" s="13" t="str">
        <x:v>ISIC4:01</x:v>
      </x:c>
      <x:c r="L643" s="15" t="n">
        <x:f>'Crosswalk'!C6</x:f>
        <x:v>0</x:v>
      </x:c>
      <x:c r="M643" s="15" t="n">
        <x:f>'Crosswalk'!D6</x:f>
        <x:v>0</x:v>
      </x:c>
      <x:c r="N643" s="15" t="n">
        <x:f>'Crosswalk'!E6</x:f>
        <x:v>0</x:v>
      </x:c>
      <x:c r="O643" s="15" t="n">
        <x:f>'Crosswalk'!F6</x:f>
        <x:v>0</x:v>
      </x:c>
      <x:c r="P643" s="15" t="n">
        <x:f>'Crosswalk'!G6</x:f>
        <x:v>1</x:v>
      </x:c>
      <x:c r="Q643" s="15" t="n">
        <x:f>'Crosswalk'!H6</x:f>
        <x:v>0</x:v>
      </x:c>
      <x:c r="R643" s="15" t="n">
        <x:f>'Crosswalk'!I6</x:f>
        <x:v>0</x:v>
      </x:c>
      <x:c r="S643" s="15" t="n">
        <x:f>'Crosswalk'!J6</x:f>
        <x:v>0</x:v>
      </x:c>
      <x:c r="T643" s="15" t="n">
        <x:f>'Crosswalk'!K6</x:f>
        <x:v>0</x:v>
      </x:c>
      <x:c r="U643" s="15" t="n">
        <x:f>'Crosswalk'!L6</x:f>
        <x:v>0</x:v>
      </x:c>
      <x:c r="V643" s="15" t="n">
        <x:f>'Crosswalk'!M6</x:f>
        <x:v>0</x:v>
      </x:c>
      <x:c r="W643" s="15" t="n">
        <x:f>'Crosswalk'!N6</x:f>
        <x:v>0</x:v>
      </x:c>
      <x:c r="X643" s="18" t="str">
        <x:v>LFS - Periodic Labour Force Survey</x:v>
      </x:c>
      <x:c r="Y643" s="13" t="str"/>
      <x:c r="Z643" s="18" t="str">
        <x:v>Own-country 2024 division composition. Observed industry detail; within-group ratios only. Definitions may differ from ILO modelled margins.</x:v>
      </x:c>
      <x:c r="AA643" s="13" t="str"/>
      <x:c r="AB643" s="13" t="str">
        <x:v>https://rplumber.ilo.org/data/indicator?format=.csv.gz&amp;id=EMP_TEMP_SEX_EC2_NB_A</x:v>
      </x:c>
    </x:row>
    <x:row r="644" ht="48" customHeight="1">
      <x:c r="A644" s="2" t="str">
        <x:v>IND</x:v>
      </x:c>
      <x:c r="B644" s="2" t="str">
        <x:v>A</x:v>
      </x:c>
      <x:c r="C644" s="2" t="str">
        <x:v>IND</x:v>
      </x:c>
      <x:c r="D644" s="2" t="n">
        <x:v>2024</x:v>
      </x:c>
      <x:c r="E644" s="2" t="str">
        <x:v>EC2_ISIC4_A02</x:v>
      </x:c>
      <x:c r="F644" s="17" t="str">
        <x:v>Economic activity (ISIC-Rev.4), 2 digit level: 02 - Forestry and logging</x:v>
      </x:c>
      <x:c r="G644" s="19" t="n">
        <x:v>2659.909</x:v>
      </x:c>
      <x:c r="H644" s="20" t="n">
        <x:v>1</x:v>
      </x:c>
      <x:c r="I644" s="19" t="n">
        <x:f>SUM(G643:G645)</x:f>
        <x:v>204485.977</x:v>
      </x:c>
      <x:c r="J644" s="20" t="n">
        <x:f>G644/I644*H644</x:f>
        <x:v>0.013007781946827581</x:v>
      </x:c>
      <x:c r="K644" s="2" t="str">
        <x:v>ISIC4:02</x:v>
      </x:c>
      <x:c r="L644" s="14" t="n">
        <x:f>'Crosswalk'!C7</x:f>
        <x:v>0</x:v>
      </x:c>
      <x:c r="M644" s="14" t="n">
        <x:f>'Crosswalk'!D7</x:f>
        <x:v>1</x:v>
      </x:c>
      <x:c r="N644" s="14" t="n">
        <x:f>'Crosswalk'!E7</x:f>
        <x:v>0</x:v>
      </x:c>
      <x:c r="O644" s="14" t="n">
        <x:f>'Crosswalk'!F7</x:f>
        <x:v>0</x:v>
      </x:c>
      <x:c r="P644" s="14" t="n">
        <x:f>'Crosswalk'!G7</x:f>
        <x:v>0</x:v>
      </x:c>
      <x:c r="Q644" s="14" t="n">
        <x:f>'Crosswalk'!H7</x:f>
        <x:v>0</x:v>
      </x:c>
      <x:c r="R644" s="14" t="n">
        <x:f>'Crosswalk'!I7</x:f>
        <x:v>0</x:v>
      </x:c>
      <x:c r="S644" s="14" t="n">
        <x:f>'Crosswalk'!J7</x:f>
        <x:v>0</x:v>
      </x:c>
      <x:c r="T644" s="14" t="n">
        <x:f>'Crosswalk'!K7</x:f>
        <x:v>0</x:v>
      </x:c>
      <x:c r="U644" s="14" t="n">
        <x:f>'Crosswalk'!L7</x:f>
        <x:v>0</x:v>
      </x:c>
      <x:c r="V644" s="14" t="n">
        <x:f>'Crosswalk'!M7</x:f>
        <x:v>0</x:v>
      </x:c>
      <x:c r="W644" s="14" t="n">
        <x:f>'Crosswalk'!N7</x:f>
        <x:v>0</x:v>
      </x:c>
      <x:c r="X644" s="17" t="str">
        <x:v>LFS - Periodic Labour Force Survey</x:v>
      </x:c>
      <x:c r="Y644" s="2" t="str"/>
      <x:c r="Z644" s="17" t="str">
        <x:v>Own-country 2024 division composition. Observed industry detail; within-group ratios only. Definitions may differ from ILO modelled margins.</x:v>
      </x:c>
      <x:c r="AA644" s="2" t="str"/>
      <x:c r="AB644" s="2" t="str">
        <x:v>https://rplumber.ilo.org/data/indicator?format=.csv.gz&amp;id=EMP_TEMP_SEX_EC2_NB_A</x:v>
      </x:c>
    </x:row>
    <x:row r="645" ht="48" customHeight="1">
      <x:c r="A645" s="13" t="str">
        <x:v>IND</x:v>
      </x:c>
      <x:c r="B645" s="13" t="str">
        <x:v>A</x:v>
      </x:c>
      <x:c r="C645" s="13" t="str">
        <x:v>IND</x:v>
      </x:c>
      <x:c r="D645" s="13" t="n">
        <x:v>2024</x:v>
      </x:c>
      <x:c r="E645" s="13" t="str">
        <x:v>EC2_ISIC4_A03</x:v>
      </x:c>
      <x:c r="F645" s="18" t="str">
        <x:v>Economic activity (ISIC-Rev.4), 2 digit level: 03 - Fishing and aquaculture</x:v>
      </x:c>
      <x:c r="G645" s="21" t="n">
        <x:v>1393.383</x:v>
      </x:c>
      <x:c r="H645" s="22" t="n">
        <x:v>1</x:v>
      </x:c>
      <x:c r="I645" s="21" t="n">
        <x:f>SUM(G643:G645)</x:f>
        <x:v>204485.977</x:v>
      </x:c>
      <x:c r="J645" s="22" t="n">
        <x:f>G645/I645*H645</x:f>
        <x:v>0.006814076057645752</x:v>
      </x:c>
      <x:c r="K645" s="13" t="str">
        <x:v>ISIC4:03</x:v>
      </x:c>
      <x:c r="L645" s="15" t="n">
        <x:f>'Crosswalk'!C8</x:f>
        <x:v>0</x:v>
      </x:c>
      <x:c r="M645" s="15" t="n">
        <x:f>'Crosswalk'!D8</x:f>
        <x:v>0</x:v>
      </x:c>
      <x:c r="N645" s="15" t="n">
        <x:f>'Crosswalk'!E8</x:f>
        <x:v>0</x:v>
      </x:c>
      <x:c r="O645" s="15" t="n">
        <x:f>'Crosswalk'!F8</x:f>
        <x:v>0</x:v>
      </x:c>
      <x:c r="P645" s="15" t="n">
        <x:f>'Crosswalk'!G8</x:f>
        <x:v>1</x:v>
      </x:c>
      <x:c r="Q645" s="15" t="n">
        <x:f>'Crosswalk'!H8</x:f>
        <x:v>0</x:v>
      </x:c>
      <x:c r="R645" s="15" t="n">
        <x:f>'Crosswalk'!I8</x:f>
        <x:v>0</x:v>
      </x:c>
      <x:c r="S645" s="15" t="n">
        <x:f>'Crosswalk'!J8</x:f>
        <x:v>0</x:v>
      </x:c>
      <x:c r="T645" s="15" t="n">
        <x:f>'Crosswalk'!K8</x:f>
        <x:v>0</x:v>
      </x:c>
      <x:c r="U645" s="15" t="n">
        <x:f>'Crosswalk'!L8</x:f>
        <x:v>0</x:v>
      </x:c>
      <x:c r="V645" s="15" t="n">
        <x:f>'Crosswalk'!M8</x:f>
        <x:v>0</x:v>
      </x:c>
      <x:c r="W645" s="15" t="n">
        <x:f>'Crosswalk'!N8</x:f>
        <x:v>0</x:v>
      </x:c>
      <x:c r="X645" s="18" t="str">
        <x:v>LFS - Periodic Labour Force Survey</x:v>
      </x:c>
      <x:c r="Y645" s="13" t="str"/>
      <x:c r="Z645" s="18" t="str">
        <x:v>Own-country 2024 division composition. Observed industry detail; within-group ratios only. Definitions may differ from ILO modelled margins.</x:v>
      </x:c>
      <x:c r="AA645" s="13" t="str"/>
      <x:c r="AB645" s="13" t="str">
        <x:v>https://rplumber.ilo.org/data/indicator?format=.csv.gz&amp;id=EMP_TEMP_SEX_EC2_NB_A</x:v>
      </x:c>
    </x:row>
    <x:row r="646" ht="48" customHeight="1">
      <x:c r="A646" s="2" t="str">
        <x:v>IND</x:v>
      </x:c>
      <x:c r="B646" s="2" t="str">
        <x:v>B</x:v>
      </x:c>
      <x:c r="C646" s="2" t="str">
        <x:v>IND</x:v>
      </x:c>
      <x:c r="D646" s="2" t="n">
        <x:v>2024</x:v>
      </x:c>
      <x:c r="E646" s="2" t="str">
        <x:v>EC2_ISIC4_B05</x:v>
      </x:c>
      <x:c r="F646" s="17" t="str">
        <x:v>Economic activity (ISIC-Rev.4), 2 digit level: 05 - Mining of coal and lignite</x:v>
      </x:c>
      <x:c r="G646" s="19" t="n">
        <x:v>404.141</x:v>
      </x:c>
      <x:c r="H646" s="20" t="n">
        <x:v>1</x:v>
      </x:c>
      <x:c r="I646" s="19" t="n">
        <x:f>SUM(G646:G650)</x:f>
        <x:v>1286.4479999999999</x:v>
      </x:c>
      <x:c r="J646" s="20" t="n">
        <x:f>G646/I646*H646</x:f>
        <x:v>0.3141526124647091</x:v>
      </x:c>
      <x:c r="K646" s="2" t="str">
        <x:v>ISIC4:05</x:v>
      </x:c>
      <x:c r="L646" s="14" t="n">
        <x:f>'Crosswalk'!C9</x:f>
        <x:v>1</x:v>
      </x:c>
      <x:c r="M646" s="14" t="n">
        <x:f>'Crosswalk'!D9</x:f>
        <x:v>0</x:v>
      </x:c>
      <x:c r="N646" s="14" t="n">
        <x:f>'Crosswalk'!E9</x:f>
        <x:v>0</x:v>
      </x:c>
      <x:c r="O646" s="14" t="n">
        <x:f>'Crosswalk'!F9</x:f>
        <x:v>0</x:v>
      </x:c>
      <x:c r="P646" s="14" t="n">
        <x:f>'Crosswalk'!G9</x:f>
        <x:v>0</x:v>
      </x:c>
      <x:c r="Q646" s="14" t="n">
        <x:f>'Crosswalk'!H9</x:f>
        <x:v>0</x:v>
      </x:c>
      <x:c r="R646" s="14" t="n">
        <x:f>'Crosswalk'!I9</x:f>
        <x:v>0</x:v>
      </x:c>
      <x:c r="S646" s="14" t="n">
        <x:f>'Crosswalk'!J9</x:f>
        <x:v>0</x:v>
      </x:c>
      <x:c r="T646" s="14" t="n">
        <x:f>'Crosswalk'!K9</x:f>
        <x:v>0</x:v>
      </x:c>
      <x:c r="U646" s="14" t="n">
        <x:f>'Crosswalk'!L9</x:f>
        <x:v>0</x:v>
      </x:c>
      <x:c r="V646" s="14" t="n">
        <x:f>'Crosswalk'!M9</x:f>
        <x:v>0</x:v>
      </x:c>
      <x:c r="W646" s="14" t="n">
        <x:f>'Crosswalk'!N9</x:f>
        <x:v>0</x:v>
      </x:c>
      <x:c r="X646" s="17" t="str">
        <x:v>LFS - Periodic Labour Force Survey</x:v>
      </x:c>
      <x:c r="Y646" s="2" t="str"/>
      <x:c r="Z646" s="17" t="str">
        <x:v>Own-country 2024 division composition. Observed industry detail; within-group ratios only. Definitions may differ from ILO modelled margins.</x:v>
      </x:c>
      <x:c r="AA646" s="2" t="str"/>
      <x:c r="AB646" s="2" t="str">
        <x:v>https://rplumber.ilo.org/data/indicator?format=.csv.gz&amp;id=EMP_TEMP_SEX_EC2_NB_A</x:v>
      </x:c>
    </x:row>
    <x:row r="647" ht="48" customHeight="1">
      <x:c r="A647" s="13" t="str">
        <x:v>IND</x:v>
      </x:c>
      <x:c r="B647" s="13" t="str">
        <x:v>B</x:v>
      </x:c>
      <x:c r="C647" s="13" t="str">
        <x:v>IND</x:v>
      </x:c>
      <x:c r="D647" s="13" t="n">
        <x:v>2024</x:v>
      </x:c>
      <x:c r="E647" s="13" t="str">
        <x:v>EC2_ISIC4_B06</x:v>
      </x:c>
      <x:c r="F647" s="18" t="str">
        <x:v>Economic activity (ISIC-Rev.4), 2 digit level: 06 - Extraction of crude petroleum and natural gas</x:v>
      </x:c>
      <x:c r="G647" s="21" t="n">
        <x:v>21.909</x:v>
      </x:c>
      <x:c r="H647" s="22" t="n">
        <x:v>1</x:v>
      </x:c>
      <x:c r="I647" s="21" t="n">
        <x:f>SUM(G646:G650)</x:f>
        <x:v>1286.4479999999999</x:v>
      </x:c>
      <x:c r="J647" s="22" t="n">
        <x:f>G647/I647*H647</x:f>
        <x:v>0.01703061452930861</x:v>
      </x:c>
      <x:c r="K647" s="13" t="str">
        <x:v>ISIC4:06</x:v>
      </x:c>
      <x:c r="L647" s="15" t="n">
        <x:f>'Crosswalk'!C10</x:f>
        <x:v>1</x:v>
      </x:c>
      <x:c r="M647" s="15" t="n">
        <x:f>'Crosswalk'!D10</x:f>
        <x:v>0</x:v>
      </x:c>
      <x:c r="N647" s="15" t="n">
        <x:f>'Crosswalk'!E10</x:f>
        <x:v>0</x:v>
      </x:c>
      <x:c r="O647" s="15" t="n">
        <x:f>'Crosswalk'!F10</x:f>
        <x:v>0</x:v>
      </x:c>
      <x:c r="P647" s="15" t="n">
        <x:f>'Crosswalk'!G10</x:f>
        <x:v>0</x:v>
      </x:c>
      <x:c r="Q647" s="15" t="n">
        <x:f>'Crosswalk'!H10</x:f>
        <x:v>0</x:v>
      </x:c>
      <x:c r="R647" s="15" t="n">
        <x:f>'Crosswalk'!I10</x:f>
        <x:v>0</x:v>
      </x:c>
      <x:c r="S647" s="15" t="n">
        <x:f>'Crosswalk'!J10</x:f>
        <x:v>0</x:v>
      </x:c>
      <x:c r="T647" s="15" t="n">
        <x:f>'Crosswalk'!K10</x:f>
        <x:v>0</x:v>
      </x:c>
      <x:c r="U647" s="15" t="n">
        <x:f>'Crosswalk'!L10</x:f>
        <x:v>0</x:v>
      </x:c>
      <x:c r="V647" s="15" t="n">
        <x:f>'Crosswalk'!M10</x:f>
        <x:v>0</x:v>
      </x:c>
      <x:c r="W647" s="15" t="n">
        <x:f>'Crosswalk'!N10</x:f>
        <x:v>0</x:v>
      </x:c>
      <x:c r="X647" s="18" t="str">
        <x:v>LFS - Periodic Labour Force Survey</x:v>
      </x:c>
      <x:c r="Y647" s="13" t="str"/>
      <x:c r="Z647" s="18" t="str">
        <x:v>Own-country 2024 division composition. Observed industry detail; within-group ratios only. Definitions may differ from ILO modelled margins.</x:v>
      </x:c>
      <x:c r="AA647" s="13" t="str"/>
      <x:c r="AB647" s="13" t="str">
        <x:v>https://rplumber.ilo.org/data/indicator?format=.csv.gz&amp;id=EMP_TEMP_SEX_EC2_NB_A</x:v>
      </x:c>
    </x:row>
    <x:row r="648" ht="48" customHeight="1">
      <x:c r="A648" s="2" t="str">
        <x:v>IND</x:v>
      </x:c>
      <x:c r="B648" s="2" t="str">
        <x:v>B</x:v>
      </x:c>
      <x:c r="C648" s="2" t="str">
        <x:v>IND</x:v>
      </x:c>
      <x:c r="D648" s="2" t="n">
        <x:v>2024</x:v>
      </x:c>
      <x:c r="E648" s="2" t="str">
        <x:v>EC2_ISIC4_B07</x:v>
      </x:c>
      <x:c r="F648" s="17" t="str">
        <x:v>Economic activity (ISIC-Rev.4), 2 digit level: 07 - Mining of metal ores</x:v>
      </x:c>
      <x:c r="G648" s="19" t="n">
        <x:v>207.207</x:v>
      </x:c>
      <x:c r="H648" s="20" t="n">
        <x:v>1</x:v>
      </x:c>
      <x:c r="I648" s="19" t="n">
        <x:f>SUM(G646:G650)</x:f>
        <x:v>1286.4479999999999</x:v>
      </x:c>
      <x:c r="J648" s="20" t="n">
        <x:f>G648/I648*H648</x:f>
        <x:v>0.16106908324316258</x:v>
      </x:c>
      <x:c r="K648" s="2" t="str">
        <x:v>ISIC4:07</x:v>
      </x:c>
      <x:c r="L648" s="14" t="n">
        <x:f>'Crosswalk'!C11</x:f>
        <x:v>0</x:v>
      </x:c>
      <x:c r="M648" s="14" t="n">
        <x:f>'Crosswalk'!D11</x:f>
        <x:v>1</x:v>
      </x:c>
      <x:c r="N648" s="14" t="n">
        <x:f>'Crosswalk'!E11</x:f>
        <x:v>0</x:v>
      </x:c>
      <x:c r="O648" s="14" t="n">
        <x:f>'Crosswalk'!F11</x:f>
        <x:v>0</x:v>
      </x:c>
      <x:c r="P648" s="14" t="n">
        <x:f>'Crosswalk'!G11</x:f>
        <x:v>0</x:v>
      </x:c>
      <x:c r="Q648" s="14" t="n">
        <x:f>'Crosswalk'!H11</x:f>
        <x:v>0</x:v>
      </x:c>
      <x:c r="R648" s="14" t="n">
        <x:f>'Crosswalk'!I11</x:f>
        <x:v>0</x:v>
      </x:c>
      <x:c r="S648" s="14" t="n">
        <x:f>'Crosswalk'!J11</x:f>
        <x:v>0</x:v>
      </x:c>
      <x:c r="T648" s="14" t="n">
        <x:f>'Crosswalk'!K11</x:f>
        <x:v>0</x:v>
      </x:c>
      <x:c r="U648" s="14" t="n">
        <x:f>'Crosswalk'!L11</x:f>
        <x:v>0</x:v>
      </x:c>
      <x:c r="V648" s="14" t="n">
        <x:f>'Crosswalk'!M11</x:f>
        <x:v>0</x:v>
      </x:c>
      <x:c r="W648" s="14" t="n">
        <x:f>'Crosswalk'!N11</x:f>
        <x:v>0</x:v>
      </x:c>
      <x:c r="X648" s="17" t="str">
        <x:v>LFS - Periodic Labour Force Survey</x:v>
      </x:c>
      <x:c r="Y648" s="2" t="str"/>
      <x:c r="Z648" s="17" t="str">
        <x:v>Own-country 2024 division composition. Observed industry detail; within-group ratios only. Definitions may differ from ILO modelled margins.</x:v>
      </x:c>
      <x:c r="AA648" s="2" t="str"/>
      <x:c r="AB648" s="2" t="str">
        <x:v>https://rplumber.ilo.org/data/indicator?format=.csv.gz&amp;id=EMP_TEMP_SEX_EC2_NB_A</x:v>
      </x:c>
    </x:row>
    <x:row r="649" ht="48" customHeight="1">
      <x:c r="A649" s="13" t="str">
        <x:v>IND</x:v>
      </x:c>
      <x:c r="B649" s="13" t="str">
        <x:v>B</x:v>
      </x:c>
      <x:c r="C649" s="13" t="str">
        <x:v>IND</x:v>
      </x:c>
      <x:c r="D649" s="13" t="n">
        <x:v>2024</x:v>
      </x:c>
      <x:c r="E649" s="13" t="str">
        <x:v>EC2_ISIC4_B08</x:v>
      </x:c>
      <x:c r="F649" s="18" t="str">
        <x:v>Economic activity (ISIC-Rev.4), 2 digit level: 08 - Other mining and quarrying</x:v>
      </x:c>
      <x:c r="G649" s="21" t="n">
        <x:v>615.542</x:v>
      </x:c>
      <x:c r="H649" s="22" t="n">
        <x:v>1</x:v>
      </x:c>
      <x:c r="I649" s="21" t="n">
        <x:f>SUM(G646:G650)</x:f>
        <x:v>1286.4479999999999</x:v>
      </x:c>
      <x:c r="J649" s="22" t="n">
        <x:f>G649/I649*H649</x:f>
        <x:v>0.4784818352549035</x:v>
      </x:c>
      <x:c r="K649" s="13" t="str">
        <x:v>ISIC4:08</x:v>
      </x:c>
      <x:c r="L649" s="15" t="n">
        <x:f>'Crosswalk'!C12</x:f>
        <x:v>0</x:v>
      </x:c>
      <x:c r="M649" s="15" t="n">
        <x:f>'Crosswalk'!D12</x:f>
        <x:v>1</x:v>
      </x:c>
      <x:c r="N649" s="15" t="n">
        <x:f>'Crosswalk'!E12</x:f>
        <x:v>0</x:v>
      </x:c>
      <x:c r="O649" s="15" t="n">
        <x:f>'Crosswalk'!F12</x:f>
        <x:v>0</x:v>
      </x:c>
      <x:c r="P649" s="15" t="n">
        <x:f>'Crosswalk'!G12</x:f>
        <x:v>0</x:v>
      </x:c>
      <x:c r="Q649" s="15" t="n">
        <x:f>'Crosswalk'!H12</x:f>
        <x:v>0</x:v>
      </x:c>
      <x:c r="R649" s="15" t="n">
        <x:f>'Crosswalk'!I12</x:f>
        <x:v>0</x:v>
      </x:c>
      <x:c r="S649" s="15" t="n">
        <x:f>'Crosswalk'!J12</x:f>
        <x:v>0</x:v>
      </x:c>
      <x:c r="T649" s="15" t="n">
        <x:f>'Crosswalk'!K12</x:f>
        <x:v>0</x:v>
      </x:c>
      <x:c r="U649" s="15" t="n">
        <x:f>'Crosswalk'!L12</x:f>
        <x:v>0</x:v>
      </x:c>
      <x:c r="V649" s="15" t="n">
        <x:f>'Crosswalk'!M12</x:f>
        <x:v>0</x:v>
      </x:c>
      <x:c r="W649" s="15" t="n">
        <x:f>'Crosswalk'!N12</x:f>
        <x:v>0</x:v>
      </x:c>
      <x:c r="X649" s="18" t="str">
        <x:v>LFS - Periodic Labour Force Survey</x:v>
      </x:c>
      <x:c r="Y649" s="13" t="str"/>
      <x:c r="Z649" s="18" t="str">
        <x:v>Own-country 2024 division composition. Observed industry detail; within-group ratios only. Definitions may differ from ILO modelled margins.</x:v>
      </x:c>
      <x:c r="AA649" s="13" t="str"/>
      <x:c r="AB649" s="13" t="str">
        <x:v>https://rplumber.ilo.org/data/indicator?format=.csv.gz&amp;id=EMP_TEMP_SEX_EC2_NB_A</x:v>
      </x:c>
    </x:row>
    <x:row r="650" ht="48" customHeight="1">
      <x:c r="A650" s="2" t="str">
        <x:v>IND</x:v>
      </x:c>
      <x:c r="B650" s="2" t="str">
        <x:v>B</x:v>
      </x:c>
      <x:c r="C650" s="2" t="str">
        <x:v>IND</x:v>
      </x:c>
      <x:c r="D650" s="2" t="n">
        <x:v>2024</x:v>
      </x:c>
      <x:c r="E650" s="2" t="str">
        <x:v>EC2_ISIC4_B09</x:v>
      </x:c>
      <x:c r="F650" s="17" t="str">
        <x:v>Economic activity (ISIC-Rev.4), 2 digit level: 09 - Mining support service activities</x:v>
      </x:c>
      <x:c r="G650" s="19" t="n">
        <x:v>37.649</x:v>
      </x:c>
      <x:c r="H650" s="20" t="n">
        <x:v>1</x:v>
      </x:c>
      <x:c r="I650" s="19" t="n">
        <x:f>SUM(G646:G650)</x:f>
        <x:v>1286.4479999999999</x:v>
      </x:c>
      <x:c r="J650" s="20" t="n">
        <x:f>G650/I650*H650</x:f>
        <x:v>0.029265854507916376</x:v>
      </x:c>
      <x:c r="K650" s="2" t="str">
        <x:v>ISIC4:09</x:v>
      </x:c>
      <x:c r="L650" s="14" t="n">
        <x:f>'Crosswalk'!C13</x:f>
        <x:v>0.8</x:v>
      </x:c>
      <x:c r="M650" s="14" t="n">
        <x:f>'Crosswalk'!D13</x:f>
        <x:v>0.2</x:v>
      </x:c>
      <x:c r="N650" s="14" t="n">
        <x:f>'Crosswalk'!E13</x:f>
        <x:v>0</x:v>
      </x:c>
      <x:c r="O650" s="14" t="n">
        <x:f>'Crosswalk'!F13</x:f>
        <x:v>0</x:v>
      </x:c>
      <x:c r="P650" s="14" t="n">
        <x:f>'Crosswalk'!G13</x:f>
        <x:v>0</x:v>
      </x:c>
      <x:c r="Q650" s="14" t="n">
        <x:f>'Crosswalk'!H13</x:f>
        <x:v>0</x:v>
      </x:c>
      <x:c r="R650" s="14" t="n">
        <x:f>'Crosswalk'!I13</x:f>
        <x:v>0</x:v>
      </x:c>
      <x:c r="S650" s="14" t="n">
        <x:f>'Crosswalk'!J13</x:f>
        <x:v>0</x:v>
      </x:c>
      <x:c r="T650" s="14" t="n">
        <x:f>'Crosswalk'!K13</x:f>
        <x:v>0</x:v>
      </x:c>
      <x:c r="U650" s="14" t="n">
        <x:f>'Crosswalk'!L13</x:f>
        <x:v>0</x:v>
      </x:c>
      <x:c r="V650" s="14" t="n">
        <x:f>'Crosswalk'!M13</x:f>
        <x:v>0</x:v>
      </x:c>
      <x:c r="W650" s="14" t="n">
        <x:f>'Crosswalk'!N13</x:f>
        <x:v>0</x:v>
      </x:c>
      <x:c r="X650" s="17" t="str">
        <x:v>LFS - Periodic Labour Force Survey</x:v>
      </x:c>
      <x:c r="Y650" s="2" t="str">
        <x:v>U</x:v>
      </x:c>
      <x:c r="Z650" s="17" t="str">
        <x:v>Own-country 2024 division composition. Observed industry detail; within-group ratios only. Definitions may differ from ILO modelled margins.</x:v>
      </x:c>
      <x:c r="AA650" s="2" t="str"/>
      <x:c r="AB650" s="2" t="str">
        <x:v>https://rplumber.ilo.org/data/indicator?format=.csv.gz&amp;id=EMP_TEMP_SEX_EC2_NB_A</x:v>
      </x:c>
    </x:row>
    <x:row r="651" ht="48" customHeight="1">
      <x:c r="A651" s="13" t="str">
        <x:v>IND</x:v>
      </x:c>
      <x:c r="B651" s="13" t="str">
        <x:v>C</x:v>
      </x:c>
      <x:c r="C651" s="13" t="str">
        <x:v>IND</x:v>
      </x:c>
      <x:c r="D651" s="13" t="n">
        <x:v>2024</x:v>
      </x:c>
      <x:c r="E651" s="13" t="str">
        <x:v>EC2_ISIC4_C10</x:v>
      </x:c>
      <x:c r="F651" s="18" t="str">
        <x:v>Economic activity (ISIC-Rev.4), 2 digit level: 10 - Manufacture of food products</x:v>
      </x:c>
      <x:c r="G651" s="21" t="n">
        <x:v>5800.366</x:v>
      </x:c>
      <x:c r="H651" s="22" t="n">
        <x:v>1</x:v>
      </x:c>
      <x:c r="I651" s="21" t="n">
        <x:f>SUM(G651:G674)</x:f>
        <x:v>57694.356</x:v>
      </x:c>
      <x:c r="J651" s="22" t="n">
        <x:f>G651/I651*H651</x:f>
        <x:v>0.10053610789935848</x:v>
      </x:c>
      <x:c r="K651" s="13" t="str">
        <x:v>ISIC4:10</x:v>
      </x:c>
      <x:c r="L651" s="15" t="n">
        <x:f>'Crosswalk'!C14</x:f>
        <x:v>0</x:v>
      </x:c>
      <x:c r="M651" s="15" t="n">
        <x:f>'Crosswalk'!D14</x:f>
        <x:v>0</x:v>
      </x:c>
      <x:c r="N651" s="15" t="n">
        <x:f>'Crosswalk'!E14</x:f>
        <x:v>0</x:v>
      </x:c>
      <x:c r="O651" s="15" t="n">
        <x:f>'Crosswalk'!F14</x:f>
        <x:v>0</x:v>
      </x:c>
      <x:c r="P651" s="15" t="n">
        <x:f>'Crosswalk'!G14</x:f>
        <x:v>1</x:v>
      </x:c>
      <x:c r="Q651" s="15" t="n">
        <x:f>'Crosswalk'!H14</x:f>
        <x:v>0</x:v>
      </x:c>
      <x:c r="R651" s="15" t="n">
        <x:f>'Crosswalk'!I14</x:f>
        <x:v>0</x:v>
      </x:c>
      <x:c r="S651" s="15" t="n">
        <x:f>'Crosswalk'!J14</x:f>
        <x:v>0</x:v>
      </x:c>
      <x:c r="T651" s="15" t="n">
        <x:f>'Crosswalk'!K14</x:f>
        <x:v>0</x:v>
      </x:c>
      <x:c r="U651" s="15" t="n">
        <x:f>'Crosswalk'!L14</x:f>
        <x:v>0</x:v>
      </x:c>
      <x:c r="V651" s="15" t="n">
        <x:f>'Crosswalk'!M14</x:f>
        <x:v>0</x:v>
      </x:c>
      <x:c r="W651" s="15" t="n">
        <x:f>'Crosswalk'!N14</x:f>
        <x:v>0</x:v>
      </x:c>
      <x:c r="X651" s="18" t="str">
        <x:v>LFS - Periodic Labour Force Survey</x:v>
      </x:c>
      <x:c r="Y651" s="13" t="str"/>
      <x:c r="Z651" s="18" t="str">
        <x:v>Own-country 2024 division composition. Observed industry detail; within-group ratios only. Definitions may differ from ILO modelled margins.</x:v>
      </x:c>
      <x:c r="AA651" s="13" t="str"/>
      <x:c r="AB651" s="13" t="str">
        <x:v>https://rplumber.ilo.org/data/indicator?format=.csv.gz&amp;id=EMP_TEMP_SEX_EC2_NB_A</x:v>
      </x:c>
    </x:row>
    <x:row r="652" ht="48" customHeight="1">
      <x:c r="A652" s="2" t="str">
        <x:v>IND</x:v>
      </x:c>
      <x:c r="B652" s="2" t="str">
        <x:v>C</x:v>
      </x:c>
      <x:c r="C652" s="2" t="str">
        <x:v>IND</x:v>
      </x:c>
      <x:c r="D652" s="2" t="n">
        <x:v>2024</x:v>
      </x:c>
      <x:c r="E652" s="2" t="str">
        <x:v>EC2_ISIC4_C11</x:v>
      </x:c>
      <x:c r="F652" s="17" t="str">
        <x:v>Economic activity (ISIC-Rev.4), 2 digit level: 11 - Manufacture of beverages</x:v>
      </x:c>
      <x:c r="G652" s="19" t="n">
        <x:v>382.067</x:v>
      </x:c>
      <x:c r="H652" s="20" t="n">
        <x:v>1</x:v>
      </x:c>
      <x:c r="I652" s="19" t="n">
        <x:f>SUM(G651:G674)</x:f>
        <x:v>57694.356</x:v>
      </x:c>
      <x:c r="J652" s="20" t="n">
        <x:f>G652/I652*H652</x:f>
        <x:v>0.006622259549963605</x:v>
      </x:c>
      <x:c r="K652" s="2" t="str">
        <x:v>ISIC4:11</x:v>
      </x:c>
      <x:c r="L652" s="14" t="n">
        <x:f>'Crosswalk'!C15</x:f>
        <x:v>0</x:v>
      </x:c>
      <x:c r="M652" s="14" t="n">
        <x:f>'Crosswalk'!D15</x:f>
        <x:v>0</x:v>
      </x:c>
      <x:c r="N652" s="14" t="n">
        <x:f>'Crosswalk'!E15</x:f>
        <x:v>0</x:v>
      </x:c>
      <x:c r="O652" s="14" t="n">
        <x:f>'Crosswalk'!F15</x:f>
        <x:v>0</x:v>
      </x:c>
      <x:c r="P652" s="14" t="n">
        <x:f>'Crosswalk'!G15</x:f>
        <x:v>1</x:v>
      </x:c>
      <x:c r="Q652" s="14" t="n">
        <x:f>'Crosswalk'!H15</x:f>
        <x:v>0</x:v>
      </x:c>
      <x:c r="R652" s="14" t="n">
        <x:f>'Crosswalk'!I15</x:f>
        <x:v>0</x:v>
      </x:c>
      <x:c r="S652" s="14" t="n">
        <x:f>'Crosswalk'!J15</x:f>
        <x:v>0</x:v>
      </x:c>
      <x:c r="T652" s="14" t="n">
        <x:f>'Crosswalk'!K15</x:f>
        <x:v>0</x:v>
      </x:c>
      <x:c r="U652" s="14" t="n">
        <x:f>'Crosswalk'!L15</x:f>
        <x:v>0</x:v>
      </x:c>
      <x:c r="V652" s="14" t="n">
        <x:f>'Crosswalk'!M15</x:f>
        <x:v>0</x:v>
      </x:c>
      <x:c r="W652" s="14" t="n">
        <x:f>'Crosswalk'!N15</x:f>
        <x:v>0</x:v>
      </x:c>
      <x:c r="X652" s="17" t="str">
        <x:v>LFS - Periodic Labour Force Survey</x:v>
      </x:c>
      <x:c r="Y652" s="2" t="str"/>
      <x:c r="Z652" s="17" t="str">
        <x:v>Own-country 2024 division composition. Observed industry detail; within-group ratios only. Definitions may differ from ILO modelled margins.</x:v>
      </x:c>
      <x:c r="AA652" s="2" t="str"/>
      <x:c r="AB652" s="2" t="str">
        <x:v>https://rplumber.ilo.org/data/indicator?format=.csv.gz&amp;id=EMP_TEMP_SEX_EC2_NB_A</x:v>
      </x:c>
    </x:row>
    <x:row r="653" ht="48" customHeight="1">
      <x:c r="A653" s="13" t="str">
        <x:v>IND</x:v>
      </x:c>
      <x:c r="B653" s="13" t="str">
        <x:v>C</x:v>
      </x:c>
      <x:c r="C653" s="13" t="str">
        <x:v>IND</x:v>
      </x:c>
      <x:c r="D653" s="13" t="n">
        <x:v>2024</x:v>
      </x:c>
      <x:c r="E653" s="13" t="str">
        <x:v>EC2_ISIC4_C12</x:v>
      </x:c>
      <x:c r="F653" s="18" t="str">
        <x:v>Economic activity (ISIC-Rev.4), 2 digit level: 12 - Manufacture of tobacco products</x:v>
      </x:c>
      <x:c r="G653" s="21" t="n">
        <x:v>3441.882</x:v>
      </x:c>
      <x:c r="H653" s="22" t="n">
        <x:v>1</x:v>
      </x:c>
      <x:c r="I653" s="21" t="n">
        <x:f>SUM(G651:G674)</x:f>
        <x:v>57694.356</x:v>
      </x:c>
      <x:c r="J653" s="22" t="n">
        <x:f>G653/I653*H653</x:f>
        <x:v>0.05965716993183874</x:v>
      </x:c>
      <x:c r="K653" s="13" t="str">
        <x:v>ISIC4:12</x:v>
      </x:c>
      <x:c r="L653" s="15" t="n">
        <x:f>'Crosswalk'!C16</x:f>
        <x:v>0</x:v>
      </x:c>
      <x:c r="M653" s="15" t="n">
        <x:f>'Crosswalk'!D16</x:f>
        <x:v>0</x:v>
      </x:c>
      <x:c r="N653" s="15" t="n">
        <x:f>'Crosswalk'!E16</x:f>
        <x:v>0</x:v>
      </x:c>
      <x:c r="O653" s="15" t="n">
        <x:f>'Crosswalk'!F16</x:f>
        <x:v>0</x:v>
      </x:c>
      <x:c r="P653" s="15" t="n">
        <x:f>'Crosswalk'!G16</x:f>
        <x:v>1</x:v>
      </x:c>
      <x:c r="Q653" s="15" t="n">
        <x:f>'Crosswalk'!H16</x:f>
        <x:v>0</x:v>
      </x:c>
      <x:c r="R653" s="15" t="n">
        <x:f>'Crosswalk'!I16</x:f>
        <x:v>0</x:v>
      </x:c>
      <x:c r="S653" s="15" t="n">
        <x:f>'Crosswalk'!J16</x:f>
        <x:v>0</x:v>
      </x:c>
      <x:c r="T653" s="15" t="n">
        <x:f>'Crosswalk'!K16</x:f>
        <x:v>0</x:v>
      </x:c>
      <x:c r="U653" s="15" t="n">
        <x:f>'Crosswalk'!L16</x:f>
        <x:v>0</x:v>
      </x:c>
      <x:c r="V653" s="15" t="n">
        <x:f>'Crosswalk'!M16</x:f>
        <x:v>0</x:v>
      </x:c>
      <x:c r="W653" s="15" t="n">
        <x:f>'Crosswalk'!N16</x:f>
        <x:v>0</x:v>
      </x:c>
      <x:c r="X653" s="18" t="str">
        <x:v>LFS - Periodic Labour Force Survey</x:v>
      </x:c>
      <x:c r="Y653" s="13" t="str"/>
      <x:c r="Z653" s="18" t="str">
        <x:v>Own-country 2024 division composition. Observed industry detail; within-group ratios only. Definitions may differ from ILO modelled margins.</x:v>
      </x:c>
      <x:c r="AA653" s="13" t="str"/>
      <x:c r="AB653" s="13" t="str">
        <x:v>https://rplumber.ilo.org/data/indicator?format=.csv.gz&amp;id=EMP_TEMP_SEX_EC2_NB_A</x:v>
      </x:c>
    </x:row>
    <x:row r="654" ht="48" customHeight="1">
      <x:c r="A654" s="2" t="str">
        <x:v>IND</x:v>
      </x:c>
      <x:c r="B654" s="2" t="str">
        <x:v>C</x:v>
      </x:c>
      <x:c r="C654" s="2" t="str">
        <x:v>IND</x:v>
      </x:c>
      <x:c r="D654" s="2" t="n">
        <x:v>2024</x:v>
      </x:c>
      <x:c r="E654" s="2" t="str">
        <x:v>EC2_ISIC4_C13</x:v>
      </x:c>
      <x:c r="F654" s="17" t="str">
        <x:v>Economic activity (ISIC-Rev.4), 2 digit level: 13 - Manufacture of textiles</x:v>
      </x:c>
      <x:c r="G654" s="19" t="n">
        <x:v>6267.062</x:v>
      </x:c>
      <x:c r="H654" s="20" t="n">
        <x:v>1</x:v>
      </x:c>
      <x:c r="I654" s="19" t="n">
        <x:f>SUM(G651:G674)</x:f>
        <x:v>57694.356</x:v>
      </x:c>
      <x:c r="J654" s="20" t="n">
        <x:f>G654/I654*H654</x:f>
        <x:v>0.10862521803692549</x:v>
      </x:c>
      <x:c r="K654" s="2" t="str">
        <x:v>ISIC4:13</x:v>
      </x:c>
      <x:c r="L654" s="14" t="n">
        <x:f>'Crosswalk'!C17</x:f>
        <x:v>0</x:v>
      </x:c>
      <x:c r="M654" s="14" t="n">
        <x:f>'Crosswalk'!D17</x:f>
        <x:v>0</x:v>
      </x:c>
      <x:c r="N654" s="14" t="n">
        <x:f>'Crosswalk'!E17</x:f>
        <x:v>0</x:v>
      </x:c>
      <x:c r="O654" s="14" t="n">
        <x:f>'Crosswalk'!F17</x:f>
        <x:v>1</x:v>
      </x:c>
      <x:c r="P654" s="14" t="n">
        <x:f>'Crosswalk'!G17</x:f>
        <x:v>0</x:v>
      </x:c>
      <x:c r="Q654" s="14" t="n">
        <x:f>'Crosswalk'!H17</x:f>
        <x:v>0</x:v>
      </x:c>
      <x:c r="R654" s="14" t="n">
        <x:f>'Crosswalk'!I17</x:f>
        <x:v>0</x:v>
      </x:c>
      <x:c r="S654" s="14" t="n">
        <x:f>'Crosswalk'!J17</x:f>
        <x:v>0</x:v>
      </x:c>
      <x:c r="T654" s="14" t="n">
        <x:f>'Crosswalk'!K17</x:f>
        <x:v>0</x:v>
      </x:c>
      <x:c r="U654" s="14" t="n">
        <x:f>'Crosswalk'!L17</x:f>
        <x:v>0</x:v>
      </x:c>
      <x:c r="V654" s="14" t="n">
        <x:f>'Crosswalk'!M17</x:f>
        <x:v>0</x:v>
      </x:c>
      <x:c r="W654" s="14" t="n">
        <x:f>'Crosswalk'!N17</x:f>
        <x:v>0</x:v>
      </x:c>
      <x:c r="X654" s="17" t="str">
        <x:v>LFS - Periodic Labour Force Survey</x:v>
      </x:c>
      <x:c r="Y654" s="2" t="str"/>
      <x:c r="Z654" s="17" t="str">
        <x:v>Own-country 2024 division composition. Observed industry detail; within-group ratios only. Definitions may differ from ILO modelled margins.</x:v>
      </x:c>
      <x:c r="AA654" s="2" t="str"/>
      <x:c r="AB654" s="2" t="str">
        <x:v>https://rplumber.ilo.org/data/indicator?format=.csv.gz&amp;id=EMP_TEMP_SEX_EC2_NB_A</x:v>
      </x:c>
    </x:row>
    <x:row r="655" ht="48" customHeight="1">
      <x:c r="A655" s="13" t="str">
        <x:v>IND</x:v>
      </x:c>
      <x:c r="B655" s="13" t="str">
        <x:v>C</x:v>
      </x:c>
      <x:c r="C655" s="13" t="str">
        <x:v>IND</x:v>
      </x:c>
      <x:c r="D655" s="13" t="n">
        <x:v>2024</x:v>
      </x:c>
      <x:c r="E655" s="13" t="str">
        <x:v>EC2_ISIC4_C14</x:v>
      </x:c>
      <x:c r="F655" s="18" t="str">
        <x:v>Economic activity (ISIC-Rev.4), 2 digit level: 14 - Manufacture of wearing apparel</x:v>
      </x:c>
      <x:c r="G655" s="21" t="n">
        <x:v>11527.127</x:v>
      </x:c>
      <x:c r="H655" s="22" t="n">
        <x:v>1</x:v>
      </x:c>
      <x:c r="I655" s="21" t="n">
        <x:f>SUM(G651:G674)</x:f>
        <x:v>57694.356</x:v>
      </x:c>
      <x:c r="J655" s="22" t="n">
        <x:f>G655/I655*H655</x:f>
        <x:v>0.19979644109382208</x:v>
      </x:c>
      <x:c r="K655" s="13" t="str">
        <x:v>ISIC4:14</x:v>
      </x:c>
      <x:c r="L655" s="15" t="n">
        <x:f>'Crosswalk'!C18</x:f>
        <x:v>0</x:v>
      </x:c>
      <x:c r="M655" s="15" t="n">
        <x:f>'Crosswalk'!D18</x:f>
        <x:v>0</x:v>
      </x:c>
      <x:c r="N655" s="15" t="n">
        <x:f>'Crosswalk'!E18</x:f>
        <x:v>0</x:v>
      </x:c>
      <x:c r="O655" s="15" t="n">
        <x:f>'Crosswalk'!F18</x:f>
        <x:v>1</x:v>
      </x:c>
      <x:c r="P655" s="15" t="n">
        <x:f>'Crosswalk'!G18</x:f>
        <x:v>0</x:v>
      </x:c>
      <x:c r="Q655" s="15" t="n">
        <x:f>'Crosswalk'!H18</x:f>
        <x:v>0</x:v>
      </x:c>
      <x:c r="R655" s="15" t="n">
        <x:f>'Crosswalk'!I18</x:f>
        <x:v>0</x:v>
      </x:c>
      <x:c r="S655" s="15" t="n">
        <x:f>'Crosswalk'!J18</x:f>
        <x:v>0</x:v>
      </x:c>
      <x:c r="T655" s="15" t="n">
        <x:f>'Crosswalk'!K18</x:f>
        <x:v>0</x:v>
      </x:c>
      <x:c r="U655" s="15" t="n">
        <x:f>'Crosswalk'!L18</x:f>
        <x:v>0</x:v>
      </x:c>
      <x:c r="V655" s="15" t="n">
        <x:f>'Crosswalk'!M18</x:f>
        <x:v>0</x:v>
      </x:c>
      <x:c r="W655" s="15" t="n">
        <x:f>'Crosswalk'!N18</x:f>
        <x:v>0</x:v>
      </x:c>
      <x:c r="X655" s="18" t="str">
        <x:v>LFS - Periodic Labour Force Survey</x:v>
      </x:c>
      <x:c r="Y655" s="13" t="str"/>
      <x:c r="Z655" s="18" t="str">
        <x:v>Own-country 2024 division composition. Observed industry detail; within-group ratios only. Definitions may differ from ILO modelled margins.</x:v>
      </x:c>
      <x:c r="AA655" s="13" t="str"/>
      <x:c r="AB655" s="13" t="str">
        <x:v>https://rplumber.ilo.org/data/indicator?format=.csv.gz&amp;id=EMP_TEMP_SEX_EC2_NB_A</x:v>
      </x:c>
    </x:row>
    <x:row r="656" ht="48" customHeight="1">
      <x:c r="A656" s="2" t="str">
        <x:v>IND</x:v>
      </x:c>
      <x:c r="B656" s="2" t="str">
        <x:v>C</x:v>
      </x:c>
      <x:c r="C656" s="2" t="str">
        <x:v>IND</x:v>
      </x:c>
      <x:c r="D656" s="2" t="n">
        <x:v>2024</x:v>
      </x:c>
      <x:c r="E656" s="2" t="str">
        <x:v>EC2_ISIC4_C15</x:v>
      </x:c>
      <x:c r="F656" s="17" t="str">
        <x:v>Economic activity (ISIC-Rev.4), 2 digit level: 15 - Manufacture of leather and related products</x:v>
      </x:c>
      <x:c r="G656" s="19" t="n">
        <x:v>1134.509</x:v>
      </x:c>
      <x:c r="H656" s="20" t="n">
        <x:v>1</x:v>
      </x:c>
      <x:c r="I656" s="19" t="n">
        <x:f>SUM(G651:G674)</x:f>
        <x:v>57694.356</x:v>
      </x:c>
      <x:c r="J656" s="20" t="n">
        <x:f>G656/I656*H656</x:f>
        <x:v>0.019664124511590008</x:v>
      </x:c>
      <x:c r="K656" s="2" t="str">
        <x:v>ISIC4:15</x:v>
      </x:c>
      <x:c r="L656" s="14" t="n">
        <x:f>'Crosswalk'!C19</x:f>
        <x:v>0</x:v>
      </x:c>
      <x:c r="M656" s="14" t="n">
        <x:f>'Crosswalk'!D19</x:f>
        <x:v>0</x:v>
      </x:c>
      <x:c r="N656" s="14" t="n">
        <x:f>'Crosswalk'!E19</x:f>
        <x:v>0</x:v>
      </x:c>
      <x:c r="O656" s="14" t="n">
        <x:f>'Crosswalk'!F19</x:f>
        <x:v>1</x:v>
      </x:c>
      <x:c r="P656" s="14" t="n">
        <x:f>'Crosswalk'!G19</x:f>
        <x:v>0</x:v>
      </x:c>
      <x:c r="Q656" s="14" t="n">
        <x:f>'Crosswalk'!H19</x:f>
        <x:v>0</x:v>
      </x:c>
      <x:c r="R656" s="14" t="n">
        <x:f>'Crosswalk'!I19</x:f>
        <x:v>0</x:v>
      </x:c>
      <x:c r="S656" s="14" t="n">
        <x:f>'Crosswalk'!J19</x:f>
        <x:v>0</x:v>
      </x:c>
      <x:c r="T656" s="14" t="n">
        <x:f>'Crosswalk'!K19</x:f>
        <x:v>0</x:v>
      </x:c>
      <x:c r="U656" s="14" t="n">
        <x:f>'Crosswalk'!L19</x:f>
        <x:v>0</x:v>
      </x:c>
      <x:c r="V656" s="14" t="n">
        <x:f>'Crosswalk'!M19</x:f>
        <x:v>0</x:v>
      </x:c>
      <x:c r="W656" s="14" t="n">
        <x:f>'Crosswalk'!N19</x:f>
        <x:v>0</x:v>
      </x:c>
      <x:c r="X656" s="17" t="str">
        <x:v>LFS - Periodic Labour Force Survey</x:v>
      </x:c>
      <x:c r="Y656" s="2" t="str"/>
      <x:c r="Z656" s="17" t="str">
        <x:v>Own-country 2024 division composition. Observed industry detail; within-group ratios only. Definitions may differ from ILO modelled margins.</x:v>
      </x:c>
      <x:c r="AA656" s="2" t="str"/>
      <x:c r="AB656" s="2" t="str">
        <x:v>https://rplumber.ilo.org/data/indicator?format=.csv.gz&amp;id=EMP_TEMP_SEX_EC2_NB_A</x:v>
      </x:c>
    </x:row>
    <x:row r="657" ht="48" customHeight="1">
      <x:c r="A657" s="13" t="str">
        <x:v>IND</x:v>
      </x:c>
      <x:c r="B657" s="13" t="str">
        <x:v>C</x:v>
      </x:c>
      <x:c r="C657" s="13" t="str">
        <x:v>IND</x:v>
      </x:c>
      <x:c r="D657" s="13" t="n">
        <x:v>2024</x:v>
      </x:c>
      <x:c r="E657" s="13" t="str">
        <x:v>EC2_ISIC4_C16</x:v>
      </x:c>
      <x:c r="F657" s="18" t="str">
        <x:v>Economic activity (ISIC-Rev.4), 2 digit level: 16 - Manufacture of wood and of products of wood and cork, except furniture; manufacture of articles of straw and plaiting materials</x:v>
      </x:c>
      <x:c r="G657" s="21" t="n">
        <x:v>2128.817</x:v>
      </x:c>
      <x:c r="H657" s="22" t="n">
        <x:v>1</x:v>
      </x:c>
      <x:c r="I657" s="21" t="n">
        <x:f>SUM(G651:G674)</x:f>
        <x:v>57694.356</x:v>
      </x:c>
      <x:c r="J657" s="22" t="n">
        <x:f>G657/I657*H657</x:f>
        <x:v>0.03689818463351944</x:v>
      </x:c>
      <x:c r="K657" s="13" t="str">
        <x:v>ISIC4:16</x:v>
      </x:c>
      <x:c r="L657" s="15" t="n">
        <x:f>'Crosswalk'!C20</x:f>
        <x:v>0</x:v>
      </x:c>
      <x:c r="M657" s="15" t="n">
        <x:f>'Crosswalk'!D20</x:f>
        <x:v>0.7</x:v>
      </x:c>
      <x:c r="N657" s="15" t="n">
        <x:f>'Crosswalk'!E20</x:f>
        <x:v>0.3</x:v>
      </x:c>
      <x:c r="O657" s="15" t="n">
        <x:f>'Crosswalk'!F20</x:f>
        <x:v>0</x:v>
      </x:c>
      <x:c r="P657" s="15" t="n">
        <x:f>'Crosswalk'!G20</x:f>
        <x:v>0</x:v>
      </x:c>
      <x:c r="Q657" s="15" t="n">
        <x:f>'Crosswalk'!H20</x:f>
        <x:v>0</x:v>
      </x:c>
      <x:c r="R657" s="15" t="n">
        <x:f>'Crosswalk'!I20</x:f>
        <x:v>0</x:v>
      </x:c>
      <x:c r="S657" s="15" t="n">
        <x:f>'Crosswalk'!J20</x:f>
        <x:v>0</x:v>
      </x:c>
      <x:c r="T657" s="15" t="n">
        <x:f>'Crosswalk'!K20</x:f>
        <x:v>0</x:v>
      </x:c>
      <x:c r="U657" s="15" t="n">
        <x:f>'Crosswalk'!L20</x:f>
        <x:v>0</x:v>
      </x:c>
      <x:c r="V657" s="15" t="n">
        <x:f>'Crosswalk'!M20</x:f>
        <x:v>0</x:v>
      </x:c>
      <x:c r="W657" s="15" t="n">
        <x:f>'Crosswalk'!N20</x:f>
        <x:v>0</x:v>
      </x:c>
      <x:c r="X657" s="18" t="str">
        <x:v>LFS - Periodic Labour Force Survey</x:v>
      </x:c>
      <x:c r="Y657" s="13" t="str"/>
      <x:c r="Z657" s="18" t="str">
        <x:v>Own-country 2024 division composition. Observed industry detail; within-group ratios only. Definitions may differ from ILO modelled margins.</x:v>
      </x:c>
      <x:c r="AA657" s="13" t="str"/>
      <x:c r="AB657" s="13" t="str">
        <x:v>https://rplumber.ilo.org/data/indicator?format=.csv.gz&amp;id=EMP_TEMP_SEX_EC2_NB_A</x:v>
      </x:c>
    </x:row>
    <x:row r="658" ht="48" customHeight="1">
      <x:c r="A658" s="2" t="str">
        <x:v>IND</x:v>
      </x:c>
      <x:c r="B658" s="2" t="str">
        <x:v>C</x:v>
      </x:c>
      <x:c r="C658" s="2" t="str">
        <x:v>IND</x:v>
      </x:c>
      <x:c r="D658" s="2" t="n">
        <x:v>2024</x:v>
      </x:c>
      <x:c r="E658" s="2" t="str">
        <x:v>EC2_ISIC4_C17</x:v>
      </x:c>
      <x:c r="F658" s="17" t="str">
        <x:v>Economic activity (ISIC-Rev.4), 2 digit level: 17 - Manufacture of paper and paper products</x:v>
      </x:c>
      <x:c r="G658" s="19" t="n">
        <x:v>826.22</x:v>
      </x:c>
      <x:c r="H658" s="20" t="n">
        <x:v>1</x:v>
      </x:c>
      <x:c r="I658" s="19" t="n">
        <x:f>SUM(G651:G674)</x:f>
        <x:v>57694.356</x:v>
      </x:c>
      <x:c r="J658" s="20" t="n">
        <x:f>G658/I658*H658</x:f>
        <x:v>0.014320638226727066</x:v>
      </x:c>
      <x:c r="K658" s="2" t="str">
        <x:v>ISIC4:17</x:v>
      </x:c>
      <x:c r="L658" s="14" t="n">
        <x:f>'Crosswalk'!C21</x:f>
        <x:v>0</x:v>
      </x:c>
      <x:c r="M658" s="14" t="n">
        <x:f>'Crosswalk'!D21</x:f>
        <x:v>1</x:v>
      </x:c>
      <x:c r="N658" s="14" t="n">
        <x:f>'Crosswalk'!E21</x:f>
        <x:v>0</x:v>
      </x:c>
      <x:c r="O658" s="14" t="n">
        <x:f>'Crosswalk'!F21</x:f>
        <x:v>0</x:v>
      </x:c>
      <x:c r="P658" s="14" t="n">
        <x:f>'Crosswalk'!G21</x:f>
        <x:v>0</x:v>
      </x:c>
      <x:c r="Q658" s="14" t="n">
        <x:f>'Crosswalk'!H21</x:f>
        <x:v>0</x:v>
      </x:c>
      <x:c r="R658" s="14" t="n">
        <x:f>'Crosswalk'!I21</x:f>
        <x:v>0</x:v>
      </x:c>
      <x:c r="S658" s="14" t="n">
        <x:f>'Crosswalk'!J21</x:f>
        <x:v>0</x:v>
      </x:c>
      <x:c r="T658" s="14" t="n">
        <x:f>'Crosswalk'!K21</x:f>
        <x:v>0</x:v>
      </x:c>
      <x:c r="U658" s="14" t="n">
        <x:f>'Crosswalk'!L21</x:f>
        <x:v>0</x:v>
      </x:c>
      <x:c r="V658" s="14" t="n">
        <x:f>'Crosswalk'!M21</x:f>
        <x:v>0</x:v>
      </x:c>
      <x:c r="W658" s="14" t="n">
        <x:f>'Crosswalk'!N21</x:f>
        <x:v>0</x:v>
      </x:c>
      <x:c r="X658" s="17" t="str">
        <x:v>LFS - Periodic Labour Force Survey</x:v>
      </x:c>
      <x:c r="Y658" s="2" t="str"/>
      <x:c r="Z658" s="17" t="str">
        <x:v>Own-country 2024 division composition. Observed industry detail; within-group ratios only. Definitions may differ from ILO modelled margins.</x:v>
      </x:c>
      <x:c r="AA658" s="2" t="str"/>
      <x:c r="AB658" s="2" t="str">
        <x:v>https://rplumber.ilo.org/data/indicator?format=.csv.gz&amp;id=EMP_TEMP_SEX_EC2_NB_A</x:v>
      </x:c>
    </x:row>
    <x:row r="659" ht="48" customHeight="1">
      <x:c r="A659" s="13" t="str">
        <x:v>IND</x:v>
      </x:c>
      <x:c r="B659" s="13" t="str">
        <x:v>C</x:v>
      </x:c>
      <x:c r="C659" s="13" t="str">
        <x:v>IND</x:v>
      </x:c>
      <x:c r="D659" s="13" t="n">
        <x:v>2024</x:v>
      </x:c>
      <x:c r="E659" s="13" t="str">
        <x:v>EC2_ISIC4_C18</x:v>
      </x:c>
      <x:c r="F659" s="18" t="str">
        <x:v>Economic activity (ISIC-Rev.4), 2 digit level: 18 - Printing and reproduction of recorded media</x:v>
      </x:c>
      <x:c r="G659" s="21" t="n">
        <x:v>787.428</x:v>
      </x:c>
      <x:c r="H659" s="22" t="n">
        <x:v>1</x:v>
      </x:c>
      <x:c r="I659" s="21" t="n">
        <x:f>SUM(G651:G674)</x:f>
        <x:v>57694.356</x:v>
      </x:c>
      <x:c r="J659" s="22" t="n">
        <x:f>G659/I659*H659</x:f>
        <x:v>0.013648267431913098</x:v>
      </x:c>
      <x:c r="K659" s="13" t="str">
        <x:v>ISIC4:18</x:v>
      </x:c>
      <x:c r="L659" s="15" t="n">
        <x:f>'Crosswalk'!C22</x:f>
        <x:v>0</x:v>
      </x:c>
      <x:c r="M659" s="15" t="n">
        <x:f>'Crosswalk'!D22</x:f>
        <x:v>0</x:v>
      </x:c>
      <x:c r="N659" s="15" t="n">
        <x:f>'Crosswalk'!E22</x:f>
        <x:v>1</x:v>
      </x:c>
      <x:c r="O659" s="15" t="n">
        <x:f>'Crosswalk'!F22</x:f>
        <x:v>0</x:v>
      </x:c>
      <x:c r="P659" s="15" t="n">
        <x:f>'Crosswalk'!G22</x:f>
        <x:v>0</x:v>
      </x:c>
      <x:c r="Q659" s="15" t="n">
        <x:f>'Crosswalk'!H22</x:f>
        <x:v>0</x:v>
      </x:c>
      <x:c r="R659" s="15" t="n">
        <x:f>'Crosswalk'!I22</x:f>
        <x:v>0</x:v>
      </x:c>
      <x:c r="S659" s="15" t="n">
        <x:f>'Crosswalk'!J22</x:f>
        <x:v>0</x:v>
      </x:c>
      <x:c r="T659" s="15" t="n">
        <x:f>'Crosswalk'!K22</x:f>
        <x:v>0</x:v>
      </x:c>
      <x:c r="U659" s="15" t="n">
        <x:f>'Crosswalk'!L22</x:f>
        <x:v>0</x:v>
      </x:c>
      <x:c r="V659" s="15" t="n">
        <x:f>'Crosswalk'!M22</x:f>
        <x:v>0</x:v>
      </x:c>
      <x:c r="W659" s="15" t="n">
        <x:f>'Crosswalk'!N22</x:f>
        <x:v>0</x:v>
      </x:c>
      <x:c r="X659" s="18" t="str">
        <x:v>LFS - Periodic Labour Force Survey</x:v>
      </x:c>
      <x:c r="Y659" s="13" t="str"/>
      <x:c r="Z659" s="18" t="str">
        <x:v>Own-country 2024 division composition. Observed industry detail; within-group ratios only. Definitions may differ from ILO modelled margins.</x:v>
      </x:c>
      <x:c r="AA659" s="13" t="str"/>
      <x:c r="AB659" s="13" t="str">
        <x:v>https://rplumber.ilo.org/data/indicator?format=.csv.gz&amp;id=EMP_TEMP_SEX_EC2_NB_A</x:v>
      </x:c>
    </x:row>
    <x:row r="660" ht="48" customHeight="1">
      <x:c r="A660" s="2" t="str">
        <x:v>IND</x:v>
      </x:c>
      <x:c r="B660" s="2" t="str">
        <x:v>C</x:v>
      </x:c>
      <x:c r="C660" s="2" t="str">
        <x:v>IND</x:v>
      </x:c>
      <x:c r="D660" s="2" t="n">
        <x:v>2024</x:v>
      </x:c>
      <x:c r="E660" s="2" t="str">
        <x:v>EC2_ISIC4_C19</x:v>
      </x:c>
      <x:c r="F660" s="17" t="str">
        <x:v>Economic activity (ISIC-Rev.4), 2 digit level: 19 - Manufacture of coke and refined petroleum products</x:v>
      </x:c>
      <x:c r="G660" s="19" t="n">
        <x:v>200.82</x:v>
      </x:c>
      <x:c r="H660" s="20" t="n">
        <x:v>1</x:v>
      </x:c>
      <x:c r="I660" s="19" t="n">
        <x:f>SUM(G651:G674)</x:f>
        <x:v>57694.356</x:v>
      </x:c>
      <x:c r="J660" s="20" t="n">
        <x:f>G660/I660*H660</x:f>
        <x:v>0.003480756419224092</x:v>
      </x:c>
      <x:c r="K660" s="2" t="str">
        <x:v>ISIC4:19</x:v>
      </x:c>
      <x:c r="L660" s="14" t="n">
        <x:f>'Crosswalk'!C23</x:f>
        <x:v>1</x:v>
      </x:c>
      <x:c r="M660" s="14" t="n">
        <x:f>'Crosswalk'!D23</x:f>
        <x:v>0</x:v>
      </x:c>
      <x:c r="N660" s="14" t="n">
        <x:f>'Crosswalk'!E23</x:f>
        <x:v>0</x:v>
      </x:c>
      <x:c r="O660" s="14" t="n">
        <x:f>'Crosswalk'!F23</x:f>
        <x:v>0</x:v>
      </x:c>
      <x:c r="P660" s="14" t="n">
        <x:f>'Crosswalk'!G23</x:f>
        <x:v>0</x:v>
      </x:c>
      <x:c r="Q660" s="14" t="n">
        <x:f>'Crosswalk'!H23</x:f>
        <x:v>0</x:v>
      </x:c>
      <x:c r="R660" s="14" t="n">
        <x:f>'Crosswalk'!I23</x:f>
        <x:v>0</x:v>
      </x:c>
      <x:c r="S660" s="14" t="n">
        <x:f>'Crosswalk'!J23</x:f>
        <x:v>0</x:v>
      </x:c>
      <x:c r="T660" s="14" t="n">
        <x:f>'Crosswalk'!K23</x:f>
        <x:v>0</x:v>
      </x:c>
      <x:c r="U660" s="14" t="n">
        <x:f>'Crosswalk'!L23</x:f>
        <x:v>0</x:v>
      </x:c>
      <x:c r="V660" s="14" t="n">
        <x:f>'Crosswalk'!M23</x:f>
        <x:v>0</x:v>
      </x:c>
      <x:c r="W660" s="14" t="n">
        <x:f>'Crosswalk'!N23</x:f>
        <x:v>0</x:v>
      </x:c>
      <x:c r="X660" s="17" t="str">
        <x:v>LFS - Periodic Labour Force Survey</x:v>
      </x:c>
      <x:c r="Y660" s="2" t="str"/>
      <x:c r="Z660" s="17" t="str">
        <x:v>Own-country 2024 division composition. Observed industry detail; within-group ratios only. Definitions may differ from ILO modelled margins.</x:v>
      </x:c>
      <x:c r="AA660" s="2" t="str"/>
      <x:c r="AB660" s="2" t="str">
        <x:v>https://rplumber.ilo.org/data/indicator?format=.csv.gz&amp;id=EMP_TEMP_SEX_EC2_NB_A</x:v>
      </x:c>
    </x:row>
    <x:row r="661" ht="48" customHeight="1">
      <x:c r="A661" s="13" t="str">
        <x:v>IND</x:v>
      </x:c>
      <x:c r="B661" s="13" t="str">
        <x:v>C</x:v>
      </x:c>
      <x:c r="C661" s="13" t="str">
        <x:v>IND</x:v>
      </x:c>
      <x:c r="D661" s="13" t="n">
        <x:v>2024</x:v>
      </x:c>
      <x:c r="E661" s="13" t="str">
        <x:v>EC2_ISIC4_C20</x:v>
      </x:c>
      <x:c r="F661" s="18" t="str">
        <x:v>Economic activity (ISIC-Rev.4), 2 digit level: 20 - Manufacture of chemicals and chemical products</x:v>
      </x:c>
      <x:c r="G661" s="21" t="n">
        <x:v>1240.897</x:v>
      </x:c>
      <x:c r="H661" s="22" t="n">
        <x:v>1</x:v>
      </x:c>
      <x:c r="I661" s="21" t="n">
        <x:f>SUM(G651:G674)</x:f>
        <x:v>57694.356</x:v>
      </x:c>
      <x:c r="J661" s="22" t="n">
        <x:f>G661/I661*H661</x:f>
        <x:v>0.021508117709122188</x:v>
      </x:c>
      <x:c r="K661" s="13" t="str">
        <x:v>ISIC4:20</x:v>
      </x:c>
      <x:c r="L661" s="15" t="n">
        <x:f>'Crosswalk'!C24</x:f>
        <x:v>0</x:v>
      </x:c>
      <x:c r="M661" s="15" t="n">
        <x:f>'Crosswalk'!D24</x:f>
        <x:v>0.8</x:v>
      </x:c>
      <x:c r="N661" s="15" t="n">
        <x:f>'Crosswalk'!E24</x:f>
        <x:v>0</x:v>
      </x:c>
      <x:c r="O661" s="15" t="n">
        <x:f>'Crosswalk'!F24</x:f>
        <x:v>0</x:v>
      </x:c>
      <x:c r="P661" s="15" t="n">
        <x:f>'Crosswalk'!G24</x:f>
        <x:v>0.2</x:v>
      </x:c>
      <x:c r="Q661" s="15" t="n">
        <x:f>'Crosswalk'!H24</x:f>
        <x:v>0</x:v>
      </x:c>
      <x:c r="R661" s="15" t="n">
        <x:f>'Crosswalk'!I24</x:f>
        <x:v>0</x:v>
      </x:c>
      <x:c r="S661" s="15" t="n">
        <x:f>'Crosswalk'!J24</x:f>
        <x:v>0</x:v>
      </x:c>
      <x:c r="T661" s="15" t="n">
        <x:f>'Crosswalk'!K24</x:f>
        <x:v>0</x:v>
      </x:c>
      <x:c r="U661" s="15" t="n">
        <x:f>'Crosswalk'!L24</x:f>
        <x:v>0</x:v>
      </x:c>
      <x:c r="V661" s="15" t="n">
        <x:f>'Crosswalk'!M24</x:f>
        <x:v>0</x:v>
      </x:c>
      <x:c r="W661" s="15" t="n">
        <x:f>'Crosswalk'!N24</x:f>
        <x:v>0</x:v>
      </x:c>
      <x:c r="X661" s="18" t="str">
        <x:v>LFS - Periodic Labour Force Survey</x:v>
      </x:c>
      <x:c r="Y661" s="13" t="str"/>
      <x:c r="Z661" s="18" t="str">
        <x:v>Own-country 2024 division composition. Observed industry detail; within-group ratios only. Definitions may differ from ILO modelled margins.</x:v>
      </x:c>
      <x:c r="AA661" s="13" t="str"/>
      <x:c r="AB661" s="13" t="str">
        <x:v>https://rplumber.ilo.org/data/indicator?format=.csv.gz&amp;id=EMP_TEMP_SEX_EC2_NB_A</x:v>
      </x:c>
    </x:row>
    <x:row r="662" ht="48" customHeight="1">
      <x:c r="A662" s="2" t="str">
        <x:v>IND</x:v>
      </x:c>
      <x:c r="B662" s="2" t="str">
        <x:v>C</x:v>
      </x:c>
      <x:c r="C662" s="2" t="str">
        <x:v>IND</x:v>
      </x:c>
      <x:c r="D662" s="2" t="n">
        <x:v>2024</x:v>
      </x:c>
      <x:c r="E662" s="2" t="str">
        <x:v>EC2_ISIC4_C21</x:v>
      </x:c>
      <x:c r="F662" s="17" t="str">
        <x:v>Economic activity (ISIC-Rev.4), 2 digit level: 21 - Manufacture of pharmaceuticals, medicinal chemical and botanical products</x:v>
      </x:c>
      <x:c r="G662" s="19" t="n">
        <x:v>1177.828</x:v>
      </x:c>
      <x:c r="H662" s="20" t="n">
        <x:v>1</x:v>
      </x:c>
      <x:c r="I662" s="19" t="n">
        <x:f>SUM(G651:G674)</x:f>
        <x:v>57694.356</x:v>
      </x:c>
      <x:c r="J662" s="20" t="n">
        <x:f>G662/I662*H662</x:f>
        <x:v>0.02041496052057501</x:v>
      </x:c>
      <x:c r="K662" s="2" t="str">
        <x:v>ISIC4:21</x:v>
      </x:c>
      <x:c r="L662" s="14" t="n">
        <x:f>'Crosswalk'!C25</x:f>
        <x:v>0</x:v>
      </x:c>
      <x:c r="M662" s="14" t="n">
        <x:f>'Crosswalk'!D25</x:f>
        <x:v>0</x:v>
      </x:c>
      <x:c r="N662" s="14" t="n">
        <x:f>'Crosswalk'!E25</x:f>
        <x:v>0</x:v>
      </x:c>
      <x:c r="O662" s="14" t="n">
        <x:f>'Crosswalk'!F25</x:f>
        <x:v>0</x:v>
      </x:c>
      <x:c r="P662" s="14" t="n">
        <x:f>'Crosswalk'!G25</x:f>
        <x:v>0</x:v>
      </x:c>
      <x:c r="Q662" s="14" t="n">
        <x:f>'Crosswalk'!H25</x:f>
        <x:v>1</x:v>
      </x:c>
      <x:c r="R662" s="14" t="n">
        <x:f>'Crosswalk'!I25</x:f>
        <x:v>0</x:v>
      </x:c>
      <x:c r="S662" s="14" t="n">
        <x:f>'Crosswalk'!J25</x:f>
        <x:v>0</x:v>
      </x:c>
      <x:c r="T662" s="14" t="n">
        <x:f>'Crosswalk'!K25</x:f>
        <x:v>0</x:v>
      </x:c>
      <x:c r="U662" s="14" t="n">
        <x:f>'Crosswalk'!L25</x:f>
        <x:v>0</x:v>
      </x:c>
      <x:c r="V662" s="14" t="n">
        <x:f>'Crosswalk'!M25</x:f>
        <x:v>0</x:v>
      </x:c>
      <x:c r="W662" s="14" t="n">
        <x:f>'Crosswalk'!N25</x:f>
        <x:v>0</x:v>
      </x:c>
      <x:c r="X662" s="17" t="str">
        <x:v>LFS - Periodic Labour Force Survey</x:v>
      </x:c>
      <x:c r="Y662" s="2" t="str"/>
      <x:c r="Z662" s="17" t="str">
        <x:v>Own-country 2024 division composition. Observed industry detail; within-group ratios only. Definitions may differ from ILO modelled margins.</x:v>
      </x:c>
      <x:c r="AA662" s="2" t="str"/>
      <x:c r="AB662" s="2" t="str">
        <x:v>https://rplumber.ilo.org/data/indicator?format=.csv.gz&amp;id=EMP_TEMP_SEX_EC2_NB_A</x:v>
      </x:c>
    </x:row>
    <x:row r="663" ht="48" customHeight="1">
      <x:c r="A663" s="13" t="str">
        <x:v>IND</x:v>
      </x:c>
      <x:c r="B663" s="13" t="str">
        <x:v>C</x:v>
      </x:c>
      <x:c r="C663" s="13" t="str">
        <x:v>IND</x:v>
      </x:c>
      <x:c r="D663" s="13" t="n">
        <x:v>2024</x:v>
      </x:c>
      <x:c r="E663" s="13" t="str">
        <x:v>EC2_ISIC4_C22</x:v>
      </x:c>
      <x:c r="F663" s="18" t="str">
        <x:v>Economic activity (ISIC-Rev.4), 2 digit level: 22 - Manufacture of rubber and plastics products</x:v>
      </x:c>
      <x:c r="G663" s="21" t="n">
        <x:v>1229.802</x:v>
      </x:c>
      <x:c r="H663" s="22" t="n">
        <x:v>1</x:v>
      </x:c>
      <x:c r="I663" s="21" t="n">
        <x:f>SUM(G651:G674)</x:f>
        <x:v>57694.356</x:v>
      </x:c>
      <x:c r="J663" s="22" t="n">
        <x:f>G663/I663*H663</x:f>
        <x:v>0.02131581120343903</x:v>
      </x:c>
      <x:c r="K663" s="13" t="str">
        <x:v>ISIC4:22</x:v>
      </x:c>
      <x:c r="L663" s="15" t="n">
        <x:f>'Crosswalk'!C26</x:f>
        <x:v>0</x:v>
      </x:c>
      <x:c r="M663" s="15" t="n">
        <x:f>'Crosswalk'!D26</x:f>
        <x:v>0.5</x:v>
      </x:c>
      <x:c r="N663" s="15" t="n">
        <x:f>'Crosswalk'!E26</x:f>
        <x:v>0.2</x:v>
      </x:c>
      <x:c r="O663" s="15" t="n">
        <x:f>'Crosswalk'!F26</x:f>
        <x:v>0.3</x:v>
      </x:c>
      <x:c r="P663" s="15" t="n">
        <x:f>'Crosswalk'!G26</x:f>
        <x:v>0</x:v>
      </x:c>
      <x:c r="Q663" s="15" t="n">
        <x:f>'Crosswalk'!H26</x:f>
        <x:v>0</x:v>
      </x:c>
      <x:c r="R663" s="15" t="n">
        <x:f>'Crosswalk'!I26</x:f>
        <x:v>0</x:v>
      </x:c>
      <x:c r="S663" s="15" t="n">
        <x:f>'Crosswalk'!J26</x:f>
        <x:v>0</x:v>
      </x:c>
      <x:c r="T663" s="15" t="n">
        <x:f>'Crosswalk'!K26</x:f>
        <x:v>0</x:v>
      </x:c>
      <x:c r="U663" s="15" t="n">
        <x:f>'Crosswalk'!L26</x:f>
        <x:v>0</x:v>
      </x:c>
      <x:c r="V663" s="15" t="n">
        <x:f>'Crosswalk'!M26</x:f>
        <x:v>0</x:v>
      </x:c>
      <x:c r="W663" s="15" t="n">
        <x:f>'Crosswalk'!N26</x:f>
        <x:v>0</x:v>
      </x:c>
      <x:c r="X663" s="18" t="str">
        <x:v>LFS - Periodic Labour Force Survey</x:v>
      </x:c>
      <x:c r="Y663" s="13" t="str"/>
      <x:c r="Z663" s="18" t="str">
        <x:v>Own-country 2024 division composition. Observed industry detail; within-group ratios only. Definitions may differ from ILO modelled margins.</x:v>
      </x:c>
      <x:c r="AA663" s="13" t="str"/>
      <x:c r="AB663" s="13" t="str">
        <x:v>https://rplumber.ilo.org/data/indicator?format=.csv.gz&amp;id=EMP_TEMP_SEX_EC2_NB_A</x:v>
      </x:c>
    </x:row>
    <x:row r="664" ht="48" customHeight="1">
      <x:c r="A664" s="2" t="str">
        <x:v>IND</x:v>
      </x:c>
      <x:c r="B664" s="2" t="str">
        <x:v>C</x:v>
      </x:c>
      <x:c r="C664" s="2" t="str">
        <x:v>IND</x:v>
      </x:c>
      <x:c r="D664" s="2" t="n">
        <x:v>2024</x:v>
      </x:c>
      <x:c r="E664" s="2" t="str">
        <x:v>EC2_ISIC4_C23</x:v>
      </x:c>
      <x:c r="F664" s="17" t="str">
        <x:v>Economic activity (ISIC-Rev.4), 2 digit level: 23 - Manufacture of other non-metallic mineral products</x:v>
      </x:c>
      <x:c r="G664" s="19" t="n">
        <x:v>3515.378</x:v>
      </x:c>
      <x:c r="H664" s="20" t="n">
        <x:v>1</x:v>
      </x:c>
      <x:c r="I664" s="19" t="n">
        <x:f>SUM(G651:G674)</x:f>
        <x:v>57694.356</x:v>
      </x:c>
      <x:c r="J664" s="20" t="n">
        <x:f>G664/I664*H664</x:f>
        <x:v>0.06093105537047679</x:v>
      </x:c>
      <x:c r="K664" s="2" t="str">
        <x:v>ISIC4:23</x:v>
      </x:c>
      <x:c r="L664" s="14" t="n">
        <x:f>'Crosswalk'!C27</x:f>
        <x:v>0</x:v>
      </x:c>
      <x:c r="M664" s="14" t="n">
        <x:f>'Crosswalk'!D27</x:f>
        <x:v>0.85</x:v>
      </x:c>
      <x:c r="N664" s="14" t="n">
        <x:f>'Crosswalk'!E27</x:f>
        <x:v>0.15</x:v>
      </x:c>
      <x:c r="O664" s="14" t="n">
        <x:f>'Crosswalk'!F27</x:f>
        <x:v>0</x:v>
      </x:c>
      <x:c r="P664" s="14" t="n">
        <x:f>'Crosswalk'!G27</x:f>
        <x:v>0</x:v>
      </x:c>
      <x:c r="Q664" s="14" t="n">
        <x:f>'Crosswalk'!H27</x:f>
        <x:v>0</x:v>
      </x:c>
      <x:c r="R664" s="14" t="n">
        <x:f>'Crosswalk'!I27</x:f>
        <x:v>0</x:v>
      </x:c>
      <x:c r="S664" s="14" t="n">
        <x:f>'Crosswalk'!J27</x:f>
        <x:v>0</x:v>
      </x:c>
      <x:c r="T664" s="14" t="n">
        <x:f>'Crosswalk'!K27</x:f>
        <x:v>0</x:v>
      </x:c>
      <x:c r="U664" s="14" t="n">
        <x:f>'Crosswalk'!L27</x:f>
        <x:v>0</x:v>
      </x:c>
      <x:c r="V664" s="14" t="n">
        <x:f>'Crosswalk'!M27</x:f>
        <x:v>0</x:v>
      </x:c>
      <x:c r="W664" s="14" t="n">
        <x:f>'Crosswalk'!N27</x:f>
        <x:v>0</x:v>
      </x:c>
      <x:c r="X664" s="17" t="str">
        <x:v>LFS - Periodic Labour Force Survey</x:v>
      </x:c>
      <x:c r="Y664" s="2" t="str"/>
      <x:c r="Z664" s="17" t="str">
        <x:v>Own-country 2024 division composition. Observed industry detail; within-group ratios only. Definitions may differ from ILO modelled margins.</x:v>
      </x:c>
      <x:c r="AA664" s="2" t="str"/>
      <x:c r="AB664" s="2" t="str">
        <x:v>https://rplumber.ilo.org/data/indicator?format=.csv.gz&amp;id=EMP_TEMP_SEX_EC2_NB_A</x:v>
      </x:c>
    </x:row>
    <x:row r="665" ht="48" customHeight="1">
      <x:c r="A665" s="13" t="str">
        <x:v>IND</x:v>
      </x:c>
      <x:c r="B665" s="13" t="str">
        <x:v>C</x:v>
      </x:c>
      <x:c r="C665" s="13" t="str">
        <x:v>IND</x:v>
      </x:c>
      <x:c r="D665" s="13" t="n">
        <x:v>2024</x:v>
      </x:c>
      <x:c r="E665" s="13" t="str">
        <x:v>EC2_ISIC4_C24</x:v>
      </x:c>
      <x:c r="F665" s="18" t="str">
        <x:v>Economic activity (ISIC-Rev.4), 2 digit level: 24 - Manufacture of basic metals</x:v>
      </x:c>
      <x:c r="G665" s="21" t="n">
        <x:v>1869.231</x:v>
      </x:c>
      <x:c r="H665" s="22" t="n">
        <x:v>1</x:v>
      </x:c>
      <x:c r="I665" s="21" t="n">
        <x:f>SUM(G651:G674)</x:f>
        <x:v>57694.356</x:v>
      </x:c>
      <x:c r="J665" s="22" t="n">
        <x:f>G665/I665*H665</x:f>
        <x:v>0.03239885371109784</x:v>
      </x:c>
      <x:c r="K665" s="13" t="str">
        <x:v>ISIC4:24</x:v>
      </x:c>
      <x:c r="L665" s="15" t="n">
        <x:f>'Crosswalk'!C28</x:f>
        <x:v>0</x:v>
      </x:c>
      <x:c r="M665" s="15" t="n">
        <x:f>'Crosswalk'!D28</x:f>
        <x:v>1</x:v>
      </x:c>
      <x:c r="N665" s="15" t="n">
        <x:f>'Crosswalk'!E28</x:f>
        <x:v>0</x:v>
      </x:c>
      <x:c r="O665" s="15" t="n">
        <x:f>'Crosswalk'!F28</x:f>
        <x:v>0</x:v>
      </x:c>
      <x:c r="P665" s="15" t="n">
        <x:f>'Crosswalk'!G28</x:f>
        <x:v>0</x:v>
      </x:c>
      <x:c r="Q665" s="15" t="n">
        <x:f>'Crosswalk'!H28</x:f>
        <x:v>0</x:v>
      </x:c>
      <x:c r="R665" s="15" t="n">
        <x:f>'Crosswalk'!I28</x:f>
        <x:v>0</x:v>
      </x:c>
      <x:c r="S665" s="15" t="n">
        <x:f>'Crosswalk'!J28</x:f>
        <x:v>0</x:v>
      </x:c>
      <x:c r="T665" s="15" t="n">
        <x:f>'Crosswalk'!K28</x:f>
        <x:v>0</x:v>
      </x:c>
      <x:c r="U665" s="15" t="n">
        <x:f>'Crosswalk'!L28</x:f>
        <x:v>0</x:v>
      </x:c>
      <x:c r="V665" s="15" t="n">
        <x:f>'Crosswalk'!M28</x:f>
        <x:v>0</x:v>
      </x:c>
      <x:c r="W665" s="15" t="n">
        <x:f>'Crosswalk'!N28</x:f>
        <x:v>0</x:v>
      </x:c>
      <x:c r="X665" s="18" t="str">
        <x:v>LFS - Periodic Labour Force Survey</x:v>
      </x:c>
      <x:c r="Y665" s="13" t="str"/>
      <x:c r="Z665" s="18" t="str">
        <x:v>Own-country 2024 division composition. Observed industry detail; within-group ratios only. Definitions may differ from ILO modelled margins.</x:v>
      </x:c>
      <x:c r="AA665" s="13" t="str"/>
      <x:c r="AB665" s="13" t="str">
        <x:v>https://rplumber.ilo.org/data/indicator?format=.csv.gz&amp;id=EMP_TEMP_SEX_EC2_NB_A</x:v>
      </x:c>
    </x:row>
    <x:row r="666" ht="48" customHeight="1">
      <x:c r="A666" s="2" t="str">
        <x:v>IND</x:v>
      </x:c>
      <x:c r="B666" s="2" t="str">
        <x:v>C</x:v>
      </x:c>
      <x:c r="C666" s="2" t="str">
        <x:v>IND</x:v>
      </x:c>
      <x:c r="D666" s="2" t="n">
        <x:v>2024</x:v>
      </x:c>
      <x:c r="E666" s="2" t="str">
        <x:v>EC2_ISIC4_C25</x:v>
      </x:c>
      <x:c r="F666" s="17" t="str">
        <x:v>Economic activity (ISIC-Rev.4), 2 digit level: 25 - Manufacture of fabricated metal products, except machinery and equipment</x:v>
      </x:c>
      <x:c r="G666" s="19" t="n">
        <x:v>3225.65</x:v>
      </x:c>
      <x:c r="H666" s="20" t="n">
        <x:v>1</x:v>
      </x:c>
      <x:c r="I666" s="19" t="n">
        <x:f>SUM(G651:G674)</x:f>
        <x:v>57694.356</x:v>
      </x:c>
      <x:c r="J666" s="20" t="n">
        <x:f>G666/I666*H666</x:f>
        <x:v>0.055909281663530486</x:v>
      </x:c>
      <x:c r="K666" s="2" t="str">
        <x:v>ISIC4:25</x:v>
      </x:c>
      <x:c r="L666" s="14" t="n">
        <x:f>'Crosswalk'!C29</x:f>
        <x:v>0</x:v>
      </x:c>
      <x:c r="M666" s="14" t="n">
        <x:f>'Crosswalk'!D29</x:f>
        <x:v>0</x:v>
      </x:c>
      <x:c r="N666" s="14" t="n">
        <x:f>'Crosswalk'!E29</x:f>
        <x:v>1</x:v>
      </x:c>
      <x:c r="O666" s="14" t="n">
        <x:f>'Crosswalk'!F29</x:f>
        <x:v>0</x:v>
      </x:c>
      <x:c r="P666" s="14" t="n">
        <x:f>'Crosswalk'!G29</x:f>
        <x:v>0</x:v>
      </x:c>
      <x:c r="Q666" s="14" t="n">
        <x:f>'Crosswalk'!H29</x:f>
        <x:v>0</x:v>
      </x:c>
      <x:c r="R666" s="14" t="n">
        <x:f>'Crosswalk'!I29</x:f>
        <x:v>0</x:v>
      </x:c>
      <x:c r="S666" s="14" t="n">
        <x:f>'Crosswalk'!J29</x:f>
        <x:v>0</x:v>
      </x:c>
      <x:c r="T666" s="14" t="n">
        <x:f>'Crosswalk'!K29</x:f>
        <x:v>0</x:v>
      </x:c>
      <x:c r="U666" s="14" t="n">
        <x:f>'Crosswalk'!L29</x:f>
        <x:v>0</x:v>
      </x:c>
      <x:c r="V666" s="14" t="n">
        <x:f>'Crosswalk'!M29</x:f>
        <x:v>0</x:v>
      </x:c>
      <x:c r="W666" s="14" t="n">
        <x:f>'Crosswalk'!N29</x:f>
        <x:v>0</x:v>
      </x:c>
      <x:c r="X666" s="17" t="str">
        <x:v>LFS - Periodic Labour Force Survey</x:v>
      </x:c>
      <x:c r="Y666" s="2" t="str"/>
      <x:c r="Z666" s="17" t="str">
        <x:v>Own-country 2024 division composition. Observed industry detail; within-group ratios only. Definitions may differ from ILO modelled margins.</x:v>
      </x:c>
      <x:c r="AA666" s="2" t="str"/>
      <x:c r="AB666" s="2" t="str">
        <x:v>https://rplumber.ilo.org/data/indicator?format=.csv.gz&amp;id=EMP_TEMP_SEX_EC2_NB_A</x:v>
      </x:c>
    </x:row>
    <x:row r="667" ht="48" customHeight="1">
      <x:c r="A667" s="13" t="str">
        <x:v>IND</x:v>
      </x:c>
      <x:c r="B667" s="13" t="str">
        <x:v>C</x:v>
      </x:c>
      <x:c r="C667" s="13" t="str">
        <x:v>IND</x:v>
      </x:c>
      <x:c r="D667" s="13" t="n">
        <x:v>2024</x:v>
      </x:c>
      <x:c r="E667" s="13" t="str">
        <x:v>EC2_ISIC4_C26</x:v>
      </x:c>
      <x:c r="F667" s="18" t="str">
        <x:v>Economic activity (ISIC-Rev.4), 2 digit level: 26 - Manufacture of computer, electronic and optical products</x:v>
      </x:c>
      <x:c r="G667" s="21" t="n">
        <x:v>512.326</x:v>
      </x:c>
      <x:c r="H667" s="22" t="n">
        <x:v>1</x:v>
      </x:c>
      <x:c r="I667" s="21" t="n">
        <x:f>SUM(G651:G674)</x:f>
        <x:v>57694.356</x:v>
      </x:c>
      <x:c r="J667" s="22" t="n">
        <x:f>G667/I667*H667</x:f>
        <x:v>0.008880002057740276</x:v>
      </x:c>
      <x:c r="K667" s="13" t="str">
        <x:v>ISIC4:26</x:v>
      </x:c>
      <x:c r="L667" s="15" t="n">
        <x:f>'Crosswalk'!C30</x:f>
        <x:v>0</x:v>
      </x:c>
      <x:c r="M667" s="15" t="n">
        <x:f>'Crosswalk'!D30</x:f>
        <x:v>0</x:v>
      </x:c>
      <x:c r="N667" s="15" t="n">
        <x:f>'Crosswalk'!E30</x:f>
        <x:v>0.05</x:v>
      </x:c>
      <x:c r="O667" s="15" t="n">
        <x:f>'Crosswalk'!F30</x:f>
        <x:v>0.1</x:v>
      </x:c>
      <x:c r="P667" s="15" t="n">
        <x:f>'Crosswalk'!G30</x:f>
        <x:v>0</x:v>
      </x:c>
      <x:c r="Q667" s="15" t="n">
        <x:f>'Crosswalk'!H30</x:f>
        <x:v>0.1</x:v>
      </x:c>
      <x:c r="R667" s="15" t="n">
        <x:f>'Crosswalk'!I30</x:f>
        <x:v>0</x:v>
      </x:c>
      <x:c r="S667" s="15" t="n">
        <x:f>'Crosswalk'!J30</x:f>
        <x:v>0.75</x:v>
      </x:c>
      <x:c r="T667" s="15" t="n">
        <x:f>'Crosswalk'!K30</x:f>
        <x:v>0</x:v>
      </x:c>
      <x:c r="U667" s="15" t="n">
        <x:f>'Crosswalk'!L30</x:f>
        <x:v>0</x:v>
      </x:c>
      <x:c r="V667" s="15" t="n">
        <x:f>'Crosswalk'!M30</x:f>
        <x:v>0</x:v>
      </x:c>
      <x:c r="W667" s="15" t="n">
        <x:f>'Crosswalk'!N30</x:f>
        <x:v>0</x:v>
      </x:c>
      <x:c r="X667" s="18" t="str">
        <x:v>LFS - Periodic Labour Force Survey</x:v>
      </x:c>
      <x:c r="Y667" s="13" t="str"/>
      <x:c r="Z667" s="18" t="str">
        <x:v>Own-country 2024 division composition. Observed industry detail; within-group ratios only. Definitions may differ from ILO modelled margins.</x:v>
      </x:c>
      <x:c r="AA667" s="13" t="str"/>
      <x:c r="AB667" s="13" t="str">
        <x:v>https://rplumber.ilo.org/data/indicator?format=.csv.gz&amp;id=EMP_TEMP_SEX_EC2_NB_A</x:v>
      </x:c>
    </x:row>
    <x:row r="668" ht="48" customHeight="1">
      <x:c r="A668" s="2" t="str">
        <x:v>IND</x:v>
      </x:c>
      <x:c r="B668" s="2" t="str">
        <x:v>C</x:v>
      </x:c>
      <x:c r="C668" s="2" t="str">
        <x:v>IND</x:v>
      </x:c>
      <x:c r="D668" s="2" t="n">
        <x:v>2024</x:v>
      </x:c>
      <x:c r="E668" s="2" t="str">
        <x:v>EC2_ISIC4_C27</x:v>
      </x:c>
      <x:c r="F668" s="17" t="str">
        <x:v>Economic activity (ISIC-Rev.4), 2 digit level: 27 - Manufacture of electrical equipment</x:v>
      </x:c>
      <x:c r="G668" s="19" t="n">
        <x:v>1249.393</x:v>
      </x:c>
      <x:c r="H668" s="20" t="n">
        <x:v>1</x:v>
      </x:c>
      <x:c r="I668" s="19" t="n">
        <x:f>SUM(G651:G674)</x:f>
        <x:v>57694.356</x:v>
      </x:c>
      <x:c r="J668" s="20" t="n">
        <x:f>G668/I668*H668</x:f>
        <x:v>0.02165537648084676</x:v>
      </x:c>
      <x:c r="K668" s="2" t="str">
        <x:v>ISIC4:27</x:v>
      </x:c>
      <x:c r="L668" s="14" t="n">
        <x:f>'Crosswalk'!C31</x:f>
        <x:v>0</x:v>
      </x:c>
      <x:c r="M668" s="14" t="n">
        <x:f>'Crosswalk'!D31</x:f>
        <x:v>0</x:v>
      </x:c>
      <x:c r="N668" s="14" t="n">
        <x:f>'Crosswalk'!E31</x:f>
        <x:v>0.85</x:v>
      </x:c>
      <x:c r="O668" s="14" t="n">
        <x:f>'Crosswalk'!F31</x:f>
        <x:v>0.15</x:v>
      </x:c>
      <x:c r="P668" s="14" t="n">
        <x:f>'Crosswalk'!G31</x:f>
        <x:v>0</x:v>
      </x:c>
      <x:c r="Q668" s="14" t="n">
        <x:f>'Crosswalk'!H31</x:f>
        <x:v>0</x:v>
      </x:c>
      <x:c r="R668" s="14" t="n">
        <x:f>'Crosswalk'!I31</x:f>
        <x:v>0</x:v>
      </x:c>
      <x:c r="S668" s="14" t="n">
        <x:f>'Crosswalk'!J31</x:f>
        <x:v>0</x:v>
      </x:c>
      <x:c r="T668" s="14" t="n">
        <x:f>'Crosswalk'!K31</x:f>
        <x:v>0</x:v>
      </x:c>
      <x:c r="U668" s="14" t="n">
        <x:f>'Crosswalk'!L31</x:f>
        <x:v>0</x:v>
      </x:c>
      <x:c r="V668" s="14" t="n">
        <x:f>'Crosswalk'!M31</x:f>
        <x:v>0</x:v>
      </x:c>
      <x:c r="W668" s="14" t="n">
        <x:f>'Crosswalk'!N31</x:f>
        <x:v>0</x:v>
      </x:c>
      <x:c r="X668" s="17" t="str">
        <x:v>LFS - Periodic Labour Force Survey</x:v>
      </x:c>
      <x:c r="Y668" s="2" t="str"/>
      <x:c r="Z668" s="17" t="str">
        <x:v>Own-country 2024 division composition. Observed industry detail; within-group ratios only. Definitions may differ from ILO modelled margins.</x:v>
      </x:c>
      <x:c r="AA668" s="2" t="str"/>
      <x:c r="AB668" s="2" t="str">
        <x:v>https://rplumber.ilo.org/data/indicator?format=.csv.gz&amp;id=EMP_TEMP_SEX_EC2_NB_A</x:v>
      </x:c>
    </x:row>
    <x:row r="669" ht="48" customHeight="1">
      <x:c r="A669" s="13" t="str">
        <x:v>IND</x:v>
      </x:c>
      <x:c r="B669" s="13" t="str">
        <x:v>C</x:v>
      </x:c>
      <x:c r="C669" s="13" t="str">
        <x:v>IND</x:v>
      </x:c>
      <x:c r="D669" s="13" t="n">
        <x:v>2024</x:v>
      </x:c>
      <x:c r="E669" s="13" t="str">
        <x:v>EC2_ISIC4_C28</x:v>
      </x:c>
      <x:c r="F669" s="18" t="str">
        <x:v>Economic activity (ISIC-Rev.4), 2 digit level: 28 - Manufacture of machinery and equipment n.e.c.</x:v>
      </x:c>
      <x:c r="G669" s="21" t="n">
        <x:v>1510.361</x:v>
      </x:c>
      <x:c r="H669" s="22" t="n">
        <x:v>1</x:v>
      </x:c>
      <x:c r="I669" s="21" t="n">
        <x:f>SUM(G651:G674)</x:f>
        <x:v>57694.356</x:v>
      </x:c>
      <x:c r="J669" s="22" t="n">
        <x:f>G669/I669*H669</x:f>
        <x:v>0.026178661219478733</x:v>
      </x:c>
      <x:c r="K669" s="13" t="str">
        <x:v>ISIC4:28</x:v>
      </x:c>
      <x:c r="L669" s="15" t="n">
        <x:f>'Crosswalk'!C32</x:f>
        <x:v>0</x:v>
      </x:c>
      <x:c r="M669" s="15" t="n">
        <x:f>'Crosswalk'!D32</x:f>
        <x:v>0</x:v>
      </x:c>
      <x:c r="N669" s="15" t="n">
        <x:f>'Crosswalk'!E32</x:f>
        <x:v>1</x:v>
      </x:c>
      <x:c r="O669" s="15" t="n">
        <x:f>'Crosswalk'!F32</x:f>
        <x:v>0</x:v>
      </x:c>
      <x:c r="P669" s="15" t="n">
        <x:f>'Crosswalk'!G32</x:f>
        <x:v>0</x:v>
      </x:c>
      <x:c r="Q669" s="15" t="n">
        <x:f>'Crosswalk'!H32</x:f>
        <x:v>0</x:v>
      </x:c>
      <x:c r="R669" s="15" t="n">
        <x:f>'Crosswalk'!I32</x:f>
        <x:v>0</x:v>
      </x:c>
      <x:c r="S669" s="15" t="n">
        <x:f>'Crosswalk'!J32</x:f>
        <x:v>0</x:v>
      </x:c>
      <x:c r="T669" s="15" t="n">
        <x:f>'Crosswalk'!K32</x:f>
        <x:v>0</x:v>
      </x:c>
      <x:c r="U669" s="15" t="n">
        <x:f>'Crosswalk'!L32</x:f>
        <x:v>0</x:v>
      </x:c>
      <x:c r="V669" s="15" t="n">
        <x:f>'Crosswalk'!M32</x:f>
        <x:v>0</x:v>
      </x:c>
      <x:c r="W669" s="15" t="n">
        <x:f>'Crosswalk'!N32</x:f>
        <x:v>0</x:v>
      </x:c>
      <x:c r="X669" s="18" t="str">
        <x:v>LFS - Periodic Labour Force Survey</x:v>
      </x:c>
      <x:c r="Y669" s="13" t="str"/>
      <x:c r="Z669" s="18" t="str">
        <x:v>Own-country 2024 division composition. Observed industry detail; within-group ratios only. Definitions may differ from ILO modelled margins.</x:v>
      </x:c>
      <x:c r="AA669" s="13" t="str"/>
      <x:c r="AB669" s="13" t="str">
        <x:v>https://rplumber.ilo.org/data/indicator?format=.csv.gz&amp;id=EMP_TEMP_SEX_EC2_NB_A</x:v>
      </x:c>
    </x:row>
    <x:row r="670" ht="48" customHeight="1">
      <x:c r="A670" s="2" t="str">
        <x:v>IND</x:v>
      </x:c>
      <x:c r="B670" s="2" t="str">
        <x:v>C</x:v>
      </x:c>
      <x:c r="C670" s="2" t="str">
        <x:v>IND</x:v>
      </x:c>
      <x:c r="D670" s="2" t="n">
        <x:v>2024</x:v>
      </x:c>
      <x:c r="E670" s="2" t="str">
        <x:v>EC2_ISIC4_C29</x:v>
      </x:c>
      <x:c r="F670" s="17" t="str">
        <x:v>Economic activity (ISIC-Rev.4), 2 digit level: 29 - Manufacture of motor vehicles, trailers and semi-trailers</x:v>
      </x:c>
      <x:c r="G670" s="19" t="n">
        <x:v>1469.171</x:v>
      </x:c>
      <x:c r="H670" s="20" t="n">
        <x:v>1</x:v>
      </x:c>
      <x:c r="I670" s="19" t="n">
        <x:f>SUM(G651:G674)</x:f>
        <x:v>57694.356</x:v>
      </x:c>
      <x:c r="J670" s="20" t="n">
        <x:f>G670/I670*H670</x:f>
        <x:v>0.025464726567014633</x:v>
      </x:c>
      <x:c r="K670" s="2" t="str">
        <x:v>ISIC4:29</x:v>
      </x:c>
      <x:c r="L670" s="14" t="n">
        <x:f>'Crosswalk'!C33</x:f>
        <x:v>0</x:v>
      </x:c>
      <x:c r="M670" s="14" t="n">
        <x:f>'Crosswalk'!D33</x:f>
        <x:v>0</x:v>
      </x:c>
      <x:c r="N670" s="14" t="n">
        <x:f>'Crosswalk'!E33</x:f>
        <x:v>0</x:v>
      </x:c>
      <x:c r="O670" s="14" t="n">
        <x:f>'Crosswalk'!F33</x:f>
        <x:v>1</x:v>
      </x:c>
      <x:c r="P670" s="14" t="n">
        <x:f>'Crosswalk'!G33</x:f>
        <x:v>0</x:v>
      </x:c>
      <x:c r="Q670" s="14" t="n">
        <x:f>'Crosswalk'!H33</x:f>
        <x:v>0</x:v>
      </x:c>
      <x:c r="R670" s="14" t="n">
        <x:f>'Crosswalk'!I33</x:f>
        <x:v>0</x:v>
      </x:c>
      <x:c r="S670" s="14" t="n">
        <x:f>'Crosswalk'!J33</x:f>
        <x:v>0</x:v>
      </x:c>
      <x:c r="T670" s="14" t="n">
        <x:f>'Crosswalk'!K33</x:f>
        <x:v>0</x:v>
      </x:c>
      <x:c r="U670" s="14" t="n">
        <x:f>'Crosswalk'!L33</x:f>
        <x:v>0</x:v>
      </x:c>
      <x:c r="V670" s="14" t="n">
        <x:f>'Crosswalk'!M33</x:f>
        <x:v>0</x:v>
      </x:c>
      <x:c r="W670" s="14" t="n">
        <x:f>'Crosswalk'!N33</x:f>
        <x:v>0</x:v>
      </x:c>
      <x:c r="X670" s="17" t="str">
        <x:v>LFS - Periodic Labour Force Survey</x:v>
      </x:c>
      <x:c r="Y670" s="2" t="str"/>
      <x:c r="Z670" s="17" t="str">
        <x:v>Own-country 2024 division composition. Observed industry detail; within-group ratios only. Definitions may differ from ILO modelled margins.</x:v>
      </x:c>
      <x:c r="AA670" s="2" t="str"/>
      <x:c r="AB670" s="2" t="str">
        <x:v>https://rplumber.ilo.org/data/indicator?format=.csv.gz&amp;id=EMP_TEMP_SEX_EC2_NB_A</x:v>
      </x:c>
    </x:row>
    <x:row r="671" ht="48" customHeight="1">
      <x:c r="A671" s="13" t="str">
        <x:v>IND</x:v>
      </x:c>
      <x:c r="B671" s="13" t="str">
        <x:v>C</x:v>
      </x:c>
      <x:c r="C671" s="13" t="str">
        <x:v>IND</x:v>
      </x:c>
      <x:c r="D671" s="13" t="n">
        <x:v>2024</x:v>
      </x:c>
      <x:c r="E671" s="13" t="str">
        <x:v>EC2_ISIC4_C30</x:v>
      </x:c>
      <x:c r="F671" s="18" t="str">
        <x:v>Economic activity (ISIC-Rev.4), 2 digit level: 30 - Manufacture of other transport equipment</x:v>
      </x:c>
      <x:c r="G671" s="21" t="n">
        <x:v>584.718</x:v>
      </x:c>
      <x:c r="H671" s="22" t="n">
        <x:v>1</x:v>
      </x:c>
      <x:c r="I671" s="21" t="n">
        <x:f>SUM(G651:G674)</x:f>
        <x:v>57694.356</x:v>
      </x:c>
      <x:c r="J671" s="22" t="n">
        <x:f>G671/I671*H671</x:f>
        <x:v>0.010134752175758752</x:v>
      </x:c>
      <x:c r="K671" s="13" t="str">
        <x:v>ISIC4:30</x:v>
      </x:c>
      <x:c r="L671" s="15" t="n">
        <x:f>'Crosswalk'!C34</x:f>
        <x:v>0</x:v>
      </x:c>
      <x:c r="M671" s="15" t="n">
        <x:f>'Crosswalk'!D34</x:f>
        <x:v>0</x:v>
      </x:c>
      <x:c r="N671" s="15" t="n">
        <x:f>'Crosswalk'!E34</x:f>
        <x:v>0.9</x:v>
      </x:c>
      <x:c r="O671" s="15" t="n">
        <x:f>'Crosswalk'!F34</x:f>
        <x:v>0.1</x:v>
      </x:c>
      <x:c r="P671" s="15" t="n">
        <x:f>'Crosswalk'!G34</x:f>
        <x:v>0</x:v>
      </x:c>
      <x:c r="Q671" s="15" t="n">
        <x:f>'Crosswalk'!H34</x:f>
        <x:v>0</x:v>
      </x:c>
      <x:c r="R671" s="15" t="n">
        <x:f>'Crosswalk'!I34</x:f>
        <x:v>0</x:v>
      </x:c>
      <x:c r="S671" s="15" t="n">
        <x:f>'Crosswalk'!J34</x:f>
        <x:v>0</x:v>
      </x:c>
      <x:c r="T671" s="15" t="n">
        <x:f>'Crosswalk'!K34</x:f>
        <x:v>0</x:v>
      </x:c>
      <x:c r="U671" s="15" t="n">
        <x:f>'Crosswalk'!L34</x:f>
        <x:v>0</x:v>
      </x:c>
      <x:c r="V671" s="15" t="n">
        <x:f>'Crosswalk'!M34</x:f>
        <x:v>0</x:v>
      </x:c>
      <x:c r="W671" s="15" t="n">
        <x:f>'Crosswalk'!N34</x:f>
        <x:v>0</x:v>
      </x:c>
      <x:c r="X671" s="18" t="str">
        <x:v>LFS - Periodic Labour Force Survey</x:v>
      </x:c>
      <x:c r="Y671" s="13" t="str"/>
      <x:c r="Z671" s="18" t="str">
        <x:v>Own-country 2024 division composition. Observed industry detail; within-group ratios only. Definitions may differ from ILO modelled margins.</x:v>
      </x:c>
      <x:c r="AA671" s="13" t="str"/>
      <x:c r="AB671" s="13" t="str">
        <x:v>https://rplumber.ilo.org/data/indicator?format=.csv.gz&amp;id=EMP_TEMP_SEX_EC2_NB_A</x:v>
      </x:c>
    </x:row>
    <x:row r="672" ht="48" customHeight="1">
      <x:c r="A672" s="2" t="str">
        <x:v>IND</x:v>
      </x:c>
      <x:c r="B672" s="2" t="str">
        <x:v>C</x:v>
      </x:c>
      <x:c r="C672" s="2" t="str">
        <x:v>IND</x:v>
      </x:c>
      <x:c r="D672" s="2" t="n">
        <x:v>2024</x:v>
      </x:c>
      <x:c r="E672" s="2" t="str">
        <x:v>EC2_ISIC4_C31</x:v>
      </x:c>
      <x:c r="F672" s="17" t="str">
        <x:v>Economic activity (ISIC-Rev.4), 2 digit level: 31 - Manufacture of furniture</x:v>
      </x:c>
      <x:c r="G672" s="19" t="n">
        <x:v>2722.344</x:v>
      </x:c>
      <x:c r="H672" s="20" t="n">
        <x:v>1</x:v>
      </x:c>
      <x:c r="I672" s="19" t="n">
        <x:f>SUM(G651:G674)</x:f>
        <x:v>57694.356</x:v>
      </x:c>
      <x:c r="J672" s="20" t="n">
        <x:f>G672/I672*H672</x:f>
        <x:v>0.047185620721721895</x:v>
      </x:c>
      <x:c r="K672" s="2" t="str">
        <x:v>ISIC4:31</x:v>
      </x:c>
      <x:c r="L672" s="14" t="n">
        <x:f>'Crosswalk'!C35</x:f>
        <x:v>0</x:v>
      </x:c>
      <x:c r="M672" s="14" t="n">
        <x:f>'Crosswalk'!D35</x:f>
        <x:v>0</x:v>
      </x:c>
      <x:c r="N672" s="14" t="n">
        <x:f>'Crosswalk'!E35</x:f>
        <x:v>0</x:v>
      </x:c>
      <x:c r="O672" s="14" t="n">
        <x:f>'Crosswalk'!F35</x:f>
        <x:v>1</x:v>
      </x:c>
      <x:c r="P672" s="14" t="n">
        <x:f>'Crosswalk'!G35</x:f>
        <x:v>0</x:v>
      </x:c>
      <x:c r="Q672" s="14" t="n">
        <x:f>'Crosswalk'!H35</x:f>
        <x:v>0</x:v>
      </x:c>
      <x:c r="R672" s="14" t="n">
        <x:f>'Crosswalk'!I35</x:f>
        <x:v>0</x:v>
      </x:c>
      <x:c r="S672" s="14" t="n">
        <x:f>'Crosswalk'!J35</x:f>
        <x:v>0</x:v>
      </x:c>
      <x:c r="T672" s="14" t="n">
        <x:f>'Crosswalk'!K35</x:f>
        <x:v>0</x:v>
      </x:c>
      <x:c r="U672" s="14" t="n">
        <x:f>'Crosswalk'!L35</x:f>
        <x:v>0</x:v>
      </x:c>
      <x:c r="V672" s="14" t="n">
        <x:f>'Crosswalk'!M35</x:f>
        <x:v>0</x:v>
      </x:c>
      <x:c r="W672" s="14" t="n">
        <x:f>'Crosswalk'!N35</x:f>
        <x:v>0</x:v>
      </x:c>
      <x:c r="X672" s="17" t="str">
        <x:v>LFS - Periodic Labour Force Survey</x:v>
      </x:c>
      <x:c r="Y672" s="2" t="str"/>
      <x:c r="Z672" s="17" t="str">
        <x:v>Own-country 2024 division composition. Observed industry detail; within-group ratios only. Definitions may differ from ILO modelled margins.</x:v>
      </x:c>
      <x:c r="AA672" s="2" t="str"/>
      <x:c r="AB672" s="2" t="str">
        <x:v>https://rplumber.ilo.org/data/indicator?format=.csv.gz&amp;id=EMP_TEMP_SEX_EC2_NB_A</x:v>
      </x:c>
    </x:row>
    <x:row r="673" ht="48" customHeight="1">
      <x:c r="A673" s="13" t="str">
        <x:v>IND</x:v>
      </x:c>
      <x:c r="B673" s="13" t="str">
        <x:v>C</x:v>
      </x:c>
      <x:c r="C673" s="13" t="str">
        <x:v>IND</x:v>
      </x:c>
      <x:c r="D673" s="13" t="n">
        <x:v>2024</x:v>
      </x:c>
      <x:c r="E673" s="13" t="str">
        <x:v>EC2_ISIC4_C32</x:v>
      </x:c>
      <x:c r="F673" s="18" t="str">
        <x:v>Economic activity (ISIC-Rev.4), 2 digit level: 32 - Other manufacturing</x:v>
      </x:c>
      <x:c r="G673" s="21" t="n">
        <x:v>3239.86</x:v>
      </x:c>
      <x:c r="H673" s="22" t="n">
        <x:v>1</x:v>
      </x:c>
      <x:c r="I673" s="21" t="n">
        <x:f>SUM(G651:G674)</x:f>
        <x:v>57694.356</x:v>
      </x:c>
      <x:c r="J673" s="22" t="n">
        <x:f>G673/I673*H673</x:f>
        <x:v>0.056155579585635725</x:v>
      </x:c>
      <x:c r="K673" s="13" t="str">
        <x:v>ISIC4:32</x:v>
      </x:c>
      <x:c r="L673" s="15" t="n">
        <x:f>'Crosswalk'!C36</x:f>
        <x:v>0</x:v>
      </x:c>
      <x:c r="M673" s="15" t="n">
        <x:f>'Crosswalk'!D36</x:f>
        <x:v>0</x:v>
      </x:c>
      <x:c r="N673" s="15" t="n">
        <x:f>'Crosswalk'!E36</x:f>
        <x:v>0.1</x:v>
      </x:c>
      <x:c r="O673" s="15" t="n">
        <x:f>'Crosswalk'!F36</x:f>
        <x:v>0.65</x:v>
      </x:c>
      <x:c r="P673" s="15" t="n">
        <x:f>'Crosswalk'!G36</x:f>
        <x:v>0</x:v>
      </x:c>
      <x:c r="Q673" s="15" t="n">
        <x:f>'Crosswalk'!H36</x:f>
        <x:v>0.25</x:v>
      </x:c>
      <x:c r="R673" s="15" t="n">
        <x:f>'Crosswalk'!I36</x:f>
        <x:v>0</x:v>
      </x:c>
      <x:c r="S673" s="15" t="n">
        <x:f>'Crosswalk'!J36</x:f>
        <x:v>0</x:v>
      </x:c>
      <x:c r="T673" s="15" t="n">
        <x:f>'Crosswalk'!K36</x:f>
        <x:v>0</x:v>
      </x:c>
      <x:c r="U673" s="15" t="n">
        <x:f>'Crosswalk'!L36</x:f>
        <x:v>0</x:v>
      </x:c>
      <x:c r="V673" s="15" t="n">
        <x:f>'Crosswalk'!M36</x:f>
        <x:v>0</x:v>
      </x:c>
      <x:c r="W673" s="15" t="n">
        <x:f>'Crosswalk'!N36</x:f>
        <x:v>0</x:v>
      </x:c>
      <x:c r="X673" s="18" t="str">
        <x:v>LFS - Periodic Labour Force Survey</x:v>
      </x:c>
      <x:c r="Y673" s="13" t="str"/>
      <x:c r="Z673" s="18" t="str">
        <x:v>Own-country 2024 division composition. Observed industry detail; within-group ratios only. Definitions may differ from ILO modelled margins.</x:v>
      </x:c>
      <x:c r="AA673" s="13" t="str"/>
      <x:c r="AB673" s="13" t="str">
        <x:v>https://rplumber.ilo.org/data/indicator?format=.csv.gz&amp;id=EMP_TEMP_SEX_EC2_NB_A</x:v>
      </x:c>
    </x:row>
    <x:row r="674" ht="48" customHeight="1">
      <x:c r="A674" s="2" t="str">
        <x:v>IND</x:v>
      </x:c>
      <x:c r="B674" s="2" t="str">
        <x:v>C</x:v>
      </x:c>
      <x:c r="C674" s="2" t="str">
        <x:v>IND</x:v>
      </x:c>
      <x:c r="D674" s="2" t="n">
        <x:v>2024</x:v>
      </x:c>
      <x:c r="E674" s="2" t="str">
        <x:v>EC2_ISIC4_C33</x:v>
      </x:c>
      <x:c r="F674" s="17" t="str">
        <x:v>Economic activity (ISIC-Rev.4), 2 digit level: 33 - Repair and installation of machinery and equipment</x:v>
      </x:c>
      <x:c r="G674" s="19" t="n">
        <x:v>1651.099</x:v>
      </x:c>
      <x:c r="H674" s="20" t="n">
        <x:v>1</x:v>
      </x:c>
      <x:c r="I674" s="19" t="n">
        <x:f>SUM(G651:G674)</x:f>
        <x:v>57694.356</x:v>
      </x:c>
      <x:c r="J674" s="20" t="n">
        <x:f>G674/I674*H674</x:f>
        <x:v>0.028618033278679806</x:v>
      </x:c>
      <x:c r="K674" s="2" t="str">
        <x:v>ISIC4:33</x:v>
      </x:c>
      <x:c r="L674" s="14" t="n">
        <x:f>'Crosswalk'!C37</x:f>
        <x:v>0</x:v>
      </x:c>
      <x:c r="M674" s="14" t="n">
        <x:f>'Crosswalk'!D37</x:f>
        <x:v>0</x:v>
      </x:c>
      <x:c r="N674" s="14" t="n">
        <x:f>'Crosswalk'!E37</x:f>
        <x:v>1</x:v>
      </x:c>
      <x:c r="O674" s="14" t="n">
        <x:f>'Crosswalk'!F37</x:f>
        <x:v>0</x:v>
      </x:c>
      <x:c r="P674" s="14" t="n">
        <x:f>'Crosswalk'!G37</x:f>
        <x:v>0</x:v>
      </x:c>
      <x:c r="Q674" s="14" t="n">
        <x:f>'Crosswalk'!H37</x:f>
        <x:v>0</x:v>
      </x:c>
      <x:c r="R674" s="14" t="n">
        <x:f>'Crosswalk'!I37</x:f>
        <x:v>0</x:v>
      </x:c>
      <x:c r="S674" s="14" t="n">
        <x:f>'Crosswalk'!J37</x:f>
        <x:v>0</x:v>
      </x:c>
      <x:c r="T674" s="14" t="n">
        <x:f>'Crosswalk'!K37</x:f>
        <x:v>0</x:v>
      </x:c>
      <x:c r="U674" s="14" t="n">
        <x:f>'Crosswalk'!L37</x:f>
        <x:v>0</x:v>
      </x:c>
      <x:c r="V674" s="14" t="n">
        <x:f>'Crosswalk'!M37</x:f>
        <x:v>0</x:v>
      </x:c>
      <x:c r="W674" s="14" t="n">
        <x:f>'Crosswalk'!N37</x:f>
        <x:v>0</x:v>
      </x:c>
      <x:c r="X674" s="17" t="str">
        <x:v>LFS - Periodic Labour Force Survey</x:v>
      </x:c>
      <x:c r="Y674" s="2" t="str"/>
      <x:c r="Z674" s="17" t="str">
        <x:v>Own-country 2024 division composition. Observed industry detail; within-group ratios only. Definitions may differ from ILO modelled margins.</x:v>
      </x:c>
      <x:c r="AA674" s="2" t="str"/>
      <x:c r="AB674" s="2" t="str">
        <x:v>https://rplumber.ilo.org/data/indicator?format=.csv.gz&amp;id=EMP_TEMP_SEX_EC2_NB_A</x:v>
      </x:c>
    </x:row>
    <x:row r="675" ht="48" customHeight="1">
      <x:c r="A675" s="13" t="str">
        <x:v>IND</x:v>
      </x:c>
      <x:c r="B675" s="13" t="str">
        <x:v>DE</x:v>
      </x:c>
      <x:c r="C675" s="13" t="str">
        <x:v>IND</x:v>
      </x:c>
      <x:c r="D675" s="13" t="n">
        <x:v>2024</x:v>
      </x:c>
      <x:c r="E675" s="13" t="str">
        <x:v>EC2_ISIC4_D35</x:v>
      </x:c>
      <x:c r="F675" s="18" t="str">
        <x:v>Economic activity (ISIC-Rev.4), 2 digit level: 35 - Electricity, gas, steam and air conditioning supply</x:v>
      </x:c>
      <x:c r="G675" s="21" t="n">
        <x:v>1423.788</x:v>
      </x:c>
      <x:c r="H675" s="22" t="n">
        <x:v>1</x:v>
      </x:c>
      <x:c r="I675" s="21" t="n">
        <x:f>SUM(G675:G679)</x:f>
        <x:v>2950.643</x:v>
      </x:c>
      <x:c r="J675" s="22" t="n">
        <x:f>G675/I675*H675</x:f>
        <x:v>0.4825348237655318</x:v>
      </x:c>
      <x:c r="K675" s="13" t="str">
        <x:v>ISIC4:35</x:v>
      </x:c>
      <x:c r="L675" s="15" t="n">
        <x:f>'Crosswalk'!C38</x:f>
        <x:v>0</x:v>
      </x:c>
      <x:c r="M675" s="15" t="n">
        <x:f>'Crosswalk'!D38</x:f>
        <x:v>0</x:v>
      </x:c>
      <x:c r="N675" s="15" t="n">
        <x:f>'Crosswalk'!E38</x:f>
        <x:v>0</x:v>
      </x:c>
      <x:c r="O675" s="15" t="n">
        <x:f>'Crosswalk'!F38</x:f>
        <x:v>0</x:v>
      </x:c>
      <x:c r="P675" s="15" t="n">
        <x:f>'Crosswalk'!G38</x:f>
        <x:v>0</x:v>
      </x:c>
      <x:c r="Q675" s="15" t="n">
        <x:f>'Crosswalk'!H38</x:f>
        <x:v>0</x:v>
      </x:c>
      <x:c r="R675" s="15" t="n">
        <x:f>'Crosswalk'!I38</x:f>
        <x:v>0</x:v>
      </x:c>
      <x:c r="S675" s="15" t="n">
        <x:f>'Crosswalk'!J38</x:f>
        <x:v>0</x:v>
      </x:c>
      <x:c r="T675" s="15" t="n">
        <x:f>'Crosswalk'!K38</x:f>
        <x:v>0</x:v>
      </x:c>
      <x:c r="U675" s="15" t="n">
        <x:f>'Crosswalk'!L38</x:f>
        <x:v>1</x:v>
      </x:c>
      <x:c r="V675" s="15" t="n">
        <x:f>'Crosswalk'!M38</x:f>
        <x:v>0</x:v>
      </x:c>
      <x:c r="W675" s="15" t="n">
        <x:f>'Crosswalk'!N38</x:f>
        <x:v>0</x:v>
      </x:c>
      <x:c r="X675" s="18" t="str">
        <x:v>LFS - Periodic Labour Force Survey</x:v>
      </x:c>
      <x:c r="Y675" s="13" t="str"/>
      <x:c r="Z675" s="18" t="str">
        <x:v>Own-country 2024 division composition. Observed industry detail; within-group ratios only. Definitions may differ from ILO modelled margins.</x:v>
      </x:c>
      <x:c r="AA675" s="13" t="str"/>
      <x:c r="AB675" s="13" t="str">
        <x:v>https://rplumber.ilo.org/data/indicator?format=.csv.gz&amp;id=EMP_TEMP_SEX_EC2_NB_A</x:v>
      </x:c>
    </x:row>
    <x:row r="676" ht="48" customHeight="1">
      <x:c r="A676" s="2" t="str">
        <x:v>IND</x:v>
      </x:c>
      <x:c r="B676" s="2" t="str">
        <x:v>DE</x:v>
      </x:c>
      <x:c r="C676" s="2" t="str">
        <x:v>IND</x:v>
      </x:c>
      <x:c r="D676" s="2" t="n">
        <x:v>2024</x:v>
      </x:c>
      <x:c r="E676" s="2" t="str">
        <x:v>EC2_ISIC4_E36</x:v>
      </x:c>
      <x:c r="F676" s="17" t="str">
        <x:v>Economic activity (ISIC-Rev.4), 2 digit level: 36 - Water collection, treatment and supply</x:v>
      </x:c>
      <x:c r="G676" s="19" t="n">
        <x:v>560.428</x:v>
      </x:c>
      <x:c r="H676" s="20" t="n">
        <x:v>1</x:v>
      </x:c>
      <x:c r="I676" s="19" t="n">
        <x:f>SUM(G675:G679)</x:f>
        <x:v>2950.643</x:v>
      </x:c>
      <x:c r="J676" s="20" t="n">
        <x:f>G676/I676*H676</x:f>
        <x:v>0.18993419400449327</x:v>
      </x:c>
      <x:c r="K676" s="2" t="str">
        <x:v>ISIC4:36</x:v>
      </x:c>
      <x:c r="L676" s="14" t="n">
        <x:f>'Crosswalk'!C39</x:f>
        <x:v>0</x:v>
      </x:c>
      <x:c r="M676" s="14" t="n">
        <x:f>'Crosswalk'!D39</x:f>
        <x:v>0</x:v>
      </x:c>
      <x:c r="N676" s="14" t="n">
        <x:f>'Crosswalk'!E39</x:f>
        <x:v>0</x:v>
      </x:c>
      <x:c r="O676" s="14" t="n">
        <x:f>'Crosswalk'!F39</x:f>
        <x:v>0</x:v>
      </x:c>
      <x:c r="P676" s="14" t="n">
        <x:f>'Crosswalk'!G39</x:f>
        <x:v>0</x:v>
      </x:c>
      <x:c r="Q676" s="14" t="n">
        <x:f>'Crosswalk'!H39</x:f>
        <x:v>0</x:v>
      </x:c>
      <x:c r="R676" s="14" t="n">
        <x:f>'Crosswalk'!I39</x:f>
        <x:v>0</x:v>
      </x:c>
      <x:c r="S676" s="14" t="n">
        <x:f>'Crosswalk'!J39</x:f>
        <x:v>0</x:v>
      </x:c>
      <x:c r="T676" s="14" t="n">
        <x:f>'Crosswalk'!K39</x:f>
        <x:v>0</x:v>
      </x:c>
      <x:c r="U676" s="14" t="n">
        <x:f>'Crosswalk'!L39</x:f>
        <x:v>1</x:v>
      </x:c>
      <x:c r="V676" s="14" t="n">
        <x:f>'Crosswalk'!M39</x:f>
        <x:v>0</x:v>
      </x:c>
      <x:c r="W676" s="14" t="n">
        <x:f>'Crosswalk'!N39</x:f>
        <x:v>0</x:v>
      </x:c>
      <x:c r="X676" s="17" t="str">
        <x:v>LFS - Periodic Labour Force Survey</x:v>
      </x:c>
      <x:c r="Y676" s="2" t="str"/>
      <x:c r="Z676" s="17" t="str">
        <x:v>Own-country 2024 division composition. Observed industry detail; within-group ratios only. Definitions may differ from ILO modelled margins.</x:v>
      </x:c>
      <x:c r="AA676" s="2" t="str"/>
      <x:c r="AB676" s="2" t="str">
        <x:v>https://rplumber.ilo.org/data/indicator?format=.csv.gz&amp;id=EMP_TEMP_SEX_EC2_NB_A</x:v>
      </x:c>
    </x:row>
    <x:row r="677" ht="48" customHeight="1">
      <x:c r="A677" s="13" t="str">
        <x:v>IND</x:v>
      </x:c>
      <x:c r="B677" s="13" t="str">
        <x:v>DE</x:v>
      </x:c>
      <x:c r="C677" s="13" t="str">
        <x:v>IND</x:v>
      </x:c>
      <x:c r="D677" s="13" t="n">
        <x:v>2024</x:v>
      </x:c>
      <x:c r="E677" s="13" t="str">
        <x:v>EC2_ISIC4_E37</x:v>
      </x:c>
      <x:c r="F677" s="18" t="str">
        <x:v>Economic activity (ISIC-Rev.4), 2 digit level: 37 - Sewerage</x:v>
      </x:c>
      <x:c r="G677" s="21" t="n">
        <x:v>67.971</x:v>
      </x:c>
      <x:c r="H677" s="22" t="n">
        <x:v>1</x:v>
      </x:c>
      <x:c r="I677" s="21" t="n">
        <x:f>SUM(G675:G679)</x:f>
        <x:v>2950.643</x:v>
      </x:c>
      <x:c r="J677" s="22" t="n">
        <x:f>G677/I677*H677</x:f>
        <x:v>0.02303599588293128</x:v>
      </x:c>
      <x:c r="K677" s="13" t="str">
        <x:v>ISIC4:37</x:v>
      </x:c>
      <x:c r="L677" s="15" t="n">
        <x:f>'Crosswalk'!C40</x:f>
        <x:v>0</x:v>
      </x:c>
      <x:c r="M677" s="15" t="n">
        <x:f>'Crosswalk'!D40</x:f>
        <x:v>0</x:v>
      </x:c>
      <x:c r="N677" s="15" t="n">
        <x:f>'Crosswalk'!E40</x:f>
        <x:v>0</x:v>
      </x:c>
      <x:c r="O677" s="15" t="n">
        <x:f>'Crosswalk'!F40</x:f>
        <x:v>0</x:v>
      </x:c>
      <x:c r="P677" s="15" t="n">
        <x:f>'Crosswalk'!G40</x:f>
        <x:v>0</x:v>
      </x:c>
      <x:c r="Q677" s="15" t="n">
        <x:f>'Crosswalk'!H40</x:f>
        <x:v>0</x:v>
      </x:c>
      <x:c r="R677" s="15" t="n">
        <x:f>'Crosswalk'!I40</x:f>
        <x:v>0</x:v>
      </x:c>
      <x:c r="S677" s="15" t="n">
        <x:f>'Crosswalk'!J40</x:f>
        <x:v>0</x:v>
      </x:c>
      <x:c r="T677" s="15" t="n">
        <x:f>'Crosswalk'!K40</x:f>
        <x:v>0</x:v>
      </x:c>
      <x:c r="U677" s="15" t="n">
        <x:f>'Crosswalk'!L40</x:f>
        <x:v>1</x:v>
      </x:c>
      <x:c r="V677" s="15" t="n">
        <x:f>'Crosswalk'!M40</x:f>
        <x:v>0</x:v>
      </x:c>
      <x:c r="W677" s="15" t="n">
        <x:f>'Crosswalk'!N40</x:f>
        <x:v>0</x:v>
      </x:c>
      <x:c r="X677" s="18" t="str">
        <x:v>LFS - Periodic Labour Force Survey</x:v>
      </x:c>
      <x:c r="Y677" s="13" t="str"/>
      <x:c r="Z677" s="18" t="str">
        <x:v>Own-country 2024 division composition. Observed industry detail; within-group ratios only. Definitions may differ from ILO modelled margins.</x:v>
      </x:c>
      <x:c r="AA677" s="13" t="str"/>
      <x:c r="AB677" s="13" t="str">
        <x:v>https://rplumber.ilo.org/data/indicator?format=.csv.gz&amp;id=EMP_TEMP_SEX_EC2_NB_A</x:v>
      </x:c>
    </x:row>
    <x:row r="678" ht="48" customHeight="1">
      <x:c r="A678" s="2" t="str">
        <x:v>IND</x:v>
      </x:c>
      <x:c r="B678" s="2" t="str">
        <x:v>DE</x:v>
      </x:c>
      <x:c r="C678" s="2" t="str">
        <x:v>IND</x:v>
      </x:c>
      <x:c r="D678" s="2" t="n">
        <x:v>2024</x:v>
      </x:c>
      <x:c r="E678" s="2" t="str">
        <x:v>EC2_ISIC4_E38</x:v>
      </x:c>
      <x:c r="F678" s="17" t="str">
        <x:v>Economic activity (ISIC-Rev.4), 2 digit level: 38 - Waste collection, treatment and disposal activities; materials recovery</x:v>
      </x:c>
      <x:c r="G678" s="19" t="n">
        <x:v>876.737</x:v>
      </x:c>
      <x:c r="H678" s="20" t="n">
        <x:v>1</x:v>
      </x:c>
      <x:c r="I678" s="19" t="n">
        <x:f>SUM(G675:G679)</x:f>
        <x:v>2950.643</x:v>
      </x:c>
      <x:c r="J678" s="20" t="n">
        <x:f>G678/I678*H678</x:f>
        <x:v>0.29713421786369953</x:v>
      </x:c>
      <x:c r="K678" s="2" t="str">
        <x:v>ISIC4:38</x:v>
      </x:c>
      <x:c r="L678" s="14" t="n">
        <x:f>'Crosswalk'!C41</x:f>
        <x:v>0</x:v>
      </x:c>
      <x:c r="M678" s="14" t="n">
        <x:f>'Crosswalk'!D41</x:f>
        <x:v>0</x:v>
      </x:c>
      <x:c r="N678" s="14" t="n">
        <x:f>'Crosswalk'!E41</x:f>
        <x:v>1</x:v>
      </x:c>
      <x:c r="O678" s="14" t="n">
        <x:f>'Crosswalk'!F41</x:f>
        <x:v>0</x:v>
      </x:c>
      <x:c r="P678" s="14" t="n">
        <x:f>'Crosswalk'!G41</x:f>
        <x:v>0</x:v>
      </x:c>
      <x:c r="Q678" s="14" t="n">
        <x:f>'Crosswalk'!H41</x:f>
        <x:v>0</x:v>
      </x:c>
      <x:c r="R678" s="14" t="n">
        <x:f>'Crosswalk'!I41</x:f>
        <x:v>0</x:v>
      </x:c>
      <x:c r="S678" s="14" t="n">
        <x:f>'Crosswalk'!J41</x:f>
        <x:v>0</x:v>
      </x:c>
      <x:c r="T678" s="14" t="n">
        <x:f>'Crosswalk'!K41</x:f>
        <x:v>0</x:v>
      </x:c>
      <x:c r="U678" s="14" t="n">
        <x:f>'Crosswalk'!L41</x:f>
        <x:v>0</x:v>
      </x:c>
      <x:c r="V678" s="14" t="n">
        <x:f>'Crosswalk'!M41</x:f>
        <x:v>0</x:v>
      </x:c>
      <x:c r="W678" s="14" t="n">
        <x:f>'Crosswalk'!N41</x:f>
        <x:v>0</x:v>
      </x:c>
      <x:c r="X678" s="17" t="str">
        <x:v>LFS - Periodic Labour Force Survey</x:v>
      </x:c>
      <x:c r="Y678" s="2" t="str"/>
      <x:c r="Z678" s="17" t="str">
        <x:v>Own-country 2024 division composition. Observed industry detail; within-group ratios only. Definitions may differ from ILO modelled margins.</x:v>
      </x:c>
      <x:c r="AA678" s="2" t="str"/>
      <x:c r="AB678" s="2" t="str">
        <x:v>https://rplumber.ilo.org/data/indicator?format=.csv.gz&amp;id=EMP_TEMP_SEX_EC2_NB_A</x:v>
      </x:c>
    </x:row>
    <x:row r="679" ht="48" customHeight="1">
      <x:c r="A679" s="13" t="str">
        <x:v>IND</x:v>
      </x:c>
      <x:c r="B679" s="13" t="str">
        <x:v>DE</x:v>
      </x:c>
      <x:c r="C679" s="13" t="str">
        <x:v>IND</x:v>
      </x:c>
      <x:c r="D679" s="13" t="n">
        <x:v>2024</x:v>
      </x:c>
      <x:c r="E679" s="13" t="str">
        <x:v>EC2_ISIC4_E39</x:v>
      </x:c>
      <x:c r="F679" s="18" t="str">
        <x:v>Economic activity (ISIC-Rev.4), 2 digit level: 39 - Remediation activities and other waste management services</x:v>
      </x:c>
      <x:c r="G679" s="21" t="n">
        <x:v>21.719</x:v>
      </x:c>
      <x:c r="H679" s="22" t="n">
        <x:v>1</x:v>
      </x:c>
      <x:c r="I679" s="21" t="n">
        <x:f>SUM(G675:G679)</x:f>
        <x:v>2950.643</x:v>
      </x:c>
      <x:c r="J679" s="22" t="n">
        <x:f>G679/I679*H679</x:f>
        <x:v>0.007360768483344139</x:v>
      </x:c>
      <x:c r="K679" s="13" t="str">
        <x:v>ISIC4:39</x:v>
      </x:c>
      <x:c r="L679" s="15" t="n">
        <x:f>'Crosswalk'!C42</x:f>
        <x:v>0</x:v>
      </x:c>
      <x:c r="M679" s="15" t="n">
        <x:f>'Crosswalk'!D42</x:f>
        <x:v>0</x:v>
      </x:c>
      <x:c r="N679" s="15" t="n">
        <x:f>'Crosswalk'!E42</x:f>
        <x:v>1</x:v>
      </x:c>
      <x:c r="O679" s="15" t="n">
        <x:f>'Crosswalk'!F42</x:f>
        <x:v>0</x:v>
      </x:c>
      <x:c r="P679" s="15" t="n">
        <x:f>'Crosswalk'!G42</x:f>
        <x:v>0</x:v>
      </x:c>
      <x:c r="Q679" s="15" t="n">
        <x:f>'Crosswalk'!H42</x:f>
        <x:v>0</x:v>
      </x:c>
      <x:c r="R679" s="15" t="n">
        <x:f>'Crosswalk'!I42</x:f>
        <x:v>0</x:v>
      </x:c>
      <x:c r="S679" s="15" t="n">
        <x:f>'Crosswalk'!J42</x:f>
        <x:v>0</x:v>
      </x:c>
      <x:c r="T679" s="15" t="n">
        <x:f>'Crosswalk'!K42</x:f>
        <x:v>0</x:v>
      </x:c>
      <x:c r="U679" s="15" t="n">
        <x:f>'Crosswalk'!L42</x:f>
        <x:v>0</x:v>
      </x:c>
      <x:c r="V679" s="15" t="n">
        <x:f>'Crosswalk'!M42</x:f>
        <x:v>0</x:v>
      </x:c>
      <x:c r="W679" s="15" t="n">
        <x:f>'Crosswalk'!N42</x:f>
        <x:v>0</x:v>
      </x:c>
      <x:c r="X679" s="18" t="str">
        <x:v>LFS - Periodic Labour Force Survey</x:v>
      </x:c>
      <x:c r="Y679" s="13" t="str">
        <x:v>U</x:v>
      </x:c>
      <x:c r="Z679" s="18" t="str">
        <x:v>Own-country 2024 division composition. Observed industry detail; within-group ratios only. Definitions may differ from ILO modelled margins.</x:v>
      </x:c>
      <x:c r="AA679" s="13" t="str"/>
      <x:c r="AB679" s="13" t="str">
        <x:v>https://rplumber.ilo.org/data/indicator?format=.csv.gz&amp;id=EMP_TEMP_SEX_EC2_NB_A</x:v>
      </x:c>
    </x:row>
    <x:row r="680" ht="48" customHeight="1">
      <x:c r="A680" s="2" t="str">
        <x:v>IND</x:v>
      </x:c>
      <x:c r="B680" s="2" t="str">
        <x:v>F</x:v>
      </x:c>
      <x:c r="C680" s="2" t="str">
        <x:v>IND</x:v>
      </x:c>
      <x:c r="D680" s="2" t="n">
        <x:v>2024</x:v>
      </x:c>
      <x:c r="E680" s="2" t="str">
        <x:v>EC2_ISIC4_F41</x:v>
      </x:c>
      <x:c r="F680" s="17" t="str">
        <x:v>Economic activity (ISIC-Rev.4), 2 digit level: 41 - Construction of buildings</x:v>
      </x:c>
      <x:c r="G680" s="19" t="n">
        <x:v>48385.123</x:v>
      </x:c>
      <x:c r="H680" s="20" t="n">
        <x:v>1</x:v>
      </x:c>
      <x:c r="I680" s="19" t="n">
        <x:f>SUM(G680:G682)</x:f>
        <x:v>60557.653999999995</x:v>
      </x:c>
      <x:c r="J680" s="20" t="n">
        <x:f>G680/I680*H680</x:f>
        <x:v>0.7989926921541578</x:v>
      </x:c>
      <x:c r="K680" s="2" t="str">
        <x:v>ISIC4:41</x:v>
      </x:c>
      <x:c r="L680" s="14" t="n">
        <x:f>'Crosswalk'!C43</x:f>
        <x:v>0</x:v>
      </x:c>
      <x:c r="M680" s="14" t="n">
        <x:f>'Crosswalk'!D43</x:f>
        <x:v>0</x:v>
      </x:c>
      <x:c r="N680" s="14" t="n">
        <x:f>'Crosswalk'!E43</x:f>
        <x:v>0.5</x:v>
      </x:c>
      <x:c r="O680" s="14" t="n">
        <x:f>'Crosswalk'!F43</x:f>
        <x:v>0.5</x:v>
      </x:c>
      <x:c r="P680" s="14" t="n">
        <x:f>'Crosswalk'!G43</x:f>
        <x:v>0</x:v>
      </x:c>
      <x:c r="Q680" s="14" t="n">
        <x:f>'Crosswalk'!H43</x:f>
        <x:v>0</x:v>
      </x:c>
      <x:c r="R680" s="14" t="n">
        <x:f>'Crosswalk'!I43</x:f>
        <x:v>0</x:v>
      </x:c>
      <x:c r="S680" s="14" t="n">
        <x:f>'Crosswalk'!J43</x:f>
        <x:v>0</x:v>
      </x:c>
      <x:c r="T680" s="14" t="n">
        <x:f>'Crosswalk'!K43</x:f>
        <x:v>0</x:v>
      </x:c>
      <x:c r="U680" s="14" t="n">
        <x:f>'Crosswalk'!L43</x:f>
        <x:v>0</x:v>
      </x:c>
      <x:c r="V680" s="14" t="n">
        <x:f>'Crosswalk'!M43</x:f>
        <x:v>0</x:v>
      </x:c>
      <x:c r="W680" s="14" t="n">
        <x:f>'Crosswalk'!N43</x:f>
        <x:v>0</x:v>
      </x:c>
      <x:c r="X680" s="17" t="str">
        <x:v>LFS - Periodic Labour Force Survey</x:v>
      </x:c>
      <x:c r="Y680" s="2" t="str"/>
      <x:c r="Z680" s="17" t="str">
        <x:v>Own-country 2024 division composition. Observed industry detail; within-group ratios only. Definitions may differ from ILO modelled margins.</x:v>
      </x:c>
      <x:c r="AA680" s="2" t="str"/>
      <x:c r="AB680" s="2" t="str">
        <x:v>https://rplumber.ilo.org/data/indicator?format=.csv.gz&amp;id=EMP_TEMP_SEX_EC2_NB_A</x:v>
      </x:c>
    </x:row>
    <x:row r="681" ht="48" customHeight="1">
      <x:c r="A681" s="13" t="str">
        <x:v>IND</x:v>
      </x:c>
      <x:c r="B681" s="13" t="str">
        <x:v>F</x:v>
      </x:c>
      <x:c r="C681" s="13" t="str">
        <x:v>IND</x:v>
      </x:c>
      <x:c r="D681" s="13" t="n">
        <x:v>2024</x:v>
      </x:c>
      <x:c r="E681" s="13" t="str">
        <x:v>EC2_ISIC4_F42</x:v>
      </x:c>
      <x:c r="F681" s="18" t="str">
        <x:v>Economic activity (ISIC-Rev.4), 2 digit level: 42 - Civil engineering</x:v>
      </x:c>
      <x:c r="G681" s="21" t="n">
        <x:v>5035.225</x:v>
      </x:c>
      <x:c r="H681" s="22" t="n">
        <x:v>1</x:v>
      </x:c>
      <x:c r="I681" s="21" t="n">
        <x:f>SUM(G680:G682)</x:f>
        <x:v>60557.653999999995</x:v>
      </x:c>
      <x:c r="J681" s="22" t="n">
        <x:f>G681/I681*H681</x:f>
        <x:v>0.08314762325502241</x:v>
      </x:c>
      <x:c r="K681" s="13" t="str">
        <x:v>ISIC4:42</x:v>
      </x:c>
      <x:c r="L681" s="15" t="n">
        <x:f>'Crosswalk'!C44</x:f>
        <x:v>0</x:v>
      </x:c>
      <x:c r="M681" s="15" t="n">
        <x:f>'Crosswalk'!D44</x:f>
        <x:v>0</x:v>
      </x:c>
      <x:c r="N681" s="15" t="n">
        <x:f>'Crosswalk'!E44</x:f>
        <x:v>1</x:v>
      </x:c>
      <x:c r="O681" s="15" t="n">
        <x:f>'Crosswalk'!F44</x:f>
        <x:v>0</x:v>
      </x:c>
      <x:c r="P681" s="15" t="n">
        <x:f>'Crosswalk'!G44</x:f>
        <x:v>0</x:v>
      </x:c>
      <x:c r="Q681" s="15" t="n">
        <x:f>'Crosswalk'!H44</x:f>
        <x:v>0</x:v>
      </x:c>
      <x:c r="R681" s="15" t="n">
        <x:f>'Crosswalk'!I44</x:f>
        <x:v>0</x:v>
      </x:c>
      <x:c r="S681" s="15" t="n">
        <x:f>'Crosswalk'!J44</x:f>
        <x:v>0</x:v>
      </x:c>
      <x:c r="T681" s="15" t="n">
        <x:f>'Crosswalk'!K44</x:f>
        <x:v>0</x:v>
      </x:c>
      <x:c r="U681" s="15" t="n">
        <x:f>'Crosswalk'!L44</x:f>
        <x:v>0</x:v>
      </x:c>
      <x:c r="V681" s="15" t="n">
        <x:f>'Crosswalk'!M44</x:f>
        <x:v>0</x:v>
      </x:c>
      <x:c r="W681" s="15" t="n">
        <x:f>'Crosswalk'!N44</x:f>
        <x:v>0</x:v>
      </x:c>
      <x:c r="X681" s="18" t="str">
        <x:v>LFS - Periodic Labour Force Survey</x:v>
      </x:c>
      <x:c r="Y681" s="13" t="str"/>
      <x:c r="Z681" s="18" t="str">
        <x:v>Own-country 2024 division composition. Observed industry detail; within-group ratios only. Definitions may differ from ILO modelled margins.</x:v>
      </x:c>
      <x:c r="AA681" s="13" t="str"/>
      <x:c r="AB681" s="13" t="str">
        <x:v>https://rplumber.ilo.org/data/indicator?format=.csv.gz&amp;id=EMP_TEMP_SEX_EC2_NB_A</x:v>
      </x:c>
    </x:row>
    <x:row r="682" ht="48" customHeight="1">
      <x:c r="A682" s="2" t="str">
        <x:v>IND</x:v>
      </x:c>
      <x:c r="B682" s="2" t="str">
        <x:v>F</x:v>
      </x:c>
      <x:c r="C682" s="2" t="str">
        <x:v>IND</x:v>
      </x:c>
      <x:c r="D682" s="2" t="n">
        <x:v>2024</x:v>
      </x:c>
      <x:c r="E682" s="2" t="str">
        <x:v>EC2_ISIC4_F43</x:v>
      </x:c>
      <x:c r="F682" s="17" t="str">
        <x:v>Economic activity (ISIC-Rev.4), 2 digit level: 43 - Specialized construction activities</x:v>
      </x:c>
      <x:c r="G682" s="19" t="n">
        <x:v>7137.306</x:v>
      </x:c>
      <x:c r="H682" s="20" t="n">
        <x:v>1</x:v>
      </x:c>
      <x:c r="I682" s="19" t="n">
        <x:f>SUM(G680:G682)</x:f>
        <x:v>60557.653999999995</x:v>
      </x:c>
      <x:c r="J682" s="20" t="n">
        <x:f>G682/I682*H682</x:f>
        <x:v>0.11785968459081986</x:v>
      </x:c>
      <x:c r="K682" s="2" t="str">
        <x:v>ISIC4:43</x:v>
      </x:c>
      <x:c r="L682" s="14" t="n">
        <x:f>'Crosswalk'!C45</x:f>
        <x:v>0</x:v>
      </x:c>
      <x:c r="M682" s="14" t="n">
        <x:f>'Crosswalk'!D45</x:f>
        <x:v>0</x:v>
      </x:c>
      <x:c r="N682" s="14" t="n">
        <x:f>'Crosswalk'!E45</x:f>
        <x:v>0.6</x:v>
      </x:c>
      <x:c r="O682" s="14" t="n">
        <x:f>'Crosswalk'!F45</x:f>
        <x:v>0.4</x:v>
      </x:c>
      <x:c r="P682" s="14" t="n">
        <x:f>'Crosswalk'!G45</x:f>
        <x:v>0</x:v>
      </x:c>
      <x:c r="Q682" s="14" t="n">
        <x:f>'Crosswalk'!H45</x:f>
        <x:v>0</x:v>
      </x:c>
      <x:c r="R682" s="14" t="n">
        <x:f>'Crosswalk'!I45</x:f>
        <x:v>0</x:v>
      </x:c>
      <x:c r="S682" s="14" t="n">
        <x:f>'Crosswalk'!J45</x:f>
        <x:v>0</x:v>
      </x:c>
      <x:c r="T682" s="14" t="n">
        <x:f>'Crosswalk'!K45</x:f>
        <x:v>0</x:v>
      </x:c>
      <x:c r="U682" s="14" t="n">
        <x:f>'Crosswalk'!L45</x:f>
        <x:v>0</x:v>
      </x:c>
      <x:c r="V682" s="14" t="n">
        <x:f>'Crosswalk'!M45</x:f>
        <x:v>0</x:v>
      </x:c>
      <x:c r="W682" s="14" t="n">
        <x:f>'Crosswalk'!N45</x:f>
        <x:v>0</x:v>
      </x:c>
      <x:c r="X682" s="17" t="str">
        <x:v>LFS - Periodic Labour Force Survey</x:v>
      </x:c>
      <x:c r="Y682" s="2" t="str"/>
      <x:c r="Z682" s="17" t="str">
        <x:v>Own-country 2024 division composition. Observed industry detail; within-group ratios only. Definitions may differ from ILO modelled margins.</x:v>
      </x:c>
      <x:c r="AA682" s="2" t="str"/>
      <x:c r="AB682" s="2" t="str">
        <x:v>https://rplumber.ilo.org/data/indicator?format=.csv.gz&amp;id=EMP_TEMP_SEX_EC2_NB_A</x:v>
      </x:c>
    </x:row>
    <x:row r="683" ht="48" customHeight="1">
      <x:c r="A683" s="13" t="str">
        <x:v>IND</x:v>
      </x:c>
      <x:c r="B683" s="13" t="str">
        <x:v>G</x:v>
      </x:c>
      <x:c r="C683" s="13" t="str">
        <x:v>IND</x:v>
      </x:c>
      <x:c r="D683" s="13" t="n">
        <x:v>2024</x:v>
      </x:c>
      <x:c r="E683" s="13" t="str">
        <x:v>EC2_ISIC4_G45</x:v>
      </x:c>
      <x:c r="F683" s="18" t="str">
        <x:v>Economic activity (ISIC-Rev.4), 2 digit level: 45 - Wholesale and retail trade and repair of motor vehicles and motorcycles</x:v>
      </x:c>
      <x:c r="G683" s="21" t="n">
        <x:v>4504.342</x:v>
      </x:c>
      <x:c r="H683" s="22" t="n">
        <x:v>1</x:v>
      </x:c>
      <x:c r="I683" s="21" t="n">
        <x:f>SUM(G683:G685)</x:f>
        <x:v>53767.701</x:v>
      </x:c>
      <x:c r="J683" s="22" t="n">
        <x:f>G683/I683*H683</x:f>
        <x:v>0.08377412305577282</x:v>
      </x:c>
      <x:c r="K683" s="13" t="str">
        <x:v>ISIC4:45</x:v>
      </x:c>
      <x:c r="L683" s="15" t="n">
        <x:f>'Crosswalk'!C46</x:f>
        <x:v>0</x:v>
      </x:c>
      <x:c r="M683" s="15" t="n">
        <x:f>'Crosswalk'!D46</x:f>
        <x:v>0</x:v>
      </x:c>
      <x:c r="N683" s="15" t="n">
        <x:f>'Crosswalk'!E46</x:f>
        <x:v>0</x:v>
      </x:c>
      <x:c r="O683" s="15" t="n">
        <x:f>'Crosswalk'!F46</x:f>
        <x:v>1</x:v>
      </x:c>
      <x:c r="P683" s="15" t="n">
        <x:f>'Crosswalk'!G46</x:f>
        <x:v>0</x:v>
      </x:c>
      <x:c r="Q683" s="15" t="n">
        <x:f>'Crosswalk'!H46</x:f>
        <x:v>0</x:v>
      </x:c>
      <x:c r="R683" s="15" t="n">
        <x:f>'Crosswalk'!I46</x:f>
        <x:v>0</x:v>
      </x:c>
      <x:c r="S683" s="15" t="n">
        <x:f>'Crosswalk'!J46</x:f>
        <x:v>0</x:v>
      </x:c>
      <x:c r="T683" s="15" t="n">
        <x:f>'Crosswalk'!K46</x:f>
        <x:v>0</x:v>
      </x:c>
      <x:c r="U683" s="15" t="n">
        <x:f>'Crosswalk'!L46</x:f>
        <x:v>0</x:v>
      </x:c>
      <x:c r="V683" s="15" t="n">
        <x:f>'Crosswalk'!M46</x:f>
        <x:v>0</x:v>
      </x:c>
      <x:c r="W683" s="15" t="n">
        <x:f>'Crosswalk'!N46</x:f>
        <x:v>0</x:v>
      </x:c>
      <x:c r="X683" s="18" t="str">
        <x:v>LFS - Periodic Labour Force Survey</x:v>
      </x:c>
      <x:c r="Y683" s="13" t="str"/>
      <x:c r="Z683" s="18" t="str">
        <x:v>Own-country 2024 division composition. Observed industry detail; within-group ratios only. Definitions may differ from ILO modelled margins.</x:v>
      </x:c>
      <x:c r="AA683" s="13" t="str"/>
      <x:c r="AB683" s="13" t="str">
        <x:v>https://rplumber.ilo.org/data/indicator?format=.csv.gz&amp;id=EMP_TEMP_SEX_EC2_NB_A</x:v>
      </x:c>
    </x:row>
    <x:row r="684" ht="48" customHeight="1">
      <x:c r="A684" s="2" t="str">
        <x:v>IND</x:v>
      </x:c>
      <x:c r="B684" s="2" t="str">
        <x:v>G</x:v>
      </x:c>
      <x:c r="C684" s="2" t="str">
        <x:v>IND</x:v>
      </x:c>
      <x:c r="D684" s="2" t="n">
        <x:v>2024</x:v>
      </x:c>
      <x:c r="E684" s="2" t="str">
        <x:v>EC2_ISIC4_G46</x:v>
      </x:c>
      <x:c r="F684" s="17" t="str">
        <x:v>Economic activity (ISIC-Rev.4), 2 digit level: 46 - Wholesale trade, except of motor vehicles and motorcycles</x:v>
      </x:c>
      <x:c r="G684" s="19" t="n">
        <x:v>7882.251</x:v>
      </x:c>
      <x:c r="H684" s="20" t="n">
        <x:v>1</x:v>
      </x:c>
      <x:c r="I684" s="19" t="n">
        <x:f>SUM(G683:G685)</x:f>
        <x:v>53767.701</x:v>
      </x:c>
      <x:c r="J684" s="20" t="n">
        <x:f>G684/I684*H684</x:f>
        <x:v>0.14659825235972057</x:v>
      </x:c>
      <x:c r="K684" s="2" t="str">
        <x:v>ISIC4:46</x:v>
      </x:c>
      <x:c r="L684" s="14" t="n">
        <x:f>'Crosswalk'!C47</x:f>
        <x:v>0.05</x:v>
      </x:c>
      <x:c r="M684" s="14" t="n">
        <x:f>'Crosswalk'!D47</x:f>
        <x:v>0.05</x:v>
      </x:c>
      <x:c r="N684" s="14" t="n">
        <x:f>'Crosswalk'!E47</x:f>
        <x:v>0.55</x:v>
      </x:c>
      <x:c r="O684" s="14" t="n">
        <x:f>'Crosswalk'!F47</x:f>
        <x:v>0</x:v>
      </x:c>
      <x:c r="P684" s="14" t="n">
        <x:f>'Crosswalk'!G47</x:f>
        <x:v>0.2</x:v>
      </x:c>
      <x:c r="Q684" s="14" t="n">
        <x:f>'Crosswalk'!H47</x:f>
        <x:v>0.05</x:v>
      </x:c>
      <x:c r="R684" s="14" t="n">
        <x:f>'Crosswalk'!I47</x:f>
        <x:v>0</x:v>
      </x:c>
      <x:c r="S684" s="14" t="n">
        <x:f>'Crosswalk'!J47</x:f>
        <x:v>0.1</x:v>
      </x:c>
      <x:c r="T684" s="14" t="n">
        <x:f>'Crosswalk'!K47</x:f>
        <x:v>0</x:v>
      </x:c>
      <x:c r="U684" s="14" t="n">
        <x:f>'Crosswalk'!L47</x:f>
        <x:v>0</x:v>
      </x:c>
      <x:c r="V684" s="14" t="n">
        <x:f>'Crosswalk'!M47</x:f>
        <x:v>0</x:v>
      </x:c>
      <x:c r="W684" s="14" t="n">
        <x:f>'Crosswalk'!N47</x:f>
        <x:v>0</x:v>
      </x:c>
      <x:c r="X684" s="17" t="str">
        <x:v>LFS - Periodic Labour Force Survey</x:v>
      </x:c>
      <x:c r="Y684" s="2" t="str"/>
      <x:c r="Z684" s="17" t="str">
        <x:v>Own-country 2024 division composition. Observed industry detail; within-group ratios only. Definitions may differ from ILO modelled margins.</x:v>
      </x:c>
      <x:c r="AA684" s="2" t="str"/>
      <x:c r="AB684" s="2" t="str">
        <x:v>https://rplumber.ilo.org/data/indicator?format=.csv.gz&amp;id=EMP_TEMP_SEX_EC2_NB_A</x:v>
      </x:c>
    </x:row>
    <x:row r="685" ht="48" customHeight="1">
      <x:c r="A685" s="13" t="str">
        <x:v>IND</x:v>
      </x:c>
      <x:c r="B685" s="13" t="str">
        <x:v>G</x:v>
      </x:c>
      <x:c r="C685" s="13" t="str">
        <x:v>IND</x:v>
      </x:c>
      <x:c r="D685" s="13" t="n">
        <x:v>2024</x:v>
      </x:c>
      <x:c r="E685" s="13" t="str">
        <x:v>EC2_ISIC4_G47</x:v>
      </x:c>
      <x:c r="F685" s="18" t="str">
        <x:v>Economic activity (ISIC-Rev.4), 2 digit level: 47 - Retail trade, except of motor vehicles and motorcycles</x:v>
      </x:c>
      <x:c r="G685" s="21" t="n">
        <x:v>41381.108</x:v>
      </x:c>
      <x:c r="H685" s="22" t="n">
        <x:v>1</x:v>
      </x:c>
      <x:c r="I685" s="21" t="n">
        <x:f>SUM(G683:G685)</x:f>
        <x:v>53767.701</x:v>
      </x:c>
      <x:c r="J685" s="22" t="n">
        <x:f>G685/I685*H685</x:f>
        <x:v>0.7696276245845066</x:v>
      </x:c>
      <x:c r="K685" s="13" t="str">
        <x:v>ISIC4:47</x:v>
      </x:c>
      <x:c r="L685" s="15" t="n">
        <x:f>'Crosswalk'!C48</x:f>
        <x:v>0</x:v>
      </x:c>
      <x:c r="M685" s="15" t="n">
        <x:f>'Crosswalk'!D48</x:f>
        <x:v>0</x:v>
      </x:c>
      <x:c r="N685" s="15" t="n">
        <x:f>'Crosswalk'!E48</x:f>
        <x:v>0</x:v>
      </x:c>
      <x:c r="O685" s="15" t="n">
        <x:f>'Crosswalk'!F48</x:f>
        <x:v>0.55</x:v>
      </x:c>
      <x:c r="P685" s="15" t="n">
        <x:f>'Crosswalk'!G48</x:f>
        <x:v>0.45</x:v>
      </x:c>
      <x:c r="Q685" s="15" t="n">
        <x:f>'Crosswalk'!H48</x:f>
        <x:v>0</x:v>
      </x:c>
      <x:c r="R685" s="15" t="n">
        <x:f>'Crosswalk'!I48</x:f>
        <x:v>0</x:v>
      </x:c>
      <x:c r="S685" s="15" t="n">
        <x:f>'Crosswalk'!J48</x:f>
        <x:v>0</x:v>
      </x:c>
      <x:c r="T685" s="15" t="n">
        <x:f>'Crosswalk'!K48</x:f>
        <x:v>0</x:v>
      </x:c>
      <x:c r="U685" s="15" t="n">
        <x:f>'Crosswalk'!L48</x:f>
        <x:v>0</x:v>
      </x:c>
      <x:c r="V685" s="15" t="n">
        <x:f>'Crosswalk'!M48</x:f>
        <x:v>0</x:v>
      </x:c>
      <x:c r="W685" s="15" t="n">
        <x:f>'Crosswalk'!N48</x:f>
        <x:v>0</x:v>
      </x:c>
      <x:c r="X685" s="18" t="str">
        <x:v>LFS - Periodic Labour Force Survey</x:v>
      </x:c>
      <x:c r="Y685" s="13" t="str"/>
      <x:c r="Z685" s="18" t="str">
        <x:v>Own-country 2024 division composition. Observed industry detail; within-group ratios only. Definitions may differ from ILO modelled margins.</x:v>
      </x:c>
      <x:c r="AA685" s="13" t="str"/>
      <x:c r="AB685" s="13" t="str">
        <x:v>https://rplumber.ilo.org/data/indicator?format=.csv.gz&amp;id=EMP_TEMP_SEX_EC2_NB_A</x:v>
      </x:c>
    </x:row>
    <x:row r="686" ht="48" customHeight="1">
      <x:c r="A686" s="2" t="str">
        <x:v>IND</x:v>
      </x:c>
      <x:c r="B686" s="2" t="str">
        <x:v>HJ</x:v>
      </x:c>
      <x:c r="C686" s="2" t="str">
        <x:v>IND</x:v>
      </x:c>
      <x:c r="D686" s="2" t="n">
        <x:v>2024</x:v>
      </x:c>
      <x:c r="E686" s="2" t="str">
        <x:v>EC2_ISIC4_H49</x:v>
      </x:c>
      <x:c r="F686" s="17" t="str">
        <x:v>Economic activity (ISIC-Rev.4), 2 digit level: 49 - Land transport and transport via pipelines</x:v>
      </x:c>
      <x:c r="G686" s="19" t="n">
        <x:v>20047.349</x:v>
      </x:c>
      <x:c r="H686" s="20" t="n">
        <x:v>1</x:v>
      </x:c>
      <x:c r="I686" s="19" t="n">
        <x:f>SUM(G686:G696)</x:f>
        <x:v>29693.976</x:v>
      </x:c>
      <x:c r="J686" s="20" t="n">
        <x:f>G686/I686*H686</x:f>
        <x:v>0.6751318516590705</x:v>
      </x:c>
      <x:c r="K686" s="2" t="str">
        <x:v>ISIC4:49</x:v>
      </x:c>
      <x:c r="L686" s="14" t="n">
        <x:f>'Crosswalk'!C49</x:f>
        <x:v>0.05</x:v>
      </x:c>
      <x:c r="M686" s="14" t="n">
        <x:f>'Crosswalk'!D49</x:f>
        <x:v>0</x:v>
      </x:c>
      <x:c r="N686" s="14" t="n">
        <x:f>'Crosswalk'!E49</x:f>
        <x:v>0.95</x:v>
      </x:c>
      <x:c r="O686" s="14" t="n">
        <x:f>'Crosswalk'!F49</x:f>
        <x:v>0</x:v>
      </x:c>
      <x:c r="P686" s="14" t="n">
        <x:f>'Crosswalk'!G49</x:f>
        <x:v>0</x:v>
      </x:c>
      <x:c r="Q686" s="14" t="n">
        <x:f>'Crosswalk'!H49</x:f>
        <x:v>0</x:v>
      </x:c>
      <x:c r="R686" s="14" t="n">
        <x:f>'Crosswalk'!I49</x:f>
        <x:v>0</x:v>
      </x:c>
      <x:c r="S686" s="14" t="n">
        <x:f>'Crosswalk'!J49</x:f>
        <x:v>0</x:v>
      </x:c>
      <x:c r="T686" s="14" t="n">
        <x:f>'Crosswalk'!K49</x:f>
        <x:v>0</x:v>
      </x:c>
      <x:c r="U686" s="14" t="n">
        <x:f>'Crosswalk'!L49</x:f>
        <x:v>0</x:v>
      </x:c>
      <x:c r="V686" s="14" t="n">
        <x:f>'Crosswalk'!M49</x:f>
        <x:v>0</x:v>
      </x:c>
      <x:c r="W686" s="14" t="n">
        <x:f>'Crosswalk'!N49</x:f>
        <x:v>0</x:v>
      </x:c>
      <x:c r="X686" s="17" t="str">
        <x:v>LFS - Periodic Labour Force Survey</x:v>
      </x:c>
      <x:c r="Y686" s="2" t="str"/>
      <x:c r="Z686" s="17" t="str">
        <x:v>Own-country 2024 division composition. Observed industry detail; within-group ratios only. Definitions may differ from ILO modelled margins.</x:v>
      </x:c>
      <x:c r="AA686" s="2" t="str"/>
      <x:c r="AB686" s="2" t="str">
        <x:v>https://rplumber.ilo.org/data/indicator?format=.csv.gz&amp;id=EMP_TEMP_SEX_EC2_NB_A</x:v>
      </x:c>
    </x:row>
    <x:row r="687" ht="48" customHeight="1">
      <x:c r="A687" s="13" t="str">
        <x:v>IND</x:v>
      </x:c>
      <x:c r="B687" s="13" t="str">
        <x:v>HJ</x:v>
      </x:c>
      <x:c r="C687" s="13" t="str">
        <x:v>IND</x:v>
      </x:c>
      <x:c r="D687" s="13" t="n">
        <x:v>2024</x:v>
      </x:c>
      <x:c r="E687" s="13" t="str">
        <x:v>EC2_ISIC4_H50</x:v>
      </x:c>
      <x:c r="F687" s="18" t="str">
        <x:v>Economic activity (ISIC-Rev.4), 2 digit level: 50 - Water transport</x:v>
      </x:c>
      <x:c r="G687" s="21" t="n">
        <x:v>182.419</x:v>
      </x:c>
      <x:c r="H687" s="22" t="n">
        <x:v>1</x:v>
      </x:c>
      <x:c r="I687" s="21" t="n">
        <x:f>SUM(G686:G696)</x:f>
        <x:v>29693.976</x:v>
      </x:c>
      <x:c r="J687" s="22" t="n">
        <x:f>G687/I687*H687</x:f>
        <x:v>0.006143299907024914</x:v>
      </x:c>
      <x:c r="K687" s="13" t="str">
        <x:v>ISIC4:50</x:v>
      </x:c>
      <x:c r="L687" s="15" t="n">
        <x:f>'Crosswalk'!C50</x:f>
        <x:v>0</x:v>
      </x:c>
      <x:c r="M687" s="15" t="n">
        <x:f>'Crosswalk'!D50</x:f>
        <x:v>0</x:v>
      </x:c>
      <x:c r="N687" s="15" t="n">
        <x:f>'Crosswalk'!E50</x:f>
        <x:v>1</x:v>
      </x:c>
      <x:c r="O687" s="15" t="n">
        <x:f>'Crosswalk'!F50</x:f>
        <x:v>0</x:v>
      </x:c>
      <x:c r="P687" s="15" t="n">
        <x:f>'Crosswalk'!G50</x:f>
        <x:v>0</x:v>
      </x:c>
      <x:c r="Q687" s="15" t="n">
        <x:f>'Crosswalk'!H50</x:f>
        <x:v>0</x:v>
      </x:c>
      <x:c r="R687" s="15" t="n">
        <x:f>'Crosswalk'!I50</x:f>
        <x:v>0</x:v>
      </x:c>
      <x:c r="S687" s="15" t="n">
        <x:f>'Crosswalk'!J50</x:f>
        <x:v>0</x:v>
      </x:c>
      <x:c r="T687" s="15" t="n">
        <x:f>'Crosswalk'!K50</x:f>
        <x:v>0</x:v>
      </x:c>
      <x:c r="U687" s="15" t="n">
        <x:f>'Crosswalk'!L50</x:f>
        <x:v>0</x:v>
      </x:c>
      <x:c r="V687" s="15" t="n">
        <x:f>'Crosswalk'!M50</x:f>
        <x:v>0</x:v>
      </x:c>
      <x:c r="W687" s="15" t="n">
        <x:f>'Crosswalk'!N50</x:f>
        <x:v>0</x:v>
      </x:c>
      <x:c r="X687" s="18" t="str">
        <x:v>LFS - Periodic Labour Force Survey</x:v>
      </x:c>
      <x:c r="Y687" s="13" t="str"/>
      <x:c r="Z687" s="18" t="str">
        <x:v>Own-country 2024 division composition. Observed industry detail; within-group ratios only. Definitions may differ from ILO modelled margins.</x:v>
      </x:c>
      <x:c r="AA687" s="13" t="str"/>
      <x:c r="AB687" s="13" t="str">
        <x:v>https://rplumber.ilo.org/data/indicator?format=.csv.gz&amp;id=EMP_TEMP_SEX_EC2_NB_A</x:v>
      </x:c>
    </x:row>
    <x:row r="688" ht="48" customHeight="1">
      <x:c r="A688" s="2" t="str">
        <x:v>IND</x:v>
      </x:c>
      <x:c r="B688" s="2" t="str">
        <x:v>HJ</x:v>
      </x:c>
      <x:c r="C688" s="2" t="str">
        <x:v>IND</x:v>
      </x:c>
      <x:c r="D688" s="2" t="n">
        <x:v>2024</x:v>
      </x:c>
      <x:c r="E688" s="2" t="str">
        <x:v>EC2_ISIC4_H51</x:v>
      </x:c>
      <x:c r="F688" s="17" t="str">
        <x:v>Economic activity (ISIC-Rev.4), 2 digit level: 51 - Air transport</x:v>
      </x:c>
      <x:c r="G688" s="19" t="n">
        <x:v>77.549</x:v>
      </x:c>
      <x:c r="H688" s="20" t="n">
        <x:v>1</x:v>
      </x:c>
      <x:c r="I688" s="19" t="n">
        <x:f>SUM(G686:G696)</x:f>
        <x:v>29693.976</x:v>
      </x:c>
      <x:c r="J688" s="20" t="n">
        <x:f>G688/I688*H688</x:f>
        <x:v>0.002611607148870869</x:v>
      </x:c>
      <x:c r="K688" s="2" t="str">
        <x:v>ISIC4:51</x:v>
      </x:c>
      <x:c r="L688" s="14" t="n">
        <x:f>'Crosswalk'!C51</x:f>
        <x:v>0</x:v>
      </x:c>
      <x:c r="M688" s="14" t="n">
        <x:f>'Crosswalk'!D51</x:f>
        <x:v>0</x:v>
      </x:c>
      <x:c r="N688" s="14" t="n">
        <x:f>'Crosswalk'!E51</x:f>
        <x:v>1</x:v>
      </x:c>
      <x:c r="O688" s="14" t="n">
        <x:f>'Crosswalk'!F51</x:f>
        <x:v>0</x:v>
      </x:c>
      <x:c r="P688" s="14" t="n">
        <x:f>'Crosswalk'!G51</x:f>
        <x:v>0</x:v>
      </x:c>
      <x:c r="Q688" s="14" t="n">
        <x:f>'Crosswalk'!H51</x:f>
        <x:v>0</x:v>
      </x:c>
      <x:c r="R688" s="14" t="n">
        <x:f>'Crosswalk'!I51</x:f>
        <x:v>0</x:v>
      </x:c>
      <x:c r="S688" s="14" t="n">
        <x:f>'Crosswalk'!J51</x:f>
        <x:v>0</x:v>
      </x:c>
      <x:c r="T688" s="14" t="n">
        <x:f>'Crosswalk'!K51</x:f>
        <x:v>0</x:v>
      </x:c>
      <x:c r="U688" s="14" t="n">
        <x:f>'Crosswalk'!L51</x:f>
        <x:v>0</x:v>
      </x:c>
      <x:c r="V688" s="14" t="n">
        <x:f>'Crosswalk'!M51</x:f>
        <x:v>0</x:v>
      </x:c>
      <x:c r="W688" s="14" t="n">
        <x:f>'Crosswalk'!N51</x:f>
        <x:v>0</x:v>
      </x:c>
      <x:c r="X688" s="17" t="str">
        <x:v>LFS - Periodic Labour Force Survey</x:v>
      </x:c>
      <x:c r="Y688" s="2" t="str"/>
      <x:c r="Z688" s="17" t="str">
        <x:v>Own-country 2024 division composition. Observed industry detail; within-group ratios only. Definitions may differ from ILO modelled margins.</x:v>
      </x:c>
      <x:c r="AA688" s="2" t="str"/>
      <x:c r="AB688" s="2" t="str">
        <x:v>https://rplumber.ilo.org/data/indicator?format=.csv.gz&amp;id=EMP_TEMP_SEX_EC2_NB_A</x:v>
      </x:c>
    </x:row>
    <x:row r="689" ht="48" customHeight="1">
      <x:c r="A689" s="13" t="str">
        <x:v>IND</x:v>
      </x:c>
      <x:c r="B689" s="13" t="str">
        <x:v>HJ</x:v>
      </x:c>
      <x:c r="C689" s="13" t="str">
        <x:v>IND</x:v>
      </x:c>
      <x:c r="D689" s="13" t="n">
        <x:v>2024</x:v>
      </x:c>
      <x:c r="E689" s="13" t="str">
        <x:v>EC2_ISIC4_H52</x:v>
      </x:c>
      <x:c r="F689" s="18" t="str">
        <x:v>Economic activity (ISIC-Rev.4), 2 digit level: 52 - Warehousing and support activities for transportation</x:v>
      </x:c>
      <x:c r="G689" s="21" t="n">
        <x:v>1900.284</x:v>
      </x:c>
      <x:c r="H689" s="22" t="n">
        <x:v>1</x:v>
      </x:c>
      <x:c r="I689" s="21" t="n">
        <x:f>SUM(G686:G696)</x:f>
        <x:v>29693.976</x:v>
      </x:c>
      <x:c r="J689" s="22" t="n">
        <x:f>G689/I689*H689</x:f>
        <x:v>0.0639956063815772</x:v>
      </x:c>
      <x:c r="K689" s="13" t="str">
        <x:v>ISIC4:52</x:v>
      </x:c>
      <x:c r="L689" s="15" t="n">
        <x:f>'Crosswalk'!C52</x:f>
        <x:v>0</x:v>
      </x:c>
      <x:c r="M689" s="15" t="n">
        <x:f>'Crosswalk'!D52</x:f>
        <x:v>0</x:v>
      </x:c>
      <x:c r="N689" s="15" t="n">
        <x:f>'Crosswalk'!E52</x:f>
        <x:v>1</x:v>
      </x:c>
      <x:c r="O689" s="15" t="n">
        <x:f>'Crosswalk'!F52</x:f>
        <x:v>0</x:v>
      </x:c>
      <x:c r="P689" s="15" t="n">
        <x:f>'Crosswalk'!G52</x:f>
        <x:v>0</x:v>
      </x:c>
      <x:c r="Q689" s="15" t="n">
        <x:f>'Crosswalk'!H52</x:f>
        <x:v>0</x:v>
      </x:c>
      <x:c r="R689" s="15" t="n">
        <x:f>'Crosswalk'!I52</x:f>
        <x:v>0</x:v>
      </x:c>
      <x:c r="S689" s="15" t="n">
        <x:f>'Crosswalk'!J52</x:f>
        <x:v>0</x:v>
      </x:c>
      <x:c r="T689" s="15" t="n">
        <x:f>'Crosswalk'!K52</x:f>
        <x:v>0</x:v>
      </x:c>
      <x:c r="U689" s="15" t="n">
        <x:f>'Crosswalk'!L52</x:f>
        <x:v>0</x:v>
      </x:c>
      <x:c r="V689" s="15" t="n">
        <x:f>'Crosswalk'!M52</x:f>
        <x:v>0</x:v>
      </x:c>
      <x:c r="W689" s="15" t="n">
        <x:f>'Crosswalk'!N52</x:f>
        <x:v>0</x:v>
      </x:c>
      <x:c r="X689" s="18" t="str">
        <x:v>LFS - Periodic Labour Force Survey</x:v>
      </x:c>
      <x:c r="Y689" s="13" t="str"/>
      <x:c r="Z689" s="18" t="str">
        <x:v>Own-country 2024 division composition. Observed industry detail; within-group ratios only. Definitions may differ from ILO modelled margins.</x:v>
      </x:c>
      <x:c r="AA689" s="13" t="str"/>
      <x:c r="AB689" s="13" t="str">
        <x:v>https://rplumber.ilo.org/data/indicator?format=.csv.gz&amp;id=EMP_TEMP_SEX_EC2_NB_A</x:v>
      </x:c>
    </x:row>
    <x:row r="690" ht="48" customHeight="1">
      <x:c r="A690" s="2" t="str">
        <x:v>IND</x:v>
      </x:c>
      <x:c r="B690" s="2" t="str">
        <x:v>HJ</x:v>
      </x:c>
      <x:c r="C690" s="2" t="str">
        <x:v>IND</x:v>
      </x:c>
      <x:c r="D690" s="2" t="n">
        <x:v>2024</x:v>
      </x:c>
      <x:c r="E690" s="2" t="str">
        <x:v>EC2_ISIC4_H53</x:v>
      </x:c>
      <x:c r="F690" s="17" t="str">
        <x:v>Economic activity (ISIC-Rev.4), 2 digit level: 53 - Postal and courier activities</x:v>
      </x:c>
      <x:c r="G690" s="19" t="n">
        <x:v>730.07</x:v>
      </x:c>
      <x:c r="H690" s="20" t="n">
        <x:v>1</x:v>
      </x:c>
      <x:c r="I690" s="19" t="n">
        <x:f>SUM(G686:G696)</x:f>
        <x:v>29693.976</x:v>
      </x:c>
      <x:c r="J690" s="20" t="n">
        <x:f>G690/I690*H690</x:f>
        <x:v>0.024586468312630148</x:v>
      </x:c>
      <x:c r="K690" s="2" t="str">
        <x:v>ISIC4:53</x:v>
      </x:c>
      <x:c r="L690" s="14" t="n">
        <x:f>'Crosswalk'!C53</x:f>
        <x:v>0</x:v>
      </x:c>
      <x:c r="M690" s="14" t="n">
        <x:f>'Crosswalk'!D53</x:f>
        <x:v>0</x:v>
      </x:c>
      <x:c r="N690" s="14" t="n">
        <x:f>'Crosswalk'!E53</x:f>
        <x:v>1</x:v>
      </x:c>
      <x:c r="O690" s="14" t="n">
        <x:f>'Crosswalk'!F53</x:f>
        <x:v>0</x:v>
      </x:c>
      <x:c r="P690" s="14" t="n">
        <x:f>'Crosswalk'!G53</x:f>
        <x:v>0</x:v>
      </x:c>
      <x:c r="Q690" s="14" t="n">
        <x:f>'Crosswalk'!H53</x:f>
        <x:v>0</x:v>
      </x:c>
      <x:c r="R690" s="14" t="n">
        <x:f>'Crosswalk'!I53</x:f>
        <x:v>0</x:v>
      </x:c>
      <x:c r="S690" s="14" t="n">
        <x:f>'Crosswalk'!J53</x:f>
        <x:v>0</x:v>
      </x:c>
      <x:c r="T690" s="14" t="n">
        <x:f>'Crosswalk'!K53</x:f>
        <x:v>0</x:v>
      </x:c>
      <x:c r="U690" s="14" t="n">
        <x:f>'Crosswalk'!L53</x:f>
        <x:v>0</x:v>
      </x:c>
      <x:c r="V690" s="14" t="n">
        <x:f>'Crosswalk'!M53</x:f>
        <x:v>0</x:v>
      </x:c>
      <x:c r="W690" s="14" t="n">
        <x:f>'Crosswalk'!N53</x:f>
        <x:v>0</x:v>
      </x:c>
      <x:c r="X690" s="17" t="str">
        <x:v>LFS - Periodic Labour Force Survey</x:v>
      </x:c>
      <x:c r="Y690" s="2" t="str"/>
      <x:c r="Z690" s="17" t="str">
        <x:v>Own-country 2024 division composition. Observed industry detail; within-group ratios only. Definitions may differ from ILO modelled margins.</x:v>
      </x:c>
      <x:c r="AA690" s="2" t="str"/>
      <x:c r="AB690" s="2" t="str">
        <x:v>https://rplumber.ilo.org/data/indicator?format=.csv.gz&amp;id=EMP_TEMP_SEX_EC2_NB_A</x:v>
      </x:c>
    </x:row>
    <x:row r="691" ht="48" customHeight="1">
      <x:c r="A691" s="13" t="str">
        <x:v>IND</x:v>
      </x:c>
      <x:c r="B691" s="13" t="str">
        <x:v>HJ</x:v>
      </x:c>
      <x:c r="C691" s="13" t="str">
        <x:v>IND</x:v>
      </x:c>
      <x:c r="D691" s="13" t="n">
        <x:v>2024</x:v>
      </x:c>
      <x:c r="E691" s="13" t="str">
        <x:v>EC2_ISIC4_J58</x:v>
      </x:c>
      <x:c r="F691" s="18" t="str">
        <x:v>Economic activity (ISIC-Rev.4), 2 digit level: 58 - Publishing activities</x:v>
      </x:c>
      <x:c r="G691" s="21" t="n">
        <x:v>241.595</x:v>
      </x:c>
      <x:c r="H691" s="22" t="n">
        <x:v>1</x:v>
      </x:c>
      <x:c r="I691" s="21" t="n">
        <x:f>SUM(G686:G696)</x:f>
        <x:v>29693.976</x:v>
      </x:c>
      <x:c r="J691" s="22" t="n">
        <x:f>G691/I691*H691</x:f>
        <x:v>0.008136162028284795</x:v>
      </x:c>
      <x:c r="K691" s="13" t="str">
        <x:v>ISIC4:58</x:v>
      </x:c>
      <x:c r="L691" s="15" t="n">
        <x:f>'Crosswalk'!C56</x:f>
        <x:v>0</x:v>
      </x:c>
      <x:c r="M691" s="15" t="n">
        <x:f>'Crosswalk'!D56</x:f>
        <x:v>0</x:v>
      </x:c>
      <x:c r="N691" s="15" t="n">
        <x:f>'Crosswalk'!E56</x:f>
        <x:v>0</x:v>
      </x:c>
      <x:c r="O691" s="15" t="n">
        <x:f>'Crosswalk'!F56</x:f>
        <x:v>0</x:v>
      </x:c>
      <x:c r="P691" s="15" t="n">
        <x:f>'Crosswalk'!G56</x:f>
        <x:v>0</x:v>
      </x:c>
      <x:c r="Q691" s="15" t="n">
        <x:f>'Crosswalk'!H56</x:f>
        <x:v>0</x:v>
      </x:c>
      <x:c r="R691" s="15" t="n">
        <x:f>'Crosswalk'!I56</x:f>
        <x:v>0</x:v>
      </x:c>
      <x:c r="S691" s="15" t="n">
        <x:f>'Crosswalk'!J56</x:f>
        <x:v>0.5</x:v>
      </x:c>
      <x:c r="T691" s="15" t="n">
        <x:f>'Crosswalk'!K56</x:f>
        <x:v>0.5</x:v>
      </x:c>
      <x:c r="U691" s="15" t="n">
        <x:f>'Crosswalk'!L56</x:f>
        <x:v>0</x:v>
      </x:c>
      <x:c r="V691" s="15" t="n">
        <x:f>'Crosswalk'!M56</x:f>
        <x:v>0</x:v>
      </x:c>
      <x:c r="W691" s="15" t="n">
        <x:f>'Crosswalk'!N56</x:f>
        <x:v>0</x:v>
      </x:c>
      <x:c r="X691" s="18" t="str">
        <x:v>LFS - Periodic Labour Force Survey</x:v>
      </x:c>
      <x:c r="Y691" s="13" t="str"/>
      <x:c r="Z691" s="18" t="str">
        <x:v>Own-country 2024 division composition. Observed industry detail; within-group ratios only. Definitions may differ from ILO modelled margins.</x:v>
      </x:c>
      <x:c r="AA691" s="13" t="str"/>
      <x:c r="AB691" s="13" t="str">
        <x:v>https://rplumber.ilo.org/data/indicator?format=.csv.gz&amp;id=EMP_TEMP_SEX_EC2_NB_A</x:v>
      </x:c>
    </x:row>
    <x:row r="692" ht="48" customHeight="1">
      <x:c r="A692" s="2" t="str">
        <x:v>IND</x:v>
      </x:c>
      <x:c r="B692" s="2" t="str">
        <x:v>HJ</x:v>
      </x:c>
      <x:c r="C692" s="2" t="str">
        <x:v>IND</x:v>
      </x:c>
      <x:c r="D692" s="2" t="n">
        <x:v>2024</x:v>
      </x:c>
      <x:c r="E692" s="2" t="str">
        <x:v>EC2_ISIC4_J59</x:v>
      </x:c>
      <x:c r="F692" s="17" t="str">
        <x:v>Economic activity (ISIC-Rev.4), 2 digit level: 59 - Motion picture, video and television programme production, sound recording and music publishing activities</x:v>
      </x:c>
      <x:c r="G692" s="19" t="n">
        <x:v>202.274</x:v>
      </x:c>
      <x:c r="H692" s="20" t="n">
        <x:v>1</x:v>
      </x:c>
      <x:c r="I692" s="19" t="n">
        <x:f>SUM(G686:G696)</x:f>
        <x:v>29693.976</x:v>
      </x:c>
      <x:c r="J692" s="20" t="n">
        <x:f>G692/I692*H692</x:f>
        <x:v>0.006811954047514553</x:v>
      </x:c>
      <x:c r="K692" s="2" t="str">
        <x:v>ISIC4:59</x:v>
      </x:c>
      <x:c r="L692" s="14" t="n">
        <x:f>'Crosswalk'!C57</x:f>
        <x:v>0</x:v>
      </x:c>
      <x:c r="M692" s="14" t="n">
        <x:f>'Crosswalk'!D57</x:f>
        <x:v>0</x:v>
      </x:c>
      <x:c r="N692" s="14" t="n">
        <x:f>'Crosswalk'!E57</x:f>
        <x:v>0</x:v>
      </x:c>
      <x:c r="O692" s="14" t="n">
        <x:f>'Crosswalk'!F57</x:f>
        <x:v>0</x:v>
      </x:c>
      <x:c r="P692" s="14" t="n">
        <x:f>'Crosswalk'!G57</x:f>
        <x:v>0</x:v>
      </x:c>
      <x:c r="Q692" s="14" t="n">
        <x:f>'Crosswalk'!H57</x:f>
        <x:v>0</x:v>
      </x:c>
      <x:c r="R692" s="14" t="n">
        <x:f>'Crosswalk'!I57</x:f>
        <x:v>0</x:v>
      </x:c>
      <x:c r="S692" s="14" t="n">
        <x:f>'Crosswalk'!J57</x:f>
        <x:v>0</x:v>
      </x:c>
      <x:c r="T692" s="14" t="n">
        <x:f>'Crosswalk'!K57</x:f>
        <x:v>1</x:v>
      </x:c>
      <x:c r="U692" s="14" t="n">
        <x:f>'Crosswalk'!L57</x:f>
        <x:v>0</x:v>
      </x:c>
      <x:c r="V692" s="14" t="n">
        <x:f>'Crosswalk'!M57</x:f>
        <x:v>0</x:v>
      </x:c>
      <x:c r="W692" s="14" t="n">
        <x:f>'Crosswalk'!N57</x:f>
        <x:v>0</x:v>
      </x:c>
      <x:c r="X692" s="17" t="str">
        <x:v>LFS - Periodic Labour Force Survey</x:v>
      </x:c>
      <x:c r="Y692" s="2" t="str"/>
      <x:c r="Z692" s="17" t="str">
        <x:v>Own-country 2024 division composition. Observed industry detail; within-group ratios only. Definitions may differ from ILO modelled margins.</x:v>
      </x:c>
      <x:c r="AA692" s="2" t="str"/>
      <x:c r="AB692" s="2" t="str">
        <x:v>https://rplumber.ilo.org/data/indicator?format=.csv.gz&amp;id=EMP_TEMP_SEX_EC2_NB_A</x:v>
      </x:c>
    </x:row>
    <x:row r="693" ht="48" customHeight="1">
      <x:c r="A693" s="13" t="str">
        <x:v>IND</x:v>
      </x:c>
      <x:c r="B693" s="13" t="str">
        <x:v>HJ</x:v>
      </x:c>
      <x:c r="C693" s="13" t="str">
        <x:v>IND</x:v>
      </x:c>
      <x:c r="D693" s="13" t="n">
        <x:v>2024</x:v>
      </x:c>
      <x:c r="E693" s="13" t="str">
        <x:v>EC2_ISIC4_J60</x:v>
      </x:c>
      <x:c r="F693" s="18" t="str">
        <x:v>Economic activity (ISIC-Rev.4), 2 digit level: 60 - Programming and broadcasting activities</x:v>
      </x:c>
      <x:c r="G693" s="21" t="n">
        <x:v>62.547</x:v>
      </x:c>
      <x:c r="H693" s="22" t="n">
        <x:v>1</x:v>
      </x:c>
      <x:c r="I693" s="21" t="n">
        <x:f>SUM(G686:G696)</x:f>
        <x:v>29693.976</x:v>
      </x:c>
      <x:c r="J693" s="22" t="n">
        <x:f>G693/I693*H693</x:f>
        <x:v>0.002106386830783456</x:v>
      </x:c>
      <x:c r="K693" s="13" t="str">
        <x:v>ISIC4:60</x:v>
      </x:c>
      <x:c r="L693" s="15" t="n">
        <x:f>'Crosswalk'!C58</x:f>
        <x:v>0</x:v>
      </x:c>
      <x:c r="M693" s="15" t="n">
        <x:f>'Crosswalk'!D58</x:f>
        <x:v>0</x:v>
      </x:c>
      <x:c r="N693" s="15" t="n">
        <x:f>'Crosswalk'!E58</x:f>
        <x:v>0</x:v>
      </x:c>
      <x:c r="O693" s="15" t="n">
        <x:f>'Crosswalk'!F58</x:f>
        <x:v>0</x:v>
      </x:c>
      <x:c r="P693" s="15" t="n">
        <x:f>'Crosswalk'!G58</x:f>
        <x:v>0</x:v>
      </x:c>
      <x:c r="Q693" s="15" t="n">
        <x:f>'Crosswalk'!H58</x:f>
        <x:v>0</x:v>
      </x:c>
      <x:c r="R693" s="15" t="n">
        <x:f>'Crosswalk'!I58</x:f>
        <x:v>0</x:v>
      </x:c>
      <x:c r="S693" s="15" t="n">
        <x:f>'Crosswalk'!J58</x:f>
        <x:v>0</x:v>
      </x:c>
      <x:c r="T693" s="15" t="n">
        <x:f>'Crosswalk'!K58</x:f>
        <x:v>1</x:v>
      </x:c>
      <x:c r="U693" s="15" t="n">
        <x:f>'Crosswalk'!L58</x:f>
        <x:v>0</x:v>
      </x:c>
      <x:c r="V693" s="15" t="n">
        <x:f>'Crosswalk'!M58</x:f>
        <x:v>0</x:v>
      </x:c>
      <x:c r="W693" s="15" t="n">
        <x:f>'Crosswalk'!N58</x:f>
        <x:v>0</x:v>
      </x:c>
      <x:c r="X693" s="18" t="str">
        <x:v>LFS - Periodic Labour Force Survey</x:v>
      </x:c>
      <x:c r="Y693" s="13" t="str"/>
      <x:c r="Z693" s="18" t="str">
        <x:v>Own-country 2024 division composition. Observed industry detail; within-group ratios only. Definitions may differ from ILO modelled margins.</x:v>
      </x:c>
      <x:c r="AA693" s="13" t="str"/>
      <x:c r="AB693" s="13" t="str">
        <x:v>https://rplumber.ilo.org/data/indicator?format=.csv.gz&amp;id=EMP_TEMP_SEX_EC2_NB_A</x:v>
      </x:c>
    </x:row>
    <x:row r="694" ht="48" customHeight="1">
      <x:c r="A694" s="2" t="str">
        <x:v>IND</x:v>
      </x:c>
      <x:c r="B694" s="2" t="str">
        <x:v>HJ</x:v>
      </x:c>
      <x:c r="C694" s="2" t="str">
        <x:v>IND</x:v>
      </x:c>
      <x:c r="D694" s="2" t="n">
        <x:v>2024</x:v>
      </x:c>
      <x:c r="E694" s="2" t="str">
        <x:v>EC2_ISIC4_J61</x:v>
      </x:c>
      <x:c r="F694" s="17" t="str">
        <x:v>Economic activity (ISIC-Rev.4), 2 digit level: 61 - Telecommunications</x:v>
      </x:c>
      <x:c r="G694" s="19" t="n">
        <x:v>521.304</x:v>
      </x:c>
      <x:c r="H694" s="20" t="n">
        <x:v>1</x:v>
      </x:c>
      <x:c r="I694" s="19" t="n">
        <x:f>SUM(G686:G696)</x:f>
        <x:v>29693.976</x:v>
      </x:c>
      <x:c r="J694" s="20" t="n">
        <x:f>G694/I694*H694</x:f>
        <x:v>0.017555884062141088</x:v>
      </x:c>
      <x:c r="K694" s="2" t="str">
        <x:v>ISIC4:61</x:v>
      </x:c>
      <x:c r="L694" s="14" t="n">
        <x:f>'Crosswalk'!C59</x:f>
        <x:v>0</x:v>
      </x:c>
      <x:c r="M694" s="14" t="n">
        <x:f>'Crosswalk'!D59</x:f>
        <x:v>0</x:v>
      </x:c>
      <x:c r="N694" s="14" t="n">
        <x:f>'Crosswalk'!E59</x:f>
        <x:v>0</x:v>
      </x:c>
      <x:c r="O694" s="14" t="n">
        <x:f>'Crosswalk'!F59</x:f>
        <x:v>0</x:v>
      </x:c>
      <x:c r="P694" s="14" t="n">
        <x:f>'Crosswalk'!G59</x:f>
        <x:v>0</x:v>
      </x:c>
      <x:c r="Q694" s="14" t="n">
        <x:f>'Crosswalk'!H59</x:f>
        <x:v>0</x:v>
      </x:c>
      <x:c r="R694" s="14" t="n">
        <x:f>'Crosswalk'!I59</x:f>
        <x:v>0</x:v>
      </x:c>
      <x:c r="S694" s="14" t="n">
        <x:f>'Crosswalk'!J59</x:f>
        <x:v>0</x:v>
      </x:c>
      <x:c r="T694" s="14" t="n">
        <x:f>'Crosswalk'!K59</x:f>
        <x:v>1</x:v>
      </x:c>
      <x:c r="U694" s="14" t="n">
        <x:f>'Crosswalk'!L59</x:f>
        <x:v>0</x:v>
      </x:c>
      <x:c r="V694" s="14" t="n">
        <x:f>'Crosswalk'!M59</x:f>
        <x:v>0</x:v>
      </x:c>
      <x:c r="W694" s="14" t="n">
        <x:f>'Crosswalk'!N59</x:f>
        <x:v>0</x:v>
      </x:c>
      <x:c r="X694" s="17" t="str">
        <x:v>LFS - Periodic Labour Force Survey</x:v>
      </x:c>
      <x:c r="Y694" s="2" t="str"/>
      <x:c r="Z694" s="17" t="str">
        <x:v>Own-country 2024 division composition. Observed industry detail; within-group ratios only. Definitions may differ from ILO modelled margins.</x:v>
      </x:c>
      <x:c r="AA694" s="2" t="str"/>
      <x:c r="AB694" s="2" t="str">
        <x:v>https://rplumber.ilo.org/data/indicator?format=.csv.gz&amp;id=EMP_TEMP_SEX_EC2_NB_A</x:v>
      </x:c>
    </x:row>
    <x:row r="695" ht="48" customHeight="1">
      <x:c r="A695" s="13" t="str">
        <x:v>IND</x:v>
      </x:c>
      <x:c r="B695" s="13" t="str">
        <x:v>HJ</x:v>
      </x:c>
      <x:c r="C695" s="13" t="str">
        <x:v>IND</x:v>
      </x:c>
      <x:c r="D695" s="13" t="n">
        <x:v>2024</x:v>
      </x:c>
      <x:c r="E695" s="13" t="str">
        <x:v>EC2_ISIC4_J62</x:v>
      </x:c>
      <x:c r="F695" s="18" t="str">
        <x:v>Economic activity (ISIC-Rev.4), 2 digit level: 62 - Computer programming, consultancy and related activities</x:v>
      </x:c>
      <x:c r="G695" s="21" t="n">
        <x:v>4893.222</x:v>
      </x:c>
      <x:c r="H695" s="22" t="n">
        <x:v>1</x:v>
      </x:c>
      <x:c r="I695" s="21" t="n">
        <x:f>SUM(G686:G696)</x:f>
        <x:v>29693.976</x:v>
      </x:c>
      <x:c r="J695" s="22" t="n">
        <x:f>G695/I695*H695</x:f>
        <x:v>0.16478837323772336</x:v>
      </x:c>
      <x:c r="K695" s="13" t="str">
        <x:v>ISIC4:62</x:v>
      </x:c>
      <x:c r="L695" s="15" t="n">
        <x:f>'Crosswalk'!C60</x:f>
        <x:v>0</x:v>
      </x:c>
      <x:c r="M695" s="15" t="n">
        <x:f>'Crosswalk'!D60</x:f>
        <x:v>0</x:v>
      </x:c>
      <x:c r="N695" s="15" t="n">
        <x:f>'Crosswalk'!E60</x:f>
        <x:v>0</x:v>
      </x:c>
      <x:c r="O695" s="15" t="n">
        <x:f>'Crosswalk'!F60</x:f>
        <x:v>0</x:v>
      </x:c>
      <x:c r="P695" s="15" t="n">
        <x:f>'Crosswalk'!G60</x:f>
        <x:v>0</x:v>
      </x:c>
      <x:c r="Q695" s="15" t="n">
        <x:f>'Crosswalk'!H60</x:f>
        <x:v>0</x:v>
      </x:c>
      <x:c r="R695" s="15" t="n">
        <x:f>'Crosswalk'!I60</x:f>
        <x:v>0</x:v>
      </x:c>
      <x:c r="S695" s="15" t="n">
        <x:f>'Crosswalk'!J60</x:f>
        <x:v>1</x:v>
      </x:c>
      <x:c r="T695" s="15" t="n">
        <x:f>'Crosswalk'!K60</x:f>
        <x:v>0</x:v>
      </x:c>
      <x:c r="U695" s="15" t="n">
        <x:f>'Crosswalk'!L60</x:f>
        <x:v>0</x:v>
      </x:c>
      <x:c r="V695" s="15" t="n">
        <x:f>'Crosswalk'!M60</x:f>
        <x:v>0</x:v>
      </x:c>
      <x:c r="W695" s="15" t="n">
        <x:f>'Crosswalk'!N60</x:f>
        <x:v>0</x:v>
      </x:c>
      <x:c r="X695" s="18" t="str">
        <x:v>LFS - Periodic Labour Force Survey</x:v>
      </x:c>
      <x:c r="Y695" s="13" t="str"/>
      <x:c r="Z695" s="18" t="str">
        <x:v>Own-country 2024 division composition. Observed industry detail; within-group ratios only. Definitions may differ from ILO modelled margins.</x:v>
      </x:c>
      <x:c r="AA695" s="13" t="str"/>
      <x:c r="AB695" s="13" t="str">
        <x:v>https://rplumber.ilo.org/data/indicator?format=.csv.gz&amp;id=EMP_TEMP_SEX_EC2_NB_A</x:v>
      </x:c>
    </x:row>
    <x:row r="696" ht="48" customHeight="1">
      <x:c r="A696" s="2" t="str">
        <x:v>IND</x:v>
      </x:c>
      <x:c r="B696" s="2" t="str">
        <x:v>HJ</x:v>
      </x:c>
      <x:c r="C696" s="2" t="str">
        <x:v>IND</x:v>
      </x:c>
      <x:c r="D696" s="2" t="n">
        <x:v>2024</x:v>
      </x:c>
      <x:c r="E696" s="2" t="str">
        <x:v>EC2_ISIC4_J63</x:v>
      </x:c>
      <x:c r="F696" s="17" t="str">
        <x:v>Economic activity (ISIC-Rev.4), 2 digit level: 63 - Information service activities</x:v>
      </x:c>
      <x:c r="G696" s="19" t="n">
        <x:v>835.363</x:v>
      </x:c>
      <x:c r="H696" s="20" t="n">
        <x:v>1</x:v>
      </x:c>
      <x:c r="I696" s="19" t="n">
        <x:f>SUM(G686:G696)</x:f>
        <x:v>29693.976</x:v>
      </x:c>
      <x:c r="J696" s="20" t="n">
        <x:f>G696/I696*H696</x:f>
        <x:v>0.02813240638437911</x:v>
      </x:c>
      <x:c r="K696" s="2" t="str">
        <x:v>ISIC4:63</x:v>
      </x:c>
      <x:c r="L696" s="14" t="n">
        <x:f>'Crosswalk'!C61</x:f>
        <x:v>0</x:v>
      </x:c>
      <x:c r="M696" s="14" t="n">
        <x:f>'Crosswalk'!D61</x:f>
        <x:v>0</x:v>
      </x:c>
      <x:c r="N696" s="14" t="n">
        <x:f>'Crosswalk'!E61</x:f>
        <x:v>0</x:v>
      </x:c>
      <x:c r="O696" s="14" t="n">
        <x:f>'Crosswalk'!F61</x:f>
        <x:v>0</x:v>
      </x:c>
      <x:c r="P696" s="14" t="n">
        <x:f>'Crosswalk'!G61</x:f>
        <x:v>0</x:v>
      </x:c>
      <x:c r="Q696" s="14" t="n">
        <x:f>'Crosswalk'!H61</x:f>
        <x:v>0</x:v>
      </x:c>
      <x:c r="R696" s="14" t="n">
        <x:f>'Crosswalk'!I61</x:f>
        <x:v>0</x:v>
      </x:c>
      <x:c r="S696" s="14" t="n">
        <x:f>'Crosswalk'!J61</x:f>
        <x:v>0.7</x:v>
      </x:c>
      <x:c r="T696" s="14" t="n">
        <x:f>'Crosswalk'!K61</x:f>
        <x:v>0.3</x:v>
      </x:c>
      <x:c r="U696" s="14" t="n">
        <x:f>'Crosswalk'!L61</x:f>
        <x:v>0</x:v>
      </x:c>
      <x:c r="V696" s="14" t="n">
        <x:f>'Crosswalk'!M61</x:f>
        <x:v>0</x:v>
      </x:c>
      <x:c r="W696" s="14" t="n">
        <x:f>'Crosswalk'!N61</x:f>
        <x:v>0</x:v>
      </x:c>
      <x:c r="X696" s="17" t="str">
        <x:v>LFS - Periodic Labour Force Survey</x:v>
      </x:c>
      <x:c r="Y696" s="2" t="str"/>
      <x:c r="Z696" s="17" t="str">
        <x:v>Own-country 2024 division composition. Observed industry detail; within-group ratios only. Definitions may differ from ILO modelled margins.</x:v>
      </x:c>
      <x:c r="AA696" s="2" t="str"/>
      <x:c r="AB696" s="2" t="str">
        <x:v>https://rplumber.ilo.org/data/indicator?format=.csv.gz&amp;id=EMP_TEMP_SEX_EC2_NB_A</x:v>
      </x:c>
    </x:row>
    <x:row r="697" ht="48" customHeight="1">
      <x:c r="A697" s="13" t="str">
        <x:v>IND</x:v>
      </x:c>
      <x:c r="B697" s="13" t="str">
        <x:v>I</x:v>
      </x:c>
      <x:c r="C697" s="13" t="str">
        <x:v>IND</x:v>
      </x:c>
      <x:c r="D697" s="13" t="n">
        <x:v>2024</x:v>
      </x:c>
      <x:c r="E697" s="13" t="str">
        <x:v>EC2_ISIC4_I55</x:v>
      </x:c>
      <x:c r="F697" s="18" t="str">
        <x:v>Economic activity (ISIC-Rev.4), 2 digit level: 55 - Accommodation</x:v>
      </x:c>
      <x:c r="G697" s="21" t="n">
        <x:v>881.335</x:v>
      </x:c>
      <x:c r="H697" s="22" t="n">
        <x:v>1</x:v>
      </x:c>
      <x:c r="I697" s="21" t="n">
        <x:f>SUM(G697:G698)</x:f>
        <x:v>10228.621</x:v>
      </x:c>
      <x:c r="J697" s="22" t="n">
        <x:f>G697/I697*H697</x:f>
        <x:v>0.08616361873218296</x:v>
      </x:c>
      <x:c r="K697" s="13" t="str">
        <x:v>ISIC4:55</x:v>
      </x:c>
      <x:c r="L697" s="15" t="n">
        <x:f>'Crosswalk'!C54</x:f>
        <x:v>0</x:v>
      </x:c>
      <x:c r="M697" s="15" t="n">
        <x:f>'Crosswalk'!D54</x:f>
        <x:v>0</x:v>
      </x:c>
      <x:c r="N697" s="15" t="n">
        <x:f>'Crosswalk'!E54</x:f>
        <x:v>0</x:v>
      </x:c>
      <x:c r="O697" s="15" t="n">
        <x:f>'Crosswalk'!F54</x:f>
        <x:v>1</x:v>
      </x:c>
      <x:c r="P697" s="15" t="n">
        <x:f>'Crosswalk'!G54</x:f>
        <x:v>0</x:v>
      </x:c>
      <x:c r="Q697" s="15" t="n">
        <x:f>'Crosswalk'!H54</x:f>
        <x:v>0</x:v>
      </x:c>
      <x:c r="R697" s="15" t="n">
        <x:f>'Crosswalk'!I54</x:f>
        <x:v>0</x:v>
      </x:c>
      <x:c r="S697" s="15" t="n">
        <x:f>'Crosswalk'!J54</x:f>
        <x:v>0</x:v>
      </x:c>
      <x:c r="T697" s="15" t="n">
        <x:f>'Crosswalk'!K54</x:f>
        <x:v>0</x:v>
      </x:c>
      <x:c r="U697" s="15" t="n">
        <x:f>'Crosswalk'!L54</x:f>
        <x:v>0</x:v>
      </x:c>
      <x:c r="V697" s="15" t="n">
        <x:f>'Crosswalk'!M54</x:f>
        <x:v>0</x:v>
      </x:c>
      <x:c r="W697" s="15" t="n">
        <x:f>'Crosswalk'!N54</x:f>
        <x:v>0</x:v>
      </x:c>
      <x:c r="X697" s="18" t="str">
        <x:v>LFS - Periodic Labour Force Survey</x:v>
      </x:c>
      <x:c r="Y697" s="13" t="str"/>
      <x:c r="Z697" s="18" t="str">
        <x:v>Own-country 2024 division composition. Observed industry detail; within-group ratios only. Definitions may differ from ILO modelled margins.</x:v>
      </x:c>
      <x:c r="AA697" s="13" t="str"/>
      <x:c r="AB697" s="13" t="str">
        <x:v>https://rplumber.ilo.org/data/indicator?format=.csv.gz&amp;id=EMP_TEMP_SEX_EC2_NB_A</x:v>
      </x:c>
    </x:row>
    <x:row r="698" ht="48" customHeight="1">
      <x:c r="A698" s="2" t="str">
        <x:v>IND</x:v>
      </x:c>
      <x:c r="B698" s="2" t="str">
        <x:v>I</x:v>
      </x:c>
      <x:c r="C698" s="2" t="str">
        <x:v>IND</x:v>
      </x:c>
      <x:c r="D698" s="2" t="n">
        <x:v>2024</x:v>
      </x:c>
      <x:c r="E698" s="2" t="str">
        <x:v>EC2_ISIC4_I56</x:v>
      </x:c>
      <x:c r="F698" s="17" t="str">
        <x:v>Economic activity (ISIC-Rev.4), 2 digit level: 56 - Food and beverage service activities</x:v>
      </x:c>
      <x:c r="G698" s="19" t="n">
        <x:v>9347.286</x:v>
      </x:c>
      <x:c r="H698" s="20" t="n">
        <x:v>1</x:v>
      </x:c>
      <x:c r="I698" s="19" t="n">
        <x:f>SUM(G697:G698)</x:f>
        <x:v>10228.621</x:v>
      </x:c>
      <x:c r="J698" s="20" t="n">
        <x:f>G698/I698*H698</x:f>
        <x:v>0.9138363812678171</x:v>
      </x:c>
      <x:c r="K698" s="2" t="str">
        <x:v>ISIC4:56</x:v>
      </x:c>
      <x:c r="L698" s="14" t="n">
        <x:f>'Crosswalk'!C55</x:f>
        <x:v>0</x:v>
      </x:c>
      <x:c r="M698" s="14" t="n">
        <x:f>'Crosswalk'!D55</x:f>
        <x:v>0</x:v>
      </x:c>
      <x:c r="N698" s="14" t="n">
        <x:f>'Crosswalk'!E55</x:f>
        <x:v>0</x:v>
      </x:c>
      <x:c r="O698" s="14" t="n">
        <x:f>'Crosswalk'!F55</x:f>
        <x:v>1</x:v>
      </x:c>
      <x:c r="P698" s="14" t="n">
        <x:f>'Crosswalk'!G55</x:f>
        <x:v>0</x:v>
      </x:c>
      <x:c r="Q698" s="14" t="n">
        <x:f>'Crosswalk'!H55</x:f>
        <x:v>0</x:v>
      </x:c>
      <x:c r="R698" s="14" t="n">
        <x:f>'Crosswalk'!I55</x:f>
        <x:v>0</x:v>
      </x:c>
      <x:c r="S698" s="14" t="n">
        <x:f>'Crosswalk'!J55</x:f>
        <x:v>0</x:v>
      </x:c>
      <x:c r="T698" s="14" t="n">
        <x:f>'Crosswalk'!K55</x:f>
        <x:v>0</x:v>
      </x:c>
      <x:c r="U698" s="14" t="n">
        <x:f>'Crosswalk'!L55</x:f>
        <x:v>0</x:v>
      </x:c>
      <x:c r="V698" s="14" t="n">
        <x:f>'Crosswalk'!M55</x:f>
        <x:v>0</x:v>
      </x:c>
      <x:c r="W698" s="14" t="n">
        <x:f>'Crosswalk'!N55</x:f>
        <x:v>0</x:v>
      </x:c>
      <x:c r="X698" s="17" t="str">
        <x:v>LFS - Periodic Labour Force Survey</x:v>
      </x:c>
      <x:c r="Y698" s="2" t="str"/>
      <x:c r="Z698" s="17" t="str">
        <x:v>Own-country 2024 division composition. Observed industry detail; within-group ratios only. Definitions may differ from ILO modelled margins.</x:v>
      </x:c>
      <x:c r="AA698" s="2" t="str"/>
      <x:c r="AB698" s="2" t="str">
        <x:v>https://rplumber.ilo.org/data/indicator?format=.csv.gz&amp;id=EMP_TEMP_SEX_EC2_NB_A</x:v>
      </x:c>
    </x:row>
    <x:row r="699" ht="48" customHeight="1">
      <x:c r="A699" s="13" t="str">
        <x:v>IND</x:v>
      </x:c>
      <x:c r="B699" s="13" t="str">
        <x:v>K</x:v>
      </x:c>
      <x:c r="C699" s="13" t="str">
        <x:v>IND</x:v>
      </x:c>
      <x:c r="D699" s="13" t="n">
        <x:v>2024</x:v>
      </x:c>
      <x:c r="E699" s="13" t="str">
        <x:v>EC2_ISIC4_K64</x:v>
      </x:c>
      <x:c r="F699" s="18" t="str">
        <x:v>Economic activity (ISIC-Rev.4), 2 digit level: 64 - Financial service activities, except insurance and pension funding</x:v>
      </x:c>
      <x:c r="G699" s="21" t="n">
        <x:v>4256.312</x:v>
      </x:c>
      <x:c r="H699" s="22" t="n">
        <x:v>1</x:v>
      </x:c>
      <x:c r="I699" s="21" t="n">
        <x:f>SUM(G699:G701)</x:f>
        <x:v>5424.735</x:v>
      </x:c>
      <x:c r="J699" s="22" t="n">
        <x:f>G699/I699*H699</x:f>
        <x:v>0.7846119672205186</x:v>
      </x:c>
      <x:c r="K699" s="13" t="str">
        <x:v>ISIC4:64</x:v>
      </x:c>
      <x:c r="L699" s="15" t="n">
        <x:f>'Crosswalk'!C62</x:f>
        <x:v>0</x:v>
      </x:c>
      <x:c r="M699" s="15" t="n">
        <x:f>'Crosswalk'!D62</x:f>
        <x:v>0</x:v>
      </x:c>
      <x:c r="N699" s="15" t="n">
        <x:f>'Crosswalk'!E62</x:f>
        <x:v>0</x:v>
      </x:c>
      <x:c r="O699" s="15" t="n">
        <x:f>'Crosswalk'!F62</x:f>
        <x:v>0</x:v>
      </x:c>
      <x:c r="P699" s="15" t="n">
        <x:f>'Crosswalk'!G62</x:f>
        <x:v>0</x:v>
      </x:c>
      <x:c r="Q699" s="15" t="n">
        <x:f>'Crosswalk'!H62</x:f>
        <x:v>0</x:v>
      </x:c>
      <x:c r="R699" s="15" t="n">
        <x:f>'Crosswalk'!I62</x:f>
        <x:v>1</x:v>
      </x:c>
      <x:c r="S699" s="15" t="n">
        <x:f>'Crosswalk'!J62</x:f>
        <x:v>0</x:v>
      </x:c>
      <x:c r="T699" s="15" t="n">
        <x:f>'Crosswalk'!K62</x:f>
        <x:v>0</x:v>
      </x:c>
      <x:c r="U699" s="15" t="n">
        <x:f>'Crosswalk'!L62</x:f>
        <x:v>0</x:v>
      </x:c>
      <x:c r="V699" s="15" t="n">
        <x:f>'Crosswalk'!M62</x:f>
        <x:v>0</x:v>
      </x:c>
      <x:c r="W699" s="15" t="n">
        <x:f>'Crosswalk'!N62</x:f>
        <x:v>0</x:v>
      </x:c>
      <x:c r="X699" s="18" t="str">
        <x:v>LFS - Periodic Labour Force Survey</x:v>
      </x:c>
      <x:c r="Y699" s="13" t="str"/>
      <x:c r="Z699" s="18" t="str">
        <x:v>Own-country 2024 division composition. Observed industry detail; within-group ratios only. Definitions may differ from ILO modelled margins.</x:v>
      </x:c>
      <x:c r="AA699" s="13" t="str"/>
      <x:c r="AB699" s="13" t="str">
        <x:v>https://rplumber.ilo.org/data/indicator?format=.csv.gz&amp;id=EMP_TEMP_SEX_EC2_NB_A</x:v>
      </x:c>
    </x:row>
    <x:row r="700" ht="48" customHeight="1">
      <x:c r="A700" s="2" t="str">
        <x:v>IND</x:v>
      </x:c>
      <x:c r="B700" s="2" t="str">
        <x:v>K</x:v>
      </x:c>
      <x:c r="C700" s="2" t="str">
        <x:v>IND</x:v>
      </x:c>
      <x:c r="D700" s="2" t="n">
        <x:v>2024</x:v>
      </x:c>
      <x:c r="E700" s="2" t="str">
        <x:v>EC2_ISIC4_K65</x:v>
      </x:c>
      <x:c r="F700" s="17" t="str">
        <x:v>Economic activity (ISIC-Rev.4), 2 digit level: 65 - Insurance, reinsurance and pension funding, except compulsory social security</x:v>
      </x:c>
      <x:c r="G700" s="19" t="n">
        <x:v>436.087</x:v>
      </x:c>
      <x:c r="H700" s="20" t="n">
        <x:v>1</x:v>
      </x:c>
      <x:c r="I700" s="19" t="n">
        <x:f>SUM(G699:G701)</x:f>
        <x:v>5424.735</x:v>
      </x:c>
      <x:c r="J700" s="20" t="n">
        <x:f>G700/I700*H700</x:f>
        <x:v>0.08038862727856752</x:v>
      </x:c>
      <x:c r="K700" s="2" t="str">
        <x:v>ISIC4:65</x:v>
      </x:c>
      <x:c r="L700" s="14" t="n">
        <x:f>'Crosswalk'!C63</x:f>
        <x:v>0</x:v>
      </x:c>
      <x:c r="M700" s="14" t="n">
        <x:f>'Crosswalk'!D63</x:f>
        <x:v>0</x:v>
      </x:c>
      <x:c r="N700" s="14" t="n">
        <x:f>'Crosswalk'!E63</x:f>
        <x:v>0</x:v>
      </x:c>
      <x:c r="O700" s="14" t="n">
        <x:f>'Crosswalk'!F63</x:f>
        <x:v>0</x:v>
      </x:c>
      <x:c r="P700" s="14" t="n">
        <x:f>'Crosswalk'!G63</x:f>
        <x:v>0</x:v>
      </x:c>
      <x:c r="Q700" s="14" t="n">
        <x:f>'Crosswalk'!H63</x:f>
        <x:v>0</x:v>
      </x:c>
      <x:c r="R700" s="14" t="n">
        <x:f>'Crosswalk'!I63</x:f>
        <x:v>1</x:v>
      </x:c>
      <x:c r="S700" s="14" t="n">
        <x:f>'Crosswalk'!J63</x:f>
        <x:v>0</x:v>
      </x:c>
      <x:c r="T700" s="14" t="n">
        <x:f>'Crosswalk'!K63</x:f>
        <x:v>0</x:v>
      </x:c>
      <x:c r="U700" s="14" t="n">
        <x:f>'Crosswalk'!L63</x:f>
        <x:v>0</x:v>
      </x:c>
      <x:c r="V700" s="14" t="n">
        <x:f>'Crosswalk'!M63</x:f>
        <x:v>0</x:v>
      </x:c>
      <x:c r="W700" s="14" t="n">
        <x:f>'Crosswalk'!N63</x:f>
        <x:v>0</x:v>
      </x:c>
      <x:c r="X700" s="17" t="str">
        <x:v>LFS - Periodic Labour Force Survey</x:v>
      </x:c>
      <x:c r="Y700" s="2" t="str"/>
      <x:c r="Z700" s="17" t="str">
        <x:v>Own-country 2024 division composition. Observed industry detail; within-group ratios only. Definitions may differ from ILO modelled margins.</x:v>
      </x:c>
      <x:c r="AA700" s="2" t="str"/>
      <x:c r="AB700" s="2" t="str">
        <x:v>https://rplumber.ilo.org/data/indicator?format=.csv.gz&amp;id=EMP_TEMP_SEX_EC2_NB_A</x:v>
      </x:c>
    </x:row>
    <x:row r="701" ht="48" customHeight="1">
      <x:c r="A701" s="13" t="str">
        <x:v>IND</x:v>
      </x:c>
      <x:c r="B701" s="13" t="str">
        <x:v>K</x:v>
      </x:c>
      <x:c r="C701" s="13" t="str">
        <x:v>IND</x:v>
      </x:c>
      <x:c r="D701" s="13" t="n">
        <x:v>2024</x:v>
      </x:c>
      <x:c r="E701" s="13" t="str">
        <x:v>EC2_ISIC4_K66</x:v>
      </x:c>
      <x:c r="F701" s="18" t="str">
        <x:v>Economic activity (ISIC-Rev.4), 2 digit level: 66 - Activities auxiliary to financial service and insurance activities</x:v>
      </x:c>
      <x:c r="G701" s="21" t="n">
        <x:v>732.336</x:v>
      </x:c>
      <x:c r="H701" s="22" t="n">
        <x:v>1</x:v>
      </x:c>
      <x:c r="I701" s="21" t="n">
        <x:f>SUM(G699:G701)</x:f>
        <x:v>5424.735</x:v>
      </x:c>
      <x:c r="J701" s="22" t="n">
        <x:f>G701/I701*H701</x:f>
        <x:v>0.13499940550091388</x:v>
      </x:c>
      <x:c r="K701" s="13" t="str">
        <x:v>ISIC4:66</x:v>
      </x:c>
      <x:c r="L701" s="15" t="n">
        <x:f>'Crosswalk'!C64</x:f>
        <x:v>0</x:v>
      </x:c>
      <x:c r="M701" s="15" t="n">
        <x:f>'Crosswalk'!D64</x:f>
        <x:v>0</x:v>
      </x:c>
      <x:c r="N701" s="15" t="n">
        <x:f>'Crosswalk'!E64</x:f>
        <x:v>0</x:v>
      </x:c>
      <x:c r="O701" s="15" t="n">
        <x:f>'Crosswalk'!F64</x:f>
        <x:v>0</x:v>
      </x:c>
      <x:c r="P701" s="15" t="n">
        <x:f>'Crosswalk'!G64</x:f>
        <x:v>0</x:v>
      </x:c>
      <x:c r="Q701" s="15" t="n">
        <x:f>'Crosswalk'!H64</x:f>
        <x:v>0</x:v>
      </x:c>
      <x:c r="R701" s="15" t="n">
        <x:f>'Crosswalk'!I64</x:f>
        <x:v>1</x:v>
      </x:c>
      <x:c r="S701" s="15" t="n">
        <x:f>'Crosswalk'!J64</x:f>
        <x:v>0</x:v>
      </x:c>
      <x:c r="T701" s="15" t="n">
        <x:f>'Crosswalk'!K64</x:f>
        <x:v>0</x:v>
      </x:c>
      <x:c r="U701" s="15" t="n">
        <x:f>'Crosswalk'!L64</x:f>
        <x:v>0</x:v>
      </x:c>
      <x:c r="V701" s="15" t="n">
        <x:f>'Crosswalk'!M64</x:f>
        <x:v>0</x:v>
      </x:c>
      <x:c r="W701" s="15" t="n">
        <x:f>'Crosswalk'!N64</x:f>
        <x:v>0</x:v>
      </x:c>
      <x:c r="X701" s="18" t="str">
        <x:v>LFS - Periodic Labour Force Survey</x:v>
      </x:c>
      <x:c r="Y701" s="13" t="str"/>
      <x:c r="Z701" s="18" t="str">
        <x:v>Own-country 2024 division composition. Observed industry detail; within-group ratios only. Definitions may differ from ILO modelled margins.</x:v>
      </x:c>
      <x:c r="AA701" s="13" t="str"/>
      <x:c r="AB701" s="13" t="str">
        <x:v>https://rplumber.ilo.org/data/indicator?format=.csv.gz&amp;id=EMP_TEMP_SEX_EC2_NB_A</x:v>
      </x:c>
    </x:row>
    <x:row r="702" ht="48" customHeight="1">
      <x:c r="A702" s="2" t="str">
        <x:v>IND</x:v>
      </x:c>
      <x:c r="B702" s="2" t="str">
        <x:v>LMN</x:v>
      </x:c>
      <x:c r="C702" s="2" t="str">
        <x:v>IND</x:v>
      </x:c>
      <x:c r="D702" s="2" t="n">
        <x:v>2024</x:v>
      </x:c>
      <x:c r="E702" s="2" t="str">
        <x:v>EC2_ISIC4_L68</x:v>
      </x:c>
      <x:c r="F702" s="17" t="str">
        <x:v>Economic activity (ISIC-Rev.4), 2 digit level: 68 - Real estate activities</x:v>
      </x:c>
      <x:c r="G702" s="19" t="n">
        <x:v>1146.386</x:v>
      </x:c>
      <x:c r="H702" s="20" t="n">
        <x:v>1</x:v>
      </x:c>
      <x:c r="I702" s="19" t="n">
        <x:f>SUM(G702:G715)</x:f>
        <x:v>9728.275</x:v>
      </x:c>
      <x:c r="J702" s="20" t="n">
        <x:f>G702/I702*H702</x:f>
        <x:v>0.11784062436557355</x:v>
      </x:c>
      <x:c r="K702" s="2" t="str">
        <x:v>ISIC4:68</x:v>
      </x:c>
      <x:c r="L702" s="14" t="n">
        <x:f>'Crosswalk'!C65</x:f>
        <x:v>0</x:v>
      </x:c>
      <x:c r="M702" s="14" t="n">
        <x:f>'Crosswalk'!D65</x:f>
        <x:v>0</x:v>
      </x:c>
      <x:c r="N702" s="14" t="n">
        <x:f>'Crosswalk'!E65</x:f>
        <x:v>0</x:v>
      </x:c>
      <x:c r="O702" s="14" t="n">
        <x:f>'Crosswalk'!F65</x:f>
        <x:v>0</x:v>
      </x:c>
      <x:c r="P702" s="14" t="n">
        <x:f>'Crosswalk'!G65</x:f>
        <x:v>0</x:v>
      </x:c>
      <x:c r="Q702" s="14" t="n">
        <x:f>'Crosswalk'!H65</x:f>
        <x:v>0</x:v>
      </x:c>
      <x:c r="R702" s="14" t="n">
        <x:f>'Crosswalk'!I65</x:f>
        <x:v>0</x:v>
      </x:c>
      <x:c r="S702" s="14" t="n">
        <x:f>'Crosswalk'!J65</x:f>
        <x:v>0</x:v>
      </x:c>
      <x:c r="T702" s="14" t="n">
        <x:f>'Crosswalk'!K65</x:f>
        <x:v>0</x:v>
      </x:c>
      <x:c r="U702" s="14" t="n">
        <x:f>'Crosswalk'!L65</x:f>
        <x:v>0</x:v>
      </x:c>
      <x:c r="V702" s="14" t="n">
        <x:f>'Crosswalk'!M65</x:f>
        <x:v>1</x:v>
      </x:c>
      <x:c r="W702" s="14" t="n">
        <x:f>'Crosswalk'!N65</x:f>
        <x:v>0</x:v>
      </x:c>
      <x:c r="X702" s="17" t="str">
        <x:v>LFS - Periodic Labour Force Survey</x:v>
      </x:c>
      <x:c r="Y702" s="2" t="str"/>
      <x:c r="Z702" s="17" t="str">
        <x:v>Own-country 2024 division composition. Observed industry detail; within-group ratios only. Definitions may differ from ILO modelled margins.</x:v>
      </x:c>
      <x:c r="AA702" s="2" t="str"/>
      <x:c r="AB702" s="2" t="str">
        <x:v>https://rplumber.ilo.org/data/indicator?format=.csv.gz&amp;id=EMP_TEMP_SEX_EC2_NB_A</x:v>
      </x:c>
    </x:row>
    <x:row r="703" ht="48" customHeight="1">
      <x:c r="A703" s="13" t="str">
        <x:v>IND</x:v>
      </x:c>
      <x:c r="B703" s="13" t="str">
        <x:v>LMN</x:v>
      </x:c>
      <x:c r="C703" s="13" t="str">
        <x:v>IND</x:v>
      </x:c>
      <x:c r="D703" s="13" t="n">
        <x:v>2024</x:v>
      </x:c>
      <x:c r="E703" s="13" t="str">
        <x:v>EC2_ISIC4_M69</x:v>
      </x:c>
      <x:c r="F703" s="18" t="str">
        <x:v>Economic activity (ISIC-Rev.4), 2 digit level: 69 - Legal and accounting activities</x:v>
      </x:c>
      <x:c r="G703" s="21" t="n">
        <x:v>1782.455</x:v>
      </x:c>
      <x:c r="H703" s="22" t="n">
        <x:v>1</x:v>
      </x:c>
      <x:c r="I703" s="21" t="n">
        <x:f>SUM(G702:G715)</x:f>
        <x:v>9728.275</x:v>
      </x:c>
      <x:c r="J703" s="22" t="n">
        <x:f>G703/I703*H703</x:f>
        <x:v>0.18322415844535644</x:v>
      </x:c>
      <x:c r="K703" s="13" t="str">
        <x:v>ISIC4:69</x:v>
      </x:c>
      <x:c r="L703" s="15" t="n">
        <x:f>'Crosswalk'!C66</x:f>
        <x:v>0</x:v>
      </x:c>
      <x:c r="M703" s="15" t="n">
        <x:f>'Crosswalk'!D66</x:f>
        <x:v>0</x:v>
      </x:c>
      <x:c r="N703" s="15" t="n">
        <x:f>'Crosswalk'!E66</x:f>
        <x:v>1</x:v>
      </x:c>
      <x:c r="O703" s="15" t="n">
        <x:f>'Crosswalk'!F66</x:f>
        <x:v>0</x:v>
      </x:c>
      <x:c r="P703" s="15" t="n">
        <x:f>'Crosswalk'!G66</x:f>
        <x:v>0</x:v>
      </x:c>
      <x:c r="Q703" s="15" t="n">
        <x:f>'Crosswalk'!H66</x:f>
        <x:v>0</x:v>
      </x:c>
      <x:c r="R703" s="15" t="n">
        <x:f>'Crosswalk'!I66</x:f>
        <x:v>0</x:v>
      </x:c>
      <x:c r="S703" s="15" t="n">
        <x:f>'Crosswalk'!J66</x:f>
        <x:v>0</x:v>
      </x:c>
      <x:c r="T703" s="15" t="n">
        <x:f>'Crosswalk'!K66</x:f>
        <x:v>0</x:v>
      </x:c>
      <x:c r="U703" s="15" t="n">
        <x:f>'Crosswalk'!L66</x:f>
        <x:v>0</x:v>
      </x:c>
      <x:c r="V703" s="15" t="n">
        <x:f>'Crosswalk'!M66</x:f>
        <x:v>0</x:v>
      </x:c>
      <x:c r="W703" s="15" t="n">
        <x:f>'Crosswalk'!N66</x:f>
        <x:v>0</x:v>
      </x:c>
      <x:c r="X703" s="18" t="str">
        <x:v>LFS - Periodic Labour Force Survey</x:v>
      </x:c>
      <x:c r="Y703" s="13" t="str"/>
      <x:c r="Z703" s="18" t="str">
        <x:v>Own-country 2024 division composition. Observed industry detail; within-group ratios only. Definitions may differ from ILO modelled margins.</x:v>
      </x:c>
      <x:c r="AA703" s="13" t="str"/>
      <x:c r="AB703" s="13" t="str">
        <x:v>https://rplumber.ilo.org/data/indicator?format=.csv.gz&amp;id=EMP_TEMP_SEX_EC2_NB_A</x:v>
      </x:c>
    </x:row>
    <x:row r="704" ht="48" customHeight="1">
      <x:c r="A704" s="2" t="str">
        <x:v>IND</x:v>
      </x:c>
      <x:c r="B704" s="2" t="str">
        <x:v>LMN</x:v>
      </x:c>
      <x:c r="C704" s="2" t="str">
        <x:v>IND</x:v>
      </x:c>
      <x:c r="D704" s="2" t="n">
        <x:v>2024</x:v>
      </x:c>
      <x:c r="E704" s="2" t="str">
        <x:v>EC2_ISIC4_M70</x:v>
      </x:c>
      <x:c r="F704" s="17" t="str">
        <x:v>Economic activity (ISIC-Rev.4), 2 digit level: 70 - Activities of head offices; management consultancy activities</x:v>
      </x:c>
      <x:c r="G704" s="19" t="n">
        <x:v>158.58</x:v>
      </x:c>
      <x:c r="H704" s="20" t="n">
        <x:v>1</x:v>
      </x:c>
      <x:c r="I704" s="19" t="n">
        <x:f>SUM(G702:G715)</x:f>
        <x:v>9728.275</x:v>
      </x:c>
      <x:c r="J704" s="20" t="n">
        <x:f>G704/I704*H704</x:f>
        <x:v>0.016300937216515776</x:v>
      </x:c>
      <x:c r="K704" s="2" t="str">
        <x:v>ISIC4:70</x:v>
      </x:c>
      <x:c r="L704" s="14" t="n">
        <x:f>'Crosswalk'!C67</x:f>
        <x:v>0</x:v>
      </x:c>
      <x:c r="M704" s="14" t="n">
        <x:f>'Crosswalk'!D67</x:f>
        <x:v>0</x:v>
      </x:c>
      <x:c r="N704" s="14" t="n">
        <x:f>'Crosswalk'!E67</x:f>
        <x:v>1</x:v>
      </x:c>
      <x:c r="O704" s="14" t="n">
        <x:f>'Crosswalk'!F67</x:f>
        <x:v>0</x:v>
      </x:c>
      <x:c r="P704" s="14" t="n">
        <x:f>'Crosswalk'!G67</x:f>
        <x:v>0</x:v>
      </x:c>
      <x:c r="Q704" s="14" t="n">
        <x:f>'Crosswalk'!H67</x:f>
        <x:v>0</x:v>
      </x:c>
      <x:c r="R704" s="14" t="n">
        <x:f>'Crosswalk'!I67</x:f>
        <x:v>0</x:v>
      </x:c>
      <x:c r="S704" s="14" t="n">
        <x:f>'Crosswalk'!J67</x:f>
        <x:v>0</x:v>
      </x:c>
      <x:c r="T704" s="14" t="n">
        <x:f>'Crosswalk'!K67</x:f>
        <x:v>0</x:v>
      </x:c>
      <x:c r="U704" s="14" t="n">
        <x:f>'Crosswalk'!L67</x:f>
        <x:v>0</x:v>
      </x:c>
      <x:c r="V704" s="14" t="n">
        <x:f>'Crosswalk'!M67</x:f>
        <x:v>0</x:v>
      </x:c>
      <x:c r="W704" s="14" t="n">
        <x:f>'Crosswalk'!N67</x:f>
        <x:v>0</x:v>
      </x:c>
      <x:c r="X704" s="17" t="str">
        <x:v>LFS - Periodic Labour Force Survey</x:v>
      </x:c>
      <x:c r="Y704" s="2" t="str"/>
      <x:c r="Z704" s="17" t="str">
        <x:v>Own-country 2024 division composition. Observed industry detail; within-group ratios only. Definitions may differ from ILO modelled margins.</x:v>
      </x:c>
      <x:c r="AA704" s="2" t="str"/>
      <x:c r="AB704" s="2" t="str">
        <x:v>https://rplumber.ilo.org/data/indicator?format=.csv.gz&amp;id=EMP_TEMP_SEX_EC2_NB_A</x:v>
      </x:c>
    </x:row>
    <x:row r="705" ht="48" customHeight="1">
      <x:c r="A705" s="13" t="str">
        <x:v>IND</x:v>
      </x:c>
      <x:c r="B705" s="13" t="str">
        <x:v>LMN</x:v>
      </x:c>
      <x:c r="C705" s="13" t="str">
        <x:v>IND</x:v>
      </x:c>
      <x:c r="D705" s="13" t="n">
        <x:v>2024</x:v>
      </x:c>
      <x:c r="E705" s="13" t="str">
        <x:v>EC2_ISIC4_M71</x:v>
      </x:c>
      <x:c r="F705" s="18" t="str">
        <x:v>Economic activity (ISIC-Rev.4), 2 digit level: 71 - Architectural and engineering activities; technical testing and analysis</x:v>
      </x:c>
      <x:c r="G705" s="21" t="n">
        <x:v>328.098</x:v>
      </x:c>
      <x:c r="H705" s="22" t="n">
        <x:v>1</x:v>
      </x:c>
      <x:c r="I705" s="21" t="n">
        <x:f>SUM(G702:G715)</x:f>
        <x:v>9728.275</x:v>
      </x:c>
      <x:c r="J705" s="22" t="n">
        <x:f>G705/I705*H705</x:f>
        <x:v>0.03372622587252108</x:v>
      </x:c>
      <x:c r="K705" s="13" t="str">
        <x:v>ISIC4:71</x:v>
      </x:c>
      <x:c r="L705" s="15" t="n">
        <x:f>'Crosswalk'!C68</x:f>
        <x:v>0</x:v>
      </x:c>
      <x:c r="M705" s="15" t="n">
        <x:f>'Crosswalk'!D68</x:f>
        <x:v>0</x:v>
      </x:c>
      <x:c r="N705" s="15" t="n">
        <x:f>'Crosswalk'!E68</x:f>
        <x:v>1</x:v>
      </x:c>
      <x:c r="O705" s="15" t="n">
        <x:f>'Crosswalk'!F68</x:f>
        <x:v>0</x:v>
      </x:c>
      <x:c r="P705" s="15" t="n">
        <x:f>'Crosswalk'!G68</x:f>
        <x:v>0</x:v>
      </x:c>
      <x:c r="Q705" s="15" t="n">
        <x:f>'Crosswalk'!H68</x:f>
        <x:v>0</x:v>
      </x:c>
      <x:c r="R705" s="15" t="n">
        <x:f>'Crosswalk'!I68</x:f>
        <x:v>0</x:v>
      </x:c>
      <x:c r="S705" s="15" t="n">
        <x:f>'Crosswalk'!J68</x:f>
        <x:v>0</x:v>
      </x:c>
      <x:c r="T705" s="15" t="n">
        <x:f>'Crosswalk'!K68</x:f>
        <x:v>0</x:v>
      </x:c>
      <x:c r="U705" s="15" t="n">
        <x:f>'Crosswalk'!L68</x:f>
        <x:v>0</x:v>
      </x:c>
      <x:c r="V705" s="15" t="n">
        <x:f>'Crosswalk'!M68</x:f>
        <x:v>0</x:v>
      </x:c>
      <x:c r="W705" s="15" t="n">
        <x:f>'Crosswalk'!N68</x:f>
        <x:v>0</x:v>
      </x:c>
      <x:c r="X705" s="18" t="str">
        <x:v>LFS - Periodic Labour Force Survey</x:v>
      </x:c>
      <x:c r="Y705" s="13" t="str"/>
      <x:c r="Z705" s="18" t="str">
        <x:v>Own-country 2024 division composition. Observed industry detail; within-group ratios only. Definitions may differ from ILO modelled margins.</x:v>
      </x:c>
      <x:c r="AA705" s="13" t="str"/>
      <x:c r="AB705" s="13" t="str">
        <x:v>https://rplumber.ilo.org/data/indicator?format=.csv.gz&amp;id=EMP_TEMP_SEX_EC2_NB_A</x:v>
      </x:c>
    </x:row>
    <x:row r="706" ht="48" customHeight="1">
      <x:c r="A706" s="2" t="str">
        <x:v>IND</x:v>
      </x:c>
      <x:c r="B706" s="2" t="str">
        <x:v>LMN</x:v>
      </x:c>
      <x:c r="C706" s="2" t="str">
        <x:v>IND</x:v>
      </x:c>
      <x:c r="D706" s="2" t="n">
        <x:v>2024</x:v>
      </x:c>
      <x:c r="E706" s="2" t="str">
        <x:v>EC2_ISIC4_M72</x:v>
      </x:c>
      <x:c r="F706" s="17" t="str">
        <x:v>Economic activity (ISIC-Rev.4), 2 digit level: 72 - Scientific research and development</x:v>
      </x:c>
      <x:c r="G706" s="19" t="n">
        <x:v>66.797</x:v>
      </x:c>
      <x:c r="H706" s="20" t="n">
        <x:v>1</x:v>
      </x:c>
      <x:c r="I706" s="19" t="n">
        <x:f>SUM(G702:G715)</x:f>
        <x:v>9728.275</x:v>
      </x:c>
      <x:c r="J706" s="20" t="n">
        <x:f>G706/I706*H706</x:f>
        <x:v>0.006866273825524052</x:v>
      </x:c>
      <x:c r="K706" s="2" t="str">
        <x:v>ISIC4:72</x:v>
      </x:c>
      <x:c r="L706" s="14" t="n">
        <x:f>'Crosswalk'!C69</x:f>
        <x:v>0</x:v>
      </x:c>
      <x:c r="M706" s="14" t="n">
        <x:f>'Crosswalk'!D69</x:f>
        <x:v>0</x:v>
      </x:c>
      <x:c r="N706" s="14" t="n">
        <x:f>'Crosswalk'!E69</x:f>
        <x:v>0.5</x:v>
      </x:c>
      <x:c r="O706" s="14" t="n">
        <x:f>'Crosswalk'!F69</x:f>
        <x:v>0</x:v>
      </x:c>
      <x:c r="P706" s="14" t="n">
        <x:f>'Crosswalk'!G69</x:f>
        <x:v>0</x:v>
      </x:c>
      <x:c r="Q706" s="14" t="n">
        <x:f>'Crosswalk'!H69</x:f>
        <x:v>0.35</x:v>
      </x:c>
      <x:c r="R706" s="14" t="n">
        <x:f>'Crosswalk'!I69</x:f>
        <x:v>0</x:v>
      </x:c>
      <x:c r="S706" s="14" t="n">
        <x:f>'Crosswalk'!J69</x:f>
        <x:v>0.15</x:v>
      </x:c>
      <x:c r="T706" s="14" t="n">
        <x:f>'Crosswalk'!K69</x:f>
        <x:v>0</x:v>
      </x:c>
      <x:c r="U706" s="14" t="n">
        <x:f>'Crosswalk'!L69</x:f>
        <x:v>0</x:v>
      </x:c>
      <x:c r="V706" s="14" t="n">
        <x:f>'Crosswalk'!M69</x:f>
        <x:v>0</x:v>
      </x:c>
      <x:c r="W706" s="14" t="n">
        <x:f>'Crosswalk'!N69</x:f>
        <x:v>0</x:v>
      </x:c>
      <x:c r="X706" s="17" t="str">
        <x:v>LFS - Periodic Labour Force Survey</x:v>
      </x:c>
      <x:c r="Y706" s="2" t="str"/>
      <x:c r="Z706" s="17" t="str">
        <x:v>Own-country 2024 division composition. Observed industry detail; within-group ratios only. Definitions may differ from ILO modelled margins.</x:v>
      </x:c>
      <x:c r="AA706" s="2" t="str"/>
      <x:c r="AB706" s="2" t="str">
        <x:v>https://rplumber.ilo.org/data/indicator?format=.csv.gz&amp;id=EMP_TEMP_SEX_EC2_NB_A</x:v>
      </x:c>
    </x:row>
    <x:row r="707" ht="48" customHeight="1">
      <x:c r="A707" s="13" t="str">
        <x:v>IND</x:v>
      </x:c>
      <x:c r="B707" s="13" t="str">
        <x:v>LMN</x:v>
      </x:c>
      <x:c r="C707" s="13" t="str">
        <x:v>IND</x:v>
      </x:c>
      <x:c r="D707" s="13" t="n">
        <x:v>2024</x:v>
      </x:c>
      <x:c r="E707" s="13" t="str">
        <x:v>EC2_ISIC4_M73</x:v>
      </x:c>
      <x:c r="F707" s="18" t="str">
        <x:v>Economic activity (ISIC-Rev.4), 2 digit level: 73 - Advertising and market research</x:v>
      </x:c>
      <x:c r="G707" s="21" t="n">
        <x:v>158.847</x:v>
      </x:c>
      <x:c r="H707" s="22" t="n">
        <x:v>1</x:v>
      </x:c>
      <x:c r="I707" s="21" t="n">
        <x:f>SUM(G702:G715)</x:f>
        <x:v>9728.275</x:v>
      </x:c>
      <x:c r="J707" s="22" t="n">
        <x:f>G707/I707*H707</x:f>
        <x:v>0.016328382986706278</x:v>
      </x:c>
      <x:c r="K707" s="13" t="str">
        <x:v>ISIC4:73</x:v>
      </x:c>
      <x:c r="L707" s="15" t="n">
        <x:f>'Crosswalk'!C70</x:f>
        <x:v>0</x:v>
      </x:c>
      <x:c r="M707" s="15" t="n">
        <x:f>'Crosswalk'!D70</x:f>
        <x:v>0</x:v>
      </x:c>
      <x:c r="N707" s="15" t="n">
        <x:f>'Crosswalk'!E70</x:f>
        <x:v>0</x:v>
      </x:c>
      <x:c r="O707" s="15" t="n">
        <x:f>'Crosswalk'!F70</x:f>
        <x:v>0</x:v>
      </x:c>
      <x:c r="P707" s="15" t="n">
        <x:f>'Crosswalk'!G70</x:f>
        <x:v>0</x:v>
      </x:c>
      <x:c r="Q707" s="15" t="n">
        <x:f>'Crosswalk'!H70</x:f>
        <x:v>0</x:v>
      </x:c>
      <x:c r="R707" s="15" t="n">
        <x:f>'Crosswalk'!I70</x:f>
        <x:v>0</x:v>
      </x:c>
      <x:c r="S707" s="15" t="n">
        <x:f>'Crosswalk'!J70</x:f>
        <x:v>0</x:v>
      </x:c>
      <x:c r="T707" s="15" t="n">
        <x:f>'Crosswalk'!K70</x:f>
        <x:v>1</x:v>
      </x:c>
      <x:c r="U707" s="15" t="n">
        <x:f>'Crosswalk'!L70</x:f>
        <x:v>0</x:v>
      </x:c>
      <x:c r="V707" s="15" t="n">
        <x:f>'Crosswalk'!M70</x:f>
        <x:v>0</x:v>
      </x:c>
      <x:c r="W707" s="15" t="n">
        <x:f>'Crosswalk'!N70</x:f>
        <x:v>0</x:v>
      </x:c>
      <x:c r="X707" s="18" t="str">
        <x:v>LFS - Periodic Labour Force Survey</x:v>
      </x:c>
      <x:c r="Y707" s="13" t="str"/>
      <x:c r="Z707" s="18" t="str">
        <x:v>Own-country 2024 division composition. Observed industry detail; within-group ratios only. Definitions may differ from ILO modelled margins.</x:v>
      </x:c>
      <x:c r="AA707" s="13" t="str"/>
      <x:c r="AB707" s="13" t="str">
        <x:v>https://rplumber.ilo.org/data/indicator?format=.csv.gz&amp;id=EMP_TEMP_SEX_EC2_NB_A</x:v>
      </x:c>
    </x:row>
    <x:row r="708" ht="48" customHeight="1">
      <x:c r="A708" s="2" t="str">
        <x:v>IND</x:v>
      </x:c>
      <x:c r="B708" s="2" t="str">
        <x:v>LMN</x:v>
      </x:c>
      <x:c r="C708" s="2" t="str">
        <x:v>IND</x:v>
      </x:c>
      <x:c r="D708" s="2" t="n">
        <x:v>2024</x:v>
      </x:c>
      <x:c r="E708" s="2" t="str">
        <x:v>EC2_ISIC4_M74</x:v>
      </x:c>
      <x:c r="F708" s="17" t="str">
        <x:v>Economic activity (ISIC-Rev.4), 2 digit level: 74 - Other professional, scientific and technical activities</x:v>
      </x:c>
      <x:c r="G708" s="19" t="n">
        <x:v>1052.606</x:v>
      </x:c>
      <x:c r="H708" s="20" t="n">
        <x:v>1</x:v>
      </x:c>
      <x:c r="I708" s="19" t="n">
        <x:f>SUM(G702:G715)</x:f>
        <x:v>9728.275</x:v>
      </x:c>
      <x:c r="J708" s="20" t="n">
        <x:f>G708/I708*H708</x:f>
        <x:v>0.10820068306046036</x:v>
      </x:c>
      <x:c r="K708" s="2" t="str">
        <x:v>ISIC4:74</x:v>
      </x:c>
      <x:c r="L708" s="14" t="n">
        <x:f>'Crosswalk'!C71</x:f>
        <x:v>0</x:v>
      </x:c>
      <x:c r="M708" s="14" t="n">
        <x:f>'Crosswalk'!D71</x:f>
        <x:v>0</x:v>
      </x:c>
      <x:c r="N708" s="14" t="n">
        <x:f>'Crosswalk'!E71</x:f>
        <x:v>0.8</x:v>
      </x:c>
      <x:c r="O708" s="14" t="n">
        <x:f>'Crosswalk'!F71</x:f>
        <x:v>0.2</x:v>
      </x:c>
      <x:c r="P708" s="14" t="n">
        <x:f>'Crosswalk'!G71</x:f>
        <x:v>0</x:v>
      </x:c>
      <x:c r="Q708" s="14" t="n">
        <x:f>'Crosswalk'!H71</x:f>
        <x:v>0</x:v>
      </x:c>
      <x:c r="R708" s="14" t="n">
        <x:f>'Crosswalk'!I71</x:f>
        <x:v>0</x:v>
      </x:c>
      <x:c r="S708" s="14" t="n">
        <x:f>'Crosswalk'!J71</x:f>
        <x:v>0</x:v>
      </x:c>
      <x:c r="T708" s="14" t="n">
        <x:f>'Crosswalk'!K71</x:f>
        <x:v>0</x:v>
      </x:c>
      <x:c r="U708" s="14" t="n">
        <x:f>'Crosswalk'!L71</x:f>
        <x:v>0</x:v>
      </x:c>
      <x:c r="V708" s="14" t="n">
        <x:f>'Crosswalk'!M71</x:f>
        <x:v>0</x:v>
      </x:c>
      <x:c r="W708" s="14" t="n">
        <x:f>'Crosswalk'!N71</x:f>
        <x:v>0</x:v>
      </x:c>
      <x:c r="X708" s="17" t="str">
        <x:v>LFS - Periodic Labour Force Survey</x:v>
      </x:c>
      <x:c r="Y708" s="2" t="str"/>
      <x:c r="Z708" s="17" t="str">
        <x:v>Own-country 2024 division composition. Observed industry detail; within-group ratios only. Definitions may differ from ILO modelled margins.</x:v>
      </x:c>
      <x:c r="AA708" s="2" t="str"/>
      <x:c r="AB708" s="2" t="str">
        <x:v>https://rplumber.ilo.org/data/indicator?format=.csv.gz&amp;id=EMP_TEMP_SEX_EC2_NB_A</x:v>
      </x:c>
    </x:row>
    <x:row r="709" ht="48" customHeight="1">
      <x:c r="A709" s="13" t="str">
        <x:v>IND</x:v>
      </x:c>
      <x:c r="B709" s="13" t="str">
        <x:v>LMN</x:v>
      </x:c>
      <x:c r="C709" s="13" t="str">
        <x:v>IND</x:v>
      </x:c>
      <x:c r="D709" s="13" t="n">
        <x:v>2024</x:v>
      </x:c>
      <x:c r="E709" s="13" t="str">
        <x:v>EC2_ISIC4_M75</x:v>
      </x:c>
      <x:c r="F709" s="18" t="str">
        <x:v>Economic activity (ISIC-Rev.4), 2 digit level: 75 - Veterinary activities</x:v>
      </x:c>
      <x:c r="G709" s="21" t="n">
        <x:v>213.414</x:v>
      </x:c>
      <x:c r="H709" s="22" t="n">
        <x:v>1</x:v>
      </x:c>
      <x:c r="I709" s="21" t="n">
        <x:f>SUM(G702:G715)</x:f>
        <x:v>9728.275</x:v>
      </x:c>
      <x:c r="J709" s="22" t="n">
        <x:f>G709/I709*H709</x:f>
        <x:v>0.02193749662709987</x:v>
      </x:c>
      <x:c r="K709" s="13" t="str">
        <x:v>ISIC4:75</x:v>
      </x:c>
      <x:c r="L709" s="15" t="n">
        <x:f>'Crosswalk'!C72</x:f>
        <x:v>0</x:v>
      </x:c>
      <x:c r="M709" s="15" t="n">
        <x:f>'Crosswalk'!D72</x:f>
        <x:v>0</x:v>
      </x:c>
      <x:c r="N709" s="15" t="n">
        <x:f>'Crosswalk'!E72</x:f>
        <x:v>0</x:v>
      </x:c>
      <x:c r="O709" s="15" t="n">
        <x:f>'Crosswalk'!F72</x:f>
        <x:v>0</x:v>
      </x:c>
      <x:c r="P709" s="15" t="n">
        <x:f>'Crosswalk'!G72</x:f>
        <x:v>0</x:v>
      </x:c>
      <x:c r="Q709" s="15" t="n">
        <x:f>'Crosswalk'!H72</x:f>
        <x:v>1</x:v>
      </x:c>
      <x:c r="R709" s="15" t="n">
        <x:f>'Crosswalk'!I72</x:f>
        <x:v>0</x:v>
      </x:c>
      <x:c r="S709" s="15" t="n">
        <x:f>'Crosswalk'!J72</x:f>
        <x:v>0</x:v>
      </x:c>
      <x:c r="T709" s="15" t="n">
        <x:f>'Crosswalk'!K72</x:f>
        <x:v>0</x:v>
      </x:c>
      <x:c r="U709" s="15" t="n">
        <x:f>'Crosswalk'!L72</x:f>
        <x:v>0</x:v>
      </x:c>
      <x:c r="V709" s="15" t="n">
        <x:f>'Crosswalk'!M72</x:f>
        <x:v>0</x:v>
      </x:c>
      <x:c r="W709" s="15" t="n">
        <x:f>'Crosswalk'!N72</x:f>
        <x:v>0</x:v>
      </x:c>
      <x:c r="X709" s="18" t="str">
        <x:v>LFS - Periodic Labour Force Survey</x:v>
      </x:c>
      <x:c r="Y709" s="13" t="str"/>
      <x:c r="Z709" s="18" t="str">
        <x:v>Own-country 2024 division composition. Observed industry detail; within-group ratios only. Definitions may differ from ILO modelled margins.</x:v>
      </x:c>
      <x:c r="AA709" s="13" t="str"/>
      <x:c r="AB709" s="13" t="str">
        <x:v>https://rplumber.ilo.org/data/indicator?format=.csv.gz&amp;id=EMP_TEMP_SEX_EC2_NB_A</x:v>
      </x:c>
    </x:row>
    <x:row r="710" ht="48" customHeight="1">
      <x:c r="A710" s="2" t="str">
        <x:v>IND</x:v>
      </x:c>
      <x:c r="B710" s="2" t="str">
        <x:v>LMN</x:v>
      </x:c>
      <x:c r="C710" s="2" t="str">
        <x:v>IND</x:v>
      </x:c>
      <x:c r="D710" s="2" t="n">
        <x:v>2024</x:v>
      </x:c>
      <x:c r="E710" s="2" t="str">
        <x:v>EC2_ISIC4_N77</x:v>
      </x:c>
      <x:c r="F710" s="17" t="str">
        <x:v>Economic activity (ISIC-Rev.4), 2 digit level: 77 - Rental and leasing activities</x:v>
      </x:c>
      <x:c r="G710" s="19" t="n">
        <x:v>887.825</x:v>
      </x:c>
      <x:c r="H710" s="20" t="n">
        <x:v>1</x:v>
      </x:c>
      <x:c r="I710" s="19" t="n">
        <x:f>SUM(G702:G715)</x:f>
        <x:v>9728.275</x:v>
      </x:c>
      <x:c r="J710" s="20" t="n">
        <x:f>G710/I710*H710</x:f>
        <x:v>0.09126232554075621</x:v>
      </x:c>
      <x:c r="K710" s="2" t="str">
        <x:v>ISIC4:77</x:v>
      </x:c>
      <x:c r="L710" s="14" t="n">
        <x:f>'Crosswalk'!C73</x:f>
        <x:v>0</x:v>
      </x:c>
      <x:c r="M710" s="14" t="n">
        <x:f>'Crosswalk'!D73</x:f>
        <x:v>0</x:v>
      </x:c>
      <x:c r="N710" s="14" t="n">
        <x:f>'Crosswalk'!E73</x:f>
        <x:v>0.7</x:v>
      </x:c>
      <x:c r="O710" s="14" t="n">
        <x:f>'Crosswalk'!F73</x:f>
        <x:v>0.3</x:v>
      </x:c>
      <x:c r="P710" s="14" t="n">
        <x:f>'Crosswalk'!G73</x:f>
        <x:v>0</x:v>
      </x:c>
      <x:c r="Q710" s="14" t="n">
        <x:f>'Crosswalk'!H73</x:f>
        <x:v>0</x:v>
      </x:c>
      <x:c r="R710" s="14" t="n">
        <x:f>'Crosswalk'!I73</x:f>
        <x:v>0</x:v>
      </x:c>
      <x:c r="S710" s="14" t="n">
        <x:f>'Crosswalk'!J73</x:f>
        <x:v>0</x:v>
      </x:c>
      <x:c r="T710" s="14" t="n">
        <x:f>'Crosswalk'!K73</x:f>
        <x:v>0</x:v>
      </x:c>
      <x:c r="U710" s="14" t="n">
        <x:f>'Crosswalk'!L73</x:f>
        <x:v>0</x:v>
      </x:c>
      <x:c r="V710" s="14" t="n">
        <x:f>'Crosswalk'!M73</x:f>
        <x:v>0</x:v>
      </x:c>
      <x:c r="W710" s="14" t="n">
        <x:f>'Crosswalk'!N73</x:f>
        <x:v>0</x:v>
      </x:c>
      <x:c r="X710" s="17" t="str">
        <x:v>LFS - Periodic Labour Force Survey</x:v>
      </x:c>
      <x:c r="Y710" s="2" t="str"/>
      <x:c r="Z710" s="17" t="str">
        <x:v>Own-country 2024 division composition. Observed industry detail; within-group ratios only. Definitions may differ from ILO modelled margins.</x:v>
      </x:c>
      <x:c r="AA710" s="2" t="str"/>
      <x:c r="AB710" s="2" t="str">
        <x:v>https://rplumber.ilo.org/data/indicator?format=.csv.gz&amp;id=EMP_TEMP_SEX_EC2_NB_A</x:v>
      </x:c>
    </x:row>
    <x:row r="711" ht="48" customHeight="1">
      <x:c r="A711" s="13" t="str">
        <x:v>IND</x:v>
      </x:c>
      <x:c r="B711" s="13" t="str">
        <x:v>LMN</x:v>
      </x:c>
      <x:c r="C711" s="13" t="str">
        <x:v>IND</x:v>
      </x:c>
      <x:c r="D711" s="13" t="n">
        <x:v>2024</x:v>
      </x:c>
      <x:c r="E711" s="13" t="str">
        <x:v>EC2_ISIC4_N78</x:v>
      </x:c>
      <x:c r="F711" s="18" t="str">
        <x:v>Economic activity (ISIC-Rev.4), 2 digit level: 78 - Employment activities</x:v>
      </x:c>
      <x:c r="G711" s="21" t="n">
        <x:v>398.51</x:v>
      </x:c>
      <x:c r="H711" s="22" t="n">
        <x:v>1</x:v>
      </x:c>
      <x:c r="I711" s="21" t="n">
        <x:f>SUM(G702:G715)</x:f>
        <x:v>9728.275</x:v>
      </x:c>
      <x:c r="J711" s="22" t="n">
        <x:f>G711/I711*H711</x:f>
        <x:v>0.0409640969236581</x:v>
      </x:c>
      <x:c r="K711" s="13" t="str">
        <x:v>ISIC4:78</x:v>
      </x:c>
      <x:c r="L711" s="15" t="n">
        <x:f>'Crosswalk'!C74</x:f>
        <x:v>0</x:v>
      </x:c>
      <x:c r="M711" s="15" t="n">
        <x:f>'Crosswalk'!D74</x:f>
        <x:v>0</x:v>
      </x:c>
      <x:c r="N711" s="15" t="n">
        <x:f>'Crosswalk'!E74</x:f>
        <x:v>1</x:v>
      </x:c>
      <x:c r="O711" s="15" t="n">
        <x:f>'Crosswalk'!F74</x:f>
        <x:v>0</x:v>
      </x:c>
      <x:c r="P711" s="15" t="n">
        <x:f>'Crosswalk'!G74</x:f>
        <x:v>0</x:v>
      </x:c>
      <x:c r="Q711" s="15" t="n">
        <x:f>'Crosswalk'!H74</x:f>
        <x:v>0</x:v>
      </x:c>
      <x:c r="R711" s="15" t="n">
        <x:f>'Crosswalk'!I74</x:f>
        <x:v>0</x:v>
      </x:c>
      <x:c r="S711" s="15" t="n">
        <x:f>'Crosswalk'!J74</x:f>
        <x:v>0</x:v>
      </x:c>
      <x:c r="T711" s="15" t="n">
        <x:f>'Crosswalk'!K74</x:f>
        <x:v>0</x:v>
      </x:c>
      <x:c r="U711" s="15" t="n">
        <x:f>'Crosswalk'!L74</x:f>
        <x:v>0</x:v>
      </x:c>
      <x:c r="V711" s="15" t="n">
        <x:f>'Crosswalk'!M74</x:f>
        <x:v>0</x:v>
      </x:c>
      <x:c r="W711" s="15" t="n">
        <x:f>'Crosswalk'!N74</x:f>
        <x:v>0</x:v>
      </x:c>
      <x:c r="X711" s="18" t="str">
        <x:v>LFS - Periodic Labour Force Survey</x:v>
      </x:c>
      <x:c r="Y711" s="13" t="str"/>
      <x:c r="Z711" s="18" t="str">
        <x:v>Own-country 2024 division composition. Observed industry detail; within-group ratios only. Definitions may differ from ILO modelled margins.</x:v>
      </x:c>
      <x:c r="AA711" s="13" t="str"/>
      <x:c r="AB711" s="13" t="str">
        <x:v>https://rplumber.ilo.org/data/indicator?format=.csv.gz&amp;id=EMP_TEMP_SEX_EC2_NB_A</x:v>
      </x:c>
    </x:row>
    <x:row r="712" ht="48" customHeight="1">
      <x:c r="A712" s="2" t="str">
        <x:v>IND</x:v>
      </x:c>
      <x:c r="B712" s="2" t="str">
        <x:v>LMN</x:v>
      </x:c>
      <x:c r="C712" s="2" t="str">
        <x:v>IND</x:v>
      </x:c>
      <x:c r="D712" s="2" t="n">
        <x:v>2024</x:v>
      </x:c>
      <x:c r="E712" s="2" t="str">
        <x:v>EC2_ISIC4_N79</x:v>
      </x:c>
      <x:c r="F712" s="17" t="str">
        <x:v>Economic activity (ISIC-Rev.4), 2 digit level: 79 - Travel agency, tour operator, reservation service and related activities</x:v>
      </x:c>
      <x:c r="G712" s="19" t="n">
        <x:v>298.647</x:v>
      </x:c>
      <x:c r="H712" s="20" t="n">
        <x:v>1</x:v>
      </x:c>
      <x:c r="I712" s="19" t="n">
        <x:f>SUM(G702:G715)</x:f>
        <x:v>9728.275</x:v>
      </x:c>
      <x:c r="J712" s="20" t="n">
        <x:f>G712/I712*H712</x:f>
        <x:v>0.03069886490667667</x:v>
      </x:c>
      <x:c r="K712" s="2" t="str">
        <x:v>ISIC4:79</x:v>
      </x:c>
      <x:c r="L712" s="14" t="n">
        <x:f>'Crosswalk'!C75</x:f>
        <x:v>0</x:v>
      </x:c>
      <x:c r="M712" s="14" t="n">
        <x:f>'Crosswalk'!D75</x:f>
        <x:v>0</x:v>
      </x:c>
      <x:c r="N712" s="14" t="n">
        <x:f>'Crosswalk'!E75</x:f>
        <x:v>0</x:v>
      </x:c>
      <x:c r="O712" s="14" t="n">
        <x:f>'Crosswalk'!F75</x:f>
        <x:v>1</x:v>
      </x:c>
      <x:c r="P712" s="14" t="n">
        <x:f>'Crosswalk'!G75</x:f>
        <x:v>0</x:v>
      </x:c>
      <x:c r="Q712" s="14" t="n">
        <x:f>'Crosswalk'!H75</x:f>
        <x:v>0</x:v>
      </x:c>
      <x:c r="R712" s="14" t="n">
        <x:f>'Crosswalk'!I75</x:f>
        <x:v>0</x:v>
      </x:c>
      <x:c r="S712" s="14" t="n">
        <x:f>'Crosswalk'!J75</x:f>
        <x:v>0</x:v>
      </x:c>
      <x:c r="T712" s="14" t="n">
        <x:f>'Crosswalk'!K75</x:f>
        <x:v>0</x:v>
      </x:c>
      <x:c r="U712" s="14" t="n">
        <x:f>'Crosswalk'!L75</x:f>
        <x:v>0</x:v>
      </x:c>
      <x:c r="V712" s="14" t="n">
        <x:f>'Crosswalk'!M75</x:f>
        <x:v>0</x:v>
      </x:c>
      <x:c r="W712" s="14" t="n">
        <x:f>'Crosswalk'!N75</x:f>
        <x:v>0</x:v>
      </x:c>
      <x:c r="X712" s="17" t="str">
        <x:v>LFS - Periodic Labour Force Survey</x:v>
      </x:c>
      <x:c r="Y712" s="2" t="str"/>
      <x:c r="Z712" s="17" t="str">
        <x:v>Own-country 2024 division composition. Observed industry detail; within-group ratios only. Definitions may differ from ILO modelled margins.</x:v>
      </x:c>
      <x:c r="AA712" s="2" t="str"/>
      <x:c r="AB712" s="2" t="str">
        <x:v>https://rplumber.ilo.org/data/indicator?format=.csv.gz&amp;id=EMP_TEMP_SEX_EC2_NB_A</x:v>
      </x:c>
    </x:row>
    <x:row r="713" ht="48" customHeight="1">
      <x:c r="A713" s="13" t="str">
        <x:v>IND</x:v>
      </x:c>
      <x:c r="B713" s="13" t="str">
        <x:v>LMN</x:v>
      </x:c>
      <x:c r="C713" s="13" t="str">
        <x:v>IND</x:v>
      </x:c>
      <x:c r="D713" s="13" t="n">
        <x:v>2024</x:v>
      </x:c>
      <x:c r="E713" s="13" t="str">
        <x:v>EC2_ISIC4_N80</x:v>
      </x:c>
      <x:c r="F713" s="18" t="str">
        <x:v>Economic activity (ISIC-Rev.4), 2 digit level: 80 - Security and investigation activities</x:v>
      </x:c>
      <x:c r="G713" s="21" t="n">
        <x:v>1108.235</x:v>
      </x:c>
      <x:c r="H713" s="22" t="n">
        <x:v>1</x:v>
      </x:c>
      <x:c r="I713" s="21" t="n">
        <x:f>SUM(G702:G715)</x:f>
        <x:v>9728.275</x:v>
      </x:c>
      <x:c r="J713" s="22" t="n">
        <x:f>G713/I713*H713</x:f>
        <x:v>0.11391896302273527</x:v>
      </x:c>
      <x:c r="K713" s="13" t="str">
        <x:v>ISIC4:80</x:v>
      </x:c>
      <x:c r="L713" s="15" t="n">
        <x:f>'Crosswalk'!C76</x:f>
        <x:v>0</x:v>
      </x:c>
      <x:c r="M713" s="15" t="n">
        <x:f>'Crosswalk'!D76</x:f>
        <x:v>0</x:v>
      </x:c>
      <x:c r="N713" s="15" t="n">
        <x:f>'Crosswalk'!E76</x:f>
        <x:v>1</x:v>
      </x:c>
      <x:c r="O713" s="15" t="n">
        <x:f>'Crosswalk'!F76</x:f>
        <x:v>0</x:v>
      </x:c>
      <x:c r="P713" s="15" t="n">
        <x:f>'Crosswalk'!G76</x:f>
        <x:v>0</x:v>
      </x:c>
      <x:c r="Q713" s="15" t="n">
        <x:f>'Crosswalk'!H76</x:f>
        <x:v>0</x:v>
      </x:c>
      <x:c r="R713" s="15" t="n">
        <x:f>'Crosswalk'!I76</x:f>
        <x:v>0</x:v>
      </x:c>
      <x:c r="S713" s="15" t="n">
        <x:f>'Crosswalk'!J76</x:f>
        <x:v>0</x:v>
      </x:c>
      <x:c r="T713" s="15" t="n">
        <x:f>'Crosswalk'!K76</x:f>
        <x:v>0</x:v>
      </x:c>
      <x:c r="U713" s="15" t="n">
        <x:f>'Crosswalk'!L76</x:f>
        <x:v>0</x:v>
      </x:c>
      <x:c r="V713" s="15" t="n">
        <x:f>'Crosswalk'!M76</x:f>
        <x:v>0</x:v>
      </x:c>
      <x:c r="W713" s="15" t="n">
        <x:f>'Crosswalk'!N76</x:f>
        <x:v>0</x:v>
      </x:c>
      <x:c r="X713" s="18" t="str">
        <x:v>LFS - Periodic Labour Force Survey</x:v>
      </x:c>
      <x:c r="Y713" s="13" t="str"/>
      <x:c r="Z713" s="18" t="str">
        <x:v>Own-country 2024 division composition. Observed industry detail; within-group ratios only. Definitions may differ from ILO modelled margins.</x:v>
      </x:c>
      <x:c r="AA713" s="13" t="str"/>
      <x:c r="AB713" s="13" t="str">
        <x:v>https://rplumber.ilo.org/data/indicator?format=.csv.gz&amp;id=EMP_TEMP_SEX_EC2_NB_A</x:v>
      </x:c>
    </x:row>
    <x:row r="714" ht="48" customHeight="1">
      <x:c r="A714" s="2" t="str">
        <x:v>IND</x:v>
      </x:c>
      <x:c r="B714" s="2" t="str">
        <x:v>LMN</x:v>
      </x:c>
      <x:c r="C714" s="2" t="str">
        <x:v>IND</x:v>
      </x:c>
      <x:c r="D714" s="2" t="n">
        <x:v>2024</x:v>
      </x:c>
      <x:c r="E714" s="2" t="str">
        <x:v>EC2_ISIC4_N81</x:v>
      </x:c>
      <x:c r="F714" s="17" t="str">
        <x:v>Economic activity (ISIC-Rev.4), 2 digit level: 81 - Services to buildings and landscape activities</x:v>
      </x:c>
      <x:c r="G714" s="19" t="n">
        <x:v>511.691</x:v>
      </x:c>
      <x:c r="H714" s="20" t="n">
        <x:v>1</x:v>
      </x:c>
      <x:c r="I714" s="19" t="n">
        <x:f>SUM(G702:G715)</x:f>
        <x:v>9728.275</x:v>
      </x:c>
      <x:c r="J714" s="20" t="n">
        <x:f>G714/I714*H714</x:f>
        <x:v>0.052598328069467605</x:v>
      </x:c>
      <x:c r="K714" s="2" t="str">
        <x:v>ISIC4:81</x:v>
      </x:c>
      <x:c r="L714" s="14" t="n">
        <x:f>'Crosswalk'!C77</x:f>
        <x:v>0</x:v>
      </x:c>
      <x:c r="M714" s="14" t="n">
        <x:f>'Crosswalk'!D77</x:f>
        <x:v>0</x:v>
      </x:c>
      <x:c r="N714" s="14" t="n">
        <x:f>'Crosswalk'!E77</x:f>
        <x:v>1</x:v>
      </x:c>
      <x:c r="O714" s="14" t="n">
        <x:f>'Crosswalk'!F77</x:f>
        <x:v>0</x:v>
      </x:c>
      <x:c r="P714" s="14" t="n">
        <x:f>'Crosswalk'!G77</x:f>
        <x:v>0</x:v>
      </x:c>
      <x:c r="Q714" s="14" t="n">
        <x:f>'Crosswalk'!H77</x:f>
        <x:v>0</x:v>
      </x:c>
      <x:c r="R714" s="14" t="n">
        <x:f>'Crosswalk'!I77</x:f>
        <x:v>0</x:v>
      </x:c>
      <x:c r="S714" s="14" t="n">
        <x:f>'Crosswalk'!J77</x:f>
        <x:v>0</x:v>
      </x:c>
      <x:c r="T714" s="14" t="n">
        <x:f>'Crosswalk'!K77</x:f>
        <x:v>0</x:v>
      </x:c>
      <x:c r="U714" s="14" t="n">
        <x:f>'Crosswalk'!L77</x:f>
        <x:v>0</x:v>
      </x:c>
      <x:c r="V714" s="14" t="n">
        <x:f>'Crosswalk'!M77</x:f>
        <x:v>0</x:v>
      </x:c>
      <x:c r="W714" s="14" t="n">
        <x:f>'Crosswalk'!N77</x:f>
        <x:v>0</x:v>
      </x:c>
      <x:c r="X714" s="17" t="str">
        <x:v>LFS - Periodic Labour Force Survey</x:v>
      </x:c>
      <x:c r="Y714" s="2" t="str"/>
      <x:c r="Z714" s="17" t="str">
        <x:v>Own-country 2024 division composition. Observed industry detail; within-group ratios only. Definitions may differ from ILO modelled margins.</x:v>
      </x:c>
      <x:c r="AA714" s="2" t="str"/>
      <x:c r="AB714" s="2" t="str">
        <x:v>https://rplumber.ilo.org/data/indicator?format=.csv.gz&amp;id=EMP_TEMP_SEX_EC2_NB_A</x:v>
      </x:c>
    </x:row>
    <x:row r="715" ht="48" customHeight="1">
      <x:c r="A715" s="13" t="str">
        <x:v>IND</x:v>
      </x:c>
      <x:c r="B715" s="13" t="str">
        <x:v>LMN</x:v>
      </x:c>
      <x:c r="C715" s="13" t="str">
        <x:v>IND</x:v>
      </x:c>
      <x:c r="D715" s="13" t="n">
        <x:v>2024</x:v>
      </x:c>
      <x:c r="E715" s="13" t="str">
        <x:v>EC2_ISIC4_N82</x:v>
      </x:c>
      <x:c r="F715" s="18" t="str">
        <x:v>Economic activity (ISIC-Rev.4), 2 digit level: 82 - Office administrative, office support and other business support activities</x:v>
      </x:c>
      <x:c r="G715" s="21" t="n">
        <x:v>1616.184</x:v>
      </x:c>
      <x:c r="H715" s="22" t="n">
        <x:v>1</x:v>
      </x:c>
      <x:c r="I715" s="21" t="n">
        <x:f>SUM(G702:G715)</x:f>
        <x:v>9728.275</x:v>
      </x:c>
      <x:c r="J715" s="22" t="n">
        <x:f>G715/I715*H715</x:f>
        <x:v>0.16613263913694876</x:v>
      </x:c>
      <x:c r="K715" s="13" t="str">
        <x:v>ISIC4:82</x:v>
      </x:c>
      <x:c r="L715" s="15" t="n">
        <x:f>'Crosswalk'!C78</x:f>
        <x:v>0</x:v>
      </x:c>
      <x:c r="M715" s="15" t="n">
        <x:f>'Crosswalk'!D78</x:f>
        <x:v>0</x:v>
      </x:c>
      <x:c r="N715" s="15" t="n">
        <x:f>'Crosswalk'!E78</x:f>
        <x:v>1</x:v>
      </x:c>
      <x:c r="O715" s="15" t="n">
        <x:f>'Crosswalk'!F78</x:f>
        <x:v>0</x:v>
      </x:c>
      <x:c r="P715" s="15" t="n">
        <x:f>'Crosswalk'!G78</x:f>
        <x:v>0</x:v>
      </x:c>
      <x:c r="Q715" s="15" t="n">
        <x:f>'Crosswalk'!H78</x:f>
        <x:v>0</x:v>
      </x:c>
      <x:c r="R715" s="15" t="n">
        <x:f>'Crosswalk'!I78</x:f>
        <x:v>0</x:v>
      </x:c>
      <x:c r="S715" s="15" t="n">
        <x:f>'Crosswalk'!J78</x:f>
        <x:v>0</x:v>
      </x:c>
      <x:c r="T715" s="15" t="n">
        <x:f>'Crosswalk'!K78</x:f>
        <x:v>0</x:v>
      </x:c>
      <x:c r="U715" s="15" t="n">
        <x:f>'Crosswalk'!L78</x:f>
        <x:v>0</x:v>
      </x:c>
      <x:c r="V715" s="15" t="n">
        <x:f>'Crosswalk'!M78</x:f>
        <x:v>0</x:v>
      </x:c>
      <x:c r="W715" s="15" t="n">
        <x:f>'Crosswalk'!N78</x:f>
        <x:v>0</x:v>
      </x:c>
      <x:c r="X715" s="18" t="str">
        <x:v>LFS - Periodic Labour Force Survey</x:v>
      </x:c>
      <x:c r="Y715" s="13" t="str"/>
      <x:c r="Z715" s="18" t="str">
        <x:v>Own-country 2024 division composition. Observed industry detail; within-group ratios only. Definitions may differ from ILO modelled margins.</x:v>
      </x:c>
      <x:c r="AA715" s="13" t="str"/>
      <x:c r="AB715" s="13" t="str">
        <x:v>https://rplumber.ilo.org/data/indicator?format=.csv.gz&amp;id=EMP_TEMP_SEX_EC2_NB_A</x:v>
      </x:c>
    </x:row>
    <x:row r="716" ht="48" customHeight="1">
      <x:c r="A716" s="2" t="str">
        <x:v>IND</x:v>
      </x:c>
      <x:c r="B716" s="2" t="str">
        <x:v>O</x:v>
      </x:c>
      <x:c r="C716" s="2" t="str">
        <x:v>IND</x:v>
      </x:c>
      <x:c r="D716" s="2" t="n">
        <x:v>2024</x:v>
      </x:c>
      <x:c r="E716" s="2" t="str">
        <x:v>EC2_ISIC4_O84</x:v>
      </x:c>
      <x:c r="F716" s="17" t="str">
        <x:v>Economic activity (ISIC-Rev.4), 2 digit level: 84 - Public administration and defence; compulsory social security</x:v>
      </x:c>
      <x:c r="G716" s="19" t="n">
        <x:v>7408.382</x:v>
      </x:c>
      <x:c r="H716" s="20" t="n">
        <x:v>1</x:v>
      </x:c>
      <x:c r="I716" s="19" t="n">
        <x:f>SUM(G716:G716)</x:f>
        <x:v>7408.382</x:v>
      </x:c>
      <x:c r="J716" s="20" t="n">
        <x:f>G716/I716*H716</x:f>
        <x:v>1</x:v>
      </x:c>
      <x:c r="K716" s="2" t="str">
        <x:v>ISIC4:84</x:v>
      </x:c>
      <x:c r="L716" s="14" t="n">
        <x:f>'Crosswalk'!C79</x:f>
        <x:v>0</x:v>
      </x:c>
      <x:c r="M716" s="14" t="n">
        <x:f>'Crosswalk'!D79</x:f>
        <x:v>0</x:v>
      </x:c>
      <x:c r="N716" s="14" t="n">
        <x:f>'Crosswalk'!E79</x:f>
        <x:v>0</x:v>
      </x:c>
      <x:c r="O716" s="14" t="n">
        <x:f>'Crosswalk'!F79</x:f>
        <x:v>0</x:v>
      </x:c>
      <x:c r="P716" s="14" t="n">
        <x:f>'Crosswalk'!G79</x:f>
        <x:v>0</x:v>
      </x:c>
      <x:c r="Q716" s="14" t="n">
        <x:f>'Crosswalk'!H79</x:f>
        <x:v>0</x:v>
      </x:c>
      <x:c r="R716" s="14" t="n">
        <x:f>'Crosswalk'!I79</x:f>
        <x:v>0</x:v>
      </x:c>
      <x:c r="S716" s="14" t="n">
        <x:f>'Crosswalk'!J79</x:f>
        <x:v>0</x:v>
      </x:c>
      <x:c r="T716" s="14" t="n">
        <x:f>'Crosswalk'!K79</x:f>
        <x:v>0</x:v>
      </x:c>
      <x:c r="U716" s="14" t="n">
        <x:f>'Crosswalk'!L79</x:f>
        <x:v>0</x:v>
      </x:c>
      <x:c r="V716" s="14" t="n">
        <x:f>'Crosswalk'!M79</x:f>
        <x:v>0</x:v>
      </x:c>
      <x:c r="W716" s="14" t="n">
        <x:f>'Crosswalk'!N79</x:f>
        <x:v>1</x:v>
      </x:c>
      <x:c r="X716" s="17" t="str">
        <x:v>LFS - Periodic Labour Force Survey</x:v>
      </x:c>
      <x:c r="Y716" s="2" t="str"/>
      <x:c r="Z716" s="17" t="str">
        <x:v>Own-country 2024 division composition. Observed industry detail; within-group ratios only. Definitions may differ from ILO modelled margins.</x:v>
      </x:c>
      <x:c r="AA716" s="2" t="str"/>
      <x:c r="AB716" s="2" t="str">
        <x:v>https://rplumber.ilo.org/data/indicator?format=.csv.gz&amp;id=EMP_TEMP_SEX_EC2_NB_A</x:v>
      </x:c>
    </x:row>
    <x:row r="717" ht="48" customHeight="1">
      <x:c r="A717" s="13" t="str">
        <x:v>IND</x:v>
      </x:c>
      <x:c r="B717" s="13" t="str">
        <x:v>P</x:v>
      </x:c>
      <x:c r="C717" s="13" t="str">
        <x:v>IND</x:v>
      </x:c>
      <x:c r="D717" s="13" t="n">
        <x:v>2024</x:v>
      </x:c>
      <x:c r="E717" s="13" t="str">
        <x:v>EC2_ISIC4_P85</x:v>
      </x:c>
      <x:c r="F717" s="18" t="str">
        <x:v>Economic activity (ISIC-Rev.4), 2 digit level: 85 - Education</x:v>
      </x:c>
      <x:c r="G717" s="21" t="n">
        <x:v>15940.819</x:v>
      </x:c>
      <x:c r="H717" s="22" t="n">
        <x:v>1</x:v>
      </x:c>
      <x:c r="I717" s="21" t="n">
        <x:f>SUM(G717:G717)</x:f>
        <x:v>15940.819</x:v>
      </x:c>
      <x:c r="J717" s="22" t="n">
        <x:f>G717/I717*H717</x:f>
        <x:v>1</x:v>
      </x:c>
      <x:c r="K717" s="13" t="str">
        <x:v>ISIC4:85</x:v>
      </x:c>
      <x:c r="L717" s="15" t="n">
        <x:f>'Crosswalk'!C80</x:f>
        <x:v>0</x:v>
      </x:c>
      <x:c r="M717" s="15" t="n">
        <x:f>'Crosswalk'!D80</x:f>
        <x:v>0</x:v>
      </x:c>
      <x:c r="N717" s="15" t="n">
        <x:f>'Crosswalk'!E80</x:f>
        <x:v>0</x:v>
      </x:c>
      <x:c r="O717" s="15" t="n">
        <x:f>'Crosswalk'!F80</x:f>
        <x:v>1</x:v>
      </x:c>
      <x:c r="P717" s="15" t="n">
        <x:f>'Crosswalk'!G80</x:f>
        <x:v>0</x:v>
      </x:c>
      <x:c r="Q717" s="15" t="n">
        <x:f>'Crosswalk'!H80</x:f>
        <x:v>0</x:v>
      </x:c>
      <x:c r="R717" s="15" t="n">
        <x:f>'Crosswalk'!I80</x:f>
        <x:v>0</x:v>
      </x:c>
      <x:c r="S717" s="15" t="n">
        <x:f>'Crosswalk'!J80</x:f>
        <x:v>0</x:v>
      </x:c>
      <x:c r="T717" s="15" t="n">
        <x:f>'Crosswalk'!K80</x:f>
        <x:v>0</x:v>
      </x:c>
      <x:c r="U717" s="15" t="n">
        <x:f>'Crosswalk'!L80</x:f>
        <x:v>0</x:v>
      </x:c>
      <x:c r="V717" s="15" t="n">
        <x:f>'Crosswalk'!M80</x:f>
        <x:v>0</x:v>
      </x:c>
      <x:c r="W717" s="15" t="n">
        <x:f>'Crosswalk'!N80</x:f>
        <x:v>0</x:v>
      </x:c>
      <x:c r="X717" s="18" t="str">
        <x:v>LFS - Periodic Labour Force Survey</x:v>
      </x:c>
      <x:c r="Y717" s="13" t="str"/>
      <x:c r="Z717" s="18" t="str">
        <x:v>Own-country 2024 division composition. Observed industry detail; within-group ratios only. Definitions may differ from ILO modelled margins.</x:v>
      </x:c>
      <x:c r="AA717" s="13" t="str"/>
      <x:c r="AB717" s="13" t="str">
        <x:v>https://rplumber.ilo.org/data/indicator?format=.csv.gz&amp;id=EMP_TEMP_SEX_EC2_NB_A</x:v>
      </x:c>
    </x:row>
    <x:row r="718" ht="48" customHeight="1">
      <x:c r="A718" s="2" t="str">
        <x:v>IND</x:v>
      </x:c>
      <x:c r="B718" s="2" t="str">
        <x:v>Q</x:v>
      </x:c>
      <x:c r="C718" s="2" t="str">
        <x:v>IND</x:v>
      </x:c>
      <x:c r="D718" s="2" t="n">
        <x:v>2024</x:v>
      </x:c>
      <x:c r="E718" s="2" t="str">
        <x:v>EC2_ISIC4_Q86</x:v>
      </x:c>
      <x:c r="F718" s="17" t="str">
        <x:v>Economic activity (ISIC-Rev.4), 2 digit level: 86 - Human health activities</x:v>
      </x:c>
      <x:c r="G718" s="19" t="n">
        <x:v>6038.721</x:v>
      </x:c>
      <x:c r="H718" s="20" t="n">
        <x:v>1</x:v>
      </x:c>
      <x:c r="I718" s="19" t="n">
        <x:f>SUM(G718:G720)</x:f>
        <x:v>7018.073</x:v>
      </x:c>
      <x:c r="J718" s="20" t="n">
        <x:f>G718/I718*H718</x:f>
        <x:v>0.8604528622030576</x:v>
      </x:c>
      <x:c r="K718" s="2" t="str">
        <x:v>ISIC4:86</x:v>
      </x:c>
      <x:c r="L718" s="14" t="n">
        <x:f>'Crosswalk'!C81</x:f>
        <x:v>0</x:v>
      </x:c>
      <x:c r="M718" s="14" t="n">
        <x:f>'Crosswalk'!D81</x:f>
        <x:v>0</x:v>
      </x:c>
      <x:c r="N718" s="14" t="n">
        <x:f>'Crosswalk'!E81</x:f>
        <x:v>0</x:v>
      </x:c>
      <x:c r="O718" s="14" t="n">
        <x:f>'Crosswalk'!F81</x:f>
        <x:v>0</x:v>
      </x:c>
      <x:c r="P718" s="14" t="n">
        <x:f>'Crosswalk'!G81</x:f>
        <x:v>0</x:v>
      </x:c>
      <x:c r="Q718" s="14" t="n">
        <x:f>'Crosswalk'!H81</x:f>
        <x:v>1</x:v>
      </x:c>
      <x:c r="R718" s="14" t="n">
        <x:f>'Crosswalk'!I81</x:f>
        <x:v>0</x:v>
      </x:c>
      <x:c r="S718" s="14" t="n">
        <x:f>'Crosswalk'!J81</x:f>
        <x:v>0</x:v>
      </x:c>
      <x:c r="T718" s="14" t="n">
        <x:f>'Crosswalk'!K81</x:f>
        <x:v>0</x:v>
      </x:c>
      <x:c r="U718" s="14" t="n">
        <x:f>'Crosswalk'!L81</x:f>
        <x:v>0</x:v>
      </x:c>
      <x:c r="V718" s="14" t="n">
        <x:f>'Crosswalk'!M81</x:f>
        <x:v>0</x:v>
      </x:c>
      <x:c r="W718" s="14" t="n">
        <x:f>'Crosswalk'!N81</x:f>
        <x:v>0</x:v>
      </x:c>
      <x:c r="X718" s="17" t="str">
        <x:v>LFS - Periodic Labour Force Survey</x:v>
      </x:c>
      <x:c r="Y718" s="2" t="str"/>
      <x:c r="Z718" s="17" t="str">
        <x:v>Own-country 2024 division composition. Observed industry detail; within-group ratios only. Definitions may differ from ILO modelled margins.</x:v>
      </x:c>
      <x:c r="AA718" s="2" t="str"/>
      <x:c r="AB718" s="2" t="str">
        <x:v>https://rplumber.ilo.org/data/indicator?format=.csv.gz&amp;id=EMP_TEMP_SEX_EC2_NB_A</x:v>
      </x:c>
    </x:row>
    <x:row r="719" ht="48" customHeight="1">
      <x:c r="A719" s="13" t="str">
        <x:v>IND</x:v>
      </x:c>
      <x:c r="B719" s="13" t="str">
        <x:v>Q</x:v>
      </x:c>
      <x:c r="C719" s="13" t="str">
        <x:v>IND</x:v>
      </x:c>
      <x:c r="D719" s="13" t="n">
        <x:v>2024</x:v>
      </x:c>
      <x:c r="E719" s="13" t="str">
        <x:v>EC2_ISIC4_Q87</x:v>
      </x:c>
      <x:c r="F719" s="18" t="str">
        <x:v>Economic activity (ISIC-Rev.4), 2 digit level: 87 - Residential care activities</x:v>
      </x:c>
      <x:c r="G719" s="21" t="n">
        <x:v>127.118</x:v>
      </x:c>
      <x:c r="H719" s="22" t="n">
        <x:v>1</x:v>
      </x:c>
      <x:c r="I719" s="21" t="n">
        <x:f>SUM(G718:G720)</x:f>
        <x:v>7018.073</x:v>
      </x:c>
      <x:c r="J719" s="22" t="n">
        <x:f>G719/I719*H719</x:f>
        <x:v>0.018112949238345055</x:v>
      </x:c>
      <x:c r="K719" s="13" t="str">
        <x:v>ISIC4:87</x:v>
      </x:c>
      <x:c r="L719" s="15" t="n">
        <x:f>'Crosswalk'!C82</x:f>
        <x:v>0</x:v>
      </x:c>
      <x:c r="M719" s="15" t="n">
        <x:f>'Crosswalk'!D82</x:f>
        <x:v>0</x:v>
      </x:c>
      <x:c r="N719" s="15" t="n">
        <x:f>'Crosswalk'!E82</x:f>
        <x:v>0</x:v>
      </x:c>
      <x:c r="O719" s="15" t="n">
        <x:f>'Crosswalk'!F82</x:f>
        <x:v>0</x:v>
      </x:c>
      <x:c r="P719" s="15" t="n">
        <x:f>'Crosswalk'!G82</x:f>
        <x:v>0</x:v>
      </x:c>
      <x:c r="Q719" s="15" t="n">
        <x:f>'Crosswalk'!H82</x:f>
        <x:v>1</x:v>
      </x:c>
      <x:c r="R719" s="15" t="n">
        <x:f>'Crosswalk'!I82</x:f>
        <x:v>0</x:v>
      </x:c>
      <x:c r="S719" s="15" t="n">
        <x:f>'Crosswalk'!J82</x:f>
        <x:v>0</x:v>
      </x:c>
      <x:c r="T719" s="15" t="n">
        <x:f>'Crosswalk'!K82</x:f>
        <x:v>0</x:v>
      </x:c>
      <x:c r="U719" s="15" t="n">
        <x:f>'Crosswalk'!L82</x:f>
        <x:v>0</x:v>
      </x:c>
      <x:c r="V719" s="15" t="n">
        <x:f>'Crosswalk'!M82</x:f>
        <x:v>0</x:v>
      </x:c>
      <x:c r="W719" s="15" t="n">
        <x:f>'Crosswalk'!N82</x:f>
        <x:v>0</x:v>
      </x:c>
      <x:c r="X719" s="18" t="str">
        <x:v>LFS - Periodic Labour Force Survey</x:v>
      </x:c>
      <x:c r="Y719" s="13" t="str"/>
      <x:c r="Z719" s="18" t="str">
        <x:v>Own-country 2024 division composition. Observed industry detail; within-group ratios only. Definitions may differ from ILO modelled margins.</x:v>
      </x:c>
      <x:c r="AA719" s="13" t="str"/>
      <x:c r="AB719" s="13" t="str">
        <x:v>https://rplumber.ilo.org/data/indicator?format=.csv.gz&amp;id=EMP_TEMP_SEX_EC2_NB_A</x:v>
      </x:c>
    </x:row>
    <x:row r="720" ht="48" customHeight="1">
      <x:c r="A720" s="2" t="str">
        <x:v>IND</x:v>
      </x:c>
      <x:c r="B720" s="2" t="str">
        <x:v>Q</x:v>
      </x:c>
      <x:c r="C720" s="2" t="str">
        <x:v>IND</x:v>
      </x:c>
      <x:c r="D720" s="2" t="n">
        <x:v>2024</x:v>
      </x:c>
      <x:c r="E720" s="2" t="str">
        <x:v>EC2_ISIC4_Q88</x:v>
      </x:c>
      <x:c r="F720" s="17" t="str">
        <x:v>Economic activity (ISIC-Rev.4), 2 digit level: 88 - Social work activities without accommodation</x:v>
      </x:c>
      <x:c r="G720" s="19" t="n">
        <x:v>852.234</x:v>
      </x:c>
      <x:c r="H720" s="20" t="n">
        <x:v>1</x:v>
      </x:c>
      <x:c r="I720" s="19" t="n">
        <x:f>SUM(G718:G720)</x:f>
        <x:v>7018.073</x:v>
      </x:c>
      <x:c r="J720" s="20" t="n">
        <x:f>G720/I720*H720</x:f>
        <x:v>0.12143418855859721</x:v>
      </x:c>
      <x:c r="K720" s="2" t="str">
        <x:v>ISIC4:88</x:v>
      </x:c>
      <x:c r="L720" s="14" t="n">
        <x:f>'Crosswalk'!C83</x:f>
        <x:v>0</x:v>
      </x:c>
      <x:c r="M720" s="14" t="n">
        <x:f>'Crosswalk'!D83</x:f>
        <x:v>0</x:v>
      </x:c>
      <x:c r="N720" s="14" t="n">
        <x:f>'Crosswalk'!E83</x:f>
        <x:v>0</x:v>
      </x:c>
      <x:c r="O720" s="14" t="n">
        <x:f>'Crosswalk'!F83</x:f>
        <x:v>0</x:v>
      </x:c>
      <x:c r="P720" s="14" t="n">
        <x:f>'Crosswalk'!G83</x:f>
        <x:v>0</x:v>
      </x:c>
      <x:c r="Q720" s="14" t="n">
        <x:f>'Crosswalk'!H83</x:f>
        <x:v>0</x:v>
      </x:c>
      <x:c r="R720" s="14" t="n">
        <x:f>'Crosswalk'!I83</x:f>
        <x:v>0</x:v>
      </x:c>
      <x:c r="S720" s="14" t="n">
        <x:f>'Crosswalk'!J83</x:f>
        <x:v>0</x:v>
      </x:c>
      <x:c r="T720" s="14" t="n">
        <x:f>'Crosswalk'!K83</x:f>
        <x:v>0</x:v>
      </x:c>
      <x:c r="U720" s="14" t="n">
        <x:f>'Crosswalk'!L83</x:f>
        <x:v>0</x:v>
      </x:c>
      <x:c r="V720" s="14" t="n">
        <x:f>'Crosswalk'!M83</x:f>
        <x:v>0</x:v>
      </x:c>
      <x:c r="W720" s="14" t="n">
        <x:f>'Crosswalk'!N83</x:f>
        <x:v>1</x:v>
      </x:c>
      <x:c r="X720" s="17" t="str">
        <x:v>LFS - Periodic Labour Force Survey</x:v>
      </x:c>
      <x:c r="Y720" s="2" t="str"/>
      <x:c r="Z720" s="17" t="str">
        <x:v>Own-country 2024 division composition. Observed industry detail; within-group ratios only. Definitions may differ from ILO modelled margins.</x:v>
      </x:c>
      <x:c r="AA720" s="2" t="str"/>
      <x:c r="AB720" s="2" t="str">
        <x:v>https://rplumber.ilo.org/data/indicator?format=.csv.gz&amp;id=EMP_TEMP_SEX_EC2_NB_A</x:v>
      </x:c>
    </x:row>
    <x:row r="721" ht="48" customHeight="1">
      <x:c r="A721" s="13" t="str">
        <x:v>IND</x:v>
      </x:c>
      <x:c r="B721" s="13" t="str">
        <x:v>RSTU</x:v>
      </x:c>
      <x:c r="C721" s="13" t="str">
        <x:v>IND</x:v>
      </x:c>
      <x:c r="D721" s="13" t="n">
        <x:v>2024</x:v>
      </x:c>
      <x:c r="E721" s="13" t="str">
        <x:v>EC2_ISIC4_R90</x:v>
      </x:c>
      <x:c r="F721" s="18" t="str">
        <x:v>Economic activity (ISIC-Rev.4), 2 digit level: 90 - Creative, arts and entertainment activities</x:v>
      </x:c>
      <x:c r="G721" s="21" t="n">
        <x:v>652.477</x:v>
      </x:c>
      <x:c r="H721" s="22" t="n">
        <x:v>1</x:v>
      </x:c>
      <x:c r="I721" s="21" t="n">
        <x:f>SUM(G721:G728)</x:f>
        <x:v>16607.571</x:v>
      </x:c>
      <x:c r="J721" s="22" t="n">
        <x:f>G721/I721*H721</x:f>
        <x:v>0.039287924766361074</x:v>
      </x:c>
      <x:c r="K721" s="13" t="str">
        <x:v>ISIC4:90</x:v>
      </x:c>
      <x:c r="L721" s="15" t="n">
        <x:f>'Crosswalk'!C84</x:f>
        <x:v>0</x:v>
      </x:c>
      <x:c r="M721" s="15" t="n">
        <x:f>'Crosswalk'!D84</x:f>
        <x:v>0</x:v>
      </x:c>
      <x:c r="N721" s="15" t="n">
        <x:f>'Crosswalk'!E84</x:f>
        <x:v>0</x:v>
      </x:c>
      <x:c r="O721" s="15" t="n">
        <x:f>'Crosswalk'!F84</x:f>
        <x:v>0</x:v>
      </x:c>
      <x:c r="P721" s="15" t="n">
        <x:f>'Crosswalk'!G84</x:f>
        <x:v>0</x:v>
      </x:c>
      <x:c r="Q721" s="15" t="n">
        <x:f>'Crosswalk'!H84</x:f>
        <x:v>0</x:v>
      </x:c>
      <x:c r="R721" s="15" t="n">
        <x:f>'Crosswalk'!I84</x:f>
        <x:v>0</x:v>
      </x:c>
      <x:c r="S721" s="15" t="n">
        <x:f>'Crosswalk'!J84</x:f>
        <x:v>0</x:v>
      </x:c>
      <x:c r="T721" s="15" t="n">
        <x:f>'Crosswalk'!K84</x:f>
        <x:v>1</x:v>
      </x:c>
      <x:c r="U721" s="15" t="n">
        <x:f>'Crosswalk'!L84</x:f>
        <x:v>0</x:v>
      </x:c>
      <x:c r="V721" s="15" t="n">
        <x:f>'Crosswalk'!M84</x:f>
        <x:v>0</x:v>
      </x:c>
      <x:c r="W721" s="15" t="n">
        <x:f>'Crosswalk'!N84</x:f>
        <x:v>0</x:v>
      </x:c>
      <x:c r="X721" s="18" t="str">
        <x:v>LFS - Periodic Labour Force Survey</x:v>
      </x:c>
      <x:c r="Y721" s="13" t="str"/>
      <x:c r="Z721" s="18" t="str">
        <x:v>Own-country 2024 division composition. Observed industry detail; within-group ratios only. Definitions may differ from ILO modelled margins.</x:v>
      </x:c>
      <x:c r="AA721" s="13" t="str"/>
      <x:c r="AB721" s="13" t="str">
        <x:v>https://rplumber.ilo.org/data/indicator?format=.csv.gz&amp;id=EMP_TEMP_SEX_EC2_NB_A</x:v>
      </x:c>
    </x:row>
    <x:row r="722" ht="48" customHeight="1">
      <x:c r="A722" s="2" t="str">
        <x:v>IND</x:v>
      </x:c>
      <x:c r="B722" s="2" t="str">
        <x:v>RSTU</x:v>
      </x:c>
      <x:c r="C722" s="2" t="str">
        <x:v>IND</x:v>
      </x:c>
      <x:c r="D722" s="2" t="n">
        <x:v>2024</x:v>
      </x:c>
      <x:c r="E722" s="2" t="str">
        <x:v>EC2_ISIC4_R91</x:v>
      </x:c>
      <x:c r="F722" s="17" t="str">
        <x:v>Economic activity (ISIC-Rev.4), 2 digit level: 91 - Libraries, archives, museums and other cultural activities</x:v>
      </x:c>
      <x:c r="G722" s="19" t="n">
        <x:v>45.231</x:v>
      </x:c>
      <x:c r="H722" s="20" t="n">
        <x:v>1</x:v>
      </x:c>
      <x:c r="I722" s="19" t="n">
        <x:f>SUM(G721:G728)</x:f>
        <x:v>16607.571</x:v>
      </x:c>
      <x:c r="J722" s="20" t="n">
        <x:f>G722/I722*H722</x:f>
        <x:v>0.0027235168827518487</x:v>
      </x:c>
      <x:c r="K722" s="2" t="str">
        <x:v>ISIC4:91</x:v>
      </x:c>
      <x:c r="L722" s="14" t="n">
        <x:f>'Crosswalk'!C85</x:f>
        <x:v>0</x:v>
      </x:c>
      <x:c r="M722" s="14" t="n">
        <x:f>'Crosswalk'!D85</x:f>
        <x:v>0</x:v>
      </x:c>
      <x:c r="N722" s="14" t="n">
        <x:f>'Crosswalk'!E85</x:f>
        <x:v>0</x:v>
      </x:c>
      <x:c r="O722" s="14" t="n">
        <x:f>'Crosswalk'!F85</x:f>
        <x:v>0</x:v>
      </x:c>
      <x:c r="P722" s="14" t="n">
        <x:f>'Crosswalk'!G85</x:f>
        <x:v>0</x:v>
      </x:c>
      <x:c r="Q722" s="14" t="n">
        <x:f>'Crosswalk'!H85</x:f>
        <x:v>0</x:v>
      </x:c>
      <x:c r="R722" s="14" t="n">
        <x:f>'Crosswalk'!I85</x:f>
        <x:v>0</x:v>
      </x:c>
      <x:c r="S722" s="14" t="n">
        <x:f>'Crosswalk'!J85</x:f>
        <x:v>0</x:v>
      </x:c>
      <x:c r="T722" s="14" t="n">
        <x:f>'Crosswalk'!K85</x:f>
        <x:v>0</x:v>
      </x:c>
      <x:c r="U722" s="14" t="n">
        <x:f>'Crosswalk'!L85</x:f>
        <x:v>0</x:v>
      </x:c>
      <x:c r="V722" s="14" t="n">
        <x:f>'Crosswalk'!M85</x:f>
        <x:v>0</x:v>
      </x:c>
      <x:c r="W722" s="14" t="n">
        <x:f>'Crosswalk'!N85</x:f>
        <x:v>1</x:v>
      </x:c>
      <x:c r="X722" s="17" t="str">
        <x:v>LFS - Periodic Labour Force Survey</x:v>
      </x:c>
      <x:c r="Y722" s="2" t="str"/>
      <x:c r="Z722" s="17" t="str">
        <x:v>Own-country 2024 division composition. Observed industry detail; within-group ratios only. Definitions may differ from ILO modelled margins.</x:v>
      </x:c>
      <x:c r="AA722" s="2" t="str"/>
      <x:c r="AB722" s="2" t="str">
        <x:v>https://rplumber.ilo.org/data/indicator?format=.csv.gz&amp;id=EMP_TEMP_SEX_EC2_NB_A</x:v>
      </x:c>
    </x:row>
    <x:row r="723" ht="48" customHeight="1">
      <x:c r="A723" s="13" t="str">
        <x:v>IND</x:v>
      </x:c>
      <x:c r="B723" s="13" t="str">
        <x:v>RSTU</x:v>
      </x:c>
      <x:c r="C723" s="13" t="str">
        <x:v>IND</x:v>
      </x:c>
      <x:c r="D723" s="13" t="n">
        <x:v>2024</x:v>
      </x:c>
      <x:c r="E723" s="13" t="str">
        <x:v>EC2_ISIC4_R92</x:v>
      </x:c>
      <x:c r="F723" s="18" t="str">
        <x:v>Economic activity (ISIC-Rev.4), 2 digit level: 92 - Gambling and betting activities</x:v>
      </x:c>
      <x:c r="G723" s="21" t="n">
        <x:v>117.396</x:v>
      </x:c>
      <x:c r="H723" s="22" t="n">
        <x:v>1</x:v>
      </x:c>
      <x:c r="I723" s="21" t="n">
        <x:f>SUM(G721:G728)</x:f>
        <x:v>16607.571</x:v>
      </x:c>
      <x:c r="J723" s="22" t="n">
        <x:f>G723/I723*H723</x:f>
        <x:v>0.007068824212764166</x:v>
      </x:c>
      <x:c r="K723" s="13" t="str">
        <x:v>ISIC4:92</x:v>
      </x:c>
      <x:c r="L723" s="15" t="n">
        <x:f>'Crosswalk'!C86</x:f>
        <x:v>0</x:v>
      </x:c>
      <x:c r="M723" s="15" t="n">
        <x:f>'Crosswalk'!D86</x:f>
        <x:v>0</x:v>
      </x:c>
      <x:c r="N723" s="15" t="n">
        <x:f>'Crosswalk'!E86</x:f>
        <x:v>0</x:v>
      </x:c>
      <x:c r="O723" s="15" t="n">
        <x:f>'Crosswalk'!F86</x:f>
        <x:v>1</x:v>
      </x:c>
      <x:c r="P723" s="15" t="n">
        <x:f>'Crosswalk'!G86</x:f>
        <x:v>0</x:v>
      </x:c>
      <x:c r="Q723" s="15" t="n">
        <x:f>'Crosswalk'!H86</x:f>
        <x:v>0</x:v>
      </x:c>
      <x:c r="R723" s="15" t="n">
        <x:f>'Crosswalk'!I86</x:f>
        <x:v>0</x:v>
      </x:c>
      <x:c r="S723" s="15" t="n">
        <x:f>'Crosswalk'!J86</x:f>
        <x:v>0</x:v>
      </x:c>
      <x:c r="T723" s="15" t="n">
        <x:f>'Crosswalk'!K86</x:f>
        <x:v>0</x:v>
      </x:c>
      <x:c r="U723" s="15" t="n">
        <x:f>'Crosswalk'!L86</x:f>
        <x:v>0</x:v>
      </x:c>
      <x:c r="V723" s="15" t="n">
        <x:f>'Crosswalk'!M86</x:f>
        <x:v>0</x:v>
      </x:c>
      <x:c r="W723" s="15" t="n">
        <x:f>'Crosswalk'!N86</x:f>
        <x:v>0</x:v>
      </x:c>
      <x:c r="X723" s="18" t="str">
        <x:v>LFS - Periodic Labour Force Survey</x:v>
      </x:c>
      <x:c r="Y723" s="13" t="str"/>
      <x:c r="Z723" s="18" t="str">
        <x:v>Own-country 2024 division composition. Observed industry detail; within-group ratios only. Definitions may differ from ILO modelled margins.</x:v>
      </x:c>
      <x:c r="AA723" s="13" t="str"/>
      <x:c r="AB723" s="13" t="str">
        <x:v>https://rplumber.ilo.org/data/indicator?format=.csv.gz&amp;id=EMP_TEMP_SEX_EC2_NB_A</x:v>
      </x:c>
    </x:row>
    <x:row r="724" ht="48" customHeight="1">
      <x:c r="A724" s="2" t="str">
        <x:v>IND</x:v>
      </x:c>
      <x:c r="B724" s="2" t="str">
        <x:v>RSTU</x:v>
      </x:c>
      <x:c r="C724" s="2" t="str">
        <x:v>IND</x:v>
      </x:c>
      <x:c r="D724" s="2" t="n">
        <x:v>2024</x:v>
      </x:c>
      <x:c r="E724" s="2" t="str">
        <x:v>EC2_ISIC4_R93</x:v>
      </x:c>
      <x:c r="F724" s="17" t="str">
        <x:v>Economic activity (ISIC-Rev.4), 2 digit level: 93 - Sports activities and amusement and recreation activities</x:v>
      </x:c>
      <x:c r="G724" s="19" t="n">
        <x:v>201.058</x:v>
      </x:c>
      <x:c r="H724" s="20" t="n">
        <x:v>1</x:v>
      </x:c>
      <x:c r="I724" s="19" t="n">
        <x:f>SUM(G721:G728)</x:f>
        <x:v>16607.571</x:v>
      </x:c>
      <x:c r="J724" s="20" t="n">
        <x:f>G724/I724*H724</x:f>
        <x:v>0.01210640616860828</x:v>
      </x:c>
      <x:c r="K724" s="2" t="str">
        <x:v>ISIC4:93</x:v>
      </x:c>
      <x:c r="L724" s="14" t="n">
        <x:f>'Crosswalk'!C87</x:f>
        <x:v>0</x:v>
      </x:c>
      <x:c r="M724" s="14" t="n">
        <x:f>'Crosswalk'!D87</x:f>
        <x:v>0</x:v>
      </x:c>
      <x:c r="N724" s="14" t="n">
        <x:f>'Crosswalk'!E87</x:f>
        <x:v>0</x:v>
      </x:c>
      <x:c r="O724" s="14" t="n">
        <x:f>'Crosswalk'!F87</x:f>
        <x:v>1</x:v>
      </x:c>
      <x:c r="P724" s="14" t="n">
        <x:f>'Crosswalk'!G87</x:f>
        <x:v>0</x:v>
      </x:c>
      <x:c r="Q724" s="14" t="n">
        <x:f>'Crosswalk'!H87</x:f>
        <x:v>0</x:v>
      </x:c>
      <x:c r="R724" s="14" t="n">
        <x:f>'Crosswalk'!I87</x:f>
        <x:v>0</x:v>
      </x:c>
      <x:c r="S724" s="14" t="n">
        <x:f>'Crosswalk'!J87</x:f>
        <x:v>0</x:v>
      </x:c>
      <x:c r="T724" s="14" t="n">
        <x:f>'Crosswalk'!K87</x:f>
        <x:v>0</x:v>
      </x:c>
      <x:c r="U724" s="14" t="n">
        <x:f>'Crosswalk'!L87</x:f>
        <x:v>0</x:v>
      </x:c>
      <x:c r="V724" s="14" t="n">
        <x:f>'Crosswalk'!M87</x:f>
        <x:v>0</x:v>
      </x:c>
      <x:c r="W724" s="14" t="n">
        <x:f>'Crosswalk'!N87</x:f>
        <x:v>0</x:v>
      </x:c>
      <x:c r="X724" s="17" t="str">
        <x:v>LFS - Periodic Labour Force Survey</x:v>
      </x:c>
      <x:c r="Y724" s="2" t="str"/>
      <x:c r="Z724" s="17" t="str">
        <x:v>Own-country 2024 division composition. Observed industry detail; within-group ratios only. Definitions may differ from ILO modelled margins.</x:v>
      </x:c>
      <x:c r="AA724" s="2" t="str"/>
      <x:c r="AB724" s="2" t="str">
        <x:v>https://rplumber.ilo.org/data/indicator?format=.csv.gz&amp;id=EMP_TEMP_SEX_EC2_NB_A</x:v>
      </x:c>
    </x:row>
    <x:row r="725" ht="48" customHeight="1">
      <x:c r="A725" s="13" t="str">
        <x:v>IND</x:v>
      </x:c>
      <x:c r="B725" s="13" t="str">
        <x:v>RSTU</x:v>
      </x:c>
      <x:c r="C725" s="13" t="str">
        <x:v>IND</x:v>
      </x:c>
      <x:c r="D725" s="13" t="n">
        <x:v>2024</x:v>
      </x:c>
      <x:c r="E725" s="13" t="str">
        <x:v>EC2_ISIC4_S94</x:v>
      </x:c>
      <x:c r="F725" s="18" t="str">
        <x:v>Economic activity (ISIC-Rev.4), 2 digit level: 94 - Activities of membership organizations</x:v>
      </x:c>
      <x:c r="G725" s="21" t="n">
        <x:v>1343.499</x:v>
      </x:c>
      <x:c r="H725" s="22" t="n">
        <x:v>1</x:v>
      </x:c>
      <x:c r="I725" s="21" t="n">
        <x:f>SUM(G721:G728)</x:f>
        <x:v>16607.571</x:v>
      </x:c>
      <x:c r="J725" s="22" t="n">
        <x:f>G725/I725*H725</x:f>
        <x:v>0.08089677894497636</x:v>
      </x:c>
      <x:c r="K725" s="13" t="str">
        <x:v>ISIC4:94</x:v>
      </x:c>
      <x:c r="L725" s="15" t="n">
        <x:f>'Crosswalk'!C88</x:f>
        <x:v>0</x:v>
      </x:c>
      <x:c r="M725" s="15" t="n">
        <x:f>'Crosswalk'!D88</x:f>
        <x:v>0</x:v>
      </x:c>
      <x:c r="N725" s="15" t="n">
        <x:f>'Crosswalk'!E88</x:f>
        <x:v>0</x:v>
      </x:c>
      <x:c r="O725" s="15" t="n">
        <x:f>'Crosswalk'!F88</x:f>
        <x:v>0</x:v>
      </x:c>
      <x:c r="P725" s="15" t="n">
        <x:f>'Crosswalk'!G88</x:f>
        <x:v>0</x:v>
      </x:c>
      <x:c r="Q725" s="15" t="n">
        <x:f>'Crosswalk'!H88</x:f>
        <x:v>0</x:v>
      </x:c>
      <x:c r="R725" s="15" t="n">
        <x:f>'Crosswalk'!I88</x:f>
        <x:v>0</x:v>
      </x:c>
      <x:c r="S725" s="15" t="n">
        <x:f>'Crosswalk'!J88</x:f>
        <x:v>0</x:v>
      </x:c>
      <x:c r="T725" s="15" t="n">
        <x:f>'Crosswalk'!K88</x:f>
        <x:v>0</x:v>
      </x:c>
      <x:c r="U725" s="15" t="n">
        <x:f>'Crosswalk'!L88</x:f>
        <x:v>0</x:v>
      </x:c>
      <x:c r="V725" s="15" t="n">
        <x:f>'Crosswalk'!M88</x:f>
        <x:v>0</x:v>
      </x:c>
      <x:c r="W725" s="15" t="n">
        <x:f>'Crosswalk'!N88</x:f>
        <x:v>1</x:v>
      </x:c>
      <x:c r="X725" s="18" t="str">
        <x:v>LFS - Periodic Labour Force Survey</x:v>
      </x:c>
      <x:c r="Y725" s="13" t="str"/>
      <x:c r="Z725" s="18" t="str">
        <x:v>Own-country 2024 division composition. Observed industry detail; within-group ratios only. Definitions may differ from ILO modelled margins.</x:v>
      </x:c>
      <x:c r="AA725" s="13" t="str"/>
      <x:c r="AB725" s="13" t="str">
        <x:v>https://rplumber.ilo.org/data/indicator?format=.csv.gz&amp;id=EMP_TEMP_SEX_EC2_NB_A</x:v>
      </x:c>
    </x:row>
    <x:row r="726" ht="48" customHeight="1">
      <x:c r="A726" s="2" t="str">
        <x:v>IND</x:v>
      </x:c>
      <x:c r="B726" s="2" t="str">
        <x:v>RSTU</x:v>
      </x:c>
      <x:c r="C726" s="2" t="str">
        <x:v>IND</x:v>
      </x:c>
      <x:c r="D726" s="2" t="n">
        <x:v>2024</x:v>
      </x:c>
      <x:c r="E726" s="2" t="str">
        <x:v>EC2_ISIC4_S95</x:v>
      </x:c>
      <x:c r="F726" s="17" t="str">
        <x:v>Economic activity (ISIC-Rev.4), 2 digit level: 95 - Repair of computers and personal and household goods</x:v>
      </x:c>
      <x:c r="G726" s="19" t="n">
        <x:v>2242.728</x:v>
      </x:c>
      <x:c r="H726" s="20" t="n">
        <x:v>1</x:v>
      </x:c>
      <x:c r="I726" s="19" t="n">
        <x:f>SUM(G721:G728)</x:f>
        <x:v>16607.571</x:v>
      </x:c>
      <x:c r="J726" s="20" t="n">
        <x:f>G726/I726*H726</x:f>
        <x:v>0.13504250561385528</x:v>
      </x:c>
      <x:c r="K726" s="2" t="str">
        <x:v>ISIC4:95</x:v>
      </x:c>
      <x:c r="L726" s="14" t="n">
        <x:f>'Crosswalk'!C89</x:f>
        <x:v>0</x:v>
      </x:c>
      <x:c r="M726" s="14" t="n">
        <x:f>'Crosswalk'!D89</x:f>
        <x:v>0</x:v>
      </x:c>
      <x:c r="N726" s="14" t="n">
        <x:f>'Crosswalk'!E89</x:f>
        <x:v>0</x:v>
      </x:c>
      <x:c r="O726" s="14" t="n">
        <x:f>'Crosswalk'!F89</x:f>
        <x:v>0.7</x:v>
      </x:c>
      <x:c r="P726" s="14" t="n">
        <x:f>'Crosswalk'!G89</x:f>
        <x:v>0</x:v>
      </x:c>
      <x:c r="Q726" s="14" t="n">
        <x:f>'Crosswalk'!H89</x:f>
        <x:v>0</x:v>
      </x:c>
      <x:c r="R726" s="14" t="n">
        <x:f>'Crosswalk'!I89</x:f>
        <x:v>0</x:v>
      </x:c>
      <x:c r="S726" s="14" t="n">
        <x:f>'Crosswalk'!J89</x:f>
        <x:v>0.3</x:v>
      </x:c>
      <x:c r="T726" s="14" t="n">
        <x:f>'Crosswalk'!K89</x:f>
        <x:v>0</x:v>
      </x:c>
      <x:c r="U726" s="14" t="n">
        <x:f>'Crosswalk'!L89</x:f>
        <x:v>0</x:v>
      </x:c>
      <x:c r="V726" s="14" t="n">
        <x:f>'Crosswalk'!M89</x:f>
        <x:v>0</x:v>
      </x:c>
      <x:c r="W726" s="14" t="n">
        <x:f>'Crosswalk'!N89</x:f>
        <x:v>0</x:v>
      </x:c>
      <x:c r="X726" s="17" t="str">
        <x:v>LFS - Periodic Labour Force Survey</x:v>
      </x:c>
      <x:c r="Y726" s="2" t="str"/>
      <x:c r="Z726" s="17" t="str">
        <x:v>Own-country 2024 division composition. Observed industry detail; within-group ratios only. Definitions may differ from ILO modelled margins.</x:v>
      </x:c>
      <x:c r="AA726" s="2" t="str"/>
      <x:c r="AB726" s="2" t="str">
        <x:v>https://rplumber.ilo.org/data/indicator?format=.csv.gz&amp;id=EMP_TEMP_SEX_EC2_NB_A</x:v>
      </x:c>
    </x:row>
    <x:row r="727" ht="48" customHeight="1">
      <x:c r="A727" s="13" t="str">
        <x:v>IND</x:v>
      </x:c>
      <x:c r="B727" s="13" t="str">
        <x:v>RSTU</x:v>
      </x:c>
      <x:c r="C727" s="13" t="str">
        <x:v>IND</x:v>
      </x:c>
      <x:c r="D727" s="13" t="n">
        <x:v>2024</x:v>
      </x:c>
      <x:c r="E727" s="13" t="str">
        <x:v>EC2_ISIC4_S96</x:v>
      </x:c>
      <x:c r="F727" s="18" t="str">
        <x:v>Economic activity (ISIC-Rev.4), 2 digit level: 96 - Other personal service activities</x:v>
      </x:c>
      <x:c r="G727" s="21" t="n">
        <x:v>5203.265</x:v>
      </x:c>
      <x:c r="H727" s="22" t="n">
        <x:v>1</x:v>
      </x:c>
      <x:c r="I727" s="21" t="n">
        <x:f>SUM(G721:G728)</x:f>
        <x:v>16607.571</x:v>
      </x:c>
      <x:c r="J727" s="22" t="n">
        <x:f>G727/I727*H727</x:f>
        <x:v>0.3133068044688775</x:v>
      </x:c>
      <x:c r="K727" s="13" t="str">
        <x:v>ISIC4:96</x:v>
      </x:c>
      <x:c r="L727" s="15" t="n">
        <x:f>'Crosswalk'!C90</x:f>
        <x:v>0</x:v>
      </x:c>
      <x:c r="M727" s="15" t="n">
        <x:f>'Crosswalk'!D90</x:f>
        <x:v>0</x:v>
      </x:c>
      <x:c r="N727" s="15" t="n">
        <x:f>'Crosswalk'!E90</x:f>
        <x:v>0</x:v>
      </x:c>
      <x:c r="O727" s="15" t="n">
        <x:f>'Crosswalk'!F90</x:f>
        <x:v>1</x:v>
      </x:c>
      <x:c r="P727" s="15" t="n">
        <x:f>'Crosswalk'!G90</x:f>
        <x:v>0</x:v>
      </x:c>
      <x:c r="Q727" s="15" t="n">
        <x:f>'Crosswalk'!H90</x:f>
        <x:v>0</x:v>
      </x:c>
      <x:c r="R727" s="15" t="n">
        <x:f>'Crosswalk'!I90</x:f>
        <x:v>0</x:v>
      </x:c>
      <x:c r="S727" s="15" t="n">
        <x:f>'Crosswalk'!J90</x:f>
        <x:v>0</x:v>
      </x:c>
      <x:c r="T727" s="15" t="n">
        <x:f>'Crosswalk'!K90</x:f>
        <x:v>0</x:v>
      </x:c>
      <x:c r="U727" s="15" t="n">
        <x:f>'Crosswalk'!L90</x:f>
        <x:v>0</x:v>
      </x:c>
      <x:c r="V727" s="15" t="n">
        <x:f>'Crosswalk'!M90</x:f>
        <x:v>0</x:v>
      </x:c>
      <x:c r="W727" s="15" t="n">
        <x:f>'Crosswalk'!N90</x:f>
        <x:v>0</x:v>
      </x:c>
      <x:c r="X727" s="18" t="str">
        <x:v>LFS - Periodic Labour Force Survey</x:v>
      </x:c>
      <x:c r="Y727" s="13" t="str"/>
      <x:c r="Z727" s="18" t="str">
        <x:v>Own-country 2024 division composition. Observed industry detail; within-group ratios only. Definitions may differ from ILO modelled margins.</x:v>
      </x:c>
      <x:c r="AA727" s="13" t="str"/>
      <x:c r="AB727" s="13" t="str">
        <x:v>https://rplumber.ilo.org/data/indicator?format=.csv.gz&amp;id=EMP_TEMP_SEX_EC2_NB_A</x:v>
      </x:c>
    </x:row>
    <x:row r="728" ht="48" customHeight="1">
      <x:c r="A728" s="2" t="str">
        <x:v>IND</x:v>
      </x:c>
      <x:c r="B728" s="2" t="str">
        <x:v>RSTU</x:v>
      </x:c>
      <x:c r="C728" s="2" t="str">
        <x:v>IND</x:v>
      </x:c>
      <x:c r="D728" s="2" t="n">
        <x:v>2024</x:v>
      </x:c>
      <x:c r="E728" s="2" t="str">
        <x:v>EC2_ISIC4_T97</x:v>
      </x:c>
      <x:c r="F728" s="17" t="str">
        <x:v>Economic activity (ISIC-Rev.4), 2 digit level: 97 - Activities of households as employers of domestic personnel</x:v>
      </x:c>
      <x:c r="G728" s="19" t="n">
        <x:v>6801.917</x:v>
      </x:c>
      <x:c r="H728" s="20" t="n">
        <x:v>1</x:v>
      </x:c>
      <x:c r="I728" s="19" t="n">
        <x:f>SUM(G721:G728)</x:f>
        <x:v>16607.571</x:v>
      </x:c>
      <x:c r="J728" s="20" t="n">
        <x:f>G728/I728*H728</x:f>
        <x:v>0.4095672389418055</x:v>
      </x:c>
      <x:c r="K728" s="2" t="str">
        <x:v>ISIC4:97</x:v>
      </x:c>
      <x:c r="L728" s="14" t="n">
        <x:f>'Crosswalk'!C91</x:f>
        <x:v>0</x:v>
      </x:c>
      <x:c r="M728" s="14" t="n">
        <x:f>'Crosswalk'!D91</x:f>
        <x:v>0</x:v>
      </x:c>
      <x:c r="N728" s="14" t="n">
        <x:f>'Crosswalk'!E91</x:f>
        <x:v>0</x:v>
      </x:c>
      <x:c r="O728" s="14" t="n">
        <x:f>'Crosswalk'!F91</x:f>
        <x:v>0</x:v>
      </x:c>
      <x:c r="P728" s="14" t="n">
        <x:f>'Crosswalk'!G91</x:f>
        <x:v>0</x:v>
      </x:c>
      <x:c r="Q728" s="14" t="n">
        <x:f>'Crosswalk'!H91</x:f>
        <x:v>0</x:v>
      </x:c>
      <x:c r="R728" s="14" t="n">
        <x:f>'Crosswalk'!I91</x:f>
        <x:v>0</x:v>
      </x:c>
      <x:c r="S728" s="14" t="n">
        <x:f>'Crosswalk'!J91</x:f>
        <x:v>0</x:v>
      </x:c>
      <x:c r="T728" s="14" t="n">
        <x:f>'Crosswalk'!K91</x:f>
        <x:v>0</x:v>
      </x:c>
      <x:c r="U728" s="14" t="n">
        <x:f>'Crosswalk'!L91</x:f>
        <x:v>0</x:v>
      </x:c>
      <x:c r="V728" s="14" t="n">
        <x:f>'Crosswalk'!M91</x:f>
        <x:v>0</x:v>
      </x:c>
      <x:c r="W728" s="14" t="n">
        <x:f>'Crosswalk'!N91</x:f>
        <x:v>1</x:v>
      </x:c>
      <x:c r="X728" s="17" t="str">
        <x:v>LFS - Periodic Labour Force Survey</x:v>
      </x:c>
      <x:c r="Y728" s="2" t="str"/>
      <x:c r="Z728" s="17" t="str">
        <x:v>Own-country 2024 division composition. Observed industry detail; within-group ratios only. Definitions may differ from ILO modelled margins.</x:v>
      </x:c>
      <x:c r="AA728" s="2" t="str"/>
      <x:c r="AB728" s="2" t="str">
        <x:v>https://rplumber.ilo.org/data/indicator?format=.csv.gz&amp;id=EMP_TEMP_SEX_EC2_NB_A</x:v>
      </x:c>
    </x:row>
    <x:row r="729" ht="48" customHeight="1">
      <x:c r="A729" s="13" t="str">
        <x:v>IDN</x:v>
      </x:c>
      <x:c r="B729" s="13" t="str">
        <x:v>A</x:v>
      </x:c>
      <x:c r="C729" s="13" t="str">
        <x:v>IDN</x:v>
      </x:c>
      <x:c r="D729" s="13" t="n">
        <x:v>2024</x:v>
      </x:c>
      <x:c r="E729" s="13" t="str">
        <x:v>EC2_ISIC4_A01</x:v>
      </x:c>
      <x:c r="F729" s="18" t="str">
        <x:v>Economic activity (ISIC-Rev.4), 2 digit level: 01 - Crop and animal production, hunting and related service activities</x:v>
      </x:c>
      <x:c r="G729" s="21" t="n">
        <x:v>38095.906</x:v>
      </x:c>
      <x:c r="H729" s="22" t="n">
        <x:v>1</x:v>
      </x:c>
      <x:c r="I729" s="21" t="n">
        <x:f>SUM(G729:G731)</x:f>
        <x:v>40728.276000000005</x:v>
      </x:c>
      <x:c r="J729" s="22" t="n">
        <x:f>G729/I729*H729</x:f>
        <x:v>0.9353675073307792</x:v>
      </x:c>
      <x:c r="K729" s="13" t="str">
        <x:v>ISIC4:01</x:v>
      </x:c>
      <x:c r="L729" s="15" t="n">
        <x:f>'Crosswalk'!C6</x:f>
        <x:v>0</x:v>
      </x:c>
      <x:c r="M729" s="15" t="n">
        <x:f>'Crosswalk'!D6</x:f>
        <x:v>0</x:v>
      </x:c>
      <x:c r="N729" s="15" t="n">
        <x:f>'Crosswalk'!E6</x:f>
        <x:v>0</x:v>
      </x:c>
      <x:c r="O729" s="15" t="n">
        <x:f>'Crosswalk'!F6</x:f>
        <x:v>0</x:v>
      </x:c>
      <x:c r="P729" s="15" t="n">
        <x:f>'Crosswalk'!G6</x:f>
        <x:v>1</x:v>
      </x:c>
      <x:c r="Q729" s="15" t="n">
        <x:f>'Crosswalk'!H6</x:f>
        <x:v>0</x:v>
      </x:c>
      <x:c r="R729" s="15" t="n">
        <x:f>'Crosswalk'!I6</x:f>
        <x:v>0</x:v>
      </x:c>
      <x:c r="S729" s="15" t="n">
        <x:f>'Crosswalk'!J6</x:f>
        <x:v>0</x:v>
      </x:c>
      <x:c r="T729" s="15" t="n">
        <x:f>'Crosswalk'!K6</x:f>
        <x:v>0</x:v>
      </x:c>
      <x:c r="U729" s="15" t="n">
        <x:f>'Crosswalk'!L6</x:f>
        <x:v>0</x:v>
      </x:c>
      <x:c r="V729" s="15" t="n">
        <x:f>'Crosswalk'!M6</x:f>
        <x:v>0</x:v>
      </x:c>
      <x:c r="W729" s="15" t="n">
        <x:f>'Crosswalk'!N6</x:f>
        <x:v>0</x:v>
      </x:c>
      <x:c r="X729" s="18" t="str">
        <x:v>LFS - National Labour Force Survey</x:v>
      </x:c>
      <x:c r="Y729" s="13" t="str"/>
      <x:c r="Z729" s="18" t="str">
        <x:v>Own-country 2024 division composition. Observed industry detail; within-group ratios only. Definitions may differ from ILO modelled margins.</x:v>
      </x:c>
      <x:c r="AA729" s="13" t="str"/>
      <x:c r="AB729" s="13" t="str">
        <x:v>https://rplumber.ilo.org/data/indicator?format=.csv.gz&amp;id=EMP_TEMP_SEX_EC2_NB_A</x:v>
      </x:c>
    </x:row>
    <x:row r="730" ht="48" customHeight="1">
      <x:c r="A730" s="2" t="str">
        <x:v>IDN</x:v>
      </x:c>
      <x:c r="B730" s="2" t="str">
        <x:v>A</x:v>
      </x:c>
      <x:c r="C730" s="2" t="str">
        <x:v>IDN</x:v>
      </x:c>
      <x:c r="D730" s="2" t="n">
        <x:v>2024</x:v>
      </x:c>
      <x:c r="E730" s="2" t="str">
        <x:v>EC2_ISIC4_A02</x:v>
      </x:c>
      <x:c r="F730" s="17" t="str">
        <x:v>Economic activity (ISIC-Rev.4), 2 digit level: 02 - Forestry and logging</x:v>
      </x:c>
      <x:c r="G730" s="19" t="n">
        <x:v>646.211</x:v>
      </x:c>
      <x:c r="H730" s="20" t="n">
        <x:v>1</x:v>
      </x:c>
      <x:c r="I730" s="19" t="n">
        <x:f>SUM(G729:G731)</x:f>
        <x:v>40728.276000000005</x:v>
      </x:c>
      <x:c r="J730" s="20" t="n">
        <x:f>G730/I730*H730</x:f>
        <x:v>0.015866397094735852</x:v>
      </x:c>
      <x:c r="K730" s="2" t="str">
        <x:v>ISIC4:02</x:v>
      </x:c>
      <x:c r="L730" s="14" t="n">
        <x:f>'Crosswalk'!C7</x:f>
        <x:v>0</x:v>
      </x:c>
      <x:c r="M730" s="14" t="n">
        <x:f>'Crosswalk'!D7</x:f>
        <x:v>1</x:v>
      </x:c>
      <x:c r="N730" s="14" t="n">
        <x:f>'Crosswalk'!E7</x:f>
        <x:v>0</x:v>
      </x:c>
      <x:c r="O730" s="14" t="n">
        <x:f>'Crosswalk'!F7</x:f>
        <x:v>0</x:v>
      </x:c>
      <x:c r="P730" s="14" t="n">
        <x:f>'Crosswalk'!G7</x:f>
        <x:v>0</x:v>
      </x:c>
      <x:c r="Q730" s="14" t="n">
        <x:f>'Crosswalk'!H7</x:f>
        <x:v>0</x:v>
      </x:c>
      <x:c r="R730" s="14" t="n">
        <x:f>'Crosswalk'!I7</x:f>
        <x:v>0</x:v>
      </x:c>
      <x:c r="S730" s="14" t="n">
        <x:f>'Crosswalk'!J7</x:f>
        <x:v>0</x:v>
      </x:c>
      <x:c r="T730" s="14" t="n">
        <x:f>'Crosswalk'!K7</x:f>
        <x:v>0</x:v>
      </x:c>
      <x:c r="U730" s="14" t="n">
        <x:f>'Crosswalk'!L7</x:f>
        <x:v>0</x:v>
      </x:c>
      <x:c r="V730" s="14" t="n">
        <x:f>'Crosswalk'!M7</x:f>
        <x:v>0</x:v>
      </x:c>
      <x:c r="W730" s="14" t="n">
        <x:f>'Crosswalk'!N7</x:f>
        <x:v>0</x:v>
      </x:c>
      <x:c r="X730" s="17" t="str">
        <x:v>LFS - National Labour Force Survey</x:v>
      </x:c>
      <x:c r="Y730" s="2" t="str"/>
      <x:c r="Z730" s="17" t="str">
        <x:v>Own-country 2024 division composition. Observed industry detail; within-group ratios only. Definitions may differ from ILO modelled margins.</x:v>
      </x:c>
      <x:c r="AA730" s="2" t="str"/>
      <x:c r="AB730" s="2" t="str">
        <x:v>https://rplumber.ilo.org/data/indicator?format=.csv.gz&amp;id=EMP_TEMP_SEX_EC2_NB_A</x:v>
      </x:c>
    </x:row>
    <x:row r="731" ht="48" customHeight="1">
      <x:c r="A731" s="13" t="str">
        <x:v>IDN</x:v>
      </x:c>
      <x:c r="B731" s="13" t="str">
        <x:v>A</x:v>
      </x:c>
      <x:c r="C731" s="13" t="str">
        <x:v>IDN</x:v>
      </x:c>
      <x:c r="D731" s="13" t="n">
        <x:v>2024</x:v>
      </x:c>
      <x:c r="E731" s="13" t="str">
        <x:v>EC2_ISIC4_A03</x:v>
      </x:c>
      <x:c r="F731" s="18" t="str">
        <x:v>Economic activity (ISIC-Rev.4), 2 digit level: 03 - Fishing and aquaculture</x:v>
      </x:c>
      <x:c r="G731" s="21" t="n">
        <x:v>1986.159</x:v>
      </x:c>
      <x:c r="H731" s="22" t="n">
        <x:v>1</x:v>
      </x:c>
      <x:c r="I731" s="21" t="n">
        <x:f>SUM(G729:G731)</x:f>
        <x:v>40728.276000000005</x:v>
      </x:c>
      <x:c r="J731" s="22" t="n">
        <x:f>G731/I731*H731</x:f>
        <x:v>0.048766095574484906</x:v>
      </x:c>
      <x:c r="K731" s="13" t="str">
        <x:v>ISIC4:03</x:v>
      </x:c>
      <x:c r="L731" s="15" t="n">
        <x:f>'Crosswalk'!C8</x:f>
        <x:v>0</x:v>
      </x:c>
      <x:c r="M731" s="15" t="n">
        <x:f>'Crosswalk'!D8</x:f>
        <x:v>0</x:v>
      </x:c>
      <x:c r="N731" s="15" t="n">
        <x:f>'Crosswalk'!E8</x:f>
        <x:v>0</x:v>
      </x:c>
      <x:c r="O731" s="15" t="n">
        <x:f>'Crosswalk'!F8</x:f>
        <x:v>0</x:v>
      </x:c>
      <x:c r="P731" s="15" t="n">
        <x:f>'Crosswalk'!G8</x:f>
        <x:v>1</x:v>
      </x:c>
      <x:c r="Q731" s="15" t="n">
        <x:f>'Crosswalk'!H8</x:f>
        <x:v>0</x:v>
      </x:c>
      <x:c r="R731" s="15" t="n">
        <x:f>'Crosswalk'!I8</x:f>
        <x:v>0</x:v>
      </x:c>
      <x:c r="S731" s="15" t="n">
        <x:f>'Crosswalk'!J8</x:f>
        <x:v>0</x:v>
      </x:c>
      <x:c r="T731" s="15" t="n">
        <x:f>'Crosswalk'!K8</x:f>
        <x:v>0</x:v>
      </x:c>
      <x:c r="U731" s="15" t="n">
        <x:f>'Crosswalk'!L8</x:f>
        <x:v>0</x:v>
      </x:c>
      <x:c r="V731" s="15" t="n">
        <x:f>'Crosswalk'!M8</x:f>
        <x:v>0</x:v>
      </x:c>
      <x:c r="W731" s="15" t="n">
        <x:f>'Crosswalk'!N8</x:f>
        <x:v>0</x:v>
      </x:c>
      <x:c r="X731" s="18" t="str">
        <x:v>LFS - National Labour Force Survey</x:v>
      </x:c>
      <x:c r="Y731" s="13" t="str"/>
      <x:c r="Z731" s="18" t="str">
        <x:v>Own-country 2024 division composition. Observed industry detail; within-group ratios only. Definitions may differ from ILO modelled margins.</x:v>
      </x:c>
      <x:c r="AA731" s="13" t="str"/>
      <x:c r="AB731" s="13" t="str">
        <x:v>https://rplumber.ilo.org/data/indicator?format=.csv.gz&amp;id=EMP_TEMP_SEX_EC2_NB_A</x:v>
      </x:c>
    </x:row>
    <x:row r="732" ht="48" customHeight="1">
      <x:c r="A732" s="2" t="str">
        <x:v>IDN</x:v>
      </x:c>
      <x:c r="B732" s="2" t="str">
        <x:v>B</x:v>
      </x:c>
      <x:c r="C732" s="2" t="str">
        <x:v>IDN</x:v>
      </x:c>
      <x:c r="D732" s="2" t="n">
        <x:v>2024</x:v>
      </x:c>
      <x:c r="E732" s="2" t="str">
        <x:v>EC2_ISIC4_B05</x:v>
      </x:c>
      <x:c r="F732" s="17" t="str">
        <x:v>Economic activity (ISIC-Rev.4), 2 digit level: 05 - Mining of coal and lignite</x:v>
      </x:c>
      <x:c r="G732" s="19" t="n">
        <x:v>312.962</x:v>
      </x:c>
      <x:c r="H732" s="20" t="n">
        <x:v>1</x:v>
      </x:c>
      <x:c r="I732" s="19" t="n">
        <x:f>SUM(G732:G736)</x:f>
        <x:v>1716.5069999999998</x:v>
      </x:c>
      <x:c r="J732" s="20" t="n">
        <x:f>G732/I732*H732</x:f>
        <x:v>0.1823249191526746</x:v>
      </x:c>
      <x:c r="K732" s="2" t="str">
        <x:v>ISIC4:05</x:v>
      </x:c>
      <x:c r="L732" s="14" t="n">
        <x:f>'Crosswalk'!C9</x:f>
        <x:v>1</x:v>
      </x:c>
      <x:c r="M732" s="14" t="n">
        <x:f>'Crosswalk'!D9</x:f>
        <x:v>0</x:v>
      </x:c>
      <x:c r="N732" s="14" t="n">
        <x:f>'Crosswalk'!E9</x:f>
        <x:v>0</x:v>
      </x:c>
      <x:c r="O732" s="14" t="n">
        <x:f>'Crosswalk'!F9</x:f>
        <x:v>0</x:v>
      </x:c>
      <x:c r="P732" s="14" t="n">
        <x:f>'Crosswalk'!G9</x:f>
        <x:v>0</x:v>
      </x:c>
      <x:c r="Q732" s="14" t="n">
        <x:f>'Crosswalk'!H9</x:f>
        <x:v>0</x:v>
      </x:c>
      <x:c r="R732" s="14" t="n">
        <x:f>'Crosswalk'!I9</x:f>
        <x:v>0</x:v>
      </x:c>
      <x:c r="S732" s="14" t="n">
        <x:f>'Crosswalk'!J9</x:f>
        <x:v>0</x:v>
      </x:c>
      <x:c r="T732" s="14" t="n">
        <x:f>'Crosswalk'!K9</x:f>
        <x:v>0</x:v>
      </x:c>
      <x:c r="U732" s="14" t="n">
        <x:f>'Crosswalk'!L9</x:f>
        <x:v>0</x:v>
      </x:c>
      <x:c r="V732" s="14" t="n">
        <x:f>'Crosswalk'!M9</x:f>
        <x:v>0</x:v>
      </x:c>
      <x:c r="W732" s="14" t="n">
        <x:f>'Crosswalk'!N9</x:f>
        <x:v>0</x:v>
      </x:c>
      <x:c r="X732" s="17" t="str">
        <x:v>LFS - National Labour Force Survey</x:v>
      </x:c>
      <x:c r="Y732" s="2" t="str"/>
      <x:c r="Z732" s="17" t="str">
        <x:v>Own-country 2024 division composition. Observed industry detail; within-group ratios only. Definitions may differ from ILO modelled margins.</x:v>
      </x:c>
      <x:c r="AA732" s="2" t="str"/>
      <x:c r="AB732" s="2" t="str">
        <x:v>https://rplumber.ilo.org/data/indicator?format=.csv.gz&amp;id=EMP_TEMP_SEX_EC2_NB_A</x:v>
      </x:c>
    </x:row>
    <x:row r="733" ht="48" customHeight="1">
      <x:c r="A733" s="13" t="str">
        <x:v>IDN</x:v>
      </x:c>
      <x:c r="B733" s="13" t="str">
        <x:v>B</x:v>
      </x:c>
      <x:c r="C733" s="13" t="str">
        <x:v>IDN</x:v>
      </x:c>
      <x:c r="D733" s="13" t="n">
        <x:v>2024</x:v>
      </x:c>
      <x:c r="E733" s="13" t="str">
        <x:v>EC2_ISIC4_B06</x:v>
      </x:c>
      <x:c r="F733" s="18" t="str">
        <x:v>Economic activity (ISIC-Rev.4), 2 digit level: 06 - Extraction of crude petroleum and natural gas</x:v>
      </x:c>
      <x:c r="G733" s="21" t="n">
        <x:v>134.751</x:v>
      </x:c>
      <x:c r="H733" s="22" t="n">
        <x:v>1</x:v>
      </x:c>
      <x:c r="I733" s="21" t="n">
        <x:f>SUM(G732:G736)</x:f>
        <x:v>1716.5069999999998</x:v>
      </x:c>
      <x:c r="J733" s="22" t="n">
        <x:f>G733/I733*H733</x:f>
        <x:v>0.07850302969926719</x:v>
      </x:c>
      <x:c r="K733" s="13" t="str">
        <x:v>ISIC4:06</x:v>
      </x:c>
      <x:c r="L733" s="15" t="n">
        <x:f>'Crosswalk'!C10</x:f>
        <x:v>1</x:v>
      </x:c>
      <x:c r="M733" s="15" t="n">
        <x:f>'Crosswalk'!D10</x:f>
        <x:v>0</x:v>
      </x:c>
      <x:c r="N733" s="15" t="n">
        <x:f>'Crosswalk'!E10</x:f>
        <x:v>0</x:v>
      </x:c>
      <x:c r="O733" s="15" t="n">
        <x:f>'Crosswalk'!F10</x:f>
        <x:v>0</x:v>
      </x:c>
      <x:c r="P733" s="15" t="n">
        <x:f>'Crosswalk'!G10</x:f>
        <x:v>0</x:v>
      </x:c>
      <x:c r="Q733" s="15" t="n">
        <x:f>'Crosswalk'!H10</x:f>
        <x:v>0</x:v>
      </x:c>
      <x:c r="R733" s="15" t="n">
        <x:f>'Crosswalk'!I10</x:f>
        <x:v>0</x:v>
      </x:c>
      <x:c r="S733" s="15" t="n">
        <x:f>'Crosswalk'!J10</x:f>
        <x:v>0</x:v>
      </x:c>
      <x:c r="T733" s="15" t="n">
        <x:f>'Crosswalk'!K10</x:f>
        <x:v>0</x:v>
      </x:c>
      <x:c r="U733" s="15" t="n">
        <x:f>'Crosswalk'!L10</x:f>
        <x:v>0</x:v>
      </x:c>
      <x:c r="V733" s="15" t="n">
        <x:f>'Crosswalk'!M10</x:f>
        <x:v>0</x:v>
      </x:c>
      <x:c r="W733" s="15" t="n">
        <x:f>'Crosswalk'!N10</x:f>
        <x:v>0</x:v>
      </x:c>
      <x:c r="X733" s="18" t="str">
        <x:v>LFS - National Labour Force Survey</x:v>
      </x:c>
      <x:c r="Y733" s="13" t="str"/>
      <x:c r="Z733" s="18" t="str">
        <x:v>Own-country 2024 division composition. Observed industry detail; within-group ratios only. Definitions may differ from ILO modelled margins.</x:v>
      </x:c>
      <x:c r="AA733" s="13" t="str"/>
      <x:c r="AB733" s="13" t="str">
        <x:v>https://rplumber.ilo.org/data/indicator?format=.csv.gz&amp;id=EMP_TEMP_SEX_EC2_NB_A</x:v>
      </x:c>
    </x:row>
    <x:row r="734" ht="48" customHeight="1">
      <x:c r="A734" s="2" t="str">
        <x:v>IDN</x:v>
      </x:c>
      <x:c r="B734" s="2" t="str">
        <x:v>B</x:v>
      </x:c>
      <x:c r="C734" s="2" t="str">
        <x:v>IDN</x:v>
      </x:c>
      <x:c r="D734" s="2" t="n">
        <x:v>2024</x:v>
      </x:c>
      <x:c r="E734" s="2" t="str">
        <x:v>EC2_ISIC4_B07</x:v>
      </x:c>
      <x:c r="F734" s="17" t="str">
        <x:v>Economic activity (ISIC-Rev.4), 2 digit level: 07 - Mining of metal ores</x:v>
      </x:c>
      <x:c r="G734" s="19" t="n">
        <x:v>640.708</x:v>
      </x:c>
      <x:c r="H734" s="20" t="n">
        <x:v>1</x:v>
      </x:c>
      <x:c r="I734" s="19" t="n">
        <x:f>SUM(G732:G736)</x:f>
        <x:v>1716.5069999999998</x:v>
      </x:c>
      <x:c r="J734" s="20" t="n">
        <x:f>G734/I734*H734</x:f>
        <x:v>0.37326267821803233</x:v>
      </x:c>
      <x:c r="K734" s="2" t="str">
        <x:v>ISIC4:07</x:v>
      </x:c>
      <x:c r="L734" s="14" t="n">
        <x:f>'Crosswalk'!C11</x:f>
        <x:v>0</x:v>
      </x:c>
      <x:c r="M734" s="14" t="n">
        <x:f>'Crosswalk'!D11</x:f>
        <x:v>1</x:v>
      </x:c>
      <x:c r="N734" s="14" t="n">
        <x:f>'Crosswalk'!E11</x:f>
        <x:v>0</x:v>
      </x:c>
      <x:c r="O734" s="14" t="n">
        <x:f>'Crosswalk'!F11</x:f>
        <x:v>0</x:v>
      </x:c>
      <x:c r="P734" s="14" t="n">
        <x:f>'Crosswalk'!G11</x:f>
        <x:v>0</x:v>
      </x:c>
      <x:c r="Q734" s="14" t="n">
        <x:f>'Crosswalk'!H11</x:f>
        <x:v>0</x:v>
      </x:c>
      <x:c r="R734" s="14" t="n">
        <x:f>'Crosswalk'!I11</x:f>
        <x:v>0</x:v>
      </x:c>
      <x:c r="S734" s="14" t="n">
        <x:f>'Crosswalk'!J11</x:f>
        <x:v>0</x:v>
      </x:c>
      <x:c r="T734" s="14" t="n">
        <x:f>'Crosswalk'!K11</x:f>
        <x:v>0</x:v>
      </x:c>
      <x:c r="U734" s="14" t="n">
        <x:f>'Crosswalk'!L11</x:f>
        <x:v>0</x:v>
      </x:c>
      <x:c r="V734" s="14" t="n">
        <x:f>'Crosswalk'!M11</x:f>
        <x:v>0</x:v>
      </x:c>
      <x:c r="W734" s="14" t="n">
        <x:f>'Crosswalk'!N11</x:f>
        <x:v>0</x:v>
      </x:c>
      <x:c r="X734" s="17" t="str">
        <x:v>LFS - National Labour Force Survey</x:v>
      </x:c>
      <x:c r="Y734" s="2" t="str"/>
      <x:c r="Z734" s="17" t="str">
        <x:v>Own-country 2024 division composition. Observed industry detail; within-group ratios only. Definitions may differ from ILO modelled margins.</x:v>
      </x:c>
      <x:c r="AA734" s="2" t="str"/>
      <x:c r="AB734" s="2" t="str">
        <x:v>https://rplumber.ilo.org/data/indicator?format=.csv.gz&amp;id=EMP_TEMP_SEX_EC2_NB_A</x:v>
      </x:c>
    </x:row>
    <x:row r="735" ht="48" customHeight="1">
      <x:c r="A735" s="13" t="str">
        <x:v>IDN</x:v>
      </x:c>
      <x:c r="B735" s="13" t="str">
        <x:v>B</x:v>
      </x:c>
      <x:c r="C735" s="13" t="str">
        <x:v>IDN</x:v>
      </x:c>
      <x:c r="D735" s="13" t="n">
        <x:v>2024</x:v>
      </x:c>
      <x:c r="E735" s="13" t="str">
        <x:v>EC2_ISIC4_B08</x:v>
      </x:c>
      <x:c r="F735" s="18" t="str">
        <x:v>Economic activity (ISIC-Rev.4), 2 digit level: 08 - Other mining and quarrying</x:v>
      </x:c>
      <x:c r="G735" s="21" t="n">
        <x:v>591.917</x:v>
      </x:c>
      <x:c r="H735" s="22" t="n">
        <x:v>1</x:v>
      </x:c>
      <x:c r="I735" s="21" t="n">
        <x:f>SUM(G732:G736)</x:f>
        <x:v>1716.5069999999998</x:v>
      </x:c>
      <x:c r="J735" s="22" t="n">
        <x:f>G735/I735*H735</x:f>
        <x:v>0.3448380927080403</x:v>
      </x:c>
      <x:c r="K735" s="13" t="str">
        <x:v>ISIC4:08</x:v>
      </x:c>
      <x:c r="L735" s="15" t="n">
        <x:f>'Crosswalk'!C12</x:f>
        <x:v>0</x:v>
      </x:c>
      <x:c r="M735" s="15" t="n">
        <x:f>'Crosswalk'!D12</x:f>
        <x:v>1</x:v>
      </x:c>
      <x:c r="N735" s="15" t="n">
        <x:f>'Crosswalk'!E12</x:f>
        <x:v>0</x:v>
      </x:c>
      <x:c r="O735" s="15" t="n">
        <x:f>'Crosswalk'!F12</x:f>
        <x:v>0</x:v>
      </x:c>
      <x:c r="P735" s="15" t="n">
        <x:f>'Crosswalk'!G12</x:f>
        <x:v>0</x:v>
      </x:c>
      <x:c r="Q735" s="15" t="n">
        <x:f>'Crosswalk'!H12</x:f>
        <x:v>0</x:v>
      </x:c>
      <x:c r="R735" s="15" t="n">
        <x:f>'Crosswalk'!I12</x:f>
        <x:v>0</x:v>
      </x:c>
      <x:c r="S735" s="15" t="n">
        <x:f>'Crosswalk'!J12</x:f>
        <x:v>0</x:v>
      </x:c>
      <x:c r="T735" s="15" t="n">
        <x:f>'Crosswalk'!K12</x:f>
        <x:v>0</x:v>
      </x:c>
      <x:c r="U735" s="15" t="n">
        <x:f>'Crosswalk'!L12</x:f>
        <x:v>0</x:v>
      </x:c>
      <x:c r="V735" s="15" t="n">
        <x:f>'Crosswalk'!M12</x:f>
        <x:v>0</x:v>
      </x:c>
      <x:c r="W735" s="15" t="n">
        <x:f>'Crosswalk'!N12</x:f>
        <x:v>0</x:v>
      </x:c>
      <x:c r="X735" s="18" t="str">
        <x:v>LFS - National Labour Force Survey</x:v>
      </x:c>
      <x:c r="Y735" s="13" t="str"/>
      <x:c r="Z735" s="18" t="str">
        <x:v>Own-country 2024 division composition. Observed industry detail; within-group ratios only. Definitions may differ from ILO modelled margins.</x:v>
      </x:c>
      <x:c r="AA735" s="13" t="str"/>
      <x:c r="AB735" s="13" t="str">
        <x:v>https://rplumber.ilo.org/data/indicator?format=.csv.gz&amp;id=EMP_TEMP_SEX_EC2_NB_A</x:v>
      </x:c>
    </x:row>
    <x:row r="736" ht="48" customHeight="1">
      <x:c r="A736" s="2" t="str">
        <x:v>IDN</x:v>
      </x:c>
      <x:c r="B736" s="2" t="str">
        <x:v>B</x:v>
      </x:c>
      <x:c r="C736" s="2" t="str">
        <x:v>IDN</x:v>
      </x:c>
      <x:c r="D736" s="2" t="n">
        <x:v>2024</x:v>
      </x:c>
      <x:c r="E736" s="2" t="str">
        <x:v>EC2_ISIC4_B09</x:v>
      </x:c>
      <x:c r="F736" s="17" t="str">
        <x:v>Economic activity (ISIC-Rev.4), 2 digit level: 09 - Mining support service activities</x:v>
      </x:c>
      <x:c r="G736" s="19" t="n">
        <x:v>36.169</x:v>
      </x:c>
      <x:c r="H736" s="20" t="n">
        <x:v>1</x:v>
      </x:c>
      <x:c r="I736" s="19" t="n">
        <x:f>SUM(G732:G736)</x:f>
        <x:v>1716.5069999999998</x:v>
      </x:c>
      <x:c r="J736" s="20" t="n">
        <x:f>G736/I736*H736</x:f>
        <x:v>0.021071280221985695</x:v>
      </x:c>
      <x:c r="K736" s="2" t="str">
        <x:v>ISIC4:09</x:v>
      </x:c>
      <x:c r="L736" s="14" t="n">
        <x:f>'Crosswalk'!C13</x:f>
        <x:v>0.8</x:v>
      </x:c>
      <x:c r="M736" s="14" t="n">
        <x:f>'Crosswalk'!D13</x:f>
        <x:v>0.2</x:v>
      </x:c>
      <x:c r="N736" s="14" t="n">
        <x:f>'Crosswalk'!E13</x:f>
        <x:v>0</x:v>
      </x:c>
      <x:c r="O736" s="14" t="n">
        <x:f>'Crosswalk'!F13</x:f>
        <x:v>0</x:v>
      </x:c>
      <x:c r="P736" s="14" t="n">
        <x:f>'Crosswalk'!G13</x:f>
        <x:v>0</x:v>
      </x:c>
      <x:c r="Q736" s="14" t="n">
        <x:f>'Crosswalk'!H13</x:f>
        <x:v>0</x:v>
      </x:c>
      <x:c r="R736" s="14" t="n">
        <x:f>'Crosswalk'!I13</x:f>
        <x:v>0</x:v>
      </x:c>
      <x:c r="S736" s="14" t="n">
        <x:f>'Crosswalk'!J13</x:f>
        <x:v>0</x:v>
      </x:c>
      <x:c r="T736" s="14" t="n">
        <x:f>'Crosswalk'!K13</x:f>
        <x:v>0</x:v>
      </x:c>
      <x:c r="U736" s="14" t="n">
        <x:f>'Crosswalk'!L13</x:f>
        <x:v>0</x:v>
      </x:c>
      <x:c r="V736" s="14" t="n">
        <x:f>'Crosswalk'!M13</x:f>
        <x:v>0</x:v>
      </x:c>
      <x:c r="W736" s="14" t="n">
        <x:f>'Crosswalk'!N13</x:f>
        <x:v>0</x:v>
      </x:c>
      <x:c r="X736" s="17" t="str">
        <x:v>LFS - National Labour Force Survey</x:v>
      </x:c>
      <x:c r="Y736" s="2" t="str"/>
      <x:c r="Z736" s="17" t="str">
        <x:v>Own-country 2024 division composition. Observed industry detail; within-group ratios only. Definitions may differ from ILO modelled margins.</x:v>
      </x:c>
      <x:c r="AA736" s="2" t="str"/>
      <x:c r="AB736" s="2" t="str">
        <x:v>https://rplumber.ilo.org/data/indicator?format=.csv.gz&amp;id=EMP_TEMP_SEX_EC2_NB_A</x:v>
      </x:c>
    </x:row>
    <x:row r="737" ht="48" customHeight="1">
      <x:c r="A737" s="13" t="str">
        <x:v>IDN</x:v>
      </x:c>
      <x:c r="B737" s="13" t="str">
        <x:v>C</x:v>
      </x:c>
      <x:c r="C737" s="13" t="str">
        <x:v>IDN</x:v>
      </x:c>
      <x:c r="D737" s="13" t="n">
        <x:v>2024</x:v>
      </x:c>
      <x:c r="E737" s="13" t="str">
        <x:v>EC2_ISIC4_C10</x:v>
      </x:c>
      <x:c r="F737" s="18" t="str">
        <x:v>Economic activity (ISIC-Rev.4), 2 digit level: 10 - Manufacture of food products</x:v>
      </x:c>
      <x:c r="G737" s="21" t="n">
        <x:v>5799.641</x:v>
      </x:c>
      <x:c r="H737" s="22" t="n">
        <x:v>1</x:v>
      </x:c>
      <x:c r="I737" s="21" t="n">
        <x:f>SUM(G737:G760)</x:f>
        <x:v>19425.505999999998</x:v>
      </x:c>
      <x:c r="J737" s="22" t="n">
        <x:f>G737/I737*H737</x:f>
        <x:v>0.29855804013547965</x:v>
      </x:c>
      <x:c r="K737" s="13" t="str">
        <x:v>ISIC4:10</x:v>
      </x:c>
      <x:c r="L737" s="15" t="n">
        <x:f>'Crosswalk'!C14</x:f>
        <x:v>0</x:v>
      </x:c>
      <x:c r="M737" s="15" t="n">
        <x:f>'Crosswalk'!D14</x:f>
        <x:v>0</x:v>
      </x:c>
      <x:c r="N737" s="15" t="n">
        <x:f>'Crosswalk'!E14</x:f>
        <x:v>0</x:v>
      </x:c>
      <x:c r="O737" s="15" t="n">
        <x:f>'Crosswalk'!F14</x:f>
        <x:v>0</x:v>
      </x:c>
      <x:c r="P737" s="15" t="n">
        <x:f>'Crosswalk'!G14</x:f>
        <x:v>1</x:v>
      </x:c>
      <x:c r="Q737" s="15" t="n">
        <x:f>'Crosswalk'!H14</x:f>
        <x:v>0</x:v>
      </x:c>
      <x:c r="R737" s="15" t="n">
        <x:f>'Crosswalk'!I14</x:f>
        <x:v>0</x:v>
      </x:c>
      <x:c r="S737" s="15" t="n">
        <x:f>'Crosswalk'!J14</x:f>
        <x:v>0</x:v>
      </x:c>
      <x:c r="T737" s="15" t="n">
        <x:f>'Crosswalk'!K14</x:f>
        <x:v>0</x:v>
      </x:c>
      <x:c r="U737" s="15" t="n">
        <x:f>'Crosswalk'!L14</x:f>
        <x:v>0</x:v>
      </x:c>
      <x:c r="V737" s="15" t="n">
        <x:f>'Crosswalk'!M14</x:f>
        <x:v>0</x:v>
      </x:c>
      <x:c r="W737" s="15" t="n">
        <x:f>'Crosswalk'!N14</x:f>
        <x:v>0</x:v>
      </x:c>
      <x:c r="X737" s="18" t="str">
        <x:v>LFS - National Labour Force Survey</x:v>
      </x:c>
      <x:c r="Y737" s="13" t="str"/>
      <x:c r="Z737" s="18" t="str">
        <x:v>Own-country 2024 division composition. Observed industry detail; within-group ratios only. Definitions may differ from ILO modelled margins.</x:v>
      </x:c>
      <x:c r="AA737" s="13" t="str"/>
      <x:c r="AB737" s="13" t="str">
        <x:v>https://rplumber.ilo.org/data/indicator?format=.csv.gz&amp;id=EMP_TEMP_SEX_EC2_NB_A</x:v>
      </x:c>
    </x:row>
    <x:row r="738" ht="48" customHeight="1">
      <x:c r="A738" s="2" t="str">
        <x:v>IDN</x:v>
      </x:c>
      <x:c r="B738" s="2" t="str">
        <x:v>C</x:v>
      </x:c>
      <x:c r="C738" s="2" t="str">
        <x:v>IDN</x:v>
      </x:c>
      <x:c r="D738" s="2" t="n">
        <x:v>2024</x:v>
      </x:c>
      <x:c r="E738" s="2" t="str">
        <x:v>EC2_ISIC4_C11</x:v>
      </x:c>
      <x:c r="F738" s="17" t="str">
        <x:v>Economic activity (ISIC-Rev.4), 2 digit level: 11 - Manufacture of beverages</x:v>
      </x:c>
      <x:c r="G738" s="19" t="n">
        <x:v>506.818</x:v>
      </x:c>
      <x:c r="H738" s="20" t="n">
        <x:v>1</x:v>
      </x:c>
      <x:c r="I738" s="19" t="n">
        <x:f>SUM(G737:G760)</x:f>
        <x:v>19425.505999999998</x:v>
      </x:c>
      <x:c r="J738" s="20" t="n">
        <x:f>G738/I738*H738</x:f>
        <x:v>0.026090337106276666</x:v>
      </x:c>
      <x:c r="K738" s="2" t="str">
        <x:v>ISIC4:11</x:v>
      </x:c>
      <x:c r="L738" s="14" t="n">
        <x:f>'Crosswalk'!C15</x:f>
        <x:v>0</x:v>
      </x:c>
      <x:c r="M738" s="14" t="n">
        <x:f>'Crosswalk'!D15</x:f>
        <x:v>0</x:v>
      </x:c>
      <x:c r="N738" s="14" t="n">
        <x:f>'Crosswalk'!E15</x:f>
        <x:v>0</x:v>
      </x:c>
      <x:c r="O738" s="14" t="n">
        <x:f>'Crosswalk'!F15</x:f>
        <x:v>0</x:v>
      </x:c>
      <x:c r="P738" s="14" t="n">
        <x:f>'Crosswalk'!G15</x:f>
        <x:v>1</x:v>
      </x:c>
      <x:c r="Q738" s="14" t="n">
        <x:f>'Crosswalk'!H15</x:f>
        <x:v>0</x:v>
      </x:c>
      <x:c r="R738" s="14" t="n">
        <x:f>'Crosswalk'!I15</x:f>
        <x:v>0</x:v>
      </x:c>
      <x:c r="S738" s="14" t="n">
        <x:f>'Crosswalk'!J15</x:f>
        <x:v>0</x:v>
      </x:c>
      <x:c r="T738" s="14" t="n">
        <x:f>'Crosswalk'!K15</x:f>
        <x:v>0</x:v>
      </x:c>
      <x:c r="U738" s="14" t="n">
        <x:f>'Crosswalk'!L15</x:f>
        <x:v>0</x:v>
      </x:c>
      <x:c r="V738" s="14" t="n">
        <x:f>'Crosswalk'!M15</x:f>
        <x:v>0</x:v>
      </x:c>
      <x:c r="W738" s="14" t="n">
        <x:f>'Crosswalk'!N15</x:f>
        <x:v>0</x:v>
      </x:c>
      <x:c r="X738" s="17" t="str">
        <x:v>LFS - National Labour Force Survey</x:v>
      </x:c>
      <x:c r="Y738" s="2" t="str"/>
      <x:c r="Z738" s="17" t="str">
        <x:v>Own-country 2024 division composition. Observed industry detail; within-group ratios only. Definitions may differ from ILO modelled margins.</x:v>
      </x:c>
      <x:c r="AA738" s="2" t="str"/>
      <x:c r="AB738" s="2" t="str">
        <x:v>https://rplumber.ilo.org/data/indicator?format=.csv.gz&amp;id=EMP_TEMP_SEX_EC2_NB_A</x:v>
      </x:c>
    </x:row>
    <x:row r="739" ht="48" customHeight="1">
      <x:c r="A739" s="13" t="str">
        <x:v>IDN</x:v>
      </x:c>
      <x:c r="B739" s="13" t="str">
        <x:v>C</x:v>
      </x:c>
      <x:c r="C739" s="13" t="str">
        <x:v>IDN</x:v>
      </x:c>
      <x:c r="D739" s="13" t="n">
        <x:v>2024</x:v>
      </x:c>
      <x:c r="E739" s="13" t="str">
        <x:v>EC2_ISIC4_C12</x:v>
      </x:c>
      <x:c r="F739" s="18" t="str">
        <x:v>Economic activity (ISIC-Rev.4), 2 digit level: 12 - Manufacture of tobacco products</x:v>
      </x:c>
      <x:c r="G739" s="21" t="n">
        <x:v>510.142</x:v>
      </x:c>
      <x:c r="H739" s="22" t="n">
        <x:v>1</x:v>
      </x:c>
      <x:c r="I739" s="21" t="n">
        <x:f>SUM(G737:G760)</x:f>
        <x:v>19425.505999999998</x:v>
      </x:c>
      <x:c r="J739" s="22" t="n">
        <x:f>G739/I739*H739</x:f>
        <x:v>0.026261452340031712</x:v>
      </x:c>
      <x:c r="K739" s="13" t="str">
        <x:v>ISIC4:12</x:v>
      </x:c>
      <x:c r="L739" s="15" t="n">
        <x:f>'Crosswalk'!C16</x:f>
        <x:v>0</x:v>
      </x:c>
      <x:c r="M739" s="15" t="n">
        <x:f>'Crosswalk'!D16</x:f>
        <x:v>0</x:v>
      </x:c>
      <x:c r="N739" s="15" t="n">
        <x:f>'Crosswalk'!E16</x:f>
        <x:v>0</x:v>
      </x:c>
      <x:c r="O739" s="15" t="n">
        <x:f>'Crosswalk'!F16</x:f>
        <x:v>0</x:v>
      </x:c>
      <x:c r="P739" s="15" t="n">
        <x:f>'Crosswalk'!G16</x:f>
        <x:v>1</x:v>
      </x:c>
      <x:c r="Q739" s="15" t="n">
        <x:f>'Crosswalk'!H16</x:f>
        <x:v>0</x:v>
      </x:c>
      <x:c r="R739" s="15" t="n">
        <x:f>'Crosswalk'!I16</x:f>
        <x:v>0</x:v>
      </x:c>
      <x:c r="S739" s="15" t="n">
        <x:f>'Crosswalk'!J16</x:f>
        <x:v>0</x:v>
      </x:c>
      <x:c r="T739" s="15" t="n">
        <x:f>'Crosswalk'!K16</x:f>
        <x:v>0</x:v>
      </x:c>
      <x:c r="U739" s="15" t="n">
        <x:f>'Crosswalk'!L16</x:f>
        <x:v>0</x:v>
      </x:c>
      <x:c r="V739" s="15" t="n">
        <x:f>'Crosswalk'!M16</x:f>
        <x:v>0</x:v>
      </x:c>
      <x:c r="W739" s="15" t="n">
        <x:f>'Crosswalk'!N16</x:f>
        <x:v>0</x:v>
      </x:c>
      <x:c r="X739" s="18" t="str">
        <x:v>LFS - National Labour Force Survey</x:v>
      </x:c>
      <x:c r="Y739" s="13" t="str"/>
      <x:c r="Z739" s="18" t="str">
        <x:v>Own-country 2024 division composition. Observed industry detail; within-group ratios only. Definitions may differ from ILO modelled margins.</x:v>
      </x:c>
      <x:c r="AA739" s="13" t="str"/>
      <x:c r="AB739" s="13" t="str">
        <x:v>https://rplumber.ilo.org/data/indicator?format=.csv.gz&amp;id=EMP_TEMP_SEX_EC2_NB_A</x:v>
      </x:c>
    </x:row>
    <x:row r="740" ht="48" customHeight="1">
      <x:c r="A740" s="2" t="str">
        <x:v>IDN</x:v>
      </x:c>
      <x:c r="B740" s="2" t="str">
        <x:v>C</x:v>
      </x:c>
      <x:c r="C740" s="2" t="str">
        <x:v>IDN</x:v>
      </x:c>
      <x:c r="D740" s="2" t="n">
        <x:v>2024</x:v>
      </x:c>
      <x:c r="E740" s="2" t="str">
        <x:v>EC2_ISIC4_C13</x:v>
      </x:c>
      <x:c r="F740" s="17" t="str">
        <x:v>Economic activity (ISIC-Rev.4), 2 digit level: 13 - Manufacture of textiles</x:v>
      </x:c>
      <x:c r="G740" s="19" t="n">
        <x:v>1018.08</x:v>
      </x:c>
      <x:c r="H740" s="20" t="n">
        <x:v>1</x:v>
      </x:c>
      <x:c r="I740" s="19" t="n">
        <x:f>SUM(G737:G760)</x:f>
        <x:v>19425.505999999998</x:v>
      </x:c>
      <x:c r="J740" s="20" t="n">
        <x:f>G740/I740*H740</x:f>
        <x:v>0.052409445602086255</x:v>
      </x:c>
      <x:c r="K740" s="2" t="str">
        <x:v>ISIC4:13</x:v>
      </x:c>
      <x:c r="L740" s="14" t="n">
        <x:f>'Crosswalk'!C17</x:f>
        <x:v>0</x:v>
      </x:c>
      <x:c r="M740" s="14" t="n">
        <x:f>'Crosswalk'!D17</x:f>
        <x:v>0</x:v>
      </x:c>
      <x:c r="N740" s="14" t="n">
        <x:f>'Crosswalk'!E17</x:f>
        <x:v>0</x:v>
      </x:c>
      <x:c r="O740" s="14" t="n">
        <x:f>'Crosswalk'!F17</x:f>
        <x:v>1</x:v>
      </x:c>
      <x:c r="P740" s="14" t="n">
        <x:f>'Crosswalk'!G17</x:f>
        <x:v>0</x:v>
      </x:c>
      <x:c r="Q740" s="14" t="n">
        <x:f>'Crosswalk'!H17</x:f>
        <x:v>0</x:v>
      </x:c>
      <x:c r="R740" s="14" t="n">
        <x:f>'Crosswalk'!I17</x:f>
        <x:v>0</x:v>
      </x:c>
      <x:c r="S740" s="14" t="n">
        <x:f>'Crosswalk'!J17</x:f>
        <x:v>0</x:v>
      </x:c>
      <x:c r="T740" s="14" t="n">
        <x:f>'Crosswalk'!K17</x:f>
        <x:v>0</x:v>
      </x:c>
      <x:c r="U740" s="14" t="n">
        <x:f>'Crosswalk'!L17</x:f>
        <x:v>0</x:v>
      </x:c>
      <x:c r="V740" s="14" t="n">
        <x:f>'Crosswalk'!M17</x:f>
        <x:v>0</x:v>
      </x:c>
      <x:c r="W740" s="14" t="n">
        <x:f>'Crosswalk'!N17</x:f>
        <x:v>0</x:v>
      </x:c>
      <x:c r="X740" s="17" t="str">
        <x:v>LFS - National Labour Force Survey</x:v>
      </x:c>
      <x:c r="Y740" s="2" t="str"/>
      <x:c r="Z740" s="17" t="str">
        <x:v>Own-country 2024 division composition. Observed industry detail; within-group ratios only. Definitions may differ from ILO modelled margins.</x:v>
      </x:c>
      <x:c r="AA740" s="2" t="str"/>
      <x:c r="AB740" s="2" t="str">
        <x:v>https://rplumber.ilo.org/data/indicator?format=.csv.gz&amp;id=EMP_TEMP_SEX_EC2_NB_A</x:v>
      </x:c>
    </x:row>
    <x:row r="741" ht="48" customHeight="1">
      <x:c r="A741" s="13" t="str">
        <x:v>IDN</x:v>
      </x:c>
      <x:c r="B741" s="13" t="str">
        <x:v>C</x:v>
      </x:c>
      <x:c r="C741" s="13" t="str">
        <x:v>IDN</x:v>
      </x:c>
      <x:c r="D741" s="13" t="n">
        <x:v>2024</x:v>
      </x:c>
      <x:c r="E741" s="13" t="str">
        <x:v>EC2_ISIC4_C14</x:v>
      </x:c>
      <x:c r="F741" s="18" t="str">
        <x:v>Economic activity (ISIC-Rev.4), 2 digit level: 14 - Manufacture of wearing apparel</x:v>
      </x:c>
      <x:c r="G741" s="21" t="n">
        <x:v>2896.286</x:v>
      </x:c>
      <x:c r="H741" s="22" t="n">
        <x:v>1</x:v>
      </x:c>
      <x:c r="I741" s="21" t="n">
        <x:f>SUM(G737:G760)</x:f>
        <x:v>19425.505999999998</x:v>
      </x:c>
      <x:c r="J741" s="22" t="n">
        <x:f>G741/I741*H741</x:f>
        <x:v>0.14909706856542118</x:v>
      </x:c>
      <x:c r="K741" s="13" t="str">
        <x:v>ISIC4:14</x:v>
      </x:c>
      <x:c r="L741" s="15" t="n">
        <x:f>'Crosswalk'!C18</x:f>
        <x:v>0</x:v>
      </x:c>
      <x:c r="M741" s="15" t="n">
        <x:f>'Crosswalk'!D18</x:f>
        <x:v>0</x:v>
      </x:c>
      <x:c r="N741" s="15" t="n">
        <x:f>'Crosswalk'!E18</x:f>
        <x:v>0</x:v>
      </x:c>
      <x:c r="O741" s="15" t="n">
        <x:f>'Crosswalk'!F18</x:f>
        <x:v>1</x:v>
      </x:c>
      <x:c r="P741" s="15" t="n">
        <x:f>'Crosswalk'!G18</x:f>
        <x:v>0</x:v>
      </x:c>
      <x:c r="Q741" s="15" t="n">
        <x:f>'Crosswalk'!H18</x:f>
        <x:v>0</x:v>
      </x:c>
      <x:c r="R741" s="15" t="n">
        <x:f>'Crosswalk'!I18</x:f>
        <x:v>0</x:v>
      </x:c>
      <x:c r="S741" s="15" t="n">
        <x:f>'Crosswalk'!J18</x:f>
        <x:v>0</x:v>
      </x:c>
      <x:c r="T741" s="15" t="n">
        <x:f>'Crosswalk'!K18</x:f>
        <x:v>0</x:v>
      </x:c>
      <x:c r="U741" s="15" t="n">
        <x:f>'Crosswalk'!L18</x:f>
        <x:v>0</x:v>
      </x:c>
      <x:c r="V741" s="15" t="n">
        <x:f>'Crosswalk'!M18</x:f>
        <x:v>0</x:v>
      </x:c>
      <x:c r="W741" s="15" t="n">
        <x:f>'Crosswalk'!N18</x:f>
        <x:v>0</x:v>
      </x:c>
      <x:c r="X741" s="18" t="str">
        <x:v>LFS - National Labour Force Survey</x:v>
      </x:c>
      <x:c r="Y741" s="13" t="str"/>
      <x:c r="Z741" s="18" t="str">
        <x:v>Own-country 2024 division composition. Observed industry detail; within-group ratios only. Definitions may differ from ILO modelled margins.</x:v>
      </x:c>
      <x:c r="AA741" s="13" t="str"/>
      <x:c r="AB741" s="13" t="str">
        <x:v>https://rplumber.ilo.org/data/indicator?format=.csv.gz&amp;id=EMP_TEMP_SEX_EC2_NB_A</x:v>
      </x:c>
    </x:row>
    <x:row r="742" ht="48" customHeight="1">
      <x:c r="A742" s="2" t="str">
        <x:v>IDN</x:v>
      </x:c>
      <x:c r="B742" s="2" t="str">
        <x:v>C</x:v>
      </x:c>
      <x:c r="C742" s="2" t="str">
        <x:v>IDN</x:v>
      </x:c>
      <x:c r="D742" s="2" t="n">
        <x:v>2024</x:v>
      </x:c>
      <x:c r="E742" s="2" t="str">
        <x:v>EC2_ISIC4_C15</x:v>
      </x:c>
      <x:c r="F742" s="17" t="str">
        <x:v>Economic activity (ISIC-Rev.4), 2 digit level: 15 - Manufacture of leather and related products</x:v>
      </x:c>
      <x:c r="G742" s="19" t="n">
        <x:v>822.2</x:v>
      </x:c>
      <x:c r="H742" s="20" t="n">
        <x:v>1</x:v>
      </x:c>
      <x:c r="I742" s="19" t="n">
        <x:f>SUM(G737:G760)</x:f>
        <x:v>19425.505999999998</x:v>
      </x:c>
      <x:c r="J742" s="20" t="n">
        <x:f>G742/I742*H742</x:f>
        <x:v>0.042325795786220456</x:v>
      </x:c>
      <x:c r="K742" s="2" t="str">
        <x:v>ISIC4:15</x:v>
      </x:c>
      <x:c r="L742" s="14" t="n">
        <x:f>'Crosswalk'!C19</x:f>
        <x:v>0</x:v>
      </x:c>
      <x:c r="M742" s="14" t="n">
        <x:f>'Crosswalk'!D19</x:f>
        <x:v>0</x:v>
      </x:c>
      <x:c r="N742" s="14" t="n">
        <x:f>'Crosswalk'!E19</x:f>
        <x:v>0</x:v>
      </x:c>
      <x:c r="O742" s="14" t="n">
        <x:f>'Crosswalk'!F19</x:f>
        <x:v>1</x:v>
      </x:c>
      <x:c r="P742" s="14" t="n">
        <x:f>'Crosswalk'!G19</x:f>
        <x:v>0</x:v>
      </x:c>
      <x:c r="Q742" s="14" t="n">
        <x:f>'Crosswalk'!H19</x:f>
        <x:v>0</x:v>
      </x:c>
      <x:c r="R742" s="14" t="n">
        <x:f>'Crosswalk'!I19</x:f>
        <x:v>0</x:v>
      </x:c>
      <x:c r="S742" s="14" t="n">
        <x:f>'Crosswalk'!J19</x:f>
        <x:v>0</x:v>
      </x:c>
      <x:c r="T742" s="14" t="n">
        <x:f>'Crosswalk'!K19</x:f>
        <x:v>0</x:v>
      </x:c>
      <x:c r="U742" s="14" t="n">
        <x:f>'Crosswalk'!L19</x:f>
        <x:v>0</x:v>
      </x:c>
      <x:c r="V742" s="14" t="n">
        <x:f>'Crosswalk'!M19</x:f>
        <x:v>0</x:v>
      </x:c>
      <x:c r="W742" s="14" t="n">
        <x:f>'Crosswalk'!N19</x:f>
        <x:v>0</x:v>
      </x:c>
      <x:c r="X742" s="17" t="str">
        <x:v>LFS - National Labour Force Survey</x:v>
      </x:c>
      <x:c r="Y742" s="2" t="str"/>
      <x:c r="Z742" s="17" t="str">
        <x:v>Own-country 2024 division composition. Observed industry detail; within-group ratios only. Definitions may differ from ILO modelled margins.</x:v>
      </x:c>
      <x:c r="AA742" s="2" t="str"/>
      <x:c r="AB742" s="2" t="str">
        <x:v>https://rplumber.ilo.org/data/indicator?format=.csv.gz&amp;id=EMP_TEMP_SEX_EC2_NB_A</x:v>
      </x:c>
    </x:row>
    <x:row r="743" ht="48" customHeight="1">
      <x:c r="A743" s="13" t="str">
        <x:v>IDN</x:v>
      </x:c>
      <x:c r="B743" s="13" t="str">
        <x:v>C</x:v>
      </x:c>
      <x:c r="C743" s="13" t="str">
        <x:v>IDN</x:v>
      </x:c>
      <x:c r="D743" s="13" t="n">
        <x:v>2024</x:v>
      </x:c>
      <x:c r="E743" s="13" t="str">
        <x:v>EC2_ISIC4_C16</x:v>
      </x:c>
      <x:c r="F743" s="18" t="str">
        <x:v>Economic activity (ISIC-Rev.4), 2 digit level: 16 - Manufacture of wood and of products of wood and cork, except furniture; manufacture of articles of straw and plaiting materials</x:v>
      </x:c>
      <x:c r="G743" s="21" t="n">
        <x:v>1445.982</x:v>
      </x:c>
      <x:c r="H743" s="22" t="n">
        <x:v>1</x:v>
      </x:c>
      <x:c r="I743" s="21" t="n">
        <x:f>SUM(G737:G760)</x:f>
        <x:v>19425.505999999998</x:v>
      </x:c>
      <x:c r="J743" s="22" t="n">
        <x:f>G743/I743*H743</x:f>
        <x:v>0.0744372887892856</x:v>
      </x:c>
      <x:c r="K743" s="13" t="str">
        <x:v>ISIC4:16</x:v>
      </x:c>
      <x:c r="L743" s="15" t="n">
        <x:f>'Crosswalk'!C20</x:f>
        <x:v>0</x:v>
      </x:c>
      <x:c r="M743" s="15" t="n">
        <x:f>'Crosswalk'!D20</x:f>
        <x:v>0.7</x:v>
      </x:c>
      <x:c r="N743" s="15" t="n">
        <x:f>'Crosswalk'!E20</x:f>
        <x:v>0.3</x:v>
      </x:c>
      <x:c r="O743" s="15" t="n">
        <x:f>'Crosswalk'!F20</x:f>
        <x:v>0</x:v>
      </x:c>
      <x:c r="P743" s="15" t="n">
        <x:f>'Crosswalk'!G20</x:f>
        <x:v>0</x:v>
      </x:c>
      <x:c r="Q743" s="15" t="n">
        <x:f>'Crosswalk'!H20</x:f>
        <x:v>0</x:v>
      </x:c>
      <x:c r="R743" s="15" t="n">
        <x:f>'Crosswalk'!I20</x:f>
        <x:v>0</x:v>
      </x:c>
      <x:c r="S743" s="15" t="n">
        <x:f>'Crosswalk'!J20</x:f>
        <x:v>0</x:v>
      </x:c>
      <x:c r="T743" s="15" t="n">
        <x:f>'Crosswalk'!K20</x:f>
        <x:v>0</x:v>
      </x:c>
      <x:c r="U743" s="15" t="n">
        <x:f>'Crosswalk'!L20</x:f>
        <x:v>0</x:v>
      </x:c>
      <x:c r="V743" s="15" t="n">
        <x:f>'Crosswalk'!M20</x:f>
        <x:v>0</x:v>
      </x:c>
      <x:c r="W743" s="15" t="n">
        <x:f>'Crosswalk'!N20</x:f>
        <x:v>0</x:v>
      </x:c>
      <x:c r="X743" s="18" t="str">
        <x:v>LFS - National Labour Force Survey</x:v>
      </x:c>
      <x:c r="Y743" s="13" t="str"/>
      <x:c r="Z743" s="18" t="str">
        <x:v>Own-country 2024 division composition. Observed industry detail; within-group ratios only. Definitions may differ from ILO modelled margins.</x:v>
      </x:c>
      <x:c r="AA743" s="13" t="str"/>
      <x:c r="AB743" s="13" t="str">
        <x:v>https://rplumber.ilo.org/data/indicator?format=.csv.gz&amp;id=EMP_TEMP_SEX_EC2_NB_A</x:v>
      </x:c>
    </x:row>
    <x:row r="744" ht="48" customHeight="1">
      <x:c r="A744" s="2" t="str">
        <x:v>IDN</x:v>
      </x:c>
      <x:c r="B744" s="2" t="str">
        <x:v>C</x:v>
      </x:c>
      <x:c r="C744" s="2" t="str">
        <x:v>IDN</x:v>
      </x:c>
      <x:c r="D744" s="2" t="n">
        <x:v>2024</x:v>
      </x:c>
      <x:c r="E744" s="2" t="str">
        <x:v>EC2_ISIC4_C17</x:v>
      </x:c>
      <x:c r="F744" s="17" t="str">
        <x:v>Economic activity (ISIC-Rev.4), 2 digit level: 17 - Manufacture of paper and paper products</x:v>
      </x:c>
      <x:c r="G744" s="19" t="n">
        <x:v>292.942</x:v>
      </x:c>
      <x:c r="H744" s="20" t="n">
        <x:v>1</x:v>
      </x:c>
      <x:c r="I744" s="19" t="n">
        <x:f>SUM(G737:G760)</x:f>
        <x:v>19425.505999999998</x:v>
      </x:c>
      <x:c r="J744" s="20" t="n">
        <x:f>G744/I744*H744</x:f>
        <x:v>0.015080276415965693</x:v>
      </x:c>
      <x:c r="K744" s="2" t="str">
        <x:v>ISIC4:17</x:v>
      </x:c>
      <x:c r="L744" s="14" t="n">
        <x:f>'Crosswalk'!C21</x:f>
        <x:v>0</x:v>
      </x:c>
      <x:c r="M744" s="14" t="n">
        <x:f>'Crosswalk'!D21</x:f>
        <x:v>1</x:v>
      </x:c>
      <x:c r="N744" s="14" t="n">
        <x:f>'Crosswalk'!E21</x:f>
        <x:v>0</x:v>
      </x:c>
      <x:c r="O744" s="14" t="n">
        <x:f>'Crosswalk'!F21</x:f>
        <x:v>0</x:v>
      </x:c>
      <x:c r="P744" s="14" t="n">
        <x:f>'Crosswalk'!G21</x:f>
        <x:v>0</x:v>
      </x:c>
      <x:c r="Q744" s="14" t="n">
        <x:f>'Crosswalk'!H21</x:f>
        <x:v>0</x:v>
      </x:c>
      <x:c r="R744" s="14" t="n">
        <x:f>'Crosswalk'!I21</x:f>
        <x:v>0</x:v>
      </x:c>
      <x:c r="S744" s="14" t="n">
        <x:f>'Crosswalk'!J21</x:f>
        <x:v>0</x:v>
      </x:c>
      <x:c r="T744" s="14" t="n">
        <x:f>'Crosswalk'!K21</x:f>
        <x:v>0</x:v>
      </x:c>
      <x:c r="U744" s="14" t="n">
        <x:f>'Crosswalk'!L21</x:f>
        <x:v>0</x:v>
      </x:c>
      <x:c r="V744" s="14" t="n">
        <x:f>'Crosswalk'!M21</x:f>
        <x:v>0</x:v>
      </x:c>
      <x:c r="W744" s="14" t="n">
        <x:f>'Crosswalk'!N21</x:f>
        <x:v>0</x:v>
      </x:c>
      <x:c r="X744" s="17" t="str">
        <x:v>LFS - National Labour Force Survey</x:v>
      </x:c>
      <x:c r="Y744" s="2" t="str"/>
      <x:c r="Z744" s="17" t="str">
        <x:v>Own-country 2024 division composition. Observed industry detail; within-group ratios only. Definitions may differ from ILO modelled margins.</x:v>
      </x:c>
      <x:c r="AA744" s="2" t="str"/>
      <x:c r="AB744" s="2" t="str">
        <x:v>https://rplumber.ilo.org/data/indicator?format=.csv.gz&amp;id=EMP_TEMP_SEX_EC2_NB_A</x:v>
      </x:c>
    </x:row>
    <x:row r="745" ht="48" customHeight="1">
      <x:c r="A745" s="13" t="str">
        <x:v>IDN</x:v>
      </x:c>
      <x:c r="B745" s="13" t="str">
        <x:v>C</x:v>
      </x:c>
      <x:c r="C745" s="13" t="str">
        <x:v>IDN</x:v>
      </x:c>
      <x:c r="D745" s="13" t="n">
        <x:v>2024</x:v>
      </x:c>
      <x:c r="E745" s="13" t="str">
        <x:v>EC2_ISIC4_C18</x:v>
      </x:c>
      <x:c r="F745" s="18" t="str">
        <x:v>Economic activity (ISIC-Rev.4), 2 digit level: 18 - Printing and reproduction of recorded media</x:v>
      </x:c>
      <x:c r="G745" s="21" t="n">
        <x:v>279.75</x:v>
      </x:c>
      <x:c r="H745" s="22" t="n">
        <x:v>1</x:v>
      </x:c>
      <x:c r="I745" s="21" t="n">
        <x:f>SUM(G737:G760)</x:f>
        <x:v>19425.505999999998</x:v>
      </x:c>
      <x:c r="J745" s="22" t="n">
        <x:f>G745/I745*H745</x:f>
        <x:v>0.014401169266839178</x:v>
      </x:c>
      <x:c r="K745" s="13" t="str">
        <x:v>ISIC4:18</x:v>
      </x:c>
      <x:c r="L745" s="15" t="n">
        <x:f>'Crosswalk'!C22</x:f>
        <x:v>0</x:v>
      </x:c>
      <x:c r="M745" s="15" t="n">
        <x:f>'Crosswalk'!D22</x:f>
        <x:v>0</x:v>
      </x:c>
      <x:c r="N745" s="15" t="n">
        <x:f>'Crosswalk'!E22</x:f>
        <x:v>1</x:v>
      </x:c>
      <x:c r="O745" s="15" t="n">
        <x:f>'Crosswalk'!F22</x:f>
        <x:v>0</x:v>
      </x:c>
      <x:c r="P745" s="15" t="n">
        <x:f>'Crosswalk'!G22</x:f>
        <x:v>0</x:v>
      </x:c>
      <x:c r="Q745" s="15" t="n">
        <x:f>'Crosswalk'!H22</x:f>
        <x:v>0</x:v>
      </x:c>
      <x:c r="R745" s="15" t="n">
        <x:f>'Crosswalk'!I22</x:f>
        <x:v>0</x:v>
      </x:c>
      <x:c r="S745" s="15" t="n">
        <x:f>'Crosswalk'!J22</x:f>
        <x:v>0</x:v>
      </x:c>
      <x:c r="T745" s="15" t="n">
        <x:f>'Crosswalk'!K22</x:f>
        <x:v>0</x:v>
      </x:c>
      <x:c r="U745" s="15" t="n">
        <x:f>'Crosswalk'!L22</x:f>
        <x:v>0</x:v>
      </x:c>
      <x:c r="V745" s="15" t="n">
        <x:f>'Crosswalk'!M22</x:f>
        <x:v>0</x:v>
      </x:c>
      <x:c r="W745" s="15" t="n">
        <x:f>'Crosswalk'!N22</x:f>
        <x:v>0</x:v>
      </x:c>
      <x:c r="X745" s="18" t="str">
        <x:v>LFS - National Labour Force Survey</x:v>
      </x:c>
      <x:c r="Y745" s="13" t="str"/>
      <x:c r="Z745" s="18" t="str">
        <x:v>Own-country 2024 division composition. Observed industry detail; within-group ratios only. Definitions may differ from ILO modelled margins.</x:v>
      </x:c>
      <x:c r="AA745" s="13" t="str"/>
      <x:c r="AB745" s="13" t="str">
        <x:v>https://rplumber.ilo.org/data/indicator?format=.csv.gz&amp;id=EMP_TEMP_SEX_EC2_NB_A</x:v>
      </x:c>
    </x:row>
    <x:row r="746" ht="48" customHeight="1">
      <x:c r="A746" s="2" t="str">
        <x:v>IDN</x:v>
      </x:c>
      <x:c r="B746" s="2" t="str">
        <x:v>C</x:v>
      </x:c>
      <x:c r="C746" s="2" t="str">
        <x:v>IDN</x:v>
      </x:c>
      <x:c r="D746" s="2" t="n">
        <x:v>2024</x:v>
      </x:c>
      <x:c r="E746" s="2" t="str">
        <x:v>EC2_ISIC4_C19</x:v>
      </x:c>
      <x:c r="F746" s="17" t="str">
        <x:v>Economic activity (ISIC-Rev.4), 2 digit level: 19 - Manufacture of coke and refined petroleum products</x:v>
      </x:c>
      <x:c r="G746" s="19" t="n">
        <x:v>49.377</x:v>
      </x:c>
      <x:c r="H746" s="20" t="n">
        <x:v>1</x:v>
      </x:c>
      <x:c r="I746" s="19" t="n">
        <x:f>SUM(G737:G760)</x:f>
        <x:v>19425.505999999998</x:v>
      </x:c>
      <x:c r="J746" s="20" t="n">
        <x:f>G746/I746*H746</x:f>
        <x:v>0.0025418642891464455</x:v>
      </x:c>
      <x:c r="K746" s="2" t="str">
        <x:v>ISIC4:19</x:v>
      </x:c>
      <x:c r="L746" s="14" t="n">
        <x:f>'Crosswalk'!C23</x:f>
        <x:v>1</x:v>
      </x:c>
      <x:c r="M746" s="14" t="n">
        <x:f>'Crosswalk'!D23</x:f>
        <x:v>0</x:v>
      </x:c>
      <x:c r="N746" s="14" t="n">
        <x:f>'Crosswalk'!E23</x:f>
        <x:v>0</x:v>
      </x:c>
      <x:c r="O746" s="14" t="n">
        <x:f>'Crosswalk'!F23</x:f>
        <x:v>0</x:v>
      </x:c>
      <x:c r="P746" s="14" t="n">
        <x:f>'Crosswalk'!G23</x:f>
        <x:v>0</x:v>
      </x:c>
      <x:c r="Q746" s="14" t="n">
        <x:f>'Crosswalk'!H23</x:f>
        <x:v>0</x:v>
      </x:c>
      <x:c r="R746" s="14" t="n">
        <x:f>'Crosswalk'!I23</x:f>
        <x:v>0</x:v>
      </x:c>
      <x:c r="S746" s="14" t="n">
        <x:f>'Crosswalk'!J23</x:f>
        <x:v>0</x:v>
      </x:c>
      <x:c r="T746" s="14" t="n">
        <x:f>'Crosswalk'!K23</x:f>
        <x:v>0</x:v>
      </x:c>
      <x:c r="U746" s="14" t="n">
        <x:f>'Crosswalk'!L23</x:f>
        <x:v>0</x:v>
      </x:c>
      <x:c r="V746" s="14" t="n">
        <x:f>'Crosswalk'!M23</x:f>
        <x:v>0</x:v>
      </x:c>
      <x:c r="W746" s="14" t="n">
        <x:f>'Crosswalk'!N23</x:f>
        <x:v>0</x:v>
      </x:c>
      <x:c r="X746" s="17" t="str">
        <x:v>LFS - National Labour Force Survey</x:v>
      </x:c>
      <x:c r="Y746" s="2" t="str"/>
      <x:c r="Z746" s="17" t="str">
        <x:v>Own-country 2024 division composition. Observed industry detail; within-group ratios only. Definitions may differ from ILO modelled margins.</x:v>
      </x:c>
      <x:c r="AA746" s="2" t="str"/>
      <x:c r="AB746" s="2" t="str">
        <x:v>https://rplumber.ilo.org/data/indicator?format=.csv.gz&amp;id=EMP_TEMP_SEX_EC2_NB_A</x:v>
      </x:c>
    </x:row>
    <x:row r="747" ht="48" customHeight="1">
      <x:c r="A747" s="13" t="str">
        <x:v>IDN</x:v>
      </x:c>
      <x:c r="B747" s="13" t="str">
        <x:v>C</x:v>
      </x:c>
      <x:c r="C747" s="13" t="str">
        <x:v>IDN</x:v>
      </x:c>
      <x:c r="D747" s="13" t="n">
        <x:v>2024</x:v>
      </x:c>
      <x:c r="E747" s="13" t="str">
        <x:v>EC2_ISIC4_C20</x:v>
      </x:c>
      <x:c r="F747" s="18" t="str">
        <x:v>Economic activity (ISIC-Rev.4), 2 digit level: 20 - Manufacture of chemicals and chemical products</x:v>
      </x:c>
      <x:c r="G747" s="21" t="n">
        <x:v>379.599</x:v>
      </x:c>
      <x:c r="H747" s="22" t="n">
        <x:v>1</x:v>
      </x:c>
      <x:c r="I747" s="21" t="n">
        <x:f>SUM(G737:G760)</x:f>
        <x:v>19425.505999999998</x:v>
      </x:c>
      <x:c r="J747" s="22" t="n">
        <x:f>G747/I747*H747</x:f>
        <x:v>0.01954126703314704</x:v>
      </x:c>
      <x:c r="K747" s="13" t="str">
        <x:v>ISIC4:20</x:v>
      </x:c>
      <x:c r="L747" s="15" t="n">
        <x:f>'Crosswalk'!C24</x:f>
        <x:v>0</x:v>
      </x:c>
      <x:c r="M747" s="15" t="n">
        <x:f>'Crosswalk'!D24</x:f>
        <x:v>0.8</x:v>
      </x:c>
      <x:c r="N747" s="15" t="n">
        <x:f>'Crosswalk'!E24</x:f>
        <x:v>0</x:v>
      </x:c>
      <x:c r="O747" s="15" t="n">
        <x:f>'Crosswalk'!F24</x:f>
        <x:v>0</x:v>
      </x:c>
      <x:c r="P747" s="15" t="n">
        <x:f>'Crosswalk'!G24</x:f>
        <x:v>0.2</x:v>
      </x:c>
      <x:c r="Q747" s="15" t="n">
        <x:f>'Crosswalk'!H24</x:f>
        <x:v>0</x:v>
      </x:c>
      <x:c r="R747" s="15" t="n">
        <x:f>'Crosswalk'!I24</x:f>
        <x:v>0</x:v>
      </x:c>
      <x:c r="S747" s="15" t="n">
        <x:f>'Crosswalk'!J24</x:f>
        <x:v>0</x:v>
      </x:c>
      <x:c r="T747" s="15" t="n">
        <x:f>'Crosswalk'!K24</x:f>
        <x:v>0</x:v>
      </x:c>
      <x:c r="U747" s="15" t="n">
        <x:f>'Crosswalk'!L24</x:f>
        <x:v>0</x:v>
      </x:c>
      <x:c r="V747" s="15" t="n">
        <x:f>'Crosswalk'!M24</x:f>
        <x:v>0</x:v>
      </x:c>
      <x:c r="W747" s="15" t="n">
        <x:f>'Crosswalk'!N24</x:f>
        <x:v>0</x:v>
      </x:c>
      <x:c r="X747" s="18" t="str">
        <x:v>LFS - National Labour Force Survey</x:v>
      </x:c>
      <x:c r="Y747" s="13" t="str"/>
      <x:c r="Z747" s="18" t="str">
        <x:v>Own-country 2024 division composition. Observed industry detail; within-group ratios only. Definitions may differ from ILO modelled margins.</x:v>
      </x:c>
      <x:c r="AA747" s="13" t="str"/>
      <x:c r="AB747" s="13" t="str">
        <x:v>https://rplumber.ilo.org/data/indicator?format=.csv.gz&amp;id=EMP_TEMP_SEX_EC2_NB_A</x:v>
      </x:c>
    </x:row>
    <x:row r="748" ht="48" customHeight="1">
      <x:c r="A748" s="2" t="str">
        <x:v>IDN</x:v>
      </x:c>
      <x:c r="B748" s="2" t="str">
        <x:v>C</x:v>
      </x:c>
      <x:c r="C748" s="2" t="str">
        <x:v>IDN</x:v>
      </x:c>
      <x:c r="D748" s="2" t="n">
        <x:v>2024</x:v>
      </x:c>
      <x:c r="E748" s="2" t="str">
        <x:v>EC2_ISIC4_C21</x:v>
      </x:c>
      <x:c r="F748" s="17" t="str">
        <x:v>Economic activity (ISIC-Rev.4), 2 digit level: 21 - Manufacture of pharmaceuticals, medicinal chemical and botanical products</x:v>
      </x:c>
      <x:c r="G748" s="19" t="n">
        <x:v>190.837</x:v>
      </x:c>
      <x:c r="H748" s="20" t="n">
        <x:v>1</x:v>
      </x:c>
      <x:c r="I748" s="19" t="n">
        <x:f>SUM(G737:G760)</x:f>
        <x:v>19425.505999999998</x:v>
      </x:c>
      <x:c r="J748" s="20" t="n">
        <x:f>G748/I748*H748</x:f>
        <x:v>0.009824042678733826</x:v>
      </x:c>
      <x:c r="K748" s="2" t="str">
        <x:v>ISIC4:21</x:v>
      </x:c>
      <x:c r="L748" s="14" t="n">
        <x:f>'Crosswalk'!C25</x:f>
        <x:v>0</x:v>
      </x:c>
      <x:c r="M748" s="14" t="n">
        <x:f>'Crosswalk'!D25</x:f>
        <x:v>0</x:v>
      </x:c>
      <x:c r="N748" s="14" t="n">
        <x:f>'Crosswalk'!E25</x:f>
        <x:v>0</x:v>
      </x:c>
      <x:c r="O748" s="14" t="n">
        <x:f>'Crosswalk'!F25</x:f>
        <x:v>0</x:v>
      </x:c>
      <x:c r="P748" s="14" t="n">
        <x:f>'Crosswalk'!G25</x:f>
        <x:v>0</x:v>
      </x:c>
      <x:c r="Q748" s="14" t="n">
        <x:f>'Crosswalk'!H25</x:f>
        <x:v>1</x:v>
      </x:c>
      <x:c r="R748" s="14" t="n">
        <x:f>'Crosswalk'!I25</x:f>
        <x:v>0</x:v>
      </x:c>
      <x:c r="S748" s="14" t="n">
        <x:f>'Crosswalk'!J25</x:f>
        <x:v>0</x:v>
      </x:c>
      <x:c r="T748" s="14" t="n">
        <x:f>'Crosswalk'!K25</x:f>
        <x:v>0</x:v>
      </x:c>
      <x:c r="U748" s="14" t="n">
        <x:f>'Crosswalk'!L25</x:f>
        <x:v>0</x:v>
      </x:c>
      <x:c r="V748" s="14" t="n">
        <x:f>'Crosswalk'!M25</x:f>
        <x:v>0</x:v>
      </x:c>
      <x:c r="W748" s="14" t="n">
        <x:f>'Crosswalk'!N25</x:f>
        <x:v>0</x:v>
      </x:c>
      <x:c r="X748" s="17" t="str">
        <x:v>LFS - National Labour Force Survey</x:v>
      </x:c>
      <x:c r="Y748" s="2" t="str"/>
      <x:c r="Z748" s="17" t="str">
        <x:v>Own-country 2024 division composition. Observed industry detail; within-group ratios only. Definitions may differ from ILO modelled margins.</x:v>
      </x:c>
      <x:c r="AA748" s="2" t="str"/>
      <x:c r="AB748" s="2" t="str">
        <x:v>https://rplumber.ilo.org/data/indicator?format=.csv.gz&amp;id=EMP_TEMP_SEX_EC2_NB_A</x:v>
      </x:c>
    </x:row>
    <x:row r="749" ht="48" customHeight="1">
      <x:c r="A749" s="13" t="str">
        <x:v>IDN</x:v>
      </x:c>
      <x:c r="B749" s="13" t="str">
        <x:v>C</x:v>
      </x:c>
      <x:c r="C749" s="13" t="str">
        <x:v>IDN</x:v>
      </x:c>
      <x:c r="D749" s="13" t="n">
        <x:v>2024</x:v>
      </x:c>
      <x:c r="E749" s="13" t="str">
        <x:v>EC2_ISIC4_C22</x:v>
      </x:c>
      <x:c r="F749" s="18" t="str">
        <x:v>Economic activity (ISIC-Rev.4), 2 digit level: 22 - Manufacture of rubber and plastics products</x:v>
      </x:c>
      <x:c r="G749" s="21" t="n">
        <x:v>555.02</x:v>
      </x:c>
      <x:c r="H749" s="22" t="n">
        <x:v>1</x:v>
      </x:c>
      <x:c r="I749" s="21" t="n">
        <x:f>SUM(G737:G760)</x:f>
        <x:v>19425.505999999998</x:v>
      </x:c>
      <x:c r="J749" s="22" t="n">
        <x:f>G749/I749*H749</x:f>
        <x:v>0.028571713910566864</x:v>
      </x:c>
      <x:c r="K749" s="13" t="str">
        <x:v>ISIC4:22</x:v>
      </x:c>
      <x:c r="L749" s="15" t="n">
        <x:f>'Crosswalk'!C26</x:f>
        <x:v>0</x:v>
      </x:c>
      <x:c r="M749" s="15" t="n">
        <x:f>'Crosswalk'!D26</x:f>
        <x:v>0.5</x:v>
      </x:c>
      <x:c r="N749" s="15" t="n">
        <x:f>'Crosswalk'!E26</x:f>
        <x:v>0.2</x:v>
      </x:c>
      <x:c r="O749" s="15" t="n">
        <x:f>'Crosswalk'!F26</x:f>
        <x:v>0.3</x:v>
      </x:c>
      <x:c r="P749" s="15" t="n">
        <x:f>'Crosswalk'!G26</x:f>
        <x:v>0</x:v>
      </x:c>
      <x:c r="Q749" s="15" t="n">
        <x:f>'Crosswalk'!H26</x:f>
        <x:v>0</x:v>
      </x:c>
      <x:c r="R749" s="15" t="n">
        <x:f>'Crosswalk'!I26</x:f>
        <x:v>0</x:v>
      </x:c>
      <x:c r="S749" s="15" t="n">
        <x:f>'Crosswalk'!J26</x:f>
        <x:v>0</x:v>
      </x:c>
      <x:c r="T749" s="15" t="n">
        <x:f>'Crosswalk'!K26</x:f>
        <x:v>0</x:v>
      </x:c>
      <x:c r="U749" s="15" t="n">
        <x:f>'Crosswalk'!L26</x:f>
        <x:v>0</x:v>
      </x:c>
      <x:c r="V749" s="15" t="n">
        <x:f>'Crosswalk'!M26</x:f>
        <x:v>0</x:v>
      </x:c>
      <x:c r="W749" s="15" t="n">
        <x:f>'Crosswalk'!N26</x:f>
        <x:v>0</x:v>
      </x:c>
      <x:c r="X749" s="18" t="str">
        <x:v>LFS - National Labour Force Survey</x:v>
      </x:c>
      <x:c r="Y749" s="13" t="str"/>
      <x:c r="Z749" s="18" t="str">
        <x:v>Own-country 2024 division composition. Observed industry detail; within-group ratios only. Definitions may differ from ILO modelled margins.</x:v>
      </x:c>
      <x:c r="AA749" s="13" t="str"/>
      <x:c r="AB749" s="13" t="str">
        <x:v>https://rplumber.ilo.org/data/indicator?format=.csv.gz&amp;id=EMP_TEMP_SEX_EC2_NB_A</x:v>
      </x:c>
    </x:row>
    <x:row r="750" ht="48" customHeight="1">
      <x:c r="A750" s="2" t="str">
        <x:v>IDN</x:v>
      </x:c>
      <x:c r="B750" s="2" t="str">
        <x:v>C</x:v>
      </x:c>
      <x:c r="C750" s="2" t="str">
        <x:v>IDN</x:v>
      </x:c>
      <x:c r="D750" s="2" t="n">
        <x:v>2024</x:v>
      </x:c>
      <x:c r="E750" s="2" t="str">
        <x:v>EC2_ISIC4_C23</x:v>
      </x:c>
      <x:c r="F750" s="17" t="str">
        <x:v>Economic activity (ISIC-Rev.4), 2 digit level: 23 - Manufacture of other non-metallic mineral products</x:v>
      </x:c>
      <x:c r="G750" s="19" t="n">
        <x:v>924.982</x:v>
      </x:c>
      <x:c r="H750" s="20" t="n">
        <x:v>1</x:v>
      </x:c>
      <x:c r="I750" s="19" t="n">
        <x:f>SUM(G737:G760)</x:f>
        <x:v>19425.505999999998</x:v>
      </x:c>
      <x:c r="J750" s="20" t="n">
        <x:f>G750/I750*H750</x:f>
        <x:v>0.04761688061047162</x:v>
      </x:c>
      <x:c r="K750" s="2" t="str">
        <x:v>ISIC4:23</x:v>
      </x:c>
      <x:c r="L750" s="14" t="n">
        <x:f>'Crosswalk'!C27</x:f>
        <x:v>0</x:v>
      </x:c>
      <x:c r="M750" s="14" t="n">
        <x:f>'Crosswalk'!D27</x:f>
        <x:v>0.85</x:v>
      </x:c>
      <x:c r="N750" s="14" t="n">
        <x:f>'Crosswalk'!E27</x:f>
        <x:v>0.15</x:v>
      </x:c>
      <x:c r="O750" s="14" t="n">
        <x:f>'Crosswalk'!F27</x:f>
        <x:v>0</x:v>
      </x:c>
      <x:c r="P750" s="14" t="n">
        <x:f>'Crosswalk'!G27</x:f>
        <x:v>0</x:v>
      </x:c>
      <x:c r="Q750" s="14" t="n">
        <x:f>'Crosswalk'!H27</x:f>
        <x:v>0</x:v>
      </x:c>
      <x:c r="R750" s="14" t="n">
        <x:f>'Crosswalk'!I27</x:f>
        <x:v>0</x:v>
      </x:c>
      <x:c r="S750" s="14" t="n">
        <x:f>'Crosswalk'!J27</x:f>
        <x:v>0</x:v>
      </x:c>
      <x:c r="T750" s="14" t="n">
        <x:f>'Crosswalk'!K27</x:f>
        <x:v>0</x:v>
      </x:c>
      <x:c r="U750" s="14" t="n">
        <x:f>'Crosswalk'!L27</x:f>
        <x:v>0</x:v>
      </x:c>
      <x:c r="V750" s="14" t="n">
        <x:f>'Crosswalk'!M27</x:f>
        <x:v>0</x:v>
      </x:c>
      <x:c r="W750" s="14" t="n">
        <x:f>'Crosswalk'!N27</x:f>
        <x:v>0</x:v>
      </x:c>
      <x:c r="X750" s="17" t="str">
        <x:v>LFS - National Labour Force Survey</x:v>
      </x:c>
      <x:c r="Y750" s="2" t="str"/>
      <x:c r="Z750" s="17" t="str">
        <x:v>Own-country 2024 division composition. Observed industry detail; within-group ratios only. Definitions may differ from ILO modelled margins.</x:v>
      </x:c>
      <x:c r="AA750" s="2" t="str"/>
      <x:c r="AB750" s="2" t="str">
        <x:v>https://rplumber.ilo.org/data/indicator?format=.csv.gz&amp;id=EMP_TEMP_SEX_EC2_NB_A</x:v>
      </x:c>
    </x:row>
    <x:row r="751" ht="48" customHeight="1">
      <x:c r="A751" s="13" t="str">
        <x:v>IDN</x:v>
      </x:c>
      <x:c r="B751" s="13" t="str">
        <x:v>C</x:v>
      </x:c>
      <x:c r="C751" s="13" t="str">
        <x:v>IDN</x:v>
      </x:c>
      <x:c r="D751" s="13" t="n">
        <x:v>2024</x:v>
      </x:c>
      <x:c r="E751" s="13" t="str">
        <x:v>EC2_ISIC4_C24</x:v>
      </x:c>
      <x:c r="F751" s="18" t="str">
        <x:v>Economic activity (ISIC-Rev.4), 2 digit level: 24 - Manufacture of basic metals</x:v>
      </x:c>
      <x:c r="G751" s="21" t="n">
        <x:v>220.334</x:v>
      </x:c>
      <x:c r="H751" s="22" t="n">
        <x:v>1</x:v>
      </x:c>
      <x:c r="I751" s="21" t="n">
        <x:f>SUM(G737:G760)</x:f>
        <x:v>19425.505999999998</x:v>
      </x:c>
      <x:c r="J751" s="22" t="n">
        <x:f>G751/I751*H751</x:f>
        <x:v>0.011342510202823033</x:v>
      </x:c>
      <x:c r="K751" s="13" t="str">
        <x:v>ISIC4:24</x:v>
      </x:c>
      <x:c r="L751" s="15" t="n">
        <x:f>'Crosswalk'!C28</x:f>
        <x:v>0</x:v>
      </x:c>
      <x:c r="M751" s="15" t="n">
        <x:f>'Crosswalk'!D28</x:f>
        <x:v>1</x:v>
      </x:c>
      <x:c r="N751" s="15" t="n">
        <x:f>'Crosswalk'!E28</x:f>
        <x:v>0</x:v>
      </x:c>
      <x:c r="O751" s="15" t="n">
        <x:f>'Crosswalk'!F28</x:f>
        <x:v>0</x:v>
      </x:c>
      <x:c r="P751" s="15" t="n">
        <x:f>'Crosswalk'!G28</x:f>
        <x:v>0</x:v>
      </x:c>
      <x:c r="Q751" s="15" t="n">
        <x:f>'Crosswalk'!H28</x:f>
        <x:v>0</x:v>
      </x:c>
      <x:c r="R751" s="15" t="n">
        <x:f>'Crosswalk'!I28</x:f>
        <x:v>0</x:v>
      </x:c>
      <x:c r="S751" s="15" t="n">
        <x:f>'Crosswalk'!J28</x:f>
        <x:v>0</x:v>
      </x:c>
      <x:c r="T751" s="15" t="n">
        <x:f>'Crosswalk'!K28</x:f>
        <x:v>0</x:v>
      </x:c>
      <x:c r="U751" s="15" t="n">
        <x:f>'Crosswalk'!L28</x:f>
        <x:v>0</x:v>
      </x:c>
      <x:c r="V751" s="15" t="n">
        <x:f>'Crosswalk'!M28</x:f>
        <x:v>0</x:v>
      </x:c>
      <x:c r="W751" s="15" t="n">
        <x:f>'Crosswalk'!N28</x:f>
        <x:v>0</x:v>
      </x:c>
      <x:c r="X751" s="18" t="str">
        <x:v>LFS - National Labour Force Survey</x:v>
      </x:c>
      <x:c r="Y751" s="13" t="str"/>
      <x:c r="Z751" s="18" t="str">
        <x:v>Own-country 2024 division composition. Observed industry detail; within-group ratios only. Definitions may differ from ILO modelled margins.</x:v>
      </x:c>
      <x:c r="AA751" s="13" t="str"/>
      <x:c r="AB751" s="13" t="str">
        <x:v>https://rplumber.ilo.org/data/indicator?format=.csv.gz&amp;id=EMP_TEMP_SEX_EC2_NB_A</x:v>
      </x:c>
    </x:row>
    <x:row r="752" ht="48" customHeight="1">
      <x:c r="A752" s="2" t="str">
        <x:v>IDN</x:v>
      </x:c>
      <x:c r="B752" s="2" t="str">
        <x:v>C</x:v>
      </x:c>
      <x:c r="C752" s="2" t="str">
        <x:v>IDN</x:v>
      </x:c>
      <x:c r="D752" s="2" t="n">
        <x:v>2024</x:v>
      </x:c>
      <x:c r="E752" s="2" t="str">
        <x:v>EC2_ISIC4_C25</x:v>
      </x:c>
      <x:c r="F752" s="17" t="str">
        <x:v>Economic activity (ISIC-Rev.4), 2 digit level: 25 - Manufacture of fabricated metal products, except machinery and equipment</x:v>
      </x:c>
      <x:c r="G752" s="19" t="n">
        <x:v>626.231</x:v>
      </x:c>
      <x:c r="H752" s="20" t="n">
        <x:v>1</x:v>
      </x:c>
      <x:c r="I752" s="19" t="n">
        <x:f>SUM(G737:G760)</x:f>
        <x:v>19425.505999999998</x:v>
      </x:c>
      <x:c r="J752" s="20" t="n">
        <x:f>G752/I752*H752</x:f>
        <x:v>0.03223756436511873</x:v>
      </x:c>
      <x:c r="K752" s="2" t="str">
        <x:v>ISIC4:25</x:v>
      </x:c>
      <x:c r="L752" s="14" t="n">
        <x:f>'Crosswalk'!C29</x:f>
        <x:v>0</x:v>
      </x:c>
      <x:c r="M752" s="14" t="n">
        <x:f>'Crosswalk'!D29</x:f>
        <x:v>0</x:v>
      </x:c>
      <x:c r="N752" s="14" t="n">
        <x:f>'Crosswalk'!E29</x:f>
        <x:v>1</x:v>
      </x:c>
      <x:c r="O752" s="14" t="n">
        <x:f>'Crosswalk'!F29</x:f>
        <x:v>0</x:v>
      </x:c>
      <x:c r="P752" s="14" t="n">
        <x:f>'Crosswalk'!G29</x:f>
        <x:v>0</x:v>
      </x:c>
      <x:c r="Q752" s="14" t="n">
        <x:f>'Crosswalk'!H29</x:f>
        <x:v>0</x:v>
      </x:c>
      <x:c r="R752" s="14" t="n">
        <x:f>'Crosswalk'!I29</x:f>
        <x:v>0</x:v>
      </x:c>
      <x:c r="S752" s="14" t="n">
        <x:f>'Crosswalk'!J29</x:f>
        <x:v>0</x:v>
      </x:c>
      <x:c r="T752" s="14" t="n">
        <x:f>'Crosswalk'!K29</x:f>
        <x:v>0</x:v>
      </x:c>
      <x:c r="U752" s="14" t="n">
        <x:f>'Crosswalk'!L29</x:f>
        <x:v>0</x:v>
      </x:c>
      <x:c r="V752" s="14" t="n">
        <x:f>'Crosswalk'!M29</x:f>
        <x:v>0</x:v>
      </x:c>
      <x:c r="W752" s="14" t="n">
        <x:f>'Crosswalk'!N29</x:f>
        <x:v>0</x:v>
      </x:c>
      <x:c r="X752" s="17" t="str">
        <x:v>LFS - National Labour Force Survey</x:v>
      </x:c>
      <x:c r="Y752" s="2" t="str"/>
      <x:c r="Z752" s="17" t="str">
        <x:v>Own-country 2024 division composition. Observed industry detail; within-group ratios only. Definitions may differ from ILO modelled margins.</x:v>
      </x:c>
      <x:c r="AA752" s="2" t="str"/>
      <x:c r="AB752" s="2" t="str">
        <x:v>https://rplumber.ilo.org/data/indicator?format=.csv.gz&amp;id=EMP_TEMP_SEX_EC2_NB_A</x:v>
      </x:c>
    </x:row>
    <x:row r="753" ht="48" customHeight="1">
      <x:c r="A753" s="13" t="str">
        <x:v>IDN</x:v>
      </x:c>
      <x:c r="B753" s="13" t="str">
        <x:v>C</x:v>
      </x:c>
      <x:c r="C753" s="13" t="str">
        <x:v>IDN</x:v>
      </x:c>
      <x:c r="D753" s="13" t="n">
        <x:v>2024</x:v>
      </x:c>
      <x:c r="E753" s="13" t="str">
        <x:v>EC2_ISIC4_C26</x:v>
      </x:c>
      <x:c r="F753" s="18" t="str">
        <x:v>Economic activity (ISIC-Rev.4), 2 digit level: 26 - Manufacture of computer, electronic and optical products</x:v>
      </x:c>
      <x:c r="G753" s="21" t="n">
        <x:v>118.318</x:v>
      </x:c>
      <x:c r="H753" s="22" t="n">
        <x:v>1</x:v>
      </x:c>
      <x:c r="I753" s="21" t="n">
        <x:f>SUM(G737:G760)</x:f>
        <x:v>19425.505999999998</x:v>
      </x:c>
      <x:c r="J753" s="22" t="n">
        <x:f>G753/I753*H753</x:f>
        <x:v>0.0060908580708270875</x:v>
      </x:c>
      <x:c r="K753" s="13" t="str">
        <x:v>ISIC4:26</x:v>
      </x:c>
      <x:c r="L753" s="15" t="n">
        <x:f>'Crosswalk'!C30</x:f>
        <x:v>0</x:v>
      </x:c>
      <x:c r="M753" s="15" t="n">
        <x:f>'Crosswalk'!D30</x:f>
        <x:v>0</x:v>
      </x:c>
      <x:c r="N753" s="15" t="n">
        <x:f>'Crosswalk'!E30</x:f>
        <x:v>0.05</x:v>
      </x:c>
      <x:c r="O753" s="15" t="n">
        <x:f>'Crosswalk'!F30</x:f>
        <x:v>0.1</x:v>
      </x:c>
      <x:c r="P753" s="15" t="n">
        <x:f>'Crosswalk'!G30</x:f>
        <x:v>0</x:v>
      </x:c>
      <x:c r="Q753" s="15" t="n">
        <x:f>'Crosswalk'!H30</x:f>
        <x:v>0.1</x:v>
      </x:c>
      <x:c r="R753" s="15" t="n">
        <x:f>'Crosswalk'!I30</x:f>
        <x:v>0</x:v>
      </x:c>
      <x:c r="S753" s="15" t="n">
        <x:f>'Crosswalk'!J30</x:f>
        <x:v>0.75</x:v>
      </x:c>
      <x:c r="T753" s="15" t="n">
        <x:f>'Crosswalk'!K30</x:f>
        <x:v>0</x:v>
      </x:c>
      <x:c r="U753" s="15" t="n">
        <x:f>'Crosswalk'!L30</x:f>
        <x:v>0</x:v>
      </x:c>
      <x:c r="V753" s="15" t="n">
        <x:f>'Crosswalk'!M30</x:f>
        <x:v>0</x:v>
      </x:c>
      <x:c r="W753" s="15" t="n">
        <x:f>'Crosswalk'!N30</x:f>
        <x:v>0</x:v>
      </x:c>
      <x:c r="X753" s="18" t="str">
        <x:v>LFS - National Labour Force Survey</x:v>
      </x:c>
      <x:c r="Y753" s="13" t="str"/>
      <x:c r="Z753" s="18" t="str">
        <x:v>Own-country 2024 division composition. Observed industry detail; within-group ratios only. Definitions may differ from ILO modelled margins.</x:v>
      </x:c>
      <x:c r="AA753" s="13" t="str"/>
      <x:c r="AB753" s="13" t="str">
        <x:v>https://rplumber.ilo.org/data/indicator?format=.csv.gz&amp;id=EMP_TEMP_SEX_EC2_NB_A</x:v>
      </x:c>
    </x:row>
    <x:row r="754" ht="48" customHeight="1">
      <x:c r="A754" s="2" t="str">
        <x:v>IDN</x:v>
      </x:c>
      <x:c r="B754" s="2" t="str">
        <x:v>C</x:v>
      </x:c>
      <x:c r="C754" s="2" t="str">
        <x:v>IDN</x:v>
      </x:c>
      <x:c r="D754" s="2" t="n">
        <x:v>2024</x:v>
      </x:c>
      <x:c r="E754" s="2" t="str">
        <x:v>EC2_ISIC4_C27</x:v>
      </x:c>
      <x:c r="F754" s="17" t="str">
        <x:v>Economic activity (ISIC-Rev.4), 2 digit level: 27 - Manufacture of electrical equipment</x:v>
      </x:c>
      <x:c r="G754" s="19" t="n">
        <x:v>181.158</x:v>
      </x:c>
      <x:c r="H754" s="20" t="n">
        <x:v>1</x:v>
      </x:c>
      <x:c r="I754" s="19" t="n">
        <x:f>SUM(G737:G760)</x:f>
        <x:v>19425.505999999998</x:v>
      </x:c>
      <x:c r="J754" s="20" t="n">
        <x:f>G754/I754*H754</x:f>
        <x:v>0.009325780239649872</x:v>
      </x:c>
      <x:c r="K754" s="2" t="str">
        <x:v>ISIC4:27</x:v>
      </x:c>
      <x:c r="L754" s="14" t="n">
        <x:f>'Crosswalk'!C31</x:f>
        <x:v>0</x:v>
      </x:c>
      <x:c r="M754" s="14" t="n">
        <x:f>'Crosswalk'!D31</x:f>
        <x:v>0</x:v>
      </x:c>
      <x:c r="N754" s="14" t="n">
        <x:f>'Crosswalk'!E31</x:f>
        <x:v>0.85</x:v>
      </x:c>
      <x:c r="O754" s="14" t="n">
        <x:f>'Crosswalk'!F31</x:f>
        <x:v>0.15</x:v>
      </x:c>
      <x:c r="P754" s="14" t="n">
        <x:f>'Crosswalk'!G31</x:f>
        <x:v>0</x:v>
      </x:c>
      <x:c r="Q754" s="14" t="n">
        <x:f>'Crosswalk'!H31</x:f>
        <x:v>0</x:v>
      </x:c>
      <x:c r="R754" s="14" t="n">
        <x:f>'Crosswalk'!I31</x:f>
        <x:v>0</x:v>
      </x:c>
      <x:c r="S754" s="14" t="n">
        <x:f>'Crosswalk'!J31</x:f>
        <x:v>0</x:v>
      </x:c>
      <x:c r="T754" s="14" t="n">
        <x:f>'Crosswalk'!K31</x:f>
        <x:v>0</x:v>
      </x:c>
      <x:c r="U754" s="14" t="n">
        <x:f>'Crosswalk'!L31</x:f>
        <x:v>0</x:v>
      </x:c>
      <x:c r="V754" s="14" t="n">
        <x:f>'Crosswalk'!M31</x:f>
        <x:v>0</x:v>
      </x:c>
      <x:c r="W754" s="14" t="n">
        <x:f>'Crosswalk'!N31</x:f>
        <x:v>0</x:v>
      </x:c>
      <x:c r="X754" s="17" t="str">
        <x:v>LFS - National Labour Force Survey</x:v>
      </x:c>
      <x:c r="Y754" s="2" t="str"/>
      <x:c r="Z754" s="17" t="str">
        <x:v>Own-country 2024 division composition. Observed industry detail; within-group ratios only. Definitions may differ from ILO modelled margins.</x:v>
      </x:c>
      <x:c r="AA754" s="2" t="str"/>
      <x:c r="AB754" s="2" t="str">
        <x:v>https://rplumber.ilo.org/data/indicator?format=.csv.gz&amp;id=EMP_TEMP_SEX_EC2_NB_A</x:v>
      </x:c>
    </x:row>
    <x:row r="755" ht="48" customHeight="1">
      <x:c r="A755" s="13" t="str">
        <x:v>IDN</x:v>
      </x:c>
      <x:c r="B755" s="13" t="str">
        <x:v>C</x:v>
      </x:c>
      <x:c r="C755" s="13" t="str">
        <x:v>IDN</x:v>
      </x:c>
      <x:c r="D755" s="13" t="n">
        <x:v>2024</x:v>
      </x:c>
      <x:c r="E755" s="13" t="str">
        <x:v>EC2_ISIC4_C28</x:v>
      </x:c>
      <x:c r="F755" s="18" t="str">
        <x:v>Economic activity (ISIC-Rev.4), 2 digit level: 28 - Manufacture of machinery and equipment n.e.c.</x:v>
      </x:c>
      <x:c r="G755" s="21" t="n">
        <x:v>168.1</x:v>
      </x:c>
      <x:c r="H755" s="22" t="n">
        <x:v>1</x:v>
      </x:c>
      <x:c r="I755" s="21" t="n">
        <x:f>SUM(G737:G760)</x:f>
        <x:v>19425.505999999998</x:v>
      </x:c>
      <x:c r="J755" s="22" t="n">
        <x:f>G755/I755*H755</x:f>
        <x:v>0.008653571237732496</x:v>
      </x:c>
      <x:c r="K755" s="13" t="str">
        <x:v>ISIC4:28</x:v>
      </x:c>
      <x:c r="L755" s="15" t="n">
        <x:f>'Crosswalk'!C32</x:f>
        <x:v>0</x:v>
      </x:c>
      <x:c r="M755" s="15" t="n">
        <x:f>'Crosswalk'!D32</x:f>
        <x:v>0</x:v>
      </x:c>
      <x:c r="N755" s="15" t="n">
        <x:f>'Crosswalk'!E32</x:f>
        <x:v>1</x:v>
      </x:c>
      <x:c r="O755" s="15" t="n">
        <x:f>'Crosswalk'!F32</x:f>
        <x:v>0</x:v>
      </x:c>
      <x:c r="P755" s="15" t="n">
        <x:f>'Crosswalk'!G32</x:f>
        <x:v>0</x:v>
      </x:c>
      <x:c r="Q755" s="15" t="n">
        <x:f>'Crosswalk'!H32</x:f>
        <x:v>0</x:v>
      </x:c>
      <x:c r="R755" s="15" t="n">
        <x:f>'Crosswalk'!I32</x:f>
        <x:v>0</x:v>
      </x:c>
      <x:c r="S755" s="15" t="n">
        <x:f>'Crosswalk'!J32</x:f>
        <x:v>0</x:v>
      </x:c>
      <x:c r="T755" s="15" t="n">
        <x:f>'Crosswalk'!K32</x:f>
        <x:v>0</x:v>
      </x:c>
      <x:c r="U755" s="15" t="n">
        <x:f>'Crosswalk'!L32</x:f>
        <x:v>0</x:v>
      </x:c>
      <x:c r="V755" s="15" t="n">
        <x:f>'Crosswalk'!M32</x:f>
        <x:v>0</x:v>
      </x:c>
      <x:c r="W755" s="15" t="n">
        <x:f>'Crosswalk'!N32</x:f>
        <x:v>0</x:v>
      </x:c>
      <x:c r="X755" s="18" t="str">
        <x:v>LFS - National Labour Force Survey</x:v>
      </x:c>
      <x:c r="Y755" s="13" t="str"/>
      <x:c r="Z755" s="18" t="str">
        <x:v>Own-country 2024 division composition. Observed industry detail; within-group ratios only. Definitions may differ from ILO modelled margins.</x:v>
      </x:c>
      <x:c r="AA755" s="13" t="str"/>
      <x:c r="AB755" s="13" t="str">
        <x:v>https://rplumber.ilo.org/data/indicator?format=.csv.gz&amp;id=EMP_TEMP_SEX_EC2_NB_A</x:v>
      </x:c>
    </x:row>
    <x:row r="756" ht="48" customHeight="1">
      <x:c r="A756" s="2" t="str">
        <x:v>IDN</x:v>
      </x:c>
      <x:c r="B756" s="2" t="str">
        <x:v>C</x:v>
      </x:c>
      <x:c r="C756" s="2" t="str">
        <x:v>IDN</x:v>
      </x:c>
      <x:c r="D756" s="2" t="n">
        <x:v>2024</x:v>
      </x:c>
      <x:c r="E756" s="2" t="str">
        <x:v>EC2_ISIC4_C29</x:v>
      </x:c>
      <x:c r="F756" s="17" t="str">
        <x:v>Economic activity (ISIC-Rev.4), 2 digit level: 29 - Manufacture of motor vehicles, trailers and semi-trailers</x:v>
      </x:c>
      <x:c r="G756" s="19" t="n">
        <x:v>176.524</x:v>
      </x:c>
      <x:c r="H756" s="20" t="n">
        <x:v>1</x:v>
      </x:c>
      <x:c r="I756" s="19" t="n">
        <x:f>SUM(G737:G760)</x:f>
        <x:v>19425.505999999998</x:v>
      </x:c>
      <x:c r="J756" s="20" t="n">
        <x:f>G756/I756*H756</x:f>
        <x:v>0.009087227895118923</x:v>
      </x:c>
      <x:c r="K756" s="2" t="str">
        <x:v>ISIC4:29</x:v>
      </x:c>
      <x:c r="L756" s="14" t="n">
        <x:f>'Crosswalk'!C33</x:f>
        <x:v>0</x:v>
      </x:c>
      <x:c r="M756" s="14" t="n">
        <x:f>'Crosswalk'!D33</x:f>
        <x:v>0</x:v>
      </x:c>
      <x:c r="N756" s="14" t="n">
        <x:f>'Crosswalk'!E33</x:f>
        <x:v>0</x:v>
      </x:c>
      <x:c r="O756" s="14" t="n">
        <x:f>'Crosswalk'!F33</x:f>
        <x:v>1</x:v>
      </x:c>
      <x:c r="P756" s="14" t="n">
        <x:f>'Crosswalk'!G33</x:f>
        <x:v>0</x:v>
      </x:c>
      <x:c r="Q756" s="14" t="n">
        <x:f>'Crosswalk'!H33</x:f>
        <x:v>0</x:v>
      </x:c>
      <x:c r="R756" s="14" t="n">
        <x:f>'Crosswalk'!I33</x:f>
        <x:v>0</x:v>
      </x:c>
      <x:c r="S756" s="14" t="n">
        <x:f>'Crosswalk'!J33</x:f>
        <x:v>0</x:v>
      </x:c>
      <x:c r="T756" s="14" t="n">
        <x:f>'Crosswalk'!K33</x:f>
        <x:v>0</x:v>
      </x:c>
      <x:c r="U756" s="14" t="n">
        <x:f>'Crosswalk'!L33</x:f>
        <x:v>0</x:v>
      </x:c>
      <x:c r="V756" s="14" t="n">
        <x:f>'Crosswalk'!M33</x:f>
        <x:v>0</x:v>
      </x:c>
      <x:c r="W756" s="14" t="n">
        <x:f>'Crosswalk'!N33</x:f>
        <x:v>0</x:v>
      </x:c>
      <x:c r="X756" s="17" t="str">
        <x:v>LFS - National Labour Force Survey</x:v>
      </x:c>
      <x:c r="Y756" s="2" t="str"/>
      <x:c r="Z756" s="17" t="str">
        <x:v>Own-country 2024 division composition. Observed industry detail; within-group ratios only. Definitions may differ from ILO modelled margins.</x:v>
      </x:c>
      <x:c r="AA756" s="2" t="str"/>
      <x:c r="AB756" s="2" t="str">
        <x:v>https://rplumber.ilo.org/data/indicator?format=.csv.gz&amp;id=EMP_TEMP_SEX_EC2_NB_A</x:v>
      </x:c>
    </x:row>
    <x:row r="757" ht="48" customHeight="1">
      <x:c r="A757" s="13" t="str">
        <x:v>IDN</x:v>
      </x:c>
      <x:c r="B757" s="13" t="str">
        <x:v>C</x:v>
      </x:c>
      <x:c r="C757" s="13" t="str">
        <x:v>IDN</x:v>
      </x:c>
      <x:c r="D757" s="13" t="n">
        <x:v>2024</x:v>
      </x:c>
      <x:c r="E757" s="13" t="str">
        <x:v>EC2_ISIC4_C30</x:v>
      </x:c>
      <x:c r="F757" s="18" t="str">
        <x:v>Economic activity (ISIC-Rev.4), 2 digit level: 30 - Manufacture of other transport equipment</x:v>
      </x:c>
      <x:c r="G757" s="21" t="n">
        <x:v>246.939</x:v>
      </x:c>
      <x:c r="H757" s="22" t="n">
        <x:v>1</x:v>
      </x:c>
      <x:c r="I757" s="21" t="n">
        <x:f>SUM(G737:G760)</x:f>
        <x:v>19425.505999999998</x:v>
      </x:c>
      <x:c r="J757" s="22" t="n">
        <x:f>G757/I757*H757</x:f>
        <x:v>0.012712101296100087</x:v>
      </x:c>
      <x:c r="K757" s="13" t="str">
        <x:v>ISIC4:30</x:v>
      </x:c>
      <x:c r="L757" s="15" t="n">
        <x:f>'Crosswalk'!C34</x:f>
        <x:v>0</x:v>
      </x:c>
      <x:c r="M757" s="15" t="n">
        <x:f>'Crosswalk'!D34</x:f>
        <x:v>0</x:v>
      </x:c>
      <x:c r="N757" s="15" t="n">
        <x:f>'Crosswalk'!E34</x:f>
        <x:v>0.9</x:v>
      </x:c>
      <x:c r="O757" s="15" t="n">
        <x:f>'Crosswalk'!F34</x:f>
        <x:v>0.1</x:v>
      </x:c>
      <x:c r="P757" s="15" t="n">
        <x:f>'Crosswalk'!G34</x:f>
        <x:v>0</x:v>
      </x:c>
      <x:c r="Q757" s="15" t="n">
        <x:f>'Crosswalk'!H34</x:f>
        <x:v>0</x:v>
      </x:c>
      <x:c r="R757" s="15" t="n">
        <x:f>'Crosswalk'!I34</x:f>
        <x:v>0</x:v>
      </x:c>
      <x:c r="S757" s="15" t="n">
        <x:f>'Crosswalk'!J34</x:f>
        <x:v>0</x:v>
      </x:c>
      <x:c r="T757" s="15" t="n">
        <x:f>'Crosswalk'!K34</x:f>
        <x:v>0</x:v>
      </x:c>
      <x:c r="U757" s="15" t="n">
        <x:f>'Crosswalk'!L34</x:f>
        <x:v>0</x:v>
      </x:c>
      <x:c r="V757" s="15" t="n">
        <x:f>'Crosswalk'!M34</x:f>
        <x:v>0</x:v>
      </x:c>
      <x:c r="W757" s="15" t="n">
        <x:f>'Crosswalk'!N34</x:f>
        <x:v>0</x:v>
      </x:c>
      <x:c r="X757" s="18" t="str">
        <x:v>LFS - National Labour Force Survey</x:v>
      </x:c>
      <x:c r="Y757" s="13" t="str"/>
      <x:c r="Z757" s="18" t="str">
        <x:v>Own-country 2024 division composition. Observed industry detail; within-group ratios only. Definitions may differ from ILO modelled margins.</x:v>
      </x:c>
      <x:c r="AA757" s="13" t="str"/>
      <x:c r="AB757" s="13" t="str">
        <x:v>https://rplumber.ilo.org/data/indicator?format=.csv.gz&amp;id=EMP_TEMP_SEX_EC2_NB_A</x:v>
      </x:c>
    </x:row>
    <x:row r="758" ht="48" customHeight="1">
      <x:c r="A758" s="2" t="str">
        <x:v>IDN</x:v>
      </x:c>
      <x:c r="B758" s="2" t="str">
        <x:v>C</x:v>
      </x:c>
      <x:c r="C758" s="2" t="str">
        <x:v>IDN</x:v>
      </x:c>
      <x:c r="D758" s="2" t="n">
        <x:v>2024</x:v>
      </x:c>
      <x:c r="E758" s="2" t="str">
        <x:v>EC2_ISIC4_C31</x:v>
      </x:c>
      <x:c r="F758" s="17" t="str">
        <x:v>Economic activity (ISIC-Rev.4), 2 digit level: 31 - Manufacture of furniture</x:v>
      </x:c>
      <x:c r="G758" s="19" t="n">
        <x:v>851.446</x:v>
      </x:c>
      <x:c r="H758" s="20" t="n">
        <x:v>1</x:v>
      </x:c>
      <x:c r="I758" s="19" t="n">
        <x:f>SUM(G737:G760)</x:f>
        <x:v>19425.505999999998</x:v>
      </x:c>
      <x:c r="J758" s="20" t="n">
        <x:f>G758/I758*H758</x:f>
        <x:v>0.04383134215397015</x:v>
      </x:c>
      <x:c r="K758" s="2" t="str">
        <x:v>ISIC4:31</x:v>
      </x:c>
      <x:c r="L758" s="14" t="n">
        <x:f>'Crosswalk'!C35</x:f>
        <x:v>0</x:v>
      </x:c>
      <x:c r="M758" s="14" t="n">
        <x:f>'Crosswalk'!D35</x:f>
        <x:v>0</x:v>
      </x:c>
      <x:c r="N758" s="14" t="n">
        <x:f>'Crosswalk'!E35</x:f>
        <x:v>0</x:v>
      </x:c>
      <x:c r="O758" s="14" t="n">
        <x:f>'Crosswalk'!F35</x:f>
        <x:v>1</x:v>
      </x:c>
      <x:c r="P758" s="14" t="n">
        <x:f>'Crosswalk'!G35</x:f>
        <x:v>0</x:v>
      </x:c>
      <x:c r="Q758" s="14" t="n">
        <x:f>'Crosswalk'!H35</x:f>
        <x:v>0</x:v>
      </x:c>
      <x:c r="R758" s="14" t="n">
        <x:f>'Crosswalk'!I35</x:f>
        <x:v>0</x:v>
      </x:c>
      <x:c r="S758" s="14" t="n">
        <x:f>'Crosswalk'!J35</x:f>
        <x:v>0</x:v>
      </x:c>
      <x:c r="T758" s="14" t="n">
        <x:f>'Crosswalk'!K35</x:f>
        <x:v>0</x:v>
      </x:c>
      <x:c r="U758" s="14" t="n">
        <x:f>'Crosswalk'!L35</x:f>
        <x:v>0</x:v>
      </x:c>
      <x:c r="V758" s="14" t="n">
        <x:f>'Crosswalk'!M35</x:f>
        <x:v>0</x:v>
      </x:c>
      <x:c r="W758" s="14" t="n">
        <x:f>'Crosswalk'!N35</x:f>
        <x:v>0</x:v>
      </x:c>
      <x:c r="X758" s="17" t="str">
        <x:v>LFS - National Labour Force Survey</x:v>
      </x:c>
      <x:c r="Y758" s="2" t="str"/>
      <x:c r="Z758" s="17" t="str">
        <x:v>Own-country 2024 division composition. Observed industry detail; within-group ratios only. Definitions may differ from ILO modelled margins.</x:v>
      </x:c>
      <x:c r="AA758" s="2" t="str"/>
      <x:c r="AB758" s="2" t="str">
        <x:v>https://rplumber.ilo.org/data/indicator?format=.csv.gz&amp;id=EMP_TEMP_SEX_EC2_NB_A</x:v>
      </x:c>
    </x:row>
    <x:row r="759" ht="48" customHeight="1">
      <x:c r="A759" s="13" t="str">
        <x:v>IDN</x:v>
      </x:c>
      <x:c r="B759" s="13" t="str">
        <x:v>C</x:v>
      </x:c>
      <x:c r="C759" s="13" t="str">
        <x:v>IDN</x:v>
      </x:c>
      <x:c r="D759" s="13" t="n">
        <x:v>2024</x:v>
      </x:c>
      <x:c r="E759" s="13" t="str">
        <x:v>EC2_ISIC4_C32</x:v>
      </x:c>
      <x:c r="F759" s="18" t="str">
        <x:v>Economic activity (ISIC-Rev.4), 2 digit level: 32 - Other manufacturing</x:v>
      </x:c>
      <x:c r="G759" s="21" t="n">
        <x:v>935.04</x:v>
      </x:c>
      <x:c r="H759" s="22" t="n">
        <x:v>1</x:v>
      </x:c>
      <x:c r="I759" s="21" t="n">
        <x:f>SUM(G737:G760)</x:f>
        <x:v>19425.505999999998</x:v>
      </x:c>
      <x:c r="J759" s="22" t="n">
        <x:f>G759/I759*H759</x:f>
        <x:v>0.04813465348084112</x:v>
      </x:c>
      <x:c r="K759" s="13" t="str">
        <x:v>ISIC4:32</x:v>
      </x:c>
      <x:c r="L759" s="15" t="n">
        <x:f>'Crosswalk'!C36</x:f>
        <x:v>0</x:v>
      </x:c>
      <x:c r="M759" s="15" t="n">
        <x:f>'Crosswalk'!D36</x:f>
        <x:v>0</x:v>
      </x:c>
      <x:c r="N759" s="15" t="n">
        <x:f>'Crosswalk'!E36</x:f>
        <x:v>0.1</x:v>
      </x:c>
      <x:c r="O759" s="15" t="n">
        <x:f>'Crosswalk'!F36</x:f>
        <x:v>0.65</x:v>
      </x:c>
      <x:c r="P759" s="15" t="n">
        <x:f>'Crosswalk'!G36</x:f>
        <x:v>0</x:v>
      </x:c>
      <x:c r="Q759" s="15" t="n">
        <x:f>'Crosswalk'!H36</x:f>
        <x:v>0.25</x:v>
      </x:c>
      <x:c r="R759" s="15" t="n">
        <x:f>'Crosswalk'!I36</x:f>
        <x:v>0</x:v>
      </x:c>
      <x:c r="S759" s="15" t="n">
        <x:f>'Crosswalk'!J36</x:f>
        <x:v>0</x:v>
      </x:c>
      <x:c r="T759" s="15" t="n">
        <x:f>'Crosswalk'!K36</x:f>
        <x:v>0</x:v>
      </x:c>
      <x:c r="U759" s="15" t="n">
        <x:f>'Crosswalk'!L36</x:f>
        <x:v>0</x:v>
      </x:c>
      <x:c r="V759" s="15" t="n">
        <x:f>'Crosswalk'!M36</x:f>
        <x:v>0</x:v>
      </x:c>
      <x:c r="W759" s="15" t="n">
        <x:f>'Crosswalk'!N36</x:f>
        <x:v>0</x:v>
      </x:c>
      <x:c r="X759" s="18" t="str">
        <x:v>LFS - National Labour Force Survey</x:v>
      </x:c>
      <x:c r="Y759" s="13" t="str"/>
      <x:c r="Z759" s="18" t="str">
        <x:v>Own-country 2024 division composition. Observed industry detail; within-group ratios only. Definitions may differ from ILO modelled margins.</x:v>
      </x:c>
      <x:c r="AA759" s="13" t="str"/>
      <x:c r="AB759" s="13" t="str">
        <x:v>https://rplumber.ilo.org/data/indicator?format=.csv.gz&amp;id=EMP_TEMP_SEX_EC2_NB_A</x:v>
      </x:c>
    </x:row>
    <x:row r="760" ht="48" customHeight="1">
      <x:c r="A760" s="2" t="str">
        <x:v>IDN</x:v>
      </x:c>
      <x:c r="B760" s="2" t="str">
        <x:v>C</x:v>
      </x:c>
      <x:c r="C760" s="2" t="str">
        <x:v>IDN</x:v>
      </x:c>
      <x:c r="D760" s="2" t="n">
        <x:v>2024</x:v>
      </x:c>
      <x:c r="E760" s="2" t="str">
        <x:v>EC2_ISIC4_C33</x:v>
      </x:c>
      <x:c r="F760" s="17" t="str">
        <x:v>Economic activity (ISIC-Rev.4), 2 digit level: 33 - Repair and installation of machinery and equipment</x:v>
      </x:c>
      <x:c r="G760" s="19" t="n">
        <x:v>229.76</x:v>
      </x:c>
      <x:c r="H760" s="20" t="n">
        <x:v>1</x:v>
      </x:c>
      <x:c r="I760" s="19" t="n">
        <x:f>SUM(G737:G760)</x:f>
        <x:v>19425.505999999998</x:v>
      </x:c>
      <x:c r="J760" s="20" t="n">
        <x:f>G760/I760*H760</x:f>
        <x:v>0.01182774852814645</x:v>
      </x:c>
      <x:c r="K760" s="2" t="str">
        <x:v>ISIC4:33</x:v>
      </x:c>
      <x:c r="L760" s="14" t="n">
        <x:f>'Crosswalk'!C37</x:f>
        <x:v>0</x:v>
      </x:c>
      <x:c r="M760" s="14" t="n">
        <x:f>'Crosswalk'!D37</x:f>
        <x:v>0</x:v>
      </x:c>
      <x:c r="N760" s="14" t="n">
        <x:f>'Crosswalk'!E37</x:f>
        <x:v>1</x:v>
      </x:c>
      <x:c r="O760" s="14" t="n">
        <x:f>'Crosswalk'!F37</x:f>
        <x:v>0</x:v>
      </x:c>
      <x:c r="P760" s="14" t="n">
        <x:f>'Crosswalk'!G37</x:f>
        <x:v>0</x:v>
      </x:c>
      <x:c r="Q760" s="14" t="n">
        <x:f>'Crosswalk'!H37</x:f>
        <x:v>0</x:v>
      </x:c>
      <x:c r="R760" s="14" t="n">
        <x:f>'Crosswalk'!I37</x:f>
        <x:v>0</x:v>
      </x:c>
      <x:c r="S760" s="14" t="n">
        <x:f>'Crosswalk'!J37</x:f>
        <x:v>0</x:v>
      </x:c>
      <x:c r="T760" s="14" t="n">
        <x:f>'Crosswalk'!K37</x:f>
        <x:v>0</x:v>
      </x:c>
      <x:c r="U760" s="14" t="n">
        <x:f>'Crosswalk'!L37</x:f>
        <x:v>0</x:v>
      </x:c>
      <x:c r="V760" s="14" t="n">
        <x:f>'Crosswalk'!M37</x:f>
        <x:v>0</x:v>
      </x:c>
      <x:c r="W760" s="14" t="n">
        <x:f>'Crosswalk'!N37</x:f>
        <x:v>0</x:v>
      </x:c>
      <x:c r="X760" s="17" t="str">
        <x:v>LFS - National Labour Force Survey</x:v>
      </x:c>
      <x:c r="Y760" s="2" t="str"/>
      <x:c r="Z760" s="17" t="str">
        <x:v>Own-country 2024 division composition. Observed industry detail; within-group ratios only. Definitions may differ from ILO modelled margins.</x:v>
      </x:c>
      <x:c r="AA760" s="2" t="str"/>
      <x:c r="AB760" s="2" t="str">
        <x:v>https://rplumber.ilo.org/data/indicator?format=.csv.gz&amp;id=EMP_TEMP_SEX_EC2_NB_A</x:v>
      </x:c>
    </x:row>
    <x:row r="761" ht="48" customHeight="1">
      <x:c r="A761" s="13" t="str">
        <x:v>IDN</x:v>
      </x:c>
      <x:c r="B761" s="13" t="str">
        <x:v>DE</x:v>
      </x:c>
      <x:c r="C761" s="13" t="str">
        <x:v>IDN</x:v>
      </x:c>
      <x:c r="D761" s="13" t="n">
        <x:v>2024</x:v>
      </x:c>
      <x:c r="E761" s="13" t="str">
        <x:v>EC2_ISIC4_D35</x:v>
      </x:c>
      <x:c r="F761" s="18" t="str">
        <x:v>Economic activity (ISIC-Rev.4), 2 digit level: 35 - Electricity, gas, steam and air conditioning supply</x:v>
      </x:c>
      <x:c r="G761" s="21" t="n">
        <x:v>357.678</x:v>
      </x:c>
      <x:c r="H761" s="22" t="n">
        <x:v>1</x:v>
      </x:c>
      <x:c r="I761" s="21" t="n">
        <x:f>SUM(G761:G765)</x:f>
        <x:v>923.6739999999999</x:v>
      </x:c>
      <x:c r="J761" s="22" t="n">
        <x:f>G761/I761*H761</x:f>
        <x:v>0.3872340241253949</x:v>
      </x:c>
      <x:c r="K761" s="13" t="str">
        <x:v>ISIC4:35</x:v>
      </x:c>
      <x:c r="L761" s="15" t="n">
        <x:f>'Crosswalk'!C38</x:f>
        <x:v>0</x:v>
      </x:c>
      <x:c r="M761" s="15" t="n">
        <x:f>'Crosswalk'!D38</x:f>
        <x:v>0</x:v>
      </x:c>
      <x:c r="N761" s="15" t="n">
        <x:f>'Crosswalk'!E38</x:f>
        <x:v>0</x:v>
      </x:c>
      <x:c r="O761" s="15" t="n">
        <x:f>'Crosswalk'!F38</x:f>
        <x:v>0</x:v>
      </x:c>
      <x:c r="P761" s="15" t="n">
        <x:f>'Crosswalk'!G38</x:f>
        <x:v>0</x:v>
      </x:c>
      <x:c r="Q761" s="15" t="n">
        <x:f>'Crosswalk'!H38</x:f>
        <x:v>0</x:v>
      </x:c>
      <x:c r="R761" s="15" t="n">
        <x:f>'Crosswalk'!I38</x:f>
        <x:v>0</x:v>
      </x:c>
      <x:c r="S761" s="15" t="n">
        <x:f>'Crosswalk'!J38</x:f>
        <x:v>0</x:v>
      </x:c>
      <x:c r="T761" s="15" t="n">
        <x:f>'Crosswalk'!K38</x:f>
        <x:v>0</x:v>
      </x:c>
      <x:c r="U761" s="15" t="n">
        <x:f>'Crosswalk'!L38</x:f>
        <x:v>1</x:v>
      </x:c>
      <x:c r="V761" s="15" t="n">
        <x:f>'Crosswalk'!M38</x:f>
        <x:v>0</x:v>
      </x:c>
      <x:c r="W761" s="15" t="n">
        <x:f>'Crosswalk'!N38</x:f>
        <x:v>0</x:v>
      </x:c>
      <x:c r="X761" s="18" t="str">
        <x:v>LFS - National Labour Force Survey</x:v>
      </x:c>
      <x:c r="Y761" s="13" t="str"/>
      <x:c r="Z761" s="18" t="str">
        <x:v>Own-country 2024 division composition. Observed industry detail; within-group ratios only. Definitions may differ from ILO modelled margins.</x:v>
      </x:c>
      <x:c r="AA761" s="13" t="str"/>
      <x:c r="AB761" s="13" t="str">
        <x:v>https://rplumber.ilo.org/data/indicator?format=.csv.gz&amp;id=EMP_TEMP_SEX_EC2_NB_A</x:v>
      </x:c>
    </x:row>
    <x:row r="762" ht="48" customHeight="1">
      <x:c r="A762" s="2" t="str">
        <x:v>IDN</x:v>
      </x:c>
      <x:c r="B762" s="2" t="str">
        <x:v>DE</x:v>
      </x:c>
      <x:c r="C762" s="2" t="str">
        <x:v>IDN</x:v>
      </x:c>
      <x:c r="D762" s="2" t="n">
        <x:v>2024</x:v>
      </x:c>
      <x:c r="E762" s="2" t="str">
        <x:v>EC2_ISIC4_E36</x:v>
      </x:c>
      <x:c r="F762" s="17" t="str">
        <x:v>Economic activity (ISIC-Rev.4), 2 digit level: 36 - Water collection, treatment and supply</x:v>
      </x:c>
      <x:c r="G762" s="19" t="n">
        <x:v>119.204</x:v>
      </x:c>
      <x:c r="H762" s="20" t="n">
        <x:v>1</x:v>
      </x:c>
      <x:c r="I762" s="19" t="n">
        <x:f>SUM(G761:G765)</x:f>
        <x:v>923.6739999999999</x:v>
      </x:c>
      <x:c r="J762" s="20" t="n">
        <x:f>G762/I762*H762</x:f>
        <x:v>0.12905419011469416</x:v>
      </x:c>
      <x:c r="K762" s="2" t="str">
        <x:v>ISIC4:36</x:v>
      </x:c>
      <x:c r="L762" s="14" t="n">
        <x:f>'Crosswalk'!C39</x:f>
        <x:v>0</x:v>
      </x:c>
      <x:c r="M762" s="14" t="n">
        <x:f>'Crosswalk'!D39</x:f>
        <x:v>0</x:v>
      </x:c>
      <x:c r="N762" s="14" t="n">
        <x:f>'Crosswalk'!E39</x:f>
        <x:v>0</x:v>
      </x:c>
      <x:c r="O762" s="14" t="n">
        <x:f>'Crosswalk'!F39</x:f>
        <x:v>0</x:v>
      </x:c>
      <x:c r="P762" s="14" t="n">
        <x:f>'Crosswalk'!G39</x:f>
        <x:v>0</x:v>
      </x:c>
      <x:c r="Q762" s="14" t="n">
        <x:f>'Crosswalk'!H39</x:f>
        <x:v>0</x:v>
      </x:c>
      <x:c r="R762" s="14" t="n">
        <x:f>'Crosswalk'!I39</x:f>
        <x:v>0</x:v>
      </x:c>
      <x:c r="S762" s="14" t="n">
        <x:f>'Crosswalk'!J39</x:f>
        <x:v>0</x:v>
      </x:c>
      <x:c r="T762" s="14" t="n">
        <x:f>'Crosswalk'!K39</x:f>
        <x:v>0</x:v>
      </x:c>
      <x:c r="U762" s="14" t="n">
        <x:f>'Crosswalk'!L39</x:f>
        <x:v>1</x:v>
      </x:c>
      <x:c r="V762" s="14" t="n">
        <x:f>'Crosswalk'!M39</x:f>
        <x:v>0</x:v>
      </x:c>
      <x:c r="W762" s="14" t="n">
        <x:f>'Crosswalk'!N39</x:f>
        <x:v>0</x:v>
      </x:c>
      <x:c r="X762" s="17" t="str">
        <x:v>LFS - National Labour Force Survey</x:v>
      </x:c>
      <x:c r="Y762" s="2" t="str"/>
      <x:c r="Z762" s="17" t="str">
        <x:v>Own-country 2024 division composition. Observed industry detail; within-group ratios only. Definitions may differ from ILO modelled margins.</x:v>
      </x:c>
      <x:c r="AA762" s="2" t="str"/>
      <x:c r="AB762" s="2" t="str">
        <x:v>https://rplumber.ilo.org/data/indicator?format=.csv.gz&amp;id=EMP_TEMP_SEX_EC2_NB_A</x:v>
      </x:c>
    </x:row>
    <x:row r="763" ht="48" customHeight="1">
      <x:c r="A763" s="13" t="str">
        <x:v>IDN</x:v>
      </x:c>
      <x:c r="B763" s="13" t="str">
        <x:v>DE</x:v>
      </x:c>
      <x:c r="C763" s="13" t="str">
        <x:v>IDN</x:v>
      </x:c>
      <x:c r="D763" s="13" t="n">
        <x:v>2024</x:v>
      </x:c>
      <x:c r="E763" s="13" t="str">
        <x:v>EC2_ISIC4_E37</x:v>
      </x:c>
      <x:c r="F763" s="18" t="str">
        <x:v>Economic activity (ISIC-Rev.4), 2 digit level: 37 - Sewerage</x:v>
      </x:c>
      <x:c r="G763" s="21" t="n">
        <x:v>18.453</x:v>
      </x:c>
      <x:c r="H763" s="22" t="n">
        <x:v>1</x:v>
      </x:c>
      <x:c r="I763" s="21" t="n">
        <x:f>SUM(G761:G765)</x:f>
        <x:v>923.6739999999999</x:v>
      </x:c>
      <x:c r="J763" s="22" t="n">
        <x:f>G763/I763*H763</x:f>
        <x:v>0.019977827675132138</x:v>
      </x:c>
      <x:c r="K763" s="13" t="str">
        <x:v>ISIC4:37</x:v>
      </x:c>
      <x:c r="L763" s="15" t="n">
        <x:f>'Crosswalk'!C40</x:f>
        <x:v>0</x:v>
      </x:c>
      <x:c r="M763" s="15" t="n">
        <x:f>'Crosswalk'!D40</x:f>
        <x:v>0</x:v>
      </x:c>
      <x:c r="N763" s="15" t="n">
        <x:f>'Crosswalk'!E40</x:f>
        <x:v>0</x:v>
      </x:c>
      <x:c r="O763" s="15" t="n">
        <x:f>'Crosswalk'!F40</x:f>
        <x:v>0</x:v>
      </x:c>
      <x:c r="P763" s="15" t="n">
        <x:f>'Crosswalk'!G40</x:f>
        <x:v>0</x:v>
      </x:c>
      <x:c r="Q763" s="15" t="n">
        <x:f>'Crosswalk'!H40</x:f>
        <x:v>0</x:v>
      </x:c>
      <x:c r="R763" s="15" t="n">
        <x:f>'Crosswalk'!I40</x:f>
        <x:v>0</x:v>
      </x:c>
      <x:c r="S763" s="15" t="n">
        <x:f>'Crosswalk'!J40</x:f>
        <x:v>0</x:v>
      </x:c>
      <x:c r="T763" s="15" t="n">
        <x:f>'Crosswalk'!K40</x:f>
        <x:v>0</x:v>
      </x:c>
      <x:c r="U763" s="15" t="n">
        <x:f>'Crosswalk'!L40</x:f>
        <x:v>1</x:v>
      </x:c>
      <x:c r="V763" s="15" t="n">
        <x:f>'Crosswalk'!M40</x:f>
        <x:v>0</x:v>
      </x:c>
      <x:c r="W763" s="15" t="n">
        <x:f>'Crosswalk'!N40</x:f>
        <x:v>0</x:v>
      </x:c>
      <x:c r="X763" s="18" t="str">
        <x:v>LFS - National Labour Force Survey</x:v>
      </x:c>
      <x:c r="Y763" s="13" t="str"/>
      <x:c r="Z763" s="18" t="str">
        <x:v>Own-country 2024 division composition. Observed industry detail; within-group ratios only. Definitions may differ from ILO modelled margins.</x:v>
      </x:c>
      <x:c r="AA763" s="13" t="str"/>
      <x:c r="AB763" s="13" t="str">
        <x:v>https://rplumber.ilo.org/data/indicator?format=.csv.gz&amp;id=EMP_TEMP_SEX_EC2_NB_A</x:v>
      </x:c>
    </x:row>
    <x:row r="764" ht="48" customHeight="1">
      <x:c r="A764" s="2" t="str">
        <x:v>IDN</x:v>
      </x:c>
      <x:c r="B764" s="2" t="str">
        <x:v>DE</x:v>
      </x:c>
      <x:c r="C764" s="2" t="str">
        <x:v>IDN</x:v>
      </x:c>
      <x:c r="D764" s="2" t="n">
        <x:v>2024</x:v>
      </x:c>
      <x:c r="E764" s="2" t="str">
        <x:v>EC2_ISIC4_E38</x:v>
      </x:c>
      <x:c r="F764" s="17" t="str">
        <x:v>Economic activity (ISIC-Rev.4), 2 digit level: 38 - Waste collection, treatment and disposal activities; materials recovery</x:v>
      </x:c>
      <x:c r="G764" s="19" t="n">
        <x:v>415.034</x:v>
      </x:c>
      <x:c r="H764" s="20" t="n">
        <x:v>1</x:v>
      </x:c>
      <x:c r="I764" s="19" t="n">
        <x:f>SUM(G761:G765)</x:f>
        <x:v>923.6739999999999</x:v>
      </x:c>
      <x:c r="J764" s="20" t="n">
        <x:f>G764/I764*H764</x:f>
        <x:v>0.4493295253520182</x:v>
      </x:c>
      <x:c r="K764" s="2" t="str">
        <x:v>ISIC4:38</x:v>
      </x:c>
      <x:c r="L764" s="14" t="n">
        <x:f>'Crosswalk'!C41</x:f>
        <x:v>0</x:v>
      </x:c>
      <x:c r="M764" s="14" t="n">
        <x:f>'Crosswalk'!D41</x:f>
        <x:v>0</x:v>
      </x:c>
      <x:c r="N764" s="14" t="n">
        <x:f>'Crosswalk'!E41</x:f>
        <x:v>1</x:v>
      </x:c>
      <x:c r="O764" s="14" t="n">
        <x:f>'Crosswalk'!F41</x:f>
        <x:v>0</x:v>
      </x:c>
      <x:c r="P764" s="14" t="n">
        <x:f>'Crosswalk'!G41</x:f>
        <x:v>0</x:v>
      </x:c>
      <x:c r="Q764" s="14" t="n">
        <x:f>'Crosswalk'!H41</x:f>
        <x:v>0</x:v>
      </x:c>
      <x:c r="R764" s="14" t="n">
        <x:f>'Crosswalk'!I41</x:f>
        <x:v>0</x:v>
      </x:c>
      <x:c r="S764" s="14" t="n">
        <x:f>'Crosswalk'!J41</x:f>
        <x:v>0</x:v>
      </x:c>
      <x:c r="T764" s="14" t="n">
        <x:f>'Crosswalk'!K41</x:f>
        <x:v>0</x:v>
      </x:c>
      <x:c r="U764" s="14" t="n">
        <x:f>'Crosswalk'!L41</x:f>
        <x:v>0</x:v>
      </x:c>
      <x:c r="V764" s="14" t="n">
        <x:f>'Crosswalk'!M41</x:f>
        <x:v>0</x:v>
      </x:c>
      <x:c r="W764" s="14" t="n">
        <x:f>'Crosswalk'!N41</x:f>
        <x:v>0</x:v>
      </x:c>
      <x:c r="X764" s="17" t="str">
        <x:v>LFS - National Labour Force Survey</x:v>
      </x:c>
      <x:c r="Y764" s="2" t="str"/>
      <x:c r="Z764" s="17" t="str">
        <x:v>Own-country 2024 division composition. Observed industry detail; within-group ratios only. Definitions may differ from ILO modelled margins.</x:v>
      </x:c>
      <x:c r="AA764" s="2" t="str"/>
      <x:c r="AB764" s="2" t="str">
        <x:v>https://rplumber.ilo.org/data/indicator?format=.csv.gz&amp;id=EMP_TEMP_SEX_EC2_NB_A</x:v>
      </x:c>
    </x:row>
    <x:row r="765" ht="48" customHeight="1">
      <x:c r="A765" s="13" t="str">
        <x:v>IDN</x:v>
      </x:c>
      <x:c r="B765" s="13" t="str">
        <x:v>DE</x:v>
      </x:c>
      <x:c r="C765" s="13" t="str">
        <x:v>IDN</x:v>
      </x:c>
      <x:c r="D765" s="13" t="n">
        <x:v>2024</x:v>
      </x:c>
      <x:c r="E765" s="13" t="str">
        <x:v>EC2_ISIC4_E39</x:v>
      </x:c>
      <x:c r="F765" s="18" t="str">
        <x:v>Economic activity (ISIC-Rev.4), 2 digit level: 39 - Remediation activities and other waste management services</x:v>
      </x:c>
      <x:c r="G765" s="21" t="n">
        <x:v>13.305</x:v>
      </x:c>
      <x:c r="H765" s="22" t="n">
        <x:v>1</x:v>
      </x:c>
      <x:c r="I765" s="21" t="n">
        <x:f>SUM(G761:G765)</x:f>
        <x:v>923.6739999999999</x:v>
      </x:c>
      <x:c r="J765" s="22" t="n">
        <x:f>G765/I765*H765</x:f>
        <x:v>0.014404432732760694</x:v>
      </x:c>
      <x:c r="K765" s="13" t="str">
        <x:v>ISIC4:39</x:v>
      </x:c>
      <x:c r="L765" s="15" t="n">
        <x:f>'Crosswalk'!C42</x:f>
        <x:v>0</x:v>
      </x:c>
      <x:c r="M765" s="15" t="n">
        <x:f>'Crosswalk'!D42</x:f>
        <x:v>0</x:v>
      </x:c>
      <x:c r="N765" s="15" t="n">
        <x:f>'Crosswalk'!E42</x:f>
        <x:v>1</x:v>
      </x:c>
      <x:c r="O765" s="15" t="n">
        <x:f>'Crosswalk'!F42</x:f>
        <x:v>0</x:v>
      </x:c>
      <x:c r="P765" s="15" t="n">
        <x:f>'Crosswalk'!G42</x:f>
        <x:v>0</x:v>
      </x:c>
      <x:c r="Q765" s="15" t="n">
        <x:f>'Crosswalk'!H42</x:f>
        <x:v>0</x:v>
      </x:c>
      <x:c r="R765" s="15" t="n">
        <x:f>'Crosswalk'!I42</x:f>
        <x:v>0</x:v>
      </x:c>
      <x:c r="S765" s="15" t="n">
        <x:f>'Crosswalk'!J42</x:f>
        <x:v>0</x:v>
      </x:c>
      <x:c r="T765" s="15" t="n">
        <x:f>'Crosswalk'!K42</x:f>
        <x:v>0</x:v>
      </x:c>
      <x:c r="U765" s="15" t="n">
        <x:f>'Crosswalk'!L42</x:f>
        <x:v>0</x:v>
      </x:c>
      <x:c r="V765" s="15" t="n">
        <x:f>'Crosswalk'!M42</x:f>
        <x:v>0</x:v>
      </x:c>
      <x:c r="W765" s="15" t="n">
        <x:f>'Crosswalk'!N42</x:f>
        <x:v>0</x:v>
      </x:c>
      <x:c r="X765" s="18" t="str">
        <x:v>LFS - National Labour Force Survey</x:v>
      </x:c>
      <x:c r="Y765" s="13" t="str"/>
      <x:c r="Z765" s="18" t="str">
        <x:v>Own-country 2024 division composition. Observed industry detail; within-group ratios only. Definitions may differ from ILO modelled margins.</x:v>
      </x:c>
      <x:c r="AA765" s="13" t="str"/>
      <x:c r="AB765" s="13" t="str">
        <x:v>https://rplumber.ilo.org/data/indicator?format=.csv.gz&amp;id=EMP_TEMP_SEX_EC2_NB_A</x:v>
      </x:c>
    </x:row>
    <x:row r="766" ht="48" customHeight="1">
      <x:c r="A766" s="2" t="str">
        <x:v>IDN</x:v>
      </x:c>
      <x:c r="B766" s="2" t="str">
        <x:v>F</x:v>
      </x:c>
      <x:c r="C766" s="2" t="str">
        <x:v>IDN</x:v>
      </x:c>
      <x:c r="D766" s="2" t="n">
        <x:v>2024</x:v>
      </x:c>
      <x:c r="E766" s="2" t="str">
        <x:v>EC2_ISIC4_F41</x:v>
      </x:c>
      <x:c r="F766" s="17" t="str">
        <x:v>Economic activity (ISIC-Rev.4), 2 digit level: 41 - Construction of buildings</x:v>
      </x:c>
      <x:c r="G766" s="19" t="n">
        <x:v>7551.185</x:v>
      </x:c>
      <x:c r="H766" s="20" t="n">
        <x:v>1</x:v>
      </x:c>
      <x:c r="I766" s="19" t="n">
        <x:f>SUM(G766:G768)</x:f>
        <x:v>9048.493</x:v>
      </x:c>
      <x:c r="J766" s="20" t="n">
        <x:f>G766/I766*H766</x:f>
        <x:v>0.834524047264003</x:v>
      </x:c>
      <x:c r="K766" s="2" t="str">
        <x:v>ISIC4:41</x:v>
      </x:c>
      <x:c r="L766" s="14" t="n">
        <x:f>'Crosswalk'!C43</x:f>
        <x:v>0</x:v>
      </x:c>
      <x:c r="M766" s="14" t="n">
        <x:f>'Crosswalk'!D43</x:f>
        <x:v>0</x:v>
      </x:c>
      <x:c r="N766" s="14" t="n">
        <x:f>'Crosswalk'!E43</x:f>
        <x:v>0.5</x:v>
      </x:c>
      <x:c r="O766" s="14" t="n">
        <x:f>'Crosswalk'!F43</x:f>
        <x:v>0.5</x:v>
      </x:c>
      <x:c r="P766" s="14" t="n">
        <x:f>'Crosswalk'!G43</x:f>
        <x:v>0</x:v>
      </x:c>
      <x:c r="Q766" s="14" t="n">
        <x:f>'Crosswalk'!H43</x:f>
        <x:v>0</x:v>
      </x:c>
      <x:c r="R766" s="14" t="n">
        <x:f>'Crosswalk'!I43</x:f>
        <x:v>0</x:v>
      </x:c>
      <x:c r="S766" s="14" t="n">
        <x:f>'Crosswalk'!J43</x:f>
        <x:v>0</x:v>
      </x:c>
      <x:c r="T766" s="14" t="n">
        <x:f>'Crosswalk'!K43</x:f>
        <x:v>0</x:v>
      </x:c>
      <x:c r="U766" s="14" t="n">
        <x:f>'Crosswalk'!L43</x:f>
        <x:v>0</x:v>
      </x:c>
      <x:c r="V766" s="14" t="n">
        <x:f>'Crosswalk'!M43</x:f>
        <x:v>0</x:v>
      </x:c>
      <x:c r="W766" s="14" t="n">
        <x:f>'Crosswalk'!N43</x:f>
        <x:v>0</x:v>
      </x:c>
      <x:c r="X766" s="17" t="str">
        <x:v>LFS - National Labour Force Survey</x:v>
      </x:c>
      <x:c r="Y766" s="2" t="str"/>
      <x:c r="Z766" s="17" t="str">
        <x:v>Own-country 2024 division composition. Observed industry detail; within-group ratios only. Definitions may differ from ILO modelled margins.</x:v>
      </x:c>
      <x:c r="AA766" s="2" t="str"/>
      <x:c r="AB766" s="2" t="str">
        <x:v>https://rplumber.ilo.org/data/indicator?format=.csv.gz&amp;id=EMP_TEMP_SEX_EC2_NB_A</x:v>
      </x:c>
    </x:row>
    <x:row r="767" ht="48" customHeight="1">
      <x:c r="A767" s="13" t="str">
        <x:v>IDN</x:v>
      </x:c>
      <x:c r="B767" s="13" t="str">
        <x:v>F</x:v>
      </x:c>
      <x:c r="C767" s="13" t="str">
        <x:v>IDN</x:v>
      </x:c>
      <x:c r="D767" s="13" t="n">
        <x:v>2024</x:v>
      </x:c>
      <x:c r="E767" s="13" t="str">
        <x:v>EC2_ISIC4_F42</x:v>
      </x:c>
      <x:c r="F767" s="18" t="str">
        <x:v>Economic activity (ISIC-Rev.4), 2 digit level: 42 - Civil engineering</x:v>
      </x:c>
      <x:c r="G767" s="21" t="n">
        <x:v>760.202</x:v>
      </x:c>
      <x:c r="H767" s="22" t="n">
        <x:v>1</x:v>
      </x:c>
      <x:c r="I767" s="21" t="n">
        <x:f>SUM(G766:G768)</x:f>
        <x:v>9048.493</x:v>
      </x:c>
      <x:c r="J767" s="22" t="n">
        <x:f>G767/I767*H767</x:f>
        <x:v>0.08401421098518835</x:v>
      </x:c>
      <x:c r="K767" s="13" t="str">
        <x:v>ISIC4:42</x:v>
      </x:c>
      <x:c r="L767" s="15" t="n">
        <x:f>'Crosswalk'!C44</x:f>
        <x:v>0</x:v>
      </x:c>
      <x:c r="M767" s="15" t="n">
        <x:f>'Crosswalk'!D44</x:f>
        <x:v>0</x:v>
      </x:c>
      <x:c r="N767" s="15" t="n">
        <x:f>'Crosswalk'!E44</x:f>
        <x:v>1</x:v>
      </x:c>
      <x:c r="O767" s="15" t="n">
        <x:f>'Crosswalk'!F44</x:f>
        <x:v>0</x:v>
      </x:c>
      <x:c r="P767" s="15" t="n">
        <x:f>'Crosswalk'!G44</x:f>
        <x:v>0</x:v>
      </x:c>
      <x:c r="Q767" s="15" t="n">
        <x:f>'Crosswalk'!H44</x:f>
        <x:v>0</x:v>
      </x:c>
      <x:c r="R767" s="15" t="n">
        <x:f>'Crosswalk'!I44</x:f>
        <x:v>0</x:v>
      </x:c>
      <x:c r="S767" s="15" t="n">
        <x:f>'Crosswalk'!J44</x:f>
        <x:v>0</x:v>
      </x:c>
      <x:c r="T767" s="15" t="n">
        <x:f>'Crosswalk'!K44</x:f>
        <x:v>0</x:v>
      </x:c>
      <x:c r="U767" s="15" t="n">
        <x:f>'Crosswalk'!L44</x:f>
        <x:v>0</x:v>
      </x:c>
      <x:c r="V767" s="15" t="n">
        <x:f>'Crosswalk'!M44</x:f>
        <x:v>0</x:v>
      </x:c>
      <x:c r="W767" s="15" t="n">
        <x:f>'Crosswalk'!N44</x:f>
        <x:v>0</x:v>
      </x:c>
      <x:c r="X767" s="18" t="str">
        <x:v>LFS - National Labour Force Survey</x:v>
      </x:c>
      <x:c r="Y767" s="13" t="str"/>
      <x:c r="Z767" s="18" t="str">
        <x:v>Own-country 2024 division composition. Observed industry detail; within-group ratios only. Definitions may differ from ILO modelled margins.</x:v>
      </x:c>
      <x:c r="AA767" s="13" t="str"/>
      <x:c r="AB767" s="13" t="str">
        <x:v>https://rplumber.ilo.org/data/indicator?format=.csv.gz&amp;id=EMP_TEMP_SEX_EC2_NB_A</x:v>
      </x:c>
    </x:row>
    <x:row r="768" ht="48" customHeight="1">
      <x:c r="A768" s="2" t="str">
        <x:v>IDN</x:v>
      </x:c>
      <x:c r="B768" s="2" t="str">
        <x:v>F</x:v>
      </x:c>
      <x:c r="C768" s="2" t="str">
        <x:v>IDN</x:v>
      </x:c>
      <x:c r="D768" s="2" t="n">
        <x:v>2024</x:v>
      </x:c>
      <x:c r="E768" s="2" t="str">
        <x:v>EC2_ISIC4_F43</x:v>
      </x:c>
      <x:c r="F768" s="17" t="str">
        <x:v>Economic activity (ISIC-Rev.4), 2 digit level: 43 - Specialized construction activities</x:v>
      </x:c>
      <x:c r="G768" s="19" t="n">
        <x:v>737.106</x:v>
      </x:c>
      <x:c r="H768" s="20" t="n">
        <x:v>1</x:v>
      </x:c>
      <x:c r="I768" s="19" t="n">
        <x:f>SUM(G766:G768)</x:f>
        <x:v>9048.493</x:v>
      </x:c>
      <x:c r="J768" s="20" t="n">
        <x:f>G768/I768*H768</x:f>
        <x:v>0.08146174175080867</x:v>
      </x:c>
      <x:c r="K768" s="2" t="str">
        <x:v>ISIC4:43</x:v>
      </x:c>
      <x:c r="L768" s="14" t="n">
        <x:f>'Crosswalk'!C45</x:f>
        <x:v>0</x:v>
      </x:c>
      <x:c r="M768" s="14" t="n">
        <x:f>'Crosswalk'!D45</x:f>
        <x:v>0</x:v>
      </x:c>
      <x:c r="N768" s="14" t="n">
        <x:f>'Crosswalk'!E45</x:f>
        <x:v>0.6</x:v>
      </x:c>
      <x:c r="O768" s="14" t="n">
        <x:f>'Crosswalk'!F45</x:f>
        <x:v>0.4</x:v>
      </x:c>
      <x:c r="P768" s="14" t="n">
        <x:f>'Crosswalk'!G45</x:f>
        <x:v>0</x:v>
      </x:c>
      <x:c r="Q768" s="14" t="n">
        <x:f>'Crosswalk'!H45</x:f>
        <x:v>0</x:v>
      </x:c>
      <x:c r="R768" s="14" t="n">
        <x:f>'Crosswalk'!I45</x:f>
        <x:v>0</x:v>
      </x:c>
      <x:c r="S768" s="14" t="n">
        <x:f>'Crosswalk'!J45</x:f>
        <x:v>0</x:v>
      </x:c>
      <x:c r="T768" s="14" t="n">
        <x:f>'Crosswalk'!K45</x:f>
        <x:v>0</x:v>
      </x:c>
      <x:c r="U768" s="14" t="n">
        <x:f>'Crosswalk'!L45</x:f>
        <x:v>0</x:v>
      </x:c>
      <x:c r="V768" s="14" t="n">
        <x:f>'Crosswalk'!M45</x:f>
        <x:v>0</x:v>
      </x:c>
      <x:c r="W768" s="14" t="n">
        <x:f>'Crosswalk'!N45</x:f>
        <x:v>0</x:v>
      </x:c>
      <x:c r="X768" s="17" t="str">
        <x:v>LFS - National Labour Force Survey</x:v>
      </x:c>
      <x:c r="Y768" s="2" t="str"/>
      <x:c r="Z768" s="17" t="str">
        <x:v>Own-country 2024 division composition. Observed industry detail; within-group ratios only. Definitions may differ from ILO modelled margins.</x:v>
      </x:c>
      <x:c r="AA768" s="2" t="str"/>
      <x:c r="AB768" s="2" t="str">
        <x:v>https://rplumber.ilo.org/data/indicator?format=.csv.gz&amp;id=EMP_TEMP_SEX_EC2_NB_A</x:v>
      </x:c>
    </x:row>
    <x:row r="769" ht="48" customHeight="1">
      <x:c r="A769" s="13" t="str">
        <x:v>IDN</x:v>
      </x:c>
      <x:c r="B769" s="13" t="str">
        <x:v>G</x:v>
      </x:c>
      <x:c r="C769" s="13" t="str">
        <x:v>IDN</x:v>
      </x:c>
      <x:c r="D769" s="13" t="n">
        <x:v>2024</x:v>
      </x:c>
      <x:c r="E769" s="13" t="str">
        <x:v>EC2_ISIC4_G45</x:v>
      </x:c>
      <x:c r="F769" s="18" t="str">
        <x:v>Economic activity (ISIC-Rev.4), 2 digit level: 45 - Wholesale and retail trade and repair of motor vehicles and motorcycles</x:v>
      </x:c>
      <x:c r="G769" s="21" t="n">
        <x:v>2777.11</x:v>
      </x:c>
      <x:c r="H769" s="22" t="n">
        <x:v>1</x:v>
      </x:c>
      <x:c r="I769" s="21" t="n">
        <x:f>SUM(G769:G771)</x:f>
        <x:v>27142.489</x:v>
      </x:c>
      <x:c r="J769" s="22" t="n">
        <x:f>G769/I769*H769</x:f>
        <x:v>0.10231596667497958</x:v>
      </x:c>
      <x:c r="K769" s="13" t="str">
        <x:v>ISIC4:45</x:v>
      </x:c>
      <x:c r="L769" s="15" t="n">
        <x:f>'Crosswalk'!C46</x:f>
        <x:v>0</x:v>
      </x:c>
      <x:c r="M769" s="15" t="n">
        <x:f>'Crosswalk'!D46</x:f>
        <x:v>0</x:v>
      </x:c>
      <x:c r="N769" s="15" t="n">
        <x:f>'Crosswalk'!E46</x:f>
        <x:v>0</x:v>
      </x:c>
      <x:c r="O769" s="15" t="n">
        <x:f>'Crosswalk'!F46</x:f>
        <x:v>1</x:v>
      </x:c>
      <x:c r="P769" s="15" t="n">
        <x:f>'Crosswalk'!G46</x:f>
        <x:v>0</x:v>
      </x:c>
      <x:c r="Q769" s="15" t="n">
        <x:f>'Crosswalk'!H46</x:f>
        <x:v>0</x:v>
      </x:c>
      <x:c r="R769" s="15" t="n">
        <x:f>'Crosswalk'!I46</x:f>
        <x:v>0</x:v>
      </x:c>
      <x:c r="S769" s="15" t="n">
        <x:f>'Crosswalk'!J46</x:f>
        <x:v>0</x:v>
      </x:c>
      <x:c r="T769" s="15" t="n">
        <x:f>'Crosswalk'!K46</x:f>
        <x:v>0</x:v>
      </x:c>
      <x:c r="U769" s="15" t="n">
        <x:f>'Crosswalk'!L46</x:f>
        <x:v>0</x:v>
      </x:c>
      <x:c r="V769" s="15" t="n">
        <x:f>'Crosswalk'!M46</x:f>
        <x:v>0</x:v>
      </x:c>
      <x:c r="W769" s="15" t="n">
        <x:f>'Crosswalk'!N46</x:f>
        <x:v>0</x:v>
      </x:c>
      <x:c r="X769" s="18" t="str">
        <x:v>LFS - National Labour Force Survey</x:v>
      </x:c>
      <x:c r="Y769" s="13" t="str"/>
      <x:c r="Z769" s="18" t="str">
        <x:v>Own-country 2024 division composition. Observed industry detail; within-group ratios only. Definitions may differ from ILO modelled margins.</x:v>
      </x:c>
      <x:c r="AA769" s="13" t="str"/>
      <x:c r="AB769" s="13" t="str">
        <x:v>https://rplumber.ilo.org/data/indicator?format=.csv.gz&amp;id=EMP_TEMP_SEX_EC2_NB_A</x:v>
      </x:c>
    </x:row>
    <x:row r="770" ht="48" customHeight="1">
      <x:c r="A770" s="2" t="str">
        <x:v>IDN</x:v>
      </x:c>
      <x:c r="B770" s="2" t="str">
        <x:v>G</x:v>
      </x:c>
      <x:c r="C770" s="2" t="str">
        <x:v>IDN</x:v>
      </x:c>
      <x:c r="D770" s="2" t="n">
        <x:v>2024</x:v>
      </x:c>
      <x:c r="E770" s="2" t="str">
        <x:v>EC2_ISIC4_G46</x:v>
      </x:c>
      <x:c r="F770" s="17" t="str">
        <x:v>Economic activity (ISIC-Rev.4), 2 digit level: 46 - Wholesale trade, except of motor vehicles and motorcycles</x:v>
      </x:c>
      <x:c r="G770" s="19" t="n">
        <x:v>2411.321</x:v>
      </x:c>
      <x:c r="H770" s="20" t="n">
        <x:v>1</x:v>
      </x:c>
      <x:c r="I770" s="19" t="n">
        <x:f>SUM(G769:G771)</x:f>
        <x:v>27142.489</x:v>
      </x:c>
      <x:c r="J770" s="20" t="n">
        <x:f>G770/I770*H770</x:f>
        <x:v>0.08883934704735443</x:v>
      </x:c>
      <x:c r="K770" s="2" t="str">
        <x:v>ISIC4:46</x:v>
      </x:c>
      <x:c r="L770" s="14" t="n">
        <x:f>'Crosswalk'!C47</x:f>
        <x:v>0.05</x:v>
      </x:c>
      <x:c r="M770" s="14" t="n">
        <x:f>'Crosswalk'!D47</x:f>
        <x:v>0.05</x:v>
      </x:c>
      <x:c r="N770" s="14" t="n">
        <x:f>'Crosswalk'!E47</x:f>
        <x:v>0.55</x:v>
      </x:c>
      <x:c r="O770" s="14" t="n">
        <x:f>'Crosswalk'!F47</x:f>
        <x:v>0</x:v>
      </x:c>
      <x:c r="P770" s="14" t="n">
        <x:f>'Crosswalk'!G47</x:f>
        <x:v>0.2</x:v>
      </x:c>
      <x:c r="Q770" s="14" t="n">
        <x:f>'Crosswalk'!H47</x:f>
        <x:v>0.05</x:v>
      </x:c>
      <x:c r="R770" s="14" t="n">
        <x:f>'Crosswalk'!I47</x:f>
        <x:v>0</x:v>
      </x:c>
      <x:c r="S770" s="14" t="n">
        <x:f>'Crosswalk'!J47</x:f>
        <x:v>0.1</x:v>
      </x:c>
      <x:c r="T770" s="14" t="n">
        <x:f>'Crosswalk'!K47</x:f>
        <x:v>0</x:v>
      </x:c>
      <x:c r="U770" s="14" t="n">
        <x:f>'Crosswalk'!L47</x:f>
        <x:v>0</x:v>
      </x:c>
      <x:c r="V770" s="14" t="n">
        <x:f>'Crosswalk'!M47</x:f>
        <x:v>0</x:v>
      </x:c>
      <x:c r="W770" s="14" t="n">
        <x:f>'Crosswalk'!N47</x:f>
        <x:v>0</x:v>
      </x:c>
      <x:c r="X770" s="17" t="str">
        <x:v>LFS - National Labour Force Survey</x:v>
      </x:c>
      <x:c r="Y770" s="2" t="str"/>
      <x:c r="Z770" s="17" t="str">
        <x:v>Own-country 2024 division composition. Observed industry detail; within-group ratios only. Definitions may differ from ILO modelled margins.</x:v>
      </x:c>
      <x:c r="AA770" s="2" t="str"/>
      <x:c r="AB770" s="2" t="str">
        <x:v>https://rplumber.ilo.org/data/indicator?format=.csv.gz&amp;id=EMP_TEMP_SEX_EC2_NB_A</x:v>
      </x:c>
    </x:row>
    <x:row r="771" ht="48" customHeight="1">
      <x:c r="A771" s="13" t="str">
        <x:v>IDN</x:v>
      </x:c>
      <x:c r="B771" s="13" t="str">
        <x:v>G</x:v>
      </x:c>
      <x:c r="C771" s="13" t="str">
        <x:v>IDN</x:v>
      </x:c>
      <x:c r="D771" s="13" t="n">
        <x:v>2024</x:v>
      </x:c>
      <x:c r="E771" s="13" t="str">
        <x:v>EC2_ISIC4_G47</x:v>
      </x:c>
      <x:c r="F771" s="18" t="str">
        <x:v>Economic activity (ISIC-Rev.4), 2 digit level: 47 - Retail trade, except of motor vehicles and motorcycles</x:v>
      </x:c>
      <x:c r="G771" s="21" t="n">
        <x:v>21954.058</x:v>
      </x:c>
      <x:c r="H771" s="22" t="n">
        <x:v>1</x:v>
      </x:c>
      <x:c r="I771" s="21" t="n">
        <x:f>SUM(G769:G771)</x:f>
        <x:v>27142.489</x:v>
      </x:c>
      <x:c r="J771" s="22" t="n">
        <x:f>G771/I771*H771</x:f>
        <x:v>0.8088446862776659</x:v>
      </x:c>
      <x:c r="K771" s="13" t="str">
        <x:v>ISIC4:47</x:v>
      </x:c>
      <x:c r="L771" s="15" t="n">
        <x:f>'Crosswalk'!C48</x:f>
        <x:v>0</x:v>
      </x:c>
      <x:c r="M771" s="15" t="n">
        <x:f>'Crosswalk'!D48</x:f>
        <x:v>0</x:v>
      </x:c>
      <x:c r="N771" s="15" t="n">
        <x:f>'Crosswalk'!E48</x:f>
        <x:v>0</x:v>
      </x:c>
      <x:c r="O771" s="15" t="n">
        <x:f>'Crosswalk'!F48</x:f>
        <x:v>0.55</x:v>
      </x:c>
      <x:c r="P771" s="15" t="n">
        <x:f>'Crosswalk'!G48</x:f>
        <x:v>0.45</x:v>
      </x:c>
      <x:c r="Q771" s="15" t="n">
        <x:f>'Crosswalk'!H48</x:f>
        <x:v>0</x:v>
      </x:c>
      <x:c r="R771" s="15" t="n">
        <x:f>'Crosswalk'!I48</x:f>
        <x:v>0</x:v>
      </x:c>
      <x:c r="S771" s="15" t="n">
        <x:f>'Crosswalk'!J48</x:f>
        <x:v>0</x:v>
      </x:c>
      <x:c r="T771" s="15" t="n">
        <x:f>'Crosswalk'!K48</x:f>
        <x:v>0</x:v>
      </x:c>
      <x:c r="U771" s="15" t="n">
        <x:f>'Crosswalk'!L48</x:f>
        <x:v>0</x:v>
      </x:c>
      <x:c r="V771" s="15" t="n">
        <x:f>'Crosswalk'!M48</x:f>
        <x:v>0</x:v>
      </x:c>
      <x:c r="W771" s="15" t="n">
        <x:f>'Crosswalk'!N48</x:f>
        <x:v>0</x:v>
      </x:c>
      <x:c r="X771" s="18" t="str">
        <x:v>LFS - National Labour Force Survey</x:v>
      </x:c>
      <x:c r="Y771" s="13" t="str"/>
      <x:c r="Z771" s="18" t="str">
        <x:v>Own-country 2024 division composition. Observed industry detail; within-group ratios only. Definitions may differ from ILO modelled margins.</x:v>
      </x:c>
      <x:c r="AA771" s="13" t="str"/>
      <x:c r="AB771" s="13" t="str">
        <x:v>https://rplumber.ilo.org/data/indicator?format=.csv.gz&amp;id=EMP_TEMP_SEX_EC2_NB_A</x:v>
      </x:c>
    </x:row>
    <x:row r="772" ht="48" customHeight="1">
      <x:c r="A772" s="2" t="str">
        <x:v>IDN</x:v>
      </x:c>
      <x:c r="B772" s="2" t="str">
        <x:v>HJ</x:v>
      </x:c>
      <x:c r="C772" s="2" t="str">
        <x:v>IDN</x:v>
      </x:c>
      <x:c r="D772" s="2" t="n">
        <x:v>2024</x:v>
      </x:c>
      <x:c r="E772" s="2" t="str">
        <x:v>EC2_ISIC4_H49</x:v>
      </x:c>
      <x:c r="F772" s="17" t="str">
        <x:v>Economic activity (ISIC-Rev.4), 2 digit level: 49 - Land transport and transport via pipelines</x:v>
      </x:c>
      <x:c r="G772" s="19" t="n">
        <x:v>3941.388</x:v>
      </x:c>
      <x:c r="H772" s="20" t="n">
        <x:v>1</x:v>
      </x:c>
      <x:c r="I772" s="19" t="n">
        <x:f>SUM(G772:G782)</x:f>
        <x:v>7175.339</x:v>
      </x:c>
      <x:c r="J772" s="20" t="n">
        <x:f>G772/I772*H772</x:f>
        <x:v>0.5492964165177422</x:v>
      </x:c>
      <x:c r="K772" s="2" t="str">
        <x:v>ISIC4:49</x:v>
      </x:c>
      <x:c r="L772" s="14" t="n">
        <x:f>'Crosswalk'!C49</x:f>
        <x:v>0.05</x:v>
      </x:c>
      <x:c r="M772" s="14" t="n">
        <x:f>'Crosswalk'!D49</x:f>
        <x:v>0</x:v>
      </x:c>
      <x:c r="N772" s="14" t="n">
        <x:f>'Crosswalk'!E49</x:f>
        <x:v>0.95</x:v>
      </x:c>
      <x:c r="O772" s="14" t="n">
        <x:f>'Crosswalk'!F49</x:f>
        <x:v>0</x:v>
      </x:c>
      <x:c r="P772" s="14" t="n">
        <x:f>'Crosswalk'!G49</x:f>
        <x:v>0</x:v>
      </x:c>
      <x:c r="Q772" s="14" t="n">
        <x:f>'Crosswalk'!H49</x:f>
        <x:v>0</x:v>
      </x:c>
      <x:c r="R772" s="14" t="n">
        <x:f>'Crosswalk'!I49</x:f>
        <x:v>0</x:v>
      </x:c>
      <x:c r="S772" s="14" t="n">
        <x:f>'Crosswalk'!J49</x:f>
        <x:v>0</x:v>
      </x:c>
      <x:c r="T772" s="14" t="n">
        <x:f>'Crosswalk'!K49</x:f>
        <x:v>0</x:v>
      </x:c>
      <x:c r="U772" s="14" t="n">
        <x:f>'Crosswalk'!L49</x:f>
        <x:v>0</x:v>
      </x:c>
      <x:c r="V772" s="14" t="n">
        <x:f>'Crosswalk'!M49</x:f>
        <x:v>0</x:v>
      </x:c>
      <x:c r="W772" s="14" t="n">
        <x:f>'Crosswalk'!N49</x:f>
        <x:v>0</x:v>
      </x:c>
      <x:c r="X772" s="17" t="str">
        <x:v>LFS - National Labour Force Survey</x:v>
      </x:c>
      <x:c r="Y772" s="2" t="str"/>
      <x:c r="Z772" s="17" t="str">
        <x:v>Own-country 2024 division composition. Observed industry detail; within-group ratios only. Definitions may differ from ILO modelled margins.</x:v>
      </x:c>
      <x:c r="AA772" s="2" t="str"/>
      <x:c r="AB772" s="2" t="str">
        <x:v>https://rplumber.ilo.org/data/indicator?format=.csv.gz&amp;id=EMP_TEMP_SEX_EC2_NB_A</x:v>
      </x:c>
    </x:row>
    <x:row r="773" ht="48" customHeight="1">
      <x:c r="A773" s="13" t="str">
        <x:v>IDN</x:v>
      </x:c>
      <x:c r="B773" s="13" t="str">
        <x:v>HJ</x:v>
      </x:c>
      <x:c r="C773" s="13" t="str">
        <x:v>IDN</x:v>
      </x:c>
      <x:c r="D773" s="13" t="n">
        <x:v>2024</x:v>
      </x:c>
      <x:c r="E773" s="13" t="str">
        <x:v>EC2_ISIC4_H50</x:v>
      </x:c>
      <x:c r="F773" s="18" t="str">
        <x:v>Economic activity (ISIC-Rev.4), 2 digit level: 50 - Water transport</x:v>
      </x:c>
      <x:c r="G773" s="21" t="n">
        <x:v>231.058</x:v>
      </x:c>
      <x:c r="H773" s="22" t="n">
        <x:v>1</x:v>
      </x:c>
      <x:c r="I773" s="21" t="n">
        <x:f>SUM(G772:G782)</x:f>
        <x:v>7175.339</x:v>
      </x:c>
      <x:c r="J773" s="22" t="n">
        <x:f>G773/I773*H773</x:f>
        <x:v>0.03220168412948852</x:v>
      </x:c>
      <x:c r="K773" s="13" t="str">
        <x:v>ISIC4:50</x:v>
      </x:c>
      <x:c r="L773" s="15" t="n">
        <x:f>'Crosswalk'!C50</x:f>
        <x:v>0</x:v>
      </x:c>
      <x:c r="M773" s="15" t="n">
        <x:f>'Crosswalk'!D50</x:f>
        <x:v>0</x:v>
      </x:c>
      <x:c r="N773" s="15" t="n">
        <x:f>'Crosswalk'!E50</x:f>
        <x:v>1</x:v>
      </x:c>
      <x:c r="O773" s="15" t="n">
        <x:f>'Crosswalk'!F50</x:f>
        <x:v>0</x:v>
      </x:c>
      <x:c r="P773" s="15" t="n">
        <x:f>'Crosswalk'!G50</x:f>
        <x:v>0</x:v>
      </x:c>
      <x:c r="Q773" s="15" t="n">
        <x:f>'Crosswalk'!H50</x:f>
        <x:v>0</x:v>
      </x:c>
      <x:c r="R773" s="15" t="n">
        <x:f>'Crosswalk'!I50</x:f>
        <x:v>0</x:v>
      </x:c>
      <x:c r="S773" s="15" t="n">
        <x:f>'Crosswalk'!J50</x:f>
        <x:v>0</x:v>
      </x:c>
      <x:c r="T773" s="15" t="n">
        <x:f>'Crosswalk'!K50</x:f>
        <x:v>0</x:v>
      </x:c>
      <x:c r="U773" s="15" t="n">
        <x:f>'Crosswalk'!L50</x:f>
        <x:v>0</x:v>
      </x:c>
      <x:c r="V773" s="15" t="n">
        <x:f>'Crosswalk'!M50</x:f>
        <x:v>0</x:v>
      </x:c>
      <x:c r="W773" s="15" t="n">
        <x:f>'Crosswalk'!N50</x:f>
        <x:v>0</x:v>
      </x:c>
      <x:c r="X773" s="18" t="str">
        <x:v>LFS - National Labour Force Survey</x:v>
      </x:c>
      <x:c r="Y773" s="13" t="str"/>
      <x:c r="Z773" s="18" t="str">
        <x:v>Own-country 2024 division composition. Observed industry detail; within-group ratios only. Definitions may differ from ILO modelled margins.</x:v>
      </x:c>
      <x:c r="AA773" s="13" t="str"/>
      <x:c r="AB773" s="13" t="str">
        <x:v>https://rplumber.ilo.org/data/indicator?format=.csv.gz&amp;id=EMP_TEMP_SEX_EC2_NB_A</x:v>
      </x:c>
    </x:row>
    <x:row r="774" ht="48" customHeight="1">
      <x:c r="A774" s="2" t="str">
        <x:v>IDN</x:v>
      </x:c>
      <x:c r="B774" s="2" t="str">
        <x:v>HJ</x:v>
      </x:c>
      <x:c r="C774" s="2" t="str">
        <x:v>IDN</x:v>
      </x:c>
      <x:c r="D774" s="2" t="n">
        <x:v>2024</x:v>
      </x:c>
      <x:c r="E774" s="2" t="str">
        <x:v>EC2_ISIC4_H51</x:v>
      </x:c>
      <x:c r="F774" s="17" t="str">
        <x:v>Economic activity (ISIC-Rev.4), 2 digit level: 51 - Air transport</x:v>
      </x:c>
      <x:c r="G774" s="19" t="n">
        <x:v>33.022</x:v>
      </x:c>
      <x:c r="H774" s="20" t="n">
        <x:v>1</x:v>
      </x:c>
      <x:c r="I774" s="19" t="n">
        <x:f>SUM(G772:G782)</x:f>
        <x:v>7175.339</x:v>
      </x:c>
      <x:c r="J774" s="20" t="n">
        <x:f>G774/I774*H774</x:f>
        <x:v>0.004602151898328427</x:v>
      </x:c>
      <x:c r="K774" s="2" t="str">
        <x:v>ISIC4:51</x:v>
      </x:c>
      <x:c r="L774" s="14" t="n">
        <x:f>'Crosswalk'!C51</x:f>
        <x:v>0</x:v>
      </x:c>
      <x:c r="M774" s="14" t="n">
        <x:f>'Crosswalk'!D51</x:f>
        <x:v>0</x:v>
      </x:c>
      <x:c r="N774" s="14" t="n">
        <x:f>'Crosswalk'!E51</x:f>
        <x:v>1</x:v>
      </x:c>
      <x:c r="O774" s="14" t="n">
        <x:f>'Crosswalk'!F51</x:f>
        <x:v>0</x:v>
      </x:c>
      <x:c r="P774" s="14" t="n">
        <x:f>'Crosswalk'!G51</x:f>
        <x:v>0</x:v>
      </x:c>
      <x:c r="Q774" s="14" t="n">
        <x:f>'Crosswalk'!H51</x:f>
        <x:v>0</x:v>
      </x:c>
      <x:c r="R774" s="14" t="n">
        <x:f>'Crosswalk'!I51</x:f>
        <x:v>0</x:v>
      </x:c>
      <x:c r="S774" s="14" t="n">
        <x:f>'Crosswalk'!J51</x:f>
        <x:v>0</x:v>
      </x:c>
      <x:c r="T774" s="14" t="n">
        <x:f>'Crosswalk'!K51</x:f>
        <x:v>0</x:v>
      </x:c>
      <x:c r="U774" s="14" t="n">
        <x:f>'Crosswalk'!L51</x:f>
        <x:v>0</x:v>
      </x:c>
      <x:c r="V774" s="14" t="n">
        <x:f>'Crosswalk'!M51</x:f>
        <x:v>0</x:v>
      </x:c>
      <x:c r="W774" s="14" t="n">
        <x:f>'Crosswalk'!N51</x:f>
        <x:v>0</x:v>
      </x:c>
      <x:c r="X774" s="17" t="str">
        <x:v>LFS - National Labour Force Survey</x:v>
      </x:c>
      <x:c r="Y774" s="2" t="str"/>
      <x:c r="Z774" s="17" t="str">
        <x:v>Own-country 2024 division composition. Observed industry detail; within-group ratios only. Definitions may differ from ILO modelled margins.</x:v>
      </x:c>
      <x:c r="AA774" s="2" t="str"/>
      <x:c r="AB774" s="2" t="str">
        <x:v>https://rplumber.ilo.org/data/indicator?format=.csv.gz&amp;id=EMP_TEMP_SEX_EC2_NB_A</x:v>
      </x:c>
    </x:row>
    <x:row r="775" ht="48" customHeight="1">
      <x:c r="A775" s="13" t="str">
        <x:v>IDN</x:v>
      </x:c>
      <x:c r="B775" s="13" t="str">
        <x:v>HJ</x:v>
      </x:c>
      <x:c r="C775" s="13" t="str">
        <x:v>IDN</x:v>
      </x:c>
      <x:c r="D775" s="13" t="n">
        <x:v>2024</x:v>
      </x:c>
      <x:c r="E775" s="13" t="str">
        <x:v>EC2_ISIC4_H52</x:v>
      </x:c>
      <x:c r="F775" s="18" t="str">
        <x:v>Economic activity (ISIC-Rev.4), 2 digit level: 52 - Warehousing and support activities for transportation</x:v>
      </x:c>
      <x:c r="G775" s="21" t="n">
        <x:v>1115.217</x:v>
      </x:c>
      <x:c r="H775" s="22" t="n">
        <x:v>1</x:v>
      </x:c>
      <x:c r="I775" s="21" t="n">
        <x:f>SUM(G772:G782)</x:f>
        <x:v>7175.339</x:v>
      </x:c>
      <x:c r="J775" s="22" t="n">
        <x:f>G775/I775*H775</x:f>
        <x:v>0.15542359740773226</x:v>
      </x:c>
      <x:c r="K775" s="13" t="str">
        <x:v>ISIC4:52</x:v>
      </x:c>
      <x:c r="L775" s="15" t="n">
        <x:f>'Crosswalk'!C52</x:f>
        <x:v>0</x:v>
      </x:c>
      <x:c r="M775" s="15" t="n">
        <x:f>'Crosswalk'!D52</x:f>
        <x:v>0</x:v>
      </x:c>
      <x:c r="N775" s="15" t="n">
        <x:f>'Crosswalk'!E52</x:f>
        <x:v>1</x:v>
      </x:c>
      <x:c r="O775" s="15" t="n">
        <x:f>'Crosswalk'!F52</x:f>
        <x:v>0</x:v>
      </x:c>
      <x:c r="P775" s="15" t="n">
        <x:f>'Crosswalk'!G52</x:f>
        <x:v>0</x:v>
      </x:c>
      <x:c r="Q775" s="15" t="n">
        <x:f>'Crosswalk'!H52</x:f>
        <x:v>0</x:v>
      </x:c>
      <x:c r="R775" s="15" t="n">
        <x:f>'Crosswalk'!I52</x:f>
        <x:v>0</x:v>
      </x:c>
      <x:c r="S775" s="15" t="n">
        <x:f>'Crosswalk'!J52</x:f>
        <x:v>0</x:v>
      </x:c>
      <x:c r="T775" s="15" t="n">
        <x:f>'Crosswalk'!K52</x:f>
        <x:v>0</x:v>
      </x:c>
      <x:c r="U775" s="15" t="n">
        <x:f>'Crosswalk'!L52</x:f>
        <x:v>0</x:v>
      </x:c>
      <x:c r="V775" s="15" t="n">
        <x:f>'Crosswalk'!M52</x:f>
        <x:v>0</x:v>
      </x:c>
      <x:c r="W775" s="15" t="n">
        <x:f>'Crosswalk'!N52</x:f>
        <x:v>0</x:v>
      </x:c>
      <x:c r="X775" s="18" t="str">
        <x:v>LFS - National Labour Force Survey</x:v>
      </x:c>
      <x:c r="Y775" s="13" t="str"/>
      <x:c r="Z775" s="18" t="str">
        <x:v>Own-country 2024 division composition. Observed industry detail; within-group ratios only. Definitions may differ from ILO modelled margins.</x:v>
      </x:c>
      <x:c r="AA775" s="13" t="str"/>
      <x:c r="AB775" s="13" t="str">
        <x:v>https://rplumber.ilo.org/data/indicator?format=.csv.gz&amp;id=EMP_TEMP_SEX_EC2_NB_A</x:v>
      </x:c>
    </x:row>
    <x:row r="776" ht="48" customHeight="1">
      <x:c r="A776" s="2" t="str">
        <x:v>IDN</x:v>
      </x:c>
      <x:c r="B776" s="2" t="str">
        <x:v>HJ</x:v>
      </x:c>
      <x:c r="C776" s="2" t="str">
        <x:v>IDN</x:v>
      </x:c>
      <x:c r="D776" s="2" t="n">
        <x:v>2024</x:v>
      </x:c>
      <x:c r="E776" s="2" t="str">
        <x:v>EC2_ISIC4_H53</x:v>
      </x:c>
      <x:c r="F776" s="17" t="str">
        <x:v>Economic activity (ISIC-Rev.4), 2 digit level: 53 - Postal and courier activities</x:v>
      </x:c>
      <x:c r="G776" s="19" t="n">
        <x:v>726.095</x:v>
      </x:c>
      <x:c r="H776" s="20" t="n">
        <x:v>1</x:v>
      </x:c>
      <x:c r="I776" s="19" t="n">
        <x:f>SUM(G772:G782)</x:f>
        <x:v>7175.339</x:v>
      </x:c>
      <x:c r="J776" s="20" t="n">
        <x:f>G776/I776*H776</x:f>
        <x:v>0.10119312829679546</x:v>
      </x:c>
      <x:c r="K776" s="2" t="str">
        <x:v>ISIC4:53</x:v>
      </x:c>
      <x:c r="L776" s="14" t="n">
        <x:f>'Crosswalk'!C53</x:f>
        <x:v>0</x:v>
      </x:c>
      <x:c r="M776" s="14" t="n">
        <x:f>'Crosswalk'!D53</x:f>
        <x:v>0</x:v>
      </x:c>
      <x:c r="N776" s="14" t="n">
        <x:f>'Crosswalk'!E53</x:f>
        <x:v>1</x:v>
      </x:c>
      <x:c r="O776" s="14" t="n">
        <x:f>'Crosswalk'!F53</x:f>
        <x:v>0</x:v>
      </x:c>
      <x:c r="P776" s="14" t="n">
        <x:f>'Crosswalk'!G53</x:f>
        <x:v>0</x:v>
      </x:c>
      <x:c r="Q776" s="14" t="n">
        <x:f>'Crosswalk'!H53</x:f>
        <x:v>0</x:v>
      </x:c>
      <x:c r="R776" s="14" t="n">
        <x:f>'Crosswalk'!I53</x:f>
        <x:v>0</x:v>
      </x:c>
      <x:c r="S776" s="14" t="n">
        <x:f>'Crosswalk'!J53</x:f>
        <x:v>0</x:v>
      </x:c>
      <x:c r="T776" s="14" t="n">
        <x:f>'Crosswalk'!K53</x:f>
        <x:v>0</x:v>
      </x:c>
      <x:c r="U776" s="14" t="n">
        <x:f>'Crosswalk'!L53</x:f>
        <x:v>0</x:v>
      </x:c>
      <x:c r="V776" s="14" t="n">
        <x:f>'Crosswalk'!M53</x:f>
        <x:v>0</x:v>
      </x:c>
      <x:c r="W776" s="14" t="n">
        <x:f>'Crosswalk'!N53</x:f>
        <x:v>0</x:v>
      </x:c>
      <x:c r="X776" s="17" t="str">
        <x:v>LFS - National Labour Force Survey</x:v>
      </x:c>
      <x:c r="Y776" s="2" t="str"/>
      <x:c r="Z776" s="17" t="str">
        <x:v>Own-country 2024 division composition. Observed industry detail; within-group ratios only. Definitions may differ from ILO modelled margins.</x:v>
      </x:c>
      <x:c r="AA776" s="2" t="str"/>
      <x:c r="AB776" s="2" t="str">
        <x:v>https://rplumber.ilo.org/data/indicator?format=.csv.gz&amp;id=EMP_TEMP_SEX_EC2_NB_A</x:v>
      </x:c>
    </x:row>
    <x:row r="777" ht="48" customHeight="1">
      <x:c r="A777" s="13" t="str">
        <x:v>IDN</x:v>
      </x:c>
      <x:c r="B777" s="13" t="str">
        <x:v>HJ</x:v>
      </x:c>
      <x:c r="C777" s="13" t="str">
        <x:v>IDN</x:v>
      </x:c>
      <x:c r="D777" s="13" t="n">
        <x:v>2024</x:v>
      </x:c>
      <x:c r="E777" s="13" t="str">
        <x:v>EC2_ISIC4_J58</x:v>
      </x:c>
      <x:c r="F777" s="18" t="str">
        <x:v>Economic activity (ISIC-Rev.4), 2 digit level: 58 - Publishing activities</x:v>
      </x:c>
      <x:c r="G777" s="21" t="n">
        <x:v>52.946</x:v>
      </x:c>
      <x:c r="H777" s="22" t="n">
        <x:v>1</x:v>
      </x:c>
      <x:c r="I777" s="21" t="n">
        <x:f>SUM(G772:G782)</x:f>
        <x:v>7175.339</x:v>
      </x:c>
      <x:c r="J777" s="22" t="n">
        <x:f>G777/I777*H777</x:f>
        <x:v>0.0073788848164525744</x:v>
      </x:c>
      <x:c r="K777" s="13" t="str">
        <x:v>ISIC4:58</x:v>
      </x:c>
      <x:c r="L777" s="15" t="n">
        <x:f>'Crosswalk'!C56</x:f>
        <x:v>0</x:v>
      </x:c>
      <x:c r="M777" s="15" t="n">
        <x:f>'Crosswalk'!D56</x:f>
        <x:v>0</x:v>
      </x:c>
      <x:c r="N777" s="15" t="n">
        <x:f>'Crosswalk'!E56</x:f>
        <x:v>0</x:v>
      </x:c>
      <x:c r="O777" s="15" t="n">
        <x:f>'Crosswalk'!F56</x:f>
        <x:v>0</x:v>
      </x:c>
      <x:c r="P777" s="15" t="n">
        <x:f>'Crosswalk'!G56</x:f>
        <x:v>0</x:v>
      </x:c>
      <x:c r="Q777" s="15" t="n">
        <x:f>'Crosswalk'!H56</x:f>
        <x:v>0</x:v>
      </x:c>
      <x:c r="R777" s="15" t="n">
        <x:f>'Crosswalk'!I56</x:f>
        <x:v>0</x:v>
      </x:c>
      <x:c r="S777" s="15" t="n">
        <x:f>'Crosswalk'!J56</x:f>
        <x:v>0.5</x:v>
      </x:c>
      <x:c r="T777" s="15" t="n">
        <x:f>'Crosswalk'!K56</x:f>
        <x:v>0.5</x:v>
      </x:c>
      <x:c r="U777" s="15" t="n">
        <x:f>'Crosswalk'!L56</x:f>
        <x:v>0</x:v>
      </x:c>
      <x:c r="V777" s="15" t="n">
        <x:f>'Crosswalk'!M56</x:f>
        <x:v>0</x:v>
      </x:c>
      <x:c r="W777" s="15" t="n">
        <x:f>'Crosswalk'!N56</x:f>
        <x:v>0</x:v>
      </x:c>
      <x:c r="X777" s="18" t="str">
        <x:v>LFS - National Labour Force Survey</x:v>
      </x:c>
      <x:c r="Y777" s="13" t="str"/>
      <x:c r="Z777" s="18" t="str">
        <x:v>Own-country 2024 division composition. Observed industry detail; within-group ratios only. Definitions may differ from ILO modelled margins.</x:v>
      </x:c>
      <x:c r="AA777" s="13" t="str"/>
      <x:c r="AB777" s="13" t="str">
        <x:v>https://rplumber.ilo.org/data/indicator?format=.csv.gz&amp;id=EMP_TEMP_SEX_EC2_NB_A</x:v>
      </x:c>
    </x:row>
    <x:row r="778" ht="48" customHeight="1">
      <x:c r="A778" s="2" t="str">
        <x:v>IDN</x:v>
      </x:c>
      <x:c r="B778" s="2" t="str">
        <x:v>HJ</x:v>
      </x:c>
      <x:c r="C778" s="2" t="str">
        <x:v>IDN</x:v>
      </x:c>
      <x:c r="D778" s="2" t="n">
        <x:v>2024</x:v>
      </x:c>
      <x:c r="E778" s="2" t="str">
        <x:v>EC2_ISIC4_J59</x:v>
      </x:c>
      <x:c r="F778" s="17" t="str">
        <x:v>Economic activity (ISIC-Rev.4), 2 digit level: 59 - Motion picture, video and television programme production, sound recording and music publishing activities</x:v>
      </x:c>
      <x:c r="G778" s="19" t="n">
        <x:v>43.751</x:v>
      </x:c>
      <x:c r="H778" s="20" t="n">
        <x:v>1</x:v>
      </x:c>
      <x:c r="I778" s="19" t="n">
        <x:f>SUM(G772:G782)</x:f>
        <x:v>7175.339</x:v>
      </x:c>
      <x:c r="J778" s="20" t="n">
        <x:f>G778/I778*H778</x:f>
        <x:v>0.0060974122616366975</x:v>
      </x:c>
      <x:c r="K778" s="2" t="str">
        <x:v>ISIC4:59</x:v>
      </x:c>
      <x:c r="L778" s="14" t="n">
        <x:f>'Crosswalk'!C57</x:f>
        <x:v>0</x:v>
      </x:c>
      <x:c r="M778" s="14" t="n">
        <x:f>'Crosswalk'!D57</x:f>
        <x:v>0</x:v>
      </x:c>
      <x:c r="N778" s="14" t="n">
        <x:f>'Crosswalk'!E57</x:f>
        <x:v>0</x:v>
      </x:c>
      <x:c r="O778" s="14" t="n">
        <x:f>'Crosswalk'!F57</x:f>
        <x:v>0</x:v>
      </x:c>
      <x:c r="P778" s="14" t="n">
        <x:f>'Crosswalk'!G57</x:f>
        <x:v>0</x:v>
      </x:c>
      <x:c r="Q778" s="14" t="n">
        <x:f>'Crosswalk'!H57</x:f>
        <x:v>0</x:v>
      </x:c>
      <x:c r="R778" s="14" t="n">
        <x:f>'Crosswalk'!I57</x:f>
        <x:v>0</x:v>
      </x:c>
      <x:c r="S778" s="14" t="n">
        <x:f>'Crosswalk'!J57</x:f>
        <x:v>0</x:v>
      </x:c>
      <x:c r="T778" s="14" t="n">
        <x:f>'Crosswalk'!K57</x:f>
        <x:v>1</x:v>
      </x:c>
      <x:c r="U778" s="14" t="n">
        <x:f>'Crosswalk'!L57</x:f>
        <x:v>0</x:v>
      </x:c>
      <x:c r="V778" s="14" t="n">
        <x:f>'Crosswalk'!M57</x:f>
        <x:v>0</x:v>
      </x:c>
      <x:c r="W778" s="14" t="n">
        <x:f>'Crosswalk'!N57</x:f>
        <x:v>0</x:v>
      </x:c>
      <x:c r="X778" s="17" t="str">
        <x:v>LFS - National Labour Force Survey</x:v>
      </x:c>
      <x:c r="Y778" s="2" t="str"/>
      <x:c r="Z778" s="17" t="str">
        <x:v>Own-country 2024 division composition. Observed industry detail; within-group ratios only. Definitions may differ from ILO modelled margins.</x:v>
      </x:c>
      <x:c r="AA778" s="2" t="str"/>
      <x:c r="AB778" s="2" t="str">
        <x:v>https://rplumber.ilo.org/data/indicator?format=.csv.gz&amp;id=EMP_TEMP_SEX_EC2_NB_A</x:v>
      </x:c>
    </x:row>
    <x:row r="779" ht="48" customHeight="1">
      <x:c r="A779" s="13" t="str">
        <x:v>IDN</x:v>
      </x:c>
      <x:c r="B779" s="13" t="str">
        <x:v>HJ</x:v>
      </x:c>
      <x:c r="C779" s="13" t="str">
        <x:v>IDN</x:v>
      </x:c>
      <x:c r="D779" s="13" t="n">
        <x:v>2024</x:v>
      </x:c>
      <x:c r="E779" s="13" t="str">
        <x:v>EC2_ISIC4_J60</x:v>
      </x:c>
      <x:c r="F779" s="18" t="str">
        <x:v>Economic activity (ISIC-Rev.4), 2 digit level: 60 - Programming and broadcasting activities</x:v>
      </x:c>
      <x:c r="G779" s="21" t="n">
        <x:v>37.211</x:v>
      </x:c>
      <x:c r="H779" s="22" t="n">
        <x:v>1</x:v>
      </x:c>
      <x:c r="I779" s="21" t="n">
        <x:f>SUM(G772:G782)</x:f>
        <x:v>7175.339</x:v>
      </x:c>
      <x:c r="J779" s="22" t="n">
        <x:f>G779/I779*H779</x:f>
        <x:v>0.00518595706767304</x:v>
      </x:c>
      <x:c r="K779" s="13" t="str">
        <x:v>ISIC4:60</x:v>
      </x:c>
      <x:c r="L779" s="15" t="n">
        <x:f>'Crosswalk'!C58</x:f>
        <x:v>0</x:v>
      </x:c>
      <x:c r="M779" s="15" t="n">
        <x:f>'Crosswalk'!D58</x:f>
        <x:v>0</x:v>
      </x:c>
      <x:c r="N779" s="15" t="n">
        <x:f>'Crosswalk'!E58</x:f>
        <x:v>0</x:v>
      </x:c>
      <x:c r="O779" s="15" t="n">
        <x:f>'Crosswalk'!F58</x:f>
        <x:v>0</x:v>
      </x:c>
      <x:c r="P779" s="15" t="n">
        <x:f>'Crosswalk'!G58</x:f>
        <x:v>0</x:v>
      </x:c>
      <x:c r="Q779" s="15" t="n">
        <x:f>'Crosswalk'!H58</x:f>
        <x:v>0</x:v>
      </x:c>
      <x:c r="R779" s="15" t="n">
        <x:f>'Crosswalk'!I58</x:f>
        <x:v>0</x:v>
      </x:c>
      <x:c r="S779" s="15" t="n">
        <x:f>'Crosswalk'!J58</x:f>
        <x:v>0</x:v>
      </x:c>
      <x:c r="T779" s="15" t="n">
        <x:f>'Crosswalk'!K58</x:f>
        <x:v>1</x:v>
      </x:c>
      <x:c r="U779" s="15" t="n">
        <x:f>'Crosswalk'!L58</x:f>
        <x:v>0</x:v>
      </x:c>
      <x:c r="V779" s="15" t="n">
        <x:f>'Crosswalk'!M58</x:f>
        <x:v>0</x:v>
      </x:c>
      <x:c r="W779" s="15" t="n">
        <x:f>'Crosswalk'!N58</x:f>
        <x:v>0</x:v>
      </x:c>
      <x:c r="X779" s="18" t="str">
        <x:v>LFS - National Labour Force Survey</x:v>
      </x:c>
      <x:c r="Y779" s="13" t="str"/>
      <x:c r="Z779" s="18" t="str">
        <x:v>Own-country 2024 division composition. Observed industry detail; within-group ratios only. Definitions may differ from ILO modelled margins.</x:v>
      </x:c>
      <x:c r="AA779" s="13" t="str"/>
      <x:c r="AB779" s="13" t="str">
        <x:v>https://rplumber.ilo.org/data/indicator?format=.csv.gz&amp;id=EMP_TEMP_SEX_EC2_NB_A</x:v>
      </x:c>
    </x:row>
    <x:row r="780" ht="48" customHeight="1">
      <x:c r="A780" s="2" t="str">
        <x:v>IDN</x:v>
      </x:c>
      <x:c r="B780" s="2" t="str">
        <x:v>HJ</x:v>
      </x:c>
      <x:c r="C780" s="2" t="str">
        <x:v>IDN</x:v>
      </x:c>
      <x:c r="D780" s="2" t="n">
        <x:v>2024</x:v>
      </x:c>
      <x:c r="E780" s="2" t="str">
        <x:v>EC2_ISIC4_J61</x:v>
      </x:c>
      <x:c r="F780" s="17" t="str">
        <x:v>Economic activity (ISIC-Rev.4), 2 digit level: 61 - Telecommunications</x:v>
      </x:c>
      <x:c r="G780" s="19" t="n">
        <x:v>777.391</x:v>
      </x:c>
      <x:c r="H780" s="20" t="n">
        <x:v>1</x:v>
      </x:c>
      <x:c r="I780" s="19" t="n">
        <x:f>SUM(G772:G782)</x:f>
        <x:v>7175.339</x:v>
      </x:c>
      <x:c r="J780" s="20" t="n">
        <x:f>G780/I780*H780</x:f>
        <x:v>0.10834205882119298</x:v>
      </x:c>
      <x:c r="K780" s="2" t="str">
        <x:v>ISIC4:61</x:v>
      </x:c>
      <x:c r="L780" s="14" t="n">
        <x:f>'Crosswalk'!C59</x:f>
        <x:v>0</x:v>
      </x:c>
      <x:c r="M780" s="14" t="n">
        <x:f>'Crosswalk'!D59</x:f>
        <x:v>0</x:v>
      </x:c>
      <x:c r="N780" s="14" t="n">
        <x:f>'Crosswalk'!E59</x:f>
        <x:v>0</x:v>
      </x:c>
      <x:c r="O780" s="14" t="n">
        <x:f>'Crosswalk'!F59</x:f>
        <x:v>0</x:v>
      </x:c>
      <x:c r="P780" s="14" t="n">
        <x:f>'Crosswalk'!G59</x:f>
        <x:v>0</x:v>
      </x:c>
      <x:c r="Q780" s="14" t="n">
        <x:f>'Crosswalk'!H59</x:f>
        <x:v>0</x:v>
      </x:c>
      <x:c r="R780" s="14" t="n">
        <x:f>'Crosswalk'!I59</x:f>
        <x:v>0</x:v>
      </x:c>
      <x:c r="S780" s="14" t="n">
        <x:f>'Crosswalk'!J59</x:f>
        <x:v>0</x:v>
      </x:c>
      <x:c r="T780" s="14" t="n">
        <x:f>'Crosswalk'!K59</x:f>
        <x:v>1</x:v>
      </x:c>
      <x:c r="U780" s="14" t="n">
        <x:f>'Crosswalk'!L59</x:f>
        <x:v>0</x:v>
      </x:c>
      <x:c r="V780" s="14" t="n">
        <x:f>'Crosswalk'!M59</x:f>
        <x:v>0</x:v>
      </x:c>
      <x:c r="W780" s="14" t="n">
        <x:f>'Crosswalk'!N59</x:f>
        <x:v>0</x:v>
      </x:c>
      <x:c r="X780" s="17" t="str">
        <x:v>LFS - National Labour Force Survey</x:v>
      </x:c>
      <x:c r="Y780" s="2" t="str"/>
      <x:c r="Z780" s="17" t="str">
        <x:v>Own-country 2024 division composition. Observed industry detail; within-group ratios only. Definitions may differ from ILO modelled margins.</x:v>
      </x:c>
      <x:c r="AA780" s="2" t="str"/>
      <x:c r="AB780" s="2" t="str">
        <x:v>https://rplumber.ilo.org/data/indicator?format=.csv.gz&amp;id=EMP_TEMP_SEX_EC2_NB_A</x:v>
      </x:c>
    </x:row>
    <x:row r="781" ht="48" customHeight="1">
      <x:c r="A781" s="13" t="str">
        <x:v>IDN</x:v>
      </x:c>
      <x:c r="B781" s="13" t="str">
        <x:v>HJ</x:v>
      </x:c>
      <x:c r="C781" s="13" t="str">
        <x:v>IDN</x:v>
      </x:c>
      <x:c r="D781" s="13" t="n">
        <x:v>2024</x:v>
      </x:c>
      <x:c r="E781" s="13" t="str">
        <x:v>EC2_ISIC4_J62</x:v>
      </x:c>
      <x:c r="F781" s="18" t="str">
        <x:v>Economic activity (ISIC-Rev.4), 2 digit level: 62 - Computer programming, consultancy and related activities</x:v>
      </x:c>
      <x:c r="G781" s="21" t="n">
        <x:v>98.756</x:v>
      </x:c>
      <x:c r="H781" s="22" t="n">
        <x:v>1</x:v>
      </x:c>
      <x:c r="I781" s="21" t="n">
        <x:f>SUM(G772:G782)</x:f>
        <x:v>7175.339</x:v>
      </x:c>
      <x:c r="J781" s="22" t="n">
        <x:f>G781/I781*H781</x:f>
        <x:v>0.013763252161326454</x:v>
      </x:c>
      <x:c r="K781" s="13" t="str">
        <x:v>ISIC4:62</x:v>
      </x:c>
      <x:c r="L781" s="15" t="n">
        <x:f>'Crosswalk'!C60</x:f>
        <x:v>0</x:v>
      </x:c>
      <x:c r="M781" s="15" t="n">
        <x:f>'Crosswalk'!D60</x:f>
        <x:v>0</x:v>
      </x:c>
      <x:c r="N781" s="15" t="n">
        <x:f>'Crosswalk'!E60</x:f>
        <x:v>0</x:v>
      </x:c>
      <x:c r="O781" s="15" t="n">
        <x:f>'Crosswalk'!F60</x:f>
        <x:v>0</x:v>
      </x:c>
      <x:c r="P781" s="15" t="n">
        <x:f>'Crosswalk'!G60</x:f>
        <x:v>0</x:v>
      </x:c>
      <x:c r="Q781" s="15" t="n">
        <x:f>'Crosswalk'!H60</x:f>
        <x:v>0</x:v>
      </x:c>
      <x:c r="R781" s="15" t="n">
        <x:f>'Crosswalk'!I60</x:f>
        <x:v>0</x:v>
      </x:c>
      <x:c r="S781" s="15" t="n">
        <x:f>'Crosswalk'!J60</x:f>
        <x:v>1</x:v>
      </x:c>
      <x:c r="T781" s="15" t="n">
        <x:f>'Crosswalk'!K60</x:f>
        <x:v>0</x:v>
      </x:c>
      <x:c r="U781" s="15" t="n">
        <x:f>'Crosswalk'!L60</x:f>
        <x:v>0</x:v>
      </x:c>
      <x:c r="V781" s="15" t="n">
        <x:f>'Crosswalk'!M60</x:f>
        <x:v>0</x:v>
      </x:c>
      <x:c r="W781" s="15" t="n">
        <x:f>'Crosswalk'!N60</x:f>
        <x:v>0</x:v>
      </x:c>
      <x:c r="X781" s="18" t="str">
        <x:v>LFS - National Labour Force Survey</x:v>
      </x:c>
      <x:c r="Y781" s="13" t="str"/>
      <x:c r="Z781" s="18" t="str">
        <x:v>Own-country 2024 division composition. Observed industry detail; within-group ratios only. Definitions may differ from ILO modelled margins.</x:v>
      </x:c>
      <x:c r="AA781" s="13" t="str"/>
      <x:c r="AB781" s="13" t="str">
        <x:v>https://rplumber.ilo.org/data/indicator?format=.csv.gz&amp;id=EMP_TEMP_SEX_EC2_NB_A</x:v>
      </x:c>
    </x:row>
    <x:row r="782" ht="48" customHeight="1">
      <x:c r="A782" s="2" t="str">
        <x:v>IDN</x:v>
      </x:c>
      <x:c r="B782" s="2" t="str">
        <x:v>HJ</x:v>
      </x:c>
      <x:c r="C782" s="2" t="str">
        <x:v>IDN</x:v>
      </x:c>
      <x:c r="D782" s="2" t="n">
        <x:v>2024</x:v>
      </x:c>
      <x:c r="E782" s="2" t="str">
        <x:v>EC2_ISIC4_J63</x:v>
      </x:c>
      <x:c r="F782" s="17" t="str">
        <x:v>Economic activity (ISIC-Rev.4), 2 digit level: 63 - Information service activities</x:v>
      </x:c>
      <x:c r="G782" s="19" t="n">
        <x:v>118.504</x:v>
      </x:c>
      <x:c r="H782" s="20" t="n">
        <x:v>1</x:v>
      </x:c>
      <x:c r="I782" s="19" t="n">
        <x:f>SUM(G772:G782)</x:f>
        <x:v>7175.339</x:v>
      </x:c>
      <x:c r="J782" s="20" t="n">
        <x:f>G782/I782*H782</x:f>
        <x:v>0.016515456621631397</x:v>
      </x:c>
      <x:c r="K782" s="2" t="str">
        <x:v>ISIC4:63</x:v>
      </x:c>
      <x:c r="L782" s="14" t="n">
        <x:f>'Crosswalk'!C61</x:f>
        <x:v>0</x:v>
      </x:c>
      <x:c r="M782" s="14" t="n">
        <x:f>'Crosswalk'!D61</x:f>
        <x:v>0</x:v>
      </x:c>
      <x:c r="N782" s="14" t="n">
        <x:f>'Crosswalk'!E61</x:f>
        <x:v>0</x:v>
      </x:c>
      <x:c r="O782" s="14" t="n">
        <x:f>'Crosswalk'!F61</x:f>
        <x:v>0</x:v>
      </x:c>
      <x:c r="P782" s="14" t="n">
        <x:f>'Crosswalk'!G61</x:f>
        <x:v>0</x:v>
      </x:c>
      <x:c r="Q782" s="14" t="n">
        <x:f>'Crosswalk'!H61</x:f>
        <x:v>0</x:v>
      </x:c>
      <x:c r="R782" s="14" t="n">
        <x:f>'Crosswalk'!I61</x:f>
        <x:v>0</x:v>
      </x:c>
      <x:c r="S782" s="14" t="n">
        <x:f>'Crosswalk'!J61</x:f>
        <x:v>0.7</x:v>
      </x:c>
      <x:c r="T782" s="14" t="n">
        <x:f>'Crosswalk'!K61</x:f>
        <x:v>0.3</x:v>
      </x:c>
      <x:c r="U782" s="14" t="n">
        <x:f>'Crosswalk'!L61</x:f>
        <x:v>0</x:v>
      </x:c>
      <x:c r="V782" s="14" t="n">
        <x:f>'Crosswalk'!M61</x:f>
        <x:v>0</x:v>
      </x:c>
      <x:c r="W782" s="14" t="n">
        <x:f>'Crosswalk'!N61</x:f>
        <x:v>0</x:v>
      </x:c>
      <x:c r="X782" s="17" t="str">
        <x:v>LFS - National Labour Force Survey</x:v>
      </x:c>
      <x:c r="Y782" s="2" t="str"/>
      <x:c r="Z782" s="17" t="str">
        <x:v>Own-country 2024 division composition. Observed industry detail; within-group ratios only. Definitions may differ from ILO modelled margins.</x:v>
      </x:c>
      <x:c r="AA782" s="2" t="str"/>
      <x:c r="AB782" s="2" t="str">
        <x:v>https://rplumber.ilo.org/data/indicator?format=.csv.gz&amp;id=EMP_TEMP_SEX_EC2_NB_A</x:v>
      </x:c>
    </x:row>
    <x:row r="783" ht="48" customHeight="1">
      <x:c r="A783" s="13" t="str">
        <x:v>IDN</x:v>
      </x:c>
      <x:c r="B783" s="13" t="str">
        <x:v>I</x:v>
      </x:c>
      <x:c r="C783" s="13" t="str">
        <x:v>IDN</x:v>
      </x:c>
      <x:c r="D783" s="13" t="n">
        <x:v>2024</x:v>
      </x:c>
      <x:c r="E783" s="13" t="str">
        <x:v>EC2_ISIC4_I55</x:v>
      </x:c>
      <x:c r="F783" s="18" t="str">
        <x:v>Economic activity (ISIC-Rev.4), 2 digit level: 55 - Accommodation</x:v>
      </x:c>
      <x:c r="G783" s="21" t="n">
        <x:v>827.812</x:v>
      </x:c>
      <x:c r="H783" s="22" t="n">
        <x:v>1</x:v>
      </x:c>
      <x:c r="I783" s="21" t="n">
        <x:f>SUM(G783:G784)</x:f>
        <x:v>11165.842</x:v>
      </x:c>
      <x:c r="J783" s="22" t="n">
        <x:f>G783/I783*H783</x:f>
        <x:v>0.07413789304917623</x:v>
      </x:c>
      <x:c r="K783" s="13" t="str">
        <x:v>ISIC4:55</x:v>
      </x:c>
      <x:c r="L783" s="15" t="n">
        <x:f>'Crosswalk'!C54</x:f>
        <x:v>0</x:v>
      </x:c>
      <x:c r="M783" s="15" t="n">
        <x:f>'Crosswalk'!D54</x:f>
        <x:v>0</x:v>
      </x:c>
      <x:c r="N783" s="15" t="n">
        <x:f>'Crosswalk'!E54</x:f>
        <x:v>0</x:v>
      </x:c>
      <x:c r="O783" s="15" t="n">
        <x:f>'Crosswalk'!F54</x:f>
        <x:v>1</x:v>
      </x:c>
      <x:c r="P783" s="15" t="n">
        <x:f>'Crosswalk'!G54</x:f>
        <x:v>0</x:v>
      </x:c>
      <x:c r="Q783" s="15" t="n">
        <x:f>'Crosswalk'!H54</x:f>
        <x:v>0</x:v>
      </x:c>
      <x:c r="R783" s="15" t="n">
        <x:f>'Crosswalk'!I54</x:f>
        <x:v>0</x:v>
      </x:c>
      <x:c r="S783" s="15" t="n">
        <x:f>'Crosswalk'!J54</x:f>
        <x:v>0</x:v>
      </x:c>
      <x:c r="T783" s="15" t="n">
        <x:f>'Crosswalk'!K54</x:f>
        <x:v>0</x:v>
      </x:c>
      <x:c r="U783" s="15" t="n">
        <x:f>'Crosswalk'!L54</x:f>
        <x:v>0</x:v>
      </x:c>
      <x:c r="V783" s="15" t="n">
        <x:f>'Crosswalk'!M54</x:f>
        <x:v>0</x:v>
      </x:c>
      <x:c r="W783" s="15" t="n">
        <x:f>'Crosswalk'!N54</x:f>
        <x:v>0</x:v>
      </x:c>
      <x:c r="X783" s="18" t="str">
        <x:v>LFS - National Labour Force Survey</x:v>
      </x:c>
      <x:c r="Y783" s="13" t="str"/>
      <x:c r="Z783" s="18" t="str">
        <x:v>Own-country 2024 division composition. Observed industry detail; within-group ratios only. Definitions may differ from ILO modelled margins.</x:v>
      </x:c>
      <x:c r="AA783" s="13" t="str"/>
      <x:c r="AB783" s="13" t="str">
        <x:v>https://rplumber.ilo.org/data/indicator?format=.csv.gz&amp;id=EMP_TEMP_SEX_EC2_NB_A</x:v>
      </x:c>
    </x:row>
    <x:row r="784" ht="48" customHeight="1">
      <x:c r="A784" s="2" t="str">
        <x:v>IDN</x:v>
      </x:c>
      <x:c r="B784" s="2" t="str">
        <x:v>I</x:v>
      </x:c>
      <x:c r="C784" s="2" t="str">
        <x:v>IDN</x:v>
      </x:c>
      <x:c r="D784" s="2" t="n">
        <x:v>2024</x:v>
      </x:c>
      <x:c r="E784" s="2" t="str">
        <x:v>EC2_ISIC4_I56</x:v>
      </x:c>
      <x:c r="F784" s="17" t="str">
        <x:v>Economic activity (ISIC-Rev.4), 2 digit level: 56 - Food and beverage service activities</x:v>
      </x:c>
      <x:c r="G784" s="19" t="n">
        <x:v>10338.03</x:v>
      </x:c>
      <x:c r="H784" s="20" t="n">
        <x:v>1</x:v>
      </x:c>
      <x:c r="I784" s="19" t="n">
        <x:f>SUM(G783:G784)</x:f>
        <x:v>11165.842</x:v>
      </x:c>
      <x:c r="J784" s="20" t="n">
        <x:f>G784/I784*H784</x:f>
        <x:v>0.9258621069508238</x:v>
      </x:c>
      <x:c r="K784" s="2" t="str">
        <x:v>ISIC4:56</x:v>
      </x:c>
      <x:c r="L784" s="14" t="n">
        <x:f>'Crosswalk'!C55</x:f>
        <x:v>0</x:v>
      </x:c>
      <x:c r="M784" s="14" t="n">
        <x:f>'Crosswalk'!D55</x:f>
        <x:v>0</x:v>
      </x:c>
      <x:c r="N784" s="14" t="n">
        <x:f>'Crosswalk'!E55</x:f>
        <x:v>0</x:v>
      </x:c>
      <x:c r="O784" s="14" t="n">
        <x:f>'Crosswalk'!F55</x:f>
        <x:v>1</x:v>
      </x:c>
      <x:c r="P784" s="14" t="n">
        <x:f>'Crosswalk'!G55</x:f>
        <x:v>0</x:v>
      </x:c>
      <x:c r="Q784" s="14" t="n">
        <x:f>'Crosswalk'!H55</x:f>
        <x:v>0</x:v>
      </x:c>
      <x:c r="R784" s="14" t="n">
        <x:f>'Crosswalk'!I55</x:f>
        <x:v>0</x:v>
      </x:c>
      <x:c r="S784" s="14" t="n">
        <x:f>'Crosswalk'!J55</x:f>
        <x:v>0</x:v>
      </x:c>
      <x:c r="T784" s="14" t="n">
        <x:f>'Crosswalk'!K55</x:f>
        <x:v>0</x:v>
      </x:c>
      <x:c r="U784" s="14" t="n">
        <x:f>'Crosswalk'!L55</x:f>
        <x:v>0</x:v>
      </x:c>
      <x:c r="V784" s="14" t="n">
        <x:f>'Crosswalk'!M55</x:f>
        <x:v>0</x:v>
      </x:c>
      <x:c r="W784" s="14" t="n">
        <x:f>'Crosswalk'!N55</x:f>
        <x:v>0</x:v>
      </x:c>
      <x:c r="X784" s="17" t="str">
        <x:v>LFS - National Labour Force Survey</x:v>
      </x:c>
      <x:c r="Y784" s="2" t="str"/>
      <x:c r="Z784" s="17" t="str">
        <x:v>Own-country 2024 division composition. Observed industry detail; within-group ratios only. Definitions may differ from ILO modelled margins.</x:v>
      </x:c>
      <x:c r="AA784" s="2" t="str"/>
      <x:c r="AB784" s="2" t="str">
        <x:v>https://rplumber.ilo.org/data/indicator?format=.csv.gz&amp;id=EMP_TEMP_SEX_EC2_NB_A</x:v>
      </x:c>
    </x:row>
    <x:row r="785" ht="48" customHeight="1">
      <x:c r="A785" s="13" t="str">
        <x:v>IDN</x:v>
      </x:c>
      <x:c r="B785" s="13" t="str">
        <x:v>K</x:v>
      </x:c>
      <x:c r="C785" s="13" t="str">
        <x:v>IDN</x:v>
      </x:c>
      <x:c r="D785" s="13" t="n">
        <x:v>2024</x:v>
      </x:c>
      <x:c r="E785" s="13" t="str">
        <x:v>EC2_ISIC4_K64</x:v>
      </x:c>
      <x:c r="F785" s="18" t="str">
        <x:v>Economic activity (ISIC-Rev.4), 2 digit level: 64 - Financial service activities, except insurance and pension funding</x:v>
      </x:c>
      <x:c r="G785" s="21" t="n">
        <x:v>1424.009</x:v>
      </x:c>
      <x:c r="H785" s="22" t="n">
        <x:v>1</x:v>
      </x:c>
      <x:c r="I785" s="21" t="n">
        <x:f>SUM(G785:G787)</x:f>
        <x:v>1674.504</x:v>
      </x:c>
      <x:c r="J785" s="22" t="n">
        <x:f>G785/I785*H785</x:f>
        <x:v>0.85040644871556</x:v>
      </x:c>
      <x:c r="K785" s="13" t="str">
        <x:v>ISIC4:64</x:v>
      </x:c>
      <x:c r="L785" s="15" t="n">
        <x:f>'Crosswalk'!C62</x:f>
        <x:v>0</x:v>
      </x:c>
      <x:c r="M785" s="15" t="n">
        <x:f>'Crosswalk'!D62</x:f>
        <x:v>0</x:v>
      </x:c>
      <x:c r="N785" s="15" t="n">
        <x:f>'Crosswalk'!E62</x:f>
        <x:v>0</x:v>
      </x:c>
      <x:c r="O785" s="15" t="n">
        <x:f>'Crosswalk'!F62</x:f>
        <x:v>0</x:v>
      </x:c>
      <x:c r="P785" s="15" t="n">
        <x:f>'Crosswalk'!G62</x:f>
        <x:v>0</x:v>
      </x:c>
      <x:c r="Q785" s="15" t="n">
        <x:f>'Crosswalk'!H62</x:f>
        <x:v>0</x:v>
      </x:c>
      <x:c r="R785" s="15" t="n">
        <x:f>'Crosswalk'!I62</x:f>
        <x:v>1</x:v>
      </x:c>
      <x:c r="S785" s="15" t="n">
        <x:f>'Crosswalk'!J62</x:f>
        <x:v>0</x:v>
      </x:c>
      <x:c r="T785" s="15" t="n">
        <x:f>'Crosswalk'!K62</x:f>
        <x:v>0</x:v>
      </x:c>
      <x:c r="U785" s="15" t="n">
        <x:f>'Crosswalk'!L62</x:f>
        <x:v>0</x:v>
      </x:c>
      <x:c r="V785" s="15" t="n">
        <x:f>'Crosswalk'!M62</x:f>
        <x:v>0</x:v>
      </x:c>
      <x:c r="W785" s="15" t="n">
        <x:f>'Crosswalk'!N62</x:f>
        <x:v>0</x:v>
      </x:c>
      <x:c r="X785" s="18" t="str">
        <x:v>LFS - National Labour Force Survey</x:v>
      </x:c>
      <x:c r="Y785" s="13" t="str"/>
      <x:c r="Z785" s="18" t="str">
        <x:v>Own-country 2024 division composition. Observed industry detail; within-group ratios only. Definitions may differ from ILO modelled margins.</x:v>
      </x:c>
      <x:c r="AA785" s="13" t="str"/>
      <x:c r="AB785" s="13" t="str">
        <x:v>https://rplumber.ilo.org/data/indicator?format=.csv.gz&amp;id=EMP_TEMP_SEX_EC2_NB_A</x:v>
      </x:c>
    </x:row>
    <x:row r="786" ht="48" customHeight="1">
      <x:c r="A786" s="2" t="str">
        <x:v>IDN</x:v>
      </x:c>
      <x:c r="B786" s="2" t="str">
        <x:v>K</x:v>
      </x:c>
      <x:c r="C786" s="2" t="str">
        <x:v>IDN</x:v>
      </x:c>
      <x:c r="D786" s="2" t="n">
        <x:v>2024</x:v>
      </x:c>
      <x:c r="E786" s="2" t="str">
        <x:v>EC2_ISIC4_K65</x:v>
      </x:c>
      <x:c r="F786" s="17" t="str">
        <x:v>Economic activity (ISIC-Rev.4), 2 digit level: 65 - Insurance, reinsurance and pension funding, except compulsory social security</x:v>
      </x:c>
      <x:c r="G786" s="19" t="n">
        <x:v>121.139</x:v>
      </x:c>
      <x:c r="H786" s="20" t="n">
        <x:v>1</x:v>
      </x:c>
      <x:c r="I786" s="19" t="n">
        <x:f>SUM(G785:G787)</x:f>
        <x:v>1674.504</x:v>
      </x:c>
      <x:c r="J786" s="20" t="n">
        <x:f>G786/I786*H786</x:f>
        <x:v>0.07234321327390081</x:v>
      </x:c>
      <x:c r="K786" s="2" t="str">
        <x:v>ISIC4:65</x:v>
      </x:c>
      <x:c r="L786" s="14" t="n">
        <x:f>'Crosswalk'!C63</x:f>
        <x:v>0</x:v>
      </x:c>
      <x:c r="M786" s="14" t="n">
        <x:f>'Crosswalk'!D63</x:f>
        <x:v>0</x:v>
      </x:c>
      <x:c r="N786" s="14" t="n">
        <x:f>'Crosswalk'!E63</x:f>
        <x:v>0</x:v>
      </x:c>
      <x:c r="O786" s="14" t="n">
        <x:f>'Crosswalk'!F63</x:f>
        <x:v>0</x:v>
      </x:c>
      <x:c r="P786" s="14" t="n">
        <x:f>'Crosswalk'!G63</x:f>
        <x:v>0</x:v>
      </x:c>
      <x:c r="Q786" s="14" t="n">
        <x:f>'Crosswalk'!H63</x:f>
        <x:v>0</x:v>
      </x:c>
      <x:c r="R786" s="14" t="n">
        <x:f>'Crosswalk'!I63</x:f>
        <x:v>1</x:v>
      </x:c>
      <x:c r="S786" s="14" t="n">
        <x:f>'Crosswalk'!J63</x:f>
        <x:v>0</x:v>
      </x:c>
      <x:c r="T786" s="14" t="n">
        <x:f>'Crosswalk'!K63</x:f>
        <x:v>0</x:v>
      </x:c>
      <x:c r="U786" s="14" t="n">
        <x:f>'Crosswalk'!L63</x:f>
        <x:v>0</x:v>
      </x:c>
      <x:c r="V786" s="14" t="n">
        <x:f>'Crosswalk'!M63</x:f>
        <x:v>0</x:v>
      </x:c>
      <x:c r="W786" s="14" t="n">
        <x:f>'Crosswalk'!N63</x:f>
        <x:v>0</x:v>
      </x:c>
      <x:c r="X786" s="17" t="str">
        <x:v>LFS - National Labour Force Survey</x:v>
      </x:c>
      <x:c r="Y786" s="2" t="str"/>
      <x:c r="Z786" s="17" t="str">
        <x:v>Own-country 2024 division composition. Observed industry detail; within-group ratios only. Definitions may differ from ILO modelled margins.</x:v>
      </x:c>
      <x:c r="AA786" s="2" t="str"/>
      <x:c r="AB786" s="2" t="str">
        <x:v>https://rplumber.ilo.org/data/indicator?format=.csv.gz&amp;id=EMP_TEMP_SEX_EC2_NB_A</x:v>
      </x:c>
    </x:row>
    <x:row r="787" ht="48" customHeight="1">
      <x:c r="A787" s="13" t="str">
        <x:v>IDN</x:v>
      </x:c>
      <x:c r="B787" s="13" t="str">
        <x:v>K</x:v>
      </x:c>
      <x:c r="C787" s="13" t="str">
        <x:v>IDN</x:v>
      </x:c>
      <x:c r="D787" s="13" t="n">
        <x:v>2024</x:v>
      </x:c>
      <x:c r="E787" s="13" t="str">
        <x:v>EC2_ISIC4_K66</x:v>
      </x:c>
      <x:c r="F787" s="18" t="str">
        <x:v>Economic activity (ISIC-Rev.4), 2 digit level: 66 - Activities auxiliary to financial service and insurance activities</x:v>
      </x:c>
      <x:c r="G787" s="21" t="n">
        <x:v>129.356</x:v>
      </x:c>
      <x:c r="H787" s="22" t="n">
        <x:v>1</x:v>
      </x:c>
      <x:c r="I787" s="21" t="n">
        <x:f>SUM(G785:G787)</x:f>
        <x:v>1674.504</x:v>
      </x:c>
      <x:c r="J787" s="22" t="n">
        <x:f>G787/I787*H787</x:f>
        <x:v>0.07725033801053924</x:v>
      </x:c>
      <x:c r="K787" s="13" t="str">
        <x:v>ISIC4:66</x:v>
      </x:c>
      <x:c r="L787" s="15" t="n">
        <x:f>'Crosswalk'!C64</x:f>
        <x:v>0</x:v>
      </x:c>
      <x:c r="M787" s="15" t="n">
        <x:f>'Crosswalk'!D64</x:f>
        <x:v>0</x:v>
      </x:c>
      <x:c r="N787" s="15" t="n">
        <x:f>'Crosswalk'!E64</x:f>
        <x:v>0</x:v>
      </x:c>
      <x:c r="O787" s="15" t="n">
        <x:f>'Crosswalk'!F64</x:f>
        <x:v>0</x:v>
      </x:c>
      <x:c r="P787" s="15" t="n">
        <x:f>'Crosswalk'!G64</x:f>
        <x:v>0</x:v>
      </x:c>
      <x:c r="Q787" s="15" t="n">
        <x:f>'Crosswalk'!H64</x:f>
        <x:v>0</x:v>
      </x:c>
      <x:c r="R787" s="15" t="n">
        <x:f>'Crosswalk'!I64</x:f>
        <x:v>1</x:v>
      </x:c>
      <x:c r="S787" s="15" t="n">
        <x:f>'Crosswalk'!J64</x:f>
        <x:v>0</x:v>
      </x:c>
      <x:c r="T787" s="15" t="n">
        <x:f>'Crosswalk'!K64</x:f>
        <x:v>0</x:v>
      </x:c>
      <x:c r="U787" s="15" t="n">
        <x:f>'Crosswalk'!L64</x:f>
        <x:v>0</x:v>
      </x:c>
      <x:c r="V787" s="15" t="n">
        <x:f>'Crosswalk'!M64</x:f>
        <x:v>0</x:v>
      </x:c>
      <x:c r="W787" s="15" t="n">
        <x:f>'Crosswalk'!N64</x:f>
        <x:v>0</x:v>
      </x:c>
      <x:c r="X787" s="18" t="str">
        <x:v>LFS - National Labour Force Survey</x:v>
      </x:c>
      <x:c r="Y787" s="13" t="str"/>
      <x:c r="Z787" s="18" t="str">
        <x:v>Own-country 2024 division composition. Observed industry detail; within-group ratios only. Definitions may differ from ILO modelled margins.</x:v>
      </x:c>
      <x:c r="AA787" s="13" t="str"/>
      <x:c r="AB787" s="13" t="str">
        <x:v>https://rplumber.ilo.org/data/indicator?format=.csv.gz&amp;id=EMP_TEMP_SEX_EC2_NB_A</x:v>
      </x:c>
    </x:row>
    <x:row r="788" ht="48" customHeight="1">
      <x:c r="A788" s="2" t="str">
        <x:v>IDN</x:v>
      </x:c>
      <x:c r="B788" s="2" t="str">
        <x:v>LMN</x:v>
      </x:c>
      <x:c r="C788" s="2" t="str">
        <x:v>IDN</x:v>
      </x:c>
      <x:c r="D788" s="2" t="n">
        <x:v>2024</x:v>
      </x:c>
      <x:c r="E788" s="2" t="str">
        <x:v>EC2_ISIC4_L68</x:v>
      </x:c>
      <x:c r="F788" s="17" t="str">
        <x:v>Economic activity (ISIC-Rev.4), 2 digit level: 68 - Real estate activities</x:v>
      </x:c>
      <x:c r="G788" s="19" t="n">
        <x:v>519.425</x:v>
      </x:c>
      <x:c r="H788" s="20" t="n">
        <x:v>1</x:v>
      </x:c>
      <x:c r="I788" s="19" t="n">
        <x:f>SUM(G788:G801)</x:f>
        <x:v>2848.612</x:v>
      </x:c>
      <x:c r="J788" s="20" t="n">
        <x:f>G788/I788*H788</x:f>
        <x:v>0.18234319029759052</x:v>
      </x:c>
      <x:c r="K788" s="2" t="str">
        <x:v>ISIC4:68</x:v>
      </x:c>
      <x:c r="L788" s="14" t="n">
        <x:f>'Crosswalk'!C65</x:f>
        <x:v>0</x:v>
      </x:c>
      <x:c r="M788" s="14" t="n">
        <x:f>'Crosswalk'!D65</x:f>
        <x:v>0</x:v>
      </x:c>
      <x:c r="N788" s="14" t="n">
        <x:f>'Crosswalk'!E65</x:f>
        <x:v>0</x:v>
      </x:c>
      <x:c r="O788" s="14" t="n">
        <x:f>'Crosswalk'!F65</x:f>
        <x:v>0</x:v>
      </x:c>
      <x:c r="P788" s="14" t="n">
        <x:f>'Crosswalk'!G65</x:f>
        <x:v>0</x:v>
      </x:c>
      <x:c r="Q788" s="14" t="n">
        <x:f>'Crosswalk'!H65</x:f>
        <x:v>0</x:v>
      </x:c>
      <x:c r="R788" s="14" t="n">
        <x:f>'Crosswalk'!I65</x:f>
        <x:v>0</x:v>
      </x:c>
      <x:c r="S788" s="14" t="n">
        <x:f>'Crosswalk'!J65</x:f>
        <x:v>0</x:v>
      </x:c>
      <x:c r="T788" s="14" t="n">
        <x:f>'Crosswalk'!K65</x:f>
        <x:v>0</x:v>
      </x:c>
      <x:c r="U788" s="14" t="n">
        <x:f>'Crosswalk'!L65</x:f>
        <x:v>0</x:v>
      </x:c>
      <x:c r="V788" s="14" t="n">
        <x:f>'Crosswalk'!M65</x:f>
        <x:v>1</x:v>
      </x:c>
      <x:c r="W788" s="14" t="n">
        <x:f>'Crosswalk'!N65</x:f>
        <x:v>0</x:v>
      </x:c>
      <x:c r="X788" s="17" t="str">
        <x:v>LFS - National Labour Force Survey</x:v>
      </x:c>
      <x:c r="Y788" s="2" t="str"/>
      <x:c r="Z788" s="17" t="str">
        <x:v>Own-country 2024 division composition. Observed industry detail; within-group ratios only. Definitions may differ from ILO modelled margins.</x:v>
      </x:c>
      <x:c r="AA788" s="2" t="str"/>
      <x:c r="AB788" s="2" t="str">
        <x:v>https://rplumber.ilo.org/data/indicator?format=.csv.gz&amp;id=EMP_TEMP_SEX_EC2_NB_A</x:v>
      </x:c>
    </x:row>
    <x:row r="789" ht="48" customHeight="1">
      <x:c r="A789" s="13" t="str">
        <x:v>IDN</x:v>
      </x:c>
      <x:c r="B789" s="13" t="str">
        <x:v>LMN</x:v>
      </x:c>
      <x:c r="C789" s="13" t="str">
        <x:v>IDN</x:v>
      </x:c>
      <x:c r="D789" s="13" t="n">
        <x:v>2024</x:v>
      </x:c>
      <x:c r="E789" s="13" t="str">
        <x:v>EC2_ISIC4_M69</x:v>
      </x:c>
      <x:c r="F789" s="18" t="str">
        <x:v>Economic activity (ISIC-Rev.4), 2 digit level: 69 - Legal and accounting activities</x:v>
      </x:c>
      <x:c r="G789" s="21" t="n">
        <x:v>205.727</x:v>
      </x:c>
      <x:c r="H789" s="22" t="n">
        <x:v>1</x:v>
      </x:c>
      <x:c r="I789" s="21" t="n">
        <x:f>SUM(G788:G801)</x:f>
        <x:v>2848.612</x:v>
      </x:c>
      <x:c r="J789" s="22" t="n">
        <x:f>G789/I789*H789</x:f>
        <x:v>0.0722200847289838</x:v>
      </x:c>
      <x:c r="K789" s="13" t="str">
        <x:v>ISIC4:69</x:v>
      </x:c>
      <x:c r="L789" s="15" t="n">
        <x:f>'Crosswalk'!C66</x:f>
        <x:v>0</x:v>
      </x:c>
      <x:c r="M789" s="15" t="n">
        <x:f>'Crosswalk'!D66</x:f>
        <x:v>0</x:v>
      </x:c>
      <x:c r="N789" s="15" t="n">
        <x:f>'Crosswalk'!E66</x:f>
        <x:v>1</x:v>
      </x:c>
      <x:c r="O789" s="15" t="n">
        <x:f>'Crosswalk'!F66</x:f>
        <x:v>0</x:v>
      </x:c>
      <x:c r="P789" s="15" t="n">
        <x:f>'Crosswalk'!G66</x:f>
        <x:v>0</x:v>
      </x:c>
      <x:c r="Q789" s="15" t="n">
        <x:f>'Crosswalk'!H66</x:f>
        <x:v>0</x:v>
      </x:c>
      <x:c r="R789" s="15" t="n">
        <x:f>'Crosswalk'!I66</x:f>
        <x:v>0</x:v>
      </x:c>
      <x:c r="S789" s="15" t="n">
        <x:f>'Crosswalk'!J66</x:f>
        <x:v>0</x:v>
      </x:c>
      <x:c r="T789" s="15" t="n">
        <x:f>'Crosswalk'!K66</x:f>
        <x:v>0</x:v>
      </x:c>
      <x:c r="U789" s="15" t="n">
        <x:f>'Crosswalk'!L66</x:f>
        <x:v>0</x:v>
      </x:c>
      <x:c r="V789" s="15" t="n">
        <x:f>'Crosswalk'!M66</x:f>
        <x:v>0</x:v>
      </x:c>
      <x:c r="W789" s="15" t="n">
        <x:f>'Crosswalk'!N66</x:f>
        <x:v>0</x:v>
      </x:c>
      <x:c r="X789" s="18" t="str">
        <x:v>LFS - National Labour Force Survey</x:v>
      </x:c>
      <x:c r="Y789" s="13" t="str"/>
      <x:c r="Z789" s="18" t="str">
        <x:v>Own-country 2024 division composition. Observed industry detail; within-group ratios only. Definitions may differ from ILO modelled margins.</x:v>
      </x:c>
      <x:c r="AA789" s="13" t="str"/>
      <x:c r="AB789" s="13" t="str">
        <x:v>https://rplumber.ilo.org/data/indicator?format=.csv.gz&amp;id=EMP_TEMP_SEX_EC2_NB_A</x:v>
      </x:c>
    </x:row>
    <x:row r="790" ht="48" customHeight="1">
      <x:c r="A790" s="2" t="str">
        <x:v>IDN</x:v>
      </x:c>
      <x:c r="B790" s="2" t="str">
        <x:v>LMN</x:v>
      </x:c>
      <x:c r="C790" s="2" t="str">
        <x:v>IDN</x:v>
      </x:c>
      <x:c r="D790" s="2" t="n">
        <x:v>2024</x:v>
      </x:c>
      <x:c r="E790" s="2" t="str">
        <x:v>EC2_ISIC4_M70</x:v>
      </x:c>
      <x:c r="F790" s="17" t="str">
        <x:v>Economic activity (ISIC-Rev.4), 2 digit level: 70 - Activities of head offices; management consultancy activities</x:v>
      </x:c>
      <x:c r="G790" s="19" t="n">
        <x:v>48.422</x:v>
      </x:c>
      <x:c r="H790" s="20" t="n">
        <x:v>1</x:v>
      </x:c>
      <x:c r="I790" s="19" t="n">
        <x:f>SUM(G788:G801)</x:f>
        <x:v>2848.612</x:v>
      </x:c>
      <x:c r="J790" s="20" t="n">
        <x:f>G790/I790*H790</x:f>
        <x:v>0.01699845398390514</x:v>
      </x:c>
      <x:c r="K790" s="2" t="str">
        <x:v>ISIC4:70</x:v>
      </x:c>
      <x:c r="L790" s="14" t="n">
        <x:f>'Crosswalk'!C67</x:f>
        <x:v>0</x:v>
      </x:c>
      <x:c r="M790" s="14" t="n">
        <x:f>'Crosswalk'!D67</x:f>
        <x:v>0</x:v>
      </x:c>
      <x:c r="N790" s="14" t="n">
        <x:f>'Crosswalk'!E67</x:f>
        <x:v>1</x:v>
      </x:c>
      <x:c r="O790" s="14" t="n">
        <x:f>'Crosswalk'!F67</x:f>
        <x:v>0</x:v>
      </x:c>
      <x:c r="P790" s="14" t="n">
        <x:f>'Crosswalk'!G67</x:f>
        <x:v>0</x:v>
      </x:c>
      <x:c r="Q790" s="14" t="n">
        <x:f>'Crosswalk'!H67</x:f>
        <x:v>0</x:v>
      </x:c>
      <x:c r="R790" s="14" t="n">
        <x:f>'Crosswalk'!I67</x:f>
        <x:v>0</x:v>
      </x:c>
      <x:c r="S790" s="14" t="n">
        <x:f>'Crosswalk'!J67</x:f>
        <x:v>0</x:v>
      </x:c>
      <x:c r="T790" s="14" t="n">
        <x:f>'Crosswalk'!K67</x:f>
        <x:v>0</x:v>
      </x:c>
      <x:c r="U790" s="14" t="n">
        <x:f>'Crosswalk'!L67</x:f>
        <x:v>0</x:v>
      </x:c>
      <x:c r="V790" s="14" t="n">
        <x:f>'Crosswalk'!M67</x:f>
        <x:v>0</x:v>
      </x:c>
      <x:c r="W790" s="14" t="n">
        <x:f>'Crosswalk'!N67</x:f>
        <x:v>0</x:v>
      </x:c>
      <x:c r="X790" s="17" t="str">
        <x:v>LFS - National Labour Force Survey</x:v>
      </x:c>
      <x:c r="Y790" s="2" t="str"/>
      <x:c r="Z790" s="17" t="str">
        <x:v>Own-country 2024 division composition. Observed industry detail; within-group ratios only. Definitions may differ from ILO modelled margins.</x:v>
      </x:c>
      <x:c r="AA790" s="2" t="str"/>
      <x:c r="AB790" s="2" t="str">
        <x:v>https://rplumber.ilo.org/data/indicator?format=.csv.gz&amp;id=EMP_TEMP_SEX_EC2_NB_A</x:v>
      </x:c>
    </x:row>
    <x:row r="791" ht="48" customHeight="1">
      <x:c r="A791" s="13" t="str">
        <x:v>IDN</x:v>
      </x:c>
      <x:c r="B791" s="13" t="str">
        <x:v>LMN</x:v>
      </x:c>
      <x:c r="C791" s="13" t="str">
        <x:v>IDN</x:v>
      </x:c>
      <x:c r="D791" s="13" t="n">
        <x:v>2024</x:v>
      </x:c>
      <x:c r="E791" s="13" t="str">
        <x:v>EC2_ISIC4_M71</x:v>
      </x:c>
      <x:c r="F791" s="18" t="str">
        <x:v>Economic activity (ISIC-Rev.4), 2 digit level: 71 - Architectural and engineering activities; technical testing and analysis</x:v>
      </x:c>
      <x:c r="G791" s="21" t="n">
        <x:v>101.501</x:v>
      </x:c>
      <x:c r="H791" s="22" t="n">
        <x:v>1</x:v>
      </x:c>
      <x:c r="I791" s="21" t="n">
        <x:f>SUM(G788:G801)</x:f>
        <x:v>2848.612</x:v>
      </x:c>
      <x:c r="J791" s="22" t="n">
        <x:f>G791/I791*H791</x:f>
        <x:v>0.035631739247043825</x:v>
      </x:c>
      <x:c r="K791" s="13" t="str">
        <x:v>ISIC4:71</x:v>
      </x:c>
      <x:c r="L791" s="15" t="n">
        <x:f>'Crosswalk'!C68</x:f>
        <x:v>0</x:v>
      </x:c>
      <x:c r="M791" s="15" t="n">
        <x:f>'Crosswalk'!D68</x:f>
        <x:v>0</x:v>
      </x:c>
      <x:c r="N791" s="15" t="n">
        <x:f>'Crosswalk'!E68</x:f>
        <x:v>1</x:v>
      </x:c>
      <x:c r="O791" s="15" t="n">
        <x:f>'Crosswalk'!F68</x:f>
        <x:v>0</x:v>
      </x:c>
      <x:c r="P791" s="15" t="n">
        <x:f>'Crosswalk'!G68</x:f>
        <x:v>0</x:v>
      </x:c>
      <x:c r="Q791" s="15" t="n">
        <x:f>'Crosswalk'!H68</x:f>
        <x:v>0</x:v>
      </x:c>
      <x:c r="R791" s="15" t="n">
        <x:f>'Crosswalk'!I68</x:f>
        <x:v>0</x:v>
      </x:c>
      <x:c r="S791" s="15" t="n">
        <x:f>'Crosswalk'!J68</x:f>
        <x:v>0</x:v>
      </x:c>
      <x:c r="T791" s="15" t="n">
        <x:f>'Crosswalk'!K68</x:f>
        <x:v>0</x:v>
      </x:c>
      <x:c r="U791" s="15" t="n">
        <x:f>'Crosswalk'!L68</x:f>
        <x:v>0</x:v>
      </x:c>
      <x:c r="V791" s="15" t="n">
        <x:f>'Crosswalk'!M68</x:f>
        <x:v>0</x:v>
      </x:c>
      <x:c r="W791" s="15" t="n">
        <x:f>'Crosswalk'!N68</x:f>
        <x:v>0</x:v>
      </x:c>
      <x:c r="X791" s="18" t="str">
        <x:v>LFS - National Labour Force Survey</x:v>
      </x:c>
      <x:c r="Y791" s="13" t="str"/>
      <x:c r="Z791" s="18" t="str">
        <x:v>Own-country 2024 division composition. Observed industry detail; within-group ratios only. Definitions may differ from ILO modelled margins.</x:v>
      </x:c>
      <x:c r="AA791" s="13" t="str"/>
      <x:c r="AB791" s="13" t="str">
        <x:v>https://rplumber.ilo.org/data/indicator?format=.csv.gz&amp;id=EMP_TEMP_SEX_EC2_NB_A</x:v>
      </x:c>
    </x:row>
    <x:row r="792" ht="48" customHeight="1">
      <x:c r="A792" s="2" t="str">
        <x:v>IDN</x:v>
      </x:c>
      <x:c r="B792" s="2" t="str">
        <x:v>LMN</x:v>
      </x:c>
      <x:c r="C792" s="2" t="str">
        <x:v>IDN</x:v>
      </x:c>
      <x:c r="D792" s="2" t="n">
        <x:v>2024</x:v>
      </x:c>
      <x:c r="E792" s="2" t="str">
        <x:v>EC2_ISIC4_M72</x:v>
      </x:c>
      <x:c r="F792" s="17" t="str">
        <x:v>Economic activity (ISIC-Rev.4), 2 digit level: 72 - Scientific research and development</x:v>
      </x:c>
      <x:c r="G792" s="19" t="n">
        <x:v>14.414</x:v>
      </x:c>
      <x:c r="H792" s="20" t="n">
        <x:v>1</x:v>
      </x:c>
      <x:c r="I792" s="19" t="n">
        <x:f>SUM(G788:G801)</x:f>
        <x:v>2848.612</x:v>
      </x:c>
      <x:c r="J792" s="20" t="n">
        <x:f>G792/I792*H792</x:f>
        <x:v>0.005060008172401155</x:v>
      </x:c>
      <x:c r="K792" s="2" t="str">
        <x:v>ISIC4:72</x:v>
      </x:c>
      <x:c r="L792" s="14" t="n">
        <x:f>'Crosswalk'!C69</x:f>
        <x:v>0</x:v>
      </x:c>
      <x:c r="M792" s="14" t="n">
        <x:f>'Crosswalk'!D69</x:f>
        <x:v>0</x:v>
      </x:c>
      <x:c r="N792" s="14" t="n">
        <x:f>'Crosswalk'!E69</x:f>
        <x:v>0.5</x:v>
      </x:c>
      <x:c r="O792" s="14" t="n">
        <x:f>'Crosswalk'!F69</x:f>
        <x:v>0</x:v>
      </x:c>
      <x:c r="P792" s="14" t="n">
        <x:f>'Crosswalk'!G69</x:f>
        <x:v>0</x:v>
      </x:c>
      <x:c r="Q792" s="14" t="n">
        <x:f>'Crosswalk'!H69</x:f>
        <x:v>0.35</x:v>
      </x:c>
      <x:c r="R792" s="14" t="n">
        <x:f>'Crosswalk'!I69</x:f>
        <x:v>0</x:v>
      </x:c>
      <x:c r="S792" s="14" t="n">
        <x:f>'Crosswalk'!J69</x:f>
        <x:v>0.15</x:v>
      </x:c>
      <x:c r="T792" s="14" t="n">
        <x:f>'Crosswalk'!K69</x:f>
        <x:v>0</x:v>
      </x:c>
      <x:c r="U792" s="14" t="n">
        <x:f>'Crosswalk'!L69</x:f>
        <x:v>0</x:v>
      </x:c>
      <x:c r="V792" s="14" t="n">
        <x:f>'Crosswalk'!M69</x:f>
        <x:v>0</x:v>
      </x:c>
      <x:c r="W792" s="14" t="n">
        <x:f>'Crosswalk'!N69</x:f>
        <x:v>0</x:v>
      </x:c>
      <x:c r="X792" s="17" t="str">
        <x:v>LFS - National Labour Force Survey</x:v>
      </x:c>
      <x:c r="Y792" s="2" t="str"/>
      <x:c r="Z792" s="17" t="str">
        <x:v>Own-country 2024 division composition. Observed industry detail; within-group ratios only. Definitions may differ from ILO modelled margins.</x:v>
      </x:c>
      <x:c r="AA792" s="2" t="str"/>
      <x:c r="AB792" s="2" t="str">
        <x:v>https://rplumber.ilo.org/data/indicator?format=.csv.gz&amp;id=EMP_TEMP_SEX_EC2_NB_A</x:v>
      </x:c>
    </x:row>
    <x:row r="793" ht="48" customHeight="1">
      <x:c r="A793" s="13" t="str">
        <x:v>IDN</x:v>
      </x:c>
      <x:c r="B793" s="13" t="str">
        <x:v>LMN</x:v>
      </x:c>
      <x:c r="C793" s="13" t="str">
        <x:v>IDN</x:v>
      </x:c>
      <x:c r="D793" s="13" t="n">
        <x:v>2024</x:v>
      </x:c>
      <x:c r="E793" s="13" t="str">
        <x:v>EC2_ISIC4_M73</x:v>
      </x:c>
      <x:c r="F793" s="18" t="str">
        <x:v>Economic activity (ISIC-Rev.4), 2 digit level: 73 - Advertising and market research</x:v>
      </x:c>
      <x:c r="G793" s="21" t="n">
        <x:v>28.989</x:v>
      </x:c>
      <x:c r="H793" s="22" t="n">
        <x:v>1</x:v>
      </x:c>
      <x:c r="I793" s="21" t="n">
        <x:f>SUM(G788:G801)</x:f>
        <x:v>2848.612</x:v>
      </x:c>
      <x:c r="J793" s="22" t="n">
        <x:f>G793/I793*H793</x:f>
        <x:v>0.010176535098497093</x:v>
      </x:c>
      <x:c r="K793" s="13" t="str">
        <x:v>ISIC4:73</x:v>
      </x:c>
      <x:c r="L793" s="15" t="n">
        <x:f>'Crosswalk'!C70</x:f>
        <x:v>0</x:v>
      </x:c>
      <x:c r="M793" s="15" t="n">
        <x:f>'Crosswalk'!D70</x:f>
        <x:v>0</x:v>
      </x:c>
      <x:c r="N793" s="15" t="n">
        <x:f>'Crosswalk'!E70</x:f>
        <x:v>0</x:v>
      </x:c>
      <x:c r="O793" s="15" t="n">
        <x:f>'Crosswalk'!F70</x:f>
        <x:v>0</x:v>
      </x:c>
      <x:c r="P793" s="15" t="n">
        <x:f>'Crosswalk'!G70</x:f>
        <x:v>0</x:v>
      </x:c>
      <x:c r="Q793" s="15" t="n">
        <x:f>'Crosswalk'!H70</x:f>
        <x:v>0</x:v>
      </x:c>
      <x:c r="R793" s="15" t="n">
        <x:f>'Crosswalk'!I70</x:f>
        <x:v>0</x:v>
      </x:c>
      <x:c r="S793" s="15" t="n">
        <x:f>'Crosswalk'!J70</x:f>
        <x:v>0</x:v>
      </x:c>
      <x:c r="T793" s="15" t="n">
        <x:f>'Crosswalk'!K70</x:f>
        <x:v>1</x:v>
      </x:c>
      <x:c r="U793" s="15" t="n">
        <x:f>'Crosswalk'!L70</x:f>
        <x:v>0</x:v>
      </x:c>
      <x:c r="V793" s="15" t="n">
        <x:f>'Crosswalk'!M70</x:f>
        <x:v>0</x:v>
      </x:c>
      <x:c r="W793" s="15" t="n">
        <x:f>'Crosswalk'!N70</x:f>
        <x:v>0</x:v>
      </x:c>
      <x:c r="X793" s="18" t="str">
        <x:v>LFS - National Labour Force Survey</x:v>
      </x:c>
      <x:c r="Y793" s="13" t="str"/>
      <x:c r="Z793" s="18" t="str">
        <x:v>Own-country 2024 division composition. Observed industry detail; within-group ratios only. Definitions may differ from ILO modelled margins.</x:v>
      </x:c>
      <x:c r="AA793" s="13" t="str"/>
      <x:c r="AB793" s="13" t="str">
        <x:v>https://rplumber.ilo.org/data/indicator?format=.csv.gz&amp;id=EMP_TEMP_SEX_EC2_NB_A</x:v>
      </x:c>
    </x:row>
    <x:row r="794" ht="48" customHeight="1">
      <x:c r="A794" s="2" t="str">
        <x:v>IDN</x:v>
      </x:c>
      <x:c r="B794" s="2" t="str">
        <x:v>LMN</x:v>
      </x:c>
      <x:c r="C794" s="2" t="str">
        <x:v>IDN</x:v>
      </x:c>
      <x:c r="D794" s="2" t="n">
        <x:v>2024</x:v>
      </x:c>
      <x:c r="E794" s="2" t="str">
        <x:v>EC2_ISIC4_M74</x:v>
      </x:c>
      <x:c r="F794" s="17" t="str">
        <x:v>Economic activity (ISIC-Rev.4), 2 digit level: 74 - Other professional, scientific and technical activities</x:v>
      </x:c>
      <x:c r="G794" s="19" t="n">
        <x:v>267.188</x:v>
      </x:c>
      <x:c r="H794" s="20" t="n">
        <x:v>1</x:v>
      </x:c>
      <x:c r="I794" s="19" t="n">
        <x:f>SUM(G788:G801)</x:f>
        <x:v>2848.612</x:v>
      </x:c>
      <x:c r="J794" s="20" t="n">
        <x:f>G794/I794*H794</x:f>
        <x:v>0.09379585566584708</x:v>
      </x:c>
      <x:c r="K794" s="2" t="str">
        <x:v>ISIC4:74</x:v>
      </x:c>
      <x:c r="L794" s="14" t="n">
        <x:f>'Crosswalk'!C71</x:f>
        <x:v>0</x:v>
      </x:c>
      <x:c r="M794" s="14" t="n">
        <x:f>'Crosswalk'!D71</x:f>
        <x:v>0</x:v>
      </x:c>
      <x:c r="N794" s="14" t="n">
        <x:f>'Crosswalk'!E71</x:f>
        <x:v>0.8</x:v>
      </x:c>
      <x:c r="O794" s="14" t="n">
        <x:f>'Crosswalk'!F71</x:f>
        <x:v>0.2</x:v>
      </x:c>
      <x:c r="P794" s="14" t="n">
        <x:f>'Crosswalk'!G71</x:f>
        <x:v>0</x:v>
      </x:c>
      <x:c r="Q794" s="14" t="n">
        <x:f>'Crosswalk'!H71</x:f>
        <x:v>0</x:v>
      </x:c>
      <x:c r="R794" s="14" t="n">
        <x:f>'Crosswalk'!I71</x:f>
        <x:v>0</x:v>
      </x:c>
      <x:c r="S794" s="14" t="n">
        <x:f>'Crosswalk'!J71</x:f>
        <x:v>0</x:v>
      </x:c>
      <x:c r="T794" s="14" t="n">
        <x:f>'Crosswalk'!K71</x:f>
        <x:v>0</x:v>
      </x:c>
      <x:c r="U794" s="14" t="n">
        <x:f>'Crosswalk'!L71</x:f>
        <x:v>0</x:v>
      </x:c>
      <x:c r="V794" s="14" t="n">
        <x:f>'Crosswalk'!M71</x:f>
        <x:v>0</x:v>
      </x:c>
      <x:c r="W794" s="14" t="n">
        <x:f>'Crosswalk'!N71</x:f>
        <x:v>0</x:v>
      </x:c>
      <x:c r="X794" s="17" t="str">
        <x:v>LFS - National Labour Force Survey</x:v>
      </x:c>
      <x:c r="Y794" s="2" t="str"/>
      <x:c r="Z794" s="17" t="str">
        <x:v>Own-country 2024 division composition. Observed industry detail; within-group ratios only. Definitions may differ from ILO modelled margins.</x:v>
      </x:c>
      <x:c r="AA794" s="2" t="str"/>
      <x:c r="AB794" s="2" t="str">
        <x:v>https://rplumber.ilo.org/data/indicator?format=.csv.gz&amp;id=EMP_TEMP_SEX_EC2_NB_A</x:v>
      </x:c>
    </x:row>
    <x:row r="795" ht="48" customHeight="1">
      <x:c r="A795" s="13" t="str">
        <x:v>IDN</x:v>
      </x:c>
      <x:c r="B795" s="13" t="str">
        <x:v>LMN</x:v>
      </x:c>
      <x:c r="C795" s="13" t="str">
        <x:v>IDN</x:v>
      </x:c>
      <x:c r="D795" s="13" t="n">
        <x:v>2024</x:v>
      </x:c>
      <x:c r="E795" s="13" t="str">
        <x:v>EC2_ISIC4_M75</x:v>
      </x:c>
      <x:c r="F795" s="18" t="str">
        <x:v>Economic activity (ISIC-Rev.4), 2 digit level: 75 - Veterinary activities</x:v>
      </x:c>
      <x:c r="G795" s="21" t="n">
        <x:v>8.477</x:v>
      </x:c>
      <x:c r="H795" s="22" t="n">
        <x:v>1</x:v>
      </x:c>
      <x:c r="I795" s="21" t="n">
        <x:f>SUM(G788:G801)</x:f>
        <x:v>2848.612</x:v>
      </x:c>
      <x:c r="J795" s="22" t="n">
        <x:f>G795/I795*H795</x:f>
        <x:v>0.0029758352488861244</x:v>
      </x:c>
      <x:c r="K795" s="13" t="str">
        <x:v>ISIC4:75</x:v>
      </x:c>
      <x:c r="L795" s="15" t="n">
        <x:f>'Crosswalk'!C72</x:f>
        <x:v>0</x:v>
      </x:c>
      <x:c r="M795" s="15" t="n">
        <x:f>'Crosswalk'!D72</x:f>
        <x:v>0</x:v>
      </x:c>
      <x:c r="N795" s="15" t="n">
        <x:f>'Crosswalk'!E72</x:f>
        <x:v>0</x:v>
      </x:c>
      <x:c r="O795" s="15" t="n">
        <x:f>'Crosswalk'!F72</x:f>
        <x:v>0</x:v>
      </x:c>
      <x:c r="P795" s="15" t="n">
        <x:f>'Crosswalk'!G72</x:f>
        <x:v>0</x:v>
      </x:c>
      <x:c r="Q795" s="15" t="n">
        <x:f>'Crosswalk'!H72</x:f>
        <x:v>1</x:v>
      </x:c>
      <x:c r="R795" s="15" t="n">
        <x:f>'Crosswalk'!I72</x:f>
        <x:v>0</x:v>
      </x:c>
      <x:c r="S795" s="15" t="n">
        <x:f>'Crosswalk'!J72</x:f>
        <x:v>0</x:v>
      </x:c>
      <x:c r="T795" s="15" t="n">
        <x:f>'Crosswalk'!K72</x:f>
        <x:v>0</x:v>
      </x:c>
      <x:c r="U795" s="15" t="n">
        <x:f>'Crosswalk'!L72</x:f>
        <x:v>0</x:v>
      </x:c>
      <x:c r="V795" s="15" t="n">
        <x:f>'Crosswalk'!M72</x:f>
        <x:v>0</x:v>
      </x:c>
      <x:c r="W795" s="15" t="n">
        <x:f>'Crosswalk'!N72</x:f>
        <x:v>0</x:v>
      </x:c>
      <x:c r="X795" s="18" t="str">
        <x:v>LFS - National Labour Force Survey</x:v>
      </x:c>
      <x:c r="Y795" s="13" t="str"/>
      <x:c r="Z795" s="18" t="str">
        <x:v>Own-country 2024 division composition. Observed industry detail; within-group ratios only. Definitions may differ from ILO modelled margins.</x:v>
      </x:c>
      <x:c r="AA795" s="13" t="str"/>
      <x:c r="AB795" s="13" t="str">
        <x:v>https://rplumber.ilo.org/data/indicator?format=.csv.gz&amp;id=EMP_TEMP_SEX_EC2_NB_A</x:v>
      </x:c>
    </x:row>
    <x:row r="796" ht="48" customHeight="1">
      <x:c r="A796" s="2" t="str">
        <x:v>IDN</x:v>
      </x:c>
      <x:c r="B796" s="2" t="str">
        <x:v>LMN</x:v>
      </x:c>
      <x:c r="C796" s="2" t="str">
        <x:v>IDN</x:v>
      </x:c>
      <x:c r="D796" s="2" t="n">
        <x:v>2024</x:v>
      </x:c>
      <x:c r="E796" s="2" t="str">
        <x:v>EC2_ISIC4_N77</x:v>
      </x:c>
      <x:c r="F796" s="17" t="str">
        <x:v>Economic activity (ISIC-Rev.4), 2 digit level: 77 - Rental and leasing activities</x:v>
      </x:c>
      <x:c r="G796" s="19" t="n">
        <x:v>423.91</x:v>
      </x:c>
      <x:c r="H796" s="20" t="n">
        <x:v>1</x:v>
      </x:c>
      <x:c r="I796" s="19" t="n">
        <x:f>SUM(G788:G801)</x:f>
        <x:v>2848.612</x:v>
      </x:c>
      <x:c r="J796" s="20" t="n">
        <x:f>G796/I796*H796</x:f>
        <x:v>0.1488128253338819</x:v>
      </x:c>
      <x:c r="K796" s="2" t="str">
        <x:v>ISIC4:77</x:v>
      </x:c>
      <x:c r="L796" s="14" t="n">
        <x:f>'Crosswalk'!C73</x:f>
        <x:v>0</x:v>
      </x:c>
      <x:c r="M796" s="14" t="n">
        <x:f>'Crosswalk'!D73</x:f>
        <x:v>0</x:v>
      </x:c>
      <x:c r="N796" s="14" t="n">
        <x:f>'Crosswalk'!E73</x:f>
        <x:v>0.7</x:v>
      </x:c>
      <x:c r="O796" s="14" t="n">
        <x:f>'Crosswalk'!F73</x:f>
        <x:v>0.3</x:v>
      </x:c>
      <x:c r="P796" s="14" t="n">
        <x:f>'Crosswalk'!G73</x:f>
        <x:v>0</x:v>
      </x:c>
      <x:c r="Q796" s="14" t="n">
        <x:f>'Crosswalk'!H73</x:f>
        <x:v>0</x:v>
      </x:c>
      <x:c r="R796" s="14" t="n">
        <x:f>'Crosswalk'!I73</x:f>
        <x:v>0</x:v>
      </x:c>
      <x:c r="S796" s="14" t="n">
        <x:f>'Crosswalk'!J73</x:f>
        <x:v>0</x:v>
      </x:c>
      <x:c r="T796" s="14" t="n">
        <x:f>'Crosswalk'!K73</x:f>
        <x:v>0</x:v>
      </x:c>
      <x:c r="U796" s="14" t="n">
        <x:f>'Crosswalk'!L73</x:f>
        <x:v>0</x:v>
      </x:c>
      <x:c r="V796" s="14" t="n">
        <x:f>'Crosswalk'!M73</x:f>
        <x:v>0</x:v>
      </x:c>
      <x:c r="W796" s="14" t="n">
        <x:f>'Crosswalk'!N73</x:f>
        <x:v>0</x:v>
      </x:c>
      <x:c r="X796" s="17" t="str">
        <x:v>LFS - National Labour Force Survey</x:v>
      </x:c>
      <x:c r="Y796" s="2" t="str"/>
      <x:c r="Z796" s="17" t="str">
        <x:v>Own-country 2024 division composition. Observed industry detail; within-group ratios only. Definitions may differ from ILO modelled margins.</x:v>
      </x:c>
      <x:c r="AA796" s="2" t="str"/>
      <x:c r="AB796" s="2" t="str">
        <x:v>https://rplumber.ilo.org/data/indicator?format=.csv.gz&amp;id=EMP_TEMP_SEX_EC2_NB_A</x:v>
      </x:c>
    </x:row>
    <x:row r="797" ht="48" customHeight="1">
      <x:c r="A797" s="13" t="str">
        <x:v>IDN</x:v>
      </x:c>
      <x:c r="B797" s="13" t="str">
        <x:v>LMN</x:v>
      </x:c>
      <x:c r="C797" s="13" t="str">
        <x:v>IDN</x:v>
      </x:c>
      <x:c r="D797" s="13" t="n">
        <x:v>2024</x:v>
      </x:c>
      <x:c r="E797" s="13" t="str">
        <x:v>EC2_ISIC4_N78</x:v>
      </x:c>
      <x:c r="F797" s="18" t="str">
        <x:v>Economic activity (ISIC-Rev.4), 2 digit level: 78 - Employment activities</x:v>
      </x:c>
      <x:c r="G797" s="21" t="n">
        <x:v>265.469</x:v>
      </x:c>
      <x:c r="H797" s="22" t="n">
        <x:v>1</x:v>
      </x:c>
      <x:c r="I797" s="21" t="n">
        <x:f>SUM(G788:G801)</x:f>
        <x:v>2848.612</x:v>
      </x:c>
      <x:c r="J797" s="22" t="n">
        <x:f>G797/I797*H797</x:f>
        <x:v>0.09319240387950342</x:v>
      </x:c>
      <x:c r="K797" s="13" t="str">
        <x:v>ISIC4:78</x:v>
      </x:c>
      <x:c r="L797" s="15" t="n">
        <x:f>'Crosswalk'!C74</x:f>
        <x:v>0</x:v>
      </x:c>
      <x:c r="M797" s="15" t="n">
        <x:f>'Crosswalk'!D74</x:f>
        <x:v>0</x:v>
      </x:c>
      <x:c r="N797" s="15" t="n">
        <x:f>'Crosswalk'!E74</x:f>
        <x:v>1</x:v>
      </x:c>
      <x:c r="O797" s="15" t="n">
        <x:f>'Crosswalk'!F74</x:f>
        <x:v>0</x:v>
      </x:c>
      <x:c r="P797" s="15" t="n">
        <x:f>'Crosswalk'!G74</x:f>
        <x:v>0</x:v>
      </x:c>
      <x:c r="Q797" s="15" t="n">
        <x:f>'Crosswalk'!H74</x:f>
        <x:v>0</x:v>
      </x:c>
      <x:c r="R797" s="15" t="n">
        <x:f>'Crosswalk'!I74</x:f>
        <x:v>0</x:v>
      </x:c>
      <x:c r="S797" s="15" t="n">
        <x:f>'Crosswalk'!J74</x:f>
        <x:v>0</x:v>
      </x:c>
      <x:c r="T797" s="15" t="n">
        <x:f>'Crosswalk'!K74</x:f>
        <x:v>0</x:v>
      </x:c>
      <x:c r="U797" s="15" t="n">
        <x:f>'Crosswalk'!L74</x:f>
        <x:v>0</x:v>
      </x:c>
      <x:c r="V797" s="15" t="n">
        <x:f>'Crosswalk'!M74</x:f>
        <x:v>0</x:v>
      </x:c>
      <x:c r="W797" s="15" t="n">
        <x:f>'Crosswalk'!N74</x:f>
        <x:v>0</x:v>
      </x:c>
      <x:c r="X797" s="18" t="str">
        <x:v>LFS - National Labour Force Survey</x:v>
      </x:c>
      <x:c r="Y797" s="13" t="str"/>
      <x:c r="Z797" s="18" t="str">
        <x:v>Own-country 2024 division composition. Observed industry detail; within-group ratios only. Definitions may differ from ILO modelled margins.</x:v>
      </x:c>
      <x:c r="AA797" s="13" t="str"/>
      <x:c r="AB797" s="13" t="str">
        <x:v>https://rplumber.ilo.org/data/indicator?format=.csv.gz&amp;id=EMP_TEMP_SEX_EC2_NB_A</x:v>
      </x:c>
    </x:row>
    <x:row r="798" ht="48" customHeight="1">
      <x:c r="A798" s="2" t="str">
        <x:v>IDN</x:v>
      </x:c>
      <x:c r="B798" s="2" t="str">
        <x:v>LMN</x:v>
      </x:c>
      <x:c r="C798" s="2" t="str">
        <x:v>IDN</x:v>
      </x:c>
      <x:c r="D798" s="2" t="n">
        <x:v>2024</x:v>
      </x:c>
      <x:c r="E798" s="2" t="str">
        <x:v>EC2_ISIC4_N79</x:v>
      </x:c>
      <x:c r="F798" s="17" t="str">
        <x:v>Economic activity (ISIC-Rev.4), 2 digit level: 79 - Travel agency, tour operator, reservation service and related activities</x:v>
      </x:c>
      <x:c r="G798" s="19" t="n">
        <x:v>96.371</x:v>
      </x:c>
      <x:c r="H798" s="20" t="n">
        <x:v>1</x:v>
      </x:c>
      <x:c r="I798" s="19" t="n">
        <x:f>SUM(G788:G801)</x:f>
        <x:v>2848.612</x:v>
      </x:c>
      <x:c r="J798" s="20" t="n">
        <x:f>G798/I798*H798</x:f>
        <x:v>0.03383086218832189</x:v>
      </x:c>
      <x:c r="K798" s="2" t="str">
        <x:v>ISIC4:79</x:v>
      </x:c>
      <x:c r="L798" s="14" t="n">
        <x:f>'Crosswalk'!C75</x:f>
        <x:v>0</x:v>
      </x:c>
      <x:c r="M798" s="14" t="n">
        <x:f>'Crosswalk'!D75</x:f>
        <x:v>0</x:v>
      </x:c>
      <x:c r="N798" s="14" t="n">
        <x:f>'Crosswalk'!E75</x:f>
        <x:v>0</x:v>
      </x:c>
      <x:c r="O798" s="14" t="n">
        <x:f>'Crosswalk'!F75</x:f>
        <x:v>1</x:v>
      </x:c>
      <x:c r="P798" s="14" t="n">
        <x:f>'Crosswalk'!G75</x:f>
        <x:v>0</x:v>
      </x:c>
      <x:c r="Q798" s="14" t="n">
        <x:f>'Crosswalk'!H75</x:f>
        <x:v>0</x:v>
      </x:c>
      <x:c r="R798" s="14" t="n">
        <x:f>'Crosswalk'!I75</x:f>
        <x:v>0</x:v>
      </x:c>
      <x:c r="S798" s="14" t="n">
        <x:f>'Crosswalk'!J75</x:f>
        <x:v>0</x:v>
      </x:c>
      <x:c r="T798" s="14" t="n">
        <x:f>'Crosswalk'!K75</x:f>
        <x:v>0</x:v>
      </x:c>
      <x:c r="U798" s="14" t="n">
        <x:f>'Crosswalk'!L75</x:f>
        <x:v>0</x:v>
      </x:c>
      <x:c r="V798" s="14" t="n">
        <x:f>'Crosswalk'!M75</x:f>
        <x:v>0</x:v>
      </x:c>
      <x:c r="W798" s="14" t="n">
        <x:f>'Crosswalk'!N75</x:f>
        <x:v>0</x:v>
      </x:c>
      <x:c r="X798" s="17" t="str">
        <x:v>LFS - National Labour Force Survey</x:v>
      </x:c>
      <x:c r="Y798" s="2" t="str"/>
      <x:c r="Z798" s="17" t="str">
        <x:v>Own-country 2024 division composition. Observed industry detail; within-group ratios only. Definitions may differ from ILO modelled margins.</x:v>
      </x:c>
      <x:c r="AA798" s="2" t="str"/>
      <x:c r="AB798" s="2" t="str">
        <x:v>https://rplumber.ilo.org/data/indicator?format=.csv.gz&amp;id=EMP_TEMP_SEX_EC2_NB_A</x:v>
      </x:c>
    </x:row>
    <x:row r="799" ht="48" customHeight="1">
      <x:c r="A799" s="13" t="str">
        <x:v>IDN</x:v>
      </x:c>
      <x:c r="B799" s="13" t="str">
        <x:v>LMN</x:v>
      </x:c>
      <x:c r="C799" s="13" t="str">
        <x:v>IDN</x:v>
      </x:c>
      <x:c r="D799" s="13" t="n">
        <x:v>2024</x:v>
      </x:c>
      <x:c r="E799" s="13" t="str">
        <x:v>EC2_ISIC4_N80</x:v>
      </x:c>
      <x:c r="F799" s="18" t="str">
        <x:v>Economic activity (ISIC-Rev.4), 2 digit level: 80 - Security and investigation activities</x:v>
      </x:c>
      <x:c r="G799" s="21" t="n">
        <x:v>298.741</x:v>
      </x:c>
      <x:c r="H799" s="22" t="n">
        <x:v>1</x:v>
      </x:c>
      <x:c r="I799" s="21" t="n">
        <x:f>SUM(G788:G801)</x:f>
        <x:v>2848.612</x:v>
      </x:c>
      <x:c r="J799" s="22" t="n">
        <x:f>G799/I799*H799</x:f>
        <x:v>0.10487247824554555</x:v>
      </x:c>
      <x:c r="K799" s="13" t="str">
        <x:v>ISIC4:80</x:v>
      </x:c>
      <x:c r="L799" s="15" t="n">
        <x:f>'Crosswalk'!C76</x:f>
        <x:v>0</x:v>
      </x:c>
      <x:c r="M799" s="15" t="n">
        <x:f>'Crosswalk'!D76</x:f>
        <x:v>0</x:v>
      </x:c>
      <x:c r="N799" s="15" t="n">
        <x:f>'Crosswalk'!E76</x:f>
        <x:v>1</x:v>
      </x:c>
      <x:c r="O799" s="15" t="n">
        <x:f>'Crosswalk'!F76</x:f>
        <x:v>0</x:v>
      </x:c>
      <x:c r="P799" s="15" t="n">
        <x:f>'Crosswalk'!G76</x:f>
        <x:v>0</x:v>
      </x:c>
      <x:c r="Q799" s="15" t="n">
        <x:f>'Crosswalk'!H76</x:f>
        <x:v>0</x:v>
      </x:c>
      <x:c r="R799" s="15" t="n">
        <x:f>'Crosswalk'!I76</x:f>
        <x:v>0</x:v>
      </x:c>
      <x:c r="S799" s="15" t="n">
        <x:f>'Crosswalk'!J76</x:f>
        <x:v>0</x:v>
      </x:c>
      <x:c r="T799" s="15" t="n">
        <x:f>'Crosswalk'!K76</x:f>
        <x:v>0</x:v>
      </x:c>
      <x:c r="U799" s="15" t="n">
        <x:f>'Crosswalk'!L76</x:f>
        <x:v>0</x:v>
      </x:c>
      <x:c r="V799" s="15" t="n">
        <x:f>'Crosswalk'!M76</x:f>
        <x:v>0</x:v>
      </x:c>
      <x:c r="W799" s="15" t="n">
        <x:f>'Crosswalk'!N76</x:f>
        <x:v>0</x:v>
      </x:c>
      <x:c r="X799" s="18" t="str">
        <x:v>LFS - National Labour Force Survey</x:v>
      </x:c>
      <x:c r="Y799" s="13" t="str"/>
      <x:c r="Z799" s="18" t="str">
        <x:v>Own-country 2024 division composition. Observed industry detail; within-group ratios only. Definitions may differ from ILO modelled margins.</x:v>
      </x:c>
      <x:c r="AA799" s="13" t="str"/>
      <x:c r="AB799" s="13" t="str">
        <x:v>https://rplumber.ilo.org/data/indicator?format=.csv.gz&amp;id=EMP_TEMP_SEX_EC2_NB_A</x:v>
      </x:c>
    </x:row>
    <x:row r="800" ht="48" customHeight="1">
      <x:c r="A800" s="2" t="str">
        <x:v>IDN</x:v>
      </x:c>
      <x:c r="B800" s="2" t="str">
        <x:v>LMN</x:v>
      </x:c>
      <x:c r="C800" s="2" t="str">
        <x:v>IDN</x:v>
      </x:c>
      <x:c r="D800" s="2" t="n">
        <x:v>2024</x:v>
      </x:c>
      <x:c r="E800" s="2" t="str">
        <x:v>EC2_ISIC4_N81</x:v>
      </x:c>
      <x:c r="F800" s="17" t="str">
        <x:v>Economic activity (ISIC-Rev.4), 2 digit level: 81 - Services to buildings and landscape activities</x:v>
      </x:c>
      <x:c r="G800" s="19" t="n">
        <x:v>341.607</x:v>
      </x:c>
      <x:c r="H800" s="20" t="n">
        <x:v>1</x:v>
      </x:c>
      <x:c r="I800" s="19" t="n">
        <x:f>SUM(G788:G801)</x:f>
        <x:v>2848.612</x:v>
      </x:c>
      <x:c r="J800" s="20" t="n">
        <x:f>G800/I800*H800</x:f>
        <x:v>0.11992050865474134</x:v>
      </x:c>
      <x:c r="K800" s="2" t="str">
        <x:v>ISIC4:81</x:v>
      </x:c>
      <x:c r="L800" s="14" t="n">
        <x:f>'Crosswalk'!C77</x:f>
        <x:v>0</x:v>
      </x:c>
      <x:c r="M800" s="14" t="n">
        <x:f>'Crosswalk'!D77</x:f>
        <x:v>0</x:v>
      </x:c>
      <x:c r="N800" s="14" t="n">
        <x:f>'Crosswalk'!E77</x:f>
        <x:v>1</x:v>
      </x:c>
      <x:c r="O800" s="14" t="n">
        <x:f>'Crosswalk'!F77</x:f>
        <x:v>0</x:v>
      </x:c>
      <x:c r="P800" s="14" t="n">
        <x:f>'Crosswalk'!G77</x:f>
        <x:v>0</x:v>
      </x:c>
      <x:c r="Q800" s="14" t="n">
        <x:f>'Crosswalk'!H77</x:f>
        <x:v>0</x:v>
      </x:c>
      <x:c r="R800" s="14" t="n">
        <x:f>'Crosswalk'!I77</x:f>
        <x:v>0</x:v>
      </x:c>
      <x:c r="S800" s="14" t="n">
        <x:f>'Crosswalk'!J77</x:f>
        <x:v>0</x:v>
      </x:c>
      <x:c r="T800" s="14" t="n">
        <x:f>'Crosswalk'!K77</x:f>
        <x:v>0</x:v>
      </x:c>
      <x:c r="U800" s="14" t="n">
        <x:f>'Crosswalk'!L77</x:f>
        <x:v>0</x:v>
      </x:c>
      <x:c r="V800" s="14" t="n">
        <x:f>'Crosswalk'!M77</x:f>
        <x:v>0</x:v>
      </x:c>
      <x:c r="W800" s="14" t="n">
        <x:f>'Crosswalk'!N77</x:f>
        <x:v>0</x:v>
      </x:c>
      <x:c r="X800" s="17" t="str">
        <x:v>LFS - National Labour Force Survey</x:v>
      </x:c>
      <x:c r="Y800" s="2" t="str"/>
      <x:c r="Z800" s="17" t="str">
        <x:v>Own-country 2024 division composition. Observed industry detail; within-group ratios only. Definitions may differ from ILO modelled margins.</x:v>
      </x:c>
      <x:c r="AA800" s="2" t="str"/>
      <x:c r="AB800" s="2" t="str">
        <x:v>https://rplumber.ilo.org/data/indicator?format=.csv.gz&amp;id=EMP_TEMP_SEX_EC2_NB_A</x:v>
      </x:c>
    </x:row>
    <x:row r="801" ht="48" customHeight="1">
      <x:c r="A801" s="13" t="str">
        <x:v>IDN</x:v>
      </x:c>
      <x:c r="B801" s="13" t="str">
        <x:v>LMN</x:v>
      </x:c>
      <x:c r="C801" s="13" t="str">
        <x:v>IDN</x:v>
      </x:c>
      <x:c r="D801" s="13" t="n">
        <x:v>2024</x:v>
      </x:c>
      <x:c r="E801" s="13" t="str">
        <x:v>EC2_ISIC4_N82</x:v>
      </x:c>
      <x:c r="F801" s="18" t="str">
        <x:v>Economic activity (ISIC-Rev.4), 2 digit level: 82 - Office administrative, office support and other business support activities</x:v>
      </x:c>
      <x:c r="G801" s="21" t="n">
        <x:v>228.371</x:v>
      </x:c>
      <x:c r="H801" s="22" t="n">
        <x:v>1</x:v>
      </x:c>
      <x:c r="I801" s="21" t="n">
        <x:f>SUM(G788:G801)</x:f>
        <x:v>2848.612</x:v>
      </x:c>
      <x:c r="J801" s="22" t="n">
        <x:f>G801/I801*H801</x:f>
        <x:v>0.08016921925485114</x:v>
      </x:c>
      <x:c r="K801" s="13" t="str">
        <x:v>ISIC4:82</x:v>
      </x:c>
      <x:c r="L801" s="15" t="n">
        <x:f>'Crosswalk'!C78</x:f>
        <x:v>0</x:v>
      </x:c>
      <x:c r="M801" s="15" t="n">
        <x:f>'Crosswalk'!D78</x:f>
        <x:v>0</x:v>
      </x:c>
      <x:c r="N801" s="15" t="n">
        <x:f>'Crosswalk'!E78</x:f>
        <x:v>1</x:v>
      </x:c>
      <x:c r="O801" s="15" t="n">
        <x:f>'Crosswalk'!F78</x:f>
        <x:v>0</x:v>
      </x:c>
      <x:c r="P801" s="15" t="n">
        <x:f>'Crosswalk'!G78</x:f>
        <x:v>0</x:v>
      </x:c>
      <x:c r="Q801" s="15" t="n">
        <x:f>'Crosswalk'!H78</x:f>
        <x:v>0</x:v>
      </x:c>
      <x:c r="R801" s="15" t="n">
        <x:f>'Crosswalk'!I78</x:f>
        <x:v>0</x:v>
      </x:c>
      <x:c r="S801" s="15" t="n">
        <x:f>'Crosswalk'!J78</x:f>
        <x:v>0</x:v>
      </x:c>
      <x:c r="T801" s="15" t="n">
        <x:f>'Crosswalk'!K78</x:f>
        <x:v>0</x:v>
      </x:c>
      <x:c r="U801" s="15" t="n">
        <x:f>'Crosswalk'!L78</x:f>
        <x:v>0</x:v>
      </x:c>
      <x:c r="V801" s="15" t="n">
        <x:f>'Crosswalk'!M78</x:f>
        <x:v>0</x:v>
      </x:c>
      <x:c r="W801" s="15" t="n">
        <x:f>'Crosswalk'!N78</x:f>
        <x:v>0</x:v>
      </x:c>
      <x:c r="X801" s="18" t="str">
        <x:v>LFS - National Labour Force Survey</x:v>
      </x:c>
      <x:c r="Y801" s="13" t="str"/>
      <x:c r="Z801" s="18" t="str">
        <x:v>Own-country 2024 division composition. Observed industry detail; within-group ratios only. Definitions may differ from ILO modelled margins.</x:v>
      </x:c>
      <x:c r="AA801" s="13" t="str"/>
      <x:c r="AB801" s="13" t="str">
        <x:v>https://rplumber.ilo.org/data/indicator?format=.csv.gz&amp;id=EMP_TEMP_SEX_EC2_NB_A</x:v>
      </x:c>
    </x:row>
    <x:row r="802" ht="48" customHeight="1">
      <x:c r="A802" s="2" t="str">
        <x:v>IDN</x:v>
      </x:c>
      <x:c r="B802" s="2" t="str">
        <x:v>O</x:v>
      </x:c>
      <x:c r="C802" s="2" t="str">
        <x:v>IDN</x:v>
      </x:c>
      <x:c r="D802" s="2" t="n">
        <x:v>2024</x:v>
      </x:c>
      <x:c r="E802" s="2" t="str">
        <x:v>EC2_ISIC4_O84</x:v>
      </x:c>
      <x:c r="F802" s="17" t="str">
        <x:v>Economic activity (ISIC-Rev.4), 2 digit level: 84 - Public administration and defence; compulsory social security</x:v>
      </x:c>
      <x:c r="G802" s="19" t="n">
        <x:v>5276.396</x:v>
      </x:c>
      <x:c r="H802" s="20" t="n">
        <x:v>1</x:v>
      </x:c>
      <x:c r="I802" s="19" t="n">
        <x:f>SUM(G802:G802)</x:f>
        <x:v>5276.396</x:v>
      </x:c>
      <x:c r="J802" s="20" t="n">
        <x:f>G802/I802*H802</x:f>
        <x:v>1</x:v>
      </x:c>
      <x:c r="K802" s="2" t="str">
        <x:v>ISIC4:84</x:v>
      </x:c>
      <x:c r="L802" s="14" t="n">
        <x:f>'Crosswalk'!C79</x:f>
        <x:v>0</x:v>
      </x:c>
      <x:c r="M802" s="14" t="n">
        <x:f>'Crosswalk'!D79</x:f>
        <x:v>0</x:v>
      </x:c>
      <x:c r="N802" s="14" t="n">
        <x:f>'Crosswalk'!E79</x:f>
        <x:v>0</x:v>
      </x:c>
      <x:c r="O802" s="14" t="n">
        <x:f>'Crosswalk'!F79</x:f>
        <x:v>0</x:v>
      </x:c>
      <x:c r="P802" s="14" t="n">
        <x:f>'Crosswalk'!G79</x:f>
        <x:v>0</x:v>
      </x:c>
      <x:c r="Q802" s="14" t="n">
        <x:f>'Crosswalk'!H79</x:f>
        <x:v>0</x:v>
      </x:c>
      <x:c r="R802" s="14" t="n">
        <x:f>'Crosswalk'!I79</x:f>
        <x:v>0</x:v>
      </x:c>
      <x:c r="S802" s="14" t="n">
        <x:f>'Crosswalk'!J79</x:f>
        <x:v>0</x:v>
      </x:c>
      <x:c r="T802" s="14" t="n">
        <x:f>'Crosswalk'!K79</x:f>
        <x:v>0</x:v>
      </x:c>
      <x:c r="U802" s="14" t="n">
        <x:f>'Crosswalk'!L79</x:f>
        <x:v>0</x:v>
      </x:c>
      <x:c r="V802" s="14" t="n">
        <x:f>'Crosswalk'!M79</x:f>
        <x:v>0</x:v>
      </x:c>
      <x:c r="W802" s="14" t="n">
        <x:f>'Crosswalk'!N79</x:f>
        <x:v>1</x:v>
      </x:c>
      <x:c r="X802" s="17" t="str">
        <x:v>LFS - National Labour Force Survey</x:v>
      </x:c>
      <x:c r="Y802" s="2" t="str"/>
      <x:c r="Z802" s="17" t="str">
        <x:v>Own-country 2024 division composition. Observed industry detail; within-group ratios only. Definitions may differ from ILO modelled margins.</x:v>
      </x:c>
      <x:c r="AA802" s="2" t="str"/>
      <x:c r="AB802" s="2" t="str">
        <x:v>https://rplumber.ilo.org/data/indicator?format=.csv.gz&amp;id=EMP_TEMP_SEX_EC2_NB_A</x:v>
      </x:c>
    </x:row>
    <x:row r="803" ht="48" customHeight="1">
      <x:c r="A803" s="13" t="str">
        <x:v>IDN</x:v>
      </x:c>
      <x:c r="B803" s="13" t="str">
        <x:v>P</x:v>
      </x:c>
      <x:c r="C803" s="13" t="str">
        <x:v>IDN</x:v>
      </x:c>
      <x:c r="D803" s="13" t="n">
        <x:v>2024</x:v>
      </x:c>
      <x:c r="E803" s="13" t="str">
        <x:v>EC2_ISIC4_P85</x:v>
      </x:c>
      <x:c r="F803" s="18" t="str">
        <x:v>Economic activity (ISIC-Rev.4), 2 digit level: 85 - Education</x:v>
      </x:c>
      <x:c r="G803" s="21" t="n">
        <x:v>7200.536</x:v>
      </x:c>
      <x:c r="H803" s="22" t="n">
        <x:v>1</x:v>
      </x:c>
      <x:c r="I803" s="21" t="n">
        <x:f>SUM(G803:G803)</x:f>
        <x:v>7200.536</x:v>
      </x:c>
      <x:c r="J803" s="22" t="n">
        <x:f>G803/I803*H803</x:f>
        <x:v>1</x:v>
      </x:c>
      <x:c r="K803" s="13" t="str">
        <x:v>ISIC4:85</x:v>
      </x:c>
      <x:c r="L803" s="15" t="n">
        <x:f>'Crosswalk'!C80</x:f>
        <x:v>0</x:v>
      </x:c>
      <x:c r="M803" s="15" t="n">
        <x:f>'Crosswalk'!D80</x:f>
        <x:v>0</x:v>
      </x:c>
      <x:c r="N803" s="15" t="n">
        <x:f>'Crosswalk'!E80</x:f>
        <x:v>0</x:v>
      </x:c>
      <x:c r="O803" s="15" t="n">
        <x:f>'Crosswalk'!F80</x:f>
        <x:v>1</x:v>
      </x:c>
      <x:c r="P803" s="15" t="n">
        <x:f>'Crosswalk'!G80</x:f>
        <x:v>0</x:v>
      </x:c>
      <x:c r="Q803" s="15" t="n">
        <x:f>'Crosswalk'!H80</x:f>
        <x:v>0</x:v>
      </x:c>
      <x:c r="R803" s="15" t="n">
        <x:f>'Crosswalk'!I80</x:f>
        <x:v>0</x:v>
      </x:c>
      <x:c r="S803" s="15" t="n">
        <x:f>'Crosswalk'!J80</x:f>
        <x:v>0</x:v>
      </x:c>
      <x:c r="T803" s="15" t="n">
        <x:f>'Crosswalk'!K80</x:f>
        <x:v>0</x:v>
      </x:c>
      <x:c r="U803" s="15" t="n">
        <x:f>'Crosswalk'!L80</x:f>
        <x:v>0</x:v>
      </x:c>
      <x:c r="V803" s="15" t="n">
        <x:f>'Crosswalk'!M80</x:f>
        <x:v>0</x:v>
      </x:c>
      <x:c r="W803" s="15" t="n">
        <x:f>'Crosswalk'!N80</x:f>
        <x:v>0</x:v>
      </x:c>
      <x:c r="X803" s="18" t="str">
        <x:v>LFS - National Labour Force Survey</x:v>
      </x:c>
      <x:c r="Y803" s="13" t="str"/>
      <x:c r="Z803" s="18" t="str">
        <x:v>Own-country 2024 division composition. Observed industry detail; within-group ratios only. Definitions may differ from ILO modelled margins.</x:v>
      </x:c>
      <x:c r="AA803" s="13" t="str"/>
      <x:c r="AB803" s="13" t="str">
        <x:v>https://rplumber.ilo.org/data/indicator?format=.csv.gz&amp;id=EMP_TEMP_SEX_EC2_NB_A</x:v>
      </x:c>
    </x:row>
    <x:row r="804" ht="48" customHeight="1">
      <x:c r="A804" s="2" t="str">
        <x:v>IDN</x:v>
      </x:c>
      <x:c r="B804" s="2" t="str">
        <x:v>Q</x:v>
      </x:c>
      <x:c r="C804" s="2" t="str">
        <x:v>IDN</x:v>
      </x:c>
      <x:c r="D804" s="2" t="n">
        <x:v>2024</x:v>
      </x:c>
      <x:c r="E804" s="2" t="str">
        <x:v>EC2_ISIC4_Q86</x:v>
      </x:c>
      <x:c r="F804" s="17" t="str">
        <x:v>Economic activity (ISIC-Rev.4), 2 digit level: 86 - Human health activities</x:v>
      </x:c>
      <x:c r="G804" s="19" t="n">
        <x:v>2372.3</x:v>
      </x:c>
      <x:c r="H804" s="20" t="n">
        <x:v>1</x:v>
      </x:c>
      <x:c r="I804" s="19" t="n">
        <x:f>SUM(G804:G806)</x:f>
        <x:v>2433.463</x:v>
      </x:c>
      <x:c r="J804" s="20" t="n">
        <x:f>G804/I804*H804</x:f>
        <x:v>0.9748658598877402</x:v>
      </x:c>
      <x:c r="K804" s="2" t="str">
        <x:v>ISIC4:86</x:v>
      </x:c>
      <x:c r="L804" s="14" t="n">
        <x:f>'Crosswalk'!C81</x:f>
        <x:v>0</x:v>
      </x:c>
      <x:c r="M804" s="14" t="n">
        <x:f>'Crosswalk'!D81</x:f>
        <x:v>0</x:v>
      </x:c>
      <x:c r="N804" s="14" t="n">
        <x:f>'Crosswalk'!E81</x:f>
        <x:v>0</x:v>
      </x:c>
      <x:c r="O804" s="14" t="n">
        <x:f>'Crosswalk'!F81</x:f>
        <x:v>0</x:v>
      </x:c>
      <x:c r="P804" s="14" t="n">
        <x:f>'Crosswalk'!G81</x:f>
        <x:v>0</x:v>
      </x:c>
      <x:c r="Q804" s="14" t="n">
        <x:f>'Crosswalk'!H81</x:f>
        <x:v>1</x:v>
      </x:c>
      <x:c r="R804" s="14" t="n">
        <x:f>'Crosswalk'!I81</x:f>
        <x:v>0</x:v>
      </x:c>
      <x:c r="S804" s="14" t="n">
        <x:f>'Crosswalk'!J81</x:f>
        <x:v>0</x:v>
      </x:c>
      <x:c r="T804" s="14" t="n">
        <x:f>'Crosswalk'!K81</x:f>
        <x:v>0</x:v>
      </x:c>
      <x:c r="U804" s="14" t="n">
        <x:f>'Crosswalk'!L81</x:f>
        <x:v>0</x:v>
      </x:c>
      <x:c r="V804" s="14" t="n">
        <x:f>'Crosswalk'!M81</x:f>
        <x:v>0</x:v>
      </x:c>
      <x:c r="W804" s="14" t="n">
        <x:f>'Crosswalk'!N81</x:f>
        <x:v>0</x:v>
      </x:c>
      <x:c r="X804" s="17" t="str">
        <x:v>LFS - National Labour Force Survey</x:v>
      </x:c>
      <x:c r="Y804" s="2" t="str"/>
      <x:c r="Z804" s="17" t="str">
        <x:v>Own-country 2024 division composition. Observed industry detail; within-group ratios only. Definitions may differ from ILO modelled margins.</x:v>
      </x:c>
      <x:c r="AA804" s="2" t="str"/>
      <x:c r="AB804" s="2" t="str">
        <x:v>https://rplumber.ilo.org/data/indicator?format=.csv.gz&amp;id=EMP_TEMP_SEX_EC2_NB_A</x:v>
      </x:c>
    </x:row>
    <x:row r="805" ht="48" customHeight="1">
      <x:c r="A805" s="13" t="str">
        <x:v>IDN</x:v>
      </x:c>
      <x:c r="B805" s="13" t="str">
        <x:v>Q</x:v>
      </x:c>
      <x:c r="C805" s="13" t="str">
        <x:v>IDN</x:v>
      </x:c>
      <x:c r="D805" s="13" t="n">
        <x:v>2024</x:v>
      </x:c>
      <x:c r="E805" s="13" t="str">
        <x:v>EC2_ISIC4_Q87</x:v>
      </x:c>
      <x:c r="F805" s="18" t="str">
        <x:v>Economic activity (ISIC-Rev.4), 2 digit level: 87 - Residential care activities</x:v>
      </x:c>
      <x:c r="G805" s="21" t="n">
        <x:v>19.838</x:v>
      </x:c>
      <x:c r="H805" s="22" t="n">
        <x:v>1</x:v>
      </x:c>
      <x:c r="I805" s="21" t="n">
        <x:f>SUM(G804:G806)</x:f>
        <x:v>2433.463</x:v>
      </x:c>
      <x:c r="J805" s="22" t="n">
        <x:f>G805/I805*H805</x:f>
        <x:v>0.008152168329660241</x:v>
      </x:c>
      <x:c r="K805" s="13" t="str">
        <x:v>ISIC4:87</x:v>
      </x:c>
      <x:c r="L805" s="15" t="n">
        <x:f>'Crosswalk'!C82</x:f>
        <x:v>0</x:v>
      </x:c>
      <x:c r="M805" s="15" t="n">
        <x:f>'Crosswalk'!D82</x:f>
        <x:v>0</x:v>
      </x:c>
      <x:c r="N805" s="15" t="n">
        <x:f>'Crosswalk'!E82</x:f>
        <x:v>0</x:v>
      </x:c>
      <x:c r="O805" s="15" t="n">
        <x:f>'Crosswalk'!F82</x:f>
        <x:v>0</x:v>
      </x:c>
      <x:c r="P805" s="15" t="n">
        <x:f>'Crosswalk'!G82</x:f>
        <x:v>0</x:v>
      </x:c>
      <x:c r="Q805" s="15" t="n">
        <x:f>'Crosswalk'!H82</x:f>
        <x:v>1</x:v>
      </x:c>
      <x:c r="R805" s="15" t="n">
        <x:f>'Crosswalk'!I82</x:f>
        <x:v>0</x:v>
      </x:c>
      <x:c r="S805" s="15" t="n">
        <x:f>'Crosswalk'!J82</x:f>
        <x:v>0</x:v>
      </x:c>
      <x:c r="T805" s="15" t="n">
        <x:f>'Crosswalk'!K82</x:f>
        <x:v>0</x:v>
      </x:c>
      <x:c r="U805" s="15" t="n">
        <x:f>'Crosswalk'!L82</x:f>
        <x:v>0</x:v>
      </x:c>
      <x:c r="V805" s="15" t="n">
        <x:f>'Crosswalk'!M82</x:f>
        <x:v>0</x:v>
      </x:c>
      <x:c r="W805" s="15" t="n">
        <x:f>'Crosswalk'!N82</x:f>
        <x:v>0</x:v>
      </x:c>
      <x:c r="X805" s="18" t="str">
        <x:v>LFS - National Labour Force Survey</x:v>
      </x:c>
      <x:c r="Y805" s="13" t="str"/>
      <x:c r="Z805" s="18" t="str">
        <x:v>Own-country 2024 division composition. Observed industry detail; within-group ratios only. Definitions may differ from ILO modelled margins.</x:v>
      </x:c>
      <x:c r="AA805" s="13" t="str"/>
      <x:c r="AB805" s="13" t="str">
        <x:v>https://rplumber.ilo.org/data/indicator?format=.csv.gz&amp;id=EMP_TEMP_SEX_EC2_NB_A</x:v>
      </x:c>
    </x:row>
    <x:row r="806" ht="48" customHeight="1">
      <x:c r="A806" s="2" t="str">
        <x:v>IDN</x:v>
      </x:c>
      <x:c r="B806" s="2" t="str">
        <x:v>Q</x:v>
      </x:c>
      <x:c r="C806" s="2" t="str">
        <x:v>IDN</x:v>
      </x:c>
      <x:c r="D806" s="2" t="n">
        <x:v>2024</x:v>
      </x:c>
      <x:c r="E806" s="2" t="str">
        <x:v>EC2_ISIC4_Q88</x:v>
      </x:c>
      <x:c r="F806" s="17" t="str">
        <x:v>Economic activity (ISIC-Rev.4), 2 digit level: 88 - Social work activities without accommodation</x:v>
      </x:c>
      <x:c r="G806" s="19" t="n">
        <x:v>41.325</x:v>
      </x:c>
      <x:c r="H806" s="20" t="n">
        <x:v>1</x:v>
      </x:c>
      <x:c r="I806" s="19" t="n">
        <x:f>SUM(G804:G806)</x:f>
        <x:v>2433.463</x:v>
      </x:c>
      <x:c r="J806" s="20" t="n">
        <x:f>G806/I806*H806</x:f>
        <x:v>0.01698197178259953</x:v>
      </x:c>
      <x:c r="K806" s="2" t="str">
        <x:v>ISIC4:88</x:v>
      </x:c>
      <x:c r="L806" s="14" t="n">
        <x:f>'Crosswalk'!C83</x:f>
        <x:v>0</x:v>
      </x:c>
      <x:c r="M806" s="14" t="n">
        <x:f>'Crosswalk'!D83</x:f>
        <x:v>0</x:v>
      </x:c>
      <x:c r="N806" s="14" t="n">
        <x:f>'Crosswalk'!E83</x:f>
        <x:v>0</x:v>
      </x:c>
      <x:c r="O806" s="14" t="n">
        <x:f>'Crosswalk'!F83</x:f>
        <x:v>0</x:v>
      </x:c>
      <x:c r="P806" s="14" t="n">
        <x:f>'Crosswalk'!G83</x:f>
        <x:v>0</x:v>
      </x:c>
      <x:c r="Q806" s="14" t="n">
        <x:f>'Crosswalk'!H83</x:f>
        <x:v>0</x:v>
      </x:c>
      <x:c r="R806" s="14" t="n">
        <x:f>'Crosswalk'!I83</x:f>
        <x:v>0</x:v>
      </x:c>
      <x:c r="S806" s="14" t="n">
        <x:f>'Crosswalk'!J83</x:f>
        <x:v>0</x:v>
      </x:c>
      <x:c r="T806" s="14" t="n">
        <x:f>'Crosswalk'!K83</x:f>
        <x:v>0</x:v>
      </x:c>
      <x:c r="U806" s="14" t="n">
        <x:f>'Crosswalk'!L83</x:f>
        <x:v>0</x:v>
      </x:c>
      <x:c r="V806" s="14" t="n">
        <x:f>'Crosswalk'!M83</x:f>
        <x:v>0</x:v>
      </x:c>
      <x:c r="W806" s="14" t="n">
        <x:f>'Crosswalk'!N83</x:f>
        <x:v>1</x:v>
      </x:c>
      <x:c r="X806" s="17" t="str">
        <x:v>LFS - National Labour Force Survey</x:v>
      </x:c>
      <x:c r="Y806" s="2" t="str"/>
      <x:c r="Z806" s="17" t="str">
        <x:v>Own-country 2024 division composition. Observed industry detail; within-group ratios only. Definitions may differ from ILO modelled margins.</x:v>
      </x:c>
      <x:c r="AA806" s="2" t="str"/>
      <x:c r="AB806" s="2" t="str">
        <x:v>https://rplumber.ilo.org/data/indicator?format=.csv.gz&amp;id=EMP_TEMP_SEX_EC2_NB_A</x:v>
      </x:c>
    </x:row>
    <x:row r="807" ht="48" customHeight="1">
      <x:c r="A807" s="13" t="str">
        <x:v>IDN</x:v>
      </x:c>
      <x:c r="B807" s="13" t="str">
        <x:v>RSTU</x:v>
      </x:c>
      <x:c r="C807" s="13" t="str">
        <x:v>IDN</x:v>
      </x:c>
      <x:c r="D807" s="13" t="n">
        <x:v>2024</x:v>
      </x:c>
      <x:c r="E807" s="13" t="str">
        <x:v>EC2_ISIC4_R90</x:v>
      </x:c>
      <x:c r="F807" s="18" t="str">
        <x:v>Economic activity (ISIC-Rev.4), 2 digit level: 90 - Creative, arts and entertainment activities</x:v>
      </x:c>
      <x:c r="G807" s="21" t="n">
        <x:v>254.979</x:v>
      </x:c>
      <x:c r="H807" s="22" t="n">
        <x:v>1</x:v>
      </x:c>
      <x:c r="I807" s="21" t="n">
        <x:f>SUM(G807:G816)</x:f>
        <x:v>6497.619</x:v>
      </x:c>
      <x:c r="J807" s="22" t="n">
        <x:f>G807/I807*H807</x:f>
        <x:v>0.03924191307615913</x:v>
      </x:c>
      <x:c r="K807" s="13" t="str">
        <x:v>ISIC4:90</x:v>
      </x:c>
      <x:c r="L807" s="15" t="n">
        <x:f>'Crosswalk'!C84</x:f>
        <x:v>0</x:v>
      </x:c>
      <x:c r="M807" s="15" t="n">
        <x:f>'Crosswalk'!D84</x:f>
        <x:v>0</x:v>
      </x:c>
      <x:c r="N807" s="15" t="n">
        <x:f>'Crosswalk'!E84</x:f>
        <x:v>0</x:v>
      </x:c>
      <x:c r="O807" s="15" t="n">
        <x:f>'Crosswalk'!F84</x:f>
        <x:v>0</x:v>
      </x:c>
      <x:c r="P807" s="15" t="n">
        <x:f>'Crosswalk'!G84</x:f>
        <x:v>0</x:v>
      </x:c>
      <x:c r="Q807" s="15" t="n">
        <x:f>'Crosswalk'!H84</x:f>
        <x:v>0</x:v>
      </x:c>
      <x:c r="R807" s="15" t="n">
        <x:f>'Crosswalk'!I84</x:f>
        <x:v>0</x:v>
      </x:c>
      <x:c r="S807" s="15" t="n">
        <x:f>'Crosswalk'!J84</x:f>
        <x:v>0</x:v>
      </x:c>
      <x:c r="T807" s="15" t="n">
        <x:f>'Crosswalk'!K84</x:f>
        <x:v>1</x:v>
      </x:c>
      <x:c r="U807" s="15" t="n">
        <x:f>'Crosswalk'!L84</x:f>
        <x:v>0</x:v>
      </x:c>
      <x:c r="V807" s="15" t="n">
        <x:f>'Crosswalk'!M84</x:f>
        <x:v>0</x:v>
      </x:c>
      <x:c r="W807" s="15" t="n">
        <x:f>'Crosswalk'!N84</x:f>
        <x:v>0</x:v>
      </x:c>
      <x:c r="X807" s="18" t="str">
        <x:v>LFS - National Labour Force Survey</x:v>
      </x:c>
      <x:c r="Y807" s="13" t="str"/>
      <x:c r="Z807" s="18" t="str">
        <x:v>Own-country 2024 division composition. Observed industry detail; within-group ratios only. Definitions may differ from ILO modelled margins.</x:v>
      </x:c>
      <x:c r="AA807" s="13" t="str"/>
      <x:c r="AB807" s="13" t="str">
        <x:v>https://rplumber.ilo.org/data/indicator?format=.csv.gz&amp;id=EMP_TEMP_SEX_EC2_NB_A</x:v>
      </x:c>
    </x:row>
    <x:row r="808" ht="48" customHeight="1">
      <x:c r="A808" s="2" t="str">
        <x:v>IDN</x:v>
      </x:c>
      <x:c r="B808" s="2" t="str">
        <x:v>RSTU</x:v>
      </x:c>
      <x:c r="C808" s="2" t="str">
        <x:v>IDN</x:v>
      </x:c>
      <x:c r="D808" s="2" t="n">
        <x:v>2024</x:v>
      </x:c>
      <x:c r="E808" s="2" t="str">
        <x:v>EC2_ISIC4_R91</x:v>
      </x:c>
      <x:c r="F808" s="17" t="str">
        <x:v>Economic activity (ISIC-Rev.4), 2 digit level: 91 - Libraries, archives, museums and other cultural activities</x:v>
      </x:c>
      <x:c r="G808" s="19" t="n">
        <x:v>43.517</x:v>
      </x:c>
      <x:c r="H808" s="20" t="n">
        <x:v>1</x:v>
      </x:c>
      <x:c r="I808" s="19" t="n">
        <x:f>SUM(G807:G816)</x:f>
        <x:v>6497.619</x:v>
      </x:c>
      <x:c r="J808" s="20" t="n">
        <x:f>G808/I808*H808</x:f>
        <x:v>0.006697376377408402</x:v>
      </x:c>
      <x:c r="K808" s="2" t="str">
        <x:v>ISIC4:91</x:v>
      </x:c>
      <x:c r="L808" s="14" t="n">
        <x:f>'Crosswalk'!C85</x:f>
        <x:v>0</x:v>
      </x:c>
      <x:c r="M808" s="14" t="n">
        <x:f>'Crosswalk'!D85</x:f>
        <x:v>0</x:v>
      </x:c>
      <x:c r="N808" s="14" t="n">
        <x:f>'Crosswalk'!E85</x:f>
        <x:v>0</x:v>
      </x:c>
      <x:c r="O808" s="14" t="n">
        <x:f>'Crosswalk'!F85</x:f>
        <x:v>0</x:v>
      </x:c>
      <x:c r="P808" s="14" t="n">
        <x:f>'Crosswalk'!G85</x:f>
        <x:v>0</x:v>
      </x:c>
      <x:c r="Q808" s="14" t="n">
        <x:f>'Crosswalk'!H85</x:f>
        <x:v>0</x:v>
      </x:c>
      <x:c r="R808" s="14" t="n">
        <x:f>'Crosswalk'!I85</x:f>
        <x:v>0</x:v>
      </x:c>
      <x:c r="S808" s="14" t="n">
        <x:f>'Crosswalk'!J85</x:f>
        <x:v>0</x:v>
      </x:c>
      <x:c r="T808" s="14" t="n">
        <x:f>'Crosswalk'!K85</x:f>
        <x:v>0</x:v>
      </x:c>
      <x:c r="U808" s="14" t="n">
        <x:f>'Crosswalk'!L85</x:f>
        <x:v>0</x:v>
      </x:c>
      <x:c r="V808" s="14" t="n">
        <x:f>'Crosswalk'!M85</x:f>
        <x:v>0</x:v>
      </x:c>
      <x:c r="W808" s="14" t="n">
        <x:f>'Crosswalk'!N85</x:f>
        <x:v>1</x:v>
      </x:c>
      <x:c r="X808" s="17" t="str">
        <x:v>LFS - National Labour Force Survey</x:v>
      </x:c>
      <x:c r="Y808" s="2" t="str"/>
      <x:c r="Z808" s="17" t="str">
        <x:v>Own-country 2024 division composition. Observed industry detail; within-group ratios only. Definitions may differ from ILO modelled margins.</x:v>
      </x:c>
      <x:c r="AA808" s="2" t="str"/>
      <x:c r="AB808" s="2" t="str">
        <x:v>https://rplumber.ilo.org/data/indicator?format=.csv.gz&amp;id=EMP_TEMP_SEX_EC2_NB_A</x:v>
      </x:c>
    </x:row>
    <x:row r="809" ht="48" customHeight="1">
      <x:c r="A809" s="13" t="str">
        <x:v>IDN</x:v>
      </x:c>
      <x:c r="B809" s="13" t="str">
        <x:v>RSTU</x:v>
      </x:c>
      <x:c r="C809" s="13" t="str">
        <x:v>IDN</x:v>
      </x:c>
      <x:c r="D809" s="13" t="n">
        <x:v>2024</x:v>
      </x:c>
      <x:c r="E809" s="13" t="str">
        <x:v>EC2_ISIC4_R92</x:v>
      </x:c>
      <x:c r="F809" s="18" t="str">
        <x:v>Economic activity (ISIC-Rev.4), 2 digit level: 92 - Gambling and betting activities</x:v>
      </x:c>
      <x:c r="G809" s="21" t="n">
        <x:v>5.841</x:v>
      </x:c>
      <x:c r="H809" s="22" t="n">
        <x:v>1</x:v>
      </x:c>
      <x:c r="I809" s="21" t="n">
        <x:f>SUM(G807:G816)</x:f>
        <x:v>6497.619</x:v>
      </x:c>
      <x:c r="J809" s="22" t="n">
        <x:f>G809/I809*H809</x:f>
        <x:v>0.0008989446749647833</x:v>
      </x:c>
      <x:c r="K809" s="13" t="str">
        <x:v>ISIC4:92</x:v>
      </x:c>
      <x:c r="L809" s="15" t="n">
        <x:f>'Crosswalk'!C86</x:f>
        <x:v>0</x:v>
      </x:c>
      <x:c r="M809" s="15" t="n">
        <x:f>'Crosswalk'!D86</x:f>
        <x:v>0</x:v>
      </x:c>
      <x:c r="N809" s="15" t="n">
        <x:f>'Crosswalk'!E86</x:f>
        <x:v>0</x:v>
      </x:c>
      <x:c r="O809" s="15" t="n">
        <x:f>'Crosswalk'!F86</x:f>
        <x:v>1</x:v>
      </x:c>
      <x:c r="P809" s="15" t="n">
        <x:f>'Crosswalk'!G86</x:f>
        <x:v>0</x:v>
      </x:c>
      <x:c r="Q809" s="15" t="n">
        <x:f>'Crosswalk'!H86</x:f>
        <x:v>0</x:v>
      </x:c>
      <x:c r="R809" s="15" t="n">
        <x:f>'Crosswalk'!I86</x:f>
        <x:v>0</x:v>
      </x:c>
      <x:c r="S809" s="15" t="n">
        <x:f>'Crosswalk'!J86</x:f>
        <x:v>0</x:v>
      </x:c>
      <x:c r="T809" s="15" t="n">
        <x:f>'Crosswalk'!K86</x:f>
        <x:v>0</x:v>
      </x:c>
      <x:c r="U809" s="15" t="n">
        <x:f>'Crosswalk'!L86</x:f>
        <x:v>0</x:v>
      </x:c>
      <x:c r="V809" s="15" t="n">
        <x:f>'Crosswalk'!M86</x:f>
        <x:v>0</x:v>
      </x:c>
      <x:c r="W809" s="15" t="n">
        <x:f>'Crosswalk'!N86</x:f>
        <x:v>0</x:v>
      </x:c>
      <x:c r="X809" s="18" t="str">
        <x:v>LFS - National Labour Force Survey</x:v>
      </x:c>
      <x:c r="Y809" s="13" t="str"/>
      <x:c r="Z809" s="18" t="str">
        <x:v>Own-country 2024 division composition. Observed industry detail; within-group ratios only. Definitions may differ from ILO modelled margins.</x:v>
      </x:c>
      <x:c r="AA809" s="13" t="str"/>
      <x:c r="AB809" s="13" t="str">
        <x:v>https://rplumber.ilo.org/data/indicator?format=.csv.gz&amp;id=EMP_TEMP_SEX_EC2_NB_A</x:v>
      </x:c>
    </x:row>
    <x:row r="810" ht="48" customHeight="1">
      <x:c r="A810" s="2" t="str">
        <x:v>IDN</x:v>
      </x:c>
      <x:c r="B810" s="2" t="str">
        <x:v>RSTU</x:v>
      </x:c>
      <x:c r="C810" s="2" t="str">
        <x:v>IDN</x:v>
      </x:c>
      <x:c r="D810" s="2" t="n">
        <x:v>2024</x:v>
      </x:c>
      <x:c r="E810" s="2" t="str">
        <x:v>EC2_ISIC4_R93</x:v>
      </x:c>
      <x:c r="F810" s="17" t="str">
        <x:v>Economic activity (ISIC-Rev.4), 2 digit level: 93 - Sports activities and amusement and recreation activities</x:v>
      </x:c>
      <x:c r="G810" s="19" t="n">
        <x:v>289.018</x:v>
      </x:c>
      <x:c r="H810" s="20" t="n">
        <x:v>1</x:v>
      </x:c>
      <x:c r="I810" s="19" t="n">
        <x:f>SUM(G807:G816)</x:f>
        <x:v>6497.619</x:v>
      </x:c>
      <x:c r="J810" s="20" t="n">
        <x:f>G810/I810*H810</x:f>
        <x:v>0.04448060127871455</x:v>
      </x:c>
      <x:c r="K810" s="2" t="str">
        <x:v>ISIC4:93</x:v>
      </x:c>
      <x:c r="L810" s="14" t="n">
        <x:f>'Crosswalk'!C87</x:f>
        <x:v>0</x:v>
      </x:c>
      <x:c r="M810" s="14" t="n">
        <x:f>'Crosswalk'!D87</x:f>
        <x:v>0</x:v>
      </x:c>
      <x:c r="N810" s="14" t="n">
        <x:f>'Crosswalk'!E87</x:f>
        <x:v>0</x:v>
      </x:c>
      <x:c r="O810" s="14" t="n">
        <x:f>'Crosswalk'!F87</x:f>
        <x:v>1</x:v>
      </x:c>
      <x:c r="P810" s="14" t="n">
        <x:f>'Crosswalk'!G87</x:f>
        <x:v>0</x:v>
      </x:c>
      <x:c r="Q810" s="14" t="n">
        <x:f>'Crosswalk'!H87</x:f>
        <x:v>0</x:v>
      </x:c>
      <x:c r="R810" s="14" t="n">
        <x:f>'Crosswalk'!I87</x:f>
        <x:v>0</x:v>
      </x:c>
      <x:c r="S810" s="14" t="n">
        <x:f>'Crosswalk'!J87</x:f>
        <x:v>0</x:v>
      </x:c>
      <x:c r="T810" s="14" t="n">
        <x:f>'Crosswalk'!K87</x:f>
        <x:v>0</x:v>
      </x:c>
      <x:c r="U810" s="14" t="n">
        <x:f>'Crosswalk'!L87</x:f>
        <x:v>0</x:v>
      </x:c>
      <x:c r="V810" s="14" t="n">
        <x:f>'Crosswalk'!M87</x:f>
        <x:v>0</x:v>
      </x:c>
      <x:c r="W810" s="14" t="n">
        <x:f>'Crosswalk'!N87</x:f>
        <x:v>0</x:v>
      </x:c>
      <x:c r="X810" s="17" t="str">
        <x:v>LFS - National Labour Force Survey</x:v>
      </x:c>
      <x:c r="Y810" s="2" t="str"/>
      <x:c r="Z810" s="17" t="str">
        <x:v>Own-country 2024 division composition. Observed industry detail; within-group ratios only. Definitions may differ from ILO modelled margins.</x:v>
      </x:c>
      <x:c r="AA810" s="2" t="str"/>
      <x:c r="AB810" s="2" t="str">
        <x:v>https://rplumber.ilo.org/data/indicator?format=.csv.gz&amp;id=EMP_TEMP_SEX_EC2_NB_A</x:v>
      </x:c>
    </x:row>
    <x:row r="811" ht="48" customHeight="1">
      <x:c r="A811" s="13" t="str">
        <x:v>IDN</x:v>
      </x:c>
      <x:c r="B811" s="13" t="str">
        <x:v>RSTU</x:v>
      </x:c>
      <x:c r="C811" s="13" t="str">
        <x:v>IDN</x:v>
      </x:c>
      <x:c r="D811" s="13" t="n">
        <x:v>2024</x:v>
      </x:c>
      <x:c r="E811" s="13" t="str">
        <x:v>EC2_ISIC4_S94</x:v>
      </x:c>
      <x:c r="F811" s="18" t="str">
        <x:v>Economic activity (ISIC-Rev.4), 2 digit level: 94 - Activities of membership organizations</x:v>
      </x:c>
      <x:c r="G811" s="21" t="n">
        <x:v>319.892</x:v>
      </x:c>
      <x:c r="H811" s="22" t="n">
        <x:v>1</x:v>
      </x:c>
      <x:c r="I811" s="21" t="n">
        <x:f>SUM(G807:G816)</x:f>
        <x:v>6497.619</x:v>
      </x:c>
      <x:c r="J811" s="22" t="n">
        <x:f>G811/I811*H811</x:f>
        <x:v>0.049232187975318344</x:v>
      </x:c>
      <x:c r="K811" s="13" t="str">
        <x:v>ISIC4:94</x:v>
      </x:c>
      <x:c r="L811" s="15" t="n">
        <x:f>'Crosswalk'!C88</x:f>
        <x:v>0</x:v>
      </x:c>
      <x:c r="M811" s="15" t="n">
        <x:f>'Crosswalk'!D88</x:f>
        <x:v>0</x:v>
      </x:c>
      <x:c r="N811" s="15" t="n">
        <x:f>'Crosswalk'!E88</x:f>
        <x:v>0</x:v>
      </x:c>
      <x:c r="O811" s="15" t="n">
        <x:f>'Crosswalk'!F88</x:f>
        <x:v>0</x:v>
      </x:c>
      <x:c r="P811" s="15" t="n">
        <x:f>'Crosswalk'!G88</x:f>
        <x:v>0</x:v>
      </x:c>
      <x:c r="Q811" s="15" t="n">
        <x:f>'Crosswalk'!H88</x:f>
        <x:v>0</x:v>
      </x:c>
      <x:c r="R811" s="15" t="n">
        <x:f>'Crosswalk'!I88</x:f>
        <x:v>0</x:v>
      </x:c>
      <x:c r="S811" s="15" t="n">
        <x:f>'Crosswalk'!J88</x:f>
        <x:v>0</x:v>
      </x:c>
      <x:c r="T811" s="15" t="n">
        <x:f>'Crosswalk'!K88</x:f>
        <x:v>0</x:v>
      </x:c>
      <x:c r="U811" s="15" t="n">
        <x:f>'Crosswalk'!L88</x:f>
        <x:v>0</x:v>
      </x:c>
      <x:c r="V811" s="15" t="n">
        <x:f>'Crosswalk'!M88</x:f>
        <x:v>0</x:v>
      </x:c>
      <x:c r="W811" s="15" t="n">
        <x:f>'Crosswalk'!N88</x:f>
        <x:v>1</x:v>
      </x:c>
      <x:c r="X811" s="18" t="str">
        <x:v>LFS - National Labour Force Survey</x:v>
      </x:c>
      <x:c r="Y811" s="13" t="str"/>
      <x:c r="Z811" s="18" t="str">
        <x:v>Own-country 2024 division composition. Observed industry detail; within-group ratios only. Definitions may differ from ILO modelled margins.</x:v>
      </x:c>
      <x:c r="AA811" s="13" t="str"/>
      <x:c r="AB811" s="13" t="str">
        <x:v>https://rplumber.ilo.org/data/indicator?format=.csv.gz&amp;id=EMP_TEMP_SEX_EC2_NB_A</x:v>
      </x:c>
    </x:row>
    <x:row r="812" ht="48" customHeight="1">
      <x:c r="A812" s="2" t="str">
        <x:v>IDN</x:v>
      </x:c>
      <x:c r="B812" s="2" t="str">
        <x:v>RSTU</x:v>
      </x:c>
      <x:c r="C812" s="2" t="str">
        <x:v>IDN</x:v>
      </x:c>
      <x:c r="D812" s="2" t="n">
        <x:v>2024</x:v>
      </x:c>
      <x:c r="E812" s="2" t="str">
        <x:v>EC2_ISIC4_S95</x:v>
      </x:c>
      <x:c r="F812" s="17" t="str">
        <x:v>Economic activity (ISIC-Rev.4), 2 digit level: 95 - Repair of computers and personal and household goods</x:v>
      </x:c>
      <x:c r="G812" s="19" t="n">
        <x:v>620.657</x:v>
      </x:c>
      <x:c r="H812" s="20" t="n">
        <x:v>1</x:v>
      </x:c>
      <x:c r="I812" s="19" t="n">
        <x:f>SUM(G807:G816)</x:f>
        <x:v>6497.619</x:v>
      </x:c>
      <x:c r="J812" s="20" t="n">
        <x:f>G812/I812*H812</x:f>
        <x:v>0.0955206822683817</x:v>
      </x:c>
      <x:c r="K812" s="2" t="str">
        <x:v>ISIC4:95</x:v>
      </x:c>
      <x:c r="L812" s="14" t="n">
        <x:f>'Crosswalk'!C89</x:f>
        <x:v>0</x:v>
      </x:c>
      <x:c r="M812" s="14" t="n">
        <x:f>'Crosswalk'!D89</x:f>
        <x:v>0</x:v>
      </x:c>
      <x:c r="N812" s="14" t="n">
        <x:f>'Crosswalk'!E89</x:f>
        <x:v>0</x:v>
      </x:c>
      <x:c r="O812" s="14" t="n">
        <x:f>'Crosswalk'!F89</x:f>
        <x:v>0.7</x:v>
      </x:c>
      <x:c r="P812" s="14" t="n">
        <x:f>'Crosswalk'!G89</x:f>
        <x:v>0</x:v>
      </x:c>
      <x:c r="Q812" s="14" t="n">
        <x:f>'Crosswalk'!H89</x:f>
        <x:v>0</x:v>
      </x:c>
      <x:c r="R812" s="14" t="n">
        <x:f>'Crosswalk'!I89</x:f>
        <x:v>0</x:v>
      </x:c>
      <x:c r="S812" s="14" t="n">
        <x:f>'Crosswalk'!J89</x:f>
        <x:v>0.3</x:v>
      </x:c>
      <x:c r="T812" s="14" t="n">
        <x:f>'Crosswalk'!K89</x:f>
        <x:v>0</x:v>
      </x:c>
      <x:c r="U812" s="14" t="n">
        <x:f>'Crosswalk'!L89</x:f>
        <x:v>0</x:v>
      </x:c>
      <x:c r="V812" s="14" t="n">
        <x:f>'Crosswalk'!M89</x:f>
        <x:v>0</x:v>
      </x:c>
      <x:c r="W812" s="14" t="n">
        <x:f>'Crosswalk'!N89</x:f>
        <x:v>0</x:v>
      </x:c>
      <x:c r="X812" s="17" t="str">
        <x:v>LFS - National Labour Force Survey</x:v>
      </x:c>
      <x:c r="Y812" s="2" t="str"/>
      <x:c r="Z812" s="17" t="str">
        <x:v>Own-country 2024 division composition. Observed industry detail; within-group ratios only. Definitions may differ from ILO modelled margins.</x:v>
      </x:c>
      <x:c r="AA812" s="2" t="str"/>
      <x:c r="AB812" s="2" t="str">
        <x:v>https://rplumber.ilo.org/data/indicator?format=.csv.gz&amp;id=EMP_TEMP_SEX_EC2_NB_A</x:v>
      </x:c>
    </x:row>
    <x:row r="813" ht="48" customHeight="1">
      <x:c r="A813" s="13" t="str">
        <x:v>IDN</x:v>
      </x:c>
      <x:c r="B813" s="13" t="str">
        <x:v>RSTU</x:v>
      </x:c>
      <x:c r="C813" s="13" t="str">
        <x:v>IDN</x:v>
      </x:c>
      <x:c r="D813" s="13" t="n">
        <x:v>2024</x:v>
      </x:c>
      <x:c r="E813" s="13" t="str">
        <x:v>EC2_ISIC4_S96</x:v>
      </x:c>
      <x:c r="F813" s="18" t="str">
        <x:v>Economic activity (ISIC-Rev.4), 2 digit level: 96 - Other personal service activities</x:v>
      </x:c>
      <x:c r="G813" s="21" t="n">
        <x:v>3123.946</x:v>
      </x:c>
      <x:c r="H813" s="22" t="n">
        <x:v>1</x:v>
      </x:c>
      <x:c r="I813" s="21" t="n">
        <x:f>SUM(G807:G816)</x:f>
        <x:v>6497.619</x:v>
      </x:c>
      <x:c r="J813" s="22" t="n">
        <x:f>G813/I813*H813</x:f>
        <x:v>0.48078319150445725</x:v>
      </x:c>
      <x:c r="K813" s="13" t="str">
        <x:v>ISIC4:96</x:v>
      </x:c>
      <x:c r="L813" s="15" t="n">
        <x:f>'Crosswalk'!C90</x:f>
        <x:v>0</x:v>
      </x:c>
      <x:c r="M813" s="15" t="n">
        <x:f>'Crosswalk'!D90</x:f>
        <x:v>0</x:v>
      </x:c>
      <x:c r="N813" s="15" t="n">
        <x:f>'Crosswalk'!E90</x:f>
        <x:v>0</x:v>
      </x:c>
      <x:c r="O813" s="15" t="n">
        <x:f>'Crosswalk'!F90</x:f>
        <x:v>1</x:v>
      </x:c>
      <x:c r="P813" s="15" t="n">
        <x:f>'Crosswalk'!G90</x:f>
        <x:v>0</x:v>
      </x:c>
      <x:c r="Q813" s="15" t="n">
        <x:f>'Crosswalk'!H90</x:f>
        <x:v>0</x:v>
      </x:c>
      <x:c r="R813" s="15" t="n">
        <x:f>'Crosswalk'!I90</x:f>
        <x:v>0</x:v>
      </x:c>
      <x:c r="S813" s="15" t="n">
        <x:f>'Crosswalk'!J90</x:f>
        <x:v>0</x:v>
      </x:c>
      <x:c r="T813" s="15" t="n">
        <x:f>'Crosswalk'!K90</x:f>
        <x:v>0</x:v>
      </x:c>
      <x:c r="U813" s="15" t="n">
        <x:f>'Crosswalk'!L90</x:f>
        <x:v>0</x:v>
      </x:c>
      <x:c r="V813" s="15" t="n">
        <x:f>'Crosswalk'!M90</x:f>
        <x:v>0</x:v>
      </x:c>
      <x:c r="W813" s="15" t="n">
        <x:f>'Crosswalk'!N90</x:f>
        <x:v>0</x:v>
      </x:c>
      <x:c r="X813" s="18" t="str">
        <x:v>LFS - National Labour Force Survey</x:v>
      </x:c>
      <x:c r="Y813" s="13" t="str"/>
      <x:c r="Z813" s="18" t="str">
        <x:v>Own-country 2024 division composition. Observed industry detail; within-group ratios only. Definitions may differ from ILO modelled margins.</x:v>
      </x:c>
      <x:c r="AA813" s="13" t="str"/>
      <x:c r="AB813" s="13" t="str">
        <x:v>https://rplumber.ilo.org/data/indicator?format=.csv.gz&amp;id=EMP_TEMP_SEX_EC2_NB_A</x:v>
      </x:c>
    </x:row>
    <x:row r="814" ht="48" customHeight="1">
      <x:c r="A814" s="2" t="str">
        <x:v>IDN</x:v>
      </x:c>
      <x:c r="B814" s="2" t="str">
        <x:v>RSTU</x:v>
      </x:c>
      <x:c r="C814" s="2" t="str">
        <x:v>IDN</x:v>
      </x:c>
      <x:c r="D814" s="2" t="n">
        <x:v>2024</x:v>
      </x:c>
      <x:c r="E814" s="2" t="str">
        <x:v>EC2_ISIC4_T97</x:v>
      </x:c>
      <x:c r="F814" s="17" t="str">
        <x:v>Economic activity (ISIC-Rev.4), 2 digit level: 97 - Activities of households as employers of domestic personnel</x:v>
      </x:c>
      <x:c r="G814" s="19" t="n">
        <x:v>1685.882</x:v>
      </x:c>
      <x:c r="H814" s="20" t="n">
        <x:v>1</x:v>
      </x:c>
      <x:c r="I814" s="19" t="n">
        <x:f>SUM(G807:G816)</x:f>
        <x:v>6497.619</x:v>
      </x:c>
      <x:c r="J814" s="20" t="n">
        <x:f>G814/I814*H814</x:f>
        <x:v>0.25946150428333825</x:v>
      </x:c>
      <x:c r="K814" s="2" t="str">
        <x:v>ISIC4:97</x:v>
      </x:c>
      <x:c r="L814" s="14" t="n">
        <x:f>'Crosswalk'!C91</x:f>
        <x:v>0</x:v>
      </x:c>
      <x:c r="M814" s="14" t="n">
        <x:f>'Crosswalk'!D91</x:f>
        <x:v>0</x:v>
      </x:c>
      <x:c r="N814" s="14" t="n">
        <x:f>'Crosswalk'!E91</x:f>
        <x:v>0</x:v>
      </x:c>
      <x:c r="O814" s="14" t="n">
        <x:f>'Crosswalk'!F91</x:f>
        <x:v>0</x:v>
      </x:c>
      <x:c r="P814" s="14" t="n">
        <x:f>'Crosswalk'!G91</x:f>
        <x:v>0</x:v>
      </x:c>
      <x:c r="Q814" s="14" t="n">
        <x:f>'Crosswalk'!H91</x:f>
        <x:v>0</x:v>
      </x:c>
      <x:c r="R814" s="14" t="n">
        <x:f>'Crosswalk'!I91</x:f>
        <x:v>0</x:v>
      </x:c>
      <x:c r="S814" s="14" t="n">
        <x:f>'Crosswalk'!J91</x:f>
        <x:v>0</x:v>
      </x:c>
      <x:c r="T814" s="14" t="n">
        <x:f>'Crosswalk'!K91</x:f>
        <x:v>0</x:v>
      </x:c>
      <x:c r="U814" s="14" t="n">
        <x:f>'Crosswalk'!L91</x:f>
        <x:v>0</x:v>
      </x:c>
      <x:c r="V814" s="14" t="n">
        <x:f>'Crosswalk'!M91</x:f>
        <x:v>0</x:v>
      </x:c>
      <x:c r="W814" s="14" t="n">
        <x:f>'Crosswalk'!N91</x:f>
        <x:v>1</x:v>
      </x:c>
      <x:c r="X814" s="17" t="str">
        <x:v>LFS - National Labour Force Survey</x:v>
      </x:c>
      <x:c r="Y814" s="2" t="str"/>
      <x:c r="Z814" s="17" t="str">
        <x:v>Own-country 2024 division composition. Observed industry detail; within-group ratios only. Definitions may differ from ILO modelled margins.</x:v>
      </x:c>
      <x:c r="AA814" s="2" t="str"/>
      <x:c r="AB814" s="2" t="str">
        <x:v>https://rplumber.ilo.org/data/indicator?format=.csv.gz&amp;id=EMP_TEMP_SEX_EC2_NB_A</x:v>
      </x:c>
    </x:row>
    <x:row r="815" ht="48" customHeight="1">
      <x:c r="A815" s="13" t="str">
        <x:v>IDN</x:v>
      </x:c>
      <x:c r="B815" s="13" t="str">
        <x:v>RSTU</x:v>
      </x:c>
      <x:c r="C815" s="13" t="str">
        <x:v>IDN</x:v>
      </x:c>
      <x:c r="D815" s="13" t="n">
        <x:v>2024</x:v>
      </x:c>
      <x:c r="E815" s="13" t="str">
        <x:v>EC2_ISIC4_T98</x:v>
      </x:c>
      <x:c r="F815" s="18" t="str">
        <x:v>Economic activity (ISIC-Rev.4), 2 digit level: 98 - Undifferentiated goods- and services-producing activities of private households for own use</x:v>
      </x:c>
      <x:c r="G815" s="21" t="n">
        <x:v>146.706</x:v>
      </x:c>
      <x:c r="H815" s="22" t="n">
        <x:v>1</x:v>
      </x:c>
      <x:c r="I815" s="21" t="n">
        <x:f>SUM(G807:G816)</x:f>
        <x:v>6497.619</x:v>
      </x:c>
      <x:c r="J815" s="22" t="n">
        <x:f>G815/I815*H815</x:f>
        <x:v>0.022578424496727183</x:v>
      </x:c>
      <x:c r="K815" s="13" t="str">
        <x:v>ISIC4:98</x:v>
      </x:c>
      <x:c r="L815" s="15" t="n">
        <x:f>'Crosswalk'!C92</x:f>
        <x:v>0</x:v>
      </x:c>
      <x:c r="M815" s="15" t="n">
        <x:f>'Crosswalk'!D92</x:f>
        <x:v>0</x:v>
      </x:c>
      <x:c r="N815" s="15" t="n">
        <x:f>'Crosswalk'!E92</x:f>
        <x:v>0</x:v>
      </x:c>
      <x:c r="O815" s="15" t="n">
        <x:f>'Crosswalk'!F92</x:f>
        <x:v>0</x:v>
      </x:c>
      <x:c r="P815" s="15" t="n">
        <x:f>'Crosswalk'!G92</x:f>
        <x:v>0</x:v>
      </x:c>
      <x:c r="Q815" s="15" t="n">
        <x:f>'Crosswalk'!H92</x:f>
        <x:v>0</x:v>
      </x:c>
      <x:c r="R815" s="15" t="n">
        <x:f>'Crosswalk'!I92</x:f>
        <x:v>0</x:v>
      </x:c>
      <x:c r="S815" s="15" t="n">
        <x:f>'Crosswalk'!J92</x:f>
        <x:v>0</x:v>
      </x:c>
      <x:c r="T815" s="15" t="n">
        <x:f>'Crosswalk'!K92</x:f>
        <x:v>0</x:v>
      </x:c>
      <x:c r="U815" s="15" t="n">
        <x:f>'Crosswalk'!L92</x:f>
        <x:v>0</x:v>
      </x:c>
      <x:c r="V815" s="15" t="n">
        <x:f>'Crosswalk'!M92</x:f>
        <x:v>0</x:v>
      </x:c>
      <x:c r="W815" s="15" t="n">
        <x:f>'Crosswalk'!N92</x:f>
        <x:v>1</x:v>
      </x:c>
      <x:c r="X815" s="18" t="str">
        <x:v>LFS - National Labour Force Survey</x:v>
      </x:c>
      <x:c r="Y815" s="13" t="str"/>
      <x:c r="Z815" s="18" t="str">
        <x:v>Own-country 2024 division composition. Observed industry detail; within-group ratios only. Definitions may differ from ILO modelled margins.</x:v>
      </x:c>
      <x:c r="AA815" s="13" t="str"/>
      <x:c r="AB815" s="13" t="str">
        <x:v>https://rplumber.ilo.org/data/indicator?format=.csv.gz&amp;id=EMP_TEMP_SEX_EC2_NB_A</x:v>
      </x:c>
    </x:row>
    <x:row r="816" ht="48" customHeight="1">
      <x:c r="A816" s="2" t="str">
        <x:v>IDN</x:v>
      </x:c>
      <x:c r="B816" s="2" t="str">
        <x:v>RSTU</x:v>
      </x:c>
      <x:c r="C816" s="2" t="str">
        <x:v>IDN</x:v>
      </x:c>
      <x:c r="D816" s="2" t="n">
        <x:v>2024</x:v>
      </x:c>
      <x:c r="E816" s="2" t="str">
        <x:v>EC2_ISIC4_U99</x:v>
      </x:c>
      <x:c r="F816" s="17" t="str">
        <x:v>Economic activity (ISIC-Rev.4), 2 digit level: 99 - Activities of extraterritorial organizations and bodies</x:v>
      </x:c>
      <x:c r="G816" s="19" t="n">
        <x:v>7.181</x:v>
      </x:c>
      <x:c r="H816" s="20" t="n">
        <x:v>1</x:v>
      </x:c>
      <x:c r="I816" s="19" t="n">
        <x:f>SUM(G807:G816)</x:f>
        <x:v>6497.619</x:v>
      </x:c>
      <x:c r="J816" s="20" t="n">
        <x:f>G816/I816*H816</x:f>
        <x:v>0.0011051740645304073</x:v>
      </x:c>
      <x:c r="K816" s="2" t="str">
        <x:v>ISIC4:99</x:v>
      </x:c>
      <x:c r="L816" s="14" t="n">
        <x:f>'Crosswalk'!C93</x:f>
        <x:v>0</x:v>
      </x:c>
      <x:c r="M816" s="14" t="n">
        <x:f>'Crosswalk'!D93</x:f>
        <x:v>0</x:v>
      </x:c>
      <x:c r="N816" s="14" t="n">
        <x:f>'Crosswalk'!E93</x:f>
        <x:v>0</x:v>
      </x:c>
      <x:c r="O816" s="14" t="n">
        <x:f>'Crosswalk'!F93</x:f>
        <x:v>0</x:v>
      </x:c>
      <x:c r="P816" s="14" t="n">
        <x:f>'Crosswalk'!G93</x:f>
        <x:v>0</x:v>
      </x:c>
      <x:c r="Q816" s="14" t="n">
        <x:f>'Crosswalk'!H93</x:f>
        <x:v>0</x:v>
      </x:c>
      <x:c r="R816" s="14" t="n">
        <x:f>'Crosswalk'!I93</x:f>
        <x:v>0</x:v>
      </x:c>
      <x:c r="S816" s="14" t="n">
        <x:f>'Crosswalk'!J93</x:f>
        <x:v>0</x:v>
      </x:c>
      <x:c r="T816" s="14" t="n">
        <x:f>'Crosswalk'!K93</x:f>
        <x:v>0</x:v>
      </x:c>
      <x:c r="U816" s="14" t="n">
        <x:f>'Crosswalk'!L93</x:f>
        <x:v>0</x:v>
      </x:c>
      <x:c r="V816" s="14" t="n">
        <x:f>'Crosswalk'!M93</x:f>
        <x:v>0</x:v>
      </x:c>
      <x:c r="W816" s="14" t="n">
        <x:f>'Crosswalk'!N93</x:f>
        <x:v>1</x:v>
      </x:c>
      <x:c r="X816" s="17" t="str">
        <x:v>LFS - National Labour Force Survey</x:v>
      </x:c>
      <x:c r="Y816" s="2" t="str">
        <x:v>U</x:v>
      </x:c>
      <x:c r="Z816" s="17" t="str">
        <x:v>Own-country 2024 division composition. Observed industry detail; within-group ratios only. Definitions may differ from ILO modelled margins.</x:v>
      </x:c>
      <x:c r="AA816" s="2" t="str"/>
      <x:c r="AB816" s="2" t="str">
        <x:v>https://rplumber.ilo.org/data/indicator?format=.csv.gz&amp;id=EMP_TEMP_SEX_EC2_NB_A</x:v>
      </x:c>
    </x:row>
    <x:row r="817" ht="48" customHeight="1">
      <x:c r="A817" s="13" t="str">
        <x:v>ITA</x:v>
      </x:c>
      <x:c r="B817" s="13" t="str">
        <x:v>A</x:v>
      </x:c>
      <x:c r="C817" s="13" t="str">
        <x:v>ITA</x:v>
      </x:c>
      <x:c r="D817" s="13" t="n">
        <x:v>2024</x:v>
      </x:c>
      <x:c r="E817" s="13" t="str">
        <x:v>EC2_ISIC4_A01</x:v>
      </x:c>
      <x:c r="F817" s="18" t="str">
        <x:v>Economic activity (ISIC-Rev.4), 2 digit level: 01 - Crop and animal production, hunting and related service activities</x:v>
      </x:c>
      <x:c r="G817" s="21" t="n">
        <x:v>767.936</x:v>
      </x:c>
      <x:c r="H817" s="22" t="n">
        <x:v>1</x:v>
      </x:c>
      <x:c r="I817" s="21" t="n">
        <x:f>SUM(G817:G819)</x:f>
        <x:v>819.924</x:v>
      </x:c>
      <x:c r="J817" s="22" t="n">
        <x:f>G817/I817*H817</x:f>
        <x:v>0.9365941233577747</x:v>
      </x:c>
      <x:c r="K817" s="13" t="str">
        <x:v>ISIC4:01</x:v>
      </x:c>
      <x:c r="L817" s="15" t="n">
        <x:f>'Crosswalk'!C6</x:f>
        <x:v>0</x:v>
      </x:c>
      <x:c r="M817" s="15" t="n">
        <x:f>'Crosswalk'!D6</x:f>
        <x:v>0</x:v>
      </x:c>
      <x:c r="N817" s="15" t="n">
        <x:f>'Crosswalk'!E6</x:f>
        <x:v>0</x:v>
      </x:c>
      <x:c r="O817" s="15" t="n">
        <x:f>'Crosswalk'!F6</x:f>
        <x:v>0</x:v>
      </x:c>
      <x:c r="P817" s="15" t="n">
        <x:f>'Crosswalk'!G6</x:f>
        <x:v>1</x:v>
      </x:c>
      <x:c r="Q817" s="15" t="n">
        <x:f>'Crosswalk'!H6</x:f>
        <x:v>0</x:v>
      </x:c>
      <x:c r="R817" s="15" t="n">
        <x:f>'Crosswalk'!I6</x:f>
        <x:v>0</x:v>
      </x:c>
      <x:c r="S817" s="15" t="n">
        <x:f>'Crosswalk'!J6</x:f>
        <x:v>0</x:v>
      </x:c>
      <x:c r="T817" s="15" t="n">
        <x:f>'Crosswalk'!K6</x:f>
        <x:v>0</x:v>
      </x:c>
      <x:c r="U817" s="15" t="n">
        <x:f>'Crosswalk'!L6</x:f>
        <x:v>0</x:v>
      </x:c>
      <x:c r="V817" s="15" t="n">
        <x:f>'Crosswalk'!M6</x:f>
        <x:v>0</x:v>
      </x:c>
      <x:c r="W817" s="15" t="n">
        <x:f>'Crosswalk'!N6</x:f>
        <x:v>0</x:v>
      </x:c>
      <x:c r="X817" s="18" t="str">
        <x:v>LFS - EU Labour Force Survey</x:v>
      </x:c>
      <x:c r="Y817" s="13" t="str"/>
      <x:c r="Z817" s="18" t="str">
        <x:v>Own-country 2024 division composition. Observed industry detail; within-group ratios only. Definitions may differ from ILO modelled margins.</x:v>
      </x:c>
      <x:c r="AA817" s="13" t="str"/>
      <x:c r="AB817" s="13" t="str">
        <x:v>https://rplumber.ilo.org/data/indicator?format=.csv.gz&amp;id=EMP_TEMP_SEX_EC2_NB_A</x:v>
      </x:c>
    </x:row>
    <x:row r="818" ht="48" customHeight="1">
      <x:c r="A818" s="2" t="str">
        <x:v>ITA</x:v>
      </x:c>
      <x:c r="B818" s="2" t="str">
        <x:v>A</x:v>
      </x:c>
      <x:c r="C818" s="2" t="str">
        <x:v>ITA</x:v>
      </x:c>
      <x:c r="D818" s="2" t="n">
        <x:v>2024</x:v>
      </x:c>
      <x:c r="E818" s="2" t="str">
        <x:v>EC2_ISIC4_A02</x:v>
      </x:c>
      <x:c r="F818" s="17" t="str">
        <x:v>Economic activity (ISIC-Rev.4), 2 digit level: 02 - Forestry and logging</x:v>
      </x:c>
      <x:c r="G818" s="19" t="n">
        <x:v>31.419</x:v>
      </x:c>
      <x:c r="H818" s="20" t="n">
        <x:v>1</x:v>
      </x:c>
      <x:c r="I818" s="19" t="n">
        <x:f>SUM(G817:G819)</x:f>
        <x:v>819.924</x:v>
      </x:c>
      <x:c r="J818" s="20" t="n">
        <x:f>G818/I818*H818</x:f>
        <x:v>0.0383194052131661</x:v>
      </x:c>
      <x:c r="K818" s="2" t="str">
        <x:v>ISIC4:02</x:v>
      </x:c>
      <x:c r="L818" s="14" t="n">
        <x:f>'Crosswalk'!C7</x:f>
        <x:v>0</x:v>
      </x:c>
      <x:c r="M818" s="14" t="n">
        <x:f>'Crosswalk'!D7</x:f>
        <x:v>1</x:v>
      </x:c>
      <x:c r="N818" s="14" t="n">
        <x:f>'Crosswalk'!E7</x:f>
        <x:v>0</x:v>
      </x:c>
      <x:c r="O818" s="14" t="n">
        <x:f>'Crosswalk'!F7</x:f>
        <x:v>0</x:v>
      </x:c>
      <x:c r="P818" s="14" t="n">
        <x:f>'Crosswalk'!G7</x:f>
        <x:v>0</x:v>
      </x:c>
      <x:c r="Q818" s="14" t="n">
        <x:f>'Crosswalk'!H7</x:f>
        <x:v>0</x:v>
      </x:c>
      <x:c r="R818" s="14" t="n">
        <x:f>'Crosswalk'!I7</x:f>
        <x:v>0</x:v>
      </x:c>
      <x:c r="S818" s="14" t="n">
        <x:f>'Crosswalk'!J7</x:f>
        <x:v>0</x:v>
      </x:c>
      <x:c r="T818" s="14" t="n">
        <x:f>'Crosswalk'!K7</x:f>
        <x:v>0</x:v>
      </x:c>
      <x:c r="U818" s="14" t="n">
        <x:f>'Crosswalk'!L7</x:f>
        <x:v>0</x:v>
      </x:c>
      <x:c r="V818" s="14" t="n">
        <x:f>'Crosswalk'!M7</x:f>
        <x:v>0</x:v>
      </x:c>
      <x:c r="W818" s="14" t="n">
        <x:f>'Crosswalk'!N7</x:f>
        <x:v>0</x:v>
      </x:c>
      <x:c r="X818" s="17" t="str">
        <x:v>LFS - EU Labour Force Survey</x:v>
      </x:c>
      <x:c r="Y818" s="2" t="str"/>
      <x:c r="Z818" s="17" t="str">
        <x:v>Own-country 2024 division composition. Observed industry detail; within-group ratios only. Definitions may differ from ILO modelled margins.</x:v>
      </x:c>
      <x:c r="AA818" s="2" t="str"/>
      <x:c r="AB818" s="2" t="str">
        <x:v>https://rplumber.ilo.org/data/indicator?format=.csv.gz&amp;id=EMP_TEMP_SEX_EC2_NB_A</x:v>
      </x:c>
    </x:row>
    <x:row r="819" ht="48" customHeight="1">
      <x:c r="A819" s="13" t="str">
        <x:v>ITA</x:v>
      </x:c>
      <x:c r="B819" s="13" t="str">
        <x:v>A</x:v>
      </x:c>
      <x:c r="C819" s="13" t="str">
        <x:v>ITA</x:v>
      </x:c>
      <x:c r="D819" s="13" t="n">
        <x:v>2024</x:v>
      </x:c>
      <x:c r="E819" s="13" t="str">
        <x:v>EC2_ISIC4_A03</x:v>
      </x:c>
      <x:c r="F819" s="18" t="str">
        <x:v>Economic activity (ISIC-Rev.4), 2 digit level: 03 - Fishing and aquaculture</x:v>
      </x:c>
      <x:c r="G819" s="21" t="n">
        <x:v>20.569</x:v>
      </x:c>
      <x:c r="H819" s="22" t="n">
        <x:v>1</x:v>
      </x:c>
      <x:c r="I819" s="21" t="n">
        <x:f>SUM(G817:G819)</x:f>
        <x:v>819.924</x:v>
      </x:c>
      <x:c r="J819" s="22" t="n">
        <x:f>G819/I819*H819</x:f>
        <x:v>0.025086471429059277</x:v>
      </x:c>
      <x:c r="K819" s="13" t="str">
        <x:v>ISIC4:03</x:v>
      </x:c>
      <x:c r="L819" s="15" t="n">
        <x:f>'Crosswalk'!C8</x:f>
        <x:v>0</x:v>
      </x:c>
      <x:c r="M819" s="15" t="n">
        <x:f>'Crosswalk'!D8</x:f>
        <x:v>0</x:v>
      </x:c>
      <x:c r="N819" s="15" t="n">
        <x:f>'Crosswalk'!E8</x:f>
        <x:v>0</x:v>
      </x:c>
      <x:c r="O819" s="15" t="n">
        <x:f>'Crosswalk'!F8</x:f>
        <x:v>0</x:v>
      </x:c>
      <x:c r="P819" s="15" t="n">
        <x:f>'Crosswalk'!G8</x:f>
        <x:v>1</x:v>
      </x:c>
      <x:c r="Q819" s="15" t="n">
        <x:f>'Crosswalk'!H8</x:f>
        <x:v>0</x:v>
      </x:c>
      <x:c r="R819" s="15" t="n">
        <x:f>'Crosswalk'!I8</x:f>
        <x:v>0</x:v>
      </x:c>
      <x:c r="S819" s="15" t="n">
        <x:f>'Crosswalk'!J8</x:f>
        <x:v>0</x:v>
      </x:c>
      <x:c r="T819" s="15" t="n">
        <x:f>'Crosswalk'!K8</x:f>
        <x:v>0</x:v>
      </x:c>
      <x:c r="U819" s="15" t="n">
        <x:f>'Crosswalk'!L8</x:f>
        <x:v>0</x:v>
      </x:c>
      <x:c r="V819" s="15" t="n">
        <x:f>'Crosswalk'!M8</x:f>
        <x:v>0</x:v>
      </x:c>
      <x:c r="W819" s="15" t="n">
        <x:f>'Crosswalk'!N8</x:f>
        <x:v>0</x:v>
      </x:c>
      <x:c r="X819" s="18" t="str">
        <x:v>LFS - EU Labour Force Survey</x:v>
      </x:c>
      <x:c r="Y819" s="13" t="str"/>
      <x:c r="Z819" s="18" t="str">
        <x:v>Own-country 2024 division composition. Observed industry detail; within-group ratios only. Definitions may differ from ILO modelled margins.</x:v>
      </x:c>
      <x:c r="AA819" s="13" t="str"/>
      <x:c r="AB819" s="13" t="str">
        <x:v>https://rplumber.ilo.org/data/indicator?format=.csv.gz&amp;id=EMP_TEMP_SEX_EC2_NB_A</x:v>
      </x:c>
    </x:row>
    <x:row r="820" ht="48" customHeight="1">
      <x:c r="A820" s="2" t="str">
        <x:v>ITA</x:v>
      </x:c>
      <x:c r="B820" s="2" t="str">
        <x:v>B</x:v>
      </x:c>
      <x:c r="C820" s="2" t="str">
        <x:v>ITA</x:v>
      </x:c>
      <x:c r="D820" s="2" t="n">
        <x:v>2024</x:v>
      </x:c>
      <x:c r="E820" s="2" t="str">
        <x:v>EC2_ISIC4_B06</x:v>
      </x:c>
      <x:c r="F820" s="17" t="str">
        <x:v>Economic activity (ISIC-Rev.4), 2 digit level: 06 - Extraction of crude petroleum and natural gas</x:v>
      </x:c>
      <x:c r="G820" s="19" t="n">
        <x:v>5.411</x:v>
      </x:c>
      <x:c r="H820" s="20" t="n">
        <x:v>1</x:v>
      </x:c>
      <x:c r="I820" s="19" t="n">
        <x:f>SUM(G820:G822)</x:f>
        <x:v>26.793999999999997</x:v>
      </x:c>
      <x:c r="J820" s="20" t="n">
        <x:f>G820/I820*H820</x:f>
        <x:v>0.20194819735761738</x:v>
      </x:c>
      <x:c r="K820" s="2" t="str">
        <x:v>ISIC4:06</x:v>
      </x:c>
      <x:c r="L820" s="14" t="n">
        <x:f>'Crosswalk'!C10</x:f>
        <x:v>1</x:v>
      </x:c>
      <x:c r="M820" s="14" t="n">
        <x:f>'Crosswalk'!D10</x:f>
        <x:v>0</x:v>
      </x:c>
      <x:c r="N820" s="14" t="n">
        <x:f>'Crosswalk'!E10</x:f>
        <x:v>0</x:v>
      </x:c>
      <x:c r="O820" s="14" t="n">
        <x:f>'Crosswalk'!F10</x:f>
        <x:v>0</x:v>
      </x:c>
      <x:c r="P820" s="14" t="n">
        <x:f>'Crosswalk'!G10</x:f>
        <x:v>0</x:v>
      </x:c>
      <x:c r="Q820" s="14" t="n">
        <x:f>'Crosswalk'!H10</x:f>
        <x:v>0</x:v>
      </x:c>
      <x:c r="R820" s="14" t="n">
        <x:f>'Crosswalk'!I10</x:f>
        <x:v>0</x:v>
      </x:c>
      <x:c r="S820" s="14" t="n">
        <x:f>'Crosswalk'!J10</x:f>
        <x:v>0</x:v>
      </x:c>
      <x:c r="T820" s="14" t="n">
        <x:f>'Crosswalk'!K10</x:f>
        <x:v>0</x:v>
      </x:c>
      <x:c r="U820" s="14" t="n">
        <x:f>'Crosswalk'!L10</x:f>
        <x:v>0</x:v>
      </x:c>
      <x:c r="V820" s="14" t="n">
        <x:f>'Crosswalk'!M10</x:f>
        <x:v>0</x:v>
      </x:c>
      <x:c r="W820" s="14" t="n">
        <x:f>'Crosswalk'!N10</x:f>
        <x:v>0</x:v>
      </x:c>
      <x:c r="X820" s="17" t="str">
        <x:v>LFS - EU Labour Force Survey</x:v>
      </x:c>
      <x:c r="Y820" s="2" t="str"/>
      <x:c r="Z820" s="17" t="str">
        <x:v>Own-country 2024 division composition. Observed industry detail; within-group ratios only. Definitions may differ from ILO modelled margins.</x:v>
      </x:c>
      <x:c r="AA820" s="2" t="str"/>
      <x:c r="AB820" s="2" t="str">
        <x:v>https://rplumber.ilo.org/data/indicator?format=.csv.gz&amp;id=EMP_TEMP_SEX_EC2_NB_A</x:v>
      </x:c>
    </x:row>
    <x:row r="821" ht="48" customHeight="1">
      <x:c r="A821" s="13" t="str">
        <x:v>ITA</x:v>
      </x:c>
      <x:c r="B821" s="13" t="str">
        <x:v>B</x:v>
      </x:c>
      <x:c r="C821" s="13" t="str">
        <x:v>ITA</x:v>
      </x:c>
      <x:c r="D821" s="13" t="n">
        <x:v>2024</x:v>
      </x:c>
      <x:c r="E821" s="13" t="str">
        <x:v>EC2_ISIC4_B08</x:v>
      </x:c>
      <x:c r="F821" s="18" t="str">
        <x:v>Economic activity (ISIC-Rev.4), 2 digit level: 08 - Other mining and quarrying</x:v>
      </x:c>
      <x:c r="G821" s="21" t="n">
        <x:v>13.23</x:v>
      </x:c>
      <x:c r="H821" s="22" t="n">
        <x:v>1</x:v>
      </x:c>
      <x:c r="I821" s="21" t="n">
        <x:f>SUM(G820:G822)</x:f>
        <x:v>26.793999999999997</x:v>
      </x:c>
      <x:c r="J821" s="22" t="n">
        <x:f>G821/I821*H821</x:f>
        <x:v>0.49376726132716287</x:v>
      </x:c>
      <x:c r="K821" s="13" t="str">
        <x:v>ISIC4:08</x:v>
      </x:c>
      <x:c r="L821" s="15" t="n">
        <x:f>'Crosswalk'!C12</x:f>
        <x:v>0</x:v>
      </x:c>
      <x:c r="M821" s="15" t="n">
        <x:f>'Crosswalk'!D12</x:f>
        <x:v>1</x:v>
      </x:c>
      <x:c r="N821" s="15" t="n">
        <x:f>'Crosswalk'!E12</x:f>
        <x:v>0</x:v>
      </x:c>
      <x:c r="O821" s="15" t="n">
        <x:f>'Crosswalk'!F12</x:f>
        <x:v>0</x:v>
      </x:c>
      <x:c r="P821" s="15" t="n">
        <x:f>'Crosswalk'!G12</x:f>
        <x:v>0</x:v>
      </x:c>
      <x:c r="Q821" s="15" t="n">
        <x:f>'Crosswalk'!H12</x:f>
        <x:v>0</x:v>
      </x:c>
      <x:c r="R821" s="15" t="n">
        <x:f>'Crosswalk'!I12</x:f>
        <x:v>0</x:v>
      </x:c>
      <x:c r="S821" s="15" t="n">
        <x:f>'Crosswalk'!J12</x:f>
        <x:v>0</x:v>
      </x:c>
      <x:c r="T821" s="15" t="n">
        <x:f>'Crosswalk'!K12</x:f>
        <x:v>0</x:v>
      </x:c>
      <x:c r="U821" s="15" t="n">
        <x:f>'Crosswalk'!L12</x:f>
        <x:v>0</x:v>
      </x:c>
      <x:c r="V821" s="15" t="n">
        <x:f>'Crosswalk'!M12</x:f>
        <x:v>0</x:v>
      </x:c>
      <x:c r="W821" s="15" t="n">
        <x:f>'Crosswalk'!N12</x:f>
        <x:v>0</x:v>
      </x:c>
      <x:c r="X821" s="18" t="str">
        <x:v>LFS - EU Labour Force Survey</x:v>
      </x:c>
      <x:c r="Y821" s="13" t="str"/>
      <x:c r="Z821" s="18" t="str">
        <x:v>Own-country 2024 division composition. Observed industry detail; within-group ratios only. Definitions may differ from ILO modelled margins.</x:v>
      </x:c>
      <x:c r="AA821" s="13" t="str"/>
      <x:c r="AB821" s="13" t="str">
        <x:v>https://rplumber.ilo.org/data/indicator?format=.csv.gz&amp;id=EMP_TEMP_SEX_EC2_NB_A</x:v>
      </x:c>
    </x:row>
    <x:row r="822" ht="48" customHeight="1">
      <x:c r="A822" s="2" t="str">
        <x:v>ITA</x:v>
      </x:c>
      <x:c r="B822" s="2" t="str">
        <x:v>B</x:v>
      </x:c>
      <x:c r="C822" s="2" t="str">
        <x:v>ITA</x:v>
      </x:c>
      <x:c r="D822" s="2" t="n">
        <x:v>2024</x:v>
      </x:c>
      <x:c r="E822" s="2" t="str">
        <x:v>EC2_ISIC4_B09</x:v>
      </x:c>
      <x:c r="F822" s="17" t="str">
        <x:v>Economic activity (ISIC-Rev.4), 2 digit level: 09 - Mining support service activities</x:v>
      </x:c>
      <x:c r="G822" s="19" t="n">
        <x:v>8.153</x:v>
      </x:c>
      <x:c r="H822" s="20" t="n">
        <x:v>1</x:v>
      </x:c>
      <x:c r="I822" s="19" t="n">
        <x:f>SUM(G820:G822)</x:f>
        <x:v>26.793999999999997</x:v>
      </x:c>
      <x:c r="J822" s="20" t="n">
        <x:f>G822/I822*H822</x:f>
        <x:v>0.30428454131521987</x:v>
      </x:c>
      <x:c r="K822" s="2" t="str">
        <x:v>ISIC4:09</x:v>
      </x:c>
      <x:c r="L822" s="14" t="n">
        <x:f>'Crosswalk'!C13</x:f>
        <x:v>0.8</x:v>
      </x:c>
      <x:c r="M822" s="14" t="n">
        <x:f>'Crosswalk'!D13</x:f>
        <x:v>0.2</x:v>
      </x:c>
      <x:c r="N822" s="14" t="n">
        <x:f>'Crosswalk'!E13</x:f>
        <x:v>0</x:v>
      </x:c>
      <x:c r="O822" s="14" t="n">
        <x:f>'Crosswalk'!F13</x:f>
        <x:v>0</x:v>
      </x:c>
      <x:c r="P822" s="14" t="n">
        <x:f>'Crosswalk'!G13</x:f>
        <x:v>0</x:v>
      </x:c>
      <x:c r="Q822" s="14" t="n">
        <x:f>'Crosswalk'!H13</x:f>
        <x:v>0</x:v>
      </x:c>
      <x:c r="R822" s="14" t="n">
        <x:f>'Crosswalk'!I13</x:f>
        <x:v>0</x:v>
      </x:c>
      <x:c r="S822" s="14" t="n">
        <x:f>'Crosswalk'!J13</x:f>
        <x:v>0</x:v>
      </x:c>
      <x:c r="T822" s="14" t="n">
        <x:f>'Crosswalk'!K13</x:f>
        <x:v>0</x:v>
      </x:c>
      <x:c r="U822" s="14" t="n">
        <x:f>'Crosswalk'!L13</x:f>
        <x:v>0</x:v>
      </x:c>
      <x:c r="V822" s="14" t="n">
        <x:f>'Crosswalk'!M13</x:f>
        <x:v>0</x:v>
      </x:c>
      <x:c r="W822" s="14" t="n">
        <x:f>'Crosswalk'!N13</x:f>
        <x:v>0</x:v>
      </x:c>
      <x:c r="X822" s="17" t="str">
        <x:v>LFS - EU Labour Force Survey</x:v>
      </x:c>
      <x:c r="Y822" s="2" t="str"/>
      <x:c r="Z822" s="17" t="str">
        <x:v>Own-country 2024 division composition. Observed industry detail; within-group ratios only. Definitions may differ from ILO modelled margins.</x:v>
      </x:c>
      <x:c r="AA822" s="2" t="str"/>
      <x:c r="AB822" s="2" t="str">
        <x:v>https://rplumber.ilo.org/data/indicator?format=.csv.gz&amp;id=EMP_TEMP_SEX_EC2_NB_A</x:v>
      </x:c>
    </x:row>
    <x:row r="823" ht="48" customHeight="1">
      <x:c r="A823" s="13" t="str">
        <x:v>ITA</x:v>
      </x:c>
      <x:c r="B823" s="13" t="str">
        <x:v>C</x:v>
      </x:c>
      <x:c r="C823" s="13" t="str">
        <x:v>ITA</x:v>
      </x:c>
      <x:c r="D823" s="13" t="n">
        <x:v>2024</x:v>
      </x:c>
      <x:c r="E823" s="13" t="str">
        <x:v>EC2_ISIC4_C10</x:v>
      </x:c>
      <x:c r="F823" s="18" t="str">
        <x:v>Economic activity (ISIC-Rev.4), 2 digit level: 10 - Manufacture of food products</x:v>
      </x:c>
      <x:c r="G823" s="21" t="n">
        <x:v>454.975</x:v>
      </x:c>
      <x:c r="H823" s="22" t="n">
        <x:v>1</x:v>
      </x:c>
      <x:c r="I823" s="21" t="n">
        <x:f>SUM(G823:G846)</x:f>
        <x:v>4347.883</x:v>
      </x:c>
      <x:c r="J823" s="22" t="n">
        <x:f>G823/I823*H823</x:f>
        <x:v>0.10464288022469787</x:v>
      </x:c>
      <x:c r="K823" s="13" t="str">
        <x:v>ISIC4:10</x:v>
      </x:c>
      <x:c r="L823" s="15" t="n">
        <x:f>'Crosswalk'!C14</x:f>
        <x:v>0</x:v>
      </x:c>
      <x:c r="M823" s="15" t="n">
        <x:f>'Crosswalk'!D14</x:f>
        <x:v>0</x:v>
      </x:c>
      <x:c r="N823" s="15" t="n">
        <x:f>'Crosswalk'!E14</x:f>
        <x:v>0</x:v>
      </x:c>
      <x:c r="O823" s="15" t="n">
        <x:f>'Crosswalk'!F14</x:f>
        <x:v>0</x:v>
      </x:c>
      <x:c r="P823" s="15" t="n">
        <x:f>'Crosswalk'!G14</x:f>
        <x:v>1</x:v>
      </x:c>
      <x:c r="Q823" s="15" t="n">
        <x:f>'Crosswalk'!H14</x:f>
        <x:v>0</x:v>
      </x:c>
      <x:c r="R823" s="15" t="n">
        <x:f>'Crosswalk'!I14</x:f>
        <x:v>0</x:v>
      </x:c>
      <x:c r="S823" s="15" t="n">
        <x:f>'Crosswalk'!J14</x:f>
        <x:v>0</x:v>
      </x:c>
      <x:c r="T823" s="15" t="n">
        <x:f>'Crosswalk'!K14</x:f>
        <x:v>0</x:v>
      </x:c>
      <x:c r="U823" s="15" t="n">
        <x:f>'Crosswalk'!L14</x:f>
        <x:v>0</x:v>
      </x:c>
      <x:c r="V823" s="15" t="n">
        <x:f>'Crosswalk'!M14</x:f>
        <x:v>0</x:v>
      </x:c>
      <x:c r="W823" s="15" t="n">
        <x:f>'Crosswalk'!N14</x:f>
        <x:v>0</x:v>
      </x:c>
      <x:c r="X823" s="18" t="str">
        <x:v>LFS - EU Labour Force Survey</x:v>
      </x:c>
      <x:c r="Y823" s="13" t="str"/>
      <x:c r="Z823" s="18" t="str">
        <x:v>Own-country 2024 division composition. Observed industry detail; within-group ratios only. Definitions may differ from ILO modelled margins.</x:v>
      </x:c>
      <x:c r="AA823" s="13" t="str"/>
      <x:c r="AB823" s="13" t="str">
        <x:v>https://rplumber.ilo.org/data/indicator?format=.csv.gz&amp;id=EMP_TEMP_SEX_EC2_NB_A</x:v>
      </x:c>
    </x:row>
    <x:row r="824" ht="48" customHeight="1">
      <x:c r="A824" s="2" t="str">
        <x:v>ITA</x:v>
      </x:c>
      <x:c r="B824" s="2" t="str">
        <x:v>C</x:v>
      </x:c>
      <x:c r="C824" s="2" t="str">
        <x:v>ITA</x:v>
      </x:c>
      <x:c r="D824" s="2" t="n">
        <x:v>2024</x:v>
      </x:c>
      <x:c r="E824" s="2" t="str">
        <x:v>EC2_ISIC4_C11</x:v>
      </x:c>
      <x:c r="F824" s="17" t="str">
        <x:v>Economic activity (ISIC-Rev.4), 2 digit level: 11 - Manufacture of beverages</x:v>
      </x:c>
      <x:c r="G824" s="19" t="n">
        <x:v>62.602</x:v>
      </x:c>
      <x:c r="H824" s="20" t="n">
        <x:v>1</x:v>
      </x:c>
      <x:c r="I824" s="19" t="n">
        <x:f>SUM(G823:G846)</x:f>
        <x:v>4347.883</x:v>
      </x:c>
      <x:c r="J824" s="20" t="n">
        <x:f>G824/I824*H824</x:f>
        <x:v>0.014398271526625716</x:v>
      </x:c>
      <x:c r="K824" s="2" t="str">
        <x:v>ISIC4:11</x:v>
      </x:c>
      <x:c r="L824" s="14" t="n">
        <x:f>'Crosswalk'!C15</x:f>
        <x:v>0</x:v>
      </x:c>
      <x:c r="M824" s="14" t="n">
        <x:f>'Crosswalk'!D15</x:f>
        <x:v>0</x:v>
      </x:c>
      <x:c r="N824" s="14" t="n">
        <x:f>'Crosswalk'!E15</x:f>
        <x:v>0</x:v>
      </x:c>
      <x:c r="O824" s="14" t="n">
        <x:f>'Crosswalk'!F15</x:f>
        <x:v>0</x:v>
      </x:c>
      <x:c r="P824" s="14" t="n">
        <x:f>'Crosswalk'!G15</x:f>
        <x:v>1</x:v>
      </x:c>
      <x:c r="Q824" s="14" t="n">
        <x:f>'Crosswalk'!H15</x:f>
        <x:v>0</x:v>
      </x:c>
      <x:c r="R824" s="14" t="n">
        <x:f>'Crosswalk'!I15</x:f>
        <x:v>0</x:v>
      </x:c>
      <x:c r="S824" s="14" t="n">
        <x:f>'Crosswalk'!J15</x:f>
        <x:v>0</x:v>
      </x:c>
      <x:c r="T824" s="14" t="n">
        <x:f>'Crosswalk'!K15</x:f>
        <x:v>0</x:v>
      </x:c>
      <x:c r="U824" s="14" t="n">
        <x:f>'Crosswalk'!L15</x:f>
        <x:v>0</x:v>
      </x:c>
      <x:c r="V824" s="14" t="n">
        <x:f>'Crosswalk'!M15</x:f>
        <x:v>0</x:v>
      </x:c>
      <x:c r="W824" s="14" t="n">
        <x:f>'Crosswalk'!N15</x:f>
        <x:v>0</x:v>
      </x:c>
      <x:c r="X824" s="17" t="str">
        <x:v>LFS - EU Labour Force Survey</x:v>
      </x:c>
      <x:c r="Y824" s="2" t="str"/>
      <x:c r="Z824" s="17" t="str">
        <x:v>Own-country 2024 division composition. Observed industry detail; within-group ratios only. Definitions may differ from ILO modelled margins.</x:v>
      </x:c>
      <x:c r="AA824" s="2" t="str"/>
      <x:c r="AB824" s="2" t="str">
        <x:v>https://rplumber.ilo.org/data/indicator?format=.csv.gz&amp;id=EMP_TEMP_SEX_EC2_NB_A</x:v>
      </x:c>
    </x:row>
    <x:row r="825" ht="48" customHeight="1">
      <x:c r="A825" s="13" t="str">
        <x:v>ITA</x:v>
      </x:c>
      <x:c r="B825" s="13" t="str">
        <x:v>C</x:v>
      </x:c>
      <x:c r="C825" s="13" t="str">
        <x:v>ITA</x:v>
      </x:c>
      <x:c r="D825" s="13" t="n">
        <x:v>2024</x:v>
      </x:c>
      <x:c r="E825" s="13" t="str">
        <x:v>EC2_ISIC4_C12</x:v>
      </x:c>
      <x:c r="F825" s="18" t="str">
        <x:v>Economic activity (ISIC-Rev.4), 2 digit level: 12 - Manufacture of tobacco products</x:v>
      </x:c>
      <x:c r="G825" s="21" t="n">
        <x:v>4.083</x:v>
      </x:c>
      <x:c r="H825" s="22" t="n">
        <x:v>1</x:v>
      </x:c>
      <x:c r="I825" s="21" t="n">
        <x:f>SUM(G823:G846)</x:f>
        <x:v>4347.883</x:v>
      </x:c>
      <x:c r="J825" s="22" t="n">
        <x:f>G825/I825*H825</x:f>
        <x:v>0.0009390777074728093</x:v>
      </x:c>
      <x:c r="K825" s="13" t="str">
        <x:v>ISIC4:12</x:v>
      </x:c>
      <x:c r="L825" s="15" t="n">
        <x:f>'Crosswalk'!C16</x:f>
        <x:v>0</x:v>
      </x:c>
      <x:c r="M825" s="15" t="n">
        <x:f>'Crosswalk'!D16</x:f>
        <x:v>0</x:v>
      </x:c>
      <x:c r="N825" s="15" t="n">
        <x:f>'Crosswalk'!E16</x:f>
        <x:v>0</x:v>
      </x:c>
      <x:c r="O825" s="15" t="n">
        <x:f>'Crosswalk'!F16</x:f>
        <x:v>0</x:v>
      </x:c>
      <x:c r="P825" s="15" t="n">
        <x:f>'Crosswalk'!G16</x:f>
        <x:v>1</x:v>
      </x:c>
      <x:c r="Q825" s="15" t="n">
        <x:f>'Crosswalk'!H16</x:f>
        <x:v>0</x:v>
      </x:c>
      <x:c r="R825" s="15" t="n">
        <x:f>'Crosswalk'!I16</x:f>
        <x:v>0</x:v>
      </x:c>
      <x:c r="S825" s="15" t="n">
        <x:f>'Crosswalk'!J16</x:f>
        <x:v>0</x:v>
      </x:c>
      <x:c r="T825" s="15" t="n">
        <x:f>'Crosswalk'!K16</x:f>
        <x:v>0</x:v>
      </x:c>
      <x:c r="U825" s="15" t="n">
        <x:f>'Crosswalk'!L16</x:f>
        <x:v>0</x:v>
      </x:c>
      <x:c r="V825" s="15" t="n">
        <x:f>'Crosswalk'!M16</x:f>
        <x:v>0</x:v>
      </x:c>
      <x:c r="W825" s="15" t="n">
        <x:f>'Crosswalk'!N16</x:f>
        <x:v>0</x:v>
      </x:c>
      <x:c r="X825" s="18" t="str">
        <x:v>LFS - EU Labour Force Survey</x:v>
      </x:c>
      <x:c r="Y825" s="13" t="str"/>
      <x:c r="Z825" s="18" t="str">
        <x:v>Own-country 2024 division composition. Observed industry detail; within-group ratios only. Definitions may differ from ILO modelled margins.</x:v>
      </x:c>
      <x:c r="AA825" s="13" t="str"/>
      <x:c r="AB825" s="13" t="str">
        <x:v>https://rplumber.ilo.org/data/indicator?format=.csv.gz&amp;id=EMP_TEMP_SEX_EC2_NB_A</x:v>
      </x:c>
    </x:row>
    <x:row r="826" ht="48" customHeight="1">
      <x:c r="A826" s="2" t="str">
        <x:v>ITA</x:v>
      </x:c>
      <x:c r="B826" s="2" t="str">
        <x:v>C</x:v>
      </x:c>
      <x:c r="C826" s="2" t="str">
        <x:v>ITA</x:v>
      </x:c>
      <x:c r="D826" s="2" t="n">
        <x:v>2024</x:v>
      </x:c>
      <x:c r="E826" s="2" t="str">
        <x:v>EC2_ISIC4_C13</x:v>
      </x:c>
      <x:c r="F826" s="17" t="str">
        <x:v>Economic activity (ISIC-Rev.4), 2 digit level: 13 - Manufacture of textiles</x:v>
      </x:c>
      <x:c r="G826" s="19" t="n">
        <x:v>102.695</x:v>
      </x:c>
      <x:c r="H826" s="20" t="n">
        <x:v>1</x:v>
      </x:c>
      <x:c r="I826" s="19" t="n">
        <x:f>SUM(G823:G846)</x:f>
        <x:v>4347.883</x:v>
      </x:c>
      <x:c r="J826" s="20" t="n">
        <x:f>G826/I826*H826</x:f>
        <x:v>0.02361954082021066</x:v>
      </x:c>
      <x:c r="K826" s="2" t="str">
        <x:v>ISIC4:13</x:v>
      </x:c>
      <x:c r="L826" s="14" t="n">
        <x:f>'Crosswalk'!C17</x:f>
        <x:v>0</x:v>
      </x:c>
      <x:c r="M826" s="14" t="n">
        <x:f>'Crosswalk'!D17</x:f>
        <x:v>0</x:v>
      </x:c>
      <x:c r="N826" s="14" t="n">
        <x:f>'Crosswalk'!E17</x:f>
        <x:v>0</x:v>
      </x:c>
      <x:c r="O826" s="14" t="n">
        <x:f>'Crosswalk'!F17</x:f>
        <x:v>1</x:v>
      </x:c>
      <x:c r="P826" s="14" t="n">
        <x:f>'Crosswalk'!G17</x:f>
        <x:v>0</x:v>
      </x:c>
      <x:c r="Q826" s="14" t="n">
        <x:f>'Crosswalk'!H17</x:f>
        <x:v>0</x:v>
      </x:c>
      <x:c r="R826" s="14" t="n">
        <x:f>'Crosswalk'!I17</x:f>
        <x:v>0</x:v>
      </x:c>
      <x:c r="S826" s="14" t="n">
        <x:f>'Crosswalk'!J17</x:f>
        <x:v>0</x:v>
      </x:c>
      <x:c r="T826" s="14" t="n">
        <x:f>'Crosswalk'!K17</x:f>
        <x:v>0</x:v>
      </x:c>
      <x:c r="U826" s="14" t="n">
        <x:f>'Crosswalk'!L17</x:f>
        <x:v>0</x:v>
      </x:c>
      <x:c r="V826" s="14" t="n">
        <x:f>'Crosswalk'!M17</x:f>
        <x:v>0</x:v>
      </x:c>
      <x:c r="W826" s="14" t="n">
        <x:f>'Crosswalk'!N17</x:f>
        <x:v>0</x:v>
      </x:c>
      <x:c r="X826" s="17" t="str">
        <x:v>LFS - EU Labour Force Survey</x:v>
      </x:c>
      <x:c r="Y826" s="2" t="str"/>
      <x:c r="Z826" s="17" t="str">
        <x:v>Own-country 2024 division composition. Observed industry detail; within-group ratios only. Definitions may differ from ILO modelled margins.</x:v>
      </x:c>
      <x:c r="AA826" s="2" t="str"/>
      <x:c r="AB826" s="2" t="str">
        <x:v>https://rplumber.ilo.org/data/indicator?format=.csv.gz&amp;id=EMP_TEMP_SEX_EC2_NB_A</x:v>
      </x:c>
    </x:row>
    <x:row r="827" ht="48" customHeight="1">
      <x:c r="A827" s="13" t="str">
        <x:v>ITA</x:v>
      </x:c>
      <x:c r="B827" s="13" t="str">
        <x:v>C</x:v>
      </x:c>
      <x:c r="C827" s="13" t="str">
        <x:v>ITA</x:v>
      </x:c>
      <x:c r="D827" s="13" t="n">
        <x:v>2024</x:v>
      </x:c>
      <x:c r="E827" s="13" t="str">
        <x:v>EC2_ISIC4_C14</x:v>
      </x:c>
      <x:c r="F827" s="18" t="str">
        <x:v>Economic activity (ISIC-Rev.4), 2 digit level: 14 - Manufacture of wearing apparel</x:v>
      </x:c>
      <x:c r="G827" s="21" t="n">
        <x:v>190.561</x:v>
      </x:c>
      <x:c r="H827" s="22" t="n">
        <x:v>1</x:v>
      </x:c>
      <x:c r="I827" s="21" t="n">
        <x:f>SUM(G823:G846)</x:f>
        <x:v>4347.883</x:v>
      </x:c>
      <x:c r="J827" s="22" t="n">
        <x:f>G827/I827*H827</x:f>
        <x:v>0.043828456285507224</x:v>
      </x:c>
      <x:c r="K827" s="13" t="str">
        <x:v>ISIC4:14</x:v>
      </x:c>
      <x:c r="L827" s="15" t="n">
        <x:f>'Crosswalk'!C18</x:f>
        <x:v>0</x:v>
      </x:c>
      <x:c r="M827" s="15" t="n">
        <x:f>'Crosswalk'!D18</x:f>
        <x:v>0</x:v>
      </x:c>
      <x:c r="N827" s="15" t="n">
        <x:f>'Crosswalk'!E18</x:f>
        <x:v>0</x:v>
      </x:c>
      <x:c r="O827" s="15" t="n">
        <x:f>'Crosswalk'!F18</x:f>
        <x:v>1</x:v>
      </x:c>
      <x:c r="P827" s="15" t="n">
        <x:f>'Crosswalk'!G18</x:f>
        <x:v>0</x:v>
      </x:c>
      <x:c r="Q827" s="15" t="n">
        <x:f>'Crosswalk'!H18</x:f>
        <x:v>0</x:v>
      </x:c>
      <x:c r="R827" s="15" t="n">
        <x:f>'Crosswalk'!I18</x:f>
        <x:v>0</x:v>
      </x:c>
      <x:c r="S827" s="15" t="n">
        <x:f>'Crosswalk'!J18</x:f>
        <x:v>0</x:v>
      </x:c>
      <x:c r="T827" s="15" t="n">
        <x:f>'Crosswalk'!K18</x:f>
        <x:v>0</x:v>
      </x:c>
      <x:c r="U827" s="15" t="n">
        <x:f>'Crosswalk'!L18</x:f>
        <x:v>0</x:v>
      </x:c>
      <x:c r="V827" s="15" t="n">
        <x:f>'Crosswalk'!M18</x:f>
        <x:v>0</x:v>
      </x:c>
      <x:c r="W827" s="15" t="n">
        <x:f>'Crosswalk'!N18</x:f>
        <x:v>0</x:v>
      </x:c>
      <x:c r="X827" s="18" t="str">
        <x:v>LFS - EU Labour Force Survey</x:v>
      </x:c>
      <x:c r="Y827" s="13" t="str"/>
      <x:c r="Z827" s="18" t="str">
        <x:v>Own-country 2024 division composition. Observed industry detail; within-group ratios only. Definitions may differ from ILO modelled margins.</x:v>
      </x:c>
      <x:c r="AA827" s="13" t="str"/>
      <x:c r="AB827" s="13" t="str">
        <x:v>https://rplumber.ilo.org/data/indicator?format=.csv.gz&amp;id=EMP_TEMP_SEX_EC2_NB_A</x:v>
      </x:c>
    </x:row>
    <x:row r="828" ht="48" customHeight="1">
      <x:c r="A828" s="2" t="str">
        <x:v>ITA</x:v>
      </x:c>
      <x:c r="B828" s="2" t="str">
        <x:v>C</x:v>
      </x:c>
      <x:c r="C828" s="2" t="str">
        <x:v>ITA</x:v>
      </x:c>
      <x:c r="D828" s="2" t="n">
        <x:v>2024</x:v>
      </x:c>
      <x:c r="E828" s="2" t="str">
        <x:v>EC2_ISIC4_C15</x:v>
      </x:c>
      <x:c r="F828" s="17" t="str">
        <x:v>Economic activity (ISIC-Rev.4), 2 digit level: 15 - Manufacture of leather and related products</x:v>
      </x:c>
      <x:c r="G828" s="19" t="n">
        <x:v>131.465</x:v>
      </x:c>
      <x:c r="H828" s="20" t="n">
        <x:v>1</x:v>
      </x:c>
      <x:c r="I828" s="19" t="n">
        <x:f>SUM(G823:G846)</x:f>
        <x:v>4347.883</x:v>
      </x:c>
      <x:c r="J828" s="20" t="n">
        <x:f>G828/I828*H828</x:f>
        <x:v>0.03023655420350548</x:v>
      </x:c>
      <x:c r="K828" s="2" t="str">
        <x:v>ISIC4:15</x:v>
      </x:c>
      <x:c r="L828" s="14" t="n">
        <x:f>'Crosswalk'!C19</x:f>
        <x:v>0</x:v>
      </x:c>
      <x:c r="M828" s="14" t="n">
        <x:f>'Crosswalk'!D19</x:f>
        <x:v>0</x:v>
      </x:c>
      <x:c r="N828" s="14" t="n">
        <x:f>'Crosswalk'!E19</x:f>
        <x:v>0</x:v>
      </x:c>
      <x:c r="O828" s="14" t="n">
        <x:f>'Crosswalk'!F19</x:f>
        <x:v>1</x:v>
      </x:c>
      <x:c r="P828" s="14" t="n">
        <x:f>'Crosswalk'!G19</x:f>
        <x:v>0</x:v>
      </x:c>
      <x:c r="Q828" s="14" t="n">
        <x:f>'Crosswalk'!H19</x:f>
        <x:v>0</x:v>
      </x:c>
      <x:c r="R828" s="14" t="n">
        <x:f>'Crosswalk'!I19</x:f>
        <x:v>0</x:v>
      </x:c>
      <x:c r="S828" s="14" t="n">
        <x:f>'Crosswalk'!J19</x:f>
        <x:v>0</x:v>
      </x:c>
      <x:c r="T828" s="14" t="n">
        <x:f>'Crosswalk'!K19</x:f>
        <x:v>0</x:v>
      </x:c>
      <x:c r="U828" s="14" t="n">
        <x:f>'Crosswalk'!L19</x:f>
        <x:v>0</x:v>
      </x:c>
      <x:c r="V828" s="14" t="n">
        <x:f>'Crosswalk'!M19</x:f>
        <x:v>0</x:v>
      </x:c>
      <x:c r="W828" s="14" t="n">
        <x:f>'Crosswalk'!N19</x:f>
        <x:v>0</x:v>
      </x:c>
      <x:c r="X828" s="17" t="str">
        <x:v>LFS - EU Labour Force Survey</x:v>
      </x:c>
      <x:c r="Y828" s="2" t="str"/>
      <x:c r="Z828" s="17" t="str">
        <x:v>Own-country 2024 division composition. Observed industry detail; within-group ratios only. Definitions may differ from ILO modelled margins.</x:v>
      </x:c>
      <x:c r="AA828" s="2" t="str"/>
      <x:c r="AB828" s="2" t="str">
        <x:v>https://rplumber.ilo.org/data/indicator?format=.csv.gz&amp;id=EMP_TEMP_SEX_EC2_NB_A</x:v>
      </x:c>
    </x:row>
    <x:row r="829" ht="48" customHeight="1">
      <x:c r="A829" s="13" t="str">
        <x:v>ITA</x:v>
      </x:c>
      <x:c r="B829" s="13" t="str">
        <x:v>C</x:v>
      </x:c>
      <x:c r="C829" s="13" t="str">
        <x:v>ITA</x:v>
      </x:c>
      <x:c r="D829" s="13" t="n">
        <x:v>2024</x:v>
      </x:c>
      <x:c r="E829" s="13" t="str">
        <x:v>EC2_ISIC4_C16</x:v>
      </x:c>
      <x:c r="F829" s="18" t="str">
        <x:v>Economic activity (ISIC-Rev.4), 2 digit level: 16 - Manufacture of wood and of products of wood and cork, except furniture; manufacture of articles of straw and plaiting materials</x:v>
      </x:c>
      <x:c r="G829" s="21" t="n">
        <x:v>135.166</x:v>
      </x:c>
      <x:c r="H829" s="22" t="n">
        <x:v>1</x:v>
      </x:c>
      <x:c r="I829" s="21" t="n">
        <x:f>SUM(G823:G846)</x:f>
        <x:v>4347.883</x:v>
      </x:c>
      <x:c r="J829" s="22" t="n">
        <x:f>G829/I829*H829</x:f>
        <x:v>0.031087773061050632</x:v>
      </x:c>
      <x:c r="K829" s="13" t="str">
        <x:v>ISIC4:16</x:v>
      </x:c>
      <x:c r="L829" s="15" t="n">
        <x:f>'Crosswalk'!C20</x:f>
        <x:v>0</x:v>
      </x:c>
      <x:c r="M829" s="15" t="n">
        <x:f>'Crosswalk'!D20</x:f>
        <x:v>0.7</x:v>
      </x:c>
      <x:c r="N829" s="15" t="n">
        <x:f>'Crosswalk'!E20</x:f>
        <x:v>0.3</x:v>
      </x:c>
      <x:c r="O829" s="15" t="n">
        <x:f>'Crosswalk'!F20</x:f>
        <x:v>0</x:v>
      </x:c>
      <x:c r="P829" s="15" t="n">
        <x:f>'Crosswalk'!G20</x:f>
        <x:v>0</x:v>
      </x:c>
      <x:c r="Q829" s="15" t="n">
        <x:f>'Crosswalk'!H20</x:f>
        <x:v>0</x:v>
      </x:c>
      <x:c r="R829" s="15" t="n">
        <x:f>'Crosswalk'!I20</x:f>
        <x:v>0</x:v>
      </x:c>
      <x:c r="S829" s="15" t="n">
        <x:f>'Crosswalk'!J20</x:f>
        <x:v>0</x:v>
      </x:c>
      <x:c r="T829" s="15" t="n">
        <x:f>'Crosswalk'!K20</x:f>
        <x:v>0</x:v>
      </x:c>
      <x:c r="U829" s="15" t="n">
        <x:f>'Crosswalk'!L20</x:f>
        <x:v>0</x:v>
      </x:c>
      <x:c r="V829" s="15" t="n">
        <x:f>'Crosswalk'!M20</x:f>
        <x:v>0</x:v>
      </x:c>
      <x:c r="W829" s="15" t="n">
        <x:f>'Crosswalk'!N20</x:f>
        <x:v>0</x:v>
      </x:c>
      <x:c r="X829" s="18" t="str">
        <x:v>LFS - EU Labour Force Survey</x:v>
      </x:c>
      <x:c r="Y829" s="13" t="str"/>
      <x:c r="Z829" s="18" t="str">
        <x:v>Own-country 2024 division composition. Observed industry detail; within-group ratios only. Definitions may differ from ILO modelled margins.</x:v>
      </x:c>
      <x:c r="AA829" s="13" t="str"/>
      <x:c r="AB829" s="13" t="str">
        <x:v>https://rplumber.ilo.org/data/indicator?format=.csv.gz&amp;id=EMP_TEMP_SEX_EC2_NB_A</x:v>
      </x:c>
    </x:row>
    <x:row r="830" ht="48" customHeight="1">
      <x:c r="A830" s="2" t="str">
        <x:v>ITA</x:v>
      </x:c>
      <x:c r="B830" s="2" t="str">
        <x:v>C</x:v>
      </x:c>
      <x:c r="C830" s="2" t="str">
        <x:v>ITA</x:v>
      </x:c>
      <x:c r="D830" s="2" t="n">
        <x:v>2024</x:v>
      </x:c>
      <x:c r="E830" s="2" t="str">
        <x:v>EC2_ISIC4_C17</x:v>
      </x:c>
      <x:c r="F830" s="17" t="str">
        <x:v>Economic activity (ISIC-Rev.4), 2 digit level: 17 - Manufacture of paper and paper products</x:v>
      </x:c>
      <x:c r="G830" s="19" t="n">
        <x:v>99.846</x:v>
      </x:c>
      <x:c r="H830" s="20" t="n">
        <x:v>1</x:v>
      </x:c>
      <x:c r="I830" s="19" t="n">
        <x:f>SUM(G823:G846)</x:f>
        <x:v>4347.883</x:v>
      </x:c>
      <x:c r="J830" s="20" t="n">
        <x:f>G830/I830*H830</x:f>
        <x:v>0.022964279397582686</x:v>
      </x:c>
      <x:c r="K830" s="2" t="str">
        <x:v>ISIC4:17</x:v>
      </x:c>
      <x:c r="L830" s="14" t="n">
        <x:f>'Crosswalk'!C21</x:f>
        <x:v>0</x:v>
      </x:c>
      <x:c r="M830" s="14" t="n">
        <x:f>'Crosswalk'!D21</x:f>
        <x:v>1</x:v>
      </x:c>
      <x:c r="N830" s="14" t="n">
        <x:f>'Crosswalk'!E21</x:f>
        <x:v>0</x:v>
      </x:c>
      <x:c r="O830" s="14" t="n">
        <x:f>'Crosswalk'!F21</x:f>
        <x:v>0</x:v>
      </x:c>
      <x:c r="P830" s="14" t="n">
        <x:f>'Crosswalk'!G21</x:f>
        <x:v>0</x:v>
      </x:c>
      <x:c r="Q830" s="14" t="n">
        <x:f>'Crosswalk'!H21</x:f>
        <x:v>0</x:v>
      </x:c>
      <x:c r="R830" s="14" t="n">
        <x:f>'Crosswalk'!I21</x:f>
        <x:v>0</x:v>
      </x:c>
      <x:c r="S830" s="14" t="n">
        <x:f>'Crosswalk'!J21</x:f>
        <x:v>0</x:v>
      </x:c>
      <x:c r="T830" s="14" t="n">
        <x:f>'Crosswalk'!K21</x:f>
        <x:v>0</x:v>
      </x:c>
      <x:c r="U830" s="14" t="n">
        <x:f>'Crosswalk'!L21</x:f>
        <x:v>0</x:v>
      </x:c>
      <x:c r="V830" s="14" t="n">
        <x:f>'Crosswalk'!M21</x:f>
        <x:v>0</x:v>
      </x:c>
      <x:c r="W830" s="14" t="n">
        <x:f>'Crosswalk'!N21</x:f>
        <x:v>0</x:v>
      </x:c>
      <x:c r="X830" s="17" t="str">
        <x:v>LFS - EU Labour Force Survey</x:v>
      </x:c>
      <x:c r="Y830" s="2" t="str"/>
      <x:c r="Z830" s="17" t="str">
        <x:v>Own-country 2024 division composition. Observed industry detail; within-group ratios only. Definitions may differ from ILO modelled margins.</x:v>
      </x:c>
      <x:c r="AA830" s="2" t="str"/>
      <x:c r="AB830" s="2" t="str">
        <x:v>https://rplumber.ilo.org/data/indicator?format=.csv.gz&amp;id=EMP_TEMP_SEX_EC2_NB_A</x:v>
      </x:c>
    </x:row>
    <x:row r="831" ht="48" customHeight="1">
      <x:c r="A831" s="13" t="str">
        <x:v>ITA</x:v>
      </x:c>
      <x:c r="B831" s="13" t="str">
        <x:v>C</x:v>
      </x:c>
      <x:c r="C831" s="13" t="str">
        <x:v>ITA</x:v>
      </x:c>
      <x:c r="D831" s="13" t="n">
        <x:v>2024</x:v>
      </x:c>
      <x:c r="E831" s="13" t="str">
        <x:v>EC2_ISIC4_C18</x:v>
      </x:c>
      <x:c r="F831" s="18" t="str">
        <x:v>Economic activity (ISIC-Rev.4), 2 digit level: 18 - Printing and reproduction of recorded media</x:v>
      </x:c>
      <x:c r="G831" s="21" t="n">
        <x:v>52.546</x:v>
      </x:c>
      <x:c r="H831" s="22" t="n">
        <x:v>1</x:v>
      </x:c>
      <x:c r="I831" s="21" t="n">
        <x:f>SUM(G823:G846)</x:f>
        <x:v>4347.883</x:v>
      </x:c>
      <x:c r="J831" s="22" t="n">
        <x:f>G831/I831*H831</x:f>
        <x:v>0.012085421801828615</x:v>
      </x:c>
      <x:c r="K831" s="13" t="str">
        <x:v>ISIC4:18</x:v>
      </x:c>
      <x:c r="L831" s="15" t="n">
        <x:f>'Crosswalk'!C22</x:f>
        <x:v>0</x:v>
      </x:c>
      <x:c r="M831" s="15" t="n">
        <x:f>'Crosswalk'!D22</x:f>
        <x:v>0</x:v>
      </x:c>
      <x:c r="N831" s="15" t="n">
        <x:f>'Crosswalk'!E22</x:f>
        <x:v>1</x:v>
      </x:c>
      <x:c r="O831" s="15" t="n">
        <x:f>'Crosswalk'!F22</x:f>
        <x:v>0</x:v>
      </x:c>
      <x:c r="P831" s="15" t="n">
        <x:f>'Crosswalk'!G22</x:f>
        <x:v>0</x:v>
      </x:c>
      <x:c r="Q831" s="15" t="n">
        <x:f>'Crosswalk'!H22</x:f>
        <x:v>0</x:v>
      </x:c>
      <x:c r="R831" s="15" t="n">
        <x:f>'Crosswalk'!I22</x:f>
        <x:v>0</x:v>
      </x:c>
      <x:c r="S831" s="15" t="n">
        <x:f>'Crosswalk'!J22</x:f>
        <x:v>0</x:v>
      </x:c>
      <x:c r="T831" s="15" t="n">
        <x:f>'Crosswalk'!K22</x:f>
        <x:v>0</x:v>
      </x:c>
      <x:c r="U831" s="15" t="n">
        <x:f>'Crosswalk'!L22</x:f>
        <x:v>0</x:v>
      </x:c>
      <x:c r="V831" s="15" t="n">
        <x:f>'Crosswalk'!M22</x:f>
        <x:v>0</x:v>
      </x:c>
      <x:c r="W831" s="15" t="n">
        <x:f>'Crosswalk'!N22</x:f>
        <x:v>0</x:v>
      </x:c>
      <x:c r="X831" s="18" t="str">
        <x:v>LFS - EU Labour Force Survey</x:v>
      </x:c>
      <x:c r="Y831" s="13" t="str"/>
      <x:c r="Z831" s="18" t="str">
        <x:v>Own-country 2024 division composition. Observed industry detail; within-group ratios only. Definitions may differ from ILO modelled margins.</x:v>
      </x:c>
      <x:c r="AA831" s="13" t="str"/>
      <x:c r="AB831" s="13" t="str">
        <x:v>https://rplumber.ilo.org/data/indicator?format=.csv.gz&amp;id=EMP_TEMP_SEX_EC2_NB_A</x:v>
      </x:c>
    </x:row>
    <x:row r="832" ht="48" customHeight="1">
      <x:c r="A832" s="2" t="str">
        <x:v>ITA</x:v>
      </x:c>
      <x:c r="B832" s="2" t="str">
        <x:v>C</x:v>
      </x:c>
      <x:c r="C832" s="2" t="str">
        <x:v>ITA</x:v>
      </x:c>
      <x:c r="D832" s="2" t="n">
        <x:v>2024</x:v>
      </x:c>
      <x:c r="E832" s="2" t="str">
        <x:v>EC2_ISIC4_C19</x:v>
      </x:c>
      <x:c r="F832" s="17" t="str">
        <x:v>Economic activity (ISIC-Rev.4), 2 digit level: 19 - Manufacture of coke and refined petroleum products</x:v>
      </x:c>
      <x:c r="G832" s="19" t="n">
        <x:v>23.037</x:v>
      </x:c>
      <x:c r="H832" s="20" t="n">
        <x:v>1</x:v>
      </x:c>
      <x:c r="I832" s="19" t="n">
        <x:f>SUM(G823:G846)</x:f>
        <x:v>4347.883</x:v>
      </x:c>
      <x:c r="J832" s="20" t="n">
        <x:f>G832/I832*H832</x:f>
        <x:v>0.005298440643411978</x:v>
      </x:c>
      <x:c r="K832" s="2" t="str">
        <x:v>ISIC4:19</x:v>
      </x:c>
      <x:c r="L832" s="14" t="n">
        <x:f>'Crosswalk'!C23</x:f>
        <x:v>1</x:v>
      </x:c>
      <x:c r="M832" s="14" t="n">
        <x:f>'Crosswalk'!D23</x:f>
        <x:v>0</x:v>
      </x:c>
      <x:c r="N832" s="14" t="n">
        <x:f>'Crosswalk'!E23</x:f>
        <x:v>0</x:v>
      </x:c>
      <x:c r="O832" s="14" t="n">
        <x:f>'Crosswalk'!F23</x:f>
        <x:v>0</x:v>
      </x:c>
      <x:c r="P832" s="14" t="n">
        <x:f>'Crosswalk'!G23</x:f>
        <x:v>0</x:v>
      </x:c>
      <x:c r="Q832" s="14" t="n">
        <x:f>'Crosswalk'!H23</x:f>
        <x:v>0</x:v>
      </x:c>
      <x:c r="R832" s="14" t="n">
        <x:f>'Crosswalk'!I23</x:f>
        <x:v>0</x:v>
      </x:c>
      <x:c r="S832" s="14" t="n">
        <x:f>'Crosswalk'!J23</x:f>
        <x:v>0</x:v>
      </x:c>
      <x:c r="T832" s="14" t="n">
        <x:f>'Crosswalk'!K23</x:f>
        <x:v>0</x:v>
      </x:c>
      <x:c r="U832" s="14" t="n">
        <x:f>'Crosswalk'!L23</x:f>
        <x:v>0</x:v>
      </x:c>
      <x:c r="V832" s="14" t="n">
        <x:f>'Crosswalk'!M23</x:f>
        <x:v>0</x:v>
      </x:c>
      <x:c r="W832" s="14" t="n">
        <x:f>'Crosswalk'!N23</x:f>
        <x:v>0</x:v>
      </x:c>
      <x:c r="X832" s="17" t="str">
        <x:v>LFS - EU Labour Force Survey</x:v>
      </x:c>
      <x:c r="Y832" s="2" t="str"/>
      <x:c r="Z832" s="17" t="str">
        <x:v>Own-country 2024 division composition. Observed industry detail; within-group ratios only. Definitions may differ from ILO modelled margins.</x:v>
      </x:c>
      <x:c r="AA832" s="2" t="str"/>
      <x:c r="AB832" s="2" t="str">
        <x:v>https://rplumber.ilo.org/data/indicator?format=.csv.gz&amp;id=EMP_TEMP_SEX_EC2_NB_A</x:v>
      </x:c>
    </x:row>
    <x:row r="833" ht="48" customHeight="1">
      <x:c r="A833" s="13" t="str">
        <x:v>ITA</x:v>
      </x:c>
      <x:c r="B833" s="13" t="str">
        <x:v>C</x:v>
      </x:c>
      <x:c r="C833" s="13" t="str">
        <x:v>ITA</x:v>
      </x:c>
      <x:c r="D833" s="13" t="n">
        <x:v>2024</x:v>
      </x:c>
      <x:c r="E833" s="13" t="str">
        <x:v>EC2_ISIC4_C20</x:v>
      </x:c>
      <x:c r="F833" s="18" t="str">
        <x:v>Economic activity (ISIC-Rev.4), 2 digit level: 20 - Manufacture of chemicals and chemical products</x:v>
      </x:c>
      <x:c r="G833" s="21" t="n">
        <x:v>164.529</x:v>
      </x:c>
      <x:c r="H833" s="22" t="n">
        <x:v>1</x:v>
      </x:c>
      <x:c r="I833" s="21" t="n">
        <x:f>SUM(G823:G846)</x:f>
        <x:v>4347.883</x:v>
      </x:c>
      <x:c r="J833" s="22" t="n">
        <x:f>G833/I833*H833</x:f>
        <x:v>0.037841174659023716</x:v>
      </x:c>
      <x:c r="K833" s="13" t="str">
        <x:v>ISIC4:20</x:v>
      </x:c>
      <x:c r="L833" s="15" t="n">
        <x:f>'Crosswalk'!C24</x:f>
        <x:v>0</x:v>
      </x:c>
      <x:c r="M833" s="15" t="n">
        <x:f>'Crosswalk'!D24</x:f>
        <x:v>0.8</x:v>
      </x:c>
      <x:c r="N833" s="15" t="n">
        <x:f>'Crosswalk'!E24</x:f>
        <x:v>0</x:v>
      </x:c>
      <x:c r="O833" s="15" t="n">
        <x:f>'Crosswalk'!F24</x:f>
        <x:v>0</x:v>
      </x:c>
      <x:c r="P833" s="15" t="n">
        <x:f>'Crosswalk'!G24</x:f>
        <x:v>0.2</x:v>
      </x:c>
      <x:c r="Q833" s="15" t="n">
        <x:f>'Crosswalk'!H24</x:f>
        <x:v>0</x:v>
      </x:c>
      <x:c r="R833" s="15" t="n">
        <x:f>'Crosswalk'!I24</x:f>
        <x:v>0</x:v>
      </x:c>
      <x:c r="S833" s="15" t="n">
        <x:f>'Crosswalk'!J24</x:f>
        <x:v>0</x:v>
      </x:c>
      <x:c r="T833" s="15" t="n">
        <x:f>'Crosswalk'!K24</x:f>
        <x:v>0</x:v>
      </x:c>
      <x:c r="U833" s="15" t="n">
        <x:f>'Crosswalk'!L24</x:f>
        <x:v>0</x:v>
      </x:c>
      <x:c r="V833" s="15" t="n">
        <x:f>'Crosswalk'!M24</x:f>
        <x:v>0</x:v>
      </x:c>
      <x:c r="W833" s="15" t="n">
        <x:f>'Crosswalk'!N24</x:f>
        <x:v>0</x:v>
      </x:c>
      <x:c r="X833" s="18" t="str">
        <x:v>LFS - EU Labour Force Survey</x:v>
      </x:c>
      <x:c r="Y833" s="13" t="str"/>
      <x:c r="Z833" s="18" t="str">
        <x:v>Own-country 2024 division composition. Observed industry detail; within-group ratios only. Definitions may differ from ILO modelled margins.</x:v>
      </x:c>
      <x:c r="AA833" s="13" t="str"/>
      <x:c r="AB833" s="13" t="str">
        <x:v>https://rplumber.ilo.org/data/indicator?format=.csv.gz&amp;id=EMP_TEMP_SEX_EC2_NB_A</x:v>
      </x:c>
    </x:row>
    <x:row r="834" ht="48" customHeight="1">
      <x:c r="A834" s="2" t="str">
        <x:v>ITA</x:v>
      </x:c>
      <x:c r="B834" s="2" t="str">
        <x:v>C</x:v>
      </x:c>
      <x:c r="C834" s="2" t="str">
        <x:v>ITA</x:v>
      </x:c>
      <x:c r="D834" s="2" t="n">
        <x:v>2024</x:v>
      </x:c>
      <x:c r="E834" s="2" t="str">
        <x:v>EC2_ISIC4_C21</x:v>
      </x:c>
      <x:c r="F834" s="17" t="str">
        <x:v>Economic activity (ISIC-Rev.4), 2 digit level: 21 - Manufacture of pharmaceuticals, medicinal chemical and botanical products</x:v>
      </x:c>
      <x:c r="G834" s="19" t="n">
        <x:v>129.802</x:v>
      </x:c>
      <x:c r="H834" s="20" t="n">
        <x:v>1</x:v>
      </x:c>
      <x:c r="I834" s="19" t="n">
        <x:f>SUM(G823:G846)</x:f>
        <x:v>4347.883</x:v>
      </x:c>
      <x:c r="J834" s="20" t="n">
        <x:f>G834/I834*H834</x:f>
        <x:v>0.02985406921023404</x:v>
      </x:c>
      <x:c r="K834" s="2" t="str">
        <x:v>ISIC4:21</x:v>
      </x:c>
      <x:c r="L834" s="14" t="n">
        <x:f>'Crosswalk'!C25</x:f>
        <x:v>0</x:v>
      </x:c>
      <x:c r="M834" s="14" t="n">
        <x:f>'Crosswalk'!D25</x:f>
        <x:v>0</x:v>
      </x:c>
      <x:c r="N834" s="14" t="n">
        <x:f>'Crosswalk'!E25</x:f>
        <x:v>0</x:v>
      </x:c>
      <x:c r="O834" s="14" t="n">
        <x:f>'Crosswalk'!F25</x:f>
        <x:v>0</x:v>
      </x:c>
      <x:c r="P834" s="14" t="n">
        <x:f>'Crosswalk'!G25</x:f>
        <x:v>0</x:v>
      </x:c>
      <x:c r="Q834" s="14" t="n">
        <x:f>'Crosswalk'!H25</x:f>
        <x:v>1</x:v>
      </x:c>
      <x:c r="R834" s="14" t="n">
        <x:f>'Crosswalk'!I25</x:f>
        <x:v>0</x:v>
      </x:c>
      <x:c r="S834" s="14" t="n">
        <x:f>'Crosswalk'!J25</x:f>
        <x:v>0</x:v>
      </x:c>
      <x:c r="T834" s="14" t="n">
        <x:f>'Crosswalk'!K25</x:f>
        <x:v>0</x:v>
      </x:c>
      <x:c r="U834" s="14" t="n">
        <x:f>'Crosswalk'!L25</x:f>
        <x:v>0</x:v>
      </x:c>
      <x:c r="V834" s="14" t="n">
        <x:f>'Crosswalk'!M25</x:f>
        <x:v>0</x:v>
      </x:c>
      <x:c r="W834" s="14" t="n">
        <x:f>'Crosswalk'!N25</x:f>
        <x:v>0</x:v>
      </x:c>
      <x:c r="X834" s="17" t="str">
        <x:v>LFS - EU Labour Force Survey</x:v>
      </x:c>
      <x:c r="Y834" s="2" t="str"/>
      <x:c r="Z834" s="17" t="str">
        <x:v>Own-country 2024 division composition. Observed industry detail; within-group ratios only. Definitions may differ from ILO modelled margins.</x:v>
      </x:c>
      <x:c r="AA834" s="2" t="str"/>
      <x:c r="AB834" s="2" t="str">
        <x:v>https://rplumber.ilo.org/data/indicator?format=.csv.gz&amp;id=EMP_TEMP_SEX_EC2_NB_A</x:v>
      </x:c>
    </x:row>
    <x:row r="835" ht="48" customHeight="1">
      <x:c r="A835" s="13" t="str">
        <x:v>ITA</x:v>
      </x:c>
      <x:c r="B835" s="13" t="str">
        <x:v>C</x:v>
      </x:c>
      <x:c r="C835" s="13" t="str">
        <x:v>ITA</x:v>
      </x:c>
      <x:c r="D835" s="13" t="n">
        <x:v>2024</x:v>
      </x:c>
      <x:c r="E835" s="13" t="str">
        <x:v>EC2_ISIC4_C22</x:v>
      </x:c>
      <x:c r="F835" s="18" t="str">
        <x:v>Economic activity (ISIC-Rev.4), 2 digit level: 22 - Manufacture of rubber and plastics products</x:v>
      </x:c>
      <x:c r="G835" s="21" t="n">
        <x:v>181.147</x:v>
      </x:c>
      <x:c r="H835" s="22" t="n">
        <x:v>1</x:v>
      </x:c>
      <x:c r="I835" s="21" t="n">
        <x:f>SUM(G823:G846)</x:f>
        <x:v>4347.883</x:v>
      </x:c>
      <x:c r="J835" s="22" t="n">
        <x:f>G835/I835*H835</x:f>
        <x:v>0.04166326462786602</x:v>
      </x:c>
      <x:c r="K835" s="13" t="str">
        <x:v>ISIC4:22</x:v>
      </x:c>
      <x:c r="L835" s="15" t="n">
        <x:f>'Crosswalk'!C26</x:f>
        <x:v>0</x:v>
      </x:c>
      <x:c r="M835" s="15" t="n">
        <x:f>'Crosswalk'!D26</x:f>
        <x:v>0.5</x:v>
      </x:c>
      <x:c r="N835" s="15" t="n">
        <x:f>'Crosswalk'!E26</x:f>
        <x:v>0.2</x:v>
      </x:c>
      <x:c r="O835" s="15" t="n">
        <x:f>'Crosswalk'!F26</x:f>
        <x:v>0.3</x:v>
      </x:c>
      <x:c r="P835" s="15" t="n">
        <x:f>'Crosswalk'!G26</x:f>
        <x:v>0</x:v>
      </x:c>
      <x:c r="Q835" s="15" t="n">
        <x:f>'Crosswalk'!H26</x:f>
        <x:v>0</x:v>
      </x:c>
      <x:c r="R835" s="15" t="n">
        <x:f>'Crosswalk'!I26</x:f>
        <x:v>0</x:v>
      </x:c>
      <x:c r="S835" s="15" t="n">
        <x:f>'Crosswalk'!J26</x:f>
        <x:v>0</x:v>
      </x:c>
      <x:c r="T835" s="15" t="n">
        <x:f>'Crosswalk'!K26</x:f>
        <x:v>0</x:v>
      </x:c>
      <x:c r="U835" s="15" t="n">
        <x:f>'Crosswalk'!L26</x:f>
        <x:v>0</x:v>
      </x:c>
      <x:c r="V835" s="15" t="n">
        <x:f>'Crosswalk'!M26</x:f>
        <x:v>0</x:v>
      </x:c>
      <x:c r="W835" s="15" t="n">
        <x:f>'Crosswalk'!N26</x:f>
        <x:v>0</x:v>
      </x:c>
      <x:c r="X835" s="18" t="str">
        <x:v>LFS - EU Labour Force Survey</x:v>
      </x:c>
      <x:c r="Y835" s="13" t="str"/>
      <x:c r="Z835" s="18" t="str">
        <x:v>Own-country 2024 division composition. Observed industry detail; within-group ratios only. Definitions may differ from ILO modelled margins.</x:v>
      </x:c>
      <x:c r="AA835" s="13" t="str"/>
      <x:c r="AB835" s="13" t="str">
        <x:v>https://rplumber.ilo.org/data/indicator?format=.csv.gz&amp;id=EMP_TEMP_SEX_EC2_NB_A</x:v>
      </x:c>
    </x:row>
    <x:row r="836" ht="48" customHeight="1">
      <x:c r="A836" s="2" t="str">
        <x:v>ITA</x:v>
      </x:c>
      <x:c r="B836" s="2" t="str">
        <x:v>C</x:v>
      </x:c>
      <x:c r="C836" s="2" t="str">
        <x:v>ITA</x:v>
      </x:c>
      <x:c r="D836" s="2" t="n">
        <x:v>2024</x:v>
      </x:c>
      <x:c r="E836" s="2" t="str">
        <x:v>EC2_ISIC4_C23</x:v>
      </x:c>
      <x:c r="F836" s="17" t="str">
        <x:v>Economic activity (ISIC-Rev.4), 2 digit level: 23 - Manufacture of other non-metallic mineral products</x:v>
      </x:c>
      <x:c r="G836" s="19" t="n">
        <x:v>161.424</x:v>
      </x:c>
      <x:c r="H836" s="20" t="n">
        <x:v>1</x:v>
      </x:c>
      <x:c r="I836" s="19" t="n">
        <x:f>SUM(G823:G846)</x:f>
        <x:v>4347.883</x:v>
      </x:c>
      <x:c r="J836" s="20" t="n">
        <x:f>G836/I836*H836</x:f>
        <x:v>0.03712703400712485</x:v>
      </x:c>
      <x:c r="K836" s="2" t="str">
        <x:v>ISIC4:23</x:v>
      </x:c>
      <x:c r="L836" s="14" t="n">
        <x:f>'Crosswalk'!C27</x:f>
        <x:v>0</x:v>
      </x:c>
      <x:c r="M836" s="14" t="n">
        <x:f>'Crosswalk'!D27</x:f>
        <x:v>0.85</x:v>
      </x:c>
      <x:c r="N836" s="14" t="n">
        <x:f>'Crosswalk'!E27</x:f>
        <x:v>0.15</x:v>
      </x:c>
      <x:c r="O836" s="14" t="n">
        <x:f>'Crosswalk'!F27</x:f>
        <x:v>0</x:v>
      </x:c>
      <x:c r="P836" s="14" t="n">
        <x:f>'Crosswalk'!G27</x:f>
        <x:v>0</x:v>
      </x:c>
      <x:c r="Q836" s="14" t="n">
        <x:f>'Crosswalk'!H27</x:f>
        <x:v>0</x:v>
      </x:c>
      <x:c r="R836" s="14" t="n">
        <x:f>'Crosswalk'!I27</x:f>
        <x:v>0</x:v>
      </x:c>
      <x:c r="S836" s="14" t="n">
        <x:f>'Crosswalk'!J27</x:f>
        <x:v>0</x:v>
      </x:c>
      <x:c r="T836" s="14" t="n">
        <x:f>'Crosswalk'!K27</x:f>
        <x:v>0</x:v>
      </x:c>
      <x:c r="U836" s="14" t="n">
        <x:f>'Crosswalk'!L27</x:f>
        <x:v>0</x:v>
      </x:c>
      <x:c r="V836" s="14" t="n">
        <x:f>'Crosswalk'!M27</x:f>
        <x:v>0</x:v>
      </x:c>
      <x:c r="W836" s="14" t="n">
        <x:f>'Crosswalk'!N27</x:f>
        <x:v>0</x:v>
      </x:c>
      <x:c r="X836" s="17" t="str">
        <x:v>LFS - EU Labour Force Survey</x:v>
      </x:c>
      <x:c r="Y836" s="2" t="str"/>
      <x:c r="Z836" s="17" t="str">
        <x:v>Own-country 2024 division composition. Observed industry detail; within-group ratios only. Definitions may differ from ILO modelled margins.</x:v>
      </x:c>
      <x:c r="AA836" s="2" t="str"/>
      <x:c r="AB836" s="2" t="str">
        <x:v>https://rplumber.ilo.org/data/indicator?format=.csv.gz&amp;id=EMP_TEMP_SEX_EC2_NB_A</x:v>
      </x:c>
    </x:row>
    <x:row r="837" ht="48" customHeight="1">
      <x:c r="A837" s="13" t="str">
        <x:v>ITA</x:v>
      </x:c>
      <x:c r="B837" s="13" t="str">
        <x:v>C</x:v>
      </x:c>
      <x:c r="C837" s="13" t="str">
        <x:v>ITA</x:v>
      </x:c>
      <x:c r="D837" s="13" t="n">
        <x:v>2024</x:v>
      </x:c>
      <x:c r="E837" s="13" t="str">
        <x:v>EC2_ISIC4_C24</x:v>
      </x:c>
      <x:c r="F837" s="18" t="str">
        <x:v>Economic activity (ISIC-Rev.4), 2 digit level: 24 - Manufacture of basic metals</x:v>
      </x:c>
      <x:c r="G837" s="21" t="n">
        <x:v>230.537</x:v>
      </x:c>
      <x:c r="H837" s="22" t="n">
        <x:v>1</x:v>
      </x:c>
      <x:c r="I837" s="21" t="n">
        <x:f>SUM(G823:G846)</x:f>
        <x:v>4347.883</x:v>
      </x:c>
      <x:c r="J837" s="22" t="n">
        <x:f>G837/I837*H837</x:f>
        <x:v>0.053022815931339465</x:v>
      </x:c>
      <x:c r="K837" s="13" t="str">
        <x:v>ISIC4:24</x:v>
      </x:c>
      <x:c r="L837" s="15" t="n">
        <x:f>'Crosswalk'!C28</x:f>
        <x:v>0</x:v>
      </x:c>
      <x:c r="M837" s="15" t="n">
        <x:f>'Crosswalk'!D28</x:f>
        <x:v>1</x:v>
      </x:c>
      <x:c r="N837" s="15" t="n">
        <x:f>'Crosswalk'!E28</x:f>
        <x:v>0</x:v>
      </x:c>
      <x:c r="O837" s="15" t="n">
        <x:f>'Crosswalk'!F28</x:f>
        <x:v>0</x:v>
      </x:c>
      <x:c r="P837" s="15" t="n">
        <x:f>'Crosswalk'!G28</x:f>
        <x:v>0</x:v>
      </x:c>
      <x:c r="Q837" s="15" t="n">
        <x:f>'Crosswalk'!H28</x:f>
        <x:v>0</x:v>
      </x:c>
      <x:c r="R837" s="15" t="n">
        <x:f>'Crosswalk'!I28</x:f>
        <x:v>0</x:v>
      </x:c>
      <x:c r="S837" s="15" t="n">
        <x:f>'Crosswalk'!J28</x:f>
        <x:v>0</x:v>
      </x:c>
      <x:c r="T837" s="15" t="n">
        <x:f>'Crosswalk'!K28</x:f>
        <x:v>0</x:v>
      </x:c>
      <x:c r="U837" s="15" t="n">
        <x:f>'Crosswalk'!L28</x:f>
        <x:v>0</x:v>
      </x:c>
      <x:c r="V837" s="15" t="n">
        <x:f>'Crosswalk'!M28</x:f>
        <x:v>0</x:v>
      </x:c>
      <x:c r="W837" s="15" t="n">
        <x:f>'Crosswalk'!N28</x:f>
        <x:v>0</x:v>
      </x:c>
      <x:c r="X837" s="18" t="str">
        <x:v>LFS - EU Labour Force Survey</x:v>
      </x:c>
      <x:c r="Y837" s="13" t="str"/>
      <x:c r="Z837" s="18" t="str">
        <x:v>Own-country 2024 division composition. Observed industry detail; within-group ratios only. Definitions may differ from ILO modelled margins.</x:v>
      </x:c>
      <x:c r="AA837" s="13" t="str"/>
      <x:c r="AB837" s="13" t="str">
        <x:v>https://rplumber.ilo.org/data/indicator?format=.csv.gz&amp;id=EMP_TEMP_SEX_EC2_NB_A</x:v>
      </x:c>
    </x:row>
    <x:row r="838" ht="48" customHeight="1">
      <x:c r="A838" s="2" t="str">
        <x:v>ITA</x:v>
      </x:c>
      <x:c r="B838" s="2" t="str">
        <x:v>C</x:v>
      </x:c>
      <x:c r="C838" s="2" t="str">
        <x:v>ITA</x:v>
      </x:c>
      <x:c r="D838" s="2" t="n">
        <x:v>2024</x:v>
      </x:c>
      <x:c r="E838" s="2" t="str">
        <x:v>EC2_ISIC4_C25</x:v>
      </x:c>
      <x:c r="F838" s="17" t="str">
        <x:v>Economic activity (ISIC-Rev.4), 2 digit level: 25 - Manufacture of fabricated metal products, except machinery and equipment</x:v>
      </x:c>
      <x:c r="G838" s="19" t="n">
        <x:v>589.414</x:v>
      </x:c>
      <x:c r="H838" s="20" t="n">
        <x:v>1</x:v>
      </x:c>
      <x:c r="I838" s="19" t="n">
        <x:f>SUM(G823:G846)</x:f>
        <x:v>4347.883</x:v>
      </x:c>
      <x:c r="J838" s="20" t="n">
        <x:f>G838/I838*H838</x:f>
        <x:v>0.13556344547449875</x:v>
      </x:c>
      <x:c r="K838" s="2" t="str">
        <x:v>ISIC4:25</x:v>
      </x:c>
      <x:c r="L838" s="14" t="n">
        <x:f>'Crosswalk'!C29</x:f>
        <x:v>0</x:v>
      </x:c>
      <x:c r="M838" s="14" t="n">
        <x:f>'Crosswalk'!D29</x:f>
        <x:v>0</x:v>
      </x:c>
      <x:c r="N838" s="14" t="n">
        <x:f>'Crosswalk'!E29</x:f>
        <x:v>1</x:v>
      </x:c>
      <x:c r="O838" s="14" t="n">
        <x:f>'Crosswalk'!F29</x:f>
        <x:v>0</x:v>
      </x:c>
      <x:c r="P838" s="14" t="n">
        <x:f>'Crosswalk'!G29</x:f>
        <x:v>0</x:v>
      </x:c>
      <x:c r="Q838" s="14" t="n">
        <x:f>'Crosswalk'!H29</x:f>
        <x:v>0</x:v>
      </x:c>
      <x:c r="R838" s="14" t="n">
        <x:f>'Crosswalk'!I29</x:f>
        <x:v>0</x:v>
      </x:c>
      <x:c r="S838" s="14" t="n">
        <x:f>'Crosswalk'!J29</x:f>
        <x:v>0</x:v>
      </x:c>
      <x:c r="T838" s="14" t="n">
        <x:f>'Crosswalk'!K29</x:f>
        <x:v>0</x:v>
      </x:c>
      <x:c r="U838" s="14" t="n">
        <x:f>'Crosswalk'!L29</x:f>
        <x:v>0</x:v>
      </x:c>
      <x:c r="V838" s="14" t="n">
        <x:f>'Crosswalk'!M29</x:f>
        <x:v>0</x:v>
      </x:c>
      <x:c r="W838" s="14" t="n">
        <x:f>'Crosswalk'!N29</x:f>
        <x:v>0</x:v>
      </x:c>
      <x:c r="X838" s="17" t="str">
        <x:v>LFS - EU Labour Force Survey</x:v>
      </x:c>
      <x:c r="Y838" s="2" t="str"/>
      <x:c r="Z838" s="17" t="str">
        <x:v>Own-country 2024 division composition. Observed industry detail; within-group ratios only. Definitions may differ from ILO modelled margins.</x:v>
      </x:c>
      <x:c r="AA838" s="2" t="str"/>
      <x:c r="AB838" s="2" t="str">
        <x:v>https://rplumber.ilo.org/data/indicator?format=.csv.gz&amp;id=EMP_TEMP_SEX_EC2_NB_A</x:v>
      </x:c>
    </x:row>
    <x:row r="839" ht="48" customHeight="1">
      <x:c r="A839" s="13" t="str">
        <x:v>ITA</x:v>
      </x:c>
      <x:c r="B839" s="13" t="str">
        <x:v>C</x:v>
      </x:c>
      <x:c r="C839" s="13" t="str">
        <x:v>ITA</x:v>
      </x:c>
      <x:c r="D839" s="13" t="n">
        <x:v>2024</x:v>
      </x:c>
      <x:c r="E839" s="13" t="str">
        <x:v>EC2_ISIC4_C26</x:v>
      </x:c>
      <x:c r="F839" s="18" t="str">
        <x:v>Economic activity (ISIC-Rev.4), 2 digit level: 26 - Manufacture of computer, electronic and optical products</x:v>
      </x:c>
      <x:c r="G839" s="21" t="n">
        <x:v>137.216</x:v>
      </x:c>
      <x:c r="H839" s="22" t="n">
        <x:v>1</x:v>
      </x:c>
      <x:c r="I839" s="21" t="n">
        <x:f>SUM(G823:G846)</x:f>
        <x:v>4347.883</x:v>
      </x:c>
      <x:c r="J839" s="22" t="n">
        <x:f>G839/I839*H839</x:f>
        <x:v>0.03155926688919642</x:v>
      </x:c>
      <x:c r="K839" s="13" t="str">
        <x:v>ISIC4:26</x:v>
      </x:c>
      <x:c r="L839" s="15" t="n">
        <x:f>'Crosswalk'!C30</x:f>
        <x:v>0</x:v>
      </x:c>
      <x:c r="M839" s="15" t="n">
        <x:f>'Crosswalk'!D30</x:f>
        <x:v>0</x:v>
      </x:c>
      <x:c r="N839" s="15" t="n">
        <x:f>'Crosswalk'!E30</x:f>
        <x:v>0.05</x:v>
      </x:c>
      <x:c r="O839" s="15" t="n">
        <x:f>'Crosswalk'!F30</x:f>
        <x:v>0.1</x:v>
      </x:c>
      <x:c r="P839" s="15" t="n">
        <x:f>'Crosswalk'!G30</x:f>
        <x:v>0</x:v>
      </x:c>
      <x:c r="Q839" s="15" t="n">
        <x:f>'Crosswalk'!H30</x:f>
        <x:v>0.1</x:v>
      </x:c>
      <x:c r="R839" s="15" t="n">
        <x:f>'Crosswalk'!I30</x:f>
        <x:v>0</x:v>
      </x:c>
      <x:c r="S839" s="15" t="n">
        <x:f>'Crosswalk'!J30</x:f>
        <x:v>0.75</x:v>
      </x:c>
      <x:c r="T839" s="15" t="n">
        <x:f>'Crosswalk'!K30</x:f>
        <x:v>0</x:v>
      </x:c>
      <x:c r="U839" s="15" t="n">
        <x:f>'Crosswalk'!L30</x:f>
        <x:v>0</x:v>
      </x:c>
      <x:c r="V839" s="15" t="n">
        <x:f>'Crosswalk'!M30</x:f>
        <x:v>0</x:v>
      </x:c>
      <x:c r="W839" s="15" t="n">
        <x:f>'Crosswalk'!N30</x:f>
        <x:v>0</x:v>
      </x:c>
      <x:c r="X839" s="18" t="str">
        <x:v>LFS - EU Labour Force Survey</x:v>
      </x:c>
      <x:c r="Y839" s="13" t="str"/>
      <x:c r="Z839" s="18" t="str">
        <x:v>Own-country 2024 division composition. Observed industry detail; within-group ratios only. Definitions may differ from ILO modelled margins.</x:v>
      </x:c>
      <x:c r="AA839" s="13" t="str"/>
      <x:c r="AB839" s="13" t="str">
        <x:v>https://rplumber.ilo.org/data/indicator?format=.csv.gz&amp;id=EMP_TEMP_SEX_EC2_NB_A</x:v>
      </x:c>
    </x:row>
    <x:row r="840" ht="48" customHeight="1">
      <x:c r="A840" s="2" t="str">
        <x:v>ITA</x:v>
      </x:c>
      <x:c r="B840" s="2" t="str">
        <x:v>C</x:v>
      </x:c>
      <x:c r="C840" s="2" t="str">
        <x:v>ITA</x:v>
      </x:c>
      <x:c r="D840" s="2" t="n">
        <x:v>2024</x:v>
      </x:c>
      <x:c r="E840" s="2" t="str">
        <x:v>EC2_ISIC4_C27</x:v>
      </x:c>
      <x:c r="F840" s="17" t="str">
        <x:v>Economic activity (ISIC-Rev.4), 2 digit level: 27 - Manufacture of electrical equipment</x:v>
      </x:c>
      <x:c r="G840" s="19" t="n">
        <x:v>181.47</x:v>
      </x:c>
      <x:c r="H840" s="20" t="n">
        <x:v>1</x:v>
      </x:c>
      <x:c r="I840" s="19" t="n">
        <x:f>SUM(G823:G846)</x:f>
        <x:v>4347.883</x:v>
      </x:c>
      <x:c r="J840" s="20" t="n">
        <x:f>G840/I840*H840</x:f>
        <x:v>0.04173755365542265</x:v>
      </x:c>
      <x:c r="K840" s="2" t="str">
        <x:v>ISIC4:27</x:v>
      </x:c>
      <x:c r="L840" s="14" t="n">
        <x:f>'Crosswalk'!C31</x:f>
        <x:v>0</x:v>
      </x:c>
      <x:c r="M840" s="14" t="n">
        <x:f>'Crosswalk'!D31</x:f>
        <x:v>0</x:v>
      </x:c>
      <x:c r="N840" s="14" t="n">
        <x:f>'Crosswalk'!E31</x:f>
        <x:v>0.85</x:v>
      </x:c>
      <x:c r="O840" s="14" t="n">
        <x:f>'Crosswalk'!F31</x:f>
        <x:v>0.15</x:v>
      </x:c>
      <x:c r="P840" s="14" t="n">
        <x:f>'Crosswalk'!G31</x:f>
        <x:v>0</x:v>
      </x:c>
      <x:c r="Q840" s="14" t="n">
        <x:f>'Crosswalk'!H31</x:f>
        <x:v>0</x:v>
      </x:c>
      <x:c r="R840" s="14" t="n">
        <x:f>'Crosswalk'!I31</x:f>
        <x:v>0</x:v>
      </x:c>
      <x:c r="S840" s="14" t="n">
        <x:f>'Crosswalk'!J31</x:f>
        <x:v>0</x:v>
      </x:c>
      <x:c r="T840" s="14" t="n">
        <x:f>'Crosswalk'!K31</x:f>
        <x:v>0</x:v>
      </x:c>
      <x:c r="U840" s="14" t="n">
        <x:f>'Crosswalk'!L31</x:f>
        <x:v>0</x:v>
      </x:c>
      <x:c r="V840" s="14" t="n">
        <x:f>'Crosswalk'!M31</x:f>
        <x:v>0</x:v>
      </x:c>
      <x:c r="W840" s="14" t="n">
        <x:f>'Crosswalk'!N31</x:f>
        <x:v>0</x:v>
      </x:c>
      <x:c r="X840" s="17" t="str">
        <x:v>LFS - EU Labour Force Survey</x:v>
      </x:c>
      <x:c r="Y840" s="2" t="str"/>
      <x:c r="Z840" s="17" t="str">
        <x:v>Own-country 2024 division composition. Observed industry detail; within-group ratios only. Definitions may differ from ILO modelled margins.</x:v>
      </x:c>
      <x:c r="AA840" s="2" t="str"/>
      <x:c r="AB840" s="2" t="str">
        <x:v>https://rplumber.ilo.org/data/indicator?format=.csv.gz&amp;id=EMP_TEMP_SEX_EC2_NB_A</x:v>
      </x:c>
    </x:row>
    <x:row r="841" ht="48" customHeight="1">
      <x:c r="A841" s="13" t="str">
        <x:v>ITA</x:v>
      </x:c>
      <x:c r="B841" s="13" t="str">
        <x:v>C</x:v>
      </x:c>
      <x:c r="C841" s="13" t="str">
        <x:v>ITA</x:v>
      </x:c>
      <x:c r="D841" s="13" t="n">
        <x:v>2024</x:v>
      </x:c>
      <x:c r="E841" s="13" t="str">
        <x:v>EC2_ISIC4_C28</x:v>
      </x:c>
      <x:c r="F841" s="18" t="str">
        <x:v>Economic activity (ISIC-Rev.4), 2 digit level: 28 - Manufacture of machinery and equipment n.e.c.</x:v>
      </x:c>
      <x:c r="G841" s="21" t="n">
        <x:v>507.896</x:v>
      </x:c>
      <x:c r="H841" s="22" t="n">
        <x:v>1</x:v>
      </x:c>
      <x:c r="I841" s="21" t="n">
        <x:f>SUM(G823:G846)</x:f>
        <x:v>4347.883</x:v>
      </x:c>
      <x:c r="J841" s="22" t="n">
        <x:f>G841/I841*H841</x:f>
        <x:v>0.11681455089752876</x:v>
      </x:c>
      <x:c r="K841" s="13" t="str">
        <x:v>ISIC4:28</x:v>
      </x:c>
      <x:c r="L841" s="15" t="n">
        <x:f>'Crosswalk'!C32</x:f>
        <x:v>0</x:v>
      </x:c>
      <x:c r="M841" s="15" t="n">
        <x:f>'Crosswalk'!D32</x:f>
        <x:v>0</x:v>
      </x:c>
      <x:c r="N841" s="15" t="n">
        <x:f>'Crosswalk'!E32</x:f>
        <x:v>1</x:v>
      </x:c>
      <x:c r="O841" s="15" t="n">
        <x:f>'Crosswalk'!F32</x:f>
        <x:v>0</x:v>
      </x:c>
      <x:c r="P841" s="15" t="n">
        <x:f>'Crosswalk'!G32</x:f>
        <x:v>0</x:v>
      </x:c>
      <x:c r="Q841" s="15" t="n">
        <x:f>'Crosswalk'!H32</x:f>
        <x:v>0</x:v>
      </x:c>
      <x:c r="R841" s="15" t="n">
        <x:f>'Crosswalk'!I32</x:f>
        <x:v>0</x:v>
      </x:c>
      <x:c r="S841" s="15" t="n">
        <x:f>'Crosswalk'!J32</x:f>
        <x:v>0</x:v>
      </x:c>
      <x:c r="T841" s="15" t="n">
        <x:f>'Crosswalk'!K32</x:f>
        <x:v>0</x:v>
      </x:c>
      <x:c r="U841" s="15" t="n">
        <x:f>'Crosswalk'!L32</x:f>
        <x:v>0</x:v>
      </x:c>
      <x:c r="V841" s="15" t="n">
        <x:f>'Crosswalk'!M32</x:f>
        <x:v>0</x:v>
      </x:c>
      <x:c r="W841" s="15" t="n">
        <x:f>'Crosswalk'!N32</x:f>
        <x:v>0</x:v>
      </x:c>
      <x:c r="X841" s="18" t="str">
        <x:v>LFS - EU Labour Force Survey</x:v>
      </x:c>
      <x:c r="Y841" s="13" t="str"/>
      <x:c r="Z841" s="18" t="str">
        <x:v>Own-country 2024 division composition. Observed industry detail; within-group ratios only. Definitions may differ from ILO modelled margins.</x:v>
      </x:c>
      <x:c r="AA841" s="13" t="str"/>
      <x:c r="AB841" s="13" t="str">
        <x:v>https://rplumber.ilo.org/data/indicator?format=.csv.gz&amp;id=EMP_TEMP_SEX_EC2_NB_A</x:v>
      </x:c>
    </x:row>
    <x:row r="842" ht="48" customHeight="1">
      <x:c r="A842" s="2" t="str">
        <x:v>ITA</x:v>
      </x:c>
      <x:c r="B842" s="2" t="str">
        <x:v>C</x:v>
      </x:c>
      <x:c r="C842" s="2" t="str">
        <x:v>ITA</x:v>
      </x:c>
      <x:c r="D842" s="2" t="n">
        <x:v>2024</x:v>
      </x:c>
      <x:c r="E842" s="2" t="str">
        <x:v>EC2_ISIC4_C29</x:v>
      </x:c>
      <x:c r="F842" s="17" t="str">
        <x:v>Economic activity (ISIC-Rev.4), 2 digit level: 29 - Manufacture of motor vehicles, trailers and semi-trailers</x:v>
      </x:c>
      <x:c r="G842" s="19" t="n">
        <x:v>197.537</x:v>
      </x:c>
      <x:c r="H842" s="20" t="n">
        <x:v>1</x:v>
      </x:c>
      <x:c r="I842" s="19" t="n">
        <x:f>SUM(G823:G846)</x:f>
        <x:v>4347.883</x:v>
      </x:c>
      <x:c r="J842" s="20" t="n">
        <x:f>G842/I842*H842</x:f>
        <x:v>0.04543291528313895</x:v>
      </x:c>
      <x:c r="K842" s="2" t="str">
        <x:v>ISIC4:29</x:v>
      </x:c>
      <x:c r="L842" s="14" t="n">
        <x:f>'Crosswalk'!C33</x:f>
        <x:v>0</x:v>
      </x:c>
      <x:c r="M842" s="14" t="n">
        <x:f>'Crosswalk'!D33</x:f>
        <x:v>0</x:v>
      </x:c>
      <x:c r="N842" s="14" t="n">
        <x:f>'Crosswalk'!E33</x:f>
        <x:v>0</x:v>
      </x:c>
      <x:c r="O842" s="14" t="n">
        <x:f>'Crosswalk'!F33</x:f>
        <x:v>1</x:v>
      </x:c>
      <x:c r="P842" s="14" t="n">
        <x:f>'Crosswalk'!G33</x:f>
        <x:v>0</x:v>
      </x:c>
      <x:c r="Q842" s="14" t="n">
        <x:f>'Crosswalk'!H33</x:f>
        <x:v>0</x:v>
      </x:c>
      <x:c r="R842" s="14" t="n">
        <x:f>'Crosswalk'!I33</x:f>
        <x:v>0</x:v>
      </x:c>
      <x:c r="S842" s="14" t="n">
        <x:f>'Crosswalk'!J33</x:f>
        <x:v>0</x:v>
      </x:c>
      <x:c r="T842" s="14" t="n">
        <x:f>'Crosswalk'!K33</x:f>
        <x:v>0</x:v>
      </x:c>
      <x:c r="U842" s="14" t="n">
        <x:f>'Crosswalk'!L33</x:f>
        <x:v>0</x:v>
      </x:c>
      <x:c r="V842" s="14" t="n">
        <x:f>'Crosswalk'!M33</x:f>
        <x:v>0</x:v>
      </x:c>
      <x:c r="W842" s="14" t="n">
        <x:f>'Crosswalk'!N33</x:f>
        <x:v>0</x:v>
      </x:c>
      <x:c r="X842" s="17" t="str">
        <x:v>LFS - EU Labour Force Survey</x:v>
      </x:c>
      <x:c r="Y842" s="2" t="str"/>
      <x:c r="Z842" s="17" t="str">
        <x:v>Own-country 2024 division composition. Observed industry detail; within-group ratios only. Definitions may differ from ILO modelled margins.</x:v>
      </x:c>
      <x:c r="AA842" s="2" t="str"/>
      <x:c r="AB842" s="2" t="str">
        <x:v>https://rplumber.ilo.org/data/indicator?format=.csv.gz&amp;id=EMP_TEMP_SEX_EC2_NB_A</x:v>
      </x:c>
    </x:row>
    <x:row r="843" ht="48" customHeight="1">
      <x:c r="A843" s="13" t="str">
        <x:v>ITA</x:v>
      </x:c>
      <x:c r="B843" s="13" t="str">
        <x:v>C</x:v>
      </x:c>
      <x:c r="C843" s="13" t="str">
        <x:v>ITA</x:v>
      </x:c>
      <x:c r="D843" s="13" t="n">
        <x:v>2024</x:v>
      </x:c>
      <x:c r="E843" s="13" t="str">
        <x:v>EC2_ISIC4_C30</x:v>
      </x:c>
      <x:c r="F843" s="18" t="str">
        <x:v>Economic activity (ISIC-Rev.4), 2 digit level: 30 - Manufacture of other transport equipment</x:v>
      </x:c>
      <x:c r="G843" s="21" t="n">
        <x:v>136.561</x:v>
      </x:c>
      <x:c r="H843" s="22" t="n">
        <x:v>1</x:v>
      </x:c>
      <x:c r="I843" s="21" t="n">
        <x:f>SUM(G823:G846)</x:f>
        <x:v>4347.883</x:v>
      </x:c>
      <x:c r="J843" s="22" t="n">
        <x:f>G843/I843*H843</x:f>
        <x:v>0.03140861886117911</x:v>
      </x:c>
      <x:c r="K843" s="13" t="str">
        <x:v>ISIC4:30</x:v>
      </x:c>
      <x:c r="L843" s="15" t="n">
        <x:f>'Crosswalk'!C34</x:f>
        <x:v>0</x:v>
      </x:c>
      <x:c r="M843" s="15" t="n">
        <x:f>'Crosswalk'!D34</x:f>
        <x:v>0</x:v>
      </x:c>
      <x:c r="N843" s="15" t="n">
        <x:f>'Crosswalk'!E34</x:f>
        <x:v>0.9</x:v>
      </x:c>
      <x:c r="O843" s="15" t="n">
        <x:f>'Crosswalk'!F34</x:f>
        <x:v>0.1</x:v>
      </x:c>
      <x:c r="P843" s="15" t="n">
        <x:f>'Crosswalk'!G34</x:f>
        <x:v>0</x:v>
      </x:c>
      <x:c r="Q843" s="15" t="n">
        <x:f>'Crosswalk'!H34</x:f>
        <x:v>0</x:v>
      </x:c>
      <x:c r="R843" s="15" t="n">
        <x:f>'Crosswalk'!I34</x:f>
        <x:v>0</x:v>
      </x:c>
      <x:c r="S843" s="15" t="n">
        <x:f>'Crosswalk'!J34</x:f>
        <x:v>0</x:v>
      </x:c>
      <x:c r="T843" s="15" t="n">
        <x:f>'Crosswalk'!K34</x:f>
        <x:v>0</x:v>
      </x:c>
      <x:c r="U843" s="15" t="n">
        <x:f>'Crosswalk'!L34</x:f>
        <x:v>0</x:v>
      </x:c>
      <x:c r="V843" s="15" t="n">
        <x:f>'Crosswalk'!M34</x:f>
        <x:v>0</x:v>
      </x:c>
      <x:c r="W843" s="15" t="n">
        <x:f>'Crosswalk'!N34</x:f>
        <x:v>0</x:v>
      </x:c>
      <x:c r="X843" s="18" t="str">
        <x:v>LFS - EU Labour Force Survey</x:v>
      </x:c>
      <x:c r="Y843" s="13" t="str"/>
      <x:c r="Z843" s="18" t="str">
        <x:v>Own-country 2024 division composition. Observed industry detail; within-group ratios only. Definitions may differ from ILO modelled margins.</x:v>
      </x:c>
      <x:c r="AA843" s="13" t="str"/>
      <x:c r="AB843" s="13" t="str">
        <x:v>https://rplumber.ilo.org/data/indicator?format=.csv.gz&amp;id=EMP_TEMP_SEX_EC2_NB_A</x:v>
      </x:c>
    </x:row>
    <x:row r="844" ht="48" customHeight="1">
      <x:c r="A844" s="2" t="str">
        <x:v>ITA</x:v>
      </x:c>
      <x:c r="B844" s="2" t="str">
        <x:v>C</x:v>
      </x:c>
      <x:c r="C844" s="2" t="str">
        <x:v>ITA</x:v>
      </x:c>
      <x:c r="D844" s="2" t="n">
        <x:v>2024</x:v>
      </x:c>
      <x:c r="E844" s="2" t="str">
        <x:v>EC2_ISIC4_C31</x:v>
      </x:c>
      <x:c r="F844" s="17" t="str">
        <x:v>Economic activity (ISIC-Rev.4), 2 digit level: 31 - Manufacture of furniture</x:v>
      </x:c>
      <x:c r="G844" s="19" t="n">
        <x:v>139.449</x:v>
      </x:c>
      <x:c r="H844" s="20" t="n">
        <x:v>1</x:v>
      </x:c>
      <x:c r="I844" s="19" t="n">
        <x:f>SUM(G823:G846)</x:f>
        <x:v>4347.883</x:v>
      </x:c>
      <x:c r="J844" s="20" t="n">
        <x:f>G844/I844*H844</x:f>
        <x:v>0.032072850166391324</x:v>
      </x:c>
      <x:c r="K844" s="2" t="str">
        <x:v>ISIC4:31</x:v>
      </x:c>
      <x:c r="L844" s="14" t="n">
        <x:f>'Crosswalk'!C35</x:f>
        <x:v>0</x:v>
      </x:c>
      <x:c r="M844" s="14" t="n">
        <x:f>'Crosswalk'!D35</x:f>
        <x:v>0</x:v>
      </x:c>
      <x:c r="N844" s="14" t="n">
        <x:f>'Crosswalk'!E35</x:f>
        <x:v>0</x:v>
      </x:c>
      <x:c r="O844" s="14" t="n">
        <x:f>'Crosswalk'!F35</x:f>
        <x:v>1</x:v>
      </x:c>
      <x:c r="P844" s="14" t="n">
        <x:f>'Crosswalk'!G35</x:f>
        <x:v>0</x:v>
      </x:c>
      <x:c r="Q844" s="14" t="n">
        <x:f>'Crosswalk'!H35</x:f>
        <x:v>0</x:v>
      </x:c>
      <x:c r="R844" s="14" t="n">
        <x:f>'Crosswalk'!I35</x:f>
        <x:v>0</x:v>
      </x:c>
      <x:c r="S844" s="14" t="n">
        <x:f>'Crosswalk'!J35</x:f>
        <x:v>0</x:v>
      </x:c>
      <x:c r="T844" s="14" t="n">
        <x:f>'Crosswalk'!K35</x:f>
        <x:v>0</x:v>
      </x:c>
      <x:c r="U844" s="14" t="n">
        <x:f>'Crosswalk'!L35</x:f>
        <x:v>0</x:v>
      </x:c>
      <x:c r="V844" s="14" t="n">
        <x:f>'Crosswalk'!M35</x:f>
        <x:v>0</x:v>
      </x:c>
      <x:c r="W844" s="14" t="n">
        <x:f>'Crosswalk'!N35</x:f>
        <x:v>0</x:v>
      </x:c>
      <x:c r="X844" s="17" t="str">
        <x:v>LFS - EU Labour Force Survey</x:v>
      </x:c>
      <x:c r="Y844" s="2" t="str"/>
      <x:c r="Z844" s="17" t="str">
        <x:v>Own-country 2024 division composition. Observed industry detail; within-group ratios only. Definitions may differ from ILO modelled margins.</x:v>
      </x:c>
      <x:c r="AA844" s="2" t="str"/>
      <x:c r="AB844" s="2" t="str">
        <x:v>https://rplumber.ilo.org/data/indicator?format=.csv.gz&amp;id=EMP_TEMP_SEX_EC2_NB_A</x:v>
      </x:c>
    </x:row>
    <x:row r="845" ht="48" customHeight="1">
      <x:c r="A845" s="13" t="str">
        <x:v>ITA</x:v>
      </x:c>
      <x:c r="B845" s="13" t="str">
        <x:v>C</x:v>
      </x:c>
      <x:c r="C845" s="13" t="str">
        <x:v>ITA</x:v>
      </x:c>
      <x:c r="D845" s="13" t="n">
        <x:v>2024</x:v>
      </x:c>
      <x:c r="E845" s="13" t="str">
        <x:v>EC2_ISIC4_C32</x:v>
      </x:c>
      <x:c r="F845" s="18" t="str">
        <x:v>Economic activity (ISIC-Rev.4), 2 digit level: 32 - Other manufacturing</x:v>
      </x:c>
      <x:c r="G845" s="21" t="n">
        <x:v>161.884</x:v>
      </x:c>
      <x:c r="H845" s="22" t="n">
        <x:v>1</x:v>
      </x:c>
      <x:c r="I845" s="21" t="n">
        <x:f>SUM(G823:G846)</x:f>
        <x:v>4347.883</x:v>
      </x:c>
      <x:c r="J845" s="22" t="n">
        <x:f>G845/I845*H845</x:f>
        <x:v>0.03723283262222098</x:v>
      </x:c>
      <x:c r="K845" s="13" t="str">
        <x:v>ISIC4:32</x:v>
      </x:c>
      <x:c r="L845" s="15" t="n">
        <x:f>'Crosswalk'!C36</x:f>
        <x:v>0</x:v>
      </x:c>
      <x:c r="M845" s="15" t="n">
        <x:f>'Crosswalk'!D36</x:f>
        <x:v>0</x:v>
      </x:c>
      <x:c r="N845" s="15" t="n">
        <x:f>'Crosswalk'!E36</x:f>
        <x:v>0.1</x:v>
      </x:c>
      <x:c r="O845" s="15" t="n">
        <x:f>'Crosswalk'!F36</x:f>
        <x:v>0.65</x:v>
      </x:c>
      <x:c r="P845" s="15" t="n">
        <x:f>'Crosswalk'!G36</x:f>
        <x:v>0</x:v>
      </x:c>
      <x:c r="Q845" s="15" t="n">
        <x:f>'Crosswalk'!H36</x:f>
        <x:v>0.25</x:v>
      </x:c>
      <x:c r="R845" s="15" t="n">
        <x:f>'Crosswalk'!I36</x:f>
        <x:v>0</x:v>
      </x:c>
      <x:c r="S845" s="15" t="n">
        <x:f>'Crosswalk'!J36</x:f>
        <x:v>0</x:v>
      </x:c>
      <x:c r="T845" s="15" t="n">
        <x:f>'Crosswalk'!K36</x:f>
        <x:v>0</x:v>
      </x:c>
      <x:c r="U845" s="15" t="n">
        <x:f>'Crosswalk'!L36</x:f>
        <x:v>0</x:v>
      </x:c>
      <x:c r="V845" s="15" t="n">
        <x:f>'Crosswalk'!M36</x:f>
        <x:v>0</x:v>
      </x:c>
      <x:c r="W845" s="15" t="n">
        <x:f>'Crosswalk'!N36</x:f>
        <x:v>0</x:v>
      </x:c>
      <x:c r="X845" s="18" t="str">
        <x:v>LFS - EU Labour Force Survey</x:v>
      </x:c>
      <x:c r="Y845" s="13" t="str"/>
      <x:c r="Z845" s="18" t="str">
        <x:v>Own-country 2024 division composition. Observed industry detail; within-group ratios only. Definitions may differ from ILO modelled margins.</x:v>
      </x:c>
      <x:c r="AA845" s="13" t="str"/>
      <x:c r="AB845" s="13" t="str">
        <x:v>https://rplumber.ilo.org/data/indicator?format=.csv.gz&amp;id=EMP_TEMP_SEX_EC2_NB_A</x:v>
      </x:c>
    </x:row>
    <x:row r="846" ht="48" customHeight="1">
      <x:c r="A846" s="2" t="str">
        <x:v>ITA</x:v>
      </x:c>
      <x:c r="B846" s="2" t="str">
        <x:v>C</x:v>
      </x:c>
      <x:c r="C846" s="2" t="str">
        <x:v>ITA</x:v>
      </x:c>
      <x:c r="D846" s="2" t="n">
        <x:v>2024</x:v>
      </x:c>
      <x:c r="E846" s="2" t="str">
        <x:v>EC2_ISIC4_C33</x:v>
      </x:c>
      <x:c r="F846" s="17" t="str">
        <x:v>Economic activity (ISIC-Rev.4), 2 digit level: 33 - Repair and installation of machinery and equipment</x:v>
      </x:c>
      <x:c r="G846" s="19" t="n">
        <x:v>172.041</x:v>
      </x:c>
      <x:c r="H846" s="20" t="n">
        <x:v>1</x:v>
      </x:c>
      <x:c r="I846" s="19" t="n">
        <x:f>SUM(G823:G846)</x:f>
        <x:v>4347.883</x:v>
      </x:c>
      <x:c r="J846" s="20" t="n">
        <x:f>G846/I846*H846</x:f>
        <x:v>0.03956891204294136</x:v>
      </x:c>
      <x:c r="K846" s="2" t="str">
        <x:v>ISIC4:33</x:v>
      </x:c>
      <x:c r="L846" s="14" t="n">
        <x:f>'Crosswalk'!C37</x:f>
        <x:v>0</x:v>
      </x:c>
      <x:c r="M846" s="14" t="n">
        <x:f>'Crosswalk'!D37</x:f>
        <x:v>0</x:v>
      </x:c>
      <x:c r="N846" s="14" t="n">
        <x:f>'Crosswalk'!E37</x:f>
        <x:v>1</x:v>
      </x:c>
      <x:c r="O846" s="14" t="n">
        <x:f>'Crosswalk'!F37</x:f>
        <x:v>0</x:v>
      </x:c>
      <x:c r="P846" s="14" t="n">
        <x:f>'Crosswalk'!G37</x:f>
        <x:v>0</x:v>
      </x:c>
      <x:c r="Q846" s="14" t="n">
        <x:f>'Crosswalk'!H37</x:f>
        <x:v>0</x:v>
      </x:c>
      <x:c r="R846" s="14" t="n">
        <x:f>'Crosswalk'!I37</x:f>
        <x:v>0</x:v>
      </x:c>
      <x:c r="S846" s="14" t="n">
        <x:f>'Crosswalk'!J37</x:f>
        <x:v>0</x:v>
      </x:c>
      <x:c r="T846" s="14" t="n">
        <x:f>'Crosswalk'!K37</x:f>
        <x:v>0</x:v>
      </x:c>
      <x:c r="U846" s="14" t="n">
        <x:f>'Crosswalk'!L37</x:f>
        <x:v>0</x:v>
      </x:c>
      <x:c r="V846" s="14" t="n">
        <x:f>'Crosswalk'!M37</x:f>
        <x:v>0</x:v>
      </x:c>
      <x:c r="W846" s="14" t="n">
        <x:f>'Crosswalk'!N37</x:f>
        <x:v>0</x:v>
      </x:c>
      <x:c r="X846" s="17" t="str">
        <x:v>LFS - EU Labour Force Survey</x:v>
      </x:c>
      <x:c r="Y846" s="2" t="str"/>
      <x:c r="Z846" s="17" t="str">
        <x:v>Own-country 2024 division composition. Observed industry detail; within-group ratios only. Definitions may differ from ILO modelled margins.</x:v>
      </x:c>
      <x:c r="AA846" s="2" t="str"/>
      <x:c r="AB846" s="2" t="str">
        <x:v>https://rplumber.ilo.org/data/indicator?format=.csv.gz&amp;id=EMP_TEMP_SEX_EC2_NB_A</x:v>
      </x:c>
    </x:row>
    <x:row r="847" ht="48" customHeight="1">
      <x:c r="A847" s="13" t="str">
        <x:v>ITA</x:v>
      </x:c>
      <x:c r="B847" s="13" t="str">
        <x:v>DE</x:v>
      </x:c>
      <x:c r="C847" s="13" t="str">
        <x:v>ITA</x:v>
      </x:c>
      <x:c r="D847" s="13" t="n">
        <x:v>2024</x:v>
      </x:c>
      <x:c r="E847" s="13" t="str">
        <x:v>EC2_ISIC4_D35</x:v>
      </x:c>
      <x:c r="F847" s="18" t="str">
        <x:v>Economic activity (ISIC-Rev.4), 2 digit level: 35 - Electricity, gas, steam and air conditioning supply</x:v>
      </x:c>
      <x:c r="G847" s="21" t="n">
        <x:v>149.217</x:v>
      </x:c>
      <x:c r="H847" s="22" t="n">
        <x:v>1</x:v>
      </x:c>
      <x:c r="I847" s="21" t="n">
        <x:f>SUM(G847:G851)</x:f>
        <x:v>402.793</x:v>
      </x:c>
      <x:c r="J847" s="22" t="n">
        <x:f>G847/I847*H847</x:f>
        <x:v>0.370455792429362</x:v>
      </x:c>
      <x:c r="K847" s="13" t="str">
        <x:v>ISIC4:35</x:v>
      </x:c>
      <x:c r="L847" s="15" t="n">
        <x:f>'Crosswalk'!C38</x:f>
        <x:v>0</x:v>
      </x:c>
      <x:c r="M847" s="15" t="n">
        <x:f>'Crosswalk'!D38</x:f>
        <x:v>0</x:v>
      </x:c>
      <x:c r="N847" s="15" t="n">
        <x:f>'Crosswalk'!E38</x:f>
        <x:v>0</x:v>
      </x:c>
      <x:c r="O847" s="15" t="n">
        <x:f>'Crosswalk'!F38</x:f>
        <x:v>0</x:v>
      </x:c>
      <x:c r="P847" s="15" t="n">
        <x:f>'Crosswalk'!G38</x:f>
        <x:v>0</x:v>
      </x:c>
      <x:c r="Q847" s="15" t="n">
        <x:f>'Crosswalk'!H38</x:f>
        <x:v>0</x:v>
      </x:c>
      <x:c r="R847" s="15" t="n">
        <x:f>'Crosswalk'!I38</x:f>
        <x:v>0</x:v>
      </x:c>
      <x:c r="S847" s="15" t="n">
        <x:f>'Crosswalk'!J38</x:f>
        <x:v>0</x:v>
      </x:c>
      <x:c r="T847" s="15" t="n">
        <x:f>'Crosswalk'!K38</x:f>
        <x:v>0</x:v>
      </x:c>
      <x:c r="U847" s="15" t="n">
        <x:f>'Crosswalk'!L38</x:f>
        <x:v>1</x:v>
      </x:c>
      <x:c r="V847" s="15" t="n">
        <x:f>'Crosswalk'!M38</x:f>
        <x:v>0</x:v>
      </x:c>
      <x:c r="W847" s="15" t="n">
        <x:f>'Crosswalk'!N38</x:f>
        <x:v>0</x:v>
      </x:c>
      <x:c r="X847" s="18" t="str">
        <x:v>LFS - EU Labour Force Survey</x:v>
      </x:c>
      <x:c r="Y847" s="13" t="str"/>
      <x:c r="Z847" s="18" t="str">
        <x:v>Own-country 2024 division composition. Observed industry detail; within-group ratios only. Definitions may differ from ILO modelled margins.</x:v>
      </x:c>
      <x:c r="AA847" s="13" t="str"/>
      <x:c r="AB847" s="13" t="str">
        <x:v>https://rplumber.ilo.org/data/indicator?format=.csv.gz&amp;id=EMP_TEMP_SEX_EC2_NB_A</x:v>
      </x:c>
    </x:row>
    <x:row r="848" ht="48" customHeight="1">
      <x:c r="A848" s="2" t="str">
        <x:v>ITA</x:v>
      </x:c>
      <x:c r="B848" s="2" t="str">
        <x:v>DE</x:v>
      </x:c>
      <x:c r="C848" s="2" t="str">
        <x:v>ITA</x:v>
      </x:c>
      <x:c r="D848" s="2" t="n">
        <x:v>2024</x:v>
      </x:c>
      <x:c r="E848" s="2" t="str">
        <x:v>EC2_ISIC4_E36</x:v>
      </x:c>
      <x:c r="F848" s="17" t="str">
        <x:v>Economic activity (ISIC-Rev.4), 2 digit level: 36 - Water collection, treatment and supply</x:v>
      </x:c>
      <x:c r="G848" s="19" t="n">
        <x:v>47.878</x:v>
      </x:c>
      <x:c r="H848" s="20" t="n">
        <x:v>1</x:v>
      </x:c>
      <x:c r="I848" s="19" t="n">
        <x:f>SUM(G847:G851)</x:f>
        <x:v>402.793</x:v>
      </x:c>
      <x:c r="J848" s="20" t="n">
        <x:f>G848/I848*H848</x:f>
        <x:v>0.1188650249631945</x:v>
      </x:c>
      <x:c r="K848" s="2" t="str">
        <x:v>ISIC4:36</x:v>
      </x:c>
      <x:c r="L848" s="14" t="n">
        <x:f>'Crosswalk'!C39</x:f>
        <x:v>0</x:v>
      </x:c>
      <x:c r="M848" s="14" t="n">
        <x:f>'Crosswalk'!D39</x:f>
        <x:v>0</x:v>
      </x:c>
      <x:c r="N848" s="14" t="n">
        <x:f>'Crosswalk'!E39</x:f>
        <x:v>0</x:v>
      </x:c>
      <x:c r="O848" s="14" t="n">
        <x:f>'Crosswalk'!F39</x:f>
        <x:v>0</x:v>
      </x:c>
      <x:c r="P848" s="14" t="n">
        <x:f>'Crosswalk'!G39</x:f>
        <x:v>0</x:v>
      </x:c>
      <x:c r="Q848" s="14" t="n">
        <x:f>'Crosswalk'!H39</x:f>
        <x:v>0</x:v>
      </x:c>
      <x:c r="R848" s="14" t="n">
        <x:f>'Crosswalk'!I39</x:f>
        <x:v>0</x:v>
      </x:c>
      <x:c r="S848" s="14" t="n">
        <x:f>'Crosswalk'!J39</x:f>
        <x:v>0</x:v>
      </x:c>
      <x:c r="T848" s="14" t="n">
        <x:f>'Crosswalk'!K39</x:f>
        <x:v>0</x:v>
      </x:c>
      <x:c r="U848" s="14" t="n">
        <x:f>'Crosswalk'!L39</x:f>
        <x:v>1</x:v>
      </x:c>
      <x:c r="V848" s="14" t="n">
        <x:f>'Crosswalk'!M39</x:f>
        <x:v>0</x:v>
      </x:c>
      <x:c r="W848" s="14" t="n">
        <x:f>'Crosswalk'!N39</x:f>
        <x:v>0</x:v>
      </x:c>
      <x:c r="X848" s="17" t="str">
        <x:v>LFS - EU Labour Force Survey</x:v>
      </x:c>
      <x:c r="Y848" s="2" t="str"/>
      <x:c r="Z848" s="17" t="str">
        <x:v>Own-country 2024 division composition. Observed industry detail; within-group ratios only. Definitions may differ from ILO modelled margins.</x:v>
      </x:c>
      <x:c r="AA848" s="2" t="str"/>
      <x:c r="AB848" s="2" t="str">
        <x:v>https://rplumber.ilo.org/data/indicator?format=.csv.gz&amp;id=EMP_TEMP_SEX_EC2_NB_A</x:v>
      </x:c>
    </x:row>
    <x:row r="849" ht="48" customHeight="1">
      <x:c r="A849" s="13" t="str">
        <x:v>ITA</x:v>
      </x:c>
      <x:c r="B849" s="13" t="str">
        <x:v>DE</x:v>
      </x:c>
      <x:c r="C849" s="13" t="str">
        <x:v>ITA</x:v>
      </x:c>
      <x:c r="D849" s="13" t="n">
        <x:v>2024</x:v>
      </x:c>
      <x:c r="E849" s="13" t="str">
        <x:v>EC2_ISIC4_E37</x:v>
      </x:c>
      <x:c r="F849" s="18" t="str">
        <x:v>Economic activity (ISIC-Rev.4), 2 digit level: 37 - Sewerage</x:v>
      </x:c>
      <x:c r="G849" s="21" t="n">
        <x:v>16.314</x:v>
      </x:c>
      <x:c r="H849" s="22" t="n">
        <x:v>1</x:v>
      </x:c>
      <x:c r="I849" s="21" t="n">
        <x:f>SUM(G847:G851)</x:f>
        <x:v>402.793</x:v>
      </x:c>
      <x:c r="J849" s="22" t="n">
        <x:f>G849/I849*H849</x:f>
        <x:v>0.04050219343434469</x:v>
      </x:c>
      <x:c r="K849" s="13" t="str">
        <x:v>ISIC4:37</x:v>
      </x:c>
      <x:c r="L849" s="15" t="n">
        <x:f>'Crosswalk'!C40</x:f>
        <x:v>0</x:v>
      </x:c>
      <x:c r="M849" s="15" t="n">
        <x:f>'Crosswalk'!D40</x:f>
        <x:v>0</x:v>
      </x:c>
      <x:c r="N849" s="15" t="n">
        <x:f>'Crosswalk'!E40</x:f>
        <x:v>0</x:v>
      </x:c>
      <x:c r="O849" s="15" t="n">
        <x:f>'Crosswalk'!F40</x:f>
        <x:v>0</x:v>
      </x:c>
      <x:c r="P849" s="15" t="n">
        <x:f>'Crosswalk'!G40</x:f>
        <x:v>0</x:v>
      </x:c>
      <x:c r="Q849" s="15" t="n">
        <x:f>'Crosswalk'!H40</x:f>
        <x:v>0</x:v>
      </x:c>
      <x:c r="R849" s="15" t="n">
        <x:f>'Crosswalk'!I40</x:f>
        <x:v>0</x:v>
      </x:c>
      <x:c r="S849" s="15" t="n">
        <x:f>'Crosswalk'!J40</x:f>
        <x:v>0</x:v>
      </x:c>
      <x:c r="T849" s="15" t="n">
        <x:f>'Crosswalk'!K40</x:f>
        <x:v>0</x:v>
      </x:c>
      <x:c r="U849" s="15" t="n">
        <x:f>'Crosswalk'!L40</x:f>
        <x:v>1</x:v>
      </x:c>
      <x:c r="V849" s="15" t="n">
        <x:f>'Crosswalk'!M40</x:f>
        <x:v>0</x:v>
      </x:c>
      <x:c r="W849" s="15" t="n">
        <x:f>'Crosswalk'!N40</x:f>
        <x:v>0</x:v>
      </x:c>
      <x:c r="X849" s="18" t="str">
        <x:v>LFS - EU Labour Force Survey</x:v>
      </x:c>
      <x:c r="Y849" s="13" t="str"/>
      <x:c r="Z849" s="18" t="str">
        <x:v>Own-country 2024 division composition. Observed industry detail; within-group ratios only. Definitions may differ from ILO modelled margins.</x:v>
      </x:c>
      <x:c r="AA849" s="13" t="str"/>
      <x:c r="AB849" s="13" t="str">
        <x:v>https://rplumber.ilo.org/data/indicator?format=.csv.gz&amp;id=EMP_TEMP_SEX_EC2_NB_A</x:v>
      </x:c>
    </x:row>
    <x:row r="850" ht="48" customHeight="1">
      <x:c r="A850" s="2" t="str">
        <x:v>ITA</x:v>
      </x:c>
      <x:c r="B850" s="2" t="str">
        <x:v>DE</x:v>
      </x:c>
      <x:c r="C850" s="2" t="str">
        <x:v>ITA</x:v>
      </x:c>
      <x:c r="D850" s="2" t="n">
        <x:v>2024</x:v>
      </x:c>
      <x:c r="E850" s="2" t="str">
        <x:v>EC2_ISIC4_E38</x:v>
      </x:c>
      <x:c r="F850" s="17" t="str">
        <x:v>Economic activity (ISIC-Rev.4), 2 digit level: 38 - Waste collection, treatment and disposal activities; materials recovery</x:v>
      </x:c>
      <x:c r="G850" s="19" t="n">
        <x:v>176.424</x:v>
      </x:c>
      <x:c r="H850" s="20" t="n">
        <x:v>1</x:v>
      </x:c>
      <x:c r="I850" s="19" t="n">
        <x:f>SUM(G847:G851)</x:f>
        <x:v>402.793</x:v>
      </x:c>
      <x:c r="J850" s="20" t="n">
        <x:f>G850/I850*H850</x:f>
        <x:v>0.4380016534547522</x:v>
      </x:c>
      <x:c r="K850" s="2" t="str">
        <x:v>ISIC4:38</x:v>
      </x:c>
      <x:c r="L850" s="14" t="n">
        <x:f>'Crosswalk'!C41</x:f>
        <x:v>0</x:v>
      </x:c>
      <x:c r="M850" s="14" t="n">
        <x:f>'Crosswalk'!D41</x:f>
        <x:v>0</x:v>
      </x:c>
      <x:c r="N850" s="14" t="n">
        <x:f>'Crosswalk'!E41</x:f>
        <x:v>1</x:v>
      </x:c>
      <x:c r="O850" s="14" t="n">
        <x:f>'Crosswalk'!F41</x:f>
        <x:v>0</x:v>
      </x:c>
      <x:c r="P850" s="14" t="n">
        <x:f>'Crosswalk'!G41</x:f>
        <x:v>0</x:v>
      </x:c>
      <x:c r="Q850" s="14" t="n">
        <x:f>'Crosswalk'!H41</x:f>
        <x:v>0</x:v>
      </x:c>
      <x:c r="R850" s="14" t="n">
        <x:f>'Crosswalk'!I41</x:f>
        <x:v>0</x:v>
      </x:c>
      <x:c r="S850" s="14" t="n">
        <x:f>'Crosswalk'!J41</x:f>
        <x:v>0</x:v>
      </x:c>
      <x:c r="T850" s="14" t="n">
        <x:f>'Crosswalk'!K41</x:f>
        <x:v>0</x:v>
      </x:c>
      <x:c r="U850" s="14" t="n">
        <x:f>'Crosswalk'!L41</x:f>
        <x:v>0</x:v>
      </x:c>
      <x:c r="V850" s="14" t="n">
        <x:f>'Crosswalk'!M41</x:f>
        <x:v>0</x:v>
      </x:c>
      <x:c r="W850" s="14" t="n">
        <x:f>'Crosswalk'!N41</x:f>
        <x:v>0</x:v>
      </x:c>
      <x:c r="X850" s="17" t="str">
        <x:v>LFS - EU Labour Force Survey</x:v>
      </x:c>
      <x:c r="Y850" s="2" t="str"/>
      <x:c r="Z850" s="17" t="str">
        <x:v>Own-country 2024 division composition. Observed industry detail; within-group ratios only. Definitions may differ from ILO modelled margins.</x:v>
      </x:c>
      <x:c r="AA850" s="2" t="str"/>
      <x:c r="AB850" s="2" t="str">
        <x:v>https://rplumber.ilo.org/data/indicator?format=.csv.gz&amp;id=EMP_TEMP_SEX_EC2_NB_A</x:v>
      </x:c>
    </x:row>
    <x:row r="851" ht="48" customHeight="1">
      <x:c r="A851" s="13" t="str">
        <x:v>ITA</x:v>
      </x:c>
      <x:c r="B851" s="13" t="str">
        <x:v>DE</x:v>
      </x:c>
      <x:c r="C851" s="13" t="str">
        <x:v>ITA</x:v>
      </x:c>
      <x:c r="D851" s="13" t="n">
        <x:v>2024</x:v>
      </x:c>
      <x:c r="E851" s="13" t="str">
        <x:v>EC2_ISIC4_E39</x:v>
      </x:c>
      <x:c r="F851" s="18" t="str">
        <x:v>Economic activity (ISIC-Rev.4), 2 digit level: 39 - Remediation activities and other waste management services</x:v>
      </x:c>
      <x:c r="G851" s="21" t="n">
        <x:v>12.96</x:v>
      </x:c>
      <x:c r="H851" s="22" t="n">
        <x:v>1</x:v>
      </x:c>
      <x:c r="I851" s="21" t="n">
        <x:f>SUM(G847:G851)</x:f>
        <x:v>402.793</x:v>
      </x:c>
      <x:c r="J851" s="22" t="n">
        <x:f>G851/I851*H851</x:f>
        <x:v>0.032175335718346645</x:v>
      </x:c>
      <x:c r="K851" s="13" t="str">
        <x:v>ISIC4:39</x:v>
      </x:c>
      <x:c r="L851" s="15" t="n">
        <x:f>'Crosswalk'!C42</x:f>
        <x:v>0</x:v>
      </x:c>
      <x:c r="M851" s="15" t="n">
        <x:f>'Crosswalk'!D42</x:f>
        <x:v>0</x:v>
      </x:c>
      <x:c r="N851" s="15" t="n">
        <x:f>'Crosswalk'!E42</x:f>
        <x:v>1</x:v>
      </x:c>
      <x:c r="O851" s="15" t="n">
        <x:f>'Crosswalk'!F42</x:f>
        <x:v>0</x:v>
      </x:c>
      <x:c r="P851" s="15" t="n">
        <x:f>'Crosswalk'!G42</x:f>
        <x:v>0</x:v>
      </x:c>
      <x:c r="Q851" s="15" t="n">
        <x:f>'Crosswalk'!H42</x:f>
        <x:v>0</x:v>
      </x:c>
      <x:c r="R851" s="15" t="n">
        <x:f>'Crosswalk'!I42</x:f>
        <x:v>0</x:v>
      </x:c>
      <x:c r="S851" s="15" t="n">
        <x:f>'Crosswalk'!J42</x:f>
        <x:v>0</x:v>
      </x:c>
      <x:c r="T851" s="15" t="n">
        <x:f>'Crosswalk'!K42</x:f>
        <x:v>0</x:v>
      </x:c>
      <x:c r="U851" s="15" t="n">
        <x:f>'Crosswalk'!L42</x:f>
        <x:v>0</x:v>
      </x:c>
      <x:c r="V851" s="15" t="n">
        <x:f>'Crosswalk'!M42</x:f>
        <x:v>0</x:v>
      </x:c>
      <x:c r="W851" s="15" t="n">
        <x:f>'Crosswalk'!N42</x:f>
        <x:v>0</x:v>
      </x:c>
      <x:c r="X851" s="18" t="str">
        <x:v>LFS - EU Labour Force Survey</x:v>
      </x:c>
      <x:c r="Y851" s="13" t="str"/>
      <x:c r="Z851" s="18" t="str">
        <x:v>Own-country 2024 division composition. Observed industry detail; within-group ratios only. Definitions may differ from ILO modelled margins.</x:v>
      </x:c>
      <x:c r="AA851" s="13" t="str"/>
      <x:c r="AB851" s="13" t="str">
        <x:v>https://rplumber.ilo.org/data/indicator?format=.csv.gz&amp;id=EMP_TEMP_SEX_EC2_NB_A</x:v>
      </x:c>
    </x:row>
    <x:row r="852" ht="48" customHeight="1">
      <x:c r="A852" s="2" t="str">
        <x:v>ITA</x:v>
      </x:c>
      <x:c r="B852" s="2" t="str">
        <x:v>F</x:v>
      </x:c>
      <x:c r="C852" s="2" t="str">
        <x:v>ITA</x:v>
      </x:c>
      <x:c r="D852" s="2" t="n">
        <x:v>2024</x:v>
      </x:c>
      <x:c r="E852" s="2" t="str">
        <x:v>EC2_ISIC4_F41</x:v>
      </x:c>
      <x:c r="F852" s="17" t="str">
        <x:v>Economic activity (ISIC-Rev.4), 2 digit level: 41 - Construction of buildings</x:v>
      </x:c>
      <x:c r="G852" s="19" t="n">
        <x:v>549.555</x:v>
      </x:c>
      <x:c r="H852" s="20" t="n">
        <x:v>1</x:v>
      </x:c>
      <x:c r="I852" s="19" t="n">
        <x:f>SUM(G852:G854)</x:f>
        <x:v>1607.3849999999998</x:v>
      </x:c>
      <x:c r="J852" s="20" t="n">
        <x:f>G852/I852*H852</x:f>
        <x:v>0.3418938213309195</x:v>
      </x:c>
      <x:c r="K852" s="2" t="str">
        <x:v>ISIC4:41</x:v>
      </x:c>
      <x:c r="L852" s="14" t="n">
        <x:f>'Crosswalk'!C43</x:f>
        <x:v>0</x:v>
      </x:c>
      <x:c r="M852" s="14" t="n">
        <x:f>'Crosswalk'!D43</x:f>
        <x:v>0</x:v>
      </x:c>
      <x:c r="N852" s="14" t="n">
        <x:f>'Crosswalk'!E43</x:f>
        <x:v>0.5</x:v>
      </x:c>
      <x:c r="O852" s="14" t="n">
        <x:f>'Crosswalk'!F43</x:f>
        <x:v>0.5</x:v>
      </x:c>
      <x:c r="P852" s="14" t="n">
        <x:f>'Crosswalk'!G43</x:f>
        <x:v>0</x:v>
      </x:c>
      <x:c r="Q852" s="14" t="n">
        <x:f>'Crosswalk'!H43</x:f>
        <x:v>0</x:v>
      </x:c>
      <x:c r="R852" s="14" t="n">
        <x:f>'Crosswalk'!I43</x:f>
        <x:v>0</x:v>
      </x:c>
      <x:c r="S852" s="14" t="n">
        <x:f>'Crosswalk'!J43</x:f>
        <x:v>0</x:v>
      </x:c>
      <x:c r="T852" s="14" t="n">
        <x:f>'Crosswalk'!K43</x:f>
        <x:v>0</x:v>
      </x:c>
      <x:c r="U852" s="14" t="n">
        <x:f>'Crosswalk'!L43</x:f>
        <x:v>0</x:v>
      </x:c>
      <x:c r="V852" s="14" t="n">
        <x:f>'Crosswalk'!M43</x:f>
        <x:v>0</x:v>
      </x:c>
      <x:c r="W852" s="14" t="n">
        <x:f>'Crosswalk'!N43</x:f>
        <x:v>0</x:v>
      </x:c>
      <x:c r="X852" s="17" t="str">
        <x:v>LFS - EU Labour Force Survey</x:v>
      </x:c>
      <x:c r="Y852" s="2" t="str"/>
      <x:c r="Z852" s="17" t="str">
        <x:v>Own-country 2024 division composition. Observed industry detail; within-group ratios only. Definitions may differ from ILO modelled margins.</x:v>
      </x:c>
      <x:c r="AA852" s="2" t="str"/>
      <x:c r="AB852" s="2" t="str">
        <x:v>https://rplumber.ilo.org/data/indicator?format=.csv.gz&amp;id=EMP_TEMP_SEX_EC2_NB_A</x:v>
      </x:c>
    </x:row>
    <x:row r="853" ht="48" customHeight="1">
      <x:c r="A853" s="13" t="str">
        <x:v>ITA</x:v>
      </x:c>
      <x:c r="B853" s="13" t="str">
        <x:v>F</x:v>
      </x:c>
      <x:c r="C853" s="13" t="str">
        <x:v>ITA</x:v>
      </x:c>
      <x:c r="D853" s="13" t="n">
        <x:v>2024</x:v>
      </x:c>
      <x:c r="E853" s="13" t="str">
        <x:v>EC2_ISIC4_F42</x:v>
      </x:c>
      <x:c r="F853" s="18" t="str">
        <x:v>Economic activity (ISIC-Rev.4), 2 digit level: 42 - Civil engineering</x:v>
      </x:c>
      <x:c r="G853" s="21" t="n">
        <x:v>97.535</x:v>
      </x:c>
      <x:c r="H853" s="22" t="n">
        <x:v>1</x:v>
      </x:c>
      <x:c r="I853" s="21" t="n">
        <x:f>SUM(G852:G854)</x:f>
        <x:v>1607.3849999999998</x:v>
      </x:c>
      <x:c r="J853" s="22" t="n">
        <x:f>G853/I853*H853</x:f>
        <x:v>0.06067930209626195</x:v>
      </x:c>
      <x:c r="K853" s="13" t="str">
        <x:v>ISIC4:42</x:v>
      </x:c>
      <x:c r="L853" s="15" t="n">
        <x:f>'Crosswalk'!C44</x:f>
        <x:v>0</x:v>
      </x:c>
      <x:c r="M853" s="15" t="n">
        <x:f>'Crosswalk'!D44</x:f>
        <x:v>0</x:v>
      </x:c>
      <x:c r="N853" s="15" t="n">
        <x:f>'Crosswalk'!E44</x:f>
        <x:v>1</x:v>
      </x:c>
      <x:c r="O853" s="15" t="n">
        <x:f>'Crosswalk'!F44</x:f>
        <x:v>0</x:v>
      </x:c>
      <x:c r="P853" s="15" t="n">
        <x:f>'Crosswalk'!G44</x:f>
        <x:v>0</x:v>
      </x:c>
      <x:c r="Q853" s="15" t="n">
        <x:f>'Crosswalk'!H44</x:f>
        <x:v>0</x:v>
      </x:c>
      <x:c r="R853" s="15" t="n">
        <x:f>'Crosswalk'!I44</x:f>
        <x:v>0</x:v>
      </x:c>
      <x:c r="S853" s="15" t="n">
        <x:f>'Crosswalk'!J44</x:f>
        <x:v>0</x:v>
      </x:c>
      <x:c r="T853" s="15" t="n">
        <x:f>'Crosswalk'!K44</x:f>
        <x:v>0</x:v>
      </x:c>
      <x:c r="U853" s="15" t="n">
        <x:f>'Crosswalk'!L44</x:f>
        <x:v>0</x:v>
      </x:c>
      <x:c r="V853" s="15" t="n">
        <x:f>'Crosswalk'!M44</x:f>
        <x:v>0</x:v>
      </x:c>
      <x:c r="W853" s="15" t="n">
        <x:f>'Crosswalk'!N44</x:f>
        <x:v>0</x:v>
      </x:c>
      <x:c r="X853" s="18" t="str">
        <x:v>LFS - EU Labour Force Survey</x:v>
      </x:c>
      <x:c r="Y853" s="13" t="str"/>
      <x:c r="Z853" s="18" t="str">
        <x:v>Own-country 2024 division composition. Observed industry detail; within-group ratios only. Definitions may differ from ILO modelled margins.</x:v>
      </x:c>
      <x:c r="AA853" s="13" t="str"/>
      <x:c r="AB853" s="13" t="str">
        <x:v>https://rplumber.ilo.org/data/indicator?format=.csv.gz&amp;id=EMP_TEMP_SEX_EC2_NB_A</x:v>
      </x:c>
    </x:row>
    <x:row r="854" ht="48" customHeight="1">
      <x:c r="A854" s="2" t="str">
        <x:v>ITA</x:v>
      </x:c>
      <x:c r="B854" s="2" t="str">
        <x:v>F</x:v>
      </x:c>
      <x:c r="C854" s="2" t="str">
        <x:v>ITA</x:v>
      </x:c>
      <x:c r="D854" s="2" t="n">
        <x:v>2024</x:v>
      </x:c>
      <x:c r="E854" s="2" t="str">
        <x:v>EC2_ISIC4_F43</x:v>
      </x:c>
      <x:c r="F854" s="17" t="str">
        <x:v>Economic activity (ISIC-Rev.4), 2 digit level: 43 - Specialized construction activities</x:v>
      </x:c>
      <x:c r="G854" s="19" t="n">
        <x:v>960.295</x:v>
      </x:c>
      <x:c r="H854" s="20" t="n">
        <x:v>1</x:v>
      </x:c>
      <x:c r="I854" s="19" t="n">
        <x:f>SUM(G852:G854)</x:f>
        <x:v>1607.3849999999998</x:v>
      </x:c>
      <x:c r="J854" s="20" t="n">
        <x:f>G854/I854*H854</x:f>
        <x:v>0.5974268765728187</x:v>
      </x:c>
      <x:c r="K854" s="2" t="str">
        <x:v>ISIC4:43</x:v>
      </x:c>
      <x:c r="L854" s="14" t="n">
        <x:f>'Crosswalk'!C45</x:f>
        <x:v>0</x:v>
      </x:c>
      <x:c r="M854" s="14" t="n">
        <x:f>'Crosswalk'!D45</x:f>
        <x:v>0</x:v>
      </x:c>
      <x:c r="N854" s="14" t="n">
        <x:f>'Crosswalk'!E45</x:f>
        <x:v>0.6</x:v>
      </x:c>
      <x:c r="O854" s="14" t="n">
        <x:f>'Crosswalk'!F45</x:f>
        <x:v>0.4</x:v>
      </x:c>
      <x:c r="P854" s="14" t="n">
        <x:f>'Crosswalk'!G45</x:f>
        <x:v>0</x:v>
      </x:c>
      <x:c r="Q854" s="14" t="n">
        <x:f>'Crosswalk'!H45</x:f>
        <x:v>0</x:v>
      </x:c>
      <x:c r="R854" s="14" t="n">
        <x:f>'Crosswalk'!I45</x:f>
        <x:v>0</x:v>
      </x:c>
      <x:c r="S854" s="14" t="n">
        <x:f>'Crosswalk'!J45</x:f>
        <x:v>0</x:v>
      </x:c>
      <x:c r="T854" s="14" t="n">
        <x:f>'Crosswalk'!K45</x:f>
        <x:v>0</x:v>
      </x:c>
      <x:c r="U854" s="14" t="n">
        <x:f>'Crosswalk'!L45</x:f>
        <x:v>0</x:v>
      </x:c>
      <x:c r="V854" s="14" t="n">
        <x:f>'Crosswalk'!M45</x:f>
        <x:v>0</x:v>
      </x:c>
      <x:c r="W854" s="14" t="n">
        <x:f>'Crosswalk'!N45</x:f>
        <x:v>0</x:v>
      </x:c>
      <x:c r="X854" s="17" t="str">
        <x:v>LFS - EU Labour Force Survey</x:v>
      </x:c>
      <x:c r="Y854" s="2" t="str"/>
      <x:c r="Z854" s="17" t="str">
        <x:v>Own-country 2024 division composition. Observed industry detail; within-group ratios only. Definitions may differ from ILO modelled margins.</x:v>
      </x:c>
      <x:c r="AA854" s="2" t="str"/>
      <x:c r="AB854" s="2" t="str">
        <x:v>https://rplumber.ilo.org/data/indicator?format=.csv.gz&amp;id=EMP_TEMP_SEX_EC2_NB_A</x:v>
      </x:c>
    </x:row>
    <x:row r="855" ht="48" customHeight="1">
      <x:c r="A855" s="13" t="str">
        <x:v>ITA</x:v>
      </x:c>
      <x:c r="B855" s="13" t="str">
        <x:v>G</x:v>
      </x:c>
      <x:c r="C855" s="13" t="str">
        <x:v>ITA</x:v>
      </x:c>
      <x:c r="D855" s="13" t="n">
        <x:v>2024</x:v>
      </x:c>
      <x:c r="E855" s="13" t="str">
        <x:v>EC2_ISIC4_G45</x:v>
      </x:c>
      <x:c r="F855" s="18" t="str">
        <x:v>Economic activity (ISIC-Rev.4), 2 digit level: 45 - Wholesale and retail trade and repair of motor vehicles and motorcycles</x:v>
      </x:c>
      <x:c r="G855" s="21" t="n">
        <x:v>439.211</x:v>
      </x:c>
      <x:c r="H855" s="22" t="n">
        <x:v>1</x:v>
      </x:c>
      <x:c r="I855" s="21" t="n">
        <x:f>SUM(G855:G857)</x:f>
        <x:v>3317.65</x:v>
      </x:c>
      <x:c r="J855" s="22" t="n">
        <x:f>G855/I855*H855</x:f>
        <x:v>0.13238617696260907</x:v>
      </x:c>
      <x:c r="K855" s="13" t="str">
        <x:v>ISIC4:45</x:v>
      </x:c>
      <x:c r="L855" s="15" t="n">
        <x:f>'Crosswalk'!C46</x:f>
        <x:v>0</x:v>
      </x:c>
      <x:c r="M855" s="15" t="n">
        <x:f>'Crosswalk'!D46</x:f>
        <x:v>0</x:v>
      </x:c>
      <x:c r="N855" s="15" t="n">
        <x:f>'Crosswalk'!E46</x:f>
        <x:v>0</x:v>
      </x:c>
      <x:c r="O855" s="15" t="n">
        <x:f>'Crosswalk'!F46</x:f>
        <x:v>1</x:v>
      </x:c>
      <x:c r="P855" s="15" t="n">
        <x:f>'Crosswalk'!G46</x:f>
        <x:v>0</x:v>
      </x:c>
      <x:c r="Q855" s="15" t="n">
        <x:f>'Crosswalk'!H46</x:f>
        <x:v>0</x:v>
      </x:c>
      <x:c r="R855" s="15" t="n">
        <x:f>'Crosswalk'!I46</x:f>
        <x:v>0</x:v>
      </x:c>
      <x:c r="S855" s="15" t="n">
        <x:f>'Crosswalk'!J46</x:f>
        <x:v>0</x:v>
      </x:c>
      <x:c r="T855" s="15" t="n">
        <x:f>'Crosswalk'!K46</x:f>
        <x:v>0</x:v>
      </x:c>
      <x:c r="U855" s="15" t="n">
        <x:f>'Crosswalk'!L46</x:f>
        <x:v>0</x:v>
      </x:c>
      <x:c r="V855" s="15" t="n">
        <x:f>'Crosswalk'!M46</x:f>
        <x:v>0</x:v>
      </x:c>
      <x:c r="W855" s="15" t="n">
        <x:f>'Crosswalk'!N46</x:f>
        <x:v>0</x:v>
      </x:c>
      <x:c r="X855" s="18" t="str">
        <x:v>LFS - EU Labour Force Survey</x:v>
      </x:c>
      <x:c r="Y855" s="13" t="str"/>
      <x:c r="Z855" s="18" t="str">
        <x:v>Own-country 2024 division composition. Observed industry detail; within-group ratios only. Definitions may differ from ILO modelled margins.</x:v>
      </x:c>
      <x:c r="AA855" s="13" t="str"/>
      <x:c r="AB855" s="13" t="str">
        <x:v>https://rplumber.ilo.org/data/indicator?format=.csv.gz&amp;id=EMP_TEMP_SEX_EC2_NB_A</x:v>
      </x:c>
    </x:row>
    <x:row r="856" ht="48" customHeight="1">
      <x:c r="A856" s="2" t="str">
        <x:v>ITA</x:v>
      </x:c>
      <x:c r="B856" s="2" t="str">
        <x:v>G</x:v>
      </x:c>
      <x:c r="C856" s="2" t="str">
        <x:v>ITA</x:v>
      </x:c>
      <x:c r="D856" s="2" t="n">
        <x:v>2024</x:v>
      </x:c>
      <x:c r="E856" s="2" t="str">
        <x:v>EC2_ISIC4_G46</x:v>
      </x:c>
      <x:c r="F856" s="17" t="str">
        <x:v>Economic activity (ISIC-Rev.4), 2 digit level: 46 - Wholesale trade, except of motor vehicles and motorcycles</x:v>
      </x:c>
      <x:c r="G856" s="19" t="n">
        <x:v>798.505</x:v>
      </x:c>
      <x:c r="H856" s="20" t="n">
        <x:v>1</x:v>
      </x:c>
      <x:c r="I856" s="19" t="n">
        <x:f>SUM(G855:G857)</x:f>
        <x:v>3317.65</x:v>
      </x:c>
      <x:c r="J856" s="20" t="n">
        <x:f>G856/I856*H856</x:f>
        <x:v>0.24068391783340617</x:v>
      </x:c>
      <x:c r="K856" s="2" t="str">
        <x:v>ISIC4:46</x:v>
      </x:c>
      <x:c r="L856" s="14" t="n">
        <x:f>'Crosswalk'!C47</x:f>
        <x:v>0.05</x:v>
      </x:c>
      <x:c r="M856" s="14" t="n">
        <x:f>'Crosswalk'!D47</x:f>
        <x:v>0.05</x:v>
      </x:c>
      <x:c r="N856" s="14" t="n">
        <x:f>'Crosswalk'!E47</x:f>
        <x:v>0.55</x:v>
      </x:c>
      <x:c r="O856" s="14" t="n">
        <x:f>'Crosswalk'!F47</x:f>
        <x:v>0</x:v>
      </x:c>
      <x:c r="P856" s="14" t="n">
        <x:f>'Crosswalk'!G47</x:f>
        <x:v>0.2</x:v>
      </x:c>
      <x:c r="Q856" s="14" t="n">
        <x:f>'Crosswalk'!H47</x:f>
        <x:v>0.05</x:v>
      </x:c>
      <x:c r="R856" s="14" t="n">
        <x:f>'Crosswalk'!I47</x:f>
        <x:v>0</x:v>
      </x:c>
      <x:c r="S856" s="14" t="n">
        <x:f>'Crosswalk'!J47</x:f>
        <x:v>0.1</x:v>
      </x:c>
      <x:c r="T856" s="14" t="n">
        <x:f>'Crosswalk'!K47</x:f>
        <x:v>0</x:v>
      </x:c>
      <x:c r="U856" s="14" t="n">
        <x:f>'Crosswalk'!L47</x:f>
        <x:v>0</x:v>
      </x:c>
      <x:c r="V856" s="14" t="n">
        <x:f>'Crosswalk'!M47</x:f>
        <x:v>0</x:v>
      </x:c>
      <x:c r="W856" s="14" t="n">
        <x:f>'Crosswalk'!N47</x:f>
        <x:v>0</x:v>
      </x:c>
      <x:c r="X856" s="17" t="str">
        <x:v>LFS - EU Labour Force Survey</x:v>
      </x:c>
      <x:c r="Y856" s="2" t="str"/>
      <x:c r="Z856" s="17" t="str">
        <x:v>Own-country 2024 division composition. Observed industry detail; within-group ratios only. Definitions may differ from ILO modelled margins.</x:v>
      </x:c>
      <x:c r="AA856" s="2" t="str"/>
      <x:c r="AB856" s="2" t="str">
        <x:v>https://rplumber.ilo.org/data/indicator?format=.csv.gz&amp;id=EMP_TEMP_SEX_EC2_NB_A</x:v>
      </x:c>
    </x:row>
    <x:row r="857" ht="48" customHeight="1">
      <x:c r="A857" s="13" t="str">
        <x:v>ITA</x:v>
      </x:c>
      <x:c r="B857" s="13" t="str">
        <x:v>G</x:v>
      </x:c>
      <x:c r="C857" s="13" t="str">
        <x:v>ITA</x:v>
      </x:c>
      <x:c r="D857" s="13" t="n">
        <x:v>2024</x:v>
      </x:c>
      <x:c r="E857" s="13" t="str">
        <x:v>EC2_ISIC4_G47</x:v>
      </x:c>
      <x:c r="F857" s="18" t="str">
        <x:v>Economic activity (ISIC-Rev.4), 2 digit level: 47 - Retail trade, except of motor vehicles and motorcycles</x:v>
      </x:c>
      <x:c r="G857" s="21" t="n">
        <x:v>2079.934</x:v>
      </x:c>
      <x:c r="H857" s="22" t="n">
        <x:v>1</x:v>
      </x:c>
      <x:c r="I857" s="21" t="n">
        <x:f>SUM(G855:G857)</x:f>
        <x:v>3317.65</x:v>
      </x:c>
      <x:c r="J857" s="22" t="n">
        <x:f>G857/I857*H857</x:f>
        <x:v>0.6269299052039848</x:v>
      </x:c>
      <x:c r="K857" s="13" t="str">
        <x:v>ISIC4:47</x:v>
      </x:c>
      <x:c r="L857" s="15" t="n">
        <x:f>'Crosswalk'!C48</x:f>
        <x:v>0</x:v>
      </x:c>
      <x:c r="M857" s="15" t="n">
        <x:f>'Crosswalk'!D48</x:f>
        <x:v>0</x:v>
      </x:c>
      <x:c r="N857" s="15" t="n">
        <x:f>'Crosswalk'!E48</x:f>
        <x:v>0</x:v>
      </x:c>
      <x:c r="O857" s="15" t="n">
        <x:f>'Crosswalk'!F48</x:f>
        <x:v>0.55</x:v>
      </x:c>
      <x:c r="P857" s="15" t="n">
        <x:f>'Crosswalk'!G48</x:f>
        <x:v>0.45</x:v>
      </x:c>
      <x:c r="Q857" s="15" t="n">
        <x:f>'Crosswalk'!H48</x:f>
        <x:v>0</x:v>
      </x:c>
      <x:c r="R857" s="15" t="n">
        <x:f>'Crosswalk'!I48</x:f>
        <x:v>0</x:v>
      </x:c>
      <x:c r="S857" s="15" t="n">
        <x:f>'Crosswalk'!J48</x:f>
        <x:v>0</x:v>
      </x:c>
      <x:c r="T857" s="15" t="n">
        <x:f>'Crosswalk'!K48</x:f>
        <x:v>0</x:v>
      </x:c>
      <x:c r="U857" s="15" t="n">
        <x:f>'Crosswalk'!L48</x:f>
        <x:v>0</x:v>
      </x:c>
      <x:c r="V857" s="15" t="n">
        <x:f>'Crosswalk'!M48</x:f>
        <x:v>0</x:v>
      </x:c>
      <x:c r="W857" s="15" t="n">
        <x:f>'Crosswalk'!N48</x:f>
        <x:v>0</x:v>
      </x:c>
      <x:c r="X857" s="18" t="str">
        <x:v>LFS - EU Labour Force Survey</x:v>
      </x:c>
      <x:c r="Y857" s="13" t="str"/>
      <x:c r="Z857" s="18" t="str">
        <x:v>Own-country 2024 division composition. Observed industry detail; within-group ratios only. Definitions may differ from ILO modelled margins.</x:v>
      </x:c>
      <x:c r="AA857" s="13" t="str"/>
      <x:c r="AB857" s="13" t="str">
        <x:v>https://rplumber.ilo.org/data/indicator?format=.csv.gz&amp;id=EMP_TEMP_SEX_EC2_NB_A</x:v>
      </x:c>
    </x:row>
    <x:row r="858" ht="48" customHeight="1">
      <x:c r="A858" s="2" t="str">
        <x:v>ITA</x:v>
      </x:c>
      <x:c r="B858" s="2" t="str">
        <x:v>HJ</x:v>
      </x:c>
      <x:c r="C858" s="2" t="str">
        <x:v>ITA</x:v>
      </x:c>
      <x:c r="D858" s="2" t="n">
        <x:v>2024</x:v>
      </x:c>
      <x:c r="E858" s="2" t="str">
        <x:v>EC2_ISIC4_H49</x:v>
      </x:c>
      <x:c r="F858" s="17" t="str">
        <x:v>Economic activity (ISIC-Rev.4), 2 digit level: 49 - Land transport and transport via pipelines</x:v>
      </x:c>
      <x:c r="G858" s="19" t="n">
        <x:v>563.743</x:v>
      </x:c>
      <x:c r="H858" s="20" t="n">
        <x:v>1</x:v>
      </x:c>
      <x:c r="I858" s="19" t="n">
        <x:f>SUM(G858:G868)</x:f>
        <x:v>1944.73</x:v>
      </x:c>
      <x:c r="J858" s="20" t="n">
        <x:f>G858/I858*H858</x:f>
        <x:v>0.28988240012752414</x:v>
      </x:c>
      <x:c r="K858" s="2" t="str">
        <x:v>ISIC4:49</x:v>
      </x:c>
      <x:c r="L858" s="14" t="n">
        <x:f>'Crosswalk'!C49</x:f>
        <x:v>0.05</x:v>
      </x:c>
      <x:c r="M858" s="14" t="n">
        <x:f>'Crosswalk'!D49</x:f>
        <x:v>0</x:v>
      </x:c>
      <x:c r="N858" s="14" t="n">
        <x:f>'Crosswalk'!E49</x:f>
        <x:v>0.95</x:v>
      </x:c>
      <x:c r="O858" s="14" t="n">
        <x:f>'Crosswalk'!F49</x:f>
        <x:v>0</x:v>
      </x:c>
      <x:c r="P858" s="14" t="n">
        <x:f>'Crosswalk'!G49</x:f>
        <x:v>0</x:v>
      </x:c>
      <x:c r="Q858" s="14" t="n">
        <x:f>'Crosswalk'!H49</x:f>
        <x:v>0</x:v>
      </x:c>
      <x:c r="R858" s="14" t="n">
        <x:f>'Crosswalk'!I49</x:f>
        <x:v>0</x:v>
      </x:c>
      <x:c r="S858" s="14" t="n">
        <x:f>'Crosswalk'!J49</x:f>
        <x:v>0</x:v>
      </x:c>
      <x:c r="T858" s="14" t="n">
        <x:f>'Crosswalk'!K49</x:f>
        <x:v>0</x:v>
      </x:c>
      <x:c r="U858" s="14" t="n">
        <x:f>'Crosswalk'!L49</x:f>
        <x:v>0</x:v>
      </x:c>
      <x:c r="V858" s="14" t="n">
        <x:f>'Crosswalk'!M49</x:f>
        <x:v>0</x:v>
      </x:c>
      <x:c r="W858" s="14" t="n">
        <x:f>'Crosswalk'!N49</x:f>
        <x:v>0</x:v>
      </x:c>
      <x:c r="X858" s="17" t="str">
        <x:v>LFS - EU Labour Force Survey</x:v>
      </x:c>
      <x:c r="Y858" s="2" t="str"/>
      <x:c r="Z858" s="17" t="str">
        <x:v>Own-country 2024 division composition. Observed industry detail; within-group ratios only. Definitions may differ from ILO modelled margins.</x:v>
      </x:c>
      <x:c r="AA858" s="2" t="str"/>
      <x:c r="AB858" s="2" t="str">
        <x:v>https://rplumber.ilo.org/data/indicator?format=.csv.gz&amp;id=EMP_TEMP_SEX_EC2_NB_A</x:v>
      </x:c>
    </x:row>
    <x:row r="859" ht="48" customHeight="1">
      <x:c r="A859" s="13" t="str">
        <x:v>ITA</x:v>
      </x:c>
      <x:c r="B859" s="13" t="str">
        <x:v>HJ</x:v>
      </x:c>
      <x:c r="C859" s="13" t="str">
        <x:v>ITA</x:v>
      </x:c>
      <x:c r="D859" s="13" t="n">
        <x:v>2024</x:v>
      </x:c>
      <x:c r="E859" s="13" t="str">
        <x:v>EC2_ISIC4_H50</x:v>
      </x:c>
      <x:c r="F859" s="18" t="str">
        <x:v>Economic activity (ISIC-Rev.4), 2 digit level: 50 - Water transport</x:v>
      </x:c>
      <x:c r="G859" s="21" t="n">
        <x:v>41.969</x:v>
      </x:c>
      <x:c r="H859" s="22" t="n">
        <x:v>1</x:v>
      </x:c>
      <x:c r="I859" s="21" t="n">
        <x:f>SUM(G858:G868)</x:f>
        <x:v>1944.73</x:v>
      </x:c>
      <x:c r="J859" s="22" t="n">
        <x:f>G859/I859*H859</x:f>
        <x:v>0.021580887835329327</x:v>
      </x:c>
      <x:c r="K859" s="13" t="str">
        <x:v>ISIC4:50</x:v>
      </x:c>
      <x:c r="L859" s="15" t="n">
        <x:f>'Crosswalk'!C50</x:f>
        <x:v>0</x:v>
      </x:c>
      <x:c r="M859" s="15" t="n">
        <x:f>'Crosswalk'!D50</x:f>
        <x:v>0</x:v>
      </x:c>
      <x:c r="N859" s="15" t="n">
        <x:f>'Crosswalk'!E50</x:f>
        <x:v>1</x:v>
      </x:c>
      <x:c r="O859" s="15" t="n">
        <x:f>'Crosswalk'!F50</x:f>
        <x:v>0</x:v>
      </x:c>
      <x:c r="P859" s="15" t="n">
        <x:f>'Crosswalk'!G50</x:f>
        <x:v>0</x:v>
      </x:c>
      <x:c r="Q859" s="15" t="n">
        <x:f>'Crosswalk'!H50</x:f>
        <x:v>0</x:v>
      </x:c>
      <x:c r="R859" s="15" t="n">
        <x:f>'Crosswalk'!I50</x:f>
        <x:v>0</x:v>
      </x:c>
      <x:c r="S859" s="15" t="n">
        <x:f>'Crosswalk'!J50</x:f>
        <x:v>0</x:v>
      </x:c>
      <x:c r="T859" s="15" t="n">
        <x:f>'Crosswalk'!K50</x:f>
        <x:v>0</x:v>
      </x:c>
      <x:c r="U859" s="15" t="n">
        <x:f>'Crosswalk'!L50</x:f>
        <x:v>0</x:v>
      </x:c>
      <x:c r="V859" s="15" t="n">
        <x:f>'Crosswalk'!M50</x:f>
        <x:v>0</x:v>
      </x:c>
      <x:c r="W859" s="15" t="n">
        <x:f>'Crosswalk'!N50</x:f>
        <x:v>0</x:v>
      </x:c>
      <x:c r="X859" s="18" t="str">
        <x:v>LFS - EU Labour Force Survey</x:v>
      </x:c>
      <x:c r="Y859" s="13" t="str"/>
      <x:c r="Z859" s="18" t="str">
        <x:v>Own-country 2024 division composition. Observed industry detail; within-group ratios only. Definitions may differ from ILO modelled margins.</x:v>
      </x:c>
      <x:c r="AA859" s="13" t="str"/>
      <x:c r="AB859" s="13" t="str">
        <x:v>https://rplumber.ilo.org/data/indicator?format=.csv.gz&amp;id=EMP_TEMP_SEX_EC2_NB_A</x:v>
      </x:c>
    </x:row>
    <x:row r="860" ht="48" customHeight="1">
      <x:c r="A860" s="2" t="str">
        <x:v>ITA</x:v>
      </x:c>
      <x:c r="B860" s="2" t="str">
        <x:v>HJ</x:v>
      </x:c>
      <x:c r="C860" s="2" t="str">
        <x:v>ITA</x:v>
      </x:c>
      <x:c r="D860" s="2" t="n">
        <x:v>2024</x:v>
      </x:c>
      <x:c r="E860" s="2" t="str">
        <x:v>EC2_ISIC4_H51</x:v>
      </x:c>
      <x:c r="F860" s="17" t="str">
        <x:v>Economic activity (ISIC-Rev.4), 2 digit level: 51 - Air transport</x:v>
      </x:c>
      <x:c r="G860" s="19" t="n">
        <x:v>27.807</x:v>
      </x:c>
      <x:c r="H860" s="20" t="n">
        <x:v>1</x:v>
      </x:c>
      <x:c r="I860" s="19" t="n">
        <x:f>SUM(G858:G868)</x:f>
        <x:v>1944.73</x:v>
      </x:c>
      <x:c r="J860" s="20" t="n">
        <x:f>G860/I860*H860</x:f>
        <x:v>0.014298642999285247</x:v>
      </x:c>
      <x:c r="K860" s="2" t="str">
        <x:v>ISIC4:51</x:v>
      </x:c>
      <x:c r="L860" s="14" t="n">
        <x:f>'Crosswalk'!C51</x:f>
        <x:v>0</x:v>
      </x:c>
      <x:c r="M860" s="14" t="n">
        <x:f>'Crosswalk'!D51</x:f>
        <x:v>0</x:v>
      </x:c>
      <x:c r="N860" s="14" t="n">
        <x:f>'Crosswalk'!E51</x:f>
        <x:v>1</x:v>
      </x:c>
      <x:c r="O860" s="14" t="n">
        <x:f>'Crosswalk'!F51</x:f>
        <x:v>0</x:v>
      </x:c>
      <x:c r="P860" s="14" t="n">
        <x:f>'Crosswalk'!G51</x:f>
        <x:v>0</x:v>
      </x:c>
      <x:c r="Q860" s="14" t="n">
        <x:f>'Crosswalk'!H51</x:f>
        <x:v>0</x:v>
      </x:c>
      <x:c r="R860" s="14" t="n">
        <x:f>'Crosswalk'!I51</x:f>
        <x:v>0</x:v>
      </x:c>
      <x:c r="S860" s="14" t="n">
        <x:f>'Crosswalk'!J51</x:f>
        <x:v>0</x:v>
      </x:c>
      <x:c r="T860" s="14" t="n">
        <x:f>'Crosswalk'!K51</x:f>
        <x:v>0</x:v>
      </x:c>
      <x:c r="U860" s="14" t="n">
        <x:f>'Crosswalk'!L51</x:f>
        <x:v>0</x:v>
      </x:c>
      <x:c r="V860" s="14" t="n">
        <x:f>'Crosswalk'!M51</x:f>
        <x:v>0</x:v>
      </x:c>
      <x:c r="W860" s="14" t="n">
        <x:f>'Crosswalk'!N51</x:f>
        <x:v>0</x:v>
      </x:c>
      <x:c r="X860" s="17" t="str">
        <x:v>LFS - EU Labour Force Survey</x:v>
      </x:c>
      <x:c r="Y860" s="2" t="str"/>
      <x:c r="Z860" s="17" t="str">
        <x:v>Own-country 2024 division composition. Observed industry detail; within-group ratios only. Definitions may differ from ILO modelled margins.</x:v>
      </x:c>
      <x:c r="AA860" s="2" t="str"/>
      <x:c r="AB860" s="2" t="str">
        <x:v>https://rplumber.ilo.org/data/indicator?format=.csv.gz&amp;id=EMP_TEMP_SEX_EC2_NB_A</x:v>
      </x:c>
    </x:row>
    <x:row r="861" ht="48" customHeight="1">
      <x:c r="A861" s="13" t="str">
        <x:v>ITA</x:v>
      </x:c>
      <x:c r="B861" s="13" t="str">
        <x:v>HJ</x:v>
      </x:c>
      <x:c r="C861" s="13" t="str">
        <x:v>ITA</x:v>
      </x:c>
      <x:c r="D861" s="13" t="n">
        <x:v>2024</x:v>
      </x:c>
      <x:c r="E861" s="13" t="str">
        <x:v>EC2_ISIC4_H52</x:v>
      </x:c>
      <x:c r="F861" s="18" t="str">
        <x:v>Economic activity (ISIC-Rev.4), 2 digit level: 52 - Warehousing and support activities for transportation</x:v>
      </x:c>
      <x:c r="G861" s="21" t="n">
        <x:v>380.272</x:v>
      </x:c>
      <x:c r="H861" s="22" t="n">
        <x:v>1</x:v>
      </x:c>
      <x:c r="I861" s="21" t="n">
        <x:f>SUM(G858:G868)</x:f>
        <x:v>1944.73</x:v>
      </x:c>
      <x:c r="J861" s="22" t="n">
        <x:f>G861/I861*H861</x:f>
        <x:v>0.19553974073521774</x:v>
      </x:c>
      <x:c r="K861" s="13" t="str">
        <x:v>ISIC4:52</x:v>
      </x:c>
      <x:c r="L861" s="15" t="n">
        <x:f>'Crosswalk'!C52</x:f>
        <x:v>0</x:v>
      </x:c>
      <x:c r="M861" s="15" t="n">
        <x:f>'Crosswalk'!D52</x:f>
        <x:v>0</x:v>
      </x:c>
      <x:c r="N861" s="15" t="n">
        <x:f>'Crosswalk'!E52</x:f>
        <x:v>1</x:v>
      </x:c>
      <x:c r="O861" s="15" t="n">
        <x:f>'Crosswalk'!F52</x:f>
        <x:v>0</x:v>
      </x:c>
      <x:c r="P861" s="15" t="n">
        <x:f>'Crosswalk'!G52</x:f>
        <x:v>0</x:v>
      </x:c>
      <x:c r="Q861" s="15" t="n">
        <x:f>'Crosswalk'!H52</x:f>
        <x:v>0</x:v>
      </x:c>
      <x:c r="R861" s="15" t="n">
        <x:f>'Crosswalk'!I52</x:f>
        <x:v>0</x:v>
      </x:c>
      <x:c r="S861" s="15" t="n">
        <x:f>'Crosswalk'!J52</x:f>
        <x:v>0</x:v>
      </x:c>
      <x:c r="T861" s="15" t="n">
        <x:f>'Crosswalk'!K52</x:f>
        <x:v>0</x:v>
      </x:c>
      <x:c r="U861" s="15" t="n">
        <x:f>'Crosswalk'!L52</x:f>
        <x:v>0</x:v>
      </x:c>
      <x:c r="V861" s="15" t="n">
        <x:f>'Crosswalk'!M52</x:f>
        <x:v>0</x:v>
      </x:c>
      <x:c r="W861" s="15" t="n">
        <x:f>'Crosswalk'!N52</x:f>
        <x:v>0</x:v>
      </x:c>
      <x:c r="X861" s="18" t="str">
        <x:v>LFS - EU Labour Force Survey</x:v>
      </x:c>
      <x:c r="Y861" s="13" t="str"/>
      <x:c r="Z861" s="18" t="str">
        <x:v>Own-country 2024 division composition. Observed industry detail; within-group ratios only. Definitions may differ from ILO modelled margins.</x:v>
      </x:c>
      <x:c r="AA861" s="13" t="str"/>
      <x:c r="AB861" s="13" t="str">
        <x:v>https://rplumber.ilo.org/data/indicator?format=.csv.gz&amp;id=EMP_TEMP_SEX_EC2_NB_A</x:v>
      </x:c>
    </x:row>
    <x:row r="862" ht="48" customHeight="1">
      <x:c r="A862" s="2" t="str">
        <x:v>ITA</x:v>
      </x:c>
      <x:c r="B862" s="2" t="str">
        <x:v>HJ</x:v>
      </x:c>
      <x:c r="C862" s="2" t="str">
        <x:v>ITA</x:v>
      </x:c>
      <x:c r="D862" s="2" t="n">
        <x:v>2024</x:v>
      </x:c>
      <x:c r="E862" s="2" t="str">
        <x:v>EC2_ISIC4_H53</x:v>
      </x:c>
      <x:c r="F862" s="17" t="str">
        <x:v>Economic activity (ISIC-Rev.4), 2 digit level: 53 - Postal and courier activities</x:v>
      </x:c>
      <x:c r="G862" s="19" t="n">
        <x:v>170.181</x:v>
      </x:c>
      <x:c r="H862" s="20" t="n">
        <x:v>1</x:v>
      </x:c>
      <x:c r="I862" s="19" t="n">
        <x:f>SUM(G858:G868)</x:f>
        <x:v>1944.73</x:v>
      </x:c>
      <x:c r="J862" s="20" t="n">
        <x:f>G862/I862*H862</x:f>
        <x:v>0.08750880584965523</x:v>
      </x:c>
      <x:c r="K862" s="2" t="str">
        <x:v>ISIC4:53</x:v>
      </x:c>
      <x:c r="L862" s="14" t="n">
        <x:f>'Crosswalk'!C53</x:f>
        <x:v>0</x:v>
      </x:c>
      <x:c r="M862" s="14" t="n">
        <x:f>'Crosswalk'!D53</x:f>
        <x:v>0</x:v>
      </x:c>
      <x:c r="N862" s="14" t="n">
        <x:f>'Crosswalk'!E53</x:f>
        <x:v>1</x:v>
      </x:c>
      <x:c r="O862" s="14" t="n">
        <x:f>'Crosswalk'!F53</x:f>
        <x:v>0</x:v>
      </x:c>
      <x:c r="P862" s="14" t="n">
        <x:f>'Crosswalk'!G53</x:f>
        <x:v>0</x:v>
      </x:c>
      <x:c r="Q862" s="14" t="n">
        <x:f>'Crosswalk'!H53</x:f>
        <x:v>0</x:v>
      </x:c>
      <x:c r="R862" s="14" t="n">
        <x:f>'Crosswalk'!I53</x:f>
        <x:v>0</x:v>
      </x:c>
      <x:c r="S862" s="14" t="n">
        <x:f>'Crosswalk'!J53</x:f>
        <x:v>0</x:v>
      </x:c>
      <x:c r="T862" s="14" t="n">
        <x:f>'Crosswalk'!K53</x:f>
        <x:v>0</x:v>
      </x:c>
      <x:c r="U862" s="14" t="n">
        <x:f>'Crosswalk'!L53</x:f>
        <x:v>0</x:v>
      </x:c>
      <x:c r="V862" s="14" t="n">
        <x:f>'Crosswalk'!M53</x:f>
        <x:v>0</x:v>
      </x:c>
      <x:c r="W862" s="14" t="n">
        <x:f>'Crosswalk'!N53</x:f>
        <x:v>0</x:v>
      </x:c>
      <x:c r="X862" s="17" t="str">
        <x:v>LFS - EU Labour Force Survey</x:v>
      </x:c>
      <x:c r="Y862" s="2" t="str"/>
      <x:c r="Z862" s="17" t="str">
        <x:v>Own-country 2024 division composition. Observed industry detail; within-group ratios only. Definitions may differ from ILO modelled margins.</x:v>
      </x:c>
      <x:c r="AA862" s="2" t="str"/>
      <x:c r="AB862" s="2" t="str">
        <x:v>https://rplumber.ilo.org/data/indicator?format=.csv.gz&amp;id=EMP_TEMP_SEX_EC2_NB_A</x:v>
      </x:c>
    </x:row>
    <x:row r="863" ht="48" customHeight="1">
      <x:c r="A863" s="13" t="str">
        <x:v>ITA</x:v>
      </x:c>
      <x:c r="B863" s="13" t="str">
        <x:v>HJ</x:v>
      </x:c>
      <x:c r="C863" s="13" t="str">
        <x:v>ITA</x:v>
      </x:c>
      <x:c r="D863" s="13" t="n">
        <x:v>2024</x:v>
      </x:c>
      <x:c r="E863" s="13" t="str">
        <x:v>EC2_ISIC4_J58</x:v>
      </x:c>
      <x:c r="F863" s="18" t="str">
        <x:v>Economic activity (ISIC-Rev.4), 2 digit level: 58 - Publishing activities</x:v>
      </x:c>
      <x:c r="G863" s="21" t="n">
        <x:v>60.925</x:v>
      </x:c>
      <x:c r="H863" s="22" t="n">
        <x:v>1</x:v>
      </x:c>
      <x:c r="I863" s="21" t="n">
        <x:f>SUM(G858:G868)</x:f>
        <x:v>1944.73</x:v>
      </x:c>
      <x:c r="J863" s="22" t="n">
        <x:f>G863/I863*H863</x:f>
        <x:v>0.031328256364636736</x:v>
      </x:c>
      <x:c r="K863" s="13" t="str">
        <x:v>ISIC4:58</x:v>
      </x:c>
      <x:c r="L863" s="15" t="n">
        <x:f>'Crosswalk'!C56</x:f>
        <x:v>0</x:v>
      </x:c>
      <x:c r="M863" s="15" t="n">
        <x:f>'Crosswalk'!D56</x:f>
        <x:v>0</x:v>
      </x:c>
      <x:c r="N863" s="15" t="n">
        <x:f>'Crosswalk'!E56</x:f>
        <x:v>0</x:v>
      </x:c>
      <x:c r="O863" s="15" t="n">
        <x:f>'Crosswalk'!F56</x:f>
        <x:v>0</x:v>
      </x:c>
      <x:c r="P863" s="15" t="n">
        <x:f>'Crosswalk'!G56</x:f>
        <x:v>0</x:v>
      </x:c>
      <x:c r="Q863" s="15" t="n">
        <x:f>'Crosswalk'!H56</x:f>
        <x:v>0</x:v>
      </x:c>
      <x:c r="R863" s="15" t="n">
        <x:f>'Crosswalk'!I56</x:f>
        <x:v>0</x:v>
      </x:c>
      <x:c r="S863" s="15" t="n">
        <x:f>'Crosswalk'!J56</x:f>
        <x:v>0.5</x:v>
      </x:c>
      <x:c r="T863" s="15" t="n">
        <x:f>'Crosswalk'!K56</x:f>
        <x:v>0.5</x:v>
      </x:c>
      <x:c r="U863" s="15" t="n">
        <x:f>'Crosswalk'!L56</x:f>
        <x:v>0</x:v>
      </x:c>
      <x:c r="V863" s="15" t="n">
        <x:f>'Crosswalk'!M56</x:f>
        <x:v>0</x:v>
      </x:c>
      <x:c r="W863" s="15" t="n">
        <x:f>'Crosswalk'!N56</x:f>
        <x:v>0</x:v>
      </x:c>
      <x:c r="X863" s="18" t="str">
        <x:v>LFS - EU Labour Force Survey</x:v>
      </x:c>
      <x:c r="Y863" s="13" t="str"/>
      <x:c r="Z863" s="18" t="str">
        <x:v>Own-country 2024 division composition. Observed industry detail; within-group ratios only. Definitions may differ from ILO modelled margins.</x:v>
      </x:c>
      <x:c r="AA863" s="13" t="str"/>
      <x:c r="AB863" s="13" t="str">
        <x:v>https://rplumber.ilo.org/data/indicator?format=.csv.gz&amp;id=EMP_TEMP_SEX_EC2_NB_A</x:v>
      </x:c>
    </x:row>
    <x:row r="864" ht="48" customHeight="1">
      <x:c r="A864" s="2" t="str">
        <x:v>ITA</x:v>
      </x:c>
      <x:c r="B864" s="2" t="str">
        <x:v>HJ</x:v>
      </x:c>
      <x:c r="C864" s="2" t="str">
        <x:v>ITA</x:v>
      </x:c>
      <x:c r="D864" s="2" t="n">
        <x:v>2024</x:v>
      </x:c>
      <x:c r="E864" s="2" t="str">
        <x:v>EC2_ISIC4_J59</x:v>
      </x:c>
      <x:c r="F864" s="17" t="str">
        <x:v>Economic activity (ISIC-Rev.4), 2 digit level: 59 - Motion picture, video and television programme production, sound recording and music publishing activities</x:v>
      </x:c>
      <x:c r="G864" s="19" t="n">
        <x:v>44.456</x:v>
      </x:c>
      <x:c r="H864" s="20" t="n">
        <x:v>1</x:v>
      </x:c>
      <x:c r="I864" s="19" t="n">
        <x:f>SUM(G858:G868)</x:f>
        <x:v>1944.73</x:v>
      </x:c>
      <x:c r="J864" s="20" t="n">
        <x:f>G864/I864*H864</x:f>
        <x:v>0.022859728599857052</x:v>
      </x:c>
      <x:c r="K864" s="2" t="str">
        <x:v>ISIC4:59</x:v>
      </x:c>
      <x:c r="L864" s="14" t="n">
        <x:f>'Crosswalk'!C57</x:f>
        <x:v>0</x:v>
      </x:c>
      <x:c r="M864" s="14" t="n">
        <x:f>'Crosswalk'!D57</x:f>
        <x:v>0</x:v>
      </x:c>
      <x:c r="N864" s="14" t="n">
        <x:f>'Crosswalk'!E57</x:f>
        <x:v>0</x:v>
      </x:c>
      <x:c r="O864" s="14" t="n">
        <x:f>'Crosswalk'!F57</x:f>
        <x:v>0</x:v>
      </x:c>
      <x:c r="P864" s="14" t="n">
        <x:f>'Crosswalk'!G57</x:f>
        <x:v>0</x:v>
      </x:c>
      <x:c r="Q864" s="14" t="n">
        <x:f>'Crosswalk'!H57</x:f>
        <x:v>0</x:v>
      </x:c>
      <x:c r="R864" s="14" t="n">
        <x:f>'Crosswalk'!I57</x:f>
        <x:v>0</x:v>
      </x:c>
      <x:c r="S864" s="14" t="n">
        <x:f>'Crosswalk'!J57</x:f>
        <x:v>0</x:v>
      </x:c>
      <x:c r="T864" s="14" t="n">
        <x:f>'Crosswalk'!K57</x:f>
        <x:v>1</x:v>
      </x:c>
      <x:c r="U864" s="14" t="n">
        <x:f>'Crosswalk'!L57</x:f>
        <x:v>0</x:v>
      </x:c>
      <x:c r="V864" s="14" t="n">
        <x:f>'Crosswalk'!M57</x:f>
        <x:v>0</x:v>
      </x:c>
      <x:c r="W864" s="14" t="n">
        <x:f>'Crosswalk'!N57</x:f>
        <x:v>0</x:v>
      </x:c>
      <x:c r="X864" s="17" t="str">
        <x:v>LFS - EU Labour Force Survey</x:v>
      </x:c>
      <x:c r="Y864" s="2" t="str"/>
      <x:c r="Z864" s="17" t="str">
        <x:v>Own-country 2024 division composition. Observed industry detail; within-group ratios only. Definitions may differ from ILO modelled margins.</x:v>
      </x:c>
      <x:c r="AA864" s="2" t="str"/>
      <x:c r="AB864" s="2" t="str">
        <x:v>https://rplumber.ilo.org/data/indicator?format=.csv.gz&amp;id=EMP_TEMP_SEX_EC2_NB_A</x:v>
      </x:c>
    </x:row>
    <x:row r="865" ht="48" customHeight="1">
      <x:c r="A865" s="13" t="str">
        <x:v>ITA</x:v>
      </x:c>
      <x:c r="B865" s="13" t="str">
        <x:v>HJ</x:v>
      </x:c>
      <x:c r="C865" s="13" t="str">
        <x:v>ITA</x:v>
      </x:c>
      <x:c r="D865" s="13" t="n">
        <x:v>2024</x:v>
      </x:c>
      <x:c r="E865" s="13" t="str">
        <x:v>EC2_ISIC4_J60</x:v>
      </x:c>
      <x:c r="F865" s="18" t="str">
        <x:v>Economic activity (ISIC-Rev.4), 2 digit level: 60 - Programming and broadcasting activities</x:v>
      </x:c>
      <x:c r="G865" s="21" t="n">
        <x:v>13.485</x:v>
      </x:c>
      <x:c r="H865" s="22" t="n">
        <x:v>1</x:v>
      </x:c>
      <x:c r="I865" s="21" t="n">
        <x:f>SUM(G858:G868)</x:f>
        <x:v>1944.73</x:v>
      </x:c>
      <x:c r="J865" s="22" t="n">
        <x:f>G865/I865*H865</x:f>
        <x:v>0.006934124531425956</x:v>
      </x:c>
      <x:c r="K865" s="13" t="str">
        <x:v>ISIC4:60</x:v>
      </x:c>
      <x:c r="L865" s="15" t="n">
        <x:f>'Crosswalk'!C58</x:f>
        <x:v>0</x:v>
      </x:c>
      <x:c r="M865" s="15" t="n">
        <x:f>'Crosswalk'!D58</x:f>
        <x:v>0</x:v>
      </x:c>
      <x:c r="N865" s="15" t="n">
        <x:f>'Crosswalk'!E58</x:f>
        <x:v>0</x:v>
      </x:c>
      <x:c r="O865" s="15" t="n">
        <x:f>'Crosswalk'!F58</x:f>
        <x:v>0</x:v>
      </x:c>
      <x:c r="P865" s="15" t="n">
        <x:f>'Crosswalk'!G58</x:f>
        <x:v>0</x:v>
      </x:c>
      <x:c r="Q865" s="15" t="n">
        <x:f>'Crosswalk'!H58</x:f>
        <x:v>0</x:v>
      </x:c>
      <x:c r="R865" s="15" t="n">
        <x:f>'Crosswalk'!I58</x:f>
        <x:v>0</x:v>
      </x:c>
      <x:c r="S865" s="15" t="n">
        <x:f>'Crosswalk'!J58</x:f>
        <x:v>0</x:v>
      </x:c>
      <x:c r="T865" s="15" t="n">
        <x:f>'Crosswalk'!K58</x:f>
        <x:v>1</x:v>
      </x:c>
      <x:c r="U865" s="15" t="n">
        <x:f>'Crosswalk'!L58</x:f>
        <x:v>0</x:v>
      </x:c>
      <x:c r="V865" s="15" t="n">
        <x:f>'Crosswalk'!M58</x:f>
        <x:v>0</x:v>
      </x:c>
      <x:c r="W865" s="15" t="n">
        <x:f>'Crosswalk'!N58</x:f>
        <x:v>0</x:v>
      </x:c>
      <x:c r="X865" s="18" t="str">
        <x:v>LFS - EU Labour Force Survey</x:v>
      </x:c>
      <x:c r="Y865" s="13" t="str"/>
      <x:c r="Z865" s="18" t="str">
        <x:v>Own-country 2024 division composition. Observed industry detail; within-group ratios only. Definitions may differ from ILO modelled margins.</x:v>
      </x:c>
      <x:c r="AA865" s="13" t="str"/>
      <x:c r="AB865" s="13" t="str">
        <x:v>https://rplumber.ilo.org/data/indicator?format=.csv.gz&amp;id=EMP_TEMP_SEX_EC2_NB_A</x:v>
      </x:c>
    </x:row>
    <x:row r="866" ht="48" customHeight="1">
      <x:c r="A866" s="2" t="str">
        <x:v>ITA</x:v>
      </x:c>
      <x:c r="B866" s="2" t="str">
        <x:v>HJ</x:v>
      </x:c>
      <x:c r="C866" s="2" t="str">
        <x:v>ITA</x:v>
      </x:c>
      <x:c r="D866" s="2" t="n">
        <x:v>2024</x:v>
      </x:c>
      <x:c r="E866" s="2" t="str">
        <x:v>EC2_ISIC4_J61</x:v>
      </x:c>
      <x:c r="F866" s="17" t="str">
        <x:v>Economic activity (ISIC-Rev.4), 2 digit level: 61 - Telecommunications</x:v>
      </x:c>
      <x:c r="G866" s="19" t="n">
        <x:v>114.346</x:v>
      </x:c>
      <x:c r="H866" s="20" t="n">
        <x:v>1</x:v>
      </x:c>
      <x:c r="I866" s="19" t="n">
        <x:f>SUM(G858:G868)</x:f>
        <x:v>1944.73</x:v>
      </x:c>
      <x:c r="J866" s="20" t="n">
        <x:f>G866/I866*H866</x:f>
        <x:v>0.058797879397139964</x:v>
      </x:c>
      <x:c r="K866" s="2" t="str">
        <x:v>ISIC4:61</x:v>
      </x:c>
      <x:c r="L866" s="14" t="n">
        <x:f>'Crosswalk'!C59</x:f>
        <x:v>0</x:v>
      </x:c>
      <x:c r="M866" s="14" t="n">
        <x:f>'Crosswalk'!D59</x:f>
        <x:v>0</x:v>
      </x:c>
      <x:c r="N866" s="14" t="n">
        <x:f>'Crosswalk'!E59</x:f>
        <x:v>0</x:v>
      </x:c>
      <x:c r="O866" s="14" t="n">
        <x:f>'Crosswalk'!F59</x:f>
        <x:v>0</x:v>
      </x:c>
      <x:c r="P866" s="14" t="n">
        <x:f>'Crosswalk'!G59</x:f>
        <x:v>0</x:v>
      </x:c>
      <x:c r="Q866" s="14" t="n">
        <x:f>'Crosswalk'!H59</x:f>
        <x:v>0</x:v>
      </x:c>
      <x:c r="R866" s="14" t="n">
        <x:f>'Crosswalk'!I59</x:f>
        <x:v>0</x:v>
      </x:c>
      <x:c r="S866" s="14" t="n">
        <x:f>'Crosswalk'!J59</x:f>
        <x:v>0</x:v>
      </x:c>
      <x:c r="T866" s="14" t="n">
        <x:f>'Crosswalk'!K59</x:f>
        <x:v>1</x:v>
      </x:c>
      <x:c r="U866" s="14" t="n">
        <x:f>'Crosswalk'!L59</x:f>
        <x:v>0</x:v>
      </x:c>
      <x:c r="V866" s="14" t="n">
        <x:f>'Crosswalk'!M59</x:f>
        <x:v>0</x:v>
      </x:c>
      <x:c r="W866" s="14" t="n">
        <x:f>'Crosswalk'!N59</x:f>
        <x:v>0</x:v>
      </x:c>
      <x:c r="X866" s="17" t="str">
        <x:v>LFS - EU Labour Force Survey</x:v>
      </x:c>
      <x:c r="Y866" s="2" t="str"/>
      <x:c r="Z866" s="17" t="str">
        <x:v>Own-country 2024 division composition. Observed industry detail; within-group ratios only. Definitions may differ from ILO modelled margins.</x:v>
      </x:c>
      <x:c r="AA866" s="2" t="str"/>
      <x:c r="AB866" s="2" t="str">
        <x:v>https://rplumber.ilo.org/data/indicator?format=.csv.gz&amp;id=EMP_TEMP_SEX_EC2_NB_A</x:v>
      </x:c>
    </x:row>
    <x:row r="867" ht="48" customHeight="1">
      <x:c r="A867" s="13" t="str">
        <x:v>ITA</x:v>
      </x:c>
      <x:c r="B867" s="13" t="str">
        <x:v>HJ</x:v>
      </x:c>
      <x:c r="C867" s="13" t="str">
        <x:v>ITA</x:v>
      </x:c>
      <x:c r="D867" s="13" t="n">
        <x:v>2024</x:v>
      </x:c>
      <x:c r="E867" s="13" t="str">
        <x:v>EC2_ISIC4_J62</x:v>
      </x:c>
      <x:c r="F867" s="18" t="str">
        <x:v>Economic activity (ISIC-Rev.4), 2 digit level: 62 - Computer programming, consultancy and related activities</x:v>
      </x:c>
      <x:c r="G867" s="21" t="n">
        <x:v>469.317</x:v>
      </x:c>
      <x:c r="H867" s="22" t="n">
        <x:v>1</x:v>
      </x:c>
      <x:c r="I867" s="21" t="n">
        <x:f>SUM(G858:G868)</x:f>
        <x:v>1944.73</x:v>
      </x:c>
      <x:c r="J867" s="22" t="n">
        <x:f>G867/I867*H867</x:f>
        <x:v>0.24132758789137823</x:v>
      </x:c>
      <x:c r="K867" s="13" t="str">
        <x:v>ISIC4:62</x:v>
      </x:c>
      <x:c r="L867" s="15" t="n">
        <x:f>'Crosswalk'!C60</x:f>
        <x:v>0</x:v>
      </x:c>
      <x:c r="M867" s="15" t="n">
        <x:f>'Crosswalk'!D60</x:f>
        <x:v>0</x:v>
      </x:c>
      <x:c r="N867" s="15" t="n">
        <x:f>'Crosswalk'!E60</x:f>
        <x:v>0</x:v>
      </x:c>
      <x:c r="O867" s="15" t="n">
        <x:f>'Crosswalk'!F60</x:f>
        <x:v>0</x:v>
      </x:c>
      <x:c r="P867" s="15" t="n">
        <x:f>'Crosswalk'!G60</x:f>
        <x:v>0</x:v>
      </x:c>
      <x:c r="Q867" s="15" t="n">
        <x:f>'Crosswalk'!H60</x:f>
        <x:v>0</x:v>
      </x:c>
      <x:c r="R867" s="15" t="n">
        <x:f>'Crosswalk'!I60</x:f>
        <x:v>0</x:v>
      </x:c>
      <x:c r="S867" s="15" t="n">
        <x:f>'Crosswalk'!J60</x:f>
        <x:v>1</x:v>
      </x:c>
      <x:c r="T867" s="15" t="n">
        <x:f>'Crosswalk'!K60</x:f>
        <x:v>0</x:v>
      </x:c>
      <x:c r="U867" s="15" t="n">
        <x:f>'Crosswalk'!L60</x:f>
        <x:v>0</x:v>
      </x:c>
      <x:c r="V867" s="15" t="n">
        <x:f>'Crosswalk'!M60</x:f>
        <x:v>0</x:v>
      </x:c>
      <x:c r="W867" s="15" t="n">
        <x:f>'Crosswalk'!N60</x:f>
        <x:v>0</x:v>
      </x:c>
      <x:c r="X867" s="18" t="str">
        <x:v>LFS - EU Labour Force Survey</x:v>
      </x:c>
      <x:c r="Y867" s="13" t="str"/>
      <x:c r="Z867" s="18" t="str">
        <x:v>Own-country 2024 division composition. Observed industry detail; within-group ratios only. Definitions may differ from ILO modelled margins.</x:v>
      </x:c>
      <x:c r="AA867" s="13" t="str"/>
      <x:c r="AB867" s="13" t="str">
        <x:v>https://rplumber.ilo.org/data/indicator?format=.csv.gz&amp;id=EMP_TEMP_SEX_EC2_NB_A</x:v>
      </x:c>
    </x:row>
    <x:row r="868" ht="48" customHeight="1">
      <x:c r="A868" s="2" t="str">
        <x:v>ITA</x:v>
      </x:c>
      <x:c r="B868" s="2" t="str">
        <x:v>HJ</x:v>
      </x:c>
      <x:c r="C868" s="2" t="str">
        <x:v>ITA</x:v>
      </x:c>
      <x:c r="D868" s="2" t="n">
        <x:v>2024</x:v>
      </x:c>
      <x:c r="E868" s="2" t="str">
        <x:v>EC2_ISIC4_J63</x:v>
      </x:c>
      <x:c r="F868" s="17" t="str">
        <x:v>Economic activity (ISIC-Rev.4), 2 digit level: 63 - Information service activities</x:v>
      </x:c>
      <x:c r="G868" s="19" t="n">
        <x:v>58.229</x:v>
      </x:c>
      <x:c r="H868" s="20" t="n">
        <x:v>1</x:v>
      </x:c>
      <x:c r="I868" s="19" t="n">
        <x:f>SUM(G858:G868)</x:f>
        <x:v>1944.73</x:v>
      </x:c>
      <x:c r="J868" s="20" t="n">
        <x:f>G868/I868*H868</x:f>
        <x:v>0.02994194566855039</x:v>
      </x:c>
      <x:c r="K868" s="2" t="str">
        <x:v>ISIC4:63</x:v>
      </x:c>
      <x:c r="L868" s="14" t="n">
        <x:f>'Crosswalk'!C61</x:f>
        <x:v>0</x:v>
      </x:c>
      <x:c r="M868" s="14" t="n">
        <x:f>'Crosswalk'!D61</x:f>
        <x:v>0</x:v>
      </x:c>
      <x:c r="N868" s="14" t="n">
        <x:f>'Crosswalk'!E61</x:f>
        <x:v>0</x:v>
      </x:c>
      <x:c r="O868" s="14" t="n">
        <x:f>'Crosswalk'!F61</x:f>
        <x:v>0</x:v>
      </x:c>
      <x:c r="P868" s="14" t="n">
        <x:f>'Crosswalk'!G61</x:f>
        <x:v>0</x:v>
      </x:c>
      <x:c r="Q868" s="14" t="n">
        <x:f>'Crosswalk'!H61</x:f>
        <x:v>0</x:v>
      </x:c>
      <x:c r="R868" s="14" t="n">
        <x:f>'Crosswalk'!I61</x:f>
        <x:v>0</x:v>
      </x:c>
      <x:c r="S868" s="14" t="n">
        <x:f>'Crosswalk'!J61</x:f>
        <x:v>0.7</x:v>
      </x:c>
      <x:c r="T868" s="14" t="n">
        <x:f>'Crosswalk'!K61</x:f>
        <x:v>0.3</x:v>
      </x:c>
      <x:c r="U868" s="14" t="n">
        <x:f>'Crosswalk'!L61</x:f>
        <x:v>0</x:v>
      </x:c>
      <x:c r="V868" s="14" t="n">
        <x:f>'Crosswalk'!M61</x:f>
        <x:v>0</x:v>
      </x:c>
      <x:c r="W868" s="14" t="n">
        <x:f>'Crosswalk'!N61</x:f>
        <x:v>0</x:v>
      </x:c>
      <x:c r="X868" s="17" t="str">
        <x:v>LFS - EU Labour Force Survey</x:v>
      </x:c>
      <x:c r="Y868" s="2" t="str"/>
      <x:c r="Z868" s="17" t="str">
        <x:v>Own-country 2024 division composition. Observed industry detail; within-group ratios only. Definitions may differ from ILO modelled margins.</x:v>
      </x:c>
      <x:c r="AA868" s="2" t="str"/>
      <x:c r="AB868" s="2" t="str">
        <x:v>https://rplumber.ilo.org/data/indicator?format=.csv.gz&amp;id=EMP_TEMP_SEX_EC2_NB_A</x:v>
      </x:c>
    </x:row>
    <x:row r="869" ht="48" customHeight="1">
      <x:c r="A869" s="13" t="str">
        <x:v>ITA</x:v>
      </x:c>
      <x:c r="B869" s="13" t="str">
        <x:v>I</x:v>
      </x:c>
      <x:c r="C869" s="13" t="str">
        <x:v>ITA</x:v>
      </x:c>
      <x:c r="D869" s="13" t="n">
        <x:v>2024</x:v>
      </x:c>
      <x:c r="E869" s="13" t="str">
        <x:v>EC2_ISIC4_I55</x:v>
      </x:c>
      <x:c r="F869" s="18" t="str">
        <x:v>Economic activity (ISIC-Rev.4), 2 digit level: 55 - Accommodation</x:v>
      </x:c>
      <x:c r="G869" s="21" t="n">
        <x:v>321.619</x:v>
      </x:c>
      <x:c r="H869" s="22" t="n">
        <x:v>1</x:v>
      </x:c>
      <x:c r="I869" s="21" t="n">
        <x:f>SUM(G869:G870)</x:f>
        <x:v>1542.623</x:v>
      </x:c>
      <x:c r="J869" s="22" t="n">
        <x:f>G869/I869*H869</x:f>
        <x:v>0.20848839930430185</x:v>
      </x:c>
      <x:c r="K869" s="13" t="str">
        <x:v>ISIC4:55</x:v>
      </x:c>
      <x:c r="L869" s="15" t="n">
        <x:f>'Crosswalk'!C54</x:f>
        <x:v>0</x:v>
      </x:c>
      <x:c r="M869" s="15" t="n">
        <x:f>'Crosswalk'!D54</x:f>
        <x:v>0</x:v>
      </x:c>
      <x:c r="N869" s="15" t="n">
        <x:f>'Crosswalk'!E54</x:f>
        <x:v>0</x:v>
      </x:c>
      <x:c r="O869" s="15" t="n">
        <x:f>'Crosswalk'!F54</x:f>
        <x:v>1</x:v>
      </x:c>
      <x:c r="P869" s="15" t="n">
        <x:f>'Crosswalk'!G54</x:f>
        <x:v>0</x:v>
      </x:c>
      <x:c r="Q869" s="15" t="n">
        <x:f>'Crosswalk'!H54</x:f>
        <x:v>0</x:v>
      </x:c>
      <x:c r="R869" s="15" t="n">
        <x:f>'Crosswalk'!I54</x:f>
        <x:v>0</x:v>
      </x:c>
      <x:c r="S869" s="15" t="n">
        <x:f>'Crosswalk'!J54</x:f>
        <x:v>0</x:v>
      </x:c>
      <x:c r="T869" s="15" t="n">
        <x:f>'Crosswalk'!K54</x:f>
        <x:v>0</x:v>
      </x:c>
      <x:c r="U869" s="15" t="n">
        <x:f>'Crosswalk'!L54</x:f>
        <x:v>0</x:v>
      </x:c>
      <x:c r="V869" s="15" t="n">
        <x:f>'Crosswalk'!M54</x:f>
        <x:v>0</x:v>
      </x:c>
      <x:c r="W869" s="15" t="n">
        <x:f>'Crosswalk'!N54</x:f>
        <x:v>0</x:v>
      </x:c>
      <x:c r="X869" s="18" t="str">
        <x:v>LFS - EU Labour Force Survey</x:v>
      </x:c>
      <x:c r="Y869" s="13" t="str"/>
      <x:c r="Z869" s="18" t="str">
        <x:v>Own-country 2024 division composition. Observed industry detail; within-group ratios only. Definitions may differ from ILO modelled margins.</x:v>
      </x:c>
      <x:c r="AA869" s="13" t="str"/>
      <x:c r="AB869" s="13" t="str">
        <x:v>https://rplumber.ilo.org/data/indicator?format=.csv.gz&amp;id=EMP_TEMP_SEX_EC2_NB_A</x:v>
      </x:c>
    </x:row>
    <x:row r="870" ht="48" customHeight="1">
      <x:c r="A870" s="2" t="str">
        <x:v>ITA</x:v>
      </x:c>
      <x:c r="B870" s="2" t="str">
        <x:v>I</x:v>
      </x:c>
      <x:c r="C870" s="2" t="str">
        <x:v>ITA</x:v>
      </x:c>
      <x:c r="D870" s="2" t="n">
        <x:v>2024</x:v>
      </x:c>
      <x:c r="E870" s="2" t="str">
        <x:v>EC2_ISIC4_I56</x:v>
      </x:c>
      <x:c r="F870" s="17" t="str">
        <x:v>Economic activity (ISIC-Rev.4), 2 digit level: 56 - Food and beverage service activities</x:v>
      </x:c>
      <x:c r="G870" s="19" t="n">
        <x:v>1221.004</x:v>
      </x:c>
      <x:c r="H870" s="20" t="n">
        <x:v>1</x:v>
      </x:c>
      <x:c r="I870" s="19" t="n">
        <x:f>SUM(G869:G870)</x:f>
        <x:v>1542.623</x:v>
      </x:c>
      <x:c r="J870" s="20" t="n">
        <x:f>G870/I870*H870</x:f>
        <x:v>0.791511600695698</x:v>
      </x:c>
      <x:c r="K870" s="2" t="str">
        <x:v>ISIC4:56</x:v>
      </x:c>
      <x:c r="L870" s="14" t="n">
        <x:f>'Crosswalk'!C55</x:f>
        <x:v>0</x:v>
      </x:c>
      <x:c r="M870" s="14" t="n">
        <x:f>'Crosswalk'!D55</x:f>
        <x:v>0</x:v>
      </x:c>
      <x:c r="N870" s="14" t="n">
        <x:f>'Crosswalk'!E55</x:f>
        <x:v>0</x:v>
      </x:c>
      <x:c r="O870" s="14" t="n">
        <x:f>'Crosswalk'!F55</x:f>
        <x:v>1</x:v>
      </x:c>
      <x:c r="P870" s="14" t="n">
        <x:f>'Crosswalk'!G55</x:f>
        <x:v>0</x:v>
      </x:c>
      <x:c r="Q870" s="14" t="n">
        <x:f>'Crosswalk'!H55</x:f>
        <x:v>0</x:v>
      </x:c>
      <x:c r="R870" s="14" t="n">
        <x:f>'Crosswalk'!I55</x:f>
        <x:v>0</x:v>
      </x:c>
      <x:c r="S870" s="14" t="n">
        <x:f>'Crosswalk'!J55</x:f>
        <x:v>0</x:v>
      </x:c>
      <x:c r="T870" s="14" t="n">
        <x:f>'Crosswalk'!K55</x:f>
        <x:v>0</x:v>
      </x:c>
      <x:c r="U870" s="14" t="n">
        <x:f>'Crosswalk'!L55</x:f>
        <x:v>0</x:v>
      </x:c>
      <x:c r="V870" s="14" t="n">
        <x:f>'Crosswalk'!M55</x:f>
        <x:v>0</x:v>
      </x:c>
      <x:c r="W870" s="14" t="n">
        <x:f>'Crosswalk'!N55</x:f>
        <x:v>0</x:v>
      </x:c>
      <x:c r="X870" s="17" t="str">
        <x:v>LFS - EU Labour Force Survey</x:v>
      </x:c>
      <x:c r="Y870" s="2" t="str"/>
      <x:c r="Z870" s="17" t="str">
        <x:v>Own-country 2024 division composition. Observed industry detail; within-group ratios only. Definitions may differ from ILO modelled margins.</x:v>
      </x:c>
      <x:c r="AA870" s="2" t="str"/>
      <x:c r="AB870" s="2" t="str">
        <x:v>https://rplumber.ilo.org/data/indicator?format=.csv.gz&amp;id=EMP_TEMP_SEX_EC2_NB_A</x:v>
      </x:c>
    </x:row>
    <x:row r="871" ht="48" customHeight="1">
      <x:c r="A871" s="13" t="str">
        <x:v>ITA</x:v>
      </x:c>
      <x:c r="B871" s="13" t="str">
        <x:v>K</x:v>
      </x:c>
      <x:c r="C871" s="13" t="str">
        <x:v>ITA</x:v>
      </x:c>
      <x:c r="D871" s="13" t="n">
        <x:v>2024</x:v>
      </x:c>
      <x:c r="E871" s="13" t="str">
        <x:v>EC2_ISIC4_K64</x:v>
      </x:c>
      <x:c r="F871" s="18" t="str">
        <x:v>Economic activity (ISIC-Rev.4), 2 digit level: 64 - Financial service activities, except insurance and pension funding</x:v>
      </x:c>
      <x:c r="G871" s="21" t="n">
        <x:v>363.619</x:v>
      </x:c>
      <x:c r="H871" s="22" t="n">
        <x:v>1</x:v>
      </x:c>
      <x:c r="I871" s="21" t="n">
        <x:f>SUM(G871:G873)</x:f>
        <x:v>615.373</x:v>
      </x:c>
      <x:c r="J871" s="22" t="n">
        <x:f>G871/I871*H871</x:f>
        <x:v>0.5908920280870301</x:v>
      </x:c>
      <x:c r="K871" s="13" t="str">
        <x:v>ISIC4:64</x:v>
      </x:c>
      <x:c r="L871" s="15" t="n">
        <x:f>'Crosswalk'!C62</x:f>
        <x:v>0</x:v>
      </x:c>
      <x:c r="M871" s="15" t="n">
        <x:f>'Crosswalk'!D62</x:f>
        <x:v>0</x:v>
      </x:c>
      <x:c r="N871" s="15" t="n">
        <x:f>'Crosswalk'!E62</x:f>
        <x:v>0</x:v>
      </x:c>
      <x:c r="O871" s="15" t="n">
        <x:f>'Crosswalk'!F62</x:f>
        <x:v>0</x:v>
      </x:c>
      <x:c r="P871" s="15" t="n">
        <x:f>'Crosswalk'!G62</x:f>
        <x:v>0</x:v>
      </x:c>
      <x:c r="Q871" s="15" t="n">
        <x:f>'Crosswalk'!H62</x:f>
        <x:v>0</x:v>
      </x:c>
      <x:c r="R871" s="15" t="n">
        <x:f>'Crosswalk'!I62</x:f>
        <x:v>1</x:v>
      </x:c>
      <x:c r="S871" s="15" t="n">
        <x:f>'Crosswalk'!J62</x:f>
        <x:v>0</x:v>
      </x:c>
      <x:c r="T871" s="15" t="n">
        <x:f>'Crosswalk'!K62</x:f>
        <x:v>0</x:v>
      </x:c>
      <x:c r="U871" s="15" t="n">
        <x:f>'Crosswalk'!L62</x:f>
        <x:v>0</x:v>
      </x:c>
      <x:c r="V871" s="15" t="n">
        <x:f>'Crosswalk'!M62</x:f>
        <x:v>0</x:v>
      </x:c>
      <x:c r="W871" s="15" t="n">
        <x:f>'Crosswalk'!N62</x:f>
        <x:v>0</x:v>
      </x:c>
      <x:c r="X871" s="18" t="str">
        <x:v>LFS - EU Labour Force Survey</x:v>
      </x:c>
      <x:c r="Y871" s="13" t="str"/>
      <x:c r="Z871" s="18" t="str">
        <x:v>Own-country 2024 division composition. Observed industry detail; within-group ratios only. Definitions may differ from ILO modelled margins.</x:v>
      </x:c>
      <x:c r="AA871" s="13" t="str"/>
      <x:c r="AB871" s="13" t="str">
        <x:v>https://rplumber.ilo.org/data/indicator?format=.csv.gz&amp;id=EMP_TEMP_SEX_EC2_NB_A</x:v>
      </x:c>
    </x:row>
    <x:row r="872" ht="48" customHeight="1">
      <x:c r="A872" s="2" t="str">
        <x:v>ITA</x:v>
      </x:c>
      <x:c r="B872" s="2" t="str">
        <x:v>K</x:v>
      </x:c>
      <x:c r="C872" s="2" t="str">
        <x:v>ITA</x:v>
      </x:c>
      <x:c r="D872" s="2" t="n">
        <x:v>2024</x:v>
      </x:c>
      <x:c r="E872" s="2" t="str">
        <x:v>EC2_ISIC4_K65</x:v>
      </x:c>
      <x:c r="F872" s="17" t="str">
        <x:v>Economic activity (ISIC-Rev.4), 2 digit level: 65 - Insurance, reinsurance and pension funding, except compulsory social security</x:v>
      </x:c>
      <x:c r="G872" s="19" t="n">
        <x:v>84.724</x:v>
      </x:c>
      <x:c r="H872" s="20" t="n">
        <x:v>1</x:v>
      </x:c>
      <x:c r="I872" s="19" t="n">
        <x:f>SUM(G871:G873)</x:f>
        <x:v>615.373</x:v>
      </x:c>
      <x:c r="J872" s="20" t="n">
        <x:f>G872/I872*H872</x:f>
        <x:v>0.13767909869298783</x:v>
      </x:c>
      <x:c r="K872" s="2" t="str">
        <x:v>ISIC4:65</x:v>
      </x:c>
      <x:c r="L872" s="14" t="n">
        <x:f>'Crosswalk'!C63</x:f>
        <x:v>0</x:v>
      </x:c>
      <x:c r="M872" s="14" t="n">
        <x:f>'Crosswalk'!D63</x:f>
        <x:v>0</x:v>
      </x:c>
      <x:c r="N872" s="14" t="n">
        <x:f>'Crosswalk'!E63</x:f>
        <x:v>0</x:v>
      </x:c>
      <x:c r="O872" s="14" t="n">
        <x:f>'Crosswalk'!F63</x:f>
        <x:v>0</x:v>
      </x:c>
      <x:c r="P872" s="14" t="n">
        <x:f>'Crosswalk'!G63</x:f>
        <x:v>0</x:v>
      </x:c>
      <x:c r="Q872" s="14" t="n">
        <x:f>'Crosswalk'!H63</x:f>
        <x:v>0</x:v>
      </x:c>
      <x:c r="R872" s="14" t="n">
        <x:f>'Crosswalk'!I63</x:f>
        <x:v>1</x:v>
      </x:c>
      <x:c r="S872" s="14" t="n">
        <x:f>'Crosswalk'!J63</x:f>
        <x:v>0</x:v>
      </x:c>
      <x:c r="T872" s="14" t="n">
        <x:f>'Crosswalk'!K63</x:f>
        <x:v>0</x:v>
      </x:c>
      <x:c r="U872" s="14" t="n">
        <x:f>'Crosswalk'!L63</x:f>
        <x:v>0</x:v>
      </x:c>
      <x:c r="V872" s="14" t="n">
        <x:f>'Crosswalk'!M63</x:f>
        <x:v>0</x:v>
      </x:c>
      <x:c r="W872" s="14" t="n">
        <x:f>'Crosswalk'!N63</x:f>
        <x:v>0</x:v>
      </x:c>
      <x:c r="X872" s="17" t="str">
        <x:v>LFS - EU Labour Force Survey</x:v>
      </x:c>
      <x:c r="Y872" s="2" t="str"/>
      <x:c r="Z872" s="17" t="str">
        <x:v>Own-country 2024 division composition. Observed industry detail; within-group ratios only. Definitions may differ from ILO modelled margins.</x:v>
      </x:c>
      <x:c r="AA872" s="2" t="str"/>
      <x:c r="AB872" s="2" t="str">
        <x:v>https://rplumber.ilo.org/data/indicator?format=.csv.gz&amp;id=EMP_TEMP_SEX_EC2_NB_A</x:v>
      </x:c>
    </x:row>
    <x:row r="873" ht="48" customHeight="1">
      <x:c r="A873" s="13" t="str">
        <x:v>ITA</x:v>
      </x:c>
      <x:c r="B873" s="13" t="str">
        <x:v>K</x:v>
      </x:c>
      <x:c r="C873" s="13" t="str">
        <x:v>ITA</x:v>
      </x:c>
      <x:c r="D873" s="13" t="n">
        <x:v>2024</x:v>
      </x:c>
      <x:c r="E873" s="13" t="str">
        <x:v>EC2_ISIC4_K66</x:v>
      </x:c>
      <x:c r="F873" s="18" t="str">
        <x:v>Economic activity (ISIC-Rev.4), 2 digit level: 66 - Activities auxiliary to financial service and insurance activities</x:v>
      </x:c>
      <x:c r="G873" s="21" t="n">
        <x:v>167.03</x:v>
      </x:c>
      <x:c r="H873" s="22" t="n">
        <x:v>1</x:v>
      </x:c>
      <x:c r="I873" s="21" t="n">
        <x:f>SUM(G871:G873)</x:f>
        <x:v>615.373</x:v>
      </x:c>
      <x:c r="J873" s="22" t="n">
        <x:f>G873/I873*H873</x:f>
        <x:v>0.271428873219982</x:v>
      </x:c>
      <x:c r="K873" s="13" t="str">
        <x:v>ISIC4:66</x:v>
      </x:c>
      <x:c r="L873" s="15" t="n">
        <x:f>'Crosswalk'!C64</x:f>
        <x:v>0</x:v>
      </x:c>
      <x:c r="M873" s="15" t="n">
        <x:f>'Crosswalk'!D64</x:f>
        <x:v>0</x:v>
      </x:c>
      <x:c r="N873" s="15" t="n">
        <x:f>'Crosswalk'!E64</x:f>
        <x:v>0</x:v>
      </x:c>
      <x:c r="O873" s="15" t="n">
        <x:f>'Crosswalk'!F64</x:f>
        <x:v>0</x:v>
      </x:c>
      <x:c r="P873" s="15" t="n">
        <x:f>'Crosswalk'!G64</x:f>
        <x:v>0</x:v>
      </x:c>
      <x:c r="Q873" s="15" t="n">
        <x:f>'Crosswalk'!H64</x:f>
        <x:v>0</x:v>
      </x:c>
      <x:c r="R873" s="15" t="n">
        <x:f>'Crosswalk'!I64</x:f>
        <x:v>1</x:v>
      </x:c>
      <x:c r="S873" s="15" t="n">
        <x:f>'Crosswalk'!J64</x:f>
        <x:v>0</x:v>
      </x:c>
      <x:c r="T873" s="15" t="n">
        <x:f>'Crosswalk'!K64</x:f>
        <x:v>0</x:v>
      </x:c>
      <x:c r="U873" s="15" t="n">
        <x:f>'Crosswalk'!L64</x:f>
        <x:v>0</x:v>
      </x:c>
      <x:c r="V873" s="15" t="n">
        <x:f>'Crosswalk'!M64</x:f>
        <x:v>0</x:v>
      </x:c>
      <x:c r="W873" s="15" t="n">
        <x:f>'Crosswalk'!N64</x:f>
        <x:v>0</x:v>
      </x:c>
      <x:c r="X873" s="18" t="str">
        <x:v>LFS - EU Labour Force Survey</x:v>
      </x:c>
      <x:c r="Y873" s="13" t="str"/>
      <x:c r="Z873" s="18" t="str">
        <x:v>Own-country 2024 division composition. Observed industry detail; within-group ratios only. Definitions may differ from ILO modelled margins.</x:v>
      </x:c>
      <x:c r="AA873" s="13" t="str"/>
      <x:c r="AB873" s="13" t="str">
        <x:v>https://rplumber.ilo.org/data/indicator?format=.csv.gz&amp;id=EMP_TEMP_SEX_EC2_NB_A</x:v>
      </x:c>
    </x:row>
    <x:row r="874" ht="48" customHeight="1">
      <x:c r="A874" s="2" t="str">
        <x:v>ITA</x:v>
      </x:c>
      <x:c r="B874" s="2" t="str">
        <x:v>LMN</x:v>
      </x:c>
      <x:c r="C874" s="2" t="str">
        <x:v>ITA</x:v>
      </x:c>
      <x:c r="D874" s="2" t="n">
        <x:v>2024</x:v>
      </x:c>
      <x:c r="E874" s="2" t="str">
        <x:v>EC2_ISIC4_L68</x:v>
      </x:c>
      <x:c r="F874" s="17" t="str">
        <x:v>Economic activity (ISIC-Rev.4), 2 digit level: 68 - Real estate activities</x:v>
      </x:c>
      <x:c r="G874" s="19" t="n">
        <x:v>142.586</x:v>
      </x:c>
      <x:c r="H874" s="20" t="n">
        <x:v>1</x:v>
      </x:c>
      <x:c r="I874" s="19" t="n">
        <x:f>SUM(G874:G887)</x:f>
        <x:v>2745.5209999999997</x:v>
      </x:c>
      <x:c r="J874" s="20" t="n">
        <x:f>G874/I874*H874</x:f>
        <x:v>0.051934040934307195</x:v>
      </x:c>
      <x:c r="K874" s="2" t="str">
        <x:v>ISIC4:68</x:v>
      </x:c>
      <x:c r="L874" s="14" t="n">
        <x:f>'Crosswalk'!C65</x:f>
        <x:v>0</x:v>
      </x:c>
      <x:c r="M874" s="14" t="n">
        <x:f>'Crosswalk'!D65</x:f>
        <x:v>0</x:v>
      </x:c>
      <x:c r="N874" s="14" t="n">
        <x:f>'Crosswalk'!E65</x:f>
        <x:v>0</x:v>
      </x:c>
      <x:c r="O874" s="14" t="n">
        <x:f>'Crosswalk'!F65</x:f>
        <x:v>0</x:v>
      </x:c>
      <x:c r="P874" s="14" t="n">
        <x:f>'Crosswalk'!G65</x:f>
        <x:v>0</x:v>
      </x:c>
      <x:c r="Q874" s="14" t="n">
        <x:f>'Crosswalk'!H65</x:f>
        <x:v>0</x:v>
      </x:c>
      <x:c r="R874" s="14" t="n">
        <x:f>'Crosswalk'!I65</x:f>
        <x:v>0</x:v>
      </x:c>
      <x:c r="S874" s="14" t="n">
        <x:f>'Crosswalk'!J65</x:f>
        <x:v>0</x:v>
      </x:c>
      <x:c r="T874" s="14" t="n">
        <x:f>'Crosswalk'!K65</x:f>
        <x:v>0</x:v>
      </x:c>
      <x:c r="U874" s="14" t="n">
        <x:f>'Crosswalk'!L65</x:f>
        <x:v>0</x:v>
      </x:c>
      <x:c r="V874" s="14" t="n">
        <x:f>'Crosswalk'!M65</x:f>
        <x:v>1</x:v>
      </x:c>
      <x:c r="W874" s="14" t="n">
        <x:f>'Crosswalk'!N65</x:f>
        <x:v>0</x:v>
      </x:c>
      <x:c r="X874" s="17" t="str">
        <x:v>LFS - EU Labour Force Survey</x:v>
      </x:c>
      <x:c r="Y874" s="2" t="str"/>
      <x:c r="Z874" s="17" t="str">
        <x:v>Own-country 2024 division composition. Observed industry detail; within-group ratios only. Definitions may differ from ILO modelled margins.</x:v>
      </x:c>
      <x:c r="AA874" s="2" t="str"/>
      <x:c r="AB874" s="2" t="str">
        <x:v>https://rplumber.ilo.org/data/indicator?format=.csv.gz&amp;id=EMP_TEMP_SEX_EC2_NB_A</x:v>
      </x:c>
    </x:row>
    <x:row r="875" ht="48" customHeight="1">
      <x:c r="A875" s="13" t="str">
        <x:v>ITA</x:v>
      </x:c>
      <x:c r="B875" s="13" t="str">
        <x:v>LMN</x:v>
      </x:c>
      <x:c r="C875" s="13" t="str">
        <x:v>ITA</x:v>
      </x:c>
      <x:c r="D875" s="13" t="n">
        <x:v>2024</x:v>
      </x:c>
      <x:c r="E875" s="13" t="str">
        <x:v>EC2_ISIC4_M69</x:v>
      </x:c>
      <x:c r="F875" s="18" t="str">
        <x:v>Economic activity (ISIC-Rev.4), 2 digit level: 69 - Legal and accounting activities</x:v>
      </x:c>
      <x:c r="G875" s="21" t="n">
        <x:v>584.573</x:v>
      </x:c>
      <x:c r="H875" s="22" t="n">
        <x:v>1</x:v>
      </x:c>
      <x:c r="I875" s="21" t="n">
        <x:f>SUM(G874:G887)</x:f>
        <x:v>2745.5209999999997</x:v>
      </x:c>
      <x:c r="J875" s="22" t="n">
        <x:f>G875/I875*H875</x:f>
        <x:v>0.2129187866346679</x:v>
      </x:c>
      <x:c r="K875" s="13" t="str">
        <x:v>ISIC4:69</x:v>
      </x:c>
      <x:c r="L875" s="15" t="n">
        <x:f>'Crosswalk'!C66</x:f>
        <x:v>0</x:v>
      </x:c>
      <x:c r="M875" s="15" t="n">
        <x:f>'Crosswalk'!D66</x:f>
        <x:v>0</x:v>
      </x:c>
      <x:c r="N875" s="15" t="n">
        <x:f>'Crosswalk'!E66</x:f>
        <x:v>1</x:v>
      </x:c>
      <x:c r="O875" s="15" t="n">
        <x:f>'Crosswalk'!F66</x:f>
        <x:v>0</x:v>
      </x:c>
      <x:c r="P875" s="15" t="n">
        <x:f>'Crosswalk'!G66</x:f>
        <x:v>0</x:v>
      </x:c>
      <x:c r="Q875" s="15" t="n">
        <x:f>'Crosswalk'!H66</x:f>
        <x:v>0</x:v>
      </x:c>
      <x:c r="R875" s="15" t="n">
        <x:f>'Crosswalk'!I66</x:f>
        <x:v>0</x:v>
      </x:c>
      <x:c r="S875" s="15" t="n">
        <x:f>'Crosswalk'!J66</x:f>
        <x:v>0</x:v>
      </x:c>
      <x:c r="T875" s="15" t="n">
        <x:f>'Crosswalk'!K66</x:f>
        <x:v>0</x:v>
      </x:c>
      <x:c r="U875" s="15" t="n">
        <x:f>'Crosswalk'!L66</x:f>
        <x:v>0</x:v>
      </x:c>
      <x:c r="V875" s="15" t="n">
        <x:f>'Crosswalk'!M66</x:f>
        <x:v>0</x:v>
      </x:c>
      <x:c r="W875" s="15" t="n">
        <x:f>'Crosswalk'!N66</x:f>
        <x:v>0</x:v>
      </x:c>
      <x:c r="X875" s="18" t="str">
        <x:v>LFS - EU Labour Force Survey</x:v>
      </x:c>
      <x:c r="Y875" s="13" t="str"/>
      <x:c r="Z875" s="18" t="str">
        <x:v>Own-country 2024 division composition. Observed industry detail; within-group ratios only. Definitions may differ from ILO modelled margins.</x:v>
      </x:c>
      <x:c r="AA875" s="13" t="str"/>
      <x:c r="AB875" s="13" t="str">
        <x:v>https://rplumber.ilo.org/data/indicator?format=.csv.gz&amp;id=EMP_TEMP_SEX_EC2_NB_A</x:v>
      </x:c>
    </x:row>
    <x:row r="876" ht="48" customHeight="1">
      <x:c r="A876" s="2" t="str">
        <x:v>ITA</x:v>
      </x:c>
      <x:c r="B876" s="2" t="str">
        <x:v>LMN</x:v>
      </x:c>
      <x:c r="C876" s="2" t="str">
        <x:v>ITA</x:v>
      </x:c>
      <x:c r="D876" s="2" t="n">
        <x:v>2024</x:v>
      </x:c>
      <x:c r="E876" s="2" t="str">
        <x:v>EC2_ISIC4_M70</x:v>
      </x:c>
      <x:c r="F876" s="17" t="str">
        <x:v>Economic activity (ISIC-Rev.4), 2 digit level: 70 - Activities of head offices; management consultancy activities</x:v>
      </x:c>
      <x:c r="G876" s="19" t="n">
        <x:v>138.469</x:v>
      </x:c>
      <x:c r="H876" s="20" t="n">
        <x:v>1</x:v>
      </x:c>
      <x:c r="I876" s="19" t="n">
        <x:f>SUM(G874:G887)</x:f>
        <x:v>2745.5209999999997</x:v>
      </x:c>
      <x:c r="J876" s="20" t="n">
        <x:f>G876/I876*H876</x:f>
        <x:v>0.050434507694532296</x:v>
      </x:c>
      <x:c r="K876" s="2" t="str">
        <x:v>ISIC4:70</x:v>
      </x:c>
      <x:c r="L876" s="14" t="n">
        <x:f>'Crosswalk'!C67</x:f>
        <x:v>0</x:v>
      </x:c>
      <x:c r="M876" s="14" t="n">
        <x:f>'Crosswalk'!D67</x:f>
        <x:v>0</x:v>
      </x:c>
      <x:c r="N876" s="14" t="n">
        <x:f>'Crosswalk'!E67</x:f>
        <x:v>1</x:v>
      </x:c>
      <x:c r="O876" s="14" t="n">
        <x:f>'Crosswalk'!F67</x:f>
        <x:v>0</x:v>
      </x:c>
      <x:c r="P876" s="14" t="n">
        <x:f>'Crosswalk'!G67</x:f>
        <x:v>0</x:v>
      </x:c>
      <x:c r="Q876" s="14" t="n">
        <x:f>'Crosswalk'!H67</x:f>
        <x:v>0</x:v>
      </x:c>
      <x:c r="R876" s="14" t="n">
        <x:f>'Crosswalk'!I67</x:f>
        <x:v>0</x:v>
      </x:c>
      <x:c r="S876" s="14" t="n">
        <x:f>'Crosswalk'!J67</x:f>
        <x:v>0</x:v>
      </x:c>
      <x:c r="T876" s="14" t="n">
        <x:f>'Crosswalk'!K67</x:f>
        <x:v>0</x:v>
      </x:c>
      <x:c r="U876" s="14" t="n">
        <x:f>'Crosswalk'!L67</x:f>
        <x:v>0</x:v>
      </x:c>
      <x:c r="V876" s="14" t="n">
        <x:f>'Crosswalk'!M67</x:f>
        <x:v>0</x:v>
      </x:c>
      <x:c r="W876" s="14" t="n">
        <x:f>'Crosswalk'!N67</x:f>
        <x:v>0</x:v>
      </x:c>
      <x:c r="X876" s="17" t="str">
        <x:v>LFS - EU Labour Force Survey</x:v>
      </x:c>
      <x:c r="Y876" s="2" t="str"/>
      <x:c r="Z876" s="17" t="str">
        <x:v>Own-country 2024 division composition. Observed industry detail; within-group ratios only. Definitions may differ from ILO modelled margins.</x:v>
      </x:c>
      <x:c r="AA876" s="2" t="str"/>
      <x:c r="AB876" s="2" t="str">
        <x:v>https://rplumber.ilo.org/data/indicator?format=.csv.gz&amp;id=EMP_TEMP_SEX_EC2_NB_A</x:v>
      </x:c>
    </x:row>
    <x:row r="877" ht="48" customHeight="1">
      <x:c r="A877" s="13" t="str">
        <x:v>ITA</x:v>
      </x:c>
      <x:c r="B877" s="13" t="str">
        <x:v>LMN</x:v>
      </x:c>
      <x:c r="C877" s="13" t="str">
        <x:v>ITA</x:v>
      </x:c>
      <x:c r="D877" s="13" t="n">
        <x:v>2024</x:v>
      </x:c>
      <x:c r="E877" s="13" t="str">
        <x:v>EC2_ISIC4_M71</x:v>
      </x:c>
      <x:c r="F877" s="18" t="str">
        <x:v>Economic activity (ISIC-Rev.4), 2 digit level: 71 - Architectural and engineering activities; technical testing and analysis</x:v>
      </x:c>
      <x:c r="G877" s="21" t="n">
        <x:v>421.437</x:v>
      </x:c>
      <x:c r="H877" s="22" t="n">
        <x:v>1</x:v>
      </x:c>
      <x:c r="I877" s="21" t="n">
        <x:f>SUM(G874:G887)</x:f>
        <x:v>2745.5209999999997</x:v>
      </x:c>
      <x:c r="J877" s="22" t="n">
        <x:f>G877/I877*H877</x:f>
        <x:v>0.1534998275372871</x:v>
      </x:c>
      <x:c r="K877" s="13" t="str">
        <x:v>ISIC4:71</x:v>
      </x:c>
      <x:c r="L877" s="15" t="n">
        <x:f>'Crosswalk'!C68</x:f>
        <x:v>0</x:v>
      </x:c>
      <x:c r="M877" s="15" t="n">
        <x:f>'Crosswalk'!D68</x:f>
        <x:v>0</x:v>
      </x:c>
      <x:c r="N877" s="15" t="n">
        <x:f>'Crosswalk'!E68</x:f>
        <x:v>1</x:v>
      </x:c>
      <x:c r="O877" s="15" t="n">
        <x:f>'Crosswalk'!F68</x:f>
        <x:v>0</x:v>
      </x:c>
      <x:c r="P877" s="15" t="n">
        <x:f>'Crosswalk'!G68</x:f>
        <x:v>0</x:v>
      </x:c>
      <x:c r="Q877" s="15" t="n">
        <x:f>'Crosswalk'!H68</x:f>
        <x:v>0</x:v>
      </x:c>
      <x:c r="R877" s="15" t="n">
        <x:f>'Crosswalk'!I68</x:f>
        <x:v>0</x:v>
      </x:c>
      <x:c r="S877" s="15" t="n">
        <x:f>'Crosswalk'!J68</x:f>
        <x:v>0</x:v>
      </x:c>
      <x:c r="T877" s="15" t="n">
        <x:f>'Crosswalk'!K68</x:f>
        <x:v>0</x:v>
      </x:c>
      <x:c r="U877" s="15" t="n">
        <x:f>'Crosswalk'!L68</x:f>
        <x:v>0</x:v>
      </x:c>
      <x:c r="V877" s="15" t="n">
        <x:f>'Crosswalk'!M68</x:f>
        <x:v>0</x:v>
      </x:c>
      <x:c r="W877" s="15" t="n">
        <x:f>'Crosswalk'!N68</x:f>
        <x:v>0</x:v>
      </x:c>
      <x:c r="X877" s="18" t="str">
        <x:v>LFS - EU Labour Force Survey</x:v>
      </x:c>
      <x:c r="Y877" s="13" t="str"/>
      <x:c r="Z877" s="18" t="str">
        <x:v>Own-country 2024 division composition. Observed industry detail; within-group ratios only. Definitions may differ from ILO modelled margins.</x:v>
      </x:c>
      <x:c r="AA877" s="13" t="str"/>
      <x:c r="AB877" s="13" t="str">
        <x:v>https://rplumber.ilo.org/data/indicator?format=.csv.gz&amp;id=EMP_TEMP_SEX_EC2_NB_A</x:v>
      </x:c>
    </x:row>
    <x:row r="878" ht="48" customHeight="1">
      <x:c r="A878" s="2" t="str">
        <x:v>ITA</x:v>
      </x:c>
      <x:c r="B878" s="2" t="str">
        <x:v>LMN</x:v>
      </x:c>
      <x:c r="C878" s="2" t="str">
        <x:v>ITA</x:v>
      </x:c>
      <x:c r="D878" s="2" t="n">
        <x:v>2024</x:v>
      </x:c>
      <x:c r="E878" s="2" t="str">
        <x:v>EC2_ISIC4_M72</x:v>
      </x:c>
      <x:c r="F878" s="17" t="str">
        <x:v>Economic activity (ISIC-Rev.4), 2 digit level: 72 - Scientific research and development</x:v>
      </x:c>
      <x:c r="G878" s="19" t="n">
        <x:v>55.84</x:v>
      </x:c>
      <x:c r="H878" s="20" t="n">
        <x:v>1</x:v>
      </x:c>
      <x:c r="I878" s="19" t="n">
        <x:f>SUM(G874:G887)</x:f>
        <x:v>2745.5209999999997</x:v>
      </x:c>
      <x:c r="J878" s="20" t="n">
        <x:f>G878/I878*H878</x:f>
        <x:v>0.020338580546278833</x:v>
      </x:c>
      <x:c r="K878" s="2" t="str">
        <x:v>ISIC4:72</x:v>
      </x:c>
      <x:c r="L878" s="14" t="n">
        <x:f>'Crosswalk'!C69</x:f>
        <x:v>0</x:v>
      </x:c>
      <x:c r="M878" s="14" t="n">
        <x:f>'Crosswalk'!D69</x:f>
        <x:v>0</x:v>
      </x:c>
      <x:c r="N878" s="14" t="n">
        <x:f>'Crosswalk'!E69</x:f>
        <x:v>0.5</x:v>
      </x:c>
      <x:c r="O878" s="14" t="n">
        <x:f>'Crosswalk'!F69</x:f>
        <x:v>0</x:v>
      </x:c>
      <x:c r="P878" s="14" t="n">
        <x:f>'Crosswalk'!G69</x:f>
        <x:v>0</x:v>
      </x:c>
      <x:c r="Q878" s="14" t="n">
        <x:f>'Crosswalk'!H69</x:f>
        <x:v>0.35</x:v>
      </x:c>
      <x:c r="R878" s="14" t="n">
        <x:f>'Crosswalk'!I69</x:f>
        <x:v>0</x:v>
      </x:c>
      <x:c r="S878" s="14" t="n">
        <x:f>'Crosswalk'!J69</x:f>
        <x:v>0.15</x:v>
      </x:c>
      <x:c r="T878" s="14" t="n">
        <x:f>'Crosswalk'!K69</x:f>
        <x:v>0</x:v>
      </x:c>
      <x:c r="U878" s="14" t="n">
        <x:f>'Crosswalk'!L69</x:f>
        <x:v>0</x:v>
      </x:c>
      <x:c r="V878" s="14" t="n">
        <x:f>'Crosswalk'!M69</x:f>
        <x:v>0</x:v>
      </x:c>
      <x:c r="W878" s="14" t="n">
        <x:f>'Crosswalk'!N69</x:f>
        <x:v>0</x:v>
      </x:c>
      <x:c r="X878" s="17" t="str">
        <x:v>LFS - EU Labour Force Survey</x:v>
      </x:c>
      <x:c r="Y878" s="2" t="str"/>
      <x:c r="Z878" s="17" t="str">
        <x:v>Own-country 2024 division composition. Observed industry detail; within-group ratios only. Definitions may differ from ILO modelled margins.</x:v>
      </x:c>
      <x:c r="AA878" s="2" t="str"/>
      <x:c r="AB878" s="2" t="str">
        <x:v>https://rplumber.ilo.org/data/indicator?format=.csv.gz&amp;id=EMP_TEMP_SEX_EC2_NB_A</x:v>
      </x:c>
    </x:row>
    <x:row r="879" ht="48" customHeight="1">
      <x:c r="A879" s="13" t="str">
        <x:v>ITA</x:v>
      </x:c>
      <x:c r="B879" s="13" t="str">
        <x:v>LMN</x:v>
      </x:c>
      <x:c r="C879" s="13" t="str">
        <x:v>ITA</x:v>
      </x:c>
      <x:c r="D879" s="13" t="n">
        <x:v>2024</x:v>
      </x:c>
      <x:c r="E879" s="13" t="str">
        <x:v>EC2_ISIC4_M73</x:v>
      </x:c>
      <x:c r="F879" s="18" t="str">
        <x:v>Economic activity (ISIC-Rev.4), 2 digit level: 73 - Advertising and market research</x:v>
      </x:c>
      <x:c r="G879" s="21" t="n">
        <x:v>113.009</x:v>
      </x:c>
      <x:c r="H879" s="22" t="n">
        <x:v>1</x:v>
      </x:c>
      <x:c r="I879" s="21" t="n">
        <x:f>SUM(G874:G887)</x:f>
        <x:v>2745.5209999999997</x:v>
      </x:c>
      <x:c r="J879" s="22" t="n">
        <x:f>G879/I879*H879</x:f>
        <x:v>0.041161222223395855</x:v>
      </x:c>
      <x:c r="K879" s="13" t="str">
        <x:v>ISIC4:73</x:v>
      </x:c>
      <x:c r="L879" s="15" t="n">
        <x:f>'Crosswalk'!C70</x:f>
        <x:v>0</x:v>
      </x:c>
      <x:c r="M879" s="15" t="n">
        <x:f>'Crosswalk'!D70</x:f>
        <x:v>0</x:v>
      </x:c>
      <x:c r="N879" s="15" t="n">
        <x:f>'Crosswalk'!E70</x:f>
        <x:v>0</x:v>
      </x:c>
      <x:c r="O879" s="15" t="n">
        <x:f>'Crosswalk'!F70</x:f>
        <x:v>0</x:v>
      </x:c>
      <x:c r="P879" s="15" t="n">
        <x:f>'Crosswalk'!G70</x:f>
        <x:v>0</x:v>
      </x:c>
      <x:c r="Q879" s="15" t="n">
        <x:f>'Crosswalk'!H70</x:f>
        <x:v>0</x:v>
      </x:c>
      <x:c r="R879" s="15" t="n">
        <x:f>'Crosswalk'!I70</x:f>
        <x:v>0</x:v>
      </x:c>
      <x:c r="S879" s="15" t="n">
        <x:f>'Crosswalk'!J70</x:f>
        <x:v>0</x:v>
      </x:c>
      <x:c r="T879" s="15" t="n">
        <x:f>'Crosswalk'!K70</x:f>
        <x:v>1</x:v>
      </x:c>
      <x:c r="U879" s="15" t="n">
        <x:f>'Crosswalk'!L70</x:f>
        <x:v>0</x:v>
      </x:c>
      <x:c r="V879" s="15" t="n">
        <x:f>'Crosswalk'!M70</x:f>
        <x:v>0</x:v>
      </x:c>
      <x:c r="W879" s="15" t="n">
        <x:f>'Crosswalk'!N70</x:f>
        <x:v>0</x:v>
      </x:c>
      <x:c r="X879" s="18" t="str">
        <x:v>LFS - EU Labour Force Survey</x:v>
      </x:c>
      <x:c r="Y879" s="13" t="str"/>
      <x:c r="Z879" s="18" t="str">
        <x:v>Own-country 2024 division composition. Observed industry detail; within-group ratios only. Definitions may differ from ILO modelled margins.</x:v>
      </x:c>
      <x:c r="AA879" s="13" t="str"/>
      <x:c r="AB879" s="13" t="str">
        <x:v>https://rplumber.ilo.org/data/indicator?format=.csv.gz&amp;id=EMP_TEMP_SEX_EC2_NB_A</x:v>
      </x:c>
    </x:row>
    <x:row r="880" ht="48" customHeight="1">
      <x:c r="A880" s="2" t="str">
        <x:v>ITA</x:v>
      </x:c>
      <x:c r="B880" s="2" t="str">
        <x:v>LMN</x:v>
      </x:c>
      <x:c r="C880" s="2" t="str">
        <x:v>ITA</x:v>
      </x:c>
      <x:c r="D880" s="2" t="n">
        <x:v>2024</x:v>
      </x:c>
      <x:c r="E880" s="2" t="str">
        <x:v>EC2_ISIC4_M74</x:v>
      </x:c>
      <x:c r="F880" s="17" t="str">
        <x:v>Economic activity (ISIC-Rev.4), 2 digit level: 74 - Other professional, scientific and technical activities</x:v>
      </x:c>
      <x:c r="G880" s="19" t="n">
        <x:v>247.176</x:v>
      </x:c>
      <x:c r="H880" s="20" t="n">
        <x:v>1</x:v>
      </x:c>
      <x:c r="I880" s="19" t="n">
        <x:f>SUM(G874:G887)</x:f>
        <x:v>2745.5209999999997</x:v>
      </x:c>
      <x:c r="J880" s="20" t="n">
        <x:f>G880/I880*H880</x:f>
        <x:v>0.09002881420320588</x:v>
      </x:c>
      <x:c r="K880" s="2" t="str">
        <x:v>ISIC4:74</x:v>
      </x:c>
      <x:c r="L880" s="14" t="n">
        <x:f>'Crosswalk'!C71</x:f>
        <x:v>0</x:v>
      </x:c>
      <x:c r="M880" s="14" t="n">
        <x:f>'Crosswalk'!D71</x:f>
        <x:v>0</x:v>
      </x:c>
      <x:c r="N880" s="14" t="n">
        <x:f>'Crosswalk'!E71</x:f>
        <x:v>0.8</x:v>
      </x:c>
      <x:c r="O880" s="14" t="n">
        <x:f>'Crosswalk'!F71</x:f>
        <x:v>0.2</x:v>
      </x:c>
      <x:c r="P880" s="14" t="n">
        <x:f>'Crosswalk'!G71</x:f>
        <x:v>0</x:v>
      </x:c>
      <x:c r="Q880" s="14" t="n">
        <x:f>'Crosswalk'!H71</x:f>
        <x:v>0</x:v>
      </x:c>
      <x:c r="R880" s="14" t="n">
        <x:f>'Crosswalk'!I71</x:f>
        <x:v>0</x:v>
      </x:c>
      <x:c r="S880" s="14" t="n">
        <x:f>'Crosswalk'!J71</x:f>
        <x:v>0</x:v>
      </x:c>
      <x:c r="T880" s="14" t="n">
        <x:f>'Crosswalk'!K71</x:f>
        <x:v>0</x:v>
      </x:c>
      <x:c r="U880" s="14" t="n">
        <x:f>'Crosswalk'!L71</x:f>
        <x:v>0</x:v>
      </x:c>
      <x:c r="V880" s="14" t="n">
        <x:f>'Crosswalk'!M71</x:f>
        <x:v>0</x:v>
      </x:c>
      <x:c r="W880" s="14" t="n">
        <x:f>'Crosswalk'!N71</x:f>
        <x:v>0</x:v>
      </x:c>
      <x:c r="X880" s="17" t="str">
        <x:v>LFS - EU Labour Force Survey</x:v>
      </x:c>
      <x:c r="Y880" s="2" t="str"/>
      <x:c r="Z880" s="17" t="str">
        <x:v>Own-country 2024 division composition. Observed industry detail; within-group ratios only. Definitions may differ from ILO modelled margins.</x:v>
      </x:c>
      <x:c r="AA880" s="2" t="str"/>
      <x:c r="AB880" s="2" t="str">
        <x:v>https://rplumber.ilo.org/data/indicator?format=.csv.gz&amp;id=EMP_TEMP_SEX_EC2_NB_A</x:v>
      </x:c>
    </x:row>
    <x:row r="881" ht="48" customHeight="1">
      <x:c r="A881" s="13" t="str">
        <x:v>ITA</x:v>
      </x:c>
      <x:c r="B881" s="13" t="str">
        <x:v>LMN</x:v>
      </x:c>
      <x:c r="C881" s="13" t="str">
        <x:v>ITA</x:v>
      </x:c>
      <x:c r="D881" s="13" t="n">
        <x:v>2024</x:v>
      </x:c>
      <x:c r="E881" s="13" t="str">
        <x:v>EC2_ISIC4_M75</x:v>
      </x:c>
      <x:c r="F881" s="18" t="str">
        <x:v>Economic activity (ISIC-Rev.4), 2 digit level: 75 - Veterinary activities</x:v>
      </x:c>
      <x:c r="G881" s="21" t="n">
        <x:v>30.871</x:v>
      </x:c>
      <x:c r="H881" s="22" t="n">
        <x:v>1</x:v>
      </x:c>
      <x:c r="I881" s="21" t="n">
        <x:f>SUM(G874:G887)</x:f>
        <x:v>2745.5209999999997</x:v>
      </x:c>
      <x:c r="J881" s="22" t="n">
        <x:f>G881/I881*H881</x:f>
        <x:v>0.011244131805948672</x:v>
      </x:c>
      <x:c r="K881" s="13" t="str">
        <x:v>ISIC4:75</x:v>
      </x:c>
      <x:c r="L881" s="15" t="n">
        <x:f>'Crosswalk'!C72</x:f>
        <x:v>0</x:v>
      </x:c>
      <x:c r="M881" s="15" t="n">
        <x:f>'Crosswalk'!D72</x:f>
        <x:v>0</x:v>
      </x:c>
      <x:c r="N881" s="15" t="n">
        <x:f>'Crosswalk'!E72</x:f>
        <x:v>0</x:v>
      </x:c>
      <x:c r="O881" s="15" t="n">
        <x:f>'Crosswalk'!F72</x:f>
        <x:v>0</x:v>
      </x:c>
      <x:c r="P881" s="15" t="n">
        <x:f>'Crosswalk'!G72</x:f>
        <x:v>0</x:v>
      </x:c>
      <x:c r="Q881" s="15" t="n">
        <x:f>'Crosswalk'!H72</x:f>
        <x:v>1</x:v>
      </x:c>
      <x:c r="R881" s="15" t="n">
        <x:f>'Crosswalk'!I72</x:f>
        <x:v>0</x:v>
      </x:c>
      <x:c r="S881" s="15" t="n">
        <x:f>'Crosswalk'!J72</x:f>
        <x:v>0</x:v>
      </x:c>
      <x:c r="T881" s="15" t="n">
        <x:f>'Crosswalk'!K72</x:f>
        <x:v>0</x:v>
      </x:c>
      <x:c r="U881" s="15" t="n">
        <x:f>'Crosswalk'!L72</x:f>
        <x:v>0</x:v>
      </x:c>
      <x:c r="V881" s="15" t="n">
        <x:f>'Crosswalk'!M72</x:f>
        <x:v>0</x:v>
      </x:c>
      <x:c r="W881" s="15" t="n">
        <x:f>'Crosswalk'!N72</x:f>
        <x:v>0</x:v>
      </x:c>
      <x:c r="X881" s="18" t="str">
        <x:v>LFS - EU Labour Force Survey</x:v>
      </x:c>
      <x:c r="Y881" s="13" t="str"/>
      <x:c r="Z881" s="18" t="str">
        <x:v>Own-country 2024 division composition. Observed industry detail; within-group ratios only. Definitions may differ from ILO modelled margins.</x:v>
      </x:c>
      <x:c r="AA881" s="13" t="str"/>
      <x:c r="AB881" s="13" t="str">
        <x:v>https://rplumber.ilo.org/data/indicator?format=.csv.gz&amp;id=EMP_TEMP_SEX_EC2_NB_A</x:v>
      </x:c>
    </x:row>
    <x:row r="882" ht="48" customHeight="1">
      <x:c r="A882" s="2" t="str">
        <x:v>ITA</x:v>
      </x:c>
      <x:c r="B882" s="2" t="str">
        <x:v>LMN</x:v>
      </x:c>
      <x:c r="C882" s="2" t="str">
        <x:v>ITA</x:v>
      </x:c>
      <x:c r="D882" s="2" t="n">
        <x:v>2024</x:v>
      </x:c>
      <x:c r="E882" s="2" t="str">
        <x:v>EC2_ISIC4_N77</x:v>
      </x:c>
      <x:c r="F882" s="17" t="str">
        <x:v>Economic activity (ISIC-Rev.4), 2 digit level: 77 - Rental and leasing activities</x:v>
      </x:c>
      <x:c r="G882" s="19" t="n">
        <x:v>46.689</x:v>
      </x:c>
      <x:c r="H882" s="20" t="n">
        <x:v>1</x:v>
      </x:c>
      <x:c r="I882" s="19" t="n">
        <x:f>SUM(G874:G887)</x:f>
        <x:v>2745.5209999999997</x:v>
      </x:c>
      <x:c r="J882" s="20" t="n">
        <x:f>G882/I882*H882</x:f>
        <x:v>0.01700551552874664</x:v>
      </x:c>
      <x:c r="K882" s="2" t="str">
        <x:v>ISIC4:77</x:v>
      </x:c>
      <x:c r="L882" s="14" t="n">
        <x:f>'Crosswalk'!C73</x:f>
        <x:v>0</x:v>
      </x:c>
      <x:c r="M882" s="14" t="n">
        <x:f>'Crosswalk'!D73</x:f>
        <x:v>0</x:v>
      </x:c>
      <x:c r="N882" s="14" t="n">
        <x:f>'Crosswalk'!E73</x:f>
        <x:v>0.7</x:v>
      </x:c>
      <x:c r="O882" s="14" t="n">
        <x:f>'Crosswalk'!F73</x:f>
        <x:v>0.3</x:v>
      </x:c>
      <x:c r="P882" s="14" t="n">
        <x:f>'Crosswalk'!G73</x:f>
        <x:v>0</x:v>
      </x:c>
      <x:c r="Q882" s="14" t="n">
        <x:f>'Crosswalk'!H73</x:f>
        <x:v>0</x:v>
      </x:c>
      <x:c r="R882" s="14" t="n">
        <x:f>'Crosswalk'!I73</x:f>
        <x:v>0</x:v>
      </x:c>
      <x:c r="S882" s="14" t="n">
        <x:f>'Crosswalk'!J73</x:f>
        <x:v>0</x:v>
      </x:c>
      <x:c r="T882" s="14" t="n">
        <x:f>'Crosswalk'!K73</x:f>
        <x:v>0</x:v>
      </x:c>
      <x:c r="U882" s="14" t="n">
        <x:f>'Crosswalk'!L73</x:f>
        <x:v>0</x:v>
      </x:c>
      <x:c r="V882" s="14" t="n">
        <x:f>'Crosswalk'!M73</x:f>
        <x:v>0</x:v>
      </x:c>
      <x:c r="W882" s="14" t="n">
        <x:f>'Crosswalk'!N73</x:f>
        <x:v>0</x:v>
      </x:c>
      <x:c r="X882" s="17" t="str">
        <x:v>LFS - EU Labour Force Survey</x:v>
      </x:c>
      <x:c r="Y882" s="2" t="str"/>
      <x:c r="Z882" s="17" t="str">
        <x:v>Own-country 2024 division composition. Observed industry detail; within-group ratios only. Definitions may differ from ILO modelled margins.</x:v>
      </x:c>
      <x:c r="AA882" s="2" t="str"/>
      <x:c r="AB882" s="2" t="str">
        <x:v>https://rplumber.ilo.org/data/indicator?format=.csv.gz&amp;id=EMP_TEMP_SEX_EC2_NB_A</x:v>
      </x:c>
    </x:row>
    <x:row r="883" ht="48" customHeight="1">
      <x:c r="A883" s="13" t="str">
        <x:v>ITA</x:v>
      </x:c>
      <x:c r="B883" s="13" t="str">
        <x:v>LMN</x:v>
      </x:c>
      <x:c r="C883" s="13" t="str">
        <x:v>ITA</x:v>
      </x:c>
      <x:c r="D883" s="13" t="n">
        <x:v>2024</x:v>
      </x:c>
      <x:c r="E883" s="13" t="str">
        <x:v>EC2_ISIC4_N78</x:v>
      </x:c>
      <x:c r="F883" s="18" t="str">
        <x:v>Economic activity (ISIC-Rev.4), 2 digit level: 78 - Employment activities</x:v>
      </x:c>
      <x:c r="G883" s="21" t="n">
        <x:v>144.425</x:v>
      </x:c>
      <x:c r="H883" s="22" t="n">
        <x:v>1</x:v>
      </x:c>
      <x:c r="I883" s="21" t="n">
        <x:f>SUM(G874:G887)</x:f>
        <x:v>2745.5209999999997</x:v>
      </x:c>
      <x:c r="J883" s="22" t="n">
        <x:f>G883/I883*H883</x:f>
        <x:v>0.05260385915824356</x:v>
      </x:c>
      <x:c r="K883" s="13" t="str">
        <x:v>ISIC4:78</x:v>
      </x:c>
      <x:c r="L883" s="15" t="n">
        <x:f>'Crosswalk'!C74</x:f>
        <x:v>0</x:v>
      </x:c>
      <x:c r="M883" s="15" t="n">
        <x:f>'Crosswalk'!D74</x:f>
        <x:v>0</x:v>
      </x:c>
      <x:c r="N883" s="15" t="n">
        <x:f>'Crosswalk'!E74</x:f>
        <x:v>1</x:v>
      </x:c>
      <x:c r="O883" s="15" t="n">
        <x:f>'Crosswalk'!F74</x:f>
        <x:v>0</x:v>
      </x:c>
      <x:c r="P883" s="15" t="n">
        <x:f>'Crosswalk'!G74</x:f>
        <x:v>0</x:v>
      </x:c>
      <x:c r="Q883" s="15" t="n">
        <x:f>'Crosswalk'!H74</x:f>
        <x:v>0</x:v>
      </x:c>
      <x:c r="R883" s="15" t="n">
        <x:f>'Crosswalk'!I74</x:f>
        <x:v>0</x:v>
      </x:c>
      <x:c r="S883" s="15" t="n">
        <x:f>'Crosswalk'!J74</x:f>
        <x:v>0</x:v>
      </x:c>
      <x:c r="T883" s="15" t="n">
        <x:f>'Crosswalk'!K74</x:f>
        <x:v>0</x:v>
      </x:c>
      <x:c r="U883" s="15" t="n">
        <x:f>'Crosswalk'!L74</x:f>
        <x:v>0</x:v>
      </x:c>
      <x:c r="V883" s="15" t="n">
        <x:f>'Crosswalk'!M74</x:f>
        <x:v>0</x:v>
      </x:c>
      <x:c r="W883" s="15" t="n">
        <x:f>'Crosswalk'!N74</x:f>
        <x:v>0</x:v>
      </x:c>
      <x:c r="X883" s="18" t="str">
        <x:v>LFS - EU Labour Force Survey</x:v>
      </x:c>
      <x:c r="Y883" s="13" t="str"/>
      <x:c r="Z883" s="18" t="str">
        <x:v>Own-country 2024 division composition. Observed industry detail; within-group ratios only. Definitions may differ from ILO modelled margins.</x:v>
      </x:c>
      <x:c r="AA883" s="13" t="str"/>
      <x:c r="AB883" s="13" t="str">
        <x:v>https://rplumber.ilo.org/data/indicator?format=.csv.gz&amp;id=EMP_TEMP_SEX_EC2_NB_A</x:v>
      </x:c>
    </x:row>
    <x:row r="884" ht="48" customHeight="1">
      <x:c r="A884" s="2" t="str">
        <x:v>ITA</x:v>
      </x:c>
      <x:c r="B884" s="2" t="str">
        <x:v>LMN</x:v>
      </x:c>
      <x:c r="C884" s="2" t="str">
        <x:v>ITA</x:v>
      </x:c>
      <x:c r="D884" s="2" t="n">
        <x:v>2024</x:v>
      </x:c>
      <x:c r="E884" s="2" t="str">
        <x:v>EC2_ISIC4_N79</x:v>
      </x:c>
      <x:c r="F884" s="17" t="str">
        <x:v>Economic activity (ISIC-Rev.4), 2 digit level: 79 - Travel agency, tour operator, reservation service and related activities</x:v>
      </x:c>
      <x:c r="G884" s="19" t="n">
        <x:v>55.226</x:v>
      </x:c>
      <x:c r="H884" s="20" t="n">
        <x:v>1</x:v>
      </x:c>
      <x:c r="I884" s="19" t="n">
        <x:f>SUM(G874:G887)</x:f>
        <x:v>2745.5209999999997</x:v>
      </x:c>
      <x:c r="J884" s="20" t="n">
        <x:f>G884/I884*H884</x:f>
        <x:v>0.0201149435753724</x:v>
      </x:c>
      <x:c r="K884" s="2" t="str">
        <x:v>ISIC4:79</x:v>
      </x:c>
      <x:c r="L884" s="14" t="n">
        <x:f>'Crosswalk'!C75</x:f>
        <x:v>0</x:v>
      </x:c>
      <x:c r="M884" s="14" t="n">
        <x:f>'Crosswalk'!D75</x:f>
        <x:v>0</x:v>
      </x:c>
      <x:c r="N884" s="14" t="n">
        <x:f>'Crosswalk'!E75</x:f>
        <x:v>0</x:v>
      </x:c>
      <x:c r="O884" s="14" t="n">
        <x:f>'Crosswalk'!F75</x:f>
        <x:v>1</x:v>
      </x:c>
      <x:c r="P884" s="14" t="n">
        <x:f>'Crosswalk'!G75</x:f>
        <x:v>0</x:v>
      </x:c>
      <x:c r="Q884" s="14" t="n">
        <x:f>'Crosswalk'!H75</x:f>
        <x:v>0</x:v>
      </x:c>
      <x:c r="R884" s="14" t="n">
        <x:f>'Crosswalk'!I75</x:f>
        <x:v>0</x:v>
      </x:c>
      <x:c r="S884" s="14" t="n">
        <x:f>'Crosswalk'!J75</x:f>
        <x:v>0</x:v>
      </x:c>
      <x:c r="T884" s="14" t="n">
        <x:f>'Crosswalk'!K75</x:f>
        <x:v>0</x:v>
      </x:c>
      <x:c r="U884" s="14" t="n">
        <x:f>'Crosswalk'!L75</x:f>
        <x:v>0</x:v>
      </x:c>
      <x:c r="V884" s="14" t="n">
        <x:f>'Crosswalk'!M75</x:f>
        <x:v>0</x:v>
      </x:c>
      <x:c r="W884" s="14" t="n">
        <x:f>'Crosswalk'!N75</x:f>
        <x:v>0</x:v>
      </x:c>
      <x:c r="X884" s="17" t="str">
        <x:v>LFS - EU Labour Force Survey</x:v>
      </x:c>
      <x:c r="Y884" s="2" t="str"/>
      <x:c r="Z884" s="17" t="str">
        <x:v>Own-country 2024 division composition. Observed industry detail; within-group ratios only. Definitions may differ from ILO modelled margins.</x:v>
      </x:c>
      <x:c r="AA884" s="2" t="str"/>
      <x:c r="AB884" s="2" t="str">
        <x:v>https://rplumber.ilo.org/data/indicator?format=.csv.gz&amp;id=EMP_TEMP_SEX_EC2_NB_A</x:v>
      </x:c>
    </x:row>
    <x:row r="885" ht="48" customHeight="1">
      <x:c r="A885" s="13" t="str">
        <x:v>ITA</x:v>
      </x:c>
      <x:c r="B885" s="13" t="str">
        <x:v>LMN</x:v>
      </x:c>
      <x:c r="C885" s="13" t="str">
        <x:v>ITA</x:v>
      </x:c>
      <x:c r="D885" s="13" t="n">
        <x:v>2024</x:v>
      </x:c>
      <x:c r="E885" s="13" t="str">
        <x:v>EC2_ISIC4_N80</x:v>
      </x:c>
      <x:c r="F885" s="18" t="str">
        <x:v>Economic activity (ISIC-Rev.4), 2 digit level: 80 - Security and investigation activities</x:v>
      </x:c>
      <x:c r="G885" s="21" t="n">
        <x:v>94.1</x:v>
      </x:c>
      <x:c r="H885" s="22" t="n">
        <x:v>1</x:v>
      </x:c>
      <x:c r="I885" s="21" t="n">
        <x:f>SUM(G874:G887)</x:f>
        <x:v>2745.5209999999997</x:v>
      </x:c>
      <x:c r="J885" s="22" t="n">
        <x:f>G885/I885*H885</x:f>
        <x:v>0.03427400482458521</x:v>
      </x:c>
      <x:c r="K885" s="13" t="str">
        <x:v>ISIC4:80</x:v>
      </x:c>
      <x:c r="L885" s="15" t="n">
        <x:f>'Crosswalk'!C76</x:f>
        <x:v>0</x:v>
      </x:c>
      <x:c r="M885" s="15" t="n">
        <x:f>'Crosswalk'!D76</x:f>
        <x:v>0</x:v>
      </x:c>
      <x:c r="N885" s="15" t="n">
        <x:f>'Crosswalk'!E76</x:f>
        <x:v>1</x:v>
      </x:c>
      <x:c r="O885" s="15" t="n">
        <x:f>'Crosswalk'!F76</x:f>
        <x:v>0</x:v>
      </x:c>
      <x:c r="P885" s="15" t="n">
        <x:f>'Crosswalk'!G76</x:f>
        <x:v>0</x:v>
      </x:c>
      <x:c r="Q885" s="15" t="n">
        <x:f>'Crosswalk'!H76</x:f>
        <x:v>0</x:v>
      </x:c>
      <x:c r="R885" s="15" t="n">
        <x:f>'Crosswalk'!I76</x:f>
        <x:v>0</x:v>
      </x:c>
      <x:c r="S885" s="15" t="n">
        <x:f>'Crosswalk'!J76</x:f>
        <x:v>0</x:v>
      </x:c>
      <x:c r="T885" s="15" t="n">
        <x:f>'Crosswalk'!K76</x:f>
        <x:v>0</x:v>
      </x:c>
      <x:c r="U885" s="15" t="n">
        <x:f>'Crosswalk'!L76</x:f>
        <x:v>0</x:v>
      </x:c>
      <x:c r="V885" s="15" t="n">
        <x:f>'Crosswalk'!M76</x:f>
        <x:v>0</x:v>
      </x:c>
      <x:c r="W885" s="15" t="n">
        <x:f>'Crosswalk'!N76</x:f>
        <x:v>0</x:v>
      </x:c>
      <x:c r="X885" s="18" t="str">
        <x:v>LFS - EU Labour Force Survey</x:v>
      </x:c>
      <x:c r="Y885" s="13" t="str"/>
      <x:c r="Z885" s="18" t="str">
        <x:v>Own-country 2024 division composition. Observed industry detail; within-group ratios only. Definitions may differ from ILO modelled margins.</x:v>
      </x:c>
      <x:c r="AA885" s="13" t="str"/>
      <x:c r="AB885" s="13" t="str">
        <x:v>https://rplumber.ilo.org/data/indicator?format=.csv.gz&amp;id=EMP_TEMP_SEX_EC2_NB_A</x:v>
      </x:c>
    </x:row>
    <x:row r="886" ht="48" customHeight="1">
      <x:c r="A886" s="2" t="str">
        <x:v>ITA</x:v>
      </x:c>
      <x:c r="B886" s="2" t="str">
        <x:v>LMN</x:v>
      </x:c>
      <x:c r="C886" s="2" t="str">
        <x:v>ITA</x:v>
      </x:c>
      <x:c r="D886" s="2" t="n">
        <x:v>2024</x:v>
      </x:c>
      <x:c r="E886" s="2" t="str">
        <x:v>EC2_ISIC4_N81</x:v>
      </x:c>
      <x:c r="F886" s="17" t="str">
        <x:v>Economic activity (ISIC-Rev.4), 2 digit level: 81 - Services to buildings and landscape activities</x:v>
      </x:c>
      <x:c r="G886" s="19" t="n">
        <x:v>434.785</x:v>
      </x:c>
      <x:c r="H886" s="20" t="n">
        <x:v>1</x:v>
      </x:c>
      <x:c r="I886" s="19" t="n">
        <x:f>SUM(G874:G887)</x:f>
        <x:v>2745.5209999999997</x:v>
      </x:c>
      <x:c r="J886" s="20" t="n">
        <x:f>G886/I886*H886</x:f>
        <x:v>0.158361564162139</x:v>
      </x:c>
      <x:c r="K886" s="2" t="str">
        <x:v>ISIC4:81</x:v>
      </x:c>
      <x:c r="L886" s="14" t="n">
        <x:f>'Crosswalk'!C77</x:f>
        <x:v>0</x:v>
      </x:c>
      <x:c r="M886" s="14" t="n">
        <x:f>'Crosswalk'!D77</x:f>
        <x:v>0</x:v>
      </x:c>
      <x:c r="N886" s="14" t="n">
        <x:f>'Crosswalk'!E77</x:f>
        <x:v>1</x:v>
      </x:c>
      <x:c r="O886" s="14" t="n">
        <x:f>'Crosswalk'!F77</x:f>
        <x:v>0</x:v>
      </x:c>
      <x:c r="P886" s="14" t="n">
        <x:f>'Crosswalk'!G77</x:f>
        <x:v>0</x:v>
      </x:c>
      <x:c r="Q886" s="14" t="n">
        <x:f>'Crosswalk'!H77</x:f>
        <x:v>0</x:v>
      </x:c>
      <x:c r="R886" s="14" t="n">
        <x:f>'Crosswalk'!I77</x:f>
        <x:v>0</x:v>
      </x:c>
      <x:c r="S886" s="14" t="n">
        <x:f>'Crosswalk'!J77</x:f>
        <x:v>0</x:v>
      </x:c>
      <x:c r="T886" s="14" t="n">
        <x:f>'Crosswalk'!K77</x:f>
        <x:v>0</x:v>
      </x:c>
      <x:c r="U886" s="14" t="n">
        <x:f>'Crosswalk'!L77</x:f>
        <x:v>0</x:v>
      </x:c>
      <x:c r="V886" s="14" t="n">
        <x:f>'Crosswalk'!M77</x:f>
        <x:v>0</x:v>
      </x:c>
      <x:c r="W886" s="14" t="n">
        <x:f>'Crosswalk'!N77</x:f>
        <x:v>0</x:v>
      </x:c>
      <x:c r="X886" s="17" t="str">
        <x:v>LFS - EU Labour Force Survey</x:v>
      </x:c>
      <x:c r="Y886" s="2" t="str"/>
      <x:c r="Z886" s="17" t="str">
        <x:v>Own-country 2024 division composition. Observed industry detail; within-group ratios only. Definitions may differ from ILO modelled margins.</x:v>
      </x:c>
      <x:c r="AA886" s="2" t="str"/>
      <x:c r="AB886" s="2" t="str">
        <x:v>https://rplumber.ilo.org/data/indicator?format=.csv.gz&amp;id=EMP_TEMP_SEX_EC2_NB_A</x:v>
      </x:c>
    </x:row>
    <x:row r="887" ht="48" customHeight="1">
      <x:c r="A887" s="13" t="str">
        <x:v>ITA</x:v>
      </x:c>
      <x:c r="B887" s="13" t="str">
        <x:v>LMN</x:v>
      </x:c>
      <x:c r="C887" s="13" t="str">
        <x:v>ITA</x:v>
      </x:c>
      <x:c r="D887" s="13" t="n">
        <x:v>2024</x:v>
      </x:c>
      <x:c r="E887" s="13" t="str">
        <x:v>EC2_ISIC4_N82</x:v>
      </x:c>
      <x:c r="F887" s="18" t="str">
        <x:v>Economic activity (ISIC-Rev.4), 2 digit level: 82 - Office administrative, office support and other business support activities</x:v>
      </x:c>
      <x:c r="G887" s="21" t="n">
        <x:v>236.335</x:v>
      </x:c>
      <x:c r="H887" s="22" t="n">
        <x:v>1</x:v>
      </x:c>
      <x:c r="I887" s="21" t="n">
        <x:f>SUM(G874:G887)</x:f>
        <x:v>2745.5209999999997</x:v>
      </x:c>
      <x:c r="J887" s="22" t="n">
        <x:f>G887/I887*H887</x:f>
        <x:v>0.08608020117128955</x:v>
      </x:c>
      <x:c r="K887" s="13" t="str">
        <x:v>ISIC4:82</x:v>
      </x:c>
      <x:c r="L887" s="15" t="n">
        <x:f>'Crosswalk'!C78</x:f>
        <x:v>0</x:v>
      </x:c>
      <x:c r="M887" s="15" t="n">
        <x:f>'Crosswalk'!D78</x:f>
        <x:v>0</x:v>
      </x:c>
      <x:c r="N887" s="15" t="n">
        <x:f>'Crosswalk'!E78</x:f>
        <x:v>1</x:v>
      </x:c>
      <x:c r="O887" s="15" t="n">
        <x:f>'Crosswalk'!F78</x:f>
        <x:v>0</x:v>
      </x:c>
      <x:c r="P887" s="15" t="n">
        <x:f>'Crosswalk'!G78</x:f>
        <x:v>0</x:v>
      </x:c>
      <x:c r="Q887" s="15" t="n">
        <x:f>'Crosswalk'!H78</x:f>
        <x:v>0</x:v>
      </x:c>
      <x:c r="R887" s="15" t="n">
        <x:f>'Crosswalk'!I78</x:f>
        <x:v>0</x:v>
      </x:c>
      <x:c r="S887" s="15" t="n">
        <x:f>'Crosswalk'!J78</x:f>
        <x:v>0</x:v>
      </x:c>
      <x:c r="T887" s="15" t="n">
        <x:f>'Crosswalk'!K78</x:f>
        <x:v>0</x:v>
      </x:c>
      <x:c r="U887" s="15" t="n">
        <x:f>'Crosswalk'!L78</x:f>
        <x:v>0</x:v>
      </x:c>
      <x:c r="V887" s="15" t="n">
        <x:f>'Crosswalk'!M78</x:f>
        <x:v>0</x:v>
      </x:c>
      <x:c r="W887" s="15" t="n">
        <x:f>'Crosswalk'!N78</x:f>
        <x:v>0</x:v>
      </x:c>
      <x:c r="X887" s="18" t="str">
        <x:v>LFS - EU Labour Force Survey</x:v>
      </x:c>
      <x:c r="Y887" s="13" t="str"/>
      <x:c r="Z887" s="18" t="str">
        <x:v>Own-country 2024 division composition. Observed industry detail; within-group ratios only. Definitions may differ from ILO modelled margins.</x:v>
      </x:c>
      <x:c r="AA887" s="13" t="str"/>
      <x:c r="AB887" s="13" t="str">
        <x:v>https://rplumber.ilo.org/data/indicator?format=.csv.gz&amp;id=EMP_TEMP_SEX_EC2_NB_A</x:v>
      </x:c>
    </x:row>
    <x:row r="888" ht="48" customHeight="1">
      <x:c r="A888" s="2" t="str">
        <x:v>ITA</x:v>
      </x:c>
      <x:c r="B888" s="2" t="str">
        <x:v>O</x:v>
      </x:c>
      <x:c r="C888" s="2" t="str">
        <x:v>ITA</x:v>
      </x:c>
      <x:c r="D888" s="2" t="n">
        <x:v>2024</x:v>
      </x:c>
      <x:c r="E888" s="2" t="str">
        <x:v>EC2_ISIC4_O84</x:v>
      </x:c>
      <x:c r="F888" s="17" t="str">
        <x:v>Economic activity (ISIC-Rev.4), 2 digit level: 84 - Public administration and defence; compulsory social security</x:v>
      </x:c>
      <x:c r="G888" s="19" t="n">
        <x:v>1207.63</x:v>
      </x:c>
      <x:c r="H888" s="20" t="n">
        <x:v>1</x:v>
      </x:c>
      <x:c r="I888" s="19" t="n">
        <x:f>SUM(G888:G888)</x:f>
        <x:v>1207.63</x:v>
      </x:c>
      <x:c r="J888" s="20" t="n">
        <x:f>G888/I888*H888</x:f>
        <x:v>1</x:v>
      </x:c>
      <x:c r="K888" s="2" t="str">
        <x:v>ISIC4:84</x:v>
      </x:c>
      <x:c r="L888" s="14" t="n">
        <x:f>'Crosswalk'!C79</x:f>
        <x:v>0</x:v>
      </x:c>
      <x:c r="M888" s="14" t="n">
        <x:f>'Crosswalk'!D79</x:f>
        <x:v>0</x:v>
      </x:c>
      <x:c r="N888" s="14" t="n">
        <x:f>'Crosswalk'!E79</x:f>
        <x:v>0</x:v>
      </x:c>
      <x:c r="O888" s="14" t="n">
        <x:f>'Crosswalk'!F79</x:f>
        <x:v>0</x:v>
      </x:c>
      <x:c r="P888" s="14" t="n">
        <x:f>'Crosswalk'!G79</x:f>
        <x:v>0</x:v>
      </x:c>
      <x:c r="Q888" s="14" t="n">
        <x:f>'Crosswalk'!H79</x:f>
        <x:v>0</x:v>
      </x:c>
      <x:c r="R888" s="14" t="n">
        <x:f>'Crosswalk'!I79</x:f>
        <x:v>0</x:v>
      </x:c>
      <x:c r="S888" s="14" t="n">
        <x:f>'Crosswalk'!J79</x:f>
        <x:v>0</x:v>
      </x:c>
      <x:c r="T888" s="14" t="n">
        <x:f>'Crosswalk'!K79</x:f>
        <x:v>0</x:v>
      </x:c>
      <x:c r="U888" s="14" t="n">
        <x:f>'Crosswalk'!L79</x:f>
        <x:v>0</x:v>
      </x:c>
      <x:c r="V888" s="14" t="n">
        <x:f>'Crosswalk'!M79</x:f>
        <x:v>0</x:v>
      </x:c>
      <x:c r="W888" s="14" t="n">
        <x:f>'Crosswalk'!N79</x:f>
        <x:v>1</x:v>
      </x:c>
      <x:c r="X888" s="17" t="str">
        <x:v>LFS - EU Labour Force Survey</x:v>
      </x:c>
      <x:c r="Y888" s="2" t="str"/>
      <x:c r="Z888" s="17" t="str">
        <x:v>Own-country 2024 division composition. Observed industry detail; within-group ratios only. Definitions may differ from ILO modelled margins.</x:v>
      </x:c>
      <x:c r="AA888" s="2" t="str"/>
      <x:c r="AB888" s="2" t="str">
        <x:v>https://rplumber.ilo.org/data/indicator?format=.csv.gz&amp;id=EMP_TEMP_SEX_EC2_NB_A</x:v>
      </x:c>
    </x:row>
    <x:row r="889" ht="48" customHeight="1">
      <x:c r="A889" s="13" t="str">
        <x:v>ITA</x:v>
      </x:c>
      <x:c r="B889" s="13" t="str">
        <x:v>P</x:v>
      </x:c>
      <x:c r="C889" s="13" t="str">
        <x:v>ITA</x:v>
      </x:c>
      <x:c r="D889" s="13" t="n">
        <x:v>2024</x:v>
      </x:c>
      <x:c r="E889" s="13" t="str">
        <x:v>EC2_ISIC4_P85</x:v>
      </x:c>
      <x:c r="F889" s="18" t="str">
        <x:v>Economic activity (ISIC-Rev.4), 2 digit level: 85 - Education</x:v>
      </x:c>
      <x:c r="G889" s="21" t="n">
        <x:v>1673.699</x:v>
      </x:c>
      <x:c r="H889" s="22" t="n">
        <x:v>1</x:v>
      </x:c>
      <x:c r="I889" s="21" t="n">
        <x:f>SUM(G889:G889)</x:f>
        <x:v>1673.699</x:v>
      </x:c>
      <x:c r="J889" s="22" t="n">
        <x:f>G889/I889*H889</x:f>
        <x:v>1</x:v>
      </x:c>
      <x:c r="K889" s="13" t="str">
        <x:v>ISIC4:85</x:v>
      </x:c>
      <x:c r="L889" s="15" t="n">
        <x:f>'Crosswalk'!C80</x:f>
        <x:v>0</x:v>
      </x:c>
      <x:c r="M889" s="15" t="n">
        <x:f>'Crosswalk'!D80</x:f>
        <x:v>0</x:v>
      </x:c>
      <x:c r="N889" s="15" t="n">
        <x:f>'Crosswalk'!E80</x:f>
        <x:v>0</x:v>
      </x:c>
      <x:c r="O889" s="15" t="n">
        <x:f>'Crosswalk'!F80</x:f>
        <x:v>1</x:v>
      </x:c>
      <x:c r="P889" s="15" t="n">
        <x:f>'Crosswalk'!G80</x:f>
        <x:v>0</x:v>
      </x:c>
      <x:c r="Q889" s="15" t="n">
        <x:f>'Crosswalk'!H80</x:f>
        <x:v>0</x:v>
      </x:c>
      <x:c r="R889" s="15" t="n">
        <x:f>'Crosswalk'!I80</x:f>
        <x:v>0</x:v>
      </x:c>
      <x:c r="S889" s="15" t="n">
        <x:f>'Crosswalk'!J80</x:f>
        <x:v>0</x:v>
      </x:c>
      <x:c r="T889" s="15" t="n">
        <x:f>'Crosswalk'!K80</x:f>
        <x:v>0</x:v>
      </x:c>
      <x:c r="U889" s="15" t="n">
        <x:f>'Crosswalk'!L80</x:f>
        <x:v>0</x:v>
      </x:c>
      <x:c r="V889" s="15" t="n">
        <x:f>'Crosswalk'!M80</x:f>
        <x:v>0</x:v>
      </x:c>
      <x:c r="W889" s="15" t="n">
        <x:f>'Crosswalk'!N80</x:f>
        <x:v>0</x:v>
      </x:c>
      <x:c r="X889" s="18" t="str">
        <x:v>LFS - EU Labour Force Survey</x:v>
      </x:c>
      <x:c r="Y889" s="13" t="str"/>
      <x:c r="Z889" s="18" t="str">
        <x:v>Own-country 2024 division composition. Observed industry detail; within-group ratios only. Definitions may differ from ILO modelled margins.</x:v>
      </x:c>
      <x:c r="AA889" s="13" t="str"/>
      <x:c r="AB889" s="13" t="str">
        <x:v>https://rplumber.ilo.org/data/indicator?format=.csv.gz&amp;id=EMP_TEMP_SEX_EC2_NB_A</x:v>
      </x:c>
    </x:row>
    <x:row r="890" ht="48" customHeight="1">
      <x:c r="A890" s="2" t="str">
        <x:v>ITA</x:v>
      </x:c>
      <x:c r="B890" s="2" t="str">
        <x:v>Q</x:v>
      </x:c>
      <x:c r="C890" s="2" t="str">
        <x:v>ITA</x:v>
      </x:c>
      <x:c r="D890" s="2" t="n">
        <x:v>2024</x:v>
      </x:c>
      <x:c r="E890" s="2" t="str">
        <x:v>EC2_ISIC4_Q86</x:v>
      </x:c>
      <x:c r="F890" s="17" t="str">
        <x:v>Economic activity (ISIC-Rev.4), 2 digit level: 86 - Human health activities</x:v>
      </x:c>
      <x:c r="G890" s="19" t="n">
        <x:v>1412.762</x:v>
      </x:c>
      <x:c r="H890" s="20" t="n">
        <x:v>1</x:v>
      </x:c>
      <x:c r="I890" s="19" t="n">
        <x:f>SUM(G890:G892)</x:f>
        <x:v>1973.243</x:v>
      </x:c>
      <x:c r="J890" s="20" t="n">
        <x:f>G890/I890*H890</x:f>
        <x:v>0.7159594636849086</x:v>
      </x:c>
      <x:c r="K890" s="2" t="str">
        <x:v>ISIC4:86</x:v>
      </x:c>
      <x:c r="L890" s="14" t="n">
        <x:f>'Crosswalk'!C81</x:f>
        <x:v>0</x:v>
      </x:c>
      <x:c r="M890" s="14" t="n">
        <x:f>'Crosswalk'!D81</x:f>
        <x:v>0</x:v>
      </x:c>
      <x:c r="N890" s="14" t="n">
        <x:f>'Crosswalk'!E81</x:f>
        <x:v>0</x:v>
      </x:c>
      <x:c r="O890" s="14" t="n">
        <x:f>'Crosswalk'!F81</x:f>
        <x:v>0</x:v>
      </x:c>
      <x:c r="P890" s="14" t="n">
        <x:f>'Crosswalk'!G81</x:f>
        <x:v>0</x:v>
      </x:c>
      <x:c r="Q890" s="14" t="n">
        <x:f>'Crosswalk'!H81</x:f>
        <x:v>1</x:v>
      </x:c>
      <x:c r="R890" s="14" t="n">
        <x:f>'Crosswalk'!I81</x:f>
        <x:v>0</x:v>
      </x:c>
      <x:c r="S890" s="14" t="n">
        <x:f>'Crosswalk'!J81</x:f>
        <x:v>0</x:v>
      </x:c>
      <x:c r="T890" s="14" t="n">
        <x:f>'Crosswalk'!K81</x:f>
        <x:v>0</x:v>
      </x:c>
      <x:c r="U890" s="14" t="n">
        <x:f>'Crosswalk'!L81</x:f>
        <x:v>0</x:v>
      </x:c>
      <x:c r="V890" s="14" t="n">
        <x:f>'Crosswalk'!M81</x:f>
        <x:v>0</x:v>
      </x:c>
      <x:c r="W890" s="14" t="n">
        <x:f>'Crosswalk'!N81</x:f>
        <x:v>0</x:v>
      </x:c>
      <x:c r="X890" s="17" t="str">
        <x:v>LFS - EU Labour Force Survey</x:v>
      </x:c>
      <x:c r="Y890" s="2" t="str"/>
      <x:c r="Z890" s="17" t="str">
        <x:v>Own-country 2024 division composition. Observed industry detail; within-group ratios only. Definitions may differ from ILO modelled margins.</x:v>
      </x:c>
      <x:c r="AA890" s="2" t="str"/>
      <x:c r="AB890" s="2" t="str">
        <x:v>https://rplumber.ilo.org/data/indicator?format=.csv.gz&amp;id=EMP_TEMP_SEX_EC2_NB_A</x:v>
      </x:c>
    </x:row>
    <x:row r="891" ht="48" customHeight="1">
      <x:c r="A891" s="13" t="str">
        <x:v>ITA</x:v>
      </x:c>
      <x:c r="B891" s="13" t="str">
        <x:v>Q</x:v>
      </x:c>
      <x:c r="C891" s="13" t="str">
        <x:v>ITA</x:v>
      </x:c>
      <x:c r="D891" s="13" t="n">
        <x:v>2024</x:v>
      </x:c>
      <x:c r="E891" s="13" t="str">
        <x:v>EC2_ISIC4_Q87</x:v>
      </x:c>
      <x:c r="F891" s="18" t="str">
        <x:v>Economic activity (ISIC-Rev.4), 2 digit level: 87 - Residential care activities</x:v>
      </x:c>
      <x:c r="G891" s="21" t="n">
        <x:v>306.414</x:v>
      </x:c>
      <x:c r="H891" s="22" t="n">
        <x:v>1</x:v>
      </x:c>
      <x:c r="I891" s="21" t="n">
        <x:f>SUM(G890:G892)</x:f>
        <x:v>1973.243</x:v>
      </x:c>
      <x:c r="J891" s="22" t="n">
        <x:f>G891/I891*H891</x:f>
        <x:v>0.1552844733263972</x:v>
      </x:c>
      <x:c r="K891" s="13" t="str">
        <x:v>ISIC4:87</x:v>
      </x:c>
      <x:c r="L891" s="15" t="n">
        <x:f>'Crosswalk'!C82</x:f>
        <x:v>0</x:v>
      </x:c>
      <x:c r="M891" s="15" t="n">
        <x:f>'Crosswalk'!D82</x:f>
        <x:v>0</x:v>
      </x:c>
      <x:c r="N891" s="15" t="n">
        <x:f>'Crosswalk'!E82</x:f>
        <x:v>0</x:v>
      </x:c>
      <x:c r="O891" s="15" t="n">
        <x:f>'Crosswalk'!F82</x:f>
        <x:v>0</x:v>
      </x:c>
      <x:c r="P891" s="15" t="n">
        <x:f>'Crosswalk'!G82</x:f>
        <x:v>0</x:v>
      </x:c>
      <x:c r="Q891" s="15" t="n">
        <x:f>'Crosswalk'!H82</x:f>
        <x:v>1</x:v>
      </x:c>
      <x:c r="R891" s="15" t="n">
        <x:f>'Crosswalk'!I82</x:f>
        <x:v>0</x:v>
      </x:c>
      <x:c r="S891" s="15" t="n">
        <x:f>'Crosswalk'!J82</x:f>
        <x:v>0</x:v>
      </x:c>
      <x:c r="T891" s="15" t="n">
        <x:f>'Crosswalk'!K82</x:f>
        <x:v>0</x:v>
      </x:c>
      <x:c r="U891" s="15" t="n">
        <x:f>'Crosswalk'!L82</x:f>
        <x:v>0</x:v>
      </x:c>
      <x:c r="V891" s="15" t="n">
        <x:f>'Crosswalk'!M82</x:f>
        <x:v>0</x:v>
      </x:c>
      <x:c r="W891" s="15" t="n">
        <x:f>'Crosswalk'!N82</x:f>
        <x:v>0</x:v>
      </x:c>
      <x:c r="X891" s="18" t="str">
        <x:v>LFS - EU Labour Force Survey</x:v>
      </x:c>
      <x:c r="Y891" s="13" t="str"/>
      <x:c r="Z891" s="18" t="str">
        <x:v>Own-country 2024 division composition. Observed industry detail; within-group ratios only. Definitions may differ from ILO modelled margins.</x:v>
      </x:c>
      <x:c r="AA891" s="13" t="str"/>
      <x:c r="AB891" s="13" t="str">
        <x:v>https://rplumber.ilo.org/data/indicator?format=.csv.gz&amp;id=EMP_TEMP_SEX_EC2_NB_A</x:v>
      </x:c>
    </x:row>
    <x:row r="892" ht="48" customHeight="1">
      <x:c r="A892" s="2" t="str">
        <x:v>ITA</x:v>
      </x:c>
      <x:c r="B892" s="2" t="str">
        <x:v>Q</x:v>
      </x:c>
      <x:c r="C892" s="2" t="str">
        <x:v>ITA</x:v>
      </x:c>
      <x:c r="D892" s="2" t="n">
        <x:v>2024</x:v>
      </x:c>
      <x:c r="E892" s="2" t="str">
        <x:v>EC2_ISIC4_Q88</x:v>
      </x:c>
      <x:c r="F892" s="17" t="str">
        <x:v>Economic activity (ISIC-Rev.4), 2 digit level: 88 - Social work activities without accommodation</x:v>
      </x:c>
      <x:c r="G892" s="19" t="n">
        <x:v>254.067</x:v>
      </x:c>
      <x:c r="H892" s="20" t="n">
        <x:v>1</x:v>
      </x:c>
      <x:c r="I892" s="19" t="n">
        <x:f>SUM(G890:G892)</x:f>
        <x:v>1973.243</x:v>
      </x:c>
      <x:c r="J892" s="20" t="n">
        <x:f>G892/I892*H892</x:f>
        <x:v>0.12875606298869424</x:v>
      </x:c>
      <x:c r="K892" s="2" t="str">
        <x:v>ISIC4:88</x:v>
      </x:c>
      <x:c r="L892" s="14" t="n">
        <x:f>'Crosswalk'!C83</x:f>
        <x:v>0</x:v>
      </x:c>
      <x:c r="M892" s="14" t="n">
        <x:f>'Crosswalk'!D83</x:f>
        <x:v>0</x:v>
      </x:c>
      <x:c r="N892" s="14" t="n">
        <x:f>'Crosswalk'!E83</x:f>
        <x:v>0</x:v>
      </x:c>
      <x:c r="O892" s="14" t="n">
        <x:f>'Crosswalk'!F83</x:f>
        <x:v>0</x:v>
      </x:c>
      <x:c r="P892" s="14" t="n">
        <x:f>'Crosswalk'!G83</x:f>
        <x:v>0</x:v>
      </x:c>
      <x:c r="Q892" s="14" t="n">
        <x:f>'Crosswalk'!H83</x:f>
        <x:v>0</x:v>
      </x:c>
      <x:c r="R892" s="14" t="n">
        <x:f>'Crosswalk'!I83</x:f>
        <x:v>0</x:v>
      </x:c>
      <x:c r="S892" s="14" t="n">
        <x:f>'Crosswalk'!J83</x:f>
        <x:v>0</x:v>
      </x:c>
      <x:c r="T892" s="14" t="n">
        <x:f>'Crosswalk'!K83</x:f>
        <x:v>0</x:v>
      </x:c>
      <x:c r="U892" s="14" t="n">
        <x:f>'Crosswalk'!L83</x:f>
        <x:v>0</x:v>
      </x:c>
      <x:c r="V892" s="14" t="n">
        <x:f>'Crosswalk'!M83</x:f>
        <x:v>0</x:v>
      </x:c>
      <x:c r="W892" s="14" t="n">
        <x:f>'Crosswalk'!N83</x:f>
        <x:v>1</x:v>
      </x:c>
      <x:c r="X892" s="17" t="str">
        <x:v>LFS - EU Labour Force Survey</x:v>
      </x:c>
      <x:c r="Y892" s="2" t="str"/>
      <x:c r="Z892" s="17" t="str">
        <x:v>Own-country 2024 division composition. Observed industry detail; within-group ratios only. Definitions may differ from ILO modelled margins.</x:v>
      </x:c>
      <x:c r="AA892" s="2" t="str"/>
      <x:c r="AB892" s="2" t="str">
        <x:v>https://rplumber.ilo.org/data/indicator?format=.csv.gz&amp;id=EMP_TEMP_SEX_EC2_NB_A</x:v>
      </x:c>
    </x:row>
    <x:row r="893" ht="48" customHeight="1">
      <x:c r="A893" s="13" t="str">
        <x:v>ITA</x:v>
      </x:c>
      <x:c r="B893" s="13" t="str">
        <x:v>RSTU</x:v>
      </x:c>
      <x:c r="C893" s="13" t="str">
        <x:v>ITA</x:v>
      </x:c>
      <x:c r="D893" s="13" t="n">
        <x:v>2024</x:v>
      </x:c>
      <x:c r="E893" s="13" t="str">
        <x:v>EC2_ISIC4_R90</x:v>
      </x:c>
      <x:c r="F893" s="18" t="str">
        <x:v>Economic activity (ISIC-Rev.4), 2 digit level: 90 - Creative, arts and entertainment activities</x:v>
      </x:c>
      <x:c r="G893" s="21" t="n">
        <x:v>100.031</x:v>
      </x:c>
      <x:c r="H893" s="22" t="n">
        <x:v>1</x:v>
      </x:c>
      <x:c r="I893" s="21" t="n">
        <x:f>SUM(G893:G902)</x:f>
        <x:v>1705.8609999999999</x:v>
      </x:c>
      <x:c r="J893" s="22" t="n">
        <x:f>G893/I893*H893</x:f>
        <x:v>0.058639596074943984</x:v>
      </x:c>
      <x:c r="K893" s="13" t="str">
        <x:v>ISIC4:90</x:v>
      </x:c>
      <x:c r="L893" s="15" t="n">
        <x:f>'Crosswalk'!C84</x:f>
        <x:v>0</x:v>
      </x:c>
      <x:c r="M893" s="15" t="n">
        <x:f>'Crosswalk'!D84</x:f>
        <x:v>0</x:v>
      </x:c>
      <x:c r="N893" s="15" t="n">
        <x:f>'Crosswalk'!E84</x:f>
        <x:v>0</x:v>
      </x:c>
      <x:c r="O893" s="15" t="n">
        <x:f>'Crosswalk'!F84</x:f>
        <x:v>0</x:v>
      </x:c>
      <x:c r="P893" s="15" t="n">
        <x:f>'Crosswalk'!G84</x:f>
        <x:v>0</x:v>
      </x:c>
      <x:c r="Q893" s="15" t="n">
        <x:f>'Crosswalk'!H84</x:f>
        <x:v>0</x:v>
      </x:c>
      <x:c r="R893" s="15" t="n">
        <x:f>'Crosswalk'!I84</x:f>
        <x:v>0</x:v>
      </x:c>
      <x:c r="S893" s="15" t="n">
        <x:f>'Crosswalk'!J84</x:f>
        <x:v>0</x:v>
      </x:c>
      <x:c r="T893" s="15" t="n">
        <x:f>'Crosswalk'!K84</x:f>
        <x:v>1</x:v>
      </x:c>
      <x:c r="U893" s="15" t="n">
        <x:f>'Crosswalk'!L84</x:f>
        <x:v>0</x:v>
      </x:c>
      <x:c r="V893" s="15" t="n">
        <x:f>'Crosswalk'!M84</x:f>
        <x:v>0</x:v>
      </x:c>
      <x:c r="W893" s="15" t="n">
        <x:f>'Crosswalk'!N84</x:f>
        <x:v>0</x:v>
      </x:c>
      <x:c r="X893" s="18" t="str">
        <x:v>LFS - EU Labour Force Survey</x:v>
      </x:c>
      <x:c r="Y893" s="13" t="str"/>
      <x:c r="Z893" s="18" t="str">
        <x:v>Own-country 2024 division composition. Observed industry detail; within-group ratios only. Definitions may differ from ILO modelled margins.</x:v>
      </x:c>
      <x:c r="AA893" s="13" t="str"/>
      <x:c r="AB893" s="13" t="str">
        <x:v>https://rplumber.ilo.org/data/indicator?format=.csv.gz&amp;id=EMP_TEMP_SEX_EC2_NB_A</x:v>
      </x:c>
    </x:row>
    <x:row r="894" ht="48" customHeight="1">
      <x:c r="A894" s="2" t="str">
        <x:v>ITA</x:v>
      </x:c>
      <x:c r="B894" s="2" t="str">
        <x:v>RSTU</x:v>
      </x:c>
      <x:c r="C894" s="2" t="str">
        <x:v>ITA</x:v>
      </x:c>
      <x:c r="D894" s="2" t="n">
        <x:v>2024</x:v>
      </x:c>
      <x:c r="E894" s="2" t="str">
        <x:v>EC2_ISIC4_R91</x:v>
      </x:c>
      <x:c r="F894" s="17" t="str">
        <x:v>Economic activity (ISIC-Rev.4), 2 digit level: 91 - Libraries, archives, museums and other cultural activities</x:v>
      </x:c>
      <x:c r="G894" s="19" t="n">
        <x:v>48.484</x:v>
      </x:c>
      <x:c r="H894" s="20" t="n">
        <x:v>1</x:v>
      </x:c>
      <x:c r="I894" s="19" t="n">
        <x:f>SUM(G893:G902)</x:f>
        <x:v>1705.8609999999999</x:v>
      </x:c>
      <x:c r="J894" s="20" t="n">
        <x:f>G894/I894*H894</x:f>
        <x:v>0.028422010937585188</x:v>
      </x:c>
      <x:c r="K894" s="2" t="str">
        <x:v>ISIC4:91</x:v>
      </x:c>
      <x:c r="L894" s="14" t="n">
        <x:f>'Crosswalk'!C85</x:f>
        <x:v>0</x:v>
      </x:c>
      <x:c r="M894" s="14" t="n">
        <x:f>'Crosswalk'!D85</x:f>
        <x:v>0</x:v>
      </x:c>
      <x:c r="N894" s="14" t="n">
        <x:f>'Crosswalk'!E85</x:f>
        <x:v>0</x:v>
      </x:c>
      <x:c r="O894" s="14" t="n">
        <x:f>'Crosswalk'!F85</x:f>
        <x:v>0</x:v>
      </x:c>
      <x:c r="P894" s="14" t="n">
        <x:f>'Crosswalk'!G85</x:f>
        <x:v>0</x:v>
      </x:c>
      <x:c r="Q894" s="14" t="n">
        <x:f>'Crosswalk'!H85</x:f>
        <x:v>0</x:v>
      </x:c>
      <x:c r="R894" s="14" t="n">
        <x:f>'Crosswalk'!I85</x:f>
        <x:v>0</x:v>
      </x:c>
      <x:c r="S894" s="14" t="n">
        <x:f>'Crosswalk'!J85</x:f>
        <x:v>0</x:v>
      </x:c>
      <x:c r="T894" s="14" t="n">
        <x:f>'Crosswalk'!K85</x:f>
        <x:v>0</x:v>
      </x:c>
      <x:c r="U894" s="14" t="n">
        <x:f>'Crosswalk'!L85</x:f>
        <x:v>0</x:v>
      </x:c>
      <x:c r="V894" s="14" t="n">
        <x:f>'Crosswalk'!M85</x:f>
        <x:v>0</x:v>
      </x:c>
      <x:c r="W894" s="14" t="n">
        <x:f>'Crosswalk'!N85</x:f>
        <x:v>1</x:v>
      </x:c>
      <x:c r="X894" s="17" t="str">
        <x:v>LFS - EU Labour Force Survey</x:v>
      </x:c>
      <x:c r="Y894" s="2" t="str"/>
      <x:c r="Z894" s="17" t="str">
        <x:v>Own-country 2024 division composition. Observed industry detail; within-group ratios only. Definitions may differ from ILO modelled margins.</x:v>
      </x:c>
      <x:c r="AA894" s="2" t="str"/>
      <x:c r="AB894" s="2" t="str">
        <x:v>https://rplumber.ilo.org/data/indicator?format=.csv.gz&amp;id=EMP_TEMP_SEX_EC2_NB_A</x:v>
      </x:c>
    </x:row>
    <x:row r="895" ht="48" customHeight="1">
      <x:c r="A895" s="13" t="str">
        <x:v>ITA</x:v>
      </x:c>
      <x:c r="B895" s="13" t="str">
        <x:v>RSTU</x:v>
      </x:c>
      <x:c r="C895" s="13" t="str">
        <x:v>ITA</x:v>
      </x:c>
      <x:c r="D895" s="13" t="n">
        <x:v>2024</x:v>
      </x:c>
      <x:c r="E895" s="13" t="str">
        <x:v>EC2_ISIC4_R92</x:v>
      </x:c>
      <x:c r="F895" s="18" t="str">
        <x:v>Economic activity (ISIC-Rev.4), 2 digit level: 92 - Gambling and betting activities</x:v>
      </x:c>
      <x:c r="G895" s="21" t="n">
        <x:v>31.559</x:v>
      </x:c>
      <x:c r="H895" s="22" t="n">
        <x:v>1</x:v>
      </x:c>
      <x:c r="I895" s="21" t="n">
        <x:f>SUM(G893:G902)</x:f>
        <x:v>1705.8609999999999</x:v>
      </x:c>
      <x:c r="J895" s="22" t="n">
        <x:f>G895/I895*H895</x:f>
        <x:v>0.018500335021434926</x:v>
      </x:c>
      <x:c r="K895" s="13" t="str">
        <x:v>ISIC4:92</x:v>
      </x:c>
      <x:c r="L895" s="15" t="n">
        <x:f>'Crosswalk'!C86</x:f>
        <x:v>0</x:v>
      </x:c>
      <x:c r="M895" s="15" t="n">
        <x:f>'Crosswalk'!D86</x:f>
        <x:v>0</x:v>
      </x:c>
      <x:c r="N895" s="15" t="n">
        <x:f>'Crosswalk'!E86</x:f>
        <x:v>0</x:v>
      </x:c>
      <x:c r="O895" s="15" t="n">
        <x:f>'Crosswalk'!F86</x:f>
        <x:v>1</x:v>
      </x:c>
      <x:c r="P895" s="15" t="n">
        <x:f>'Crosswalk'!G86</x:f>
        <x:v>0</x:v>
      </x:c>
      <x:c r="Q895" s="15" t="n">
        <x:f>'Crosswalk'!H86</x:f>
        <x:v>0</x:v>
      </x:c>
      <x:c r="R895" s="15" t="n">
        <x:f>'Crosswalk'!I86</x:f>
        <x:v>0</x:v>
      </x:c>
      <x:c r="S895" s="15" t="n">
        <x:f>'Crosswalk'!J86</x:f>
        <x:v>0</x:v>
      </x:c>
      <x:c r="T895" s="15" t="n">
        <x:f>'Crosswalk'!K86</x:f>
        <x:v>0</x:v>
      </x:c>
      <x:c r="U895" s="15" t="n">
        <x:f>'Crosswalk'!L86</x:f>
        <x:v>0</x:v>
      </x:c>
      <x:c r="V895" s="15" t="n">
        <x:f>'Crosswalk'!M86</x:f>
        <x:v>0</x:v>
      </x:c>
      <x:c r="W895" s="15" t="n">
        <x:f>'Crosswalk'!N86</x:f>
        <x:v>0</x:v>
      </x:c>
      <x:c r="X895" s="18" t="str">
        <x:v>LFS - EU Labour Force Survey</x:v>
      </x:c>
      <x:c r="Y895" s="13" t="str"/>
      <x:c r="Z895" s="18" t="str">
        <x:v>Own-country 2024 division composition. Observed industry detail; within-group ratios only. Definitions may differ from ILO modelled margins.</x:v>
      </x:c>
      <x:c r="AA895" s="13" t="str"/>
      <x:c r="AB895" s="13" t="str">
        <x:v>https://rplumber.ilo.org/data/indicator?format=.csv.gz&amp;id=EMP_TEMP_SEX_EC2_NB_A</x:v>
      </x:c>
    </x:row>
    <x:row r="896" ht="48" customHeight="1">
      <x:c r="A896" s="2" t="str">
        <x:v>ITA</x:v>
      </x:c>
      <x:c r="B896" s="2" t="str">
        <x:v>RSTU</x:v>
      </x:c>
      <x:c r="C896" s="2" t="str">
        <x:v>ITA</x:v>
      </x:c>
      <x:c r="D896" s="2" t="n">
        <x:v>2024</x:v>
      </x:c>
      <x:c r="E896" s="2" t="str">
        <x:v>EC2_ISIC4_R93</x:v>
      </x:c>
      <x:c r="F896" s="17" t="str">
        <x:v>Economic activity (ISIC-Rev.4), 2 digit level: 93 - Sports activities and amusement and recreation activities</x:v>
      </x:c>
      <x:c r="G896" s="19" t="n">
        <x:v>177.172</x:v>
      </x:c>
      <x:c r="H896" s="20" t="n">
        <x:v>1</x:v>
      </x:c>
      <x:c r="I896" s="19" t="n">
        <x:f>SUM(G893:G902)</x:f>
        <x:v>1705.8609999999999</x:v>
      </x:c>
      <x:c r="J896" s="20" t="n">
        <x:f>G896/I896*H896</x:f>
        <x:v>0.10386074832591871</x:v>
      </x:c>
      <x:c r="K896" s="2" t="str">
        <x:v>ISIC4:93</x:v>
      </x:c>
      <x:c r="L896" s="14" t="n">
        <x:f>'Crosswalk'!C87</x:f>
        <x:v>0</x:v>
      </x:c>
      <x:c r="M896" s="14" t="n">
        <x:f>'Crosswalk'!D87</x:f>
        <x:v>0</x:v>
      </x:c>
      <x:c r="N896" s="14" t="n">
        <x:f>'Crosswalk'!E87</x:f>
        <x:v>0</x:v>
      </x:c>
      <x:c r="O896" s="14" t="n">
        <x:f>'Crosswalk'!F87</x:f>
        <x:v>1</x:v>
      </x:c>
      <x:c r="P896" s="14" t="n">
        <x:f>'Crosswalk'!G87</x:f>
        <x:v>0</x:v>
      </x:c>
      <x:c r="Q896" s="14" t="n">
        <x:f>'Crosswalk'!H87</x:f>
        <x:v>0</x:v>
      </x:c>
      <x:c r="R896" s="14" t="n">
        <x:f>'Crosswalk'!I87</x:f>
        <x:v>0</x:v>
      </x:c>
      <x:c r="S896" s="14" t="n">
        <x:f>'Crosswalk'!J87</x:f>
        <x:v>0</x:v>
      </x:c>
      <x:c r="T896" s="14" t="n">
        <x:f>'Crosswalk'!K87</x:f>
        <x:v>0</x:v>
      </x:c>
      <x:c r="U896" s="14" t="n">
        <x:f>'Crosswalk'!L87</x:f>
        <x:v>0</x:v>
      </x:c>
      <x:c r="V896" s="14" t="n">
        <x:f>'Crosswalk'!M87</x:f>
        <x:v>0</x:v>
      </x:c>
      <x:c r="W896" s="14" t="n">
        <x:f>'Crosswalk'!N87</x:f>
        <x:v>0</x:v>
      </x:c>
      <x:c r="X896" s="17" t="str">
        <x:v>LFS - EU Labour Force Survey</x:v>
      </x:c>
      <x:c r="Y896" s="2" t="str"/>
      <x:c r="Z896" s="17" t="str">
        <x:v>Own-country 2024 division composition. Observed industry detail; within-group ratios only. Definitions may differ from ILO modelled margins.</x:v>
      </x:c>
      <x:c r="AA896" s="2" t="str"/>
      <x:c r="AB896" s="2" t="str">
        <x:v>https://rplumber.ilo.org/data/indicator?format=.csv.gz&amp;id=EMP_TEMP_SEX_EC2_NB_A</x:v>
      </x:c>
    </x:row>
    <x:row r="897" ht="48" customHeight="1">
      <x:c r="A897" s="13" t="str">
        <x:v>ITA</x:v>
      </x:c>
      <x:c r="B897" s="13" t="str">
        <x:v>RSTU</x:v>
      </x:c>
      <x:c r="C897" s="13" t="str">
        <x:v>ITA</x:v>
      </x:c>
      <x:c r="D897" s="13" t="n">
        <x:v>2024</x:v>
      </x:c>
      <x:c r="E897" s="13" t="str">
        <x:v>EC2_ISIC4_S94</x:v>
      </x:c>
      <x:c r="F897" s="18" t="str">
        <x:v>Economic activity (ISIC-Rev.4), 2 digit level: 94 - Activities of membership organizations</x:v>
      </x:c>
      <x:c r="G897" s="21" t="n">
        <x:v>180.369</x:v>
      </x:c>
      <x:c r="H897" s="22" t="n">
        <x:v>1</x:v>
      </x:c>
      <x:c r="I897" s="21" t="n">
        <x:f>SUM(G893:G902)</x:f>
        <x:v>1705.8609999999999</x:v>
      </x:c>
      <x:c r="J897" s="22" t="n">
        <x:f>G897/I897*H897</x:f>
        <x:v>0.10573487523309344</x:v>
      </x:c>
      <x:c r="K897" s="13" t="str">
        <x:v>ISIC4:94</x:v>
      </x:c>
      <x:c r="L897" s="15" t="n">
        <x:f>'Crosswalk'!C88</x:f>
        <x:v>0</x:v>
      </x:c>
      <x:c r="M897" s="15" t="n">
        <x:f>'Crosswalk'!D88</x:f>
        <x:v>0</x:v>
      </x:c>
      <x:c r="N897" s="15" t="n">
        <x:f>'Crosswalk'!E88</x:f>
        <x:v>0</x:v>
      </x:c>
      <x:c r="O897" s="15" t="n">
        <x:f>'Crosswalk'!F88</x:f>
        <x:v>0</x:v>
      </x:c>
      <x:c r="P897" s="15" t="n">
        <x:f>'Crosswalk'!G88</x:f>
        <x:v>0</x:v>
      </x:c>
      <x:c r="Q897" s="15" t="n">
        <x:f>'Crosswalk'!H88</x:f>
        <x:v>0</x:v>
      </x:c>
      <x:c r="R897" s="15" t="n">
        <x:f>'Crosswalk'!I88</x:f>
        <x:v>0</x:v>
      </x:c>
      <x:c r="S897" s="15" t="n">
        <x:f>'Crosswalk'!J88</x:f>
        <x:v>0</x:v>
      </x:c>
      <x:c r="T897" s="15" t="n">
        <x:f>'Crosswalk'!K88</x:f>
        <x:v>0</x:v>
      </x:c>
      <x:c r="U897" s="15" t="n">
        <x:f>'Crosswalk'!L88</x:f>
        <x:v>0</x:v>
      </x:c>
      <x:c r="V897" s="15" t="n">
        <x:f>'Crosswalk'!M88</x:f>
        <x:v>0</x:v>
      </x:c>
      <x:c r="W897" s="15" t="n">
        <x:f>'Crosswalk'!N88</x:f>
        <x:v>1</x:v>
      </x:c>
      <x:c r="X897" s="18" t="str">
        <x:v>LFS - EU Labour Force Survey</x:v>
      </x:c>
      <x:c r="Y897" s="13" t="str"/>
      <x:c r="Z897" s="18" t="str">
        <x:v>Own-country 2024 division composition. Observed industry detail; within-group ratios only. Definitions may differ from ILO modelled margins.</x:v>
      </x:c>
      <x:c r="AA897" s="13" t="str"/>
      <x:c r="AB897" s="13" t="str">
        <x:v>https://rplumber.ilo.org/data/indicator?format=.csv.gz&amp;id=EMP_TEMP_SEX_EC2_NB_A</x:v>
      </x:c>
    </x:row>
    <x:row r="898" ht="48" customHeight="1">
      <x:c r="A898" s="2" t="str">
        <x:v>ITA</x:v>
      </x:c>
      <x:c r="B898" s="2" t="str">
        <x:v>RSTU</x:v>
      </x:c>
      <x:c r="C898" s="2" t="str">
        <x:v>ITA</x:v>
      </x:c>
      <x:c r="D898" s="2" t="n">
        <x:v>2024</x:v>
      </x:c>
      <x:c r="E898" s="2" t="str">
        <x:v>EC2_ISIC4_S95</x:v>
      </x:c>
      <x:c r="F898" s="17" t="str">
        <x:v>Economic activity (ISIC-Rev.4), 2 digit level: 95 - Repair of computers and personal and household goods</x:v>
      </x:c>
      <x:c r="G898" s="19" t="n">
        <x:v>42.377</x:v>
      </x:c>
      <x:c r="H898" s="20" t="n">
        <x:v>1</x:v>
      </x:c>
      <x:c r="I898" s="19" t="n">
        <x:f>SUM(G893:G902)</x:f>
        <x:v>1705.8609999999999</x:v>
      </x:c>
      <x:c r="J898" s="20" t="n">
        <x:f>G898/I898*H898</x:f>
        <x:v>0.02484200060849038</x:v>
      </x:c>
      <x:c r="K898" s="2" t="str">
        <x:v>ISIC4:95</x:v>
      </x:c>
      <x:c r="L898" s="14" t="n">
        <x:f>'Crosswalk'!C89</x:f>
        <x:v>0</x:v>
      </x:c>
      <x:c r="M898" s="14" t="n">
        <x:f>'Crosswalk'!D89</x:f>
        <x:v>0</x:v>
      </x:c>
      <x:c r="N898" s="14" t="n">
        <x:f>'Crosswalk'!E89</x:f>
        <x:v>0</x:v>
      </x:c>
      <x:c r="O898" s="14" t="n">
        <x:f>'Crosswalk'!F89</x:f>
        <x:v>0.7</x:v>
      </x:c>
      <x:c r="P898" s="14" t="n">
        <x:f>'Crosswalk'!G89</x:f>
        <x:v>0</x:v>
      </x:c>
      <x:c r="Q898" s="14" t="n">
        <x:f>'Crosswalk'!H89</x:f>
        <x:v>0</x:v>
      </x:c>
      <x:c r="R898" s="14" t="n">
        <x:f>'Crosswalk'!I89</x:f>
        <x:v>0</x:v>
      </x:c>
      <x:c r="S898" s="14" t="n">
        <x:f>'Crosswalk'!J89</x:f>
        <x:v>0.3</x:v>
      </x:c>
      <x:c r="T898" s="14" t="n">
        <x:f>'Crosswalk'!K89</x:f>
        <x:v>0</x:v>
      </x:c>
      <x:c r="U898" s="14" t="n">
        <x:f>'Crosswalk'!L89</x:f>
        <x:v>0</x:v>
      </x:c>
      <x:c r="V898" s="14" t="n">
        <x:f>'Crosswalk'!M89</x:f>
        <x:v>0</x:v>
      </x:c>
      <x:c r="W898" s="14" t="n">
        <x:f>'Crosswalk'!N89</x:f>
        <x:v>0</x:v>
      </x:c>
      <x:c r="X898" s="17" t="str">
        <x:v>LFS - EU Labour Force Survey</x:v>
      </x:c>
      <x:c r="Y898" s="2" t="str"/>
      <x:c r="Z898" s="17" t="str">
        <x:v>Own-country 2024 division composition. Observed industry detail; within-group ratios only. Definitions may differ from ILO modelled margins.</x:v>
      </x:c>
      <x:c r="AA898" s="2" t="str"/>
      <x:c r="AB898" s="2" t="str">
        <x:v>https://rplumber.ilo.org/data/indicator?format=.csv.gz&amp;id=EMP_TEMP_SEX_EC2_NB_A</x:v>
      </x:c>
    </x:row>
    <x:row r="899" ht="48" customHeight="1">
      <x:c r="A899" s="13" t="str">
        <x:v>ITA</x:v>
      </x:c>
      <x:c r="B899" s="13" t="str">
        <x:v>RSTU</x:v>
      </x:c>
      <x:c r="C899" s="13" t="str">
        <x:v>ITA</x:v>
      </x:c>
      <x:c r="D899" s="13" t="n">
        <x:v>2024</x:v>
      </x:c>
      <x:c r="E899" s="13" t="str">
        <x:v>EC2_ISIC4_S96</x:v>
      </x:c>
      <x:c r="F899" s="18" t="str">
        <x:v>Economic activity (ISIC-Rev.4), 2 digit level: 96 - Other personal service activities</x:v>
      </x:c>
      <x:c r="G899" s="21" t="n">
        <x:v>523.469</x:v>
      </x:c>
      <x:c r="H899" s="22" t="n">
        <x:v>1</x:v>
      </x:c>
      <x:c r="I899" s="21" t="n">
        <x:f>SUM(G893:G902)</x:f>
        <x:v>1705.8609999999999</x:v>
      </x:c>
      <x:c r="J899" s="22" t="n">
        <x:f>G899/I899*H899</x:f>
        <x:v>0.30686497903404797</x:v>
      </x:c>
      <x:c r="K899" s="13" t="str">
        <x:v>ISIC4:96</x:v>
      </x:c>
      <x:c r="L899" s="15" t="n">
        <x:f>'Crosswalk'!C90</x:f>
        <x:v>0</x:v>
      </x:c>
      <x:c r="M899" s="15" t="n">
        <x:f>'Crosswalk'!D90</x:f>
        <x:v>0</x:v>
      </x:c>
      <x:c r="N899" s="15" t="n">
        <x:f>'Crosswalk'!E90</x:f>
        <x:v>0</x:v>
      </x:c>
      <x:c r="O899" s="15" t="n">
        <x:f>'Crosswalk'!F90</x:f>
        <x:v>1</x:v>
      </x:c>
      <x:c r="P899" s="15" t="n">
        <x:f>'Crosswalk'!G90</x:f>
        <x:v>0</x:v>
      </x:c>
      <x:c r="Q899" s="15" t="n">
        <x:f>'Crosswalk'!H90</x:f>
        <x:v>0</x:v>
      </x:c>
      <x:c r="R899" s="15" t="n">
        <x:f>'Crosswalk'!I90</x:f>
        <x:v>0</x:v>
      </x:c>
      <x:c r="S899" s="15" t="n">
        <x:f>'Crosswalk'!J90</x:f>
        <x:v>0</x:v>
      </x:c>
      <x:c r="T899" s="15" t="n">
        <x:f>'Crosswalk'!K90</x:f>
        <x:v>0</x:v>
      </x:c>
      <x:c r="U899" s="15" t="n">
        <x:f>'Crosswalk'!L90</x:f>
        <x:v>0</x:v>
      </x:c>
      <x:c r="V899" s="15" t="n">
        <x:f>'Crosswalk'!M90</x:f>
        <x:v>0</x:v>
      </x:c>
      <x:c r="W899" s="15" t="n">
        <x:f>'Crosswalk'!N90</x:f>
        <x:v>0</x:v>
      </x:c>
      <x:c r="X899" s="18" t="str">
        <x:v>LFS - EU Labour Force Survey</x:v>
      </x:c>
      <x:c r="Y899" s="13" t="str"/>
      <x:c r="Z899" s="18" t="str">
        <x:v>Own-country 2024 division composition. Observed industry detail; within-group ratios only. Definitions may differ from ILO modelled margins.</x:v>
      </x:c>
      <x:c r="AA899" s="13" t="str"/>
      <x:c r="AB899" s="13" t="str">
        <x:v>https://rplumber.ilo.org/data/indicator?format=.csv.gz&amp;id=EMP_TEMP_SEX_EC2_NB_A</x:v>
      </x:c>
    </x:row>
    <x:row r="900" ht="48" customHeight="1">
      <x:c r="A900" s="2" t="str">
        <x:v>ITA</x:v>
      </x:c>
      <x:c r="B900" s="2" t="str">
        <x:v>RSTU</x:v>
      </x:c>
      <x:c r="C900" s="2" t="str">
        <x:v>ITA</x:v>
      </x:c>
      <x:c r="D900" s="2" t="n">
        <x:v>2024</x:v>
      </x:c>
      <x:c r="E900" s="2" t="str">
        <x:v>EC2_ISIC4_T97</x:v>
      </x:c>
      <x:c r="F900" s="17" t="str">
        <x:v>Economic activity (ISIC-Rev.4), 2 digit level: 97 - Activities of households as employers of domestic personnel</x:v>
      </x:c>
      <x:c r="G900" s="19" t="n">
        <x:v>570.304</x:v>
      </x:c>
      <x:c r="H900" s="20" t="n">
        <x:v>1</x:v>
      </x:c>
      <x:c r="I900" s="19" t="n">
        <x:f>SUM(G893:G902)</x:f>
        <x:v>1705.8609999999999</x:v>
      </x:c>
      <x:c r="J900" s="20" t="n">
        <x:f>G900/I900*H900</x:f>
        <x:v>0.33432032269921175</x:v>
      </x:c>
      <x:c r="K900" s="2" t="str">
        <x:v>ISIC4:97</x:v>
      </x:c>
      <x:c r="L900" s="14" t="n">
        <x:f>'Crosswalk'!C91</x:f>
        <x:v>0</x:v>
      </x:c>
      <x:c r="M900" s="14" t="n">
        <x:f>'Crosswalk'!D91</x:f>
        <x:v>0</x:v>
      </x:c>
      <x:c r="N900" s="14" t="n">
        <x:f>'Crosswalk'!E91</x:f>
        <x:v>0</x:v>
      </x:c>
      <x:c r="O900" s="14" t="n">
        <x:f>'Crosswalk'!F91</x:f>
        <x:v>0</x:v>
      </x:c>
      <x:c r="P900" s="14" t="n">
        <x:f>'Crosswalk'!G91</x:f>
        <x:v>0</x:v>
      </x:c>
      <x:c r="Q900" s="14" t="n">
        <x:f>'Crosswalk'!H91</x:f>
        <x:v>0</x:v>
      </x:c>
      <x:c r="R900" s="14" t="n">
        <x:f>'Crosswalk'!I91</x:f>
        <x:v>0</x:v>
      </x:c>
      <x:c r="S900" s="14" t="n">
        <x:f>'Crosswalk'!J91</x:f>
        <x:v>0</x:v>
      </x:c>
      <x:c r="T900" s="14" t="n">
        <x:f>'Crosswalk'!K91</x:f>
        <x:v>0</x:v>
      </x:c>
      <x:c r="U900" s="14" t="n">
        <x:f>'Crosswalk'!L91</x:f>
        <x:v>0</x:v>
      </x:c>
      <x:c r="V900" s="14" t="n">
        <x:f>'Crosswalk'!M91</x:f>
        <x:v>0</x:v>
      </x:c>
      <x:c r="W900" s="14" t="n">
        <x:f>'Crosswalk'!N91</x:f>
        <x:v>1</x:v>
      </x:c>
      <x:c r="X900" s="17" t="str">
        <x:v>LFS - EU Labour Force Survey</x:v>
      </x:c>
      <x:c r="Y900" s="2" t="str"/>
      <x:c r="Z900" s="17" t="str">
        <x:v>Own-country 2024 division composition. Observed industry detail; within-group ratios only. Definitions may differ from ILO modelled margins.</x:v>
      </x:c>
      <x:c r="AA900" s="2" t="str"/>
      <x:c r="AB900" s="2" t="str">
        <x:v>https://rplumber.ilo.org/data/indicator?format=.csv.gz&amp;id=EMP_TEMP_SEX_EC2_NB_A</x:v>
      </x:c>
    </x:row>
    <x:row r="901" ht="48" customHeight="1">
      <x:c r="A901" s="13" t="str">
        <x:v>ITA</x:v>
      </x:c>
      <x:c r="B901" s="13" t="str">
        <x:v>RSTU</x:v>
      </x:c>
      <x:c r="C901" s="13" t="str">
        <x:v>ITA</x:v>
      </x:c>
      <x:c r="D901" s="13" t="n">
        <x:v>2024</x:v>
      </x:c>
      <x:c r="E901" s="13" t="str">
        <x:v>EC2_ISIC4_T98</x:v>
      </x:c>
      <x:c r="F901" s="18" t="str">
        <x:v>Economic activity (ISIC-Rev.4), 2 digit level: 98 - Undifferentiated goods- and services-producing activities of private households for own use</x:v>
      </x:c>
      <x:c r="G901" s="21" t="n">
        <x:v>14.938</x:v>
      </x:c>
      <x:c r="H901" s="22" t="n">
        <x:v>1</x:v>
      </x:c>
      <x:c r="I901" s="21" t="n">
        <x:f>SUM(G893:G902)</x:f>
        <x:v>1705.8609999999999</x:v>
      </x:c>
      <x:c r="J901" s="22" t="n">
        <x:f>G901/I901*H901</x:f>
        <x:v>0.008756868232523049</x:v>
      </x:c>
      <x:c r="K901" s="13" t="str">
        <x:v>ISIC4:98</x:v>
      </x:c>
      <x:c r="L901" s="15" t="n">
        <x:f>'Crosswalk'!C92</x:f>
        <x:v>0</x:v>
      </x:c>
      <x:c r="M901" s="15" t="n">
        <x:f>'Crosswalk'!D92</x:f>
        <x:v>0</x:v>
      </x:c>
      <x:c r="N901" s="15" t="n">
        <x:f>'Crosswalk'!E92</x:f>
        <x:v>0</x:v>
      </x:c>
      <x:c r="O901" s="15" t="n">
        <x:f>'Crosswalk'!F92</x:f>
        <x:v>0</x:v>
      </x:c>
      <x:c r="P901" s="15" t="n">
        <x:f>'Crosswalk'!G92</x:f>
        <x:v>0</x:v>
      </x:c>
      <x:c r="Q901" s="15" t="n">
        <x:f>'Crosswalk'!H92</x:f>
        <x:v>0</x:v>
      </x:c>
      <x:c r="R901" s="15" t="n">
        <x:f>'Crosswalk'!I92</x:f>
        <x:v>0</x:v>
      </x:c>
      <x:c r="S901" s="15" t="n">
        <x:f>'Crosswalk'!J92</x:f>
        <x:v>0</x:v>
      </x:c>
      <x:c r="T901" s="15" t="n">
        <x:f>'Crosswalk'!K92</x:f>
        <x:v>0</x:v>
      </x:c>
      <x:c r="U901" s="15" t="n">
        <x:f>'Crosswalk'!L92</x:f>
        <x:v>0</x:v>
      </x:c>
      <x:c r="V901" s="15" t="n">
        <x:f>'Crosswalk'!M92</x:f>
        <x:v>0</x:v>
      </x:c>
      <x:c r="W901" s="15" t="n">
        <x:f>'Crosswalk'!N92</x:f>
        <x:v>1</x:v>
      </x:c>
      <x:c r="X901" s="18" t="str">
        <x:v>LFS - EU Labour Force Survey</x:v>
      </x:c>
      <x:c r="Y901" s="13" t="str"/>
      <x:c r="Z901" s="18" t="str">
        <x:v>Own-country 2024 division composition. Observed industry detail; within-group ratios only. Definitions may differ from ILO modelled margins.</x:v>
      </x:c>
      <x:c r="AA901" s="13" t="str"/>
      <x:c r="AB901" s="13" t="str">
        <x:v>https://rplumber.ilo.org/data/indicator?format=.csv.gz&amp;id=EMP_TEMP_SEX_EC2_NB_A</x:v>
      </x:c>
    </x:row>
    <x:row r="902" ht="48" customHeight="1">
      <x:c r="A902" s="2" t="str">
        <x:v>ITA</x:v>
      </x:c>
      <x:c r="B902" s="2" t="str">
        <x:v>RSTU</x:v>
      </x:c>
      <x:c r="C902" s="2" t="str">
        <x:v>ITA</x:v>
      </x:c>
      <x:c r="D902" s="2" t="n">
        <x:v>2024</x:v>
      </x:c>
      <x:c r="E902" s="2" t="str">
        <x:v>EC2_ISIC4_U99</x:v>
      </x:c>
      <x:c r="F902" s="17" t="str">
        <x:v>Economic activity (ISIC-Rev.4), 2 digit level: 99 - Activities of extraterritorial organizations and bodies</x:v>
      </x:c>
      <x:c r="G902" s="19" t="n">
        <x:v>17.158</x:v>
      </x:c>
      <x:c r="H902" s="20" t="n">
        <x:v>1</x:v>
      </x:c>
      <x:c r="I902" s="19" t="n">
        <x:f>SUM(G893:G902)</x:f>
        <x:v>1705.8609999999999</x:v>
      </x:c>
      <x:c r="J902" s="20" t="n">
        <x:f>G902/I902*H902</x:f>
        <x:v>0.010058263832750736</x:v>
      </x:c>
      <x:c r="K902" s="2" t="str">
        <x:v>ISIC4:99</x:v>
      </x:c>
      <x:c r="L902" s="14" t="n">
        <x:f>'Crosswalk'!C93</x:f>
        <x:v>0</x:v>
      </x:c>
      <x:c r="M902" s="14" t="n">
        <x:f>'Crosswalk'!D93</x:f>
        <x:v>0</x:v>
      </x:c>
      <x:c r="N902" s="14" t="n">
        <x:f>'Crosswalk'!E93</x:f>
        <x:v>0</x:v>
      </x:c>
      <x:c r="O902" s="14" t="n">
        <x:f>'Crosswalk'!F93</x:f>
        <x:v>0</x:v>
      </x:c>
      <x:c r="P902" s="14" t="n">
        <x:f>'Crosswalk'!G93</x:f>
        <x:v>0</x:v>
      </x:c>
      <x:c r="Q902" s="14" t="n">
        <x:f>'Crosswalk'!H93</x:f>
        <x:v>0</x:v>
      </x:c>
      <x:c r="R902" s="14" t="n">
        <x:f>'Crosswalk'!I93</x:f>
        <x:v>0</x:v>
      </x:c>
      <x:c r="S902" s="14" t="n">
        <x:f>'Crosswalk'!J93</x:f>
        <x:v>0</x:v>
      </x:c>
      <x:c r="T902" s="14" t="n">
        <x:f>'Crosswalk'!K93</x:f>
        <x:v>0</x:v>
      </x:c>
      <x:c r="U902" s="14" t="n">
        <x:f>'Crosswalk'!L93</x:f>
        <x:v>0</x:v>
      </x:c>
      <x:c r="V902" s="14" t="n">
        <x:f>'Crosswalk'!M93</x:f>
        <x:v>0</x:v>
      </x:c>
      <x:c r="W902" s="14" t="n">
        <x:f>'Crosswalk'!N93</x:f>
        <x:v>1</x:v>
      </x:c>
      <x:c r="X902" s="17" t="str">
        <x:v>LFS - EU Labour Force Survey</x:v>
      </x:c>
      <x:c r="Y902" s="2" t="str"/>
      <x:c r="Z902" s="17" t="str">
        <x:v>Own-country 2024 division composition. Observed industry detail; within-group ratios only. Definitions may differ from ILO modelled margins.</x:v>
      </x:c>
      <x:c r="AA902" s="2" t="str"/>
      <x:c r="AB902" s="2" t="str">
        <x:v>https://rplumber.ilo.org/data/indicator?format=.csv.gz&amp;id=EMP_TEMP_SEX_EC2_NB_A</x:v>
      </x:c>
    </x:row>
    <x:row r="903" ht="48" customHeight="1">
      <x:c r="A903" s="13" t="str">
        <x:v>JPN</x:v>
      </x:c>
      <x:c r="B903" s="13" t="str">
        <x:v>A</x:v>
      </x:c>
      <x:c r="C903" s="13" t="str">
        <x:v>KOR</x:v>
      </x:c>
      <x:c r="D903" s="13" t="n">
        <x:v>2019</x:v>
      </x:c>
      <x:c r="E903" s="13" t="str">
        <x:v>EC2_ISIC4_A01</x:v>
      </x:c>
      <x:c r="F903" s="18" t="str">
        <x:v>Economic activity (ISIC-Rev.4), 2 digit level: 01 - Crop and animal production, hunting and related service activities</x:v>
      </x:c>
      <x:c r="G903" s="21" t="n">
        <x:v>1349.476</x:v>
      </x:c>
      <x:c r="H903" s="22" t="n">
        <x:v>1</x:v>
      </x:c>
      <x:c r="I903" s="21" t="n">
        <x:f>SUM(G903:G905)</x:f>
        <x:v>1420.776</x:v>
      </x:c>
      <x:c r="J903" s="22" t="n">
        <x:f>G903/I903*H903</x:f>
        <x:v>0.9498161568044505</x:v>
      </x:c>
      <x:c r="K903" s="13" t="str">
        <x:v>ISIC4:01</x:v>
      </x:c>
      <x:c r="L903" s="15" t="n">
        <x:f>'Crosswalk'!C6</x:f>
        <x:v>0</x:v>
      </x:c>
      <x:c r="M903" s="15" t="n">
        <x:f>'Crosswalk'!D6</x:f>
        <x:v>0</x:v>
      </x:c>
      <x:c r="N903" s="15" t="n">
        <x:f>'Crosswalk'!E6</x:f>
        <x:v>0</x:v>
      </x:c>
      <x:c r="O903" s="15" t="n">
        <x:f>'Crosswalk'!F6</x:f>
        <x:v>0</x:v>
      </x:c>
      <x:c r="P903" s="15" t="n">
        <x:f>'Crosswalk'!G6</x:f>
        <x:v>1</x:v>
      </x:c>
      <x:c r="Q903" s="15" t="n">
        <x:f>'Crosswalk'!H6</x:f>
        <x:v>0</x:v>
      </x:c>
      <x:c r="R903" s="15" t="n">
        <x:f>'Crosswalk'!I6</x:f>
        <x:v>0</x:v>
      </x:c>
      <x:c r="S903" s="15" t="n">
        <x:f>'Crosswalk'!J6</x:f>
        <x:v>0</x:v>
      </x:c>
      <x:c r="T903" s="15" t="n">
        <x:f>'Crosswalk'!K6</x:f>
        <x:v>0</x:v>
      </x:c>
      <x:c r="U903" s="15" t="n">
        <x:f>'Crosswalk'!L6</x:f>
        <x:v>0</x:v>
      </x:c>
      <x:c r="V903" s="15" t="n">
        <x:f>'Crosswalk'!M6</x:f>
        <x:v>0</x:v>
      </x:c>
      <x:c r="W903" s="15" t="n">
        <x:f>'Crosswalk'!N6</x:f>
        <x:v>0</x:v>
      </x:c>
      <x:c r="X903" s="18" t="str">
        <x:v>HIES - Labour and Income Panel Survey</x:v>
      </x:c>
      <x:c r="Y903" s="13" t="str"/>
      <x:c r="Z903" s="18" t="str">
        <x:v>National section mix; own-country division detail. Observed industry detail; within-group ratios only. Definitions may differ from ILO modelled margins.</x:v>
      </x:c>
      <x:c r="AA903" s="13" t="str"/>
      <x:c r="AB903" s="13" t="str">
        <x:v>https://rplumber.ilo.org/data/indicator?format=.csv.gz&amp;id=EMP_TEMP_SEX_EC2_NB_A</x:v>
      </x:c>
    </x:row>
    <x:row r="904" ht="48" customHeight="1">
      <x:c r="A904" s="2" t="str">
        <x:v>JPN</x:v>
      </x:c>
      <x:c r="B904" s="2" t="str">
        <x:v>A</x:v>
      </x:c>
      <x:c r="C904" s="2" t="str">
        <x:v>KOR</x:v>
      </x:c>
      <x:c r="D904" s="2" t="n">
        <x:v>2019</x:v>
      </x:c>
      <x:c r="E904" s="2" t="str">
        <x:v>EC2_ISIC4_A02</x:v>
      </x:c>
      <x:c r="F904" s="17" t="str">
        <x:v>Economic activity (ISIC-Rev.4), 2 digit level: 02 - Forestry and logging</x:v>
      </x:c>
      <x:c r="G904" s="19" t="n">
        <x:v>11.081</x:v>
      </x:c>
      <x:c r="H904" s="20" t="n">
        <x:v>1</x:v>
      </x:c>
      <x:c r="I904" s="19" t="n">
        <x:f>SUM(G903:G905)</x:f>
        <x:v>1420.776</x:v>
      </x:c>
      <x:c r="J904" s="20" t="n">
        <x:f>G904/I904*H904</x:f>
        <x:v>0.007799258996492057</x:v>
      </x:c>
      <x:c r="K904" s="2" t="str">
        <x:v>ISIC4:02</x:v>
      </x:c>
      <x:c r="L904" s="14" t="n">
        <x:f>'Crosswalk'!C7</x:f>
        <x:v>0</x:v>
      </x:c>
      <x:c r="M904" s="14" t="n">
        <x:f>'Crosswalk'!D7</x:f>
        <x:v>1</x:v>
      </x:c>
      <x:c r="N904" s="14" t="n">
        <x:f>'Crosswalk'!E7</x:f>
        <x:v>0</x:v>
      </x:c>
      <x:c r="O904" s="14" t="n">
        <x:f>'Crosswalk'!F7</x:f>
        <x:v>0</x:v>
      </x:c>
      <x:c r="P904" s="14" t="n">
        <x:f>'Crosswalk'!G7</x:f>
        <x:v>0</x:v>
      </x:c>
      <x:c r="Q904" s="14" t="n">
        <x:f>'Crosswalk'!H7</x:f>
        <x:v>0</x:v>
      </x:c>
      <x:c r="R904" s="14" t="n">
        <x:f>'Crosswalk'!I7</x:f>
        <x:v>0</x:v>
      </x:c>
      <x:c r="S904" s="14" t="n">
        <x:f>'Crosswalk'!J7</x:f>
        <x:v>0</x:v>
      </x:c>
      <x:c r="T904" s="14" t="n">
        <x:f>'Crosswalk'!K7</x:f>
        <x:v>0</x:v>
      </x:c>
      <x:c r="U904" s="14" t="n">
        <x:f>'Crosswalk'!L7</x:f>
        <x:v>0</x:v>
      </x:c>
      <x:c r="V904" s="14" t="n">
        <x:f>'Crosswalk'!M7</x:f>
        <x:v>0</x:v>
      </x:c>
      <x:c r="W904" s="14" t="n">
        <x:f>'Crosswalk'!N7</x:f>
        <x:v>0</x:v>
      </x:c>
      <x:c r="X904" s="17" t="str">
        <x:v>HIES - Labour and Income Panel Survey</x:v>
      </x:c>
      <x:c r="Y904" s="2" t="str">
        <x:v>U</x:v>
      </x:c>
      <x:c r="Z904" s="17" t="str">
        <x:v>National section mix; own-country division detail. Observed industry detail; within-group ratios only. Definitions may differ from ILO modelled margins.</x:v>
      </x:c>
      <x:c r="AA904" s="2" t="str"/>
      <x:c r="AB904" s="2" t="str">
        <x:v>https://rplumber.ilo.org/data/indicator?format=.csv.gz&amp;id=EMP_TEMP_SEX_EC2_NB_A</x:v>
      </x:c>
    </x:row>
    <x:row r="905" ht="48" customHeight="1">
      <x:c r="A905" s="13" t="str">
        <x:v>JPN</x:v>
      </x:c>
      <x:c r="B905" s="13" t="str">
        <x:v>A</x:v>
      </x:c>
      <x:c r="C905" s="13" t="str">
        <x:v>KOR</x:v>
      </x:c>
      <x:c r="D905" s="13" t="n">
        <x:v>2019</x:v>
      </x:c>
      <x:c r="E905" s="13" t="str">
        <x:v>EC2_ISIC4_A03</x:v>
      </x:c>
      <x:c r="F905" s="18" t="str">
        <x:v>Economic activity (ISIC-Rev.4), 2 digit level: 03 - Fishing and aquaculture</x:v>
      </x:c>
      <x:c r="G905" s="21" t="n">
        <x:v>60.219</x:v>
      </x:c>
      <x:c r="H905" s="22" t="n">
        <x:v>1</x:v>
      </x:c>
      <x:c r="I905" s="21" t="n">
        <x:f>SUM(G903:G905)</x:f>
        <x:v>1420.776</x:v>
      </x:c>
      <x:c r="J905" s="22" t="n">
        <x:f>G905/I905*H905</x:f>
        <x:v>0.04238458419905741</x:v>
      </x:c>
      <x:c r="K905" s="13" t="str">
        <x:v>ISIC4:03</x:v>
      </x:c>
      <x:c r="L905" s="15" t="n">
        <x:f>'Crosswalk'!C8</x:f>
        <x:v>0</x:v>
      </x:c>
      <x:c r="M905" s="15" t="n">
        <x:f>'Crosswalk'!D8</x:f>
        <x:v>0</x:v>
      </x:c>
      <x:c r="N905" s="15" t="n">
        <x:f>'Crosswalk'!E8</x:f>
        <x:v>0</x:v>
      </x:c>
      <x:c r="O905" s="15" t="n">
        <x:f>'Crosswalk'!F8</x:f>
        <x:v>0</x:v>
      </x:c>
      <x:c r="P905" s="15" t="n">
        <x:f>'Crosswalk'!G8</x:f>
        <x:v>1</x:v>
      </x:c>
      <x:c r="Q905" s="15" t="n">
        <x:f>'Crosswalk'!H8</x:f>
        <x:v>0</x:v>
      </x:c>
      <x:c r="R905" s="15" t="n">
        <x:f>'Crosswalk'!I8</x:f>
        <x:v>0</x:v>
      </x:c>
      <x:c r="S905" s="15" t="n">
        <x:f>'Crosswalk'!J8</x:f>
        <x:v>0</x:v>
      </x:c>
      <x:c r="T905" s="15" t="n">
        <x:f>'Crosswalk'!K8</x:f>
        <x:v>0</x:v>
      </x:c>
      <x:c r="U905" s="15" t="n">
        <x:f>'Crosswalk'!L8</x:f>
        <x:v>0</x:v>
      </x:c>
      <x:c r="V905" s="15" t="n">
        <x:f>'Crosswalk'!M8</x:f>
        <x:v>0</x:v>
      </x:c>
      <x:c r="W905" s="15" t="n">
        <x:f>'Crosswalk'!N8</x:f>
        <x:v>0</x:v>
      </x:c>
      <x:c r="X905" s="18" t="str">
        <x:v>HIES - Labour and Income Panel Survey</x:v>
      </x:c>
      <x:c r="Y905" s="13" t="str"/>
      <x:c r="Z905" s="18" t="str">
        <x:v>National section mix; own-country division detail. Observed industry detail; within-group ratios only. Definitions may differ from ILO modelled margins.</x:v>
      </x:c>
      <x:c r="AA905" s="13" t="str"/>
      <x:c r="AB905" s="13" t="str">
        <x:v>https://rplumber.ilo.org/data/indicator?format=.csv.gz&amp;id=EMP_TEMP_SEX_EC2_NB_A</x:v>
      </x:c>
    </x:row>
    <x:row r="906" ht="48" customHeight="1">
      <x:c r="A906" s="2" t="str">
        <x:v>JPN</x:v>
      </x:c>
      <x:c r="B906" s="2" t="str">
        <x:v>B</x:v>
      </x:c>
      <x:c r="C906" s="2" t="str">
        <x:v>AUS</x:v>
      </x:c>
      <x:c r="D906" s="2" t="n">
        <x:v>2024</x:v>
      </x:c>
      <x:c r="E906" s="2" t="str">
        <x:v>EC2_ISIC4_B05</x:v>
      </x:c>
      <x:c r="F906" s="17" t="str">
        <x:v>Economic activity (ISIC-Rev.4), 2 digit level: 05 - Mining of coal and lignite</x:v>
      </x:c>
      <x:c r="G906" s="19" t="n">
        <x:v>46.2</x:v>
      </x:c>
      <x:c r="H906" s="20" t="n">
        <x:v>0.3333333333333333</x:v>
      </x:c>
      <x:c r="I906" s="19" t="n">
        <x:f>SUM(G906:G910)</x:f>
        <x:v>295.078</x:v>
      </x:c>
      <x:c r="J906" s="20" t="n">
        <x:f>G906/I906*H906</x:f>
        <x:v>0.05218959054893961</x:v>
      </x:c>
      <x:c r="K906" s="2" t="str">
        <x:v>ISIC4:05</x:v>
      </x:c>
      <x:c r="L906" s="14" t="n">
        <x:f>'Crosswalk'!C9</x:f>
        <x:v>1</x:v>
      </x:c>
      <x:c r="M906" s="14" t="n">
        <x:f>'Crosswalk'!D9</x:f>
        <x:v>0</x:v>
      </x:c>
      <x:c r="N906" s="14" t="n">
        <x:f>'Crosswalk'!E9</x:f>
        <x:v>0</x:v>
      </x:c>
      <x:c r="O906" s="14" t="n">
        <x:f>'Crosswalk'!F9</x:f>
        <x:v>0</x:v>
      </x:c>
      <x:c r="P906" s="14" t="n">
        <x:f>'Crosswalk'!G9</x:f>
        <x:v>0</x:v>
      </x:c>
      <x:c r="Q906" s="14" t="n">
        <x:f>'Crosswalk'!H9</x:f>
        <x:v>0</x:v>
      </x:c>
      <x:c r="R906" s="14" t="n">
        <x:f>'Crosswalk'!I9</x:f>
        <x:v>0</x:v>
      </x:c>
      <x:c r="S906" s="14" t="n">
        <x:f>'Crosswalk'!J9</x:f>
        <x:v>0</x:v>
      </x:c>
      <x:c r="T906" s="14" t="n">
        <x:f>'Crosswalk'!K9</x:f>
        <x:v>0</x:v>
      </x:c>
      <x:c r="U906" s="14" t="n">
        <x:f>'Crosswalk'!L9</x:f>
        <x:v>0</x:v>
      </x:c>
      <x:c r="V906" s="14" t="n">
        <x:f>'Crosswalk'!M9</x:f>
        <x:v>0</x:v>
      </x:c>
      <x:c r="W906" s="14" t="n">
        <x:f>'Crosswalk'!N9</x:f>
        <x:v>0</x:v>
      </x:c>
      <x:c r="X906" s="17" t="str">
        <x:v>LFS - Labour Force Survey</x:v>
      </x:c>
      <x:c r="Y906" s="2" t="str"/>
      <x:c r="Z906" s="17" t="str">
        <x:v>National section mix; equal-weight AUS/GBR/USA division proxy. Observed industry detail; within-group ratios only. Definitions may differ from ILO modelled margins.</x:v>
      </x:c>
      <x:c r="AA906" s="2" t="str"/>
      <x:c r="AB906" s="2" t="str">
        <x:v>https://rplumber.ilo.org/data/indicator?format=.csv.gz&amp;id=EMP_TEMP_SEX_EC2_NB_A</x:v>
      </x:c>
    </x:row>
    <x:row r="907" ht="48" customHeight="1">
      <x:c r="A907" s="13" t="str">
        <x:v>JPN</x:v>
      </x:c>
      <x:c r="B907" s="13" t="str">
        <x:v>B</x:v>
      </x:c>
      <x:c r="C907" s="13" t="str">
        <x:v>AUS</x:v>
      </x:c>
      <x:c r="D907" s="13" t="n">
        <x:v>2024</x:v>
      </x:c>
      <x:c r="E907" s="13" t="str">
        <x:v>EC2_ISIC4_B06</x:v>
      </x:c>
      <x:c r="F907" s="18" t="str">
        <x:v>Economic activity (ISIC-Rev.4), 2 digit level: 06 - Extraction of crude petroleum and natural gas</x:v>
      </x:c>
      <x:c r="G907" s="21" t="n">
        <x:v>19.938</x:v>
      </x:c>
      <x:c r="H907" s="22" t="n">
        <x:v>0.3333333333333333</x:v>
      </x:c>
      <x:c r="I907" s="21" t="n">
        <x:f>SUM(G906:G910)</x:f>
        <x:v>295.078</x:v>
      </x:c>
      <x:c r="J907" s="22" t="n">
        <x:f>G907/I907*H907</x:f>
        <x:v>0.022522858362873547</x:v>
      </x:c>
      <x:c r="K907" s="13" t="str">
        <x:v>ISIC4:06</x:v>
      </x:c>
      <x:c r="L907" s="15" t="n">
        <x:f>'Crosswalk'!C10</x:f>
        <x:v>1</x:v>
      </x:c>
      <x:c r="M907" s="15" t="n">
        <x:f>'Crosswalk'!D10</x:f>
        <x:v>0</x:v>
      </x:c>
      <x:c r="N907" s="15" t="n">
        <x:f>'Crosswalk'!E10</x:f>
        <x:v>0</x:v>
      </x:c>
      <x:c r="O907" s="15" t="n">
        <x:f>'Crosswalk'!F10</x:f>
        <x:v>0</x:v>
      </x:c>
      <x:c r="P907" s="15" t="n">
        <x:f>'Crosswalk'!G10</x:f>
        <x:v>0</x:v>
      </x:c>
      <x:c r="Q907" s="15" t="n">
        <x:f>'Crosswalk'!H10</x:f>
        <x:v>0</x:v>
      </x:c>
      <x:c r="R907" s="15" t="n">
        <x:f>'Crosswalk'!I10</x:f>
        <x:v>0</x:v>
      </x:c>
      <x:c r="S907" s="15" t="n">
        <x:f>'Crosswalk'!J10</x:f>
        <x:v>0</x:v>
      </x:c>
      <x:c r="T907" s="15" t="n">
        <x:f>'Crosswalk'!K10</x:f>
        <x:v>0</x:v>
      </x:c>
      <x:c r="U907" s="15" t="n">
        <x:f>'Crosswalk'!L10</x:f>
        <x:v>0</x:v>
      </x:c>
      <x:c r="V907" s="15" t="n">
        <x:f>'Crosswalk'!M10</x:f>
        <x:v>0</x:v>
      </x:c>
      <x:c r="W907" s="15" t="n">
        <x:f>'Crosswalk'!N10</x:f>
        <x:v>0</x:v>
      </x:c>
      <x:c r="X907" s="18" t="str">
        <x:v>LFS - Labour Force Survey</x:v>
      </x:c>
      <x:c r="Y907" s="13" t="str"/>
      <x:c r="Z907" s="18" t="str">
        <x:v>National section mix; equal-weight AUS/GBR/USA division proxy. Observed industry detail; within-group ratios only. Definitions may differ from ILO modelled margins.</x:v>
      </x:c>
      <x:c r="AA907" s="13" t="str"/>
      <x:c r="AB907" s="13" t="str">
        <x:v>https://rplumber.ilo.org/data/indicator?format=.csv.gz&amp;id=EMP_TEMP_SEX_EC2_NB_A</x:v>
      </x:c>
    </x:row>
    <x:row r="908" ht="48" customHeight="1">
      <x:c r="A908" s="2" t="str">
        <x:v>JPN</x:v>
      </x:c>
      <x:c r="B908" s="2" t="str">
        <x:v>B</x:v>
      </x:c>
      <x:c r="C908" s="2" t="str">
        <x:v>AUS</x:v>
      </x:c>
      <x:c r="D908" s="2" t="n">
        <x:v>2024</x:v>
      </x:c>
      <x:c r="E908" s="2" t="str">
        <x:v>EC2_ISIC4_B07</x:v>
      </x:c>
      <x:c r="F908" s="17" t="str">
        <x:v>Economic activity (ISIC-Rev.4), 2 digit level: 07 - Mining of metal ores</x:v>
      </x:c>
      <x:c r="G908" s="19" t="n">
        <x:v>126.544</x:v>
      </x:c>
      <x:c r="H908" s="20" t="n">
        <x:v>0.3333333333333333</x:v>
      </x:c>
      <x:c r="I908" s="19" t="n">
        <x:f>SUM(G906:G910)</x:f>
        <x:v>295.078</x:v>
      </x:c>
      <x:c r="J908" s="20" t="n">
        <x:f>G908/I908*H908</x:f>
        <x:v>0.14294977373214313</x:v>
      </x:c>
      <x:c r="K908" s="2" t="str">
        <x:v>ISIC4:07</x:v>
      </x:c>
      <x:c r="L908" s="14" t="n">
        <x:f>'Crosswalk'!C11</x:f>
        <x:v>0</x:v>
      </x:c>
      <x:c r="M908" s="14" t="n">
        <x:f>'Crosswalk'!D11</x:f>
        <x:v>1</x:v>
      </x:c>
      <x:c r="N908" s="14" t="n">
        <x:f>'Crosswalk'!E11</x:f>
        <x:v>0</x:v>
      </x:c>
      <x:c r="O908" s="14" t="n">
        <x:f>'Crosswalk'!F11</x:f>
        <x:v>0</x:v>
      </x:c>
      <x:c r="P908" s="14" t="n">
        <x:f>'Crosswalk'!G11</x:f>
        <x:v>0</x:v>
      </x:c>
      <x:c r="Q908" s="14" t="n">
        <x:f>'Crosswalk'!H11</x:f>
        <x:v>0</x:v>
      </x:c>
      <x:c r="R908" s="14" t="n">
        <x:f>'Crosswalk'!I11</x:f>
        <x:v>0</x:v>
      </x:c>
      <x:c r="S908" s="14" t="n">
        <x:f>'Crosswalk'!J11</x:f>
        <x:v>0</x:v>
      </x:c>
      <x:c r="T908" s="14" t="n">
        <x:f>'Crosswalk'!K11</x:f>
        <x:v>0</x:v>
      </x:c>
      <x:c r="U908" s="14" t="n">
        <x:f>'Crosswalk'!L11</x:f>
        <x:v>0</x:v>
      </x:c>
      <x:c r="V908" s="14" t="n">
        <x:f>'Crosswalk'!M11</x:f>
        <x:v>0</x:v>
      </x:c>
      <x:c r="W908" s="14" t="n">
        <x:f>'Crosswalk'!N11</x:f>
        <x:v>0</x:v>
      </x:c>
      <x:c r="X908" s="17" t="str">
        <x:v>LFS - Labour Force Survey</x:v>
      </x:c>
      <x:c r="Y908" s="2" t="str"/>
      <x:c r="Z908" s="17" t="str">
        <x:v>National section mix; equal-weight AUS/GBR/USA division proxy. Observed industry detail; within-group ratios only. Definitions may differ from ILO modelled margins.</x:v>
      </x:c>
      <x:c r="AA908" s="2" t="str"/>
      <x:c r="AB908" s="2" t="str">
        <x:v>https://rplumber.ilo.org/data/indicator?format=.csv.gz&amp;id=EMP_TEMP_SEX_EC2_NB_A</x:v>
      </x:c>
    </x:row>
    <x:row r="909" ht="48" customHeight="1">
      <x:c r="A909" s="13" t="str">
        <x:v>JPN</x:v>
      </x:c>
      <x:c r="B909" s="13" t="str">
        <x:v>B</x:v>
      </x:c>
      <x:c r="C909" s="13" t="str">
        <x:v>AUS</x:v>
      </x:c>
      <x:c r="D909" s="13" t="n">
        <x:v>2024</x:v>
      </x:c>
      <x:c r="E909" s="13" t="str">
        <x:v>EC2_ISIC4_B08</x:v>
      </x:c>
      <x:c r="F909" s="18" t="str">
        <x:v>Economic activity (ISIC-Rev.4), 2 digit level: 08 - Other mining and quarrying</x:v>
      </x:c>
      <x:c r="G909" s="21" t="n">
        <x:v>18.248</x:v>
      </x:c>
      <x:c r="H909" s="22" t="n">
        <x:v>0.3333333333333333</x:v>
      </x:c>
      <x:c r="I909" s="21" t="n">
        <x:f>SUM(G906:G910)</x:f>
        <x:v>295.078</x:v>
      </x:c>
      <x:c r="J909" s="22" t="n">
        <x:f>G909/I909*H909</x:f>
        <x:v>0.020613758622014068</x:v>
      </x:c>
      <x:c r="K909" s="13" t="str">
        <x:v>ISIC4:08</x:v>
      </x:c>
      <x:c r="L909" s="15" t="n">
        <x:f>'Crosswalk'!C12</x:f>
        <x:v>0</x:v>
      </x:c>
      <x:c r="M909" s="15" t="n">
        <x:f>'Crosswalk'!D12</x:f>
        <x:v>1</x:v>
      </x:c>
      <x:c r="N909" s="15" t="n">
        <x:f>'Crosswalk'!E12</x:f>
        <x:v>0</x:v>
      </x:c>
      <x:c r="O909" s="15" t="n">
        <x:f>'Crosswalk'!F12</x:f>
        <x:v>0</x:v>
      </x:c>
      <x:c r="P909" s="15" t="n">
        <x:f>'Crosswalk'!G12</x:f>
        <x:v>0</x:v>
      </x:c>
      <x:c r="Q909" s="15" t="n">
        <x:f>'Crosswalk'!H12</x:f>
        <x:v>0</x:v>
      </x:c>
      <x:c r="R909" s="15" t="n">
        <x:f>'Crosswalk'!I12</x:f>
        <x:v>0</x:v>
      </x:c>
      <x:c r="S909" s="15" t="n">
        <x:f>'Crosswalk'!J12</x:f>
        <x:v>0</x:v>
      </x:c>
      <x:c r="T909" s="15" t="n">
        <x:f>'Crosswalk'!K12</x:f>
        <x:v>0</x:v>
      </x:c>
      <x:c r="U909" s="15" t="n">
        <x:f>'Crosswalk'!L12</x:f>
        <x:v>0</x:v>
      </x:c>
      <x:c r="V909" s="15" t="n">
        <x:f>'Crosswalk'!M12</x:f>
        <x:v>0</x:v>
      </x:c>
      <x:c r="W909" s="15" t="n">
        <x:f>'Crosswalk'!N12</x:f>
        <x:v>0</x:v>
      </x:c>
      <x:c r="X909" s="18" t="str">
        <x:v>LFS - Labour Force Survey</x:v>
      </x:c>
      <x:c r="Y909" s="13" t="str"/>
      <x:c r="Z909" s="18" t="str">
        <x:v>National section mix; equal-weight AUS/GBR/USA division proxy. Observed industry detail; within-group ratios only. Definitions may differ from ILO modelled margins.</x:v>
      </x:c>
      <x:c r="AA909" s="13" t="str"/>
      <x:c r="AB909" s="13" t="str">
        <x:v>https://rplumber.ilo.org/data/indicator?format=.csv.gz&amp;id=EMP_TEMP_SEX_EC2_NB_A</x:v>
      </x:c>
    </x:row>
    <x:row r="910" ht="48" customHeight="1">
      <x:c r="A910" s="2" t="str">
        <x:v>JPN</x:v>
      </x:c>
      <x:c r="B910" s="2" t="str">
        <x:v>B</x:v>
      </x:c>
      <x:c r="C910" s="2" t="str">
        <x:v>AUS</x:v>
      </x:c>
      <x:c r="D910" s="2" t="n">
        <x:v>2024</x:v>
      </x:c>
      <x:c r="E910" s="2" t="str">
        <x:v>EC2_ISIC4_B09</x:v>
      </x:c>
      <x:c r="F910" s="17" t="str">
        <x:v>Economic activity (ISIC-Rev.4), 2 digit level: 09 - Mining support service activities</x:v>
      </x:c>
      <x:c r="G910" s="19" t="n">
        <x:v>84.148</x:v>
      </x:c>
      <x:c r="H910" s="20" t="n">
        <x:v>0.3333333333333333</x:v>
      </x:c>
      <x:c r="I910" s="19" t="n">
        <x:f>SUM(G906:G910)</x:f>
        <x:v>295.078</x:v>
      </x:c>
      <x:c r="J910" s="20" t="n">
        <x:f>G910/I910*H910</x:f>
        <x:v>0.09505735206736299</x:v>
      </x:c>
      <x:c r="K910" s="2" t="str">
        <x:v>ISIC4:09</x:v>
      </x:c>
      <x:c r="L910" s="14" t="n">
        <x:f>'Crosswalk'!C13</x:f>
        <x:v>0.8</x:v>
      </x:c>
      <x:c r="M910" s="14" t="n">
        <x:f>'Crosswalk'!D13</x:f>
        <x:v>0.2</x:v>
      </x:c>
      <x:c r="N910" s="14" t="n">
        <x:f>'Crosswalk'!E13</x:f>
        <x:v>0</x:v>
      </x:c>
      <x:c r="O910" s="14" t="n">
        <x:f>'Crosswalk'!F13</x:f>
        <x:v>0</x:v>
      </x:c>
      <x:c r="P910" s="14" t="n">
        <x:f>'Crosswalk'!G13</x:f>
        <x:v>0</x:v>
      </x:c>
      <x:c r="Q910" s="14" t="n">
        <x:f>'Crosswalk'!H13</x:f>
        <x:v>0</x:v>
      </x:c>
      <x:c r="R910" s="14" t="n">
        <x:f>'Crosswalk'!I13</x:f>
        <x:v>0</x:v>
      </x:c>
      <x:c r="S910" s="14" t="n">
        <x:f>'Crosswalk'!J13</x:f>
        <x:v>0</x:v>
      </x:c>
      <x:c r="T910" s="14" t="n">
        <x:f>'Crosswalk'!K13</x:f>
        <x:v>0</x:v>
      </x:c>
      <x:c r="U910" s="14" t="n">
        <x:f>'Crosswalk'!L13</x:f>
        <x:v>0</x:v>
      </x:c>
      <x:c r="V910" s="14" t="n">
        <x:f>'Crosswalk'!M13</x:f>
        <x:v>0</x:v>
      </x:c>
      <x:c r="W910" s="14" t="n">
        <x:f>'Crosswalk'!N13</x:f>
        <x:v>0</x:v>
      </x:c>
      <x:c r="X910" s="17" t="str">
        <x:v>LFS - Labour Force Survey</x:v>
      </x:c>
      <x:c r="Y910" s="2" t="str"/>
      <x:c r="Z910" s="17" t="str">
        <x:v>National section mix; equal-weight AUS/GBR/USA division proxy. Observed industry detail; within-group ratios only. Definitions may differ from ILO modelled margins.</x:v>
      </x:c>
      <x:c r="AA910" s="2" t="str"/>
      <x:c r="AB910" s="2" t="str">
        <x:v>https://rplumber.ilo.org/data/indicator?format=.csv.gz&amp;id=EMP_TEMP_SEX_EC2_NB_A</x:v>
      </x:c>
    </x:row>
    <x:row r="911" ht="48" customHeight="1">
      <x:c r="A911" s="13" t="str">
        <x:v>JPN</x:v>
      </x:c>
      <x:c r="B911" s="13" t="str">
        <x:v>B</x:v>
      </x:c>
      <x:c r="C911" s="13" t="str">
        <x:v>GBR</x:v>
      </x:c>
      <x:c r="D911" s="13" t="n">
        <x:v>2024</x:v>
      </x:c>
      <x:c r="E911" s="13" t="str">
        <x:v>EC2_ISIC4_B06</x:v>
      </x:c>
      <x:c r="F911" s="18" t="str">
        <x:v>Economic activity (ISIC-Rev.4), 2 digit level: 06 - Extraction of crude petroleum and natural gas</x:v>
      </x:c>
      <x:c r="G911" s="21" t="n">
        <x:v>9.748</x:v>
      </x:c>
      <x:c r="H911" s="22" t="n">
        <x:v>0.3333333333333333</x:v>
      </x:c>
      <x:c r="I911" s="21" t="n">
        <x:f>SUM(G911:G914)</x:f>
        <x:v>131.547</x:v>
      </x:c>
      <x:c r="J911" s="22" t="n">
        <x:f>G911/I911*H911</x:f>
        <x:v>0.02470093071931198</x:v>
      </x:c>
      <x:c r="K911" s="13" t="str">
        <x:v>ISIC4:06</x:v>
      </x:c>
      <x:c r="L911" s="15" t="n">
        <x:f>'Crosswalk'!C10</x:f>
        <x:v>1</x:v>
      </x:c>
      <x:c r="M911" s="15" t="n">
        <x:f>'Crosswalk'!D10</x:f>
        <x:v>0</x:v>
      </x:c>
      <x:c r="N911" s="15" t="n">
        <x:f>'Crosswalk'!E10</x:f>
        <x:v>0</x:v>
      </x:c>
      <x:c r="O911" s="15" t="n">
        <x:f>'Crosswalk'!F10</x:f>
        <x:v>0</x:v>
      </x:c>
      <x:c r="P911" s="15" t="n">
        <x:f>'Crosswalk'!G10</x:f>
        <x:v>0</x:v>
      </x:c>
      <x:c r="Q911" s="15" t="n">
        <x:f>'Crosswalk'!H10</x:f>
        <x:v>0</x:v>
      </x:c>
      <x:c r="R911" s="15" t="n">
        <x:f>'Crosswalk'!I10</x:f>
        <x:v>0</x:v>
      </x:c>
      <x:c r="S911" s="15" t="n">
        <x:f>'Crosswalk'!J10</x:f>
        <x:v>0</x:v>
      </x:c>
      <x:c r="T911" s="15" t="n">
        <x:f>'Crosswalk'!K10</x:f>
        <x:v>0</x:v>
      </x:c>
      <x:c r="U911" s="15" t="n">
        <x:f>'Crosswalk'!L10</x:f>
        <x:v>0</x:v>
      </x:c>
      <x:c r="V911" s="15" t="n">
        <x:f>'Crosswalk'!M10</x:f>
        <x:v>0</x:v>
      </x:c>
      <x:c r="W911" s="15" t="n">
        <x:f>'Crosswalk'!N10</x:f>
        <x:v>0</x:v>
      </x:c>
      <x:c r="X911" s="18" t="str">
        <x:v>LFS - Labour Force Survey</x:v>
      </x:c>
      <x:c r="Y911" s="13" t="str"/>
      <x:c r="Z911" s="18" t="str">
        <x:v>National section mix; equal-weight AUS/GBR/USA division proxy. Observed industry detail; within-group ratios only. Definitions may differ from ILO modelled margins.</x:v>
      </x:c>
      <x:c r="AA911" s="13" t="str"/>
      <x:c r="AB911" s="13" t="str">
        <x:v>https://rplumber.ilo.org/data/indicator?format=.csv.gz&amp;id=EMP_TEMP_SEX_EC2_NB_A</x:v>
      </x:c>
    </x:row>
    <x:row r="912" ht="48" customHeight="1">
      <x:c r="A912" s="2" t="str">
        <x:v>JPN</x:v>
      </x:c>
      <x:c r="B912" s="2" t="str">
        <x:v>B</x:v>
      </x:c>
      <x:c r="C912" s="2" t="str">
        <x:v>GBR</x:v>
      </x:c>
      <x:c r="D912" s="2" t="n">
        <x:v>2024</x:v>
      </x:c>
      <x:c r="E912" s="2" t="str">
        <x:v>EC2_ISIC4_B07</x:v>
      </x:c>
      <x:c r="F912" s="17" t="str">
        <x:v>Economic activity (ISIC-Rev.4), 2 digit level: 07 - Mining of metal ores</x:v>
      </x:c>
      <x:c r="G912" s="19" t="n">
        <x:v>6.309</x:v>
      </x:c>
      <x:c r="H912" s="20" t="n">
        <x:v>0.3333333333333333</x:v>
      </x:c>
      <x:c r="I912" s="19" t="n">
        <x:f>SUM(G911:G914)</x:f>
        <x:v>131.547</x:v>
      </x:c>
      <x:c r="J912" s="20" t="n">
        <x:f>G912/I912*H912</x:f>
        <x:v>0.015986681566284293</x:v>
      </x:c>
      <x:c r="K912" s="2" t="str">
        <x:v>ISIC4:07</x:v>
      </x:c>
      <x:c r="L912" s="14" t="n">
        <x:f>'Crosswalk'!C11</x:f>
        <x:v>0</x:v>
      </x:c>
      <x:c r="M912" s="14" t="n">
        <x:f>'Crosswalk'!D11</x:f>
        <x:v>1</x:v>
      </x:c>
      <x:c r="N912" s="14" t="n">
        <x:f>'Crosswalk'!E11</x:f>
        <x:v>0</x:v>
      </x:c>
      <x:c r="O912" s="14" t="n">
        <x:f>'Crosswalk'!F11</x:f>
        <x:v>0</x:v>
      </x:c>
      <x:c r="P912" s="14" t="n">
        <x:f>'Crosswalk'!G11</x:f>
        <x:v>0</x:v>
      </x:c>
      <x:c r="Q912" s="14" t="n">
        <x:f>'Crosswalk'!H11</x:f>
        <x:v>0</x:v>
      </x:c>
      <x:c r="R912" s="14" t="n">
        <x:f>'Crosswalk'!I11</x:f>
        <x:v>0</x:v>
      </x:c>
      <x:c r="S912" s="14" t="n">
        <x:f>'Crosswalk'!J11</x:f>
        <x:v>0</x:v>
      </x:c>
      <x:c r="T912" s="14" t="n">
        <x:f>'Crosswalk'!K11</x:f>
        <x:v>0</x:v>
      </x:c>
      <x:c r="U912" s="14" t="n">
        <x:f>'Crosswalk'!L11</x:f>
        <x:v>0</x:v>
      </x:c>
      <x:c r="V912" s="14" t="n">
        <x:f>'Crosswalk'!M11</x:f>
        <x:v>0</x:v>
      </x:c>
      <x:c r="W912" s="14" t="n">
        <x:f>'Crosswalk'!N11</x:f>
        <x:v>0</x:v>
      </x:c>
      <x:c r="X912" s="17" t="str">
        <x:v>LFS - Labour Force Survey</x:v>
      </x:c>
      <x:c r="Y912" s="2" t="str">
        <x:v>U</x:v>
      </x:c>
      <x:c r="Z912" s="17" t="str">
        <x:v>National section mix; equal-weight AUS/GBR/USA division proxy. Observed industry detail; within-group ratios only. Definitions may differ from ILO modelled margins.</x:v>
      </x:c>
      <x:c r="AA912" s="2" t="str"/>
      <x:c r="AB912" s="2" t="str">
        <x:v>https://rplumber.ilo.org/data/indicator?format=.csv.gz&amp;id=EMP_TEMP_SEX_EC2_NB_A</x:v>
      </x:c>
    </x:row>
    <x:row r="913" ht="48" customHeight="1">
      <x:c r="A913" s="13" t="str">
        <x:v>JPN</x:v>
      </x:c>
      <x:c r="B913" s="13" t="str">
        <x:v>B</x:v>
      </x:c>
      <x:c r="C913" s="13" t="str">
        <x:v>GBR</x:v>
      </x:c>
      <x:c r="D913" s="13" t="n">
        <x:v>2024</x:v>
      </x:c>
      <x:c r="E913" s="13" t="str">
        <x:v>EC2_ISIC4_B08</x:v>
      </x:c>
      <x:c r="F913" s="18" t="str">
        <x:v>Economic activity (ISIC-Rev.4), 2 digit level: 08 - Other mining and quarrying</x:v>
      </x:c>
      <x:c r="G913" s="21" t="n">
        <x:v>21.832</x:v>
      </x:c>
      <x:c r="H913" s="22" t="n">
        <x:v>0.3333333333333333</x:v>
      </x:c>
      <x:c r="I913" s="21" t="n">
        <x:f>SUM(G911:G914)</x:f>
        <x:v>131.547</x:v>
      </x:c>
      <x:c r="J913" s="22" t="n">
        <x:f>G913/I913*H913</x:f>
        <x:v>0.05532116531227116</x:v>
      </x:c>
      <x:c r="K913" s="13" t="str">
        <x:v>ISIC4:08</x:v>
      </x:c>
      <x:c r="L913" s="15" t="n">
        <x:f>'Crosswalk'!C12</x:f>
        <x:v>0</x:v>
      </x:c>
      <x:c r="M913" s="15" t="n">
        <x:f>'Crosswalk'!D12</x:f>
        <x:v>1</x:v>
      </x:c>
      <x:c r="N913" s="15" t="n">
        <x:f>'Crosswalk'!E12</x:f>
        <x:v>0</x:v>
      </x:c>
      <x:c r="O913" s="15" t="n">
        <x:f>'Crosswalk'!F12</x:f>
        <x:v>0</x:v>
      </x:c>
      <x:c r="P913" s="15" t="n">
        <x:f>'Crosswalk'!G12</x:f>
        <x:v>0</x:v>
      </x:c>
      <x:c r="Q913" s="15" t="n">
        <x:f>'Crosswalk'!H12</x:f>
        <x:v>0</x:v>
      </x:c>
      <x:c r="R913" s="15" t="n">
        <x:f>'Crosswalk'!I12</x:f>
        <x:v>0</x:v>
      </x:c>
      <x:c r="S913" s="15" t="n">
        <x:f>'Crosswalk'!J12</x:f>
        <x:v>0</x:v>
      </x:c>
      <x:c r="T913" s="15" t="n">
        <x:f>'Crosswalk'!K12</x:f>
        <x:v>0</x:v>
      </x:c>
      <x:c r="U913" s="15" t="n">
        <x:f>'Crosswalk'!L12</x:f>
        <x:v>0</x:v>
      </x:c>
      <x:c r="V913" s="15" t="n">
        <x:f>'Crosswalk'!M12</x:f>
        <x:v>0</x:v>
      </x:c>
      <x:c r="W913" s="15" t="n">
        <x:f>'Crosswalk'!N12</x:f>
        <x:v>0</x:v>
      </x:c>
      <x:c r="X913" s="18" t="str">
        <x:v>LFS - Labour Force Survey</x:v>
      </x:c>
      <x:c r="Y913" s="13" t="str"/>
      <x:c r="Z913" s="18" t="str">
        <x:v>National section mix; equal-weight AUS/GBR/USA division proxy. Observed industry detail; within-group ratios only. Definitions may differ from ILO modelled margins.</x:v>
      </x:c>
      <x:c r="AA913" s="13" t="str"/>
      <x:c r="AB913" s="13" t="str">
        <x:v>https://rplumber.ilo.org/data/indicator?format=.csv.gz&amp;id=EMP_TEMP_SEX_EC2_NB_A</x:v>
      </x:c>
    </x:row>
    <x:row r="914" ht="48" customHeight="1">
      <x:c r="A914" s="2" t="str">
        <x:v>JPN</x:v>
      </x:c>
      <x:c r="B914" s="2" t="str">
        <x:v>B</x:v>
      </x:c>
      <x:c r="C914" s="2" t="str">
        <x:v>GBR</x:v>
      </x:c>
      <x:c r="D914" s="2" t="n">
        <x:v>2024</x:v>
      </x:c>
      <x:c r="E914" s="2" t="str">
        <x:v>EC2_ISIC4_B09</x:v>
      </x:c>
      <x:c r="F914" s="17" t="str">
        <x:v>Economic activity (ISIC-Rev.4), 2 digit level: 09 - Mining support service activities</x:v>
      </x:c>
      <x:c r="G914" s="19" t="n">
        <x:v>93.658</x:v>
      </x:c>
      <x:c r="H914" s="20" t="n">
        <x:v>0.3333333333333333</x:v>
      </x:c>
      <x:c r="I914" s="19" t="n">
        <x:f>SUM(G911:G914)</x:f>
        <x:v>131.547</x:v>
      </x:c>
      <x:c r="J914" s="20" t="n">
        <x:f>G914/I914*H914</x:f>
        <x:v>0.2373245557354659</x:v>
      </x:c>
      <x:c r="K914" s="2" t="str">
        <x:v>ISIC4:09</x:v>
      </x:c>
      <x:c r="L914" s="14" t="n">
        <x:f>'Crosswalk'!C13</x:f>
        <x:v>0.8</x:v>
      </x:c>
      <x:c r="M914" s="14" t="n">
        <x:f>'Crosswalk'!D13</x:f>
        <x:v>0.2</x:v>
      </x:c>
      <x:c r="N914" s="14" t="n">
        <x:f>'Crosswalk'!E13</x:f>
        <x:v>0</x:v>
      </x:c>
      <x:c r="O914" s="14" t="n">
        <x:f>'Crosswalk'!F13</x:f>
        <x:v>0</x:v>
      </x:c>
      <x:c r="P914" s="14" t="n">
        <x:f>'Crosswalk'!G13</x:f>
        <x:v>0</x:v>
      </x:c>
      <x:c r="Q914" s="14" t="n">
        <x:f>'Crosswalk'!H13</x:f>
        <x:v>0</x:v>
      </x:c>
      <x:c r="R914" s="14" t="n">
        <x:f>'Crosswalk'!I13</x:f>
        <x:v>0</x:v>
      </x:c>
      <x:c r="S914" s="14" t="n">
        <x:f>'Crosswalk'!J13</x:f>
        <x:v>0</x:v>
      </x:c>
      <x:c r="T914" s="14" t="n">
        <x:f>'Crosswalk'!K13</x:f>
        <x:v>0</x:v>
      </x:c>
      <x:c r="U914" s="14" t="n">
        <x:f>'Crosswalk'!L13</x:f>
        <x:v>0</x:v>
      </x:c>
      <x:c r="V914" s="14" t="n">
        <x:f>'Crosswalk'!M13</x:f>
        <x:v>0</x:v>
      </x:c>
      <x:c r="W914" s="14" t="n">
        <x:f>'Crosswalk'!N13</x:f>
        <x:v>0</x:v>
      </x:c>
      <x:c r="X914" s="17" t="str">
        <x:v>LFS - Labour Force Survey</x:v>
      </x:c>
      <x:c r="Y914" s="2" t="str"/>
      <x:c r="Z914" s="17" t="str">
        <x:v>National section mix; equal-weight AUS/GBR/USA division proxy. Observed industry detail; within-group ratios only. Definitions may differ from ILO modelled margins.</x:v>
      </x:c>
      <x:c r="AA914" s="2" t="str"/>
      <x:c r="AB914" s="2" t="str">
        <x:v>https://rplumber.ilo.org/data/indicator?format=.csv.gz&amp;id=EMP_TEMP_SEX_EC2_NB_A</x:v>
      </x:c>
    </x:row>
    <x:row r="915" ht="48" customHeight="1">
      <x:c r="A915" s="13" t="str">
        <x:v>JPN</x:v>
      </x:c>
      <x:c r="B915" s="13" t="str">
        <x:v>B</x:v>
      </x:c>
      <x:c r="C915" s="13" t="str">
        <x:v>USA</x:v>
      </x:c>
      <x:c r="D915" s="13" t="n">
        <x:v>2024</x:v>
      </x:c>
      <x:c r="E915" s="13" t="str">
        <x:v>EC2_ISIC4_B05</x:v>
      </x:c>
      <x:c r="F915" s="18" t="str">
        <x:v>Economic activity (ISIC-Rev.4), 2 digit level: 05 - Mining of coal and lignite</x:v>
      </x:c>
      <x:c r="G915" s="21" t="n">
        <x:v>67.341</x:v>
      </x:c>
      <x:c r="H915" s="22" t="n">
        <x:v>0.3333333333333333</x:v>
      </x:c>
      <x:c r="I915" s="21" t="n">
        <x:f>SUM(G915:G919)</x:f>
        <x:v>401.259</x:v>
      </x:c>
      <x:c r="J915" s="22" t="n">
        <x:f>G915/I915*H915</x:f>
        <x:v>0.05594142436680547</x:v>
      </x:c>
      <x:c r="K915" s="13" t="str">
        <x:v>ISIC4:05</x:v>
      </x:c>
      <x:c r="L915" s="15" t="n">
        <x:f>'Crosswalk'!C9</x:f>
        <x:v>1</x:v>
      </x:c>
      <x:c r="M915" s="15" t="n">
        <x:f>'Crosswalk'!D9</x:f>
        <x:v>0</x:v>
      </x:c>
      <x:c r="N915" s="15" t="n">
        <x:f>'Crosswalk'!E9</x:f>
        <x:v>0</x:v>
      </x:c>
      <x:c r="O915" s="15" t="n">
        <x:f>'Crosswalk'!F9</x:f>
        <x:v>0</x:v>
      </x:c>
      <x:c r="P915" s="15" t="n">
        <x:f>'Crosswalk'!G9</x:f>
        <x:v>0</x:v>
      </x:c>
      <x:c r="Q915" s="15" t="n">
        <x:f>'Crosswalk'!H9</x:f>
        <x:v>0</x:v>
      </x:c>
      <x:c r="R915" s="15" t="n">
        <x:f>'Crosswalk'!I9</x:f>
        <x:v>0</x:v>
      </x:c>
      <x:c r="S915" s="15" t="n">
        <x:f>'Crosswalk'!J9</x:f>
        <x:v>0</x:v>
      </x:c>
      <x:c r="T915" s="15" t="n">
        <x:f>'Crosswalk'!K9</x:f>
        <x:v>0</x:v>
      </x:c>
      <x:c r="U915" s="15" t="n">
        <x:f>'Crosswalk'!L9</x:f>
        <x:v>0</x:v>
      </x:c>
      <x:c r="V915" s="15" t="n">
        <x:f>'Crosswalk'!M9</x:f>
        <x:v>0</x:v>
      </x:c>
      <x:c r="W915" s="15" t="n">
        <x:f>'Crosswalk'!N9</x:f>
        <x:v>0</x:v>
      </x:c>
      <x:c r="X915" s="18" t="str">
        <x:v>LFS - Current Population Survey</x:v>
      </x:c>
      <x:c r="Y915" s="13" t="str"/>
      <x:c r="Z915" s="18" t="str">
        <x:v>National section mix; equal-weight AUS/GBR/USA division proxy. Observed industry detail; within-group ratios only. Definitions may differ from ILO modelled margins.</x:v>
      </x:c>
      <x:c r="AA915" s="13" t="str"/>
      <x:c r="AB915" s="13" t="str">
        <x:v>https://rplumber.ilo.org/data/indicator?format=.csv.gz&amp;id=EMP_TEMP_SEX_EC2_NB_A</x:v>
      </x:c>
    </x:row>
    <x:row r="916" ht="48" customHeight="1">
      <x:c r="A916" s="2" t="str">
        <x:v>JPN</x:v>
      </x:c>
      <x:c r="B916" s="2" t="str">
        <x:v>B</x:v>
      </x:c>
      <x:c r="C916" s="2" t="str">
        <x:v>USA</x:v>
      </x:c>
      <x:c r="D916" s="2" t="n">
        <x:v>2024</x:v>
      </x:c>
      <x:c r="E916" s="2" t="str">
        <x:v>EC2_ISIC4_B06</x:v>
      </x:c>
      <x:c r="F916" s="17" t="str">
        <x:v>Economic activity (ISIC-Rev.4), 2 digit level: 06 - Extraction of crude petroleum and natural gas</x:v>
      </x:c>
      <x:c r="G916" s="19" t="n">
        <x:v>33.379</x:v>
      </x:c>
      <x:c r="H916" s="20" t="n">
        <x:v>0.3333333333333333</x:v>
      </x:c>
      <x:c r="I916" s="19" t="n">
        <x:f>SUM(G915:G919)</x:f>
        <x:v>401.259</x:v>
      </x:c>
      <x:c r="J916" s="20" t="n">
        <x:f>G916/I916*H916</x:f>
        <x:v>0.027728557697978943</x:v>
      </x:c>
      <x:c r="K916" s="2" t="str">
        <x:v>ISIC4:06</x:v>
      </x:c>
      <x:c r="L916" s="14" t="n">
        <x:f>'Crosswalk'!C10</x:f>
        <x:v>1</x:v>
      </x:c>
      <x:c r="M916" s="14" t="n">
        <x:f>'Crosswalk'!D10</x:f>
        <x:v>0</x:v>
      </x:c>
      <x:c r="N916" s="14" t="n">
        <x:f>'Crosswalk'!E10</x:f>
        <x:v>0</x:v>
      </x:c>
      <x:c r="O916" s="14" t="n">
        <x:f>'Crosswalk'!F10</x:f>
        <x:v>0</x:v>
      </x:c>
      <x:c r="P916" s="14" t="n">
        <x:f>'Crosswalk'!G10</x:f>
        <x:v>0</x:v>
      </x:c>
      <x:c r="Q916" s="14" t="n">
        <x:f>'Crosswalk'!H10</x:f>
        <x:v>0</x:v>
      </x:c>
      <x:c r="R916" s="14" t="n">
        <x:f>'Crosswalk'!I10</x:f>
        <x:v>0</x:v>
      </x:c>
      <x:c r="S916" s="14" t="n">
        <x:f>'Crosswalk'!J10</x:f>
        <x:v>0</x:v>
      </x:c>
      <x:c r="T916" s="14" t="n">
        <x:f>'Crosswalk'!K10</x:f>
        <x:v>0</x:v>
      </x:c>
      <x:c r="U916" s="14" t="n">
        <x:f>'Crosswalk'!L10</x:f>
        <x:v>0</x:v>
      </x:c>
      <x:c r="V916" s="14" t="n">
        <x:f>'Crosswalk'!M10</x:f>
        <x:v>0</x:v>
      </x:c>
      <x:c r="W916" s="14" t="n">
        <x:f>'Crosswalk'!N10</x:f>
        <x:v>0</x:v>
      </x:c>
      <x:c r="X916" s="17" t="str">
        <x:v>LFS - Current Population Survey</x:v>
      </x:c>
      <x:c r="Y916" s="2" t="str"/>
      <x:c r="Z916" s="17" t="str">
        <x:v>National section mix; equal-weight AUS/GBR/USA division proxy. Observed industry detail; within-group ratios only. Definitions may differ from ILO modelled margins.</x:v>
      </x:c>
      <x:c r="AA916" s="2" t="str"/>
      <x:c r="AB916" s="2" t="str">
        <x:v>https://rplumber.ilo.org/data/indicator?format=.csv.gz&amp;id=EMP_TEMP_SEX_EC2_NB_A</x:v>
      </x:c>
    </x:row>
    <x:row r="917" ht="48" customHeight="1">
      <x:c r="A917" s="13" t="str">
        <x:v>JPN</x:v>
      </x:c>
      <x:c r="B917" s="13" t="str">
        <x:v>B</x:v>
      </x:c>
      <x:c r="C917" s="13" t="str">
        <x:v>USA</x:v>
      </x:c>
      <x:c r="D917" s="13" t="n">
        <x:v>2024</x:v>
      </x:c>
      <x:c r="E917" s="13" t="str">
        <x:v>EC2_ISIC4_B07</x:v>
      </x:c>
      <x:c r="F917" s="18" t="str">
        <x:v>Economic activity (ISIC-Rev.4), 2 digit level: 07 - Mining of metal ores</x:v>
      </x:c>
      <x:c r="G917" s="21" t="n">
        <x:v>36.469</x:v>
      </x:c>
      <x:c r="H917" s="22" t="n">
        <x:v>0.3333333333333333</x:v>
      </x:c>
      <x:c r="I917" s="21" t="n">
        <x:f>SUM(G915:G919)</x:f>
        <x:v>401.259</x:v>
      </x:c>
      <x:c r="J917" s="22" t="n">
        <x:f>G917/I917*H917</x:f>
        <x:v>0.030295478315335814</x:v>
      </x:c>
      <x:c r="K917" s="13" t="str">
        <x:v>ISIC4:07</x:v>
      </x:c>
      <x:c r="L917" s="15" t="n">
        <x:f>'Crosswalk'!C11</x:f>
        <x:v>0</x:v>
      </x:c>
      <x:c r="M917" s="15" t="n">
        <x:f>'Crosswalk'!D11</x:f>
        <x:v>1</x:v>
      </x:c>
      <x:c r="N917" s="15" t="n">
        <x:f>'Crosswalk'!E11</x:f>
        <x:v>0</x:v>
      </x:c>
      <x:c r="O917" s="15" t="n">
        <x:f>'Crosswalk'!F11</x:f>
        <x:v>0</x:v>
      </x:c>
      <x:c r="P917" s="15" t="n">
        <x:f>'Crosswalk'!G11</x:f>
        <x:v>0</x:v>
      </x:c>
      <x:c r="Q917" s="15" t="n">
        <x:f>'Crosswalk'!H11</x:f>
        <x:v>0</x:v>
      </x:c>
      <x:c r="R917" s="15" t="n">
        <x:f>'Crosswalk'!I11</x:f>
        <x:v>0</x:v>
      </x:c>
      <x:c r="S917" s="15" t="n">
        <x:f>'Crosswalk'!J11</x:f>
        <x:v>0</x:v>
      </x:c>
      <x:c r="T917" s="15" t="n">
        <x:f>'Crosswalk'!K11</x:f>
        <x:v>0</x:v>
      </x:c>
      <x:c r="U917" s="15" t="n">
        <x:f>'Crosswalk'!L11</x:f>
        <x:v>0</x:v>
      </x:c>
      <x:c r="V917" s="15" t="n">
        <x:f>'Crosswalk'!M11</x:f>
        <x:v>0</x:v>
      </x:c>
      <x:c r="W917" s="15" t="n">
        <x:f>'Crosswalk'!N11</x:f>
        <x:v>0</x:v>
      </x:c>
      <x:c r="X917" s="18" t="str">
        <x:v>LFS - Current Population Survey</x:v>
      </x:c>
      <x:c r="Y917" s="13" t="str"/>
      <x:c r="Z917" s="18" t="str">
        <x:v>National section mix; equal-weight AUS/GBR/USA division proxy. Observed industry detail; within-group ratios only. Definitions may differ from ILO modelled margins.</x:v>
      </x:c>
      <x:c r="AA917" s="13" t="str"/>
      <x:c r="AB917" s="13" t="str">
        <x:v>https://rplumber.ilo.org/data/indicator?format=.csv.gz&amp;id=EMP_TEMP_SEX_EC2_NB_A</x:v>
      </x:c>
    </x:row>
    <x:row r="918" ht="48" customHeight="1">
      <x:c r="A918" s="2" t="str">
        <x:v>JPN</x:v>
      </x:c>
      <x:c r="B918" s="2" t="str">
        <x:v>B</x:v>
      </x:c>
      <x:c r="C918" s="2" t="str">
        <x:v>USA</x:v>
      </x:c>
      <x:c r="D918" s="2" t="n">
        <x:v>2024</x:v>
      </x:c>
      <x:c r="E918" s="2" t="str">
        <x:v>EC2_ISIC4_B08</x:v>
      </x:c>
      <x:c r="F918" s="17" t="str">
        <x:v>Economic activity (ISIC-Rev.4), 2 digit level: 08 - Other mining and quarrying</x:v>
      </x:c>
      <x:c r="G918" s="19" t="n">
        <x:v>86.053</x:v>
      </x:c>
      <x:c r="H918" s="20" t="n">
        <x:v>0.3333333333333333</x:v>
      </x:c>
      <x:c r="I918" s="19" t="n">
        <x:f>SUM(G915:G919)</x:f>
        <x:v>401.259</x:v>
      </x:c>
      <x:c r="J918" s="20" t="n">
        <x:f>G918/I918*H918</x:f>
        <x:v>0.07148583167812642</x:v>
      </x:c>
      <x:c r="K918" s="2" t="str">
        <x:v>ISIC4:08</x:v>
      </x:c>
      <x:c r="L918" s="14" t="n">
        <x:f>'Crosswalk'!C12</x:f>
        <x:v>0</x:v>
      </x:c>
      <x:c r="M918" s="14" t="n">
        <x:f>'Crosswalk'!D12</x:f>
        <x:v>1</x:v>
      </x:c>
      <x:c r="N918" s="14" t="n">
        <x:f>'Crosswalk'!E12</x:f>
        <x:v>0</x:v>
      </x:c>
      <x:c r="O918" s="14" t="n">
        <x:f>'Crosswalk'!F12</x:f>
        <x:v>0</x:v>
      </x:c>
      <x:c r="P918" s="14" t="n">
        <x:f>'Crosswalk'!G12</x:f>
        <x:v>0</x:v>
      </x:c>
      <x:c r="Q918" s="14" t="n">
        <x:f>'Crosswalk'!H12</x:f>
        <x:v>0</x:v>
      </x:c>
      <x:c r="R918" s="14" t="n">
        <x:f>'Crosswalk'!I12</x:f>
        <x:v>0</x:v>
      </x:c>
      <x:c r="S918" s="14" t="n">
        <x:f>'Crosswalk'!J12</x:f>
        <x:v>0</x:v>
      </x:c>
      <x:c r="T918" s="14" t="n">
        <x:f>'Crosswalk'!K12</x:f>
        <x:v>0</x:v>
      </x:c>
      <x:c r="U918" s="14" t="n">
        <x:f>'Crosswalk'!L12</x:f>
        <x:v>0</x:v>
      </x:c>
      <x:c r="V918" s="14" t="n">
        <x:f>'Crosswalk'!M12</x:f>
        <x:v>0</x:v>
      </x:c>
      <x:c r="W918" s="14" t="n">
        <x:f>'Crosswalk'!N12</x:f>
        <x:v>0</x:v>
      </x:c>
      <x:c r="X918" s="17" t="str">
        <x:v>LFS - Current Population Survey</x:v>
      </x:c>
      <x:c r="Y918" s="2" t="str"/>
      <x:c r="Z918" s="17" t="str">
        <x:v>National section mix; equal-weight AUS/GBR/USA division proxy. Observed industry detail; within-group ratios only. Definitions may differ from ILO modelled margins.</x:v>
      </x:c>
      <x:c r="AA918" s="2" t="str"/>
      <x:c r="AB918" s="2" t="str">
        <x:v>https://rplumber.ilo.org/data/indicator?format=.csv.gz&amp;id=EMP_TEMP_SEX_EC2_NB_A</x:v>
      </x:c>
    </x:row>
    <x:row r="919" ht="48" customHeight="1">
      <x:c r="A919" s="13" t="str">
        <x:v>JPN</x:v>
      </x:c>
      <x:c r="B919" s="13" t="str">
        <x:v>B</x:v>
      </x:c>
      <x:c r="C919" s="13" t="str">
        <x:v>USA</x:v>
      </x:c>
      <x:c r="D919" s="13" t="n">
        <x:v>2024</x:v>
      </x:c>
      <x:c r="E919" s="13" t="str">
        <x:v>EC2_ISIC4_B09</x:v>
      </x:c>
      <x:c r="F919" s="18" t="str">
        <x:v>Economic activity (ISIC-Rev.4), 2 digit level: 09 - Mining support service activities</x:v>
      </x:c>
      <x:c r="G919" s="21" t="n">
        <x:v>178.017</x:v>
      </x:c>
      <x:c r="H919" s="22" t="n">
        <x:v>0.3333333333333333</x:v>
      </x:c>
      <x:c r="I919" s="21" t="n">
        <x:f>SUM(G915:G919)</x:f>
        <x:v>401.259</x:v>
      </x:c>
      <x:c r="J919" s="22" t="n">
        <x:f>G919/I919*H919</x:f>
        <x:v>0.14788204127508664</x:v>
      </x:c>
      <x:c r="K919" s="13" t="str">
        <x:v>ISIC4:09</x:v>
      </x:c>
      <x:c r="L919" s="15" t="n">
        <x:f>'Crosswalk'!C13</x:f>
        <x:v>0.8</x:v>
      </x:c>
      <x:c r="M919" s="15" t="n">
        <x:f>'Crosswalk'!D13</x:f>
        <x:v>0.2</x:v>
      </x:c>
      <x:c r="N919" s="15" t="n">
        <x:f>'Crosswalk'!E13</x:f>
        <x:v>0</x:v>
      </x:c>
      <x:c r="O919" s="15" t="n">
        <x:f>'Crosswalk'!F13</x:f>
        <x:v>0</x:v>
      </x:c>
      <x:c r="P919" s="15" t="n">
        <x:f>'Crosswalk'!G13</x:f>
        <x:v>0</x:v>
      </x:c>
      <x:c r="Q919" s="15" t="n">
        <x:f>'Crosswalk'!H13</x:f>
        <x:v>0</x:v>
      </x:c>
      <x:c r="R919" s="15" t="n">
        <x:f>'Crosswalk'!I13</x:f>
        <x:v>0</x:v>
      </x:c>
      <x:c r="S919" s="15" t="n">
        <x:f>'Crosswalk'!J13</x:f>
        <x:v>0</x:v>
      </x:c>
      <x:c r="T919" s="15" t="n">
        <x:f>'Crosswalk'!K13</x:f>
        <x:v>0</x:v>
      </x:c>
      <x:c r="U919" s="15" t="n">
        <x:f>'Crosswalk'!L13</x:f>
        <x:v>0</x:v>
      </x:c>
      <x:c r="V919" s="15" t="n">
        <x:f>'Crosswalk'!M13</x:f>
        <x:v>0</x:v>
      </x:c>
      <x:c r="W919" s="15" t="n">
        <x:f>'Crosswalk'!N13</x:f>
        <x:v>0</x:v>
      </x:c>
      <x:c r="X919" s="18" t="str">
        <x:v>LFS - Current Population Survey</x:v>
      </x:c>
      <x:c r="Y919" s="13" t="str"/>
      <x:c r="Z919" s="18" t="str">
        <x:v>National section mix; equal-weight AUS/GBR/USA division proxy. Observed industry detail; within-group ratios only. Definitions may differ from ILO modelled margins.</x:v>
      </x:c>
      <x:c r="AA919" s="13" t="str"/>
      <x:c r="AB919" s="13" t="str">
        <x:v>https://rplumber.ilo.org/data/indicator?format=.csv.gz&amp;id=EMP_TEMP_SEX_EC2_NB_A</x:v>
      </x:c>
    </x:row>
    <x:row r="920" ht="48" customHeight="1">
      <x:c r="A920" s="2" t="str">
        <x:v>JPN</x:v>
      </x:c>
      <x:c r="B920" s="2" t="str">
        <x:v>C</x:v>
      </x:c>
      <x:c r="C920" s="2" t="str">
        <x:v>KOR</x:v>
      </x:c>
      <x:c r="D920" s="2" t="n">
        <x:v>2019</x:v>
      </x:c>
      <x:c r="E920" s="2" t="str">
        <x:v>EC2_ISIC4_C10</x:v>
      </x:c>
      <x:c r="F920" s="17" t="str">
        <x:v>Economic activity (ISIC-Rev.4), 2 digit level: 10 - Manufacture of food products</x:v>
      </x:c>
      <x:c r="G920" s="19" t="n">
        <x:v>362.411</x:v>
      </x:c>
      <x:c r="H920" s="20" t="n">
        <x:v>1</x:v>
      </x:c>
      <x:c r="I920" s="19" t="n">
        <x:f>SUM(G920:G942)</x:f>
        <x:v>4503.276000000002</x:v>
      </x:c>
      <x:c r="J920" s="20" t="n">
        <x:f>G920/I920*H920</x:f>
        <x:v>0.0804771903831788</x:v>
      </x:c>
      <x:c r="K920" s="2" t="str">
        <x:v>ISIC4:10</x:v>
      </x:c>
      <x:c r="L920" s="14" t="n">
        <x:f>'Crosswalk'!C14</x:f>
        <x:v>0</x:v>
      </x:c>
      <x:c r="M920" s="14" t="n">
        <x:f>'Crosswalk'!D14</x:f>
        <x:v>0</x:v>
      </x:c>
      <x:c r="N920" s="14" t="n">
        <x:f>'Crosswalk'!E14</x:f>
        <x:v>0</x:v>
      </x:c>
      <x:c r="O920" s="14" t="n">
        <x:f>'Crosswalk'!F14</x:f>
        <x:v>0</x:v>
      </x:c>
      <x:c r="P920" s="14" t="n">
        <x:f>'Crosswalk'!G14</x:f>
        <x:v>1</x:v>
      </x:c>
      <x:c r="Q920" s="14" t="n">
        <x:f>'Crosswalk'!H14</x:f>
        <x:v>0</x:v>
      </x:c>
      <x:c r="R920" s="14" t="n">
        <x:f>'Crosswalk'!I14</x:f>
        <x:v>0</x:v>
      </x:c>
      <x:c r="S920" s="14" t="n">
        <x:f>'Crosswalk'!J14</x:f>
        <x:v>0</x:v>
      </x:c>
      <x:c r="T920" s="14" t="n">
        <x:f>'Crosswalk'!K14</x:f>
        <x:v>0</x:v>
      </x:c>
      <x:c r="U920" s="14" t="n">
        <x:f>'Crosswalk'!L14</x:f>
        <x:v>0</x:v>
      </x:c>
      <x:c r="V920" s="14" t="n">
        <x:f>'Crosswalk'!M14</x:f>
        <x:v>0</x:v>
      </x:c>
      <x:c r="W920" s="14" t="n">
        <x:f>'Crosswalk'!N14</x:f>
        <x:v>0</x:v>
      </x:c>
      <x:c r="X920" s="17" t="str">
        <x:v>HIES - Labour and Income Panel Survey</x:v>
      </x:c>
      <x:c r="Y920" s="2" t="str"/>
      <x:c r="Z920" s="17" t="str">
        <x:v>National section mix; own-country division detail. Observed industry detail; within-group ratios only. Definitions may differ from ILO modelled margins.</x:v>
      </x:c>
      <x:c r="AA920" s="2" t="str"/>
      <x:c r="AB920" s="2" t="str">
        <x:v>https://rplumber.ilo.org/data/indicator?format=.csv.gz&amp;id=EMP_TEMP_SEX_EC2_NB_A</x:v>
      </x:c>
    </x:row>
    <x:row r="921" ht="48" customHeight="1">
      <x:c r="A921" s="13" t="str">
        <x:v>JPN</x:v>
      </x:c>
      <x:c r="B921" s="13" t="str">
        <x:v>C</x:v>
      </x:c>
      <x:c r="C921" s="13" t="str">
        <x:v>KOR</x:v>
      </x:c>
      <x:c r="D921" s="13" t="n">
        <x:v>2019</x:v>
      </x:c>
      <x:c r="E921" s="13" t="str">
        <x:v>EC2_ISIC4_C11</x:v>
      </x:c>
      <x:c r="F921" s="18" t="str">
        <x:v>Economic activity (ISIC-Rev.4), 2 digit level: 11 - Manufacture of beverages</x:v>
      </x:c>
      <x:c r="G921" s="21" t="n">
        <x:v>30.52</x:v>
      </x:c>
      <x:c r="H921" s="22" t="n">
        <x:v>1</x:v>
      </x:c>
      <x:c r="I921" s="21" t="n">
        <x:f>SUM(G920:G942)</x:f>
        <x:v>4503.276000000002</x:v>
      </x:c>
      <x:c r="J921" s="22" t="n">
        <x:f>G921/I921*H921</x:f>
        <x:v>0.006777288356298834</x:v>
      </x:c>
      <x:c r="K921" s="13" t="str">
        <x:v>ISIC4:11</x:v>
      </x:c>
      <x:c r="L921" s="15" t="n">
        <x:f>'Crosswalk'!C15</x:f>
        <x:v>0</x:v>
      </x:c>
      <x:c r="M921" s="15" t="n">
        <x:f>'Crosswalk'!D15</x:f>
        <x:v>0</x:v>
      </x:c>
      <x:c r="N921" s="15" t="n">
        <x:f>'Crosswalk'!E15</x:f>
        <x:v>0</x:v>
      </x:c>
      <x:c r="O921" s="15" t="n">
        <x:f>'Crosswalk'!F15</x:f>
        <x:v>0</x:v>
      </x:c>
      <x:c r="P921" s="15" t="n">
        <x:f>'Crosswalk'!G15</x:f>
        <x:v>1</x:v>
      </x:c>
      <x:c r="Q921" s="15" t="n">
        <x:f>'Crosswalk'!H15</x:f>
        <x:v>0</x:v>
      </x:c>
      <x:c r="R921" s="15" t="n">
        <x:f>'Crosswalk'!I15</x:f>
        <x:v>0</x:v>
      </x:c>
      <x:c r="S921" s="15" t="n">
        <x:f>'Crosswalk'!J15</x:f>
        <x:v>0</x:v>
      </x:c>
      <x:c r="T921" s="15" t="n">
        <x:f>'Crosswalk'!K15</x:f>
        <x:v>0</x:v>
      </x:c>
      <x:c r="U921" s="15" t="n">
        <x:f>'Crosswalk'!L15</x:f>
        <x:v>0</x:v>
      </x:c>
      <x:c r="V921" s="15" t="n">
        <x:f>'Crosswalk'!M15</x:f>
        <x:v>0</x:v>
      </x:c>
      <x:c r="W921" s="15" t="n">
        <x:f>'Crosswalk'!N15</x:f>
        <x:v>0</x:v>
      </x:c>
      <x:c r="X921" s="18" t="str">
        <x:v>HIES - Labour and Income Panel Survey</x:v>
      </x:c>
      <x:c r="Y921" s="13" t="str">
        <x:v>U</x:v>
      </x:c>
      <x:c r="Z921" s="18" t="str">
        <x:v>National section mix; own-country division detail. Observed industry detail; within-group ratios only. Definitions may differ from ILO modelled margins.</x:v>
      </x:c>
      <x:c r="AA921" s="13" t="str"/>
      <x:c r="AB921" s="13" t="str">
        <x:v>https://rplumber.ilo.org/data/indicator?format=.csv.gz&amp;id=EMP_TEMP_SEX_EC2_NB_A</x:v>
      </x:c>
    </x:row>
    <x:row r="922" ht="48" customHeight="1">
      <x:c r="A922" s="2" t="str">
        <x:v>JPN</x:v>
      </x:c>
      <x:c r="B922" s="2" t="str">
        <x:v>C</x:v>
      </x:c>
      <x:c r="C922" s="2" t="str">
        <x:v>KOR</x:v>
      </x:c>
      <x:c r="D922" s="2" t="n">
        <x:v>2019</x:v>
      </x:c>
      <x:c r="E922" s="2" t="str">
        <x:v>EC2_ISIC4_C13</x:v>
      </x:c>
      <x:c r="F922" s="17" t="str">
        <x:v>Economic activity (ISIC-Rev.4), 2 digit level: 13 - Manufacture of textiles</x:v>
      </x:c>
      <x:c r="G922" s="19" t="n">
        <x:v>148.121</x:v>
      </x:c>
      <x:c r="H922" s="20" t="n">
        <x:v>1</x:v>
      </x:c>
      <x:c r="I922" s="19" t="n">
        <x:f>SUM(G920:G942)</x:f>
        <x:v>4503.276000000002</x:v>
      </x:c>
      <x:c r="J922" s="20" t="n">
        <x:f>G922/I922*H922</x:f>
        <x:v>0.032891832523700516</x:v>
      </x:c>
      <x:c r="K922" s="2" t="str">
        <x:v>ISIC4:13</x:v>
      </x:c>
      <x:c r="L922" s="14" t="n">
        <x:f>'Crosswalk'!C17</x:f>
        <x:v>0</x:v>
      </x:c>
      <x:c r="M922" s="14" t="n">
        <x:f>'Crosswalk'!D17</x:f>
        <x:v>0</x:v>
      </x:c>
      <x:c r="N922" s="14" t="n">
        <x:f>'Crosswalk'!E17</x:f>
        <x:v>0</x:v>
      </x:c>
      <x:c r="O922" s="14" t="n">
        <x:f>'Crosswalk'!F17</x:f>
        <x:v>1</x:v>
      </x:c>
      <x:c r="P922" s="14" t="n">
        <x:f>'Crosswalk'!G17</x:f>
        <x:v>0</x:v>
      </x:c>
      <x:c r="Q922" s="14" t="n">
        <x:f>'Crosswalk'!H17</x:f>
        <x:v>0</x:v>
      </x:c>
      <x:c r="R922" s="14" t="n">
        <x:f>'Crosswalk'!I17</x:f>
        <x:v>0</x:v>
      </x:c>
      <x:c r="S922" s="14" t="n">
        <x:f>'Crosswalk'!J17</x:f>
        <x:v>0</x:v>
      </x:c>
      <x:c r="T922" s="14" t="n">
        <x:f>'Crosswalk'!K17</x:f>
        <x:v>0</x:v>
      </x:c>
      <x:c r="U922" s="14" t="n">
        <x:f>'Crosswalk'!L17</x:f>
        <x:v>0</x:v>
      </x:c>
      <x:c r="V922" s="14" t="n">
        <x:f>'Crosswalk'!M17</x:f>
        <x:v>0</x:v>
      </x:c>
      <x:c r="W922" s="14" t="n">
        <x:f>'Crosswalk'!N17</x:f>
        <x:v>0</x:v>
      </x:c>
      <x:c r="X922" s="17" t="str">
        <x:v>HIES - Labour and Income Panel Survey</x:v>
      </x:c>
      <x:c r="Y922" s="2" t="str"/>
      <x:c r="Z922" s="17" t="str">
        <x:v>National section mix; own-country division detail. Observed industry detail; within-group ratios only. Definitions may differ from ILO modelled margins.</x:v>
      </x:c>
      <x:c r="AA922" s="2" t="str"/>
      <x:c r="AB922" s="2" t="str">
        <x:v>https://rplumber.ilo.org/data/indicator?format=.csv.gz&amp;id=EMP_TEMP_SEX_EC2_NB_A</x:v>
      </x:c>
    </x:row>
    <x:row r="923" ht="48" customHeight="1">
      <x:c r="A923" s="13" t="str">
        <x:v>JPN</x:v>
      </x:c>
      <x:c r="B923" s="13" t="str">
        <x:v>C</x:v>
      </x:c>
      <x:c r="C923" s="13" t="str">
        <x:v>KOR</x:v>
      </x:c>
      <x:c r="D923" s="13" t="n">
        <x:v>2019</x:v>
      </x:c>
      <x:c r="E923" s="13" t="str">
        <x:v>EC2_ISIC4_C14</x:v>
      </x:c>
      <x:c r="F923" s="18" t="str">
        <x:v>Economic activity (ISIC-Rev.4), 2 digit level: 14 - Manufacture of wearing apparel</x:v>
      </x:c>
      <x:c r="G923" s="21" t="n">
        <x:v>204.582</x:v>
      </x:c>
      <x:c r="H923" s="22" t="n">
        <x:v>1</x:v>
      </x:c>
      <x:c r="I923" s="21" t="n">
        <x:f>SUM(G920:G942)</x:f>
        <x:v>4503.276000000002</x:v>
      </x:c>
      <x:c r="J923" s="22" t="n">
        <x:f>G923/I923*H923</x:f>
        <x:v>0.04542959392229122</x:v>
      </x:c>
      <x:c r="K923" s="13" t="str">
        <x:v>ISIC4:14</x:v>
      </x:c>
      <x:c r="L923" s="15" t="n">
        <x:f>'Crosswalk'!C18</x:f>
        <x:v>0</x:v>
      </x:c>
      <x:c r="M923" s="15" t="n">
        <x:f>'Crosswalk'!D18</x:f>
        <x:v>0</x:v>
      </x:c>
      <x:c r="N923" s="15" t="n">
        <x:f>'Crosswalk'!E18</x:f>
        <x:v>0</x:v>
      </x:c>
      <x:c r="O923" s="15" t="n">
        <x:f>'Crosswalk'!F18</x:f>
        <x:v>1</x:v>
      </x:c>
      <x:c r="P923" s="15" t="n">
        <x:f>'Crosswalk'!G18</x:f>
        <x:v>0</x:v>
      </x:c>
      <x:c r="Q923" s="15" t="n">
        <x:f>'Crosswalk'!H18</x:f>
        <x:v>0</x:v>
      </x:c>
      <x:c r="R923" s="15" t="n">
        <x:f>'Crosswalk'!I18</x:f>
        <x:v>0</x:v>
      </x:c>
      <x:c r="S923" s="15" t="n">
        <x:f>'Crosswalk'!J18</x:f>
        <x:v>0</x:v>
      </x:c>
      <x:c r="T923" s="15" t="n">
        <x:f>'Crosswalk'!K18</x:f>
        <x:v>0</x:v>
      </x:c>
      <x:c r="U923" s="15" t="n">
        <x:f>'Crosswalk'!L18</x:f>
        <x:v>0</x:v>
      </x:c>
      <x:c r="V923" s="15" t="n">
        <x:f>'Crosswalk'!M18</x:f>
        <x:v>0</x:v>
      </x:c>
      <x:c r="W923" s="15" t="n">
        <x:f>'Crosswalk'!N18</x:f>
        <x:v>0</x:v>
      </x:c>
      <x:c r="X923" s="18" t="str">
        <x:v>HIES - Labour and Income Panel Survey</x:v>
      </x:c>
      <x:c r="Y923" s="13" t="str"/>
      <x:c r="Z923" s="18" t="str">
        <x:v>National section mix; own-country division detail. Observed industry detail; within-group ratios only. Definitions may differ from ILO modelled margins.</x:v>
      </x:c>
      <x:c r="AA923" s="13" t="str"/>
      <x:c r="AB923" s="13" t="str">
        <x:v>https://rplumber.ilo.org/data/indicator?format=.csv.gz&amp;id=EMP_TEMP_SEX_EC2_NB_A</x:v>
      </x:c>
    </x:row>
    <x:row r="924" ht="48" customHeight="1">
      <x:c r="A924" s="2" t="str">
        <x:v>JPN</x:v>
      </x:c>
      <x:c r="B924" s="2" t="str">
        <x:v>C</x:v>
      </x:c>
      <x:c r="C924" s="2" t="str">
        <x:v>KOR</x:v>
      </x:c>
      <x:c r="D924" s="2" t="n">
        <x:v>2019</x:v>
      </x:c>
      <x:c r="E924" s="2" t="str">
        <x:v>EC2_ISIC4_C15</x:v>
      </x:c>
      <x:c r="F924" s="17" t="str">
        <x:v>Economic activity (ISIC-Rev.4), 2 digit level: 15 - Manufacture of leather and related products</x:v>
      </x:c>
      <x:c r="G924" s="19" t="n">
        <x:v>50.212</x:v>
      </x:c>
      <x:c r="H924" s="20" t="n">
        <x:v>1</x:v>
      </x:c>
      <x:c r="I924" s="19" t="n">
        <x:f>SUM(G920:G942)</x:f>
        <x:v>4503.276000000002</x:v>
      </x:c>
      <x:c r="J924" s="20" t="n">
        <x:f>G924/I924*H924</x:f>
        <x:v>0.011150104945821662</x:v>
      </x:c>
      <x:c r="K924" s="2" t="str">
        <x:v>ISIC4:15</x:v>
      </x:c>
      <x:c r="L924" s="14" t="n">
        <x:f>'Crosswalk'!C19</x:f>
        <x:v>0</x:v>
      </x:c>
      <x:c r="M924" s="14" t="n">
        <x:f>'Crosswalk'!D19</x:f>
        <x:v>0</x:v>
      </x:c>
      <x:c r="N924" s="14" t="n">
        <x:f>'Crosswalk'!E19</x:f>
        <x:v>0</x:v>
      </x:c>
      <x:c r="O924" s="14" t="n">
        <x:f>'Crosswalk'!F19</x:f>
        <x:v>1</x:v>
      </x:c>
      <x:c r="P924" s="14" t="n">
        <x:f>'Crosswalk'!G19</x:f>
        <x:v>0</x:v>
      </x:c>
      <x:c r="Q924" s="14" t="n">
        <x:f>'Crosswalk'!H19</x:f>
        <x:v>0</x:v>
      </x:c>
      <x:c r="R924" s="14" t="n">
        <x:f>'Crosswalk'!I19</x:f>
        <x:v>0</x:v>
      </x:c>
      <x:c r="S924" s="14" t="n">
        <x:f>'Crosswalk'!J19</x:f>
        <x:v>0</x:v>
      </x:c>
      <x:c r="T924" s="14" t="n">
        <x:f>'Crosswalk'!K19</x:f>
        <x:v>0</x:v>
      </x:c>
      <x:c r="U924" s="14" t="n">
        <x:f>'Crosswalk'!L19</x:f>
        <x:v>0</x:v>
      </x:c>
      <x:c r="V924" s="14" t="n">
        <x:f>'Crosswalk'!M19</x:f>
        <x:v>0</x:v>
      </x:c>
      <x:c r="W924" s="14" t="n">
        <x:f>'Crosswalk'!N19</x:f>
        <x:v>0</x:v>
      </x:c>
      <x:c r="X924" s="17" t="str">
        <x:v>HIES - Labour and Income Panel Survey</x:v>
      </x:c>
      <x:c r="Y924" s="2" t="str"/>
      <x:c r="Z924" s="17" t="str">
        <x:v>National section mix; own-country division detail. Observed industry detail; within-group ratios only. Definitions may differ from ILO modelled margins.</x:v>
      </x:c>
      <x:c r="AA924" s="2" t="str"/>
      <x:c r="AB924" s="2" t="str">
        <x:v>https://rplumber.ilo.org/data/indicator?format=.csv.gz&amp;id=EMP_TEMP_SEX_EC2_NB_A</x:v>
      </x:c>
    </x:row>
    <x:row r="925" ht="48" customHeight="1">
      <x:c r="A925" s="13" t="str">
        <x:v>JPN</x:v>
      </x:c>
      <x:c r="B925" s="13" t="str">
        <x:v>C</x:v>
      </x:c>
      <x:c r="C925" s="13" t="str">
        <x:v>KOR</x:v>
      </x:c>
      <x:c r="D925" s="13" t="n">
        <x:v>2019</x:v>
      </x:c>
      <x:c r="E925" s="13" t="str">
        <x:v>EC2_ISIC4_C16</x:v>
      </x:c>
      <x:c r="F925" s="18" t="str">
        <x:v>Economic activity (ISIC-Rev.4), 2 digit level: 16 - Manufacture of wood and of products of wood and cork, except furniture; manufacture of articles of straw and plaiting materials</x:v>
      </x:c>
      <x:c r="G925" s="21" t="n">
        <x:v>34.682</x:v>
      </x:c>
      <x:c r="H925" s="22" t="n">
        <x:v>1</x:v>
      </x:c>
      <x:c r="I925" s="21" t="n">
        <x:f>SUM(G920:G942)</x:f>
        <x:v>4503.276000000002</x:v>
      </x:c>
      <x:c r="J925" s="22" t="n">
        <x:f>G925/I925*H925</x:f>
        <x:v>0.007701504415896336</x:v>
      </x:c>
      <x:c r="K925" s="13" t="str">
        <x:v>ISIC4:16</x:v>
      </x:c>
      <x:c r="L925" s="15" t="n">
        <x:f>'Crosswalk'!C20</x:f>
        <x:v>0</x:v>
      </x:c>
      <x:c r="M925" s="15" t="n">
        <x:f>'Crosswalk'!D20</x:f>
        <x:v>0.7</x:v>
      </x:c>
      <x:c r="N925" s="15" t="n">
        <x:f>'Crosswalk'!E20</x:f>
        <x:v>0.3</x:v>
      </x:c>
      <x:c r="O925" s="15" t="n">
        <x:f>'Crosswalk'!F20</x:f>
        <x:v>0</x:v>
      </x:c>
      <x:c r="P925" s="15" t="n">
        <x:f>'Crosswalk'!G20</x:f>
        <x:v>0</x:v>
      </x:c>
      <x:c r="Q925" s="15" t="n">
        <x:f>'Crosswalk'!H20</x:f>
        <x:v>0</x:v>
      </x:c>
      <x:c r="R925" s="15" t="n">
        <x:f>'Crosswalk'!I20</x:f>
        <x:v>0</x:v>
      </x:c>
      <x:c r="S925" s="15" t="n">
        <x:f>'Crosswalk'!J20</x:f>
        <x:v>0</x:v>
      </x:c>
      <x:c r="T925" s="15" t="n">
        <x:f>'Crosswalk'!K20</x:f>
        <x:v>0</x:v>
      </x:c>
      <x:c r="U925" s="15" t="n">
        <x:f>'Crosswalk'!L20</x:f>
        <x:v>0</x:v>
      </x:c>
      <x:c r="V925" s="15" t="n">
        <x:f>'Crosswalk'!M20</x:f>
        <x:v>0</x:v>
      </x:c>
      <x:c r="W925" s="15" t="n">
        <x:f>'Crosswalk'!N20</x:f>
        <x:v>0</x:v>
      </x:c>
      <x:c r="X925" s="18" t="str">
        <x:v>HIES - Labour and Income Panel Survey</x:v>
      </x:c>
      <x:c r="Y925" s="13" t="str"/>
      <x:c r="Z925" s="18" t="str">
        <x:v>National section mix; own-country division detail. Observed industry detail; within-group ratios only. Definitions may differ from ILO modelled margins.</x:v>
      </x:c>
      <x:c r="AA925" s="13" t="str"/>
      <x:c r="AB925" s="13" t="str">
        <x:v>https://rplumber.ilo.org/data/indicator?format=.csv.gz&amp;id=EMP_TEMP_SEX_EC2_NB_A</x:v>
      </x:c>
    </x:row>
    <x:row r="926" ht="48" customHeight="1">
      <x:c r="A926" s="2" t="str">
        <x:v>JPN</x:v>
      </x:c>
      <x:c r="B926" s="2" t="str">
        <x:v>C</x:v>
      </x:c>
      <x:c r="C926" s="2" t="str">
        <x:v>KOR</x:v>
      </x:c>
      <x:c r="D926" s="2" t="n">
        <x:v>2019</x:v>
      </x:c>
      <x:c r="E926" s="2" t="str">
        <x:v>EC2_ISIC4_C17</x:v>
      </x:c>
      <x:c r="F926" s="17" t="str">
        <x:v>Economic activity (ISIC-Rev.4), 2 digit level: 17 - Manufacture of paper and paper products</x:v>
      </x:c>
      <x:c r="G926" s="19" t="n">
        <x:v>75.844</x:v>
      </x:c>
      <x:c r="H926" s="20" t="n">
        <x:v>1</x:v>
      </x:c>
      <x:c r="I926" s="19" t="n">
        <x:f>SUM(G920:G942)</x:f>
        <x:v>4503.276000000002</x:v>
      </x:c>
      <x:c r="J926" s="20" t="n">
        <x:f>G926/I926*H926</x:f>
        <x:v>0.01684196127441444</x:v>
      </x:c>
      <x:c r="K926" s="2" t="str">
        <x:v>ISIC4:17</x:v>
      </x:c>
      <x:c r="L926" s="14" t="n">
        <x:f>'Crosswalk'!C21</x:f>
        <x:v>0</x:v>
      </x:c>
      <x:c r="M926" s="14" t="n">
        <x:f>'Crosswalk'!D21</x:f>
        <x:v>1</x:v>
      </x:c>
      <x:c r="N926" s="14" t="n">
        <x:f>'Crosswalk'!E21</x:f>
        <x:v>0</x:v>
      </x:c>
      <x:c r="O926" s="14" t="n">
        <x:f>'Crosswalk'!F21</x:f>
        <x:v>0</x:v>
      </x:c>
      <x:c r="P926" s="14" t="n">
        <x:f>'Crosswalk'!G21</x:f>
        <x:v>0</x:v>
      </x:c>
      <x:c r="Q926" s="14" t="n">
        <x:f>'Crosswalk'!H21</x:f>
        <x:v>0</x:v>
      </x:c>
      <x:c r="R926" s="14" t="n">
        <x:f>'Crosswalk'!I21</x:f>
        <x:v>0</x:v>
      </x:c>
      <x:c r="S926" s="14" t="n">
        <x:f>'Crosswalk'!J21</x:f>
        <x:v>0</x:v>
      </x:c>
      <x:c r="T926" s="14" t="n">
        <x:f>'Crosswalk'!K21</x:f>
        <x:v>0</x:v>
      </x:c>
      <x:c r="U926" s="14" t="n">
        <x:f>'Crosswalk'!L21</x:f>
        <x:v>0</x:v>
      </x:c>
      <x:c r="V926" s="14" t="n">
        <x:f>'Crosswalk'!M21</x:f>
        <x:v>0</x:v>
      </x:c>
      <x:c r="W926" s="14" t="n">
        <x:f>'Crosswalk'!N21</x:f>
        <x:v>0</x:v>
      </x:c>
      <x:c r="X926" s="17" t="str">
        <x:v>HIES - Labour and Income Panel Survey</x:v>
      </x:c>
      <x:c r="Y926" s="2" t="str"/>
      <x:c r="Z926" s="17" t="str">
        <x:v>National section mix; own-country division detail. Observed industry detail; within-group ratios only. Definitions may differ from ILO modelled margins.</x:v>
      </x:c>
      <x:c r="AA926" s="2" t="str"/>
      <x:c r="AB926" s="2" t="str">
        <x:v>https://rplumber.ilo.org/data/indicator?format=.csv.gz&amp;id=EMP_TEMP_SEX_EC2_NB_A</x:v>
      </x:c>
    </x:row>
    <x:row r="927" ht="48" customHeight="1">
      <x:c r="A927" s="13" t="str">
        <x:v>JPN</x:v>
      </x:c>
      <x:c r="B927" s="13" t="str">
        <x:v>C</x:v>
      </x:c>
      <x:c r="C927" s="13" t="str">
        <x:v>KOR</x:v>
      </x:c>
      <x:c r="D927" s="13" t="n">
        <x:v>2019</x:v>
      </x:c>
      <x:c r="E927" s="13" t="str">
        <x:v>EC2_ISIC4_C18</x:v>
      </x:c>
      <x:c r="F927" s="18" t="str">
        <x:v>Economic activity (ISIC-Rev.4), 2 digit level: 18 - Printing and reproduction of recorded media</x:v>
      </x:c>
      <x:c r="G927" s="21" t="n">
        <x:v>68.389</x:v>
      </x:c>
      <x:c r="H927" s="22" t="n">
        <x:v>1</x:v>
      </x:c>
      <x:c r="I927" s="21" t="n">
        <x:f>SUM(G920:G942)</x:f>
        <x:v>4503.276000000002</x:v>
      </x:c>
      <x:c r="J927" s="22" t="n">
        <x:f>G927/I927*H927</x:f>
        <x:v>0.015186499783713005</x:v>
      </x:c>
      <x:c r="K927" s="13" t="str">
        <x:v>ISIC4:18</x:v>
      </x:c>
      <x:c r="L927" s="15" t="n">
        <x:f>'Crosswalk'!C22</x:f>
        <x:v>0</x:v>
      </x:c>
      <x:c r="M927" s="15" t="n">
        <x:f>'Crosswalk'!D22</x:f>
        <x:v>0</x:v>
      </x:c>
      <x:c r="N927" s="15" t="n">
        <x:f>'Crosswalk'!E22</x:f>
        <x:v>1</x:v>
      </x:c>
      <x:c r="O927" s="15" t="n">
        <x:f>'Crosswalk'!F22</x:f>
        <x:v>0</x:v>
      </x:c>
      <x:c r="P927" s="15" t="n">
        <x:f>'Crosswalk'!G22</x:f>
        <x:v>0</x:v>
      </x:c>
      <x:c r="Q927" s="15" t="n">
        <x:f>'Crosswalk'!H22</x:f>
        <x:v>0</x:v>
      </x:c>
      <x:c r="R927" s="15" t="n">
        <x:f>'Crosswalk'!I22</x:f>
        <x:v>0</x:v>
      </x:c>
      <x:c r="S927" s="15" t="n">
        <x:f>'Crosswalk'!J22</x:f>
        <x:v>0</x:v>
      </x:c>
      <x:c r="T927" s="15" t="n">
        <x:f>'Crosswalk'!K22</x:f>
        <x:v>0</x:v>
      </x:c>
      <x:c r="U927" s="15" t="n">
        <x:f>'Crosswalk'!L22</x:f>
        <x:v>0</x:v>
      </x:c>
      <x:c r="V927" s="15" t="n">
        <x:f>'Crosswalk'!M22</x:f>
        <x:v>0</x:v>
      </x:c>
      <x:c r="W927" s="15" t="n">
        <x:f>'Crosswalk'!N22</x:f>
        <x:v>0</x:v>
      </x:c>
      <x:c r="X927" s="18" t="str">
        <x:v>HIES - Labour and Income Panel Survey</x:v>
      </x:c>
      <x:c r="Y927" s="13" t="str"/>
      <x:c r="Z927" s="18" t="str">
        <x:v>National section mix; own-country division detail. Observed industry detail; within-group ratios only. Definitions may differ from ILO modelled margins.</x:v>
      </x:c>
      <x:c r="AA927" s="13" t="str"/>
      <x:c r="AB927" s="13" t="str">
        <x:v>https://rplumber.ilo.org/data/indicator?format=.csv.gz&amp;id=EMP_TEMP_SEX_EC2_NB_A</x:v>
      </x:c>
    </x:row>
    <x:row r="928" ht="48" customHeight="1">
      <x:c r="A928" s="2" t="str">
        <x:v>JPN</x:v>
      </x:c>
      <x:c r="B928" s="2" t="str">
        <x:v>C</x:v>
      </x:c>
      <x:c r="C928" s="2" t="str">
        <x:v>KOR</x:v>
      </x:c>
      <x:c r="D928" s="2" t="n">
        <x:v>2019</x:v>
      </x:c>
      <x:c r="E928" s="2" t="str">
        <x:v>EC2_ISIC4_C19</x:v>
      </x:c>
      <x:c r="F928" s="17" t="str">
        <x:v>Economic activity (ISIC-Rev.4), 2 digit level: 19 - Manufacture of coke and refined petroleum products</x:v>
      </x:c>
      <x:c r="G928" s="19" t="n">
        <x:v>7.907</x:v>
      </x:c>
      <x:c r="H928" s="20" t="n">
        <x:v>1</x:v>
      </x:c>
      <x:c r="I928" s="19" t="n">
        <x:f>SUM(G920:G942)</x:f>
        <x:v>4503.276000000002</x:v>
      </x:c>
      <x:c r="J928" s="20" t="n">
        <x:f>G928/I928*H928</x:f>
        <x:v>0.0017558328647855467</x:v>
      </x:c>
      <x:c r="K928" s="2" t="str">
        <x:v>ISIC4:19</x:v>
      </x:c>
      <x:c r="L928" s="14" t="n">
        <x:f>'Crosswalk'!C23</x:f>
        <x:v>1</x:v>
      </x:c>
      <x:c r="M928" s="14" t="n">
        <x:f>'Crosswalk'!D23</x:f>
        <x:v>0</x:v>
      </x:c>
      <x:c r="N928" s="14" t="n">
        <x:f>'Crosswalk'!E23</x:f>
        <x:v>0</x:v>
      </x:c>
      <x:c r="O928" s="14" t="n">
        <x:f>'Crosswalk'!F23</x:f>
        <x:v>0</x:v>
      </x:c>
      <x:c r="P928" s="14" t="n">
        <x:f>'Crosswalk'!G23</x:f>
        <x:v>0</x:v>
      </x:c>
      <x:c r="Q928" s="14" t="n">
        <x:f>'Crosswalk'!H23</x:f>
        <x:v>0</x:v>
      </x:c>
      <x:c r="R928" s="14" t="n">
        <x:f>'Crosswalk'!I23</x:f>
        <x:v>0</x:v>
      </x:c>
      <x:c r="S928" s="14" t="n">
        <x:f>'Crosswalk'!J23</x:f>
        <x:v>0</x:v>
      </x:c>
      <x:c r="T928" s="14" t="n">
        <x:f>'Crosswalk'!K23</x:f>
        <x:v>0</x:v>
      </x:c>
      <x:c r="U928" s="14" t="n">
        <x:f>'Crosswalk'!L23</x:f>
        <x:v>0</x:v>
      </x:c>
      <x:c r="V928" s="14" t="n">
        <x:f>'Crosswalk'!M23</x:f>
        <x:v>0</x:v>
      </x:c>
      <x:c r="W928" s="14" t="n">
        <x:f>'Crosswalk'!N23</x:f>
        <x:v>0</x:v>
      </x:c>
      <x:c r="X928" s="17" t="str">
        <x:v>HIES - Labour and Income Panel Survey</x:v>
      </x:c>
      <x:c r="Y928" s="2" t="str">
        <x:v>U</x:v>
      </x:c>
      <x:c r="Z928" s="17" t="str">
        <x:v>National section mix; own-country division detail. Observed industry detail; within-group ratios only. Definitions may differ from ILO modelled margins.</x:v>
      </x:c>
      <x:c r="AA928" s="2" t="str"/>
      <x:c r="AB928" s="2" t="str">
        <x:v>https://rplumber.ilo.org/data/indicator?format=.csv.gz&amp;id=EMP_TEMP_SEX_EC2_NB_A</x:v>
      </x:c>
    </x:row>
    <x:row r="929" ht="48" customHeight="1">
      <x:c r="A929" s="13" t="str">
        <x:v>JPN</x:v>
      </x:c>
      <x:c r="B929" s="13" t="str">
        <x:v>C</x:v>
      </x:c>
      <x:c r="C929" s="13" t="str">
        <x:v>KOR</x:v>
      </x:c>
      <x:c r="D929" s="13" t="n">
        <x:v>2019</x:v>
      </x:c>
      <x:c r="E929" s="13" t="str">
        <x:v>EC2_ISIC4_C20</x:v>
      </x:c>
      <x:c r="F929" s="18" t="str">
        <x:v>Economic activity (ISIC-Rev.4), 2 digit level: 20 - Manufacture of chemicals and chemical products</x:v>
      </x:c>
      <x:c r="G929" s="21" t="n">
        <x:v>218.055</x:v>
      </x:c>
      <x:c r="H929" s="22" t="n">
        <x:v>1</x:v>
      </x:c>
      <x:c r="I929" s="21" t="n">
        <x:f>SUM(G920:G942)</x:f>
        <x:v>4503.276000000002</x:v>
      </x:c>
      <x:c r="J929" s="22" t="n">
        <x:f>G929/I929*H929</x:f>
        <x:v>0.04842141587590899</x:v>
      </x:c>
      <x:c r="K929" s="13" t="str">
        <x:v>ISIC4:20</x:v>
      </x:c>
      <x:c r="L929" s="15" t="n">
        <x:f>'Crosswalk'!C24</x:f>
        <x:v>0</x:v>
      </x:c>
      <x:c r="M929" s="15" t="n">
        <x:f>'Crosswalk'!D24</x:f>
        <x:v>0.8</x:v>
      </x:c>
      <x:c r="N929" s="15" t="n">
        <x:f>'Crosswalk'!E24</x:f>
        <x:v>0</x:v>
      </x:c>
      <x:c r="O929" s="15" t="n">
        <x:f>'Crosswalk'!F24</x:f>
        <x:v>0</x:v>
      </x:c>
      <x:c r="P929" s="15" t="n">
        <x:f>'Crosswalk'!G24</x:f>
        <x:v>0.2</x:v>
      </x:c>
      <x:c r="Q929" s="15" t="n">
        <x:f>'Crosswalk'!H24</x:f>
        <x:v>0</x:v>
      </x:c>
      <x:c r="R929" s="15" t="n">
        <x:f>'Crosswalk'!I24</x:f>
        <x:v>0</x:v>
      </x:c>
      <x:c r="S929" s="15" t="n">
        <x:f>'Crosswalk'!J24</x:f>
        <x:v>0</x:v>
      </x:c>
      <x:c r="T929" s="15" t="n">
        <x:f>'Crosswalk'!K24</x:f>
        <x:v>0</x:v>
      </x:c>
      <x:c r="U929" s="15" t="n">
        <x:f>'Crosswalk'!L24</x:f>
        <x:v>0</x:v>
      </x:c>
      <x:c r="V929" s="15" t="n">
        <x:f>'Crosswalk'!M24</x:f>
        <x:v>0</x:v>
      </x:c>
      <x:c r="W929" s="15" t="n">
        <x:f>'Crosswalk'!N24</x:f>
        <x:v>0</x:v>
      </x:c>
      <x:c r="X929" s="18" t="str">
        <x:v>HIES - Labour and Income Panel Survey</x:v>
      </x:c>
      <x:c r="Y929" s="13" t="str"/>
      <x:c r="Z929" s="18" t="str">
        <x:v>National section mix; own-country division detail. Observed industry detail; within-group ratios only. Definitions may differ from ILO modelled margins.</x:v>
      </x:c>
      <x:c r="AA929" s="13" t="str"/>
      <x:c r="AB929" s="13" t="str">
        <x:v>https://rplumber.ilo.org/data/indicator?format=.csv.gz&amp;id=EMP_TEMP_SEX_EC2_NB_A</x:v>
      </x:c>
    </x:row>
    <x:row r="930" ht="48" customHeight="1">
      <x:c r="A930" s="2" t="str">
        <x:v>JPN</x:v>
      </x:c>
      <x:c r="B930" s="2" t="str">
        <x:v>C</x:v>
      </x:c>
      <x:c r="C930" s="2" t="str">
        <x:v>KOR</x:v>
      </x:c>
      <x:c r="D930" s="2" t="n">
        <x:v>2019</x:v>
      </x:c>
      <x:c r="E930" s="2" t="str">
        <x:v>EC2_ISIC4_C21</x:v>
      </x:c>
      <x:c r="F930" s="17" t="str">
        <x:v>Economic activity (ISIC-Rev.4), 2 digit level: 21 - Manufacture of pharmaceuticals, medicinal chemical and botanical products</x:v>
      </x:c>
      <x:c r="G930" s="19" t="n">
        <x:v>67.289</x:v>
      </x:c>
      <x:c r="H930" s="20" t="n">
        <x:v>1</x:v>
      </x:c>
      <x:c r="I930" s="19" t="n">
        <x:f>SUM(G920:G942)</x:f>
        <x:v>4503.276000000002</x:v>
      </x:c>
      <x:c r="J930" s="20" t="n">
        <x:f>G930/I930*H930</x:f>
        <x:v>0.01494223316536672</x:v>
      </x:c>
      <x:c r="K930" s="2" t="str">
        <x:v>ISIC4:21</x:v>
      </x:c>
      <x:c r="L930" s="14" t="n">
        <x:f>'Crosswalk'!C25</x:f>
        <x:v>0</x:v>
      </x:c>
      <x:c r="M930" s="14" t="n">
        <x:f>'Crosswalk'!D25</x:f>
        <x:v>0</x:v>
      </x:c>
      <x:c r="N930" s="14" t="n">
        <x:f>'Crosswalk'!E25</x:f>
        <x:v>0</x:v>
      </x:c>
      <x:c r="O930" s="14" t="n">
        <x:f>'Crosswalk'!F25</x:f>
        <x:v>0</x:v>
      </x:c>
      <x:c r="P930" s="14" t="n">
        <x:f>'Crosswalk'!G25</x:f>
        <x:v>0</x:v>
      </x:c>
      <x:c r="Q930" s="14" t="n">
        <x:f>'Crosswalk'!H25</x:f>
        <x:v>1</x:v>
      </x:c>
      <x:c r="R930" s="14" t="n">
        <x:f>'Crosswalk'!I25</x:f>
        <x:v>0</x:v>
      </x:c>
      <x:c r="S930" s="14" t="n">
        <x:f>'Crosswalk'!J25</x:f>
        <x:v>0</x:v>
      </x:c>
      <x:c r="T930" s="14" t="n">
        <x:f>'Crosswalk'!K25</x:f>
        <x:v>0</x:v>
      </x:c>
      <x:c r="U930" s="14" t="n">
        <x:f>'Crosswalk'!L25</x:f>
        <x:v>0</x:v>
      </x:c>
      <x:c r="V930" s="14" t="n">
        <x:f>'Crosswalk'!M25</x:f>
        <x:v>0</x:v>
      </x:c>
      <x:c r="W930" s="14" t="n">
        <x:f>'Crosswalk'!N25</x:f>
        <x:v>0</x:v>
      </x:c>
      <x:c r="X930" s="17" t="str">
        <x:v>HIES - Labour and Income Panel Survey</x:v>
      </x:c>
      <x:c r="Y930" s="2" t="str"/>
      <x:c r="Z930" s="17" t="str">
        <x:v>National section mix; own-country division detail. Observed industry detail; within-group ratios only. Definitions may differ from ILO modelled margins.</x:v>
      </x:c>
      <x:c r="AA930" s="2" t="str"/>
      <x:c r="AB930" s="2" t="str">
        <x:v>https://rplumber.ilo.org/data/indicator?format=.csv.gz&amp;id=EMP_TEMP_SEX_EC2_NB_A</x:v>
      </x:c>
    </x:row>
    <x:row r="931" ht="48" customHeight="1">
      <x:c r="A931" s="13" t="str">
        <x:v>JPN</x:v>
      </x:c>
      <x:c r="B931" s="13" t="str">
        <x:v>C</x:v>
      </x:c>
      <x:c r="C931" s="13" t="str">
        <x:v>KOR</x:v>
      </x:c>
      <x:c r="D931" s="13" t="n">
        <x:v>2019</x:v>
      </x:c>
      <x:c r="E931" s="13" t="str">
        <x:v>EC2_ISIC4_C22</x:v>
      </x:c>
      <x:c r="F931" s="18" t="str">
        <x:v>Economic activity (ISIC-Rev.4), 2 digit level: 22 - Manufacture of rubber and plastics products</x:v>
      </x:c>
      <x:c r="G931" s="21" t="n">
        <x:v>247.607</x:v>
      </x:c>
      <x:c r="H931" s="22" t="n">
        <x:v>1</x:v>
      </x:c>
      <x:c r="I931" s="21" t="n">
        <x:f>SUM(G920:G942)</x:f>
        <x:v>4503.276000000002</x:v>
      </x:c>
      <x:c r="J931" s="22" t="n">
        <x:f>G931/I931*H931</x:f>
        <x:v>0.054983749608063084</x:v>
      </x:c>
      <x:c r="K931" s="13" t="str">
        <x:v>ISIC4:22</x:v>
      </x:c>
      <x:c r="L931" s="15" t="n">
        <x:f>'Crosswalk'!C26</x:f>
        <x:v>0</x:v>
      </x:c>
      <x:c r="M931" s="15" t="n">
        <x:f>'Crosswalk'!D26</x:f>
        <x:v>0.5</x:v>
      </x:c>
      <x:c r="N931" s="15" t="n">
        <x:f>'Crosswalk'!E26</x:f>
        <x:v>0.2</x:v>
      </x:c>
      <x:c r="O931" s="15" t="n">
        <x:f>'Crosswalk'!F26</x:f>
        <x:v>0.3</x:v>
      </x:c>
      <x:c r="P931" s="15" t="n">
        <x:f>'Crosswalk'!G26</x:f>
        <x:v>0</x:v>
      </x:c>
      <x:c r="Q931" s="15" t="n">
        <x:f>'Crosswalk'!H26</x:f>
        <x:v>0</x:v>
      </x:c>
      <x:c r="R931" s="15" t="n">
        <x:f>'Crosswalk'!I26</x:f>
        <x:v>0</x:v>
      </x:c>
      <x:c r="S931" s="15" t="n">
        <x:f>'Crosswalk'!J26</x:f>
        <x:v>0</x:v>
      </x:c>
      <x:c r="T931" s="15" t="n">
        <x:f>'Crosswalk'!K26</x:f>
        <x:v>0</x:v>
      </x:c>
      <x:c r="U931" s="15" t="n">
        <x:f>'Crosswalk'!L26</x:f>
        <x:v>0</x:v>
      </x:c>
      <x:c r="V931" s="15" t="n">
        <x:f>'Crosswalk'!M26</x:f>
        <x:v>0</x:v>
      </x:c>
      <x:c r="W931" s="15" t="n">
        <x:f>'Crosswalk'!N26</x:f>
        <x:v>0</x:v>
      </x:c>
      <x:c r="X931" s="18" t="str">
        <x:v>HIES - Labour and Income Panel Survey</x:v>
      </x:c>
      <x:c r="Y931" s="13" t="str"/>
      <x:c r="Z931" s="18" t="str">
        <x:v>National section mix; own-country division detail. Observed industry detail; within-group ratios only. Definitions may differ from ILO modelled margins.</x:v>
      </x:c>
      <x:c r="AA931" s="13" t="str"/>
      <x:c r="AB931" s="13" t="str">
        <x:v>https://rplumber.ilo.org/data/indicator?format=.csv.gz&amp;id=EMP_TEMP_SEX_EC2_NB_A</x:v>
      </x:c>
    </x:row>
    <x:row r="932" ht="48" customHeight="1">
      <x:c r="A932" s="2" t="str">
        <x:v>JPN</x:v>
      </x:c>
      <x:c r="B932" s="2" t="str">
        <x:v>C</x:v>
      </x:c>
      <x:c r="C932" s="2" t="str">
        <x:v>KOR</x:v>
      </x:c>
      <x:c r="D932" s="2" t="n">
        <x:v>2019</x:v>
      </x:c>
      <x:c r="E932" s="2" t="str">
        <x:v>EC2_ISIC4_C23</x:v>
      </x:c>
      <x:c r="F932" s="17" t="str">
        <x:v>Economic activity (ISIC-Rev.4), 2 digit level: 23 - Manufacture of other non-metallic mineral products</x:v>
      </x:c>
      <x:c r="G932" s="19" t="n">
        <x:v>90.247</x:v>
      </x:c>
      <x:c r="H932" s="20" t="n">
        <x:v>1</x:v>
      </x:c>
      <x:c r="I932" s="19" t="n">
        <x:f>SUM(G920:G942)</x:f>
        <x:v>4503.276000000002</x:v>
      </x:c>
      <x:c r="J932" s="20" t="n">
        <x:f>G932/I932*H932</x:f>
        <x:v>0.020040299550815887</x:v>
      </x:c>
      <x:c r="K932" s="2" t="str">
        <x:v>ISIC4:23</x:v>
      </x:c>
      <x:c r="L932" s="14" t="n">
        <x:f>'Crosswalk'!C27</x:f>
        <x:v>0</x:v>
      </x:c>
      <x:c r="M932" s="14" t="n">
        <x:f>'Crosswalk'!D27</x:f>
        <x:v>0.85</x:v>
      </x:c>
      <x:c r="N932" s="14" t="n">
        <x:f>'Crosswalk'!E27</x:f>
        <x:v>0.15</x:v>
      </x:c>
      <x:c r="O932" s="14" t="n">
        <x:f>'Crosswalk'!F27</x:f>
        <x:v>0</x:v>
      </x:c>
      <x:c r="P932" s="14" t="n">
        <x:f>'Crosswalk'!G27</x:f>
        <x:v>0</x:v>
      </x:c>
      <x:c r="Q932" s="14" t="n">
        <x:f>'Crosswalk'!H27</x:f>
        <x:v>0</x:v>
      </x:c>
      <x:c r="R932" s="14" t="n">
        <x:f>'Crosswalk'!I27</x:f>
        <x:v>0</x:v>
      </x:c>
      <x:c r="S932" s="14" t="n">
        <x:f>'Crosswalk'!J27</x:f>
        <x:v>0</x:v>
      </x:c>
      <x:c r="T932" s="14" t="n">
        <x:f>'Crosswalk'!K27</x:f>
        <x:v>0</x:v>
      </x:c>
      <x:c r="U932" s="14" t="n">
        <x:f>'Crosswalk'!L27</x:f>
        <x:v>0</x:v>
      </x:c>
      <x:c r="V932" s="14" t="n">
        <x:f>'Crosswalk'!M27</x:f>
        <x:v>0</x:v>
      </x:c>
      <x:c r="W932" s="14" t="n">
        <x:f>'Crosswalk'!N27</x:f>
        <x:v>0</x:v>
      </x:c>
      <x:c r="X932" s="17" t="str">
        <x:v>HIES - Labour and Income Panel Survey</x:v>
      </x:c>
      <x:c r="Y932" s="2" t="str"/>
      <x:c r="Z932" s="17" t="str">
        <x:v>National section mix; own-country division detail. Observed industry detail; within-group ratios only. Definitions may differ from ILO modelled margins.</x:v>
      </x:c>
      <x:c r="AA932" s="2" t="str"/>
      <x:c r="AB932" s="2" t="str">
        <x:v>https://rplumber.ilo.org/data/indicator?format=.csv.gz&amp;id=EMP_TEMP_SEX_EC2_NB_A</x:v>
      </x:c>
    </x:row>
    <x:row r="933" ht="48" customHeight="1">
      <x:c r="A933" s="13" t="str">
        <x:v>JPN</x:v>
      </x:c>
      <x:c r="B933" s="13" t="str">
        <x:v>C</x:v>
      </x:c>
      <x:c r="C933" s="13" t="str">
        <x:v>KOR</x:v>
      </x:c>
      <x:c r="D933" s="13" t="n">
        <x:v>2019</x:v>
      </x:c>
      <x:c r="E933" s="13" t="str">
        <x:v>EC2_ISIC4_C24</x:v>
      </x:c>
      <x:c r="F933" s="18" t="str">
        <x:v>Economic activity (ISIC-Rev.4), 2 digit level: 24 - Manufacture of basic metals</x:v>
      </x:c>
      <x:c r="G933" s="21" t="n">
        <x:v>198.891</x:v>
      </x:c>
      <x:c r="H933" s="22" t="n">
        <x:v>1</x:v>
      </x:c>
      <x:c r="I933" s="21" t="n">
        <x:f>SUM(G920:G942)</x:f>
        <x:v>4503.276000000002</x:v>
      </x:c>
      <x:c r="J933" s="22" t="n">
        <x:f>G933/I933*H933</x:f>
        <x:v>0.04416584726319238</x:v>
      </x:c>
      <x:c r="K933" s="13" t="str">
        <x:v>ISIC4:24</x:v>
      </x:c>
      <x:c r="L933" s="15" t="n">
        <x:f>'Crosswalk'!C28</x:f>
        <x:v>0</x:v>
      </x:c>
      <x:c r="M933" s="15" t="n">
        <x:f>'Crosswalk'!D28</x:f>
        <x:v>1</x:v>
      </x:c>
      <x:c r="N933" s="15" t="n">
        <x:f>'Crosswalk'!E28</x:f>
        <x:v>0</x:v>
      </x:c>
      <x:c r="O933" s="15" t="n">
        <x:f>'Crosswalk'!F28</x:f>
        <x:v>0</x:v>
      </x:c>
      <x:c r="P933" s="15" t="n">
        <x:f>'Crosswalk'!G28</x:f>
        <x:v>0</x:v>
      </x:c>
      <x:c r="Q933" s="15" t="n">
        <x:f>'Crosswalk'!H28</x:f>
        <x:v>0</x:v>
      </x:c>
      <x:c r="R933" s="15" t="n">
        <x:f>'Crosswalk'!I28</x:f>
        <x:v>0</x:v>
      </x:c>
      <x:c r="S933" s="15" t="n">
        <x:f>'Crosswalk'!J28</x:f>
        <x:v>0</x:v>
      </x:c>
      <x:c r="T933" s="15" t="n">
        <x:f>'Crosswalk'!K28</x:f>
        <x:v>0</x:v>
      </x:c>
      <x:c r="U933" s="15" t="n">
        <x:f>'Crosswalk'!L28</x:f>
        <x:v>0</x:v>
      </x:c>
      <x:c r="V933" s="15" t="n">
        <x:f>'Crosswalk'!M28</x:f>
        <x:v>0</x:v>
      </x:c>
      <x:c r="W933" s="15" t="n">
        <x:f>'Crosswalk'!N28</x:f>
        <x:v>0</x:v>
      </x:c>
      <x:c r="X933" s="18" t="str">
        <x:v>HIES - Labour and Income Panel Survey</x:v>
      </x:c>
      <x:c r="Y933" s="13" t="str"/>
      <x:c r="Z933" s="18" t="str">
        <x:v>National section mix; own-country division detail. Observed industry detail; within-group ratios only. Definitions may differ from ILO modelled margins.</x:v>
      </x:c>
      <x:c r="AA933" s="13" t="str"/>
      <x:c r="AB933" s="13" t="str">
        <x:v>https://rplumber.ilo.org/data/indicator?format=.csv.gz&amp;id=EMP_TEMP_SEX_EC2_NB_A</x:v>
      </x:c>
    </x:row>
    <x:row r="934" ht="48" customHeight="1">
      <x:c r="A934" s="2" t="str">
        <x:v>JPN</x:v>
      </x:c>
      <x:c r="B934" s="2" t="str">
        <x:v>C</x:v>
      </x:c>
      <x:c r="C934" s="2" t="str">
        <x:v>KOR</x:v>
      </x:c>
      <x:c r="D934" s="2" t="n">
        <x:v>2019</x:v>
      </x:c>
      <x:c r="E934" s="2" t="str">
        <x:v>EC2_ISIC4_C25</x:v>
      </x:c>
      <x:c r="F934" s="17" t="str">
        <x:v>Economic activity (ISIC-Rev.4), 2 digit level: 25 - Manufacture of fabricated metal products, except machinery and equipment</x:v>
      </x:c>
      <x:c r="G934" s="19" t="n">
        <x:v>404.068</x:v>
      </x:c>
      <x:c r="H934" s="20" t="n">
        <x:v>1</x:v>
      </x:c>
      <x:c r="I934" s="19" t="n">
        <x:f>SUM(G920:G942)</x:f>
        <x:v>4503.276000000002</x:v>
      </x:c>
      <x:c r="J934" s="20" t="n">
        <x:f>G934/I934*H934</x:f>
        <x:v>0.08972756721995273</x:v>
      </x:c>
      <x:c r="K934" s="2" t="str">
        <x:v>ISIC4:25</x:v>
      </x:c>
      <x:c r="L934" s="14" t="n">
        <x:f>'Crosswalk'!C29</x:f>
        <x:v>0</x:v>
      </x:c>
      <x:c r="M934" s="14" t="n">
        <x:f>'Crosswalk'!D29</x:f>
        <x:v>0</x:v>
      </x:c>
      <x:c r="N934" s="14" t="n">
        <x:f>'Crosswalk'!E29</x:f>
        <x:v>1</x:v>
      </x:c>
      <x:c r="O934" s="14" t="n">
        <x:f>'Crosswalk'!F29</x:f>
        <x:v>0</x:v>
      </x:c>
      <x:c r="P934" s="14" t="n">
        <x:f>'Crosswalk'!G29</x:f>
        <x:v>0</x:v>
      </x:c>
      <x:c r="Q934" s="14" t="n">
        <x:f>'Crosswalk'!H29</x:f>
        <x:v>0</x:v>
      </x:c>
      <x:c r="R934" s="14" t="n">
        <x:f>'Crosswalk'!I29</x:f>
        <x:v>0</x:v>
      </x:c>
      <x:c r="S934" s="14" t="n">
        <x:f>'Crosswalk'!J29</x:f>
        <x:v>0</x:v>
      </x:c>
      <x:c r="T934" s="14" t="n">
        <x:f>'Crosswalk'!K29</x:f>
        <x:v>0</x:v>
      </x:c>
      <x:c r="U934" s="14" t="n">
        <x:f>'Crosswalk'!L29</x:f>
        <x:v>0</x:v>
      </x:c>
      <x:c r="V934" s="14" t="n">
        <x:f>'Crosswalk'!M29</x:f>
        <x:v>0</x:v>
      </x:c>
      <x:c r="W934" s="14" t="n">
        <x:f>'Crosswalk'!N29</x:f>
        <x:v>0</x:v>
      </x:c>
      <x:c r="X934" s="17" t="str">
        <x:v>HIES - Labour and Income Panel Survey</x:v>
      </x:c>
      <x:c r="Y934" s="2" t="str"/>
      <x:c r="Z934" s="17" t="str">
        <x:v>National section mix; own-country division detail. Observed industry detail; within-group ratios only. Definitions may differ from ILO modelled margins.</x:v>
      </x:c>
      <x:c r="AA934" s="2" t="str"/>
      <x:c r="AB934" s="2" t="str">
        <x:v>https://rplumber.ilo.org/data/indicator?format=.csv.gz&amp;id=EMP_TEMP_SEX_EC2_NB_A</x:v>
      </x:c>
    </x:row>
    <x:row r="935" ht="48" customHeight="1">
      <x:c r="A935" s="13" t="str">
        <x:v>JPN</x:v>
      </x:c>
      <x:c r="B935" s="13" t="str">
        <x:v>C</x:v>
      </x:c>
      <x:c r="C935" s="13" t="str">
        <x:v>KOR</x:v>
      </x:c>
      <x:c r="D935" s="13" t="n">
        <x:v>2019</x:v>
      </x:c>
      <x:c r="E935" s="13" t="str">
        <x:v>EC2_ISIC4_C26</x:v>
      </x:c>
      <x:c r="F935" s="18" t="str">
        <x:v>Economic activity (ISIC-Rev.4), 2 digit level: 26 - Manufacture of computer, electronic and optical products</x:v>
      </x:c>
      <x:c r="G935" s="21" t="n">
        <x:v>612.173</x:v>
      </x:c>
      <x:c r="H935" s="22" t="n">
        <x:v>1</x:v>
      </x:c>
      <x:c r="I935" s="21" t="n">
        <x:f>SUM(G920:G942)</x:f>
        <x:v>4503.276000000002</x:v>
      </x:c>
      <x:c r="J935" s="22" t="n">
        <x:f>G935/I935*H935</x:f>
        <x:v>0.13593948050263846</x:v>
      </x:c>
      <x:c r="K935" s="13" t="str">
        <x:v>ISIC4:26</x:v>
      </x:c>
      <x:c r="L935" s="15" t="n">
        <x:f>'Crosswalk'!C30</x:f>
        <x:v>0</x:v>
      </x:c>
      <x:c r="M935" s="15" t="n">
        <x:f>'Crosswalk'!D30</x:f>
        <x:v>0</x:v>
      </x:c>
      <x:c r="N935" s="15" t="n">
        <x:f>'Crosswalk'!E30</x:f>
        <x:v>0.05</x:v>
      </x:c>
      <x:c r="O935" s="15" t="n">
        <x:f>'Crosswalk'!F30</x:f>
        <x:v>0.1</x:v>
      </x:c>
      <x:c r="P935" s="15" t="n">
        <x:f>'Crosswalk'!G30</x:f>
        <x:v>0</x:v>
      </x:c>
      <x:c r="Q935" s="15" t="n">
        <x:f>'Crosswalk'!H30</x:f>
        <x:v>0.1</x:v>
      </x:c>
      <x:c r="R935" s="15" t="n">
        <x:f>'Crosswalk'!I30</x:f>
        <x:v>0</x:v>
      </x:c>
      <x:c r="S935" s="15" t="n">
        <x:f>'Crosswalk'!J30</x:f>
        <x:v>0.75</x:v>
      </x:c>
      <x:c r="T935" s="15" t="n">
        <x:f>'Crosswalk'!K30</x:f>
        <x:v>0</x:v>
      </x:c>
      <x:c r="U935" s="15" t="n">
        <x:f>'Crosswalk'!L30</x:f>
        <x:v>0</x:v>
      </x:c>
      <x:c r="V935" s="15" t="n">
        <x:f>'Crosswalk'!M30</x:f>
        <x:v>0</x:v>
      </x:c>
      <x:c r="W935" s="15" t="n">
        <x:f>'Crosswalk'!N30</x:f>
        <x:v>0</x:v>
      </x:c>
      <x:c r="X935" s="18" t="str">
        <x:v>HIES - Labour and Income Panel Survey</x:v>
      </x:c>
      <x:c r="Y935" s="13" t="str"/>
      <x:c r="Z935" s="18" t="str">
        <x:v>National section mix; own-country division detail. Observed industry detail; within-group ratios only. Definitions may differ from ILO modelled margins.</x:v>
      </x:c>
      <x:c r="AA935" s="13" t="str"/>
      <x:c r="AB935" s="13" t="str">
        <x:v>https://rplumber.ilo.org/data/indicator?format=.csv.gz&amp;id=EMP_TEMP_SEX_EC2_NB_A</x:v>
      </x:c>
    </x:row>
    <x:row r="936" ht="48" customHeight="1">
      <x:c r="A936" s="2" t="str">
        <x:v>JPN</x:v>
      </x:c>
      <x:c r="B936" s="2" t="str">
        <x:v>C</x:v>
      </x:c>
      <x:c r="C936" s="2" t="str">
        <x:v>KOR</x:v>
      </x:c>
      <x:c r="D936" s="2" t="n">
        <x:v>2019</x:v>
      </x:c>
      <x:c r="E936" s="2" t="str">
        <x:v>EC2_ISIC4_C27</x:v>
      </x:c>
      <x:c r="F936" s="17" t="str">
        <x:v>Economic activity (ISIC-Rev.4), 2 digit level: 27 - Manufacture of electrical equipment</x:v>
      </x:c>
      <x:c r="G936" s="19" t="n">
        <x:v>191.523</x:v>
      </x:c>
      <x:c r="H936" s="20" t="n">
        <x:v>1</x:v>
      </x:c>
      <x:c r="I936" s="19" t="n">
        <x:f>SUM(G920:G942)</x:f>
        <x:v>4503.276000000002</x:v>
      </x:c>
      <x:c r="J936" s="20" t="n">
        <x:f>G936/I936*H936</x:f>
        <x:v>0.04252970504139651</x:v>
      </x:c>
      <x:c r="K936" s="2" t="str">
        <x:v>ISIC4:27</x:v>
      </x:c>
      <x:c r="L936" s="14" t="n">
        <x:f>'Crosswalk'!C31</x:f>
        <x:v>0</x:v>
      </x:c>
      <x:c r="M936" s="14" t="n">
        <x:f>'Crosswalk'!D31</x:f>
        <x:v>0</x:v>
      </x:c>
      <x:c r="N936" s="14" t="n">
        <x:f>'Crosswalk'!E31</x:f>
        <x:v>0.85</x:v>
      </x:c>
      <x:c r="O936" s="14" t="n">
        <x:f>'Crosswalk'!F31</x:f>
        <x:v>0.15</x:v>
      </x:c>
      <x:c r="P936" s="14" t="n">
        <x:f>'Crosswalk'!G31</x:f>
        <x:v>0</x:v>
      </x:c>
      <x:c r="Q936" s="14" t="n">
        <x:f>'Crosswalk'!H31</x:f>
        <x:v>0</x:v>
      </x:c>
      <x:c r="R936" s="14" t="n">
        <x:f>'Crosswalk'!I31</x:f>
        <x:v>0</x:v>
      </x:c>
      <x:c r="S936" s="14" t="n">
        <x:f>'Crosswalk'!J31</x:f>
        <x:v>0</x:v>
      </x:c>
      <x:c r="T936" s="14" t="n">
        <x:f>'Crosswalk'!K31</x:f>
        <x:v>0</x:v>
      </x:c>
      <x:c r="U936" s="14" t="n">
        <x:f>'Crosswalk'!L31</x:f>
        <x:v>0</x:v>
      </x:c>
      <x:c r="V936" s="14" t="n">
        <x:f>'Crosswalk'!M31</x:f>
        <x:v>0</x:v>
      </x:c>
      <x:c r="W936" s="14" t="n">
        <x:f>'Crosswalk'!N31</x:f>
        <x:v>0</x:v>
      </x:c>
      <x:c r="X936" s="17" t="str">
        <x:v>HIES - Labour and Income Panel Survey</x:v>
      </x:c>
      <x:c r="Y936" s="2" t="str"/>
      <x:c r="Z936" s="17" t="str">
        <x:v>National section mix; own-country division detail. Observed industry detail; within-group ratios only. Definitions may differ from ILO modelled margins.</x:v>
      </x:c>
      <x:c r="AA936" s="2" t="str"/>
      <x:c r="AB936" s="2" t="str">
        <x:v>https://rplumber.ilo.org/data/indicator?format=.csv.gz&amp;id=EMP_TEMP_SEX_EC2_NB_A</x:v>
      </x:c>
    </x:row>
    <x:row r="937" ht="48" customHeight="1">
      <x:c r="A937" s="13" t="str">
        <x:v>JPN</x:v>
      </x:c>
      <x:c r="B937" s="13" t="str">
        <x:v>C</x:v>
      </x:c>
      <x:c r="C937" s="13" t="str">
        <x:v>KOR</x:v>
      </x:c>
      <x:c r="D937" s="13" t="n">
        <x:v>2019</x:v>
      </x:c>
      <x:c r="E937" s="13" t="str">
        <x:v>EC2_ISIC4_C28</x:v>
      </x:c>
      <x:c r="F937" s="18" t="str">
        <x:v>Economic activity (ISIC-Rev.4), 2 digit level: 28 - Manufacture of machinery and equipment n.e.c.</x:v>
      </x:c>
      <x:c r="G937" s="21" t="n">
        <x:v>444.012</x:v>
      </x:c>
      <x:c r="H937" s="22" t="n">
        <x:v>1</x:v>
      </x:c>
      <x:c r="I937" s="21" t="n">
        <x:f>SUM(G920:G942)</x:f>
        <x:v>4503.276000000002</x:v>
      </x:c>
      <x:c r="J937" s="22" t="n">
        <x:f>G937/I937*H937</x:f>
        <x:v>0.09859755431379286</x:v>
      </x:c>
      <x:c r="K937" s="13" t="str">
        <x:v>ISIC4:28</x:v>
      </x:c>
      <x:c r="L937" s="15" t="n">
        <x:f>'Crosswalk'!C32</x:f>
        <x:v>0</x:v>
      </x:c>
      <x:c r="M937" s="15" t="n">
        <x:f>'Crosswalk'!D32</x:f>
        <x:v>0</x:v>
      </x:c>
      <x:c r="N937" s="15" t="n">
        <x:f>'Crosswalk'!E32</x:f>
        <x:v>1</x:v>
      </x:c>
      <x:c r="O937" s="15" t="n">
        <x:f>'Crosswalk'!F32</x:f>
        <x:v>0</x:v>
      </x:c>
      <x:c r="P937" s="15" t="n">
        <x:f>'Crosswalk'!G32</x:f>
        <x:v>0</x:v>
      </x:c>
      <x:c r="Q937" s="15" t="n">
        <x:f>'Crosswalk'!H32</x:f>
        <x:v>0</x:v>
      </x:c>
      <x:c r="R937" s="15" t="n">
        <x:f>'Crosswalk'!I32</x:f>
        <x:v>0</x:v>
      </x:c>
      <x:c r="S937" s="15" t="n">
        <x:f>'Crosswalk'!J32</x:f>
        <x:v>0</x:v>
      </x:c>
      <x:c r="T937" s="15" t="n">
        <x:f>'Crosswalk'!K32</x:f>
        <x:v>0</x:v>
      </x:c>
      <x:c r="U937" s="15" t="n">
        <x:f>'Crosswalk'!L32</x:f>
        <x:v>0</x:v>
      </x:c>
      <x:c r="V937" s="15" t="n">
        <x:f>'Crosswalk'!M32</x:f>
        <x:v>0</x:v>
      </x:c>
      <x:c r="W937" s="15" t="n">
        <x:f>'Crosswalk'!N32</x:f>
        <x:v>0</x:v>
      </x:c>
      <x:c r="X937" s="18" t="str">
        <x:v>HIES - Labour and Income Panel Survey</x:v>
      </x:c>
      <x:c r="Y937" s="13" t="str"/>
      <x:c r="Z937" s="18" t="str">
        <x:v>National section mix; own-country division detail. Observed industry detail; within-group ratios only. Definitions may differ from ILO modelled margins.</x:v>
      </x:c>
      <x:c r="AA937" s="13" t="str"/>
      <x:c r="AB937" s="13" t="str">
        <x:v>https://rplumber.ilo.org/data/indicator?format=.csv.gz&amp;id=EMP_TEMP_SEX_EC2_NB_A</x:v>
      </x:c>
    </x:row>
    <x:row r="938" ht="48" customHeight="1">
      <x:c r="A938" s="2" t="str">
        <x:v>JPN</x:v>
      </x:c>
      <x:c r="B938" s="2" t="str">
        <x:v>C</x:v>
      </x:c>
      <x:c r="C938" s="2" t="str">
        <x:v>KOR</x:v>
      </x:c>
      <x:c r="D938" s="2" t="n">
        <x:v>2019</x:v>
      </x:c>
      <x:c r="E938" s="2" t="str">
        <x:v>EC2_ISIC4_C29</x:v>
      </x:c>
      <x:c r="F938" s="17" t="str">
        <x:v>Economic activity (ISIC-Rev.4), 2 digit level: 29 - Manufacture of motor vehicles, trailers and semi-trailers</x:v>
      </x:c>
      <x:c r="G938" s="19" t="n">
        <x:v>569.317</x:v>
      </x:c>
      <x:c r="H938" s="20" t="n">
        <x:v>1</x:v>
      </x:c>
      <x:c r="I938" s="19" t="n">
        <x:f>SUM(G920:G942)</x:f>
        <x:v>4503.276000000002</x:v>
      </x:c>
      <x:c r="J938" s="20" t="n">
        <x:f>G938/I938*H938</x:f>
        <x:v>0.1264228530518671</x:v>
      </x:c>
      <x:c r="K938" s="2" t="str">
        <x:v>ISIC4:29</x:v>
      </x:c>
      <x:c r="L938" s="14" t="n">
        <x:f>'Crosswalk'!C33</x:f>
        <x:v>0</x:v>
      </x:c>
      <x:c r="M938" s="14" t="n">
        <x:f>'Crosswalk'!D33</x:f>
        <x:v>0</x:v>
      </x:c>
      <x:c r="N938" s="14" t="n">
        <x:f>'Crosswalk'!E33</x:f>
        <x:v>0</x:v>
      </x:c>
      <x:c r="O938" s="14" t="n">
        <x:f>'Crosswalk'!F33</x:f>
        <x:v>1</x:v>
      </x:c>
      <x:c r="P938" s="14" t="n">
        <x:f>'Crosswalk'!G33</x:f>
        <x:v>0</x:v>
      </x:c>
      <x:c r="Q938" s="14" t="n">
        <x:f>'Crosswalk'!H33</x:f>
        <x:v>0</x:v>
      </x:c>
      <x:c r="R938" s="14" t="n">
        <x:f>'Crosswalk'!I33</x:f>
        <x:v>0</x:v>
      </x:c>
      <x:c r="S938" s="14" t="n">
        <x:f>'Crosswalk'!J33</x:f>
        <x:v>0</x:v>
      </x:c>
      <x:c r="T938" s="14" t="n">
        <x:f>'Crosswalk'!K33</x:f>
        <x:v>0</x:v>
      </x:c>
      <x:c r="U938" s="14" t="n">
        <x:f>'Crosswalk'!L33</x:f>
        <x:v>0</x:v>
      </x:c>
      <x:c r="V938" s="14" t="n">
        <x:f>'Crosswalk'!M33</x:f>
        <x:v>0</x:v>
      </x:c>
      <x:c r="W938" s="14" t="n">
        <x:f>'Crosswalk'!N33</x:f>
        <x:v>0</x:v>
      </x:c>
      <x:c r="X938" s="17" t="str">
        <x:v>HIES - Labour and Income Panel Survey</x:v>
      </x:c>
      <x:c r="Y938" s="2" t="str"/>
      <x:c r="Z938" s="17" t="str">
        <x:v>National section mix; own-country division detail. Observed industry detail; within-group ratios only. Definitions may differ from ILO modelled margins.</x:v>
      </x:c>
      <x:c r="AA938" s="2" t="str"/>
      <x:c r="AB938" s="2" t="str">
        <x:v>https://rplumber.ilo.org/data/indicator?format=.csv.gz&amp;id=EMP_TEMP_SEX_EC2_NB_A</x:v>
      </x:c>
    </x:row>
    <x:row r="939" ht="48" customHeight="1">
      <x:c r="A939" s="13" t="str">
        <x:v>JPN</x:v>
      </x:c>
      <x:c r="B939" s="13" t="str">
        <x:v>C</x:v>
      </x:c>
      <x:c r="C939" s="13" t="str">
        <x:v>KOR</x:v>
      </x:c>
      <x:c r="D939" s="13" t="n">
        <x:v>2019</x:v>
      </x:c>
      <x:c r="E939" s="13" t="str">
        <x:v>EC2_ISIC4_C30</x:v>
      </x:c>
      <x:c r="F939" s="18" t="str">
        <x:v>Economic activity (ISIC-Rev.4), 2 digit level: 30 - Manufacture of other transport equipment</x:v>
      </x:c>
      <x:c r="G939" s="21" t="n">
        <x:v>179.432</x:v>
      </x:c>
      <x:c r="H939" s="22" t="n">
        <x:v>1</x:v>
      </x:c>
      <x:c r="I939" s="21" t="n">
        <x:f>SUM(G920:G942)</x:f>
        <x:v>4503.276000000002</x:v>
      </x:c>
      <x:c r="J939" s="22" t="n">
        <x:f>G939/I939*H939</x:f>
        <x:v>0.03984477078464654</x:v>
      </x:c>
      <x:c r="K939" s="13" t="str">
        <x:v>ISIC4:30</x:v>
      </x:c>
      <x:c r="L939" s="15" t="n">
        <x:f>'Crosswalk'!C34</x:f>
        <x:v>0</x:v>
      </x:c>
      <x:c r="M939" s="15" t="n">
        <x:f>'Crosswalk'!D34</x:f>
        <x:v>0</x:v>
      </x:c>
      <x:c r="N939" s="15" t="n">
        <x:f>'Crosswalk'!E34</x:f>
        <x:v>0.9</x:v>
      </x:c>
      <x:c r="O939" s="15" t="n">
        <x:f>'Crosswalk'!F34</x:f>
        <x:v>0.1</x:v>
      </x:c>
      <x:c r="P939" s="15" t="n">
        <x:f>'Crosswalk'!G34</x:f>
        <x:v>0</x:v>
      </x:c>
      <x:c r="Q939" s="15" t="n">
        <x:f>'Crosswalk'!H34</x:f>
        <x:v>0</x:v>
      </x:c>
      <x:c r="R939" s="15" t="n">
        <x:f>'Crosswalk'!I34</x:f>
        <x:v>0</x:v>
      </x:c>
      <x:c r="S939" s="15" t="n">
        <x:f>'Crosswalk'!J34</x:f>
        <x:v>0</x:v>
      </x:c>
      <x:c r="T939" s="15" t="n">
        <x:f>'Crosswalk'!K34</x:f>
        <x:v>0</x:v>
      </x:c>
      <x:c r="U939" s="15" t="n">
        <x:f>'Crosswalk'!L34</x:f>
        <x:v>0</x:v>
      </x:c>
      <x:c r="V939" s="15" t="n">
        <x:f>'Crosswalk'!M34</x:f>
        <x:v>0</x:v>
      </x:c>
      <x:c r="W939" s="15" t="n">
        <x:f>'Crosswalk'!N34</x:f>
        <x:v>0</x:v>
      </x:c>
      <x:c r="X939" s="18" t="str">
        <x:v>HIES - Labour and Income Panel Survey</x:v>
      </x:c>
      <x:c r="Y939" s="13" t="str"/>
      <x:c r="Z939" s="18" t="str">
        <x:v>National section mix; own-country division detail. Observed industry detail; within-group ratios only. Definitions may differ from ILO modelled margins.</x:v>
      </x:c>
      <x:c r="AA939" s="13" t="str"/>
      <x:c r="AB939" s="13" t="str">
        <x:v>https://rplumber.ilo.org/data/indicator?format=.csv.gz&amp;id=EMP_TEMP_SEX_EC2_NB_A</x:v>
      </x:c>
    </x:row>
    <x:row r="940" ht="48" customHeight="1">
      <x:c r="A940" s="2" t="str">
        <x:v>JPN</x:v>
      </x:c>
      <x:c r="B940" s="2" t="str">
        <x:v>C</x:v>
      </x:c>
      <x:c r="C940" s="2" t="str">
        <x:v>KOR</x:v>
      </x:c>
      <x:c r="D940" s="2" t="n">
        <x:v>2019</x:v>
      </x:c>
      <x:c r="E940" s="2" t="str">
        <x:v>EC2_ISIC4_C31</x:v>
      </x:c>
      <x:c r="F940" s="17" t="str">
        <x:v>Economic activity (ISIC-Rev.4), 2 digit level: 31 - Manufacture of furniture</x:v>
      </x:c>
      <x:c r="G940" s="19" t="n">
        <x:v>94.783</x:v>
      </x:c>
      <x:c r="H940" s="20" t="n">
        <x:v>1</x:v>
      </x:c>
      <x:c r="I940" s="19" t="n">
        <x:f>SUM(G920:G942)</x:f>
        <x:v>4503.276000000002</x:v>
      </x:c>
      <x:c r="J940" s="20" t="n">
        <x:f>G940/I940*H940</x:f>
        <x:v>0.021047566260651126</x:v>
      </x:c>
      <x:c r="K940" s="2" t="str">
        <x:v>ISIC4:31</x:v>
      </x:c>
      <x:c r="L940" s="14" t="n">
        <x:f>'Crosswalk'!C35</x:f>
        <x:v>0</x:v>
      </x:c>
      <x:c r="M940" s="14" t="n">
        <x:f>'Crosswalk'!D35</x:f>
        <x:v>0</x:v>
      </x:c>
      <x:c r="N940" s="14" t="n">
        <x:f>'Crosswalk'!E35</x:f>
        <x:v>0</x:v>
      </x:c>
      <x:c r="O940" s="14" t="n">
        <x:f>'Crosswalk'!F35</x:f>
        <x:v>1</x:v>
      </x:c>
      <x:c r="P940" s="14" t="n">
        <x:f>'Crosswalk'!G35</x:f>
        <x:v>0</x:v>
      </x:c>
      <x:c r="Q940" s="14" t="n">
        <x:f>'Crosswalk'!H35</x:f>
        <x:v>0</x:v>
      </x:c>
      <x:c r="R940" s="14" t="n">
        <x:f>'Crosswalk'!I35</x:f>
        <x:v>0</x:v>
      </x:c>
      <x:c r="S940" s="14" t="n">
        <x:f>'Crosswalk'!J35</x:f>
        <x:v>0</x:v>
      </x:c>
      <x:c r="T940" s="14" t="n">
        <x:f>'Crosswalk'!K35</x:f>
        <x:v>0</x:v>
      </x:c>
      <x:c r="U940" s="14" t="n">
        <x:f>'Crosswalk'!L35</x:f>
        <x:v>0</x:v>
      </x:c>
      <x:c r="V940" s="14" t="n">
        <x:f>'Crosswalk'!M35</x:f>
        <x:v>0</x:v>
      </x:c>
      <x:c r="W940" s="14" t="n">
        <x:f>'Crosswalk'!N35</x:f>
        <x:v>0</x:v>
      </x:c>
      <x:c r="X940" s="17" t="str">
        <x:v>HIES - Labour and Income Panel Survey</x:v>
      </x:c>
      <x:c r="Y940" s="2" t="str"/>
      <x:c r="Z940" s="17" t="str">
        <x:v>National section mix; own-country division detail. Observed industry detail; within-group ratios only. Definitions may differ from ILO modelled margins.</x:v>
      </x:c>
      <x:c r="AA940" s="2" t="str"/>
      <x:c r="AB940" s="2" t="str">
        <x:v>https://rplumber.ilo.org/data/indicator?format=.csv.gz&amp;id=EMP_TEMP_SEX_EC2_NB_A</x:v>
      </x:c>
    </x:row>
    <x:row r="941" ht="48" customHeight="1">
      <x:c r="A941" s="13" t="str">
        <x:v>JPN</x:v>
      </x:c>
      <x:c r="B941" s="13" t="str">
        <x:v>C</x:v>
      </x:c>
      <x:c r="C941" s="13" t="str">
        <x:v>KOR</x:v>
      </x:c>
      <x:c r="D941" s="13" t="n">
        <x:v>2019</x:v>
      </x:c>
      <x:c r="E941" s="13" t="str">
        <x:v>EC2_ISIC4_C32</x:v>
      </x:c>
      <x:c r="F941" s="18" t="str">
        <x:v>Economic activity (ISIC-Rev.4), 2 digit level: 32 - Other manufacturing</x:v>
      </x:c>
      <x:c r="G941" s="21" t="n">
        <x:v>170.424</x:v>
      </x:c>
      <x:c r="H941" s="22" t="n">
        <x:v>1</x:v>
      </x:c>
      <x:c r="I941" s="21" t="n">
        <x:f>SUM(G920:G942)</x:f>
        <x:v>4503.276000000002</x:v>
      </x:c>
      <x:c r="J941" s="22" t="n">
        <x:f>G941/I941*H941</x:f>
        <x:v>0.03784444924095257</x:v>
      </x:c>
      <x:c r="K941" s="13" t="str">
        <x:v>ISIC4:32</x:v>
      </x:c>
      <x:c r="L941" s="15" t="n">
        <x:f>'Crosswalk'!C36</x:f>
        <x:v>0</x:v>
      </x:c>
      <x:c r="M941" s="15" t="n">
        <x:f>'Crosswalk'!D36</x:f>
        <x:v>0</x:v>
      </x:c>
      <x:c r="N941" s="15" t="n">
        <x:f>'Crosswalk'!E36</x:f>
        <x:v>0.1</x:v>
      </x:c>
      <x:c r="O941" s="15" t="n">
        <x:f>'Crosswalk'!F36</x:f>
        <x:v>0.65</x:v>
      </x:c>
      <x:c r="P941" s="15" t="n">
        <x:f>'Crosswalk'!G36</x:f>
        <x:v>0</x:v>
      </x:c>
      <x:c r="Q941" s="15" t="n">
        <x:f>'Crosswalk'!H36</x:f>
        <x:v>0.25</x:v>
      </x:c>
      <x:c r="R941" s="15" t="n">
        <x:f>'Crosswalk'!I36</x:f>
        <x:v>0</x:v>
      </x:c>
      <x:c r="S941" s="15" t="n">
        <x:f>'Crosswalk'!J36</x:f>
        <x:v>0</x:v>
      </x:c>
      <x:c r="T941" s="15" t="n">
        <x:f>'Crosswalk'!K36</x:f>
        <x:v>0</x:v>
      </x:c>
      <x:c r="U941" s="15" t="n">
        <x:f>'Crosswalk'!L36</x:f>
        <x:v>0</x:v>
      </x:c>
      <x:c r="V941" s="15" t="n">
        <x:f>'Crosswalk'!M36</x:f>
        <x:v>0</x:v>
      </x:c>
      <x:c r="W941" s="15" t="n">
        <x:f>'Crosswalk'!N36</x:f>
        <x:v>0</x:v>
      </x:c>
      <x:c r="X941" s="18" t="str">
        <x:v>HIES - Labour and Income Panel Survey</x:v>
      </x:c>
      <x:c r="Y941" s="13" t="str"/>
      <x:c r="Z941" s="18" t="str">
        <x:v>National section mix; own-country division detail. Observed industry detail; within-group ratios only. Definitions may differ from ILO modelled margins.</x:v>
      </x:c>
      <x:c r="AA941" s="13" t="str"/>
      <x:c r="AB941" s="13" t="str">
        <x:v>https://rplumber.ilo.org/data/indicator?format=.csv.gz&amp;id=EMP_TEMP_SEX_EC2_NB_A</x:v>
      </x:c>
    </x:row>
    <x:row r="942" ht="48" customHeight="1">
      <x:c r="A942" s="2" t="str">
        <x:v>JPN</x:v>
      </x:c>
      <x:c r="B942" s="2" t="str">
        <x:v>C</x:v>
      </x:c>
      <x:c r="C942" s="2" t="str">
        <x:v>KOR</x:v>
      </x:c>
      <x:c r="D942" s="2" t="n">
        <x:v>2019</x:v>
      </x:c>
      <x:c r="E942" s="2" t="str">
        <x:v>EC2_ISIC4_C33</x:v>
      </x:c>
      <x:c r="F942" s="17" t="str">
        <x:v>Economic activity (ISIC-Rev.4), 2 digit level: 33 - Repair and installation of machinery and equipment</x:v>
      </x:c>
      <x:c r="G942" s="19" t="n">
        <x:v>32.787</x:v>
      </x:c>
      <x:c r="H942" s="20" t="n">
        <x:v>1</x:v>
      </x:c>
      <x:c r="I942" s="19" t="n">
        <x:f>SUM(G920:G942)</x:f>
        <x:v>4503.276000000002</x:v>
      </x:c>
      <x:c r="J942" s="20" t="n">
        <x:f>G942/I942*H942</x:f>
        <x:v>0.007280699650654321</x:v>
      </x:c>
      <x:c r="K942" s="2" t="str">
        <x:v>ISIC4:33</x:v>
      </x:c>
      <x:c r="L942" s="14" t="n">
        <x:f>'Crosswalk'!C37</x:f>
        <x:v>0</x:v>
      </x:c>
      <x:c r="M942" s="14" t="n">
        <x:f>'Crosswalk'!D37</x:f>
        <x:v>0</x:v>
      </x:c>
      <x:c r="N942" s="14" t="n">
        <x:f>'Crosswalk'!E37</x:f>
        <x:v>1</x:v>
      </x:c>
      <x:c r="O942" s="14" t="n">
        <x:f>'Crosswalk'!F37</x:f>
        <x:v>0</x:v>
      </x:c>
      <x:c r="P942" s="14" t="n">
        <x:f>'Crosswalk'!G37</x:f>
        <x:v>0</x:v>
      </x:c>
      <x:c r="Q942" s="14" t="n">
        <x:f>'Crosswalk'!H37</x:f>
        <x:v>0</x:v>
      </x:c>
      <x:c r="R942" s="14" t="n">
        <x:f>'Crosswalk'!I37</x:f>
        <x:v>0</x:v>
      </x:c>
      <x:c r="S942" s="14" t="n">
        <x:f>'Crosswalk'!J37</x:f>
        <x:v>0</x:v>
      </x:c>
      <x:c r="T942" s="14" t="n">
        <x:f>'Crosswalk'!K37</x:f>
        <x:v>0</x:v>
      </x:c>
      <x:c r="U942" s="14" t="n">
        <x:f>'Crosswalk'!L37</x:f>
        <x:v>0</x:v>
      </x:c>
      <x:c r="V942" s="14" t="n">
        <x:f>'Crosswalk'!M37</x:f>
        <x:v>0</x:v>
      </x:c>
      <x:c r="W942" s="14" t="n">
        <x:f>'Crosswalk'!N37</x:f>
        <x:v>0</x:v>
      </x:c>
      <x:c r="X942" s="17" t="str">
        <x:v>HIES - Labour and Income Panel Survey</x:v>
      </x:c>
      <x:c r="Y942" s="2" t="str"/>
      <x:c r="Z942" s="17" t="str">
        <x:v>National section mix; own-country division detail. Observed industry detail; within-group ratios only. Definitions may differ from ILO modelled margins.</x:v>
      </x:c>
      <x:c r="AA942" s="2" t="str"/>
      <x:c r="AB942" s="2" t="str">
        <x:v>https://rplumber.ilo.org/data/indicator?format=.csv.gz&amp;id=EMP_TEMP_SEX_EC2_NB_A</x:v>
      </x:c>
    </x:row>
    <x:row r="943" ht="48" customHeight="1">
      <x:c r="A943" s="13" t="str">
        <x:v>JPN</x:v>
      </x:c>
      <x:c r="B943" s="13" t="str">
        <x:v>DE</x:v>
      </x:c>
      <x:c r="C943" s="13" t="str">
        <x:v>KOR</x:v>
      </x:c>
      <x:c r="D943" s="13" t="n">
        <x:v>2019</x:v>
      </x:c>
      <x:c r="E943" s="13" t="str">
        <x:v>EC2_ISIC4_D35</x:v>
      </x:c>
      <x:c r="F943" s="18" t="str">
        <x:v>Economic activity (ISIC-Rev.4), 2 digit level: 35 - Electricity, gas, steam and air conditioning supply</x:v>
      </x:c>
      <x:c r="G943" s="21" t="n">
        <x:v>155.27</x:v>
      </x:c>
      <x:c r="H943" s="22" t="n">
        <x:v>0.6490457972157362</x:v>
      </x:c>
      <x:c r="I943" s="21" t="n">
        <x:f>SUM(G943:G943)</x:f>
        <x:v>155.27</x:v>
      </x:c>
      <x:c r="J943" s="22" t="n">
        <x:f>G943/I943*H943</x:f>
        <x:v>0.6490457972157362</x:v>
      </x:c>
      <x:c r="K943" s="13" t="str">
        <x:v>ISIC4:35</x:v>
      </x:c>
      <x:c r="L943" s="15" t="n">
        <x:f>'Crosswalk'!C38</x:f>
        <x:v>0</x:v>
      </x:c>
      <x:c r="M943" s="15" t="n">
        <x:f>'Crosswalk'!D38</x:f>
        <x:v>0</x:v>
      </x:c>
      <x:c r="N943" s="15" t="n">
        <x:f>'Crosswalk'!E38</x:f>
        <x:v>0</x:v>
      </x:c>
      <x:c r="O943" s="15" t="n">
        <x:f>'Crosswalk'!F38</x:f>
        <x:v>0</x:v>
      </x:c>
      <x:c r="P943" s="15" t="n">
        <x:f>'Crosswalk'!G38</x:f>
        <x:v>0</x:v>
      </x:c>
      <x:c r="Q943" s="15" t="n">
        <x:f>'Crosswalk'!H38</x:f>
        <x:v>0</x:v>
      </x:c>
      <x:c r="R943" s="15" t="n">
        <x:f>'Crosswalk'!I38</x:f>
        <x:v>0</x:v>
      </x:c>
      <x:c r="S943" s="15" t="n">
        <x:f>'Crosswalk'!J38</x:f>
        <x:v>0</x:v>
      </x:c>
      <x:c r="T943" s="15" t="n">
        <x:f>'Crosswalk'!K38</x:f>
        <x:v>0</x:v>
      </x:c>
      <x:c r="U943" s="15" t="n">
        <x:f>'Crosswalk'!L38</x:f>
        <x:v>1</x:v>
      </x:c>
      <x:c r="V943" s="15" t="n">
        <x:f>'Crosswalk'!M38</x:f>
        <x:v>0</x:v>
      </x:c>
      <x:c r="W943" s="15" t="n">
        <x:f>'Crosswalk'!N38</x:f>
        <x:v>0</x:v>
      </x:c>
      <x:c r="X943" s="18" t="str">
        <x:v>HIES - Labour and Income Panel Survey</x:v>
      </x:c>
      <x:c r="Y943" s="13" t="str"/>
      <x:c r="Z943" s="18" t="str">
        <x:v>National section mix; own-country division detail. Observed industry detail; within-group ratios only. Definitions may differ from ILO modelled margins.</x:v>
      </x:c>
      <x:c r="AA943" s="13" t="str"/>
      <x:c r="AB943" s="13" t="str">
        <x:v>https://rplumber.ilo.org/data/indicator?format=.csv.gz&amp;id=EMP_TEMP_SEX_EC2_NB_A</x:v>
      </x:c>
    </x:row>
    <x:row r="944" ht="48" customHeight="1">
      <x:c r="A944" s="2" t="str">
        <x:v>JPN</x:v>
      </x:c>
      <x:c r="B944" s="2" t="str">
        <x:v>DE</x:v>
      </x:c>
      <x:c r="C944" s="2" t="str">
        <x:v>KOR</x:v>
      </x:c>
      <x:c r="D944" s="2" t="n">
        <x:v>2019</x:v>
      </x:c>
      <x:c r="E944" s="2" t="str">
        <x:v>EC2_ISIC4_E36</x:v>
      </x:c>
      <x:c r="F944" s="17" t="str">
        <x:v>Economic activity (ISIC-Rev.4), 2 digit level: 36 - Water collection, treatment and supply</x:v>
      </x:c>
      <x:c r="G944" s="19" t="n">
        <x:v>20.25</x:v>
      </x:c>
      <x:c r="H944" s="20" t="n">
        <x:v>0.3509542027842637</x:v>
      </x:c>
      <x:c r="I944" s="19" t="n">
        <x:f>SUM(G944:G946)</x:f>
        <x:v>102.085</x:v>
      </x:c>
      <x:c r="J944" s="20" t="n">
        <x:f>G944/I944*H944</x:f>
        <x:v>0.06961671750385796</x:v>
      </x:c>
      <x:c r="K944" s="2" t="str">
        <x:v>ISIC4:36</x:v>
      </x:c>
      <x:c r="L944" s="14" t="n">
        <x:f>'Crosswalk'!C39</x:f>
        <x:v>0</x:v>
      </x:c>
      <x:c r="M944" s="14" t="n">
        <x:f>'Crosswalk'!D39</x:f>
        <x:v>0</x:v>
      </x:c>
      <x:c r="N944" s="14" t="n">
        <x:f>'Crosswalk'!E39</x:f>
        <x:v>0</x:v>
      </x:c>
      <x:c r="O944" s="14" t="n">
        <x:f>'Crosswalk'!F39</x:f>
        <x:v>0</x:v>
      </x:c>
      <x:c r="P944" s="14" t="n">
        <x:f>'Crosswalk'!G39</x:f>
        <x:v>0</x:v>
      </x:c>
      <x:c r="Q944" s="14" t="n">
        <x:f>'Crosswalk'!H39</x:f>
        <x:v>0</x:v>
      </x:c>
      <x:c r="R944" s="14" t="n">
        <x:f>'Crosswalk'!I39</x:f>
        <x:v>0</x:v>
      </x:c>
      <x:c r="S944" s="14" t="n">
        <x:f>'Crosswalk'!J39</x:f>
        <x:v>0</x:v>
      </x:c>
      <x:c r="T944" s="14" t="n">
        <x:f>'Crosswalk'!K39</x:f>
        <x:v>0</x:v>
      </x:c>
      <x:c r="U944" s="14" t="n">
        <x:f>'Crosswalk'!L39</x:f>
        <x:v>1</x:v>
      </x:c>
      <x:c r="V944" s="14" t="n">
        <x:f>'Crosswalk'!M39</x:f>
        <x:v>0</x:v>
      </x:c>
      <x:c r="W944" s="14" t="n">
        <x:f>'Crosswalk'!N39</x:f>
        <x:v>0</x:v>
      </x:c>
      <x:c r="X944" s="17" t="str">
        <x:v>HIES - Labour and Income Panel Survey</x:v>
      </x:c>
      <x:c r="Y944" s="2" t="str">
        <x:v>U</x:v>
      </x:c>
      <x:c r="Z944" s="17" t="str">
        <x:v>National section mix; own-country division detail. Observed industry detail; within-group ratios only. Definitions may differ from ILO modelled margins.</x:v>
      </x:c>
      <x:c r="AA944" s="2" t="str"/>
      <x:c r="AB944" s="2" t="str">
        <x:v>https://rplumber.ilo.org/data/indicator?format=.csv.gz&amp;id=EMP_TEMP_SEX_EC2_NB_A</x:v>
      </x:c>
    </x:row>
    <x:row r="945" ht="48" customHeight="1">
      <x:c r="A945" s="13" t="str">
        <x:v>JPN</x:v>
      </x:c>
      <x:c r="B945" s="13" t="str">
        <x:v>DE</x:v>
      </x:c>
      <x:c r="C945" s="13" t="str">
        <x:v>KOR</x:v>
      </x:c>
      <x:c r="D945" s="13" t="n">
        <x:v>2019</x:v>
      </x:c>
      <x:c r="E945" s="13" t="str">
        <x:v>EC2_ISIC4_E37</x:v>
      </x:c>
      <x:c r="F945" s="18" t="str">
        <x:v>Economic activity (ISIC-Rev.4), 2 digit level: 37 - Sewerage</x:v>
      </x:c>
      <x:c r="G945" s="21" t="n">
        <x:v>12.393</x:v>
      </x:c>
      <x:c r="H945" s="22" t="n">
        <x:v>0.3509542027842637</x:v>
      </x:c>
      <x:c r="I945" s="21" t="n">
        <x:f>SUM(G944:G946)</x:f>
        <x:v>102.085</x:v>
      </x:c>
      <x:c r="J945" s="22" t="n">
        <x:f>G945/I945*H945</x:f>
        <x:v>0.04260543111236108</x:v>
      </x:c>
      <x:c r="K945" s="13" t="str">
        <x:v>ISIC4:37</x:v>
      </x:c>
      <x:c r="L945" s="15" t="n">
        <x:f>'Crosswalk'!C40</x:f>
        <x:v>0</x:v>
      </x:c>
      <x:c r="M945" s="15" t="n">
        <x:f>'Crosswalk'!D40</x:f>
        <x:v>0</x:v>
      </x:c>
      <x:c r="N945" s="15" t="n">
        <x:f>'Crosswalk'!E40</x:f>
        <x:v>0</x:v>
      </x:c>
      <x:c r="O945" s="15" t="n">
        <x:f>'Crosswalk'!F40</x:f>
        <x:v>0</x:v>
      </x:c>
      <x:c r="P945" s="15" t="n">
        <x:f>'Crosswalk'!G40</x:f>
        <x:v>0</x:v>
      </x:c>
      <x:c r="Q945" s="15" t="n">
        <x:f>'Crosswalk'!H40</x:f>
        <x:v>0</x:v>
      </x:c>
      <x:c r="R945" s="15" t="n">
        <x:f>'Crosswalk'!I40</x:f>
        <x:v>0</x:v>
      </x:c>
      <x:c r="S945" s="15" t="n">
        <x:f>'Crosswalk'!J40</x:f>
        <x:v>0</x:v>
      </x:c>
      <x:c r="T945" s="15" t="n">
        <x:f>'Crosswalk'!K40</x:f>
        <x:v>0</x:v>
      </x:c>
      <x:c r="U945" s="15" t="n">
        <x:f>'Crosswalk'!L40</x:f>
        <x:v>1</x:v>
      </x:c>
      <x:c r="V945" s="15" t="n">
        <x:f>'Crosswalk'!M40</x:f>
        <x:v>0</x:v>
      </x:c>
      <x:c r="W945" s="15" t="n">
        <x:f>'Crosswalk'!N40</x:f>
        <x:v>0</x:v>
      </x:c>
      <x:c r="X945" s="18" t="str">
        <x:v>HIES - Labour and Income Panel Survey</x:v>
      </x:c>
      <x:c r="Y945" s="13" t="str">
        <x:v>U</x:v>
      </x:c>
      <x:c r="Z945" s="18" t="str">
        <x:v>National section mix; own-country division detail. Observed industry detail; within-group ratios only. Definitions may differ from ILO modelled margins.</x:v>
      </x:c>
      <x:c r="AA945" s="13" t="str"/>
      <x:c r="AB945" s="13" t="str">
        <x:v>https://rplumber.ilo.org/data/indicator?format=.csv.gz&amp;id=EMP_TEMP_SEX_EC2_NB_A</x:v>
      </x:c>
    </x:row>
    <x:row r="946" ht="48" customHeight="1">
      <x:c r="A946" s="2" t="str">
        <x:v>JPN</x:v>
      </x:c>
      <x:c r="B946" s="2" t="str">
        <x:v>DE</x:v>
      </x:c>
      <x:c r="C946" s="2" t="str">
        <x:v>KOR</x:v>
      </x:c>
      <x:c r="D946" s="2" t="n">
        <x:v>2019</x:v>
      </x:c>
      <x:c r="E946" s="2" t="str">
        <x:v>EC2_ISIC4_E38</x:v>
      </x:c>
      <x:c r="F946" s="17" t="str">
        <x:v>Economic activity (ISIC-Rev.4), 2 digit level: 38 - Waste collection, treatment and disposal activities; materials recovery</x:v>
      </x:c>
      <x:c r="G946" s="19" t="n">
        <x:v>69.442</x:v>
      </x:c>
      <x:c r="H946" s="20" t="n">
        <x:v>0.3509542027842637</x:v>
      </x:c>
      <x:c r="I946" s="19" t="n">
        <x:f>SUM(G944:G946)</x:f>
        <x:v>102.085</x:v>
      </x:c>
      <x:c r="J946" s="20" t="n">
        <x:f>G946/I946*H946</x:f>
        <x:v>0.23873205416804466</x:v>
      </x:c>
      <x:c r="K946" s="2" t="str">
        <x:v>ISIC4:38</x:v>
      </x:c>
      <x:c r="L946" s="14" t="n">
        <x:f>'Crosswalk'!C41</x:f>
        <x:v>0</x:v>
      </x:c>
      <x:c r="M946" s="14" t="n">
        <x:f>'Crosswalk'!D41</x:f>
        <x:v>0</x:v>
      </x:c>
      <x:c r="N946" s="14" t="n">
        <x:f>'Crosswalk'!E41</x:f>
        <x:v>1</x:v>
      </x:c>
      <x:c r="O946" s="14" t="n">
        <x:f>'Crosswalk'!F41</x:f>
        <x:v>0</x:v>
      </x:c>
      <x:c r="P946" s="14" t="n">
        <x:f>'Crosswalk'!G41</x:f>
        <x:v>0</x:v>
      </x:c>
      <x:c r="Q946" s="14" t="n">
        <x:f>'Crosswalk'!H41</x:f>
        <x:v>0</x:v>
      </x:c>
      <x:c r="R946" s="14" t="n">
        <x:f>'Crosswalk'!I41</x:f>
        <x:v>0</x:v>
      </x:c>
      <x:c r="S946" s="14" t="n">
        <x:f>'Crosswalk'!J41</x:f>
        <x:v>0</x:v>
      </x:c>
      <x:c r="T946" s="14" t="n">
        <x:f>'Crosswalk'!K41</x:f>
        <x:v>0</x:v>
      </x:c>
      <x:c r="U946" s="14" t="n">
        <x:f>'Crosswalk'!L41</x:f>
        <x:v>0</x:v>
      </x:c>
      <x:c r="V946" s="14" t="n">
        <x:f>'Crosswalk'!M41</x:f>
        <x:v>0</x:v>
      </x:c>
      <x:c r="W946" s="14" t="n">
        <x:f>'Crosswalk'!N41</x:f>
        <x:v>0</x:v>
      </x:c>
      <x:c r="X946" s="17" t="str">
        <x:v>HIES - Labour and Income Panel Survey</x:v>
      </x:c>
      <x:c r="Y946" s="2" t="str"/>
      <x:c r="Z946" s="17" t="str">
        <x:v>National section mix; own-country division detail. Observed industry detail; within-group ratios only. Definitions may differ from ILO modelled margins.</x:v>
      </x:c>
      <x:c r="AA946" s="2" t="str"/>
      <x:c r="AB946" s="2" t="str">
        <x:v>https://rplumber.ilo.org/data/indicator?format=.csv.gz&amp;id=EMP_TEMP_SEX_EC2_NB_A</x:v>
      </x:c>
    </x:row>
    <x:row r="947" ht="48" customHeight="1">
      <x:c r="A947" s="13" t="str">
        <x:v>JPN</x:v>
      </x:c>
      <x:c r="B947" s="13" t="str">
        <x:v>F</x:v>
      </x:c>
      <x:c r="C947" s="13" t="str">
        <x:v>KOR</x:v>
      </x:c>
      <x:c r="D947" s="13" t="n">
        <x:v>2019</x:v>
      </x:c>
      <x:c r="E947" s="13" t="str">
        <x:v>EC2_ISIC4_F41</x:v>
      </x:c>
      <x:c r="F947" s="18" t="str">
        <x:v>Economic activity (ISIC-Rev.4), 2 digit level: 41 - Construction of buildings</x:v>
      </x:c>
      <x:c r="G947" s="21" t="n">
        <x:v>784.104</x:v>
      </x:c>
      <x:c r="H947" s="22" t="n">
        <x:v>1</x:v>
      </x:c>
      <x:c r="I947" s="21" t="n">
        <x:f>SUM(G947:G949)</x:f>
        <x:v>1960.08</x:v>
      </x:c>
      <x:c r="J947" s="22" t="n">
        <x:f>G947/I947*H947</x:f>
        <x:v>0.4000367331945635</x:v>
      </x:c>
      <x:c r="K947" s="13" t="str">
        <x:v>ISIC4:41</x:v>
      </x:c>
      <x:c r="L947" s="15" t="n">
        <x:f>'Crosswalk'!C43</x:f>
        <x:v>0</x:v>
      </x:c>
      <x:c r="M947" s="15" t="n">
        <x:f>'Crosswalk'!D43</x:f>
        <x:v>0</x:v>
      </x:c>
      <x:c r="N947" s="15" t="n">
        <x:f>'Crosswalk'!E43</x:f>
        <x:v>0.5</x:v>
      </x:c>
      <x:c r="O947" s="15" t="n">
        <x:f>'Crosswalk'!F43</x:f>
        <x:v>0.5</x:v>
      </x:c>
      <x:c r="P947" s="15" t="n">
        <x:f>'Crosswalk'!G43</x:f>
        <x:v>0</x:v>
      </x:c>
      <x:c r="Q947" s="15" t="n">
        <x:f>'Crosswalk'!H43</x:f>
        <x:v>0</x:v>
      </x:c>
      <x:c r="R947" s="15" t="n">
        <x:f>'Crosswalk'!I43</x:f>
        <x:v>0</x:v>
      </x:c>
      <x:c r="S947" s="15" t="n">
        <x:f>'Crosswalk'!J43</x:f>
        <x:v>0</x:v>
      </x:c>
      <x:c r="T947" s="15" t="n">
        <x:f>'Crosswalk'!K43</x:f>
        <x:v>0</x:v>
      </x:c>
      <x:c r="U947" s="15" t="n">
        <x:f>'Crosswalk'!L43</x:f>
        <x:v>0</x:v>
      </x:c>
      <x:c r="V947" s="15" t="n">
        <x:f>'Crosswalk'!M43</x:f>
        <x:v>0</x:v>
      </x:c>
      <x:c r="W947" s="15" t="n">
        <x:f>'Crosswalk'!N43</x:f>
        <x:v>0</x:v>
      </x:c>
      <x:c r="X947" s="18" t="str">
        <x:v>HIES - Labour and Income Panel Survey</x:v>
      </x:c>
      <x:c r="Y947" s="13" t="str"/>
      <x:c r="Z947" s="18" t="str">
        <x:v>National section mix; own-country division detail. Observed industry detail; within-group ratios only. Definitions may differ from ILO modelled margins.</x:v>
      </x:c>
      <x:c r="AA947" s="13" t="str"/>
      <x:c r="AB947" s="13" t="str">
        <x:v>https://rplumber.ilo.org/data/indicator?format=.csv.gz&amp;id=EMP_TEMP_SEX_EC2_NB_A</x:v>
      </x:c>
    </x:row>
    <x:row r="948" ht="48" customHeight="1">
      <x:c r="A948" s="2" t="str">
        <x:v>JPN</x:v>
      </x:c>
      <x:c r="B948" s="2" t="str">
        <x:v>F</x:v>
      </x:c>
      <x:c r="C948" s="2" t="str">
        <x:v>KOR</x:v>
      </x:c>
      <x:c r="D948" s="2" t="n">
        <x:v>2019</x:v>
      </x:c>
      <x:c r="E948" s="2" t="str">
        <x:v>EC2_ISIC4_F42</x:v>
      </x:c>
      <x:c r="F948" s="17" t="str">
        <x:v>Economic activity (ISIC-Rev.4), 2 digit level: 42 - Civil engineering</x:v>
      </x:c>
      <x:c r="G948" s="19" t="n">
        <x:v>155.692</x:v>
      </x:c>
      <x:c r="H948" s="20" t="n">
        <x:v>1</x:v>
      </x:c>
      <x:c r="I948" s="19" t="n">
        <x:f>SUM(G947:G949)</x:f>
        <x:v>1960.08</x:v>
      </x:c>
      <x:c r="J948" s="20" t="n">
        <x:f>G948/I948*H948</x:f>
        <x:v>0.07943145177747847</x:v>
      </x:c>
      <x:c r="K948" s="2" t="str">
        <x:v>ISIC4:42</x:v>
      </x:c>
      <x:c r="L948" s="14" t="n">
        <x:f>'Crosswalk'!C44</x:f>
        <x:v>0</x:v>
      </x:c>
      <x:c r="M948" s="14" t="n">
        <x:f>'Crosswalk'!D44</x:f>
        <x:v>0</x:v>
      </x:c>
      <x:c r="N948" s="14" t="n">
        <x:f>'Crosswalk'!E44</x:f>
        <x:v>1</x:v>
      </x:c>
      <x:c r="O948" s="14" t="n">
        <x:f>'Crosswalk'!F44</x:f>
        <x:v>0</x:v>
      </x:c>
      <x:c r="P948" s="14" t="n">
        <x:f>'Crosswalk'!G44</x:f>
        <x:v>0</x:v>
      </x:c>
      <x:c r="Q948" s="14" t="n">
        <x:f>'Crosswalk'!H44</x:f>
        <x:v>0</x:v>
      </x:c>
      <x:c r="R948" s="14" t="n">
        <x:f>'Crosswalk'!I44</x:f>
        <x:v>0</x:v>
      </x:c>
      <x:c r="S948" s="14" t="n">
        <x:f>'Crosswalk'!J44</x:f>
        <x:v>0</x:v>
      </x:c>
      <x:c r="T948" s="14" t="n">
        <x:f>'Crosswalk'!K44</x:f>
        <x:v>0</x:v>
      </x:c>
      <x:c r="U948" s="14" t="n">
        <x:f>'Crosswalk'!L44</x:f>
        <x:v>0</x:v>
      </x:c>
      <x:c r="V948" s="14" t="n">
        <x:f>'Crosswalk'!M44</x:f>
        <x:v>0</x:v>
      </x:c>
      <x:c r="W948" s="14" t="n">
        <x:f>'Crosswalk'!N44</x:f>
        <x:v>0</x:v>
      </x:c>
      <x:c r="X948" s="17" t="str">
        <x:v>HIES - Labour and Income Panel Survey</x:v>
      </x:c>
      <x:c r="Y948" s="2" t="str"/>
      <x:c r="Z948" s="17" t="str">
        <x:v>National section mix; own-country division detail. Observed industry detail; within-group ratios only. Definitions may differ from ILO modelled margins.</x:v>
      </x:c>
      <x:c r="AA948" s="2" t="str"/>
      <x:c r="AB948" s="2" t="str">
        <x:v>https://rplumber.ilo.org/data/indicator?format=.csv.gz&amp;id=EMP_TEMP_SEX_EC2_NB_A</x:v>
      </x:c>
    </x:row>
    <x:row r="949" ht="48" customHeight="1">
      <x:c r="A949" s="13" t="str">
        <x:v>JPN</x:v>
      </x:c>
      <x:c r="B949" s="13" t="str">
        <x:v>F</x:v>
      </x:c>
      <x:c r="C949" s="13" t="str">
        <x:v>KOR</x:v>
      </x:c>
      <x:c r="D949" s="13" t="n">
        <x:v>2019</x:v>
      </x:c>
      <x:c r="E949" s="13" t="str">
        <x:v>EC2_ISIC4_F43</x:v>
      </x:c>
      <x:c r="F949" s="18" t="str">
        <x:v>Economic activity (ISIC-Rev.4), 2 digit level: 43 - Specialized construction activities</x:v>
      </x:c>
      <x:c r="G949" s="21" t="n">
        <x:v>1020.284</x:v>
      </x:c>
      <x:c r="H949" s="22" t="n">
        <x:v>1</x:v>
      </x:c>
      <x:c r="I949" s="21" t="n">
        <x:f>SUM(G947:G949)</x:f>
        <x:v>1960.08</x:v>
      </x:c>
      <x:c r="J949" s="22" t="n">
        <x:f>G949/I949*H949</x:f>
        <x:v>0.5205318150279581</x:v>
      </x:c>
      <x:c r="K949" s="13" t="str">
        <x:v>ISIC4:43</x:v>
      </x:c>
      <x:c r="L949" s="15" t="n">
        <x:f>'Crosswalk'!C45</x:f>
        <x:v>0</x:v>
      </x:c>
      <x:c r="M949" s="15" t="n">
        <x:f>'Crosswalk'!D45</x:f>
        <x:v>0</x:v>
      </x:c>
      <x:c r="N949" s="15" t="n">
        <x:f>'Crosswalk'!E45</x:f>
        <x:v>0.6</x:v>
      </x:c>
      <x:c r="O949" s="15" t="n">
        <x:f>'Crosswalk'!F45</x:f>
        <x:v>0.4</x:v>
      </x:c>
      <x:c r="P949" s="15" t="n">
        <x:f>'Crosswalk'!G45</x:f>
        <x:v>0</x:v>
      </x:c>
      <x:c r="Q949" s="15" t="n">
        <x:f>'Crosswalk'!H45</x:f>
        <x:v>0</x:v>
      </x:c>
      <x:c r="R949" s="15" t="n">
        <x:f>'Crosswalk'!I45</x:f>
        <x:v>0</x:v>
      </x:c>
      <x:c r="S949" s="15" t="n">
        <x:f>'Crosswalk'!J45</x:f>
        <x:v>0</x:v>
      </x:c>
      <x:c r="T949" s="15" t="n">
        <x:f>'Crosswalk'!K45</x:f>
        <x:v>0</x:v>
      </x:c>
      <x:c r="U949" s="15" t="n">
        <x:f>'Crosswalk'!L45</x:f>
        <x:v>0</x:v>
      </x:c>
      <x:c r="V949" s="15" t="n">
        <x:f>'Crosswalk'!M45</x:f>
        <x:v>0</x:v>
      </x:c>
      <x:c r="W949" s="15" t="n">
        <x:f>'Crosswalk'!N45</x:f>
        <x:v>0</x:v>
      </x:c>
      <x:c r="X949" s="18" t="str">
        <x:v>HIES - Labour and Income Panel Survey</x:v>
      </x:c>
      <x:c r="Y949" s="13" t="str"/>
      <x:c r="Z949" s="18" t="str">
        <x:v>National section mix; own-country division detail. Observed industry detail; within-group ratios only. Definitions may differ from ILO modelled margins.</x:v>
      </x:c>
      <x:c r="AA949" s="13" t="str"/>
      <x:c r="AB949" s="13" t="str">
        <x:v>https://rplumber.ilo.org/data/indicator?format=.csv.gz&amp;id=EMP_TEMP_SEX_EC2_NB_A</x:v>
      </x:c>
    </x:row>
    <x:row r="950" ht="48" customHeight="1">
      <x:c r="A950" s="2" t="str">
        <x:v>JPN</x:v>
      </x:c>
      <x:c r="B950" s="2" t="str">
        <x:v>G</x:v>
      </x:c>
      <x:c r="C950" s="2" t="str">
        <x:v>KOR</x:v>
      </x:c>
      <x:c r="D950" s="2" t="n">
        <x:v>2019</x:v>
      </x:c>
      <x:c r="E950" s="2" t="str">
        <x:v>EC2_ISIC4_G45</x:v>
      </x:c>
      <x:c r="F950" s="17" t="str">
        <x:v>Economic activity (ISIC-Rev.4), 2 digit level: 45 - Wholesale and retail trade and repair of motor vehicles and motorcycles</x:v>
      </x:c>
      <x:c r="G950" s="19" t="n">
        <x:v>418.395</x:v>
      </x:c>
      <x:c r="H950" s="20" t="n">
        <x:v>1</x:v>
      </x:c>
      <x:c r="I950" s="19" t="n">
        <x:f>SUM(G950:G952)</x:f>
        <x:v>3515.645</x:v>
      </x:c>
      <x:c r="J950" s="20" t="n">
        <x:f>G950/I950*H950</x:f>
        <x:v>0.1190094563017597</x:v>
      </x:c>
      <x:c r="K950" s="2" t="str">
        <x:v>ISIC4:45</x:v>
      </x:c>
      <x:c r="L950" s="14" t="n">
        <x:f>'Crosswalk'!C46</x:f>
        <x:v>0</x:v>
      </x:c>
      <x:c r="M950" s="14" t="n">
        <x:f>'Crosswalk'!D46</x:f>
        <x:v>0</x:v>
      </x:c>
      <x:c r="N950" s="14" t="n">
        <x:f>'Crosswalk'!E46</x:f>
        <x:v>0</x:v>
      </x:c>
      <x:c r="O950" s="14" t="n">
        <x:f>'Crosswalk'!F46</x:f>
        <x:v>1</x:v>
      </x:c>
      <x:c r="P950" s="14" t="n">
        <x:f>'Crosswalk'!G46</x:f>
        <x:v>0</x:v>
      </x:c>
      <x:c r="Q950" s="14" t="n">
        <x:f>'Crosswalk'!H46</x:f>
        <x:v>0</x:v>
      </x:c>
      <x:c r="R950" s="14" t="n">
        <x:f>'Crosswalk'!I46</x:f>
        <x:v>0</x:v>
      </x:c>
      <x:c r="S950" s="14" t="n">
        <x:f>'Crosswalk'!J46</x:f>
        <x:v>0</x:v>
      </x:c>
      <x:c r="T950" s="14" t="n">
        <x:f>'Crosswalk'!K46</x:f>
        <x:v>0</x:v>
      </x:c>
      <x:c r="U950" s="14" t="n">
        <x:f>'Crosswalk'!L46</x:f>
        <x:v>0</x:v>
      </x:c>
      <x:c r="V950" s="14" t="n">
        <x:f>'Crosswalk'!M46</x:f>
        <x:v>0</x:v>
      </x:c>
      <x:c r="W950" s="14" t="n">
        <x:f>'Crosswalk'!N46</x:f>
        <x:v>0</x:v>
      </x:c>
      <x:c r="X950" s="17" t="str">
        <x:v>HIES - Labour and Income Panel Survey</x:v>
      </x:c>
      <x:c r="Y950" s="2" t="str"/>
      <x:c r="Z950" s="17" t="str">
        <x:v>National section mix; own-country division detail. Observed industry detail; within-group ratios only. Definitions may differ from ILO modelled margins.</x:v>
      </x:c>
      <x:c r="AA950" s="2" t="str"/>
      <x:c r="AB950" s="2" t="str">
        <x:v>https://rplumber.ilo.org/data/indicator?format=.csv.gz&amp;id=EMP_TEMP_SEX_EC2_NB_A</x:v>
      </x:c>
    </x:row>
    <x:row r="951" ht="48" customHeight="1">
      <x:c r="A951" s="13" t="str">
        <x:v>JPN</x:v>
      </x:c>
      <x:c r="B951" s="13" t="str">
        <x:v>G</x:v>
      </x:c>
      <x:c r="C951" s="13" t="str">
        <x:v>KOR</x:v>
      </x:c>
      <x:c r="D951" s="13" t="n">
        <x:v>2019</x:v>
      </x:c>
      <x:c r="E951" s="13" t="str">
        <x:v>EC2_ISIC4_G46</x:v>
      </x:c>
      <x:c r="F951" s="18" t="str">
        <x:v>Economic activity (ISIC-Rev.4), 2 digit level: 46 - Wholesale trade, except of motor vehicles and motorcycles</x:v>
      </x:c>
      <x:c r="G951" s="21" t="n">
        <x:v>1183.775</x:v>
      </x:c>
      <x:c r="H951" s="22" t="n">
        <x:v>1</x:v>
      </x:c>
      <x:c r="I951" s="21" t="n">
        <x:f>SUM(G950:G952)</x:f>
        <x:v>3515.645</x:v>
      </x:c>
      <x:c r="J951" s="22" t="n">
        <x:f>G951/I951*H951</x:f>
        <x:v>0.33671630668056646</x:v>
      </x:c>
      <x:c r="K951" s="13" t="str">
        <x:v>ISIC4:46</x:v>
      </x:c>
      <x:c r="L951" s="15" t="n">
        <x:f>'Crosswalk'!C47</x:f>
        <x:v>0.05</x:v>
      </x:c>
      <x:c r="M951" s="15" t="n">
        <x:f>'Crosswalk'!D47</x:f>
        <x:v>0.05</x:v>
      </x:c>
      <x:c r="N951" s="15" t="n">
        <x:f>'Crosswalk'!E47</x:f>
        <x:v>0.55</x:v>
      </x:c>
      <x:c r="O951" s="15" t="n">
        <x:f>'Crosswalk'!F47</x:f>
        <x:v>0</x:v>
      </x:c>
      <x:c r="P951" s="15" t="n">
        <x:f>'Crosswalk'!G47</x:f>
        <x:v>0.2</x:v>
      </x:c>
      <x:c r="Q951" s="15" t="n">
        <x:f>'Crosswalk'!H47</x:f>
        <x:v>0.05</x:v>
      </x:c>
      <x:c r="R951" s="15" t="n">
        <x:f>'Crosswalk'!I47</x:f>
        <x:v>0</x:v>
      </x:c>
      <x:c r="S951" s="15" t="n">
        <x:f>'Crosswalk'!J47</x:f>
        <x:v>0.1</x:v>
      </x:c>
      <x:c r="T951" s="15" t="n">
        <x:f>'Crosswalk'!K47</x:f>
        <x:v>0</x:v>
      </x:c>
      <x:c r="U951" s="15" t="n">
        <x:f>'Crosswalk'!L47</x:f>
        <x:v>0</x:v>
      </x:c>
      <x:c r="V951" s="15" t="n">
        <x:f>'Crosswalk'!M47</x:f>
        <x:v>0</x:v>
      </x:c>
      <x:c r="W951" s="15" t="n">
        <x:f>'Crosswalk'!N47</x:f>
        <x:v>0</x:v>
      </x:c>
      <x:c r="X951" s="18" t="str">
        <x:v>HIES - Labour and Income Panel Survey</x:v>
      </x:c>
      <x:c r="Y951" s="13" t="str"/>
      <x:c r="Z951" s="18" t="str">
        <x:v>National section mix; own-country division detail. Observed industry detail; within-group ratios only. Definitions may differ from ILO modelled margins.</x:v>
      </x:c>
      <x:c r="AA951" s="13" t="str"/>
      <x:c r="AB951" s="13" t="str">
        <x:v>https://rplumber.ilo.org/data/indicator?format=.csv.gz&amp;id=EMP_TEMP_SEX_EC2_NB_A</x:v>
      </x:c>
    </x:row>
    <x:row r="952" ht="48" customHeight="1">
      <x:c r="A952" s="2" t="str">
        <x:v>JPN</x:v>
      </x:c>
      <x:c r="B952" s="2" t="str">
        <x:v>G</x:v>
      </x:c>
      <x:c r="C952" s="2" t="str">
        <x:v>KOR</x:v>
      </x:c>
      <x:c r="D952" s="2" t="n">
        <x:v>2019</x:v>
      </x:c>
      <x:c r="E952" s="2" t="str">
        <x:v>EC2_ISIC4_G47</x:v>
      </x:c>
      <x:c r="F952" s="17" t="str">
        <x:v>Economic activity (ISIC-Rev.4), 2 digit level: 47 - Retail trade, except of motor vehicles and motorcycles</x:v>
      </x:c>
      <x:c r="G952" s="19" t="n">
        <x:v>1913.475</x:v>
      </x:c>
      <x:c r="H952" s="20" t="n">
        <x:v>1</x:v>
      </x:c>
      <x:c r="I952" s="19" t="n">
        <x:f>SUM(G950:G952)</x:f>
        <x:v>3515.645</x:v>
      </x:c>
      <x:c r="J952" s="20" t="n">
        <x:f>G952/I952*H952</x:f>
        <x:v>0.5442742370176739</x:v>
      </x:c>
      <x:c r="K952" s="2" t="str">
        <x:v>ISIC4:47</x:v>
      </x:c>
      <x:c r="L952" s="14" t="n">
        <x:f>'Crosswalk'!C48</x:f>
        <x:v>0</x:v>
      </x:c>
      <x:c r="M952" s="14" t="n">
        <x:f>'Crosswalk'!D48</x:f>
        <x:v>0</x:v>
      </x:c>
      <x:c r="N952" s="14" t="n">
        <x:f>'Crosswalk'!E48</x:f>
        <x:v>0</x:v>
      </x:c>
      <x:c r="O952" s="14" t="n">
        <x:f>'Crosswalk'!F48</x:f>
        <x:v>0.55</x:v>
      </x:c>
      <x:c r="P952" s="14" t="n">
        <x:f>'Crosswalk'!G48</x:f>
        <x:v>0.45</x:v>
      </x:c>
      <x:c r="Q952" s="14" t="n">
        <x:f>'Crosswalk'!H48</x:f>
        <x:v>0</x:v>
      </x:c>
      <x:c r="R952" s="14" t="n">
        <x:f>'Crosswalk'!I48</x:f>
        <x:v>0</x:v>
      </x:c>
      <x:c r="S952" s="14" t="n">
        <x:f>'Crosswalk'!J48</x:f>
        <x:v>0</x:v>
      </x:c>
      <x:c r="T952" s="14" t="n">
        <x:f>'Crosswalk'!K48</x:f>
        <x:v>0</x:v>
      </x:c>
      <x:c r="U952" s="14" t="n">
        <x:f>'Crosswalk'!L48</x:f>
        <x:v>0</x:v>
      </x:c>
      <x:c r="V952" s="14" t="n">
        <x:f>'Crosswalk'!M48</x:f>
        <x:v>0</x:v>
      </x:c>
      <x:c r="W952" s="14" t="n">
        <x:f>'Crosswalk'!N48</x:f>
        <x:v>0</x:v>
      </x:c>
      <x:c r="X952" s="17" t="str">
        <x:v>HIES - Labour and Income Panel Survey</x:v>
      </x:c>
      <x:c r="Y952" s="2" t="str"/>
      <x:c r="Z952" s="17" t="str">
        <x:v>National section mix; own-country division detail. Observed industry detail; within-group ratios only. Definitions may differ from ILO modelled margins.</x:v>
      </x:c>
      <x:c r="AA952" s="2" t="str"/>
      <x:c r="AB952" s="2" t="str">
        <x:v>https://rplumber.ilo.org/data/indicator?format=.csv.gz&amp;id=EMP_TEMP_SEX_EC2_NB_A</x:v>
      </x:c>
    </x:row>
    <x:row r="953" ht="48" customHeight="1">
      <x:c r="A953" s="13" t="str">
        <x:v>JPN</x:v>
      </x:c>
      <x:c r="B953" s="13" t="str">
        <x:v>HJ</x:v>
      </x:c>
      <x:c r="C953" s="13" t="str">
        <x:v>KOR</x:v>
      </x:c>
      <x:c r="D953" s="13" t="n">
        <x:v>2019</x:v>
      </x:c>
      <x:c r="E953" s="13" t="str">
        <x:v>EC2_ISIC4_H49</x:v>
      </x:c>
      <x:c r="F953" s="18" t="str">
        <x:v>Economic activity (ISIC-Rev.4), 2 digit level: 49 - Land transport and transport via pipelines</x:v>
      </x:c>
      <x:c r="G953" s="21" t="n">
        <x:v>889.13</x:v>
      </x:c>
      <x:c r="H953" s="22" t="n">
        <x:v>0.49513105999325535</x:v>
      </x:c>
      <x:c r="I953" s="21" t="n">
        <x:f>SUM(G953:G957)</x:f>
        <x:v>1436.112</x:v>
      </x:c>
      <x:c r="J953" s="22" t="n">
        <x:f>G953/I953*H953</x:f>
        <x:v>0.30654703767659003</x:v>
      </x:c>
      <x:c r="K953" s="13" t="str">
        <x:v>ISIC4:49</x:v>
      </x:c>
      <x:c r="L953" s="15" t="n">
        <x:f>'Crosswalk'!C49</x:f>
        <x:v>0.05</x:v>
      </x:c>
      <x:c r="M953" s="15" t="n">
        <x:f>'Crosswalk'!D49</x:f>
        <x:v>0</x:v>
      </x:c>
      <x:c r="N953" s="15" t="n">
        <x:f>'Crosswalk'!E49</x:f>
        <x:v>0.95</x:v>
      </x:c>
      <x:c r="O953" s="15" t="n">
        <x:f>'Crosswalk'!F49</x:f>
        <x:v>0</x:v>
      </x:c>
      <x:c r="P953" s="15" t="n">
        <x:f>'Crosswalk'!G49</x:f>
        <x:v>0</x:v>
      </x:c>
      <x:c r="Q953" s="15" t="n">
        <x:f>'Crosswalk'!H49</x:f>
        <x:v>0</x:v>
      </x:c>
      <x:c r="R953" s="15" t="n">
        <x:f>'Crosswalk'!I49</x:f>
        <x:v>0</x:v>
      </x:c>
      <x:c r="S953" s="15" t="n">
        <x:f>'Crosswalk'!J49</x:f>
        <x:v>0</x:v>
      </x:c>
      <x:c r="T953" s="15" t="n">
        <x:f>'Crosswalk'!K49</x:f>
        <x:v>0</x:v>
      </x:c>
      <x:c r="U953" s="15" t="n">
        <x:f>'Crosswalk'!L49</x:f>
        <x:v>0</x:v>
      </x:c>
      <x:c r="V953" s="15" t="n">
        <x:f>'Crosswalk'!M49</x:f>
        <x:v>0</x:v>
      </x:c>
      <x:c r="W953" s="15" t="n">
        <x:f>'Crosswalk'!N49</x:f>
        <x:v>0</x:v>
      </x:c>
      <x:c r="X953" s="18" t="str">
        <x:v>HIES - Labour and Income Panel Survey</x:v>
      </x:c>
      <x:c r="Y953" s="13" t="str"/>
      <x:c r="Z953" s="18" t="str">
        <x:v>National section mix; own-country division detail. Observed industry detail; within-group ratios only. Definitions may differ from ILO modelled margins.</x:v>
      </x:c>
      <x:c r="AA953" s="13" t="str"/>
      <x:c r="AB953" s="13" t="str">
        <x:v>https://rplumber.ilo.org/data/indicator?format=.csv.gz&amp;id=EMP_TEMP_SEX_EC2_NB_A</x:v>
      </x:c>
    </x:row>
    <x:row r="954" ht="48" customHeight="1">
      <x:c r="A954" s="2" t="str">
        <x:v>JPN</x:v>
      </x:c>
      <x:c r="B954" s="2" t="str">
        <x:v>HJ</x:v>
      </x:c>
      <x:c r="C954" s="2" t="str">
        <x:v>KOR</x:v>
      </x:c>
      <x:c r="D954" s="2" t="n">
        <x:v>2019</x:v>
      </x:c>
      <x:c r="E954" s="2" t="str">
        <x:v>EC2_ISIC4_H50</x:v>
      </x:c>
      <x:c r="F954" s="17" t="str">
        <x:v>Economic activity (ISIC-Rev.4), 2 digit level: 50 - Water transport</x:v>
      </x:c>
      <x:c r="G954" s="19" t="n">
        <x:v>23.341</x:v>
      </x:c>
      <x:c r="H954" s="20" t="n">
        <x:v>0.49513105999325535</x:v>
      </x:c>
      <x:c r="I954" s="19" t="n">
        <x:f>SUM(G953:G957)</x:f>
        <x:v>1436.112</x:v>
      </x:c>
      <x:c r="J954" s="20" t="n">
        <x:f>G954/I954*H954</x:f>
        <x:v>0.008047320871424075</x:v>
      </x:c>
      <x:c r="K954" s="2" t="str">
        <x:v>ISIC4:50</x:v>
      </x:c>
      <x:c r="L954" s="14" t="n">
        <x:f>'Crosswalk'!C50</x:f>
        <x:v>0</x:v>
      </x:c>
      <x:c r="M954" s="14" t="n">
        <x:f>'Crosswalk'!D50</x:f>
        <x:v>0</x:v>
      </x:c>
      <x:c r="N954" s="14" t="n">
        <x:f>'Crosswalk'!E50</x:f>
        <x:v>1</x:v>
      </x:c>
      <x:c r="O954" s="14" t="n">
        <x:f>'Crosswalk'!F50</x:f>
        <x:v>0</x:v>
      </x:c>
      <x:c r="P954" s="14" t="n">
        <x:f>'Crosswalk'!G50</x:f>
        <x:v>0</x:v>
      </x:c>
      <x:c r="Q954" s="14" t="n">
        <x:f>'Crosswalk'!H50</x:f>
        <x:v>0</x:v>
      </x:c>
      <x:c r="R954" s="14" t="n">
        <x:f>'Crosswalk'!I50</x:f>
        <x:v>0</x:v>
      </x:c>
      <x:c r="S954" s="14" t="n">
        <x:f>'Crosswalk'!J50</x:f>
        <x:v>0</x:v>
      </x:c>
      <x:c r="T954" s="14" t="n">
        <x:f>'Crosswalk'!K50</x:f>
        <x:v>0</x:v>
      </x:c>
      <x:c r="U954" s="14" t="n">
        <x:f>'Crosswalk'!L50</x:f>
        <x:v>0</x:v>
      </x:c>
      <x:c r="V954" s="14" t="n">
        <x:f>'Crosswalk'!M50</x:f>
        <x:v>0</x:v>
      </x:c>
      <x:c r="W954" s="14" t="n">
        <x:f>'Crosswalk'!N50</x:f>
        <x:v>0</x:v>
      </x:c>
      <x:c r="X954" s="17" t="str">
        <x:v>HIES - Labour and Income Panel Survey</x:v>
      </x:c>
      <x:c r="Y954" s="2" t="str">
        <x:v>U</x:v>
      </x:c>
      <x:c r="Z954" s="17" t="str">
        <x:v>National section mix; own-country division detail. Observed industry detail; within-group ratios only. Definitions may differ from ILO modelled margins.</x:v>
      </x:c>
      <x:c r="AA954" s="2" t="str"/>
      <x:c r="AB954" s="2" t="str">
        <x:v>https://rplumber.ilo.org/data/indicator?format=.csv.gz&amp;id=EMP_TEMP_SEX_EC2_NB_A</x:v>
      </x:c>
    </x:row>
    <x:row r="955" ht="48" customHeight="1">
      <x:c r="A955" s="13" t="str">
        <x:v>JPN</x:v>
      </x:c>
      <x:c r="B955" s="13" t="str">
        <x:v>HJ</x:v>
      </x:c>
      <x:c r="C955" s="13" t="str">
        <x:v>KOR</x:v>
      </x:c>
      <x:c r="D955" s="13" t="n">
        <x:v>2019</x:v>
      </x:c>
      <x:c r="E955" s="13" t="str">
        <x:v>EC2_ISIC4_H51</x:v>
      </x:c>
      <x:c r="F955" s="18" t="str">
        <x:v>Economic activity (ISIC-Rev.4), 2 digit level: 51 - Air transport</x:v>
      </x:c>
      <x:c r="G955" s="21" t="n">
        <x:v>21.485</x:v>
      </x:c>
      <x:c r="H955" s="22" t="n">
        <x:v>0.49513105999325535</x:v>
      </x:c>
      <x:c r="I955" s="21" t="n">
        <x:f>SUM(G953:G957)</x:f>
        <x:v>1436.112</x:v>
      </x:c>
      <x:c r="J955" s="22" t="n">
        <x:f>G955/I955*H955</x:f>
        <x:v>0.007407424228719689</x:v>
      </x:c>
      <x:c r="K955" s="13" t="str">
        <x:v>ISIC4:51</x:v>
      </x:c>
      <x:c r="L955" s="15" t="n">
        <x:f>'Crosswalk'!C51</x:f>
        <x:v>0</x:v>
      </x:c>
      <x:c r="M955" s="15" t="n">
        <x:f>'Crosswalk'!D51</x:f>
        <x:v>0</x:v>
      </x:c>
      <x:c r="N955" s="15" t="n">
        <x:f>'Crosswalk'!E51</x:f>
        <x:v>1</x:v>
      </x:c>
      <x:c r="O955" s="15" t="n">
        <x:f>'Crosswalk'!F51</x:f>
        <x:v>0</x:v>
      </x:c>
      <x:c r="P955" s="15" t="n">
        <x:f>'Crosswalk'!G51</x:f>
        <x:v>0</x:v>
      </x:c>
      <x:c r="Q955" s="15" t="n">
        <x:f>'Crosswalk'!H51</x:f>
        <x:v>0</x:v>
      </x:c>
      <x:c r="R955" s="15" t="n">
        <x:f>'Crosswalk'!I51</x:f>
        <x:v>0</x:v>
      </x:c>
      <x:c r="S955" s="15" t="n">
        <x:f>'Crosswalk'!J51</x:f>
        <x:v>0</x:v>
      </x:c>
      <x:c r="T955" s="15" t="n">
        <x:f>'Crosswalk'!K51</x:f>
        <x:v>0</x:v>
      </x:c>
      <x:c r="U955" s="15" t="n">
        <x:f>'Crosswalk'!L51</x:f>
        <x:v>0</x:v>
      </x:c>
      <x:c r="V955" s="15" t="n">
        <x:f>'Crosswalk'!M51</x:f>
        <x:v>0</x:v>
      </x:c>
      <x:c r="W955" s="15" t="n">
        <x:f>'Crosswalk'!N51</x:f>
        <x:v>0</x:v>
      </x:c>
      <x:c r="X955" s="18" t="str">
        <x:v>HIES - Labour and Income Panel Survey</x:v>
      </x:c>
      <x:c r="Y955" s="13" t="str">
        <x:v>U</x:v>
      </x:c>
      <x:c r="Z955" s="18" t="str">
        <x:v>National section mix; own-country division detail. Observed industry detail; within-group ratios only. Definitions may differ from ILO modelled margins.</x:v>
      </x:c>
      <x:c r="AA955" s="13" t="str"/>
      <x:c r="AB955" s="13" t="str">
        <x:v>https://rplumber.ilo.org/data/indicator?format=.csv.gz&amp;id=EMP_TEMP_SEX_EC2_NB_A</x:v>
      </x:c>
    </x:row>
    <x:row r="956" ht="48" customHeight="1">
      <x:c r="A956" s="2" t="str">
        <x:v>JPN</x:v>
      </x:c>
      <x:c r="B956" s="2" t="str">
        <x:v>HJ</x:v>
      </x:c>
      <x:c r="C956" s="2" t="str">
        <x:v>KOR</x:v>
      </x:c>
      <x:c r="D956" s="2" t="n">
        <x:v>2019</x:v>
      </x:c>
      <x:c r="E956" s="2" t="str">
        <x:v>EC2_ISIC4_H52</x:v>
      </x:c>
      <x:c r="F956" s="17" t="str">
        <x:v>Economic activity (ISIC-Rev.4), 2 digit level: 52 - Warehousing and support activities for transportation</x:v>
      </x:c>
      <x:c r="G956" s="19" t="n">
        <x:v>334.957</x:v>
      </x:c>
      <x:c r="H956" s="20" t="n">
        <x:v>0.49513105999325535</x:v>
      </x:c>
      <x:c r="I956" s="19" t="n">
        <x:f>SUM(G953:G957)</x:f>
        <x:v>1436.112</x:v>
      </x:c>
      <x:c r="J956" s="20" t="n">
        <x:f>G956/I956*H956</x:f>
        <x:v>0.11548376064134332</x:v>
      </x:c>
      <x:c r="K956" s="2" t="str">
        <x:v>ISIC4:52</x:v>
      </x:c>
      <x:c r="L956" s="14" t="n">
        <x:f>'Crosswalk'!C52</x:f>
        <x:v>0</x:v>
      </x:c>
      <x:c r="M956" s="14" t="n">
        <x:f>'Crosswalk'!D52</x:f>
        <x:v>0</x:v>
      </x:c>
      <x:c r="N956" s="14" t="n">
        <x:f>'Crosswalk'!E52</x:f>
        <x:v>1</x:v>
      </x:c>
      <x:c r="O956" s="14" t="n">
        <x:f>'Crosswalk'!F52</x:f>
        <x:v>0</x:v>
      </x:c>
      <x:c r="P956" s="14" t="n">
        <x:f>'Crosswalk'!G52</x:f>
        <x:v>0</x:v>
      </x:c>
      <x:c r="Q956" s="14" t="n">
        <x:f>'Crosswalk'!H52</x:f>
        <x:v>0</x:v>
      </x:c>
      <x:c r="R956" s="14" t="n">
        <x:f>'Crosswalk'!I52</x:f>
        <x:v>0</x:v>
      </x:c>
      <x:c r="S956" s="14" t="n">
        <x:f>'Crosswalk'!J52</x:f>
        <x:v>0</x:v>
      </x:c>
      <x:c r="T956" s="14" t="n">
        <x:f>'Crosswalk'!K52</x:f>
        <x:v>0</x:v>
      </x:c>
      <x:c r="U956" s="14" t="n">
        <x:f>'Crosswalk'!L52</x:f>
        <x:v>0</x:v>
      </x:c>
      <x:c r="V956" s="14" t="n">
        <x:f>'Crosswalk'!M52</x:f>
        <x:v>0</x:v>
      </x:c>
      <x:c r="W956" s="14" t="n">
        <x:f>'Crosswalk'!N52</x:f>
        <x:v>0</x:v>
      </x:c>
      <x:c r="X956" s="17" t="str">
        <x:v>HIES - Labour and Income Panel Survey</x:v>
      </x:c>
      <x:c r="Y956" s="2" t="str"/>
      <x:c r="Z956" s="17" t="str">
        <x:v>National section mix; own-country division detail. Observed industry detail; within-group ratios only. Definitions may differ from ILO modelled margins.</x:v>
      </x:c>
      <x:c r="AA956" s="2" t="str"/>
      <x:c r="AB956" s="2" t="str">
        <x:v>https://rplumber.ilo.org/data/indicator?format=.csv.gz&amp;id=EMP_TEMP_SEX_EC2_NB_A</x:v>
      </x:c>
    </x:row>
    <x:row r="957" ht="48" customHeight="1">
      <x:c r="A957" s="13" t="str">
        <x:v>JPN</x:v>
      </x:c>
      <x:c r="B957" s="13" t="str">
        <x:v>HJ</x:v>
      </x:c>
      <x:c r="C957" s="13" t="str">
        <x:v>KOR</x:v>
      </x:c>
      <x:c r="D957" s="13" t="n">
        <x:v>2019</x:v>
      </x:c>
      <x:c r="E957" s="13" t="str">
        <x:v>EC2_ISIC4_H53</x:v>
      </x:c>
      <x:c r="F957" s="18" t="str">
        <x:v>Economic activity (ISIC-Rev.4), 2 digit level: 53 - Postal and courier activities</x:v>
      </x:c>
      <x:c r="G957" s="21" t="n">
        <x:v>167.199</x:v>
      </x:c>
      <x:c r="H957" s="22" t="n">
        <x:v>0.49513105999325535</x:v>
      </x:c>
      <x:c r="I957" s="21" t="n">
        <x:f>SUM(G953:G957)</x:f>
        <x:v>1436.112</x:v>
      </x:c>
      <x:c r="J957" s="22" t="n">
        <x:f>G957/I957*H957</x:f>
        <x:v>0.0576455165751782</x:v>
      </x:c>
      <x:c r="K957" s="13" t="str">
        <x:v>ISIC4:53</x:v>
      </x:c>
      <x:c r="L957" s="15" t="n">
        <x:f>'Crosswalk'!C53</x:f>
        <x:v>0</x:v>
      </x:c>
      <x:c r="M957" s="15" t="n">
        <x:f>'Crosswalk'!D53</x:f>
        <x:v>0</x:v>
      </x:c>
      <x:c r="N957" s="15" t="n">
        <x:f>'Crosswalk'!E53</x:f>
        <x:v>1</x:v>
      </x:c>
      <x:c r="O957" s="15" t="n">
        <x:f>'Crosswalk'!F53</x:f>
        <x:v>0</x:v>
      </x:c>
      <x:c r="P957" s="15" t="n">
        <x:f>'Crosswalk'!G53</x:f>
        <x:v>0</x:v>
      </x:c>
      <x:c r="Q957" s="15" t="n">
        <x:f>'Crosswalk'!H53</x:f>
        <x:v>0</x:v>
      </x:c>
      <x:c r="R957" s="15" t="n">
        <x:f>'Crosswalk'!I53</x:f>
        <x:v>0</x:v>
      </x:c>
      <x:c r="S957" s="15" t="n">
        <x:f>'Crosswalk'!J53</x:f>
        <x:v>0</x:v>
      </x:c>
      <x:c r="T957" s="15" t="n">
        <x:f>'Crosswalk'!K53</x:f>
        <x:v>0</x:v>
      </x:c>
      <x:c r="U957" s="15" t="n">
        <x:f>'Crosswalk'!L53</x:f>
        <x:v>0</x:v>
      </x:c>
      <x:c r="V957" s="15" t="n">
        <x:f>'Crosswalk'!M53</x:f>
        <x:v>0</x:v>
      </x:c>
      <x:c r="W957" s="15" t="n">
        <x:f>'Crosswalk'!N53</x:f>
        <x:v>0</x:v>
      </x:c>
      <x:c r="X957" s="18" t="str">
        <x:v>HIES - Labour and Income Panel Survey</x:v>
      </x:c>
      <x:c r="Y957" s="13" t="str"/>
      <x:c r="Z957" s="18" t="str">
        <x:v>National section mix; own-country division detail. Observed industry detail; within-group ratios only. Definitions may differ from ILO modelled margins.</x:v>
      </x:c>
      <x:c r="AA957" s="13" t="str"/>
      <x:c r="AB957" s="13" t="str">
        <x:v>https://rplumber.ilo.org/data/indicator?format=.csv.gz&amp;id=EMP_TEMP_SEX_EC2_NB_A</x:v>
      </x:c>
    </x:row>
    <x:row r="958" ht="48" customHeight="1">
      <x:c r="A958" s="2" t="str">
        <x:v>JPN</x:v>
      </x:c>
      <x:c r="B958" s="2" t="str">
        <x:v>HJ</x:v>
      </x:c>
      <x:c r="C958" s="2" t="str">
        <x:v>KOR</x:v>
      </x:c>
      <x:c r="D958" s="2" t="n">
        <x:v>2019</x:v>
      </x:c>
      <x:c r="E958" s="2" t="str">
        <x:v>EC2_ISIC4_J58</x:v>
      </x:c>
      <x:c r="F958" s="17" t="str">
        <x:v>Economic activity (ISIC-Rev.4), 2 digit level: 58 - Publishing activities</x:v>
      </x:c>
      <x:c r="G958" s="19" t="n">
        <x:v>425.771</x:v>
      </x:c>
      <x:c r="H958" s="20" t="n">
        <x:v>0.5048689400067446</x:v>
      </x:c>
      <x:c r="I958" s="19" t="n">
        <x:f>SUM(G958:G963)</x:f>
        <x:v>819.3750000000001</x:v>
      </x:c>
      <x:c r="J958" s="20" t="n">
        <x:f>G958/I958*H958</x:f>
        <x:v>0.26234453510982353</x:v>
      </x:c>
      <x:c r="K958" s="2" t="str">
        <x:v>ISIC4:58</x:v>
      </x:c>
      <x:c r="L958" s="14" t="n">
        <x:f>'Crosswalk'!C56</x:f>
        <x:v>0</x:v>
      </x:c>
      <x:c r="M958" s="14" t="n">
        <x:f>'Crosswalk'!D56</x:f>
        <x:v>0</x:v>
      </x:c>
      <x:c r="N958" s="14" t="n">
        <x:f>'Crosswalk'!E56</x:f>
        <x:v>0</x:v>
      </x:c>
      <x:c r="O958" s="14" t="n">
        <x:f>'Crosswalk'!F56</x:f>
        <x:v>0</x:v>
      </x:c>
      <x:c r="P958" s="14" t="n">
        <x:f>'Crosswalk'!G56</x:f>
        <x:v>0</x:v>
      </x:c>
      <x:c r="Q958" s="14" t="n">
        <x:f>'Crosswalk'!H56</x:f>
        <x:v>0</x:v>
      </x:c>
      <x:c r="R958" s="14" t="n">
        <x:f>'Crosswalk'!I56</x:f>
        <x:v>0</x:v>
      </x:c>
      <x:c r="S958" s="14" t="n">
        <x:f>'Crosswalk'!J56</x:f>
        <x:v>0.5</x:v>
      </x:c>
      <x:c r="T958" s="14" t="n">
        <x:f>'Crosswalk'!K56</x:f>
        <x:v>0.5</x:v>
      </x:c>
      <x:c r="U958" s="14" t="n">
        <x:f>'Crosswalk'!L56</x:f>
        <x:v>0</x:v>
      </x:c>
      <x:c r="V958" s="14" t="n">
        <x:f>'Crosswalk'!M56</x:f>
        <x:v>0</x:v>
      </x:c>
      <x:c r="W958" s="14" t="n">
        <x:f>'Crosswalk'!N56</x:f>
        <x:v>0</x:v>
      </x:c>
      <x:c r="X958" s="17" t="str">
        <x:v>HIES - Labour and Income Panel Survey</x:v>
      </x:c>
      <x:c r="Y958" s="2" t="str"/>
      <x:c r="Z958" s="17" t="str">
        <x:v>National section mix; own-country division detail. Observed industry detail; within-group ratios only. Definitions may differ from ILO modelled margins.</x:v>
      </x:c>
      <x:c r="AA958" s="2" t="str"/>
      <x:c r="AB958" s="2" t="str">
        <x:v>https://rplumber.ilo.org/data/indicator?format=.csv.gz&amp;id=EMP_TEMP_SEX_EC2_NB_A</x:v>
      </x:c>
    </x:row>
    <x:row r="959" ht="48" customHeight="1">
      <x:c r="A959" s="13" t="str">
        <x:v>JPN</x:v>
      </x:c>
      <x:c r="B959" s="13" t="str">
        <x:v>HJ</x:v>
      </x:c>
      <x:c r="C959" s="13" t="str">
        <x:v>KOR</x:v>
      </x:c>
      <x:c r="D959" s="13" t="n">
        <x:v>2019</x:v>
      </x:c>
      <x:c r="E959" s="13" t="str">
        <x:v>EC2_ISIC4_J59</x:v>
      </x:c>
      <x:c r="F959" s="18" t="str">
        <x:v>Economic activity (ISIC-Rev.4), 2 digit level: 59 - Motion picture, video and television programme production, sound recording and music publishing activities</x:v>
      </x:c>
      <x:c r="G959" s="21" t="n">
        <x:v>47.015</x:v>
      </x:c>
      <x:c r="H959" s="22" t="n">
        <x:v>0.5048689400067446</x:v>
      </x:c>
      <x:c r="I959" s="21" t="n">
        <x:f>SUM(G958:G963)</x:f>
        <x:v>819.3750000000001</x:v>
      </x:c>
      <x:c r="J959" s="22" t="n">
        <x:f>G959/I959*H959</x:f>
        <x:v>0.028968925357030783</x:v>
      </x:c>
      <x:c r="K959" s="13" t="str">
        <x:v>ISIC4:59</x:v>
      </x:c>
      <x:c r="L959" s="15" t="n">
        <x:f>'Crosswalk'!C57</x:f>
        <x:v>0</x:v>
      </x:c>
      <x:c r="M959" s="15" t="n">
        <x:f>'Crosswalk'!D57</x:f>
        <x:v>0</x:v>
      </x:c>
      <x:c r="N959" s="15" t="n">
        <x:f>'Crosswalk'!E57</x:f>
        <x:v>0</x:v>
      </x:c>
      <x:c r="O959" s="15" t="n">
        <x:f>'Crosswalk'!F57</x:f>
        <x:v>0</x:v>
      </x:c>
      <x:c r="P959" s="15" t="n">
        <x:f>'Crosswalk'!G57</x:f>
        <x:v>0</x:v>
      </x:c>
      <x:c r="Q959" s="15" t="n">
        <x:f>'Crosswalk'!H57</x:f>
        <x:v>0</x:v>
      </x:c>
      <x:c r="R959" s="15" t="n">
        <x:f>'Crosswalk'!I57</x:f>
        <x:v>0</x:v>
      </x:c>
      <x:c r="S959" s="15" t="n">
        <x:f>'Crosswalk'!J57</x:f>
        <x:v>0</x:v>
      </x:c>
      <x:c r="T959" s="15" t="n">
        <x:f>'Crosswalk'!K57</x:f>
        <x:v>1</x:v>
      </x:c>
      <x:c r="U959" s="15" t="n">
        <x:f>'Crosswalk'!L57</x:f>
        <x:v>0</x:v>
      </x:c>
      <x:c r="V959" s="15" t="n">
        <x:f>'Crosswalk'!M57</x:f>
        <x:v>0</x:v>
      </x:c>
      <x:c r="W959" s="15" t="n">
        <x:f>'Crosswalk'!N57</x:f>
        <x:v>0</x:v>
      </x:c>
      <x:c r="X959" s="18" t="str">
        <x:v>HIES - Labour and Income Panel Survey</x:v>
      </x:c>
      <x:c r="Y959" s="13" t="str"/>
      <x:c r="Z959" s="18" t="str">
        <x:v>National section mix; own-country division detail. Observed industry detail; within-group ratios only. Definitions may differ from ILO modelled margins.</x:v>
      </x:c>
      <x:c r="AA959" s="13" t="str"/>
      <x:c r="AB959" s="13" t="str">
        <x:v>https://rplumber.ilo.org/data/indicator?format=.csv.gz&amp;id=EMP_TEMP_SEX_EC2_NB_A</x:v>
      </x:c>
    </x:row>
    <x:row r="960" ht="48" customHeight="1">
      <x:c r="A960" s="2" t="str">
        <x:v>JPN</x:v>
      </x:c>
      <x:c r="B960" s="2" t="str">
        <x:v>HJ</x:v>
      </x:c>
      <x:c r="C960" s="2" t="str">
        <x:v>KOR</x:v>
      </x:c>
      <x:c r="D960" s="2" t="n">
        <x:v>2019</x:v>
      </x:c>
      <x:c r="E960" s="2" t="str">
        <x:v>EC2_ISIC4_J60</x:v>
      </x:c>
      <x:c r="F960" s="17" t="str">
        <x:v>Economic activity (ISIC-Rev.4), 2 digit level: 60 - Programming and broadcasting activities</x:v>
      </x:c>
      <x:c r="G960" s="19" t="n">
        <x:v>33.237</x:v>
      </x:c>
      <x:c r="H960" s="20" t="n">
        <x:v>0.5048689400067446</x:v>
      </x:c>
      <x:c r="I960" s="19" t="n">
        <x:f>SUM(G958:G963)</x:f>
        <x:v>819.3750000000001</x:v>
      </x:c>
      <x:c r="J960" s="20" t="n">
        <x:f>G960/I960*H960</x:f>
        <x:v>0.020479425121591666</x:v>
      </x:c>
      <x:c r="K960" s="2" t="str">
        <x:v>ISIC4:60</x:v>
      </x:c>
      <x:c r="L960" s="14" t="n">
        <x:f>'Crosswalk'!C58</x:f>
        <x:v>0</x:v>
      </x:c>
      <x:c r="M960" s="14" t="n">
        <x:f>'Crosswalk'!D58</x:f>
        <x:v>0</x:v>
      </x:c>
      <x:c r="N960" s="14" t="n">
        <x:f>'Crosswalk'!E58</x:f>
        <x:v>0</x:v>
      </x:c>
      <x:c r="O960" s="14" t="n">
        <x:f>'Crosswalk'!F58</x:f>
        <x:v>0</x:v>
      </x:c>
      <x:c r="P960" s="14" t="n">
        <x:f>'Crosswalk'!G58</x:f>
        <x:v>0</x:v>
      </x:c>
      <x:c r="Q960" s="14" t="n">
        <x:f>'Crosswalk'!H58</x:f>
        <x:v>0</x:v>
      </x:c>
      <x:c r="R960" s="14" t="n">
        <x:f>'Crosswalk'!I58</x:f>
        <x:v>0</x:v>
      </x:c>
      <x:c r="S960" s="14" t="n">
        <x:f>'Crosswalk'!J58</x:f>
        <x:v>0</x:v>
      </x:c>
      <x:c r="T960" s="14" t="n">
        <x:f>'Crosswalk'!K58</x:f>
        <x:v>1</x:v>
      </x:c>
      <x:c r="U960" s="14" t="n">
        <x:f>'Crosswalk'!L58</x:f>
        <x:v>0</x:v>
      </x:c>
      <x:c r="V960" s="14" t="n">
        <x:f>'Crosswalk'!M58</x:f>
        <x:v>0</x:v>
      </x:c>
      <x:c r="W960" s="14" t="n">
        <x:f>'Crosswalk'!N58</x:f>
        <x:v>0</x:v>
      </x:c>
      <x:c r="X960" s="17" t="str">
        <x:v>HIES - Labour and Income Panel Survey</x:v>
      </x:c>
      <x:c r="Y960" s="2" t="str">
        <x:v>U</x:v>
      </x:c>
      <x:c r="Z960" s="17" t="str">
        <x:v>National section mix; own-country division detail. Observed industry detail; within-group ratios only. Definitions may differ from ILO modelled margins.</x:v>
      </x:c>
      <x:c r="AA960" s="2" t="str"/>
      <x:c r="AB960" s="2" t="str">
        <x:v>https://rplumber.ilo.org/data/indicator?format=.csv.gz&amp;id=EMP_TEMP_SEX_EC2_NB_A</x:v>
      </x:c>
    </x:row>
    <x:row r="961" ht="48" customHeight="1">
      <x:c r="A961" s="13" t="str">
        <x:v>JPN</x:v>
      </x:c>
      <x:c r="B961" s="13" t="str">
        <x:v>HJ</x:v>
      </x:c>
      <x:c r="C961" s="13" t="str">
        <x:v>KOR</x:v>
      </x:c>
      <x:c r="D961" s="13" t="n">
        <x:v>2019</x:v>
      </x:c>
      <x:c r="E961" s="13" t="str">
        <x:v>EC2_ISIC4_J61</x:v>
      </x:c>
      <x:c r="F961" s="18" t="str">
        <x:v>Economic activity (ISIC-Rev.4), 2 digit level: 61 - Telecommunications</x:v>
      </x:c>
      <x:c r="G961" s="21" t="n">
        <x:v>111.7</x:v>
      </x:c>
      <x:c r="H961" s="22" t="n">
        <x:v>0.5048689400067446</x:v>
      </x:c>
      <x:c r="I961" s="21" t="n">
        <x:f>SUM(G958:G963)</x:f>
        <x:v>819.3750000000001</x:v>
      </x:c>
      <x:c r="J961" s="22" t="n">
        <x:f>G961/I961*H961</x:f>
        <x:v>0.0688254591594244</x:v>
      </x:c>
      <x:c r="K961" s="13" t="str">
        <x:v>ISIC4:61</x:v>
      </x:c>
      <x:c r="L961" s="15" t="n">
        <x:f>'Crosswalk'!C59</x:f>
        <x:v>0</x:v>
      </x:c>
      <x:c r="M961" s="15" t="n">
        <x:f>'Crosswalk'!D59</x:f>
        <x:v>0</x:v>
      </x:c>
      <x:c r="N961" s="15" t="n">
        <x:f>'Crosswalk'!E59</x:f>
        <x:v>0</x:v>
      </x:c>
      <x:c r="O961" s="15" t="n">
        <x:f>'Crosswalk'!F59</x:f>
        <x:v>0</x:v>
      </x:c>
      <x:c r="P961" s="15" t="n">
        <x:f>'Crosswalk'!G59</x:f>
        <x:v>0</x:v>
      </x:c>
      <x:c r="Q961" s="15" t="n">
        <x:f>'Crosswalk'!H59</x:f>
        <x:v>0</x:v>
      </x:c>
      <x:c r="R961" s="15" t="n">
        <x:f>'Crosswalk'!I59</x:f>
        <x:v>0</x:v>
      </x:c>
      <x:c r="S961" s="15" t="n">
        <x:f>'Crosswalk'!J59</x:f>
        <x:v>0</x:v>
      </x:c>
      <x:c r="T961" s="15" t="n">
        <x:f>'Crosswalk'!K59</x:f>
        <x:v>1</x:v>
      </x:c>
      <x:c r="U961" s="15" t="n">
        <x:f>'Crosswalk'!L59</x:f>
        <x:v>0</x:v>
      </x:c>
      <x:c r="V961" s="15" t="n">
        <x:f>'Crosswalk'!M59</x:f>
        <x:v>0</x:v>
      </x:c>
      <x:c r="W961" s="15" t="n">
        <x:f>'Crosswalk'!N59</x:f>
        <x:v>0</x:v>
      </x:c>
      <x:c r="X961" s="18" t="str">
        <x:v>HIES - Labour and Income Panel Survey</x:v>
      </x:c>
      <x:c r="Y961" s="13" t="str"/>
      <x:c r="Z961" s="18" t="str">
        <x:v>National section mix; own-country division detail. Observed industry detail; within-group ratios only. Definitions may differ from ILO modelled margins.</x:v>
      </x:c>
      <x:c r="AA961" s="13" t="str"/>
      <x:c r="AB961" s="13" t="str">
        <x:v>https://rplumber.ilo.org/data/indicator?format=.csv.gz&amp;id=EMP_TEMP_SEX_EC2_NB_A</x:v>
      </x:c>
    </x:row>
    <x:row r="962" ht="48" customHeight="1">
      <x:c r="A962" s="2" t="str">
        <x:v>JPN</x:v>
      </x:c>
      <x:c r="B962" s="2" t="str">
        <x:v>HJ</x:v>
      </x:c>
      <x:c r="C962" s="2" t="str">
        <x:v>KOR</x:v>
      </x:c>
      <x:c r="D962" s="2" t="n">
        <x:v>2019</x:v>
      </x:c>
      <x:c r="E962" s="2" t="str">
        <x:v>EC2_ISIC4_J62</x:v>
      </x:c>
      <x:c r="F962" s="17" t="str">
        <x:v>Economic activity (ISIC-Rev.4), 2 digit level: 62 - Computer programming, consultancy and related activities</x:v>
      </x:c>
      <x:c r="G962" s="19" t="n">
        <x:v>163.119</x:v>
      </x:c>
      <x:c r="H962" s="20" t="n">
        <x:v>0.5048689400067446</x:v>
      </x:c>
      <x:c r="I962" s="19" t="n">
        <x:f>SUM(G958:G963)</x:f>
        <x:v>819.3750000000001</x:v>
      </x:c>
      <x:c r="J962" s="20" t="n">
        <x:f>G962/I962*H962</x:f>
        <x:v>0.10050796842100403</x:v>
      </x:c>
      <x:c r="K962" s="2" t="str">
        <x:v>ISIC4:62</x:v>
      </x:c>
      <x:c r="L962" s="14" t="n">
        <x:f>'Crosswalk'!C60</x:f>
        <x:v>0</x:v>
      </x:c>
      <x:c r="M962" s="14" t="n">
        <x:f>'Crosswalk'!D60</x:f>
        <x:v>0</x:v>
      </x:c>
      <x:c r="N962" s="14" t="n">
        <x:f>'Crosswalk'!E60</x:f>
        <x:v>0</x:v>
      </x:c>
      <x:c r="O962" s="14" t="n">
        <x:f>'Crosswalk'!F60</x:f>
        <x:v>0</x:v>
      </x:c>
      <x:c r="P962" s="14" t="n">
        <x:f>'Crosswalk'!G60</x:f>
        <x:v>0</x:v>
      </x:c>
      <x:c r="Q962" s="14" t="n">
        <x:f>'Crosswalk'!H60</x:f>
        <x:v>0</x:v>
      </x:c>
      <x:c r="R962" s="14" t="n">
        <x:f>'Crosswalk'!I60</x:f>
        <x:v>0</x:v>
      </x:c>
      <x:c r="S962" s="14" t="n">
        <x:f>'Crosswalk'!J60</x:f>
        <x:v>1</x:v>
      </x:c>
      <x:c r="T962" s="14" t="n">
        <x:f>'Crosswalk'!K60</x:f>
        <x:v>0</x:v>
      </x:c>
      <x:c r="U962" s="14" t="n">
        <x:f>'Crosswalk'!L60</x:f>
        <x:v>0</x:v>
      </x:c>
      <x:c r="V962" s="14" t="n">
        <x:f>'Crosswalk'!M60</x:f>
        <x:v>0</x:v>
      </x:c>
      <x:c r="W962" s="14" t="n">
        <x:f>'Crosswalk'!N60</x:f>
        <x:v>0</x:v>
      </x:c>
      <x:c r="X962" s="17" t="str">
        <x:v>HIES - Labour and Income Panel Survey</x:v>
      </x:c>
      <x:c r="Y962" s="2" t="str"/>
      <x:c r="Z962" s="17" t="str">
        <x:v>National section mix; own-country division detail. Observed industry detail; within-group ratios only. Definitions may differ from ILO modelled margins.</x:v>
      </x:c>
      <x:c r="AA962" s="2" t="str"/>
      <x:c r="AB962" s="2" t="str">
        <x:v>https://rplumber.ilo.org/data/indicator?format=.csv.gz&amp;id=EMP_TEMP_SEX_EC2_NB_A</x:v>
      </x:c>
    </x:row>
    <x:row r="963" ht="48" customHeight="1">
      <x:c r="A963" s="13" t="str">
        <x:v>JPN</x:v>
      </x:c>
      <x:c r="B963" s="13" t="str">
        <x:v>HJ</x:v>
      </x:c>
      <x:c r="C963" s="13" t="str">
        <x:v>KOR</x:v>
      </x:c>
      <x:c r="D963" s="13" t="n">
        <x:v>2019</x:v>
      </x:c>
      <x:c r="E963" s="13" t="str">
        <x:v>EC2_ISIC4_J63</x:v>
      </x:c>
      <x:c r="F963" s="18" t="str">
        <x:v>Economic activity (ISIC-Rev.4), 2 digit level: 63 - Information service activities</x:v>
      </x:c>
      <x:c r="G963" s="21" t="n">
        <x:v>38.533</x:v>
      </x:c>
      <x:c r="H963" s="22" t="n">
        <x:v>0.5048689400067446</x:v>
      </x:c>
      <x:c r="I963" s="21" t="n">
        <x:f>SUM(G958:G963)</x:f>
        <x:v>819.3750000000001</x:v>
      </x:c>
      <x:c r="J963" s="22" t="n">
        <x:f>G963/I963*H963</x:f>
        <x:v>0.023742626837870193</x:v>
      </x:c>
      <x:c r="K963" s="13" t="str">
        <x:v>ISIC4:63</x:v>
      </x:c>
      <x:c r="L963" s="15" t="n">
        <x:f>'Crosswalk'!C61</x:f>
        <x:v>0</x:v>
      </x:c>
      <x:c r="M963" s="15" t="n">
        <x:f>'Crosswalk'!D61</x:f>
        <x:v>0</x:v>
      </x:c>
      <x:c r="N963" s="15" t="n">
        <x:f>'Crosswalk'!E61</x:f>
        <x:v>0</x:v>
      </x:c>
      <x:c r="O963" s="15" t="n">
        <x:f>'Crosswalk'!F61</x:f>
        <x:v>0</x:v>
      </x:c>
      <x:c r="P963" s="15" t="n">
        <x:f>'Crosswalk'!G61</x:f>
        <x:v>0</x:v>
      </x:c>
      <x:c r="Q963" s="15" t="n">
        <x:f>'Crosswalk'!H61</x:f>
        <x:v>0</x:v>
      </x:c>
      <x:c r="R963" s="15" t="n">
        <x:f>'Crosswalk'!I61</x:f>
        <x:v>0</x:v>
      </x:c>
      <x:c r="S963" s="15" t="n">
        <x:f>'Crosswalk'!J61</x:f>
        <x:v>0.7</x:v>
      </x:c>
      <x:c r="T963" s="15" t="n">
        <x:f>'Crosswalk'!K61</x:f>
        <x:v>0.3</x:v>
      </x:c>
      <x:c r="U963" s="15" t="n">
        <x:f>'Crosswalk'!L61</x:f>
        <x:v>0</x:v>
      </x:c>
      <x:c r="V963" s="15" t="n">
        <x:f>'Crosswalk'!M61</x:f>
        <x:v>0</x:v>
      </x:c>
      <x:c r="W963" s="15" t="n">
        <x:f>'Crosswalk'!N61</x:f>
        <x:v>0</x:v>
      </x:c>
      <x:c r="X963" s="18" t="str">
        <x:v>HIES - Labour and Income Panel Survey</x:v>
      </x:c>
      <x:c r="Y963" s="13" t="str"/>
      <x:c r="Z963" s="18" t="str">
        <x:v>National section mix; own-country division detail. Observed industry detail; within-group ratios only. Definitions may differ from ILO modelled margins.</x:v>
      </x:c>
      <x:c r="AA963" s="13" t="str"/>
      <x:c r="AB963" s="13" t="str">
        <x:v>https://rplumber.ilo.org/data/indicator?format=.csv.gz&amp;id=EMP_TEMP_SEX_EC2_NB_A</x:v>
      </x:c>
    </x:row>
    <x:row r="964" ht="48" customHeight="1">
      <x:c r="A964" s="2" t="str">
        <x:v>JPN</x:v>
      </x:c>
      <x:c r="B964" s="2" t="str">
        <x:v>I</x:v>
      </x:c>
      <x:c r="C964" s="2" t="str">
        <x:v>KOR</x:v>
      </x:c>
      <x:c r="D964" s="2" t="n">
        <x:v>2019</x:v>
      </x:c>
      <x:c r="E964" s="2" t="str">
        <x:v>EC2_ISIC4_I55</x:v>
      </x:c>
      <x:c r="F964" s="17" t="str">
        <x:v>Economic activity (ISIC-Rev.4), 2 digit level: 55 - Accommodation</x:v>
      </x:c>
      <x:c r="G964" s="19" t="n">
        <x:v>165.266</x:v>
      </x:c>
      <x:c r="H964" s="20" t="n">
        <x:v>1</x:v>
      </x:c>
      <x:c r="I964" s="19" t="n">
        <x:f>SUM(G964:G965)</x:f>
        <x:v>1947.96</x:v>
      </x:c>
      <x:c r="J964" s="20" t="n">
        <x:f>G964/I964*H964</x:f>
        <x:v>0.0848405511406805</x:v>
      </x:c>
      <x:c r="K964" s="2" t="str">
        <x:v>ISIC4:55</x:v>
      </x:c>
      <x:c r="L964" s="14" t="n">
        <x:f>'Crosswalk'!C54</x:f>
        <x:v>0</x:v>
      </x:c>
      <x:c r="M964" s="14" t="n">
        <x:f>'Crosswalk'!D54</x:f>
        <x:v>0</x:v>
      </x:c>
      <x:c r="N964" s="14" t="n">
        <x:f>'Crosswalk'!E54</x:f>
        <x:v>0</x:v>
      </x:c>
      <x:c r="O964" s="14" t="n">
        <x:f>'Crosswalk'!F54</x:f>
        <x:v>1</x:v>
      </x:c>
      <x:c r="P964" s="14" t="n">
        <x:f>'Crosswalk'!G54</x:f>
        <x:v>0</x:v>
      </x:c>
      <x:c r="Q964" s="14" t="n">
        <x:f>'Crosswalk'!H54</x:f>
        <x:v>0</x:v>
      </x:c>
      <x:c r="R964" s="14" t="n">
        <x:f>'Crosswalk'!I54</x:f>
        <x:v>0</x:v>
      </x:c>
      <x:c r="S964" s="14" t="n">
        <x:f>'Crosswalk'!J54</x:f>
        <x:v>0</x:v>
      </x:c>
      <x:c r="T964" s="14" t="n">
        <x:f>'Crosswalk'!K54</x:f>
        <x:v>0</x:v>
      </x:c>
      <x:c r="U964" s="14" t="n">
        <x:f>'Crosswalk'!L54</x:f>
        <x:v>0</x:v>
      </x:c>
      <x:c r="V964" s="14" t="n">
        <x:f>'Crosswalk'!M54</x:f>
        <x:v>0</x:v>
      </x:c>
      <x:c r="W964" s="14" t="n">
        <x:f>'Crosswalk'!N54</x:f>
        <x:v>0</x:v>
      </x:c>
      <x:c r="X964" s="17" t="str">
        <x:v>HIES - Labour and Income Panel Survey</x:v>
      </x:c>
      <x:c r="Y964" s="2" t="str"/>
      <x:c r="Z964" s="17" t="str">
        <x:v>National section mix; own-country division detail. Observed industry detail; within-group ratios only. Definitions may differ from ILO modelled margins.</x:v>
      </x:c>
      <x:c r="AA964" s="2" t="str"/>
      <x:c r="AB964" s="2" t="str">
        <x:v>https://rplumber.ilo.org/data/indicator?format=.csv.gz&amp;id=EMP_TEMP_SEX_EC2_NB_A</x:v>
      </x:c>
    </x:row>
    <x:row r="965" ht="48" customHeight="1">
      <x:c r="A965" s="13" t="str">
        <x:v>JPN</x:v>
      </x:c>
      <x:c r="B965" s="13" t="str">
        <x:v>I</x:v>
      </x:c>
      <x:c r="C965" s="13" t="str">
        <x:v>KOR</x:v>
      </x:c>
      <x:c r="D965" s="13" t="n">
        <x:v>2019</x:v>
      </x:c>
      <x:c r="E965" s="13" t="str">
        <x:v>EC2_ISIC4_I56</x:v>
      </x:c>
      <x:c r="F965" s="18" t="str">
        <x:v>Economic activity (ISIC-Rev.4), 2 digit level: 56 - Food and beverage service activities</x:v>
      </x:c>
      <x:c r="G965" s="21" t="n">
        <x:v>1782.694</x:v>
      </x:c>
      <x:c r="H965" s="22" t="n">
        <x:v>1</x:v>
      </x:c>
      <x:c r="I965" s="21" t="n">
        <x:f>SUM(G964:G965)</x:f>
        <x:v>1947.96</x:v>
      </x:c>
      <x:c r="J965" s="22" t="n">
        <x:f>G965/I965*H965</x:f>
        <x:v>0.9151594488593194</x:v>
      </x:c>
      <x:c r="K965" s="13" t="str">
        <x:v>ISIC4:56</x:v>
      </x:c>
      <x:c r="L965" s="15" t="n">
        <x:f>'Crosswalk'!C55</x:f>
        <x:v>0</x:v>
      </x:c>
      <x:c r="M965" s="15" t="n">
        <x:f>'Crosswalk'!D55</x:f>
        <x:v>0</x:v>
      </x:c>
      <x:c r="N965" s="15" t="n">
        <x:f>'Crosswalk'!E55</x:f>
        <x:v>0</x:v>
      </x:c>
      <x:c r="O965" s="15" t="n">
        <x:f>'Crosswalk'!F55</x:f>
        <x:v>1</x:v>
      </x:c>
      <x:c r="P965" s="15" t="n">
        <x:f>'Crosswalk'!G55</x:f>
        <x:v>0</x:v>
      </x:c>
      <x:c r="Q965" s="15" t="n">
        <x:f>'Crosswalk'!H55</x:f>
        <x:v>0</x:v>
      </x:c>
      <x:c r="R965" s="15" t="n">
        <x:f>'Crosswalk'!I55</x:f>
        <x:v>0</x:v>
      </x:c>
      <x:c r="S965" s="15" t="n">
        <x:f>'Crosswalk'!J55</x:f>
        <x:v>0</x:v>
      </x:c>
      <x:c r="T965" s="15" t="n">
        <x:f>'Crosswalk'!K55</x:f>
        <x:v>0</x:v>
      </x:c>
      <x:c r="U965" s="15" t="n">
        <x:f>'Crosswalk'!L55</x:f>
        <x:v>0</x:v>
      </x:c>
      <x:c r="V965" s="15" t="n">
        <x:f>'Crosswalk'!M55</x:f>
        <x:v>0</x:v>
      </x:c>
      <x:c r="W965" s="15" t="n">
        <x:f>'Crosswalk'!N55</x:f>
        <x:v>0</x:v>
      </x:c>
      <x:c r="X965" s="18" t="str">
        <x:v>HIES - Labour and Income Panel Survey</x:v>
      </x:c>
      <x:c r="Y965" s="13" t="str"/>
      <x:c r="Z965" s="18" t="str">
        <x:v>National section mix; own-country division detail. Observed industry detail; within-group ratios only. Definitions may differ from ILO modelled margins.</x:v>
      </x:c>
      <x:c r="AA965" s="13" t="str"/>
      <x:c r="AB965" s="13" t="str">
        <x:v>https://rplumber.ilo.org/data/indicator?format=.csv.gz&amp;id=EMP_TEMP_SEX_EC2_NB_A</x:v>
      </x:c>
    </x:row>
    <x:row r="966" ht="48" customHeight="1">
      <x:c r="A966" s="2" t="str">
        <x:v>JPN</x:v>
      </x:c>
      <x:c r="B966" s="2" t="str">
        <x:v>K</x:v>
      </x:c>
      <x:c r="C966" s="2" t="str">
        <x:v>KOR</x:v>
      </x:c>
      <x:c r="D966" s="2" t="n">
        <x:v>2019</x:v>
      </x:c>
      <x:c r="E966" s="2" t="str">
        <x:v>EC2_ISIC4_K64</x:v>
      </x:c>
      <x:c r="F966" s="17" t="str">
        <x:v>Economic activity (ISIC-Rev.4), 2 digit level: 64 - Financial service activities, except insurance and pension funding</x:v>
      </x:c>
      <x:c r="G966" s="19" t="n">
        <x:v>278.854</x:v>
      </x:c>
      <x:c r="H966" s="20" t="n">
        <x:v>1</x:v>
      </x:c>
      <x:c r="I966" s="19" t="n">
        <x:f>SUM(G966:G968)</x:f>
        <x:v>778.318</x:v>
      </x:c>
      <x:c r="J966" s="20" t="n">
        <x:f>G966/I966*H966</x:f>
        <x:v>0.35827772195940477</x:v>
      </x:c>
      <x:c r="K966" s="2" t="str">
        <x:v>ISIC4:64</x:v>
      </x:c>
      <x:c r="L966" s="14" t="n">
        <x:f>'Crosswalk'!C62</x:f>
        <x:v>0</x:v>
      </x:c>
      <x:c r="M966" s="14" t="n">
        <x:f>'Crosswalk'!D62</x:f>
        <x:v>0</x:v>
      </x:c>
      <x:c r="N966" s="14" t="n">
        <x:f>'Crosswalk'!E62</x:f>
        <x:v>0</x:v>
      </x:c>
      <x:c r="O966" s="14" t="n">
        <x:f>'Crosswalk'!F62</x:f>
        <x:v>0</x:v>
      </x:c>
      <x:c r="P966" s="14" t="n">
        <x:f>'Crosswalk'!G62</x:f>
        <x:v>0</x:v>
      </x:c>
      <x:c r="Q966" s="14" t="n">
        <x:f>'Crosswalk'!H62</x:f>
        <x:v>0</x:v>
      </x:c>
      <x:c r="R966" s="14" t="n">
        <x:f>'Crosswalk'!I62</x:f>
        <x:v>1</x:v>
      </x:c>
      <x:c r="S966" s="14" t="n">
        <x:f>'Crosswalk'!J62</x:f>
        <x:v>0</x:v>
      </x:c>
      <x:c r="T966" s="14" t="n">
        <x:f>'Crosswalk'!K62</x:f>
        <x:v>0</x:v>
      </x:c>
      <x:c r="U966" s="14" t="n">
        <x:f>'Crosswalk'!L62</x:f>
        <x:v>0</x:v>
      </x:c>
      <x:c r="V966" s="14" t="n">
        <x:f>'Crosswalk'!M62</x:f>
        <x:v>0</x:v>
      </x:c>
      <x:c r="W966" s="14" t="n">
        <x:f>'Crosswalk'!N62</x:f>
        <x:v>0</x:v>
      </x:c>
      <x:c r="X966" s="17" t="str">
        <x:v>HIES - Labour and Income Panel Survey</x:v>
      </x:c>
      <x:c r="Y966" s="2" t="str"/>
      <x:c r="Z966" s="17" t="str">
        <x:v>National section mix; own-country division detail. Observed industry detail; within-group ratios only. Definitions may differ from ILO modelled margins.</x:v>
      </x:c>
      <x:c r="AA966" s="2" t="str"/>
      <x:c r="AB966" s="2" t="str">
        <x:v>https://rplumber.ilo.org/data/indicator?format=.csv.gz&amp;id=EMP_TEMP_SEX_EC2_NB_A</x:v>
      </x:c>
    </x:row>
    <x:row r="967" ht="48" customHeight="1">
      <x:c r="A967" s="13" t="str">
        <x:v>JPN</x:v>
      </x:c>
      <x:c r="B967" s="13" t="str">
        <x:v>K</x:v>
      </x:c>
      <x:c r="C967" s="13" t="str">
        <x:v>KOR</x:v>
      </x:c>
      <x:c r="D967" s="13" t="n">
        <x:v>2019</x:v>
      </x:c>
      <x:c r="E967" s="13" t="str">
        <x:v>EC2_ISIC4_K65</x:v>
      </x:c>
      <x:c r="F967" s="18" t="str">
        <x:v>Economic activity (ISIC-Rev.4), 2 digit level: 65 - Insurance, reinsurance and pension funding, except compulsory social security</x:v>
      </x:c>
      <x:c r="G967" s="21" t="n">
        <x:v>350.568</x:v>
      </x:c>
      <x:c r="H967" s="22" t="n">
        <x:v>1</x:v>
      </x:c>
      <x:c r="I967" s="21" t="n">
        <x:f>SUM(G966:G968)</x:f>
        <x:v>778.318</x:v>
      </x:c>
      <x:c r="J967" s="22" t="n">
        <x:f>G967/I967*H967</x:f>
        <x:v>0.45041743863048267</x:v>
      </x:c>
      <x:c r="K967" s="13" t="str">
        <x:v>ISIC4:65</x:v>
      </x:c>
      <x:c r="L967" s="15" t="n">
        <x:f>'Crosswalk'!C63</x:f>
        <x:v>0</x:v>
      </x:c>
      <x:c r="M967" s="15" t="n">
        <x:f>'Crosswalk'!D63</x:f>
        <x:v>0</x:v>
      </x:c>
      <x:c r="N967" s="15" t="n">
        <x:f>'Crosswalk'!E63</x:f>
        <x:v>0</x:v>
      </x:c>
      <x:c r="O967" s="15" t="n">
        <x:f>'Crosswalk'!F63</x:f>
        <x:v>0</x:v>
      </x:c>
      <x:c r="P967" s="15" t="n">
        <x:f>'Crosswalk'!G63</x:f>
        <x:v>0</x:v>
      </x:c>
      <x:c r="Q967" s="15" t="n">
        <x:f>'Crosswalk'!H63</x:f>
        <x:v>0</x:v>
      </x:c>
      <x:c r="R967" s="15" t="n">
        <x:f>'Crosswalk'!I63</x:f>
        <x:v>1</x:v>
      </x:c>
      <x:c r="S967" s="15" t="n">
        <x:f>'Crosswalk'!J63</x:f>
        <x:v>0</x:v>
      </x:c>
      <x:c r="T967" s="15" t="n">
        <x:f>'Crosswalk'!K63</x:f>
        <x:v>0</x:v>
      </x:c>
      <x:c r="U967" s="15" t="n">
        <x:f>'Crosswalk'!L63</x:f>
        <x:v>0</x:v>
      </x:c>
      <x:c r="V967" s="15" t="n">
        <x:f>'Crosswalk'!M63</x:f>
        <x:v>0</x:v>
      </x:c>
      <x:c r="W967" s="15" t="n">
        <x:f>'Crosswalk'!N63</x:f>
        <x:v>0</x:v>
      </x:c>
      <x:c r="X967" s="18" t="str">
        <x:v>HIES - Labour and Income Panel Survey</x:v>
      </x:c>
      <x:c r="Y967" s="13" t="str"/>
      <x:c r="Z967" s="18" t="str">
        <x:v>National section mix; own-country division detail. Observed industry detail; within-group ratios only. Definitions may differ from ILO modelled margins.</x:v>
      </x:c>
      <x:c r="AA967" s="13" t="str"/>
      <x:c r="AB967" s="13" t="str">
        <x:v>https://rplumber.ilo.org/data/indicator?format=.csv.gz&amp;id=EMP_TEMP_SEX_EC2_NB_A</x:v>
      </x:c>
    </x:row>
    <x:row r="968" ht="48" customHeight="1">
      <x:c r="A968" s="2" t="str">
        <x:v>JPN</x:v>
      </x:c>
      <x:c r="B968" s="2" t="str">
        <x:v>K</x:v>
      </x:c>
      <x:c r="C968" s="2" t="str">
        <x:v>KOR</x:v>
      </x:c>
      <x:c r="D968" s="2" t="n">
        <x:v>2019</x:v>
      </x:c>
      <x:c r="E968" s="2" t="str">
        <x:v>EC2_ISIC4_K66</x:v>
      </x:c>
      <x:c r="F968" s="17" t="str">
        <x:v>Economic activity (ISIC-Rev.4), 2 digit level: 66 - Activities auxiliary to financial service and insurance activities</x:v>
      </x:c>
      <x:c r="G968" s="19" t="n">
        <x:v>148.896</x:v>
      </x:c>
      <x:c r="H968" s="20" t="n">
        <x:v>1</x:v>
      </x:c>
      <x:c r="I968" s="19" t="n">
        <x:f>SUM(G966:G968)</x:f>
        <x:v>778.318</x:v>
      </x:c>
      <x:c r="J968" s="20" t="n">
        <x:f>G968/I968*H968</x:f>
        <x:v>0.19130483941011256</x:v>
      </x:c>
      <x:c r="K968" s="2" t="str">
        <x:v>ISIC4:66</x:v>
      </x:c>
      <x:c r="L968" s="14" t="n">
        <x:f>'Crosswalk'!C64</x:f>
        <x:v>0</x:v>
      </x:c>
      <x:c r="M968" s="14" t="n">
        <x:f>'Crosswalk'!D64</x:f>
        <x:v>0</x:v>
      </x:c>
      <x:c r="N968" s="14" t="n">
        <x:f>'Crosswalk'!E64</x:f>
        <x:v>0</x:v>
      </x:c>
      <x:c r="O968" s="14" t="n">
        <x:f>'Crosswalk'!F64</x:f>
        <x:v>0</x:v>
      </x:c>
      <x:c r="P968" s="14" t="n">
        <x:f>'Crosswalk'!G64</x:f>
        <x:v>0</x:v>
      </x:c>
      <x:c r="Q968" s="14" t="n">
        <x:f>'Crosswalk'!H64</x:f>
        <x:v>0</x:v>
      </x:c>
      <x:c r="R968" s="14" t="n">
        <x:f>'Crosswalk'!I64</x:f>
        <x:v>1</x:v>
      </x:c>
      <x:c r="S968" s="14" t="n">
        <x:f>'Crosswalk'!J64</x:f>
        <x:v>0</x:v>
      </x:c>
      <x:c r="T968" s="14" t="n">
        <x:f>'Crosswalk'!K64</x:f>
        <x:v>0</x:v>
      </x:c>
      <x:c r="U968" s="14" t="n">
        <x:f>'Crosswalk'!L64</x:f>
        <x:v>0</x:v>
      </x:c>
      <x:c r="V968" s="14" t="n">
        <x:f>'Crosswalk'!M64</x:f>
        <x:v>0</x:v>
      </x:c>
      <x:c r="W968" s="14" t="n">
        <x:f>'Crosswalk'!N64</x:f>
        <x:v>0</x:v>
      </x:c>
      <x:c r="X968" s="17" t="str">
        <x:v>HIES - Labour and Income Panel Survey</x:v>
      </x:c>
      <x:c r="Y968" s="2" t="str"/>
      <x:c r="Z968" s="17" t="str">
        <x:v>National section mix; own-country division detail. Observed industry detail; within-group ratios only. Definitions may differ from ILO modelled margins.</x:v>
      </x:c>
      <x:c r="AA968" s="2" t="str"/>
      <x:c r="AB968" s="2" t="str">
        <x:v>https://rplumber.ilo.org/data/indicator?format=.csv.gz&amp;id=EMP_TEMP_SEX_EC2_NB_A</x:v>
      </x:c>
    </x:row>
    <x:row r="969" ht="48" customHeight="1">
      <x:c r="A969" s="13" t="str">
        <x:v>JPN</x:v>
      </x:c>
      <x:c r="B969" s="13" t="str">
        <x:v>LMN</x:v>
      </x:c>
      <x:c r="C969" s="13" t="str">
        <x:v>KOR</x:v>
      </x:c>
      <x:c r="D969" s="13" t="n">
        <x:v>2019</x:v>
      </x:c>
      <x:c r="E969" s="13" t="str">
        <x:v>EC2_ISIC4_L68</x:v>
      </x:c>
      <x:c r="F969" s="18" t="str">
        <x:v>Economic activity (ISIC-Rev.4), 2 digit level: 68 - Real estate activities</x:v>
      </x:c>
      <x:c r="G969" s="21" t="n">
        <x:v>725.27</x:v>
      </x:c>
      <x:c r="H969" s="22" t="n">
        <x:v>0.17742508892175818</x:v>
      </x:c>
      <x:c r="I969" s="21" t="n">
        <x:f>SUM(G969:G969)</x:f>
        <x:v>725.27</x:v>
      </x:c>
      <x:c r="J969" s="22" t="n">
        <x:f>G969/I969*H969</x:f>
        <x:v>0.17742508892175818</x:v>
      </x:c>
      <x:c r="K969" s="13" t="str">
        <x:v>ISIC4:68</x:v>
      </x:c>
      <x:c r="L969" s="15" t="n">
        <x:f>'Crosswalk'!C65</x:f>
        <x:v>0</x:v>
      </x:c>
      <x:c r="M969" s="15" t="n">
        <x:f>'Crosswalk'!D65</x:f>
        <x:v>0</x:v>
      </x:c>
      <x:c r="N969" s="15" t="n">
        <x:f>'Crosswalk'!E65</x:f>
        <x:v>0</x:v>
      </x:c>
      <x:c r="O969" s="15" t="n">
        <x:f>'Crosswalk'!F65</x:f>
        <x:v>0</x:v>
      </x:c>
      <x:c r="P969" s="15" t="n">
        <x:f>'Crosswalk'!G65</x:f>
        <x:v>0</x:v>
      </x:c>
      <x:c r="Q969" s="15" t="n">
        <x:f>'Crosswalk'!H65</x:f>
        <x:v>0</x:v>
      </x:c>
      <x:c r="R969" s="15" t="n">
        <x:f>'Crosswalk'!I65</x:f>
        <x:v>0</x:v>
      </x:c>
      <x:c r="S969" s="15" t="n">
        <x:f>'Crosswalk'!J65</x:f>
        <x:v>0</x:v>
      </x:c>
      <x:c r="T969" s="15" t="n">
        <x:f>'Crosswalk'!K65</x:f>
        <x:v>0</x:v>
      </x:c>
      <x:c r="U969" s="15" t="n">
        <x:f>'Crosswalk'!L65</x:f>
        <x:v>0</x:v>
      </x:c>
      <x:c r="V969" s="15" t="n">
        <x:f>'Crosswalk'!M65</x:f>
        <x:v>1</x:v>
      </x:c>
      <x:c r="W969" s="15" t="n">
        <x:f>'Crosswalk'!N65</x:f>
        <x:v>0</x:v>
      </x:c>
      <x:c r="X969" s="18" t="str">
        <x:v>HIES - Labour and Income Panel Survey</x:v>
      </x:c>
      <x:c r="Y969" s="13" t="str"/>
      <x:c r="Z969" s="18" t="str">
        <x:v>National section mix; own-country division detail. Observed industry detail; within-group ratios only. Definitions may differ from ILO modelled margins.</x:v>
      </x:c>
      <x:c r="AA969" s="13" t="str"/>
      <x:c r="AB969" s="13" t="str">
        <x:v>https://rplumber.ilo.org/data/indicator?format=.csv.gz&amp;id=EMP_TEMP_SEX_EC2_NB_A</x:v>
      </x:c>
    </x:row>
    <x:row r="970" ht="48" customHeight="1">
      <x:c r="A970" s="2" t="str">
        <x:v>JPN</x:v>
      </x:c>
      <x:c r="B970" s="2" t="str">
        <x:v>LMN</x:v>
      </x:c>
      <x:c r="C970" s="2" t="str">
        <x:v>KOR</x:v>
      </x:c>
      <x:c r="D970" s="2" t="n">
        <x:v>2019</x:v>
      </x:c>
      <x:c r="E970" s="2" t="str">
        <x:v>EC2_ISIC4_M69</x:v>
      </x:c>
      <x:c r="F970" s="17" t="str">
        <x:v>Economic activity (ISIC-Rev.4), 2 digit level: 69 - Legal and accounting activities</x:v>
      </x:c>
      <x:c r="G970" s="19" t="n">
        <x:v>144.982</x:v>
      </x:c>
      <x:c r="H970" s="20" t="n">
        <x:v>0.2430578114332333</x:v>
      </x:c>
      <x:c r="I970" s="19" t="n">
        <x:f>SUM(G970:G976)</x:f>
        <x:v>944.172</x:v>
      </x:c>
      <x:c r="J970" s="20" t="n">
        <x:f>G970/I970*H970</x:f>
        <x:v>0.037322656907018026</x:v>
      </x:c>
      <x:c r="K970" s="2" t="str">
        <x:v>ISIC4:69</x:v>
      </x:c>
      <x:c r="L970" s="14" t="n">
        <x:f>'Crosswalk'!C66</x:f>
        <x:v>0</x:v>
      </x:c>
      <x:c r="M970" s="14" t="n">
        <x:f>'Crosswalk'!D66</x:f>
        <x:v>0</x:v>
      </x:c>
      <x:c r="N970" s="14" t="n">
        <x:f>'Crosswalk'!E66</x:f>
        <x:v>1</x:v>
      </x:c>
      <x:c r="O970" s="14" t="n">
        <x:f>'Crosswalk'!F66</x:f>
        <x:v>0</x:v>
      </x:c>
      <x:c r="P970" s="14" t="n">
        <x:f>'Crosswalk'!G66</x:f>
        <x:v>0</x:v>
      </x:c>
      <x:c r="Q970" s="14" t="n">
        <x:f>'Crosswalk'!H66</x:f>
        <x:v>0</x:v>
      </x:c>
      <x:c r="R970" s="14" t="n">
        <x:f>'Crosswalk'!I66</x:f>
        <x:v>0</x:v>
      </x:c>
      <x:c r="S970" s="14" t="n">
        <x:f>'Crosswalk'!J66</x:f>
        <x:v>0</x:v>
      </x:c>
      <x:c r="T970" s="14" t="n">
        <x:f>'Crosswalk'!K66</x:f>
        <x:v>0</x:v>
      </x:c>
      <x:c r="U970" s="14" t="n">
        <x:f>'Crosswalk'!L66</x:f>
        <x:v>0</x:v>
      </x:c>
      <x:c r="V970" s="14" t="n">
        <x:f>'Crosswalk'!M66</x:f>
        <x:v>0</x:v>
      </x:c>
      <x:c r="W970" s="14" t="n">
        <x:f>'Crosswalk'!N66</x:f>
        <x:v>0</x:v>
      </x:c>
      <x:c r="X970" s="17" t="str">
        <x:v>HIES - Labour and Income Panel Survey</x:v>
      </x:c>
      <x:c r="Y970" s="2" t="str"/>
      <x:c r="Z970" s="17" t="str">
        <x:v>National section mix; own-country division detail. Observed industry detail; within-group ratios only. Definitions may differ from ILO modelled margins.</x:v>
      </x:c>
      <x:c r="AA970" s="2" t="str"/>
      <x:c r="AB970" s="2" t="str">
        <x:v>https://rplumber.ilo.org/data/indicator?format=.csv.gz&amp;id=EMP_TEMP_SEX_EC2_NB_A</x:v>
      </x:c>
    </x:row>
    <x:row r="971" ht="48" customHeight="1">
      <x:c r="A971" s="13" t="str">
        <x:v>JPN</x:v>
      </x:c>
      <x:c r="B971" s="13" t="str">
        <x:v>LMN</x:v>
      </x:c>
      <x:c r="C971" s="13" t="str">
        <x:v>KOR</x:v>
      </x:c>
      <x:c r="D971" s="13" t="n">
        <x:v>2019</x:v>
      </x:c>
      <x:c r="E971" s="13" t="str">
        <x:v>EC2_ISIC4_M70</x:v>
      </x:c>
      <x:c r="F971" s="18" t="str">
        <x:v>Economic activity (ISIC-Rev.4), 2 digit level: 70 - Activities of head offices; management consultancy activities</x:v>
      </x:c>
      <x:c r="G971" s="21" t="n">
        <x:v>44.955</x:v>
      </x:c>
      <x:c r="H971" s="22" t="n">
        <x:v>0.2430578114332333</x:v>
      </x:c>
      <x:c r="I971" s="21" t="n">
        <x:f>SUM(G970:G976)</x:f>
        <x:v>944.172</x:v>
      </x:c>
      <x:c r="J971" s="22" t="n">
        <x:f>G971/I971*H971</x:f>
        <x:v>0.01157274724624433</x:v>
      </x:c>
      <x:c r="K971" s="13" t="str">
        <x:v>ISIC4:70</x:v>
      </x:c>
      <x:c r="L971" s="15" t="n">
        <x:f>'Crosswalk'!C67</x:f>
        <x:v>0</x:v>
      </x:c>
      <x:c r="M971" s="15" t="n">
        <x:f>'Crosswalk'!D67</x:f>
        <x:v>0</x:v>
      </x:c>
      <x:c r="N971" s="15" t="n">
        <x:f>'Crosswalk'!E67</x:f>
        <x:v>1</x:v>
      </x:c>
      <x:c r="O971" s="15" t="n">
        <x:f>'Crosswalk'!F67</x:f>
        <x:v>0</x:v>
      </x:c>
      <x:c r="P971" s="15" t="n">
        <x:f>'Crosswalk'!G67</x:f>
        <x:v>0</x:v>
      </x:c>
      <x:c r="Q971" s="15" t="n">
        <x:f>'Crosswalk'!H67</x:f>
        <x:v>0</x:v>
      </x:c>
      <x:c r="R971" s="15" t="n">
        <x:f>'Crosswalk'!I67</x:f>
        <x:v>0</x:v>
      </x:c>
      <x:c r="S971" s="15" t="n">
        <x:f>'Crosswalk'!J67</x:f>
        <x:v>0</x:v>
      </x:c>
      <x:c r="T971" s="15" t="n">
        <x:f>'Crosswalk'!K67</x:f>
        <x:v>0</x:v>
      </x:c>
      <x:c r="U971" s="15" t="n">
        <x:f>'Crosswalk'!L67</x:f>
        <x:v>0</x:v>
      </x:c>
      <x:c r="V971" s="15" t="n">
        <x:f>'Crosswalk'!M67</x:f>
        <x:v>0</x:v>
      </x:c>
      <x:c r="W971" s="15" t="n">
        <x:f>'Crosswalk'!N67</x:f>
        <x:v>0</x:v>
      </x:c>
      <x:c r="X971" s="18" t="str">
        <x:v>HIES - Labour and Income Panel Survey</x:v>
      </x:c>
      <x:c r="Y971" s="13" t="str"/>
      <x:c r="Z971" s="18" t="str">
        <x:v>National section mix; own-country division detail. Observed industry detail; within-group ratios only. Definitions may differ from ILO modelled margins.</x:v>
      </x:c>
      <x:c r="AA971" s="13" t="str"/>
      <x:c r="AB971" s="13" t="str">
        <x:v>https://rplumber.ilo.org/data/indicator?format=.csv.gz&amp;id=EMP_TEMP_SEX_EC2_NB_A</x:v>
      </x:c>
    </x:row>
    <x:row r="972" ht="48" customHeight="1">
      <x:c r="A972" s="2" t="str">
        <x:v>JPN</x:v>
      </x:c>
      <x:c r="B972" s="2" t="str">
        <x:v>LMN</x:v>
      </x:c>
      <x:c r="C972" s="2" t="str">
        <x:v>KOR</x:v>
      </x:c>
      <x:c r="D972" s="2" t="n">
        <x:v>2019</x:v>
      </x:c>
      <x:c r="E972" s="2" t="str">
        <x:v>EC2_ISIC4_M71</x:v>
      </x:c>
      <x:c r="F972" s="17" t="str">
        <x:v>Economic activity (ISIC-Rev.4), 2 digit level: 71 - Architectural and engineering activities; technical testing and analysis</x:v>
      </x:c>
      <x:c r="G972" s="19" t="n">
        <x:v>207.58</x:v>
      </x:c>
      <x:c r="H972" s="20" t="n">
        <x:v>0.2430578114332333</x:v>
      </x:c>
      <x:c r="I972" s="19" t="n">
        <x:f>SUM(G970:G976)</x:f>
        <x:v>944.172</x:v>
      </x:c>
      <x:c r="J972" s="20" t="n">
        <x:f>G972/I972*H972</x:f>
        <x:v>0.053437234420540505</x:v>
      </x:c>
      <x:c r="K972" s="2" t="str">
        <x:v>ISIC4:71</x:v>
      </x:c>
      <x:c r="L972" s="14" t="n">
        <x:f>'Crosswalk'!C68</x:f>
        <x:v>0</x:v>
      </x:c>
      <x:c r="M972" s="14" t="n">
        <x:f>'Crosswalk'!D68</x:f>
        <x:v>0</x:v>
      </x:c>
      <x:c r="N972" s="14" t="n">
        <x:f>'Crosswalk'!E68</x:f>
        <x:v>1</x:v>
      </x:c>
      <x:c r="O972" s="14" t="n">
        <x:f>'Crosswalk'!F68</x:f>
        <x:v>0</x:v>
      </x:c>
      <x:c r="P972" s="14" t="n">
        <x:f>'Crosswalk'!G68</x:f>
        <x:v>0</x:v>
      </x:c>
      <x:c r="Q972" s="14" t="n">
        <x:f>'Crosswalk'!H68</x:f>
        <x:v>0</x:v>
      </x:c>
      <x:c r="R972" s="14" t="n">
        <x:f>'Crosswalk'!I68</x:f>
        <x:v>0</x:v>
      </x:c>
      <x:c r="S972" s="14" t="n">
        <x:f>'Crosswalk'!J68</x:f>
        <x:v>0</x:v>
      </x:c>
      <x:c r="T972" s="14" t="n">
        <x:f>'Crosswalk'!K68</x:f>
        <x:v>0</x:v>
      </x:c>
      <x:c r="U972" s="14" t="n">
        <x:f>'Crosswalk'!L68</x:f>
        <x:v>0</x:v>
      </x:c>
      <x:c r="V972" s="14" t="n">
        <x:f>'Crosswalk'!M68</x:f>
        <x:v>0</x:v>
      </x:c>
      <x:c r="W972" s="14" t="n">
        <x:f>'Crosswalk'!N68</x:f>
        <x:v>0</x:v>
      </x:c>
      <x:c r="X972" s="17" t="str">
        <x:v>HIES - Labour and Income Panel Survey</x:v>
      </x:c>
      <x:c r="Y972" s="2" t="str"/>
      <x:c r="Z972" s="17" t="str">
        <x:v>National section mix; own-country division detail. Observed industry detail; within-group ratios only. Definitions may differ from ILO modelled margins.</x:v>
      </x:c>
      <x:c r="AA972" s="2" t="str"/>
      <x:c r="AB972" s="2" t="str">
        <x:v>https://rplumber.ilo.org/data/indicator?format=.csv.gz&amp;id=EMP_TEMP_SEX_EC2_NB_A</x:v>
      </x:c>
    </x:row>
    <x:row r="973" ht="48" customHeight="1">
      <x:c r="A973" s="13" t="str">
        <x:v>JPN</x:v>
      </x:c>
      <x:c r="B973" s="13" t="str">
        <x:v>LMN</x:v>
      </x:c>
      <x:c r="C973" s="13" t="str">
        <x:v>KOR</x:v>
      </x:c>
      <x:c r="D973" s="13" t="n">
        <x:v>2019</x:v>
      </x:c>
      <x:c r="E973" s="13" t="str">
        <x:v>EC2_ISIC4_M72</x:v>
      </x:c>
      <x:c r="F973" s="18" t="str">
        <x:v>Economic activity (ISIC-Rev.4), 2 digit level: 72 - Scientific research and development</x:v>
      </x:c>
      <x:c r="G973" s="21" t="n">
        <x:v>199.312</x:v>
      </x:c>
      <x:c r="H973" s="22" t="n">
        <x:v>0.2430578114332333</x:v>
      </x:c>
      <x:c r="I973" s="21" t="n">
        <x:f>SUM(G970:G976)</x:f>
        <x:v>944.172</x:v>
      </x:c>
      <x:c r="J973" s="22" t="n">
        <x:f>G973/I973*H973</x:f>
        <x:v>0.051308806565308646</x:v>
      </x:c>
      <x:c r="K973" s="13" t="str">
        <x:v>ISIC4:72</x:v>
      </x:c>
      <x:c r="L973" s="15" t="n">
        <x:f>'Crosswalk'!C69</x:f>
        <x:v>0</x:v>
      </x:c>
      <x:c r="M973" s="15" t="n">
        <x:f>'Crosswalk'!D69</x:f>
        <x:v>0</x:v>
      </x:c>
      <x:c r="N973" s="15" t="n">
        <x:f>'Crosswalk'!E69</x:f>
        <x:v>0.5</x:v>
      </x:c>
      <x:c r="O973" s="15" t="n">
        <x:f>'Crosswalk'!F69</x:f>
        <x:v>0</x:v>
      </x:c>
      <x:c r="P973" s="15" t="n">
        <x:f>'Crosswalk'!G69</x:f>
        <x:v>0</x:v>
      </x:c>
      <x:c r="Q973" s="15" t="n">
        <x:f>'Crosswalk'!H69</x:f>
        <x:v>0.35</x:v>
      </x:c>
      <x:c r="R973" s="15" t="n">
        <x:f>'Crosswalk'!I69</x:f>
        <x:v>0</x:v>
      </x:c>
      <x:c r="S973" s="15" t="n">
        <x:f>'Crosswalk'!J69</x:f>
        <x:v>0.15</x:v>
      </x:c>
      <x:c r="T973" s="15" t="n">
        <x:f>'Crosswalk'!K69</x:f>
        <x:v>0</x:v>
      </x:c>
      <x:c r="U973" s="15" t="n">
        <x:f>'Crosswalk'!L69</x:f>
        <x:v>0</x:v>
      </x:c>
      <x:c r="V973" s="15" t="n">
        <x:f>'Crosswalk'!M69</x:f>
        <x:v>0</x:v>
      </x:c>
      <x:c r="W973" s="15" t="n">
        <x:f>'Crosswalk'!N69</x:f>
        <x:v>0</x:v>
      </x:c>
      <x:c r="X973" s="18" t="str">
        <x:v>HIES - Labour and Income Panel Survey</x:v>
      </x:c>
      <x:c r="Y973" s="13" t="str"/>
      <x:c r="Z973" s="18" t="str">
        <x:v>National section mix; own-country division detail. Observed industry detail; within-group ratios only. Definitions may differ from ILO modelled margins.</x:v>
      </x:c>
      <x:c r="AA973" s="13" t="str"/>
      <x:c r="AB973" s="13" t="str">
        <x:v>https://rplumber.ilo.org/data/indicator?format=.csv.gz&amp;id=EMP_TEMP_SEX_EC2_NB_A</x:v>
      </x:c>
    </x:row>
    <x:row r="974" ht="48" customHeight="1">
      <x:c r="A974" s="2" t="str">
        <x:v>JPN</x:v>
      </x:c>
      <x:c r="B974" s="2" t="str">
        <x:v>LMN</x:v>
      </x:c>
      <x:c r="C974" s="2" t="str">
        <x:v>KOR</x:v>
      </x:c>
      <x:c r="D974" s="2" t="n">
        <x:v>2019</x:v>
      </x:c>
      <x:c r="E974" s="2" t="str">
        <x:v>EC2_ISIC4_M73</x:v>
      </x:c>
      <x:c r="F974" s="17" t="str">
        <x:v>Economic activity (ISIC-Rev.4), 2 digit level: 73 - Advertising and market research</x:v>
      </x:c>
      <x:c r="G974" s="19" t="n">
        <x:v>105.566</x:v>
      </x:c>
      <x:c r="H974" s="20" t="n">
        <x:v>0.2430578114332333</x:v>
      </x:c>
      <x:c r="I974" s="19" t="n">
        <x:f>SUM(G970:G976)</x:f>
        <x:v>944.172</x:v>
      </x:c>
      <x:c r="J974" s="20" t="n">
        <x:f>G974/I974*H974</x:f>
        <x:v>0.027175812163208298</x:v>
      </x:c>
      <x:c r="K974" s="2" t="str">
        <x:v>ISIC4:73</x:v>
      </x:c>
      <x:c r="L974" s="14" t="n">
        <x:f>'Crosswalk'!C70</x:f>
        <x:v>0</x:v>
      </x:c>
      <x:c r="M974" s="14" t="n">
        <x:f>'Crosswalk'!D70</x:f>
        <x:v>0</x:v>
      </x:c>
      <x:c r="N974" s="14" t="n">
        <x:f>'Crosswalk'!E70</x:f>
        <x:v>0</x:v>
      </x:c>
      <x:c r="O974" s="14" t="n">
        <x:f>'Crosswalk'!F70</x:f>
        <x:v>0</x:v>
      </x:c>
      <x:c r="P974" s="14" t="n">
        <x:f>'Crosswalk'!G70</x:f>
        <x:v>0</x:v>
      </x:c>
      <x:c r="Q974" s="14" t="n">
        <x:f>'Crosswalk'!H70</x:f>
        <x:v>0</x:v>
      </x:c>
      <x:c r="R974" s="14" t="n">
        <x:f>'Crosswalk'!I70</x:f>
        <x:v>0</x:v>
      </x:c>
      <x:c r="S974" s="14" t="n">
        <x:f>'Crosswalk'!J70</x:f>
        <x:v>0</x:v>
      </x:c>
      <x:c r="T974" s="14" t="n">
        <x:f>'Crosswalk'!K70</x:f>
        <x:v>1</x:v>
      </x:c>
      <x:c r="U974" s="14" t="n">
        <x:f>'Crosswalk'!L70</x:f>
        <x:v>0</x:v>
      </x:c>
      <x:c r="V974" s="14" t="n">
        <x:f>'Crosswalk'!M70</x:f>
        <x:v>0</x:v>
      </x:c>
      <x:c r="W974" s="14" t="n">
        <x:f>'Crosswalk'!N70</x:f>
        <x:v>0</x:v>
      </x:c>
      <x:c r="X974" s="17" t="str">
        <x:v>HIES - Labour and Income Panel Survey</x:v>
      </x:c>
      <x:c r="Y974" s="2" t="str"/>
      <x:c r="Z974" s="17" t="str">
        <x:v>National section mix; own-country division detail. Observed industry detail; within-group ratios only. Definitions may differ from ILO modelled margins.</x:v>
      </x:c>
      <x:c r="AA974" s="2" t="str"/>
      <x:c r="AB974" s="2" t="str">
        <x:v>https://rplumber.ilo.org/data/indicator?format=.csv.gz&amp;id=EMP_TEMP_SEX_EC2_NB_A</x:v>
      </x:c>
    </x:row>
    <x:row r="975" ht="48" customHeight="1">
      <x:c r="A975" s="13" t="str">
        <x:v>JPN</x:v>
      </x:c>
      <x:c r="B975" s="13" t="str">
        <x:v>LMN</x:v>
      </x:c>
      <x:c r="C975" s="13" t="str">
        <x:v>KOR</x:v>
      </x:c>
      <x:c r="D975" s="13" t="n">
        <x:v>2019</x:v>
      </x:c>
      <x:c r="E975" s="13" t="str">
        <x:v>EC2_ISIC4_M74</x:v>
      </x:c>
      <x:c r="F975" s="18" t="str">
        <x:v>Economic activity (ISIC-Rev.4), 2 digit level: 74 - Other professional, scientific and technical activities</x:v>
      </x:c>
      <x:c r="G975" s="21" t="n">
        <x:v>221.078</x:v>
      </x:c>
      <x:c r="H975" s="22" t="n">
        <x:v>0.2430578114332333</x:v>
      </x:c>
      <x:c r="I975" s="21" t="n">
        <x:f>SUM(G970:G976)</x:f>
        <x:v>944.172</x:v>
      </x:c>
      <x:c r="J975" s="22" t="n">
        <x:f>G975/I975*H975</x:f>
        <x:v>0.056912019034705906</x:v>
      </x:c>
      <x:c r="K975" s="13" t="str">
        <x:v>ISIC4:74</x:v>
      </x:c>
      <x:c r="L975" s="15" t="n">
        <x:f>'Crosswalk'!C71</x:f>
        <x:v>0</x:v>
      </x:c>
      <x:c r="M975" s="15" t="n">
        <x:f>'Crosswalk'!D71</x:f>
        <x:v>0</x:v>
      </x:c>
      <x:c r="N975" s="15" t="n">
        <x:f>'Crosswalk'!E71</x:f>
        <x:v>0.8</x:v>
      </x:c>
      <x:c r="O975" s="15" t="n">
        <x:f>'Crosswalk'!F71</x:f>
        <x:v>0.2</x:v>
      </x:c>
      <x:c r="P975" s="15" t="n">
        <x:f>'Crosswalk'!G71</x:f>
        <x:v>0</x:v>
      </x:c>
      <x:c r="Q975" s="15" t="n">
        <x:f>'Crosswalk'!H71</x:f>
        <x:v>0</x:v>
      </x:c>
      <x:c r="R975" s="15" t="n">
        <x:f>'Crosswalk'!I71</x:f>
        <x:v>0</x:v>
      </x:c>
      <x:c r="S975" s="15" t="n">
        <x:f>'Crosswalk'!J71</x:f>
        <x:v>0</x:v>
      </x:c>
      <x:c r="T975" s="15" t="n">
        <x:f>'Crosswalk'!K71</x:f>
        <x:v>0</x:v>
      </x:c>
      <x:c r="U975" s="15" t="n">
        <x:f>'Crosswalk'!L71</x:f>
        <x:v>0</x:v>
      </x:c>
      <x:c r="V975" s="15" t="n">
        <x:f>'Crosswalk'!M71</x:f>
        <x:v>0</x:v>
      </x:c>
      <x:c r="W975" s="15" t="n">
        <x:f>'Crosswalk'!N71</x:f>
        <x:v>0</x:v>
      </x:c>
      <x:c r="X975" s="18" t="str">
        <x:v>HIES - Labour and Income Panel Survey</x:v>
      </x:c>
      <x:c r="Y975" s="13" t="str"/>
      <x:c r="Z975" s="18" t="str">
        <x:v>National section mix; own-country division detail. Observed industry detail; within-group ratios only. Definitions may differ from ILO modelled margins.</x:v>
      </x:c>
      <x:c r="AA975" s="13" t="str"/>
      <x:c r="AB975" s="13" t="str">
        <x:v>https://rplumber.ilo.org/data/indicator?format=.csv.gz&amp;id=EMP_TEMP_SEX_EC2_NB_A</x:v>
      </x:c>
    </x:row>
    <x:row r="976" ht="48" customHeight="1">
      <x:c r="A976" s="2" t="str">
        <x:v>JPN</x:v>
      </x:c>
      <x:c r="B976" s="2" t="str">
        <x:v>LMN</x:v>
      </x:c>
      <x:c r="C976" s="2" t="str">
        <x:v>KOR</x:v>
      </x:c>
      <x:c r="D976" s="2" t="n">
        <x:v>2019</x:v>
      </x:c>
      <x:c r="E976" s="2" t="str">
        <x:v>EC2_ISIC4_M75</x:v>
      </x:c>
      <x:c r="F976" s="17" t="str">
        <x:v>Economic activity (ISIC-Rev.4), 2 digit level: 75 - Veterinary activities</x:v>
      </x:c>
      <x:c r="G976" s="19" t="n">
        <x:v>20.699</x:v>
      </x:c>
      <x:c r="H976" s="20" t="n">
        <x:v>0.2430578114332333</x:v>
      </x:c>
      <x:c r="I976" s="19" t="n">
        <x:f>SUM(G970:G976)</x:f>
        <x:v>944.172</x:v>
      </x:c>
      <x:c r="J976" s="20" t="n">
        <x:f>G976/I976*H976</x:f>
        <x:v>0.005328535096207573</x:v>
      </x:c>
      <x:c r="K976" s="2" t="str">
        <x:v>ISIC4:75</x:v>
      </x:c>
      <x:c r="L976" s="14" t="n">
        <x:f>'Crosswalk'!C72</x:f>
        <x:v>0</x:v>
      </x:c>
      <x:c r="M976" s="14" t="n">
        <x:f>'Crosswalk'!D72</x:f>
        <x:v>0</x:v>
      </x:c>
      <x:c r="N976" s="14" t="n">
        <x:f>'Crosswalk'!E72</x:f>
        <x:v>0</x:v>
      </x:c>
      <x:c r="O976" s="14" t="n">
        <x:f>'Crosswalk'!F72</x:f>
        <x:v>0</x:v>
      </x:c>
      <x:c r="P976" s="14" t="n">
        <x:f>'Crosswalk'!G72</x:f>
        <x:v>0</x:v>
      </x:c>
      <x:c r="Q976" s="14" t="n">
        <x:f>'Crosswalk'!H72</x:f>
        <x:v>1</x:v>
      </x:c>
      <x:c r="R976" s="14" t="n">
        <x:f>'Crosswalk'!I72</x:f>
        <x:v>0</x:v>
      </x:c>
      <x:c r="S976" s="14" t="n">
        <x:f>'Crosswalk'!J72</x:f>
        <x:v>0</x:v>
      </x:c>
      <x:c r="T976" s="14" t="n">
        <x:f>'Crosswalk'!K72</x:f>
        <x:v>0</x:v>
      </x:c>
      <x:c r="U976" s="14" t="n">
        <x:f>'Crosswalk'!L72</x:f>
        <x:v>0</x:v>
      </x:c>
      <x:c r="V976" s="14" t="n">
        <x:f>'Crosswalk'!M72</x:f>
        <x:v>0</x:v>
      </x:c>
      <x:c r="W976" s="14" t="n">
        <x:f>'Crosswalk'!N72</x:f>
        <x:v>0</x:v>
      </x:c>
      <x:c r="X976" s="17" t="str">
        <x:v>HIES - Labour and Income Panel Survey</x:v>
      </x:c>
      <x:c r="Y976" s="2" t="str">
        <x:v>U</x:v>
      </x:c>
      <x:c r="Z976" s="17" t="str">
        <x:v>National section mix; own-country division detail. Observed industry detail; within-group ratios only. Definitions may differ from ILO modelled margins.</x:v>
      </x:c>
      <x:c r="AA976" s="2" t="str"/>
      <x:c r="AB976" s="2" t="str">
        <x:v>https://rplumber.ilo.org/data/indicator?format=.csv.gz&amp;id=EMP_TEMP_SEX_EC2_NB_A</x:v>
      </x:c>
    </x:row>
    <x:row r="977" ht="48" customHeight="1">
      <x:c r="A977" s="13" t="str">
        <x:v>JPN</x:v>
      </x:c>
      <x:c r="B977" s="13" t="str">
        <x:v>LMN</x:v>
      </x:c>
      <x:c r="C977" s="13" t="str">
        <x:v>KOR</x:v>
      </x:c>
      <x:c r="D977" s="13" t="n">
        <x:v>2019</x:v>
      </x:c>
      <x:c r="E977" s="13" t="str">
        <x:v>EC2_ISIC4_N77</x:v>
      </x:c>
      <x:c r="F977" s="18" t="str">
        <x:v>Economic activity (ISIC-Rev.4), 2 digit level: 77 - Rental and leasing activities</x:v>
      </x:c>
      <x:c r="G977" s="21" t="n">
        <x:v>185.406</x:v>
      </x:c>
      <x:c r="H977" s="22" t="n">
        <x:v>0.5795170996450085</x:v>
      </x:c>
      <x:c r="I977" s="21" t="n">
        <x:f>SUM(G977:G982)</x:f>
        <x:v>970.2</x:v>
      </x:c>
      <x:c r="J977" s="22" t="n">
        <x:f>G977/I977*H977</x:f>
        <x:v>0.11074618364953871</x:v>
      </x:c>
      <x:c r="K977" s="13" t="str">
        <x:v>ISIC4:77</x:v>
      </x:c>
      <x:c r="L977" s="15" t="n">
        <x:f>'Crosswalk'!C73</x:f>
        <x:v>0</x:v>
      </x:c>
      <x:c r="M977" s="15" t="n">
        <x:f>'Crosswalk'!D73</x:f>
        <x:v>0</x:v>
      </x:c>
      <x:c r="N977" s="15" t="n">
        <x:f>'Crosswalk'!E73</x:f>
        <x:v>0.7</x:v>
      </x:c>
      <x:c r="O977" s="15" t="n">
        <x:f>'Crosswalk'!F73</x:f>
        <x:v>0.3</x:v>
      </x:c>
      <x:c r="P977" s="15" t="n">
        <x:f>'Crosswalk'!G73</x:f>
        <x:v>0</x:v>
      </x:c>
      <x:c r="Q977" s="15" t="n">
        <x:f>'Crosswalk'!H73</x:f>
        <x:v>0</x:v>
      </x:c>
      <x:c r="R977" s="15" t="n">
        <x:f>'Crosswalk'!I73</x:f>
        <x:v>0</x:v>
      </x:c>
      <x:c r="S977" s="15" t="n">
        <x:f>'Crosswalk'!J73</x:f>
        <x:v>0</x:v>
      </x:c>
      <x:c r="T977" s="15" t="n">
        <x:f>'Crosswalk'!K73</x:f>
        <x:v>0</x:v>
      </x:c>
      <x:c r="U977" s="15" t="n">
        <x:f>'Crosswalk'!L73</x:f>
        <x:v>0</x:v>
      </x:c>
      <x:c r="V977" s="15" t="n">
        <x:f>'Crosswalk'!M73</x:f>
        <x:v>0</x:v>
      </x:c>
      <x:c r="W977" s="15" t="n">
        <x:f>'Crosswalk'!N73</x:f>
        <x:v>0</x:v>
      </x:c>
      <x:c r="X977" s="18" t="str">
        <x:v>HIES - Labour and Income Panel Survey</x:v>
      </x:c>
      <x:c r="Y977" s="13" t="str"/>
      <x:c r="Z977" s="18" t="str">
        <x:v>National section mix; own-country division detail. Observed industry detail; within-group ratios only. Definitions may differ from ILO modelled margins.</x:v>
      </x:c>
      <x:c r="AA977" s="13" t="str"/>
      <x:c r="AB977" s="13" t="str">
        <x:v>https://rplumber.ilo.org/data/indicator?format=.csv.gz&amp;id=EMP_TEMP_SEX_EC2_NB_A</x:v>
      </x:c>
    </x:row>
    <x:row r="978" ht="48" customHeight="1">
      <x:c r="A978" s="2" t="str">
        <x:v>JPN</x:v>
      </x:c>
      <x:c r="B978" s="2" t="str">
        <x:v>LMN</x:v>
      </x:c>
      <x:c r="C978" s="2" t="str">
        <x:v>KOR</x:v>
      </x:c>
      <x:c r="D978" s="2" t="n">
        <x:v>2019</x:v>
      </x:c>
      <x:c r="E978" s="2" t="str">
        <x:v>EC2_ISIC4_N78</x:v>
      </x:c>
      <x:c r="F978" s="17" t="str">
        <x:v>Economic activity (ISIC-Rev.4), 2 digit level: 78 - Employment activities</x:v>
      </x:c>
      <x:c r="G978" s="19" t="n">
        <x:v>253.631</x:v>
      </x:c>
      <x:c r="H978" s="20" t="n">
        <x:v>0.5795170996450085</x:v>
      </x:c>
      <x:c r="I978" s="19" t="n">
        <x:f>SUM(G977:G982)</x:f>
        <x:v>970.2</x:v>
      </x:c>
      <x:c r="J978" s="20" t="n">
        <x:f>G978/I978*H978</x:f>
        <x:v>0.15149814625856847</x:v>
      </x:c>
      <x:c r="K978" s="2" t="str">
        <x:v>ISIC4:78</x:v>
      </x:c>
      <x:c r="L978" s="14" t="n">
        <x:f>'Crosswalk'!C74</x:f>
        <x:v>0</x:v>
      </x:c>
      <x:c r="M978" s="14" t="n">
        <x:f>'Crosswalk'!D74</x:f>
        <x:v>0</x:v>
      </x:c>
      <x:c r="N978" s="14" t="n">
        <x:f>'Crosswalk'!E74</x:f>
        <x:v>1</x:v>
      </x:c>
      <x:c r="O978" s="14" t="n">
        <x:f>'Crosswalk'!F74</x:f>
        <x:v>0</x:v>
      </x:c>
      <x:c r="P978" s="14" t="n">
        <x:f>'Crosswalk'!G74</x:f>
        <x:v>0</x:v>
      </x:c>
      <x:c r="Q978" s="14" t="n">
        <x:f>'Crosswalk'!H74</x:f>
        <x:v>0</x:v>
      </x:c>
      <x:c r="R978" s="14" t="n">
        <x:f>'Crosswalk'!I74</x:f>
        <x:v>0</x:v>
      </x:c>
      <x:c r="S978" s="14" t="n">
        <x:f>'Crosswalk'!J74</x:f>
        <x:v>0</x:v>
      </x:c>
      <x:c r="T978" s="14" t="n">
        <x:f>'Crosswalk'!K74</x:f>
        <x:v>0</x:v>
      </x:c>
      <x:c r="U978" s="14" t="n">
        <x:f>'Crosswalk'!L74</x:f>
        <x:v>0</x:v>
      </x:c>
      <x:c r="V978" s="14" t="n">
        <x:f>'Crosswalk'!M74</x:f>
        <x:v>0</x:v>
      </x:c>
      <x:c r="W978" s="14" t="n">
        <x:f>'Crosswalk'!N74</x:f>
        <x:v>0</x:v>
      </x:c>
      <x:c r="X978" s="17" t="str">
        <x:v>HIES - Labour and Income Panel Survey</x:v>
      </x:c>
      <x:c r="Y978" s="2" t="str"/>
      <x:c r="Z978" s="17" t="str">
        <x:v>National section mix; own-country division detail. Observed industry detail; within-group ratios only. Definitions may differ from ILO modelled margins.</x:v>
      </x:c>
      <x:c r="AA978" s="2" t="str"/>
      <x:c r="AB978" s="2" t="str">
        <x:v>https://rplumber.ilo.org/data/indicator?format=.csv.gz&amp;id=EMP_TEMP_SEX_EC2_NB_A</x:v>
      </x:c>
    </x:row>
    <x:row r="979" ht="48" customHeight="1">
      <x:c r="A979" s="13" t="str">
        <x:v>JPN</x:v>
      </x:c>
      <x:c r="B979" s="13" t="str">
        <x:v>LMN</x:v>
      </x:c>
      <x:c r="C979" s="13" t="str">
        <x:v>KOR</x:v>
      </x:c>
      <x:c r="D979" s="13" t="n">
        <x:v>2019</x:v>
      </x:c>
      <x:c r="E979" s="13" t="str">
        <x:v>EC2_ISIC4_N79</x:v>
      </x:c>
      <x:c r="F979" s="18" t="str">
        <x:v>Economic activity (ISIC-Rev.4), 2 digit level: 79 - Travel agency, tour operator, reservation service and related activities</x:v>
      </x:c>
      <x:c r="G979" s="21" t="n">
        <x:v>57.196</x:v>
      </x:c>
      <x:c r="H979" s="22" t="n">
        <x:v>0.5795170996450085</x:v>
      </x:c>
      <x:c r="I979" s="21" t="n">
        <x:f>SUM(G977:G982)</x:f>
        <x:v>970.2</x:v>
      </x:c>
      <x:c r="J979" s="22" t="n">
        <x:f>G979/I979*H979</x:f>
        <x:v>0.034164151753551746</x:v>
      </x:c>
      <x:c r="K979" s="13" t="str">
        <x:v>ISIC4:79</x:v>
      </x:c>
      <x:c r="L979" s="15" t="n">
        <x:f>'Crosswalk'!C75</x:f>
        <x:v>0</x:v>
      </x:c>
      <x:c r="M979" s="15" t="n">
        <x:f>'Crosswalk'!D75</x:f>
        <x:v>0</x:v>
      </x:c>
      <x:c r="N979" s="15" t="n">
        <x:f>'Crosswalk'!E75</x:f>
        <x:v>0</x:v>
      </x:c>
      <x:c r="O979" s="15" t="n">
        <x:f>'Crosswalk'!F75</x:f>
        <x:v>1</x:v>
      </x:c>
      <x:c r="P979" s="15" t="n">
        <x:f>'Crosswalk'!G75</x:f>
        <x:v>0</x:v>
      </x:c>
      <x:c r="Q979" s="15" t="n">
        <x:f>'Crosswalk'!H75</x:f>
        <x:v>0</x:v>
      </x:c>
      <x:c r="R979" s="15" t="n">
        <x:f>'Crosswalk'!I75</x:f>
        <x:v>0</x:v>
      </x:c>
      <x:c r="S979" s="15" t="n">
        <x:f>'Crosswalk'!J75</x:f>
        <x:v>0</x:v>
      </x:c>
      <x:c r="T979" s="15" t="n">
        <x:f>'Crosswalk'!K75</x:f>
        <x:v>0</x:v>
      </x:c>
      <x:c r="U979" s="15" t="n">
        <x:f>'Crosswalk'!L75</x:f>
        <x:v>0</x:v>
      </x:c>
      <x:c r="V979" s="15" t="n">
        <x:f>'Crosswalk'!M75</x:f>
        <x:v>0</x:v>
      </x:c>
      <x:c r="W979" s="15" t="n">
        <x:f>'Crosswalk'!N75</x:f>
        <x:v>0</x:v>
      </x:c>
      <x:c r="X979" s="18" t="str">
        <x:v>HIES - Labour and Income Panel Survey</x:v>
      </x:c>
      <x:c r="Y979" s="13" t="str"/>
      <x:c r="Z979" s="18" t="str">
        <x:v>National section mix; own-country division detail. Observed industry detail; within-group ratios only. Definitions may differ from ILO modelled margins.</x:v>
      </x:c>
      <x:c r="AA979" s="13" t="str"/>
      <x:c r="AB979" s="13" t="str">
        <x:v>https://rplumber.ilo.org/data/indicator?format=.csv.gz&amp;id=EMP_TEMP_SEX_EC2_NB_A</x:v>
      </x:c>
    </x:row>
    <x:row r="980" ht="48" customHeight="1">
      <x:c r="A980" s="2" t="str">
        <x:v>JPN</x:v>
      </x:c>
      <x:c r="B980" s="2" t="str">
        <x:v>LMN</x:v>
      </x:c>
      <x:c r="C980" s="2" t="str">
        <x:v>KOR</x:v>
      </x:c>
      <x:c r="D980" s="2" t="n">
        <x:v>2019</x:v>
      </x:c>
      <x:c r="E980" s="2" t="str">
        <x:v>EC2_ISIC4_N80</x:v>
      </x:c>
      <x:c r="F980" s="17" t="str">
        <x:v>Economic activity (ISIC-Rev.4), 2 digit level: 80 - Security and investigation activities</x:v>
      </x:c>
      <x:c r="G980" s="19" t="n">
        <x:v>107.26</x:v>
      </x:c>
      <x:c r="H980" s="20" t="n">
        <x:v>0.5795170996450085</x:v>
      </x:c>
      <x:c r="I980" s="19" t="n">
        <x:f>SUM(G977:G982)</x:f>
        <x:v>970.2</x:v>
      </x:c>
      <x:c r="J980" s="20" t="n">
        <x:f>G980/I980*H980</x:f>
        <x:v>0.06406823758804743</x:v>
      </x:c>
      <x:c r="K980" s="2" t="str">
        <x:v>ISIC4:80</x:v>
      </x:c>
      <x:c r="L980" s="14" t="n">
        <x:f>'Crosswalk'!C76</x:f>
        <x:v>0</x:v>
      </x:c>
      <x:c r="M980" s="14" t="n">
        <x:f>'Crosswalk'!D76</x:f>
        <x:v>0</x:v>
      </x:c>
      <x:c r="N980" s="14" t="n">
        <x:f>'Crosswalk'!E76</x:f>
        <x:v>1</x:v>
      </x:c>
      <x:c r="O980" s="14" t="n">
        <x:f>'Crosswalk'!F76</x:f>
        <x:v>0</x:v>
      </x:c>
      <x:c r="P980" s="14" t="n">
        <x:f>'Crosswalk'!G76</x:f>
        <x:v>0</x:v>
      </x:c>
      <x:c r="Q980" s="14" t="n">
        <x:f>'Crosswalk'!H76</x:f>
        <x:v>0</x:v>
      </x:c>
      <x:c r="R980" s="14" t="n">
        <x:f>'Crosswalk'!I76</x:f>
        <x:v>0</x:v>
      </x:c>
      <x:c r="S980" s="14" t="n">
        <x:f>'Crosswalk'!J76</x:f>
        <x:v>0</x:v>
      </x:c>
      <x:c r="T980" s="14" t="n">
        <x:f>'Crosswalk'!K76</x:f>
        <x:v>0</x:v>
      </x:c>
      <x:c r="U980" s="14" t="n">
        <x:f>'Crosswalk'!L76</x:f>
        <x:v>0</x:v>
      </x:c>
      <x:c r="V980" s="14" t="n">
        <x:f>'Crosswalk'!M76</x:f>
        <x:v>0</x:v>
      </x:c>
      <x:c r="W980" s="14" t="n">
        <x:f>'Crosswalk'!N76</x:f>
        <x:v>0</x:v>
      </x:c>
      <x:c r="X980" s="17" t="str">
        <x:v>HIES - Labour and Income Panel Survey</x:v>
      </x:c>
      <x:c r="Y980" s="2" t="str"/>
      <x:c r="Z980" s="17" t="str">
        <x:v>National section mix; own-country division detail. Observed industry detail; within-group ratios only. Definitions may differ from ILO modelled margins.</x:v>
      </x:c>
      <x:c r="AA980" s="2" t="str"/>
      <x:c r="AB980" s="2" t="str">
        <x:v>https://rplumber.ilo.org/data/indicator?format=.csv.gz&amp;id=EMP_TEMP_SEX_EC2_NB_A</x:v>
      </x:c>
    </x:row>
    <x:row r="981" ht="48" customHeight="1">
      <x:c r="A981" s="13" t="str">
        <x:v>JPN</x:v>
      </x:c>
      <x:c r="B981" s="13" t="str">
        <x:v>LMN</x:v>
      </x:c>
      <x:c r="C981" s="13" t="str">
        <x:v>KOR</x:v>
      </x:c>
      <x:c r="D981" s="13" t="n">
        <x:v>2019</x:v>
      </x:c>
      <x:c r="E981" s="13" t="str">
        <x:v>EC2_ISIC4_N81</x:v>
      </x:c>
      <x:c r="F981" s="18" t="str">
        <x:v>Economic activity (ISIC-Rev.4), 2 digit level: 81 - Services to buildings and landscape activities</x:v>
      </x:c>
      <x:c r="G981" s="21" t="n">
        <x:v>207.791</x:v>
      </x:c>
      <x:c r="H981" s="22" t="n">
        <x:v>0.5795170996450085</x:v>
      </x:c>
      <x:c r="I981" s="21" t="n">
        <x:f>SUM(G977:G982)</x:f>
        <x:v>970.2</x:v>
      </x:c>
      <x:c r="J981" s="22" t="n">
        <x:f>G981/I981*H981</x:f>
        <x:v>0.12411712806878578</x:v>
      </x:c>
      <x:c r="K981" s="13" t="str">
        <x:v>ISIC4:81</x:v>
      </x:c>
      <x:c r="L981" s="15" t="n">
        <x:f>'Crosswalk'!C77</x:f>
        <x:v>0</x:v>
      </x:c>
      <x:c r="M981" s="15" t="n">
        <x:f>'Crosswalk'!D77</x:f>
        <x:v>0</x:v>
      </x:c>
      <x:c r="N981" s="15" t="n">
        <x:f>'Crosswalk'!E77</x:f>
        <x:v>1</x:v>
      </x:c>
      <x:c r="O981" s="15" t="n">
        <x:f>'Crosswalk'!F77</x:f>
        <x:v>0</x:v>
      </x:c>
      <x:c r="P981" s="15" t="n">
        <x:f>'Crosswalk'!G77</x:f>
        <x:v>0</x:v>
      </x:c>
      <x:c r="Q981" s="15" t="n">
        <x:f>'Crosswalk'!H77</x:f>
        <x:v>0</x:v>
      </x:c>
      <x:c r="R981" s="15" t="n">
        <x:f>'Crosswalk'!I77</x:f>
        <x:v>0</x:v>
      </x:c>
      <x:c r="S981" s="15" t="n">
        <x:f>'Crosswalk'!J77</x:f>
        <x:v>0</x:v>
      </x:c>
      <x:c r="T981" s="15" t="n">
        <x:f>'Crosswalk'!K77</x:f>
        <x:v>0</x:v>
      </x:c>
      <x:c r="U981" s="15" t="n">
        <x:f>'Crosswalk'!L77</x:f>
        <x:v>0</x:v>
      </x:c>
      <x:c r="V981" s="15" t="n">
        <x:f>'Crosswalk'!M77</x:f>
        <x:v>0</x:v>
      </x:c>
      <x:c r="W981" s="15" t="n">
        <x:f>'Crosswalk'!N77</x:f>
        <x:v>0</x:v>
      </x:c>
      <x:c r="X981" s="18" t="str">
        <x:v>HIES - Labour and Income Panel Survey</x:v>
      </x:c>
      <x:c r="Y981" s="13" t="str"/>
      <x:c r="Z981" s="18" t="str">
        <x:v>National section mix; own-country division detail. Observed industry detail; within-group ratios only. Definitions may differ from ILO modelled margins.</x:v>
      </x:c>
      <x:c r="AA981" s="13" t="str"/>
      <x:c r="AB981" s="13" t="str">
        <x:v>https://rplumber.ilo.org/data/indicator?format=.csv.gz&amp;id=EMP_TEMP_SEX_EC2_NB_A</x:v>
      </x:c>
    </x:row>
    <x:row r="982" ht="48" customHeight="1">
      <x:c r="A982" s="2" t="str">
        <x:v>JPN</x:v>
      </x:c>
      <x:c r="B982" s="2" t="str">
        <x:v>LMN</x:v>
      </x:c>
      <x:c r="C982" s="2" t="str">
        <x:v>KOR</x:v>
      </x:c>
      <x:c r="D982" s="2" t="n">
        <x:v>2019</x:v>
      </x:c>
      <x:c r="E982" s="2" t="str">
        <x:v>EC2_ISIC4_N82</x:v>
      </x:c>
      <x:c r="F982" s="17" t="str">
        <x:v>Economic activity (ISIC-Rev.4), 2 digit level: 82 - Office administrative, office support and other business support activities</x:v>
      </x:c>
      <x:c r="G982" s="19" t="n">
        <x:v>158.916</x:v>
      </x:c>
      <x:c r="H982" s="20" t="n">
        <x:v>0.5795170996450085</x:v>
      </x:c>
      <x:c r="I982" s="19" t="n">
        <x:f>SUM(G977:G982)</x:f>
        <x:v>970.2</x:v>
      </x:c>
      <x:c r="J982" s="20" t="n">
        <x:f>G982/I982*H982</x:f>
        <x:v>0.09492325232651636</x:v>
      </x:c>
      <x:c r="K982" s="2" t="str">
        <x:v>ISIC4:82</x:v>
      </x:c>
      <x:c r="L982" s="14" t="n">
        <x:f>'Crosswalk'!C78</x:f>
        <x:v>0</x:v>
      </x:c>
      <x:c r="M982" s="14" t="n">
        <x:f>'Crosswalk'!D78</x:f>
        <x:v>0</x:v>
      </x:c>
      <x:c r="N982" s="14" t="n">
        <x:f>'Crosswalk'!E78</x:f>
        <x:v>1</x:v>
      </x:c>
      <x:c r="O982" s="14" t="n">
        <x:f>'Crosswalk'!F78</x:f>
        <x:v>0</x:v>
      </x:c>
      <x:c r="P982" s="14" t="n">
        <x:f>'Crosswalk'!G78</x:f>
        <x:v>0</x:v>
      </x:c>
      <x:c r="Q982" s="14" t="n">
        <x:f>'Crosswalk'!H78</x:f>
        <x:v>0</x:v>
      </x:c>
      <x:c r="R982" s="14" t="n">
        <x:f>'Crosswalk'!I78</x:f>
        <x:v>0</x:v>
      </x:c>
      <x:c r="S982" s="14" t="n">
        <x:f>'Crosswalk'!J78</x:f>
        <x:v>0</x:v>
      </x:c>
      <x:c r="T982" s="14" t="n">
        <x:f>'Crosswalk'!K78</x:f>
        <x:v>0</x:v>
      </x:c>
      <x:c r="U982" s="14" t="n">
        <x:f>'Crosswalk'!L78</x:f>
        <x:v>0</x:v>
      </x:c>
      <x:c r="V982" s="14" t="n">
        <x:f>'Crosswalk'!M78</x:f>
        <x:v>0</x:v>
      </x:c>
      <x:c r="W982" s="14" t="n">
        <x:f>'Crosswalk'!N78</x:f>
        <x:v>0</x:v>
      </x:c>
      <x:c r="X982" s="17" t="str">
        <x:v>HIES - Labour and Income Panel Survey</x:v>
      </x:c>
      <x:c r="Y982" s="2" t="str"/>
      <x:c r="Z982" s="17" t="str">
        <x:v>National section mix; own-country division detail. Observed industry detail; within-group ratios only. Definitions may differ from ILO modelled margins.</x:v>
      </x:c>
      <x:c r="AA982" s="2" t="str"/>
      <x:c r="AB982" s="2" t="str">
        <x:v>https://rplumber.ilo.org/data/indicator?format=.csv.gz&amp;id=EMP_TEMP_SEX_EC2_NB_A</x:v>
      </x:c>
    </x:row>
    <x:row r="983" ht="48" customHeight="1">
      <x:c r="A983" s="13" t="str">
        <x:v>JPN</x:v>
      </x:c>
      <x:c r="B983" s="13" t="str">
        <x:v>O</x:v>
      </x:c>
      <x:c r="C983" s="13" t="str">
        <x:v>KOR</x:v>
      </x:c>
      <x:c r="D983" s="13" t="n">
        <x:v>2019</x:v>
      </x:c>
      <x:c r="E983" s="13" t="str">
        <x:v>EC2_ISIC4_O84</x:v>
      </x:c>
      <x:c r="F983" s="18" t="str">
        <x:v>Economic activity (ISIC-Rev.4), 2 digit level: 84 - Public administration and defence; compulsory social security</x:v>
      </x:c>
      <x:c r="G983" s="21" t="n">
        <x:v>1264.367</x:v>
      </x:c>
      <x:c r="H983" s="22" t="n">
        <x:v>1</x:v>
      </x:c>
      <x:c r="I983" s="21" t="n">
        <x:f>SUM(G983:G983)</x:f>
        <x:v>1264.367</x:v>
      </x:c>
      <x:c r="J983" s="22" t="n">
        <x:f>G983/I983*H983</x:f>
        <x:v>1</x:v>
      </x:c>
      <x:c r="K983" s="13" t="str">
        <x:v>ISIC4:84</x:v>
      </x:c>
      <x:c r="L983" s="15" t="n">
        <x:f>'Crosswalk'!C79</x:f>
        <x:v>0</x:v>
      </x:c>
      <x:c r="M983" s="15" t="n">
        <x:f>'Crosswalk'!D79</x:f>
        <x:v>0</x:v>
      </x:c>
      <x:c r="N983" s="15" t="n">
        <x:f>'Crosswalk'!E79</x:f>
        <x:v>0</x:v>
      </x:c>
      <x:c r="O983" s="15" t="n">
        <x:f>'Crosswalk'!F79</x:f>
        <x:v>0</x:v>
      </x:c>
      <x:c r="P983" s="15" t="n">
        <x:f>'Crosswalk'!G79</x:f>
        <x:v>0</x:v>
      </x:c>
      <x:c r="Q983" s="15" t="n">
        <x:f>'Crosswalk'!H79</x:f>
        <x:v>0</x:v>
      </x:c>
      <x:c r="R983" s="15" t="n">
        <x:f>'Crosswalk'!I79</x:f>
        <x:v>0</x:v>
      </x:c>
      <x:c r="S983" s="15" t="n">
        <x:f>'Crosswalk'!J79</x:f>
        <x:v>0</x:v>
      </x:c>
      <x:c r="T983" s="15" t="n">
        <x:f>'Crosswalk'!K79</x:f>
        <x:v>0</x:v>
      </x:c>
      <x:c r="U983" s="15" t="n">
        <x:f>'Crosswalk'!L79</x:f>
        <x:v>0</x:v>
      </x:c>
      <x:c r="V983" s="15" t="n">
        <x:f>'Crosswalk'!M79</x:f>
        <x:v>0</x:v>
      </x:c>
      <x:c r="W983" s="15" t="n">
        <x:f>'Crosswalk'!N79</x:f>
        <x:v>1</x:v>
      </x:c>
      <x:c r="X983" s="18" t="str">
        <x:v>HIES - Labour and Income Panel Survey</x:v>
      </x:c>
      <x:c r="Y983" s="13" t="str"/>
      <x:c r="Z983" s="18" t="str">
        <x:v>National section mix; own-country division detail. Observed industry detail; within-group ratios only. Definitions may differ from ILO modelled margins.</x:v>
      </x:c>
      <x:c r="AA983" s="13" t="str"/>
      <x:c r="AB983" s="13" t="str">
        <x:v>https://rplumber.ilo.org/data/indicator?format=.csv.gz&amp;id=EMP_TEMP_SEX_EC2_NB_A</x:v>
      </x:c>
    </x:row>
    <x:row r="984" ht="48" customHeight="1">
      <x:c r="A984" s="2" t="str">
        <x:v>JPN</x:v>
      </x:c>
      <x:c r="B984" s="2" t="str">
        <x:v>P</x:v>
      </x:c>
      <x:c r="C984" s="2" t="str">
        <x:v>KOR</x:v>
      </x:c>
      <x:c r="D984" s="2" t="n">
        <x:v>2019</x:v>
      </x:c>
      <x:c r="E984" s="2" t="str">
        <x:v>EC2_ISIC4_P85</x:v>
      </x:c>
      <x:c r="F984" s="17" t="str">
        <x:v>Economic activity (ISIC-Rev.4), 2 digit level: 85 - Education</x:v>
      </x:c>
      <x:c r="G984" s="19" t="n">
        <x:v>1897.825</x:v>
      </x:c>
      <x:c r="H984" s="20" t="n">
        <x:v>1</x:v>
      </x:c>
      <x:c r="I984" s="19" t="n">
        <x:f>SUM(G984:G984)</x:f>
        <x:v>1897.825</x:v>
      </x:c>
      <x:c r="J984" s="20" t="n">
        <x:f>G984/I984*H984</x:f>
        <x:v>1</x:v>
      </x:c>
      <x:c r="K984" s="2" t="str">
        <x:v>ISIC4:85</x:v>
      </x:c>
      <x:c r="L984" s="14" t="n">
        <x:f>'Crosswalk'!C80</x:f>
        <x:v>0</x:v>
      </x:c>
      <x:c r="M984" s="14" t="n">
        <x:f>'Crosswalk'!D80</x:f>
        <x:v>0</x:v>
      </x:c>
      <x:c r="N984" s="14" t="n">
        <x:f>'Crosswalk'!E80</x:f>
        <x:v>0</x:v>
      </x:c>
      <x:c r="O984" s="14" t="n">
        <x:f>'Crosswalk'!F80</x:f>
        <x:v>1</x:v>
      </x:c>
      <x:c r="P984" s="14" t="n">
        <x:f>'Crosswalk'!G80</x:f>
        <x:v>0</x:v>
      </x:c>
      <x:c r="Q984" s="14" t="n">
        <x:f>'Crosswalk'!H80</x:f>
        <x:v>0</x:v>
      </x:c>
      <x:c r="R984" s="14" t="n">
        <x:f>'Crosswalk'!I80</x:f>
        <x:v>0</x:v>
      </x:c>
      <x:c r="S984" s="14" t="n">
        <x:f>'Crosswalk'!J80</x:f>
        <x:v>0</x:v>
      </x:c>
      <x:c r="T984" s="14" t="n">
        <x:f>'Crosswalk'!K80</x:f>
        <x:v>0</x:v>
      </x:c>
      <x:c r="U984" s="14" t="n">
        <x:f>'Crosswalk'!L80</x:f>
        <x:v>0</x:v>
      </x:c>
      <x:c r="V984" s="14" t="n">
        <x:f>'Crosswalk'!M80</x:f>
        <x:v>0</x:v>
      </x:c>
      <x:c r="W984" s="14" t="n">
        <x:f>'Crosswalk'!N80</x:f>
        <x:v>0</x:v>
      </x:c>
      <x:c r="X984" s="17" t="str">
        <x:v>HIES - Labour and Income Panel Survey</x:v>
      </x:c>
      <x:c r="Y984" s="2" t="str"/>
      <x:c r="Z984" s="17" t="str">
        <x:v>National section mix; own-country division detail. Observed industry detail; within-group ratios only. Definitions may differ from ILO modelled margins.</x:v>
      </x:c>
      <x:c r="AA984" s="2" t="str"/>
      <x:c r="AB984" s="2" t="str">
        <x:v>https://rplumber.ilo.org/data/indicator?format=.csv.gz&amp;id=EMP_TEMP_SEX_EC2_NB_A</x:v>
      </x:c>
    </x:row>
    <x:row r="985" ht="48" customHeight="1">
      <x:c r="A985" s="13" t="str">
        <x:v>JPN</x:v>
      </x:c>
      <x:c r="B985" s="13" t="str">
        <x:v>Q</x:v>
      </x:c>
      <x:c r="C985" s="13" t="str">
        <x:v>KOR</x:v>
      </x:c>
      <x:c r="D985" s="13" t="n">
        <x:v>2019</x:v>
      </x:c>
      <x:c r="E985" s="13" t="str">
        <x:v>EC2_ISIC4_Q86</x:v>
      </x:c>
      <x:c r="F985" s="18" t="str">
        <x:v>Economic activity (ISIC-Rev.4), 2 digit level: 86 - Human health activities</x:v>
      </x:c>
      <x:c r="G985" s="21" t="n">
        <x:v>1102.51</x:v>
      </x:c>
      <x:c r="H985" s="22" t="n">
        <x:v>1</x:v>
      </x:c>
      <x:c r="I985" s="21" t="n">
        <x:f>SUM(G985:G987)</x:f>
        <x:v>2240.319</x:v>
      </x:c>
      <x:c r="J985" s="22" t="n">
        <x:f>G985/I985*H985</x:f>
        <x:v>0.4921218808571458</x:v>
      </x:c>
      <x:c r="K985" s="13" t="str">
        <x:v>ISIC4:86</x:v>
      </x:c>
      <x:c r="L985" s="15" t="n">
        <x:f>'Crosswalk'!C81</x:f>
        <x:v>0</x:v>
      </x:c>
      <x:c r="M985" s="15" t="n">
        <x:f>'Crosswalk'!D81</x:f>
        <x:v>0</x:v>
      </x:c>
      <x:c r="N985" s="15" t="n">
        <x:f>'Crosswalk'!E81</x:f>
        <x:v>0</x:v>
      </x:c>
      <x:c r="O985" s="15" t="n">
        <x:f>'Crosswalk'!F81</x:f>
        <x:v>0</x:v>
      </x:c>
      <x:c r="P985" s="15" t="n">
        <x:f>'Crosswalk'!G81</x:f>
        <x:v>0</x:v>
      </x:c>
      <x:c r="Q985" s="15" t="n">
        <x:f>'Crosswalk'!H81</x:f>
        <x:v>1</x:v>
      </x:c>
      <x:c r="R985" s="15" t="n">
        <x:f>'Crosswalk'!I81</x:f>
        <x:v>0</x:v>
      </x:c>
      <x:c r="S985" s="15" t="n">
        <x:f>'Crosswalk'!J81</x:f>
        <x:v>0</x:v>
      </x:c>
      <x:c r="T985" s="15" t="n">
        <x:f>'Crosswalk'!K81</x:f>
        <x:v>0</x:v>
      </x:c>
      <x:c r="U985" s="15" t="n">
        <x:f>'Crosswalk'!L81</x:f>
        <x:v>0</x:v>
      </x:c>
      <x:c r="V985" s="15" t="n">
        <x:f>'Crosswalk'!M81</x:f>
        <x:v>0</x:v>
      </x:c>
      <x:c r="W985" s="15" t="n">
        <x:f>'Crosswalk'!N81</x:f>
        <x:v>0</x:v>
      </x:c>
      <x:c r="X985" s="18" t="str">
        <x:v>HIES - Labour and Income Panel Survey</x:v>
      </x:c>
      <x:c r="Y985" s="13" t="str"/>
      <x:c r="Z985" s="18" t="str">
        <x:v>National section mix; own-country division detail. Observed industry detail; within-group ratios only. Definitions may differ from ILO modelled margins.</x:v>
      </x:c>
      <x:c r="AA985" s="13" t="str"/>
      <x:c r="AB985" s="13" t="str">
        <x:v>https://rplumber.ilo.org/data/indicator?format=.csv.gz&amp;id=EMP_TEMP_SEX_EC2_NB_A</x:v>
      </x:c>
    </x:row>
    <x:row r="986" ht="48" customHeight="1">
      <x:c r="A986" s="2" t="str">
        <x:v>JPN</x:v>
      </x:c>
      <x:c r="B986" s="2" t="str">
        <x:v>Q</x:v>
      </x:c>
      <x:c r="C986" s="2" t="str">
        <x:v>KOR</x:v>
      </x:c>
      <x:c r="D986" s="2" t="n">
        <x:v>2019</x:v>
      </x:c>
      <x:c r="E986" s="2" t="str">
        <x:v>EC2_ISIC4_Q87</x:v>
      </x:c>
      <x:c r="F986" s="17" t="str">
        <x:v>Economic activity (ISIC-Rev.4), 2 digit level: 87 - Residential care activities</x:v>
      </x:c>
      <x:c r="G986" s="19" t="n">
        <x:v>124.543</x:v>
      </x:c>
      <x:c r="H986" s="20" t="n">
        <x:v>1</x:v>
      </x:c>
      <x:c r="I986" s="19" t="n">
        <x:f>SUM(G985:G987)</x:f>
        <x:v>2240.319</x:v>
      </x:c>
      <x:c r="J986" s="20" t="n">
        <x:f>G986/I986*H986</x:f>
        <x:v>0.055591636726734006</x:v>
      </x:c>
      <x:c r="K986" s="2" t="str">
        <x:v>ISIC4:87</x:v>
      </x:c>
      <x:c r="L986" s="14" t="n">
        <x:f>'Crosswalk'!C82</x:f>
        <x:v>0</x:v>
      </x:c>
      <x:c r="M986" s="14" t="n">
        <x:f>'Crosswalk'!D82</x:f>
        <x:v>0</x:v>
      </x:c>
      <x:c r="N986" s="14" t="n">
        <x:f>'Crosswalk'!E82</x:f>
        <x:v>0</x:v>
      </x:c>
      <x:c r="O986" s="14" t="n">
        <x:f>'Crosswalk'!F82</x:f>
        <x:v>0</x:v>
      </x:c>
      <x:c r="P986" s="14" t="n">
        <x:f>'Crosswalk'!G82</x:f>
        <x:v>0</x:v>
      </x:c>
      <x:c r="Q986" s="14" t="n">
        <x:f>'Crosswalk'!H82</x:f>
        <x:v>1</x:v>
      </x:c>
      <x:c r="R986" s="14" t="n">
        <x:f>'Crosswalk'!I82</x:f>
        <x:v>0</x:v>
      </x:c>
      <x:c r="S986" s="14" t="n">
        <x:f>'Crosswalk'!J82</x:f>
        <x:v>0</x:v>
      </x:c>
      <x:c r="T986" s="14" t="n">
        <x:f>'Crosswalk'!K82</x:f>
        <x:v>0</x:v>
      </x:c>
      <x:c r="U986" s="14" t="n">
        <x:f>'Crosswalk'!L82</x:f>
        <x:v>0</x:v>
      </x:c>
      <x:c r="V986" s="14" t="n">
        <x:f>'Crosswalk'!M82</x:f>
        <x:v>0</x:v>
      </x:c>
      <x:c r="W986" s="14" t="n">
        <x:f>'Crosswalk'!N82</x:f>
        <x:v>0</x:v>
      </x:c>
      <x:c r="X986" s="17" t="str">
        <x:v>HIES - Labour and Income Panel Survey</x:v>
      </x:c>
      <x:c r="Y986" s="2" t="str"/>
      <x:c r="Z986" s="17" t="str">
        <x:v>National section mix; own-country division detail. Observed industry detail; within-group ratios only. Definitions may differ from ILO modelled margins.</x:v>
      </x:c>
      <x:c r="AA986" s="2" t="str"/>
      <x:c r="AB986" s="2" t="str">
        <x:v>https://rplumber.ilo.org/data/indicator?format=.csv.gz&amp;id=EMP_TEMP_SEX_EC2_NB_A</x:v>
      </x:c>
    </x:row>
    <x:row r="987" ht="48" customHeight="1">
      <x:c r="A987" s="13" t="str">
        <x:v>JPN</x:v>
      </x:c>
      <x:c r="B987" s="13" t="str">
        <x:v>Q</x:v>
      </x:c>
      <x:c r="C987" s="13" t="str">
        <x:v>KOR</x:v>
      </x:c>
      <x:c r="D987" s="13" t="n">
        <x:v>2019</x:v>
      </x:c>
      <x:c r="E987" s="13" t="str">
        <x:v>EC2_ISIC4_Q88</x:v>
      </x:c>
      <x:c r="F987" s="18" t="str">
        <x:v>Economic activity (ISIC-Rev.4), 2 digit level: 88 - Social work activities without accommodation</x:v>
      </x:c>
      <x:c r="G987" s="21" t="n">
        <x:v>1013.266</x:v>
      </x:c>
      <x:c r="H987" s="22" t="n">
        <x:v>1</x:v>
      </x:c>
      <x:c r="I987" s="21" t="n">
        <x:f>SUM(G985:G987)</x:f>
        <x:v>2240.319</x:v>
      </x:c>
      <x:c r="J987" s="22" t="n">
        <x:f>G987/I987*H987</x:f>
        <x:v>0.4522864824161202</x:v>
      </x:c>
      <x:c r="K987" s="13" t="str">
        <x:v>ISIC4:88</x:v>
      </x:c>
      <x:c r="L987" s="15" t="n">
        <x:f>'Crosswalk'!C83</x:f>
        <x:v>0</x:v>
      </x:c>
      <x:c r="M987" s="15" t="n">
        <x:f>'Crosswalk'!D83</x:f>
        <x:v>0</x:v>
      </x:c>
      <x:c r="N987" s="15" t="n">
        <x:f>'Crosswalk'!E83</x:f>
        <x:v>0</x:v>
      </x:c>
      <x:c r="O987" s="15" t="n">
        <x:f>'Crosswalk'!F83</x:f>
        <x:v>0</x:v>
      </x:c>
      <x:c r="P987" s="15" t="n">
        <x:f>'Crosswalk'!G83</x:f>
        <x:v>0</x:v>
      </x:c>
      <x:c r="Q987" s="15" t="n">
        <x:f>'Crosswalk'!H83</x:f>
        <x:v>0</x:v>
      </x:c>
      <x:c r="R987" s="15" t="n">
        <x:f>'Crosswalk'!I83</x:f>
        <x:v>0</x:v>
      </x:c>
      <x:c r="S987" s="15" t="n">
        <x:f>'Crosswalk'!J83</x:f>
        <x:v>0</x:v>
      </x:c>
      <x:c r="T987" s="15" t="n">
        <x:f>'Crosswalk'!K83</x:f>
        <x:v>0</x:v>
      </x:c>
      <x:c r="U987" s="15" t="n">
        <x:f>'Crosswalk'!L83</x:f>
        <x:v>0</x:v>
      </x:c>
      <x:c r="V987" s="15" t="n">
        <x:f>'Crosswalk'!M83</x:f>
        <x:v>0</x:v>
      </x:c>
      <x:c r="W987" s="15" t="n">
        <x:f>'Crosswalk'!N83</x:f>
        <x:v>1</x:v>
      </x:c>
      <x:c r="X987" s="18" t="str">
        <x:v>HIES - Labour and Income Panel Survey</x:v>
      </x:c>
      <x:c r="Y987" s="13" t="str"/>
      <x:c r="Z987" s="18" t="str">
        <x:v>National section mix; own-country division detail. Observed industry detail; within-group ratios only. Definitions may differ from ILO modelled margins.</x:v>
      </x:c>
      <x:c r="AA987" s="13" t="str"/>
      <x:c r="AB987" s="13" t="str">
        <x:v>https://rplumber.ilo.org/data/indicator?format=.csv.gz&amp;id=EMP_TEMP_SEX_EC2_NB_A</x:v>
      </x:c>
    </x:row>
    <x:row r="988" ht="48" customHeight="1">
      <x:c r="A988" s="2" t="str">
        <x:v>JPN</x:v>
      </x:c>
      <x:c r="B988" s="2" t="str">
        <x:v>RSTU</x:v>
      </x:c>
      <x:c r="C988" s="2" t="str">
        <x:v>KOR</x:v>
      </x:c>
      <x:c r="D988" s="2" t="n">
        <x:v>2019</x:v>
      </x:c>
      <x:c r="E988" s="2" t="str">
        <x:v>EC2_ISIC4_R90</x:v>
      </x:c>
      <x:c r="F988" s="17" t="str">
        <x:v>Economic activity (ISIC-Rev.4), 2 digit level: 90 - Creative, arts and entertainment activities</x:v>
      </x:c>
      <x:c r="G988" s="19" t="n">
        <x:v>48.151</x:v>
      </x:c>
      <x:c r="H988" s="20" t="n">
        <x:v>0.3016524614135558</x:v>
      </x:c>
      <x:c r="I988" s="19" t="n">
        <x:f>SUM(G988:G990)</x:f>
        <x:v>370.454</x:v>
      </x:c>
      <x:c r="J988" s="20" t="n">
        <x:f>G988/I988*H988</x:f>
        <x:v>0.03920828947595147</x:v>
      </x:c>
      <x:c r="K988" s="2" t="str">
        <x:v>ISIC4:90</x:v>
      </x:c>
      <x:c r="L988" s="14" t="n">
        <x:f>'Crosswalk'!C84</x:f>
        <x:v>0</x:v>
      </x:c>
      <x:c r="M988" s="14" t="n">
        <x:f>'Crosswalk'!D84</x:f>
        <x:v>0</x:v>
      </x:c>
      <x:c r="N988" s="14" t="n">
        <x:f>'Crosswalk'!E84</x:f>
        <x:v>0</x:v>
      </x:c>
      <x:c r="O988" s="14" t="n">
        <x:f>'Crosswalk'!F84</x:f>
        <x:v>0</x:v>
      </x:c>
      <x:c r="P988" s="14" t="n">
        <x:f>'Crosswalk'!G84</x:f>
        <x:v>0</x:v>
      </x:c>
      <x:c r="Q988" s="14" t="n">
        <x:f>'Crosswalk'!H84</x:f>
        <x:v>0</x:v>
      </x:c>
      <x:c r="R988" s="14" t="n">
        <x:f>'Crosswalk'!I84</x:f>
        <x:v>0</x:v>
      </x:c>
      <x:c r="S988" s="14" t="n">
        <x:f>'Crosswalk'!J84</x:f>
        <x:v>0</x:v>
      </x:c>
      <x:c r="T988" s="14" t="n">
        <x:f>'Crosswalk'!K84</x:f>
        <x:v>1</x:v>
      </x:c>
      <x:c r="U988" s="14" t="n">
        <x:f>'Crosswalk'!L84</x:f>
        <x:v>0</x:v>
      </x:c>
      <x:c r="V988" s="14" t="n">
        <x:f>'Crosswalk'!M84</x:f>
        <x:v>0</x:v>
      </x:c>
      <x:c r="W988" s="14" t="n">
        <x:f>'Crosswalk'!N84</x:f>
        <x:v>0</x:v>
      </x:c>
      <x:c r="X988" s="17" t="str">
        <x:v>HIES - Labour and Income Panel Survey</x:v>
      </x:c>
      <x:c r="Y988" s="2" t="str"/>
      <x:c r="Z988" s="17" t="str">
        <x:v>National section mix; own-country division detail. Observed industry detail; within-group ratios only. Definitions may differ from ILO modelled margins.</x:v>
      </x:c>
      <x:c r="AA988" s="2" t="str"/>
      <x:c r="AB988" s="2" t="str">
        <x:v>https://rplumber.ilo.org/data/indicator?format=.csv.gz&amp;id=EMP_TEMP_SEX_EC2_NB_A</x:v>
      </x:c>
    </x:row>
    <x:row r="989" ht="48" customHeight="1">
      <x:c r="A989" s="13" t="str">
        <x:v>JPN</x:v>
      </x:c>
      <x:c r="B989" s="13" t="str">
        <x:v>RSTU</x:v>
      </x:c>
      <x:c r="C989" s="13" t="str">
        <x:v>KOR</x:v>
      </x:c>
      <x:c r="D989" s="13" t="n">
        <x:v>2019</x:v>
      </x:c>
      <x:c r="E989" s="13" t="str">
        <x:v>EC2_ISIC4_R91</x:v>
      </x:c>
      <x:c r="F989" s="18" t="str">
        <x:v>Economic activity (ISIC-Rev.4), 2 digit level: 91 - Libraries, archives, museums and other cultural activities</x:v>
      </x:c>
      <x:c r="G989" s="21" t="n">
        <x:v>80.181</x:v>
      </x:c>
      <x:c r="H989" s="22" t="n">
        <x:v>0.3016524614135558</x:v>
      </x:c>
      <x:c r="I989" s="21" t="n">
        <x:f>SUM(G988:G990)</x:f>
        <x:v>370.454</x:v>
      </x:c>
      <x:c r="J989" s="22" t="n">
        <x:f>G989/I989*H989</x:f>
        <x:v>0.06528960682999864</x:v>
      </x:c>
      <x:c r="K989" s="13" t="str">
        <x:v>ISIC4:91</x:v>
      </x:c>
      <x:c r="L989" s="15" t="n">
        <x:f>'Crosswalk'!C85</x:f>
        <x:v>0</x:v>
      </x:c>
      <x:c r="M989" s="15" t="n">
        <x:f>'Crosswalk'!D85</x:f>
        <x:v>0</x:v>
      </x:c>
      <x:c r="N989" s="15" t="n">
        <x:f>'Crosswalk'!E85</x:f>
        <x:v>0</x:v>
      </x:c>
      <x:c r="O989" s="15" t="n">
        <x:f>'Crosswalk'!F85</x:f>
        <x:v>0</x:v>
      </x:c>
      <x:c r="P989" s="15" t="n">
        <x:f>'Crosswalk'!G85</x:f>
        <x:v>0</x:v>
      </x:c>
      <x:c r="Q989" s="15" t="n">
        <x:f>'Crosswalk'!H85</x:f>
        <x:v>0</x:v>
      </x:c>
      <x:c r="R989" s="15" t="n">
        <x:f>'Crosswalk'!I85</x:f>
        <x:v>0</x:v>
      </x:c>
      <x:c r="S989" s="15" t="n">
        <x:f>'Crosswalk'!J85</x:f>
        <x:v>0</x:v>
      </x:c>
      <x:c r="T989" s="15" t="n">
        <x:f>'Crosswalk'!K85</x:f>
        <x:v>0</x:v>
      </x:c>
      <x:c r="U989" s="15" t="n">
        <x:f>'Crosswalk'!L85</x:f>
        <x:v>0</x:v>
      </x:c>
      <x:c r="V989" s="15" t="n">
        <x:f>'Crosswalk'!M85</x:f>
        <x:v>0</x:v>
      </x:c>
      <x:c r="W989" s="15" t="n">
        <x:f>'Crosswalk'!N85</x:f>
        <x:v>1</x:v>
      </x:c>
      <x:c r="X989" s="18" t="str">
        <x:v>HIES - Labour and Income Panel Survey</x:v>
      </x:c>
      <x:c r="Y989" s="13" t="str"/>
      <x:c r="Z989" s="18" t="str">
        <x:v>National section mix; own-country division detail. Observed industry detail; within-group ratios only. Definitions may differ from ILO modelled margins.</x:v>
      </x:c>
      <x:c r="AA989" s="13" t="str"/>
      <x:c r="AB989" s="13" t="str">
        <x:v>https://rplumber.ilo.org/data/indicator?format=.csv.gz&amp;id=EMP_TEMP_SEX_EC2_NB_A</x:v>
      </x:c>
    </x:row>
    <x:row r="990" ht="48" customHeight="1">
      <x:c r="A990" s="2" t="str">
        <x:v>JPN</x:v>
      </x:c>
      <x:c r="B990" s="2" t="str">
        <x:v>RSTU</x:v>
      </x:c>
      <x:c r="C990" s="2" t="str">
        <x:v>KOR</x:v>
      </x:c>
      <x:c r="D990" s="2" t="n">
        <x:v>2019</x:v>
      </x:c>
      <x:c r="E990" s="2" t="str">
        <x:v>EC2_ISIC4_R93</x:v>
      </x:c>
      <x:c r="F990" s="17" t="str">
        <x:v>Economic activity (ISIC-Rev.4), 2 digit level: 93 - Sports activities and amusement and recreation activities</x:v>
      </x:c>
      <x:c r="G990" s="19" t="n">
        <x:v>242.122</x:v>
      </x:c>
      <x:c r="H990" s="20" t="n">
        <x:v>0.3016524614135558</x:v>
      </x:c>
      <x:c r="I990" s="19" t="n">
        <x:f>SUM(G988:G990)</x:f>
        <x:v>370.454</x:v>
      </x:c>
      <x:c r="J990" s="20" t="n">
        <x:f>G990/I990*H990</x:f>
        <x:v>0.19715456510760568</x:v>
      </x:c>
      <x:c r="K990" s="2" t="str">
        <x:v>ISIC4:93</x:v>
      </x:c>
      <x:c r="L990" s="14" t="n">
        <x:f>'Crosswalk'!C87</x:f>
        <x:v>0</x:v>
      </x:c>
      <x:c r="M990" s="14" t="n">
        <x:f>'Crosswalk'!D87</x:f>
        <x:v>0</x:v>
      </x:c>
      <x:c r="N990" s="14" t="n">
        <x:f>'Crosswalk'!E87</x:f>
        <x:v>0</x:v>
      </x:c>
      <x:c r="O990" s="14" t="n">
        <x:f>'Crosswalk'!F87</x:f>
        <x:v>1</x:v>
      </x:c>
      <x:c r="P990" s="14" t="n">
        <x:f>'Crosswalk'!G87</x:f>
        <x:v>0</x:v>
      </x:c>
      <x:c r="Q990" s="14" t="n">
        <x:f>'Crosswalk'!H87</x:f>
        <x:v>0</x:v>
      </x:c>
      <x:c r="R990" s="14" t="n">
        <x:f>'Crosswalk'!I87</x:f>
        <x:v>0</x:v>
      </x:c>
      <x:c r="S990" s="14" t="n">
        <x:f>'Crosswalk'!J87</x:f>
        <x:v>0</x:v>
      </x:c>
      <x:c r="T990" s="14" t="n">
        <x:f>'Crosswalk'!K87</x:f>
        <x:v>0</x:v>
      </x:c>
      <x:c r="U990" s="14" t="n">
        <x:f>'Crosswalk'!L87</x:f>
        <x:v>0</x:v>
      </x:c>
      <x:c r="V990" s="14" t="n">
        <x:f>'Crosswalk'!M87</x:f>
        <x:v>0</x:v>
      </x:c>
      <x:c r="W990" s="14" t="n">
        <x:f>'Crosswalk'!N87</x:f>
        <x:v>0</x:v>
      </x:c>
      <x:c r="X990" s="17" t="str">
        <x:v>HIES - Labour and Income Panel Survey</x:v>
      </x:c>
      <x:c r="Y990" s="2" t="str"/>
      <x:c r="Z990" s="17" t="str">
        <x:v>National section mix; own-country division detail. Observed industry detail; within-group ratios only. Definitions may differ from ILO modelled margins.</x:v>
      </x:c>
      <x:c r="AA990" s="2" t="str"/>
      <x:c r="AB990" s="2" t="str">
        <x:v>https://rplumber.ilo.org/data/indicator?format=.csv.gz&amp;id=EMP_TEMP_SEX_EC2_NB_A</x:v>
      </x:c>
    </x:row>
    <x:row r="991" ht="48" customHeight="1">
      <x:c r="A991" s="13" t="str">
        <x:v>JPN</x:v>
      </x:c>
      <x:c r="B991" s="13" t="str">
        <x:v>RSTU</x:v>
      </x:c>
      <x:c r="C991" s="13" t="str">
        <x:v>KOR</x:v>
      </x:c>
      <x:c r="D991" s="13" t="n">
        <x:v>2019</x:v>
      </x:c>
      <x:c r="E991" s="13" t="str">
        <x:v>EC2_ISIC4_S94</x:v>
      </x:c>
      <x:c r="F991" s="18" t="str">
        <x:v>Economic activity (ISIC-Rev.4), 2 digit level: 94 - Activities of membership organizations</x:v>
      </x:c>
      <x:c r="G991" s="21" t="n">
        <x:v>229.216</x:v>
      </x:c>
      <x:c r="H991" s="22" t="n">
        <x:v>0.3849061740617983</x:v>
      </x:c>
      <x:c r="I991" s="21" t="n">
        <x:f>SUM(G991:G993)</x:f>
        <x:v>993.476</x:v>
      </x:c>
      <x:c r="J991" s="22" t="n">
        <x:f>G991/I991*H991</x:f>
        <x:v>0.08880602409494458</x:v>
      </x:c>
      <x:c r="K991" s="13" t="str">
        <x:v>ISIC4:94</x:v>
      </x:c>
      <x:c r="L991" s="15" t="n">
        <x:f>'Crosswalk'!C88</x:f>
        <x:v>0</x:v>
      </x:c>
      <x:c r="M991" s="15" t="n">
        <x:f>'Crosswalk'!D88</x:f>
        <x:v>0</x:v>
      </x:c>
      <x:c r="N991" s="15" t="n">
        <x:f>'Crosswalk'!E88</x:f>
        <x:v>0</x:v>
      </x:c>
      <x:c r="O991" s="15" t="n">
        <x:f>'Crosswalk'!F88</x:f>
        <x:v>0</x:v>
      </x:c>
      <x:c r="P991" s="15" t="n">
        <x:f>'Crosswalk'!G88</x:f>
        <x:v>0</x:v>
      </x:c>
      <x:c r="Q991" s="15" t="n">
        <x:f>'Crosswalk'!H88</x:f>
        <x:v>0</x:v>
      </x:c>
      <x:c r="R991" s="15" t="n">
        <x:f>'Crosswalk'!I88</x:f>
        <x:v>0</x:v>
      </x:c>
      <x:c r="S991" s="15" t="n">
        <x:f>'Crosswalk'!J88</x:f>
        <x:v>0</x:v>
      </x:c>
      <x:c r="T991" s="15" t="n">
        <x:f>'Crosswalk'!K88</x:f>
        <x:v>0</x:v>
      </x:c>
      <x:c r="U991" s="15" t="n">
        <x:f>'Crosswalk'!L88</x:f>
        <x:v>0</x:v>
      </x:c>
      <x:c r="V991" s="15" t="n">
        <x:f>'Crosswalk'!M88</x:f>
        <x:v>0</x:v>
      </x:c>
      <x:c r="W991" s="15" t="n">
        <x:f>'Crosswalk'!N88</x:f>
        <x:v>1</x:v>
      </x:c>
      <x:c r="X991" s="18" t="str">
        <x:v>HIES - Labour and Income Panel Survey</x:v>
      </x:c>
      <x:c r="Y991" s="13" t="str"/>
      <x:c r="Z991" s="18" t="str">
        <x:v>National section mix; own-country division detail. Observed industry detail; within-group ratios only. Definitions may differ from ILO modelled margins.</x:v>
      </x:c>
      <x:c r="AA991" s="13" t="str"/>
      <x:c r="AB991" s="13" t="str">
        <x:v>https://rplumber.ilo.org/data/indicator?format=.csv.gz&amp;id=EMP_TEMP_SEX_EC2_NB_A</x:v>
      </x:c>
    </x:row>
    <x:row r="992" ht="48" customHeight="1">
      <x:c r="A992" s="2" t="str">
        <x:v>JPN</x:v>
      </x:c>
      <x:c r="B992" s="2" t="str">
        <x:v>RSTU</x:v>
      </x:c>
      <x:c r="C992" s="2" t="str">
        <x:v>KOR</x:v>
      </x:c>
      <x:c r="D992" s="2" t="n">
        <x:v>2019</x:v>
      </x:c>
      <x:c r="E992" s="2" t="str">
        <x:v>EC2_ISIC4_S95</x:v>
      </x:c>
      <x:c r="F992" s="17" t="str">
        <x:v>Economic activity (ISIC-Rev.4), 2 digit level: 95 - Repair of computers and personal and household goods</x:v>
      </x:c>
      <x:c r="G992" s="19" t="n">
        <x:v>166.447</x:v>
      </x:c>
      <x:c r="H992" s="20" t="n">
        <x:v>0.3849061740617983</x:v>
      </x:c>
      <x:c r="I992" s="19" t="n">
        <x:f>SUM(G991:G993)</x:f>
        <x:v>993.476</x:v>
      </x:c>
      <x:c r="J992" s="20" t="n">
        <x:f>G992/I992*H992</x:f>
        <x:v>0.06448719239726389</x:v>
      </x:c>
      <x:c r="K992" s="2" t="str">
        <x:v>ISIC4:95</x:v>
      </x:c>
      <x:c r="L992" s="14" t="n">
        <x:f>'Crosswalk'!C89</x:f>
        <x:v>0</x:v>
      </x:c>
      <x:c r="M992" s="14" t="n">
        <x:f>'Crosswalk'!D89</x:f>
        <x:v>0</x:v>
      </x:c>
      <x:c r="N992" s="14" t="n">
        <x:f>'Crosswalk'!E89</x:f>
        <x:v>0</x:v>
      </x:c>
      <x:c r="O992" s="14" t="n">
        <x:f>'Crosswalk'!F89</x:f>
        <x:v>0.7</x:v>
      </x:c>
      <x:c r="P992" s="14" t="n">
        <x:f>'Crosswalk'!G89</x:f>
        <x:v>0</x:v>
      </x:c>
      <x:c r="Q992" s="14" t="n">
        <x:f>'Crosswalk'!H89</x:f>
        <x:v>0</x:v>
      </x:c>
      <x:c r="R992" s="14" t="n">
        <x:f>'Crosswalk'!I89</x:f>
        <x:v>0</x:v>
      </x:c>
      <x:c r="S992" s="14" t="n">
        <x:f>'Crosswalk'!J89</x:f>
        <x:v>0.3</x:v>
      </x:c>
      <x:c r="T992" s="14" t="n">
        <x:f>'Crosswalk'!K89</x:f>
        <x:v>0</x:v>
      </x:c>
      <x:c r="U992" s="14" t="n">
        <x:f>'Crosswalk'!L89</x:f>
        <x:v>0</x:v>
      </x:c>
      <x:c r="V992" s="14" t="n">
        <x:f>'Crosswalk'!M89</x:f>
        <x:v>0</x:v>
      </x:c>
      <x:c r="W992" s="14" t="n">
        <x:f>'Crosswalk'!N89</x:f>
        <x:v>0</x:v>
      </x:c>
      <x:c r="X992" s="17" t="str">
        <x:v>HIES - Labour and Income Panel Survey</x:v>
      </x:c>
      <x:c r="Y992" s="2" t="str"/>
      <x:c r="Z992" s="17" t="str">
        <x:v>National section mix; own-country division detail. Observed industry detail; within-group ratios only. Definitions may differ from ILO modelled margins.</x:v>
      </x:c>
      <x:c r="AA992" s="2" t="str"/>
      <x:c r="AB992" s="2" t="str">
        <x:v>https://rplumber.ilo.org/data/indicator?format=.csv.gz&amp;id=EMP_TEMP_SEX_EC2_NB_A</x:v>
      </x:c>
    </x:row>
    <x:row r="993" ht="48" customHeight="1">
      <x:c r="A993" s="13" t="str">
        <x:v>JPN</x:v>
      </x:c>
      <x:c r="B993" s="13" t="str">
        <x:v>RSTU</x:v>
      </x:c>
      <x:c r="C993" s="13" t="str">
        <x:v>KOR</x:v>
      </x:c>
      <x:c r="D993" s="13" t="n">
        <x:v>2019</x:v>
      </x:c>
      <x:c r="E993" s="13" t="str">
        <x:v>EC2_ISIC4_S96</x:v>
      </x:c>
      <x:c r="F993" s="18" t="str">
        <x:v>Economic activity (ISIC-Rev.4), 2 digit level: 96 - Other personal service activities</x:v>
      </x:c>
      <x:c r="G993" s="21" t="n">
        <x:v>597.813</x:v>
      </x:c>
      <x:c r="H993" s="22" t="n">
        <x:v>0.3849061740617983</x:v>
      </x:c>
      <x:c r="I993" s="21" t="n">
        <x:f>SUM(G991:G993)</x:f>
        <x:v>993.476</x:v>
      </x:c>
      <x:c r="J993" s="22" t="n">
        <x:f>G993/I993*H993</x:f>
        <x:v>0.23161295756958983</x:v>
      </x:c>
      <x:c r="K993" s="13" t="str">
        <x:v>ISIC4:96</x:v>
      </x:c>
      <x:c r="L993" s="15" t="n">
        <x:f>'Crosswalk'!C90</x:f>
        <x:v>0</x:v>
      </x:c>
      <x:c r="M993" s="15" t="n">
        <x:f>'Crosswalk'!D90</x:f>
        <x:v>0</x:v>
      </x:c>
      <x:c r="N993" s="15" t="n">
        <x:f>'Crosswalk'!E90</x:f>
        <x:v>0</x:v>
      </x:c>
      <x:c r="O993" s="15" t="n">
        <x:f>'Crosswalk'!F90</x:f>
        <x:v>1</x:v>
      </x:c>
      <x:c r="P993" s="15" t="n">
        <x:f>'Crosswalk'!G90</x:f>
        <x:v>0</x:v>
      </x:c>
      <x:c r="Q993" s="15" t="n">
        <x:f>'Crosswalk'!H90</x:f>
        <x:v>0</x:v>
      </x:c>
      <x:c r="R993" s="15" t="n">
        <x:f>'Crosswalk'!I90</x:f>
        <x:v>0</x:v>
      </x:c>
      <x:c r="S993" s="15" t="n">
        <x:f>'Crosswalk'!J90</x:f>
        <x:v>0</x:v>
      </x:c>
      <x:c r="T993" s="15" t="n">
        <x:f>'Crosswalk'!K90</x:f>
        <x:v>0</x:v>
      </x:c>
      <x:c r="U993" s="15" t="n">
        <x:f>'Crosswalk'!L90</x:f>
        <x:v>0</x:v>
      </x:c>
      <x:c r="V993" s="15" t="n">
        <x:f>'Crosswalk'!M90</x:f>
        <x:v>0</x:v>
      </x:c>
      <x:c r="W993" s="15" t="n">
        <x:f>'Crosswalk'!N90</x:f>
        <x:v>0</x:v>
      </x:c>
      <x:c r="X993" s="18" t="str">
        <x:v>HIES - Labour and Income Panel Survey</x:v>
      </x:c>
      <x:c r="Y993" s="13" t="str"/>
      <x:c r="Z993" s="18" t="str">
        <x:v>National section mix; own-country division detail. Observed industry detail; within-group ratios only. Definitions may differ from ILO modelled margins.</x:v>
      </x:c>
      <x:c r="AA993" s="13" t="str"/>
      <x:c r="AB993" s="13" t="str">
        <x:v>https://rplumber.ilo.org/data/indicator?format=.csv.gz&amp;id=EMP_TEMP_SEX_EC2_NB_A</x:v>
      </x:c>
    </x:row>
    <x:row r="994" ht="48" customHeight="1">
      <x:c r="A994" s="2" t="str">
        <x:v>JPN</x:v>
      </x:c>
      <x:c r="B994" s="2" t="str">
        <x:v>RSTU</x:v>
      </x:c>
      <x:c r="C994" s="2" t="str">
        <x:v>GBR</x:v>
      </x:c>
      <x:c r="D994" s="2" t="n">
        <x:v>2024</x:v>
      </x:c>
      <x:c r="E994" s="2" t="str">
        <x:v>EC2_ISIC4_U99</x:v>
      </x:c>
      <x:c r="F994" s="17" t="str">
        <x:v>Economic activity (ISIC-Rev.4), 2 digit level: 99 - Activities of extraterritorial organizations and bodies</x:v>
      </x:c>
      <x:c r="G994" s="19" t="n">
        <x:v>69.001</x:v>
      </x:c>
      <x:c r="H994" s="20" t="n">
        <x:v>0.15672068226232297</x:v>
      </x:c>
      <x:c r="I994" s="19" t="n">
        <x:f>SUM(G994:G994)</x:f>
        <x:v>69.001</x:v>
      </x:c>
      <x:c r="J994" s="20" t="n">
        <x:f>G994/I994*H994</x:f>
        <x:v>0.15672068226232297</x:v>
      </x:c>
      <x:c r="K994" s="2" t="str">
        <x:v>ISIC4:99</x:v>
      </x:c>
      <x:c r="L994" s="14" t="n">
        <x:f>'Crosswalk'!C93</x:f>
        <x:v>0</x:v>
      </x:c>
      <x:c r="M994" s="14" t="n">
        <x:f>'Crosswalk'!D93</x:f>
        <x:v>0</x:v>
      </x:c>
      <x:c r="N994" s="14" t="n">
        <x:f>'Crosswalk'!E93</x:f>
        <x:v>0</x:v>
      </x:c>
      <x:c r="O994" s="14" t="n">
        <x:f>'Crosswalk'!F93</x:f>
        <x:v>0</x:v>
      </x:c>
      <x:c r="P994" s="14" t="n">
        <x:f>'Crosswalk'!G93</x:f>
        <x:v>0</x:v>
      </x:c>
      <x:c r="Q994" s="14" t="n">
        <x:f>'Crosswalk'!H93</x:f>
        <x:v>0</x:v>
      </x:c>
      <x:c r="R994" s="14" t="n">
        <x:f>'Crosswalk'!I93</x:f>
        <x:v>0</x:v>
      </x:c>
      <x:c r="S994" s="14" t="n">
        <x:f>'Crosswalk'!J93</x:f>
        <x:v>0</x:v>
      </x:c>
      <x:c r="T994" s="14" t="n">
        <x:f>'Crosswalk'!K93</x:f>
        <x:v>0</x:v>
      </x:c>
      <x:c r="U994" s="14" t="n">
        <x:f>'Crosswalk'!L93</x:f>
        <x:v>0</x:v>
      </x:c>
      <x:c r="V994" s="14" t="n">
        <x:f>'Crosswalk'!M93</x:f>
        <x:v>0</x:v>
      </x:c>
      <x:c r="W994" s="14" t="n">
        <x:f>'Crosswalk'!N93</x:f>
        <x:v>1</x:v>
      </x:c>
      <x:c r="X994" s="17" t="str">
        <x:v>LFS - Labour Force Survey</x:v>
      </x:c>
      <x:c r="Y994" s="2" t="str"/>
      <x:c r="Z994" s="17" t="str">
        <x:v>National section mix; equal-weight AUS/GBR/USA division proxy. Observed industry detail; within-group ratios only. Definitions may differ from ILO modelled margins.</x:v>
      </x:c>
      <x:c r="AA994" s="2" t="str"/>
      <x:c r="AB994" s="2" t="str">
        <x:v>https://rplumber.ilo.org/data/indicator?format=.csv.gz&amp;id=EMP_TEMP_SEX_EC2_NB_A</x:v>
      </x:c>
    </x:row>
    <x:row r="995" ht="48" customHeight="1">
      <x:c r="A995" s="13" t="str">
        <x:v>JPN</x:v>
      </x:c>
      <x:c r="B995" s="13" t="str">
        <x:v>RSTU</x:v>
      </x:c>
      <x:c r="C995" s="13" t="str">
        <x:v>USA</x:v>
      </x:c>
      <x:c r="D995" s="13" t="n">
        <x:v>2024</x:v>
      </x:c>
      <x:c r="E995" s="13" t="str">
        <x:v>EC2_ISIC4_U99</x:v>
      </x:c>
      <x:c r="F995" s="18" t="str">
        <x:v>Economic activity (ISIC-Rev.4), 2 digit level: 99 - Activities of extraterritorial organizations and bodies</x:v>
      </x:c>
      <x:c r="G995" s="21" t="n">
        <x:v>514.957</x:v>
      </x:c>
      <x:c r="H995" s="22" t="n">
        <x:v>0.15672068226232297</x:v>
      </x:c>
      <x:c r="I995" s="21" t="n">
        <x:f>SUM(G995:G995)</x:f>
        <x:v>514.957</x:v>
      </x:c>
      <x:c r="J995" s="22" t="n">
        <x:f>G995/I995*H995</x:f>
        <x:v>0.15672068226232297</x:v>
      </x:c>
      <x:c r="K995" s="13" t="str">
        <x:v>ISIC4:99</x:v>
      </x:c>
      <x:c r="L995" s="15" t="n">
        <x:f>'Crosswalk'!C93</x:f>
        <x:v>0</x:v>
      </x:c>
      <x:c r="M995" s="15" t="n">
        <x:f>'Crosswalk'!D93</x:f>
        <x:v>0</x:v>
      </x:c>
      <x:c r="N995" s="15" t="n">
        <x:f>'Crosswalk'!E93</x:f>
        <x:v>0</x:v>
      </x:c>
      <x:c r="O995" s="15" t="n">
        <x:f>'Crosswalk'!F93</x:f>
        <x:v>0</x:v>
      </x:c>
      <x:c r="P995" s="15" t="n">
        <x:f>'Crosswalk'!G93</x:f>
        <x:v>0</x:v>
      </x:c>
      <x:c r="Q995" s="15" t="n">
        <x:f>'Crosswalk'!H93</x:f>
        <x:v>0</x:v>
      </x:c>
      <x:c r="R995" s="15" t="n">
        <x:f>'Crosswalk'!I93</x:f>
        <x:v>0</x:v>
      </x:c>
      <x:c r="S995" s="15" t="n">
        <x:f>'Crosswalk'!J93</x:f>
        <x:v>0</x:v>
      </x:c>
      <x:c r="T995" s="15" t="n">
        <x:f>'Crosswalk'!K93</x:f>
        <x:v>0</x:v>
      </x:c>
      <x:c r="U995" s="15" t="n">
        <x:f>'Crosswalk'!L93</x:f>
        <x:v>0</x:v>
      </x:c>
      <x:c r="V995" s="15" t="n">
        <x:f>'Crosswalk'!M93</x:f>
        <x:v>0</x:v>
      </x:c>
      <x:c r="W995" s="15" t="n">
        <x:f>'Crosswalk'!N93</x:f>
        <x:v>1</x:v>
      </x:c>
      <x:c r="X995" s="18" t="str">
        <x:v>LFS - Current Population Survey</x:v>
      </x:c>
      <x:c r="Y995" s="13" t="str"/>
      <x:c r="Z995" s="18" t="str">
        <x:v>National section mix; equal-weight AUS/GBR/USA division proxy. Observed industry detail; within-group ratios only. Definitions may differ from ILO modelled margins.</x:v>
      </x:c>
      <x:c r="AA995" s="13" t="str"/>
      <x:c r="AB995" s="13" t="str">
        <x:v>https://rplumber.ilo.org/data/indicator?format=.csv.gz&amp;id=EMP_TEMP_SEX_EC2_NB_A</x:v>
      </x:c>
    </x:row>
    <x:row r="996" ht="48" customHeight="1">
      <x:c r="A996" s="2" t="str">
        <x:v>MEX</x:v>
      </x:c>
      <x:c r="B996" s="2" t="str">
        <x:v>A</x:v>
      </x:c>
      <x:c r="C996" s="2" t="str">
        <x:v>MEX</x:v>
      </x:c>
      <x:c r="D996" s="2" t="n">
        <x:v>2024</x:v>
      </x:c>
      <x:c r="E996" s="2" t="str">
        <x:v>EC2_ISIC4_A01</x:v>
      </x:c>
      <x:c r="F996" s="17" t="str">
        <x:v>Economic activity (ISIC-Rev.4), 2 digit level: 01 - Crop and animal production, hunting and related service activities</x:v>
      </x:c>
      <x:c r="G996" s="19" t="n">
        <x:v>6235.678</x:v>
      </x:c>
      <x:c r="H996" s="20" t="n">
        <x:v>1</x:v>
      </x:c>
      <x:c r="I996" s="19" t="n">
        <x:f>SUM(G996:G998)</x:f>
        <x:v>6771.312</x:v>
      </x:c>
      <x:c r="J996" s="20" t="n">
        <x:f>G996/I996*H996</x:f>
        <x:v>0.9208965707088966</x:v>
      </x:c>
      <x:c r="K996" s="2" t="str">
        <x:v>ISIC4:01</x:v>
      </x:c>
      <x:c r="L996" s="14" t="n">
        <x:f>'Crosswalk'!C6</x:f>
        <x:v>0</x:v>
      </x:c>
      <x:c r="M996" s="14" t="n">
        <x:f>'Crosswalk'!D6</x:f>
        <x:v>0</x:v>
      </x:c>
      <x:c r="N996" s="14" t="n">
        <x:f>'Crosswalk'!E6</x:f>
        <x:v>0</x:v>
      </x:c>
      <x:c r="O996" s="14" t="n">
        <x:f>'Crosswalk'!F6</x:f>
        <x:v>0</x:v>
      </x:c>
      <x:c r="P996" s="14" t="n">
        <x:f>'Crosswalk'!G6</x:f>
        <x:v>1</x:v>
      </x:c>
      <x:c r="Q996" s="14" t="n">
        <x:f>'Crosswalk'!H6</x:f>
        <x:v>0</x:v>
      </x:c>
      <x:c r="R996" s="14" t="n">
        <x:f>'Crosswalk'!I6</x:f>
        <x:v>0</x:v>
      </x:c>
      <x:c r="S996" s="14" t="n">
        <x:f>'Crosswalk'!J6</x:f>
        <x:v>0</x:v>
      </x:c>
      <x:c r="T996" s="14" t="n">
        <x:f>'Crosswalk'!K6</x:f>
        <x:v>0</x:v>
      </x:c>
      <x:c r="U996" s="14" t="n">
        <x:f>'Crosswalk'!L6</x:f>
        <x:v>0</x:v>
      </x:c>
      <x:c r="V996" s="14" t="n">
        <x:f>'Crosswalk'!M6</x:f>
        <x:v>0</x:v>
      </x:c>
      <x:c r="W996" s="14" t="n">
        <x:f>'Crosswalk'!N6</x:f>
        <x:v>0</x:v>
      </x:c>
      <x:c r="X996" s="17" t="str">
        <x:v>LFS - National Occupation and Employment Survey</x:v>
      </x:c>
      <x:c r="Y996" s="2" t="str"/>
      <x:c r="Z996" s="17" t="str">
        <x:v>Own-country 2024 division composition. Observed industry detail; within-group ratios only. Definitions may differ from ILO modelled margins.</x:v>
      </x:c>
      <x:c r="AA996" s="2" t="str"/>
      <x:c r="AB996" s="2" t="str">
        <x:v>https://rplumber.ilo.org/data/indicator?format=.csv.gz&amp;id=EMP_TEMP_SEX_EC2_NB_A</x:v>
      </x:c>
    </x:row>
    <x:row r="997" ht="48" customHeight="1">
      <x:c r="A997" s="13" t="str">
        <x:v>MEX</x:v>
      </x:c>
      <x:c r="B997" s="13" t="str">
        <x:v>A</x:v>
      </x:c>
      <x:c r="C997" s="13" t="str">
        <x:v>MEX</x:v>
      </x:c>
      <x:c r="D997" s="13" t="n">
        <x:v>2024</x:v>
      </x:c>
      <x:c r="E997" s="13" t="str">
        <x:v>EC2_ISIC4_A02</x:v>
      </x:c>
      <x:c r="F997" s="18" t="str">
        <x:v>Economic activity (ISIC-Rev.4), 2 digit level: 02 - Forestry and logging</x:v>
      </x:c>
      <x:c r="G997" s="21" t="n">
        <x:v>200.876</x:v>
      </x:c>
      <x:c r="H997" s="22" t="n">
        <x:v>1</x:v>
      </x:c>
      <x:c r="I997" s="21" t="n">
        <x:f>SUM(G996:G998)</x:f>
        <x:v>6771.312</x:v>
      </x:c>
      <x:c r="J997" s="22" t="n">
        <x:f>G997/I997*H997</x:f>
        <x:v>0.029665742768905053</x:v>
      </x:c>
      <x:c r="K997" s="13" t="str">
        <x:v>ISIC4:02</x:v>
      </x:c>
      <x:c r="L997" s="15" t="n">
        <x:f>'Crosswalk'!C7</x:f>
        <x:v>0</x:v>
      </x:c>
      <x:c r="M997" s="15" t="n">
        <x:f>'Crosswalk'!D7</x:f>
        <x:v>1</x:v>
      </x:c>
      <x:c r="N997" s="15" t="n">
        <x:f>'Crosswalk'!E7</x:f>
        <x:v>0</x:v>
      </x:c>
      <x:c r="O997" s="15" t="n">
        <x:f>'Crosswalk'!F7</x:f>
        <x:v>0</x:v>
      </x:c>
      <x:c r="P997" s="15" t="n">
        <x:f>'Crosswalk'!G7</x:f>
        <x:v>0</x:v>
      </x:c>
      <x:c r="Q997" s="15" t="n">
        <x:f>'Crosswalk'!H7</x:f>
        <x:v>0</x:v>
      </x:c>
      <x:c r="R997" s="15" t="n">
        <x:f>'Crosswalk'!I7</x:f>
        <x:v>0</x:v>
      </x:c>
      <x:c r="S997" s="15" t="n">
        <x:f>'Crosswalk'!J7</x:f>
        <x:v>0</x:v>
      </x:c>
      <x:c r="T997" s="15" t="n">
        <x:f>'Crosswalk'!K7</x:f>
        <x:v>0</x:v>
      </x:c>
      <x:c r="U997" s="15" t="n">
        <x:f>'Crosswalk'!L7</x:f>
        <x:v>0</x:v>
      </x:c>
      <x:c r="V997" s="15" t="n">
        <x:f>'Crosswalk'!M7</x:f>
        <x:v>0</x:v>
      </x:c>
      <x:c r="W997" s="15" t="n">
        <x:f>'Crosswalk'!N7</x:f>
        <x:v>0</x:v>
      </x:c>
      <x:c r="X997" s="18" t="str">
        <x:v>LFS - National Occupation and Employment Survey</x:v>
      </x:c>
      <x:c r="Y997" s="13" t="str"/>
      <x:c r="Z997" s="18" t="str">
        <x:v>Own-country 2024 division composition. Observed industry detail; within-group ratios only. Definitions may differ from ILO modelled margins.</x:v>
      </x:c>
      <x:c r="AA997" s="13" t="str"/>
      <x:c r="AB997" s="13" t="str">
        <x:v>https://rplumber.ilo.org/data/indicator?format=.csv.gz&amp;id=EMP_TEMP_SEX_EC2_NB_A</x:v>
      </x:c>
    </x:row>
    <x:row r="998" ht="48" customHeight="1">
      <x:c r="A998" s="2" t="str">
        <x:v>MEX</x:v>
      </x:c>
      <x:c r="B998" s="2" t="str">
        <x:v>A</x:v>
      </x:c>
      <x:c r="C998" s="2" t="str">
        <x:v>MEX</x:v>
      </x:c>
      <x:c r="D998" s="2" t="n">
        <x:v>2024</x:v>
      </x:c>
      <x:c r="E998" s="2" t="str">
        <x:v>EC2_ISIC4_A03</x:v>
      </x:c>
      <x:c r="F998" s="17" t="str">
        <x:v>Economic activity (ISIC-Rev.4), 2 digit level: 03 - Fishing and aquaculture</x:v>
      </x:c>
      <x:c r="G998" s="19" t="n">
        <x:v>334.758</x:v>
      </x:c>
      <x:c r="H998" s="20" t="n">
        <x:v>1</x:v>
      </x:c>
      <x:c r="I998" s="19" t="n">
        <x:f>SUM(G996:G998)</x:f>
        <x:v>6771.312</x:v>
      </x:c>
      <x:c r="J998" s="20" t="n">
        <x:f>G998/I998*H998</x:f>
        <x:v>0.049437686522198356</x:v>
      </x:c>
      <x:c r="K998" s="2" t="str">
        <x:v>ISIC4:03</x:v>
      </x:c>
      <x:c r="L998" s="14" t="n">
        <x:f>'Crosswalk'!C8</x:f>
        <x:v>0</x:v>
      </x:c>
      <x:c r="M998" s="14" t="n">
        <x:f>'Crosswalk'!D8</x:f>
        <x:v>0</x:v>
      </x:c>
      <x:c r="N998" s="14" t="n">
        <x:f>'Crosswalk'!E8</x:f>
        <x:v>0</x:v>
      </x:c>
      <x:c r="O998" s="14" t="n">
        <x:f>'Crosswalk'!F8</x:f>
        <x:v>0</x:v>
      </x:c>
      <x:c r="P998" s="14" t="n">
        <x:f>'Crosswalk'!G8</x:f>
        <x:v>1</x:v>
      </x:c>
      <x:c r="Q998" s="14" t="n">
        <x:f>'Crosswalk'!H8</x:f>
        <x:v>0</x:v>
      </x:c>
      <x:c r="R998" s="14" t="n">
        <x:f>'Crosswalk'!I8</x:f>
        <x:v>0</x:v>
      </x:c>
      <x:c r="S998" s="14" t="n">
        <x:f>'Crosswalk'!J8</x:f>
        <x:v>0</x:v>
      </x:c>
      <x:c r="T998" s="14" t="n">
        <x:f>'Crosswalk'!K8</x:f>
        <x:v>0</x:v>
      </x:c>
      <x:c r="U998" s="14" t="n">
        <x:f>'Crosswalk'!L8</x:f>
        <x:v>0</x:v>
      </x:c>
      <x:c r="V998" s="14" t="n">
        <x:f>'Crosswalk'!M8</x:f>
        <x:v>0</x:v>
      </x:c>
      <x:c r="W998" s="14" t="n">
        <x:f>'Crosswalk'!N8</x:f>
        <x:v>0</x:v>
      </x:c>
      <x:c r="X998" s="17" t="str">
        <x:v>LFS - National Occupation and Employment Survey</x:v>
      </x:c>
      <x:c r="Y998" s="2" t="str"/>
      <x:c r="Z998" s="17" t="str">
        <x:v>Own-country 2024 division composition. Observed industry detail; within-group ratios only. Definitions may differ from ILO modelled margins.</x:v>
      </x:c>
      <x:c r="AA998" s="2" t="str"/>
      <x:c r="AB998" s="2" t="str">
        <x:v>https://rplumber.ilo.org/data/indicator?format=.csv.gz&amp;id=EMP_TEMP_SEX_EC2_NB_A</x:v>
      </x:c>
    </x:row>
    <x:row r="999" ht="48" customHeight="1">
      <x:c r="A999" s="13" t="str">
        <x:v>MEX</x:v>
      </x:c>
      <x:c r="B999" s="13" t="str">
        <x:v>B</x:v>
      </x:c>
      <x:c r="C999" s="13" t="str">
        <x:v>MEX</x:v>
      </x:c>
      <x:c r="D999" s="13" t="n">
        <x:v>2024</x:v>
      </x:c>
      <x:c r="E999" s="13" t="str">
        <x:v>EC2_ISIC4_B05</x:v>
      </x:c>
      <x:c r="F999" s="18" t="str">
        <x:v>Economic activity (ISIC-Rev.4), 2 digit level: 05 - Mining of coal and lignite</x:v>
      </x:c>
      <x:c r="G999" s="21" t="n">
        <x:v>6.793</x:v>
      </x:c>
      <x:c r="H999" s="22" t="n">
        <x:v>1</x:v>
      </x:c>
      <x:c r="I999" s="21" t="n">
        <x:f>SUM(G999:G1003)</x:f>
        <x:v>417.937</x:v>
      </x:c>
      <x:c r="J999" s="22" t="n">
        <x:f>G999/I999*H999</x:f>
        <x:v>0.016253645884427556</x:v>
      </x:c>
      <x:c r="K999" s="13" t="str">
        <x:v>ISIC4:05</x:v>
      </x:c>
      <x:c r="L999" s="15" t="n">
        <x:f>'Crosswalk'!C9</x:f>
        <x:v>1</x:v>
      </x:c>
      <x:c r="M999" s="15" t="n">
        <x:f>'Crosswalk'!D9</x:f>
        <x:v>0</x:v>
      </x:c>
      <x:c r="N999" s="15" t="n">
        <x:f>'Crosswalk'!E9</x:f>
        <x:v>0</x:v>
      </x:c>
      <x:c r="O999" s="15" t="n">
        <x:f>'Crosswalk'!F9</x:f>
        <x:v>0</x:v>
      </x:c>
      <x:c r="P999" s="15" t="n">
        <x:f>'Crosswalk'!G9</x:f>
        <x:v>0</x:v>
      </x:c>
      <x:c r="Q999" s="15" t="n">
        <x:f>'Crosswalk'!H9</x:f>
        <x:v>0</x:v>
      </x:c>
      <x:c r="R999" s="15" t="n">
        <x:f>'Crosswalk'!I9</x:f>
        <x:v>0</x:v>
      </x:c>
      <x:c r="S999" s="15" t="n">
        <x:f>'Crosswalk'!J9</x:f>
        <x:v>0</x:v>
      </x:c>
      <x:c r="T999" s="15" t="n">
        <x:f>'Crosswalk'!K9</x:f>
        <x:v>0</x:v>
      </x:c>
      <x:c r="U999" s="15" t="n">
        <x:f>'Crosswalk'!L9</x:f>
        <x:v>0</x:v>
      </x:c>
      <x:c r="V999" s="15" t="n">
        <x:f>'Crosswalk'!M9</x:f>
        <x:v>0</x:v>
      </x:c>
      <x:c r="W999" s="15" t="n">
        <x:f>'Crosswalk'!N9</x:f>
        <x:v>0</x:v>
      </x:c>
      <x:c r="X999" s="18" t="str">
        <x:v>LFS - National Occupation and Employment Survey</x:v>
      </x:c>
      <x:c r="Y999" s="13" t="str"/>
      <x:c r="Z999" s="18" t="str">
        <x:v>Own-country 2024 division composition. Observed industry detail; within-group ratios only. Definitions may differ from ILO modelled margins.</x:v>
      </x:c>
      <x:c r="AA999" s="13" t="str"/>
      <x:c r="AB999" s="13" t="str">
        <x:v>https://rplumber.ilo.org/data/indicator?format=.csv.gz&amp;id=EMP_TEMP_SEX_EC2_NB_A</x:v>
      </x:c>
    </x:row>
    <x:row r="1000" ht="48" customHeight="1">
      <x:c r="A1000" s="2" t="str">
        <x:v>MEX</x:v>
      </x:c>
      <x:c r="B1000" s="2" t="str">
        <x:v>B</x:v>
      </x:c>
      <x:c r="C1000" s="2" t="str">
        <x:v>MEX</x:v>
      </x:c>
      <x:c r="D1000" s="2" t="n">
        <x:v>2024</x:v>
      </x:c>
      <x:c r="E1000" s="2" t="str">
        <x:v>EC2_ISIC4_B06</x:v>
      </x:c>
      <x:c r="F1000" s="17" t="str">
        <x:v>Economic activity (ISIC-Rev.4), 2 digit level: 06 - Extraction of crude petroleum and natural gas</x:v>
      </x:c>
      <x:c r="G1000" s="19" t="n">
        <x:v>36.091</x:v>
      </x:c>
      <x:c r="H1000" s="20" t="n">
        <x:v>1</x:v>
      </x:c>
      <x:c r="I1000" s="19" t="n">
        <x:f>SUM(G999:G1003)</x:f>
        <x:v>417.937</x:v>
      </x:c>
      <x:c r="J1000" s="20" t="n">
        <x:f>G1000/I1000*H1000</x:f>
        <x:v>0.0863551205085934</x:v>
      </x:c>
      <x:c r="K1000" s="2" t="str">
        <x:v>ISIC4:06</x:v>
      </x:c>
      <x:c r="L1000" s="14" t="n">
        <x:f>'Crosswalk'!C10</x:f>
        <x:v>1</x:v>
      </x:c>
      <x:c r="M1000" s="14" t="n">
        <x:f>'Crosswalk'!D10</x:f>
        <x:v>0</x:v>
      </x:c>
      <x:c r="N1000" s="14" t="n">
        <x:f>'Crosswalk'!E10</x:f>
        <x:v>0</x:v>
      </x:c>
      <x:c r="O1000" s="14" t="n">
        <x:f>'Crosswalk'!F10</x:f>
        <x:v>0</x:v>
      </x:c>
      <x:c r="P1000" s="14" t="n">
        <x:f>'Crosswalk'!G10</x:f>
        <x:v>0</x:v>
      </x:c>
      <x:c r="Q1000" s="14" t="n">
        <x:f>'Crosswalk'!H10</x:f>
        <x:v>0</x:v>
      </x:c>
      <x:c r="R1000" s="14" t="n">
        <x:f>'Crosswalk'!I10</x:f>
        <x:v>0</x:v>
      </x:c>
      <x:c r="S1000" s="14" t="n">
        <x:f>'Crosswalk'!J10</x:f>
        <x:v>0</x:v>
      </x:c>
      <x:c r="T1000" s="14" t="n">
        <x:f>'Crosswalk'!K10</x:f>
        <x:v>0</x:v>
      </x:c>
      <x:c r="U1000" s="14" t="n">
        <x:f>'Crosswalk'!L10</x:f>
        <x:v>0</x:v>
      </x:c>
      <x:c r="V1000" s="14" t="n">
        <x:f>'Crosswalk'!M10</x:f>
        <x:v>0</x:v>
      </x:c>
      <x:c r="W1000" s="14" t="n">
        <x:f>'Crosswalk'!N10</x:f>
        <x:v>0</x:v>
      </x:c>
      <x:c r="X1000" s="17" t="str">
        <x:v>LFS - National Occupation and Employment Survey</x:v>
      </x:c>
      <x:c r="Y1000" s="2" t="str"/>
      <x:c r="Z1000" s="17" t="str">
        <x:v>Own-country 2024 division composition. Observed industry detail; within-group ratios only. Definitions may differ from ILO modelled margins.</x:v>
      </x:c>
      <x:c r="AA1000" s="2" t="str"/>
      <x:c r="AB1000" s="2" t="str">
        <x:v>https://rplumber.ilo.org/data/indicator?format=.csv.gz&amp;id=EMP_TEMP_SEX_EC2_NB_A</x:v>
      </x:c>
    </x:row>
    <x:row r="1001" ht="48" customHeight="1">
      <x:c r="A1001" s="13" t="str">
        <x:v>MEX</x:v>
      </x:c>
      <x:c r="B1001" s="13" t="str">
        <x:v>B</x:v>
      </x:c>
      <x:c r="C1001" s="13" t="str">
        <x:v>MEX</x:v>
      </x:c>
      <x:c r="D1001" s="13" t="n">
        <x:v>2024</x:v>
      </x:c>
      <x:c r="E1001" s="13" t="str">
        <x:v>EC2_ISIC4_B07</x:v>
      </x:c>
      <x:c r="F1001" s="18" t="str">
        <x:v>Economic activity (ISIC-Rev.4), 2 digit level: 07 - Mining of metal ores</x:v>
      </x:c>
      <x:c r="G1001" s="21" t="n">
        <x:v>86.892</x:v>
      </x:c>
      <x:c r="H1001" s="22" t="n">
        <x:v>1</x:v>
      </x:c>
      <x:c r="I1001" s="21" t="n">
        <x:f>SUM(G999:G1003)</x:f>
        <x:v>417.937</x:v>
      </x:c>
      <x:c r="J1001" s="22" t="n">
        <x:f>G1001/I1001*H1001</x:f>
        <x:v>0.20790693334162802</x:v>
      </x:c>
      <x:c r="K1001" s="13" t="str">
        <x:v>ISIC4:07</x:v>
      </x:c>
      <x:c r="L1001" s="15" t="n">
        <x:f>'Crosswalk'!C11</x:f>
        <x:v>0</x:v>
      </x:c>
      <x:c r="M1001" s="15" t="n">
        <x:f>'Crosswalk'!D11</x:f>
        <x:v>1</x:v>
      </x:c>
      <x:c r="N1001" s="15" t="n">
        <x:f>'Crosswalk'!E11</x:f>
        <x:v>0</x:v>
      </x:c>
      <x:c r="O1001" s="15" t="n">
        <x:f>'Crosswalk'!F11</x:f>
        <x:v>0</x:v>
      </x:c>
      <x:c r="P1001" s="15" t="n">
        <x:f>'Crosswalk'!G11</x:f>
        <x:v>0</x:v>
      </x:c>
      <x:c r="Q1001" s="15" t="n">
        <x:f>'Crosswalk'!H11</x:f>
        <x:v>0</x:v>
      </x:c>
      <x:c r="R1001" s="15" t="n">
        <x:f>'Crosswalk'!I11</x:f>
        <x:v>0</x:v>
      </x:c>
      <x:c r="S1001" s="15" t="n">
        <x:f>'Crosswalk'!J11</x:f>
        <x:v>0</x:v>
      </x:c>
      <x:c r="T1001" s="15" t="n">
        <x:f>'Crosswalk'!K11</x:f>
        <x:v>0</x:v>
      </x:c>
      <x:c r="U1001" s="15" t="n">
        <x:f>'Crosswalk'!L11</x:f>
        <x:v>0</x:v>
      </x:c>
      <x:c r="V1001" s="15" t="n">
        <x:f>'Crosswalk'!M11</x:f>
        <x:v>0</x:v>
      </x:c>
      <x:c r="W1001" s="15" t="n">
        <x:f>'Crosswalk'!N11</x:f>
        <x:v>0</x:v>
      </x:c>
      <x:c r="X1001" s="18" t="str">
        <x:v>LFS - National Occupation and Employment Survey</x:v>
      </x:c>
      <x:c r="Y1001" s="13" t="str"/>
      <x:c r="Z1001" s="18" t="str">
        <x:v>Own-country 2024 division composition. Observed industry detail; within-group ratios only. Definitions may differ from ILO modelled margins.</x:v>
      </x:c>
      <x:c r="AA1001" s="13" t="str"/>
      <x:c r="AB1001" s="13" t="str">
        <x:v>https://rplumber.ilo.org/data/indicator?format=.csv.gz&amp;id=EMP_TEMP_SEX_EC2_NB_A</x:v>
      </x:c>
    </x:row>
    <x:row r="1002" ht="48" customHeight="1">
      <x:c r="A1002" s="2" t="str">
        <x:v>MEX</x:v>
      </x:c>
      <x:c r="B1002" s="2" t="str">
        <x:v>B</x:v>
      </x:c>
      <x:c r="C1002" s="2" t="str">
        <x:v>MEX</x:v>
      </x:c>
      <x:c r="D1002" s="2" t="n">
        <x:v>2024</x:v>
      </x:c>
      <x:c r="E1002" s="2" t="str">
        <x:v>EC2_ISIC4_B08</x:v>
      </x:c>
      <x:c r="F1002" s="17" t="str">
        <x:v>Economic activity (ISIC-Rev.4), 2 digit level: 08 - Other mining and quarrying</x:v>
      </x:c>
      <x:c r="G1002" s="19" t="n">
        <x:v>255.502</x:v>
      </x:c>
      <x:c r="H1002" s="20" t="n">
        <x:v>1</x:v>
      </x:c>
      <x:c r="I1002" s="19" t="n">
        <x:f>SUM(G999:G1003)</x:f>
        <x:v>417.937</x:v>
      </x:c>
      <x:c r="J1002" s="20" t="n">
        <x:f>G1002/I1002*H1002</x:f>
        <x:v>0.6113409437307536</x:v>
      </x:c>
      <x:c r="K1002" s="2" t="str">
        <x:v>ISIC4:08</x:v>
      </x:c>
      <x:c r="L1002" s="14" t="n">
        <x:f>'Crosswalk'!C12</x:f>
        <x:v>0</x:v>
      </x:c>
      <x:c r="M1002" s="14" t="n">
        <x:f>'Crosswalk'!D12</x:f>
        <x:v>1</x:v>
      </x:c>
      <x:c r="N1002" s="14" t="n">
        <x:f>'Crosswalk'!E12</x:f>
        <x:v>0</x:v>
      </x:c>
      <x:c r="O1002" s="14" t="n">
        <x:f>'Crosswalk'!F12</x:f>
        <x:v>0</x:v>
      </x:c>
      <x:c r="P1002" s="14" t="n">
        <x:f>'Crosswalk'!G12</x:f>
        <x:v>0</x:v>
      </x:c>
      <x:c r="Q1002" s="14" t="n">
        <x:f>'Crosswalk'!H12</x:f>
        <x:v>0</x:v>
      </x:c>
      <x:c r="R1002" s="14" t="n">
        <x:f>'Crosswalk'!I12</x:f>
        <x:v>0</x:v>
      </x:c>
      <x:c r="S1002" s="14" t="n">
        <x:f>'Crosswalk'!J12</x:f>
        <x:v>0</x:v>
      </x:c>
      <x:c r="T1002" s="14" t="n">
        <x:f>'Crosswalk'!K12</x:f>
        <x:v>0</x:v>
      </x:c>
      <x:c r="U1002" s="14" t="n">
        <x:f>'Crosswalk'!L12</x:f>
        <x:v>0</x:v>
      </x:c>
      <x:c r="V1002" s="14" t="n">
        <x:f>'Crosswalk'!M12</x:f>
        <x:v>0</x:v>
      </x:c>
      <x:c r="W1002" s="14" t="n">
        <x:f>'Crosswalk'!N12</x:f>
        <x:v>0</x:v>
      </x:c>
      <x:c r="X1002" s="17" t="str">
        <x:v>LFS - National Occupation and Employment Survey</x:v>
      </x:c>
      <x:c r="Y1002" s="2" t="str"/>
      <x:c r="Z1002" s="17" t="str">
        <x:v>Own-country 2024 division composition. Observed industry detail; within-group ratios only. Definitions may differ from ILO modelled margins.</x:v>
      </x:c>
      <x:c r="AA1002" s="2" t="str"/>
      <x:c r="AB1002" s="2" t="str">
        <x:v>https://rplumber.ilo.org/data/indicator?format=.csv.gz&amp;id=EMP_TEMP_SEX_EC2_NB_A</x:v>
      </x:c>
    </x:row>
    <x:row r="1003" ht="48" customHeight="1">
      <x:c r="A1003" s="13" t="str">
        <x:v>MEX</x:v>
      </x:c>
      <x:c r="B1003" s="13" t="str">
        <x:v>B</x:v>
      </x:c>
      <x:c r="C1003" s="13" t="str">
        <x:v>MEX</x:v>
      </x:c>
      <x:c r="D1003" s="13" t="n">
        <x:v>2024</x:v>
      </x:c>
      <x:c r="E1003" s="13" t="str">
        <x:v>EC2_ISIC4_B09</x:v>
      </x:c>
      <x:c r="F1003" s="18" t="str">
        <x:v>Economic activity (ISIC-Rev.4), 2 digit level: 09 - Mining support service activities</x:v>
      </x:c>
      <x:c r="G1003" s="21" t="n">
        <x:v>32.659</x:v>
      </x:c>
      <x:c r="H1003" s="22" t="n">
        <x:v>1</x:v>
      </x:c>
      <x:c r="I1003" s="21" t="n">
        <x:f>SUM(G999:G1003)</x:f>
        <x:v>417.937</x:v>
      </x:c>
      <x:c r="J1003" s="22" t="n">
        <x:f>G1003/I1003*H1003</x:f>
        <x:v>0.07814335653459731</x:v>
      </x:c>
      <x:c r="K1003" s="13" t="str">
        <x:v>ISIC4:09</x:v>
      </x:c>
      <x:c r="L1003" s="15" t="n">
        <x:f>'Crosswalk'!C13</x:f>
        <x:v>0.8</x:v>
      </x:c>
      <x:c r="M1003" s="15" t="n">
        <x:f>'Crosswalk'!D13</x:f>
        <x:v>0.2</x:v>
      </x:c>
      <x:c r="N1003" s="15" t="n">
        <x:f>'Crosswalk'!E13</x:f>
        <x:v>0</x:v>
      </x:c>
      <x:c r="O1003" s="15" t="n">
        <x:f>'Crosswalk'!F13</x:f>
        <x:v>0</x:v>
      </x:c>
      <x:c r="P1003" s="15" t="n">
        <x:f>'Crosswalk'!G13</x:f>
        <x:v>0</x:v>
      </x:c>
      <x:c r="Q1003" s="15" t="n">
        <x:f>'Crosswalk'!H13</x:f>
        <x:v>0</x:v>
      </x:c>
      <x:c r="R1003" s="15" t="n">
        <x:f>'Crosswalk'!I13</x:f>
        <x:v>0</x:v>
      </x:c>
      <x:c r="S1003" s="15" t="n">
        <x:f>'Crosswalk'!J13</x:f>
        <x:v>0</x:v>
      </x:c>
      <x:c r="T1003" s="15" t="n">
        <x:f>'Crosswalk'!K13</x:f>
        <x:v>0</x:v>
      </x:c>
      <x:c r="U1003" s="15" t="n">
        <x:f>'Crosswalk'!L13</x:f>
        <x:v>0</x:v>
      </x:c>
      <x:c r="V1003" s="15" t="n">
        <x:f>'Crosswalk'!M13</x:f>
        <x:v>0</x:v>
      </x:c>
      <x:c r="W1003" s="15" t="n">
        <x:f>'Crosswalk'!N13</x:f>
        <x:v>0</x:v>
      </x:c>
      <x:c r="X1003" s="18" t="str">
        <x:v>LFS - National Occupation and Employment Survey</x:v>
      </x:c>
      <x:c r="Y1003" s="13" t="str"/>
      <x:c r="Z1003" s="18" t="str">
        <x:v>Own-country 2024 division composition. Observed industry detail; within-group ratios only. Definitions may differ from ILO modelled margins.</x:v>
      </x:c>
      <x:c r="AA1003" s="13" t="str"/>
      <x:c r="AB1003" s="13" t="str">
        <x:v>https://rplumber.ilo.org/data/indicator?format=.csv.gz&amp;id=EMP_TEMP_SEX_EC2_NB_A</x:v>
      </x:c>
    </x:row>
    <x:row r="1004" ht="48" customHeight="1">
      <x:c r="A1004" s="2" t="str">
        <x:v>MEX</x:v>
      </x:c>
      <x:c r="B1004" s="2" t="str">
        <x:v>C</x:v>
      </x:c>
      <x:c r="C1004" s="2" t="str">
        <x:v>MEX</x:v>
      </x:c>
      <x:c r="D1004" s="2" t="n">
        <x:v>2024</x:v>
      </x:c>
      <x:c r="E1004" s="2" t="str">
        <x:v>EC2_ISIC4_C10</x:v>
      </x:c>
      <x:c r="F1004" s="17" t="str">
        <x:v>Economic activity (ISIC-Rev.4), 2 digit level: 10 - Manufacture of food products</x:v>
      </x:c>
      <x:c r="G1004" s="19" t="n">
        <x:v>1635.658</x:v>
      </x:c>
      <x:c r="H1004" s="20" t="n">
        <x:v>1</x:v>
      </x:c>
      <x:c r="I1004" s="19" t="n">
        <x:f>SUM(G1004:G1027)</x:f>
        <x:v>9718.398000000001</x:v>
      </x:c>
      <x:c r="J1004" s="20" t="n">
        <x:f>G1004/I1004*H1004</x:f>
        <x:v>0.1683053112251628</x:v>
      </x:c>
      <x:c r="K1004" s="2" t="str">
        <x:v>ISIC4:10</x:v>
      </x:c>
      <x:c r="L1004" s="14" t="n">
        <x:f>'Crosswalk'!C14</x:f>
        <x:v>0</x:v>
      </x:c>
      <x:c r="M1004" s="14" t="n">
        <x:f>'Crosswalk'!D14</x:f>
        <x:v>0</x:v>
      </x:c>
      <x:c r="N1004" s="14" t="n">
        <x:f>'Crosswalk'!E14</x:f>
        <x:v>0</x:v>
      </x:c>
      <x:c r="O1004" s="14" t="n">
        <x:f>'Crosswalk'!F14</x:f>
        <x:v>0</x:v>
      </x:c>
      <x:c r="P1004" s="14" t="n">
        <x:f>'Crosswalk'!G14</x:f>
        <x:v>1</x:v>
      </x:c>
      <x:c r="Q1004" s="14" t="n">
        <x:f>'Crosswalk'!H14</x:f>
        <x:v>0</x:v>
      </x:c>
      <x:c r="R1004" s="14" t="n">
        <x:f>'Crosswalk'!I14</x:f>
        <x:v>0</x:v>
      </x:c>
      <x:c r="S1004" s="14" t="n">
        <x:f>'Crosswalk'!J14</x:f>
        <x:v>0</x:v>
      </x:c>
      <x:c r="T1004" s="14" t="n">
        <x:f>'Crosswalk'!K14</x:f>
        <x:v>0</x:v>
      </x:c>
      <x:c r="U1004" s="14" t="n">
        <x:f>'Crosswalk'!L14</x:f>
        <x:v>0</x:v>
      </x:c>
      <x:c r="V1004" s="14" t="n">
        <x:f>'Crosswalk'!M14</x:f>
        <x:v>0</x:v>
      </x:c>
      <x:c r="W1004" s="14" t="n">
        <x:f>'Crosswalk'!N14</x:f>
        <x:v>0</x:v>
      </x:c>
      <x:c r="X1004" s="17" t="str">
        <x:v>LFS - National Occupation and Employment Survey</x:v>
      </x:c>
      <x:c r="Y1004" s="2" t="str"/>
      <x:c r="Z1004" s="17" t="str">
        <x:v>Own-country 2024 division composition. Observed industry detail; within-group ratios only. Definitions may differ from ILO modelled margins.</x:v>
      </x:c>
      <x:c r="AA1004" s="2" t="str"/>
      <x:c r="AB1004" s="2" t="str">
        <x:v>https://rplumber.ilo.org/data/indicator?format=.csv.gz&amp;id=EMP_TEMP_SEX_EC2_NB_A</x:v>
      </x:c>
    </x:row>
    <x:row r="1005" ht="48" customHeight="1">
      <x:c r="A1005" s="13" t="str">
        <x:v>MEX</x:v>
      </x:c>
      <x:c r="B1005" s="13" t="str">
        <x:v>C</x:v>
      </x:c>
      <x:c r="C1005" s="13" t="str">
        <x:v>MEX</x:v>
      </x:c>
      <x:c r="D1005" s="13" t="n">
        <x:v>2024</x:v>
      </x:c>
      <x:c r="E1005" s="13" t="str">
        <x:v>EC2_ISIC4_C11</x:v>
      </x:c>
      <x:c r="F1005" s="18" t="str">
        <x:v>Economic activity (ISIC-Rev.4), 2 digit level: 11 - Manufacture of beverages</x:v>
      </x:c>
      <x:c r="G1005" s="21" t="n">
        <x:v>78.059</x:v>
      </x:c>
      <x:c r="H1005" s="22" t="n">
        <x:v>1</x:v>
      </x:c>
      <x:c r="I1005" s="21" t="n">
        <x:f>SUM(G1004:G1027)</x:f>
        <x:v>9718.398000000001</x:v>
      </x:c>
      <x:c r="J1005" s="22" t="n">
        <x:f>G1005/I1005*H1005</x:f>
        <x:v>0.008032085123494632</x:v>
      </x:c>
      <x:c r="K1005" s="13" t="str">
        <x:v>ISIC4:11</x:v>
      </x:c>
      <x:c r="L1005" s="15" t="n">
        <x:f>'Crosswalk'!C15</x:f>
        <x:v>0</x:v>
      </x:c>
      <x:c r="M1005" s="15" t="n">
        <x:f>'Crosswalk'!D15</x:f>
        <x:v>0</x:v>
      </x:c>
      <x:c r="N1005" s="15" t="n">
        <x:f>'Crosswalk'!E15</x:f>
        <x:v>0</x:v>
      </x:c>
      <x:c r="O1005" s="15" t="n">
        <x:f>'Crosswalk'!F15</x:f>
        <x:v>0</x:v>
      </x:c>
      <x:c r="P1005" s="15" t="n">
        <x:f>'Crosswalk'!G15</x:f>
        <x:v>1</x:v>
      </x:c>
      <x:c r="Q1005" s="15" t="n">
        <x:f>'Crosswalk'!H15</x:f>
        <x:v>0</x:v>
      </x:c>
      <x:c r="R1005" s="15" t="n">
        <x:f>'Crosswalk'!I15</x:f>
        <x:v>0</x:v>
      </x:c>
      <x:c r="S1005" s="15" t="n">
        <x:f>'Crosswalk'!J15</x:f>
        <x:v>0</x:v>
      </x:c>
      <x:c r="T1005" s="15" t="n">
        <x:f>'Crosswalk'!K15</x:f>
        <x:v>0</x:v>
      </x:c>
      <x:c r="U1005" s="15" t="n">
        <x:f>'Crosswalk'!L15</x:f>
        <x:v>0</x:v>
      </x:c>
      <x:c r="V1005" s="15" t="n">
        <x:f>'Crosswalk'!M15</x:f>
        <x:v>0</x:v>
      </x:c>
      <x:c r="W1005" s="15" t="n">
        <x:f>'Crosswalk'!N15</x:f>
        <x:v>0</x:v>
      </x:c>
      <x:c r="X1005" s="18" t="str">
        <x:v>LFS - National Occupation and Employment Survey</x:v>
      </x:c>
      <x:c r="Y1005" s="13" t="str"/>
      <x:c r="Z1005" s="18" t="str">
        <x:v>Own-country 2024 division composition. Observed industry detail; within-group ratios only. Definitions may differ from ILO modelled margins.</x:v>
      </x:c>
      <x:c r="AA1005" s="13" t="str"/>
      <x:c r="AB1005" s="13" t="str">
        <x:v>https://rplumber.ilo.org/data/indicator?format=.csv.gz&amp;id=EMP_TEMP_SEX_EC2_NB_A</x:v>
      </x:c>
    </x:row>
    <x:row r="1006" ht="48" customHeight="1">
      <x:c r="A1006" s="2" t="str">
        <x:v>MEX</x:v>
      </x:c>
      <x:c r="B1006" s="2" t="str">
        <x:v>C</x:v>
      </x:c>
      <x:c r="C1006" s="2" t="str">
        <x:v>MEX</x:v>
      </x:c>
      <x:c r="D1006" s="2" t="n">
        <x:v>2024</x:v>
      </x:c>
      <x:c r="E1006" s="2" t="str">
        <x:v>EC2_ISIC4_C12</x:v>
      </x:c>
      <x:c r="F1006" s="17" t="str">
        <x:v>Economic activity (ISIC-Rev.4), 2 digit level: 12 - Manufacture of tobacco products</x:v>
      </x:c>
      <x:c r="G1006" s="19" t="n">
        <x:v>70.537</x:v>
      </x:c>
      <x:c r="H1006" s="20" t="n">
        <x:v>1</x:v>
      </x:c>
      <x:c r="I1006" s="19" t="n">
        <x:f>SUM(G1004:G1027)</x:f>
        <x:v>9718.398000000001</x:v>
      </x:c>
      <x:c r="J1006" s="20" t="n">
        <x:f>G1006/I1006*H1006</x:f>
        <x:v>0.007258089244750009</x:v>
      </x:c>
      <x:c r="K1006" s="2" t="str">
        <x:v>ISIC4:12</x:v>
      </x:c>
      <x:c r="L1006" s="14" t="n">
        <x:f>'Crosswalk'!C16</x:f>
        <x:v>0</x:v>
      </x:c>
      <x:c r="M1006" s="14" t="n">
        <x:f>'Crosswalk'!D16</x:f>
        <x:v>0</x:v>
      </x:c>
      <x:c r="N1006" s="14" t="n">
        <x:f>'Crosswalk'!E16</x:f>
        <x:v>0</x:v>
      </x:c>
      <x:c r="O1006" s="14" t="n">
        <x:f>'Crosswalk'!F16</x:f>
        <x:v>0</x:v>
      </x:c>
      <x:c r="P1006" s="14" t="n">
        <x:f>'Crosswalk'!G16</x:f>
        <x:v>1</x:v>
      </x:c>
      <x:c r="Q1006" s="14" t="n">
        <x:f>'Crosswalk'!H16</x:f>
        <x:v>0</x:v>
      </x:c>
      <x:c r="R1006" s="14" t="n">
        <x:f>'Crosswalk'!I16</x:f>
        <x:v>0</x:v>
      </x:c>
      <x:c r="S1006" s="14" t="n">
        <x:f>'Crosswalk'!J16</x:f>
        <x:v>0</x:v>
      </x:c>
      <x:c r="T1006" s="14" t="n">
        <x:f>'Crosswalk'!K16</x:f>
        <x:v>0</x:v>
      </x:c>
      <x:c r="U1006" s="14" t="n">
        <x:f>'Crosswalk'!L16</x:f>
        <x:v>0</x:v>
      </x:c>
      <x:c r="V1006" s="14" t="n">
        <x:f>'Crosswalk'!M16</x:f>
        <x:v>0</x:v>
      </x:c>
      <x:c r="W1006" s="14" t="n">
        <x:f>'Crosswalk'!N16</x:f>
        <x:v>0</x:v>
      </x:c>
      <x:c r="X1006" s="17" t="str">
        <x:v>LFS - National Occupation and Employment Survey</x:v>
      </x:c>
      <x:c r="Y1006" s="2" t="str"/>
      <x:c r="Z1006" s="17" t="str">
        <x:v>Own-country 2024 division composition. Observed industry detail; within-group ratios only. Definitions may differ from ILO modelled margins.</x:v>
      </x:c>
      <x:c r="AA1006" s="2" t="str"/>
      <x:c r="AB1006" s="2" t="str">
        <x:v>https://rplumber.ilo.org/data/indicator?format=.csv.gz&amp;id=EMP_TEMP_SEX_EC2_NB_A</x:v>
      </x:c>
    </x:row>
    <x:row r="1007" ht="48" customHeight="1">
      <x:c r="A1007" s="13" t="str">
        <x:v>MEX</x:v>
      </x:c>
      <x:c r="B1007" s="13" t="str">
        <x:v>C</x:v>
      </x:c>
      <x:c r="C1007" s="13" t="str">
        <x:v>MEX</x:v>
      </x:c>
      <x:c r="D1007" s="13" t="n">
        <x:v>2024</x:v>
      </x:c>
      <x:c r="E1007" s="13" t="str">
        <x:v>EC2_ISIC4_C13</x:v>
      </x:c>
      <x:c r="F1007" s="18" t="str">
        <x:v>Economic activity (ISIC-Rev.4), 2 digit level: 13 - Manufacture of textiles</x:v>
      </x:c>
      <x:c r="G1007" s="21" t="n">
        <x:v>445.503</x:v>
      </x:c>
      <x:c r="H1007" s="22" t="n">
        <x:v>1</x:v>
      </x:c>
      <x:c r="I1007" s="21" t="n">
        <x:f>SUM(G1004:G1027)</x:f>
        <x:v>9718.398000000001</x:v>
      </x:c>
      <x:c r="J1007" s="22" t="n">
        <x:f>G1007/I1007*H1007</x:f>
        <x:v>0.04584119728374984</x:v>
      </x:c>
      <x:c r="K1007" s="13" t="str">
        <x:v>ISIC4:13</x:v>
      </x:c>
      <x:c r="L1007" s="15" t="n">
        <x:f>'Crosswalk'!C17</x:f>
        <x:v>0</x:v>
      </x:c>
      <x:c r="M1007" s="15" t="n">
        <x:f>'Crosswalk'!D17</x:f>
        <x:v>0</x:v>
      </x:c>
      <x:c r="N1007" s="15" t="n">
        <x:f>'Crosswalk'!E17</x:f>
        <x:v>0</x:v>
      </x:c>
      <x:c r="O1007" s="15" t="n">
        <x:f>'Crosswalk'!F17</x:f>
        <x:v>1</x:v>
      </x:c>
      <x:c r="P1007" s="15" t="n">
        <x:f>'Crosswalk'!G17</x:f>
        <x:v>0</x:v>
      </x:c>
      <x:c r="Q1007" s="15" t="n">
        <x:f>'Crosswalk'!H17</x:f>
        <x:v>0</x:v>
      </x:c>
      <x:c r="R1007" s="15" t="n">
        <x:f>'Crosswalk'!I17</x:f>
        <x:v>0</x:v>
      </x:c>
      <x:c r="S1007" s="15" t="n">
        <x:f>'Crosswalk'!J17</x:f>
        <x:v>0</x:v>
      </x:c>
      <x:c r="T1007" s="15" t="n">
        <x:f>'Crosswalk'!K17</x:f>
        <x:v>0</x:v>
      </x:c>
      <x:c r="U1007" s="15" t="n">
        <x:f>'Crosswalk'!L17</x:f>
        <x:v>0</x:v>
      </x:c>
      <x:c r="V1007" s="15" t="n">
        <x:f>'Crosswalk'!M17</x:f>
        <x:v>0</x:v>
      </x:c>
      <x:c r="W1007" s="15" t="n">
        <x:f>'Crosswalk'!N17</x:f>
        <x:v>0</x:v>
      </x:c>
      <x:c r="X1007" s="18" t="str">
        <x:v>LFS - National Occupation and Employment Survey</x:v>
      </x:c>
      <x:c r="Y1007" s="13" t="str"/>
      <x:c r="Z1007" s="18" t="str">
        <x:v>Own-country 2024 division composition. Observed industry detail; within-group ratios only. Definitions may differ from ILO modelled margins.</x:v>
      </x:c>
      <x:c r="AA1007" s="13" t="str"/>
      <x:c r="AB1007" s="13" t="str">
        <x:v>https://rplumber.ilo.org/data/indicator?format=.csv.gz&amp;id=EMP_TEMP_SEX_EC2_NB_A</x:v>
      </x:c>
    </x:row>
    <x:row r="1008" ht="48" customHeight="1">
      <x:c r="A1008" s="2" t="str">
        <x:v>MEX</x:v>
      </x:c>
      <x:c r="B1008" s="2" t="str">
        <x:v>C</x:v>
      </x:c>
      <x:c r="C1008" s="2" t="str">
        <x:v>MEX</x:v>
      </x:c>
      <x:c r="D1008" s="2" t="n">
        <x:v>2024</x:v>
      </x:c>
      <x:c r="E1008" s="2" t="str">
        <x:v>EC2_ISIC4_C14</x:v>
      </x:c>
      <x:c r="F1008" s="17" t="str">
        <x:v>Economic activity (ISIC-Rev.4), 2 digit level: 14 - Manufacture of wearing apparel</x:v>
      </x:c>
      <x:c r="G1008" s="19" t="n">
        <x:v>924.428</x:v>
      </x:c>
      <x:c r="H1008" s="20" t="n">
        <x:v>1</x:v>
      </x:c>
      <x:c r="I1008" s="19" t="n">
        <x:f>SUM(G1004:G1027)</x:f>
        <x:v>9718.398000000001</x:v>
      </x:c>
      <x:c r="J1008" s="20" t="n">
        <x:f>G1008/I1008*H1008</x:f>
        <x:v>0.09512143873918313</x:v>
      </x:c>
      <x:c r="K1008" s="2" t="str">
        <x:v>ISIC4:14</x:v>
      </x:c>
      <x:c r="L1008" s="14" t="n">
        <x:f>'Crosswalk'!C18</x:f>
        <x:v>0</x:v>
      </x:c>
      <x:c r="M1008" s="14" t="n">
        <x:f>'Crosswalk'!D18</x:f>
        <x:v>0</x:v>
      </x:c>
      <x:c r="N1008" s="14" t="n">
        <x:f>'Crosswalk'!E18</x:f>
        <x:v>0</x:v>
      </x:c>
      <x:c r="O1008" s="14" t="n">
        <x:f>'Crosswalk'!F18</x:f>
        <x:v>1</x:v>
      </x:c>
      <x:c r="P1008" s="14" t="n">
        <x:f>'Crosswalk'!G18</x:f>
        <x:v>0</x:v>
      </x:c>
      <x:c r="Q1008" s="14" t="n">
        <x:f>'Crosswalk'!H18</x:f>
        <x:v>0</x:v>
      </x:c>
      <x:c r="R1008" s="14" t="n">
        <x:f>'Crosswalk'!I18</x:f>
        <x:v>0</x:v>
      </x:c>
      <x:c r="S1008" s="14" t="n">
        <x:f>'Crosswalk'!J18</x:f>
        <x:v>0</x:v>
      </x:c>
      <x:c r="T1008" s="14" t="n">
        <x:f>'Crosswalk'!K18</x:f>
        <x:v>0</x:v>
      </x:c>
      <x:c r="U1008" s="14" t="n">
        <x:f>'Crosswalk'!L18</x:f>
        <x:v>0</x:v>
      </x:c>
      <x:c r="V1008" s="14" t="n">
        <x:f>'Crosswalk'!M18</x:f>
        <x:v>0</x:v>
      </x:c>
      <x:c r="W1008" s="14" t="n">
        <x:f>'Crosswalk'!N18</x:f>
        <x:v>0</x:v>
      </x:c>
      <x:c r="X1008" s="17" t="str">
        <x:v>LFS - National Occupation and Employment Survey</x:v>
      </x:c>
      <x:c r="Y1008" s="2" t="str"/>
      <x:c r="Z1008" s="17" t="str">
        <x:v>Own-country 2024 division composition. Observed industry detail; within-group ratios only. Definitions may differ from ILO modelled margins.</x:v>
      </x:c>
      <x:c r="AA1008" s="2" t="str"/>
      <x:c r="AB1008" s="2" t="str">
        <x:v>https://rplumber.ilo.org/data/indicator?format=.csv.gz&amp;id=EMP_TEMP_SEX_EC2_NB_A</x:v>
      </x:c>
    </x:row>
    <x:row r="1009" ht="48" customHeight="1">
      <x:c r="A1009" s="13" t="str">
        <x:v>MEX</x:v>
      </x:c>
      <x:c r="B1009" s="13" t="str">
        <x:v>C</x:v>
      </x:c>
      <x:c r="C1009" s="13" t="str">
        <x:v>MEX</x:v>
      </x:c>
      <x:c r="D1009" s="13" t="n">
        <x:v>2024</x:v>
      </x:c>
      <x:c r="E1009" s="13" t="str">
        <x:v>EC2_ISIC4_C15</x:v>
      </x:c>
      <x:c r="F1009" s="18" t="str">
        <x:v>Economic activity (ISIC-Rev.4), 2 digit level: 15 - Manufacture of leather and related products</x:v>
      </x:c>
      <x:c r="G1009" s="21" t="n">
        <x:v>166.465</x:v>
      </x:c>
      <x:c r="H1009" s="22" t="n">
        <x:v>1</x:v>
      </x:c>
      <x:c r="I1009" s="21" t="n">
        <x:f>SUM(G1004:G1027)</x:f>
        <x:v>9718.398000000001</x:v>
      </x:c>
      <x:c r="J1009" s="22" t="n">
        <x:f>G1009/I1009*H1009</x:f>
        <x:v>0.017128851895137447</x:v>
      </x:c>
      <x:c r="K1009" s="13" t="str">
        <x:v>ISIC4:15</x:v>
      </x:c>
      <x:c r="L1009" s="15" t="n">
        <x:f>'Crosswalk'!C19</x:f>
        <x:v>0</x:v>
      </x:c>
      <x:c r="M1009" s="15" t="n">
        <x:f>'Crosswalk'!D19</x:f>
        <x:v>0</x:v>
      </x:c>
      <x:c r="N1009" s="15" t="n">
        <x:f>'Crosswalk'!E19</x:f>
        <x:v>0</x:v>
      </x:c>
      <x:c r="O1009" s="15" t="n">
        <x:f>'Crosswalk'!F19</x:f>
        <x:v>1</x:v>
      </x:c>
      <x:c r="P1009" s="15" t="n">
        <x:f>'Crosswalk'!G19</x:f>
        <x:v>0</x:v>
      </x:c>
      <x:c r="Q1009" s="15" t="n">
        <x:f>'Crosswalk'!H19</x:f>
        <x:v>0</x:v>
      </x:c>
      <x:c r="R1009" s="15" t="n">
        <x:f>'Crosswalk'!I19</x:f>
        <x:v>0</x:v>
      </x:c>
      <x:c r="S1009" s="15" t="n">
        <x:f>'Crosswalk'!J19</x:f>
        <x:v>0</x:v>
      </x:c>
      <x:c r="T1009" s="15" t="n">
        <x:f>'Crosswalk'!K19</x:f>
        <x:v>0</x:v>
      </x:c>
      <x:c r="U1009" s="15" t="n">
        <x:f>'Crosswalk'!L19</x:f>
        <x:v>0</x:v>
      </x:c>
      <x:c r="V1009" s="15" t="n">
        <x:f>'Crosswalk'!M19</x:f>
        <x:v>0</x:v>
      </x:c>
      <x:c r="W1009" s="15" t="n">
        <x:f>'Crosswalk'!N19</x:f>
        <x:v>0</x:v>
      </x:c>
      <x:c r="X1009" s="18" t="str">
        <x:v>LFS - National Occupation and Employment Survey</x:v>
      </x:c>
      <x:c r="Y1009" s="13" t="str"/>
      <x:c r="Z1009" s="18" t="str">
        <x:v>Own-country 2024 division composition. Observed industry detail; within-group ratios only. Definitions may differ from ILO modelled margins.</x:v>
      </x:c>
      <x:c r="AA1009" s="13" t="str"/>
      <x:c r="AB1009" s="13" t="str">
        <x:v>https://rplumber.ilo.org/data/indicator?format=.csv.gz&amp;id=EMP_TEMP_SEX_EC2_NB_A</x:v>
      </x:c>
    </x:row>
    <x:row r="1010" ht="48" customHeight="1">
      <x:c r="A1010" s="2" t="str">
        <x:v>MEX</x:v>
      </x:c>
      <x:c r="B1010" s="2" t="str">
        <x:v>C</x:v>
      </x:c>
      <x:c r="C1010" s="2" t="str">
        <x:v>MEX</x:v>
      </x:c>
      <x:c r="D1010" s="2" t="n">
        <x:v>2024</x:v>
      </x:c>
      <x:c r="E1010" s="2" t="str">
        <x:v>EC2_ISIC4_C16</x:v>
      </x:c>
      <x:c r="F1010" s="17" t="str">
        <x:v>Economic activity (ISIC-Rev.4), 2 digit level: 16 - Manufacture of wood and of products of wood and cork, except furniture; manufacture of articles of straw and plaiting materials</x:v>
      </x:c>
      <x:c r="G1010" s="19" t="n">
        <x:v>291.414</x:v>
      </x:c>
      <x:c r="H1010" s="20" t="n">
        <x:v>1</x:v>
      </x:c>
      <x:c r="I1010" s="19" t="n">
        <x:f>SUM(G1004:G1027)</x:f>
        <x:v>9718.398000000001</x:v>
      </x:c>
      <x:c r="J1010" s="20" t="n">
        <x:f>G1010/I1010*H1010</x:f>
        <x:v>0.029985806302643702</x:v>
      </x:c>
      <x:c r="K1010" s="2" t="str">
        <x:v>ISIC4:16</x:v>
      </x:c>
      <x:c r="L1010" s="14" t="n">
        <x:f>'Crosswalk'!C20</x:f>
        <x:v>0</x:v>
      </x:c>
      <x:c r="M1010" s="14" t="n">
        <x:f>'Crosswalk'!D20</x:f>
        <x:v>0.7</x:v>
      </x:c>
      <x:c r="N1010" s="14" t="n">
        <x:f>'Crosswalk'!E20</x:f>
        <x:v>0.3</x:v>
      </x:c>
      <x:c r="O1010" s="14" t="n">
        <x:f>'Crosswalk'!F20</x:f>
        <x:v>0</x:v>
      </x:c>
      <x:c r="P1010" s="14" t="n">
        <x:f>'Crosswalk'!G20</x:f>
        <x:v>0</x:v>
      </x:c>
      <x:c r="Q1010" s="14" t="n">
        <x:f>'Crosswalk'!H20</x:f>
        <x:v>0</x:v>
      </x:c>
      <x:c r="R1010" s="14" t="n">
        <x:f>'Crosswalk'!I20</x:f>
        <x:v>0</x:v>
      </x:c>
      <x:c r="S1010" s="14" t="n">
        <x:f>'Crosswalk'!J20</x:f>
        <x:v>0</x:v>
      </x:c>
      <x:c r="T1010" s="14" t="n">
        <x:f>'Crosswalk'!K20</x:f>
        <x:v>0</x:v>
      </x:c>
      <x:c r="U1010" s="14" t="n">
        <x:f>'Crosswalk'!L20</x:f>
        <x:v>0</x:v>
      </x:c>
      <x:c r="V1010" s="14" t="n">
        <x:f>'Crosswalk'!M20</x:f>
        <x:v>0</x:v>
      </x:c>
      <x:c r="W1010" s="14" t="n">
        <x:f>'Crosswalk'!N20</x:f>
        <x:v>0</x:v>
      </x:c>
      <x:c r="X1010" s="17" t="str">
        <x:v>LFS - National Occupation and Employment Survey</x:v>
      </x:c>
      <x:c r="Y1010" s="2" t="str"/>
      <x:c r="Z1010" s="17" t="str">
        <x:v>Own-country 2024 division composition. Observed industry detail; within-group ratios only. Definitions may differ from ILO modelled margins.</x:v>
      </x:c>
      <x:c r="AA1010" s="2" t="str"/>
      <x:c r="AB1010" s="2" t="str">
        <x:v>https://rplumber.ilo.org/data/indicator?format=.csv.gz&amp;id=EMP_TEMP_SEX_EC2_NB_A</x:v>
      </x:c>
    </x:row>
    <x:row r="1011" ht="48" customHeight="1">
      <x:c r="A1011" s="13" t="str">
        <x:v>MEX</x:v>
      </x:c>
      <x:c r="B1011" s="13" t="str">
        <x:v>C</x:v>
      </x:c>
      <x:c r="C1011" s="13" t="str">
        <x:v>MEX</x:v>
      </x:c>
      <x:c r="D1011" s="13" t="n">
        <x:v>2024</x:v>
      </x:c>
      <x:c r="E1011" s="13" t="str">
        <x:v>EC2_ISIC4_C17</x:v>
      </x:c>
      <x:c r="F1011" s="18" t="str">
        <x:v>Economic activity (ISIC-Rev.4), 2 digit level: 17 - Manufacture of paper and paper products</x:v>
      </x:c>
      <x:c r="G1011" s="21" t="n">
        <x:v>106.856</x:v>
      </x:c>
      <x:c r="H1011" s="22" t="n">
        <x:v>1</x:v>
      </x:c>
      <x:c r="I1011" s="21" t="n">
        <x:f>SUM(G1004:G1027)</x:f>
        <x:v>9718.398000000001</x:v>
      </x:c>
      <x:c r="J1011" s="22" t="n">
        <x:f>G1011/I1011*H1011</x:f>
        <x:v>0.01099522781429614</x:v>
      </x:c>
      <x:c r="K1011" s="13" t="str">
        <x:v>ISIC4:17</x:v>
      </x:c>
      <x:c r="L1011" s="15" t="n">
        <x:f>'Crosswalk'!C21</x:f>
        <x:v>0</x:v>
      </x:c>
      <x:c r="M1011" s="15" t="n">
        <x:f>'Crosswalk'!D21</x:f>
        <x:v>1</x:v>
      </x:c>
      <x:c r="N1011" s="15" t="n">
        <x:f>'Crosswalk'!E21</x:f>
        <x:v>0</x:v>
      </x:c>
      <x:c r="O1011" s="15" t="n">
        <x:f>'Crosswalk'!F21</x:f>
        <x:v>0</x:v>
      </x:c>
      <x:c r="P1011" s="15" t="n">
        <x:f>'Crosswalk'!G21</x:f>
        <x:v>0</x:v>
      </x:c>
      <x:c r="Q1011" s="15" t="n">
        <x:f>'Crosswalk'!H21</x:f>
        <x:v>0</x:v>
      </x:c>
      <x:c r="R1011" s="15" t="n">
        <x:f>'Crosswalk'!I21</x:f>
        <x:v>0</x:v>
      </x:c>
      <x:c r="S1011" s="15" t="n">
        <x:f>'Crosswalk'!J21</x:f>
        <x:v>0</x:v>
      </x:c>
      <x:c r="T1011" s="15" t="n">
        <x:f>'Crosswalk'!K21</x:f>
        <x:v>0</x:v>
      </x:c>
      <x:c r="U1011" s="15" t="n">
        <x:f>'Crosswalk'!L21</x:f>
        <x:v>0</x:v>
      </x:c>
      <x:c r="V1011" s="15" t="n">
        <x:f>'Crosswalk'!M21</x:f>
        <x:v>0</x:v>
      </x:c>
      <x:c r="W1011" s="15" t="n">
        <x:f>'Crosswalk'!N21</x:f>
        <x:v>0</x:v>
      </x:c>
      <x:c r="X1011" s="18" t="str">
        <x:v>LFS - National Occupation and Employment Survey</x:v>
      </x:c>
      <x:c r="Y1011" s="13" t="str"/>
      <x:c r="Z1011" s="18" t="str">
        <x:v>Own-country 2024 division composition. Observed industry detail; within-group ratios only. Definitions may differ from ILO modelled margins.</x:v>
      </x:c>
      <x:c r="AA1011" s="13" t="str"/>
      <x:c r="AB1011" s="13" t="str">
        <x:v>https://rplumber.ilo.org/data/indicator?format=.csv.gz&amp;id=EMP_TEMP_SEX_EC2_NB_A</x:v>
      </x:c>
    </x:row>
    <x:row r="1012" ht="48" customHeight="1">
      <x:c r="A1012" s="2" t="str">
        <x:v>MEX</x:v>
      </x:c>
      <x:c r="B1012" s="2" t="str">
        <x:v>C</x:v>
      </x:c>
      <x:c r="C1012" s="2" t="str">
        <x:v>MEX</x:v>
      </x:c>
      <x:c r="D1012" s="2" t="n">
        <x:v>2024</x:v>
      </x:c>
      <x:c r="E1012" s="2" t="str">
        <x:v>EC2_ISIC4_C18</x:v>
      </x:c>
      <x:c r="F1012" s="17" t="str">
        <x:v>Economic activity (ISIC-Rev.4), 2 digit level: 18 - Printing and reproduction of recorded media</x:v>
      </x:c>
      <x:c r="G1012" s="19" t="n">
        <x:v>99.135</x:v>
      </x:c>
      <x:c r="H1012" s="20" t="n">
        <x:v>1</x:v>
      </x:c>
      <x:c r="I1012" s="19" t="n">
        <x:f>SUM(G1004:G1027)</x:f>
        <x:v>9718.398000000001</x:v>
      </x:c>
      <x:c r="J1012" s="20" t="n">
        <x:f>G1012/I1012*H1012</x:f>
        <x:v>0.010200755309671409</x:v>
      </x:c>
      <x:c r="K1012" s="2" t="str">
        <x:v>ISIC4:18</x:v>
      </x:c>
      <x:c r="L1012" s="14" t="n">
        <x:f>'Crosswalk'!C22</x:f>
        <x:v>0</x:v>
      </x:c>
      <x:c r="M1012" s="14" t="n">
        <x:f>'Crosswalk'!D22</x:f>
        <x:v>0</x:v>
      </x:c>
      <x:c r="N1012" s="14" t="n">
        <x:f>'Crosswalk'!E22</x:f>
        <x:v>1</x:v>
      </x:c>
      <x:c r="O1012" s="14" t="n">
        <x:f>'Crosswalk'!F22</x:f>
        <x:v>0</x:v>
      </x:c>
      <x:c r="P1012" s="14" t="n">
        <x:f>'Crosswalk'!G22</x:f>
        <x:v>0</x:v>
      </x:c>
      <x:c r="Q1012" s="14" t="n">
        <x:f>'Crosswalk'!H22</x:f>
        <x:v>0</x:v>
      </x:c>
      <x:c r="R1012" s="14" t="n">
        <x:f>'Crosswalk'!I22</x:f>
        <x:v>0</x:v>
      </x:c>
      <x:c r="S1012" s="14" t="n">
        <x:f>'Crosswalk'!J22</x:f>
        <x:v>0</x:v>
      </x:c>
      <x:c r="T1012" s="14" t="n">
        <x:f>'Crosswalk'!K22</x:f>
        <x:v>0</x:v>
      </x:c>
      <x:c r="U1012" s="14" t="n">
        <x:f>'Crosswalk'!L22</x:f>
        <x:v>0</x:v>
      </x:c>
      <x:c r="V1012" s="14" t="n">
        <x:f>'Crosswalk'!M22</x:f>
        <x:v>0</x:v>
      </x:c>
      <x:c r="W1012" s="14" t="n">
        <x:f>'Crosswalk'!N22</x:f>
        <x:v>0</x:v>
      </x:c>
      <x:c r="X1012" s="17" t="str">
        <x:v>LFS - National Occupation and Employment Survey</x:v>
      </x:c>
      <x:c r="Y1012" s="2" t="str"/>
      <x:c r="Z1012" s="17" t="str">
        <x:v>Own-country 2024 division composition. Observed industry detail; within-group ratios only. Definitions may differ from ILO modelled margins.</x:v>
      </x:c>
      <x:c r="AA1012" s="2" t="str"/>
      <x:c r="AB1012" s="2" t="str">
        <x:v>https://rplumber.ilo.org/data/indicator?format=.csv.gz&amp;id=EMP_TEMP_SEX_EC2_NB_A</x:v>
      </x:c>
    </x:row>
    <x:row r="1013" ht="48" customHeight="1">
      <x:c r="A1013" s="13" t="str">
        <x:v>MEX</x:v>
      </x:c>
      <x:c r="B1013" s="13" t="str">
        <x:v>C</x:v>
      </x:c>
      <x:c r="C1013" s="13" t="str">
        <x:v>MEX</x:v>
      </x:c>
      <x:c r="D1013" s="13" t="n">
        <x:v>2024</x:v>
      </x:c>
      <x:c r="E1013" s="13" t="str">
        <x:v>EC2_ISIC4_C19</x:v>
      </x:c>
      <x:c r="F1013" s="18" t="str">
        <x:v>Economic activity (ISIC-Rev.4), 2 digit level: 19 - Manufacture of coke and refined petroleum products</x:v>
      </x:c>
      <x:c r="G1013" s="21" t="n">
        <x:v>27.148</x:v>
      </x:c>
      <x:c r="H1013" s="22" t="n">
        <x:v>1</x:v>
      </x:c>
      <x:c r="I1013" s="21" t="n">
        <x:f>SUM(G1004:G1027)</x:f>
        <x:v>9718.398000000001</x:v>
      </x:c>
      <x:c r="J1013" s="22" t="n">
        <x:f>G1013/I1013*H1013</x:f>
        <x:v>0.0027934645195638206</x:v>
      </x:c>
      <x:c r="K1013" s="13" t="str">
        <x:v>ISIC4:19</x:v>
      </x:c>
      <x:c r="L1013" s="15" t="n">
        <x:f>'Crosswalk'!C23</x:f>
        <x:v>1</x:v>
      </x:c>
      <x:c r="M1013" s="15" t="n">
        <x:f>'Crosswalk'!D23</x:f>
        <x:v>0</x:v>
      </x:c>
      <x:c r="N1013" s="15" t="n">
        <x:f>'Crosswalk'!E23</x:f>
        <x:v>0</x:v>
      </x:c>
      <x:c r="O1013" s="15" t="n">
        <x:f>'Crosswalk'!F23</x:f>
        <x:v>0</x:v>
      </x:c>
      <x:c r="P1013" s="15" t="n">
        <x:f>'Crosswalk'!G23</x:f>
        <x:v>0</x:v>
      </x:c>
      <x:c r="Q1013" s="15" t="n">
        <x:f>'Crosswalk'!H23</x:f>
        <x:v>0</x:v>
      </x:c>
      <x:c r="R1013" s="15" t="n">
        <x:f>'Crosswalk'!I23</x:f>
        <x:v>0</x:v>
      </x:c>
      <x:c r="S1013" s="15" t="n">
        <x:f>'Crosswalk'!J23</x:f>
        <x:v>0</x:v>
      </x:c>
      <x:c r="T1013" s="15" t="n">
        <x:f>'Crosswalk'!K23</x:f>
        <x:v>0</x:v>
      </x:c>
      <x:c r="U1013" s="15" t="n">
        <x:f>'Crosswalk'!L23</x:f>
        <x:v>0</x:v>
      </x:c>
      <x:c r="V1013" s="15" t="n">
        <x:f>'Crosswalk'!M23</x:f>
        <x:v>0</x:v>
      </x:c>
      <x:c r="W1013" s="15" t="n">
        <x:f>'Crosswalk'!N23</x:f>
        <x:v>0</x:v>
      </x:c>
      <x:c r="X1013" s="18" t="str">
        <x:v>LFS - National Occupation and Employment Survey</x:v>
      </x:c>
      <x:c r="Y1013" s="13" t="str"/>
      <x:c r="Z1013" s="18" t="str">
        <x:v>Own-country 2024 division composition. Observed industry detail; within-group ratios only. Definitions may differ from ILO modelled margins.</x:v>
      </x:c>
      <x:c r="AA1013" s="13" t="str"/>
      <x:c r="AB1013" s="13" t="str">
        <x:v>https://rplumber.ilo.org/data/indicator?format=.csv.gz&amp;id=EMP_TEMP_SEX_EC2_NB_A</x:v>
      </x:c>
    </x:row>
    <x:row r="1014" ht="48" customHeight="1">
      <x:c r="A1014" s="2" t="str">
        <x:v>MEX</x:v>
      </x:c>
      <x:c r="B1014" s="2" t="str">
        <x:v>C</x:v>
      </x:c>
      <x:c r="C1014" s="2" t="str">
        <x:v>MEX</x:v>
      </x:c>
      <x:c r="D1014" s="2" t="n">
        <x:v>2024</x:v>
      </x:c>
      <x:c r="E1014" s="2" t="str">
        <x:v>EC2_ISIC4_C20</x:v>
      </x:c>
      <x:c r="F1014" s="17" t="str">
        <x:v>Economic activity (ISIC-Rev.4), 2 digit level: 20 - Manufacture of chemicals and chemical products</x:v>
      </x:c>
      <x:c r="G1014" s="19" t="n">
        <x:v>271.72</x:v>
      </x:c>
      <x:c r="H1014" s="20" t="n">
        <x:v>1</x:v>
      </x:c>
      <x:c r="I1014" s="19" t="n">
        <x:f>SUM(G1004:G1027)</x:f>
        <x:v>9718.398000000001</x:v>
      </x:c>
      <x:c r="J1014" s="20" t="n">
        <x:f>G1014/I1014*H1014</x:f>
        <x:v>0.027959340623835326</x:v>
      </x:c>
      <x:c r="K1014" s="2" t="str">
        <x:v>ISIC4:20</x:v>
      </x:c>
      <x:c r="L1014" s="14" t="n">
        <x:f>'Crosswalk'!C24</x:f>
        <x:v>0</x:v>
      </x:c>
      <x:c r="M1014" s="14" t="n">
        <x:f>'Crosswalk'!D24</x:f>
        <x:v>0.8</x:v>
      </x:c>
      <x:c r="N1014" s="14" t="n">
        <x:f>'Crosswalk'!E24</x:f>
        <x:v>0</x:v>
      </x:c>
      <x:c r="O1014" s="14" t="n">
        <x:f>'Crosswalk'!F24</x:f>
        <x:v>0</x:v>
      </x:c>
      <x:c r="P1014" s="14" t="n">
        <x:f>'Crosswalk'!G24</x:f>
        <x:v>0.2</x:v>
      </x:c>
      <x:c r="Q1014" s="14" t="n">
        <x:f>'Crosswalk'!H24</x:f>
        <x:v>0</x:v>
      </x:c>
      <x:c r="R1014" s="14" t="n">
        <x:f>'Crosswalk'!I24</x:f>
        <x:v>0</x:v>
      </x:c>
      <x:c r="S1014" s="14" t="n">
        <x:f>'Crosswalk'!J24</x:f>
        <x:v>0</x:v>
      </x:c>
      <x:c r="T1014" s="14" t="n">
        <x:f>'Crosswalk'!K24</x:f>
        <x:v>0</x:v>
      </x:c>
      <x:c r="U1014" s="14" t="n">
        <x:f>'Crosswalk'!L24</x:f>
        <x:v>0</x:v>
      </x:c>
      <x:c r="V1014" s="14" t="n">
        <x:f>'Crosswalk'!M24</x:f>
        <x:v>0</x:v>
      </x:c>
      <x:c r="W1014" s="14" t="n">
        <x:f>'Crosswalk'!N24</x:f>
        <x:v>0</x:v>
      </x:c>
      <x:c r="X1014" s="17" t="str">
        <x:v>LFS - National Occupation and Employment Survey</x:v>
      </x:c>
      <x:c r="Y1014" s="2" t="str"/>
      <x:c r="Z1014" s="17" t="str">
        <x:v>Own-country 2024 division composition. Observed industry detail; within-group ratios only. Definitions may differ from ILO modelled margins.</x:v>
      </x:c>
      <x:c r="AA1014" s="2" t="str"/>
      <x:c r="AB1014" s="2" t="str">
        <x:v>https://rplumber.ilo.org/data/indicator?format=.csv.gz&amp;id=EMP_TEMP_SEX_EC2_NB_A</x:v>
      </x:c>
    </x:row>
    <x:row r="1015" ht="48" customHeight="1">
      <x:c r="A1015" s="13" t="str">
        <x:v>MEX</x:v>
      </x:c>
      <x:c r="B1015" s="13" t="str">
        <x:v>C</x:v>
      </x:c>
      <x:c r="C1015" s="13" t="str">
        <x:v>MEX</x:v>
      </x:c>
      <x:c r="D1015" s="13" t="n">
        <x:v>2024</x:v>
      </x:c>
      <x:c r="E1015" s="13" t="str">
        <x:v>EC2_ISIC4_C21</x:v>
      </x:c>
      <x:c r="F1015" s="18" t="str">
        <x:v>Economic activity (ISIC-Rev.4), 2 digit level: 21 - Manufacture of pharmaceuticals, medicinal chemical and botanical products</x:v>
      </x:c>
      <x:c r="G1015" s="21" t="n">
        <x:v>75.301</x:v>
      </x:c>
      <x:c r="H1015" s="22" t="n">
        <x:v>1</x:v>
      </x:c>
      <x:c r="I1015" s="21" t="n">
        <x:f>SUM(G1004:G1027)</x:f>
        <x:v>9718.398000000001</x:v>
      </x:c>
      <x:c r="J1015" s="22" t="n">
        <x:f>G1015/I1015*H1015</x:f>
        <x:v>0.00774829349446277</x:v>
      </x:c>
      <x:c r="K1015" s="13" t="str">
        <x:v>ISIC4:21</x:v>
      </x:c>
      <x:c r="L1015" s="15" t="n">
        <x:f>'Crosswalk'!C25</x:f>
        <x:v>0</x:v>
      </x:c>
      <x:c r="M1015" s="15" t="n">
        <x:f>'Crosswalk'!D25</x:f>
        <x:v>0</x:v>
      </x:c>
      <x:c r="N1015" s="15" t="n">
        <x:f>'Crosswalk'!E25</x:f>
        <x:v>0</x:v>
      </x:c>
      <x:c r="O1015" s="15" t="n">
        <x:f>'Crosswalk'!F25</x:f>
        <x:v>0</x:v>
      </x:c>
      <x:c r="P1015" s="15" t="n">
        <x:f>'Crosswalk'!G25</x:f>
        <x:v>0</x:v>
      </x:c>
      <x:c r="Q1015" s="15" t="n">
        <x:f>'Crosswalk'!H25</x:f>
        <x:v>1</x:v>
      </x:c>
      <x:c r="R1015" s="15" t="n">
        <x:f>'Crosswalk'!I25</x:f>
        <x:v>0</x:v>
      </x:c>
      <x:c r="S1015" s="15" t="n">
        <x:f>'Crosswalk'!J25</x:f>
        <x:v>0</x:v>
      </x:c>
      <x:c r="T1015" s="15" t="n">
        <x:f>'Crosswalk'!K25</x:f>
        <x:v>0</x:v>
      </x:c>
      <x:c r="U1015" s="15" t="n">
        <x:f>'Crosswalk'!L25</x:f>
        <x:v>0</x:v>
      </x:c>
      <x:c r="V1015" s="15" t="n">
        <x:f>'Crosswalk'!M25</x:f>
        <x:v>0</x:v>
      </x:c>
      <x:c r="W1015" s="15" t="n">
        <x:f>'Crosswalk'!N25</x:f>
        <x:v>0</x:v>
      </x:c>
      <x:c r="X1015" s="18" t="str">
        <x:v>LFS - National Occupation and Employment Survey</x:v>
      </x:c>
      <x:c r="Y1015" s="13" t="str"/>
      <x:c r="Z1015" s="18" t="str">
        <x:v>Own-country 2024 division composition. Observed industry detail; within-group ratios only. Definitions may differ from ILO modelled margins.</x:v>
      </x:c>
      <x:c r="AA1015" s="13" t="str"/>
      <x:c r="AB1015" s="13" t="str">
        <x:v>https://rplumber.ilo.org/data/indicator?format=.csv.gz&amp;id=EMP_TEMP_SEX_EC2_NB_A</x:v>
      </x:c>
    </x:row>
    <x:row r="1016" ht="48" customHeight="1">
      <x:c r="A1016" s="2" t="str">
        <x:v>MEX</x:v>
      </x:c>
      <x:c r="B1016" s="2" t="str">
        <x:v>C</x:v>
      </x:c>
      <x:c r="C1016" s="2" t="str">
        <x:v>MEX</x:v>
      </x:c>
      <x:c r="D1016" s="2" t="n">
        <x:v>2024</x:v>
      </x:c>
      <x:c r="E1016" s="2" t="str">
        <x:v>EC2_ISIC4_C22</x:v>
      </x:c>
      <x:c r="F1016" s="17" t="str">
        <x:v>Economic activity (ISIC-Rev.4), 2 digit level: 22 - Manufacture of rubber and plastics products</x:v>
      </x:c>
      <x:c r="G1016" s="19" t="n">
        <x:v>561.923</x:v>
      </x:c>
      <x:c r="H1016" s="20" t="n">
        <x:v>1</x:v>
      </x:c>
      <x:c r="I1016" s="19" t="n">
        <x:f>SUM(G1004:G1027)</x:f>
        <x:v>9718.398000000001</x:v>
      </x:c>
      <x:c r="J1016" s="20" t="n">
        <x:f>G1016/I1016*H1016</x:f>
        <x:v>0.05782053791170108</x:v>
      </x:c>
      <x:c r="K1016" s="2" t="str">
        <x:v>ISIC4:22</x:v>
      </x:c>
      <x:c r="L1016" s="14" t="n">
        <x:f>'Crosswalk'!C26</x:f>
        <x:v>0</x:v>
      </x:c>
      <x:c r="M1016" s="14" t="n">
        <x:f>'Crosswalk'!D26</x:f>
        <x:v>0.5</x:v>
      </x:c>
      <x:c r="N1016" s="14" t="n">
        <x:f>'Crosswalk'!E26</x:f>
        <x:v>0.2</x:v>
      </x:c>
      <x:c r="O1016" s="14" t="n">
        <x:f>'Crosswalk'!F26</x:f>
        <x:v>0.3</x:v>
      </x:c>
      <x:c r="P1016" s="14" t="n">
        <x:f>'Crosswalk'!G26</x:f>
        <x:v>0</x:v>
      </x:c>
      <x:c r="Q1016" s="14" t="n">
        <x:f>'Crosswalk'!H26</x:f>
        <x:v>0</x:v>
      </x:c>
      <x:c r="R1016" s="14" t="n">
        <x:f>'Crosswalk'!I26</x:f>
        <x:v>0</x:v>
      </x:c>
      <x:c r="S1016" s="14" t="n">
        <x:f>'Crosswalk'!J26</x:f>
        <x:v>0</x:v>
      </x:c>
      <x:c r="T1016" s="14" t="n">
        <x:f>'Crosswalk'!K26</x:f>
        <x:v>0</x:v>
      </x:c>
      <x:c r="U1016" s="14" t="n">
        <x:f>'Crosswalk'!L26</x:f>
        <x:v>0</x:v>
      </x:c>
      <x:c r="V1016" s="14" t="n">
        <x:f>'Crosswalk'!M26</x:f>
        <x:v>0</x:v>
      </x:c>
      <x:c r="W1016" s="14" t="n">
        <x:f>'Crosswalk'!N26</x:f>
        <x:v>0</x:v>
      </x:c>
      <x:c r="X1016" s="17" t="str">
        <x:v>LFS - National Occupation and Employment Survey</x:v>
      </x:c>
      <x:c r="Y1016" s="2" t="str"/>
      <x:c r="Z1016" s="17" t="str">
        <x:v>Own-country 2024 division composition. Observed industry detail; within-group ratios only. Definitions may differ from ILO modelled margins.</x:v>
      </x:c>
      <x:c r="AA1016" s="2" t="str"/>
      <x:c r="AB1016" s="2" t="str">
        <x:v>https://rplumber.ilo.org/data/indicator?format=.csv.gz&amp;id=EMP_TEMP_SEX_EC2_NB_A</x:v>
      </x:c>
    </x:row>
    <x:row r="1017" ht="48" customHeight="1">
      <x:c r="A1017" s="13" t="str">
        <x:v>MEX</x:v>
      </x:c>
      <x:c r="B1017" s="13" t="str">
        <x:v>C</x:v>
      </x:c>
      <x:c r="C1017" s="13" t="str">
        <x:v>MEX</x:v>
      </x:c>
      <x:c r="D1017" s="13" t="n">
        <x:v>2024</x:v>
      </x:c>
      <x:c r="E1017" s="13" t="str">
        <x:v>EC2_ISIC4_C23</x:v>
      </x:c>
      <x:c r="F1017" s="18" t="str">
        <x:v>Economic activity (ISIC-Rev.4), 2 digit level: 23 - Manufacture of other non-metallic mineral products</x:v>
      </x:c>
      <x:c r="G1017" s="21" t="n">
        <x:v>442.254</x:v>
      </x:c>
      <x:c r="H1017" s="22" t="n">
        <x:v>1</x:v>
      </x:c>
      <x:c r="I1017" s="21" t="n">
        <x:f>SUM(G1004:G1027)</x:f>
        <x:v>9718.398000000001</x:v>
      </x:c>
      <x:c r="J1017" s="22" t="n">
        <x:f>G1017/I1017*H1017</x:f>
        <x:v>0.04550688292453139</x:v>
      </x:c>
      <x:c r="K1017" s="13" t="str">
        <x:v>ISIC4:23</x:v>
      </x:c>
      <x:c r="L1017" s="15" t="n">
        <x:f>'Crosswalk'!C27</x:f>
        <x:v>0</x:v>
      </x:c>
      <x:c r="M1017" s="15" t="n">
        <x:f>'Crosswalk'!D27</x:f>
        <x:v>0.85</x:v>
      </x:c>
      <x:c r="N1017" s="15" t="n">
        <x:f>'Crosswalk'!E27</x:f>
        <x:v>0.15</x:v>
      </x:c>
      <x:c r="O1017" s="15" t="n">
        <x:f>'Crosswalk'!F27</x:f>
        <x:v>0</x:v>
      </x:c>
      <x:c r="P1017" s="15" t="n">
        <x:f>'Crosswalk'!G27</x:f>
        <x:v>0</x:v>
      </x:c>
      <x:c r="Q1017" s="15" t="n">
        <x:f>'Crosswalk'!H27</x:f>
        <x:v>0</x:v>
      </x:c>
      <x:c r="R1017" s="15" t="n">
        <x:f>'Crosswalk'!I27</x:f>
        <x:v>0</x:v>
      </x:c>
      <x:c r="S1017" s="15" t="n">
        <x:f>'Crosswalk'!J27</x:f>
        <x:v>0</x:v>
      </x:c>
      <x:c r="T1017" s="15" t="n">
        <x:f>'Crosswalk'!K27</x:f>
        <x:v>0</x:v>
      </x:c>
      <x:c r="U1017" s="15" t="n">
        <x:f>'Crosswalk'!L27</x:f>
        <x:v>0</x:v>
      </x:c>
      <x:c r="V1017" s="15" t="n">
        <x:f>'Crosswalk'!M27</x:f>
        <x:v>0</x:v>
      </x:c>
      <x:c r="W1017" s="15" t="n">
        <x:f>'Crosswalk'!N27</x:f>
        <x:v>0</x:v>
      </x:c>
      <x:c r="X1017" s="18" t="str">
        <x:v>LFS - National Occupation and Employment Survey</x:v>
      </x:c>
      <x:c r="Y1017" s="13" t="str"/>
      <x:c r="Z1017" s="18" t="str">
        <x:v>Own-country 2024 division composition. Observed industry detail; within-group ratios only. Definitions may differ from ILO modelled margins.</x:v>
      </x:c>
      <x:c r="AA1017" s="13" t="str"/>
      <x:c r="AB1017" s="13" t="str">
        <x:v>https://rplumber.ilo.org/data/indicator?format=.csv.gz&amp;id=EMP_TEMP_SEX_EC2_NB_A</x:v>
      </x:c>
    </x:row>
    <x:row r="1018" ht="48" customHeight="1">
      <x:c r="A1018" s="2" t="str">
        <x:v>MEX</x:v>
      </x:c>
      <x:c r="B1018" s="2" t="str">
        <x:v>C</x:v>
      </x:c>
      <x:c r="C1018" s="2" t="str">
        <x:v>MEX</x:v>
      </x:c>
      <x:c r="D1018" s="2" t="n">
        <x:v>2024</x:v>
      </x:c>
      <x:c r="E1018" s="2" t="str">
        <x:v>EC2_ISIC4_C24</x:v>
      </x:c>
      <x:c r="F1018" s="17" t="str">
        <x:v>Economic activity (ISIC-Rev.4), 2 digit level: 24 - Manufacture of basic metals</x:v>
      </x:c>
      <x:c r="G1018" s="19" t="n">
        <x:v>68.987</x:v>
      </x:c>
      <x:c r="H1018" s="20" t="n">
        <x:v>1</x:v>
      </x:c>
      <x:c r="I1018" s="19" t="n">
        <x:f>SUM(G1004:G1027)</x:f>
        <x:v>9718.398000000001</x:v>
      </x:c>
      <x:c r="J1018" s="20" t="n">
        <x:f>G1018/I1018*H1018</x:f>
        <x:v>0.007098597937643631</x:v>
      </x:c>
      <x:c r="K1018" s="2" t="str">
        <x:v>ISIC4:24</x:v>
      </x:c>
      <x:c r="L1018" s="14" t="n">
        <x:f>'Crosswalk'!C28</x:f>
        <x:v>0</x:v>
      </x:c>
      <x:c r="M1018" s="14" t="n">
        <x:f>'Crosswalk'!D28</x:f>
        <x:v>1</x:v>
      </x:c>
      <x:c r="N1018" s="14" t="n">
        <x:f>'Crosswalk'!E28</x:f>
        <x:v>0</x:v>
      </x:c>
      <x:c r="O1018" s="14" t="n">
        <x:f>'Crosswalk'!F28</x:f>
        <x:v>0</x:v>
      </x:c>
      <x:c r="P1018" s="14" t="n">
        <x:f>'Crosswalk'!G28</x:f>
        <x:v>0</x:v>
      </x:c>
      <x:c r="Q1018" s="14" t="n">
        <x:f>'Crosswalk'!H28</x:f>
        <x:v>0</x:v>
      </x:c>
      <x:c r="R1018" s="14" t="n">
        <x:f>'Crosswalk'!I28</x:f>
        <x:v>0</x:v>
      </x:c>
      <x:c r="S1018" s="14" t="n">
        <x:f>'Crosswalk'!J28</x:f>
        <x:v>0</x:v>
      </x:c>
      <x:c r="T1018" s="14" t="n">
        <x:f>'Crosswalk'!K28</x:f>
        <x:v>0</x:v>
      </x:c>
      <x:c r="U1018" s="14" t="n">
        <x:f>'Crosswalk'!L28</x:f>
        <x:v>0</x:v>
      </x:c>
      <x:c r="V1018" s="14" t="n">
        <x:f>'Crosswalk'!M28</x:f>
        <x:v>0</x:v>
      </x:c>
      <x:c r="W1018" s="14" t="n">
        <x:f>'Crosswalk'!N28</x:f>
        <x:v>0</x:v>
      </x:c>
      <x:c r="X1018" s="17" t="str">
        <x:v>LFS - National Occupation and Employment Survey</x:v>
      </x:c>
      <x:c r="Y1018" s="2" t="str"/>
      <x:c r="Z1018" s="17" t="str">
        <x:v>Own-country 2024 division composition. Observed industry detail; within-group ratios only. Definitions may differ from ILO modelled margins.</x:v>
      </x:c>
      <x:c r="AA1018" s="2" t="str"/>
      <x:c r="AB1018" s="2" t="str">
        <x:v>https://rplumber.ilo.org/data/indicator?format=.csv.gz&amp;id=EMP_TEMP_SEX_EC2_NB_A</x:v>
      </x:c>
    </x:row>
    <x:row r="1019" ht="48" customHeight="1">
      <x:c r="A1019" s="13" t="str">
        <x:v>MEX</x:v>
      </x:c>
      <x:c r="B1019" s="13" t="str">
        <x:v>C</x:v>
      </x:c>
      <x:c r="C1019" s="13" t="str">
        <x:v>MEX</x:v>
      </x:c>
      <x:c r="D1019" s="13" t="n">
        <x:v>2024</x:v>
      </x:c>
      <x:c r="E1019" s="13" t="str">
        <x:v>EC2_ISIC4_C25</x:v>
      </x:c>
      <x:c r="F1019" s="18" t="str">
        <x:v>Economic activity (ISIC-Rev.4), 2 digit level: 25 - Manufacture of fabricated metal products, except machinery and equipment</x:v>
      </x:c>
      <x:c r="G1019" s="21" t="n">
        <x:v>900.368</x:v>
      </x:c>
      <x:c r="H1019" s="22" t="n">
        <x:v>1</x:v>
      </x:c>
      <x:c r="I1019" s="21" t="n">
        <x:f>SUM(G1004:G1027)</x:f>
        <x:v>9718.398000000001</x:v>
      </x:c>
      <x:c r="J1019" s="22" t="n">
        <x:f>G1019/I1019*H1019</x:f>
        <x:v>0.09264572206242222</x:v>
      </x:c>
      <x:c r="K1019" s="13" t="str">
        <x:v>ISIC4:25</x:v>
      </x:c>
      <x:c r="L1019" s="15" t="n">
        <x:f>'Crosswalk'!C29</x:f>
        <x:v>0</x:v>
      </x:c>
      <x:c r="M1019" s="15" t="n">
        <x:f>'Crosswalk'!D29</x:f>
        <x:v>0</x:v>
      </x:c>
      <x:c r="N1019" s="15" t="n">
        <x:f>'Crosswalk'!E29</x:f>
        <x:v>1</x:v>
      </x:c>
      <x:c r="O1019" s="15" t="n">
        <x:f>'Crosswalk'!F29</x:f>
        <x:v>0</x:v>
      </x:c>
      <x:c r="P1019" s="15" t="n">
        <x:f>'Crosswalk'!G29</x:f>
        <x:v>0</x:v>
      </x:c>
      <x:c r="Q1019" s="15" t="n">
        <x:f>'Crosswalk'!H29</x:f>
        <x:v>0</x:v>
      </x:c>
      <x:c r="R1019" s="15" t="n">
        <x:f>'Crosswalk'!I29</x:f>
        <x:v>0</x:v>
      </x:c>
      <x:c r="S1019" s="15" t="n">
        <x:f>'Crosswalk'!J29</x:f>
        <x:v>0</x:v>
      </x:c>
      <x:c r="T1019" s="15" t="n">
        <x:f>'Crosswalk'!K29</x:f>
        <x:v>0</x:v>
      </x:c>
      <x:c r="U1019" s="15" t="n">
        <x:f>'Crosswalk'!L29</x:f>
        <x:v>0</x:v>
      </x:c>
      <x:c r="V1019" s="15" t="n">
        <x:f>'Crosswalk'!M29</x:f>
        <x:v>0</x:v>
      </x:c>
      <x:c r="W1019" s="15" t="n">
        <x:f>'Crosswalk'!N29</x:f>
        <x:v>0</x:v>
      </x:c>
      <x:c r="X1019" s="18" t="str">
        <x:v>LFS - National Occupation and Employment Survey</x:v>
      </x:c>
      <x:c r="Y1019" s="13" t="str"/>
      <x:c r="Z1019" s="18" t="str">
        <x:v>Own-country 2024 division composition. Observed industry detail; within-group ratios only. Definitions may differ from ILO modelled margins.</x:v>
      </x:c>
      <x:c r="AA1019" s="13" t="str"/>
      <x:c r="AB1019" s="13" t="str">
        <x:v>https://rplumber.ilo.org/data/indicator?format=.csv.gz&amp;id=EMP_TEMP_SEX_EC2_NB_A</x:v>
      </x:c>
    </x:row>
    <x:row r="1020" ht="48" customHeight="1">
      <x:c r="A1020" s="2" t="str">
        <x:v>MEX</x:v>
      </x:c>
      <x:c r="B1020" s="2" t="str">
        <x:v>C</x:v>
      </x:c>
      <x:c r="C1020" s="2" t="str">
        <x:v>MEX</x:v>
      </x:c>
      <x:c r="D1020" s="2" t="n">
        <x:v>2024</x:v>
      </x:c>
      <x:c r="E1020" s="2" t="str">
        <x:v>EC2_ISIC4_C26</x:v>
      </x:c>
      <x:c r="F1020" s="17" t="str">
        <x:v>Economic activity (ISIC-Rev.4), 2 digit level: 26 - Manufacture of computer, electronic and optical products</x:v>
      </x:c>
      <x:c r="G1020" s="19" t="n">
        <x:v>254.197</x:v>
      </x:c>
      <x:c r="H1020" s="20" t="n">
        <x:v>1</x:v>
      </x:c>
      <x:c r="I1020" s="19" t="n">
        <x:f>SUM(G1004:G1027)</x:f>
        <x:v>9718.398000000001</x:v>
      </x:c>
      <x:c r="J1020" s="20" t="n">
        <x:f>G1020/I1020*H1020</x:f>
        <x:v>0.02615626567259336</x:v>
      </x:c>
      <x:c r="K1020" s="2" t="str">
        <x:v>ISIC4:26</x:v>
      </x:c>
      <x:c r="L1020" s="14" t="n">
        <x:f>'Crosswalk'!C30</x:f>
        <x:v>0</x:v>
      </x:c>
      <x:c r="M1020" s="14" t="n">
        <x:f>'Crosswalk'!D30</x:f>
        <x:v>0</x:v>
      </x:c>
      <x:c r="N1020" s="14" t="n">
        <x:f>'Crosswalk'!E30</x:f>
        <x:v>0.05</x:v>
      </x:c>
      <x:c r="O1020" s="14" t="n">
        <x:f>'Crosswalk'!F30</x:f>
        <x:v>0.1</x:v>
      </x:c>
      <x:c r="P1020" s="14" t="n">
        <x:f>'Crosswalk'!G30</x:f>
        <x:v>0</x:v>
      </x:c>
      <x:c r="Q1020" s="14" t="n">
        <x:f>'Crosswalk'!H30</x:f>
        <x:v>0.1</x:v>
      </x:c>
      <x:c r="R1020" s="14" t="n">
        <x:f>'Crosswalk'!I30</x:f>
        <x:v>0</x:v>
      </x:c>
      <x:c r="S1020" s="14" t="n">
        <x:f>'Crosswalk'!J30</x:f>
        <x:v>0.75</x:v>
      </x:c>
      <x:c r="T1020" s="14" t="n">
        <x:f>'Crosswalk'!K30</x:f>
        <x:v>0</x:v>
      </x:c>
      <x:c r="U1020" s="14" t="n">
        <x:f>'Crosswalk'!L30</x:f>
        <x:v>0</x:v>
      </x:c>
      <x:c r="V1020" s="14" t="n">
        <x:f>'Crosswalk'!M30</x:f>
        <x:v>0</x:v>
      </x:c>
      <x:c r="W1020" s="14" t="n">
        <x:f>'Crosswalk'!N30</x:f>
        <x:v>0</x:v>
      </x:c>
      <x:c r="X1020" s="17" t="str">
        <x:v>LFS - National Occupation and Employment Survey</x:v>
      </x:c>
      <x:c r="Y1020" s="2" t="str"/>
      <x:c r="Z1020" s="17" t="str">
        <x:v>Own-country 2024 division composition. Observed industry detail; within-group ratios only. Definitions may differ from ILO modelled margins.</x:v>
      </x:c>
      <x:c r="AA1020" s="2" t="str"/>
      <x:c r="AB1020" s="2" t="str">
        <x:v>https://rplumber.ilo.org/data/indicator?format=.csv.gz&amp;id=EMP_TEMP_SEX_EC2_NB_A</x:v>
      </x:c>
    </x:row>
    <x:row r="1021" ht="48" customHeight="1">
      <x:c r="A1021" s="13" t="str">
        <x:v>MEX</x:v>
      </x:c>
      <x:c r="B1021" s="13" t="str">
        <x:v>C</x:v>
      </x:c>
      <x:c r="C1021" s="13" t="str">
        <x:v>MEX</x:v>
      </x:c>
      <x:c r="D1021" s="13" t="n">
        <x:v>2024</x:v>
      </x:c>
      <x:c r="E1021" s="13" t="str">
        <x:v>EC2_ISIC4_C27</x:v>
      </x:c>
      <x:c r="F1021" s="18" t="str">
        <x:v>Economic activity (ISIC-Rev.4), 2 digit level: 27 - Manufacture of electrical equipment</x:v>
      </x:c>
      <x:c r="G1021" s="21" t="n">
        <x:v>484.168</x:v>
      </x:c>
      <x:c r="H1021" s="22" t="n">
        <x:v>1</x:v>
      </x:c>
      <x:c r="I1021" s="21" t="n">
        <x:f>SUM(G1004:G1027)</x:f>
        <x:v>9718.398000000001</x:v>
      </x:c>
      <x:c r="J1021" s="22" t="n">
        <x:f>G1021/I1021*H1021</x:f>
        <x:v>0.0498197336639228</x:v>
      </x:c>
      <x:c r="K1021" s="13" t="str">
        <x:v>ISIC4:27</x:v>
      </x:c>
      <x:c r="L1021" s="15" t="n">
        <x:f>'Crosswalk'!C31</x:f>
        <x:v>0</x:v>
      </x:c>
      <x:c r="M1021" s="15" t="n">
        <x:f>'Crosswalk'!D31</x:f>
        <x:v>0</x:v>
      </x:c>
      <x:c r="N1021" s="15" t="n">
        <x:f>'Crosswalk'!E31</x:f>
        <x:v>0.85</x:v>
      </x:c>
      <x:c r="O1021" s="15" t="n">
        <x:f>'Crosswalk'!F31</x:f>
        <x:v>0.15</x:v>
      </x:c>
      <x:c r="P1021" s="15" t="n">
        <x:f>'Crosswalk'!G31</x:f>
        <x:v>0</x:v>
      </x:c>
      <x:c r="Q1021" s="15" t="n">
        <x:f>'Crosswalk'!H31</x:f>
        <x:v>0</x:v>
      </x:c>
      <x:c r="R1021" s="15" t="n">
        <x:f>'Crosswalk'!I31</x:f>
        <x:v>0</x:v>
      </x:c>
      <x:c r="S1021" s="15" t="n">
        <x:f>'Crosswalk'!J31</x:f>
        <x:v>0</x:v>
      </x:c>
      <x:c r="T1021" s="15" t="n">
        <x:f>'Crosswalk'!K31</x:f>
        <x:v>0</x:v>
      </x:c>
      <x:c r="U1021" s="15" t="n">
        <x:f>'Crosswalk'!L31</x:f>
        <x:v>0</x:v>
      </x:c>
      <x:c r="V1021" s="15" t="n">
        <x:f>'Crosswalk'!M31</x:f>
        <x:v>0</x:v>
      </x:c>
      <x:c r="W1021" s="15" t="n">
        <x:f>'Crosswalk'!N31</x:f>
        <x:v>0</x:v>
      </x:c>
      <x:c r="X1021" s="18" t="str">
        <x:v>LFS - National Occupation and Employment Survey</x:v>
      </x:c>
      <x:c r="Y1021" s="13" t="str"/>
      <x:c r="Z1021" s="18" t="str">
        <x:v>Own-country 2024 division composition. Observed industry detail; within-group ratios only. Definitions may differ from ILO modelled margins.</x:v>
      </x:c>
      <x:c r="AA1021" s="13" t="str"/>
      <x:c r="AB1021" s="13" t="str">
        <x:v>https://rplumber.ilo.org/data/indicator?format=.csv.gz&amp;id=EMP_TEMP_SEX_EC2_NB_A</x:v>
      </x:c>
    </x:row>
    <x:row r="1022" ht="48" customHeight="1">
      <x:c r="A1022" s="2" t="str">
        <x:v>MEX</x:v>
      </x:c>
      <x:c r="B1022" s="2" t="str">
        <x:v>C</x:v>
      </x:c>
      <x:c r="C1022" s="2" t="str">
        <x:v>MEX</x:v>
      </x:c>
      <x:c r="D1022" s="2" t="n">
        <x:v>2024</x:v>
      </x:c>
      <x:c r="E1022" s="2" t="str">
        <x:v>EC2_ISIC4_C28</x:v>
      </x:c>
      <x:c r="F1022" s="17" t="str">
        <x:v>Economic activity (ISIC-Rev.4), 2 digit level: 28 - Manufacture of machinery and equipment n.e.c.</x:v>
      </x:c>
      <x:c r="G1022" s="19" t="n">
        <x:v>382.94</x:v>
      </x:c>
      <x:c r="H1022" s="20" t="n">
        <x:v>1</x:v>
      </x:c>
      <x:c r="I1022" s="19" t="n">
        <x:f>SUM(G1004:G1027)</x:f>
        <x:v>9718.398000000001</x:v>
      </x:c>
      <x:c r="J1022" s="20" t="n">
        <x:f>G1022/I1022*H1022</x:f>
        <x:v>0.03940361364084903</x:v>
      </x:c>
      <x:c r="K1022" s="2" t="str">
        <x:v>ISIC4:28</x:v>
      </x:c>
      <x:c r="L1022" s="14" t="n">
        <x:f>'Crosswalk'!C32</x:f>
        <x:v>0</x:v>
      </x:c>
      <x:c r="M1022" s="14" t="n">
        <x:f>'Crosswalk'!D32</x:f>
        <x:v>0</x:v>
      </x:c>
      <x:c r="N1022" s="14" t="n">
        <x:f>'Crosswalk'!E32</x:f>
        <x:v>1</x:v>
      </x:c>
      <x:c r="O1022" s="14" t="n">
        <x:f>'Crosswalk'!F32</x:f>
        <x:v>0</x:v>
      </x:c>
      <x:c r="P1022" s="14" t="n">
        <x:f>'Crosswalk'!G32</x:f>
        <x:v>0</x:v>
      </x:c>
      <x:c r="Q1022" s="14" t="n">
        <x:f>'Crosswalk'!H32</x:f>
        <x:v>0</x:v>
      </x:c>
      <x:c r="R1022" s="14" t="n">
        <x:f>'Crosswalk'!I32</x:f>
        <x:v>0</x:v>
      </x:c>
      <x:c r="S1022" s="14" t="n">
        <x:f>'Crosswalk'!J32</x:f>
        <x:v>0</x:v>
      </x:c>
      <x:c r="T1022" s="14" t="n">
        <x:f>'Crosswalk'!K32</x:f>
        <x:v>0</x:v>
      </x:c>
      <x:c r="U1022" s="14" t="n">
        <x:f>'Crosswalk'!L32</x:f>
        <x:v>0</x:v>
      </x:c>
      <x:c r="V1022" s="14" t="n">
        <x:f>'Crosswalk'!M32</x:f>
        <x:v>0</x:v>
      </x:c>
      <x:c r="W1022" s="14" t="n">
        <x:f>'Crosswalk'!N32</x:f>
        <x:v>0</x:v>
      </x:c>
      <x:c r="X1022" s="17" t="str">
        <x:v>LFS - National Occupation and Employment Survey</x:v>
      </x:c>
      <x:c r="Y1022" s="2" t="str"/>
      <x:c r="Z1022" s="17" t="str">
        <x:v>Own-country 2024 division composition. Observed industry detail; within-group ratios only. Definitions may differ from ILO modelled margins.</x:v>
      </x:c>
      <x:c r="AA1022" s="2" t="str"/>
      <x:c r="AB1022" s="2" t="str">
        <x:v>https://rplumber.ilo.org/data/indicator?format=.csv.gz&amp;id=EMP_TEMP_SEX_EC2_NB_A</x:v>
      </x:c>
    </x:row>
    <x:row r="1023" ht="48" customHeight="1">
      <x:c r="A1023" s="13" t="str">
        <x:v>MEX</x:v>
      </x:c>
      <x:c r="B1023" s="13" t="str">
        <x:v>C</x:v>
      </x:c>
      <x:c r="C1023" s="13" t="str">
        <x:v>MEX</x:v>
      </x:c>
      <x:c r="D1023" s="13" t="n">
        <x:v>2024</x:v>
      </x:c>
      <x:c r="E1023" s="13" t="str">
        <x:v>EC2_ISIC4_C29</x:v>
      </x:c>
      <x:c r="F1023" s="18" t="str">
        <x:v>Economic activity (ISIC-Rev.4), 2 digit level: 29 - Manufacture of motor vehicles, trailers and semi-trailers</x:v>
      </x:c>
      <x:c r="G1023" s="21" t="n">
        <x:v>1020.163</x:v>
      </x:c>
      <x:c r="H1023" s="22" t="n">
        <x:v>1</x:v>
      </x:c>
      <x:c r="I1023" s="21" t="n">
        <x:f>SUM(G1004:G1027)</x:f>
        <x:v>9718.398000000001</x:v>
      </x:c>
      <x:c r="J1023" s="22" t="n">
        <x:f>G1023/I1023*H1023</x:f>
        <x:v>0.1049723421493954</x:v>
      </x:c>
      <x:c r="K1023" s="13" t="str">
        <x:v>ISIC4:29</x:v>
      </x:c>
      <x:c r="L1023" s="15" t="n">
        <x:f>'Crosswalk'!C33</x:f>
        <x:v>0</x:v>
      </x:c>
      <x:c r="M1023" s="15" t="n">
        <x:f>'Crosswalk'!D33</x:f>
        <x:v>0</x:v>
      </x:c>
      <x:c r="N1023" s="15" t="n">
        <x:f>'Crosswalk'!E33</x:f>
        <x:v>0</x:v>
      </x:c>
      <x:c r="O1023" s="15" t="n">
        <x:f>'Crosswalk'!F33</x:f>
        <x:v>1</x:v>
      </x:c>
      <x:c r="P1023" s="15" t="n">
        <x:f>'Crosswalk'!G33</x:f>
        <x:v>0</x:v>
      </x:c>
      <x:c r="Q1023" s="15" t="n">
        <x:f>'Crosswalk'!H33</x:f>
        <x:v>0</x:v>
      </x:c>
      <x:c r="R1023" s="15" t="n">
        <x:f>'Crosswalk'!I33</x:f>
        <x:v>0</x:v>
      </x:c>
      <x:c r="S1023" s="15" t="n">
        <x:f>'Crosswalk'!J33</x:f>
        <x:v>0</x:v>
      </x:c>
      <x:c r="T1023" s="15" t="n">
        <x:f>'Crosswalk'!K33</x:f>
        <x:v>0</x:v>
      </x:c>
      <x:c r="U1023" s="15" t="n">
        <x:f>'Crosswalk'!L33</x:f>
        <x:v>0</x:v>
      </x:c>
      <x:c r="V1023" s="15" t="n">
        <x:f>'Crosswalk'!M33</x:f>
        <x:v>0</x:v>
      </x:c>
      <x:c r="W1023" s="15" t="n">
        <x:f>'Crosswalk'!N33</x:f>
        <x:v>0</x:v>
      </x:c>
      <x:c r="X1023" s="18" t="str">
        <x:v>LFS - National Occupation and Employment Survey</x:v>
      </x:c>
      <x:c r="Y1023" s="13" t="str"/>
      <x:c r="Z1023" s="18" t="str">
        <x:v>Own-country 2024 division composition. Observed industry detail; within-group ratios only. Definitions may differ from ILO modelled margins.</x:v>
      </x:c>
      <x:c r="AA1023" s="13" t="str"/>
      <x:c r="AB1023" s="13" t="str">
        <x:v>https://rplumber.ilo.org/data/indicator?format=.csv.gz&amp;id=EMP_TEMP_SEX_EC2_NB_A</x:v>
      </x:c>
    </x:row>
    <x:row r="1024" ht="48" customHeight="1">
      <x:c r="A1024" s="2" t="str">
        <x:v>MEX</x:v>
      </x:c>
      <x:c r="B1024" s="2" t="str">
        <x:v>C</x:v>
      </x:c>
      <x:c r="C1024" s="2" t="str">
        <x:v>MEX</x:v>
      </x:c>
      <x:c r="D1024" s="2" t="n">
        <x:v>2024</x:v>
      </x:c>
      <x:c r="E1024" s="2" t="str">
        <x:v>EC2_ISIC4_C30</x:v>
      </x:c>
      <x:c r="F1024" s="17" t="str">
        <x:v>Economic activity (ISIC-Rev.4), 2 digit level: 30 - Manufacture of other transport equipment</x:v>
      </x:c>
      <x:c r="G1024" s="19" t="n">
        <x:v>800.404</x:v>
      </x:c>
      <x:c r="H1024" s="20" t="n">
        <x:v>1</x:v>
      </x:c>
      <x:c r="I1024" s="19" t="n">
        <x:f>SUM(G1004:G1027)</x:f>
        <x:v>9718.398000000001</x:v>
      </x:c>
      <x:c r="J1024" s="20" t="n">
        <x:f>G1024/I1024*H1024</x:f>
        <x:v>0.08235966462785327</x:v>
      </x:c>
      <x:c r="K1024" s="2" t="str">
        <x:v>ISIC4:30</x:v>
      </x:c>
      <x:c r="L1024" s="14" t="n">
        <x:f>'Crosswalk'!C34</x:f>
        <x:v>0</x:v>
      </x:c>
      <x:c r="M1024" s="14" t="n">
        <x:f>'Crosswalk'!D34</x:f>
        <x:v>0</x:v>
      </x:c>
      <x:c r="N1024" s="14" t="n">
        <x:f>'Crosswalk'!E34</x:f>
        <x:v>0.9</x:v>
      </x:c>
      <x:c r="O1024" s="14" t="n">
        <x:f>'Crosswalk'!F34</x:f>
        <x:v>0.1</x:v>
      </x:c>
      <x:c r="P1024" s="14" t="n">
        <x:f>'Crosswalk'!G34</x:f>
        <x:v>0</x:v>
      </x:c>
      <x:c r="Q1024" s="14" t="n">
        <x:f>'Crosswalk'!H34</x:f>
        <x:v>0</x:v>
      </x:c>
      <x:c r="R1024" s="14" t="n">
        <x:f>'Crosswalk'!I34</x:f>
        <x:v>0</x:v>
      </x:c>
      <x:c r="S1024" s="14" t="n">
        <x:f>'Crosswalk'!J34</x:f>
        <x:v>0</x:v>
      </x:c>
      <x:c r="T1024" s="14" t="n">
        <x:f>'Crosswalk'!K34</x:f>
        <x:v>0</x:v>
      </x:c>
      <x:c r="U1024" s="14" t="n">
        <x:f>'Crosswalk'!L34</x:f>
        <x:v>0</x:v>
      </x:c>
      <x:c r="V1024" s="14" t="n">
        <x:f>'Crosswalk'!M34</x:f>
        <x:v>0</x:v>
      </x:c>
      <x:c r="W1024" s="14" t="n">
        <x:f>'Crosswalk'!N34</x:f>
        <x:v>0</x:v>
      </x:c>
      <x:c r="X1024" s="17" t="str">
        <x:v>LFS - National Occupation and Employment Survey</x:v>
      </x:c>
      <x:c r="Y1024" s="2" t="str"/>
      <x:c r="Z1024" s="17" t="str">
        <x:v>Own-country 2024 division composition. Observed industry detail; within-group ratios only. Definitions may differ from ILO modelled margins.</x:v>
      </x:c>
      <x:c r="AA1024" s="2" t="str"/>
      <x:c r="AB1024" s="2" t="str">
        <x:v>https://rplumber.ilo.org/data/indicator?format=.csv.gz&amp;id=EMP_TEMP_SEX_EC2_NB_A</x:v>
      </x:c>
    </x:row>
    <x:row r="1025" ht="48" customHeight="1">
      <x:c r="A1025" s="13" t="str">
        <x:v>MEX</x:v>
      </x:c>
      <x:c r="B1025" s="13" t="str">
        <x:v>C</x:v>
      </x:c>
      <x:c r="C1025" s="13" t="str">
        <x:v>MEX</x:v>
      </x:c>
      <x:c r="D1025" s="13" t="n">
        <x:v>2024</x:v>
      </x:c>
      <x:c r="E1025" s="13" t="str">
        <x:v>EC2_ISIC4_C31</x:v>
      </x:c>
      <x:c r="F1025" s="18" t="str">
        <x:v>Economic activity (ISIC-Rev.4), 2 digit level: 31 - Manufacture of furniture</x:v>
      </x:c>
      <x:c r="G1025" s="21" t="n">
        <x:v>57.343</x:v>
      </x:c>
      <x:c r="H1025" s="22" t="n">
        <x:v>1</x:v>
      </x:c>
      <x:c r="I1025" s="21" t="n">
        <x:f>SUM(G1004:G1027)</x:f>
        <x:v>9718.398000000001</x:v>
      </x:c>
      <x:c r="J1025" s="22" t="n">
        <x:f>G1025/I1025*H1025</x:f>
        <x:v>0.005900458079613533</x:v>
      </x:c>
      <x:c r="K1025" s="13" t="str">
        <x:v>ISIC4:31</x:v>
      </x:c>
      <x:c r="L1025" s="15" t="n">
        <x:f>'Crosswalk'!C35</x:f>
        <x:v>0</x:v>
      </x:c>
      <x:c r="M1025" s="15" t="n">
        <x:f>'Crosswalk'!D35</x:f>
        <x:v>0</x:v>
      </x:c>
      <x:c r="N1025" s="15" t="n">
        <x:f>'Crosswalk'!E35</x:f>
        <x:v>0</x:v>
      </x:c>
      <x:c r="O1025" s="15" t="n">
        <x:f>'Crosswalk'!F35</x:f>
        <x:v>1</x:v>
      </x:c>
      <x:c r="P1025" s="15" t="n">
        <x:f>'Crosswalk'!G35</x:f>
        <x:v>0</x:v>
      </x:c>
      <x:c r="Q1025" s="15" t="n">
        <x:f>'Crosswalk'!H35</x:f>
        <x:v>0</x:v>
      </x:c>
      <x:c r="R1025" s="15" t="n">
        <x:f>'Crosswalk'!I35</x:f>
        <x:v>0</x:v>
      </x:c>
      <x:c r="S1025" s="15" t="n">
        <x:f>'Crosswalk'!J35</x:f>
        <x:v>0</x:v>
      </x:c>
      <x:c r="T1025" s="15" t="n">
        <x:f>'Crosswalk'!K35</x:f>
        <x:v>0</x:v>
      </x:c>
      <x:c r="U1025" s="15" t="n">
        <x:f>'Crosswalk'!L35</x:f>
        <x:v>0</x:v>
      </x:c>
      <x:c r="V1025" s="15" t="n">
        <x:f>'Crosswalk'!M35</x:f>
        <x:v>0</x:v>
      </x:c>
      <x:c r="W1025" s="15" t="n">
        <x:f>'Crosswalk'!N35</x:f>
        <x:v>0</x:v>
      </x:c>
      <x:c r="X1025" s="18" t="str">
        <x:v>LFS - National Occupation and Employment Survey</x:v>
      </x:c>
      <x:c r="Y1025" s="13" t="str"/>
      <x:c r="Z1025" s="18" t="str">
        <x:v>Own-country 2024 division composition. Observed industry detail; within-group ratios only. Definitions may differ from ILO modelled margins.</x:v>
      </x:c>
      <x:c r="AA1025" s="13" t="str"/>
      <x:c r="AB1025" s="13" t="str">
        <x:v>https://rplumber.ilo.org/data/indicator?format=.csv.gz&amp;id=EMP_TEMP_SEX_EC2_NB_A</x:v>
      </x:c>
    </x:row>
    <x:row r="1026" ht="48" customHeight="1">
      <x:c r="A1026" s="2" t="str">
        <x:v>MEX</x:v>
      </x:c>
      <x:c r="B1026" s="2" t="str">
        <x:v>C</x:v>
      </x:c>
      <x:c r="C1026" s="2" t="str">
        <x:v>MEX</x:v>
      </x:c>
      <x:c r="D1026" s="2" t="n">
        <x:v>2024</x:v>
      </x:c>
      <x:c r="E1026" s="2" t="str">
        <x:v>EC2_ISIC4_C32</x:v>
      </x:c>
      <x:c r="F1026" s="17" t="str">
        <x:v>Economic activity (ISIC-Rev.4), 2 digit level: 32 - Other manufacturing</x:v>
      </x:c>
      <x:c r="G1026" s="19" t="n">
        <x:v>366.699</x:v>
      </x:c>
      <x:c r="H1026" s="20" t="n">
        <x:v>1</x:v>
      </x:c>
      <x:c r="I1026" s="19" t="n">
        <x:f>SUM(G1004:G1027)</x:f>
        <x:v>9718.398000000001</x:v>
      </x:c>
      <x:c r="J1026" s="20" t="n">
        <x:f>G1026/I1026*H1026</x:f>
        <x:v>0.037732453435226666</x:v>
      </x:c>
      <x:c r="K1026" s="2" t="str">
        <x:v>ISIC4:32</x:v>
      </x:c>
      <x:c r="L1026" s="14" t="n">
        <x:f>'Crosswalk'!C36</x:f>
        <x:v>0</x:v>
      </x:c>
      <x:c r="M1026" s="14" t="n">
        <x:f>'Crosswalk'!D36</x:f>
        <x:v>0</x:v>
      </x:c>
      <x:c r="N1026" s="14" t="n">
        <x:f>'Crosswalk'!E36</x:f>
        <x:v>0.1</x:v>
      </x:c>
      <x:c r="O1026" s="14" t="n">
        <x:f>'Crosswalk'!F36</x:f>
        <x:v>0.65</x:v>
      </x:c>
      <x:c r="P1026" s="14" t="n">
        <x:f>'Crosswalk'!G36</x:f>
        <x:v>0</x:v>
      </x:c>
      <x:c r="Q1026" s="14" t="n">
        <x:f>'Crosswalk'!H36</x:f>
        <x:v>0.25</x:v>
      </x:c>
      <x:c r="R1026" s="14" t="n">
        <x:f>'Crosswalk'!I36</x:f>
        <x:v>0</x:v>
      </x:c>
      <x:c r="S1026" s="14" t="n">
        <x:f>'Crosswalk'!J36</x:f>
        <x:v>0</x:v>
      </x:c>
      <x:c r="T1026" s="14" t="n">
        <x:f>'Crosswalk'!K36</x:f>
        <x:v>0</x:v>
      </x:c>
      <x:c r="U1026" s="14" t="n">
        <x:f>'Crosswalk'!L36</x:f>
        <x:v>0</x:v>
      </x:c>
      <x:c r="V1026" s="14" t="n">
        <x:f>'Crosswalk'!M36</x:f>
        <x:v>0</x:v>
      </x:c>
      <x:c r="W1026" s="14" t="n">
        <x:f>'Crosswalk'!N36</x:f>
        <x:v>0</x:v>
      </x:c>
      <x:c r="X1026" s="17" t="str">
        <x:v>LFS - National Occupation and Employment Survey</x:v>
      </x:c>
      <x:c r="Y1026" s="2" t="str"/>
      <x:c r="Z1026" s="17" t="str">
        <x:v>Own-country 2024 division composition. Observed industry detail; within-group ratios only. Definitions may differ from ILO modelled margins.</x:v>
      </x:c>
      <x:c r="AA1026" s="2" t="str"/>
      <x:c r="AB1026" s="2" t="str">
        <x:v>https://rplumber.ilo.org/data/indicator?format=.csv.gz&amp;id=EMP_TEMP_SEX_EC2_NB_A</x:v>
      </x:c>
    </x:row>
    <x:row r="1027" ht="48" customHeight="1">
      <x:c r="A1027" s="13" t="str">
        <x:v>MEX</x:v>
      </x:c>
      <x:c r="B1027" s="13" t="str">
        <x:v>C</x:v>
      </x:c>
      <x:c r="C1027" s="13" t="str">
        <x:v>MEX</x:v>
      </x:c>
      <x:c r="D1027" s="13" t="n">
        <x:v>2024</x:v>
      </x:c>
      <x:c r="E1027" s="13" t="str">
        <x:v>EC2_ISIC4_C33</x:v>
      </x:c>
      <x:c r="F1027" s="18" t="str">
        <x:v>Economic activity (ISIC-Rev.4), 2 digit level: 33 - Repair and installation of machinery and equipment</x:v>
      </x:c>
      <x:c r="G1027" s="21" t="n">
        <x:v>186.728</x:v>
      </x:c>
      <x:c r="H1027" s="22" t="n">
        <x:v>1</x:v>
      </x:c>
      <x:c r="I1027" s="21" t="n">
        <x:f>SUM(G1004:G1027)</x:f>
        <x:v>9718.398000000001</x:v>
      </x:c>
      <x:c r="J1027" s="22" t="n">
        <x:f>G1027/I1027*H1027</x:f>
        <x:v>0.019213866318296493</x:v>
      </x:c>
      <x:c r="K1027" s="13" t="str">
        <x:v>ISIC4:33</x:v>
      </x:c>
      <x:c r="L1027" s="15" t="n">
        <x:f>'Crosswalk'!C37</x:f>
        <x:v>0</x:v>
      </x:c>
      <x:c r="M1027" s="15" t="n">
        <x:f>'Crosswalk'!D37</x:f>
        <x:v>0</x:v>
      </x:c>
      <x:c r="N1027" s="15" t="n">
        <x:f>'Crosswalk'!E37</x:f>
        <x:v>1</x:v>
      </x:c>
      <x:c r="O1027" s="15" t="n">
        <x:f>'Crosswalk'!F37</x:f>
        <x:v>0</x:v>
      </x:c>
      <x:c r="P1027" s="15" t="n">
        <x:f>'Crosswalk'!G37</x:f>
        <x:v>0</x:v>
      </x:c>
      <x:c r="Q1027" s="15" t="n">
        <x:f>'Crosswalk'!H37</x:f>
        <x:v>0</x:v>
      </x:c>
      <x:c r="R1027" s="15" t="n">
        <x:f>'Crosswalk'!I37</x:f>
        <x:v>0</x:v>
      </x:c>
      <x:c r="S1027" s="15" t="n">
        <x:f>'Crosswalk'!J37</x:f>
        <x:v>0</x:v>
      </x:c>
      <x:c r="T1027" s="15" t="n">
        <x:f>'Crosswalk'!K37</x:f>
        <x:v>0</x:v>
      </x:c>
      <x:c r="U1027" s="15" t="n">
        <x:f>'Crosswalk'!L37</x:f>
        <x:v>0</x:v>
      </x:c>
      <x:c r="V1027" s="15" t="n">
        <x:f>'Crosswalk'!M37</x:f>
        <x:v>0</x:v>
      </x:c>
      <x:c r="W1027" s="15" t="n">
        <x:f>'Crosswalk'!N37</x:f>
        <x:v>0</x:v>
      </x:c>
      <x:c r="X1027" s="18" t="str">
        <x:v>LFS - National Occupation and Employment Survey</x:v>
      </x:c>
      <x:c r="Y1027" s="13" t="str"/>
      <x:c r="Z1027" s="18" t="str">
        <x:v>Own-country 2024 division composition. Observed industry detail; within-group ratios only. Definitions may differ from ILO modelled margins.</x:v>
      </x:c>
      <x:c r="AA1027" s="13" t="str"/>
      <x:c r="AB1027" s="13" t="str">
        <x:v>https://rplumber.ilo.org/data/indicator?format=.csv.gz&amp;id=EMP_TEMP_SEX_EC2_NB_A</x:v>
      </x:c>
    </x:row>
    <x:row r="1028" ht="48" customHeight="1">
      <x:c r="A1028" s="2" t="str">
        <x:v>MEX</x:v>
      </x:c>
      <x:c r="B1028" s="2" t="str">
        <x:v>DE</x:v>
      </x:c>
      <x:c r="C1028" s="2" t="str">
        <x:v>MEX</x:v>
      </x:c>
      <x:c r="D1028" s="2" t="n">
        <x:v>2024</x:v>
      </x:c>
      <x:c r="E1028" s="2" t="str">
        <x:v>EC2_ISIC4_D35</x:v>
      </x:c>
      <x:c r="F1028" s="17" t="str">
        <x:v>Economic activity (ISIC-Rev.4), 2 digit level: 35 - Electricity, gas, steam and air conditioning supply</x:v>
      </x:c>
      <x:c r="G1028" s="19" t="n">
        <x:v>171.194</x:v>
      </x:c>
      <x:c r="H1028" s="20" t="n">
        <x:v>1</x:v>
      </x:c>
      <x:c r="I1028" s="19" t="n">
        <x:f>SUM(G1028:G1032)</x:f>
        <x:v>473.7639999999999</x:v>
      </x:c>
      <x:c r="J1028" s="20" t="n">
        <x:f>G1028/I1028*H1028</x:f>
        <x:v>0.3613486883764913</x:v>
      </x:c>
      <x:c r="K1028" s="2" t="str">
        <x:v>ISIC4:35</x:v>
      </x:c>
      <x:c r="L1028" s="14" t="n">
        <x:f>'Crosswalk'!C38</x:f>
        <x:v>0</x:v>
      </x:c>
      <x:c r="M1028" s="14" t="n">
        <x:f>'Crosswalk'!D38</x:f>
        <x:v>0</x:v>
      </x:c>
      <x:c r="N1028" s="14" t="n">
        <x:f>'Crosswalk'!E38</x:f>
        <x:v>0</x:v>
      </x:c>
      <x:c r="O1028" s="14" t="n">
        <x:f>'Crosswalk'!F38</x:f>
        <x:v>0</x:v>
      </x:c>
      <x:c r="P1028" s="14" t="n">
        <x:f>'Crosswalk'!G38</x:f>
        <x:v>0</x:v>
      </x:c>
      <x:c r="Q1028" s="14" t="n">
        <x:f>'Crosswalk'!H38</x:f>
        <x:v>0</x:v>
      </x:c>
      <x:c r="R1028" s="14" t="n">
        <x:f>'Crosswalk'!I38</x:f>
        <x:v>0</x:v>
      </x:c>
      <x:c r="S1028" s="14" t="n">
        <x:f>'Crosswalk'!J38</x:f>
        <x:v>0</x:v>
      </x:c>
      <x:c r="T1028" s="14" t="n">
        <x:f>'Crosswalk'!K38</x:f>
        <x:v>0</x:v>
      </x:c>
      <x:c r="U1028" s="14" t="n">
        <x:f>'Crosswalk'!L38</x:f>
        <x:v>1</x:v>
      </x:c>
      <x:c r="V1028" s="14" t="n">
        <x:f>'Crosswalk'!M38</x:f>
        <x:v>0</x:v>
      </x:c>
      <x:c r="W1028" s="14" t="n">
        <x:f>'Crosswalk'!N38</x:f>
        <x:v>0</x:v>
      </x:c>
      <x:c r="X1028" s="17" t="str">
        <x:v>LFS - National Occupation and Employment Survey</x:v>
      </x:c>
      <x:c r="Y1028" s="2" t="str"/>
      <x:c r="Z1028" s="17" t="str">
        <x:v>Own-country 2024 division composition. Observed industry detail; within-group ratios only. Definitions may differ from ILO modelled margins.</x:v>
      </x:c>
      <x:c r="AA1028" s="2" t="str"/>
      <x:c r="AB1028" s="2" t="str">
        <x:v>https://rplumber.ilo.org/data/indicator?format=.csv.gz&amp;id=EMP_TEMP_SEX_EC2_NB_A</x:v>
      </x:c>
    </x:row>
    <x:row r="1029" ht="48" customHeight="1">
      <x:c r="A1029" s="13" t="str">
        <x:v>MEX</x:v>
      </x:c>
      <x:c r="B1029" s="13" t="str">
        <x:v>DE</x:v>
      </x:c>
      <x:c r="C1029" s="13" t="str">
        <x:v>MEX</x:v>
      </x:c>
      <x:c r="D1029" s="13" t="n">
        <x:v>2024</x:v>
      </x:c>
      <x:c r="E1029" s="13" t="str">
        <x:v>EC2_ISIC4_E36</x:v>
      </x:c>
      <x:c r="F1029" s="18" t="str">
        <x:v>Economic activity (ISIC-Rev.4), 2 digit level: 36 - Water collection, treatment and supply</x:v>
      </x:c>
      <x:c r="G1029" s="21" t="n">
        <x:v>28.593</x:v>
      </x:c>
      <x:c r="H1029" s="22" t="n">
        <x:v>1</x:v>
      </x:c>
      <x:c r="I1029" s="21" t="n">
        <x:f>SUM(G1028:G1032)</x:f>
        <x:v>473.7639999999999</x:v>
      </x:c>
      <x:c r="J1029" s="22" t="n">
        <x:f>G1029/I1029*H1029</x:f>
        <x:v>0.06035283390042301</x:v>
      </x:c>
      <x:c r="K1029" s="13" t="str">
        <x:v>ISIC4:36</x:v>
      </x:c>
      <x:c r="L1029" s="15" t="n">
        <x:f>'Crosswalk'!C39</x:f>
        <x:v>0</x:v>
      </x:c>
      <x:c r="M1029" s="15" t="n">
        <x:f>'Crosswalk'!D39</x:f>
        <x:v>0</x:v>
      </x:c>
      <x:c r="N1029" s="15" t="n">
        <x:f>'Crosswalk'!E39</x:f>
        <x:v>0</x:v>
      </x:c>
      <x:c r="O1029" s="15" t="n">
        <x:f>'Crosswalk'!F39</x:f>
        <x:v>0</x:v>
      </x:c>
      <x:c r="P1029" s="15" t="n">
        <x:f>'Crosswalk'!G39</x:f>
        <x:v>0</x:v>
      </x:c>
      <x:c r="Q1029" s="15" t="n">
        <x:f>'Crosswalk'!H39</x:f>
        <x:v>0</x:v>
      </x:c>
      <x:c r="R1029" s="15" t="n">
        <x:f>'Crosswalk'!I39</x:f>
        <x:v>0</x:v>
      </x:c>
      <x:c r="S1029" s="15" t="n">
        <x:f>'Crosswalk'!J39</x:f>
        <x:v>0</x:v>
      </x:c>
      <x:c r="T1029" s="15" t="n">
        <x:f>'Crosswalk'!K39</x:f>
        <x:v>0</x:v>
      </x:c>
      <x:c r="U1029" s="15" t="n">
        <x:f>'Crosswalk'!L39</x:f>
        <x:v>1</x:v>
      </x:c>
      <x:c r="V1029" s="15" t="n">
        <x:f>'Crosswalk'!M39</x:f>
        <x:v>0</x:v>
      </x:c>
      <x:c r="W1029" s="15" t="n">
        <x:f>'Crosswalk'!N39</x:f>
        <x:v>0</x:v>
      </x:c>
      <x:c r="X1029" s="18" t="str">
        <x:v>LFS - National Occupation and Employment Survey</x:v>
      </x:c>
      <x:c r="Y1029" s="13" t="str"/>
      <x:c r="Z1029" s="18" t="str">
        <x:v>Own-country 2024 division composition. Observed industry detail; within-group ratios only. Definitions may differ from ILO modelled margins.</x:v>
      </x:c>
      <x:c r="AA1029" s="13" t="str"/>
      <x:c r="AB1029" s="13" t="str">
        <x:v>https://rplumber.ilo.org/data/indicator?format=.csv.gz&amp;id=EMP_TEMP_SEX_EC2_NB_A</x:v>
      </x:c>
    </x:row>
    <x:row r="1030" ht="48" customHeight="1">
      <x:c r="A1030" s="2" t="str">
        <x:v>MEX</x:v>
      </x:c>
      <x:c r="B1030" s="2" t="str">
        <x:v>DE</x:v>
      </x:c>
      <x:c r="C1030" s="2" t="str">
        <x:v>MEX</x:v>
      </x:c>
      <x:c r="D1030" s="2" t="n">
        <x:v>2024</x:v>
      </x:c>
      <x:c r="E1030" s="2" t="str">
        <x:v>EC2_ISIC4_E37</x:v>
      </x:c>
      <x:c r="F1030" s="17" t="str">
        <x:v>Economic activity (ISIC-Rev.4), 2 digit level: 37 - Sewerage</x:v>
      </x:c>
      <x:c r="G1030" s="19" t="n">
        <x:v>166.523</x:v>
      </x:c>
      <x:c r="H1030" s="20" t="n">
        <x:v>1</x:v>
      </x:c>
      <x:c r="I1030" s="19" t="n">
        <x:f>SUM(G1028:G1032)</x:f>
        <x:v>473.7639999999999</x:v>
      </x:c>
      <x:c r="J1030" s="20" t="n">
        <x:f>G1030/I1030*H1030</x:f>
        <x:v>0.3514893491274137</x:v>
      </x:c>
      <x:c r="K1030" s="2" t="str">
        <x:v>ISIC4:37</x:v>
      </x:c>
      <x:c r="L1030" s="14" t="n">
        <x:f>'Crosswalk'!C40</x:f>
        <x:v>0</x:v>
      </x:c>
      <x:c r="M1030" s="14" t="n">
        <x:f>'Crosswalk'!D40</x:f>
        <x:v>0</x:v>
      </x:c>
      <x:c r="N1030" s="14" t="n">
        <x:f>'Crosswalk'!E40</x:f>
        <x:v>0</x:v>
      </x:c>
      <x:c r="O1030" s="14" t="n">
        <x:f>'Crosswalk'!F40</x:f>
        <x:v>0</x:v>
      </x:c>
      <x:c r="P1030" s="14" t="n">
        <x:f>'Crosswalk'!G40</x:f>
        <x:v>0</x:v>
      </x:c>
      <x:c r="Q1030" s="14" t="n">
        <x:f>'Crosswalk'!H40</x:f>
        <x:v>0</x:v>
      </x:c>
      <x:c r="R1030" s="14" t="n">
        <x:f>'Crosswalk'!I40</x:f>
        <x:v>0</x:v>
      </x:c>
      <x:c r="S1030" s="14" t="n">
        <x:f>'Crosswalk'!J40</x:f>
        <x:v>0</x:v>
      </x:c>
      <x:c r="T1030" s="14" t="n">
        <x:f>'Crosswalk'!K40</x:f>
        <x:v>0</x:v>
      </x:c>
      <x:c r="U1030" s="14" t="n">
        <x:f>'Crosswalk'!L40</x:f>
        <x:v>1</x:v>
      </x:c>
      <x:c r="V1030" s="14" t="n">
        <x:f>'Crosswalk'!M40</x:f>
        <x:v>0</x:v>
      </x:c>
      <x:c r="W1030" s="14" t="n">
        <x:f>'Crosswalk'!N40</x:f>
        <x:v>0</x:v>
      </x:c>
      <x:c r="X1030" s="17" t="str">
        <x:v>LFS - National Occupation and Employment Survey</x:v>
      </x:c>
      <x:c r="Y1030" s="2" t="str"/>
      <x:c r="Z1030" s="17" t="str">
        <x:v>Own-country 2024 division composition. Observed industry detail; within-group ratios only. Definitions may differ from ILO modelled margins.</x:v>
      </x:c>
      <x:c r="AA1030" s="2" t="str"/>
      <x:c r="AB1030" s="2" t="str">
        <x:v>https://rplumber.ilo.org/data/indicator?format=.csv.gz&amp;id=EMP_TEMP_SEX_EC2_NB_A</x:v>
      </x:c>
    </x:row>
    <x:row r="1031" ht="48" customHeight="1">
      <x:c r="A1031" s="13" t="str">
        <x:v>MEX</x:v>
      </x:c>
      <x:c r="B1031" s="13" t="str">
        <x:v>DE</x:v>
      </x:c>
      <x:c r="C1031" s="13" t="str">
        <x:v>MEX</x:v>
      </x:c>
      <x:c r="D1031" s="13" t="n">
        <x:v>2024</x:v>
      </x:c>
      <x:c r="E1031" s="13" t="str">
        <x:v>EC2_ISIC4_E38</x:v>
      </x:c>
      <x:c r="F1031" s="18" t="str">
        <x:v>Economic activity (ISIC-Rev.4), 2 digit level: 38 - Waste collection, treatment and disposal activities; materials recovery</x:v>
      </x:c>
      <x:c r="G1031" s="21" t="n">
        <x:v>71.362</x:v>
      </x:c>
      <x:c r="H1031" s="22" t="n">
        <x:v>1</x:v>
      </x:c>
      <x:c r="I1031" s="21" t="n">
        <x:f>SUM(G1028:G1032)</x:f>
        <x:v>473.7639999999999</x:v>
      </x:c>
      <x:c r="J1031" s="22" t="n">
        <x:f>G1031/I1031*H1031</x:f>
        <x:v>0.150627738705347</x:v>
      </x:c>
      <x:c r="K1031" s="13" t="str">
        <x:v>ISIC4:38</x:v>
      </x:c>
      <x:c r="L1031" s="15" t="n">
        <x:f>'Crosswalk'!C41</x:f>
        <x:v>0</x:v>
      </x:c>
      <x:c r="M1031" s="15" t="n">
        <x:f>'Crosswalk'!D41</x:f>
        <x:v>0</x:v>
      </x:c>
      <x:c r="N1031" s="15" t="n">
        <x:f>'Crosswalk'!E41</x:f>
        <x:v>1</x:v>
      </x:c>
      <x:c r="O1031" s="15" t="n">
        <x:f>'Crosswalk'!F41</x:f>
        <x:v>0</x:v>
      </x:c>
      <x:c r="P1031" s="15" t="n">
        <x:f>'Crosswalk'!G41</x:f>
        <x:v>0</x:v>
      </x:c>
      <x:c r="Q1031" s="15" t="n">
        <x:f>'Crosswalk'!H41</x:f>
        <x:v>0</x:v>
      </x:c>
      <x:c r="R1031" s="15" t="n">
        <x:f>'Crosswalk'!I41</x:f>
        <x:v>0</x:v>
      </x:c>
      <x:c r="S1031" s="15" t="n">
        <x:f>'Crosswalk'!J41</x:f>
        <x:v>0</x:v>
      </x:c>
      <x:c r="T1031" s="15" t="n">
        <x:f>'Crosswalk'!K41</x:f>
        <x:v>0</x:v>
      </x:c>
      <x:c r="U1031" s="15" t="n">
        <x:f>'Crosswalk'!L41</x:f>
        <x:v>0</x:v>
      </x:c>
      <x:c r="V1031" s="15" t="n">
        <x:f>'Crosswalk'!M41</x:f>
        <x:v>0</x:v>
      </x:c>
      <x:c r="W1031" s="15" t="n">
        <x:f>'Crosswalk'!N41</x:f>
        <x:v>0</x:v>
      </x:c>
      <x:c r="X1031" s="18" t="str">
        <x:v>LFS - National Occupation and Employment Survey</x:v>
      </x:c>
      <x:c r="Y1031" s="13" t="str"/>
      <x:c r="Z1031" s="18" t="str">
        <x:v>Own-country 2024 division composition. Observed industry detail; within-group ratios only. Definitions may differ from ILO modelled margins.</x:v>
      </x:c>
      <x:c r="AA1031" s="13" t="str"/>
      <x:c r="AB1031" s="13" t="str">
        <x:v>https://rplumber.ilo.org/data/indicator?format=.csv.gz&amp;id=EMP_TEMP_SEX_EC2_NB_A</x:v>
      </x:c>
    </x:row>
    <x:row r="1032" ht="48" customHeight="1">
      <x:c r="A1032" s="2" t="str">
        <x:v>MEX</x:v>
      </x:c>
      <x:c r="B1032" s="2" t="str">
        <x:v>DE</x:v>
      </x:c>
      <x:c r="C1032" s="2" t="str">
        <x:v>MEX</x:v>
      </x:c>
      <x:c r="D1032" s="2" t="n">
        <x:v>2024</x:v>
      </x:c>
      <x:c r="E1032" s="2" t="str">
        <x:v>EC2_ISIC4_E39</x:v>
      </x:c>
      <x:c r="F1032" s="17" t="str">
        <x:v>Economic activity (ISIC-Rev.4), 2 digit level: 39 - Remediation activities and other waste management services</x:v>
      </x:c>
      <x:c r="G1032" s="19" t="n">
        <x:v>36.092</x:v>
      </x:c>
      <x:c r="H1032" s="20" t="n">
        <x:v>1</x:v>
      </x:c>
      <x:c r="I1032" s="19" t="n">
        <x:f>SUM(G1028:G1032)</x:f>
        <x:v>473.7639999999999</x:v>
      </x:c>
      <x:c r="J1032" s="20" t="n">
        <x:f>G1032/I1032*H1032</x:f>
        <x:v>0.07618138989032515</x:v>
      </x:c>
      <x:c r="K1032" s="2" t="str">
        <x:v>ISIC4:39</x:v>
      </x:c>
      <x:c r="L1032" s="14" t="n">
        <x:f>'Crosswalk'!C42</x:f>
        <x:v>0</x:v>
      </x:c>
      <x:c r="M1032" s="14" t="n">
        <x:f>'Crosswalk'!D42</x:f>
        <x:v>0</x:v>
      </x:c>
      <x:c r="N1032" s="14" t="n">
        <x:f>'Crosswalk'!E42</x:f>
        <x:v>1</x:v>
      </x:c>
      <x:c r="O1032" s="14" t="n">
        <x:f>'Crosswalk'!F42</x:f>
        <x:v>0</x:v>
      </x:c>
      <x:c r="P1032" s="14" t="n">
        <x:f>'Crosswalk'!G42</x:f>
        <x:v>0</x:v>
      </x:c>
      <x:c r="Q1032" s="14" t="n">
        <x:f>'Crosswalk'!H42</x:f>
        <x:v>0</x:v>
      </x:c>
      <x:c r="R1032" s="14" t="n">
        <x:f>'Crosswalk'!I42</x:f>
        <x:v>0</x:v>
      </x:c>
      <x:c r="S1032" s="14" t="n">
        <x:f>'Crosswalk'!J42</x:f>
        <x:v>0</x:v>
      </x:c>
      <x:c r="T1032" s="14" t="n">
        <x:f>'Crosswalk'!K42</x:f>
        <x:v>0</x:v>
      </x:c>
      <x:c r="U1032" s="14" t="n">
        <x:f>'Crosswalk'!L42</x:f>
        <x:v>0</x:v>
      </x:c>
      <x:c r="V1032" s="14" t="n">
        <x:f>'Crosswalk'!M42</x:f>
        <x:v>0</x:v>
      </x:c>
      <x:c r="W1032" s="14" t="n">
        <x:f>'Crosswalk'!N42</x:f>
        <x:v>0</x:v>
      </x:c>
      <x:c r="X1032" s="17" t="str">
        <x:v>LFS - National Occupation and Employment Survey</x:v>
      </x:c>
      <x:c r="Y1032" s="2" t="str"/>
      <x:c r="Z1032" s="17" t="str">
        <x:v>Own-country 2024 division composition. Observed industry detail; within-group ratios only. Definitions may differ from ILO modelled margins.</x:v>
      </x:c>
      <x:c r="AA1032" s="2" t="str"/>
      <x:c r="AB1032" s="2" t="str">
        <x:v>https://rplumber.ilo.org/data/indicator?format=.csv.gz&amp;id=EMP_TEMP_SEX_EC2_NB_A</x:v>
      </x:c>
    </x:row>
    <x:row r="1033" ht="48" customHeight="1">
      <x:c r="A1033" s="13" t="str">
        <x:v>MEX</x:v>
      </x:c>
      <x:c r="B1033" s="13" t="str">
        <x:v>F</x:v>
      </x:c>
      <x:c r="C1033" s="13" t="str">
        <x:v>MEX</x:v>
      </x:c>
      <x:c r="D1033" s="13" t="n">
        <x:v>2024</x:v>
      </x:c>
      <x:c r="E1033" s="13" t="str">
        <x:v>EC2_ISIC4_F41</x:v>
      </x:c>
      <x:c r="F1033" s="18" t="str">
        <x:v>Economic activity (ISIC-Rev.4), 2 digit level: 41 - Construction of buildings</x:v>
      </x:c>
      <x:c r="G1033" s="21" t="n">
        <x:v>862.796</x:v>
      </x:c>
      <x:c r="H1033" s="22" t="n">
        <x:v>1</x:v>
      </x:c>
      <x:c r="I1033" s="21" t="n">
        <x:f>SUM(G1033:G1035)</x:f>
        <x:v>3809.1409999999996</x:v>
      </x:c>
      <x:c r="J1033" s="22" t="n">
        <x:f>G1033/I1033*H1033</x:f>
        <x:v>0.226506711093131</x:v>
      </x:c>
      <x:c r="K1033" s="13" t="str">
        <x:v>ISIC4:41</x:v>
      </x:c>
      <x:c r="L1033" s="15" t="n">
        <x:f>'Crosswalk'!C43</x:f>
        <x:v>0</x:v>
      </x:c>
      <x:c r="M1033" s="15" t="n">
        <x:f>'Crosswalk'!D43</x:f>
        <x:v>0</x:v>
      </x:c>
      <x:c r="N1033" s="15" t="n">
        <x:f>'Crosswalk'!E43</x:f>
        <x:v>0.5</x:v>
      </x:c>
      <x:c r="O1033" s="15" t="n">
        <x:f>'Crosswalk'!F43</x:f>
        <x:v>0.5</x:v>
      </x:c>
      <x:c r="P1033" s="15" t="n">
        <x:f>'Crosswalk'!G43</x:f>
        <x:v>0</x:v>
      </x:c>
      <x:c r="Q1033" s="15" t="n">
        <x:f>'Crosswalk'!H43</x:f>
        <x:v>0</x:v>
      </x:c>
      <x:c r="R1033" s="15" t="n">
        <x:f>'Crosswalk'!I43</x:f>
        <x:v>0</x:v>
      </x:c>
      <x:c r="S1033" s="15" t="n">
        <x:f>'Crosswalk'!J43</x:f>
        <x:v>0</x:v>
      </x:c>
      <x:c r="T1033" s="15" t="n">
        <x:f>'Crosswalk'!K43</x:f>
        <x:v>0</x:v>
      </x:c>
      <x:c r="U1033" s="15" t="n">
        <x:f>'Crosswalk'!L43</x:f>
        <x:v>0</x:v>
      </x:c>
      <x:c r="V1033" s="15" t="n">
        <x:f>'Crosswalk'!M43</x:f>
        <x:v>0</x:v>
      </x:c>
      <x:c r="W1033" s="15" t="n">
        <x:f>'Crosswalk'!N43</x:f>
        <x:v>0</x:v>
      </x:c>
      <x:c r="X1033" s="18" t="str">
        <x:v>LFS - National Occupation and Employment Survey</x:v>
      </x:c>
      <x:c r="Y1033" s="13" t="str"/>
      <x:c r="Z1033" s="18" t="str">
        <x:v>Own-country 2024 division composition. Observed industry detail; within-group ratios only. Definitions may differ from ILO modelled margins.</x:v>
      </x:c>
      <x:c r="AA1033" s="13" t="str"/>
      <x:c r="AB1033" s="13" t="str">
        <x:v>https://rplumber.ilo.org/data/indicator?format=.csv.gz&amp;id=EMP_TEMP_SEX_EC2_NB_A</x:v>
      </x:c>
    </x:row>
    <x:row r="1034" ht="48" customHeight="1">
      <x:c r="A1034" s="2" t="str">
        <x:v>MEX</x:v>
      </x:c>
      <x:c r="B1034" s="2" t="str">
        <x:v>F</x:v>
      </x:c>
      <x:c r="C1034" s="2" t="str">
        <x:v>MEX</x:v>
      </x:c>
      <x:c r="D1034" s="2" t="n">
        <x:v>2024</x:v>
      </x:c>
      <x:c r="E1034" s="2" t="str">
        <x:v>EC2_ISIC4_F42</x:v>
      </x:c>
      <x:c r="F1034" s="17" t="str">
        <x:v>Economic activity (ISIC-Rev.4), 2 digit level: 42 - Civil engineering</x:v>
      </x:c>
      <x:c r="G1034" s="19" t="n">
        <x:v>269.596</x:v>
      </x:c>
      <x:c r="H1034" s="20" t="n">
        <x:v>1</x:v>
      </x:c>
      <x:c r="I1034" s="19" t="n">
        <x:f>SUM(G1033:G1035)</x:f>
        <x:v>3809.1409999999996</x:v>
      </x:c>
      <x:c r="J1034" s="20" t="n">
        <x:f>G1034/I1034*H1034</x:f>
        <x:v>0.07077606210954124</x:v>
      </x:c>
      <x:c r="K1034" s="2" t="str">
        <x:v>ISIC4:42</x:v>
      </x:c>
      <x:c r="L1034" s="14" t="n">
        <x:f>'Crosswalk'!C44</x:f>
        <x:v>0</x:v>
      </x:c>
      <x:c r="M1034" s="14" t="n">
        <x:f>'Crosswalk'!D44</x:f>
        <x:v>0</x:v>
      </x:c>
      <x:c r="N1034" s="14" t="n">
        <x:f>'Crosswalk'!E44</x:f>
        <x:v>1</x:v>
      </x:c>
      <x:c r="O1034" s="14" t="n">
        <x:f>'Crosswalk'!F44</x:f>
        <x:v>0</x:v>
      </x:c>
      <x:c r="P1034" s="14" t="n">
        <x:f>'Crosswalk'!G44</x:f>
        <x:v>0</x:v>
      </x:c>
      <x:c r="Q1034" s="14" t="n">
        <x:f>'Crosswalk'!H44</x:f>
        <x:v>0</x:v>
      </x:c>
      <x:c r="R1034" s="14" t="n">
        <x:f>'Crosswalk'!I44</x:f>
        <x:v>0</x:v>
      </x:c>
      <x:c r="S1034" s="14" t="n">
        <x:f>'Crosswalk'!J44</x:f>
        <x:v>0</x:v>
      </x:c>
      <x:c r="T1034" s="14" t="n">
        <x:f>'Crosswalk'!K44</x:f>
        <x:v>0</x:v>
      </x:c>
      <x:c r="U1034" s="14" t="n">
        <x:f>'Crosswalk'!L44</x:f>
        <x:v>0</x:v>
      </x:c>
      <x:c r="V1034" s="14" t="n">
        <x:f>'Crosswalk'!M44</x:f>
        <x:v>0</x:v>
      </x:c>
      <x:c r="W1034" s="14" t="n">
        <x:f>'Crosswalk'!N44</x:f>
        <x:v>0</x:v>
      </x:c>
      <x:c r="X1034" s="17" t="str">
        <x:v>LFS - National Occupation and Employment Survey</x:v>
      </x:c>
      <x:c r="Y1034" s="2" t="str"/>
      <x:c r="Z1034" s="17" t="str">
        <x:v>Own-country 2024 division composition. Observed industry detail; within-group ratios only. Definitions may differ from ILO modelled margins.</x:v>
      </x:c>
      <x:c r="AA1034" s="2" t="str"/>
      <x:c r="AB1034" s="2" t="str">
        <x:v>https://rplumber.ilo.org/data/indicator?format=.csv.gz&amp;id=EMP_TEMP_SEX_EC2_NB_A</x:v>
      </x:c>
    </x:row>
    <x:row r="1035" ht="48" customHeight="1">
      <x:c r="A1035" s="13" t="str">
        <x:v>MEX</x:v>
      </x:c>
      <x:c r="B1035" s="13" t="str">
        <x:v>F</x:v>
      </x:c>
      <x:c r="C1035" s="13" t="str">
        <x:v>MEX</x:v>
      </x:c>
      <x:c r="D1035" s="13" t="n">
        <x:v>2024</x:v>
      </x:c>
      <x:c r="E1035" s="13" t="str">
        <x:v>EC2_ISIC4_F43</x:v>
      </x:c>
      <x:c r="F1035" s="18" t="str">
        <x:v>Economic activity (ISIC-Rev.4), 2 digit level: 43 - Specialized construction activities</x:v>
      </x:c>
      <x:c r="G1035" s="21" t="n">
        <x:v>2676.749</x:v>
      </x:c>
      <x:c r="H1035" s="22" t="n">
        <x:v>1</x:v>
      </x:c>
      <x:c r="I1035" s="21" t="n">
        <x:f>SUM(G1033:G1035)</x:f>
        <x:v>3809.1409999999996</x:v>
      </x:c>
      <x:c r="J1035" s="22" t="n">
        <x:f>G1035/I1035*H1035</x:f>
        <x:v>0.7027172267973278</x:v>
      </x:c>
      <x:c r="K1035" s="13" t="str">
        <x:v>ISIC4:43</x:v>
      </x:c>
      <x:c r="L1035" s="15" t="n">
        <x:f>'Crosswalk'!C45</x:f>
        <x:v>0</x:v>
      </x:c>
      <x:c r="M1035" s="15" t="n">
        <x:f>'Crosswalk'!D45</x:f>
        <x:v>0</x:v>
      </x:c>
      <x:c r="N1035" s="15" t="n">
        <x:f>'Crosswalk'!E45</x:f>
        <x:v>0.6</x:v>
      </x:c>
      <x:c r="O1035" s="15" t="n">
        <x:f>'Crosswalk'!F45</x:f>
        <x:v>0.4</x:v>
      </x:c>
      <x:c r="P1035" s="15" t="n">
        <x:f>'Crosswalk'!G45</x:f>
        <x:v>0</x:v>
      </x:c>
      <x:c r="Q1035" s="15" t="n">
        <x:f>'Crosswalk'!H45</x:f>
        <x:v>0</x:v>
      </x:c>
      <x:c r="R1035" s="15" t="n">
        <x:f>'Crosswalk'!I45</x:f>
        <x:v>0</x:v>
      </x:c>
      <x:c r="S1035" s="15" t="n">
        <x:f>'Crosswalk'!J45</x:f>
        <x:v>0</x:v>
      </x:c>
      <x:c r="T1035" s="15" t="n">
        <x:f>'Crosswalk'!K45</x:f>
        <x:v>0</x:v>
      </x:c>
      <x:c r="U1035" s="15" t="n">
        <x:f>'Crosswalk'!L45</x:f>
        <x:v>0</x:v>
      </x:c>
      <x:c r="V1035" s="15" t="n">
        <x:f>'Crosswalk'!M45</x:f>
        <x:v>0</x:v>
      </x:c>
      <x:c r="W1035" s="15" t="n">
        <x:f>'Crosswalk'!N45</x:f>
        <x:v>0</x:v>
      </x:c>
      <x:c r="X1035" s="18" t="str">
        <x:v>LFS - National Occupation and Employment Survey</x:v>
      </x:c>
      <x:c r="Y1035" s="13" t="str"/>
      <x:c r="Z1035" s="18" t="str">
        <x:v>Own-country 2024 division composition. Observed industry detail; within-group ratios only. Definitions may differ from ILO modelled margins.</x:v>
      </x:c>
      <x:c r="AA1035" s="13" t="str"/>
      <x:c r="AB1035" s="13" t="str">
        <x:v>https://rplumber.ilo.org/data/indicator?format=.csv.gz&amp;id=EMP_TEMP_SEX_EC2_NB_A</x:v>
      </x:c>
    </x:row>
    <x:row r="1036" ht="48" customHeight="1">
      <x:c r="A1036" s="2" t="str">
        <x:v>MEX</x:v>
      </x:c>
      <x:c r="B1036" s="2" t="str">
        <x:v>G</x:v>
      </x:c>
      <x:c r="C1036" s="2" t="str">
        <x:v>MEX</x:v>
      </x:c>
      <x:c r="D1036" s="2" t="n">
        <x:v>2024</x:v>
      </x:c>
      <x:c r="E1036" s="2" t="str">
        <x:v>EC2_ISIC4_G45</x:v>
      </x:c>
      <x:c r="F1036" s="17" t="str">
        <x:v>Economic activity (ISIC-Rev.4), 2 digit level: 45 - Wholesale and retail trade and repair of motor vehicles and motorcycles</x:v>
      </x:c>
      <x:c r="G1036" s="19" t="n">
        <x:v>956.09</x:v>
      </x:c>
      <x:c r="H1036" s="20" t="n">
        <x:v>1</x:v>
      </x:c>
      <x:c r="I1036" s="19" t="n">
        <x:f>SUM(G1036:G1038)</x:f>
        <x:v>11742.086</x:v>
      </x:c>
      <x:c r="J1036" s="20" t="n">
        <x:f>G1036/I1036*H1036</x:f>
        <x:v>0.08142420350183094</x:v>
      </x:c>
      <x:c r="K1036" s="2" t="str">
        <x:v>ISIC4:45</x:v>
      </x:c>
      <x:c r="L1036" s="14" t="n">
        <x:f>'Crosswalk'!C46</x:f>
        <x:v>0</x:v>
      </x:c>
      <x:c r="M1036" s="14" t="n">
        <x:f>'Crosswalk'!D46</x:f>
        <x:v>0</x:v>
      </x:c>
      <x:c r="N1036" s="14" t="n">
        <x:f>'Crosswalk'!E46</x:f>
        <x:v>0</x:v>
      </x:c>
      <x:c r="O1036" s="14" t="n">
        <x:f>'Crosswalk'!F46</x:f>
        <x:v>1</x:v>
      </x:c>
      <x:c r="P1036" s="14" t="n">
        <x:f>'Crosswalk'!G46</x:f>
        <x:v>0</x:v>
      </x:c>
      <x:c r="Q1036" s="14" t="n">
        <x:f>'Crosswalk'!H46</x:f>
        <x:v>0</x:v>
      </x:c>
      <x:c r="R1036" s="14" t="n">
        <x:f>'Crosswalk'!I46</x:f>
        <x:v>0</x:v>
      </x:c>
      <x:c r="S1036" s="14" t="n">
        <x:f>'Crosswalk'!J46</x:f>
        <x:v>0</x:v>
      </x:c>
      <x:c r="T1036" s="14" t="n">
        <x:f>'Crosswalk'!K46</x:f>
        <x:v>0</x:v>
      </x:c>
      <x:c r="U1036" s="14" t="n">
        <x:f>'Crosswalk'!L46</x:f>
        <x:v>0</x:v>
      </x:c>
      <x:c r="V1036" s="14" t="n">
        <x:f>'Crosswalk'!M46</x:f>
        <x:v>0</x:v>
      </x:c>
      <x:c r="W1036" s="14" t="n">
        <x:f>'Crosswalk'!N46</x:f>
        <x:v>0</x:v>
      </x:c>
      <x:c r="X1036" s="17" t="str">
        <x:v>LFS - National Occupation and Employment Survey</x:v>
      </x:c>
      <x:c r="Y1036" s="2" t="str"/>
      <x:c r="Z1036" s="17" t="str">
        <x:v>Own-country 2024 division composition. Observed industry detail; within-group ratios only. Definitions may differ from ILO modelled margins.</x:v>
      </x:c>
      <x:c r="AA1036" s="2" t="str"/>
      <x:c r="AB1036" s="2" t="str">
        <x:v>https://rplumber.ilo.org/data/indicator?format=.csv.gz&amp;id=EMP_TEMP_SEX_EC2_NB_A</x:v>
      </x:c>
    </x:row>
    <x:row r="1037" ht="48" customHeight="1">
      <x:c r="A1037" s="13" t="str">
        <x:v>MEX</x:v>
      </x:c>
      <x:c r="B1037" s="13" t="str">
        <x:v>G</x:v>
      </x:c>
      <x:c r="C1037" s="13" t="str">
        <x:v>MEX</x:v>
      </x:c>
      <x:c r="D1037" s="13" t="n">
        <x:v>2024</x:v>
      </x:c>
      <x:c r="E1037" s="13" t="str">
        <x:v>EC2_ISIC4_G46</x:v>
      </x:c>
      <x:c r="F1037" s="18" t="str">
        <x:v>Economic activity (ISIC-Rev.4), 2 digit level: 46 - Wholesale trade, except of motor vehicles and motorcycles</x:v>
      </x:c>
      <x:c r="G1037" s="21" t="n">
        <x:v>1641.396</x:v>
      </x:c>
      <x:c r="H1037" s="22" t="n">
        <x:v>1</x:v>
      </x:c>
      <x:c r="I1037" s="21" t="n">
        <x:f>SUM(G1036:G1038)</x:f>
        <x:v>11742.086</x:v>
      </x:c>
      <x:c r="J1037" s="22" t="n">
        <x:f>G1037/I1037*H1037</x:f>
        <x:v>0.1397874278897293</x:v>
      </x:c>
      <x:c r="K1037" s="13" t="str">
        <x:v>ISIC4:46</x:v>
      </x:c>
      <x:c r="L1037" s="15" t="n">
        <x:f>'Crosswalk'!C47</x:f>
        <x:v>0.05</x:v>
      </x:c>
      <x:c r="M1037" s="15" t="n">
        <x:f>'Crosswalk'!D47</x:f>
        <x:v>0.05</x:v>
      </x:c>
      <x:c r="N1037" s="15" t="n">
        <x:f>'Crosswalk'!E47</x:f>
        <x:v>0.55</x:v>
      </x:c>
      <x:c r="O1037" s="15" t="n">
        <x:f>'Crosswalk'!F47</x:f>
        <x:v>0</x:v>
      </x:c>
      <x:c r="P1037" s="15" t="n">
        <x:f>'Crosswalk'!G47</x:f>
        <x:v>0.2</x:v>
      </x:c>
      <x:c r="Q1037" s="15" t="n">
        <x:f>'Crosswalk'!H47</x:f>
        <x:v>0.05</x:v>
      </x:c>
      <x:c r="R1037" s="15" t="n">
        <x:f>'Crosswalk'!I47</x:f>
        <x:v>0</x:v>
      </x:c>
      <x:c r="S1037" s="15" t="n">
        <x:f>'Crosswalk'!J47</x:f>
        <x:v>0.1</x:v>
      </x:c>
      <x:c r="T1037" s="15" t="n">
        <x:f>'Crosswalk'!K47</x:f>
        <x:v>0</x:v>
      </x:c>
      <x:c r="U1037" s="15" t="n">
        <x:f>'Crosswalk'!L47</x:f>
        <x:v>0</x:v>
      </x:c>
      <x:c r="V1037" s="15" t="n">
        <x:f>'Crosswalk'!M47</x:f>
        <x:v>0</x:v>
      </x:c>
      <x:c r="W1037" s="15" t="n">
        <x:f>'Crosswalk'!N47</x:f>
        <x:v>0</x:v>
      </x:c>
      <x:c r="X1037" s="18" t="str">
        <x:v>LFS - National Occupation and Employment Survey</x:v>
      </x:c>
      <x:c r="Y1037" s="13" t="str"/>
      <x:c r="Z1037" s="18" t="str">
        <x:v>Own-country 2024 division composition. Observed industry detail; within-group ratios only. Definitions may differ from ILO modelled margins.</x:v>
      </x:c>
      <x:c r="AA1037" s="13" t="str"/>
      <x:c r="AB1037" s="13" t="str">
        <x:v>https://rplumber.ilo.org/data/indicator?format=.csv.gz&amp;id=EMP_TEMP_SEX_EC2_NB_A</x:v>
      </x:c>
    </x:row>
    <x:row r="1038" ht="48" customHeight="1">
      <x:c r="A1038" s="2" t="str">
        <x:v>MEX</x:v>
      </x:c>
      <x:c r="B1038" s="2" t="str">
        <x:v>G</x:v>
      </x:c>
      <x:c r="C1038" s="2" t="str">
        <x:v>MEX</x:v>
      </x:c>
      <x:c r="D1038" s="2" t="n">
        <x:v>2024</x:v>
      </x:c>
      <x:c r="E1038" s="2" t="str">
        <x:v>EC2_ISIC4_G47</x:v>
      </x:c>
      <x:c r="F1038" s="17" t="str">
        <x:v>Economic activity (ISIC-Rev.4), 2 digit level: 47 - Retail trade, except of motor vehicles and motorcycles</x:v>
      </x:c>
      <x:c r="G1038" s="19" t="n">
        <x:v>9144.6</x:v>
      </x:c>
      <x:c r="H1038" s="20" t="n">
        <x:v>1</x:v>
      </x:c>
      <x:c r="I1038" s="19" t="n">
        <x:f>SUM(G1036:G1038)</x:f>
        <x:v>11742.086</x:v>
      </x:c>
      <x:c r="J1038" s="20" t="n">
        <x:f>G1038/I1038*H1038</x:f>
        <x:v>0.7787883686084398</x:v>
      </x:c>
      <x:c r="K1038" s="2" t="str">
        <x:v>ISIC4:47</x:v>
      </x:c>
      <x:c r="L1038" s="14" t="n">
        <x:f>'Crosswalk'!C48</x:f>
        <x:v>0</x:v>
      </x:c>
      <x:c r="M1038" s="14" t="n">
        <x:f>'Crosswalk'!D48</x:f>
        <x:v>0</x:v>
      </x:c>
      <x:c r="N1038" s="14" t="n">
        <x:f>'Crosswalk'!E48</x:f>
        <x:v>0</x:v>
      </x:c>
      <x:c r="O1038" s="14" t="n">
        <x:f>'Crosswalk'!F48</x:f>
        <x:v>0.55</x:v>
      </x:c>
      <x:c r="P1038" s="14" t="n">
        <x:f>'Crosswalk'!G48</x:f>
        <x:v>0.45</x:v>
      </x:c>
      <x:c r="Q1038" s="14" t="n">
        <x:f>'Crosswalk'!H48</x:f>
        <x:v>0</x:v>
      </x:c>
      <x:c r="R1038" s="14" t="n">
        <x:f>'Crosswalk'!I48</x:f>
        <x:v>0</x:v>
      </x:c>
      <x:c r="S1038" s="14" t="n">
        <x:f>'Crosswalk'!J48</x:f>
        <x:v>0</x:v>
      </x:c>
      <x:c r="T1038" s="14" t="n">
        <x:f>'Crosswalk'!K48</x:f>
        <x:v>0</x:v>
      </x:c>
      <x:c r="U1038" s="14" t="n">
        <x:f>'Crosswalk'!L48</x:f>
        <x:v>0</x:v>
      </x:c>
      <x:c r="V1038" s="14" t="n">
        <x:f>'Crosswalk'!M48</x:f>
        <x:v>0</x:v>
      </x:c>
      <x:c r="W1038" s="14" t="n">
        <x:f>'Crosswalk'!N48</x:f>
        <x:v>0</x:v>
      </x:c>
      <x:c r="X1038" s="17" t="str">
        <x:v>LFS - National Occupation and Employment Survey</x:v>
      </x:c>
      <x:c r="Y1038" s="2" t="str"/>
      <x:c r="Z1038" s="17" t="str">
        <x:v>Own-country 2024 division composition. Observed industry detail; within-group ratios only. Definitions may differ from ILO modelled margins.</x:v>
      </x:c>
      <x:c r="AA1038" s="2" t="str"/>
      <x:c r="AB1038" s="2" t="str">
        <x:v>https://rplumber.ilo.org/data/indicator?format=.csv.gz&amp;id=EMP_TEMP_SEX_EC2_NB_A</x:v>
      </x:c>
    </x:row>
    <x:row r="1039" ht="48" customHeight="1">
      <x:c r="A1039" s="13" t="str">
        <x:v>MEX</x:v>
      </x:c>
      <x:c r="B1039" s="13" t="str">
        <x:v>HJ</x:v>
      </x:c>
      <x:c r="C1039" s="13" t="str">
        <x:v>MEX</x:v>
      </x:c>
      <x:c r="D1039" s="13" t="n">
        <x:v>2024</x:v>
      </x:c>
      <x:c r="E1039" s="13" t="str">
        <x:v>EC2_ISIC4_H49</x:v>
      </x:c>
      <x:c r="F1039" s="18" t="str">
        <x:v>Economic activity (ISIC-Rev.4), 2 digit level: 49 - Land transport and transport via pipelines</x:v>
      </x:c>
      <x:c r="G1039" s="21" t="n">
        <x:v>2250.839</x:v>
      </x:c>
      <x:c r="H1039" s="22" t="n">
        <x:v>1</x:v>
      </x:c>
      <x:c r="I1039" s="21" t="n">
        <x:f>SUM(G1039:G1049)</x:f>
        <x:v>3344.037</x:v>
      </x:c>
      <x:c r="J1039" s="22" t="n">
        <x:f>G1039/I1039*H1039</x:f>
        <x:v>0.6730903396104768</x:v>
      </x:c>
      <x:c r="K1039" s="13" t="str">
        <x:v>ISIC4:49</x:v>
      </x:c>
      <x:c r="L1039" s="15" t="n">
        <x:f>'Crosswalk'!C49</x:f>
        <x:v>0.05</x:v>
      </x:c>
      <x:c r="M1039" s="15" t="n">
        <x:f>'Crosswalk'!D49</x:f>
        <x:v>0</x:v>
      </x:c>
      <x:c r="N1039" s="15" t="n">
        <x:f>'Crosswalk'!E49</x:f>
        <x:v>0.95</x:v>
      </x:c>
      <x:c r="O1039" s="15" t="n">
        <x:f>'Crosswalk'!F49</x:f>
        <x:v>0</x:v>
      </x:c>
      <x:c r="P1039" s="15" t="n">
        <x:f>'Crosswalk'!G49</x:f>
        <x:v>0</x:v>
      </x:c>
      <x:c r="Q1039" s="15" t="n">
        <x:f>'Crosswalk'!H49</x:f>
        <x:v>0</x:v>
      </x:c>
      <x:c r="R1039" s="15" t="n">
        <x:f>'Crosswalk'!I49</x:f>
        <x:v>0</x:v>
      </x:c>
      <x:c r="S1039" s="15" t="n">
        <x:f>'Crosswalk'!J49</x:f>
        <x:v>0</x:v>
      </x:c>
      <x:c r="T1039" s="15" t="n">
        <x:f>'Crosswalk'!K49</x:f>
        <x:v>0</x:v>
      </x:c>
      <x:c r="U1039" s="15" t="n">
        <x:f>'Crosswalk'!L49</x:f>
        <x:v>0</x:v>
      </x:c>
      <x:c r="V1039" s="15" t="n">
        <x:f>'Crosswalk'!M49</x:f>
        <x:v>0</x:v>
      </x:c>
      <x:c r="W1039" s="15" t="n">
        <x:f>'Crosswalk'!N49</x:f>
        <x:v>0</x:v>
      </x:c>
      <x:c r="X1039" s="18" t="str">
        <x:v>LFS - National Occupation and Employment Survey</x:v>
      </x:c>
      <x:c r="Y1039" s="13" t="str"/>
      <x:c r="Z1039" s="18" t="str">
        <x:v>Own-country 2024 division composition. Observed industry detail; within-group ratios only. Definitions may differ from ILO modelled margins.</x:v>
      </x:c>
      <x:c r="AA1039" s="13" t="str"/>
      <x:c r="AB1039" s="13" t="str">
        <x:v>https://rplumber.ilo.org/data/indicator?format=.csv.gz&amp;id=EMP_TEMP_SEX_EC2_NB_A</x:v>
      </x:c>
    </x:row>
    <x:row r="1040" ht="48" customHeight="1">
      <x:c r="A1040" s="2" t="str">
        <x:v>MEX</x:v>
      </x:c>
      <x:c r="B1040" s="2" t="str">
        <x:v>HJ</x:v>
      </x:c>
      <x:c r="C1040" s="2" t="str">
        <x:v>MEX</x:v>
      </x:c>
      <x:c r="D1040" s="2" t="n">
        <x:v>2024</x:v>
      </x:c>
      <x:c r="E1040" s="2" t="str">
        <x:v>EC2_ISIC4_H50</x:v>
      </x:c>
      <x:c r="F1040" s="17" t="str">
        <x:v>Economic activity (ISIC-Rev.4), 2 digit level: 50 - Water transport</x:v>
      </x:c>
      <x:c r="G1040" s="19" t="n">
        <x:v>20.601</x:v>
      </x:c>
      <x:c r="H1040" s="20" t="n">
        <x:v>1</x:v>
      </x:c>
      <x:c r="I1040" s="19" t="n">
        <x:f>SUM(G1039:G1049)</x:f>
        <x:v>3344.037</x:v>
      </x:c>
      <x:c r="J1040" s="20" t="n">
        <x:f>G1040/I1040*H1040</x:f>
        <x:v>0.006160517960776152</x:v>
      </x:c>
      <x:c r="K1040" s="2" t="str">
        <x:v>ISIC4:50</x:v>
      </x:c>
      <x:c r="L1040" s="14" t="n">
        <x:f>'Crosswalk'!C50</x:f>
        <x:v>0</x:v>
      </x:c>
      <x:c r="M1040" s="14" t="n">
        <x:f>'Crosswalk'!D50</x:f>
        <x:v>0</x:v>
      </x:c>
      <x:c r="N1040" s="14" t="n">
        <x:f>'Crosswalk'!E50</x:f>
        <x:v>1</x:v>
      </x:c>
      <x:c r="O1040" s="14" t="n">
        <x:f>'Crosswalk'!F50</x:f>
        <x:v>0</x:v>
      </x:c>
      <x:c r="P1040" s="14" t="n">
        <x:f>'Crosswalk'!G50</x:f>
        <x:v>0</x:v>
      </x:c>
      <x:c r="Q1040" s="14" t="n">
        <x:f>'Crosswalk'!H50</x:f>
        <x:v>0</x:v>
      </x:c>
      <x:c r="R1040" s="14" t="n">
        <x:f>'Crosswalk'!I50</x:f>
        <x:v>0</x:v>
      </x:c>
      <x:c r="S1040" s="14" t="n">
        <x:f>'Crosswalk'!J50</x:f>
        <x:v>0</x:v>
      </x:c>
      <x:c r="T1040" s="14" t="n">
        <x:f>'Crosswalk'!K50</x:f>
        <x:v>0</x:v>
      </x:c>
      <x:c r="U1040" s="14" t="n">
        <x:f>'Crosswalk'!L50</x:f>
        <x:v>0</x:v>
      </x:c>
      <x:c r="V1040" s="14" t="n">
        <x:f>'Crosswalk'!M50</x:f>
        <x:v>0</x:v>
      </x:c>
      <x:c r="W1040" s="14" t="n">
        <x:f>'Crosswalk'!N50</x:f>
        <x:v>0</x:v>
      </x:c>
      <x:c r="X1040" s="17" t="str">
        <x:v>LFS - National Occupation and Employment Survey</x:v>
      </x:c>
      <x:c r="Y1040" s="2" t="str"/>
      <x:c r="Z1040" s="17" t="str">
        <x:v>Own-country 2024 division composition. Observed industry detail; within-group ratios only. Definitions may differ from ILO modelled margins.</x:v>
      </x:c>
      <x:c r="AA1040" s="2" t="str"/>
      <x:c r="AB1040" s="2" t="str">
        <x:v>https://rplumber.ilo.org/data/indicator?format=.csv.gz&amp;id=EMP_TEMP_SEX_EC2_NB_A</x:v>
      </x:c>
    </x:row>
    <x:row r="1041" ht="48" customHeight="1">
      <x:c r="A1041" s="13" t="str">
        <x:v>MEX</x:v>
      </x:c>
      <x:c r="B1041" s="13" t="str">
        <x:v>HJ</x:v>
      </x:c>
      <x:c r="C1041" s="13" t="str">
        <x:v>MEX</x:v>
      </x:c>
      <x:c r="D1041" s="13" t="n">
        <x:v>2024</x:v>
      </x:c>
      <x:c r="E1041" s="13" t="str">
        <x:v>EC2_ISIC4_H51</x:v>
      </x:c>
      <x:c r="F1041" s="18" t="str">
        <x:v>Economic activity (ISIC-Rev.4), 2 digit level: 51 - Air transport</x:v>
      </x:c>
      <x:c r="G1041" s="21" t="n">
        <x:v>36.928</x:v>
      </x:c>
      <x:c r="H1041" s="22" t="n">
        <x:v>1</x:v>
      </x:c>
      <x:c r="I1041" s="21" t="n">
        <x:f>SUM(G1039:G1049)</x:f>
        <x:v>3344.037</x:v>
      </x:c>
      <x:c r="J1041" s="22" t="n">
        <x:f>G1041/I1041*H1041</x:f>
        <x:v>0.011042940015316817</x:v>
      </x:c>
      <x:c r="K1041" s="13" t="str">
        <x:v>ISIC4:51</x:v>
      </x:c>
      <x:c r="L1041" s="15" t="n">
        <x:f>'Crosswalk'!C51</x:f>
        <x:v>0</x:v>
      </x:c>
      <x:c r="M1041" s="15" t="n">
        <x:f>'Crosswalk'!D51</x:f>
        <x:v>0</x:v>
      </x:c>
      <x:c r="N1041" s="15" t="n">
        <x:f>'Crosswalk'!E51</x:f>
        <x:v>1</x:v>
      </x:c>
      <x:c r="O1041" s="15" t="n">
        <x:f>'Crosswalk'!F51</x:f>
        <x:v>0</x:v>
      </x:c>
      <x:c r="P1041" s="15" t="n">
        <x:f>'Crosswalk'!G51</x:f>
        <x:v>0</x:v>
      </x:c>
      <x:c r="Q1041" s="15" t="n">
        <x:f>'Crosswalk'!H51</x:f>
        <x:v>0</x:v>
      </x:c>
      <x:c r="R1041" s="15" t="n">
        <x:f>'Crosswalk'!I51</x:f>
        <x:v>0</x:v>
      </x:c>
      <x:c r="S1041" s="15" t="n">
        <x:f>'Crosswalk'!J51</x:f>
        <x:v>0</x:v>
      </x:c>
      <x:c r="T1041" s="15" t="n">
        <x:f>'Crosswalk'!K51</x:f>
        <x:v>0</x:v>
      </x:c>
      <x:c r="U1041" s="15" t="n">
        <x:f>'Crosswalk'!L51</x:f>
        <x:v>0</x:v>
      </x:c>
      <x:c r="V1041" s="15" t="n">
        <x:f>'Crosswalk'!M51</x:f>
        <x:v>0</x:v>
      </x:c>
      <x:c r="W1041" s="15" t="n">
        <x:f>'Crosswalk'!N51</x:f>
        <x:v>0</x:v>
      </x:c>
      <x:c r="X1041" s="18" t="str">
        <x:v>LFS - National Occupation and Employment Survey</x:v>
      </x:c>
      <x:c r="Y1041" s="13" t="str"/>
      <x:c r="Z1041" s="18" t="str">
        <x:v>Own-country 2024 division composition. Observed industry detail; within-group ratios only. Definitions may differ from ILO modelled margins.</x:v>
      </x:c>
      <x:c r="AA1041" s="13" t="str"/>
      <x:c r="AB1041" s="13" t="str">
        <x:v>https://rplumber.ilo.org/data/indicator?format=.csv.gz&amp;id=EMP_TEMP_SEX_EC2_NB_A</x:v>
      </x:c>
    </x:row>
    <x:row r="1042" ht="48" customHeight="1">
      <x:c r="A1042" s="2" t="str">
        <x:v>MEX</x:v>
      </x:c>
      <x:c r="B1042" s="2" t="str">
        <x:v>HJ</x:v>
      </x:c>
      <x:c r="C1042" s="2" t="str">
        <x:v>MEX</x:v>
      </x:c>
      <x:c r="D1042" s="2" t="n">
        <x:v>2024</x:v>
      </x:c>
      <x:c r="E1042" s="2" t="str">
        <x:v>EC2_ISIC4_H52</x:v>
      </x:c>
      <x:c r="F1042" s="17" t="str">
        <x:v>Economic activity (ISIC-Rev.4), 2 digit level: 52 - Warehousing and support activities for transportation</x:v>
      </x:c>
      <x:c r="G1042" s="19" t="n">
        <x:v>183.869</x:v>
      </x:c>
      <x:c r="H1042" s="20" t="n">
        <x:v>1</x:v>
      </x:c>
      <x:c r="I1042" s="19" t="n">
        <x:f>SUM(G1039:G1049)</x:f>
        <x:v>3344.037</x:v>
      </x:c>
      <x:c r="J1042" s="20" t="n">
        <x:f>G1042/I1042*H1042</x:f>
        <x:v>0.054984140426675904</x:v>
      </x:c>
      <x:c r="K1042" s="2" t="str">
        <x:v>ISIC4:52</x:v>
      </x:c>
      <x:c r="L1042" s="14" t="n">
        <x:f>'Crosswalk'!C52</x:f>
        <x:v>0</x:v>
      </x:c>
      <x:c r="M1042" s="14" t="n">
        <x:f>'Crosswalk'!D52</x:f>
        <x:v>0</x:v>
      </x:c>
      <x:c r="N1042" s="14" t="n">
        <x:f>'Crosswalk'!E52</x:f>
        <x:v>1</x:v>
      </x:c>
      <x:c r="O1042" s="14" t="n">
        <x:f>'Crosswalk'!F52</x:f>
        <x:v>0</x:v>
      </x:c>
      <x:c r="P1042" s="14" t="n">
        <x:f>'Crosswalk'!G52</x:f>
        <x:v>0</x:v>
      </x:c>
      <x:c r="Q1042" s="14" t="n">
        <x:f>'Crosswalk'!H52</x:f>
        <x:v>0</x:v>
      </x:c>
      <x:c r="R1042" s="14" t="n">
        <x:f>'Crosswalk'!I52</x:f>
        <x:v>0</x:v>
      </x:c>
      <x:c r="S1042" s="14" t="n">
        <x:f>'Crosswalk'!J52</x:f>
        <x:v>0</x:v>
      </x:c>
      <x:c r="T1042" s="14" t="n">
        <x:f>'Crosswalk'!K52</x:f>
        <x:v>0</x:v>
      </x:c>
      <x:c r="U1042" s="14" t="n">
        <x:f>'Crosswalk'!L52</x:f>
        <x:v>0</x:v>
      </x:c>
      <x:c r="V1042" s="14" t="n">
        <x:f>'Crosswalk'!M52</x:f>
        <x:v>0</x:v>
      </x:c>
      <x:c r="W1042" s="14" t="n">
        <x:f>'Crosswalk'!N52</x:f>
        <x:v>0</x:v>
      </x:c>
      <x:c r="X1042" s="17" t="str">
        <x:v>LFS - National Occupation and Employment Survey</x:v>
      </x:c>
      <x:c r="Y1042" s="2" t="str"/>
      <x:c r="Z1042" s="17" t="str">
        <x:v>Own-country 2024 division composition. Observed industry detail; within-group ratios only. Definitions may differ from ILO modelled margins.</x:v>
      </x:c>
      <x:c r="AA1042" s="2" t="str"/>
      <x:c r="AB1042" s="2" t="str">
        <x:v>https://rplumber.ilo.org/data/indicator?format=.csv.gz&amp;id=EMP_TEMP_SEX_EC2_NB_A</x:v>
      </x:c>
    </x:row>
    <x:row r="1043" ht="48" customHeight="1">
      <x:c r="A1043" s="13" t="str">
        <x:v>MEX</x:v>
      </x:c>
      <x:c r="B1043" s="13" t="str">
        <x:v>HJ</x:v>
      </x:c>
      <x:c r="C1043" s="13" t="str">
        <x:v>MEX</x:v>
      </x:c>
      <x:c r="D1043" s="13" t="n">
        <x:v>2024</x:v>
      </x:c>
      <x:c r="E1043" s="13" t="str">
        <x:v>EC2_ISIC4_H53</x:v>
      </x:c>
      <x:c r="F1043" s="18" t="str">
        <x:v>Economic activity (ISIC-Rev.4), 2 digit level: 53 - Postal and courier activities</x:v>
      </x:c>
      <x:c r="G1043" s="21" t="n">
        <x:v>280.853</x:v>
      </x:c>
      <x:c r="H1043" s="22" t="n">
        <x:v>1</x:v>
      </x:c>
      <x:c r="I1043" s="21" t="n">
        <x:f>SUM(G1039:G1049)</x:f>
        <x:v>3344.037</x:v>
      </x:c>
      <x:c r="J1043" s="22" t="n">
        <x:f>G1043/I1043*H1043</x:f>
        <x:v>0.08398621187504804</x:v>
      </x:c>
      <x:c r="K1043" s="13" t="str">
        <x:v>ISIC4:53</x:v>
      </x:c>
      <x:c r="L1043" s="15" t="n">
        <x:f>'Crosswalk'!C53</x:f>
        <x:v>0</x:v>
      </x:c>
      <x:c r="M1043" s="15" t="n">
        <x:f>'Crosswalk'!D53</x:f>
        <x:v>0</x:v>
      </x:c>
      <x:c r="N1043" s="15" t="n">
        <x:f>'Crosswalk'!E53</x:f>
        <x:v>1</x:v>
      </x:c>
      <x:c r="O1043" s="15" t="n">
        <x:f>'Crosswalk'!F53</x:f>
        <x:v>0</x:v>
      </x:c>
      <x:c r="P1043" s="15" t="n">
        <x:f>'Crosswalk'!G53</x:f>
        <x:v>0</x:v>
      </x:c>
      <x:c r="Q1043" s="15" t="n">
        <x:f>'Crosswalk'!H53</x:f>
        <x:v>0</x:v>
      </x:c>
      <x:c r="R1043" s="15" t="n">
        <x:f>'Crosswalk'!I53</x:f>
        <x:v>0</x:v>
      </x:c>
      <x:c r="S1043" s="15" t="n">
        <x:f>'Crosswalk'!J53</x:f>
        <x:v>0</x:v>
      </x:c>
      <x:c r="T1043" s="15" t="n">
        <x:f>'Crosswalk'!K53</x:f>
        <x:v>0</x:v>
      </x:c>
      <x:c r="U1043" s="15" t="n">
        <x:f>'Crosswalk'!L53</x:f>
        <x:v>0</x:v>
      </x:c>
      <x:c r="V1043" s="15" t="n">
        <x:f>'Crosswalk'!M53</x:f>
        <x:v>0</x:v>
      </x:c>
      <x:c r="W1043" s="15" t="n">
        <x:f>'Crosswalk'!N53</x:f>
        <x:v>0</x:v>
      </x:c>
      <x:c r="X1043" s="18" t="str">
        <x:v>LFS - National Occupation and Employment Survey</x:v>
      </x:c>
      <x:c r="Y1043" s="13" t="str"/>
      <x:c r="Z1043" s="18" t="str">
        <x:v>Own-country 2024 division composition. Observed industry detail; within-group ratios only. Definitions may differ from ILO modelled margins.</x:v>
      </x:c>
      <x:c r="AA1043" s="13" t="str"/>
      <x:c r="AB1043" s="13" t="str">
        <x:v>https://rplumber.ilo.org/data/indicator?format=.csv.gz&amp;id=EMP_TEMP_SEX_EC2_NB_A</x:v>
      </x:c>
    </x:row>
    <x:row r="1044" ht="48" customHeight="1">
      <x:c r="A1044" s="2" t="str">
        <x:v>MEX</x:v>
      </x:c>
      <x:c r="B1044" s="2" t="str">
        <x:v>HJ</x:v>
      </x:c>
      <x:c r="C1044" s="2" t="str">
        <x:v>MEX</x:v>
      </x:c>
      <x:c r="D1044" s="2" t="n">
        <x:v>2024</x:v>
      </x:c>
      <x:c r="E1044" s="2" t="str">
        <x:v>EC2_ISIC4_J58</x:v>
      </x:c>
      <x:c r="F1044" s="17" t="str">
        <x:v>Economic activity (ISIC-Rev.4), 2 digit level: 58 - Publishing activities</x:v>
      </x:c>
      <x:c r="G1044" s="19" t="n">
        <x:v>59.798</x:v>
      </x:c>
      <x:c r="H1044" s="20" t="n">
        <x:v>1</x:v>
      </x:c>
      <x:c r="I1044" s="19" t="n">
        <x:f>SUM(G1039:G1049)</x:f>
        <x:v>3344.037</x:v>
      </x:c>
      <x:c r="J1044" s="20" t="n">
        <x:f>G1044/I1044*H1044</x:f>
        <x:v>0.01788197917666581</x:v>
      </x:c>
      <x:c r="K1044" s="2" t="str">
        <x:v>ISIC4:58</x:v>
      </x:c>
      <x:c r="L1044" s="14" t="n">
        <x:f>'Crosswalk'!C56</x:f>
        <x:v>0</x:v>
      </x:c>
      <x:c r="M1044" s="14" t="n">
        <x:f>'Crosswalk'!D56</x:f>
        <x:v>0</x:v>
      </x:c>
      <x:c r="N1044" s="14" t="n">
        <x:f>'Crosswalk'!E56</x:f>
        <x:v>0</x:v>
      </x:c>
      <x:c r="O1044" s="14" t="n">
        <x:f>'Crosswalk'!F56</x:f>
        <x:v>0</x:v>
      </x:c>
      <x:c r="P1044" s="14" t="n">
        <x:f>'Crosswalk'!G56</x:f>
        <x:v>0</x:v>
      </x:c>
      <x:c r="Q1044" s="14" t="n">
        <x:f>'Crosswalk'!H56</x:f>
        <x:v>0</x:v>
      </x:c>
      <x:c r="R1044" s="14" t="n">
        <x:f>'Crosswalk'!I56</x:f>
        <x:v>0</x:v>
      </x:c>
      <x:c r="S1044" s="14" t="n">
        <x:f>'Crosswalk'!J56</x:f>
        <x:v>0.5</x:v>
      </x:c>
      <x:c r="T1044" s="14" t="n">
        <x:f>'Crosswalk'!K56</x:f>
        <x:v>0.5</x:v>
      </x:c>
      <x:c r="U1044" s="14" t="n">
        <x:f>'Crosswalk'!L56</x:f>
        <x:v>0</x:v>
      </x:c>
      <x:c r="V1044" s="14" t="n">
        <x:f>'Crosswalk'!M56</x:f>
        <x:v>0</x:v>
      </x:c>
      <x:c r="W1044" s="14" t="n">
        <x:f>'Crosswalk'!N56</x:f>
        <x:v>0</x:v>
      </x:c>
      <x:c r="X1044" s="17" t="str">
        <x:v>LFS - National Occupation and Employment Survey</x:v>
      </x:c>
      <x:c r="Y1044" s="2" t="str"/>
      <x:c r="Z1044" s="17" t="str">
        <x:v>Own-country 2024 division composition. Observed industry detail; within-group ratios only. Definitions may differ from ILO modelled margins.</x:v>
      </x:c>
      <x:c r="AA1044" s="2" t="str"/>
      <x:c r="AB1044" s="2" t="str">
        <x:v>https://rplumber.ilo.org/data/indicator?format=.csv.gz&amp;id=EMP_TEMP_SEX_EC2_NB_A</x:v>
      </x:c>
    </x:row>
    <x:row r="1045" ht="48" customHeight="1">
      <x:c r="A1045" s="13" t="str">
        <x:v>MEX</x:v>
      </x:c>
      <x:c r="B1045" s="13" t="str">
        <x:v>HJ</x:v>
      </x:c>
      <x:c r="C1045" s="13" t="str">
        <x:v>MEX</x:v>
      </x:c>
      <x:c r="D1045" s="13" t="n">
        <x:v>2024</x:v>
      </x:c>
      <x:c r="E1045" s="13" t="str">
        <x:v>EC2_ISIC4_J59</x:v>
      </x:c>
      <x:c r="F1045" s="18" t="str">
        <x:v>Economic activity (ISIC-Rev.4), 2 digit level: 59 - Motion picture, video and television programme production, sound recording and music publishing activities</x:v>
      </x:c>
      <x:c r="G1045" s="21" t="n">
        <x:v>61.536</x:v>
      </x:c>
      <x:c r="H1045" s="22" t="n">
        <x:v>1</x:v>
      </x:c>
      <x:c r="I1045" s="21" t="n">
        <x:f>SUM(G1039:G1049)</x:f>
        <x:v>3344.037</x:v>
      </x:c>
      <x:c r="J1045" s="22" t="n">
        <x:f>G1045/I1045*H1045</x:f>
        <x:v>0.01840171026815792</x:v>
      </x:c>
      <x:c r="K1045" s="13" t="str">
        <x:v>ISIC4:59</x:v>
      </x:c>
      <x:c r="L1045" s="15" t="n">
        <x:f>'Crosswalk'!C57</x:f>
        <x:v>0</x:v>
      </x:c>
      <x:c r="M1045" s="15" t="n">
        <x:f>'Crosswalk'!D57</x:f>
        <x:v>0</x:v>
      </x:c>
      <x:c r="N1045" s="15" t="n">
        <x:f>'Crosswalk'!E57</x:f>
        <x:v>0</x:v>
      </x:c>
      <x:c r="O1045" s="15" t="n">
        <x:f>'Crosswalk'!F57</x:f>
        <x:v>0</x:v>
      </x:c>
      <x:c r="P1045" s="15" t="n">
        <x:f>'Crosswalk'!G57</x:f>
        <x:v>0</x:v>
      </x:c>
      <x:c r="Q1045" s="15" t="n">
        <x:f>'Crosswalk'!H57</x:f>
        <x:v>0</x:v>
      </x:c>
      <x:c r="R1045" s="15" t="n">
        <x:f>'Crosswalk'!I57</x:f>
        <x:v>0</x:v>
      </x:c>
      <x:c r="S1045" s="15" t="n">
        <x:f>'Crosswalk'!J57</x:f>
        <x:v>0</x:v>
      </x:c>
      <x:c r="T1045" s="15" t="n">
        <x:f>'Crosswalk'!K57</x:f>
        <x:v>1</x:v>
      </x:c>
      <x:c r="U1045" s="15" t="n">
        <x:f>'Crosswalk'!L57</x:f>
        <x:v>0</x:v>
      </x:c>
      <x:c r="V1045" s="15" t="n">
        <x:f>'Crosswalk'!M57</x:f>
        <x:v>0</x:v>
      </x:c>
      <x:c r="W1045" s="15" t="n">
        <x:f>'Crosswalk'!N57</x:f>
        <x:v>0</x:v>
      </x:c>
      <x:c r="X1045" s="18" t="str">
        <x:v>LFS - National Occupation and Employment Survey</x:v>
      </x:c>
      <x:c r="Y1045" s="13" t="str"/>
      <x:c r="Z1045" s="18" t="str">
        <x:v>Own-country 2024 division composition. Observed industry detail; within-group ratios only. Definitions may differ from ILO modelled margins.</x:v>
      </x:c>
      <x:c r="AA1045" s="13" t="str"/>
      <x:c r="AB1045" s="13" t="str">
        <x:v>https://rplumber.ilo.org/data/indicator?format=.csv.gz&amp;id=EMP_TEMP_SEX_EC2_NB_A</x:v>
      </x:c>
    </x:row>
    <x:row r="1046" ht="48" customHeight="1">
      <x:c r="A1046" s="2" t="str">
        <x:v>MEX</x:v>
      </x:c>
      <x:c r="B1046" s="2" t="str">
        <x:v>HJ</x:v>
      </x:c>
      <x:c r="C1046" s="2" t="str">
        <x:v>MEX</x:v>
      </x:c>
      <x:c r="D1046" s="2" t="n">
        <x:v>2024</x:v>
      </x:c>
      <x:c r="E1046" s="2" t="str">
        <x:v>EC2_ISIC4_J60</x:v>
      </x:c>
      <x:c r="F1046" s="17" t="str">
        <x:v>Economic activity (ISIC-Rev.4), 2 digit level: 60 - Programming and broadcasting activities</x:v>
      </x:c>
      <x:c r="G1046" s="19" t="n">
        <x:v>38.576</x:v>
      </x:c>
      <x:c r="H1046" s="20" t="n">
        <x:v>1</x:v>
      </x:c>
      <x:c r="I1046" s="19" t="n">
        <x:f>SUM(G1039:G1049)</x:f>
        <x:v>3344.037</x:v>
      </x:c>
      <x:c r="J1046" s="20" t="n">
        <x:f>G1046/I1046*H1046</x:f>
        <x:v>0.011535757528998634</x:v>
      </x:c>
      <x:c r="K1046" s="2" t="str">
        <x:v>ISIC4:60</x:v>
      </x:c>
      <x:c r="L1046" s="14" t="n">
        <x:f>'Crosswalk'!C58</x:f>
        <x:v>0</x:v>
      </x:c>
      <x:c r="M1046" s="14" t="n">
        <x:f>'Crosswalk'!D58</x:f>
        <x:v>0</x:v>
      </x:c>
      <x:c r="N1046" s="14" t="n">
        <x:f>'Crosswalk'!E58</x:f>
        <x:v>0</x:v>
      </x:c>
      <x:c r="O1046" s="14" t="n">
        <x:f>'Crosswalk'!F58</x:f>
        <x:v>0</x:v>
      </x:c>
      <x:c r="P1046" s="14" t="n">
        <x:f>'Crosswalk'!G58</x:f>
        <x:v>0</x:v>
      </x:c>
      <x:c r="Q1046" s="14" t="n">
        <x:f>'Crosswalk'!H58</x:f>
        <x:v>0</x:v>
      </x:c>
      <x:c r="R1046" s="14" t="n">
        <x:f>'Crosswalk'!I58</x:f>
        <x:v>0</x:v>
      </x:c>
      <x:c r="S1046" s="14" t="n">
        <x:f>'Crosswalk'!J58</x:f>
        <x:v>0</x:v>
      </x:c>
      <x:c r="T1046" s="14" t="n">
        <x:f>'Crosswalk'!K58</x:f>
        <x:v>1</x:v>
      </x:c>
      <x:c r="U1046" s="14" t="n">
        <x:f>'Crosswalk'!L58</x:f>
        <x:v>0</x:v>
      </x:c>
      <x:c r="V1046" s="14" t="n">
        <x:f>'Crosswalk'!M58</x:f>
        <x:v>0</x:v>
      </x:c>
      <x:c r="W1046" s="14" t="n">
        <x:f>'Crosswalk'!N58</x:f>
        <x:v>0</x:v>
      </x:c>
      <x:c r="X1046" s="17" t="str">
        <x:v>LFS - National Occupation and Employment Survey</x:v>
      </x:c>
      <x:c r="Y1046" s="2" t="str"/>
      <x:c r="Z1046" s="17" t="str">
        <x:v>Own-country 2024 division composition. Observed industry detail; within-group ratios only. Definitions may differ from ILO modelled margins.</x:v>
      </x:c>
      <x:c r="AA1046" s="2" t="str"/>
      <x:c r="AB1046" s="2" t="str">
        <x:v>https://rplumber.ilo.org/data/indicator?format=.csv.gz&amp;id=EMP_TEMP_SEX_EC2_NB_A</x:v>
      </x:c>
    </x:row>
    <x:row r="1047" ht="48" customHeight="1">
      <x:c r="A1047" s="13" t="str">
        <x:v>MEX</x:v>
      </x:c>
      <x:c r="B1047" s="13" t="str">
        <x:v>HJ</x:v>
      </x:c>
      <x:c r="C1047" s="13" t="str">
        <x:v>MEX</x:v>
      </x:c>
      <x:c r="D1047" s="13" t="n">
        <x:v>2024</x:v>
      </x:c>
      <x:c r="E1047" s="13" t="str">
        <x:v>EC2_ISIC4_J61</x:v>
      </x:c>
      <x:c r="F1047" s="18" t="str">
        <x:v>Economic activity (ISIC-Rev.4), 2 digit level: 61 - Telecommunications</x:v>
      </x:c>
      <x:c r="G1047" s="21" t="n">
        <x:v>274.807</x:v>
      </x:c>
      <x:c r="H1047" s="22" t="n">
        <x:v>1</x:v>
      </x:c>
      <x:c r="I1047" s="21" t="n">
        <x:f>SUM(G1039:G1049)</x:f>
        <x:v>3344.037</x:v>
      </x:c>
      <x:c r="J1047" s="22" t="n">
        <x:f>G1047/I1047*H1047</x:f>
        <x:v>0.08217821752570323</x:v>
      </x:c>
      <x:c r="K1047" s="13" t="str">
        <x:v>ISIC4:61</x:v>
      </x:c>
      <x:c r="L1047" s="15" t="n">
        <x:f>'Crosswalk'!C59</x:f>
        <x:v>0</x:v>
      </x:c>
      <x:c r="M1047" s="15" t="n">
        <x:f>'Crosswalk'!D59</x:f>
        <x:v>0</x:v>
      </x:c>
      <x:c r="N1047" s="15" t="n">
        <x:f>'Crosswalk'!E59</x:f>
        <x:v>0</x:v>
      </x:c>
      <x:c r="O1047" s="15" t="n">
        <x:f>'Crosswalk'!F59</x:f>
        <x:v>0</x:v>
      </x:c>
      <x:c r="P1047" s="15" t="n">
        <x:f>'Crosswalk'!G59</x:f>
        <x:v>0</x:v>
      </x:c>
      <x:c r="Q1047" s="15" t="n">
        <x:f>'Crosswalk'!H59</x:f>
        <x:v>0</x:v>
      </x:c>
      <x:c r="R1047" s="15" t="n">
        <x:f>'Crosswalk'!I59</x:f>
        <x:v>0</x:v>
      </x:c>
      <x:c r="S1047" s="15" t="n">
        <x:f>'Crosswalk'!J59</x:f>
        <x:v>0</x:v>
      </x:c>
      <x:c r="T1047" s="15" t="n">
        <x:f>'Crosswalk'!K59</x:f>
        <x:v>1</x:v>
      </x:c>
      <x:c r="U1047" s="15" t="n">
        <x:f>'Crosswalk'!L59</x:f>
        <x:v>0</x:v>
      </x:c>
      <x:c r="V1047" s="15" t="n">
        <x:f>'Crosswalk'!M59</x:f>
        <x:v>0</x:v>
      </x:c>
      <x:c r="W1047" s="15" t="n">
        <x:f>'Crosswalk'!N59</x:f>
        <x:v>0</x:v>
      </x:c>
      <x:c r="X1047" s="18" t="str">
        <x:v>LFS - National Occupation and Employment Survey</x:v>
      </x:c>
      <x:c r="Y1047" s="13" t="str"/>
      <x:c r="Z1047" s="18" t="str">
        <x:v>Own-country 2024 division composition. Observed industry detail; within-group ratios only. Definitions may differ from ILO modelled margins.</x:v>
      </x:c>
      <x:c r="AA1047" s="13" t="str"/>
      <x:c r="AB1047" s="13" t="str">
        <x:v>https://rplumber.ilo.org/data/indicator?format=.csv.gz&amp;id=EMP_TEMP_SEX_EC2_NB_A</x:v>
      </x:c>
    </x:row>
    <x:row r="1048" ht="48" customHeight="1">
      <x:c r="A1048" s="2" t="str">
        <x:v>MEX</x:v>
      </x:c>
      <x:c r="B1048" s="2" t="str">
        <x:v>HJ</x:v>
      </x:c>
      <x:c r="C1048" s="2" t="str">
        <x:v>MEX</x:v>
      </x:c>
      <x:c r="D1048" s="2" t="n">
        <x:v>2024</x:v>
      </x:c>
      <x:c r="E1048" s="2" t="str">
        <x:v>EC2_ISIC4_J62</x:v>
      </x:c>
      <x:c r="F1048" s="17" t="str">
        <x:v>Economic activity (ISIC-Rev.4), 2 digit level: 62 - Computer programming, consultancy and related activities</x:v>
      </x:c>
      <x:c r="G1048" s="19" t="n">
        <x:v>125.008</x:v>
      </x:c>
      <x:c r="H1048" s="20" t="n">
        <x:v>1</x:v>
      </x:c>
      <x:c r="I1048" s="19" t="n">
        <x:f>SUM(G1039:G1049)</x:f>
        <x:v>3344.037</x:v>
      </x:c>
      <x:c r="J1048" s="20" t="n">
        <x:f>G1048/I1048*H1048</x:f>
        <x:v>0.037382361498990595</x:v>
      </x:c>
      <x:c r="K1048" s="2" t="str">
        <x:v>ISIC4:62</x:v>
      </x:c>
      <x:c r="L1048" s="14" t="n">
        <x:f>'Crosswalk'!C60</x:f>
        <x:v>0</x:v>
      </x:c>
      <x:c r="M1048" s="14" t="n">
        <x:f>'Crosswalk'!D60</x:f>
        <x:v>0</x:v>
      </x:c>
      <x:c r="N1048" s="14" t="n">
        <x:f>'Crosswalk'!E60</x:f>
        <x:v>0</x:v>
      </x:c>
      <x:c r="O1048" s="14" t="n">
        <x:f>'Crosswalk'!F60</x:f>
        <x:v>0</x:v>
      </x:c>
      <x:c r="P1048" s="14" t="n">
        <x:f>'Crosswalk'!G60</x:f>
        <x:v>0</x:v>
      </x:c>
      <x:c r="Q1048" s="14" t="n">
        <x:f>'Crosswalk'!H60</x:f>
        <x:v>0</x:v>
      </x:c>
      <x:c r="R1048" s="14" t="n">
        <x:f>'Crosswalk'!I60</x:f>
        <x:v>0</x:v>
      </x:c>
      <x:c r="S1048" s="14" t="n">
        <x:f>'Crosswalk'!J60</x:f>
        <x:v>1</x:v>
      </x:c>
      <x:c r="T1048" s="14" t="n">
        <x:f>'Crosswalk'!K60</x:f>
        <x:v>0</x:v>
      </x:c>
      <x:c r="U1048" s="14" t="n">
        <x:f>'Crosswalk'!L60</x:f>
        <x:v>0</x:v>
      </x:c>
      <x:c r="V1048" s="14" t="n">
        <x:f>'Crosswalk'!M60</x:f>
        <x:v>0</x:v>
      </x:c>
      <x:c r="W1048" s="14" t="n">
        <x:f>'Crosswalk'!N60</x:f>
        <x:v>0</x:v>
      </x:c>
      <x:c r="X1048" s="17" t="str">
        <x:v>LFS - National Occupation and Employment Survey</x:v>
      </x:c>
      <x:c r="Y1048" s="2" t="str"/>
      <x:c r="Z1048" s="17" t="str">
        <x:v>Own-country 2024 division composition. Observed industry detail; within-group ratios only. Definitions may differ from ILO modelled margins.</x:v>
      </x:c>
      <x:c r="AA1048" s="2" t="str"/>
      <x:c r="AB1048" s="2" t="str">
        <x:v>https://rplumber.ilo.org/data/indicator?format=.csv.gz&amp;id=EMP_TEMP_SEX_EC2_NB_A</x:v>
      </x:c>
    </x:row>
    <x:row r="1049" ht="48" customHeight="1">
      <x:c r="A1049" s="13" t="str">
        <x:v>MEX</x:v>
      </x:c>
      <x:c r="B1049" s="13" t="str">
        <x:v>HJ</x:v>
      </x:c>
      <x:c r="C1049" s="13" t="str">
        <x:v>MEX</x:v>
      </x:c>
      <x:c r="D1049" s="13" t="n">
        <x:v>2024</x:v>
      </x:c>
      <x:c r="E1049" s="13" t="str">
        <x:v>EC2_ISIC4_J63</x:v>
      </x:c>
      <x:c r="F1049" s="18" t="str">
        <x:v>Economic activity (ISIC-Rev.4), 2 digit level: 63 - Information service activities</x:v>
      </x:c>
      <x:c r="G1049" s="21" t="n">
        <x:v>11.222</x:v>
      </x:c>
      <x:c r="H1049" s="22" t="n">
        <x:v>1</x:v>
      </x:c>
      <x:c r="I1049" s="21" t="n">
        <x:f>SUM(G1039:G1049)</x:f>
        <x:v>3344.037</x:v>
      </x:c>
      <x:c r="J1049" s="22" t="n">
        <x:f>G1049/I1049*H1049</x:f>
        <x:v>0.003355824113190135</x:v>
      </x:c>
      <x:c r="K1049" s="13" t="str">
        <x:v>ISIC4:63</x:v>
      </x:c>
      <x:c r="L1049" s="15" t="n">
        <x:f>'Crosswalk'!C61</x:f>
        <x:v>0</x:v>
      </x:c>
      <x:c r="M1049" s="15" t="n">
        <x:f>'Crosswalk'!D61</x:f>
        <x:v>0</x:v>
      </x:c>
      <x:c r="N1049" s="15" t="n">
        <x:f>'Crosswalk'!E61</x:f>
        <x:v>0</x:v>
      </x:c>
      <x:c r="O1049" s="15" t="n">
        <x:f>'Crosswalk'!F61</x:f>
        <x:v>0</x:v>
      </x:c>
      <x:c r="P1049" s="15" t="n">
        <x:f>'Crosswalk'!G61</x:f>
        <x:v>0</x:v>
      </x:c>
      <x:c r="Q1049" s="15" t="n">
        <x:f>'Crosswalk'!H61</x:f>
        <x:v>0</x:v>
      </x:c>
      <x:c r="R1049" s="15" t="n">
        <x:f>'Crosswalk'!I61</x:f>
        <x:v>0</x:v>
      </x:c>
      <x:c r="S1049" s="15" t="n">
        <x:f>'Crosswalk'!J61</x:f>
        <x:v>0.7</x:v>
      </x:c>
      <x:c r="T1049" s="15" t="n">
        <x:f>'Crosswalk'!K61</x:f>
        <x:v>0.3</x:v>
      </x:c>
      <x:c r="U1049" s="15" t="n">
        <x:f>'Crosswalk'!L61</x:f>
        <x:v>0</x:v>
      </x:c>
      <x:c r="V1049" s="15" t="n">
        <x:f>'Crosswalk'!M61</x:f>
        <x:v>0</x:v>
      </x:c>
      <x:c r="W1049" s="15" t="n">
        <x:f>'Crosswalk'!N61</x:f>
        <x:v>0</x:v>
      </x:c>
      <x:c r="X1049" s="18" t="str">
        <x:v>LFS - National Occupation and Employment Survey</x:v>
      </x:c>
      <x:c r="Y1049" s="13" t="str"/>
      <x:c r="Z1049" s="18" t="str">
        <x:v>Own-country 2024 division composition. Observed industry detail; within-group ratios only. Definitions may differ from ILO modelled margins.</x:v>
      </x:c>
      <x:c r="AA1049" s="13" t="str"/>
      <x:c r="AB1049" s="13" t="str">
        <x:v>https://rplumber.ilo.org/data/indicator?format=.csv.gz&amp;id=EMP_TEMP_SEX_EC2_NB_A</x:v>
      </x:c>
    </x:row>
    <x:row r="1050" ht="48" customHeight="1">
      <x:c r="A1050" s="2" t="str">
        <x:v>MEX</x:v>
      </x:c>
      <x:c r="B1050" s="2" t="str">
        <x:v>I</x:v>
      </x:c>
      <x:c r="C1050" s="2" t="str">
        <x:v>MEX</x:v>
      </x:c>
      <x:c r="D1050" s="2" t="n">
        <x:v>2024</x:v>
      </x:c>
      <x:c r="E1050" s="2" t="str">
        <x:v>EC2_ISIC4_I55</x:v>
      </x:c>
      <x:c r="F1050" s="17" t="str">
        <x:v>Economic activity (ISIC-Rev.4), 2 digit level: 55 - Accommodation</x:v>
      </x:c>
      <x:c r="G1050" s="19" t="n">
        <x:v>500.774</x:v>
      </x:c>
      <x:c r="H1050" s="20" t="n">
        <x:v>1</x:v>
      </x:c>
      <x:c r="I1050" s="19" t="n">
        <x:f>SUM(G1050:G1051)</x:f>
        <x:v>4319.103</x:v>
      </x:c>
      <x:c r="J1050" s="20" t="n">
        <x:f>G1050/I1050*H1050</x:f>
        <x:v>0.11594398188697977</x:v>
      </x:c>
      <x:c r="K1050" s="2" t="str">
        <x:v>ISIC4:55</x:v>
      </x:c>
      <x:c r="L1050" s="14" t="n">
        <x:f>'Crosswalk'!C54</x:f>
        <x:v>0</x:v>
      </x:c>
      <x:c r="M1050" s="14" t="n">
        <x:f>'Crosswalk'!D54</x:f>
        <x:v>0</x:v>
      </x:c>
      <x:c r="N1050" s="14" t="n">
        <x:f>'Crosswalk'!E54</x:f>
        <x:v>0</x:v>
      </x:c>
      <x:c r="O1050" s="14" t="n">
        <x:f>'Crosswalk'!F54</x:f>
        <x:v>1</x:v>
      </x:c>
      <x:c r="P1050" s="14" t="n">
        <x:f>'Crosswalk'!G54</x:f>
        <x:v>0</x:v>
      </x:c>
      <x:c r="Q1050" s="14" t="n">
        <x:f>'Crosswalk'!H54</x:f>
        <x:v>0</x:v>
      </x:c>
      <x:c r="R1050" s="14" t="n">
        <x:f>'Crosswalk'!I54</x:f>
        <x:v>0</x:v>
      </x:c>
      <x:c r="S1050" s="14" t="n">
        <x:f>'Crosswalk'!J54</x:f>
        <x:v>0</x:v>
      </x:c>
      <x:c r="T1050" s="14" t="n">
        <x:f>'Crosswalk'!K54</x:f>
        <x:v>0</x:v>
      </x:c>
      <x:c r="U1050" s="14" t="n">
        <x:f>'Crosswalk'!L54</x:f>
        <x:v>0</x:v>
      </x:c>
      <x:c r="V1050" s="14" t="n">
        <x:f>'Crosswalk'!M54</x:f>
        <x:v>0</x:v>
      </x:c>
      <x:c r="W1050" s="14" t="n">
        <x:f>'Crosswalk'!N54</x:f>
        <x:v>0</x:v>
      </x:c>
      <x:c r="X1050" s="17" t="str">
        <x:v>LFS - National Occupation and Employment Survey</x:v>
      </x:c>
      <x:c r="Y1050" s="2" t="str"/>
      <x:c r="Z1050" s="17" t="str">
        <x:v>Own-country 2024 division composition. Observed industry detail; within-group ratios only. Definitions may differ from ILO modelled margins.</x:v>
      </x:c>
      <x:c r="AA1050" s="2" t="str"/>
      <x:c r="AB1050" s="2" t="str">
        <x:v>https://rplumber.ilo.org/data/indicator?format=.csv.gz&amp;id=EMP_TEMP_SEX_EC2_NB_A</x:v>
      </x:c>
    </x:row>
    <x:row r="1051" ht="48" customHeight="1">
      <x:c r="A1051" s="13" t="str">
        <x:v>MEX</x:v>
      </x:c>
      <x:c r="B1051" s="13" t="str">
        <x:v>I</x:v>
      </x:c>
      <x:c r="C1051" s="13" t="str">
        <x:v>MEX</x:v>
      </x:c>
      <x:c r="D1051" s="13" t="n">
        <x:v>2024</x:v>
      </x:c>
      <x:c r="E1051" s="13" t="str">
        <x:v>EC2_ISIC4_I56</x:v>
      </x:c>
      <x:c r="F1051" s="18" t="str">
        <x:v>Economic activity (ISIC-Rev.4), 2 digit level: 56 - Food and beverage service activities</x:v>
      </x:c>
      <x:c r="G1051" s="21" t="n">
        <x:v>3818.329</x:v>
      </x:c>
      <x:c r="H1051" s="22" t="n">
        <x:v>1</x:v>
      </x:c>
      <x:c r="I1051" s="21" t="n">
        <x:f>SUM(G1050:G1051)</x:f>
        <x:v>4319.103</x:v>
      </x:c>
      <x:c r="J1051" s="22" t="n">
        <x:f>G1051/I1051*H1051</x:f>
        <x:v>0.8840560181130203</x:v>
      </x:c>
      <x:c r="K1051" s="13" t="str">
        <x:v>ISIC4:56</x:v>
      </x:c>
      <x:c r="L1051" s="15" t="n">
        <x:f>'Crosswalk'!C55</x:f>
        <x:v>0</x:v>
      </x:c>
      <x:c r="M1051" s="15" t="n">
        <x:f>'Crosswalk'!D55</x:f>
        <x:v>0</x:v>
      </x:c>
      <x:c r="N1051" s="15" t="n">
        <x:f>'Crosswalk'!E55</x:f>
        <x:v>0</x:v>
      </x:c>
      <x:c r="O1051" s="15" t="n">
        <x:f>'Crosswalk'!F55</x:f>
        <x:v>1</x:v>
      </x:c>
      <x:c r="P1051" s="15" t="n">
        <x:f>'Crosswalk'!G55</x:f>
        <x:v>0</x:v>
      </x:c>
      <x:c r="Q1051" s="15" t="n">
        <x:f>'Crosswalk'!H55</x:f>
        <x:v>0</x:v>
      </x:c>
      <x:c r="R1051" s="15" t="n">
        <x:f>'Crosswalk'!I55</x:f>
        <x:v>0</x:v>
      </x:c>
      <x:c r="S1051" s="15" t="n">
        <x:f>'Crosswalk'!J55</x:f>
        <x:v>0</x:v>
      </x:c>
      <x:c r="T1051" s="15" t="n">
        <x:f>'Crosswalk'!K55</x:f>
        <x:v>0</x:v>
      </x:c>
      <x:c r="U1051" s="15" t="n">
        <x:f>'Crosswalk'!L55</x:f>
        <x:v>0</x:v>
      </x:c>
      <x:c r="V1051" s="15" t="n">
        <x:f>'Crosswalk'!M55</x:f>
        <x:v>0</x:v>
      </x:c>
      <x:c r="W1051" s="15" t="n">
        <x:f>'Crosswalk'!N55</x:f>
        <x:v>0</x:v>
      </x:c>
      <x:c r="X1051" s="18" t="str">
        <x:v>LFS - National Occupation and Employment Survey</x:v>
      </x:c>
      <x:c r="Y1051" s="13" t="str"/>
      <x:c r="Z1051" s="18" t="str">
        <x:v>Own-country 2024 division composition. Observed industry detail; within-group ratios only. Definitions may differ from ILO modelled margins.</x:v>
      </x:c>
      <x:c r="AA1051" s="13" t="str"/>
      <x:c r="AB1051" s="13" t="str">
        <x:v>https://rplumber.ilo.org/data/indicator?format=.csv.gz&amp;id=EMP_TEMP_SEX_EC2_NB_A</x:v>
      </x:c>
    </x:row>
    <x:row r="1052" ht="48" customHeight="1">
      <x:c r="A1052" s="2" t="str">
        <x:v>MEX</x:v>
      </x:c>
      <x:c r="B1052" s="2" t="str">
        <x:v>K</x:v>
      </x:c>
      <x:c r="C1052" s="2" t="str">
        <x:v>MEX</x:v>
      </x:c>
      <x:c r="D1052" s="2" t="n">
        <x:v>2024</x:v>
      </x:c>
      <x:c r="E1052" s="2" t="str">
        <x:v>EC2_ISIC4_K64</x:v>
      </x:c>
      <x:c r="F1052" s="17" t="str">
        <x:v>Economic activity (ISIC-Rev.4), 2 digit level: 64 - Financial service activities, except insurance and pension funding</x:v>
      </x:c>
      <x:c r="G1052" s="19" t="n">
        <x:v>466.92</x:v>
      </x:c>
      <x:c r="H1052" s="20" t="n">
        <x:v>1</x:v>
      </x:c>
      <x:c r="I1052" s="19" t="n">
        <x:f>SUM(G1052:G1054)</x:f>
        <x:v>819.2840000000001</x:v>
      </x:c>
      <x:c r="J1052" s="20" t="n">
        <x:f>G1052/I1052*H1052</x:f>
        <x:v>0.5699122648556544</x:v>
      </x:c>
      <x:c r="K1052" s="2" t="str">
        <x:v>ISIC4:64</x:v>
      </x:c>
      <x:c r="L1052" s="14" t="n">
        <x:f>'Crosswalk'!C62</x:f>
        <x:v>0</x:v>
      </x:c>
      <x:c r="M1052" s="14" t="n">
        <x:f>'Crosswalk'!D62</x:f>
        <x:v>0</x:v>
      </x:c>
      <x:c r="N1052" s="14" t="n">
        <x:f>'Crosswalk'!E62</x:f>
        <x:v>0</x:v>
      </x:c>
      <x:c r="O1052" s="14" t="n">
        <x:f>'Crosswalk'!F62</x:f>
        <x:v>0</x:v>
      </x:c>
      <x:c r="P1052" s="14" t="n">
        <x:f>'Crosswalk'!G62</x:f>
        <x:v>0</x:v>
      </x:c>
      <x:c r="Q1052" s="14" t="n">
        <x:f>'Crosswalk'!H62</x:f>
        <x:v>0</x:v>
      </x:c>
      <x:c r="R1052" s="14" t="n">
        <x:f>'Crosswalk'!I62</x:f>
        <x:v>1</x:v>
      </x:c>
      <x:c r="S1052" s="14" t="n">
        <x:f>'Crosswalk'!J62</x:f>
        <x:v>0</x:v>
      </x:c>
      <x:c r="T1052" s="14" t="n">
        <x:f>'Crosswalk'!K62</x:f>
        <x:v>0</x:v>
      </x:c>
      <x:c r="U1052" s="14" t="n">
        <x:f>'Crosswalk'!L62</x:f>
        <x:v>0</x:v>
      </x:c>
      <x:c r="V1052" s="14" t="n">
        <x:f>'Crosswalk'!M62</x:f>
        <x:v>0</x:v>
      </x:c>
      <x:c r="W1052" s="14" t="n">
        <x:f>'Crosswalk'!N62</x:f>
        <x:v>0</x:v>
      </x:c>
      <x:c r="X1052" s="17" t="str">
        <x:v>LFS - National Occupation and Employment Survey</x:v>
      </x:c>
      <x:c r="Y1052" s="2" t="str"/>
      <x:c r="Z1052" s="17" t="str">
        <x:v>Own-country 2024 division composition. Observed industry detail; within-group ratios only. Definitions may differ from ILO modelled margins.</x:v>
      </x:c>
      <x:c r="AA1052" s="2" t="str"/>
      <x:c r="AB1052" s="2" t="str">
        <x:v>https://rplumber.ilo.org/data/indicator?format=.csv.gz&amp;id=EMP_TEMP_SEX_EC2_NB_A</x:v>
      </x:c>
    </x:row>
    <x:row r="1053" ht="48" customHeight="1">
      <x:c r="A1053" s="13" t="str">
        <x:v>MEX</x:v>
      </x:c>
      <x:c r="B1053" s="13" t="str">
        <x:v>K</x:v>
      </x:c>
      <x:c r="C1053" s="13" t="str">
        <x:v>MEX</x:v>
      </x:c>
      <x:c r="D1053" s="13" t="n">
        <x:v>2024</x:v>
      </x:c>
      <x:c r="E1053" s="13" t="str">
        <x:v>EC2_ISIC4_K65</x:v>
      </x:c>
      <x:c r="F1053" s="18" t="str">
        <x:v>Economic activity (ISIC-Rev.4), 2 digit level: 65 - Insurance, reinsurance and pension funding, except compulsory social security</x:v>
      </x:c>
      <x:c r="G1053" s="21" t="n">
        <x:v>86.712</x:v>
      </x:c>
      <x:c r="H1053" s="22" t="n">
        <x:v>1</x:v>
      </x:c>
      <x:c r="I1053" s="21" t="n">
        <x:f>SUM(G1052:G1054)</x:f>
        <x:v>819.2840000000001</x:v>
      </x:c>
      <x:c r="J1053" s="22" t="n">
        <x:f>G1053/I1053*H1053</x:f>
        <x:v>0.10583875676810482</x:v>
      </x:c>
      <x:c r="K1053" s="13" t="str">
        <x:v>ISIC4:65</x:v>
      </x:c>
      <x:c r="L1053" s="15" t="n">
        <x:f>'Crosswalk'!C63</x:f>
        <x:v>0</x:v>
      </x:c>
      <x:c r="M1053" s="15" t="n">
        <x:f>'Crosswalk'!D63</x:f>
        <x:v>0</x:v>
      </x:c>
      <x:c r="N1053" s="15" t="n">
        <x:f>'Crosswalk'!E63</x:f>
        <x:v>0</x:v>
      </x:c>
      <x:c r="O1053" s="15" t="n">
        <x:f>'Crosswalk'!F63</x:f>
        <x:v>0</x:v>
      </x:c>
      <x:c r="P1053" s="15" t="n">
        <x:f>'Crosswalk'!G63</x:f>
        <x:v>0</x:v>
      </x:c>
      <x:c r="Q1053" s="15" t="n">
        <x:f>'Crosswalk'!H63</x:f>
        <x:v>0</x:v>
      </x:c>
      <x:c r="R1053" s="15" t="n">
        <x:f>'Crosswalk'!I63</x:f>
        <x:v>1</x:v>
      </x:c>
      <x:c r="S1053" s="15" t="n">
        <x:f>'Crosswalk'!J63</x:f>
        <x:v>0</x:v>
      </x:c>
      <x:c r="T1053" s="15" t="n">
        <x:f>'Crosswalk'!K63</x:f>
        <x:v>0</x:v>
      </x:c>
      <x:c r="U1053" s="15" t="n">
        <x:f>'Crosswalk'!L63</x:f>
        <x:v>0</x:v>
      </x:c>
      <x:c r="V1053" s="15" t="n">
        <x:f>'Crosswalk'!M63</x:f>
        <x:v>0</x:v>
      </x:c>
      <x:c r="W1053" s="15" t="n">
        <x:f>'Crosswalk'!N63</x:f>
        <x:v>0</x:v>
      </x:c>
      <x:c r="X1053" s="18" t="str">
        <x:v>LFS - National Occupation and Employment Survey</x:v>
      </x:c>
      <x:c r="Y1053" s="13" t="str"/>
      <x:c r="Z1053" s="18" t="str">
        <x:v>Own-country 2024 division composition. Observed industry detail; within-group ratios only. Definitions may differ from ILO modelled margins.</x:v>
      </x:c>
      <x:c r="AA1053" s="13" t="str"/>
      <x:c r="AB1053" s="13" t="str">
        <x:v>https://rplumber.ilo.org/data/indicator?format=.csv.gz&amp;id=EMP_TEMP_SEX_EC2_NB_A</x:v>
      </x:c>
    </x:row>
    <x:row r="1054" ht="48" customHeight="1">
      <x:c r="A1054" s="2" t="str">
        <x:v>MEX</x:v>
      </x:c>
      <x:c r="B1054" s="2" t="str">
        <x:v>K</x:v>
      </x:c>
      <x:c r="C1054" s="2" t="str">
        <x:v>MEX</x:v>
      </x:c>
      <x:c r="D1054" s="2" t="n">
        <x:v>2024</x:v>
      </x:c>
      <x:c r="E1054" s="2" t="str">
        <x:v>EC2_ISIC4_K66</x:v>
      </x:c>
      <x:c r="F1054" s="17" t="str">
        <x:v>Economic activity (ISIC-Rev.4), 2 digit level: 66 - Activities auxiliary to financial service and insurance activities</x:v>
      </x:c>
      <x:c r="G1054" s="19" t="n">
        <x:v>265.652</x:v>
      </x:c>
      <x:c r="H1054" s="20" t="n">
        <x:v>1</x:v>
      </x:c>
      <x:c r="I1054" s="19" t="n">
        <x:f>SUM(G1052:G1054)</x:f>
        <x:v>819.2840000000001</x:v>
      </x:c>
      <x:c r="J1054" s="20" t="n">
        <x:f>G1054/I1054*H1054</x:f>
        <x:v>0.32424897837624067</x:v>
      </x:c>
      <x:c r="K1054" s="2" t="str">
        <x:v>ISIC4:66</x:v>
      </x:c>
      <x:c r="L1054" s="14" t="n">
        <x:f>'Crosswalk'!C64</x:f>
        <x:v>0</x:v>
      </x:c>
      <x:c r="M1054" s="14" t="n">
        <x:f>'Crosswalk'!D64</x:f>
        <x:v>0</x:v>
      </x:c>
      <x:c r="N1054" s="14" t="n">
        <x:f>'Crosswalk'!E64</x:f>
        <x:v>0</x:v>
      </x:c>
      <x:c r="O1054" s="14" t="n">
        <x:f>'Crosswalk'!F64</x:f>
        <x:v>0</x:v>
      </x:c>
      <x:c r="P1054" s="14" t="n">
        <x:f>'Crosswalk'!G64</x:f>
        <x:v>0</x:v>
      </x:c>
      <x:c r="Q1054" s="14" t="n">
        <x:f>'Crosswalk'!H64</x:f>
        <x:v>0</x:v>
      </x:c>
      <x:c r="R1054" s="14" t="n">
        <x:f>'Crosswalk'!I64</x:f>
        <x:v>1</x:v>
      </x:c>
      <x:c r="S1054" s="14" t="n">
        <x:f>'Crosswalk'!J64</x:f>
        <x:v>0</x:v>
      </x:c>
      <x:c r="T1054" s="14" t="n">
        <x:f>'Crosswalk'!K64</x:f>
        <x:v>0</x:v>
      </x:c>
      <x:c r="U1054" s="14" t="n">
        <x:f>'Crosswalk'!L64</x:f>
        <x:v>0</x:v>
      </x:c>
      <x:c r="V1054" s="14" t="n">
        <x:f>'Crosswalk'!M64</x:f>
        <x:v>0</x:v>
      </x:c>
      <x:c r="W1054" s="14" t="n">
        <x:f>'Crosswalk'!N64</x:f>
        <x:v>0</x:v>
      </x:c>
      <x:c r="X1054" s="17" t="str">
        <x:v>LFS - National Occupation and Employment Survey</x:v>
      </x:c>
      <x:c r="Y1054" s="2" t="str"/>
      <x:c r="Z1054" s="17" t="str">
        <x:v>Own-country 2024 division composition. Observed industry detail; within-group ratios only. Definitions may differ from ILO modelled margins.</x:v>
      </x:c>
      <x:c r="AA1054" s="2" t="str"/>
      <x:c r="AB1054" s="2" t="str">
        <x:v>https://rplumber.ilo.org/data/indicator?format=.csv.gz&amp;id=EMP_TEMP_SEX_EC2_NB_A</x:v>
      </x:c>
    </x:row>
    <x:row r="1055" ht="48" customHeight="1">
      <x:c r="A1055" s="13" t="str">
        <x:v>MEX</x:v>
      </x:c>
      <x:c r="B1055" s="13" t="str">
        <x:v>LMN</x:v>
      </x:c>
      <x:c r="C1055" s="13" t="str">
        <x:v>MEX</x:v>
      </x:c>
      <x:c r="D1055" s="13" t="n">
        <x:v>2024</x:v>
      </x:c>
      <x:c r="E1055" s="13" t="str">
        <x:v>EC2_ISIC4_L68</x:v>
      </x:c>
      <x:c r="F1055" s="18" t="str">
        <x:v>Economic activity (ISIC-Rev.4), 2 digit level: 68 - Real estate activities</x:v>
      </x:c>
      <x:c r="G1055" s="21" t="n">
        <x:v>258.537</x:v>
      </x:c>
      <x:c r="H1055" s="22" t="n">
        <x:v>1</x:v>
      </x:c>
      <x:c r="I1055" s="21" t="n">
        <x:f>SUM(G1055:G1068)</x:f>
        <x:v>5183.911000000001</x:v>
      </x:c>
      <x:c r="J1055" s="22" t="n">
        <x:f>G1055/I1055*H1055</x:f>
        <x:v>0.049872962710972454</x:v>
      </x:c>
      <x:c r="K1055" s="13" t="str">
        <x:v>ISIC4:68</x:v>
      </x:c>
      <x:c r="L1055" s="15" t="n">
        <x:f>'Crosswalk'!C65</x:f>
        <x:v>0</x:v>
      </x:c>
      <x:c r="M1055" s="15" t="n">
        <x:f>'Crosswalk'!D65</x:f>
        <x:v>0</x:v>
      </x:c>
      <x:c r="N1055" s="15" t="n">
        <x:f>'Crosswalk'!E65</x:f>
        <x:v>0</x:v>
      </x:c>
      <x:c r="O1055" s="15" t="n">
        <x:f>'Crosswalk'!F65</x:f>
        <x:v>0</x:v>
      </x:c>
      <x:c r="P1055" s="15" t="n">
        <x:f>'Crosswalk'!G65</x:f>
        <x:v>0</x:v>
      </x:c>
      <x:c r="Q1055" s="15" t="n">
        <x:f>'Crosswalk'!H65</x:f>
        <x:v>0</x:v>
      </x:c>
      <x:c r="R1055" s="15" t="n">
        <x:f>'Crosswalk'!I65</x:f>
        <x:v>0</x:v>
      </x:c>
      <x:c r="S1055" s="15" t="n">
        <x:f>'Crosswalk'!J65</x:f>
        <x:v>0</x:v>
      </x:c>
      <x:c r="T1055" s="15" t="n">
        <x:f>'Crosswalk'!K65</x:f>
        <x:v>0</x:v>
      </x:c>
      <x:c r="U1055" s="15" t="n">
        <x:f>'Crosswalk'!L65</x:f>
        <x:v>0</x:v>
      </x:c>
      <x:c r="V1055" s="15" t="n">
        <x:f>'Crosswalk'!M65</x:f>
        <x:v>1</x:v>
      </x:c>
      <x:c r="W1055" s="15" t="n">
        <x:f>'Crosswalk'!N65</x:f>
        <x:v>0</x:v>
      </x:c>
      <x:c r="X1055" s="18" t="str">
        <x:v>LFS - National Occupation and Employment Survey</x:v>
      </x:c>
      <x:c r="Y1055" s="13" t="str"/>
      <x:c r="Z1055" s="18" t="str">
        <x:v>Own-country 2024 division composition. Observed industry detail; within-group ratios only. Definitions may differ from ILO modelled margins.</x:v>
      </x:c>
      <x:c r="AA1055" s="13" t="str"/>
      <x:c r="AB1055" s="13" t="str">
        <x:v>https://rplumber.ilo.org/data/indicator?format=.csv.gz&amp;id=EMP_TEMP_SEX_EC2_NB_A</x:v>
      </x:c>
    </x:row>
    <x:row r="1056" ht="48" customHeight="1">
      <x:c r="A1056" s="2" t="str">
        <x:v>MEX</x:v>
      </x:c>
      <x:c r="B1056" s="2" t="str">
        <x:v>LMN</x:v>
      </x:c>
      <x:c r="C1056" s="2" t="str">
        <x:v>MEX</x:v>
      </x:c>
      <x:c r="D1056" s="2" t="n">
        <x:v>2024</x:v>
      </x:c>
      <x:c r="E1056" s="2" t="str">
        <x:v>EC2_ISIC4_M69</x:v>
      </x:c>
      <x:c r="F1056" s="17" t="str">
        <x:v>Economic activity (ISIC-Rev.4), 2 digit level: 69 - Legal and accounting activities</x:v>
      </x:c>
      <x:c r="G1056" s="19" t="n">
        <x:v>258.859</x:v>
      </x:c>
      <x:c r="H1056" s="20" t="n">
        <x:v>1</x:v>
      </x:c>
      <x:c r="I1056" s="19" t="n">
        <x:f>SUM(G1055:G1068)</x:f>
        <x:v>5183.911000000001</x:v>
      </x:c>
      <x:c r="J1056" s="20" t="n">
        <x:f>G1056/I1056*H1056</x:f>
        <x:v>0.04993507797491121</x:v>
      </x:c>
      <x:c r="K1056" s="2" t="str">
        <x:v>ISIC4:69</x:v>
      </x:c>
      <x:c r="L1056" s="14" t="n">
        <x:f>'Crosswalk'!C66</x:f>
        <x:v>0</x:v>
      </x:c>
      <x:c r="M1056" s="14" t="n">
        <x:f>'Crosswalk'!D66</x:f>
        <x:v>0</x:v>
      </x:c>
      <x:c r="N1056" s="14" t="n">
        <x:f>'Crosswalk'!E66</x:f>
        <x:v>1</x:v>
      </x:c>
      <x:c r="O1056" s="14" t="n">
        <x:f>'Crosswalk'!F66</x:f>
        <x:v>0</x:v>
      </x:c>
      <x:c r="P1056" s="14" t="n">
        <x:f>'Crosswalk'!G66</x:f>
        <x:v>0</x:v>
      </x:c>
      <x:c r="Q1056" s="14" t="n">
        <x:f>'Crosswalk'!H66</x:f>
        <x:v>0</x:v>
      </x:c>
      <x:c r="R1056" s="14" t="n">
        <x:f>'Crosswalk'!I66</x:f>
        <x:v>0</x:v>
      </x:c>
      <x:c r="S1056" s="14" t="n">
        <x:f>'Crosswalk'!J66</x:f>
        <x:v>0</x:v>
      </x:c>
      <x:c r="T1056" s="14" t="n">
        <x:f>'Crosswalk'!K66</x:f>
        <x:v>0</x:v>
      </x:c>
      <x:c r="U1056" s="14" t="n">
        <x:f>'Crosswalk'!L66</x:f>
        <x:v>0</x:v>
      </x:c>
      <x:c r="V1056" s="14" t="n">
        <x:f>'Crosswalk'!M66</x:f>
        <x:v>0</x:v>
      </x:c>
      <x:c r="W1056" s="14" t="n">
        <x:f>'Crosswalk'!N66</x:f>
        <x:v>0</x:v>
      </x:c>
      <x:c r="X1056" s="17" t="str">
        <x:v>LFS - National Occupation and Employment Survey</x:v>
      </x:c>
      <x:c r="Y1056" s="2" t="str"/>
      <x:c r="Z1056" s="17" t="str">
        <x:v>Own-country 2024 division composition. Observed industry detail; within-group ratios only. Definitions may differ from ILO modelled margins.</x:v>
      </x:c>
      <x:c r="AA1056" s="2" t="str"/>
      <x:c r="AB1056" s="2" t="str">
        <x:v>https://rplumber.ilo.org/data/indicator?format=.csv.gz&amp;id=EMP_TEMP_SEX_EC2_NB_A</x:v>
      </x:c>
    </x:row>
    <x:row r="1057" ht="48" customHeight="1">
      <x:c r="A1057" s="13" t="str">
        <x:v>MEX</x:v>
      </x:c>
      <x:c r="B1057" s="13" t="str">
        <x:v>LMN</x:v>
      </x:c>
      <x:c r="C1057" s="13" t="str">
        <x:v>MEX</x:v>
      </x:c>
      <x:c r="D1057" s="13" t="n">
        <x:v>2024</x:v>
      </x:c>
      <x:c r="E1057" s="13" t="str">
        <x:v>EC2_ISIC4_M70</x:v>
      </x:c>
      <x:c r="F1057" s="18" t="str">
        <x:v>Economic activity (ISIC-Rev.4), 2 digit level: 70 - Activities of head offices; management consultancy activities</x:v>
      </x:c>
      <x:c r="G1057" s="21" t="n">
        <x:v>223.347</x:v>
      </x:c>
      <x:c r="H1057" s="22" t="n">
        <x:v>1</x:v>
      </x:c>
      <x:c r="I1057" s="21" t="n">
        <x:f>SUM(G1055:G1068)</x:f>
        <x:v>5183.911000000001</x:v>
      </x:c>
      <x:c r="J1057" s="22" t="n">
        <x:f>G1057/I1057*H1057</x:f>
        <x:v>0.043084651723380274</x:v>
      </x:c>
      <x:c r="K1057" s="13" t="str">
        <x:v>ISIC4:70</x:v>
      </x:c>
      <x:c r="L1057" s="15" t="n">
        <x:f>'Crosswalk'!C67</x:f>
        <x:v>0</x:v>
      </x:c>
      <x:c r="M1057" s="15" t="n">
        <x:f>'Crosswalk'!D67</x:f>
        <x:v>0</x:v>
      </x:c>
      <x:c r="N1057" s="15" t="n">
        <x:f>'Crosswalk'!E67</x:f>
        <x:v>1</x:v>
      </x:c>
      <x:c r="O1057" s="15" t="n">
        <x:f>'Crosswalk'!F67</x:f>
        <x:v>0</x:v>
      </x:c>
      <x:c r="P1057" s="15" t="n">
        <x:f>'Crosswalk'!G67</x:f>
        <x:v>0</x:v>
      </x:c>
      <x:c r="Q1057" s="15" t="n">
        <x:f>'Crosswalk'!H67</x:f>
        <x:v>0</x:v>
      </x:c>
      <x:c r="R1057" s="15" t="n">
        <x:f>'Crosswalk'!I67</x:f>
        <x:v>0</x:v>
      </x:c>
      <x:c r="S1057" s="15" t="n">
        <x:f>'Crosswalk'!J67</x:f>
        <x:v>0</x:v>
      </x:c>
      <x:c r="T1057" s="15" t="n">
        <x:f>'Crosswalk'!K67</x:f>
        <x:v>0</x:v>
      </x:c>
      <x:c r="U1057" s="15" t="n">
        <x:f>'Crosswalk'!L67</x:f>
        <x:v>0</x:v>
      </x:c>
      <x:c r="V1057" s="15" t="n">
        <x:f>'Crosswalk'!M67</x:f>
        <x:v>0</x:v>
      </x:c>
      <x:c r="W1057" s="15" t="n">
        <x:f>'Crosswalk'!N67</x:f>
        <x:v>0</x:v>
      </x:c>
      <x:c r="X1057" s="18" t="str">
        <x:v>LFS - National Occupation and Employment Survey</x:v>
      </x:c>
      <x:c r="Y1057" s="13" t="str"/>
      <x:c r="Z1057" s="18" t="str">
        <x:v>Own-country 2024 division composition. Observed industry detail; within-group ratios only. Definitions may differ from ILO modelled margins.</x:v>
      </x:c>
      <x:c r="AA1057" s="13" t="str"/>
      <x:c r="AB1057" s="13" t="str">
        <x:v>https://rplumber.ilo.org/data/indicator?format=.csv.gz&amp;id=EMP_TEMP_SEX_EC2_NB_A</x:v>
      </x:c>
    </x:row>
    <x:row r="1058" ht="48" customHeight="1">
      <x:c r="A1058" s="2" t="str">
        <x:v>MEX</x:v>
      </x:c>
      <x:c r="B1058" s="2" t="str">
        <x:v>LMN</x:v>
      </x:c>
      <x:c r="C1058" s="2" t="str">
        <x:v>MEX</x:v>
      </x:c>
      <x:c r="D1058" s="2" t="n">
        <x:v>2024</x:v>
      </x:c>
      <x:c r="E1058" s="2" t="str">
        <x:v>EC2_ISIC4_M71</x:v>
      </x:c>
      <x:c r="F1058" s="17" t="str">
        <x:v>Economic activity (ISIC-Rev.4), 2 digit level: 71 - Architectural and engineering activities; technical testing and analysis</x:v>
      </x:c>
      <x:c r="G1058" s="19" t="n">
        <x:v>1556.218</x:v>
      </x:c>
      <x:c r="H1058" s="20" t="n">
        <x:v>1</x:v>
      </x:c>
      <x:c r="I1058" s="19" t="n">
        <x:f>SUM(G1055:G1068)</x:f>
        <x:v>5183.911000000001</x:v>
      </x:c>
      <x:c r="J1058" s="20" t="n">
        <x:f>G1058/I1058*H1058</x:f>
        <x:v>0.3002015273796174</x:v>
      </x:c>
      <x:c r="K1058" s="2" t="str">
        <x:v>ISIC4:71</x:v>
      </x:c>
      <x:c r="L1058" s="14" t="n">
        <x:f>'Crosswalk'!C68</x:f>
        <x:v>0</x:v>
      </x:c>
      <x:c r="M1058" s="14" t="n">
        <x:f>'Crosswalk'!D68</x:f>
        <x:v>0</x:v>
      </x:c>
      <x:c r="N1058" s="14" t="n">
        <x:f>'Crosswalk'!E68</x:f>
        <x:v>1</x:v>
      </x:c>
      <x:c r="O1058" s="14" t="n">
        <x:f>'Crosswalk'!F68</x:f>
        <x:v>0</x:v>
      </x:c>
      <x:c r="P1058" s="14" t="n">
        <x:f>'Crosswalk'!G68</x:f>
        <x:v>0</x:v>
      </x:c>
      <x:c r="Q1058" s="14" t="n">
        <x:f>'Crosswalk'!H68</x:f>
        <x:v>0</x:v>
      </x:c>
      <x:c r="R1058" s="14" t="n">
        <x:f>'Crosswalk'!I68</x:f>
        <x:v>0</x:v>
      </x:c>
      <x:c r="S1058" s="14" t="n">
        <x:f>'Crosswalk'!J68</x:f>
        <x:v>0</x:v>
      </x:c>
      <x:c r="T1058" s="14" t="n">
        <x:f>'Crosswalk'!K68</x:f>
        <x:v>0</x:v>
      </x:c>
      <x:c r="U1058" s="14" t="n">
        <x:f>'Crosswalk'!L68</x:f>
        <x:v>0</x:v>
      </x:c>
      <x:c r="V1058" s="14" t="n">
        <x:f>'Crosswalk'!M68</x:f>
        <x:v>0</x:v>
      </x:c>
      <x:c r="W1058" s="14" t="n">
        <x:f>'Crosswalk'!N68</x:f>
        <x:v>0</x:v>
      </x:c>
      <x:c r="X1058" s="17" t="str">
        <x:v>LFS - National Occupation and Employment Survey</x:v>
      </x:c>
      <x:c r="Y1058" s="2" t="str"/>
      <x:c r="Z1058" s="17" t="str">
        <x:v>Own-country 2024 division composition. Observed industry detail; within-group ratios only. Definitions may differ from ILO modelled margins.</x:v>
      </x:c>
      <x:c r="AA1058" s="2" t="str"/>
      <x:c r="AB1058" s="2" t="str">
        <x:v>https://rplumber.ilo.org/data/indicator?format=.csv.gz&amp;id=EMP_TEMP_SEX_EC2_NB_A</x:v>
      </x:c>
    </x:row>
    <x:row r="1059" ht="48" customHeight="1">
      <x:c r="A1059" s="13" t="str">
        <x:v>MEX</x:v>
      </x:c>
      <x:c r="B1059" s="13" t="str">
        <x:v>LMN</x:v>
      </x:c>
      <x:c r="C1059" s="13" t="str">
        <x:v>MEX</x:v>
      </x:c>
      <x:c r="D1059" s="13" t="n">
        <x:v>2024</x:v>
      </x:c>
      <x:c r="E1059" s="13" t="str">
        <x:v>EC2_ISIC4_M72</x:v>
      </x:c>
      <x:c r="F1059" s="18" t="str">
        <x:v>Economic activity (ISIC-Rev.4), 2 digit level: 72 - Scientific research and development</x:v>
      </x:c>
      <x:c r="G1059" s="21" t="n">
        <x:v>29.965</x:v>
      </x:c>
      <x:c r="H1059" s="22" t="n">
        <x:v>1</x:v>
      </x:c>
      <x:c r="I1059" s="21" t="n">
        <x:f>SUM(G1055:G1068)</x:f>
        <x:v>5183.911000000001</x:v>
      </x:c>
      <x:c r="J1059" s="22" t="n">
        <x:f>G1059/I1059*H1059</x:f>
        <x:v>0.005780384732685417</x:v>
      </x:c>
      <x:c r="K1059" s="13" t="str">
        <x:v>ISIC4:72</x:v>
      </x:c>
      <x:c r="L1059" s="15" t="n">
        <x:f>'Crosswalk'!C69</x:f>
        <x:v>0</x:v>
      </x:c>
      <x:c r="M1059" s="15" t="n">
        <x:f>'Crosswalk'!D69</x:f>
        <x:v>0</x:v>
      </x:c>
      <x:c r="N1059" s="15" t="n">
        <x:f>'Crosswalk'!E69</x:f>
        <x:v>0.5</x:v>
      </x:c>
      <x:c r="O1059" s="15" t="n">
        <x:f>'Crosswalk'!F69</x:f>
        <x:v>0</x:v>
      </x:c>
      <x:c r="P1059" s="15" t="n">
        <x:f>'Crosswalk'!G69</x:f>
        <x:v>0</x:v>
      </x:c>
      <x:c r="Q1059" s="15" t="n">
        <x:f>'Crosswalk'!H69</x:f>
        <x:v>0.35</x:v>
      </x:c>
      <x:c r="R1059" s="15" t="n">
        <x:f>'Crosswalk'!I69</x:f>
        <x:v>0</x:v>
      </x:c>
      <x:c r="S1059" s="15" t="n">
        <x:f>'Crosswalk'!J69</x:f>
        <x:v>0.15</x:v>
      </x:c>
      <x:c r="T1059" s="15" t="n">
        <x:f>'Crosswalk'!K69</x:f>
        <x:v>0</x:v>
      </x:c>
      <x:c r="U1059" s="15" t="n">
        <x:f>'Crosswalk'!L69</x:f>
        <x:v>0</x:v>
      </x:c>
      <x:c r="V1059" s="15" t="n">
        <x:f>'Crosswalk'!M69</x:f>
        <x:v>0</x:v>
      </x:c>
      <x:c r="W1059" s="15" t="n">
        <x:f>'Crosswalk'!N69</x:f>
        <x:v>0</x:v>
      </x:c>
      <x:c r="X1059" s="18" t="str">
        <x:v>LFS - National Occupation and Employment Survey</x:v>
      </x:c>
      <x:c r="Y1059" s="13" t="str"/>
      <x:c r="Z1059" s="18" t="str">
        <x:v>Own-country 2024 division composition. Observed industry detail; within-group ratios only. Definitions may differ from ILO modelled margins.</x:v>
      </x:c>
      <x:c r="AA1059" s="13" t="str"/>
      <x:c r="AB1059" s="13" t="str">
        <x:v>https://rplumber.ilo.org/data/indicator?format=.csv.gz&amp;id=EMP_TEMP_SEX_EC2_NB_A</x:v>
      </x:c>
    </x:row>
    <x:row r="1060" ht="48" customHeight="1">
      <x:c r="A1060" s="2" t="str">
        <x:v>MEX</x:v>
      </x:c>
      <x:c r="B1060" s="2" t="str">
        <x:v>LMN</x:v>
      </x:c>
      <x:c r="C1060" s="2" t="str">
        <x:v>MEX</x:v>
      </x:c>
      <x:c r="D1060" s="2" t="n">
        <x:v>2024</x:v>
      </x:c>
      <x:c r="E1060" s="2" t="str">
        <x:v>EC2_ISIC4_M73</x:v>
      </x:c>
      <x:c r="F1060" s="17" t="str">
        <x:v>Economic activity (ISIC-Rev.4), 2 digit level: 73 - Advertising and market research</x:v>
      </x:c>
      <x:c r="G1060" s="19" t="n">
        <x:v>247.05</x:v>
      </x:c>
      <x:c r="H1060" s="20" t="n">
        <x:v>1</x:v>
      </x:c>
      <x:c r="I1060" s="19" t="n">
        <x:f>SUM(G1055:G1068)</x:f>
        <x:v>5183.911000000001</x:v>
      </x:c>
      <x:c r="J1060" s="20" t="n">
        <x:f>G1060/I1060*H1060</x:f>
        <x:v>0.04765706818654872</x:v>
      </x:c>
      <x:c r="K1060" s="2" t="str">
        <x:v>ISIC4:73</x:v>
      </x:c>
      <x:c r="L1060" s="14" t="n">
        <x:f>'Crosswalk'!C70</x:f>
        <x:v>0</x:v>
      </x:c>
      <x:c r="M1060" s="14" t="n">
        <x:f>'Crosswalk'!D70</x:f>
        <x:v>0</x:v>
      </x:c>
      <x:c r="N1060" s="14" t="n">
        <x:f>'Crosswalk'!E70</x:f>
        <x:v>0</x:v>
      </x:c>
      <x:c r="O1060" s="14" t="n">
        <x:f>'Crosswalk'!F70</x:f>
        <x:v>0</x:v>
      </x:c>
      <x:c r="P1060" s="14" t="n">
        <x:f>'Crosswalk'!G70</x:f>
        <x:v>0</x:v>
      </x:c>
      <x:c r="Q1060" s="14" t="n">
        <x:f>'Crosswalk'!H70</x:f>
        <x:v>0</x:v>
      </x:c>
      <x:c r="R1060" s="14" t="n">
        <x:f>'Crosswalk'!I70</x:f>
        <x:v>0</x:v>
      </x:c>
      <x:c r="S1060" s="14" t="n">
        <x:f>'Crosswalk'!J70</x:f>
        <x:v>0</x:v>
      </x:c>
      <x:c r="T1060" s="14" t="n">
        <x:f>'Crosswalk'!K70</x:f>
        <x:v>1</x:v>
      </x:c>
      <x:c r="U1060" s="14" t="n">
        <x:f>'Crosswalk'!L70</x:f>
        <x:v>0</x:v>
      </x:c>
      <x:c r="V1060" s="14" t="n">
        <x:f>'Crosswalk'!M70</x:f>
        <x:v>0</x:v>
      </x:c>
      <x:c r="W1060" s="14" t="n">
        <x:f>'Crosswalk'!N70</x:f>
        <x:v>0</x:v>
      </x:c>
      <x:c r="X1060" s="17" t="str">
        <x:v>LFS - National Occupation and Employment Survey</x:v>
      </x:c>
      <x:c r="Y1060" s="2" t="str"/>
      <x:c r="Z1060" s="17" t="str">
        <x:v>Own-country 2024 division composition. Observed industry detail; within-group ratios only. Definitions may differ from ILO modelled margins.</x:v>
      </x:c>
      <x:c r="AA1060" s="2" t="str"/>
      <x:c r="AB1060" s="2" t="str">
        <x:v>https://rplumber.ilo.org/data/indicator?format=.csv.gz&amp;id=EMP_TEMP_SEX_EC2_NB_A</x:v>
      </x:c>
    </x:row>
    <x:row r="1061" ht="48" customHeight="1">
      <x:c r="A1061" s="13" t="str">
        <x:v>MEX</x:v>
      </x:c>
      <x:c r="B1061" s="13" t="str">
        <x:v>LMN</x:v>
      </x:c>
      <x:c r="C1061" s="13" t="str">
        <x:v>MEX</x:v>
      </x:c>
      <x:c r="D1061" s="13" t="n">
        <x:v>2024</x:v>
      </x:c>
      <x:c r="E1061" s="13" t="str">
        <x:v>EC2_ISIC4_M74</x:v>
      </x:c>
      <x:c r="F1061" s="18" t="str">
        <x:v>Economic activity (ISIC-Rev.4), 2 digit level: 74 - Other professional, scientific and technical activities</x:v>
      </x:c>
      <x:c r="G1061" s="21" t="n">
        <x:v>327.528</x:v>
      </x:c>
      <x:c r="H1061" s="22" t="n">
        <x:v>1</x:v>
      </x:c>
      <x:c r="I1061" s="21" t="n">
        <x:f>SUM(G1055:G1068)</x:f>
        <x:v>5183.911000000001</x:v>
      </x:c>
      <x:c r="J1061" s="22" t="n">
        <x:f>G1061/I1061*H1061</x:f>
        <x:v>0.06318164027121607</x:v>
      </x:c>
      <x:c r="K1061" s="13" t="str">
        <x:v>ISIC4:74</x:v>
      </x:c>
      <x:c r="L1061" s="15" t="n">
        <x:f>'Crosswalk'!C71</x:f>
        <x:v>0</x:v>
      </x:c>
      <x:c r="M1061" s="15" t="n">
        <x:f>'Crosswalk'!D71</x:f>
        <x:v>0</x:v>
      </x:c>
      <x:c r="N1061" s="15" t="n">
        <x:f>'Crosswalk'!E71</x:f>
        <x:v>0.8</x:v>
      </x:c>
      <x:c r="O1061" s="15" t="n">
        <x:f>'Crosswalk'!F71</x:f>
        <x:v>0.2</x:v>
      </x:c>
      <x:c r="P1061" s="15" t="n">
        <x:f>'Crosswalk'!G71</x:f>
        <x:v>0</x:v>
      </x:c>
      <x:c r="Q1061" s="15" t="n">
        <x:f>'Crosswalk'!H71</x:f>
        <x:v>0</x:v>
      </x:c>
      <x:c r="R1061" s="15" t="n">
        <x:f>'Crosswalk'!I71</x:f>
        <x:v>0</x:v>
      </x:c>
      <x:c r="S1061" s="15" t="n">
        <x:f>'Crosswalk'!J71</x:f>
        <x:v>0</x:v>
      </x:c>
      <x:c r="T1061" s="15" t="n">
        <x:f>'Crosswalk'!K71</x:f>
        <x:v>0</x:v>
      </x:c>
      <x:c r="U1061" s="15" t="n">
        <x:f>'Crosswalk'!L71</x:f>
        <x:v>0</x:v>
      </x:c>
      <x:c r="V1061" s="15" t="n">
        <x:f>'Crosswalk'!M71</x:f>
        <x:v>0</x:v>
      </x:c>
      <x:c r="W1061" s="15" t="n">
        <x:f>'Crosswalk'!N71</x:f>
        <x:v>0</x:v>
      </x:c>
      <x:c r="X1061" s="18" t="str">
        <x:v>LFS - National Occupation and Employment Survey</x:v>
      </x:c>
      <x:c r="Y1061" s="13" t="str"/>
      <x:c r="Z1061" s="18" t="str">
        <x:v>Own-country 2024 division composition. Observed industry detail; within-group ratios only. Definitions may differ from ILO modelled margins.</x:v>
      </x:c>
      <x:c r="AA1061" s="13" t="str"/>
      <x:c r="AB1061" s="13" t="str">
        <x:v>https://rplumber.ilo.org/data/indicator?format=.csv.gz&amp;id=EMP_TEMP_SEX_EC2_NB_A</x:v>
      </x:c>
    </x:row>
    <x:row r="1062" ht="48" customHeight="1">
      <x:c r="A1062" s="2" t="str">
        <x:v>MEX</x:v>
      </x:c>
      <x:c r="B1062" s="2" t="str">
        <x:v>LMN</x:v>
      </x:c>
      <x:c r="C1062" s="2" t="str">
        <x:v>MEX</x:v>
      </x:c>
      <x:c r="D1062" s="2" t="n">
        <x:v>2024</x:v>
      </x:c>
      <x:c r="E1062" s="2" t="str">
        <x:v>EC2_ISIC4_M75</x:v>
      </x:c>
      <x:c r="F1062" s="17" t="str">
        <x:v>Economic activity (ISIC-Rev.4), 2 digit level: 75 - Veterinary activities</x:v>
      </x:c>
      <x:c r="G1062" s="19" t="n">
        <x:v>74.288</x:v>
      </x:c>
      <x:c r="H1062" s="20" t="n">
        <x:v>1</x:v>
      </x:c>
      <x:c r="I1062" s="19" t="n">
        <x:f>SUM(G1055:G1068)</x:f>
        <x:v>5183.911000000001</x:v>
      </x:c>
      <x:c r="J1062" s="20" t="n">
        <x:f>G1062/I1062*H1062</x:f>
        <x:v>0.014330492942490714</x:v>
      </x:c>
      <x:c r="K1062" s="2" t="str">
        <x:v>ISIC4:75</x:v>
      </x:c>
      <x:c r="L1062" s="14" t="n">
        <x:f>'Crosswalk'!C72</x:f>
        <x:v>0</x:v>
      </x:c>
      <x:c r="M1062" s="14" t="n">
        <x:f>'Crosswalk'!D72</x:f>
        <x:v>0</x:v>
      </x:c>
      <x:c r="N1062" s="14" t="n">
        <x:f>'Crosswalk'!E72</x:f>
        <x:v>0</x:v>
      </x:c>
      <x:c r="O1062" s="14" t="n">
        <x:f>'Crosswalk'!F72</x:f>
        <x:v>0</x:v>
      </x:c>
      <x:c r="P1062" s="14" t="n">
        <x:f>'Crosswalk'!G72</x:f>
        <x:v>0</x:v>
      </x:c>
      <x:c r="Q1062" s="14" t="n">
        <x:f>'Crosswalk'!H72</x:f>
        <x:v>1</x:v>
      </x:c>
      <x:c r="R1062" s="14" t="n">
        <x:f>'Crosswalk'!I72</x:f>
        <x:v>0</x:v>
      </x:c>
      <x:c r="S1062" s="14" t="n">
        <x:f>'Crosswalk'!J72</x:f>
        <x:v>0</x:v>
      </x:c>
      <x:c r="T1062" s="14" t="n">
        <x:f>'Crosswalk'!K72</x:f>
        <x:v>0</x:v>
      </x:c>
      <x:c r="U1062" s="14" t="n">
        <x:f>'Crosswalk'!L72</x:f>
        <x:v>0</x:v>
      </x:c>
      <x:c r="V1062" s="14" t="n">
        <x:f>'Crosswalk'!M72</x:f>
        <x:v>0</x:v>
      </x:c>
      <x:c r="W1062" s="14" t="n">
        <x:f>'Crosswalk'!N72</x:f>
        <x:v>0</x:v>
      </x:c>
      <x:c r="X1062" s="17" t="str">
        <x:v>LFS - National Occupation and Employment Survey</x:v>
      </x:c>
      <x:c r="Y1062" s="2" t="str"/>
      <x:c r="Z1062" s="17" t="str">
        <x:v>Own-country 2024 division composition. Observed industry detail; within-group ratios only. Definitions may differ from ILO modelled margins.</x:v>
      </x:c>
      <x:c r="AA1062" s="2" t="str"/>
      <x:c r="AB1062" s="2" t="str">
        <x:v>https://rplumber.ilo.org/data/indicator?format=.csv.gz&amp;id=EMP_TEMP_SEX_EC2_NB_A</x:v>
      </x:c>
    </x:row>
    <x:row r="1063" ht="48" customHeight="1">
      <x:c r="A1063" s="13" t="str">
        <x:v>MEX</x:v>
      </x:c>
      <x:c r="B1063" s="13" t="str">
        <x:v>LMN</x:v>
      </x:c>
      <x:c r="C1063" s="13" t="str">
        <x:v>MEX</x:v>
      </x:c>
      <x:c r="D1063" s="13" t="n">
        <x:v>2024</x:v>
      </x:c>
      <x:c r="E1063" s="13" t="str">
        <x:v>EC2_ISIC4_N77</x:v>
      </x:c>
      <x:c r="F1063" s="18" t="str">
        <x:v>Economic activity (ISIC-Rev.4), 2 digit level: 77 - Rental and leasing activities</x:v>
      </x:c>
      <x:c r="G1063" s="21" t="n">
        <x:v>147.251</x:v>
      </x:c>
      <x:c r="H1063" s="22" t="n">
        <x:v>1</x:v>
      </x:c>
      <x:c r="I1063" s="21" t="n">
        <x:f>SUM(G1055:G1068)</x:f>
        <x:v>5183.911000000001</x:v>
      </x:c>
      <x:c r="J1063" s="22" t="n">
        <x:f>G1063/I1063*H1063</x:f>
        <x:v>0.028405387361009858</x:v>
      </x:c>
      <x:c r="K1063" s="13" t="str">
        <x:v>ISIC4:77</x:v>
      </x:c>
      <x:c r="L1063" s="15" t="n">
        <x:f>'Crosswalk'!C73</x:f>
        <x:v>0</x:v>
      </x:c>
      <x:c r="M1063" s="15" t="n">
        <x:f>'Crosswalk'!D73</x:f>
        <x:v>0</x:v>
      </x:c>
      <x:c r="N1063" s="15" t="n">
        <x:f>'Crosswalk'!E73</x:f>
        <x:v>0.7</x:v>
      </x:c>
      <x:c r="O1063" s="15" t="n">
        <x:f>'Crosswalk'!F73</x:f>
        <x:v>0.3</x:v>
      </x:c>
      <x:c r="P1063" s="15" t="n">
        <x:f>'Crosswalk'!G73</x:f>
        <x:v>0</x:v>
      </x:c>
      <x:c r="Q1063" s="15" t="n">
        <x:f>'Crosswalk'!H73</x:f>
        <x:v>0</x:v>
      </x:c>
      <x:c r="R1063" s="15" t="n">
        <x:f>'Crosswalk'!I73</x:f>
        <x:v>0</x:v>
      </x:c>
      <x:c r="S1063" s="15" t="n">
        <x:f>'Crosswalk'!J73</x:f>
        <x:v>0</x:v>
      </x:c>
      <x:c r="T1063" s="15" t="n">
        <x:f>'Crosswalk'!K73</x:f>
        <x:v>0</x:v>
      </x:c>
      <x:c r="U1063" s="15" t="n">
        <x:f>'Crosswalk'!L73</x:f>
        <x:v>0</x:v>
      </x:c>
      <x:c r="V1063" s="15" t="n">
        <x:f>'Crosswalk'!M73</x:f>
        <x:v>0</x:v>
      </x:c>
      <x:c r="W1063" s="15" t="n">
        <x:f>'Crosswalk'!N73</x:f>
        <x:v>0</x:v>
      </x:c>
      <x:c r="X1063" s="18" t="str">
        <x:v>LFS - National Occupation and Employment Survey</x:v>
      </x:c>
      <x:c r="Y1063" s="13" t="str"/>
      <x:c r="Z1063" s="18" t="str">
        <x:v>Own-country 2024 division composition. Observed industry detail; within-group ratios only. Definitions may differ from ILO modelled margins.</x:v>
      </x:c>
      <x:c r="AA1063" s="13" t="str"/>
      <x:c r="AB1063" s="13" t="str">
        <x:v>https://rplumber.ilo.org/data/indicator?format=.csv.gz&amp;id=EMP_TEMP_SEX_EC2_NB_A</x:v>
      </x:c>
    </x:row>
    <x:row r="1064" ht="48" customHeight="1">
      <x:c r="A1064" s="2" t="str">
        <x:v>MEX</x:v>
      </x:c>
      <x:c r="B1064" s="2" t="str">
        <x:v>LMN</x:v>
      </x:c>
      <x:c r="C1064" s="2" t="str">
        <x:v>MEX</x:v>
      </x:c>
      <x:c r="D1064" s="2" t="n">
        <x:v>2024</x:v>
      </x:c>
      <x:c r="E1064" s="2" t="str">
        <x:v>EC2_ISIC4_N78</x:v>
      </x:c>
      <x:c r="F1064" s="17" t="str">
        <x:v>Economic activity (ISIC-Rev.4), 2 digit level: 78 - Employment activities</x:v>
      </x:c>
      <x:c r="G1064" s="19" t="n">
        <x:v>153.931</x:v>
      </x:c>
      <x:c r="H1064" s="20" t="n">
        <x:v>1</x:v>
      </x:c>
      <x:c r="I1064" s="19" t="n">
        <x:f>SUM(G1055:G1068)</x:f>
        <x:v>5183.911000000001</x:v>
      </x:c>
      <x:c r="J1064" s="20" t="n">
        <x:f>G1064/I1064*H1064</x:f>
        <x:v>0.029693989730919374</x:v>
      </x:c>
      <x:c r="K1064" s="2" t="str">
        <x:v>ISIC4:78</x:v>
      </x:c>
      <x:c r="L1064" s="14" t="n">
        <x:f>'Crosswalk'!C74</x:f>
        <x:v>0</x:v>
      </x:c>
      <x:c r="M1064" s="14" t="n">
        <x:f>'Crosswalk'!D74</x:f>
        <x:v>0</x:v>
      </x:c>
      <x:c r="N1064" s="14" t="n">
        <x:f>'Crosswalk'!E74</x:f>
        <x:v>1</x:v>
      </x:c>
      <x:c r="O1064" s="14" t="n">
        <x:f>'Crosswalk'!F74</x:f>
        <x:v>0</x:v>
      </x:c>
      <x:c r="P1064" s="14" t="n">
        <x:f>'Crosswalk'!G74</x:f>
        <x:v>0</x:v>
      </x:c>
      <x:c r="Q1064" s="14" t="n">
        <x:f>'Crosswalk'!H74</x:f>
        <x:v>0</x:v>
      </x:c>
      <x:c r="R1064" s="14" t="n">
        <x:f>'Crosswalk'!I74</x:f>
        <x:v>0</x:v>
      </x:c>
      <x:c r="S1064" s="14" t="n">
        <x:f>'Crosswalk'!J74</x:f>
        <x:v>0</x:v>
      </x:c>
      <x:c r="T1064" s="14" t="n">
        <x:f>'Crosswalk'!K74</x:f>
        <x:v>0</x:v>
      </x:c>
      <x:c r="U1064" s="14" t="n">
        <x:f>'Crosswalk'!L74</x:f>
        <x:v>0</x:v>
      </x:c>
      <x:c r="V1064" s="14" t="n">
        <x:f>'Crosswalk'!M74</x:f>
        <x:v>0</x:v>
      </x:c>
      <x:c r="W1064" s="14" t="n">
        <x:f>'Crosswalk'!N74</x:f>
        <x:v>0</x:v>
      </x:c>
      <x:c r="X1064" s="17" t="str">
        <x:v>LFS - National Occupation and Employment Survey</x:v>
      </x:c>
      <x:c r="Y1064" s="2" t="str"/>
      <x:c r="Z1064" s="17" t="str">
        <x:v>Own-country 2024 division composition. Observed industry detail; within-group ratios only. Definitions may differ from ILO modelled margins.</x:v>
      </x:c>
      <x:c r="AA1064" s="2" t="str"/>
      <x:c r="AB1064" s="2" t="str">
        <x:v>https://rplumber.ilo.org/data/indicator?format=.csv.gz&amp;id=EMP_TEMP_SEX_EC2_NB_A</x:v>
      </x:c>
    </x:row>
    <x:row r="1065" ht="48" customHeight="1">
      <x:c r="A1065" s="13" t="str">
        <x:v>MEX</x:v>
      </x:c>
      <x:c r="B1065" s="13" t="str">
        <x:v>LMN</x:v>
      </x:c>
      <x:c r="C1065" s="13" t="str">
        <x:v>MEX</x:v>
      </x:c>
      <x:c r="D1065" s="13" t="n">
        <x:v>2024</x:v>
      </x:c>
      <x:c r="E1065" s="13" t="str">
        <x:v>EC2_ISIC4_N79</x:v>
      </x:c>
      <x:c r="F1065" s="18" t="str">
        <x:v>Economic activity (ISIC-Rev.4), 2 digit level: 79 - Travel agency, tour operator, reservation service and related activities</x:v>
      </x:c>
      <x:c r="G1065" s="21" t="n">
        <x:v>132.576</x:v>
      </x:c>
      <x:c r="H1065" s="22" t="n">
        <x:v>1</x:v>
      </x:c>
      <x:c r="I1065" s="21" t="n">
        <x:f>SUM(G1055:G1068)</x:f>
        <x:v>5183.911000000001</x:v>
      </x:c>
      <x:c r="J1065" s="22" t="n">
        <x:f>G1065/I1065*H1065</x:f>
        <x:v>0.025574513142683192</x:v>
      </x:c>
      <x:c r="K1065" s="13" t="str">
        <x:v>ISIC4:79</x:v>
      </x:c>
      <x:c r="L1065" s="15" t="n">
        <x:f>'Crosswalk'!C75</x:f>
        <x:v>0</x:v>
      </x:c>
      <x:c r="M1065" s="15" t="n">
        <x:f>'Crosswalk'!D75</x:f>
        <x:v>0</x:v>
      </x:c>
      <x:c r="N1065" s="15" t="n">
        <x:f>'Crosswalk'!E75</x:f>
        <x:v>0</x:v>
      </x:c>
      <x:c r="O1065" s="15" t="n">
        <x:f>'Crosswalk'!F75</x:f>
        <x:v>1</x:v>
      </x:c>
      <x:c r="P1065" s="15" t="n">
        <x:f>'Crosswalk'!G75</x:f>
        <x:v>0</x:v>
      </x:c>
      <x:c r="Q1065" s="15" t="n">
        <x:f>'Crosswalk'!H75</x:f>
        <x:v>0</x:v>
      </x:c>
      <x:c r="R1065" s="15" t="n">
        <x:f>'Crosswalk'!I75</x:f>
        <x:v>0</x:v>
      </x:c>
      <x:c r="S1065" s="15" t="n">
        <x:f>'Crosswalk'!J75</x:f>
        <x:v>0</x:v>
      </x:c>
      <x:c r="T1065" s="15" t="n">
        <x:f>'Crosswalk'!K75</x:f>
        <x:v>0</x:v>
      </x:c>
      <x:c r="U1065" s="15" t="n">
        <x:f>'Crosswalk'!L75</x:f>
        <x:v>0</x:v>
      </x:c>
      <x:c r="V1065" s="15" t="n">
        <x:f>'Crosswalk'!M75</x:f>
        <x:v>0</x:v>
      </x:c>
      <x:c r="W1065" s="15" t="n">
        <x:f>'Crosswalk'!N75</x:f>
        <x:v>0</x:v>
      </x:c>
      <x:c r="X1065" s="18" t="str">
        <x:v>LFS - National Occupation and Employment Survey</x:v>
      </x:c>
      <x:c r="Y1065" s="13" t="str"/>
      <x:c r="Z1065" s="18" t="str">
        <x:v>Own-country 2024 division composition. Observed industry detail; within-group ratios only. Definitions may differ from ILO modelled margins.</x:v>
      </x:c>
      <x:c r="AA1065" s="13" t="str"/>
      <x:c r="AB1065" s="13" t="str">
        <x:v>https://rplumber.ilo.org/data/indicator?format=.csv.gz&amp;id=EMP_TEMP_SEX_EC2_NB_A</x:v>
      </x:c>
    </x:row>
    <x:row r="1066" ht="48" customHeight="1">
      <x:c r="A1066" s="2" t="str">
        <x:v>MEX</x:v>
      </x:c>
      <x:c r="B1066" s="2" t="str">
        <x:v>LMN</x:v>
      </x:c>
      <x:c r="C1066" s="2" t="str">
        <x:v>MEX</x:v>
      </x:c>
      <x:c r="D1066" s="2" t="n">
        <x:v>2024</x:v>
      </x:c>
      <x:c r="E1066" s="2" t="str">
        <x:v>EC2_ISIC4_N80</x:v>
      </x:c>
      <x:c r="F1066" s="17" t="str">
        <x:v>Economic activity (ISIC-Rev.4), 2 digit level: 80 - Security and investigation activities</x:v>
      </x:c>
      <x:c r="G1066" s="19" t="n">
        <x:v>736.748</x:v>
      </x:c>
      <x:c r="H1066" s="20" t="n">
        <x:v>1</x:v>
      </x:c>
      <x:c r="I1066" s="19" t="n">
        <x:f>SUM(G1055:G1068)</x:f>
        <x:v>5183.911000000001</x:v>
      </x:c>
      <x:c r="J1066" s="20" t="n">
        <x:f>G1066/I1066*H1066</x:f>
        <x:v>0.14212203874642138</x:v>
      </x:c>
      <x:c r="K1066" s="2" t="str">
        <x:v>ISIC4:80</x:v>
      </x:c>
      <x:c r="L1066" s="14" t="n">
        <x:f>'Crosswalk'!C76</x:f>
        <x:v>0</x:v>
      </x:c>
      <x:c r="M1066" s="14" t="n">
        <x:f>'Crosswalk'!D76</x:f>
        <x:v>0</x:v>
      </x:c>
      <x:c r="N1066" s="14" t="n">
        <x:f>'Crosswalk'!E76</x:f>
        <x:v>1</x:v>
      </x:c>
      <x:c r="O1066" s="14" t="n">
        <x:f>'Crosswalk'!F76</x:f>
        <x:v>0</x:v>
      </x:c>
      <x:c r="P1066" s="14" t="n">
        <x:f>'Crosswalk'!G76</x:f>
        <x:v>0</x:v>
      </x:c>
      <x:c r="Q1066" s="14" t="n">
        <x:f>'Crosswalk'!H76</x:f>
        <x:v>0</x:v>
      </x:c>
      <x:c r="R1066" s="14" t="n">
        <x:f>'Crosswalk'!I76</x:f>
        <x:v>0</x:v>
      </x:c>
      <x:c r="S1066" s="14" t="n">
        <x:f>'Crosswalk'!J76</x:f>
        <x:v>0</x:v>
      </x:c>
      <x:c r="T1066" s="14" t="n">
        <x:f>'Crosswalk'!K76</x:f>
        <x:v>0</x:v>
      </x:c>
      <x:c r="U1066" s="14" t="n">
        <x:f>'Crosswalk'!L76</x:f>
        <x:v>0</x:v>
      </x:c>
      <x:c r="V1066" s="14" t="n">
        <x:f>'Crosswalk'!M76</x:f>
        <x:v>0</x:v>
      </x:c>
      <x:c r="W1066" s="14" t="n">
        <x:f>'Crosswalk'!N76</x:f>
        <x:v>0</x:v>
      </x:c>
      <x:c r="X1066" s="17" t="str">
        <x:v>LFS - National Occupation and Employment Survey</x:v>
      </x:c>
      <x:c r="Y1066" s="2" t="str"/>
      <x:c r="Z1066" s="17" t="str">
        <x:v>Own-country 2024 division composition. Observed industry detail; within-group ratios only. Definitions may differ from ILO modelled margins.</x:v>
      </x:c>
      <x:c r="AA1066" s="2" t="str"/>
      <x:c r="AB1066" s="2" t="str">
        <x:v>https://rplumber.ilo.org/data/indicator?format=.csv.gz&amp;id=EMP_TEMP_SEX_EC2_NB_A</x:v>
      </x:c>
    </x:row>
    <x:row r="1067" ht="48" customHeight="1">
      <x:c r="A1067" s="13" t="str">
        <x:v>MEX</x:v>
      </x:c>
      <x:c r="B1067" s="13" t="str">
        <x:v>LMN</x:v>
      </x:c>
      <x:c r="C1067" s="13" t="str">
        <x:v>MEX</x:v>
      </x:c>
      <x:c r="D1067" s="13" t="n">
        <x:v>2024</x:v>
      </x:c>
      <x:c r="E1067" s="13" t="str">
        <x:v>EC2_ISIC4_N81</x:v>
      </x:c>
      <x:c r="F1067" s="18" t="str">
        <x:v>Economic activity (ISIC-Rev.4), 2 digit level: 81 - Services to buildings and landscape activities</x:v>
      </x:c>
      <x:c r="G1067" s="21" t="n">
        <x:v>540.062</x:v>
      </x:c>
      <x:c r="H1067" s="22" t="n">
        <x:v>1</x:v>
      </x:c>
      <x:c r="I1067" s="21" t="n">
        <x:f>SUM(G1055:G1068)</x:f>
        <x:v>5183.911000000001</x:v>
      </x:c>
      <x:c r="J1067" s="22" t="n">
        <x:f>G1067/I1067*H1067</x:f>
        <x:v>0.10418041513444191</x:v>
      </x:c>
      <x:c r="K1067" s="13" t="str">
        <x:v>ISIC4:81</x:v>
      </x:c>
      <x:c r="L1067" s="15" t="n">
        <x:f>'Crosswalk'!C77</x:f>
        <x:v>0</x:v>
      </x:c>
      <x:c r="M1067" s="15" t="n">
        <x:f>'Crosswalk'!D77</x:f>
        <x:v>0</x:v>
      </x:c>
      <x:c r="N1067" s="15" t="n">
        <x:f>'Crosswalk'!E77</x:f>
        <x:v>1</x:v>
      </x:c>
      <x:c r="O1067" s="15" t="n">
        <x:f>'Crosswalk'!F77</x:f>
        <x:v>0</x:v>
      </x:c>
      <x:c r="P1067" s="15" t="n">
        <x:f>'Crosswalk'!G77</x:f>
        <x:v>0</x:v>
      </x:c>
      <x:c r="Q1067" s="15" t="n">
        <x:f>'Crosswalk'!H77</x:f>
        <x:v>0</x:v>
      </x:c>
      <x:c r="R1067" s="15" t="n">
        <x:f>'Crosswalk'!I77</x:f>
        <x:v>0</x:v>
      </x:c>
      <x:c r="S1067" s="15" t="n">
        <x:f>'Crosswalk'!J77</x:f>
        <x:v>0</x:v>
      </x:c>
      <x:c r="T1067" s="15" t="n">
        <x:f>'Crosswalk'!K77</x:f>
        <x:v>0</x:v>
      </x:c>
      <x:c r="U1067" s="15" t="n">
        <x:f>'Crosswalk'!L77</x:f>
        <x:v>0</x:v>
      </x:c>
      <x:c r="V1067" s="15" t="n">
        <x:f>'Crosswalk'!M77</x:f>
        <x:v>0</x:v>
      </x:c>
      <x:c r="W1067" s="15" t="n">
        <x:f>'Crosswalk'!N77</x:f>
        <x:v>0</x:v>
      </x:c>
      <x:c r="X1067" s="18" t="str">
        <x:v>LFS - National Occupation and Employment Survey</x:v>
      </x:c>
      <x:c r="Y1067" s="13" t="str"/>
      <x:c r="Z1067" s="18" t="str">
        <x:v>Own-country 2024 division composition. Observed industry detail; within-group ratios only. Definitions may differ from ILO modelled margins.</x:v>
      </x:c>
      <x:c r="AA1067" s="13" t="str"/>
      <x:c r="AB1067" s="13" t="str">
        <x:v>https://rplumber.ilo.org/data/indicator?format=.csv.gz&amp;id=EMP_TEMP_SEX_EC2_NB_A</x:v>
      </x:c>
    </x:row>
    <x:row r="1068" ht="48" customHeight="1">
      <x:c r="A1068" s="2" t="str">
        <x:v>MEX</x:v>
      </x:c>
      <x:c r="B1068" s="2" t="str">
        <x:v>LMN</x:v>
      </x:c>
      <x:c r="C1068" s="2" t="str">
        <x:v>MEX</x:v>
      </x:c>
      <x:c r="D1068" s="2" t="n">
        <x:v>2024</x:v>
      </x:c>
      <x:c r="E1068" s="2" t="str">
        <x:v>EC2_ISIC4_N82</x:v>
      </x:c>
      <x:c r="F1068" s="17" t="str">
        <x:v>Economic activity (ISIC-Rev.4), 2 digit level: 82 - Office administrative, office support and other business support activities</x:v>
      </x:c>
      <x:c r="G1068" s="19" t="n">
        <x:v>497.551</x:v>
      </x:c>
      <x:c r="H1068" s="20" t="n">
        <x:v>1</x:v>
      </x:c>
      <x:c r="I1068" s="19" t="n">
        <x:f>SUM(G1055:G1068)</x:f>
        <x:v>5183.911000000001</x:v>
      </x:c>
      <x:c r="J1068" s="20" t="n">
        <x:f>G1068/I1068*H1068</x:f>
        <x:v>0.09597984996270188</x:v>
      </x:c>
      <x:c r="K1068" s="2" t="str">
        <x:v>ISIC4:82</x:v>
      </x:c>
      <x:c r="L1068" s="14" t="n">
        <x:f>'Crosswalk'!C78</x:f>
        <x:v>0</x:v>
      </x:c>
      <x:c r="M1068" s="14" t="n">
        <x:f>'Crosswalk'!D78</x:f>
        <x:v>0</x:v>
      </x:c>
      <x:c r="N1068" s="14" t="n">
        <x:f>'Crosswalk'!E78</x:f>
        <x:v>1</x:v>
      </x:c>
      <x:c r="O1068" s="14" t="n">
        <x:f>'Crosswalk'!F78</x:f>
        <x:v>0</x:v>
      </x:c>
      <x:c r="P1068" s="14" t="n">
        <x:f>'Crosswalk'!G78</x:f>
        <x:v>0</x:v>
      </x:c>
      <x:c r="Q1068" s="14" t="n">
        <x:f>'Crosswalk'!H78</x:f>
        <x:v>0</x:v>
      </x:c>
      <x:c r="R1068" s="14" t="n">
        <x:f>'Crosswalk'!I78</x:f>
        <x:v>0</x:v>
      </x:c>
      <x:c r="S1068" s="14" t="n">
        <x:f>'Crosswalk'!J78</x:f>
        <x:v>0</x:v>
      </x:c>
      <x:c r="T1068" s="14" t="n">
        <x:f>'Crosswalk'!K78</x:f>
        <x:v>0</x:v>
      </x:c>
      <x:c r="U1068" s="14" t="n">
        <x:f>'Crosswalk'!L78</x:f>
        <x:v>0</x:v>
      </x:c>
      <x:c r="V1068" s="14" t="n">
        <x:f>'Crosswalk'!M78</x:f>
        <x:v>0</x:v>
      </x:c>
      <x:c r="W1068" s="14" t="n">
        <x:f>'Crosswalk'!N78</x:f>
        <x:v>0</x:v>
      </x:c>
      <x:c r="X1068" s="17" t="str">
        <x:v>LFS - National Occupation and Employment Survey</x:v>
      </x:c>
      <x:c r="Y1068" s="2" t="str"/>
      <x:c r="Z1068" s="17" t="str">
        <x:v>Own-country 2024 division composition. Observed industry detail; within-group ratios only. Definitions may differ from ILO modelled margins.</x:v>
      </x:c>
      <x:c r="AA1068" s="2" t="str"/>
      <x:c r="AB1068" s="2" t="str">
        <x:v>https://rplumber.ilo.org/data/indicator?format=.csv.gz&amp;id=EMP_TEMP_SEX_EC2_NB_A</x:v>
      </x:c>
    </x:row>
    <x:row r="1069" ht="48" customHeight="1">
      <x:c r="A1069" s="13" t="str">
        <x:v>MEX</x:v>
      </x:c>
      <x:c r="B1069" s="13" t="str">
        <x:v>O</x:v>
      </x:c>
      <x:c r="C1069" s="13" t="str">
        <x:v>MEX</x:v>
      </x:c>
      <x:c r="D1069" s="13" t="n">
        <x:v>2024</x:v>
      </x:c>
      <x:c r="E1069" s="13" t="str">
        <x:v>EC2_ISIC4_O84</x:v>
      </x:c>
      <x:c r="F1069" s="18" t="str">
        <x:v>Economic activity (ISIC-Rev.4), 2 digit level: 84 - Public administration and defence; compulsory social security</x:v>
      </x:c>
      <x:c r="G1069" s="21" t="n">
        <x:v>2281.21</x:v>
      </x:c>
      <x:c r="H1069" s="22" t="n">
        <x:v>1</x:v>
      </x:c>
      <x:c r="I1069" s="21" t="n">
        <x:f>SUM(G1069:G1069)</x:f>
        <x:v>2281.21</x:v>
      </x:c>
      <x:c r="J1069" s="22" t="n">
        <x:f>G1069/I1069*H1069</x:f>
        <x:v>1</x:v>
      </x:c>
      <x:c r="K1069" s="13" t="str">
        <x:v>ISIC4:84</x:v>
      </x:c>
      <x:c r="L1069" s="15" t="n">
        <x:f>'Crosswalk'!C79</x:f>
        <x:v>0</x:v>
      </x:c>
      <x:c r="M1069" s="15" t="n">
        <x:f>'Crosswalk'!D79</x:f>
        <x:v>0</x:v>
      </x:c>
      <x:c r="N1069" s="15" t="n">
        <x:f>'Crosswalk'!E79</x:f>
        <x:v>0</x:v>
      </x:c>
      <x:c r="O1069" s="15" t="n">
        <x:f>'Crosswalk'!F79</x:f>
        <x:v>0</x:v>
      </x:c>
      <x:c r="P1069" s="15" t="n">
        <x:f>'Crosswalk'!G79</x:f>
        <x:v>0</x:v>
      </x:c>
      <x:c r="Q1069" s="15" t="n">
        <x:f>'Crosswalk'!H79</x:f>
        <x:v>0</x:v>
      </x:c>
      <x:c r="R1069" s="15" t="n">
        <x:f>'Crosswalk'!I79</x:f>
        <x:v>0</x:v>
      </x:c>
      <x:c r="S1069" s="15" t="n">
        <x:f>'Crosswalk'!J79</x:f>
        <x:v>0</x:v>
      </x:c>
      <x:c r="T1069" s="15" t="n">
        <x:f>'Crosswalk'!K79</x:f>
        <x:v>0</x:v>
      </x:c>
      <x:c r="U1069" s="15" t="n">
        <x:f>'Crosswalk'!L79</x:f>
        <x:v>0</x:v>
      </x:c>
      <x:c r="V1069" s="15" t="n">
        <x:f>'Crosswalk'!M79</x:f>
        <x:v>0</x:v>
      </x:c>
      <x:c r="W1069" s="15" t="n">
        <x:f>'Crosswalk'!N79</x:f>
        <x:v>1</x:v>
      </x:c>
      <x:c r="X1069" s="18" t="str">
        <x:v>LFS - National Occupation and Employment Survey</x:v>
      </x:c>
      <x:c r="Y1069" s="13" t="str"/>
      <x:c r="Z1069" s="18" t="str">
        <x:v>Own-country 2024 division composition. Observed industry detail; within-group ratios only. Definitions may differ from ILO modelled margins.</x:v>
      </x:c>
      <x:c r="AA1069" s="13" t="str"/>
      <x:c r="AB1069" s="13" t="str">
        <x:v>https://rplumber.ilo.org/data/indicator?format=.csv.gz&amp;id=EMP_TEMP_SEX_EC2_NB_A</x:v>
      </x:c>
    </x:row>
    <x:row r="1070" ht="48" customHeight="1">
      <x:c r="A1070" s="2" t="str">
        <x:v>MEX</x:v>
      </x:c>
      <x:c r="B1070" s="2" t="str">
        <x:v>P</x:v>
      </x:c>
      <x:c r="C1070" s="2" t="str">
        <x:v>MEX</x:v>
      </x:c>
      <x:c r="D1070" s="2" t="n">
        <x:v>2024</x:v>
      </x:c>
      <x:c r="E1070" s="2" t="str">
        <x:v>EC2_ISIC4_P85</x:v>
      </x:c>
      <x:c r="F1070" s="17" t="str">
        <x:v>Economic activity (ISIC-Rev.4), 2 digit level: 85 - Education</x:v>
      </x:c>
      <x:c r="G1070" s="19" t="n">
        <x:v>2906.046</x:v>
      </x:c>
      <x:c r="H1070" s="20" t="n">
        <x:v>1</x:v>
      </x:c>
      <x:c r="I1070" s="19" t="n">
        <x:f>SUM(G1070:G1070)</x:f>
        <x:v>2906.046</x:v>
      </x:c>
      <x:c r="J1070" s="20" t="n">
        <x:f>G1070/I1070*H1070</x:f>
        <x:v>1</x:v>
      </x:c>
      <x:c r="K1070" s="2" t="str">
        <x:v>ISIC4:85</x:v>
      </x:c>
      <x:c r="L1070" s="14" t="n">
        <x:f>'Crosswalk'!C80</x:f>
        <x:v>0</x:v>
      </x:c>
      <x:c r="M1070" s="14" t="n">
        <x:f>'Crosswalk'!D80</x:f>
        <x:v>0</x:v>
      </x:c>
      <x:c r="N1070" s="14" t="n">
        <x:f>'Crosswalk'!E80</x:f>
        <x:v>0</x:v>
      </x:c>
      <x:c r="O1070" s="14" t="n">
        <x:f>'Crosswalk'!F80</x:f>
        <x:v>1</x:v>
      </x:c>
      <x:c r="P1070" s="14" t="n">
        <x:f>'Crosswalk'!G80</x:f>
        <x:v>0</x:v>
      </x:c>
      <x:c r="Q1070" s="14" t="n">
        <x:f>'Crosswalk'!H80</x:f>
        <x:v>0</x:v>
      </x:c>
      <x:c r="R1070" s="14" t="n">
        <x:f>'Crosswalk'!I80</x:f>
        <x:v>0</x:v>
      </x:c>
      <x:c r="S1070" s="14" t="n">
        <x:f>'Crosswalk'!J80</x:f>
        <x:v>0</x:v>
      </x:c>
      <x:c r="T1070" s="14" t="n">
        <x:f>'Crosswalk'!K80</x:f>
        <x:v>0</x:v>
      </x:c>
      <x:c r="U1070" s="14" t="n">
        <x:f>'Crosswalk'!L80</x:f>
        <x:v>0</x:v>
      </x:c>
      <x:c r="V1070" s="14" t="n">
        <x:f>'Crosswalk'!M80</x:f>
        <x:v>0</x:v>
      </x:c>
      <x:c r="W1070" s="14" t="n">
        <x:f>'Crosswalk'!N80</x:f>
        <x:v>0</x:v>
      </x:c>
      <x:c r="X1070" s="17" t="str">
        <x:v>LFS - National Occupation and Employment Survey</x:v>
      </x:c>
      <x:c r="Y1070" s="2" t="str"/>
      <x:c r="Z1070" s="17" t="str">
        <x:v>Own-country 2024 division composition. Observed industry detail; within-group ratios only. Definitions may differ from ILO modelled margins.</x:v>
      </x:c>
      <x:c r="AA1070" s="2" t="str"/>
      <x:c r="AB1070" s="2" t="str">
        <x:v>https://rplumber.ilo.org/data/indicator?format=.csv.gz&amp;id=EMP_TEMP_SEX_EC2_NB_A</x:v>
      </x:c>
    </x:row>
    <x:row r="1071" ht="48" customHeight="1">
      <x:c r="A1071" s="13" t="str">
        <x:v>MEX</x:v>
      </x:c>
      <x:c r="B1071" s="13" t="str">
        <x:v>Q</x:v>
      </x:c>
      <x:c r="C1071" s="13" t="str">
        <x:v>MEX</x:v>
      </x:c>
      <x:c r="D1071" s="13" t="n">
        <x:v>2024</x:v>
      </x:c>
      <x:c r="E1071" s="13" t="str">
        <x:v>EC2_ISIC4_Q86</x:v>
      </x:c>
      <x:c r="F1071" s="18" t="str">
        <x:v>Economic activity (ISIC-Rev.4), 2 digit level: 86 - Human health activities</x:v>
      </x:c>
      <x:c r="G1071" s="21" t="n">
        <x:v>1892.8</x:v>
      </x:c>
      <x:c r="H1071" s="22" t="n">
        <x:v>1</x:v>
      </x:c>
      <x:c r="I1071" s="21" t="n">
        <x:f>SUM(G1071:G1073)</x:f>
        <x:v>2022.601</x:v>
      </x:c>
      <x:c r="J1071" s="22" t="n">
        <x:f>G1071/I1071*H1071</x:f>
        <x:v>0.9358247128326347</x:v>
      </x:c>
      <x:c r="K1071" s="13" t="str">
        <x:v>ISIC4:86</x:v>
      </x:c>
      <x:c r="L1071" s="15" t="n">
        <x:f>'Crosswalk'!C81</x:f>
        <x:v>0</x:v>
      </x:c>
      <x:c r="M1071" s="15" t="n">
        <x:f>'Crosswalk'!D81</x:f>
        <x:v>0</x:v>
      </x:c>
      <x:c r="N1071" s="15" t="n">
        <x:f>'Crosswalk'!E81</x:f>
        <x:v>0</x:v>
      </x:c>
      <x:c r="O1071" s="15" t="n">
        <x:f>'Crosswalk'!F81</x:f>
        <x:v>0</x:v>
      </x:c>
      <x:c r="P1071" s="15" t="n">
        <x:f>'Crosswalk'!G81</x:f>
        <x:v>0</x:v>
      </x:c>
      <x:c r="Q1071" s="15" t="n">
        <x:f>'Crosswalk'!H81</x:f>
        <x:v>1</x:v>
      </x:c>
      <x:c r="R1071" s="15" t="n">
        <x:f>'Crosswalk'!I81</x:f>
        <x:v>0</x:v>
      </x:c>
      <x:c r="S1071" s="15" t="n">
        <x:f>'Crosswalk'!J81</x:f>
        <x:v>0</x:v>
      </x:c>
      <x:c r="T1071" s="15" t="n">
        <x:f>'Crosswalk'!K81</x:f>
        <x:v>0</x:v>
      </x:c>
      <x:c r="U1071" s="15" t="n">
        <x:f>'Crosswalk'!L81</x:f>
        <x:v>0</x:v>
      </x:c>
      <x:c r="V1071" s="15" t="n">
        <x:f>'Crosswalk'!M81</x:f>
        <x:v>0</x:v>
      </x:c>
      <x:c r="W1071" s="15" t="n">
        <x:f>'Crosswalk'!N81</x:f>
        <x:v>0</x:v>
      </x:c>
      <x:c r="X1071" s="18" t="str">
        <x:v>LFS - National Occupation and Employment Survey</x:v>
      </x:c>
      <x:c r="Y1071" s="13" t="str"/>
      <x:c r="Z1071" s="18" t="str">
        <x:v>Own-country 2024 division composition. Observed industry detail; within-group ratios only. Definitions may differ from ILO modelled margins.</x:v>
      </x:c>
      <x:c r="AA1071" s="13" t="str"/>
      <x:c r="AB1071" s="13" t="str">
        <x:v>https://rplumber.ilo.org/data/indicator?format=.csv.gz&amp;id=EMP_TEMP_SEX_EC2_NB_A</x:v>
      </x:c>
    </x:row>
    <x:row r="1072" ht="48" customHeight="1">
      <x:c r="A1072" s="2" t="str">
        <x:v>MEX</x:v>
      </x:c>
      <x:c r="B1072" s="2" t="str">
        <x:v>Q</x:v>
      </x:c>
      <x:c r="C1072" s="2" t="str">
        <x:v>MEX</x:v>
      </x:c>
      <x:c r="D1072" s="2" t="n">
        <x:v>2024</x:v>
      </x:c>
      <x:c r="E1072" s="2" t="str">
        <x:v>EC2_ISIC4_Q87</x:v>
      </x:c>
      <x:c r="F1072" s="17" t="str">
        <x:v>Economic activity (ISIC-Rev.4), 2 digit level: 87 - Residential care activities</x:v>
      </x:c>
      <x:c r="G1072" s="19" t="n">
        <x:v>31.603</x:v>
      </x:c>
      <x:c r="H1072" s="20" t="n">
        <x:v>1</x:v>
      </x:c>
      <x:c r="I1072" s="19" t="n">
        <x:f>SUM(G1071:G1073)</x:f>
        <x:v>2022.601</x:v>
      </x:c>
      <x:c r="J1072" s="20" t="n">
        <x:f>G1072/I1072*H1072</x:f>
        <x:v>0.015624930473187741</x:v>
      </x:c>
      <x:c r="K1072" s="2" t="str">
        <x:v>ISIC4:87</x:v>
      </x:c>
      <x:c r="L1072" s="14" t="n">
        <x:f>'Crosswalk'!C82</x:f>
        <x:v>0</x:v>
      </x:c>
      <x:c r="M1072" s="14" t="n">
        <x:f>'Crosswalk'!D82</x:f>
        <x:v>0</x:v>
      </x:c>
      <x:c r="N1072" s="14" t="n">
        <x:f>'Crosswalk'!E82</x:f>
        <x:v>0</x:v>
      </x:c>
      <x:c r="O1072" s="14" t="n">
        <x:f>'Crosswalk'!F82</x:f>
        <x:v>0</x:v>
      </x:c>
      <x:c r="P1072" s="14" t="n">
        <x:f>'Crosswalk'!G82</x:f>
        <x:v>0</x:v>
      </x:c>
      <x:c r="Q1072" s="14" t="n">
        <x:f>'Crosswalk'!H82</x:f>
        <x:v>1</x:v>
      </x:c>
      <x:c r="R1072" s="14" t="n">
        <x:f>'Crosswalk'!I82</x:f>
        <x:v>0</x:v>
      </x:c>
      <x:c r="S1072" s="14" t="n">
        <x:f>'Crosswalk'!J82</x:f>
        <x:v>0</x:v>
      </x:c>
      <x:c r="T1072" s="14" t="n">
        <x:f>'Crosswalk'!K82</x:f>
        <x:v>0</x:v>
      </x:c>
      <x:c r="U1072" s="14" t="n">
        <x:f>'Crosswalk'!L82</x:f>
        <x:v>0</x:v>
      </x:c>
      <x:c r="V1072" s="14" t="n">
        <x:f>'Crosswalk'!M82</x:f>
        <x:v>0</x:v>
      </x:c>
      <x:c r="W1072" s="14" t="n">
        <x:f>'Crosswalk'!N82</x:f>
        <x:v>0</x:v>
      </x:c>
      <x:c r="X1072" s="17" t="str">
        <x:v>LFS - National Occupation and Employment Survey</x:v>
      </x:c>
      <x:c r="Y1072" s="2" t="str"/>
      <x:c r="Z1072" s="17" t="str">
        <x:v>Own-country 2024 division composition. Observed industry detail; within-group ratios only. Definitions may differ from ILO modelled margins.</x:v>
      </x:c>
      <x:c r="AA1072" s="2" t="str"/>
      <x:c r="AB1072" s="2" t="str">
        <x:v>https://rplumber.ilo.org/data/indicator?format=.csv.gz&amp;id=EMP_TEMP_SEX_EC2_NB_A</x:v>
      </x:c>
    </x:row>
    <x:row r="1073" ht="48" customHeight="1">
      <x:c r="A1073" s="13" t="str">
        <x:v>MEX</x:v>
      </x:c>
      <x:c r="B1073" s="13" t="str">
        <x:v>Q</x:v>
      </x:c>
      <x:c r="C1073" s="13" t="str">
        <x:v>MEX</x:v>
      </x:c>
      <x:c r="D1073" s="13" t="n">
        <x:v>2024</x:v>
      </x:c>
      <x:c r="E1073" s="13" t="str">
        <x:v>EC2_ISIC4_Q88</x:v>
      </x:c>
      <x:c r="F1073" s="18" t="str">
        <x:v>Economic activity (ISIC-Rev.4), 2 digit level: 88 - Social work activities without accommodation</x:v>
      </x:c>
      <x:c r="G1073" s="21" t="n">
        <x:v>98.198</x:v>
      </x:c>
      <x:c r="H1073" s="22" t="n">
        <x:v>1</x:v>
      </x:c>
      <x:c r="I1073" s="21" t="n">
        <x:f>SUM(G1071:G1073)</x:f>
        <x:v>2022.601</x:v>
      </x:c>
      <x:c r="J1073" s="22" t="n">
        <x:f>G1073/I1073*H1073</x:f>
        <x:v>0.04855035669417744</x:v>
      </x:c>
      <x:c r="K1073" s="13" t="str">
        <x:v>ISIC4:88</x:v>
      </x:c>
      <x:c r="L1073" s="15" t="n">
        <x:f>'Crosswalk'!C83</x:f>
        <x:v>0</x:v>
      </x:c>
      <x:c r="M1073" s="15" t="n">
        <x:f>'Crosswalk'!D83</x:f>
        <x:v>0</x:v>
      </x:c>
      <x:c r="N1073" s="15" t="n">
        <x:f>'Crosswalk'!E83</x:f>
        <x:v>0</x:v>
      </x:c>
      <x:c r="O1073" s="15" t="n">
        <x:f>'Crosswalk'!F83</x:f>
        <x:v>0</x:v>
      </x:c>
      <x:c r="P1073" s="15" t="n">
        <x:f>'Crosswalk'!G83</x:f>
        <x:v>0</x:v>
      </x:c>
      <x:c r="Q1073" s="15" t="n">
        <x:f>'Crosswalk'!H83</x:f>
        <x:v>0</x:v>
      </x:c>
      <x:c r="R1073" s="15" t="n">
        <x:f>'Crosswalk'!I83</x:f>
        <x:v>0</x:v>
      </x:c>
      <x:c r="S1073" s="15" t="n">
        <x:f>'Crosswalk'!J83</x:f>
        <x:v>0</x:v>
      </x:c>
      <x:c r="T1073" s="15" t="n">
        <x:f>'Crosswalk'!K83</x:f>
        <x:v>0</x:v>
      </x:c>
      <x:c r="U1073" s="15" t="n">
        <x:f>'Crosswalk'!L83</x:f>
        <x:v>0</x:v>
      </x:c>
      <x:c r="V1073" s="15" t="n">
        <x:f>'Crosswalk'!M83</x:f>
        <x:v>0</x:v>
      </x:c>
      <x:c r="W1073" s="15" t="n">
        <x:f>'Crosswalk'!N83</x:f>
        <x:v>1</x:v>
      </x:c>
      <x:c r="X1073" s="18" t="str">
        <x:v>LFS - National Occupation and Employment Survey</x:v>
      </x:c>
      <x:c r="Y1073" s="13" t="str"/>
      <x:c r="Z1073" s="18" t="str">
        <x:v>Own-country 2024 division composition. Observed industry detail; within-group ratios only. Definitions may differ from ILO modelled margins.</x:v>
      </x:c>
      <x:c r="AA1073" s="13" t="str"/>
      <x:c r="AB1073" s="13" t="str">
        <x:v>https://rplumber.ilo.org/data/indicator?format=.csv.gz&amp;id=EMP_TEMP_SEX_EC2_NB_A</x:v>
      </x:c>
    </x:row>
    <x:row r="1074" ht="48" customHeight="1">
      <x:c r="A1074" s="2" t="str">
        <x:v>MEX</x:v>
      </x:c>
      <x:c r="B1074" s="2" t="str">
        <x:v>RSTU</x:v>
      </x:c>
      <x:c r="C1074" s="2" t="str">
        <x:v>MEX</x:v>
      </x:c>
      <x:c r="D1074" s="2" t="n">
        <x:v>2024</x:v>
      </x:c>
      <x:c r="E1074" s="2" t="str">
        <x:v>EC2_ISIC4_R90</x:v>
      </x:c>
      <x:c r="F1074" s="17" t="str">
        <x:v>Economic activity (ISIC-Rev.4), 2 digit level: 90 - Creative, arts and entertainment activities</x:v>
      </x:c>
      <x:c r="G1074" s="19" t="n">
        <x:v>94.847</x:v>
      </x:c>
      <x:c r="H1074" s="20" t="n">
        <x:v>1</x:v>
      </x:c>
      <x:c r="I1074" s="19" t="n">
        <x:f>SUM(G1074:G1082)</x:f>
        <x:v>4553.597</x:v>
      </x:c>
      <x:c r="J1074" s="20" t="n">
        <x:f>G1074/I1074*H1074</x:f>
        <x:v>0.020829028128751842</x:v>
      </x:c>
      <x:c r="K1074" s="2" t="str">
        <x:v>ISIC4:90</x:v>
      </x:c>
      <x:c r="L1074" s="14" t="n">
        <x:f>'Crosswalk'!C84</x:f>
        <x:v>0</x:v>
      </x:c>
      <x:c r="M1074" s="14" t="n">
        <x:f>'Crosswalk'!D84</x:f>
        <x:v>0</x:v>
      </x:c>
      <x:c r="N1074" s="14" t="n">
        <x:f>'Crosswalk'!E84</x:f>
        <x:v>0</x:v>
      </x:c>
      <x:c r="O1074" s="14" t="n">
        <x:f>'Crosswalk'!F84</x:f>
        <x:v>0</x:v>
      </x:c>
      <x:c r="P1074" s="14" t="n">
        <x:f>'Crosswalk'!G84</x:f>
        <x:v>0</x:v>
      </x:c>
      <x:c r="Q1074" s="14" t="n">
        <x:f>'Crosswalk'!H84</x:f>
        <x:v>0</x:v>
      </x:c>
      <x:c r="R1074" s="14" t="n">
        <x:f>'Crosswalk'!I84</x:f>
        <x:v>0</x:v>
      </x:c>
      <x:c r="S1074" s="14" t="n">
        <x:f>'Crosswalk'!J84</x:f>
        <x:v>0</x:v>
      </x:c>
      <x:c r="T1074" s="14" t="n">
        <x:f>'Crosswalk'!K84</x:f>
        <x:v>1</x:v>
      </x:c>
      <x:c r="U1074" s="14" t="n">
        <x:f>'Crosswalk'!L84</x:f>
        <x:v>0</x:v>
      </x:c>
      <x:c r="V1074" s="14" t="n">
        <x:f>'Crosswalk'!M84</x:f>
        <x:v>0</x:v>
      </x:c>
      <x:c r="W1074" s="14" t="n">
        <x:f>'Crosswalk'!N84</x:f>
        <x:v>0</x:v>
      </x:c>
      <x:c r="X1074" s="17" t="str">
        <x:v>LFS - National Occupation and Employment Survey</x:v>
      </x:c>
      <x:c r="Y1074" s="2" t="str"/>
      <x:c r="Z1074" s="17" t="str">
        <x:v>Own-country 2024 division composition. Observed industry detail; within-group ratios only. Definitions may differ from ILO modelled margins.</x:v>
      </x:c>
      <x:c r="AA1074" s="2" t="str"/>
      <x:c r="AB1074" s="2" t="str">
        <x:v>https://rplumber.ilo.org/data/indicator?format=.csv.gz&amp;id=EMP_TEMP_SEX_EC2_NB_A</x:v>
      </x:c>
    </x:row>
    <x:row r="1075" ht="48" customHeight="1">
      <x:c r="A1075" s="13" t="str">
        <x:v>MEX</x:v>
      </x:c>
      <x:c r="B1075" s="13" t="str">
        <x:v>RSTU</x:v>
      </x:c>
      <x:c r="C1075" s="13" t="str">
        <x:v>MEX</x:v>
      </x:c>
      <x:c r="D1075" s="13" t="n">
        <x:v>2024</x:v>
      </x:c>
      <x:c r="E1075" s="13" t="str">
        <x:v>EC2_ISIC4_R91</x:v>
      </x:c>
      <x:c r="F1075" s="18" t="str">
        <x:v>Economic activity (ISIC-Rev.4), 2 digit level: 91 - Libraries, archives, museums and other cultural activities</x:v>
      </x:c>
      <x:c r="G1075" s="21" t="n">
        <x:v>20.266</x:v>
      </x:c>
      <x:c r="H1075" s="22" t="n">
        <x:v>1</x:v>
      </x:c>
      <x:c r="I1075" s="21" t="n">
        <x:f>SUM(G1074:G1082)</x:f>
        <x:v>4553.597</x:v>
      </x:c>
      <x:c r="J1075" s="22" t="n">
        <x:f>G1075/I1075*H1075</x:f>
        <x:v>0.004450547556140783</x:v>
      </x:c>
      <x:c r="K1075" s="13" t="str">
        <x:v>ISIC4:91</x:v>
      </x:c>
      <x:c r="L1075" s="15" t="n">
        <x:f>'Crosswalk'!C85</x:f>
        <x:v>0</x:v>
      </x:c>
      <x:c r="M1075" s="15" t="n">
        <x:f>'Crosswalk'!D85</x:f>
        <x:v>0</x:v>
      </x:c>
      <x:c r="N1075" s="15" t="n">
        <x:f>'Crosswalk'!E85</x:f>
        <x:v>0</x:v>
      </x:c>
      <x:c r="O1075" s="15" t="n">
        <x:f>'Crosswalk'!F85</x:f>
        <x:v>0</x:v>
      </x:c>
      <x:c r="P1075" s="15" t="n">
        <x:f>'Crosswalk'!G85</x:f>
        <x:v>0</x:v>
      </x:c>
      <x:c r="Q1075" s="15" t="n">
        <x:f>'Crosswalk'!H85</x:f>
        <x:v>0</x:v>
      </x:c>
      <x:c r="R1075" s="15" t="n">
        <x:f>'Crosswalk'!I85</x:f>
        <x:v>0</x:v>
      </x:c>
      <x:c r="S1075" s="15" t="n">
        <x:f>'Crosswalk'!J85</x:f>
        <x:v>0</x:v>
      </x:c>
      <x:c r="T1075" s="15" t="n">
        <x:f>'Crosswalk'!K85</x:f>
        <x:v>0</x:v>
      </x:c>
      <x:c r="U1075" s="15" t="n">
        <x:f>'Crosswalk'!L85</x:f>
        <x:v>0</x:v>
      </x:c>
      <x:c r="V1075" s="15" t="n">
        <x:f>'Crosswalk'!M85</x:f>
        <x:v>0</x:v>
      </x:c>
      <x:c r="W1075" s="15" t="n">
        <x:f>'Crosswalk'!N85</x:f>
        <x:v>1</x:v>
      </x:c>
      <x:c r="X1075" s="18" t="str">
        <x:v>LFS - National Occupation and Employment Survey</x:v>
      </x:c>
      <x:c r="Y1075" s="13" t="str"/>
      <x:c r="Z1075" s="18" t="str">
        <x:v>Own-country 2024 division composition. Observed industry detail; within-group ratios only. Definitions may differ from ILO modelled margins.</x:v>
      </x:c>
      <x:c r="AA1075" s="13" t="str"/>
      <x:c r="AB1075" s="13" t="str">
        <x:v>https://rplumber.ilo.org/data/indicator?format=.csv.gz&amp;id=EMP_TEMP_SEX_EC2_NB_A</x:v>
      </x:c>
    </x:row>
    <x:row r="1076" ht="48" customHeight="1">
      <x:c r="A1076" s="2" t="str">
        <x:v>MEX</x:v>
      </x:c>
      <x:c r="B1076" s="2" t="str">
        <x:v>RSTU</x:v>
      </x:c>
      <x:c r="C1076" s="2" t="str">
        <x:v>MEX</x:v>
      </x:c>
      <x:c r="D1076" s="2" t="n">
        <x:v>2024</x:v>
      </x:c>
      <x:c r="E1076" s="2" t="str">
        <x:v>EC2_ISIC4_R92</x:v>
      </x:c>
      <x:c r="F1076" s="17" t="str">
        <x:v>Economic activity (ISIC-Rev.4), 2 digit level: 92 - Gambling and betting activities</x:v>
      </x:c>
      <x:c r="G1076" s="19" t="n">
        <x:v>78.888</x:v>
      </x:c>
      <x:c r="H1076" s="20" t="n">
        <x:v>1</x:v>
      </x:c>
      <x:c r="I1076" s="19" t="n">
        <x:f>SUM(G1074:G1082)</x:f>
        <x:v>4553.597</x:v>
      </x:c>
      <x:c r="J1076" s="20" t="n">
        <x:f>G1076/I1076*H1076</x:f>
        <x:v>0.01732432624143068</x:v>
      </x:c>
      <x:c r="K1076" s="2" t="str">
        <x:v>ISIC4:92</x:v>
      </x:c>
      <x:c r="L1076" s="14" t="n">
        <x:f>'Crosswalk'!C86</x:f>
        <x:v>0</x:v>
      </x:c>
      <x:c r="M1076" s="14" t="n">
        <x:f>'Crosswalk'!D86</x:f>
        <x:v>0</x:v>
      </x:c>
      <x:c r="N1076" s="14" t="n">
        <x:f>'Crosswalk'!E86</x:f>
        <x:v>0</x:v>
      </x:c>
      <x:c r="O1076" s="14" t="n">
        <x:f>'Crosswalk'!F86</x:f>
        <x:v>1</x:v>
      </x:c>
      <x:c r="P1076" s="14" t="n">
        <x:f>'Crosswalk'!G86</x:f>
        <x:v>0</x:v>
      </x:c>
      <x:c r="Q1076" s="14" t="n">
        <x:f>'Crosswalk'!H86</x:f>
        <x:v>0</x:v>
      </x:c>
      <x:c r="R1076" s="14" t="n">
        <x:f>'Crosswalk'!I86</x:f>
        <x:v>0</x:v>
      </x:c>
      <x:c r="S1076" s="14" t="n">
        <x:f>'Crosswalk'!J86</x:f>
        <x:v>0</x:v>
      </x:c>
      <x:c r="T1076" s="14" t="n">
        <x:f>'Crosswalk'!K86</x:f>
        <x:v>0</x:v>
      </x:c>
      <x:c r="U1076" s="14" t="n">
        <x:f>'Crosswalk'!L86</x:f>
        <x:v>0</x:v>
      </x:c>
      <x:c r="V1076" s="14" t="n">
        <x:f>'Crosswalk'!M86</x:f>
        <x:v>0</x:v>
      </x:c>
      <x:c r="W1076" s="14" t="n">
        <x:f>'Crosswalk'!N86</x:f>
        <x:v>0</x:v>
      </x:c>
      <x:c r="X1076" s="17" t="str">
        <x:v>LFS - National Occupation and Employment Survey</x:v>
      </x:c>
      <x:c r="Y1076" s="2" t="str"/>
      <x:c r="Z1076" s="17" t="str">
        <x:v>Own-country 2024 division composition. Observed industry detail; within-group ratios only. Definitions may differ from ILO modelled margins.</x:v>
      </x:c>
      <x:c r="AA1076" s="2" t="str"/>
      <x:c r="AB1076" s="2" t="str">
        <x:v>https://rplumber.ilo.org/data/indicator?format=.csv.gz&amp;id=EMP_TEMP_SEX_EC2_NB_A</x:v>
      </x:c>
    </x:row>
    <x:row r="1077" ht="48" customHeight="1">
      <x:c r="A1077" s="13" t="str">
        <x:v>MEX</x:v>
      </x:c>
      <x:c r="B1077" s="13" t="str">
        <x:v>RSTU</x:v>
      </x:c>
      <x:c r="C1077" s="13" t="str">
        <x:v>MEX</x:v>
      </x:c>
      <x:c r="D1077" s="13" t="n">
        <x:v>2024</x:v>
      </x:c>
      <x:c r="E1077" s="13" t="str">
        <x:v>EC2_ISIC4_R93</x:v>
      </x:c>
      <x:c r="F1077" s="18" t="str">
        <x:v>Economic activity (ISIC-Rev.4), 2 digit level: 93 - Sports activities and amusement and recreation activities</x:v>
      </x:c>
      <x:c r="G1077" s="21" t="n">
        <x:v>310.653</x:v>
      </x:c>
      <x:c r="H1077" s="22" t="n">
        <x:v>1</x:v>
      </x:c>
      <x:c r="I1077" s="21" t="n">
        <x:f>SUM(G1074:G1082)</x:f>
        <x:v>4553.597</x:v>
      </x:c>
      <x:c r="J1077" s="22" t="n">
        <x:f>G1077/I1077*H1077</x:f>
        <x:v>0.068221452183845</x:v>
      </x:c>
      <x:c r="K1077" s="13" t="str">
        <x:v>ISIC4:93</x:v>
      </x:c>
      <x:c r="L1077" s="15" t="n">
        <x:f>'Crosswalk'!C87</x:f>
        <x:v>0</x:v>
      </x:c>
      <x:c r="M1077" s="15" t="n">
        <x:f>'Crosswalk'!D87</x:f>
        <x:v>0</x:v>
      </x:c>
      <x:c r="N1077" s="15" t="n">
        <x:f>'Crosswalk'!E87</x:f>
        <x:v>0</x:v>
      </x:c>
      <x:c r="O1077" s="15" t="n">
        <x:f>'Crosswalk'!F87</x:f>
        <x:v>1</x:v>
      </x:c>
      <x:c r="P1077" s="15" t="n">
        <x:f>'Crosswalk'!G87</x:f>
        <x:v>0</x:v>
      </x:c>
      <x:c r="Q1077" s="15" t="n">
        <x:f>'Crosswalk'!H87</x:f>
        <x:v>0</x:v>
      </x:c>
      <x:c r="R1077" s="15" t="n">
        <x:f>'Crosswalk'!I87</x:f>
        <x:v>0</x:v>
      </x:c>
      <x:c r="S1077" s="15" t="n">
        <x:f>'Crosswalk'!J87</x:f>
        <x:v>0</x:v>
      </x:c>
      <x:c r="T1077" s="15" t="n">
        <x:f>'Crosswalk'!K87</x:f>
        <x:v>0</x:v>
      </x:c>
      <x:c r="U1077" s="15" t="n">
        <x:f>'Crosswalk'!L87</x:f>
        <x:v>0</x:v>
      </x:c>
      <x:c r="V1077" s="15" t="n">
        <x:f>'Crosswalk'!M87</x:f>
        <x:v>0</x:v>
      </x:c>
      <x:c r="W1077" s="15" t="n">
        <x:f>'Crosswalk'!N87</x:f>
        <x:v>0</x:v>
      </x:c>
      <x:c r="X1077" s="18" t="str">
        <x:v>LFS - National Occupation and Employment Survey</x:v>
      </x:c>
      <x:c r="Y1077" s="13" t="str"/>
      <x:c r="Z1077" s="18" t="str">
        <x:v>Own-country 2024 division composition. Observed industry detail; within-group ratios only. Definitions may differ from ILO modelled margins.</x:v>
      </x:c>
      <x:c r="AA1077" s="13" t="str"/>
      <x:c r="AB1077" s="13" t="str">
        <x:v>https://rplumber.ilo.org/data/indicator?format=.csv.gz&amp;id=EMP_TEMP_SEX_EC2_NB_A</x:v>
      </x:c>
    </x:row>
    <x:row r="1078" ht="48" customHeight="1">
      <x:c r="A1078" s="2" t="str">
        <x:v>MEX</x:v>
      </x:c>
      <x:c r="B1078" s="2" t="str">
        <x:v>RSTU</x:v>
      </x:c>
      <x:c r="C1078" s="2" t="str">
        <x:v>MEX</x:v>
      </x:c>
      <x:c r="D1078" s="2" t="n">
        <x:v>2024</x:v>
      </x:c>
      <x:c r="E1078" s="2" t="str">
        <x:v>EC2_ISIC4_S94</x:v>
      </x:c>
      <x:c r="F1078" s="17" t="str">
        <x:v>Economic activity (ISIC-Rev.4), 2 digit level: 94 - Activities of membership organizations</x:v>
      </x:c>
      <x:c r="G1078" s="19" t="n">
        <x:v>159.074</x:v>
      </x:c>
      <x:c r="H1078" s="20" t="n">
        <x:v>1</x:v>
      </x:c>
      <x:c r="I1078" s="19" t="n">
        <x:f>SUM(G1074:G1082)</x:f>
        <x:v>4553.597</x:v>
      </x:c>
      <x:c r="J1078" s="20" t="n">
        <x:f>G1078/I1078*H1078</x:f>
        <x:v>0.03493370186250563</x:v>
      </x:c>
      <x:c r="K1078" s="2" t="str">
        <x:v>ISIC4:94</x:v>
      </x:c>
      <x:c r="L1078" s="14" t="n">
        <x:f>'Crosswalk'!C88</x:f>
        <x:v>0</x:v>
      </x:c>
      <x:c r="M1078" s="14" t="n">
        <x:f>'Crosswalk'!D88</x:f>
        <x:v>0</x:v>
      </x:c>
      <x:c r="N1078" s="14" t="n">
        <x:f>'Crosswalk'!E88</x:f>
        <x:v>0</x:v>
      </x:c>
      <x:c r="O1078" s="14" t="n">
        <x:f>'Crosswalk'!F88</x:f>
        <x:v>0</x:v>
      </x:c>
      <x:c r="P1078" s="14" t="n">
        <x:f>'Crosswalk'!G88</x:f>
        <x:v>0</x:v>
      </x:c>
      <x:c r="Q1078" s="14" t="n">
        <x:f>'Crosswalk'!H88</x:f>
        <x:v>0</x:v>
      </x:c>
      <x:c r="R1078" s="14" t="n">
        <x:f>'Crosswalk'!I88</x:f>
        <x:v>0</x:v>
      </x:c>
      <x:c r="S1078" s="14" t="n">
        <x:f>'Crosswalk'!J88</x:f>
        <x:v>0</x:v>
      </x:c>
      <x:c r="T1078" s="14" t="n">
        <x:f>'Crosswalk'!K88</x:f>
        <x:v>0</x:v>
      </x:c>
      <x:c r="U1078" s="14" t="n">
        <x:f>'Crosswalk'!L88</x:f>
        <x:v>0</x:v>
      </x:c>
      <x:c r="V1078" s="14" t="n">
        <x:f>'Crosswalk'!M88</x:f>
        <x:v>0</x:v>
      </x:c>
      <x:c r="W1078" s="14" t="n">
        <x:f>'Crosswalk'!N88</x:f>
        <x:v>1</x:v>
      </x:c>
      <x:c r="X1078" s="17" t="str">
        <x:v>LFS - National Occupation and Employment Survey</x:v>
      </x:c>
      <x:c r="Y1078" s="2" t="str"/>
      <x:c r="Z1078" s="17" t="str">
        <x:v>Own-country 2024 division composition. Observed industry detail; within-group ratios only. Definitions may differ from ILO modelled margins.</x:v>
      </x:c>
      <x:c r="AA1078" s="2" t="str"/>
      <x:c r="AB1078" s="2" t="str">
        <x:v>https://rplumber.ilo.org/data/indicator?format=.csv.gz&amp;id=EMP_TEMP_SEX_EC2_NB_A</x:v>
      </x:c>
    </x:row>
    <x:row r="1079" ht="48" customHeight="1">
      <x:c r="A1079" s="13" t="str">
        <x:v>MEX</x:v>
      </x:c>
      <x:c r="B1079" s="13" t="str">
        <x:v>RSTU</x:v>
      </x:c>
      <x:c r="C1079" s="13" t="str">
        <x:v>MEX</x:v>
      </x:c>
      <x:c r="D1079" s="13" t="n">
        <x:v>2024</x:v>
      </x:c>
      <x:c r="E1079" s="13" t="str">
        <x:v>EC2_ISIC4_S95</x:v>
      </x:c>
      <x:c r="F1079" s="18" t="str">
        <x:v>Economic activity (ISIC-Rev.4), 2 digit level: 95 - Repair of computers and personal and household goods</x:v>
      </x:c>
      <x:c r="G1079" s="21" t="n">
        <x:v>291.313</x:v>
      </x:c>
      <x:c r="H1079" s="22" t="n">
        <x:v>1</x:v>
      </x:c>
      <x:c r="I1079" s="21" t="n">
        <x:f>SUM(G1074:G1082)</x:f>
        <x:v>4553.597</x:v>
      </x:c>
      <x:c r="J1079" s="22" t="n">
        <x:f>G1079/I1079*H1079</x:f>
        <x:v>0.06397426034846737</x:v>
      </x:c>
      <x:c r="K1079" s="13" t="str">
        <x:v>ISIC4:95</x:v>
      </x:c>
      <x:c r="L1079" s="15" t="n">
        <x:f>'Crosswalk'!C89</x:f>
        <x:v>0</x:v>
      </x:c>
      <x:c r="M1079" s="15" t="n">
        <x:f>'Crosswalk'!D89</x:f>
        <x:v>0</x:v>
      </x:c>
      <x:c r="N1079" s="15" t="n">
        <x:f>'Crosswalk'!E89</x:f>
        <x:v>0</x:v>
      </x:c>
      <x:c r="O1079" s="15" t="n">
        <x:f>'Crosswalk'!F89</x:f>
        <x:v>0.7</x:v>
      </x:c>
      <x:c r="P1079" s="15" t="n">
        <x:f>'Crosswalk'!G89</x:f>
        <x:v>0</x:v>
      </x:c>
      <x:c r="Q1079" s="15" t="n">
        <x:f>'Crosswalk'!H89</x:f>
        <x:v>0</x:v>
      </x:c>
      <x:c r="R1079" s="15" t="n">
        <x:f>'Crosswalk'!I89</x:f>
        <x:v>0</x:v>
      </x:c>
      <x:c r="S1079" s="15" t="n">
        <x:f>'Crosswalk'!J89</x:f>
        <x:v>0.3</x:v>
      </x:c>
      <x:c r="T1079" s="15" t="n">
        <x:f>'Crosswalk'!K89</x:f>
        <x:v>0</x:v>
      </x:c>
      <x:c r="U1079" s="15" t="n">
        <x:f>'Crosswalk'!L89</x:f>
        <x:v>0</x:v>
      </x:c>
      <x:c r="V1079" s="15" t="n">
        <x:f>'Crosswalk'!M89</x:f>
        <x:v>0</x:v>
      </x:c>
      <x:c r="W1079" s="15" t="n">
        <x:f>'Crosswalk'!N89</x:f>
        <x:v>0</x:v>
      </x:c>
      <x:c r="X1079" s="18" t="str">
        <x:v>LFS - National Occupation and Employment Survey</x:v>
      </x:c>
      <x:c r="Y1079" s="13" t="str"/>
      <x:c r="Z1079" s="18" t="str">
        <x:v>Own-country 2024 division composition. Observed industry detail; within-group ratios only. Definitions may differ from ILO modelled margins.</x:v>
      </x:c>
      <x:c r="AA1079" s="13" t="str"/>
      <x:c r="AB1079" s="13" t="str">
        <x:v>https://rplumber.ilo.org/data/indicator?format=.csv.gz&amp;id=EMP_TEMP_SEX_EC2_NB_A</x:v>
      </x:c>
    </x:row>
    <x:row r="1080" ht="48" customHeight="1">
      <x:c r="A1080" s="2" t="str">
        <x:v>MEX</x:v>
      </x:c>
      <x:c r="B1080" s="2" t="str">
        <x:v>RSTU</x:v>
      </x:c>
      <x:c r="C1080" s="2" t="str">
        <x:v>MEX</x:v>
      </x:c>
      <x:c r="D1080" s="2" t="n">
        <x:v>2024</x:v>
      </x:c>
      <x:c r="E1080" s="2" t="str">
        <x:v>EC2_ISIC4_S96</x:v>
      </x:c>
      <x:c r="F1080" s="17" t="str">
        <x:v>Economic activity (ISIC-Rev.4), 2 digit level: 96 - Other personal service activities</x:v>
      </x:c>
      <x:c r="G1080" s="19" t="n">
        <x:v>1185.254</x:v>
      </x:c>
      <x:c r="H1080" s="20" t="n">
        <x:v>1</x:v>
      </x:c>
      <x:c r="I1080" s="19" t="n">
        <x:f>SUM(G1074:G1082)</x:f>
        <x:v>4553.597</x:v>
      </x:c>
      <x:c r="J1080" s="20" t="n">
        <x:f>G1080/I1080*H1080</x:f>
        <x:v>0.2602896128049979</x:v>
      </x:c>
      <x:c r="K1080" s="2" t="str">
        <x:v>ISIC4:96</x:v>
      </x:c>
      <x:c r="L1080" s="14" t="n">
        <x:f>'Crosswalk'!C90</x:f>
        <x:v>0</x:v>
      </x:c>
      <x:c r="M1080" s="14" t="n">
        <x:f>'Crosswalk'!D90</x:f>
        <x:v>0</x:v>
      </x:c>
      <x:c r="N1080" s="14" t="n">
        <x:f>'Crosswalk'!E90</x:f>
        <x:v>0</x:v>
      </x:c>
      <x:c r="O1080" s="14" t="n">
        <x:f>'Crosswalk'!F90</x:f>
        <x:v>1</x:v>
      </x:c>
      <x:c r="P1080" s="14" t="n">
        <x:f>'Crosswalk'!G90</x:f>
        <x:v>0</x:v>
      </x:c>
      <x:c r="Q1080" s="14" t="n">
        <x:f>'Crosswalk'!H90</x:f>
        <x:v>0</x:v>
      </x:c>
      <x:c r="R1080" s="14" t="n">
        <x:f>'Crosswalk'!I90</x:f>
        <x:v>0</x:v>
      </x:c>
      <x:c r="S1080" s="14" t="n">
        <x:f>'Crosswalk'!J90</x:f>
        <x:v>0</x:v>
      </x:c>
      <x:c r="T1080" s="14" t="n">
        <x:f>'Crosswalk'!K90</x:f>
        <x:v>0</x:v>
      </x:c>
      <x:c r="U1080" s="14" t="n">
        <x:f>'Crosswalk'!L90</x:f>
        <x:v>0</x:v>
      </x:c>
      <x:c r="V1080" s="14" t="n">
        <x:f>'Crosswalk'!M90</x:f>
        <x:v>0</x:v>
      </x:c>
      <x:c r="W1080" s="14" t="n">
        <x:f>'Crosswalk'!N90</x:f>
        <x:v>0</x:v>
      </x:c>
      <x:c r="X1080" s="17" t="str">
        <x:v>LFS - National Occupation and Employment Survey</x:v>
      </x:c>
      <x:c r="Y1080" s="2" t="str"/>
      <x:c r="Z1080" s="17" t="str">
        <x:v>Own-country 2024 division composition. Observed industry detail; within-group ratios only. Definitions may differ from ILO modelled margins.</x:v>
      </x:c>
      <x:c r="AA1080" s="2" t="str"/>
      <x:c r="AB1080" s="2" t="str">
        <x:v>https://rplumber.ilo.org/data/indicator?format=.csv.gz&amp;id=EMP_TEMP_SEX_EC2_NB_A</x:v>
      </x:c>
    </x:row>
    <x:row r="1081" ht="48" customHeight="1">
      <x:c r="A1081" s="13" t="str">
        <x:v>MEX</x:v>
      </x:c>
      <x:c r="B1081" s="13" t="str">
        <x:v>RSTU</x:v>
      </x:c>
      <x:c r="C1081" s="13" t="str">
        <x:v>MEX</x:v>
      </x:c>
      <x:c r="D1081" s="13" t="n">
        <x:v>2024</x:v>
      </x:c>
      <x:c r="E1081" s="13" t="str">
        <x:v>EC2_ISIC4_T97</x:v>
      </x:c>
      <x:c r="F1081" s="18" t="str">
        <x:v>Economic activity (ISIC-Rev.4), 2 digit level: 97 - Activities of households as employers of domestic personnel</x:v>
      </x:c>
      <x:c r="G1081" s="21" t="n">
        <x:v>2408.542</x:v>
      </x:c>
      <x:c r="H1081" s="22" t="n">
        <x:v>1</x:v>
      </x:c>
      <x:c r="I1081" s="21" t="n">
        <x:f>SUM(G1074:G1082)</x:f>
        <x:v>4553.597</x:v>
      </x:c>
      <x:c r="J1081" s="22" t="n">
        <x:f>G1081/I1081*H1081</x:f>
        <x:v>0.5289317434107585</x:v>
      </x:c>
      <x:c r="K1081" s="13" t="str">
        <x:v>ISIC4:97</x:v>
      </x:c>
      <x:c r="L1081" s="15" t="n">
        <x:f>'Crosswalk'!C91</x:f>
        <x:v>0</x:v>
      </x:c>
      <x:c r="M1081" s="15" t="n">
        <x:f>'Crosswalk'!D91</x:f>
        <x:v>0</x:v>
      </x:c>
      <x:c r="N1081" s="15" t="n">
        <x:f>'Crosswalk'!E91</x:f>
        <x:v>0</x:v>
      </x:c>
      <x:c r="O1081" s="15" t="n">
        <x:f>'Crosswalk'!F91</x:f>
        <x:v>0</x:v>
      </x:c>
      <x:c r="P1081" s="15" t="n">
        <x:f>'Crosswalk'!G91</x:f>
        <x:v>0</x:v>
      </x:c>
      <x:c r="Q1081" s="15" t="n">
        <x:f>'Crosswalk'!H91</x:f>
        <x:v>0</x:v>
      </x:c>
      <x:c r="R1081" s="15" t="n">
        <x:f>'Crosswalk'!I91</x:f>
        <x:v>0</x:v>
      </x:c>
      <x:c r="S1081" s="15" t="n">
        <x:f>'Crosswalk'!J91</x:f>
        <x:v>0</x:v>
      </x:c>
      <x:c r="T1081" s="15" t="n">
        <x:f>'Crosswalk'!K91</x:f>
        <x:v>0</x:v>
      </x:c>
      <x:c r="U1081" s="15" t="n">
        <x:f>'Crosswalk'!L91</x:f>
        <x:v>0</x:v>
      </x:c>
      <x:c r="V1081" s="15" t="n">
        <x:f>'Crosswalk'!M91</x:f>
        <x:v>0</x:v>
      </x:c>
      <x:c r="W1081" s="15" t="n">
        <x:f>'Crosswalk'!N91</x:f>
        <x:v>1</x:v>
      </x:c>
      <x:c r="X1081" s="18" t="str">
        <x:v>LFS - National Occupation and Employment Survey</x:v>
      </x:c>
      <x:c r="Y1081" s="13" t="str"/>
      <x:c r="Z1081" s="18" t="str">
        <x:v>Own-country 2024 division composition. Observed industry detail; within-group ratios only. Definitions may differ from ILO modelled margins.</x:v>
      </x:c>
      <x:c r="AA1081" s="13" t="str"/>
      <x:c r="AB1081" s="13" t="str">
        <x:v>https://rplumber.ilo.org/data/indicator?format=.csv.gz&amp;id=EMP_TEMP_SEX_EC2_NB_A</x:v>
      </x:c>
    </x:row>
    <x:row r="1082" ht="48" customHeight="1">
      <x:c r="A1082" s="2" t="str">
        <x:v>MEX</x:v>
      </x:c>
      <x:c r="B1082" s="2" t="str">
        <x:v>RSTU</x:v>
      </x:c>
      <x:c r="C1082" s="2" t="str">
        <x:v>MEX</x:v>
      </x:c>
      <x:c r="D1082" s="2" t="n">
        <x:v>2024</x:v>
      </x:c>
      <x:c r="E1082" s="2" t="str">
        <x:v>EC2_ISIC4_U99</x:v>
      </x:c>
      <x:c r="F1082" s="17" t="str">
        <x:v>Economic activity (ISIC-Rev.4), 2 digit level: 99 - Activities of extraterritorial organizations and bodies</x:v>
      </x:c>
      <x:c r="G1082" s="19" t="n">
        <x:v>4.76</x:v>
      </x:c>
      <x:c r="H1082" s="20" t="n">
        <x:v>1</x:v>
      </x:c>
      <x:c r="I1082" s="19" t="n">
        <x:f>SUM(G1074:G1082)</x:f>
        <x:v>4553.597</x:v>
      </x:c>
      <x:c r="J1082" s="20" t="n">
        <x:f>G1082/I1082*H1082</x:f>
        <x:v>0.0010453274631022464</x:v>
      </x:c>
      <x:c r="K1082" s="2" t="str">
        <x:v>ISIC4:99</x:v>
      </x:c>
      <x:c r="L1082" s="14" t="n">
        <x:f>'Crosswalk'!C93</x:f>
        <x:v>0</x:v>
      </x:c>
      <x:c r="M1082" s="14" t="n">
        <x:f>'Crosswalk'!D93</x:f>
        <x:v>0</x:v>
      </x:c>
      <x:c r="N1082" s="14" t="n">
        <x:f>'Crosswalk'!E93</x:f>
        <x:v>0</x:v>
      </x:c>
      <x:c r="O1082" s="14" t="n">
        <x:f>'Crosswalk'!F93</x:f>
        <x:v>0</x:v>
      </x:c>
      <x:c r="P1082" s="14" t="n">
        <x:f>'Crosswalk'!G93</x:f>
        <x:v>0</x:v>
      </x:c>
      <x:c r="Q1082" s="14" t="n">
        <x:f>'Crosswalk'!H93</x:f>
        <x:v>0</x:v>
      </x:c>
      <x:c r="R1082" s="14" t="n">
        <x:f>'Crosswalk'!I93</x:f>
        <x:v>0</x:v>
      </x:c>
      <x:c r="S1082" s="14" t="n">
        <x:f>'Crosswalk'!J93</x:f>
        <x:v>0</x:v>
      </x:c>
      <x:c r="T1082" s="14" t="n">
        <x:f>'Crosswalk'!K93</x:f>
        <x:v>0</x:v>
      </x:c>
      <x:c r="U1082" s="14" t="n">
        <x:f>'Crosswalk'!L93</x:f>
        <x:v>0</x:v>
      </x:c>
      <x:c r="V1082" s="14" t="n">
        <x:f>'Crosswalk'!M93</x:f>
        <x:v>0</x:v>
      </x:c>
      <x:c r="W1082" s="14" t="n">
        <x:f>'Crosswalk'!N93</x:f>
        <x:v>1</x:v>
      </x:c>
      <x:c r="X1082" s="17" t="str">
        <x:v>LFS - National Occupation and Employment Survey</x:v>
      </x:c>
      <x:c r="Y1082" s="2" t="str"/>
      <x:c r="Z1082" s="17" t="str">
        <x:v>Own-country 2024 division composition. Observed industry detail; within-group ratios only. Definitions may differ from ILO modelled margins.</x:v>
      </x:c>
      <x:c r="AA1082" s="2" t="str"/>
      <x:c r="AB1082" s="2" t="str">
        <x:v>https://rplumber.ilo.org/data/indicator?format=.csv.gz&amp;id=EMP_TEMP_SEX_EC2_NB_A</x:v>
      </x:c>
    </x:row>
    <x:row r="1083" ht="48" customHeight="1">
      <x:c r="A1083" s="13" t="str">
        <x:v>RUS</x:v>
      </x:c>
      <x:c r="B1083" s="13" t="str">
        <x:v>A</x:v>
      </x:c>
      <x:c r="C1083" s="13" t="str">
        <x:v>DEU</x:v>
      </x:c>
      <x:c r="D1083" s="13" t="n">
        <x:v>2024</x:v>
      </x:c>
      <x:c r="E1083" s="13" t="str">
        <x:v>EC2_ISIC4_A01</x:v>
      </x:c>
      <x:c r="F1083" s="18" t="str">
        <x:v>Economic activity (ISIC-Rev.4), 2 digit level: 01 - Crop and animal production, hunting and related service activities</x:v>
      </x:c>
      <x:c r="G1083" s="21" t="n">
        <x:v>421.414</x:v>
      </x:c>
      <x:c r="H1083" s="22" t="n">
        <x:v>1</x:v>
      </x:c>
      <x:c r="I1083" s="21" t="n">
        <x:f>SUM(G1083:G1084)</x:f>
        <x:v>478.12</x:v>
      </x:c>
      <x:c r="J1083" s="22" t="n">
        <x:f>G1083/I1083*H1083</x:f>
        <x:v>0.8813979754036643</x:v>
      </x:c>
      <x:c r="K1083" s="13" t="str">
        <x:v>ISIC4:01</x:v>
      </x:c>
      <x:c r="L1083" s="15" t="n">
        <x:f>'Crosswalk'!C6</x:f>
        <x:v>0</x:v>
      </x:c>
      <x:c r="M1083" s="15" t="n">
        <x:f>'Crosswalk'!D6</x:f>
        <x:v>0</x:v>
      </x:c>
      <x:c r="N1083" s="15" t="n">
        <x:f>'Crosswalk'!E6</x:f>
        <x:v>0</x:v>
      </x:c>
      <x:c r="O1083" s="15" t="n">
        <x:f>'Crosswalk'!F6</x:f>
        <x:v>0</x:v>
      </x:c>
      <x:c r="P1083" s="15" t="n">
        <x:f>'Crosswalk'!G6</x:f>
        <x:v>1</x:v>
      </x:c>
      <x:c r="Q1083" s="15" t="n">
        <x:f>'Crosswalk'!H6</x:f>
        <x:v>0</x:v>
      </x:c>
      <x:c r="R1083" s="15" t="n">
        <x:f>'Crosswalk'!I6</x:f>
        <x:v>0</x:v>
      </x:c>
      <x:c r="S1083" s="15" t="n">
        <x:f>'Crosswalk'!J6</x:f>
        <x:v>0</x:v>
      </x:c>
      <x:c r="T1083" s="15" t="n">
        <x:f>'Crosswalk'!K6</x:f>
        <x:v>0</x:v>
      </x:c>
      <x:c r="U1083" s="15" t="n">
        <x:f>'Crosswalk'!L6</x:f>
        <x:v>0</x:v>
      </x:c>
      <x:c r="V1083" s="15" t="n">
        <x:f>'Crosswalk'!M6</x:f>
        <x:v>0</x:v>
      </x:c>
      <x:c r="W1083" s="15" t="n">
        <x:f>'Crosswalk'!N6</x:f>
        <x:v>0</x:v>
      </x:c>
      <x:c r="X1083" s="18" t="str">
        <x:v>LFS - EU Labour Force Survey</x:v>
      </x:c>
      <x:c r="Y1083" s="13" t="str"/>
      <x:c r="Z1083" s="18" t="str">
        <x:v>National section mix; own-country division detail. Observed industry detail; within-group ratios only. Definitions may differ from ILO modelled margins.</x:v>
      </x:c>
      <x:c r="AA1083" s="13" t="str"/>
      <x:c r="AB1083" s="13" t="str">
        <x:v>https://rplumber.ilo.org/data/indicator?format=.csv.gz&amp;id=EMP_TEMP_SEX_EC2_NB_A</x:v>
      </x:c>
    </x:row>
    <x:row r="1084" ht="48" customHeight="1">
      <x:c r="A1084" s="2" t="str">
        <x:v>RUS</x:v>
      </x:c>
      <x:c r="B1084" s="2" t="str">
        <x:v>A</x:v>
      </x:c>
      <x:c r="C1084" s="2" t="str">
        <x:v>DEU</x:v>
      </x:c>
      <x:c r="D1084" s="2" t="n">
        <x:v>2024</x:v>
      </x:c>
      <x:c r="E1084" s="2" t="str">
        <x:v>EC2_ISIC4_A02</x:v>
      </x:c>
      <x:c r="F1084" s="17" t="str">
        <x:v>Economic activity (ISIC-Rev.4), 2 digit level: 02 - Forestry and logging</x:v>
      </x:c>
      <x:c r="G1084" s="19" t="n">
        <x:v>56.706</x:v>
      </x:c>
      <x:c r="H1084" s="20" t="n">
        <x:v>1</x:v>
      </x:c>
      <x:c r="I1084" s="19" t="n">
        <x:f>SUM(G1083:G1084)</x:f>
        <x:v>478.12</x:v>
      </x:c>
      <x:c r="J1084" s="20" t="n">
        <x:f>G1084/I1084*H1084</x:f>
        <x:v>0.11860202459633565</x:v>
      </x:c>
      <x:c r="K1084" s="2" t="str">
        <x:v>ISIC4:02</x:v>
      </x:c>
      <x:c r="L1084" s="14" t="n">
        <x:f>'Crosswalk'!C7</x:f>
        <x:v>0</x:v>
      </x:c>
      <x:c r="M1084" s="14" t="n">
        <x:f>'Crosswalk'!D7</x:f>
        <x:v>1</x:v>
      </x:c>
      <x:c r="N1084" s="14" t="n">
        <x:f>'Crosswalk'!E7</x:f>
        <x:v>0</x:v>
      </x:c>
      <x:c r="O1084" s="14" t="n">
        <x:f>'Crosswalk'!F7</x:f>
        <x:v>0</x:v>
      </x:c>
      <x:c r="P1084" s="14" t="n">
        <x:f>'Crosswalk'!G7</x:f>
        <x:v>0</x:v>
      </x:c>
      <x:c r="Q1084" s="14" t="n">
        <x:f>'Crosswalk'!H7</x:f>
        <x:v>0</x:v>
      </x:c>
      <x:c r="R1084" s="14" t="n">
        <x:f>'Crosswalk'!I7</x:f>
        <x:v>0</x:v>
      </x:c>
      <x:c r="S1084" s="14" t="n">
        <x:f>'Crosswalk'!J7</x:f>
        <x:v>0</x:v>
      </x:c>
      <x:c r="T1084" s="14" t="n">
        <x:f>'Crosswalk'!K7</x:f>
        <x:v>0</x:v>
      </x:c>
      <x:c r="U1084" s="14" t="n">
        <x:f>'Crosswalk'!L7</x:f>
        <x:v>0</x:v>
      </x:c>
      <x:c r="V1084" s="14" t="n">
        <x:f>'Crosswalk'!M7</x:f>
        <x:v>0</x:v>
      </x:c>
      <x:c r="W1084" s="14" t="n">
        <x:f>'Crosswalk'!N7</x:f>
        <x:v>0</x:v>
      </x:c>
      <x:c r="X1084" s="17" t="str">
        <x:v>LFS - EU Labour Force Survey</x:v>
      </x:c>
      <x:c r="Y1084" s="2" t="str"/>
      <x:c r="Z1084" s="17" t="str">
        <x:v>National section mix; own-country division detail. Observed industry detail; within-group ratios only. Definitions may differ from ILO modelled margins.</x:v>
      </x:c>
      <x:c r="AA1084" s="2" t="str"/>
      <x:c r="AB1084" s="2" t="str">
        <x:v>https://rplumber.ilo.org/data/indicator?format=.csv.gz&amp;id=EMP_TEMP_SEX_EC2_NB_A</x:v>
      </x:c>
    </x:row>
    <x:row r="1085" ht="48" customHeight="1">
      <x:c r="A1085" s="13" t="str">
        <x:v>RUS</x:v>
      </x:c>
      <x:c r="B1085" s="13" t="str">
        <x:v>B</x:v>
      </x:c>
      <x:c r="C1085" s="13" t="str">
        <x:v>CHN</x:v>
      </x:c>
      <x:c r="D1085" s="13" t="n">
        <x:v>2023</x:v>
      </x:c>
      <x:c r="E1085" s="13" t="str">
        <x:v>0</x:v>
      </x:c>
      <x:c r="F1085" s="18" t="str">
        <x:v>Mining and Washing of Coal</x:v>
      </x:c>
      <x:c r="G1085" s="21" t="n">
        <x:v>2772</x:v>
      </x:c>
      <x:c r="H1085" s="22" t="n">
        <x:v>1</x:v>
      </x:c>
      <x:c r="I1085" s="21" t="n">
        <x:f>SUM(G1085:G1091)</x:f>
        <x:v>4697</x:v>
      </x:c>
      <x:c r="J1085" s="22" t="n">
        <x:f>G1085/I1085*H1085</x:f>
        <x:v>0.5901639344262295</x:v>
      </x:c>
      <x:c r="K1085" s="13" t="str">
        <x:v>NBS:0</x:v>
      </x:c>
      <x:c r="L1085" s="15" t="n">
        <x:f>'Crosswalk'!C241</x:f>
        <x:v>1</x:v>
      </x:c>
      <x:c r="M1085" s="15" t="n">
        <x:f>'Crosswalk'!D241</x:f>
        <x:v>0</x:v>
      </x:c>
      <x:c r="N1085" s="15" t="n">
        <x:f>'Crosswalk'!E241</x:f>
        <x:v>0</x:v>
      </x:c>
      <x:c r="O1085" s="15" t="n">
        <x:f>'Crosswalk'!F241</x:f>
        <x:v>0</x:v>
      </x:c>
      <x:c r="P1085" s="15" t="n">
        <x:f>'Crosswalk'!G241</x:f>
        <x:v>0</x:v>
      </x:c>
      <x:c r="Q1085" s="15" t="n">
        <x:f>'Crosswalk'!H241</x:f>
        <x:v>0</x:v>
      </x:c>
      <x:c r="R1085" s="15" t="n">
        <x:f>'Crosswalk'!I241</x:f>
        <x:v>0</x:v>
      </x:c>
      <x:c r="S1085" s="15" t="n">
        <x:f>'Crosswalk'!J241</x:f>
        <x:v>0</x:v>
      </x:c>
      <x:c r="T1085" s="15" t="n">
        <x:f>'Crosswalk'!K241</x:f>
        <x:v>0</x:v>
      </x:c>
      <x:c r="U1085" s="15" t="n">
        <x:f>'Crosswalk'!L241</x:f>
        <x:v>0</x:v>
      </x:c>
      <x:c r="V1085" s="15" t="n">
        <x:f>'Crosswalk'!M241</x:f>
        <x:v>0</x:v>
      </x:c>
      <x:c r="W1085" s="15" t="n">
        <x:f>'Crosswalk'!N241</x:f>
        <x:v>0</x:v>
      </x:c>
      <x:c r="X1085" s="18" t="str">
        <x:v>NBS Fifth National Economic Census, Table 3-2 (corporate enterprises)</x:v>
      </x:c>
      <x:c r="Y1085" s="13" t="str"/>
      <x:c r="Z1085" s="18" t="str">
        <x:v>Chinese census mining composition proxy; Russian mineral mix unobserved. 2023 corporate-establishment composition, scaled to the 2024 ILO all-employment industry margin; excludes self-employed in the detail.</x:v>
      </x:c>
      <x:c r="AA1085" s="13" t="str"/>
      <x:c r="AB1085" s="13" t="str">
        <x:v>https://www.stats.gov.cn/english/PressRelease/202412/t20241226_1957900.html</x:v>
      </x:c>
    </x:row>
    <x:row r="1086" ht="48" customHeight="1">
      <x:c r="A1086" s="2" t="str">
        <x:v>RUS</x:v>
      </x:c>
      <x:c r="B1086" s="2" t="str">
        <x:v>B</x:v>
      </x:c>
      <x:c r="C1086" s="2" t="str">
        <x:v>CHN</x:v>
      </x:c>
      <x:c r="D1086" s="2" t="n">
        <x:v>2023</x:v>
      </x:c>
      <x:c r="E1086" s="2" t="str">
        <x:v>1</x:v>
      </x:c>
      <x:c r="F1086" s="17" t="str">
        <x:v>Extraction of Petroleum and Natural Gas</x:v>
      </x:c>
      <x:c r="G1086" s="19" t="n">
        <x:v>512</x:v>
      </x:c>
      <x:c r="H1086" s="20" t="n">
        <x:v>1</x:v>
      </x:c>
      <x:c r="I1086" s="19" t="n">
        <x:f>SUM(G1085:G1091)</x:f>
        <x:v>4697</x:v>
      </x:c>
      <x:c r="J1086" s="20" t="n">
        <x:f>G1086/I1086*H1086</x:f>
        <x:v>0.10900574835001064</x:v>
      </x:c>
      <x:c r="K1086" s="2" t="str">
        <x:v>NBS:1</x:v>
      </x:c>
      <x:c r="L1086" s="14" t="n">
        <x:f>'Crosswalk'!C242</x:f>
        <x:v>1</x:v>
      </x:c>
      <x:c r="M1086" s="14" t="n">
        <x:f>'Crosswalk'!D242</x:f>
        <x:v>0</x:v>
      </x:c>
      <x:c r="N1086" s="14" t="n">
        <x:f>'Crosswalk'!E242</x:f>
        <x:v>0</x:v>
      </x:c>
      <x:c r="O1086" s="14" t="n">
        <x:f>'Crosswalk'!F242</x:f>
        <x:v>0</x:v>
      </x:c>
      <x:c r="P1086" s="14" t="n">
        <x:f>'Crosswalk'!G242</x:f>
        <x:v>0</x:v>
      </x:c>
      <x:c r="Q1086" s="14" t="n">
        <x:f>'Crosswalk'!H242</x:f>
        <x:v>0</x:v>
      </x:c>
      <x:c r="R1086" s="14" t="n">
        <x:f>'Crosswalk'!I242</x:f>
        <x:v>0</x:v>
      </x:c>
      <x:c r="S1086" s="14" t="n">
        <x:f>'Crosswalk'!J242</x:f>
        <x:v>0</x:v>
      </x:c>
      <x:c r="T1086" s="14" t="n">
        <x:f>'Crosswalk'!K242</x:f>
        <x:v>0</x:v>
      </x:c>
      <x:c r="U1086" s="14" t="n">
        <x:f>'Crosswalk'!L242</x:f>
        <x:v>0</x:v>
      </x:c>
      <x:c r="V1086" s="14" t="n">
        <x:f>'Crosswalk'!M242</x:f>
        <x:v>0</x:v>
      </x:c>
      <x:c r="W1086" s="14" t="n">
        <x:f>'Crosswalk'!N242</x:f>
        <x:v>0</x:v>
      </x:c>
      <x:c r="X1086" s="17" t="str">
        <x:v>NBS Fifth National Economic Census, Table 3-2 (corporate enterprises)</x:v>
      </x:c>
      <x:c r="Y1086" s="2" t="str"/>
      <x:c r="Z1086" s="17" t="str">
        <x:v>Chinese census mining composition proxy; Russian mineral mix unobserved. 2023 corporate-establishment composition, scaled to the 2024 ILO all-employment industry margin; excludes self-employed in the detail.</x:v>
      </x:c>
      <x:c r="AA1086" s="2" t="str"/>
      <x:c r="AB1086" s="2" t="str">
        <x:v>https://www.stats.gov.cn/english/PressRelease/202412/t20241226_1957900.html</x:v>
      </x:c>
    </x:row>
    <x:row r="1087" ht="48" customHeight="1">
      <x:c r="A1087" s="13" t="str">
        <x:v>RUS</x:v>
      </x:c>
      <x:c r="B1087" s="13" t="str">
        <x:v>B</x:v>
      </x:c>
      <x:c r="C1087" s="13" t="str">
        <x:v>CHN</x:v>
      </x:c>
      <x:c r="D1087" s="13" t="n">
        <x:v>2023</x:v>
      </x:c>
      <x:c r="E1087" s="13" t="str">
        <x:v>2</x:v>
      </x:c>
      <x:c r="F1087" s="18" t="str">
        <x:v>Mining and Processing of Ferrous Metal Ores</x:v>
      </x:c>
      <x:c r="G1087" s="21" t="n">
        <x:v>313</x:v>
      </x:c>
      <x:c r="H1087" s="22" t="n">
        <x:v>1</x:v>
      </x:c>
      <x:c r="I1087" s="21" t="n">
        <x:f>SUM(G1085:G1091)</x:f>
        <x:v>4697</x:v>
      </x:c>
      <x:c r="J1087" s="22" t="n">
        <x:f>G1087/I1087*H1087</x:f>
        <x:v>0.06663827975303385</x:v>
      </x:c>
      <x:c r="K1087" s="13" t="str">
        <x:v>NBS:2</x:v>
      </x:c>
      <x:c r="L1087" s="15" t="n">
        <x:f>'Crosswalk'!C243</x:f>
        <x:v>0</x:v>
      </x:c>
      <x:c r="M1087" s="15" t="n">
        <x:f>'Crosswalk'!D243</x:f>
        <x:v>1</x:v>
      </x:c>
      <x:c r="N1087" s="15" t="n">
        <x:f>'Crosswalk'!E243</x:f>
        <x:v>0</x:v>
      </x:c>
      <x:c r="O1087" s="15" t="n">
        <x:f>'Crosswalk'!F243</x:f>
        <x:v>0</x:v>
      </x:c>
      <x:c r="P1087" s="15" t="n">
        <x:f>'Crosswalk'!G243</x:f>
        <x:v>0</x:v>
      </x:c>
      <x:c r="Q1087" s="15" t="n">
        <x:f>'Crosswalk'!H243</x:f>
        <x:v>0</x:v>
      </x:c>
      <x:c r="R1087" s="15" t="n">
        <x:f>'Crosswalk'!I243</x:f>
        <x:v>0</x:v>
      </x:c>
      <x:c r="S1087" s="15" t="n">
        <x:f>'Crosswalk'!J243</x:f>
        <x:v>0</x:v>
      </x:c>
      <x:c r="T1087" s="15" t="n">
        <x:f>'Crosswalk'!K243</x:f>
        <x:v>0</x:v>
      </x:c>
      <x:c r="U1087" s="15" t="n">
        <x:f>'Crosswalk'!L243</x:f>
        <x:v>0</x:v>
      </x:c>
      <x:c r="V1087" s="15" t="n">
        <x:f>'Crosswalk'!M243</x:f>
        <x:v>0</x:v>
      </x:c>
      <x:c r="W1087" s="15" t="n">
        <x:f>'Crosswalk'!N243</x:f>
        <x:v>0</x:v>
      </x:c>
      <x:c r="X1087" s="18" t="str">
        <x:v>NBS Fifth National Economic Census, Table 3-2 (corporate enterprises)</x:v>
      </x:c>
      <x:c r="Y1087" s="13" t="str"/>
      <x:c r="Z1087" s="18" t="str">
        <x:v>Chinese census mining composition proxy; Russian mineral mix unobserved. 2023 corporate-establishment composition, scaled to the 2024 ILO all-employment industry margin; excludes self-employed in the detail.</x:v>
      </x:c>
      <x:c r="AA1087" s="13" t="str"/>
      <x:c r="AB1087" s="13" t="str">
        <x:v>https://www.stats.gov.cn/english/PressRelease/202412/t20241226_1957900.html</x:v>
      </x:c>
    </x:row>
    <x:row r="1088" ht="48" customHeight="1">
      <x:c r="A1088" s="2" t="str">
        <x:v>RUS</x:v>
      </x:c>
      <x:c r="B1088" s="2" t="str">
        <x:v>B</x:v>
      </x:c>
      <x:c r="C1088" s="2" t="str">
        <x:v>CHN</x:v>
      </x:c>
      <x:c r="D1088" s="2" t="n">
        <x:v>2023</x:v>
      </x:c>
      <x:c r="E1088" s="2" t="str">
        <x:v>3</x:v>
      </x:c>
      <x:c r="F1088" s="17" t="str">
        <x:v>Mining and Processing of Non-ferrous Ores</x:v>
      </x:c>
      <x:c r="G1088" s="19" t="n">
        <x:v>294</x:v>
      </x:c>
      <x:c r="H1088" s="20" t="n">
        <x:v>1</x:v>
      </x:c>
      <x:c r="I1088" s="19" t="n">
        <x:f>SUM(G1085:G1091)</x:f>
        <x:v>4697</x:v>
      </x:c>
      <x:c r="J1088" s="20" t="n">
        <x:f>G1088/I1088*H1088</x:f>
        <x:v>0.06259314456035768</x:v>
      </x:c>
      <x:c r="K1088" s="2" t="str">
        <x:v>NBS:3</x:v>
      </x:c>
      <x:c r="L1088" s="14" t="n">
        <x:f>'Crosswalk'!C244</x:f>
        <x:v>0</x:v>
      </x:c>
      <x:c r="M1088" s="14" t="n">
        <x:f>'Crosswalk'!D244</x:f>
        <x:v>1</x:v>
      </x:c>
      <x:c r="N1088" s="14" t="n">
        <x:f>'Crosswalk'!E244</x:f>
        <x:v>0</x:v>
      </x:c>
      <x:c r="O1088" s="14" t="n">
        <x:f>'Crosswalk'!F244</x:f>
        <x:v>0</x:v>
      </x:c>
      <x:c r="P1088" s="14" t="n">
        <x:f>'Crosswalk'!G244</x:f>
        <x:v>0</x:v>
      </x:c>
      <x:c r="Q1088" s="14" t="n">
        <x:f>'Crosswalk'!H244</x:f>
        <x:v>0</x:v>
      </x:c>
      <x:c r="R1088" s="14" t="n">
        <x:f>'Crosswalk'!I244</x:f>
        <x:v>0</x:v>
      </x:c>
      <x:c r="S1088" s="14" t="n">
        <x:f>'Crosswalk'!J244</x:f>
        <x:v>0</x:v>
      </x:c>
      <x:c r="T1088" s="14" t="n">
        <x:f>'Crosswalk'!K244</x:f>
        <x:v>0</x:v>
      </x:c>
      <x:c r="U1088" s="14" t="n">
        <x:f>'Crosswalk'!L244</x:f>
        <x:v>0</x:v>
      </x:c>
      <x:c r="V1088" s="14" t="n">
        <x:f>'Crosswalk'!M244</x:f>
        <x:v>0</x:v>
      </x:c>
      <x:c r="W1088" s="14" t="n">
        <x:f>'Crosswalk'!N244</x:f>
        <x:v>0</x:v>
      </x:c>
      <x:c r="X1088" s="17" t="str">
        <x:v>NBS Fifth National Economic Census, Table 3-2 (corporate enterprises)</x:v>
      </x:c>
      <x:c r="Y1088" s="2" t="str"/>
      <x:c r="Z1088" s="17" t="str">
        <x:v>Chinese census mining composition proxy; Russian mineral mix unobserved. 2023 corporate-establishment composition, scaled to the 2024 ILO all-employment industry margin; excludes self-employed in the detail.</x:v>
      </x:c>
      <x:c r="AA1088" s="2" t="str"/>
      <x:c r="AB1088" s="2" t="str">
        <x:v>https://www.stats.gov.cn/english/PressRelease/202412/t20241226_1957900.html</x:v>
      </x:c>
    </x:row>
    <x:row r="1089" ht="48" customHeight="1">
      <x:c r="A1089" s="13" t="str">
        <x:v>RUS</x:v>
      </x:c>
      <x:c r="B1089" s="13" t="str">
        <x:v>B</x:v>
      </x:c>
      <x:c r="C1089" s="13" t="str">
        <x:v>CHN</x:v>
      </x:c>
      <x:c r="D1089" s="13" t="n">
        <x:v>2023</x:v>
      </x:c>
      <x:c r="E1089" s="13" t="str">
        <x:v>4</x:v>
      </x:c>
      <x:c r="F1089" s="18" t="str">
        <x:v>Mining and Processing of Nonmetal Ores</x:v>
      </x:c>
      <x:c r="G1089" s="21" t="n">
        <x:v>493</x:v>
      </x:c>
      <x:c r="H1089" s="22" t="n">
        <x:v>1</x:v>
      </x:c>
      <x:c r="I1089" s="21" t="n">
        <x:f>SUM(G1085:G1091)</x:f>
        <x:v>4697</x:v>
      </x:c>
      <x:c r="J1089" s="22" t="n">
        <x:f>G1089/I1089*H1089</x:f>
        <x:v>0.10496061315733447</x:v>
      </x:c>
      <x:c r="K1089" s="13" t="str">
        <x:v>NBS:4</x:v>
      </x:c>
      <x:c r="L1089" s="15" t="n">
        <x:f>'Crosswalk'!C245</x:f>
        <x:v>0</x:v>
      </x:c>
      <x:c r="M1089" s="15" t="n">
        <x:f>'Crosswalk'!D245</x:f>
        <x:v>1</x:v>
      </x:c>
      <x:c r="N1089" s="15" t="n">
        <x:f>'Crosswalk'!E245</x:f>
        <x:v>0</x:v>
      </x:c>
      <x:c r="O1089" s="15" t="n">
        <x:f>'Crosswalk'!F245</x:f>
        <x:v>0</x:v>
      </x:c>
      <x:c r="P1089" s="15" t="n">
        <x:f>'Crosswalk'!G245</x:f>
        <x:v>0</x:v>
      </x:c>
      <x:c r="Q1089" s="15" t="n">
        <x:f>'Crosswalk'!H245</x:f>
        <x:v>0</x:v>
      </x:c>
      <x:c r="R1089" s="15" t="n">
        <x:f>'Crosswalk'!I245</x:f>
        <x:v>0</x:v>
      </x:c>
      <x:c r="S1089" s="15" t="n">
        <x:f>'Crosswalk'!J245</x:f>
        <x:v>0</x:v>
      </x:c>
      <x:c r="T1089" s="15" t="n">
        <x:f>'Crosswalk'!K245</x:f>
        <x:v>0</x:v>
      </x:c>
      <x:c r="U1089" s="15" t="n">
        <x:f>'Crosswalk'!L245</x:f>
        <x:v>0</x:v>
      </x:c>
      <x:c r="V1089" s="15" t="n">
        <x:f>'Crosswalk'!M245</x:f>
        <x:v>0</x:v>
      </x:c>
      <x:c r="W1089" s="15" t="n">
        <x:f>'Crosswalk'!N245</x:f>
        <x:v>0</x:v>
      </x:c>
      <x:c r="X1089" s="18" t="str">
        <x:v>NBS Fifth National Economic Census, Table 3-2 (corporate enterprises)</x:v>
      </x:c>
      <x:c r="Y1089" s="13" t="str"/>
      <x:c r="Z1089" s="18" t="str">
        <x:v>Chinese census mining composition proxy; Russian mineral mix unobserved. 2023 corporate-establishment composition, scaled to the 2024 ILO all-employment industry margin; excludes self-employed in the detail.</x:v>
      </x:c>
      <x:c r="AA1089" s="13" t="str"/>
      <x:c r="AB1089" s="13" t="str">
        <x:v>https://www.stats.gov.cn/english/PressRelease/202412/t20241226_1957900.html</x:v>
      </x:c>
    </x:row>
    <x:row r="1090" ht="48" customHeight="1">
      <x:c r="A1090" s="2" t="str">
        <x:v>RUS</x:v>
      </x:c>
      <x:c r="B1090" s="2" t="str">
        <x:v>B</x:v>
      </x:c>
      <x:c r="C1090" s="2" t="str">
        <x:v>CHN</x:v>
      </x:c>
      <x:c r="D1090" s="2" t="n">
        <x:v>2023</x:v>
      </x:c>
      <x:c r="E1090" s="2" t="str">
        <x:v>5</x:v>
      </x:c>
      <x:c r="F1090" s="17" t="str">
        <x:v>Specialized and Supporting Mining Activities</x:v>
      </x:c>
      <x:c r="G1090" s="19" t="n">
        <x:v>299</x:v>
      </x:c>
      <x:c r="H1090" s="20" t="n">
        <x:v>1</x:v>
      </x:c>
      <x:c r="I1090" s="19" t="n">
        <x:f>SUM(G1085:G1091)</x:f>
        <x:v>4697</x:v>
      </x:c>
      <x:c r="J1090" s="20" t="n">
        <x:f>G1090/I1090*H1090</x:f>
        <x:v>0.06365765382158825</x:v>
      </x:c>
      <x:c r="K1090" s="2" t="str">
        <x:v>NBS:5</x:v>
      </x:c>
      <x:c r="L1090" s="14" t="n">
        <x:f>'Crosswalk'!C246</x:f>
        <x:v>0.8</x:v>
      </x:c>
      <x:c r="M1090" s="14" t="n">
        <x:f>'Crosswalk'!D246</x:f>
        <x:v>0.2</x:v>
      </x:c>
      <x:c r="N1090" s="14" t="n">
        <x:f>'Crosswalk'!E246</x:f>
        <x:v>0</x:v>
      </x:c>
      <x:c r="O1090" s="14" t="n">
        <x:f>'Crosswalk'!F246</x:f>
        <x:v>0</x:v>
      </x:c>
      <x:c r="P1090" s="14" t="n">
        <x:f>'Crosswalk'!G246</x:f>
        <x:v>0</x:v>
      </x:c>
      <x:c r="Q1090" s="14" t="n">
        <x:f>'Crosswalk'!H246</x:f>
        <x:v>0</x:v>
      </x:c>
      <x:c r="R1090" s="14" t="n">
        <x:f>'Crosswalk'!I246</x:f>
        <x:v>0</x:v>
      </x:c>
      <x:c r="S1090" s="14" t="n">
        <x:f>'Crosswalk'!J246</x:f>
        <x:v>0</x:v>
      </x:c>
      <x:c r="T1090" s="14" t="n">
        <x:f>'Crosswalk'!K246</x:f>
        <x:v>0</x:v>
      </x:c>
      <x:c r="U1090" s="14" t="n">
        <x:f>'Crosswalk'!L246</x:f>
        <x:v>0</x:v>
      </x:c>
      <x:c r="V1090" s="14" t="n">
        <x:f>'Crosswalk'!M246</x:f>
        <x:v>0</x:v>
      </x:c>
      <x:c r="W1090" s="14" t="n">
        <x:f>'Crosswalk'!N246</x:f>
        <x:v>0</x:v>
      </x:c>
      <x:c r="X1090" s="17" t="str">
        <x:v>NBS Fifth National Economic Census, Table 3-2 (corporate enterprises)</x:v>
      </x:c>
      <x:c r="Y1090" s="2" t="str"/>
      <x:c r="Z1090" s="17" t="str">
        <x:v>Chinese census mining composition proxy; Russian mineral mix unobserved. 2023 corporate-establishment composition, scaled to the 2024 ILO all-employment industry margin; excludes self-employed in the detail.</x:v>
      </x:c>
      <x:c r="AA1090" s="2" t="str"/>
      <x:c r="AB1090" s="2" t="str">
        <x:v>https://www.stats.gov.cn/english/PressRelease/202412/t20241226_1957900.html</x:v>
      </x:c>
    </x:row>
    <x:row r="1091" ht="48" customHeight="1">
      <x:c r="A1091" s="13" t="str">
        <x:v>RUS</x:v>
      </x:c>
      <x:c r="B1091" s="13" t="str">
        <x:v>B</x:v>
      </x:c>
      <x:c r="C1091" s="13" t="str">
        <x:v>CHN</x:v>
      </x:c>
      <x:c r="D1091" s="13" t="n">
        <x:v>2023</x:v>
      </x:c>
      <x:c r="E1091" s="13" t="str">
        <x:v>6</x:v>
      </x:c>
      <x:c r="F1091" s="18" t="str">
        <x:v>Mining of Other Ores</x:v>
      </x:c>
      <x:c r="G1091" s="21" t="n">
        <x:v>14</x:v>
      </x:c>
      <x:c r="H1091" s="22" t="n">
        <x:v>1</x:v>
      </x:c>
      <x:c r="I1091" s="21" t="n">
        <x:f>SUM(G1085:G1091)</x:f>
        <x:v>4697</x:v>
      </x:c>
      <x:c r="J1091" s="22" t="n">
        <x:f>G1091/I1091*H1091</x:f>
        <x:v>0.0029806259314456036</x:v>
      </x:c>
      <x:c r="K1091" s="13" t="str">
        <x:v>NBS:6</x:v>
      </x:c>
      <x:c r="L1091" s="15" t="n">
        <x:f>'Crosswalk'!C247</x:f>
        <x:v>0</x:v>
      </x:c>
      <x:c r="M1091" s="15" t="n">
        <x:f>'Crosswalk'!D247</x:f>
        <x:v>1</x:v>
      </x:c>
      <x:c r="N1091" s="15" t="n">
        <x:f>'Crosswalk'!E247</x:f>
        <x:v>0</x:v>
      </x:c>
      <x:c r="O1091" s="15" t="n">
        <x:f>'Crosswalk'!F247</x:f>
        <x:v>0</x:v>
      </x:c>
      <x:c r="P1091" s="15" t="n">
        <x:f>'Crosswalk'!G247</x:f>
        <x:v>0</x:v>
      </x:c>
      <x:c r="Q1091" s="15" t="n">
        <x:f>'Crosswalk'!H247</x:f>
        <x:v>0</x:v>
      </x:c>
      <x:c r="R1091" s="15" t="n">
        <x:f>'Crosswalk'!I247</x:f>
        <x:v>0</x:v>
      </x:c>
      <x:c r="S1091" s="15" t="n">
        <x:f>'Crosswalk'!J247</x:f>
        <x:v>0</x:v>
      </x:c>
      <x:c r="T1091" s="15" t="n">
        <x:f>'Crosswalk'!K247</x:f>
        <x:v>0</x:v>
      </x:c>
      <x:c r="U1091" s="15" t="n">
        <x:f>'Crosswalk'!L247</x:f>
        <x:v>0</x:v>
      </x:c>
      <x:c r="V1091" s="15" t="n">
        <x:f>'Crosswalk'!M247</x:f>
        <x:v>0</x:v>
      </x:c>
      <x:c r="W1091" s="15" t="n">
        <x:f>'Crosswalk'!N247</x:f>
        <x:v>0</x:v>
      </x:c>
      <x:c r="X1091" s="18" t="str">
        <x:v>NBS Fifth National Economic Census, Table 3-2 (corporate enterprises)</x:v>
      </x:c>
      <x:c r="Y1091" s="13" t="str"/>
      <x:c r="Z1091" s="18" t="str">
        <x:v>Chinese census mining composition proxy; Russian mineral mix unobserved. 2023 corporate-establishment composition, scaled to the 2024 ILO all-employment industry margin; excludes self-employed in the detail.</x:v>
      </x:c>
      <x:c r="AA1091" s="13" t="str"/>
      <x:c r="AB1091" s="13" t="str">
        <x:v>https://www.stats.gov.cn/english/PressRelease/202412/t20241226_1957900.html</x:v>
      </x:c>
    </x:row>
    <x:row r="1092" ht="48" customHeight="1">
      <x:c r="A1092" s="2" t="str">
        <x:v>RUS</x:v>
      </x:c>
      <x:c r="B1092" s="2" t="str">
        <x:v>C</x:v>
      </x:c>
      <x:c r="C1092" s="2" t="str">
        <x:v>DEU</x:v>
      </x:c>
      <x:c r="D1092" s="2" t="n">
        <x:v>2024</x:v>
      </x:c>
      <x:c r="E1092" s="2" t="str">
        <x:v>EC2_ISIC4_C10</x:v>
      </x:c>
      <x:c r="F1092" s="17" t="str">
        <x:v>Economic activity (ISIC-Rev.4), 2 digit level: 10 - Manufacture of food products</x:v>
      </x:c>
      <x:c r="G1092" s="19" t="n">
        <x:v>606.069</x:v>
      </x:c>
      <x:c r="H1092" s="20" t="n">
        <x:v>0.5</x:v>
      </x:c>
      <x:c r="I1092" s="19" t="n">
        <x:f>SUM(G1092:G1114)</x:f>
        <x:v>7760.469999999999</x:v>
      </x:c>
      <x:c r="J1092" s="20" t="n">
        <x:f>G1092/I1092*H1092</x:f>
        <x:v>0.03904847257962469</x:v>
      </x:c>
      <x:c r="K1092" s="2" t="str">
        <x:v>ISIC4:10</x:v>
      </x:c>
      <x:c r="L1092" s="14" t="n">
        <x:f>'Crosswalk'!C14</x:f>
        <x:v>0</x:v>
      </x:c>
      <x:c r="M1092" s="14" t="n">
        <x:f>'Crosswalk'!D14</x:f>
        <x:v>0</x:v>
      </x:c>
      <x:c r="N1092" s="14" t="n">
        <x:f>'Crosswalk'!E14</x:f>
        <x:v>0</x:v>
      </x:c>
      <x:c r="O1092" s="14" t="n">
        <x:f>'Crosswalk'!F14</x:f>
        <x:v>0</x:v>
      </x:c>
      <x:c r="P1092" s="14" t="n">
        <x:f>'Crosswalk'!G14</x:f>
        <x:v>1</x:v>
      </x:c>
      <x:c r="Q1092" s="14" t="n">
        <x:f>'Crosswalk'!H14</x:f>
        <x:v>0</x:v>
      </x:c>
      <x:c r="R1092" s="14" t="n">
        <x:f>'Crosswalk'!I14</x:f>
        <x:v>0</x:v>
      </x:c>
      <x:c r="S1092" s="14" t="n">
        <x:f>'Crosswalk'!J14</x:f>
        <x:v>0</x:v>
      </x:c>
      <x:c r="T1092" s="14" t="n">
        <x:f>'Crosswalk'!K14</x:f>
        <x:v>0</x:v>
      </x:c>
      <x:c r="U1092" s="14" t="n">
        <x:f>'Crosswalk'!L14</x:f>
        <x:v>0</x:v>
      </x:c>
      <x:c r="V1092" s="14" t="n">
        <x:f>'Crosswalk'!M14</x:f>
        <x:v>0</x:v>
      </x:c>
      <x:c r="W1092" s="14" t="n">
        <x:f>'Crosswalk'!N14</x:f>
        <x:v>0</x:v>
      </x:c>
      <x:c r="X1092" s="17" t="str">
        <x:v>LFS - EU Labour Force Survey</x:v>
      </x:c>
      <x:c r="Y1092" s="2" t="str"/>
      <x:c r="Z1092" s="17" t="str">
        <x:v>Equal-weight peer division composition; not nationally observed. Observed industry detail; within-group ratios only. Definitions may differ from ILO modelled margins.</x:v>
      </x:c>
      <x:c r="AA1092" s="2" t="str"/>
      <x:c r="AB1092" s="2" t="str">
        <x:v>https://rplumber.ilo.org/data/indicator?format=.csv.gz&amp;id=EMP_TEMP_SEX_EC2_NB_A</x:v>
      </x:c>
    </x:row>
    <x:row r="1093" ht="48" customHeight="1">
      <x:c r="A1093" s="13" t="str">
        <x:v>RUS</x:v>
      </x:c>
      <x:c r="B1093" s="13" t="str">
        <x:v>C</x:v>
      </x:c>
      <x:c r="C1093" s="13" t="str">
        <x:v>DEU</x:v>
      </x:c>
      <x:c r="D1093" s="13" t="n">
        <x:v>2024</x:v>
      </x:c>
      <x:c r="E1093" s="13" t="str">
        <x:v>EC2_ISIC4_C11</x:v>
      </x:c>
      <x:c r="F1093" s="18" t="str">
        <x:v>Economic activity (ISIC-Rev.4), 2 digit level: 11 - Manufacture of beverages</x:v>
      </x:c>
      <x:c r="G1093" s="21" t="n">
        <x:v>64.517</x:v>
      </x:c>
      <x:c r="H1093" s="22" t="n">
        <x:v>0.5</x:v>
      </x:c>
      <x:c r="I1093" s="21" t="n">
        <x:f>SUM(G1092:G1114)</x:f>
        <x:v>7760.469999999999</x:v>
      </x:c>
      <x:c r="J1093" s="22" t="n">
        <x:f>G1093/I1093*H1093</x:f>
        <x:v>0.0041567714326580735</x:v>
      </x:c>
      <x:c r="K1093" s="13" t="str">
        <x:v>ISIC4:11</x:v>
      </x:c>
      <x:c r="L1093" s="15" t="n">
        <x:f>'Crosswalk'!C15</x:f>
        <x:v>0</x:v>
      </x:c>
      <x:c r="M1093" s="15" t="n">
        <x:f>'Crosswalk'!D15</x:f>
        <x:v>0</x:v>
      </x:c>
      <x:c r="N1093" s="15" t="n">
        <x:f>'Crosswalk'!E15</x:f>
        <x:v>0</x:v>
      </x:c>
      <x:c r="O1093" s="15" t="n">
        <x:f>'Crosswalk'!F15</x:f>
        <x:v>0</x:v>
      </x:c>
      <x:c r="P1093" s="15" t="n">
        <x:f>'Crosswalk'!G15</x:f>
        <x:v>1</x:v>
      </x:c>
      <x:c r="Q1093" s="15" t="n">
        <x:f>'Crosswalk'!H15</x:f>
        <x:v>0</x:v>
      </x:c>
      <x:c r="R1093" s="15" t="n">
        <x:f>'Crosswalk'!I15</x:f>
        <x:v>0</x:v>
      </x:c>
      <x:c r="S1093" s="15" t="n">
        <x:f>'Crosswalk'!J15</x:f>
        <x:v>0</x:v>
      </x:c>
      <x:c r="T1093" s="15" t="n">
        <x:f>'Crosswalk'!K15</x:f>
        <x:v>0</x:v>
      </x:c>
      <x:c r="U1093" s="15" t="n">
        <x:f>'Crosswalk'!L15</x:f>
        <x:v>0</x:v>
      </x:c>
      <x:c r="V1093" s="15" t="n">
        <x:f>'Crosswalk'!M15</x:f>
        <x:v>0</x:v>
      </x:c>
      <x:c r="W1093" s="15" t="n">
        <x:f>'Crosswalk'!N15</x:f>
        <x:v>0</x:v>
      </x:c>
      <x:c r="X1093" s="18" t="str">
        <x:v>LFS - EU Labour Force Survey</x:v>
      </x:c>
      <x:c r="Y1093" s="13" t="str"/>
      <x:c r="Z1093" s="18" t="str">
        <x:v>Equal-weight peer division composition; not nationally observed. Observed industry detail; within-group ratios only. Definitions may differ from ILO modelled margins.</x:v>
      </x:c>
      <x:c r="AA1093" s="13" t="str"/>
      <x:c r="AB1093" s="13" t="str">
        <x:v>https://rplumber.ilo.org/data/indicator?format=.csv.gz&amp;id=EMP_TEMP_SEX_EC2_NB_A</x:v>
      </x:c>
    </x:row>
    <x:row r="1094" ht="48" customHeight="1">
      <x:c r="A1094" s="2" t="str">
        <x:v>RUS</x:v>
      </x:c>
      <x:c r="B1094" s="2" t="str">
        <x:v>C</x:v>
      </x:c>
      <x:c r="C1094" s="2" t="str">
        <x:v>DEU</x:v>
      </x:c>
      <x:c r="D1094" s="2" t="n">
        <x:v>2024</x:v>
      </x:c>
      <x:c r="E1094" s="2" t="str">
        <x:v>EC2_ISIC4_C13</x:v>
      </x:c>
      <x:c r="F1094" s="17" t="str">
        <x:v>Economic activity (ISIC-Rev.4), 2 digit level: 13 - Manufacture of textiles</x:v>
      </x:c>
      <x:c r="G1094" s="19" t="n">
        <x:v>86.433</x:v>
      </x:c>
      <x:c r="H1094" s="20" t="n">
        <x:v>0.5</x:v>
      </x:c>
      <x:c r="I1094" s="19" t="n">
        <x:f>SUM(G1092:G1114)</x:f>
        <x:v>7760.469999999999</x:v>
      </x:c>
      <x:c r="J1094" s="20" t="n">
        <x:f>G1094/I1094*H1094</x:f>
        <x:v>0.00556879931241278</x:v>
      </x:c>
      <x:c r="K1094" s="2" t="str">
        <x:v>ISIC4:13</x:v>
      </x:c>
      <x:c r="L1094" s="14" t="n">
        <x:f>'Crosswalk'!C17</x:f>
        <x:v>0</x:v>
      </x:c>
      <x:c r="M1094" s="14" t="n">
        <x:f>'Crosswalk'!D17</x:f>
        <x:v>0</x:v>
      </x:c>
      <x:c r="N1094" s="14" t="n">
        <x:f>'Crosswalk'!E17</x:f>
        <x:v>0</x:v>
      </x:c>
      <x:c r="O1094" s="14" t="n">
        <x:f>'Crosswalk'!F17</x:f>
        <x:v>1</x:v>
      </x:c>
      <x:c r="P1094" s="14" t="n">
        <x:f>'Crosswalk'!G17</x:f>
        <x:v>0</x:v>
      </x:c>
      <x:c r="Q1094" s="14" t="n">
        <x:f>'Crosswalk'!H17</x:f>
        <x:v>0</x:v>
      </x:c>
      <x:c r="R1094" s="14" t="n">
        <x:f>'Crosswalk'!I17</x:f>
        <x:v>0</x:v>
      </x:c>
      <x:c r="S1094" s="14" t="n">
        <x:f>'Crosswalk'!J17</x:f>
        <x:v>0</x:v>
      </x:c>
      <x:c r="T1094" s="14" t="n">
        <x:f>'Crosswalk'!K17</x:f>
        <x:v>0</x:v>
      </x:c>
      <x:c r="U1094" s="14" t="n">
        <x:f>'Crosswalk'!L17</x:f>
        <x:v>0</x:v>
      </x:c>
      <x:c r="V1094" s="14" t="n">
        <x:f>'Crosswalk'!M17</x:f>
        <x:v>0</x:v>
      </x:c>
      <x:c r="W1094" s="14" t="n">
        <x:f>'Crosswalk'!N17</x:f>
        <x:v>0</x:v>
      </x:c>
      <x:c r="X1094" s="17" t="str">
        <x:v>LFS - EU Labour Force Survey</x:v>
      </x:c>
      <x:c r="Y1094" s="2" t="str"/>
      <x:c r="Z1094" s="17" t="str">
        <x:v>Equal-weight peer division composition; not nationally observed. Observed industry detail; within-group ratios only. Definitions may differ from ILO modelled margins.</x:v>
      </x:c>
      <x:c r="AA1094" s="2" t="str"/>
      <x:c r="AB1094" s="2" t="str">
        <x:v>https://rplumber.ilo.org/data/indicator?format=.csv.gz&amp;id=EMP_TEMP_SEX_EC2_NB_A</x:v>
      </x:c>
    </x:row>
    <x:row r="1095" ht="48" customHeight="1">
      <x:c r="A1095" s="13" t="str">
        <x:v>RUS</x:v>
      </x:c>
      <x:c r="B1095" s="13" t="str">
        <x:v>C</x:v>
      </x:c>
      <x:c r="C1095" s="13" t="str">
        <x:v>DEU</x:v>
      </x:c>
      <x:c r="D1095" s="13" t="n">
        <x:v>2024</x:v>
      </x:c>
      <x:c r="E1095" s="13" t="str">
        <x:v>EC2_ISIC4_C14</x:v>
      </x:c>
      <x:c r="F1095" s="18" t="str">
        <x:v>Economic activity (ISIC-Rev.4), 2 digit level: 14 - Manufacture of wearing apparel</x:v>
      </x:c>
      <x:c r="G1095" s="21" t="n">
        <x:v>43.861</x:v>
      </x:c>
      <x:c r="H1095" s="22" t="n">
        <x:v>0.5</x:v>
      </x:c>
      <x:c r="I1095" s="21" t="n">
        <x:f>SUM(G1092:G1114)</x:f>
        <x:v>7760.469999999999</x:v>
      </x:c>
      <x:c r="J1095" s="22" t="n">
        <x:f>G1095/I1095*H1095</x:f>
        <x:v>0.0028259242030444034</x:v>
      </x:c>
      <x:c r="K1095" s="13" t="str">
        <x:v>ISIC4:14</x:v>
      </x:c>
      <x:c r="L1095" s="15" t="n">
        <x:f>'Crosswalk'!C18</x:f>
        <x:v>0</x:v>
      </x:c>
      <x:c r="M1095" s="15" t="n">
        <x:f>'Crosswalk'!D18</x:f>
        <x:v>0</x:v>
      </x:c>
      <x:c r="N1095" s="15" t="n">
        <x:f>'Crosswalk'!E18</x:f>
        <x:v>0</x:v>
      </x:c>
      <x:c r="O1095" s="15" t="n">
        <x:f>'Crosswalk'!F18</x:f>
        <x:v>1</x:v>
      </x:c>
      <x:c r="P1095" s="15" t="n">
        <x:f>'Crosswalk'!G18</x:f>
        <x:v>0</x:v>
      </x:c>
      <x:c r="Q1095" s="15" t="n">
        <x:f>'Crosswalk'!H18</x:f>
        <x:v>0</x:v>
      </x:c>
      <x:c r="R1095" s="15" t="n">
        <x:f>'Crosswalk'!I18</x:f>
        <x:v>0</x:v>
      </x:c>
      <x:c r="S1095" s="15" t="n">
        <x:f>'Crosswalk'!J18</x:f>
        <x:v>0</x:v>
      </x:c>
      <x:c r="T1095" s="15" t="n">
        <x:f>'Crosswalk'!K18</x:f>
        <x:v>0</x:v>
      </x:c>
      <x:c r="U1095" s="15" t="n">
        <x:f>'Crosswalk'!L18</x:f>
        <x:v>0</x:v>
      </x:c>
      <x:c r="V1095" s="15" t="n">
        <x:f>'Crosswalk'!M18</x:f>
        <x:v>0</x:v>
      </x:c>
      <x:c r="W1095" s="15" t="n">
        <x:f>'Crosswalk'!N18</x:f>
        <x:v>0</x:v>
      </x:c>
      <x:c r="X1095" s="18" t="str">
        <x:v>LFS - EU Labour Force Survey</x:v>
      </x:c>
      <x:c r="Y1095" s="13" t="str"/>
      <x:c r="Z1095" s="18" t="str">
        <x:v>Equal-weight peer division composition; not nationally observed. Observed industry detail; within-group ratios only. Definitions may differ from ILO modelled margins.</x:v>
      </x:c>
      <x:c r="AA1095" s="13" t="str"/>
      <x:c r="AB1095" s="13" t="str">
        <x:v>https://rplumber.ilo.org/data/indicator?format=.csv.gz&amp;id=EMP_TEMP_SEX_EC2_NB_A</x:v>
      </x:c>
    </x:row>
    <x:row r="1096" ht="48" customHeight="1">
      <x:c r="A1096" s="2" t="str">
        <x:v>RUS</x:v>
      </x:c>
      <x:c r="B1096" s="2" t="str">
        <x:v>C</x:v>
      </x:c>
      <x:c r="C1096" s="2" t="str">
        <x:v>DEU</x:v>
      </x:c>
      <x:c r="D1096" s="2" t="n">
        <x:v>2024</x:v>
      </x:c>
      <x:c r="E1096" s="2" t="str">
        <x:v>EC2_ISIC4_C15</x:v>
      </x:c>
      <x:c r="F1096" s="17" t="str">
        <x:v>Economic activity (ISIC-Rev.4), 2 digit level: 15 - Manufacture of leather and related products</x:v>
      </x:c>
      <x:c r="G1096" s="19" t="n">
        <x:v>20.805</x:v>
      </x:c>
      <x:c r="H1096" s="20" t="n">
        <x:v>0.5</x:v>
      </x:c>
      <x:c r="I1096" s="19" t="n">
        <x:f>SUM(G1092:G1114)</x:f>
        <x:v>7760.469999999999</x:v>
      </x:c>
      <x:c r="J1096" s="20" t="n">
        <x:f>G1096/I1096*H1096</x:f>
        <x:v>0.0013404471636382848</x:v>
      </x:c>
      <x:c r="K1096" s="2" t="str">
        <x:v>ISIC4:15</x:v>
      </x:c>
      <x:c r="L1096" s="14" t="n">
        <x:f>'Crosswalk'!C19</x:f>
        <x:v>0</x:v>
      </x:c>
      <x:c r="M1096" s="14" t="n">
        <x:f>'Crosswalk'!D19</x:f>
        <x:v>0</x:v>
      </x:c>
      <x:c r="N1096" s="14" t="n">
        <x:f>'Crosswalk'!E19</x:f>
        <x:v>0</x:v>
      </x:c>
      <x:c r="O1096" s="14" t="n">
        <x:f>'Crosswalk'!F19</x:f>
        <x:v>1</x:v>
      </x:c>
      <x:c r="P1096" s="14" t="n">
        <x:f>'Crosswalk'!G19</x:f>
        <x:v>0</x:v>
      </x:c>
      <x:c r="Q1096" s="14" t="n">
        <x:f>'Crosswalk'!H19</x:f>
        <x:v>0</x:v>
      </x:c>
      <x:c r="R1096" s="14" t="n">
        <x:f>'Crosswalk'!I19</x:f>
        <x:v>0</x:v>
      </x:c>
      <x:c r="S1096" s="14" t="n">
        <x:f>'Crosswalk'!J19</x:f>
        <x:v>0</x:v>
      </x:c>
      <x:c r="T1096" s="14" t="n">
        <x:f>'Crosswalk'!K19</x:f>
        <x:v>0</x:v>
      </x:c>
      <x:c r="U1096" s="14" t="n">
        <x:f>'Crosswalk'!L19</x:f>
        <x:v>0</x:v>
      </x:c>
      <x:c r="V1096" s="14" t="n">
        <x:f>'Crosswalk'!M19</x:f>
        <x:v>0</x:v>
      </x:c>
      <x:c r="W1096" s="14" t="n">
        <x:f>'Crosswalk'!N19</x:f>
        <x:v>0</x:v>
      </x:c>
      <x:c r="X1096" s="17" t="str">
        <x:v>LFS - EU Labour Force Survey</x:v>
      </x:c>
      <x:c r="Y1096" s="2" t="str">
        <x:v>U</x:v>
      </x:c>
      <x:c r="Z1096" s="17" t="str">
        <x:v>Equal-weight peer division composition; not nationally observed. Observed industry detail; within-group ratios only. Definitions may differ from ILO modelled margins.</x:v>
      </x:c>
      <x:c r="AA1096" s="2" t="str"/>
      <x:c r="AB1096" s="2" t="str">
        <x:v>https://rplumber.ilo.org/data/indicator?format=.csv.gz&amp;id=EMP_TEMP_SEX_EC2_NB_A</x:v>
      </x:c>
    </x:row>
    <x:row r="1097" ht="48" customHeight="1">
      <x:c r="A1097" s="13" t="str">
        <x:v>RUS</x:v>
      </x:c>
      <x:c r="B1097" s="13" t="str">
        <x:v>C</x:v>
      </x:c>
      <x:c r="C1097" s="13" t="str">
        <x:v>DEU</x:v>
      </x:c>
      <x:c r="D1097" s="13" t="n">
        <x:v>2024</x:v>
      </x:c>
      <x:c r="E1097" s="13" t="str">
        <x:v>EC2_ISIC4_C16</x:v>
      </x:c>
      <x:c r="F1097" s="18" t="str">
        <x:v>Economic activity (ISIC-Rev.4), 2 digit level: 16 - Manufacture of wood and of products of wood and cork, except furniture; manufacture of articles of straw and plaiting materials</x:v>
      </x:c>
      <x:c r="G1097" s="21" t="n">
        <x:v>124.012</x:v>
      </x:c>
      <x:c r="H1097" s="22" t="n">
        <x:v>0.5</x:v>
      </x:c>
      <x:c r="I1097" s="21" t="n">
        <x:f>SUM(G1092:G1114)</x:f>
        <x:v>7760.469999999999</x:v>
      </x:c>
      <x:c r="J1097" s="22" t="n">
        <x:f>G1097/I1097*H1097</x:f>
        <x:v>0.00798997998832545</x:v>
      </x:c>
      <x:c r="K1097" s="13" t="str">
        <x:v>ISIC4:16</x:v>
      </x:c>
      <x:c r="L1097" s="15" t="n">
        <x:f>'Crosswalk'!C20</x:f>
        <x:v>0</x:v>
      </x:c>
      <x:c r="M1097" s="15" t="n">
        <x:f>'Crosswalk'!D20</x:f>
        <x:v>0.7</x:v>
      </x:c>
      <x:c r="N1097" s="15" t="n">
        <x:f>'Crosswalk'!E20</x:f>
        <x:v>0.3</x:v>
      </x:c>
      <x:c r="O1097" s="15" t="n">
        <x:f>'Crosswalk'!F20</x:f>
        <x:v>0</x:v>
      </x:c>
      <x:c r="P1097" s="15" t="n">
        <x:f>'Crosswalk'!G20</x:f>
        <x:v>0</x:v>
      </x:c>
      <x:c r="Q1097" s="15" t="n">
        <x:f>'Crosswalk'!H20</x:f>
        <x:v>0</x:v>
      </x:c>
      <x:c r="R1097" s="15" t="n">
        <x:f>'Crosswalk'!I20</x:f>
        <x:v>0</x:v>
      </x:c>
      <x:c r="S1097" s="15" t="n">
        <x:f>'Crosswalk'!J20</x:f>
        <x:v>0</x:v>
      </x:c>
      <x:c r="T1097" s="15" t="n">
        <x:f>'Crosswalk'!K20</x:f>
        <x:v>0</x:v>
      </x:c>
      <x:c r="U1097" s="15" t="n">
        <x:f>'Crosswalk'!L20</x:f>
        <x:v>0</x:v>
      </x:c>
      <x:c r="V1097" s="15" t="n">
        <x:f>'Crosswalk'!M20</x:f>
        <x:v>0</x:v>
      </x:c>
      <x:c r="W1097" s="15" t="n">
        <x:f>'Crosswalk'!N20</x:f>
        <x:v>0</x:v>
      </x:c>
      <x:c r="X1097" s="18" t="str">
        <x:v>LFS - EU Labour Force Survey</x:v>
      </x:c>
      <x:c r="Y1097" s="13" t="str"/>
      <x:c r="Z1097" s="18" t="str">
        <x:v>Equal-weight peer division composition; not nationally observed. Observed industry detail; within-group ratios only. Definitions may differ from ILO modelled margins.</x:v>
      </x:c>
      <x:c r="AA1097" s="13" t="str"/>
      <x:c r="AB1097" s="13" t="str">
        <x:v>https://rplumber.ilo.org/data/indicator?format=.csv.gz&amp;id=EMP_TEMP_SEX_EC2_NB_A</x:v>
      </x:c>
    </x:row>
    <x:row r="1098" ht="48" customHeight="1">
      <x:c r="A1098" s="2" t="str">
        <x:v>RUS</x:v>
      </x:c>
      <x:c r="B1098" s="2" t="str">
        <x:v>C</x:v>
      </x:c>
      <x:c r="C1098" s="2" t="str">
        <x:v>DEU</x:v>
      </x:c>
      <x:c r="D1098" s="2" t="n">
        <x:v>2024</x:v>
      </x:c>
      <x:c r="E1098" s="2" t="str">
        <x:v>EC2_ISIC4_C17</x:v>
      </x:c>
      <x:c r="F1098" s="17" t="str">
        <x:v>Economic activity (ISIC-Rev.4), 2 digit level: 17 - Manufacture of paper and paper products</x:v>
      </x:c>
      <x:c r="G1098" s="19" t="n">
        <x:v>127.102</x:v>
      </x:c>
      <x:c r="H1098" s="20" t="n">
        <x:v>0.5</x:v>
      </x:c>
      <x:c r="I1098" s="19" t="n">
        <x:f>SUM(G1092:G1114)</x:f>
        <x:v>7760.469999999999</x:v>
      </x:c>
      <x:c r="J1098" s="20" t="n">
        <x:f>G1098/I1098*H1098</x:f>
        <x:v>0.008189065868433227</x:v>
      </x:c>
      <x:c r="K1098" s="2" t="str">
        <x:v>ISIC4:17</x:v>
      </x:c>
      <x:c r="L1098" s="14" t="n">
        <x:f>'Crosswalk'!C21</x:f>
        <x:v>0</x:v>
      </x:c>
      <x:c r="M1098" s="14" t="n">
        <x:f>'Crosswalk'!D21</x:f>
        <x:v>1</x:v>
      </x:c>
      <x:c r="N1098" s="14" t="n">
        <x:f>'Crosswalk'!E21</x:f>
        <x:v>0</x:v>
      </x:c>
      <x:c r="O1098" s="14" t="n">
        <x:f>'Crosswalk'!F21</x:f>
        <x:v>0</x:v>
      </x:c>
      <x:c r="P1098" s="14" t="n">
        <x:f>'Crosswalk'!G21</x:f>
        <x:v>0</x:v>
      </x:c>
      <x:c r="Q1098" s="14" t="n">
        <x:f>'Crosswalk'!H21</x:f>
        <x:v>0</x:v>
      </x:c>
      <x:c r="R1098" s="14" t="n">
        <x:f>'Crosswalk'!I21</x:f>
        <x:v>0</x:v>
      </x:c>
      <x:c r="S1098" s="14" t="n">
        <x:f>'Crosswalk'!J21</x:f>
        <x:v>0</x:v>
      </x:c>
      <x:c r="T1098" s="14" t="n">
        <x:f>'Crosswalk'!K21</x:f>
        <x:v>0</x:v>
      </x:c>
      <x:c r="U1098" s="14" t="n">
        <x:f>'Crosswalk'!L21</x:f>
        <x:v>0</x:v>
      </x:c>
      <x:c r="V1098" s="14" t="n">
        <x:f>'Crosswalk'!M21</x:f>
        <x:v>0</x:v>
      </x:c>
      <x:c r="W1098" s="14" t="n">
        <x:f>'Crosswalk'!N21</x:f>
        <x:v>0</x:v>
      </x:c>
      <x:c r="X1098" s="17" t="str">
        <x:v>LFS - EU Labour Force Survey</x:v>
      </x:c>
      <x:c r="Y1098" s="2" t="str"/>
      <x:c r="Z1098" s="17" t="str">
        <x:v>Equal-weight peer division composition; not nationally observed. Observed industry detail; within-group ratios only. Definitions may differ from ILO modelled margins.</x:v>
      </x:c>
      <x:c r="AA1098" s="2" t="str"/>
      <x:c r="AB1098" s="2" t="str">
        <x:v>https://rplumber.ilo.org/data/indicator?format=.csv.gz&amp;id=EMP_TEMP_SEX_EC2_NB_A</x:v>
      </x:c>
    </x:row>
    <x:row r="1099" ht="48" customHeight="1">
      <x:c r="A1099" s="13" t="str">
        <x:v>RUS</x:v>
      </x:c>
      <x:c r="B1099" s="13" t="str">
        <x:v>C</x:v>
      </x:c>
      <x:c r="C1099" s="13" t="str">
        <x:v>DEU</x:v>
      </x:c>
      <x:c r="D1099" s="13" t="n">
        <x:v>2024</x:v>
      </x:c>
      <x:c r="E1099" s="13" t="str">
        <x:v>EC2_ISIC4_C18</x:v>
      </x:c>
      <x:c r="F1099" s="18" t="str">
        <x:v>Economic activity (ISIC-Rev.4), 2 digit level: 18 - Printing and reproduction of recorded media</x:v>
      </x:c>
      <x:c r="G1099" s="21" t="n">
        <x:v>148.812</x:v>
      </x:c>
      <x:c r="H1099" s="22" t="n">
        <x:v>0.5</x:v>
      </x:c>
      <x:c r="I1099" s="21" t="n">
        <x:f>SUM(G1092:G1114)</x:f>
        <x:v>7760.469999999999</x:v>
      </x:c>
      <x:c r="J1099" s="22" t="n">
        <x:f>G1099/I1099*H1099</x:f>
        <x:v>0.009587821356180748</x:v>
      </x:c>
      <x:c r="K1099" s="13" t="str">
        <x:v>ISIC4:18</x:v>
      </x:c>
      <x:c r="L1099" s="15" t="n">
        <x:f>'Crosswalk'!C22</x:f>
        <x:v>0</x:v>
      </x:c>
      <x:c r="M1099" s="15" t="n">
        <x:f>'Crosswalk'!D22</x:f>
        <x:v>0</x:v>
      </x:c>
      <x:c r="N1099" s="15" t="n">
        <x:f>'Crosswalk'!E22</x:f>
        <x:v>1</x:v>
      </x:c>
      <x:c r="O1099" s="15" t="n">
        <x:f>'Crosswalk'!F22</x:f>
        <x:v>0</x:v>
      </x:c>
      <x:c r="P1099" s="15" t="n">
        <x:f>'Crosswalk'!G22</x:f>
        <x:v>0</x:v>
      </x:c>
      <x:c r="Q1099" s="15" t="n">
        <x:f>'Crosswalk'!H22</x:f>
        <x:v>0</x:v>
      </x:c>
      <x:c r="R1099" s="15" t="n">
        <x:f>'Crosswalk'!I22</x:f>
        <x:v>0</x:v>
      </x:c>
      <x:c r="S1099" s="15" t="n">
        <x:f>'Crosswalk'!J22</x:f>
        <x:v>0</x:v>
      </x:c>
      <x:c r="T1099" s="15" t="n">
        <x:f>'Crosswalk'!K22</x:f>
        <x:v>0</x:v>
      </x:c>
      <x:c r="U1099" s="15" t="n">
        <x:f>'Crosswalk'!L22</x:f>
        <x:v>0</x:v>
      </x:c>
      <x:c r="V1099" s="15" t="n">
        <x:f>'Crosswalk'!M22</x:f>
        <x:v>0</x:v>
      </x:c>
      <x:c r="W1099" s="15" t="n">
        <x:f>'Crosswalk'!N22</x:f>
        <x:v>0</x:v>
      </x:c>
      <x:c r="X1099" s="18" t="str">
        <x:v>LFS - EU Labour Force Survey</x:v>
      </x:c>
      <x:c r="Y1099" s="13" t="str"/>
      <x:c r="Z1099" s="18" t="str">
        <x:v>Equal-weight peer division composition; not nationally observed. Observed industry detail; within-group ratios only. Definitions may differ from ILO modelled margins.</x:v>
      </x:c>
      <x:c r="AA1099" s="13" t="str"/>
      <x:c r="AB1099" s="13" t="str">
        <x:v>https://rplumber.ilo.org/data/indicator?format=.csv.gz&amp;id=EMP_TEMP_SEX_EC2_NB_A</x:v>
      </x:c>
    </x:row>
    <x:row r="1100" ht="48" customHeight="1">
      <x:c r="A1100" s="2" t="str">
        <x:v>RUS</x:v>
      </x:c>
      <x:c r="B1100" s="2" t="str">
        <x:v>C</x:v>
      </x:c>
      <x:c r="C1100" s="2" t="str">
        <x:v>DEU</x:v>
      </x:c>
      <x:c r="D1100" s="2" t="n">
        <x:v>2024</x:v>
      </x:c>
      <x:c r="E1100" s="2" t="str">
        <x:v>EC2_ISIC4_C19</x:v>
      </x:c>
      <x:c r="F1100" s="17" t="str">
        <x:v>Economic activity (ISIC-Rev.4), 2 digit level: 19 - Manufacture of coke and refined petroleum products</x:v>
      </x:c>
      <x:c r="G1100" s="19" t="n">
        <x:v>22.658</x:v>
      </x:c>
      <x:c r="H1100" s="20" t="n">
        <x:v>0.5</x:v>
      </x:c>
      <x:c r="I1100" s="19" t="n">
        <x:f>SUM(G1092:G1114)</x:f>
        <x:v>7760.469999999999</x:v>
      </x:c>
      <x:c r="J1100" s="20" t="n">
        <x:f>G1100/I1100*H1100</x:f>
        <x:v>0.0014598342626155377</x:v>
      </x:c>
      <x:c r="K1100" s="2" t="str">
        <x:v>ISIC4:19</x:v>
      </x:c>
      <x:c r="L1100" s="14" t="n">
        <x:f>'Crosswalk'!C23</x:f>
        <x:v>1</x:v>
      </x:c>
      <x:c r="M1100" s="14" t="n">
        <x:f>'Crosswalk'!D23</x:f>
        <x:v>0</x:v>
      </x:c>
      <x:c r="N1100" s="14" t="n">
        <x:f>'Crosswalk'!E23</x:f>
        <x:v>0</x:v>
      </x:c>
      <x:c r="O1100" s="14" t="n">
        <x:f>'Crosswalk'!F23</x:f>
        <x:v>0</x:v>
      </x:c>
      <x:c r="P1100" s="14" t="n">
        <x:f>'Crosswalk'!G23</x:f>
        <x:v>0</x:v>
      </x:c>
      <x:c r="Q1100" s="14" t="n">
        <x:f>'Crosswalk'!H23</x:f>
        <x:v>0</x:v>
      </x:c>
      <x:c r="R1100" s="14" t="n">
        <x:f>'Crosswalk'!I23</x:f>
        <x:v>0</x:v>
      </x:c>
      <x:c r="S1100" s="14" t="n">
        <x:f>'Crosswalk'!J23</x:f>
        <x:v>0</x:v>
      </x:c>
      <x:c r="T1100" s="14" t="n">
        <x:f>'Crosswalk'!K23</x:f>
        <x:v>0</x:v>
      </x:c>
      <x:c r="U1100" s="14" t="n">
        <x:f>'Crosswalk'!L23</x:f>
        <x:v>0</x:v>
      </x:c>
      <x:c r="V1100" s="14" t="n">
        <x:f>'Crosswalk'!M23</x:f>
        <x:v>0</x:v>
      </x:c>
      <x:c r="W1100" s="14" t="n">
        <x:f>'Crosswalk'!N23</x:f>
        <x:v>0</x:v>
      </x:c>
      <x:c r="X1100" s="17" t="str">
        <x:v>LFS - EU Labour Force Survey</x:v>
      </x:c>
      <x:c r="Y1100" s="2" t="str">
        <x:v>U</x:v>
      </x:c>
      <x:c r="Z1100" s="17" t="str">
        <x:v>Equal-weight peer division composition; not nationally observed. Observed industry detail; within-group ratios only. Definitions may differ from ILO modelled margins.</x:v>
      </x:c>
      <x:c r="AA1100" s="2" t="str"/>
      <x:c r="AB1100" s="2" t="str">
        <x:v>https://rplumber.ilo.org/data/indicator?format=.csv.gz&amp;id=EMP_TEMP_SEX_EC2_NB_A</x:v>
      </x:c>
    </x:row>
    <x:row r="1101" ht="48" customHeight="1">
      <x:c r="A1101" s="13" t="str">
        <x:v>RUS</x:v>
      </x:c>
      <x:c r="B1101" s="13" t="str">
        <x:v>C</x:v>
      </x:c>
      <x:c r="C1101" s="13" t="str">
        <x:v>DEU</x:v>
      </x:c>
      <x:c r="D1101" s="13" t="n">
        <x:v>2024</x:v>
      </x:c>
      <x:c r="E1101" s="13" t="str">
        <x:v>EC2_ISIC4_C20</x:v>
      </x:c>
      <x:c r="F1101" s="18" t="str">
        <x:v>Economic activity (ISIC-Rev.4), 2 digit level: 20 - Manufacture of chemicals and chemical products</x:v>
      </x:c>
      <x:c r="G1101" s="21" t="n">
        <x:v>450.039</x:v>
      </x:c>
      <x:c r="H1101" s="22" t="n">
        <x:v>0.5</x:v>
      </x:c>
      <x:c r="I1101" s="21" t="n">
        <x:f>SUM(G1092:G1114)</x:f>
        <x:v>7760.469999999999</x:v>
      </x:c>
      <x:c r="J1101" s="22" t="n">
        <x:f>G1101/I1101*H1101</x:f>
        <x:v>0.028995602070493155</x:v>
      </x:c>
      <x:c r="K1101" s="13" t="str">
        <x:v>ISIC4:20</x:v>
      </x:c>
      <x:c r="L1101" s="15" t="n">
        <x:f>'Crosswalk'!C24</x:f>
        <x:v>0</x:v>
      </x:c>
      <x:c r="M1101" s="15" t="n">
        <x:f>'Crosswalk'!D24</x:f>
        <x:v>0.8</x:v>
      </x:c>
      <x:c r="N1101" s="15" t="n">
        <x:f>'Crosswalk'!E24</x:f>
        <x:v>0</x:v>
      </x:c>
      <x:c r="O1101" s="15" t="n">
        <x:f>'Crosswalk'!F24</x:f>
        <x:v>0</x:v>
      </x:c>
      <x:c r="P1101" s="15" t="n">
        <x:f>'Crosswalk'!G24</x:f>
        <x:v>0.2</x:v>
      </x:c>
      <x:c r="Q1101" s="15" t="n">
        <x:f>'Crosswalk'!H24</x:f>
        <x:v>0</x:v>
      </x:c>
      <x:c r="R1101" s="15" t="n">
        <x:f>'Crosswalk'!I24</x:f>
        <x:v>0</x:v>
      </x:c>
      <x:c r="S1101" s="15" t="n">
        <x:f>'Crosswalk'!J24</x:f>
        <x:v>0</x:v>
      </x:c>
      <x:c r="T1101" s="15" t="n">
        <x:f>'Crosswalk'!K24</x:f>
        <x:v>0</x:v>
      </x:c>
      <x:c r="U1101" s="15" t="n">
        <x:f>'Crosswalk'!L24</x:f>
        <x:v>0</x:v>
      </x:c>
      <x:c r="V1101" s="15" t="n">
        <x:f>'Crosswalk'!M24</x:f>
        <x:v>0</x:v>
      </x:c>
      <x:c r="W1101" s="15" t="n">
        <x:f>'Crosswalk'!N24</x:f>
        <x:v>0</x:v>
      </x:c>
      <x:c r="X1101" s="18" t="str">
        <x:v>LFS - EU Labour Force Survey</x:v>
      </x:c>
      <x:c r="Y1101" s="13" t="str"/>
      <x:c r="Z1101" s="18" t="str">
        <x:v>Equal-weight peer division composition; not nationally observed. Observed industry detail; within-group ratios only. Definitions may differ from ILO modelled margins.</x:v>
      </x:c>
      <x:c r="AA1101" s="13" t="str"/>
      <x:c r="AB1101" s="13" t="str">
        <x:v>https://rplumber.ilo.org/data/indicator?format=.csv.gz&amp;id=EMP_TEMP_SEX_EC2_NB_A</x:v>
      </x:c>
    </x:row>
    <x:row r="1102" ht="48" customHeight="1">
      <x:c r="A1102" s="2" t="str">
        <x:v>RUS</x:v>
      </x:c>
      <x:c r="B1102" s="2" t="str">
        <x:v>C</x:v>
      </x:c>
      <x:c r="C1102" s="2" t="str">
        <x:v>DEU</x:v>
      </x:c>
      <x:c r="D1102" s="2" t="n">
        <x:v>2024</x:v>
      </x:c>
      <x:c r="E1102" s="2" t="str">
        <x:v>EC2_ISIC4_C21</x:v>
      </x:c>
      <x:c r="F1102" s="17" t="str">
        <x:v>Economic activity (ISIC-Rev.4), 2 digit level: 21 - Manufacture of pharmaceuticals, medicinal chemical and botanical products</x:v>
      </x:c>
      <x:c r="G1102" s="19" t="n">
        <x:v>219.181</x:v>
      </x:c>
      <x:c r="H1102" s="20" t="n">
        <x:v>0.5</x:v>
      </x:c>
      <x:c r="I1102" s="19" t="n">
        <x:f>SUM(G1092:G1114)</x:f>
        <x:v>7760.469999999999</x:v>
      </x:c>
      <x:c r="J1102" s="20" t="n">
        <x:f>G1102/I1102*H1102</x:f>
        <x:v>0.014121631808382742</x:v>
      </x:c>
      <x:c r="K1102" s="2" t="str">
        <x:v>ISIC4:21</x:v>
      </x:c>
      <x:c r="L1102" s="14" t="n">
        <x:f>'Crosswalk'!C25</x:f>
        <x:v>0</x:v>
      </x:c>
      <x:c r="M1102" s="14" t="n">
        <x:f>'Crosswalk'!D25</x:f>
        <x:v>0</x:v>
      </x:c>
      <x:c r="N1102" s="14" t="n">
        <x:f>'Crosswalk'!E25</x:f>
        <x:v>0</x:v>
      </x:c>
      <x:c r="O1102" s="14" t="n">
        <x:f>'Crosswalk'!F25</x:f>
        <x:v>0</x:v>
      </x:c>
      <x:c r="P1102" s="14" t="n">
        <x:f>'Crosswalk'!G25</x:f>
        <x:v>0</x:v>
      </x:c>
      <x:c r="Q1102" s="14" t="n">
        <x:f>'Crosswalk'!H25</x:f>
        <x:v>1</x:v>
      </x:c>
      <x:c r="R1102" s="14" t="n">
        <x:f>'Crosswalk'!I25</x:f>
        <x:v>0</x:v>
      </x:c>
      <x:c r="S1102" s="14" t="n">
        <x:f>'Crosswalk'!J25</x:f>
        <x:v>0</x:v>
      </x:c>
      <x:c r="T1102" s="14" t="n">
        <x:f>'Crosswalk'!K25</x:f>
        <x:v>0</x:v>
      </x:c>
      <x:c r="U1102" s="14" t="n">
        <x:f>'Crosswalk'!L25</x:f>
        <x:v>0</x:v>
      </x:c>
      <x:c r="V1102" s="14" t="n">
        <x:f>'Crosswalk'!M25</x:f>
        <x:v>0</x:v>
      </x:c>
      <x:c r="W1102" s="14" t="n">
        <x:f>'Crosswalk'!N25</x:f>
        <x:v>0</x:v>
      </x:c>
      <x:c r="X1102" s="17" t="str">
        <x:v>LFS - EU Labour Force Survey</x:v>
      </x:c>
      <x:c r="Y1102" s="2" t="str"/>
      <x:c r="Z1102" s="17" t="str">
        <x:v>Equal-weight peer division composition; not nationally observed. Observed industry detail; within-group ratios only. Definitions may differ from ILO modelled margins.</x:v>
      </x:c>
      <x:c r="AA1102" s="2" t="str"/>
      <x:c r="AB1102" s="2" t="str">
        <x:v>https://rplumber.ilo.org/data/indicator?format=.csv.gz&amp;id=EMP_TEMP_SEX_EC2_NB_A</x:v>
      </x:c>
    </x:row>
    <x:row r="1103" ht="48" customHeight="1">
      <x:c r="A1103" s="13" t="str">
        <x:v>RUS</x:v>
      </x:c>
      <x:c r="B1103" s="13" t="str">
        <x:v>C</x:v>
      </x:c>
      <x:c r="C1103" s="13" t="str">
        <x:v>DEU</x:v>
      </x:c>
      <x:c r="D1103" s="13" t="n">
        <x:v>2024</x:v>
      </x:c>
      <x:c r="E1103" s="13" t="str">
        <x:v>EC2_ISIC4_C22</x:v>
      </x:c>
      <x:c r="F1103" s="18" t="str">
        <x:v>Economic activity (ISIC-Rev.4), 2 digit level: 22 - Manufacture of rubber and plastics products</x:v>
      </x:c>
      <x:c r="G1103" s="21" t="n">
        <x:v>265.861</x:v>
      </x:c>
      <x:c r="H1103" s="22" t="n">
        <x:v>0.5</x:v>
      </x:c>
      <x:c r="I1103" s="21" t="n">
        <x:f>SUM(G1092:G1114)</x:f>
        <x:v>7760.469999999999</x:v>
      </x:c>
      <x:c r="J1103" s="22" t="n">
        <x:f>G1103/I1103*H1103</x:f>
        <x:v>0.017129181608845856</x:v>
      </x:c>
      <x:c r="K1103" s="13" t="str">
        <x:v>ISIC4:22</x:v>
      </x:c>
      <x:c r="L1103" s="15" t="n">
        <x:f>'Crosswalk'!C26</x:f>
        <x:v>0</x:v>
      </x:c>
      <x:c r="M1103" s="15" t="n">
        <x:f>'Crosswalk'!D26</x:f>
        <x:v>0.5</x:v>
      </x:c>
      <x:c r="N1103" s="15" t="n">
        <x:f>'Crosswalk'!E26</x:f>
        <x:v>0.2</x:v>
      </x:c>
      <x:c r="O1103" s="15" t="n">
        <x:f>'Crosswalk'!F26</x:f>
        <x:v>0.3</x:v>
      </x:c>
      <x:c r="P1103" s="15" t="n">
        <x:f>'Crosswalk'!G26</x:f>
        <x:v>0</x:v>
      </x:c>
      <x:c r="Q1103" s="15" t="n">
        <x:f>'Crosswalk'!H26</x:f>
        <x:v>0</x:v>
      </x:c>
      <x:c r="R1103" s="15" t="n">
        <x:f>'Crosswalk'!I26</x:f>
        <x:v>0</x:v>
      </x:c>
      <x:c r="S1103" s="15" t="n">
        <x:f>'Crosswalk'!J26</x:f>
        <x:v>0</x:v>
      </x:c>
      <x:c r="T1103" s="15" t="n">
        <x:f>'Crosswalk'!K26</x:f>
        <x:v>0</x:v>
      </x:c>
      <x:c r="U1103" s="15" t="n">
        <x:f>'Crosswalk'!L26</x:f>
        <x:v>0</x:v>
      </x:c>
      <x:c r="V1103" s="15" t="n">
        <x:f>'Crosswalk'!M26</x:f>
        <x:v>0</x:v>
      </x:c>
      <x:c r="W1103" s="15" t="n">
        <x:f>'Crosswalk'!N26</x:f>
        <x:v>0</x:v>
      </x:c>
      <x:c r="X1103" s="18" t="str">
        <x:v>LFS - EU Labour Force Survey</x:v>
      </x:c>
      <x:c r="Y1103" s="13" t="str"/>
      <x:c r="Z1103" s="18" t="str">
        <x:v>Equal-weight peer division composition; not nationally observed. Observed industry detail; within-group ratios only. Definitions may differ from ILO modelled margins.</x:v>
      </x:c>
      <x:c r="AA1103" s="13" t="str"/>
      <x:c r="AB1103" s="13" t="str">
        <x:v>https://rplumber.ilo.org/data/indicator?format=.csv.gz&amp;id=EMP_TEMP_SEX_EC2_NB_A</x:v>
      </x:c>
    </x:row>
    <x:row r="1104" ht="48" customHeight="1">
      <x:c r="A1104" s="2" t="str">
        <x:v>RUS</x:v>
      </x:c>
      <x:c r="B1104" s="2" t="str">
        <x:v>C</x:v>
      </x:c>
      <x:c r="C1104" s="2" t="str">
        <x:v>DEU</x:v>
      </x:c>
      <x:c r="D1104" s="2" t="n">
        <x:v>2024</x:v>
      </x:c>
      <x:c r="E1104" s="2" t="str">
        <x:v>EC2_ISIC4_C23</x:v>
      </x:c>
      <x:c r="F1104" s="17" t="str">
        <x:v>Economic activity (ISIC-Rev.4), 2 digit level: 23 - Manufacture of other non-metallic mineral products</x:v>
      </x:c>
      <x:c r="G1104" s="19" t="n">
        <x:v>192.985</x:v>
      </x:c>
      <x:c r="H1104" s="20" t="n">
        <x:v>0.5</x:v>
      </x:c>
      <x:c r="I1104" s="19" t="n">
        <x:f>SUM(G1092:G1114)</x:f>
        <x:v>7760.469999999999</x:v>
      </x:c>
      <x:c r="J1104" s="20" t="n">
        <x:f>G1104/I1104*H1104</x:f>
        <x:v>0.01243384743449817</x:v>
      </x:c>
      <x:c r="K1104" s="2" t="str">
        <x:v>ISIC4:23</x:v>
      </x:c>
      <x:c r="L1104" s="14" t="n">
        <x:f>'Crosswalk'!C27</x:f>
        <x:v>0</x:v>
      </x:c>
      <x:c r="M1104" s="14" t="n">
        <x:f>'Crosswalk'!D27</x:f>
        <x:v>0.85</x:v>
      </x:c>
      <x:c r="N1104" s="14" t="n">
        <x:f>'Crosswalk'!E27</x:f>
        <x:v>0.15</x:v>
      </x:c>
      <x:c r="O1104" s="14" t="n">
        <x:f>'Crosswalk'!F27</x:f>
        <x:v>0</x:v>
      </x:c>
      <x:c r="P1104" s="14" t="n">
        <x:f>'Crosswalk'!G27</x:f>
        <x:v>0</x:v>
      </x:c>
      <x:c r="Q1104" s="14" t="n">
        <x:f>'Crosswalk'!H27</x:f>
        <x:v>0</x:v>
      </x:c>
      <x:c r="R1104" s="14" t="n">
        <x:f>'Crosswalk'!I27</x:f>
        <x:v>0</x:v>
      </x:c>
      <x:c r="S1104" s="14" t="n">
        <x:f>'Crosswalk'!J27</x:f>
        <x:v>0</x:v>
      </x:c>
      <x:c r="T1104" s="14" t="n">
        <x:f>'Crosswalk'!K27</x:f>
        <x:v>0</x:v>
      </x:c>
      <x:c r="U1104" s="14" t="n">
        <x:f>'Crosswalk'!L27</x:f>
        <x:v>0</x:v>
      </x:c>
      <x:c r="V1104" s="14" t="n">
        <x:f>'Crosswalk'!M27</x:f>
        <x:v>0</x:v>
      </x:c>
      <x:c r="W1104" s="14" t="n">
        <x:f>'Crosswalk'!N27</x:f>
        <x:v>0</x:v>
      </x:c>
      <x:c r="X1104" s="17" t="str">
        <x:v>LFS - EU Labour Force Survey</x:v>
      </x:c>
      <x:c r="Y1104" s="2" t="str"/>
      <x:c r="Z1104" s="17" t="str">
        <x:v>Equal-weight peer division composition; not nationally observed. Observed industry detail; within-group ratios only. Definitions may differ from ILO modelled margins.</x:v>
      </x:c>
      <x:c r="AA1104" s="2" t="str"/>
      <x:c r="AB1104" s="2" t="str">
        <x:v>https://rplumber.ilo.org/data/indicator?format=.csv.gz&amp;id=EMP_TEMP_SEX_EC2_NB_A</x:v>
      </x:c>
    </x:row>
    <x:row r="1105" ht="48" customHeight="1">
      <x:c r="A1105" s="13" t="str">
        <x:v>RUS</x:v>
      </x:c>
      <x:c r="B1105" s="13" t="str">
        <x:v>C</x:v>
      </x:c>
      <x:c r="C1105" s="13" t="str">
        <x:v>DEU</x:v>
      </x:c>
      <x:c r="D1105" s="13" t="n">
        <x:v>2024</x:v>
      </x:c>
      <x:c r="E1105" s="13" t="str">
        <x:v>EC2_ISIC4_C24</x:v>
      </x:c>
      <x:c r="F1105" s="18" t="str">
        <x:v>Economic activity (ISIC-Rev.4), 2 digit level: 24 - Manufacture of basic metals</x:v>
      </x:c>
      <x:c r="G1105" s="21" t="n">
        <x:v>202.597</x:v>
      </x:c>
      <x:c r="H1105" s="22" t="n">
        <x:v>0.5</x:v>
      </x:c>
      <x:c r="I1105" s="21" t="n">
        <x:f>SUM(G1092:G1114)</x:f>
        <x:v>7760.469999999999</x:v>
      </x:c>
      <x:c r="J1105" s="22" t="n">
        <x:f>G1105/I1105*H1105</x:f>
        <x:v>0.013053139822716924</x:v>
      </x:c>
      <x:c r="K1105" s="13" t="str">
        <x:v>ISIC4:24</x:v>
      </x:c>
      <x:c r="L1105" s="15" t="n">
        <x:f>'Crosswalk'!C28</x:f>
        <x:v>0</x:v>
      </x:c>
      <x:c r="M1105" s="15" t="n">
        <x:f>'Crosswalk'!D28</x:f>
        <x:v>1</x:v>
      </x:c>
      <x:c r="N1105" s="15" t="n">
        <x:f>'Crosswalk'!E28</x:f>
        <x:v>0</x:v>
      </x:c>
      <x:c r="O1105" s="15" t="n">
        <x:f>'Crosswalk'!F28</x:f>
        <x:v>0</x:v>
      </x:c>
      <x:c r="P1105" s="15" t="n">
        <x:f>'Crosswalk'!G28</x:f>
        <x:v>0</x:v>
      </x:c>
      <x:c r="Q1105" s="15" t="n">
        <x:f>'Crosswalk'!H28</x:f>
        <x:v>0</x:v>
      </x:c>
      <x:c r="R1105" s="15" t="n">
        <x:f>'Crosswalk'!I28</x:f>
        <x:v>0</x:v>
      </x:c>
      <x:c r="S1105" s="15" t="n">
        <x:f>'Crosswalk'!J28</x:f>
        <x:v>0</x:v>
      </x:c>
      <x:c r="T1105" s="15" t="n">
        <x:f>'Crosswalk'!K28</x:f>
        <x:v>0</x:v>
      </x:c>
      <x:c r="U1105" s="15" t="n">
        <x:f>'Crosswalk'!L28</x:f>
        <x:v>0</x:v>
      </x:c>
      <x:c r="V1105" s="15" t="n">
        <x:f>'Crosswalk'!M28</x:f>
        <x:v>0</x:v>
      </x:c>
      <x:c r="W1105" s="15" t="n">
        <x:f>'Crosswalk'!N28</x:f>
        <x:v>0</x:v>
      </x:c>
      <x:c r="X1105" s="18" t="str">
        <x:v>LFS - EU Labour Force Survey</x:v>
      </x:c>
      <x:c r="Y1105" s="13" t="str"/>
      <x:c r="Z1105" s="18" t="str">
        <x:v>Equal-weight peer division composition; not nationally observed. Observed industry detail; within-group ratios only. Definitions may differ from ILO modelled margins.</x:v>
      </x:c>
      <x:c r="AA1105" s="13" t="str"/>
      <x:c r="AB1105" s="13" t="str">
        <x:v>https://rplumber.ilo.org/data/indicator?format=.csv.gz&amp;id=EMP_TEMP_SEX_EC2_NB_A</x:v>
      </x:c>
    </x:row>
    <x:row r="1106" ht="48" customHeight="1">
      <x:c r="A1106" s="2" t="str">
        <x:v>RUS</x:v>
      </x:c>
      <x:c r="B1106" s="2" t="str">
        <x:v>C</x:v>
      </x:c>
      <x:c r="C1106" s="2" t="str">
        <x:v>DEU</x:v>
      </x:c>
      <x:c r="D1106" s="2" t="n">
        <x:v>2024</x:v>
      </x:c>
      <x:c r="E1106" s="2" t="str">
        <x:v>EC2_ISIC4_C25</x:v>
      </x:c>
      <x:c r="F1106" s="17" t="str">
        <x:v>Economic activity (ISIC-Rev.4), 2 digit level: 25 - Manufacture of fabricated metal products, except machinery and equipment</x:v>
      </x:c>
      <x:c r="G1106" s="19" t="n">
        <x:v>949.114</x:v>
      </x:c>
      <x:c r="H1106" s="20" t="n">
        <x:v>0.5</x:v>
      </x:c>
      <x:c r="I1106" s="19" t="n">
        <x:f>SUM(G1092:G1114)</x:f>
        <x:v>7760.469999999999</x:v>
      </x:c>
      <x:c r="J1106" s="20" t="n">
        <x:f>G1106/I1106*H1106</x:f>
        <x:v>0.061150548871395684</x:v>
      </x:c>
      <x:c r="K1106" s="2" t="str">
        <x:v>ISIC4:25</x:v>
      </x:c>
      <x:c r="L1106" s="14" t="n">
        <x:f>'Crosswalk'!C29</x:f>
        <x:v>0</x:v>
      </x:c>
      <x:c r="M1106" s="14" t="n">
        <x:f>'Crosswalk'!D29</x:f>
        <x:v>0</x:v>
      </x:c>
      <x:c r="N1106" s="14" t="n">
        <x:f>'Crosswalk'!E29</x:f>
        <x:v>1</x:v>
      </x:c>
      <x:c r="O1106" s="14" t="n">
        <x:f>'Crosswalk'!F29</x:f>
        <x:v>0</x:v>
      </x:c>
      <x:c r="P1106" s="14" t="n">
        <x:f>'Crosswalk'!G29</x:f>
        <x:v>0</x:v>
      </x:c>
      <x:c r="Q1106" s="14" t="n">
        <x:f>'Crosswalk'!H29</x:f>
        <x:v>0</x:v>
      </x:c>
      <x:c r="R1106" s="14" t="n">
        <x:f>'Crosswalk'!I29</x:f>
        <x:v>0</x:v>
      </x:c>
      <x:c r="S1106" s="14" t="n">
        <x:f>'Crosswalk'!J29</x:f>
        <x:v>0</x:v>
      </x:c>
      <x:c r="T1106" s="14" t="n">
        <x:f>'Crosswalk'!K29</x:f>
        <x:v>0</x:v>
      </x:c>
      <x:c r="U1106" s="14" t="n">
        <x:f>'Crosswalk'!L29</x:f>
        <x:v>0</x:v>
      </x:c>
      <x:c r="V1106" s="14" t="n">
        <x:f>'Crosswalk'!M29</x:f>
        <x:v>0</x:v>
      </x:c>
      <x:c r="W1106" s="14" t="n">
        <x:f>'Crosswalk'!N29</x:f>
        <x:v>0</x:v>
      </x:c>
      <x:c r="X1106" s="17" t="str">
        <x:v>LFS - EU Labour Force Survey</x:v>
      </x:c>
      <x:c r="Y1106" s="2" t="str"/>
      <x:c r="Z1106" s="17" t="str">
        <x:v>Equal-weight peer division composition; not nationally observed. Observed industry detail; within-group ratios only. Definitions may differ from ILO modelled margins.</x:v>
      </x:c>
      <x:c r="AA1106" s="2" t="str"/>
      <x:c r="AB1106" s="2" t="str">
        <x:v>https://rplumber.ilo.org/data/indicator?format=.csv.gz&amp;id=EMP_TEMP_SEX_EC2_NB_A</x:v>
      </x:c>
    </x:row>
    <x:row r="1107" ht="48" customHeight="1">
      <x:c r="A1107" s="13" t="str">
        <x:v>RUS</x:v>
      </x:c>
      <x:c r="B1107" s="13" t="str">
        <x:v>C</x:v>
      </x:c>
      <x:c r="C1107" s="13" t="str">
        <x:v>DEU</x:v>
      </x:c>
      <x:c r="D1107" s="13" t="n">
        <x:v>2024</x:v>
      </x:c>
      <x:c r="E1107" s="13" t="str">
        <x:v>EC2_ISIC4_C26</x:v>
      </x:c>
      <x:c r="F1107" s="18" t="str">
        <x:v>Economic activity (ISIC-Rev.4), 2 digit level: 26 - Manufacture of computer, electronic and optical products</x:v>
      </x:c>
      <x:c r="G1107" s="21" t="n">
        <x:v>412.082</x:v>
      </x:c>
      <x:c r="H1107" s="22" t="n">
        <x:v>0.5</x:v>
      </x:c>
      <x:c r="I1107" s="21" t="n">
        <x:f>SUM(G1092:G1114)</x:f>
        <x:v>7760.469999999999</x:v>
      </x:c>
      <x:c r="J1107" s="22" t="n">
        <x:f>G1107/I1107*H1107</x:f>
        <x:v>0.026550067199538174</x:v>
      </x:c>
      <x:c r="K1107" s="13" t="str">
        <x:v>ISIC4:26</x:v>
      </x:c>
      <x:c r="L1107" s="15" t="n">
        <x:f>'Crosswalk'!C30</x:f>
        <x:v>0</x:v>
      </x:c>
      <x:c r="M1107" s="15" t="n">
        <x:f>'Crosswalk'!D30</x:f>
        <x:v>0</x:v>
      </x:c>
      <x:c r="N1107" s="15" t="n">
        <x:f>'Crosswalk'!E30</x:f>
        <x:v>0.05</x:v>
      </x:c>
      <x:c r="O1107" s="15" t="n">
        <x:f>'Crosswalk'!F30</x:f>
        <x:v>0.1</x:v>
      </x:c>
      <x:c r="P1107" s="15" t="n">
        <x:f>'Crosswalk'!G30</x:f>
        <x:v>0</x:v>
      </x:c>
      <x:c r="Q1107" s="15" t="n">
        <x:f>'Crosswalk'!H30</x:f>
        <x:v>0.1</x:v>
      </x:c>
      <x:c r="R1107" s="15" t="n">
        <x:f>'Crosswalk'!I30</x:f>
        <x:v>0</x:v>
      </x:c>
      <x:c r="S1107" s="15" t="n">
        <x:f>'Crosswalk'!J30</x:f>
        <x:v>0.75</x:v>
      </x:c>
      <x:c r="T1107" s="15" t="n">
        <x:f>'Crosswalk'!K30</x:f>
        <x:v>0</x:v>
      </x:c>
      <x:c r="U1107" s="15" t="n">
        <x:f>'Crosswalk'!L30</x:f>
        <x:v>0</x:v>
      </x:c>
      <x:c r="V1107" s="15" t="n">
        <x:f>'Crosswalk'!M30</x:f>
        <x:v>0</x:v>
      </x:c>
      <x:c r="W1107" s="15" t="n">
        <x:f>'Crosswalk'!N30</x:f>
        <x:v>0</x:v>
      </x:c>
      <x:c r="X1107" s="18" t="str">
        <x:v>LFS - EU Labour Force Survey</x:v>
      </x:c>
      <x:c r="Y1107" s="13" t="str"/>
      <x:c r="Z1107" s="18" t="str">
        <x:v>Equal-weight peer division composition; not nationally observed. Observed industry detail; within-group ratios only. Definitions may differ from ILO modelled margins.</x:v>
      </x:c>
      <x:c r="AA1107" s="13" t="str"/>
      <x:c r="AB1107" s="13" t="str">
        <x:v>https://rplumber.ilo.org/data/indicator?format=.csv.gz&amp;id=EMP_TEMP_SEX_EC2_NB_A</x:v>
      </x:c>
    </x:row>
    <x:row r="1108" ht="48" customHeight="1">
      <x:c r="A1108" s="2" t="str">
        <x:v>RUS</x:v>
      </x:c>
      <x:c r="B1108" s="2" t="str">
        <x:v>C</x:v>
      </x:c>
      <x:c r="C1108" s="2" t="str">
        <x:v>DEU</x:v>
      </x:c>
      <x:c r="D1108" s="2" t="n">
        <x:v>2024</x:v>
      </x:c>
      <x:c r="E1108" s="2" t="str">
        <x:v>EC2_ISIC4_C27</x:v>
      </x:c>
      <x:c r="F1108" s="17" t="str">
        <x:v>Economic activity (ISIC-Rev.4), 2 digit level: 27 - Manufacture of electrical equipment</x:v>
      </x:c>
      <x:c r="G1108" s="19" t="n">
        <x:v>327.868</x:v>
      </x:c>
      <x:c r="H1108" s="20" t="n">
        <x:v>0.5</x:v>
      </x:c>
      <x:c r="I1108" s="19" t="n">
        <x:f>SUM(G1092:G1114)</x:f>
        <x:v>7760.469999999999</x:v>
      </x:c>
      <x:c r="J1108" s="20" t="n">
        <x:f>G1108/I1108*H1108</x:f>
        <x:v>0.021124236032095997</x:v>
      </x:c>
      <x:c r="K1108" s="2" t="str">
        <x:v>ISIC4:27</x:v>
      </x:c>
      <x:c r="L1108" s="14" t="n">
        <x:f>'Crosswalk'!C31</x:f>
        <x:v>0</x:v>
      </x:c>
      <x:c r="M1108" s="14" t="n">
        <x:f>'Crosswalk'!D31</x:f>
        <x:v>0</x:v>
      </x:c>
      <x:c r="N1108" s="14" t="n">
        <x:f>'Crosswalk'!E31</x:f>
        <x:v>0.85</x:v>
      </x:c>
      <x:c r="O1108" s="14" t="n">
        <x:f>'Crosswalk'!F31</x:f>
        <x:v>0.15</x:v>
      </x:c>
      <x:c r="P1108" s="14" t="n">
        <x:f>'Crosswalk'!G31</x:f>
        <x:v>0</x:v>
      </x:c>
      <x:c r="Q1108" s="14" t="n">
        <x:f>'Crosswalk'!H31</x:f>
        <x:v>0</x:v>
      </x:c>
      <x:c r="R1108" s="14" t="n">
        <x:f>'Crosswalk'!I31</x:f>
        <x:v>0</x:v>
      </x:c>
      <x:c r="S1108" s="14" t="n">
        <x:f>'Crosswalk'!J31</x:f>
        <x:v>0</x:v>
      </x:c>
      <x:c r="T1108" s="14" t="n">
        <x:f>'Crosswalk'!K31</x:f>
        <x:v>0</x:v>
      </x:c>
      <x:c r="U1108" s="14" t="n">
        <x:f>'Crosswalk'!L31</x:f>
        <x:v>0</x:v>
      </x:c>
      <x:c r="V1108" s="14" t="n">
        <x:f>'Crosswalk'!M31</x:f>
        <x:v>0</x:v>
      </x:c>
      <x:c r="W1108" s="14" t="n">
        <x:f>'Crosswalk'!N31</x:f>
        <x:v>0</x:v>
      </x:c>
      <x:c r="X1108" s="17" t="str">
        <x:v>LFS - EU Labour Force Survey</x:v>
      </x:c>
      <x:c r="Y1108" s="2" t="str"/>
      <x:c r="Z1108" s="17" t="str">
        <x:v>Equal-weight peer division composition; not nationally observed. Observed industry detail; within-group ratios only. Definitions may differ from ILO modelled margins.</x:v>
      </x:c>
      <x:c r="AA1108" s="2" t="str"/>
      <x:c r="AB1108" s="2" t="str">
        <x:v>https://rplumber.ilo.org/data/indicator?format=.csv.gz&amp;id=EMP_TEMP_SEX_EC2_NB_A</x:v>
      </x:c>
    </x:row>
    <x:row r="1109" ht="48" customHeight="1">
      <x:c r="A1109" s="13" t="str">
        <x:v>RUS</x:v>
      </x:c>
      <x:c r="B1109" s="13" t="str">
        <x:v>C</x:v>
      </x:c>
      <x:c r="C1109" s="13" t="str">
        <x:v>DEU</x:v>
      </x:c>
      <x:c r="D1109" s="13" t="n">
        <x:v>2024</x:v>
      </x:c>
      <x:c r="E1109" s="13" t="str">
        <x:v>EC2_ISIC4_C28</x:v>
      </x:c>
      <x:c r="F1109" s="18" t="str">
        <x:v>Economic activity (ISIC-Rev.4), 2 digit level: 28 - Manufacture of machinery and equipment n.e.c.</x:v>
      </x:c>
      <x:c r="G1109" s="21" t="n">
        <x:v>1301.629</x:v>
      </x:c>
      <x:c r="H1109" s="22" t="n">
        <x:v>0.5</x:v>
      </x:c>
      <x:c r="I1109" s="21" t="n">
        <x:f>SUM(G1092:G1114)</x:f>
        <x:v>7760.469999999999</x:v>
      </x:c>
      <x:c r="J1109" s="22" t="n">
        <x:f>G1109/I1109*H1109</x:f>
        <x:v>0.0838627686209727</x:v>
      </x:c>
      <x:c r="K1109" s="13" t="str">
        <x:v>ISIC4:28</x:v>
      </x:c>
      <x:c r="L1109" s="15" t="n">
        <x:f>'Crosswalk'!C32</x:f>
        <x:v>0</x:v>
      </x:c>
      <x:c r="M1109" s="15" t="n">
        <x:f>'Crosswalk'!D32</x:f>
        <x:v>0</x:v>
      </x:c>
      <x:c r="N1109" s="15" t="n">
        <x:f>'Crosswalk'!E32</x:f>
        <x:v>1</x:v>
      </x:c>
      <x:c r="O1109" s="15" t="n">
        <x:f>'Crosswalk'!F32</x:f>
        <x:v>0</x:v>
      </x:c>
      <x:c r="P1109" s="15" t="n">
        <x:f>'Crosswalk'!G32</x:f>
        <x:v>0</x:v>
      </x:c>
      <x:c r="Q1109" s="15" t="n">
        <x:f>'Crosswalk'!H32</x:f>
        <x:v>0</x:v>
      </x:c>
      <x:c r="R1109" s="15" t="n">
        <x:f>'Crosswalk'!I32</x:f>
        <x:v>0</x:v>
      </x:c>
      <x:c r="S1109" s="15" t="n">
        <x:f>'Crosswalk'!J32</x:f>
        <x:v>0</x:v>
      </x:c>
      <x:c r="T1109" s="15" t="n">
        <x:f>'Crosswalk'!K32</x:f>
        <x:v>0</x:v>
      </x:c>
      <x:c r="U1109" s="15" t="n">
        <x:f>'Crosswalk'!L32</x:f>
        <x:v>0</x:v>
      </x:c>
      <x:c r="V1109" s="15" t="n">
        <x:f>'Crosswalk'!M32</x:f>
        <x:v>0</x:v>
      </x:c>
      <x:c r="W1109" s="15" t="n">
        <x:f>'Crosswalk'!N32</x:f>
        <x:v>0</x:v>
      </x:c>
      <x:c r="X1109" s="18" t="str">
        <x:v>LFS - EU Labour Force Survey</x:v>
      </x:c>
      <x:c r="Y1109" s="13" t="str"/>
      <x:c r="Z1109" s="18" t="str">
        <x:v>Equal-weight peer division composition; not nationally observed. Observed industry detail; within-group ratios only. Definitions may differ from ILO modelled margins.</x:v>
      </x:c>
      <x:c r="AA1109" s="13" t="str"/>
      <x:c r="AB1109" s="13" t="str">
        <x:v>https://rplumber.ilo.org/data/indicator?format=.csv.gz&amp;id=EMP_TEMP_SEX_EC2_NB_A</x:v>
      </x:c>
    </x:row>
    <x:row r="1110" ht="48" customHeight="1">
      <x:c r="A1110" s="2" t="str">
        <x:v>RUS</x:v>
      </x:c>
      <x:c r="B1110" s="2" t="str">
        <x:v>C</x:v>
      </x:c>
      <x:c r="C1110" s="2" t="str">
        <x:v>DEU</x:v>
      </x:c>
      <x:c r="D1110" s="2" t="n">
        <x:v>2024</x:v>
      </x:c>
      <x:c r="E1110" s="2" t="str">
        <x:v>EC2_ISIC4_C29</x:v>
      </x:c>
      <x:c r="F1110" s="17" t="str">
        <x:v>Economic activity (ISIC-Rev.4), 2 digit level: 29 - Manufacture of motor vehicles, trailers and semi-trailers</x:v>
      </x:c>
      <x:c r="G1110" s="19" t="n">
        <x:v>1119.4</x:v>
      </x:c>
      <x:c r="H1110" s="20" t="n">
        <x:v>0.5</x:v>
      </x:c>
      <x:c r="I1110" s="19" t="n">
        <x:f>SUM(G1092:G1114)</x:f>
        <x:v>7760.469999999999</x:v>
      </x:c>
      <x:c r="J1110" s="20" t="n">
        <x:f>G1110/I1110*H1110</x:f>
        <x:v>0.07212192045069436</x:v>
      </x:c>
      <x:c r="K1110" s="2" t="str">
        <x:v>ISIC4:29</x:v>
      </x:c>
      <x:c r="L1110" s="14" t="n">
        <x:f>'Crosswalk'!C33</x:f>
        <x:v>0</x:v>
      </x:c>
      <x:c r="M1110" s="14" t="n">
        <x:f>'Crosswalk'!D33</x:f>
        <x:v>0</x:v>
      </x:c>
      <x:c r="N1110" s="14" t="n">
        <x:f>'Crosswalk'!E33</x:f>
        <x:v>0</x:v>
      </x:c>
      <x:c r="O1110" s="14" t="n">
        <x:f>'Crosswalk'!F33</x:f>
        <x:v>1</x:v>
      </x:c>
      <x:c r="P1110" s="14" t="n">
        <x:f>'Crosswalk'!G33</x:f>
        <x:v>0</x:v>
      </x:c>
      <x:c r="Q1110" s="14" t="n">
        <x:f>'Crosswalk'!H33</x:f>
        <x:v>0</x:v>
      </x:c>
      <x:c r="R1110" s="14" t="n">
        <x:f>'Crosswalk'!I33</x:f>
        <x:v>0</x:v>
      </x:c>
      <x:c r="S1110" s="14" t="n">
        <x:f>'Crosswalk'!J33</x:f>
        <x:v>0</x:v>
      </x:c>
      <x:c r="T1110" s="14" t="n">
        <x:f>'Crosswalk'!K33</x:f>
        <x:v>0</x:v>
      </x:c>
      <x:c r="U1110" s="14" t="n">
        <x:f>'Crosswalk'!L33</x:f>
        <x:v>0</x:v>
      </x:c>
      <x:c r="V1110" s="14" t="n">
        <x:f>'Crosswalk'!M33</x:f>
        <x:v>0</x:v>
      </x:c>
      <x:c r="W1110" s="14" t="n">
        <x:f>'Crosswalk'!N33</x:f>
        <x:v>0</x:v>
      </x:c>
      <x:c r="X1110" s="17" t="str">
        <x:v>LFS - EU Labour Force Survey</x:v>
      </x:c>
      <x:c r="Y1110" s="2" t="str"/>
      <x:c r="Z1110" s="17" t="str">
        <x:v>Equal-weight peer division composition; not nationally observed. Observed industry detail; within-group ratios only. Definitions may differ from ILO modelled margins.</x:v>
      </x:c>
      <x:c r="AA1110" s="2" t="str"/>
      <x:c r="AB1110" s="2" t="str">
        <x:v>https://rplumber.ilo.org/data/indicator?format=.csv.gz&amp;id=EMP_TEMP_SEX_EC2_NB_A</x:v>
      </x:c>
    </x:row>
    <x:row r="1111" ht="48" customHeight="1">
      <x:c r="A1111" s="13" t="str">
        <x:v>RUS</x:v>
      </x:c>
      <x:c r="B1111" s="13" t="str">
        <x:v>C</x:v>
      </x:c>
      <x:c r="C1111" s="13" t="str">
        <x:v>DEU</x:v>
      </x:c>
      <x:c r="D1111" s="13" t="n">
        <x:v>2024</x:v>
      </x:c>
      <x:c r="E1111" s="13" t="str">
        <x:v>EC2_ISIC4_C30</x:v>
      </x:c>
      <x:c r="F1111" s="18" t="str">
        <x:v>Economic activity (ISIC-Rev.4), 2 digit level: 30 - Manufacture of other transport equipment</x:v>
      </x:c>
      <x:c r="G1111" s="21" t="n">
        <x:v>247.909</x:v>
      </x:c>
      <x:c r="H1111" s="22" t="n">
        <x:v>0.5</x:v>
      </x:c>
      <x:c r="I1111" s="21" t="n">
        <x:f>SUM(G1092:G1114)</x:f>
        <x:v>7760.469999999999</x:v>
      </x:c>
      <x:c r="J1111" s="22" t="n">
        <x:f>G1111/I1111*H1111</x:f>
        <x:v>0.015972550631598345</x:v>
      </x:c>
      <x:c r="K1111" s="13" t="str">
        <x:v>ISIC4:30</x:v>
      </x:c>
      <x:c r="L1111" s="15" t="n">
        <x:f>'Crosswalk'!C34</x:f>
        <x:v>0</x:v>
      </x:c>
      <x:c r="M1111" s="15" t="n">
        <x:f>'Crosswalk'!D34</x:f>
        <x:v>0</x:v>
      </x:c>
      <x:c r="N1111" s="15" t="n">
        <x:f>'Crosswalk'!E34</x:f>
        <x:v>0.9</x:v>
      </x:c>
      <x:c r="O1111" s="15" t="n">
        <x:f>'Crosswalk'!F34</x:f>
        <x:v>0.1</x:v>
      </x:c>
      <x:c r="P1111" s="15" t="n">
        <x:f>'Crosswalk'!G34</x:f>
        <x:v>0</x:v>
      </x:c>
      <x:c r="Q1111" s="15" t="n">
        <x:f>'Crosswalk'!H34</x:f>
        <x:v>0</x:v>
      </x:c>
      <x:c r="R1111" s="15" t="n">
        <x:f>'Crosswalk'!I34</x:f>
        <x:v>0</x:v>
      </x:c>
      <x:c r="S1111" s="15" t="n">
        <x:f>'Crosswalk'!J34</x:f>
        <x:v>0</x:v>
      </x:c>
      <x:c r="T1111" s="15" t="n">
        <x:f>'Crosswalk'!K34</x:f>
        <x:v>0</x:v>
      </x:c>
      <x:c r="U1111" s="15" t="n">
        <x:f>'Crosswalk'!L34</x:f>
        <x:v>0</x:v>
      </x:c>
      <x:c r="V1111" s="15" t="n">
        <x:f>'Crosswalk'!M34</x:f>
        <x:v>0</x:v>
      </x:c>
      <x:c r="W1111" s="15" t="n">
        <x:f>'Crosswalk'!N34</x:f>
        <x:v>0</x:v>
      </x:c>
      <x:c r="X1111" s="18" t="str">
        <x:v>LFS - EU Labour Force Survey</x:v>
      </x:c>
      <x:c r="Y1111" s="13" t="str"/>
      <x:c r="Z1111" s="18" t="str">
        <x:v>Equal-weight peer division composition; not nationally observed. Observed industry detail; within-group ratios only. Definitions may differ from ILO modelled margins.</x:v>
      </x:c>
      <x:c r="AA1111" s="13" t="str"/>
      <x:c r="AB1111" s="13" t="str">
        <x:v>https://rplumber.ilo.org/data/indicator?format=.csv.gz&amp;id=EMP_TEMP_SEX_EC2_NB_A</x:v>
      </x:c>
    </x:row>
    <x:row r="1112" ht="48" customHeight="1">
      <x:c r="A1112" s="2" t="str">
        <x:v>RUS</x:v>
      </x:c>
      <x:c r="B1112" s="2" t="str">
        <x:v>C</x:v>
      </x:c>
      <x:c r="C1112" s="2" t="str">
        <x:v>DEU</x:v>
      </x:c>
      <x:c r="D1112" s="2" t="n">
        <x:v>2024</x:v>
      </x:c>
      <x:c r="E1112" s="2" t="str">
        <x:v>EC2_ISIC4_C31</x:v>
      </x:c>
      <x:c r="F1112" s="17" t="str">
        <x:v>Economic activity (ISIC-Rev.4), 2 digit level: 31 - Manufacture of furniture</x:v>
      </x:c>
      <x:c r="G1112" s="19" t="n">
        <x:v>172.365</x:v>
      </x:c>
      <x:c r="H1112" s="20" t="n">
        <x:v>0.5</x:v>
      </x:c>
      <x:c r="I1112" s="19" t="n">
        <x:f>SUM(G1092:G1114)</x:f>
        <x:v>7760.469999999999</x:v>
      </x:c>
      <x:c r="J1112" s="20" t="n">
        <x:f>G1112/I1112*H1112</x:f>
        <x:v>0.011105319652031386</x:v>
      </x:c>
      <x:c r="K1112" s="2" t="str">
        <x:v>ISIC4:31</x:v>
      </x:c>
      <x:c r="L1112" s="14" t="n">
        <x:f>'Crosswalk'!C35</x:f>
        <x:v>0</x:v>
      </x:c>
      <x:c r="M1112" s="14" t="n">
        <x:f>'Crosswalk'!D35</x:f>
        <x:v>0</x:v>
      </x:c>
      <x:c r="N1112" s="14" t="n">
        <x:f>'Crosswalk'!E35</x:f>
        <x:v>0</x:v>
      </x:c>
      <x:c r="O1112" s="14" t="n">
        <x:f>'Crosswalk'!F35</x:f>
        <x:v>1</x:v>
      </x:c>
      <x:c r="P1112" s="14" t="n">
        <x:f>'Crosswalk'!G35</x:f>
        <x:v>0</x:v>
      </x:c>
      <x:c r="Q1112" s="14" t="n">
        <x:f>'Crosswalk'!H35</x:f>
        <x:v>0</x:v>
      </x:c>
      <x:c r="R1112" s="14" t="n">
        <x:f>'Crosswalk'!I35</x:f>
        <x:v>0</x:v>
      </x:c>
      <x:c r="S1112" s="14" t="n">
        <x:f>'Crosswalk'!J35</x:f>
        <x:v>0</x:v>
      </x:c>
      <x:c r="T1112" s="14" t="n">
        <x:f>'Crosswalk'!K35</x:f>
        <x:v>0</x:v>
      </x:c>
      <x:c r="U1112" s="14" t="n">
        <x:f>'Crosswalk'!L35</x:f>
        <x:v>0</x:v>
      </x:c>
      <x:c r="V1112" s="14" t="n">
        <x:f>'Crosswalk'!M35</x:f>
        <x:v>0</x:v>
      </x:c>
      <x:c r="W1112" s="14" t="n">
        <x:f>'Crosswalk'!N35</x:f>
        <x:v>0</x:v>
      </x:c>
      <x:c r="X1112" s="17" t="str">
        <x:v>LFS - EU Labour Force Survey</x:v>
      </x:c>
      <x:c r="Y1112" s="2" t="str"/>
      <x:c r="Z1112" s="17" t="str">
        <x:v>Equal-weight peer division composition; not nationally observed. Observed industry detail; within-group ratios only. Definitions may differ from ILO modelled margins.</x:v>
      </x:c>
      <x:c r="AA1112" s="2" t="str"/>
      <x:c r="AB1112" s="2" t="str">
        <x:v>https://rplumber.ilo.org/data/indicator?format=.csv.gz&amp;id=EMP_TEMP_SEX_EC2_NB_A</x:v>
      </x:c>
    </x:row>
    <x:row r="1113" ht="48" customHeight="1">
      <x:c r="A1113" s="13" t="str">
        <x:v>RUS</x:v>
      </x:c>
      <x:c r="B1113" s="13" t="str">
        <x:v>C</x:v>
      </x:c>
      <x:c r="C1113" s="13" t="str">
        <x:v>DEU</x:v>
      </x:c>
      <x:c r="D1113" s="13" t="n">
        <x:v>2024</x:v>
      </x:c>
      <x:c r="E1113" s="13" t="str">
        <x:v>EC2_ISIC4_C32</x:v>
      </x:c>
      <x:c r="F1113" s="18" t="str">
        <x:v>Economic activity (ISIC-Rev.4), 2 digit level: 32 - Other manufacturing</x:v>
      </x:c>
      <x:c r="G1113" s="21" t="n">
        <x:v>427.75</x:v>
      </x:c>
      <x:c r="H1113" s="22" t="n">
        <x:v>0.5</x:v>
      </x:c>
      <x:c r="I1113" s="21" t="n">
        <x:f>SUM(G1092:G1114)</x:f>
        <x:v>7760.469999999999</x:v>
      </x:c>
      <x:c r="J1113" s="22" t="n">
        <x:f>G1113/I1113*H1113</x:f>
        <x:v>0.027559542141133205</x:v>
      </x:c>
      <x:c r="K1113" s="13" t="str">
        <x:v>ISIC4:32</x:v>
      </x:c>
      <x:c r="L1113" s="15" t="n">
        <x:f>'Crosswalk'!C36</x:f>
        <x:v>0</x:v>
      </x:c>
      <x:c r="M1113" s="15" t="n">
        <x:f>'Crosswalk'!D36</x:f>
        <x:v>0</x:v>
      </x:c>
      <x:c r="N1113" s="15" t="n">
        <x:f>'Crosswalk'!E36</x:f>
        <x:v>0.1</x:v>
      </x:c>
      <x:c r="O1113" s="15" t="n">
        <x:f>'Crosswalk'!F36</x:f>
        <x:v>0.65</x:v>
      </x:c>
      <x:c r="P1113" s="15" t="n">
        <x:f>'Crosswalk'!G36</x:f>
        <x:v>0</x:v>
      </x:c>
      <x:c r="Q1113" s="15" t="n">
        <x:f>'Crosswalk'!H36</x:f>
        <x:v>0.25</x:v>
      </x:c>
      <x:c r="R1113" s="15" t="n">
        <x:f>'Crosswalk'!I36</x:f>
        <x:v>0</x:v>
      </x:c>
      <x:c r="S1113" s="15" t="n">
        <x:f>'Crosswalk'!J36</x:f>
        <x:v>0</x:v>
      </x:c>
      <x:c r="T1113" s="15" t="n">
        <x:f>'Crosswalk'!K36</x:f>
        <x:v>0</x:v>
      </x:c>
      <x:c r="U1113" s="15" t="n">
        <x:f>'Crosswalk'!L36</x:f>
        <x:v>0</x:v>
      </x:c>
      <x:c r="V1113" s="15" t="n">
        <x:f>'Crosswalk'!M36</x:f>
        <x:v>0</x:v>
      </x:c>
      <x:c r="W1113" s="15" t="n">
        <x:f>'Crosswalk'!N36</x:f>
        <x:v>0</x:v>
      </x:c>
      <x:c r="X1113" s="18" t="str">
        <x:v>LFS - EU Labour Force Survey</x:v>
      </x:c>
      <x:c r="Y1113" s="13" t="str"/>
      <x:c r="Z1113" s="18" t="str">
        <x:v>Equal-weight peer division composition; not nationally observed. Observed industry detail; within-group ratios only. Definitions may differ from ILO modelled margins.</x:v>
      </x:c>
      <x:c r="AA1113" s="13" t="str"/>
      <x:c r="AB1113" s="13" t="str">
        <x:v>https://rplumber.ilo.org/data/indicator?format=.csv.gz&amp;id=EMP_TEMP_SEX_EC2_NB_A</x:v>
      </x:c>
    </x:row>
    <x:row r="1114" ht="48" customHeight="1">
      <x:c r="A1114" s="2" t="str">
        <x:v>RUS</x:v>
      </x:c>
      <x:c r="B1114" s="2" t="str">
        <x:v>C</x:v>
      </x:c>
      <x:c r="C1114" s="2" t="str">
        <x:v>DEU</x:v>
      </x:c>
      <x:c r="D1114" s="2" t="n">
        <x:v>2024</x:v>
      </x:c>
      <x:c r="E1114" s="2" t="str">
        <x:v>EC2_ISIC4_C33</x:v>
      </x:c>
      <x:c r="F1114" s="17" t="str">
        <x:v>Economic activity (ISIC-Rev.4), 2 digit level: 33 - Repair and installation of machinery and equipment</x:v>
      </x:c>
      <x:c r="G1114" s="19" t="n">
        <x:v>227.421</x:v>
      </x:c>
      <x:c r="H1114" s="20" t="n">
        <x:v>0.5</x:v>
      </x:c>
      <x:c r="I1114" s="19" t="n">
        <x:f>SUM(G1092:G1114)</x:f>
        <x:v>7760.469999999999</x:v>
      </x:c>
      <x:c r="J1114" s="20" t="n">
        <x:f>G1114/I1114*H1114</x:f>
        <x:v>0.014652527488670146</x:v>
      </x:c>
      <x:c r="K1114" s="2" t="str">
        <x:v>ISIC4:33</x:v>
      </x:c>
      <x:c r="L1114" s="14" t="n">
        <x:f>'Crosswalk'!C37</x:f>
        <x:v>0</x:v>
      </x:c>
      <x:c r="M1114" s="14" t="n">
        <x:f>'Crosswalk'!D37</x:f>
        <x:v>0</x:v>
      </x:c>
      <x:c r="N1114" s="14" t="n">
        <x:f>'Crosswalk'!E37</x:f>
        <x:v>1</x:v>
      </x:c>
      <x:c r="O1114" s="14" t="n">
        <x:f>'Crosswalk'!F37</x:f>
        <x:v>0</x:v>
      </x:c>
      <x:c r="P1114" s="14" t="n">
        <x:f>'Crosswalk'!G37</x:f>
        <x:v>0</x:v>
      </x:c>
      <x:c r="Q1114" s="14" t="n">
        <x:f>'Crosswalk'!H37</x:f>
        <x:v>0</x:v>
      </x:c>
      <x:c r="R1114" s="14" t="n">
        <x:f>'Crosswalk'!I37</x:f>
        <x:v>0</x:v>
      </x:c>
      <x:c r="S1114" s="14" t="n">
        <x:f>'Crosswalk'!J37</x:f>
        <x:v>0</x:v>
      </x:c>
      <x:c r="T1114" s="14" t="n">
        <x:f>'Crosswalk'!K37</x:f>
        <x:v>0</x:v>
      </x:c>
      <x:c r="U1114" s="14" t="n">
        <x:f>'Crosswalk'!L37</x:f>
        <x:v>0</x:v>
      </x:c>
      <x:c r="V1114" s="14" t="n">
        <x:f>'Crosswalk'!M37</x:f>
        <x:v>0</x:v>
      </x:c>
      <x:c r="W1114" s="14" t="n">
        <x:f>'Crosswalk'!N37</x:f>
        <x:v>0</x:v>
      </x:c>
      <x:c r="X1114" s="17" t="str">
        <x:v>LFS - EU Labour Force Survey</x:v>
      </x:c>
      <x:c r="Y1114" s="2" t="str"/>
      <x:c r="Z1114" s="17" t="str">
        <x:v>Equal-weight peer division composition; not nationally observed. Observed industry detail; within-group ratios only. Definitions may differ from ILO modelled margins.</x:v>
      </x:c>
      <x:c r="AA1114" s="2" t="str"/>
      <x:c r="AB1114" s="2" t="str">
        <x:v>https://rplumber.ilo.org/data/indicator?format=.csv.gz&amp;id=EMP_TEMP_SEX_EC2_NB_A</x:v>
      </x:c>
    </x:row>
    <x:row r="1115" ht="48" customHeight="1">
      <x:c r="A1115" s="13" t="str">
        <x:v>RUS</x:v>
      </x:c>
      <x:c r="B1115" s="13" t="str">
        <x:v>C</x:v>
      </x:c>
      <x:c r="C1115" s="13" t="str">
        <x:v>TUR</x:v>
      </x:c>
      <x:c r="D1115" s="13" t="n">
        <x:v>2024</x:v>
      </x:c>
      <x:c r="E1115" s="13" t="str">
        <x:v>EC2_ISIC4_C10</x:v>
      </x:c>
      <x:c r="F1115" s="18" t="str">
        <x:v>Economic activity (ISIC-Rev.4), 2 digit level: 10 - Manufacture of food products</x:v>
      </x:c>
      <x:c r="G1115" s="21" t="n">
        <x:v>751.329</x:v>
      </x:c>
      <x:c r="H1115" s="22" t="n">
        <x:v>0.5</x:v>
      </x:c>
      <x:c r="I1115" s="21" t="n">
        <x:f>SUM(G1115:G1138)</x:f>
        <x:v>6262.6759999999995</x:v>
      </x:c>
      <x:c r="J1115" s="22" t="n">
        <x:f>G1115/I1115*H1115</x:f>
        <x:v>0.05998466150891408</x:v>
      </x:c>
      <x:c r="K1115" s="13" t="str">
        <x:v>ISIC4:10</x:v>
      </x:c>
      <x:c r="L1115" s="15" t="n">
        <x:f>'Crosswalk'!C14</x:f>
        <x:v>0</x:v>
      </x:c>
      <x:c r="M1115" s="15" t="n">
        <x:f>'Crosswalk'!D14</x:f>
        <x:v>0</x:v>
      </x:c>
      <x:c r="N1115" s="15" t="n">
        <x:f>'Crosswalk'!E14</x:f>
        <x:v>0</x:v>
      </x:c>
      <x:c r="O1115" s="15" t="n">
        <x:f>'Crosswalk'!F14</x:f>
        <x:v>0</x:v>
      </x:c>
      <x:c r="P1115" s="15" t="n">
        <x:f>'Crosswalk'!G14</x:f>
        <x:v>1</x:v>
      </x:c>
      <x:c r="Q1115" s="15" t="n">
        <x:f>'Crosswalk'!H14</x:f>
        <x:v>0</x:v>
      </x:c>
      <x:c r="R1115" s="15" t="n">
        <x:f>'Crosswalk'!I14</x:f>
        <x:v>0</x:v>
      </x:c>
      <x:c r="S1115" s="15" t="n">
        <x:f>'Crosswalk'!J14</x:f>
        <x:v>0</x:v>
      </x:c>
      <x:c r="T1115" s="15" t="n">
        <x:f>'Crosswalk'!K14</x:f>
        <x:v>0</x:v>
      </x:c>
      <x:c r="U1115" s="15" t="n">
        <x:f>'Crosswalk'!L14</x:f>
        <x:v>0</x:v>
      </x:c>
      <x:c r="V1115" s="15" t="n">
        <x:f>'Crosswalk'!M14</x:f>
        <x:v>0</x:v>
      </x:c>
      <x:c r="W1115" s="15" t="n">
        <x:f>'Crosswalk'!N14</x:f>
        <x:v>0</x:v>
      </x:c>
      <x:c r="X1115" s="18" t="str">
        <x:v>LFS - Household Labour Force Survey</x:v>
      </x:c>
      <x:c r="Y1115" s="13" t="str"/>
      <x:c r="Z1115" s="18" t="str">
        <x:v>Equal-weight peer division composition; not nationally observed. Observed industry detail; within-group ratios only. Definitions may differ from ILO modelled margins.</x:v>
      </x:c>
      <x:c r="AA1115" s="13" t="str"/>
      <x:c r="AB1115" s="13" t="str">
        <x:v>https://rplumber.ilo.org/data/indicator?format=.csv.gz&amp;id=EMP_TEMP_SEX_EC2_NB_A</x:v>
      </x:c>
    </x:row>
    <x:row r="1116" ht="48" customHeight="1">
      <x:c r="A1116" s="2" t="str">
        <x:v>RUS</x:v>
      </x:c>
      <x:c r="B1116" s="2" t="str">
        <x:v>C</x:v>
      </x:c>
      <x:c r="C1116" s="2" t="str">
        <x:v>TUR</x:v>
      </x:c>
      <x:c r="D1116" s="2" t="n">
        <x:v>2024</x:v>
      </x:c>
      <x:c r="E1116" s="2" t="str">
        <x:v>EC2_ISIC4_C11</x:v>
      </x:c>
      <x:c r="F1116" s="17" t="str">
        <x:v>Economic activity (ISIC-Rev.4), 2 digit level: 11 - Manufacture of beverages</x:v>
      </x:c>
      <x:c r="G1116" s="19" t="n">
        <x:v>21.886</x:v>
      </x:c>
      <x:c r="H1116" s="20" t="n">
        <x:v>0.5</x:v>
      </x:c>
      <x:c r="I1116" s="19" t="n">
        <x:f>SUM(G1115:G1138)</x:f>
        <x:v>6262.6759999999995</x:v>
      </x:c>
      <x:c r="J1116" s="20" t="n">
        <x:f>G1116/I1116*H1116</x:f>
        <x:v>0.0017473361227692444</x:v>
      </x:c>
      <x:c r="K1116" s="2" t="str">
        <x:v>ISIC4:11</x:v>
      </x:c>
      <x:c r="L1116" s="14" t="n">
        <x:f>'Crosswalk'!C15</x:f>
        <x:v>0</x:v>
      </x:c>
      <x:c r="M1116" s="14" t="n">
        <x:f>'Crosswalk'!D15</x:f>
        <x:v>0</x:v>
      </x:c>
      <x:c r="N1116" s="14" t="n">
        <x:f>'Crosswalk'!E15</x:f>
        <x:v>0</x:v>
      </x:c>
      <x:c r="O1116" s="14" t="n">
        <x:f>'Crosswalk'!F15</x:f>
        <x:v>0</x:v>
      </x:c>
      <x:c r="P1116" s="14" t="n">
        <x:f>'Crosswalk'!G15</x:f>
        <x:v>1</x:v>
      </x:c>
      <x:c r="Q1116" s="14" t="n">
        <x:f>'Crosswalk'!H15</x:f>
        <x:v>0</x:v>
      </x:c>
      <x:c r="R1116" s="14" t="n">
        <x:f>'Crosswalk'!I15</x:f>
        <x:v>0</x:v>
      </x:c>
      <x:c r="S1116" s="14" t="n">
        <x:f>'Crosswalk'!J15</x:f>
        <x:v>0</x:v>
      </x:c>
      <x:c r="T1116" s="14" t="n">
        <x:f>'Crosswalk'!K15</x:f>
        <x:v>0</x:v>
      </x:c>
      <x:c r="U1116" s="14" t="n">
        <x:f>'Crosswalk'!L15</x:f>
        <x:v>0</x:v>
      </x:c>
      <x:c r="V1116" s="14" t="n">
        <x:f>'Crosswalk'!M15</x:f>
        <x:v>0</x:v>
      </x:c>
      <x:c r="W1116" s="14" t="n">
        <x:f>'Crosswalk'!N15</x:f>
        <x:v>0</x:v>
      </x:c>
      <x:c r="X1116" s="17" t="str">
        <x:v>LFS - Household Labour Force Survey</x:v>
      </x:c>
      <x:c r="Y1116" s="2" t="str"/>
      <x:c r="Z1116" s="17" t="str">
        <x:v>Equal-weight peer division composition; not nationally observed. Observed industry detail; within-group ratios only. Definitions may differ from ILO modelled margins.</x:v>
      </x:c>
      <x:c r="AA1116" s="2" t="str"/>
      <x:c r="AB1116" s="2" t="str">
        <x:v>https://rplumber.ilo.org/data/indicator?format=.csv.gz&amp;id=EMP_TEMP_SEX_EC2_NB_A</x:v>
      </x:c>
    </x:row>
    <x:row r="1117" ht="48" customHeight="1">
      <x:c r="A1117" s="13" t="str">
        <x:v>RUS</x:v>
      </x:c>
      <x:c r="B1117" s="13" t="str">
        <x:v>C</x:v>
      </x:c>
      <x:c r="C1117" s="13" t="str">
        <x:v>TUR</x:v>
      </x:c>
      <x:c r="D1117" s="13" t="n">
        <x:v>2024</x:v>
      </x:c>
      <x:c r="E1117" s="13" t="str">
        <x:v>EC2_ISIC4_C12</x:v>
      </x:c>
      <x:c r="F1117" s="18" t="str">
        <x:v>Economic activity (ISIC-Rev.4), 2 digit level: 12 - Manufacture of tobacco products</x:v>
      </x:c>
      <x:c r="G1117" s="21" t="n">
        <x:v>8.975</x:v>
      </x:c>
      <x:c r="H1117" s="22" t="n">
        <x:v>0.5</x:v>
      </x:c>
      <x:c r="I1117" s="21" t="n">
        <x:f>SUM(G1115:G1138)</x:f>
        <x:v>6262.6759999999995</x:v>
      </x:c>
      <x:c r="J1117" s="22" t="n">
        <x:f>G1117/I1117*H1117</x:f>
        <x:v>0.0007165467285869491</x:v>
      </x:c>
      <x:c r="K1117" s="13" t="str">
        <x:v>ISIC4:12</x:v>
      </x:c>
      <x:c r="L1117" s="15" t="n">
        <x:f>'Crosswalk'!C16</x:f>
        <x:v>0</x:v>
      </x:c>
      <x:c r="M1117" s="15" t="n">
        <x:f>'Crosswalk'!D16</x:f>
        <x:v>0</x:v>
      </x:c>
      <x:c r="N1117" s="15" t="n">
        <x:f>'Crosswalk'!E16</x:f>
        <x:v>0</x:v>
      </x:c>
      <x:c r="O1117" s="15" t="n">
        <x:f>'Crosswalk'!F16</x:f>
        <x:v>0</x:v>
      </x:c>
      <x:c r="P1117" s="15" t="n">
        <x:f>'Crosswalk'!G16</x:f>
        <x:v>1</x:v>
      </x:c>
      <x:c r="Q1117" s="15" t="n">
        <x:f>'Crosswalk'!H16</x:f>
        <x:v>0</x:v>
      </x:c>
      <x:c r="R1117" s="15" t="n">
        <x:f>'Crosswalk'!I16</x:f>
        <x:v>0</x:v>
      </x:c>
      <x:c r="S1117" s="15" t="n">
        <x:f>'Crosswalk'!J16</x:f>
        <x:v>0</x:v>
      </x:c>
      <x:c r="T1117" s="15" t="n">
        <x:f>'Crosswalk'!K16</x:f>
        <x:v>0</x:v>
      </x:c>
      <x:c r="U1117" s="15" t="n">
        <x:f>'Crosswalk'!L16</x:f>
        <x:v>0</x:v>
      </x:c>
      <x:c r="V1117" s="15" t="n">
        <x:f>'Crosswalk'!M16</x:f>
        <x:v>0</x:v>
      </x:c>
      <x:c r="W1117" s="15" t="n">
        <x:f>'Crosswalk'!N16</x:f>
        <x:v>0</x:v>
      </x:c>
      <x:c r="X1117" s="18" t="str">
        <x:v>LFS - Household Labour Force Survey</x:v>
      </x:c>
      <x:c r="Y1117" s="13" t="str"/>
      <x:c r="Z1117" s="18" t="str">
        <x:v>Equal-weight peer division composition; not nationally observed. Observed industry detail; within-group ratios only. Definitions may differ from ILO modelled margins.</x:v>
      </x:c>
      <x:c r="AA1117" s="13" t="str"/>
      <x:c r="AB1117" s="13" t="str">
        <x:v>https://rplumber.ilo.org/data/indicator?format=.csv.gz&amp;id=EMP_TEMP_SEX_EC2_NB_A</x:v>
      </x:c>
    </x:row>
    <x:row r="1118" ht="48" customHeight="1">
      <x:c r="A1118" s="2" t="str">
        <x:v>RUS</x:v>
      </x:c>
      <x:c r="B1118" s="2" t="str">
        <x:v>C</x:v>
      </x:c>
      <x:c r="C1118" s="2" t="str">
        <x:v>TUR</x:v>
      </x:c>
      <x:c r="D1118" s="2" t="n">
        <x:v>2024</x:v>
      </x:c>
      <x:c r="E1118" s="2" t="str">
        <x:v>EC2_ISIC4_C13</x:v>
      </x:c>
      <x:c r="F1118" s="17" t="str">
        <x:v>Economic activity (ISIC-Rev.4), 2 digit level: 13 - Manufacture of textiles</x:v>
      </x:c>
      <x:c r="G1118" s="19" t="n">
        <x:v>652.742</x:v>
      </x:c>
      <x:c r="H1118" s="20" t="n">
        <x:v>0.5</x:v>
      </x:c>
      <x:c r="I1118" s="19" t="n">
        <x:f>SUM(G1115:G1138)</x:f>
        <x:v>6262.6759999999995</x:v>
      </x:c>
      <x:c r="J1118" s="20" t="n">
        <x:f>G1118/I1118*H1118</x:f>
        <x:v>0.052113665148891625</x:v>
      </x:c>
      <x:c r="K1118" s="2" t="str">
        <x:v>ISIC4:13</x:v>
      </x:c>
      <x:c r="L1118" s="14" t="n">
        <x:f>'Crosswalk'!C17</x:f>
        <x:v>0</x:v>
      </x:c>
      <x:c r="M1118" s="14" t="n">
        <x:f>'Crosswalk'!D17</x:f>
        <x:v>0</x:v>
      </x:c>
      <x:c r="N1118" s="14" t="n">
        <x:f>'Crosswalk'!E17</x:f>
        <x:v>0</x:v>
      </x:c>
      <x:c r="O1118" s="14" t="n">
        <x:f>'Crosswalk'!F17</x:f>
        <x:v>1</x:v>
      </x:c>
      <x:c r="P1118" s="14" t="n">
        <x:f>'Crosswalk'!G17</x:f>
        <x:v>0</x:v>
      </x:c>
      <x:c r="Q1118" s="14" t="n">
        <x:f>'Crosswalk'!H17</x:f>
        <x:v>0</x:v>
      </x:c>
      <x:c r="R1118" s="14" t="n">
        <x:f>'Crosswalk'!I17</x:f>
        <x:v>0</x:v>
      </x:c>
      <x:c r="S1118" s="14" t="n">
        <x:f>'Crosswalk'!J17</x:f>
        <x:v>0</x:v>
      </x:c>
      <x:c r="T1118" s="14" t="n">
        <x:f>'Crosswalk'!K17</x:f>
        <x:v>0</x:v>
      </x:c>
      <x:c r="U1118" s="14" t="n">
        <x:f>'Crosswalk'!L17</x:f>
        <x:v>0</x:v>
      </x:c>
      <x:c r="V1118" s="14" t="n">
        <x:f>'Crosswalk'!M17</x:f>
        <x:v>0</x:v>
      </x:c>
      <x:c r="W1118" s="14" t="n">
        <x:f>'Crosswalk'!N17</x:f>
        <x:v>0</x:v>
      </x:c>
      <x:c r="X1118" s="17" t="str">
        <x:v>LFS - Household Labour Force Survey</x:v>
      </x:c>
      <x:c r="Y1118" s="2" t="str"/>
      <x:c r="Z1118" s="17" t="str">
        <x:v>Equal-weight peer division composition; not nationally observed. Observed industry detail; within-group ratios only. Definitions may differ from ILO modelled margins.</x:v>
      </x:c>
      <x:c r="AA1118" s="2" t="str"/>
      <x:c r="AB1118" s="2" t="str">
        <x:v>https://rplumber.ilo.org/data/indicator?format=.csv.gz&amp;id=EMP_TEMP_SEX_EC2_NB_A</x:v>
      </x:c>
    </x:row>
    <x:row r="1119" ht="48" customHeight="1">
      <x:c r="A1119" s="13" t="str">
        <x:v>RUS</x:v>
      </x:c>
      <x:c r="B1119" s="13" t="str">
        <x:v>C</x:v>
      </x:c>
      <x:c r="C1119" s="13" t="str">
        <x:v>TUR</x:v>
      </x:c>
      <x:c r="D1119" s="13" t="n">
        <x:v>2024</x:v>
      </x:c>
      <x:c r="E1119" s="13" t="str">
        <x:v>EC2_ISIC4_C14</x:v>
      </x:c>
      <x:c r="F1119" s="18" t="str">
        <x:v>Economic activity (ISIC-Rev.4), 2 digit level: 14 - Manufacture of wearing apparel</x:v>
      </x:c>
      <x:c r="G1119" s="21" t="n">
        <x:v>984.909</x:v>
      </x:c>
      <x:c r="H1119" s="22" t="n">
        <x:v>0.5</x:v>
      </x:c>
      <x:c r="I1119" s="21" t="n">
        <x:f>SUM(G1115:G1138)</x:f>
        <x:v>6262.6759999999995</x:v>
      </x:c>
      <x:c r="J1119" s="22" t="n">
        <x:f>G1119/I1119*H1119</x:f>
        <x:v>0.07863323920956473</x:v>
      </x:c>
      <x:c r="K1119" s="13" t="str">
        <x:v>ISIC4:14</x:v>
      </x:c>
      <x:c r="L1119" s="15" t="n">
        <x:f>'Crosswalk'!C18</x:f>
        <x:v>0</x:v>
      </x:c>
      <x:c r="M1119" s="15" t="n">
        <x:f>'Crosswalk'!D18</x:f>
        <x:v>0</x:v>
      </x:c>
      <x:c r="N1119" s="15" t="n">
        <x:f>'Crosswalk'!E18</x:f>
        <x:v>0</x:v>
      </x:c>
      <x:c r="O1119" s="15" t="n">
        <x:f>'Crosswalk'!F18</x:f>
        <x:v>1</x:v>
      </x:c>
      <x:c r="P1119" s="15" t="n">
        <x:f>'Crosswalk'!G18</x:f>
        <x:v>0</x:v>
      </x:c>
      <x:c r="Q1119" s="15" t="n">
        <x:f>'Crosswalk'!H18</x:f>
        <x:v>0</x:v>
      </x:c>
      <x:c r="R1119" s="15" t="n">
        <x:f>'Crosswalk'!I18</x:f>
        <x:v>0</x:v>
      </x:c>
      <x:c r="S1119" s="15" t="n">
        <x:f>'Crosswalk'!J18</x:f>
        <x:v>0</x:v>
      </x:c>
      <x:c r="T1119" s="15" t="n">
        <x:f>'Crosswalk'!K18</x:f>
        <x:v>0</x:v>
      </x:c>
      <x:c r="U1119" s="15" t="n">
        <x:f>'Crosswalk'!L18</x:f>
        <x:v>0</x:v>
      </x:c>
      <x:c r="V1119" s="15" t="n">
        <x:f>'Crosswalk'!M18</x:f>
        <x:v>0</x:v>
      </x:c>
      <x:c r="W1119" s="15" t="n">
        <x:f>'Crosswalk'!N18</x:f>
        <x:v>0</x:v>
      </x:c>
      <x:c r="X1119" s="18" t="str">
        <x:v>LFS - Household Labour Force Survey</x:v>
      </x:c>
      <x:c r="Y1119" s="13" t="str"/>
      <x:c r="Z1119" s="18" t="str">
        <x:v>Equal-weight peer division composition; not nationally observed. Observed industry detail; within-group ratios only. Definitions may differ from ILO modelled margins.</x:v>
      </x:c>
      <x:c r="AA1119" s="13" t="str"/>
      <x:c r="AB1119" s="13" t="str">
        <x:v>https://rplumber.ilo.org/data/indicator?format=.csv.gz&amp;id=EMP_TEMP_SEX_EC2_NB_A</x:v>
      </x:c>
    </x:row>
    <x:row r="1120" ht="48" customHeight="1">
      <x:c r="A1120" s="2" t="str">
        <x:v>RUS</x:v>
      </x:c>
      <x:c r="B1120" s="2" t="str">
        <x:v>C</x:v>
      </x:c>
      <x:c r="C1120" s="2" t="str">
        <x:v>TUR</x:v>
      </x:c>
      <x:c r="D1120" s="2" t="n">
        <x:v>2024</x:v>
      </x:c>
      <x:c r="E1120" s="2" t="str">
        <x:v>EC2_ISIC4_C15</x:v>
      </x:c>
      <x:c r="F1120" s="17" t="str">
        <x:v>Economic activity (ISIC-Rev.4), 2 digit level: 15 - Manufacture of leather and related products</x:v>
      </x:c>
      <x:c r="G1120" s="19" t="n">
        <x:v>117.818</x:v>
      </x:c>
      <x:c r="H1120" s="20" t="n">
        <x:v>0.5</x:v>
      </x:c>
      <x:c r="I1120" s="19" t="n">
        <x:f>SUM(G1115:G1138)</x:f>
        <x:v>6262.6759999999995</x:v>
      </x:c>
      <x:c r="J1120" s="20" t="n">
        <x:f>G1120/I1120*H1120</x:f>
        <x:v>0.009406362392050938</x:v>
      </x:c>
      <x:c r="K1120" s="2" t="str">
        <x:v>ISIC4:15</x:v>
      </x:c>
      <x:c r="L1120" s="14" t="n">
        <x:f>'Crosswalk'!C19</x:f>
        <x:v>0</x:v>
      </x:c>
      <x:c r="M1120" s="14" t="n">
        <x:f>'Crosswalk'!D19</x:f>
        <x:v>0</x:v>
      </x:c>
      <x:c r="N1120" s="14" t="n">
        <x:f>'Crosswalk'!E19</x:f>
        <x:v>0</x:v>
      </x:c>
      <x:c r="O1120" s="14" t="n">
        <x:f>'Crosswalk'!F19</x:f>
        <x:v>1</x:v>
      </x:c>
      <x:c r="P1120" s="14" t="n">
        <x:f>'Crosswalk'!G19</x:f>
        <x:v>0</x:v>
      </x:c>
      <x:c r="Q1120" s="14" t="n">
        <x:f>'Crosswalk'!H19</x:f>
        <x:v>0</x:v>
      </x:c>
      <x:c r="R1120" s="14" t="n">
        <x:f>'Crosswalk'!I19</x:f>
        <x:v>0</x:v>
      </x:c>
      <x:c r="S1120" s="14" t="n">
        <x:f>'Crosswalk'!J19</x:f>
        <x:v>0</x:v>
      </x:c>
      <x:c r="T1120" s="14" t="n">
        <x:f>'Crosswalk'!K19</x:f>
        <x:v>0</x:v>
      </x:c>
      <x:c r="U1120" s="14" t="n">
        <x:f>'Crosswalk'!L19</x:f>
        <x:v>0</x:v>
      </x:c>
      <x:c r="V1120" s="14" t="n">
        <x:f>'Crosswalk'!M19</x:f>
        <x:v>0</x:v>
      </x:c>
      <x:c r="W1120" s="14" t="n">
        <x:f>'Crosswalk'!N19</x:f>
        <x:v>0</x:v>
      </x:c>
      <x:c r="X1120" s="17" t="str">
        <x:v>LFS - Household Labour Force Survey</x:v>
      </x:c>
      <x:c r="Y1120" s="2" t="str"/>
      <x:c r="Z1120" s="17" t="str">
        <x:v>Equal-weight peer division composition; not nationally observed. Observed industry detail; within-group ratios only. Definitions may differ from ILO modelled margins.</x:v>
      </x:c>
      <x:c r="AA1120" s="2" t="str"/>
      <x:c r="AB1120" s="2" t="str">
        <x:v>https://rplumber.ilo.org/data/indicator?format=.csv.gz&amp;id=EMP_TEMP_SEX_EC2_NB_A</x:v>
      </x:c>
    </x:row>
    <x:row r="1121" ht="48" customHeight="1">
      <x:c r="A1121" s="13" t="str">
        <x:v>RUS</x:v>
      </x:c>
      <x:c r="B1121" s="13" t="str">
        <x:v>C</x:v>
      </x:c>
      <x:c r="C1121" s="13" t="str">
        <x:v>TUR</x:v>
      </x:c>
      <x:c r="D1121" s="13" t="n">
        <x:v>2024</x:v>
      </x:c>
      <x:c r="E1121" s="13" t="str">
        <x:v>EC2_ISIC4_C16</x:v>
      </x:c>
      <x:c r="F1121" s="18" t="str">
        <x:v>Economic activity (ISIC-Rev.4), 2 digit level: 16 - Manufacture of wood and of products of wood and cork, except furniture; manufacture of articles of straw and plaiting materials</x:v>
      </x:c>
      <x:c r="G1121" s="21" t="n">
        <x:v>137.471</x:v>
      </x:c>
      <x:c r="H1121" s="22" t="n">
        <x:v>0.5</x:v>
      </x:c>
      <x:c r="I1121" s="21" t="n">
        <x:f>SUM(G1115:G1138)</x:f>
        <x:v>6262.6759999999995</x:v>
      </x:c>
      <x:c r="J1121" s="22" t="n">
        <x:f>G1121/I1121*H1121</x:f>
        <x:v>0.010975420091986238</x:v>
      </x:c>
      <x:c r="K1121" s="13" t="str">
        <x:v>ISIC4:16</x:v>
      </x:c>
      <x:c r="L1121" s="15" t="n">
        <x:f>'Crosswalk'!C20</x:f>
        <x:v>0</x:v>
      </x:c>
      <x:c r="M1121" s="15" t="n">
        <x:f>'Crosswalk'!D20</x:f>
        <x:v>0.7</x:v>
      </x:c>
      <x:c r="N1121" s="15" t="n">
        <x:f>'Crosswalk'!E20</x:f>
        <x:v>0.3</x:v>
      </x:c>
      <x:c r="O1121" s="15" t="n">
        <x:f>'Crosswalk'!F20</x:f>
        <x:v>0</x:v>
      </x:c>
      <x:c r="P1121" s="15" t="n">
        <x:f>'Crosswalk'!G20</x:f>
        <x:v>0</x:v>
      </x:c>
      <x:c r="Q1121" s="15" t="n">
        <x:f>'Crosswalk'!H20</x:f>
        <x:v>0</x:v>
      </x:c>
      <x:c r="R1121" s="15" t="n">
        <x:f>'Crosswalk'!I20</x:f>
        <x:v>0</x:v>
      </x:c>
      <x:c r="S1121" s="15" t="n">
        <x:f>'Crosswalk'!J20</x:f>
        <x:v>0</x:v>
      </x:c>
      <x:c r="T1121" s="15" t="n">
        <x:f>'Crosswalk'!K20</x:f>
        <x:v>0</x:v>
      </x:c>
      <x:c r="U1121" s="15" t="n">
        <x:f>'Crosswalk'!L20</x:f>
        <x:v>0</x:v>
      </x:c>
      <x:c r="V1121" s="15" t="n">
        <x:f>'Crosswalk'!M20</x:f>
        <x:v>0</x:v>
      </x:c>
      <x:c r="W1121" s="15" t="n">
        <x:f>'Crosswalk'!N20</x:f>
        <x:v>0</x:v>
      </x:c>
      <x:c r="X1121" s="18" t="str">
        <x:v>LFS - Household Labour Force Survey</x:v>
      </x:c>
      <x:c r="Y1121" s="13" t="str"/>
      <x:c r="Z1121" s="18" t="str">
        <x:v>Equal-weight peer division composition; not nationally observed. Observed industry detail; within-group ratios only. Definitions may differ from ILO modelled margins.</x:v>
      </x:c>
      <x:c r="AA1121" s="13" t="str"/>
      <x:c r="AB1121" s="13" t="str">
        <x:v>https://rplumber.ilo.org/data/indicator?format=.csv.gz&amp;id=EMP_TEMP_SEX_EC2_NB_A</x:v>
      </x:c>
    </x:row>
    <x:row r="1122" ht="48" customHeight="1">
      <x:c r="A1122" s="2" t="str">
        <x:v>RUS</x:v>
      </x:c>
      <x:c r="B1122" s="2" t="str">
        <x:v>C</x:v>
      </x:c>
      <x:c r="C1122" s="2" t="str">
        <x:v>TUR</x:v>
      </x:c>
      <x:c r="D1122" s="2" t="n">
        <x:v>2024</x:v>
      </x:c>
      <x:c r="E1122" s="2" t="str">
        <x:v>EC2_ISIC4_C17</x:v>
      </x:c>
      <x:c r="F1122" s="17" t="str">
        <x:v>Economic activity (ISIC-Rev.4), 2 digit level: 17 - Manufacture of paper and paper products</x:v>
      </x:c>
      <x:c r="G1122" s="19" t="n">
        <x:v>120.727</x:v>
      </x:c>
      <x:c r="H1122" s="20" t="n">
        <x:v>0.5</x:v>
      </x:c>
      <x:c r="I1122" s="19" t="n">
        <x:f>SUM(G1115:G1138)</x:f>
        <x:v>6262.6759999999995</x:v>
      </x:c>
      <x:c r="J1122" s="20" t="n">
        <x:f>G1122/I1122*H1122</x:f>
        <x:v>0.00963861135399628</x:v>
      </x:c>
      <x:c r="K1122" s="2" t="str">
        <x:v>ISIC4:17</x:v>
      </x:c>
      <x:c r="L1122" s="14" t="n">
        <x:f>'Crosswalk'!C21</x:f>
        <x:v>0</x:v>
      </x:c>
      <x:c r="M1122" s="14" t="n">
        <x:f>'Crosswalk'!D21</x:f>
        <x:v>1</x:v>
      </x:c>
      <x:c r="N1122" s="14" t="n">
        <x:f>'Crosswalk'!E21</x:f>
        <x:v>0</x:v>
      </x:c>
      <x:c r="O1122" s="14" t="n">
        <x:f>'Crosswalk'!F21</x:f>
        <x:v>0</x:v>
      </x:c>
      <x:c r="P1122" s="14" t="n">
        <x:f>'Crosswalk'!G21</x:f>
        <x:v>0</x:v>
      </x:c>
      <x:c r="Q1122" s="14" t="n">
        <x:f>'Crosswalk'!H21</x:f>
        <x:v>0</x:v>
      </x:c>
      <x:c r="R1122" s="14" t="n">
        <x:f>'Crosswalk'!I21</x:f>
        <x:v>0</x:v>
      </x:c>
      <x:c r="S1122" s="14" t="n">
        <x:f>'Crosswalk'!J21</x:f>
        <x:v>0</x:v>
      </x:c>
      <x:c r="T1122" s="14" t="n">
        <x:f>'Crosswalk'!K21</x:f>
        <x:v>0</x:v>
      </x:c>
      <x:c r="U1122" s="14" t="n">
        <x:f>'Crosswalk'!L21</x:f>
        <x:v>0</x:v>
      </x:c>
      <x:c r="V1122" s="14" t="n">
        <x:f>'Crosswalk'!M21</x:f>
        <x:v>0</x:v>
      </x:c>
      <x:c r="W1122" s="14" t="n">
        <x:f>'Crosswalk'!N21</x:f>
        <x:v>0</x:v>
      </x:c>
      <x:c r="X1122" s="17" t="str">
        <x:v>LFS - Household Labour Force Survey</x:v>
      </x:c>
      <x:c r="Y1122" s="2" t="str"/>
      <x:c r="Z1122" s="17" t="str">
        <x:v>Equal-weight peer division composition; not nationally observed. Observed industry detail; within-group ratios only. Definitions may differ from ILO modelled margins.</x:v>
      </x:c>
      <x:c r="AA1122" s="2" t="str"/>
      <x:c r="AB1122" s="2" t="str">
        <x:v>https://rplumber.ilo.org/data/indicator?format=.csv.gz&amp;id=EMP_TEMP_SEX_EC2_NB_A</x:v>
      </x:c>
    </x:row>
    <x:row r="1123" ht="48" customHeight="1">
      <x:c r="A1123" s="13" t="str">
        <x:v>RUS</x:v>
      </x:c>
      <x:c r="B1123" s="13" t="str">
        <x:v>C</x:v>
      </x:c>
      <x:c r="C1123" s="13" t="str">
        <x:v>TUR</x:v>
      </x:c>
      <x:c r="D1123" s="13" t="n">
        <x:v>2024</x:v>
      </x:c>
      <x:c r="E1123" s="13" t="str">
        <x:v>EC2_ISIC4_C18</x:v>
      </x:c>
      <x:c r="F1123" s="18" t="str">
        <x:v>Economic activity (ISIC-Rev.4), 2 digit level: 18 - Printing and reproduction of recorded media</x:v>
      </x:c>
      <x:c r="G1123" s="21" t="n">
        <x:v>62.429</x:v>
      </x:c>
      <x:c r="H1123" s="22" t="n">
        <x:v>0.5</x:v>
      </x:c>
      <x:c r="I1123" s="21" t="n">
        <x:f>SUM(G1115:G1138)</x:f>
        <x:v>6262.6759999999995</x:v>
      </x:c>
      <x:c r="J1123" s="22" t="n">
        <x:f>G1123/I1123*H1123</x:f>
        <x:v>0.004984211222167649</x:v>
      </x:c>
      <x:c r="K1123" s="13" t="str">
        <x:v>ISIC4:18</x:v>
      </x:c>
      <x:c r="L1123" s="15" t="n">
        <x:f>'Crosswalk'!C22</x:f>
        <x:v>0</x:v>
      </x:c>
      <x:c r="M1123" s="15" t="n">
        <x:f>'Crosswalk'!D22</x:f>
        <x:v>0</x:v>
      </x:c>
      <x:c r="N1123" s="15" t="n">
        <x:f>'Crosswalk'!E22</x:f>
        <x:v>1</x:v>
      </x:c>
      <x:c r="O1123" s="15" t="n">
        <x:f>'Crosswalk'!F22</x:f>
        <x:v>0</x:v>
      </x:c>
      <x:c r="P1123" s="15" t="n">
        <x:f>'Crosswalk'!G22</x:f>
        <x:v>0</x:v>
      </x:c>
      <x:c r="Q1123" s="15" t="n">
        <x:f>'Crosswalk'!H22</x:f>
        <x:v>0</x:v>
      </x:c>
      <x:c r="R1123" s="15" t="n">
        <x:f>'Crosswalk'!I22</x:f>
        <x:v>0</x:v>
      </x:c>
      <x:c r="S1123" s="15" t="n">
        <x:f>'Crosswalk'!J22</x:f>
        <x:v>0</x:v>
      </x:c>
      <x:c r="T1123" s="15" t="n">
        <x:f>'Crosswalk'!K22</x:f>
        <x:v>0</x:v>
      </x:c>
      <x:c r="U1123" s="15" t="n">
        <x:f>'Crosswalk'!L22</x:f>
        <x:v>0</x:v>
      </x:c>
      <x:c r="V1123" s="15" t="n">
        <x:f>'Crosswalk'!M22</x:f>
        <x:v>0</x:v>
      </x:c>
      <x:c r="W1123" s="15" t="n">
        <x:f>'Crosswalk'!N22</x:f>
        <x:v>0</x:v>
      </x:c>
      <x:c r="X1123" s="18" t="str">
        <x:v>LFS - Household Labour Force Survey</x:v>
      </x:c>
      <x:c r="Y1123" s="13" t="str"/>
      <x:c r="Z1123" s="18" t="str">
        <x:v>Equal-weight peer division composition; not nationally observed. Observed industry detail; within-group ratios only. Definitions may differ from ILO modelled margins.</x:v>
      </x:c>
      <x:c r="AA1123" s="13" t="str"/>
      <x:c r="AB1123" s="13" t="str">
        <x:v>https://rplumber.ilo.org/data/indicator?format=.csv.gz&amp;id=EMP_TEMP_SEX_EC2_NB_A</x:v>
      </x:c>
    </x:row>
    <x:row r="1124" ht="48" customHeight="1">
      <x:c r="A1124" s="2" t="str">
        <x:v>RUS</x:v>
      </x:c>
      <x:c r="B1124" s="2" t="str">
        <x:v>C</x:v>
      </x:c>
      <x:c r="C1124" s="2" t="str">
        <x:v>TUR</x:v>
      </x:c>
      <x:c r="D1124" s="2" t="n">
        <x:v>2024</x:v>
      </x:c>
      <x:c r="E1124" s="2" t="str">
        <x:v>EC2_ISIC4_C19</x:v>
      </x:c>
      <x:c r="F1124" s="17" t="str">
        <x:v>Economic activity (ISIC-Rev.4), 2 digit level: 19 - Manufacture of coke and refined petroleum products</x:v>
      </x:c>
      <x:c r="G1124" s="19" t="n">
        <x:v>19.622</x:v>
      </x:c>
      <x:c r="H1124" s="20" t="n">
        <x:v>0.5</x:v>
      </x:c>
      <x:c r="I1124" s="19" t="n">
        <x:f>SUM(G1115:G1138)</x:f>
        <x:v>6262.6759999999995</x:v>
      </x:c>
      <x:c r="J1124" s="20" t="n">
        <x:f>G1124/I1124*H1124</x:f>
        <x:v>0.0015665827195914335</x:v>
      </x:c>
      <x:c r="K1124" s="2" t="str">
        <x:v>ISIC4:19</x:v>
      </x:c>
      <x:c r="L1124" s="14" t="n">
        <x:f>'Crosswalk'!C23</x:f>
        <x:v>1</x:v>
      </x:c>
      <x:c r="M1124" s="14" t="n">
        <x:f>'Crosswalk'!D23</x:f>
        <x:v>0</x:v>
      </x:c>
      <x:c r="N1124" s="14" t="n">
        <x:f>'Crosswalk'!E23</x:f>
        <x:v>0</x:v>
      </x:c>
      <x:c r="O1124" s="14" t="n">
        <x:f>'Crosswalk'!F23</x:f>
        <x:v>0</x:v>
      </x:c>
      <x:c r="P1124" s="14" t="n">
        <x:f>'Crosswalk'!G23</x:f>
        <x:v>0</x:v>
      </x:c>
      <x:c r="Q1124" s="14" t="n">
        <x:f>'Crosswalk'!H23</x:f>
        <x:v>0</x:v>
      </x:c>
      <x:c r="R1124" s="14" t="n">
        <x:f>'Crosswalk'!I23</x:f>
        <x:v>0</x:v>
      </x:c>
      <x:c r="S1124" s="14" t="n">
        <x:f>'Crosswalk'!J23</x:f>
        <x:v>0</x:v>
      </x:c>
      <x:c r="T1124" s="14" t="n">
        <x:f>'Crosswalk'!K23</x:f>
        <x:v>0</x:v>
      </x:c>
      <x:c r="U1124" s="14" t="n">
        <x:f>'Crosswalk'!L23</x:f>
        <x:v>0</x:v>
      </x:c>
      <x:c r="V1124" s="14" t="n">
        <x:f>'Crosswalk'!M23</x:f>
        <x:v>0</x:v>
      </x:c>
      <x:c r="W1124" s="14" t="n">
        <x:f>'Crosswalk'!N23</x:f>
        <x:v>0</x:v>
      </x:c>
      <x:c r="X1124" s="17" t="str">
        <x:v>LFS - Household Labour Force Survey</x:v>
      </x:c>
      <x:c r="Y1124" s="2" t="str"/>
      <x:c r="Z1124" s="17" t="str">
        <x:v>Equal-weight peer division composition; not nationally observed. Observed industry detail; within-group ratios only. Definitions may differ from ILO modelled margins.</x:v>
      </x:c>
      <x:c r="AA1124" s="2" t="str"/>
      <x:c r="AB1124" s="2" t="str">
        <x:v>https://rplumber.ilo.org/data/indicator?format=.csv.gz&amp;id=EMP_TEMP_SEX_EC2_NB_A</x:v>
      </x:c>
    </x:row>
    <x:row r="1125" ht="48" customHeight="1">
      <x:c r="A1125" s="13" t="str">
        <x:v>RUS</x:v>
      </x:c>
      <x:c r="B1125" s="13" t="str">
        <x:v>C</x:v>
      </x:c>
      <x:c r="C1125" s="13" t="str">
        <x:v>TUR</x:v>
      </x:c>
      <x:c r="D1125" s="13" t="n">
        <x:v>2024</x:v>
      </x:c>
      <x:c r="E1125" s="13" t="str">
        <x:v>EC2_ISIC4_C20</x:v>
      </x:c>
      <x:c r="F1125" s="18" t="str">
        <x:v>Economic activity (ISIC-Rev.4), 2 digit level: 20 - Manufacture of chemicals and chemical products</x:v>
      </x:c>
      <x:c r="G1125" s="21" t="n">
        <x:v>159.411</x:v>
      </x:c>
      <x:c r="H1125" s="22" t="n">
        <x:v>0.5</x:v>
      </x:c>
      <x:c r="I1125" s="21" t="n">
        <x:f>SUM(G1115:G1138)</x:f>
        <x:v>6262.6759999999995</x:v>
      </x:c>
      <x:c r="J1125" s="22" t="n">
        <x:f>G1125/I1125*H1125</x:f>
        <x:v>0.012727067470838346</x:v>
      </x:c>
      <x:c r="K1125" s="13" t="str">
        <x:v>ISIC4:20</x:v>
      </x:c>
      <x:c r="L1125" s="15" t="n">
        <x:f>'Crosswalk'!C24</x:f>
        <x:v>0</x:v>
      </x:c>
      <x:c r="M1125" s="15" t="n">
        <x:f>'Crosswalk'!D24</x:f>
        <x:v>0.8</x:v>
      </x:c>
      <x:c r="N1125" s="15" t="n">
        <x:f>'Crosswalk'!E24</x:f>
        <x:v>0</x:v>
      </x:c>
      <x:c r="O1125" s="15" t="n">
        <x:f>'Crosswalk'!F24</x:f>
        <x:v>0</x:v>
      </x:c>
      <x:c r="P1125" s="15" t="n">
        <x:f>'Crosswalk'!G24</x:f>
        <x:v>0.2</x:v>
      </x:c>
      <x:c r="Q1125" s="15" t="n">
        <x:f>'Crosswalk'!H24</x:f>
        <x:v>0</x:v>
      </x:c>
      <x:c r="R1125" s="15" t="n">
        <x:f>'Crosswalk'!I24</x:f>
        <x:v>0</x:v>
      </x:c>
      <x:c r="S1125" s="15" t="n">
        <x:f>'Crosswalk'!J24</x:f>
        <x:v>0</x:v>
      </x:c>
      <x:c r="T1125" s="15" t="n">
        <x:f>'Crosswalk'!K24</x:f>
        <x:v>0</x:v>
      </x:c>
      <x:c r="U1125" s="15" t="n">
        <x:f>'Crosswalk'!L24</x:f>
        <x:v>0</x:v>
      </x:c>
      <x:c r="V1125" s="15" t="n">
        <x:f>'Crosswalk'!M24</x:f>
        <x:v>0</x:v>
      </x:c>
      <x:c r="W1125" s="15" t="n">
        <x:f>'Crosswalk'!N24</x:f>
        <x:v>0</x:v>
      </x:c>
      <x:c r="X1125" s="18" t="str">
        <x:v>LFS - Household Labour Force Survey</x:v>
      </x:c>
      <x:c r="Y1125" s="13" t="str"/>
      <x:c r="Z1125" s="18" t="str">
        <x:v>Equal-weight peer division composition; not nationally observed. Observed industry detail; within-group ratios only. Definitions may differ from ILO modelled margins.</x:v>
      </x:c>
      <x:c r="AA1125" s="13" t="str"/>
      <x:c r="AB1125" s="13" t="str">
        <x:v>https://rplumber.ilo.org/data/indicator?format=.csv.gz&amp;id=EMP_TEMP_SEX_EC2_NB_A</x:v>
      </x:c>
    </x:row>
    <x:row r="1126" ht="48" customHeight="1">
      <x:c r="A1126" s="2" t="str">
        <x:v>RUS</x:v>
      </x:c>
      <x:c r="B1126" s="2" t="str">
        <x:v>C</x:v>
      </x:c>
      <x:c r="C1126" s="2" t="str">
        <x:v>TUR</x:v>
      </x:c>
      <x:c r="D1126" s="2" t="n">
        <x:v>2024</x:v>
      </x:c>
      <x:c r="E1126" s="2" t="str">
        <x:v>EC2_ISIC4_C21</x:v>
      </x:c>
      <x:c r="F1126" s="17" t="str">
        <x:v>Economic activity (ISIC-Rev.4), 2 digit level: 21 - Manufacture of pharmaceuticals, medicinal chemical and botanical products</x:v>
      </x:c>
      <x:c r="G1126" s="19" t="n">
        <x:v>55.432</x:v>
      </x:c>
      <x:c r="H1126" s="20" t="n">
        <x:v>0.5</x:v>
      </x:c>
      <x:c r="I1126" s="19" t="n">
        <x:f>SUM(G1115:G1138)</x:f>
        <x:v>6262.6759999999995</x:v>
      </x:c>
      <x:c r="J1126" s="20" t="n">
        <x:f>G1126/I1126*H1126</x:f>
        <x:v>0.004425584207134459</x:v>
      </x:c>
      <x:c r="K1126" s="2" t="str">
        <x:v>ISIC4:21</x:v>
      </x:c>
      <x:c r="L1126" s="14" t="n">
        <x:f>'Crosswalk'!C25</x:f>
        <x:v>0</x:v>
      </x:c>
      <x:c r="M1126" s="14" t="n">
        <x:f>'Crosswalk'!D25</x:f>
        <x:v>0</x:v>
      </x:c>
      <x:c r="N1126" s="14" t="n">
        <x:f>'Crosswalk'!E25</x:f>
        <x:v>0</x:v>
      </x:c>
      <x:c r="O1126" s="14" t="n">
        <x:f>'Crosswalk'!F25</x:f>
        <x:v>0</x:v>
      </x:c>
      <x:c r="P1126" s="14" t="n">
        <x:f>'Crosswalk'!G25</x:f>
        <x:v>0</x:v>
      </x:c>
      <x:c r="Q1126" s="14" t="n">
        <x:f>'Crosswalk'!H25</x:f>
        <x:v>1</x:v>
      </x:c>
      <x:c r="R1126" s="14" t="n">
        <x:f>'Crosswalk'!I25</x:f>
        <x:v>0</x:v>
      </x:c>
      <x:c r="S1126" s="14" t="n">
        <x:f>'Crosswalk'!J25</x:f>
        <x:v>0</x:v>
      </x:c>
      <x:c r="T1126" s="14" t="n">
        <x:f>'Crosswalk'!K25</x:f>
        <x:v>0</x:v>
      </x:c>
      <x:c r="U1126" s="14" t="n">
        <x:f>'Crosswalk'!L25</x:f>
        <x:v>0</x:v>
      </x:c>
      <x:c r="V1126" s="14" t="n">
        <x:f>'Crosswalk'!M25</x:f>
        <x:v>0</x:v>
      </x:c>
      <x:c r="W1126" s="14" t="n">
        <x:f>'Crosswalk'!N25</x:f>
        <x:v>0</x:v>
      </x:c>
      <x:c r="X1126" s="17" t="str">
        <x:v>LFS - Household Labour Force Survey</x:v>
      </x:c>
      <x:c r="Y1126" s="2" t="str"/>
      <x:c r="Z1126" s="17" t="str">
        <x:v>Equal-weight peer division composition; not nationally observed. Observed industry detail; within-group ratios only. Definitions may differ from ILO modelled margins.</x:v>
      </x:c>
      <x:c r="AA1126" s="2" t="str"/>
      <x:c r="AB1126" s="2" t="str">
        <x:v>https://rplumber.ilo.org/data/indicator?format=.csv.gz&amp;id=EMP_TEMP_SEX_EC2_NB_A</x:v>
      </x:c>
    </x:row>
    <x:row r="1127" ht="48" customHeight="1">
      <x:c r="A1127" s="13" t="str">
        <x:v>RUS</x:v>
      </x:c>
      <x:c r="B1127" s="13" t="str">
        <x:v>C</x:v>
      </x:c>
      <x:c r="C1127" s="13" t="str">
        <x:v>TUR</x:v>
      </x:c>
      <x:c r="D1127" s="13" t="n">
        <x:v>2024</x:v>
      </x:c>
      <x:c r="E1127" s="13" t="str">
        <x:v>EC2_ISIC4_C22</x:v>
      </x:c>
      <x:c r="F1127" s="18" t="str">
        <x:v>Economic activity (ISIC-Rev.4), 2 digit level: 22 - Manufacture of rubber and plastics products</x:v>
      </x:c>
      <x:c r="G1127" s="21" t="n">
        <x:v>270.208</x:v>
      </x:c>
      <x:c r="H1127" s="22" t="n">
        <x:v>0.5</x:v>
      </x:c>
      <x:c r="I1127" s="21" t="n">
        <x:f>SUM(G1115:G1138)</x:f>
        <x:v>6262.6759999999995</x:v>
      </x:c>
      <x:c r="J1127" s="22" t="n">
        <x:f>G1127/I1127*H1127</x:f>
        <x:v>0.02157288673404149</x:v>
      </x:c>
      <x:c r="K1127" s="13" t="str">
        <x:v>ISIC4:22</x:v>
      </x:c>
      <x:c r="L1127" s="15" t="n">
        <x:f>'Crosswalk'!C26</x:f>
        <x:v>0</x:v>
      </x:c>
      <x:c r="M1127" s="15" t="n">
        <x:f>'Crosswalk'!D26</x:f>
        <x:v>0.5</x:v>
      </x:c>
      <x:c r="N1127" s="15" t="n">
        <x:f>'Crosswalk'!E26</x:f>
        <x:v>0.2</x:v>
      </x:c>
      <x:c r="O1127" s="15" t="n">
        <x:f>'Crosswalk'!F26</x:f>
        <x:v>0.3</x:v>
      </x:c>
      <x:c r="P1127" s="15" t="n">
        <x:f>'Crosswalk'!G26</x:f>
        <x:v>0</x:v>
      </x:c>
      <x:c r="Q1127" s="15" t="n">
        <x:f>'Crosswalk'!H26</x:f>
        <x:v>0</x:v>
      </x:c>
      <x:c r="R1127" s="15" t="n">
        <x:f>'Crosswalk'!I26</x:f>
        <x:v>0</x:v>
      </x:c>
      <x:c r="S1127" s="15" t="n">
        <x:f>'Crosswalk'!J26</x:f>
        <x:v>0</x:v>
      </x:c>
      <x:c r="T1127" s="15" t="n">
        <x:f>'Crosswalk'!K26</x:f>
        <x:v>0</x:v>
      </x:c>
      <x:c r="U1127" s="15" t="n">
        <x:f>'Crosswalk'!L26</x:f>
        <x:v>0</x:v>
      </x:c>
      <x:c r="V1127" s="15" t="n">
        <x:f>'Crosswalk'!M26</x:f>
        <x:v>0</x:v>
      </x:c>
      <x:c r="W1127" s="15" t="n">
        <x:f>'Crosswalk'!N26</x:f>
        <x:v>0</x:v>
      </x:c>
      <x:c r="X1127" s="18" t="str">
        <x:v>LFS - Household Labour Force Survey</x:v>
      </x:c>
      <x:c r="Y1127" s="13" t="str"/>
      <x:c r="Z1127" s="18" t="str">
        <x:v>Equal-weight peer division composition; not nationally observed. Observed industry detail; within-group ratios only. Definitions may differ from ILO modelled margins.</x:v>
      </x:c>
      <x:c r="AA1127" s="13" t="str"/>
      <x:c r="AB1127" s="13" t="str">
        <x:v>https://rplumber.ilo.org/data/indicator?format=.csv.gz&amp;id=EMP_TEMP_SEX_EC2_NB_A</x:v>
      </x:c>
    </x:row>
    <x:row r="1128" ht="48" customHeight="1">
      <x:c r="A1128" s="2" t="str">
        <x:v>RUS</x:v>
      </x:c>
      <x:c r="B1128" s="2" t="str">
        <x:v>C</x:v>
      </x:c>
      <x:c r="C1128" s="2" t="str">
        <x:v>TUR</x:v>
      </x:c>
      <x:c r="D1128" s="2" t="n">
        <x:v>2024</x:v>
      </x:c>
      <x:c r="E1128" s="2" t="str">
        <x:v>EC2_ISIC4_C23</x:v>
      </x:c>
      <x:c r="F1128" s="17" t="str">
        <x:v>Economic activity (ISIC-Rev.4), 2 digit level: 23 - Manufacture of other non-metallic mineral products</x:v>
      </x:c>
      <x:c r="G1128" s="19" t="n">
        <x:v>327.87</x:v>
      </x:c>
      <x:c r="H1128" s="20" t="n">
        <x:v>0.5</x:v>
      </x:c>
      <x:c r="I1128" s="19" t="n">
        <x:f>SUM(G1115:G1138)</x:f>
        <x:v>6262.6759999999995</x:v>
      </x:c>
      <x:c r="J1128" s="20" t="n">
        <x:f>G1128/I1128*H1128</x:f>
        <x:v>0.026176509849783067</x:v>
      </x:c>
      <x:c r="K1128" s="2" t="str">
        <x:v>ISIC4:23</x:v>
      </x:c>
      <x:c r="L1128" s="14" t="n">
        <x:f>'Crosswalk'!C27</x:f>
        <x:v>0</x:v>
      </x:c>
      <x:c r="M1128" s="14" t="n">
        <x:f>'Crosswalk'!D27</x:f>
        <x:v>0.85</x:v>
      </x:c>
      <x:c r="N1128" s="14" t="n">
        <x:f>'Crosswalk'!E27</x:f>
        <x:v>0.15</x:v>
      </x:c>
      <x:c r="O1128" s="14" t="n">
        <x:f>'Crosswalk'!F27</x:f>
        <x:v>0</x:v>
      </x:c>
      <x:c r="P1128" s="14" t="n">
        <x:f>'Crosswalk'!G27</x:f>
        <x:v>0</x:v>
      </x:c>
      <x:c r="Q1128" s="14" t="n">
        <x:f>'Crosswalk'!H27</x:f>
        <x:v>0</x:v>
      </x:c>
      <x:c r="R1128" s="14" t="n">
        <x:f>'Crosswalk'!I27</x:f>
        <x:v>0</x:v>
      </x:c>
      <x:c r="S1128" s="14" t="n">
        <x:f>'Crosswalk'!J27</x:f>
        <x:v>0</x:v>
      </x:c>
      <x:c r="T1128" s="14" t="n">
        <x:f>'Crosswalk'!K27</x:f>
        <x:v>0</x:v>
      </x:c>
      <x:c r="U1128" s="14" t="n">
        <x:f>'Crosswalk'!L27</x:f>
        <x:v>0</x:v>
      </x:c>
      <x:c r="V1128" s="14" t="n">
        <x:f>'Crosswalk'!M27</x:f>
        <x:v>0</x:v>
      </x:c>
      <x:c r="W1128" s="14" t="n">
        <x:f>'Crosswalk'!N27</x:f>
        <x:v>0</x:v>
      </x:c>
      <x:c r="X1128" s="17" t="str">
        <x:v>LFS - Household Labour Force Survey</x:v>
      </x:c>
      <x:c r="Y1128" s="2" t="str"/>
      <x:c r="Z1128" s="17" t="str">
        <x:v>Equal-weight peer division composition; not nationally observed. Observed industry detail; within-group ratios only. Definitions may differ from ILO modelled margins.</x:v>
      </x:c>
      <x:c r="AA1128" s="2" t="str"/>
      <x:c r="AB1128" s="2" t="str">
        <x:v>https://rplumber.ilo.org/data/indicator?format=.csv.gz&amp;id=EMP_TEMP_SEX_EC2_NB_A</x:v>
      </x:c>
    </x:row>
    <x:row r="1129" ht="48" customHeight="1">
      <x:c r="A1129" s="13" t="str">
        <x:v>RUS</x:v>
      </x:c>
      <x:c r="B1129" s="13" t="str">
        <x:v>C</x:v>
      </x:c>
      <x:c r="C1129" s="13" t="str">
        <x:v>TUR</x:v>
      </x:c>
      <x:c r="D1129" s="13" t="n">
        <x:v>2024</x:v>
      </x:c>
      <x:c r="E1129" s="13" t="str">
        <x:v>EC2_ISIC4_C24</x:v>
      </x:c>
      <x:c r="F1129" s="18" t="str">
        <x:v>Economic activity (ISIC-Rev.4), 2 digit level: 24 - Manufacture of basic metals</x:v>
      </x:c>
      <x:c r="G1129" s="21" t="n">
        <x:v>263.626</x:v>
      </x:c>
      <x:c r="H1129" s="22" t="n">
        <x:v>0.5</x:v>
      </x:c>
      <x:c r="I1129" s="21" t="n">
        <x:f>SUM(G1115:G1138)</x:f>
        <x:v>6262.6759999999995</x:v>
      </x:c>
      <x:c r="J1129" s="22" t="n">
        <x:f>G1129/I1129*H1129</x:f>
        <x:v>0.021047392520385854</x:v>
      </x:c>
      <x:c r="K1129" s="13" t="str">
        <x:v>ISIC4:24</x:v>
      </x:c>
      <x:c r="L1129" s="15" t="n">
        <x:f>'Crosswalk'!C28</x:f>
        <x:v>0</x:v>
      </x:c>
      <x:c r="M1129" s="15" t="n">
        <x:f>'Crosswalk'!D28</x:f>
        <x:v>1</x:v>
      </x:c>
      <x:c r="N1129" s="15" t="n">
        <x:f>'Crosswalk'!E28</x:f>
        <x:v>0</x:v>
      </x:c>
      <x:c r="O1129" s="15" t="n">
        <x:f>'Crosswalk'!F28</x:f>
        <x:v>0</x:v>
      </x:c>
      <x:c r="P1129" s="15" t="n">
        <x:f>'Crosswalk'!G28</x:f>
        <x:v>0</x:v>
      </x:c>
      <x:c r="Q1129" s="15" t="n">
        <x:f>'Crosswalk'!H28</x:f>
        <x:v>0</x:v>
      </x:c>
      <x:c r="R1129" s="15" t="n">
        <x:f>'Crosswalk'!I28</x:f>
        <x:v>0</x:v>
      </x:c>
      <x:c r="S1129" s="15" t="n">
        <x:f>'Crosswalk'!J28</x:f>
        <x:v>0</x:v>
      </x:c>
      <x:c r="T1129" s="15" t="n">
        <x:f>'Crosswalk'!K28</x:f>
        <x:v>0</x:v>
      </x:c>
      <x:c r="U1129" s="15" t="n">
        <x:f>'Crosswalk'!L28</x:f>
        <x:v>0</x:v>
      </x:c>
      <x:c r="V1129" s="15" t="n">
        <x:f>'Crosswalk'!M28</x:f>
        <x:v>0</x:v>
      </x:c>
      <x:c r="W1129" s="15" t="n">
        <x:f>'Crosswalk'!N28</x:f>
        <x:v>0</x:v>
      </x:c>
      <x:c r="X1129" s="18" t="str">
        <x:v>LFS - Household Labour Force Survey</x:v>
      </x:c>
      <x:c r="Y1129" s="13" t="str"/>
      <x:c r="Z1129" s="18" t="str">
        <x:v>Equal-weight peer division composition; not nationally observed. Observed industry detail; within-group ratios only. Definitions may differ from ILO modelled margins.</x:v>
      </x:c>
      <x:c r="AA1129" s="13" t="str"/>
      <x:c r="AB1129" s="13" t="str">
        <x:v>https://rplumber.ilo.org/data/indicator?format=.csv.gz&amp;id=EMP_TEMP_SEX_EC2_NB_A</x:v>
      </x:c>
    </x:row>
    <x:row r="1130" ht="48" customHeight="1">
      <x:c r="A1130" s="2" t="str">
        <x:v>RUS</x:v>
      </x:c>
      <x:c r="B1130" s="2" t="str">
        <x:v>C</x:v>
      </x:c>
      <x:c r="C1130" s="2" t="str">
        <x:v>TUR</x:v>
      </x:c>
      <x:c r="D1130" s="2" t="n">
        <x:v>2024</x:v>
      </x:c>
      <x:c r="E1130" s="2" t="str">
        <x:v>EC2_ISIC4_C25</x:v>
      </x:c>
      <x:c r="F1130" s="17" t="str">
        <x:v>Economic activity (ISIC-Rev.4), 2 digit level: 25 - Manufacture of fabricated metal products, except machinery and equipment</x:v>
      </x:c>
      <x:c r="G1130" s="19" t="n">
        <x:v>457.367</x:v>
      </x:c>
      <x:c r="H1130" s="20" t="n">
        <x:v>0.5</x:v>
      </x:c>
      <x:c r="I1130" s="19" t="n">
        <x:f>SUM(G1115:G1138)</x:f>
        <x:v>6262.6759999999995</x:v>
      </x:c>
      <x:c r="J1130" s="20" t="n">
        <x:f>G1130/I1130*H1130</x:f>
        <x:v>0.03651530112686654</x:v>
      </x:c>
      <x:c r="K1130" s="2" t="str">
        <x:v>ISIC4:25</x:v>
      </x:c>
      <x:c r="L1130" s="14" t="n">
        <x:f>'Crosswalk'!C29</x:f>
        <x:v>0</x:v>
      </x:c>
      <x:c r="M1130" s="14" t="n">
        <x:f>'Crosswalk'!D29</x:f>
        <x:v>0</x:v>
      </x:c>
      <x:c r="N1130" s="14" t="n">
        <x:f>'Crosswalk'!E29</x:f>
        <x:v>1</x:v>
      </x:c>
      <x:c r="O1130" s="14" t="n">
        <x:f>'Crosswalk'!F29</x:f>
        <x:v>0</x:v>
      </x:c>
      <x:c r="P1130" s="14" t="n">
        <x:f>'Crosswalk'!G29</x:f>
        <x:v>0</x:v>
      </x:c>
      <x:c r="Q1130" s="14" t="n">
        <x:f>'Crosswalk'!H29</x:f>
        <x:v>0</x:v>
      </x:c>
      <x:c r="R1130" s="14" t="n">
        <x:f>'Crosswalk'!I29</x:f>
        <x:v>0</x:v>
      </x:c>
      <x:c r="S1130" s="14" t="n">
        <x:f>'Crosswalk'!J29</x:f>
        <x:v>0</x:v>
      </x:c>
      <x:c r="T1130" s="14" t="n">
        <x:f>'Crosswalk'!K29</x:f>
        <x:v>0</x:v>
      </x:c>
      <x:c r="U1130" s="14" t="n">
        <x:f>'Crosswalk'!L29</x:f>
        <x:v>0</x:v>
      </x:c>
      <x:c r="V1130" s="14" t="n">
        <x:f>'Crosswalk'!M29</x:f>
        <x:v>0</x:v>
      </x:c>
      <x:c r="W1130" s="14" t="n">
        <x:f>'Crosswalk'!N29</x:f>
        <x:v>0</x:v>
      </x:c>
      <x:c r="X1130" s="17" t="str">
        <x:v>LFS - Household Labour Force Survey</x:v>
      </x:c>
      <x:c r="Y1130" s="2" t="str"/>
      <x:c r="Z1130" s="17" t="str">
        <x:v>Equal-weight peer division composition; not nationally observed. Observed industry detail; within-group ratios only. Definitions may differ from ILO modelled margins.</x:v>
      </x:c>
      <x:c r="AA1130" s="2" t="str"/>
      <x:c r="AB1130" s="2" t="str">
        <x:v>https://rplumber.ilo.org/data/indicator?format=.csv.gz&amp;id=EMP_TEMP_SEX_EC2_NB_A</x:v>
      </x:c>
    </x:row>
    <x:row r="1131" ht="48" customHeight="1">
      <x:c r="A1131" s="13" t="str">
        <x:v>RUS</x:v>
      </x:c>
      <x:c r="B1131" s="13" t="str">
        <x:v>C</x:v>
      </x:c>
      <x:c r="C1131" s="13" t="str">
        <x:v>TUR</x:v>
      </x:c>
      <x:c r="D1131" s="13" t="n">
        <x:v>2024</x:v>
      </x:c>
      <x:c r="E1131" s="13" t="str">
        <x:v>EC2_ISIC4_C26</x:v>
      </x:c>
      <x:c r="F1131" s="18" t="str">
        <x:v>Economic activity (ISIC-Rev.4), 2 digit level: 26 - Manufacture of computer, electronic and optical products</x:v>
      </x:c>
      <x:c r="G1131" s="21" t="n">
        <x:v>88.158</x:v>
      </x:c>
      <x:c r="H1131" s="22" t="n">
        <x:v>0.5</x:v>
      </x:c>
      <x:c r="I1131" s="21" t="n">
        <x:f>SUM(G1115:G1138)</x:f>
        <x:v>6262.6759999999995</x:v>
      </x:c>
      <x:c r="J1131" s="22" t="n">
        <x:f>G1131/I1131*H1131</x:f>
        <x:v>0.007038365069500643</x:v>
      </x:c>
      <x:c r="K1131" s="13" t="str">
        <x:v>ISIC4:26</x:v>
      </x:c>
      <x:c r="L1131" s="15" t="n">
        <x:f>'Crosswalk'!C30</x:f>
        <x:v>0</x:v>
      </x:c>
      <x:c r="M1131" s="15" t="n">
        <x:f>'Crosswalk'!D30</x:f>
        <x:v>0</x:v>
      </x:c>
      <x:c r="N1131" s="15" t="n">
        <x:f>'Crosswalk'!E30</x:f>
        <x:v>0.05</x:v>
      </x:c>
      <x:c r="O1131" s="15" t="n">
        <x:f>'Crosswalk'!F30</x:f>
        <x:v>0.1</x:v>
      </x:c>
      <x:c r="P1131" s="15" t="n">
        <x:f>'Crosswalk'!G30</x:f>
        <x:v>0</x:v>
      </x:c>
      <x:c r="Q1131" s="15" t="n">
        <x:f>'Crosswalk'!H30</x:f>
        <x:v>0.1</x:v>
      </x:c>
      <x:c r="R1131" s="15" t="n">
        <x:f>'Crosswalk'!I30</x:f>
        <x:v>0</x:v>
      </x:c>
      <x:c r="S1131" s="15" t="n">
        <x:f>'Crosswalk'!J30</x:f>
        <x:v>0.75</x:v>
      </x:c>
      <x:c r="T1131" s="15" t="n">
        <x:f>'Crosswalk'!K30</x:f>
        <x:v>0</x:v>
      </x:c>
      <x:c r="U1131" s="15" t="n">
        <x:f>'Crosswalk'!L30</x:f>
        <x:v>0</x:v>
      </x:c>
      <x:c r="V1131" s="15" t="n">
        <x:f>'Crosswalk'!M30</x:f>
        <x:v>0</x:v>
      </x:c>
      <x:c r="W1131" s="15" t="n">
        <x:f>'Crosswalk'!N30</x:f>
        <x:v>0</x:v>
      </x:c>
      <x:c r="X1131" s="18" t="str">
        <x:v>LFS - Household Labour Force Survey</x:v>
      </x:c>
      <x:c r="Y1131" s="13" t="str"/>
      <x:c r="Z1131" s="18" t="str">
        <x:v>Equal-weight peer division composition; not nationally observed. Observed industry detail; within-group ratios only. Definitions may differ from ILO modelled margins.</x:v>
      </x:c>
      <x:c r="AA1131" s="13" t="str"/>
      <x:c r="AB1131" s="13" t="str">
        <x:v>https://rplumber.ilo.org/data/indicator?format=.csv.gz&amp;id=EMP_TEMP_SEX_EC2_NB_A</x:v>
      </x:c>
    </x:row>
    <x:row r="1132" ht="48" customHeight="1">
      <x:c r="A1132" s="2" t="str">
        <x:v>RUS</x:v>
      </x:c>
      <x:c r="B1132" s="2" t="str">
        <x:v>C</x:v>
      </x:c>
      <x:c r="C1132" s="2" t="str">
        <x:v>TUR</x:v>
      </x:c>
      <x:c r="D1132" s="2" t="n">
        <x:v>2024</x:v>
      </x:c>
      <x:c r="E1132" s="2" t="str">
        <x:v>EC2_ISIC4_C27</x:v>
      </x:c>
      <x:c r="F1132" s="17" t="str">
        <x:v>Economic activity (ISIC-Rev.4), 2 digit level: 27 - Manufacture of electrical equipment</x:v>
      </x:c>
      <x:c r="G1132" s="19" t="n">
        <x:v>269.048</x:v>
      </x:c>
      <x:c r="H1132" s="20" t="n">
        <x:v>0.5</x:v>
      </x:c>
      <x:c r="I1132" s="19" t="n">
        <x:f>SUM(G1115:G1138)</x:f>
        <x:v>6262.6759999999995</x:v>
      </x:c>
      <x:c r="J1132" s="20" t="n">
        <x:f>G1132/I1132*H1132</x:f>
        <x:v>0.02148027456633554</x:v>
      </x:c>
      <x:c r="K1132" s="2" t="str">
        <x:v>ISIC4:27</x:v>
      </x:c>
      <x:c r="L1132" s="14" t="n">
        <x:f>'Crosswalk'!C31</x:f>
        <x:v>0</x:v>
      </x:c>
      <x:c r="M1132" s="14" t="n">
        <x:f>'Crosswalk'!D31</x:f>
        <x:v>0</x:v>
      </x:c>
      <x:c r="N1132" s="14" t="n">
        <x:f>'Crosswalk'!E31</x:f>
        <x:v>0.85</x:v>
      </x:c>
      <x:c r="O1132" s="14" t="n">
        <x:f>'Crosswalk'!F31</x:f>
        <x:v>0.15</x:v>
      </x:c>
      <x:c r="P1132" s="14" t="n">
        <x:f>'Crosswalk'!G31</x:f>
        <x:v>0</x:v>
      </x:c>
      <x:c r="Q1132" s="14" t="n">
        <x:f>'Crosswalk'!H31</x:f>
        <x:v>0</x:v>
      </x:c>
      <x:c r="R1132" s="14" t="n">
        <x:f>'Crosswalk'!I31</x:f>
        <x:v>0</x:v>
      </x:c>
      <x:c r="S1132" s="14" t="n">
        <x:f>'Crosswalk'!J31</x:f>
        <x:v>0</x:v>
      </x:c>
      <x:c r="T1132" s="14" t="n">
        <x:f>'Crosswalk'!K31</x:f>
        <x:v>0</x:v>
      </x:c>
      <x:c r="U1132" s="14" t="n">
        <x:f>'Crosswalk'!L31</x:f>
        <x:v>0</x:v>
      </x:c>
      <x:c r="V1132" s="14" t="n">
        <x:f>'Crosswalk'!M31</x:f>
        <x:v>0</x:v>
      </x:c>
      <x:c r="W1132" s="14" t="n">
        <x:f>'Crosswalk'!N31</x:f>
        <x:v>0</x:v>
      </x:c>
      <x:c r="X1132" s="17" t="str">
        <x:v>LFS - Household Labour Force Survey</x:v>
      </x:c>
      <x:c r="Y1132" s="2" t="str"/>
      <x:c r="Z1132" s="17" t="str">
        <x:v>Equal-weight peer division composition; not nationally observed. Observed industry detail; within-group ratios only. Definitions may differ from ILO modelled margins.</x:v>
      </x:c>
      <x:c r="AA1132" s="2" t="str"/>
      <x:c r="AB1132" s="2" t="str">
        <x:v>https://rplumber.ilo.org/data/indicator?format=.csv.gz&amp;id=EMP_TEMP_SEX_EC2_NB_A</x:v>
      </x:c>
    </x:row>
    <x:row r="1133" ht="48" customHeight="1">
      <x:c r="A1133" s="13" t="str">
        <x:v>RUS</x:v>
      </x:c>
      <x:c r="B1133" s="13" t="str">
        <x:v>C</x:v>
      </x:c>
      <x:c r="C1133" s="13" t="str">
        <x:v>TUR</x:v>
      </x:c>
      <x:c r="D1133" s="13" t="n">
        <x:v>2024</x:v>
      </x:c>
      <x:c r="E1133" s="13" t="str">
        <x:v>EC2_ISIC4_C28</x:v>
      </x:c>
      <x:c r="F1133" s="18" t="str">
        <x:v>Economic activity (ISIC-Rev.4), 2 digit level: 28 - Manufacture of machinery and equipment n.e.c.</x:v>
      </x:c>
      <x:c r="G1133" s="21" t="n">
        <x:v>358.298</x:v>
      </x:c>
      <x:c r="H1133" s="22" t="n">
        <x:v>0.5</x:v>
      </x:c>
      <x:c r="I1133" s="21" t="n">
        <x:f>SUM(G1115:G1138)</x:f>
        <x:v>6262.6759999999995</x:v>
      </x:c>
      <x:c r="J1133" s="22" t="n">
        <x:f>G1133/I1133*H1133</x:f>
        <x:v>0.028605822814400748</x:v>
      </x:c>
      <x:c r="K1133" s="13" t="str">
        <x:v>ISIC4:28</x:v>
      </x:c>
      <x:c r="L1133" s="15" t="n">
        <x:f>'Crosswalk'!C32</x:f>
        <x:v>0</x:v>
      </x:c>
      <x:c r="M1133" s="15" t="n">
        <x:f>'Crosswalk'!D32</x:f>
        <x:v>0</x:v>
      </x:c>
      <x:c r="N1133" s="15" t="n">
        <x:f>'Crosswalk'!E32</x:f>
        <x:v>1</x:v>
      </x:c>
      <x:c r="O1133" s="15" t="n">
        <x:f>'Crosswalk'!F32</x:f>
        <x:v>0</x:v>
      </x:c>
      <x:c r="P1133" s="15" t="n">
        <x:f>'Crosswalk'!G32</x:f>
        <x:v>0</x:v>
      </x:c>
      <x:c r="Q1133" s="15" t="n">
        <x:f>'Crosswalk'!H32</x:f>
        <x:v>0</x:v>
      </x:c>
      <x:c r="R1133" s="15" t="n">
        <x:f>'Crosswalk'!I32</x:f>
        <x:v>0</x:v>
      </x:c>
      <x:c r="S1133" s="15" t="n">
        <x:f>'Crosswalk'!J32</x:f>
        <x:v>0</x:v>
      </x:c>
      <x:c r="T1133" s="15" t="n">
        <x:f>'Crosswalk'!K32</x:f>
        <x:v>0</x:v>
      </x:c>
      <x:c r="U1133" s="15" t="n">
        <x:f>'Crosswalk'!L32</x:f>
        <x:v>0</x:v>
      </x:c>
      <x:c r="V1133" s="15" t="n">
        <x:f>'Crosswalk'!M32</x:f>
        <x:v>0</x:v>
      </x:c>
      <x:c r="W1133" s="15" t="n">
        <x:f>'Crosswalk'!N32</x:f>
        <x:v>0</x:v>
      </x:c>
      <x:c r="X1133" s="18" t="str">
        <x:v>LFS - Household Labour Force Survey</x:v>
      </x:c>
      <x:c r="Y1133" s="13" t="str"/>
      <x:c r="Z1133" s="18" t="str">
        <x:v>Equal-weight peer division composition; not nationally observed. Observed industry detail; within-group ratios only. Definitions may differ from ILO modelled margins.</x:v>
      </x:c>
      <x:c r="AA1133" s="13" t="str"/>
      <x:c r="AB1133" s="13" t="str">
        <x:v>https://rplumber.ilo.org/data/indicator?format=.csv.gz&amp;id=EMP_TEMP_SEX_EC2_NB_A</x:v>
      </x:c>
    </x:row>
    <x:row r="1134" ht="48" customHeight="1">
      <x:c r="A1134" s="2" t="str">
        <x:v>RUS</x:v>
      </x:c>
      <x:c r="B1134" s="2" t="str">
        <x:v>C</x:v>
      </x:c>
      <x:c r="C1134" s="2" t="str">
        <x:v>TUR</x:v>
      </x:c>
      <x:c r="D1134" s="2" t="n">
        <x:v>2024</x:v>
      </x:c>
      <x:c r="E1134" s="2" t="str">
        <x:v>EC2_ISIC4_C29</x:v>
      </x:c>
      <x:c r="F1134" s="17" t="str">
        <x:v>Economic activity (ISIC-Rev.4), 2 digit level: 29 - Manufacture of motor vehicles, trailers and semi-trailers</x:v>
      </x:c>
      <x:c r="G1134" s="19" t="n">
        <x:v>327.053</x:v>
      </x:c>
      <x:c r="H1134" s="20" t="n">
        <x:v>0.5</x:v>
      </x:c>
      <x:c r="I1134" s="19" t="n">
        <x:f>SUM(G1115:G1138)</x:f>
        <x:v>6262.6759999999995</x:v>
      </x:c>
      <x:c r="J1134" s="20" t="n">
        <x:f>G1134/I1134*H1134</x:f>
        <x:v>0.02611128214201086</x:v>
      </x:c>
      <x:c r="K1134" s="2" t="str">
        <x:v>ISIC4:29</x:v>
      </x:c>
      <x:c r="L1134" s="14" t="n">
        <x:f>'Crosswalk'!C33</x:f>
        <x:v>0</x:v>
      </x:c>
      <x:c r="M1134" s="14" t="n">
        <x:f>'Crosswalk'!D33</x:f>
        <x:v>0</x:v>
      </x:c>
      <x:c r="N1134" s="14" t="n">
        <x:f>'Crosswalk'!E33</x:f>
        <x:v>0</x:v>
      </x:c>
      <x:c r="O1134" s="14" t="n">
        <x:f>'Crosswalk'!F33</x:f>
        <x:v>1</x:v>
      </x:c>
      <x:c r="P1134" s="14" t="n">
        <x:f>'Crosswalk'!G33</x:f>
        <x:v>0</x:v>
      </x:c>
      <x:c r="Q1134" s="14" t="n">
        <x:f>'Crosswalk'!H33</x:f>
        <x:v>0</x:v>
      </x:c>
      <x:c r="R1134" s="14" t="n">
        <x:f>'Crosswalk'!I33</x:f>
        <x:v>0</x:v>
      </x:c>
      <x:c r="S1134" s="14" t="n">
        <x:f>'Crosswalk'!J33</x:f>
        <x:v>0</x:v>
      </x:c>
      <x:c r="T1134" s="14" t="n">
        <x:f>'Crosswalk'!K33</x:f>
        <x:v>0</x:v>
      </x:c>
      <x:c r="U1134" s="14" t="n">
        <x:f>'Crosswalk'!L33</x:f>
        <x:v>0</x:v>
      </x:c>
      <x:c r="V1134" s="14" t="n">
        <x:f>'Crosswalk'!M33</x:f>
        <x:v>0</x:v>
      </x:c>
      <x:c r="W1134" s="14" t="n">
        <x:f>'Crosswalk'!N33</x:f>
        <x:v>0</x:v>
      </x:c>
      <x:c r="X1134" s="17" t="str">
        <x:v>LFS - Household Labour Force Survey</x:v>
      </x:c>
      <x:c r="Y1134" s="2" t="str"/>
      <x:c r="Z1134" s="17" t="str">
        <x:v>Equal-weight peer division composition; not nationally observed. Observed industry detail; within-group ratios only. Definitions may differ from ILO modelled margins.</x:v>
      </x:c>
      <x:c r="AA1134" s="2" t="str"/>
      <x:c r="AB1134" s="2" t="str">
        <x:v>https://rplumber.ilo.org/data/indicator?format=.csv.gz&amp;id=EMP_TEMP_SEX_EC2_NB_A</x:v>
      </x:c>
    </x:row>
    <x:row r="1135" ht="48" customHeight="1">
      <x:c r="A1135" s="13" t="str">
        <x:v>RUS</x:v>
      </x:c>
      <x:c r="B1135" s="13" t="str">
        <x:v>C</x:v>
      </x:c>
      <x:c r="C1135" s="13" t="str">
        <x:v>TUR</x:v>
      </x:c>
      <x:c r="D1135" s="13" t="n">
        <x:v>2024</x:v>
      </x:c>
      <x:c r="E1135" s="13" t="str">
        <x:v>EC2_ISIC4_C30</x:v>
      </x:c>
      <x:c r="F1135" s="18" t="str">
        <x:v>Economic activity (ISIC-Rev.4), 2 digit level: 30 - Manufacture of other transport equipment</x:v>
      </x:c>
      <x:c r="G1135" s="21" t="n">
        <x:v>107.494</x:v>
      </x:c>
      <x:c r="H1135" s="22" t="n">
        <x:v>0.5</x:v>
      </x:c>
      <x:c r="I1135" s="21" t="n">
        <x:f>SUM(G1115:G1138)</x:f>
        <x:v>6262.6759999999995</x:v>
      </x:c>
      <x:c r="J1135" s="22" t="n">
        <x:f>G1135/I1135*H1135</x:f>
        <x:v>0.008582114099468024</x:v>
      </x:c>
      <x:c r="K1135" s="13" t="str">
        <x:v>ISIC4:30</x:v>
      </x:c>
      <x:c r="L1135" s="15" t="n">
        <x:f>'Crosswalk'!C34</x:f>
        <x:v>0</x:v>
      </x:c>
      <x:c r="M1135" s="15" t="n">
        <x:f>'Crosswalk'!D34</x:f>
        <x:v>0</x:v>
      </x:c>
      <x:c r="N1135" s="15" t="n">
        <x:f>'Crosswalk'!E34</x:f>
        <x:v>0.9</x:v>
      </x:c>
      <x:c r="O1135" s="15" t="n">
        <x:f>'Crosswalk'!F34</x:f>
        <x:v>0.1</x:v>
      </x:c>
      <x:c r="P1135" s="15" t="n">
        <x:f>'Crosswalk'!G34</x:f>
        <x:v>0</x:v>
      </x:c>
      <x:c r="Q1135" s="15" t="n">
        <x:f>'Crosswalk'!H34</x:f>
        <x:v>0</x:v>
      </x:c>
      <x:c r="R1135" s="15" t="n">
        <x:f>'Crosswalk'!I34</x:f>
        <x:v>0</x:v>
      </x:c>
      <x:c r="S1135" s="15" t="n">
        <x:f>'Crosswalk'!J34</x:f>
        <x:v>0</x:v>
      </x:c>
      <x:c r="T1135" s="15" t="n">
        <x:f>'Crosswalk'!K34</x:f>
        <x:v>0</x:v>
      </x:c>
      <x:c r="U1135" s="15" t="n">
        <x:f>'Crosswalk'!L34</x:f>
        <x:v>0</x:v>
      </x:c>
      <x:c r="V1135" s="15" t="n">
        <x:f>'Crosswalk'!M34</x:f>
        <x:v>0</x:v>
      </x:c>
      <x:c r="W1135" s="15" t="n">
        <x:f>'Crosswalk'!N34</x:f>
        <x:v>0</x:v>
      </x:c>
      <x:c r="X1135" s="18" t="str">
        <x:v>LFS - Household Labour Force Survey</x:v>
      </x:c>
      <x:c r="Y1135" s="13" t="str"/>
      <x:c r="Z1135" s="18" t="str">
        <x:v>Equal-weight peer division composition; not nationally observed. Observed industry detail; within-group ratios only. Definitions may differ from ILO modelled margins.</x:v>
      </x:c>
      <x:c r="AA1135" s="13" t="str"/>
      <x:c r="AB1135" s="13" t="str">
        <x:v>https://rplumber.ilo.org/data/indicator?format=.csv.gz&amp;id=EMP_TEMP_SEX_EC2_NB_A</x:v>
      </x:c>
    </x:row>
    <x:row r="1136" ht="48" customHeight="1">
      <x:c r="A1136" s="2" t="str">
        <x:v>RUS</x:v>
      </x:c>
      <x:c r="B1136" s="2" t="str">
        <x:v>C</x:v>
      </x:c>
      <x:c r="C1136" s="2" t="str">
        <x:v>TUR</x:v>
      </x:c>
      <x:c r="D1136" s="2" t="n">
        <x:v>2024</x:v>
      </x:c>
      <x:c r="E1136" s="2" t="str">
        <x:v>EC2_ISIC4_C31</x:v>
      </x:c>
      <x:c r="F1136" s="17" t="str">
        <x:v>Economic activity (ISIC-Rev.4), 2 digit level: 31 - Manufacture of furniture</x:v>
      </x:c>
      <x:c r="G1136" s="19" t="n">
        <x:v>356.357</x:v>
      </x:c>
      <x:c r="H1136" s="20" t="n">
        <x:v>0.5</x:v>
      </x:c>
      <x:c r="I1136" s="19" t="n">
        <x:f>SUM(G1115:G1138)</x:f>
        <x:v>6262.6759999999995</x:v>
      </x:c>
      <x:c r="J1136" s="20" t="n">
        <x:f>G1136/I1136*H1136</x:f>
        <x:v>0.02845085710964451</x:v>
      </x:c>
      <x:c r="K1136" s="2" t="str">
        <x:v>ISIC4:31</x:v>
      </x:c>
      <x:c r="L1136" s="14" t="n">
        <x:f>'Crosswalk'!C35</x:f>
        <x:v>0</x:v>
      </x:c>
      <x:c r="M1136" s="14" t="n">
        <x:f>'Crosswalk'!D35</x:f>
        <x:v>0</x:v>
      </x:c>
      <x:c r="N1136" s="14" t="n">
        <x:f>'Crosswalk'!E35</x:f>
        <x:v>0</x:v>
      </x:c>
      <x:c r="O1136" s="14" t="n">
        <x:f>'Crosswalk'!F35</x:f>
        <x:v>1</x:v>
      </x:c>
      <x:c r="P1136" s="14" t="n">
        <x:f>'Crosswalk'!G35</x:f>
        <x:v>0</x:v>
      </x:c>
      <x:c r="Q1136" s="14" t="n">
        <x:f>'Crosswalk'!H35</x:f>
        <x:v>0</x:v>
      </x:c>
      <x:c r="R1136" s="14" t="n">
        <x:f>'Crosswalk'!I35</x:f>
        <x:v>0</x:v>
      </x:c>
      <x:c r="S1136" s="14" t="n">
        <x:f>'Crosswalk'!J35</x:f>
        <x:v>0</x:v>
      </x:c>
      <x:c r="T1136" s="14" t="n">
        <x:f>'Crosswalk'!K35</x:f>
        <x:v>0</x:v>
      </x:c>
      <x:c r="U1136" s="14" t="n">
        <x:f>'Crosswalk'!L35</x:f>
        <x:v>0</x:v>
      </x:c>
      <x:c r="V1136" s="14" t="n">
        <x:f>'Crosswalk'!M35</x:f>
        <x:v>0</x:v>
      </x:c>
      <x:c r="W1136" s="14" t="n">
        <x:f>'Crosswalk'!N35</x:f>
        <x:v>0</x:v>
      </x:c>
      <x:c r="X1136" s="17" t="str">
        <x:v>LFS - Household Labour Force Survey</x:v>
      </x:c>
      <x:c r="Y1136" s="2" t="str"/>
      <x:c r="Z1136" s="17" t="str">
        <x:v>Equal-weight peer division composition; not nationally observed. Observed industry detail; within-group ratios only. Definitions may differ from ILO modelled margins.</x:v>
      </x:c>
      <x:c r="AA1136" s="2" t="str"/>
      <x:c r="AB1136" s="2" t="str">
        <x:v>https://rplumber.ilo.org/data/indicator?format=.csv.gz&amp;id=EMP_TEMP_SEX_EC2_NB_A</x:v>
      </x:c>
    </x:row>
    <x:row r="1137" ht="48" customHeight="1">
      <x:c r="A1137" s="13" t="str">
        <x:v>RUS</x:v>
      </x:c>
      <x:c r="B1137" s="13" t="str">
        <x:v>C</x:v>
      </x:c>
      <x:c r="C1137" s="13" t="str">
        <x:v>TUR</x:v>
      </x:c>
      <x:c r="D1137" s="13" t="n">
        <x:v>2024</x:v>
      </x:c>
      <x:c r="E1137" s="13" t="str">
        <x:v>EC2_ISIC4_C32</x:v>
      </x:c>
      <x:c r="F1137" s="18" t="str">
        <x:v>Economic activity (ISIC-Rev.4), 2 digit level: 32 - Other manufacturing</x:v>
      </x:c>
      <x:c r="G1137" s="21" t="n">
        <x:v>143.454</x:v>
      </x:c>
      <x:c r="H1137" s="22" t="n">
        <x:v>0.5</x:v>
      </x:c>
      <x:c r="I1137" s="21" t="n">
        <x:f>SUM(G1115:G1138)</x:f>
        <x:v>6262.6759999999995</x:v>
      </x:c>
      <x:c r="J1137" s="22" t="n">
        <x:f>G1137/I1137*H1137</x:f>
        <x:v>0.011453091298352334</x:v>
      </x:c>
      <x:c r="K1137" s="13" t="str">
        <x:v>ISIC4:32</x:v>
      </x:c>
      <x:c r="L1137" s="15" t="n">
        <x:f>'Crosswalk'!C36</x:f>
        <x:v>0</x:v>
      </x:c>
      <x:c r="M1137" s="15" t="n">
        <x:f>'Crosswalk'!D36</x:f>
        <x:v>0</x:v>
      </x:c>
      <x:c r="N1137" s="15" t="n">
        <x:f>'Crosswalk'!E36</x:f>
        <x:v>0.1</x:v>
      </x:c>
      <x:c r="O1137" s="15" t="n">
        <x:f>'Crosswalk'!F36</x:f>
        <x:v>0.65</x:v>
      </x:c>
      <x:c r="P1137" s="15" t="n">
        <x:f>'Crosswalk'!G36</x:f>
        <x:v>0</x:v>
      </x:c>
      <x:c r="Q1137" s="15" t="n">
        <x:f>'Crosswalk'!H36</x:f>
        <x:v>0.25</x:v>
      </x:c>
      <x:c r="R1137" s="15" t="n">
        <x:f>'Crosswalk'!I36</x:f>
        <x:v>0</x:v>
      </x:c>
      <x:c r="S1137" s="15" t="n">
        <x:f>'Crosswalk'!J36</x:f>
        <x:v>0</x:v>
      </x:c>
      <x:c r="T1137" s="15" t="n">
        <x:f>'Crosswalk'!K36</x:f>
        <x:v>0</x:v>
      </x:c>
      <x:c r="U1137" s="15" t="n">
        <x:f>'Crosswalk'!L36</x:f>
        <x:v>0</x:v>
      </x:c>
      <x:c r="V1137" s="15" t="n">
        <x:f>'Crosswalk'!M36</x:f>
        <x:v>0</x:v>
      </x:c>
      <x:c r="W1137" s="15" t="n">
        <x:f>'Crosswalk'!N36</x:f>
        <x:v>0</x:v>
      </x:c>
      <x:c r="X1137" s="18" t="str">
        <x:v>LFS - Household Labour Force Survey</x:v>
      </x:c>
      <x:c r="Y1137" s="13" t="str"/>
      <x:c r="Z1137" s="18" t="str">
        <x:v>Equal-weight peer division composition; not nationally observed. Observed industry detail; within-group ratios only. Definitions may differ from ILO modelled margins.</x:v>
      </x:c>
      <x:c r="AA1137" s="13" t="str"/>
      <x:c r="AB1137" s="13" t="str">
        <x:v>https://rplumber.ilo.org/data/indicator?format=.csv.gz&amp;id=EMP_TEMP_SEX_EC2_NB_A</x:v>
      </x:c>
    </x:row>
    <x:row r="1138" ht="48" customHeight="1">
      <x:c r="A1138" s="2" t="str">
        <x:v>RUS</x:v>
      </x:c>
      <x:c r="B1138" s="2" t="str">
        <x:v>C</x:v>
      </x:c>
      <x:c r="C1138" s="2" t="str">
        <x:v>TUR</x:v>
      </x:c>
      <x:c r="D1138" s="2" t="n">
        <x:v>2024</x:v>
      </x:c>
      <x:c r="E1138" s="2" t="str">
        <x:v>EC2_ISIC4_C33</x:v>
      </x:c>
      <x:c r="F1138" s="17" t="str">
        <x:v>Economic activity (ISIC-Rev.4), 2 digit level: 33 - Repair and installation of machinery and equipment</x:v>
      </x:c>
      <x:c r="G1138" s="19" t="n">
        <x:v>200.992</x:v>
      </x:c>
      <x:c r="H1138" s="20" t="n">
        <x:v>0.5</x:v>
      </x:c>
      <x:c r="I1138" s="19" t="n">
        <x:f>SUM(G1115:G1138)</x:f>
        <x:v>6262.6759999999995</x:v>
      </x:c>
      <x:c r="J1138" s="20" t="n">
        <x:f>G1138/I1138*H1138</x:f>
        <x:v>0.01604681449271845</x:v>
      </x:c>
      <x:c r="K1138" s="2" t="str">
        <x:v>ISIC4:33</x:v>
      </x:c>
      <x:c r="L1138" s="14" t="n">
        <x:f>'Crosswalk'!C37</x:f>
        <x:v>0</x:v>
      </x:c>
      <x:c r="M1138" s="14" t="n">
        <x:f>'Crosswalk'!D37</x:f>
        <x:v>0</x:v>
      </x:c>
      <x:c r="N1138" s="14" t="n">
        <x:f>'Crosswalk'!E37</x:f>
        <x:v>1</x:v>
      </x:c>
      <x:c r="O1138" s="14" t="n">
        <x:f>'Crosswalk'!F37</x:f>
        <x:v>0</x:v>
      </x:c>
      <x:c r="P1138" s="14" t="n">
        <x:f>'Crosswalk'!G37</x:f>
        <x:v>0</x:v>
      </x:c>
      <x:c r="Q1138" s="14" t="n">
        <x:f>'Crosswalk'!H37</x:f>
        <x:v>0</x:v>
      </x:c>
      <x:c r="R1138" s="14" t="n">
        <x:f>'Crosswalk'!I37</x:f>
        <x:v>0</x:v>
      </x:c>
      <x:c r="S1138" s="14" t="n">
        <x:f>'Crosswalk'!J37</x:f>
        <x:v>0</x:v>
      </x:c>
      <x:c r="T1138" s="14" t="n">
        <x:f>'Crosswalk'!K37</x:f>
        <x:v>0</x:v>
      </x:c>
      <x:c r="U1138" s="14" t="n">
        <x:f>'Crosswalk'!L37</x:f>
        <x:v>0</x:v>
      </x:c>
      <x:c r="V1138" s="14" t="n">
        <x:f>'Crosswalk'!M37</x:f>
        <x:v>0</x:v>
      </x:c>
      <x:c r="W1138" s="14" t="n">
        <x:f>'Crosswalk'!N37</x:f>
        <x:v>0</x:v>
      </x:c>
      <x:c r="X1138" s="17" t="str">
        <x:v>LFS - Household Labour Force Survey</x:v>
      </x:c>
      <x:c r="Y1138" s="2" t="str"/>
      <x:c r="Z1138" s="17" t="str">
        <x:v>Equal-weight peer division composition; not nationally observed. Observed industry detail; within-group ratios only. Definitions may differ from ILO modelled margins.</x:v>
      </x:c>
      <x:c r="AA1138" s="2" t="str"/>
      <x:c r="AB1138" s="2" t="str">
        <x:v>https://rplumber.ilo.org/data/indicator?format=.csv.gz&amp;id=EMP_TEMP_SEX_EC2_NB_A</x:v>
      </x:c>
    </x:row>
    <x:row r="1139" ht="48" customHeight="1">
      <x:c r="A1139" s="13" t="str">
        <x:v>RUS</x:v>
      </x:c>
      <x:c r="B1139" s="13" t="str">
        <x:v>DE</x:v>
      </x:c>
      <x:c r="C1139" s="13" t="str">
        <x:v>DEU</x:v>
      </x:c>
      <x:c r="D1139" s="13" t="n">
        <x:v>2024</x:v>
      </x:c>
      <x:c r="E1139" s="13" t="str">
        <x:v>EC2_ISIC4_D35</x:v>
      </x:c>
      <x:c r="F1139" s="18" t="str">
        <x:v>Economic activity (ISIC-Rev.4), 2 digit level: 35 - Electricity, gas, steam and air conditioning supply</x:v>
      </x:c>
      <x:c r="G1139" s="21" t="n">
        <x:v>421.481</x:v>
      </x:c>
      <x:c r="H1139" s="22" t="n">
        <x:v>0.7785077990524019</x:v>
      </x:c>
      <x:c r="I1139" s="21" t="n">
        <x:f>SUM(G1139:G1139)</x:f>
        <x:v>421.481</x:v>
      </x:c>
      <x:c r="J1139" s="22" t="n">
        <x:f>G1139/I1139*H1139</x:f>
        <x:v>0.7785077990524019</x:v>
      </x:c>
      <x:c r="K1139" s="13" t="str">
        <x:v>ISIC4:35</x:v>
      </x:c>
      <x:c r="L1139" s="15" t="n">
        <x:f>'Crosswalk'!C38</x:f>
        <x:v>0</x:v>
      </x:c>
      <x:c r="M1139" s="15" t="n">
        <x:f>'Crosswalk'!D38</x:f>
        <x:v>0</x:v>
      </x:c>
      <x:c r="N1139" s="15" t="n">
        <x:f>'Crosswalk'!E38</x:f>
        <x:v>0</x:v>
      </x:c>
      <x:c r="O1139" s="15" t="n">
        <x:f>'Crosswalk'!F38</x:f>
        <x:v>0</x:v>
      </x:c>
      <x:c r="P1139" s="15" t="n">
        <x:f>'Crosswalk'!G38</x:f>
        <x:v>0</x:v>
      </x:c>
      <x:c r="Q1139" s="15" t="n">
        <x:f>'Crosswalk'!H38</x:f>
        <x:v>0</x:v>
      </x:c>
      <x:c r="R1139" s="15" t="n">
        <x:f>'Crosswalk'!I38</x:f>
        <x:v>0</x:v>
      </x:c>
      <x:c r="S1139" s="15" t="n">
        <x:f>'Crosswalk'!J38</x:f>
        <x:v>0</x:v>
      </x:c>
      <x:c r="T1139" s="15" t="n">
        <x:f>'Crosswalk'!K38</x:f>
        <x:v>0</x:v>
      </x:c>
      <x:c r="U1139" s="15" t="n">
        <x:f>'Crosswalk'!L38</x:f>
        <x:v>1</x:v>
      </x:c>
      <x:c r="V1139" s="15" t="n">
        <x:f>'Crosswalk'!M38</x:f>
        <x:v>0</x:v>
      </x:c>
      <x:c r="W1139" s="15" t="n">
        <x:f>'Crosswalk'!N38</x:f>
        <x:v>0</x:v>
      </x:c>
      <x:c r="X1139" s="18" t="str">
        <x:v>LFS - EU Labour Force Survey</x:v>
      </x:c>
      <x:c r="Y1139" s="13" t="str"/>
      <x:c r="Z1139" s="18" t="str">
        <x:v>National section mix; own-country division detail. Observed industry detail; within-group ratios only. Definitions may differ from ILO modelled margins.</x:v>
      </x:c>
      <x:c r="AA1139" s="13" t="str"/>
      <x:c r="AB1139" s="13" t="str">
        <x:v>https://rplumber.ilo.org/data/indicator?format=.csv.gz&amp;id=EMP_TEMP_SEX_EC2_NB_A</x:v>
      </x:c>
    </x:row>
    <x:row r="1140" ht="48" customHeight="1">
      <x:c r="A1140" s="2" t="str">
        <x:v>RUS</x:v>
      </x:c>
      <x:c r="B1140" s="2" t="str">
        <x:v>DE</x:v>
      </x:c>
      <x:c r="C1140" s="2" t="str">
        <x:v>DEU</x:v>
      </x:c>
      <x:c r="D1140" s="2" t="n">
        <x:v>2024</x:v>
      </x:c>
      <x:c r="E1140" s="2" t="str">
        <x:v>EC2_ISIC4_E36</x:v>
      </x:c>
      <x:c r="F1140" s="17" t="str">
        <x:v>Economic activity (ISIC-Rev.4), 2 digit level: 36 - Water collection, treatment and supply</x:v>
      </x:c>
      <x:c r="G1140" s="19" t="n">
        <x:v>34.324</x:v>
      </x:c>
      <x:c r="H1140" s="20" t="n">
        <x:v>0.22149220094759817</x:v>
      </x:c>
      <x:c r="I1140" s="19" t="n">
        <x:f>SUM(G1140:G1143)</x:f>
        <x:v>279.842</x:v>
      </x:c>
      <x:c r="J1140" s="20" t="n">
        <x:f>G1140/I1140*H1140</x:f>
        <x:v>0.027167109673763623</x:v>
      </x:c>
      <x:c r="K1140" s="2" t="str">
        <x:v>ISIC4:36</x:v>
      </x:c>
      <x:c r="L1140" s="14" t="n">
        <x:f>'Crosswalk'!C39</x:f>
        <x:v>0</x:v>
      </x:c>
      <x:c r="M1140" s="14" t="n">
        <x:f>'Crosswalk'!D39</x:f>
        <x:v>0</x:v>
      </x:c>
      <x:c r="N1140" s="14" t="n">
        <x:f>'Crosswalk'!E39</x:f>
        <x:v>0</x:v>
      </x:c>
      <x:c r="O1140" s="14" t="n">
        <x:f>'Crosswalk'!F39</x:f>
        <x:v>0</x:v>
      </x:c>
      <x:c r="P1140" s="14" t="n">
        <x:f>'Crosswalk'!G39</x:f>
        <x:v>0</x:v>
      </x:c>
      <x:c r="Q1140" s="14" t="n">
        <x:f>'Crosswalk'!H39</x:f>
        <x:v>0</x:v>
      </x:c>
      <x:c r="R1140" s="14" t="n">
        <x:f>'Crosswalk'!I39</x:f>
        <x:v>0</x:v>
      </x:c>
      <x:c r="S1140" s="14" t="n">
        <x:f>'Crosswalk'!J39</x:f>
        <x:v>0</x:v>
      </x:c>
      <x:c r="T1140" s="14" t="n">
        <x:f>'Crosswalk'!K39</x:f>
        <x:v>0</x:v>
      </x:c>
      <x:c r="U1140" s="14" t="n">
        <x:f>'Crosswalk'!L39</x:f>
        <x:v>1</x:v>
      </x:c>
      <x:c r="V1140" s="14" t="n">
        <x:f>'Crosswalk'!M39</x:f>
        <x:v>0</x:v>
      </x:c>
      <x:c r="W1140" s="14" t="n">
        <x:f>'Crosswalk'!N39</x:f>
        <x:v>0</x:v>
      </x:c>
      <x:c r="X1140" s="17" t="str">
        <x:v>LFS - EU Labour Force Survey</x:v>
      </x:c>
      <x:c r="Y1140" s="2" t="str"/>
      <x:c r="Z1140" s="17" t="str">
        <x:v>National section mix; own-country division detail. Observed industry detail; within-group ratios only. Definitions may differ from ILO modelled margins.</x:v>
      </x:c>
      <x:c r="AA1140" s="2" t="str"/>
      <x:c r="AB1140" s="2" t="str">
        <x:v>https://rplumber.ilo.org/data/indicator?format=.csv.gz&amp;id=EMP_TEMP_SEX_EC2_NB_A</x:v>
      </x:c>
    </x:row>
    <x:row r="1141" ht="48" customHeight="1">
      <x:c r="A1141" s="13" t="str">
        <x:v>RUS</x:v>
      </x:c>
      <x:c r="B1141" s="13" t="str">
        <x:v>DE</x:v>
      </x:c>
      <x:c r="C1141" s="13" t="str">
        <x:v>DEU</x:v>
      </x:c>
      <x:c r="D1141" s="13" t="n">
        <x:v>2024</x:v>
      </x:c>
      <x:c r="E1141" s="13" t="str">
        <x:v>EC2_ISIC4_E37</x:v>
      </x:c>
      <x:c r="F1141" s="18" t="str">
        <x:v>Economic activity (ISIC-Rev.4), 2 digit level: 37 - Sewerage</x:v>
      </x:c>
      <x:c r="G1141" s="21" t="n">
        <x:v>33.563</x:v>
      </x:c>
      <x:c r="H1141" s="22" t="n">
        <x:v>0.22149220094759817</x:v>
      </x:c>
      <x:c r="I1141" s="21" t="n">
        <x:f>SUM(G1140:G1143)</x:f>
        <x:v>279.842</x:v>
      </x:c>
      <x:c r="J1141" s="22" t="n">
        <x:f>G1141/I1141*H1141</x:f>
        <x:v>0.02656478563047805</x:v>
      </x:c>
      <x:c r="K1141" s="13" t="str">
        <x:v>ISIC4:37</x:v>
      </x:c>
      <x:c r="L1141" s="15" t="n">
        <x:f>'Crosswalk'!C40</x:f>
        <x:v>0</x:v>
      </x:c>
      <x:c r="M1141" s="15" t="n">
        <x:f>'Crosswalk'!D40</x:f>
        <x:v>0</x:v>
      </x:c>
      <x:c r="N1141" s="15" t="n">
        <x:f>'Crosswalk'!E40</x:f>
        <x:v>0</x:v>
      </x:c>
      <x:c r="O1141" s="15" t="n">
        <x:f>'Crosswalk'!F40</x:f>
        <x:v>0</x:v>
      </x:c>
      <x:c r="P1141" s="15" t="n">
        <x:f>'Crosswalk'!G40</x:f>
        <x:v>0</x:v>
      </x:c>
      <x:c r="Q1141" s="15" t="n">
        <x:f>'Crosswalk'!H40</x:f>
        <x:v>0</x:v>
      </x:c>
      <x:c r="R1141" s="15" t="n">
        <x:f>'Crosswalk'!I40</x:f>
        <x:v>0</x:v>
      </x:c>
      <x:c r="S1141" s="15" t="n">
        <x:f>'Crosswalk'!J40</x:f>
        <x:v>0</x:v>
      </x:c>
      <x:c r="T1141" s="15" t="n">
        <x:f>'Crosswalk'!K40</x:f>
        <x:v>0</x:v>
      </x:c>
      <x:c r="U1141" s="15" t="n">
        <x:f>'Crosswalk'!L40</x:f>
        <x:v>1</x:v>
      </x:c>
      <x:c r="V1141" s="15" t="n">
        <x:f>'Crosswalk'!M40</x:f>
        <x:v>0</x:v>
      </x:c>
      <x:c r="W1141" s="15" t="n">
        <x:f>'Crosswalk'!N40</x:f>
        <x:v>0</x:v>
      </x:c>
      <x:c r="X1141" s="18" t="str">
        <x:v>LFS - EU Labour Force Survey</x:v>
      </x:c>
      <x:c r="Y1141" s="13" t="str"/>
      <x:c r="Z1141" s="18" t="str">
        <x:v>National section mix; own-country division detail. Observed industry detail; within-group ratios only. Definitions may differ from ILO modelled margins.</x:v>
      </x:c>
      <x:c r="AA1141" s="13" t="str"/>
      <x:c r="AB1141" s="13" t="str">
        <x:v>https://rplumber.ilo.org/data/indicator?format=.csv.gz&amp;id=EMP_TEMP_SEX_EC2_NB_A</x:v>
      </x:c>
    </x:row>
    <x:row r="1142" ht="48" customHeight="1">
      <x:c r="A1142" s="2" t="str">
        <x:v>RUS</x:v>
      </x:c>
      <x:c r="B1142" s="2" t="str">
        <x:v>DE</x:v>
      </x:c>
      <x:c r="C1142" s="2" t="str">
        <x:v>DEU</x:v>
      </x:c>
      <x:c r="D1142" s="2" t="n">
        <x:v>2024</x:v>
      </x:c>
      <x:c r="E1142" s="2" t="str">
        <x:v>EC2_ISIC4_E38</x:v>
      </x:c>
      <x:c r="F1142" s="17" t="str">
        <x:v>Economic activity (ISIC-Rev.4), 2 digit level: 38 - Waste collection, treatment and disposal activities; materials recovery</x:v>
      </x:c>
      <x:c r="G1142" s="19" t="n">
        <x:v>190.402</x:v>
      </x:c>
      <x:c r="H1142" s="20" t="n">
        <x:v>0.22149220094759817</x:v>
      </x:c>
      <x:c r="I1142" s="19" t="n">
        <x:f>SUM(G1140:G1143)</x:f>
        <x:v>279.842</x:v>
      </x:c>
      <x:c r="J1142" s="20" t="n">
        <x:f>G1142/I1142*H1142</x:f>
        <x:v>0.15070131733201086</x:v>
      </x:c>
      <x:c r="K1142" s="2" t="str">
        <x:v>ISIC4:38</x:v>
      </x:c>
      <x:c r="L1142" s="14" t="n">
        <x:f>'Crosswalk'!C41</x:f>
        <x:v>0</x:v>
      </x:c>
      <x:c r="M1142" s="14" t="n">
        <x:f>'Crosswalk'!D41</x:f>
        <x:v>0</x:v>
      </x:c>
      <x:c r="N1142" s="14" t="n">
        <x:f>'Crosswalk'!E41</x:f>
        <x:v>1</x:v>
      </x:c>
      <x:c r="O1142" s="14" t="n">
        <x:f>'Crosswalk'!F41</x:f>
        <x:v>0</x:v>
      </x:c>
      <x:c r="P1142" s="14" t="n">
        <x:f>'Crosswalk'!G41</x:f>
        <x:v>0</x:v>
      </x:c>
      <x:c r="Q1142" s="14" t="n">
        <x:f>'Crosswalk'!H41</x:f>
        <x:v>0</x:v>
      </x:c>
      <x:c r="R1142" s="14" t="n">
        <x:f>'Crosswalk'!I41</x:f>
        <x:v>0</x:v>
      </x:c>
      <x:c r="S1142" s="14" t="n">
        <x:f>'Crosswalk'!J41</x:f>
        <x:v>0</x:v>
      </x:c>
      <x:c r="T1142" s="14" t="n">
        <x:f>'Crosswalk'!K41</x:f>
        <x:v>0</x:v>
      </x:c>
      <x:c r="U1142" s="14" t="n">
        <x:f>'Crosswalk'!L41</x:f>
        <x:v>0</x:v>
      </x:c>
      <x:c r="V1142" s="14" t="n">
        <x:f>'Crosswalk'!M41</x:f>
        <x:v>0</x:v>
      </x:c>
      <x:c r="W1142" s="14" t="n">
        <x:f>'Crosswalk'!N41</x:f>
        <x:v>0</x:v>
      </x:c>
      <x:c r="X1142" s="17" t="str">
        <x:v>LFS - EU Labour Force Survey</x:v>
      </x:c>
      <x:c r="Y1142" s="2" t="str"/>
      <x:c r="Z1142" s="17" t="str">
        <x:v>National section mix; own-country division detail. Observed industry detail; within-group ratios only. Definitions may differ from ILO modelled margins.</x:v>
      </x:c>
      <x:c r="AA1142" s="2" t="str"/>
      <x:c r="AB1142" s="2" t="str">
        <x:v>https://rplumber.ilo.org/data/indicator?format=.csv.gz&amp;id=EMP_TEMP_SEX_EC2_NB_A</x:v>
      </x:c>
    </x:row>
    <x:row r="1143" ht="48" customHeight="1">
      <x:c r="A1143" s="13" t="str">
        <x:v>RUS</x:v>
      </x:c>
      <x:c r="B1143" s="13" t="str">
        <x:v>DE</x:v>
      </x:c>
      <x:c r="C1143" s="13" t="str">
        <x:v>DEU</x:v>
      </x:c>
      <x:c r="D1143" s="13" t="n">
        <x:v>2024</x:v>
      </x:c>
      <x:c r="E1143" s="13" t="str">
        <x:v>EC2_ISIC4_E39</x:v>
      </x:c>
      <x:c r="F1143" s="18" t="str">
        <x:v>Economic activity (ISIC-Rev.4), 2 digit level: 39 - Remediation activities and other waste management services</x:v>
      </x:c>
      <x:c r="G1143" s="21" t="n">
        <x:v>21.553</x:v>
      </x:c>
      <x:c r="H1143" s="22" t="n">
        <x:v>0.22149220094759817</x:v>
      </x:c>
      <x:c r="I1143" s="21" t="n">
        <x:f>SUM(G1140:G1143)</x:f>
        <x:v>279.842</x:v>
      </x:c>
      <x:c r="J1143" s="22" t="n">
        <x:f>G1143/I1143*H1143</x:f>
        <x:v>0.01705898831134563</x:v>
      </x:c>
      <x:c r="K1143" s="13" t="str">
        <x:v>ISIC4:39</x:v>
      </x:c>
      <x:c r="L1143" s="15" t="n">
        <x:f>'Crosswalk'!C42</x:f>
        <x:v>0</x:v>
      </x:c>
      <x:c r="M1143" s="15" t="n">
        <x:f>'Crosswalk'!D42</x:f>
        <x:v>0</x:v>
      </x:c>
      <x:c r="N1143" s="15" t="n">
        <x:f>'Crosswalk'!E42</x:f>
        <x:v>1</x:v>
      </x:c>
      <x:c r="O1143" s="15" t="n">
        <x:f>'Crosswalk'!F42</x:f>
        <x:v>0</x:v>
      </x:c>
      <x:c r="P1143" s="15" t="n">
        <x:f>'Crosswalk'!G42</x:f>
        <x:v>0</x:v>
      </x:c>
      <x:c r="Q1143" s="15" t="n">
        <x:f>'Crosswalk'!H42</x:f>
        <x:v>0</x:v>
      </x:c>
      <x:c r="R1143" s="15" t="n">
        <x:f>'Crosswalk'!I42</x:f>
        <x:v>0</x:v>
      </x:c>
      <x:c r="S1143" s="15" t="n">
        <x:f>'Crosswalk'!J42</x:f>
        <x:v>0</x:v>
      </x:c>
      <x:c r="T1143" s="15" t="n">
        <x:f>'Crosswalk'!K42</x:f>
        <x:v>0</x:v>
      </x:c>
      <x:c r="U1143" s="15" t="n">
        <x:f>'Crosswalk'!L42</x:f>
        <x:v>0</x:v>
      </x:c>
      <x:c r="V1143" s="15" t="n">
        <x:f>'Crosswalk'!M42</x:f>
        <x:v>0</x:v>
      </x:c>
      <x:c r="W1143" s="15" t="n">
        <x:f>'Crosswalk'!N42</x:f>
        <x:v>0</x:v>
      </x:c>
      <x:c r="X1143" s="18" t="str">
        <x:v>LFS - EU Labour Force Survey</x:v>
      </x:c>
      <x:c r="Y1143" s="13" t="str">
        <x:v>U</x:v>
      </x:c>
      <x:c r="Z1143" s="18" t="str">
        <x:v>National section mix; own-country division detail. Observed industry detail; within-group ratios only. Definitions may differ from ILO modelled margins.</x:v>
      </x:c>
      <x:c r="AA1143" s="13" t="str"/>
      <x:c r="AB1143" s="13" t="str">
        <x:v>https://rplumber.ilo.org/data/indicator?format=.csv.gz&amp;id=EMP_TEMP_SEX_EC2_NB_A</x:v>
      </x:c>
    </x:row>
    <x:row r="1144" ht="48" customHeight="1">
      <x:c r="A1144" s="2" t="str">
        <x:v>RUS</x:v>
      </x:c>
      <x:c r="B1144" s="2" t="str">
        <x:v>F</x:v>
      </x:c>
      <x:c r="C1144" s="2" t="str">
        <x:v>DEU</x:v>
      </x:c>
      <x:c r="D1144" s="2" t="n">
        <x:v>2024</x:v>
      </x:c>
      <x:c r="E1144" s="2" t="str">
        <x:v>EC2_ISIC4_F41</x:v>
      </x:c>
      <x:c r="F1144" s="17" t="str">
        <x:v>Economic activity (ISIC-Rev.4), 2 digit level: 41 - Construction of buildings</x:v>
      </x:c>
      <x:c r="G1144" s="19" t="n">
        <x:v>285.243</x:v>
      </x:c>
      <x:c r="H1144" s="20" t="n">
        <x:v>1</x:v>
      </x:c>
      <x:c r="I1144" s="19" t="n">
        <x:f>SUM(G1144:G1146)</x:f>
        <x:v>2710.33</x:v>
      </x:c>
      <x:c r="J1144" s="20" t="n">
        <x:f>G1144/I1144*H1144</x:f>
        <x:v>0.10524290400061985</x:v>
      </x:c>
      <x:c r="K1144" s="2" t="str">
        <x:v>ISIC4:41</x:v>
      </x:c>
      <x:c r="L1144" s="14" t="n">
        <x:f>'Crosswalk'!C43</x:f>
        <x:v>0</x:v>
      </x:c>
      <x:c r="M1144" s="14" t="n">
        <x:f>'Crosswalk'!D43</x:f>
        <x:v>0</x:v>
      </x:c>
      <x:c r="N1144" s="14" t="n">
        <x:f>'Crosswalk'!E43</x:f>
        <x:v>0.5</x:v>
      </x:c>
      <x:c r="O1144" s="14" t="n">
        <x:f>'Crosswalk'!F43</x:f>
        <x:v>0.5</x:v>
      </x:c>
      <x:c r="P1144" s="14" t="n">
        <x:f>'Crosswalk'!G43</x:f>
        <x:v>0</x:v>
      </x:c>
      <x:c r="Q1144" s="14" t="n">
        <x:f>'Crosswalk'!H43</x:f>
        <x:v>0</x:v>
      </x:c>
      <x:c r="R1144" s="14" t="n">
        <x:f>'Crosswalk'!I43</x:f>
        <x:v>0</x:v>
      </x:c>
      <x:c r="S1144" s="14" t="n">
        <x:f>'Crosswalk'!J43</x:f>
        <x:v>0</x:v>
      </x:c>
      <x:c r="T1144" s="14" t="n">
        <x:f>'Crosswalk'!K43</x:f>
        <x:v>0</x:v>
      </x:c>
      <x:c r="U1144" s="14" t="n">
        <x:f>'Crosswalk'!L43</x:f>
        <x:v>0</x:v>
      </x:c>
      <x:c r="V1144" s="14" t="n">
        <x:f>'Crosswalk'!M43</x:f>
        <x:v>0</x:v>
      </x:c>
      <x:c r="W1144" s="14" t="n">
        <x:f>'Crosswalk'!N43</x:f>
        <x:v>0</x:v>
      </x:c>
      <x:c r="X1144" s="17" t="str">
        <x:v>LFS - EU Labour Force Survey</x:v>
      </x:c>
      <x:c r="Y1144" s="2" t="str"/>
      <x:c r="Z1144" s="17" t="str">
        <x:v>National section mix; own-country division detail. Observed industry detail; within-group ratios only. Definitions may differ from ILO modelled margins.</x:v>
      </x:c>
      <x:c r="AA1144" s="2" t="str"/>
      <x:c r="AB1144" s="2" t="str">
        <x:v>https://rplumber.ilo.org/data/indicator?format=.csv.gz&amp;id=EMP_TEMP_SEX_EC2_NB_A</x:v>
      </x:c>
    </x:row>
    <x:row r="1145" ht="48" customHeight="1">
      <x:c r="A1145" s="13" t="str">
        <x:v>RUS</x:v>
      </x:c>
      <x:c r="B1145" s="13" t="str">
        <x:v>F</x:v>
      </x:c>
      <x:c r="C1145" s="13" t="str">
        <x:v>DEU</x:v>
      </x:c>
      <x:c r="D1145" s="13" t="n">
        <x:v>2024</x:v>
      </x:c>
      <x:c r="E1145" s="13" t="str">
        <x:v>EC2_ISIC4_F42</x:v>
      </x:c>
      <x:c r="F1145" s="18" t="str">
        <x:v>Economic activity (ISIC-Rev.4), 2 digit level: 42 - Civil engineering</x:v>
      </x:c>
      <x:c r="G1145" s="21" t="n">
        <x:v>326.723</x:v>
      </x:c>
      <x:c r="H1145" s="22" t="n">
        <x:v>1</x:v>
      </x:c>
      <x:c r="I1145" s="21" t="n">
        <x:f>SUM(G1144:G1146)</x:f>
        <x:v>2710.33</x:v>
      </x:c>
      <x:c r="J1145" s="22" t="n">
        <x:f>G1145/I1145*H1145</x:f>
        <x:v>0.1205473134267783</x:v>
      </x:c>
      <x:c r="K1145" s="13" t="str">
        <x:v>ISIC4:42</x:v>
      </x:c>
      <x:c r="L1145" s="15" t="n">
        <x:f>'Crosswalk'!C44</x:f>
        <x:v>0</x:v>
      </x:c>
      <x:c r="M1145" s="15" t="n">
        <x:f>'Crosswalk'!D44</x:f>
        <x:v>0</x:v>
      </x:c>
      <x:c r="N1145" s="15" t="n">
        <x:f>'Crosswalk'!E44</x:f>
        <x:v>1</x:v>
      </x:c>
      <x:c r="O1145" s="15" t="n">
        <x:f>'Crosswalk'!F44</x:f>
        <x:v>0</x:v>
      </x:c>
      <x:c r="P1145" s="15" t="n">
        <x:f>'Crosswalk'!G44</x:f>
        <x:v>0</x:v>
      </x:c>
      <x:c r="Q1145" s="15" t="n">
        <x:f>'Crosswalk'!H44</x:f>
        <x:v>0</x:v>
      </x:c>
      <x:c r="R1145" s="15" t="n">
        <x:f>'Crosswalk'!I44</x:f>
        <x:v>0</x:v>
      </x:c>
      <x:c r="S1145" s="15" t="n">
        <x:f>'Crosswalk'!J44</x:f>
        <x:v>0</x:v>
      </x:c>
      <x:c r="T1145" s="15" t="n">
        <x:f>'Crosswalk'!K44</x:f>
        <x:v>0</x:v>
      </x:c>
      <x:c r="U1145" s="15" t="n">
        <x:f>'Crosswalk'!L44</x:f>
        <x:v>0</x:v>
      </x:c>
      <x:c r="V1145" s="15" t="n">
        <x:f>'Crosswalk'!M44</x:f>
        <x:v>0</x:v>
      </x:c>
      <x:c r="W1145" s="15" t="n">
        <x:f>'Crosswalk'!N44</x:f>
        <x:v>0</x:v>
      </x:c>
      <x:c r="X1145" s="18" t="str">
        <x:v>LFS - EU Labour Force Survey</x:v>
      </x:c>
      <x:c r="Y1145" s="13" t="str"/>
      <x:c r="Z1145" s="18" t="str">
        <x:v>National section mix; own-country division detail. Observed industry detail; within-group ratios only. Definitions may differ from ILO modelled margins.</x:v>
      </x:c>
      <x:c r="AA1145" s="13" t="str"/>
      <x:c r="AB1145" s="13" t="str">
        <x:v>https://rplumber.ilo.org/data/indicator?format=.csv.gz&amp;id=EMP_TEMP_SEX_EC2_NB_A</x:v>
      </x:c>
    </x:row>
    <x:row r="1146" ht="48" customHeight="1">
      <x:c r="A1146" s="2" t="str">
        <x:v>RUS</x:v>
      </x:c>
      <x:c r="B1146" s="2" t="str">
        <x:v>F</x:v>
      </x:c>
      <x:c r="C1146" s="2" t="str">
        <x:v>DEU</x:v>
      </x:c>
      <x:c r="D1146" s="2" t="n">
        <x:v>2024</x:v>
      </x:c>
      <x:c r="E1146" s="2" t="str">
        <x:v>EC2_ISIC4_F43</x:v>
      </x:c>
      <x:c r="F1146" s="17" t="str">
        <x:v>Economic activity (ISIC-Rev.4), 2 digit level: 43 - Specialized construction activities</x:v>
      </x:c>
      <x:c r="G1146" s="19" t="n">
        <x:v>2098.364</x:v>
      </x:c>
      <x:c r="H1146" s="20" t="n">
        <x:v>1</x:v>
      </x:c>
      <x:c r="I1146" s="19" t="n">
        <x:f>SUM(G1144:G1146)</x:f>
        <x:v>2710.33</x:v>
      </x:c>
      <x:c r="J1146" s="20" t="n">
        <x:f>G1146/I1146*H1146</x:f>
        <x:v>0.7742097825726019</x:v>
      </x:c>
      <x:c r="K1146" s="2" t="str">
        <x:v>ISIC4:43</x:v>
      </x:c>
      <x:c r="L1146" s="14" t="n">
        <x:f>'Crosswalk'!C45</x:f>
        <x:v>0</x:v>
      </x:c>
      <x:c r="M1146" s="14" t="n">
        <x:f>'Crosswalk'!D45</x:f>
        <x:v>0</x:v>
      </x:c>
      <x:c r="N1146" s="14" t="n">
        <x:f>'Crosswalk'!E45</x:f>
        <x:v>0.6</x:v>
      </x:c>
      <x:c r="O1146" s="14" t="n">
        <x:f>'Crosswalk'!F45</x:f>
        <x:v>0.4</x:v>
      </x:c>
      <x:c r="P1146" s="14" t="n">
        <x:f>'Crosswalk'!G45</x:f>
        <x:v>0</x:v>
      </x:c>
      <x:c r="Q1146" s="14" t="n">
        <x:f>'Crosswalk'!H45</x:f>
        <x:v>0</x:v>
      </x:c>
      <x:c r="R1146" s="14" t="n">
        <x:f>'Crosswalk'!I45</x:f>
        <x:v>0</x:v>
      </x:c>
      <x:c r="S1146" s="14" t="n">
        <x:f>'Crosswalk'!J45</x:f>
        <x:v>0</x:v>
      </x:c>
      <x:c r="T1146" s="14" t="n">
        <x:f>'Crosswalk'!K45</x:f>
        <x:v>0</x:v>
      </x:c>
      <x:c r="U1146" s="14" t="n">
        <x:f>'Crosswalk'!L45</x:f>
        <x:v>0</x:v>
      </x:c>
      <x:c r="V1146" s="14" t="n">
        <x:f>'Crosswalk'!M45</x:f>
        <x:v>0</x:v>
      </x:c>
      <x:c r="W1146" s="14" t="n">
        <x:f>'Crosswalk'!N45</x:f>
        <x:v>0</x:v>
      </x:c>
      <x:c r="X1146" s="17" t="str">
        <x:v>LFS - EU Labour Force Survey</x:v>
      </x:c>
      <x:c r="Y1146" s="2" t="str"/>
      <x:c r="Z1146" s="17" t="str">
        <x:v>National section mix; own-country division detail. Observed industry detail; within-group ratios only. Definitions may differ from ILO modelled margins.</x:v>
      </x:c>
      <x:c r="AA1146" s="2" t="str"/>
      <x:c r="AB1146" s="2" t="str">
        <x:v>https://rplumber.ilo.org/data/indicator?format=.csv.gz&amp;id=EMP_TEMP_SEX_EC2_NB_A</x:v>
      </x:c>
    </x:row>
    <x:row r="1147" ht="48" customHeight="1">
      <x:c r="A1147" s="13" t="str">
        <x:v>RUS</x:v>
      </x:c>
      <x:c r="B1147" s="13" t="str">
        <x:v>G</x:v>
      </x:c>
      <x:c r="C1147" s="13" t="str">
        <x:v>DEU</x:v>
      </x:c>
      <x:c r="D1147" s="13" t="n">
        <x:v>2024</x:v>
      </x:c>
      <x:c r="E1147" s="13" t="str">
        <x:v>EC2_ISIC4_G45</x:v>
      </x:c>
      <x:c r="F1147" s="18" t="str">
        <x:v>Economic activity (ISIC-Rev.4), 2 digit level: 45 - Wholesale and retail trade and repair of motor vehicles and motorcycles</x:v>
      </x:c>
      <x:c r="G1147" s="21" t="n">
        <x:v>759.242</x:v>
      </x:c>
      <x:c r="H1147" s="22" t="n">
        <x:v>1</x:v>
      </x:c>
      <x:c r="I1147" s="21" t="n">
        <x:f>SUM(G1147:G1149)</x:f>
        <x:v>5352.583</x:v>
      </x:c>
      <x:c r="J1147" s="22" t="n">
        <x:f>G1147/I1147*H1147</x:f>
        <x:v>0.1418459087883364</x:v>
      </x:c>
      <x:c r="K1147" s="13" t="str">
        <x:v>ISIC4:45</x:v>
      </x:c>
      <x:c r="L1147" s="15" t="n">
        <x:f>'Crosswalk'!C46</x:f>
        <x:v>0</x:v>
      </x:c>
      <x:c r="M1147" s="15" t="n">
        <x:f>'Crosswalk'!D46</x:f>
        <x:v>0</x:v>
      </x:c>
      <x:c r="N1147" s="15" t="n">
        <x:f>'Crosswalk'!E46</x:f>
        <x:v>0</x:v>
      </x:c>
      <x:c r="O1147" s="15" t="n">
        <x:f>'Crosswalk'!F46</x:f>
        <x:v>1</x:v>
      </x:c>
      <x:c r="P1147" s="15" t="n">
        <x:f>'Crosswalk'!G46</x:f>
        <x:v>0</x:v>
      </x:c>
      <x:c r="Q1147" s="15" t="n">
        <x:f>'Crosswalk'!H46</x:f>
        <x:v>0</x:v>
      </x:c>
      <x:c r="R1147" s="15" t="n">
        <x:f>'Crosswalk'!I46</x:f>
        <x:v>0</x:v>
      </x:c>
      <x:c r="S1147" s="15" t="n">
        <x:f>'Crosswalk'!J46</x:f>
        <x:v>0</x:v>
      </x:c>
      <x:c r="T1147" s="15" t="n">
        <x:f>'Crosswalk'!K46</x:f>
        <x:v>0</x:v>
      </x:c>
      <x:c r="U1147" s="15" t="n">
        <x:f>'Crosswalk'!L46</x:f>
        <x:v>0</x:v>
      </x:c>
      <x:c r="V1147" s="15" t="n">
        <x:f>'Crosswalk'!M46</x:f>
        <x:v>0</x:v>
      </x:c>
      <x:c r="W1147" s="15" t="n">
        <x:f>'Crosswalk'!N46</x:f>
        <x:v>0</x:v>
      </x:c>
      <x:c r="X1147" s="18" t="str">
        <x:v>LFS - EU Labour Force Survey</x:v>
      </x:c>
      <x:c r="Y1147" s="13" t="str"/>
      <x:c r="Z1147" s="18" t="str">
        <x:v>National section mix; own-country division detail. Observed industry detail; within-group ratios only. Definitions may differ from ILO modelled margins.</x:v>
      </x:c>
      <x:c r="AA1147" s="13" t="str"/>
      <x:c r="AB1147" s="13" t="str">
        <x:v>https://rplumber.ilo.org/data/indicator?format=.csv.gz&amp;id=EMP_TEMP_SEX_EC2_NB_A</x:v>
      </x:c>
    </x:row>
    <x:row r="1148" ht="48" customHeight="1">
      <x:c r="A1148" s="2" t="str">
        <x:v>RUS</x:v>
      </x:c>
      <x:c r="B1148" s="2" t="str">
        <x:v>G</x:v>
      </x:c>
      <x:c r="C1148" s="2" t="str">
        <x:v>DEU</x:v>
      </x:c>
      <x:c r="D1148" s="2" t="n">
        <x:v>2024</x:v>
      </x:c>
      <x:c r="E1148" s="2" t="str">
        <x:v>EC2_ISIC4_G46</x:v>
      </x:c>
      <x:c r="F1148" s="17" t="str">
        <x:v>Economic activity (ISIC-Rev.4), 2 digit level: 46 - Wholesale trade, except of motor vehicles and motorcycles</x:v>
      </x:c>
      <x:c r="G1148" s="19" t="n">
        <x:v>1178.612</x:v>
      </x:c>
      <x:c r="H1148" s="20" t="n">
        <x:v>1</x:v>
      </x:c>
      <x:c r="I1148" s="19" t="n">
        <x:f>SUM(G1147:G1149)</x:f>
        <x:v>5352.583</x:v>
      </x:c>
      <x:c r="J1148" s="20" t="n">
        <x:f>G1148/I1148*H1148</x:f>
        <x:v>0.2201949974432905</x:v>
      </x:c>
      <x:c r="K1148" s="2" t="str">
        <x:v>ISIC4:46</x:v>
      </x:c>
      <x:c r="L1148" s="14" t="n">
        <x:f>'Crosswalk'!C47</x:f>
        <x:v>0.05</x:v>
      </x:c>
      <x:c r="M1148" s="14" t="n">
        <x:f>'Crosswalk'!D47</x:f>
        <x:v>0.05</x:v>
      </x:c>
      <x:c r="N1148" s="14" t="n">
        <x:f>'Crosswalk'!E47</x:f>
        <x:v>0.55</x:v>
      </x:c>
      <x:c r="O1148" s="14" t="n">
        <x:f>'Crosswalk'!F47</x:f>
        <x:v>0</x:v>
      </x:c>
      <x:c r="P1148" s="14" t="n">
        <x:f>'Crosswalk'!G47</x:f>
        <x:v>0.2</x:v>
      </x:c>
      <x:c r="Q1148" s="14" t="n">
        <x:f>'Crosswalk'!H47</x:f>
        <x:v>0.05</x:v>
      </x:c>
      <x:c r="R1148" s="14" t="n">
        <x:f>'Crosswalk'!I47</x:f>
        <x:v>0</x:v>
      </x:c>
      <x:c r="S1148" s="14" t="n">
        <x:f>'Crosswalk'!J47</x:f>
        <x:v>0.1</x:v>
      </x:c>
      <x:c r="T1148" s="14" t="n">
        <x:f>'Crosswalk'!K47</x:f>
        <x:v>0</x:v>
      </x:c>
      <x:c r="U1148" s="14" t="n">
        <x:f>'Crosswalk'!L47</x:f>
        <x:v>0</x:v>
      </x:c>
      <x:c r="V1148" s="14" t="n">
        <x:f>'Crosswalk'!M47</x:f>
        <x:v>0</x:v>
      </x:c>
      <x:c r="W1148" s="14" t="n">
        <x:f>'Crosswalk'!N47</x:f>
        <x:v>0</x:v>
      </x:c>
      <x:c r="X1148" s="17" t="str">
        <x:v>LFS - EU Labour Force Survey</x:v>
      </x:c>
      <x:c r="Y1148" s="2" t="str"/>
      <x:c r="Z1148" s="17" t="str">
        <x:v>National section mix; own-country division detail. Observed industry detail; within-group ratios only. Definitions may differ from ILO modelled margins.</x:v>
      </x:c>
      <x:c r="AA1148" s="2" t="str"/>
      <x:c r="AB1148" s="2" t="str">
        <x:v>https://rplumber.ilo.org/data/indicator?format=.csv.gz&amp;id=EMP_TEMP_SEX_EC2_NB_A</x:v>
      </x:c>
    </x:row>
    <x:row r="1149" ht="48" customHeight="1">
      <x:c r="A1149" s="13" t="str">
        <x:v>RUS</x:v>
      </x:c>
      <x:c r="B1149" s="13" t="str">
        <x:v>G</x:v>
      </x:c>
      <x:c r="C1149" s="13" t="str">
        <x:v>DEU</x:v>
      </x:c>
      <x:c r="D1149" s="13" t="n">
        <x:v>2024</x:v>
      </x:c>
      <x:c r="E1149" s="13" t="str">
        <x:v>EC2_ISIC4_G47</x:v>
      </x:c>
      <x:c r="F1149" s="18" t="str">
        <x:v>Economic activity (ISIC-Rev.4), 2 digit level: 47 - Retail trade, except of motor vehicles and motorcycles</x:v>
      </x:c>
      <x:c r="G1149" s="21" t="n">
        <x:v>3414.729</x:v>
      </x:c>
      <x:c r="H1149" s="22" t="n">
        <x:v>1</x:v>
      </x:c>
      <x:c r="I1149" s="21" t="n">
        <x:f>SUM(G1147:G1149)</x:f>
        <x:v>5352.583</x:v>
      </x:c>
      <x:c r="J1149" s="22" t="n">
        <x:f>G1149/I1149*H1149</x:f>
        <x:v>0.6379590937683731</x:v>
      </x:c>
      <x:c r="K1149" s="13" t="str">
        <x:v>ISIC4:47</x:v>
      </x:c>
      <x:c r="L1149" s="15" t="n">
        <x:f>'Crosswalk'!C48</x:f>
        <x:v>0</x:v>
      </x:c>
      <x:c r="M1149" s="15" t="n">
        <x:f>'Crosswalk'!D48</x:f>
        <x:v>0</x:v>
      </x:c>
      <x:c r="N1149" s="15" t="n">
        <x:f>'Crosswalk'!E48</x:f>
        <x:v>0</x:v>
      </x:c>
      <x:c r="O1149" s="15" t="n">
        <x:f>'Crosswalk'!F48</x:f>
        <x:v>0.55</x:v>
      </x:c>
      <x:c r="P1149" s="15" t="n">
        <x:f>'Crosswalk'!G48</x:f>
        <x:v>0.45</x:v>
      </x:c>
      <x:c r="Q1149" s="15" t="n">
        <x:f>'Crosswalk'!H48</x:f>
        <x:v>0</x:v>
      </x:c>
      <x:c r="R1149" s="15" t="n">
        <x:f>'Crosswalk'!I48</x:f>
        <x:v>0</x:v>
      </x:c>
      <x:c r="S1149" s="15" t="n">
        <x:f>'Crosswalk'!J48</x:f>
        <x:v>0</x:v>
      </x:c>
      <x:c r="T1149" s="15" t="n">
        <x:f>'Crosswalk'!K48</x:f>
        <x:v>0</x:v>
      </x:c>
      <x:c r="U1149" s="15" t="n">
        <x:f>'Crosswalk'!L48</x:f>
        <x:v>0</x:v>
      </x:c>
      <x:c r="V1149" s="15" t="n">
        <x:f>'Crosswalk'!M48</x:f>
        <x:v>0</x:v>
      </x:c>
      <x:c r="W1149" s="15" t="n">
        <x:f>'Crosswalk'!N48</x:f>
        <x:v>0</x:v>
      </x:c>
      <x:c r="X1149" s="18" t="str">
        <x:v>LFS - EU Labour Force Survey</x:v>
      </x:c>
      <x:c r="Y1149" s="13" t="str"/>
      <x:c r="Z1149" s="18" t="str">
        <x:v>National section mix; own-country division detail. Observed industry detail; within-group ratios only. Definitions may differ from ILO modelled margins.</x:v>
      </x:c>
      <x:c r="AA1149" s="13" t="str"/>
      <x:c r="AB1149" s="13" t="str">
        <x:v>https://rplumber.ilo.org/data/indicator?format=.csv.gz&amp;id=EMP_TEMP_SEX_EC2_NB_A</x:v>
      </x:c>
    </x:row>
    <x:row r="1150" ht="48" customHeight="1">
      <x:c r="A1150" s="2" t="str">
        <x:v>RUS</x:v>
      </x:c>
      <x:c r="B1150" s="2" t="str">
        <x:v>HJ</x:v>
      </x:c>
      <x:c r="C1150" s="2" t="str">
        <x:v>DEU</x:v>
      </x:c>
      <x:c r="D1150" s="2" t="n">
        <x:v>2024</x:v>
      </x:c>
      <x:c r="E1150" s="2" t="str">
        <x:v>EC2_ISIC4_H49</x:v>
      </x:c>
      <x:c r="F1150" s="17" t="str">
        <x:v>Economic activity (ISIC-Rev.4), 2 digit level: 49 - Land transport and transport via pipelines</x:v>
      </x:c>
      <x:c r="G1150" s="19" t="n">
        <x:v>662.13</x:v>
      </x:c>
      <x:c r="H1150" s="20" t="n">
        <x:v>0.8089685186615017</x:v>
      </x:c>
      <x:c r="I1150" s="19" t="n">
        <x:f>SUM(G1150:G1154)</x:f>
        <x:v>2068.5280000000002</x:v>
      </x:c>
      <x:c r="J1150" s="20" t="n">
        <x:f>G1150/I1150*H1150</x:f>
        <x:v>0.25894854952958823</x:v>
      </x:c>
      <x:c r="K1150" s="2" t="str">
        <x:v>ISIC4:49</x:v>
      </x:c>
      <x:c r="L1150" s="14" t="n">
        <x:f>'Crosswalk'!C49</x:f>
        <x:v>0.05</x:v>
      </x:c>
      <x:c r="M1150" s="14" t="n">
        <x:f>'Crosswalk'!D49</x:f>
        <x:v>0</x:v>
      </x:c>
      <x:c r="N1150" s="14" t="n">
        <x:f>'Crosswalk'!E49</x:f>
        <x:v>0.95</x:v>
      </x:c>
      <x:c r="O1150" s="14" t="n">
        <x:f>'Crosswalk'!F49</x:f>
        <x:v>0</x:v>
      </x:c>
      <x:c r="P1150" s="14" t="n">
        <x:f>'Crosswalk'!G49</x:f>
        <x:v>0</x:v>
      </x:c>
      <x:c r="Q1150" s="14" t="n">
        <x:f>'Crosswalk'!H49</x:f>
        <x:v>0</x:v>
      </x:c>
      <x:c r="R1150" s="14" t="n">
        <x:f>'Crosswalk'!I49</x:f>
        <x:v>0</x:v>
      </x:c>
      <x:c r="S1150" s="14" t="n">
        <x:f>'Crosswalk'!J49</x:f>
        <x:v>0</x:v>
      </x:c>
      <x:c r="T1150" s="14" t="n">
        <x:f>'Crosswalk'!K49</x:f>
        <x:v>0</x:v>
      </x:c>
      <x:c r="U1150" s="14" t="n">
        <x:f>'Crosswalk'!L49</x:f>
        <x:v>0</x:v>
      </x:c>
      <x:c r="V1150" s="14" t="n">
        <x:f>'Crosswalk'!M49</x:f>
        <x:v>0</x:v>
      </x:c>
      <x:c r="W1150" s="14" t="n">
        <x:f>'Crosswalk'!N49</x:f>
        <x:v>0</x:v>
      </x:c>
      <x:c r="X1150" s="17" t="str">
        <x:v>LFS - EU Labour Force Survey</x:v>
      </x:c>
      <x:c r="Y1150" s="2" t="str"/>
      <x:c r="Z1150" s="17" t="str">
        <x:v>National section mix; own-country division detail. Observed industry detail; within-group ratios only. Definitions may differ from ILO modelled margins.</x:v>
      </x:c>
      <x:c r="AA1150" s="2" t="str"/>
      <x:c r="AB1150" s="2" t="str">
        <x:v>https://rplumber.ilo.org/data/indicator?format=.csv.gz&amp;id=EMP_TEMP_SEX_EC2_NB_A</x:v>
      </x:c>
    </x:row>
    <x:row r="1151" ht="48" customHeight="1">
      <x:c r="A1151" s="13" t="str">
        <x:v>RUS</x:v>
      </x:c>
      <x:c r="B1151" s="13" t="str">
        <x:v>HJ</x:v>
      </x:c>
      <x:c r="C1151" s="13" t="str">
        <x:v>DEU</x:v>
      </x:c>
      <x:c r="D1151" s="13" t="n">
        <x:v>2024</x:v>
      </x:c>
      <x:c r="E1151" s="13" t="str">
        <x:v>EC2_ISIC4_H50</x:v>
      </x:c>
      <x:c r="F1151" s="18" t="str">
        <x:v>Economic activity (ISIC-Rev.4), 2 digit level: 50 - Water transport</x:v>
      </x:c>
      <x:c r="G1151" s="21" t="n">
        <x:v>28.87</x:v>
      </x:c>
      <x:c r="H1151" s="22" t="n">
        <x:v>0.8089685186615017</x:v>
      </x:c>
      <x:c r="I1151" s="21" t="n">
        <x:f>SUM(G1150:G1154)</x:f>
        <x:v>2068.5280000000002</x:v>
      </x:c>
      <x:c r="J1151" s="22" t="n">
        <x:f>G1151/I1151*H1151</x:f>
        <x:v>0.011290599466750052</x:v>
      </x:c>
      <x:c r="K1151" s="13" t="str">
        <x:v>ISIC4:50</x:v>
      </x:c>
      <x:c r="L1151" s="15" t="n">
        <x:f>'Crosswalk'!C50</x:f>
        <x:v>0</x:v>
      </x:c>
      <x:c r="M1151" s="15" t="n">
        <x:f>'Crosswalk'!D50</x:f>
        <x:v>0</x:v>
      </x:c>
      <x:c r="N1151" s="15" t="n">
        <x:f>'Crosswalk'!E50</x:f>
        <x:v>1</x:v>
      </x:c>
      <x:c r="O1151" s="15" t="n">
        <x:f>'Crosswalk'!F50</x:f>
        <x:v>0</x:v>
      </x:c>
      <x:c r="P1151" s="15" t="n">
        <x:f>'Crosswalk'!G50</x:f>
        <x:v>0</x:v>
      </x:c>
      <x:c r="Q1151" s="15" t="n">
        <x:f>'Crosswalk'!H50</x:f>
        <x:v>0</x:v>
      </x:c>
      <x:c r="R1151" s="15" t="n">
        <x:f>'Crosswalk'!I50</x:f>
        <x:v>0</x:v>
      </x:c>
      <x:c r="S1151" s="15" t="n">
        <x:f>'Crosswalk'!J50</x:f>
        <x:v>0</x:v>
      </x:c>
      <x:c r="T1151" s="15" t="n">
        <x:f>'Crosswalk'!K50</x:f>
        <x:v>0</x:v>
      </x:c>
      <x:c r="U1151" s="15" t="n">
        <x:f>'Crosswalk'!L50</x:f>
        <x:v>0</x:v>
      </x:c>
      <x:c r="V1151" s="15" t="n">
        <x:f>'Crosswalk'!M50</x:f>
        <x:v>0</x:v>
      </x:c>
      <x:c r="W1151" s="15" t="n">
        <x:f>'Crosswalk'!N50</x:f>
        <x:v>0</x:v>
      </x:c>
      <x:c r="X1151" s="18" t="str">
        <x:v>LFS - EU Labour Force Survey</x:v>
      </x:c>
      <x:c r="Y1151" s="13" t="str"/>
      <x:c r="Z1151" s="18" t="str">
        <x:v>National section mix; own-country division detail. Observed industry detail; within-group ratios only. Definitions may differ from ILO modelled margins.</x:v>
      </x:c>
      <x:c r="AA1151" s="13" t="str"/>
      <x:c r="AB1151" s="13" t="str">
        <x:v>https://rplumber.ilo.org/data/indicator?format=.csv.gz&amp;id=EMP_TEMP_SEX_EC2_NB_A</x:v>
      </x:c>
    </x:row>
    <x:row r="1152" ht="48" customHeight="1">
      <x:c r="A1152" s="2" t="str">
        <x:v>RUS</x:v>
      </x:c>
      <x:c r="B1152" s="2" t="str">
        <x:v>HJ</x:v>
      </x:c>
      <x:c r="C1152" s="2" t="str">
        <x:v>DEU</x:v>
      </x:c>
      <x:c r="D1152" s="2" t="n">
        <x:v>2024</x:v>
      </x:c>
      <x:c r="E1152" s="2" t="str">
        <x:v>EC2_ISIC4_H51</x:v>
      </x:c>
      <x:c r="F1152" s="17" t="str">
        <x:v>Economic activity (ISIC-Rev.4), 2 digit level: 51 - Air transport</x:v>
      </x:c>
      <x:c r="G1152" s="19" t="n">
        <x:v>87.696</x:v>
      </x:c>
      <x:c r="H1152" s="20" t="n">
        <x:v>0.8089685186615017</x:v>
      </x:c>
      <x:c r="I1152" s="19" t="n">
        <x:f>SUM(G1150:G1154)</x:f>
        <x:v>2068.5280000000002</x:v>
      </x:c>
      <x:c r="J1152" s="20" t="n">
        <x:f>G1152/I1152*H1152</x:f>
        <x:v>0.034296515789266104</x:v>
      </x:c>
      <x:c r="K1152" s="2" t="str">
        <x:v>ISIC4:51</x:v>
      </x:c>
      <x:c r="L1152" s="14" t="n">
        <x:f>'Crosswalk'!C51</x:f>
        <x:v>0</x:v>
      </x:c>
      <x:c r="M1152" s="14" t="n">
        <x:f>'Crosswalk'!D51</x:f>
        <x:v>0</x:v>
      </x:c>
      <x:c r="N1152" s="14" t="n">
        <x:f>'Crosswalk'!E51</x:f>
        <x:v>1</x:v>
      </x:c>
      <x:c r="O1152" s="14" t="n">
        <x:f>'Crosswalk'!F51</x:f>
        <x:v>0</x:v>
      </x:c>
      <x:c r="P1152" s="14" t="n">
        <x:f>'Crosswalk'!G51</x:f>
        <x:v>0</x:v>
      </x:c>
      <x:c r="Q1152" s="14" t="n">
        <x:f>'Crosswalk'!H51</x:f>
        <x:v>0</x:v>
      </x:c>
      <x:c r="R1152" s="14" t="n">
        <x:f>'Crosswalk'!I51</x:f>
        <x:v>0</x:v>
      </x:c>
      <x:c r="S1152" s="14" t="n">
        <x:f>'Crosswalk'!J51</x:f>
        <x:v>0</x:v>
      </x:c>
      <x:c r="T1152" s="14" t="n">
        <x:f>'Crosswalk'!K51</x:f>
        <x:v>0</x:v>
      </x:c>
      <x:c r="U1152" s="14" t="n">
        <x:f>'Crosswalk'!L51</x:f>
        <x:v>0</x:v>
      </x:c>
      <x:c r="V1152" s="14" t="n">
        <x:f>'Crosswalk'!M51</x:f>
        <x:v>0</x:v>
      </x:c>
      <x:c r="W1152" s="14" t="n">
        <x:f>'Crosswalk'!N51</x:f>
        <x:v>0</x:v>
      </x:c>
      <x:c r="X1152" s="17" t="str">
        <x:v>LFS - EU Labour Force Survey</x:v>
      </x:c>
      <x:c r="Y1152" s="2" t="str"/>
      <x:c r="Z1152" s="17" t="str">
        <x:v>National section mix; own-country division detail. Observed industry detail; within-group ratios only. Definitions may differ from ILO modelled margins.</x:v>
      </x:c>
      <x:c r="AA1152" s="2" t="str"/>
      <x:c r="AB1152" s="2" t="str">
        <x:v>https://rplumber.ilo.org/data/indicator?format=.csv.gz&amp;id=EMP_TEMP_SEX_EC2_NB_A</x:v>
      </x:c>
    </x:row>
    <x:row r="1153" ht="48" customHeight="1">
      <x:c r="A1153" s="13" t="str">
        <x:v>RUS</x:v>
      </x:c>
      <x:c r="B1153" s="13" t="str">
        <x:v>HJ</x:v>
      </x:c>
      <x:c r="C1153" s="13" t="str">
        <x:v>DEU</x:v>
      </x:c>
      <x:c r="D1153" s="13" t="n">
        <x:v>2024</x:v>
      </x:c>
      <x:c r="E1153" s="13" t="str">
        <x:v>EC2_ISIC4_H52</x:v>
      </x:c>
      <x:c r="F1153" s="18" t="str">
        <x:v>Economic activity (ISIC-Rev.4), 2 digit level: 52 - Warehousing and support activities for transportation</x:v>
      </x:c>
      <x:c r="G1153" s="21" t="n">
        <x:v>947.754</x:v>
      </x:c>
      <x:c r="H1153" s="22" t="n">
        <x:v>0.8089685186615017</x:v>
      </x:c>
      <x:c r="I1153" s="21" t="n">
        <x:f>SUM(G1150:G1154)</x:f>
        <x:v>2068.5280000000002</x:v>
      </x:c>
      <x:c r="J1153" s="22" t="n">
        <x:f>G1153/I1153*H1153</x:f>
        <x:v>0.3706515693456955</x:v>
      </x:c>
      <x:c r="K1153" s="13" t="str">
        <x:v>ISIC4:52</x:v>
      </x:c>
      <x:c r="L1153" s="15" t="n">
        <x:f>'Crosswalk'!C52</x:f>
        <x:v>0</x:v>
      </x:c>
      <x:c r="M1153" s="15" t="n">
        <x:f>'Crosswalk'!D52</x:f>
        <x:v>0</x:v>
      </x:c>
      <x:c r="N1153" s="15" t="n">
        <x:f>'Crosswalk'!E52</x:f>
        <x:v>1</x:v>
      </x:c>
      <x:c r="O1153" s="15" t="n">
        <x:f>'Crosswalk'!F52</x:f>
        <x:v>0</x:v>
      </x:c>
      <x:c r="P1153" s="15" t="n">
        <x:f>'Crosswalk'!G52</x:f>
        <x:v>0</x:v>
      </x:c>
      <x:c r="Q1153" s="15" t="n">
        <x:f>'Crosswalk'!H52</x:f>
        <x:v>0</x:v>
      </x:c>
      <x:c r="R1153" s="15" t="n">
        <x:f>'Crosswalk'!I52</x:f>
        <x:v>0</x:v>
      </x:c>
      <x:c r="S1153" s="15" t="n">
        <x:f>'Crosswalk'!J52</x:f>
        <x:v>0</x:v>
      </x:c>
      <x:c r="T1153" s="15" t="n">
        <x:f>'Crosswalk'!K52</x:f>
        <x:v>0</x:v>
      </x:c>
      <x:c r="U1153" s="15" t="n">
        <x:f>'Crosswalk'!L52</x:f>
        <x:v>0</x:v>
      </x:c>
      <x:c r="V1153" s="15" t="n">
        <x:f>'Crosswalk'!M52</x:f>
        <x:v>0</x:v>
      </x:c>
      <x:c r="W1153" s="15" t="n">
        <x:f>'Crosswalk'!N52</x:f>
        <x:v>0</x:v>
      </x:c>
      <x:c r="X1153" s="18" t="str">
        <x:v>LFS - EU Labour Force Survey</x:v>
      </x:c>
      <x:c r="Y1153" s="13" t="str"/>
      <x:c r="Z1153" s="18" t="str">
        <x:v>National section mix; own-country division detail. Observed industry detail; within-group ratios only. Definitions may differ from ILO modelled margins.</x:v>
      </x:c>
      <x:c r="AA1153" s="13" t="str"/>
      <x:c r="AB1153" s="13" t="str">
        <x:v>https://rplumber.ilo.org/data/indicator?format=.csv.gz&amp;id=EMP_TEMP_SEX_EC2_NB_A</x:v>
      </x:c>
    </x:row>
    <x:row r="1154" ht="48" customHeight="1">
      <x:c r="A1154" s="2" t="str">
        <x:v>RUS</x:v>
      </x:c>
      <x:c r="B1154" s="2" t="str">
        <x:v>HJ</x:v>
      </x:c>
      <x:c r="C1154" s="2" t="str">
        <x:v>DEU</x:v>
      </x:c>
      <x:c r="D1154" s="2" t="n">
        <x:v>2024</x:v>
      </x:c>
      <x:c r="E1154" s="2" t="str">
        <x:v>EC2_ISIC4_H53</x:v>
      </x:c>
      <x:c r="F1154" s="17" t="str">
        <x:v>Economic activity (ISIC-Rev.4), 2 digit level: 53 - Postal and courier activities</x:v>
      </x:c>
      <x:c r="G1154" s="19" t="n">
        <x:v>342.078</x:v>
      </x:c>
      <x:c r="H1154" s="20" t="n">
        <x:v>0.8089685186615017</x:v>
      </x:c>
      <x:c r="I1154" s="19" t="n">
        <x:f>SUM(G1150:G1154)</x:f>
        <x:v>2068.5280000000002</x:v>
      </x:c>
      <x:c r="J1154" s="20" t="n">
        <x:f>G1154/I1154*H1154</x:f>
        <x:v>0.13378128453020172</x:v>
      </x:c>
      <x:c r="K1154" s="2" t="str">
        <x:v>ISIC4:53</x:v>
      </x:c>
      <x:c r="L1154" s="14" t="n">
        <x:f>'Crosswalk'!C53</x:f>
        <x:v>0</x:v>
      </x:c>
      <x:c r="M1154" s="14" t="n">
        <x:f>'Crosswalk'!D53</x:f>
        <x:v>0</x:v>
      </x:c>
      <x:c r="N1154" s="14" t="n">
        <x:f>'Crosswalk'!E53</x:f>
        <x:v>1</x:v>
      </x:c>
      <x:c r="O1154" s="14" t="n">
        <x:f>'Crosswalk'!F53</x:f>
        <x:v>0</x:v>
      </x:c>
      <x:c r="P1154" s="14" t="n">
        <x:f>'Crosswalk'!G53</x:f>
        <x:v>0</x:v>
      </x:c>
      <x:c r="Q1154" s="14" t="n">
        <x:f>'Crosswalk'!H53</x:f>
        <x:v>0</x:v>
      </x:c>
      <x:c r="R1154" s="14" t="n">
        <x:f>'Crosswalk'!I53</x:f>
        <x:v>0</x:v>
      </x:c>
      <x:c r="S1154" s="14" t="n">
        <x:f>'Crosswalk'!J53</x:f>
        <x:v>0</x:v>
      </x:c>
      <x:c r="T1154" s="14" t="n">
        <x:f>'Crosswalk'!K53</x:f>
        <x:v>0</x:v>
      </x:c>
      <x:c r="U1154" s="14" t="n">
        <x:f>'Crosswalk'!L53</x:f>
        <x:v>0</x:v>
      </x:c>
      <x:c r="V1154" s="14" t="n">
        <x:f>'Crosswalk'!M53</x:f>
        <x:v>0</x:v>
      </x:c>
      <x:c r="W1154" s="14" t="n">
        <x:f>'Crosswalk'!N53</x:f>
        <x:v>0</x:v>
      </x:c>
      <x:c r="X1154" s="17" t="str">
        <x:v>LFS - EU Labour Force Survey</x:v>
      </x:c>
      <x:c r="Y1154" s="2" t="str"/>
      <x:c r="Z1154" s="17" t="str">
        <x:v>National section mix; own-country division detail. Observed industry detail; within-group ratios only. Definitions may differ from ILO modelled margins.</x:v>
      </x:c>
      <x:c r="AA1154" s="2" t="str"/>
      <x:c r="AB1154" s="2" t="str">
        <x:v>https://rplumber.ilo.org/data/indicator?format=.csv.gz&amp;id=EMP_TEMP_SEX_EC2_NB_A</x:v>
      </x:c>
    </x:row>
    <x:row r="1155" ht="48" customHeight="1">
      <x:c r="A1155" s="13" t="str">
        <x:v>RUS</x:v>
      </x:c>
      <x:c r="B1155" s="13" t="str">
        <x:v>HJ</x:v>
      </x:c>
      <x:c r="C1155" s="13" t="str">
        <x:v>DEU</x:v>
      </x:c>
      <x:c r="D1155" s="13" t="n">
        <x:v>2024</x:v>
      </x:c>
      <x:c r="E1155" s="13" t="str">
        <x:v>EC2_ISIC4_J58</x:v>
      </x:c>
      <x:c r="F1155" s="18" t="str">
        <x:v>Economic activity (ISIC-Rev.4), 2 digit level: 58 - Publishing activities</x:v>
      </x:c>
      <x:c r="G1155" s="21" t="n">
        <x:v>203.734</x:v>
      </x:c>
      <x:c r="H1155" s="22" t="n">
        <x:v>0.19103148133849832</x:v>
      </x:c>
      <x:c r="I1155" s="21" t="n">
        <x:f>SUM(G1155:G1160)</x:f>
        <x:v>1739.827</x:v>
      </x:c>
      <x:c r="J1155" s="22" t="n">
        <x:f>G1155/I1155*H1155</x:f>
        <x:v>0.022369814825852007</x:v>
      </x:c>
      <x:c r="K1155" s="13" t="str">
        <x:v>ISIC4:58</x:v>
      </x:c>
      <x:c r="L1155" s="15" t="n">
        <x:f>'Crosswalk'!C56</x:f>
        <x:v>0</x:v>
      </x:c>
      <x:c r="M1155" s="15" t="n">
        <x:f>'Crosswalk'!D56</x:f>
        <x:v>0</x:v>
      </x:c>
      <x:c r="N1155" s="15" t="n">
        <x:f>'Crosswalk'!E56</x:f>
        <x:v>0</x:v>
      </x:c>
      <x:c r="O1155" s="15" t="n">
        <x:f>'Crosswalk'!F56</x:f>
        <x:v>0</x:v>
      </x:c>
      <x:c r="P1155" s="15" t="n">
        <x:f>'Crosswalk'!G56</x:f>
        <x:v>0</x:v>
      </x:c>
      <x:c r="Q1155" s="15" t="n">
        <x:f>'Crosswalk'!H56</x:f>
        <x:v>0</x:v>
      </x:c>
      <x:c r="R1155" s="15" t="n">
        <x:f>'Crosswalk'!I56</x:f>
        <x:v>0</x:v>
      </x:c>
      <x:c r="S1155" s="15" t="n">
        <x:f>'Crosswalk'!J56</x:f>
        <x:v>0.5</x:v>
      </x:c>
      <x:c r="T1155" s="15" t="n">
        <x:f>'Crosswalk'!K56</x:f>
        <x:v>0.5</x:v>
      </x:c>
      <x:c r="U1155" s="15" t="n">
        <x:f>'Crosswalk'!L56</x:f>
        <x:v>0</x:v>
      </x:c>
      <x:c r="V1155" s="15" t="n">
        <x:f>'Crosswalk'!M56</x:f>
        <x:v>0</x:v>
      </x:c>
      <x:c r="W1155" s="15" t="n">
        <x:f>'Crosswalk'!N56</x:f>
        <x:v>0</x:v>
      </x:c>
      <x:c r="X1155" s="18" t="str">
        <x:v>LFS - EU Labour Force Survey</x:v>
      </x:c>
      <x:c r="Y1155" s="13" t="str"/>
      <x:c r="Z1155" s="18" t="str">
        <x:v>National section mix; own-country division detail. Observed industry detail; within-group ratios only. Definitions may differ from ILO modelled margins.</x:v>
      </x:c>
      <x:c r="AA1155" s="13" t="str"/>
      <x:c r="AB1155" s="13" t="str">
        <x:v>https://rplumber.ilo.org/data/indicator?format=.csv.gz&amp;id=EMP_TEMP_SEX_EC2_NB_A</x:v>
      </x:c>
    </x:row>
    <x:row r="1156" ht="48" customHeight="1">
      <x:c r="A1156" s="2" t="str">
        <x:v>RUS</x:v>
      </x:c>
      <x:c r="B1156" s="2" t="str">
        <x:v>HJ</x:v>
      </x:c>
      <x:c r="C1156" s="2" t="str">
        <x:v>DEU</x:v>
      </x:c>
      <x:c r="D1156" s="2" t="n">
        <x:v>2024</x:v>
      </x:c>
      <x:c r="E1156" s="2" t="str">
        <x:v>EC2_ISIC4_J59</x:v>
      </x:c>
      <x:c r="F1156" s="17" t="str">
        <x:v>Economic activity (ISIC-Rev.4), 2 digit level: 59 - Motion picture, video and television programme production, sound recording and music publishing activities</x:v>
      </x:c>
      <x:c r="G1156" s="19" t="n">
        <x:v>71.207</x:v>
      </x:c>
      <x:c r="H1156" s="20" t="n">
        <x:v>0.19103148133849832</x:v>
      </x:c>
      <x:c r="I1156" s="19" t="n">
        <x:f>SUM(G1155:G1160)</x:f>
        <x:v>1739.827</x:v>
      </x:c>
      <x:c r="J1156" s="20" t="n">
        <x:f>G1156/I1156*H1156</x:f>
        <x:v>0.007818466256513118</x:v>
      </x:c>
      <x:c r="K1156" s="2" t="str">
        <x:v>ISIC4:59</x:v>
      </x:c>
      <x:c r="L1156" s="14" t="n">
        <x:f>'Crosswalk'!C57</x:f>
        <x:v>0</x:v>
      </x:c>
      <x:c r="M1156" s="14" t="n">
        <x:f>'Crosswalk'!D57</x:f>
        <x:v>0</x:v>
      </x:c>
      <x:c r="N1156" s="14" t="n">
        <x:f>'Crosswalk'!E57</x:f>
        <x:v>0</x:v>
      </x:c>
      <x:c r="O1156" s="14" t="n">
        <x:f>'Crosswalk'!F57</x:f>
        <x:v>0</x:v>
      </x:c>
      <x:c r="P1156" s="14" t="n">
        <x:f>'Crosswalk'!G57</x:f>
        <x:v>0</x:v>
      </x:c>
      <x:c r="Q1156" s="14" t="n">
        <x:f>'Crosswalk'!H57</x:f>
        <x:v>0</x:v>
      </x:c>
      <x:c r="R1156" s="14" t="n">
        <x:f>'Crosswalk'!I57</x:f>
        <x:v>0</x:v>
      </x:c>
      <x:c r="S1156" s="14" t="n">
        <x:f>'Crosswalk'!J57</x:f>
        <x:v>0</x:v>
      </x:c>
      <x:c r="T1156" s="14" t="n">
        <x:f>'Crosswalk'!K57</x:f>
        <x:v>1</x:v>
      </x:c>
      <x:c r="U1156" s="14" t="n">
        <x:f>'Crosswalk'!L57</x:f>
        <x:v>0</x:v>
      </x:c>
      <x:c r="V1156" s="14" t="n">
        <x:f>'Crosswalk'!M57</x:f>
        <x:v>0</x:v>
      </x:c>
      <x:c r="W1156" s="14" t="n">
        <x:f>'Crosswalk'!N57</x:f>
        <x:v>0</x:v>
      </x:c>
      <x:c r="X1156" s="17" t="str">
        <x:v>LFS - EU Labour Force Survey</x:v>
      </x:c>
      <x:c r="Y1156" s="2" t="str"/>
      <x:c r="Z1156" s="17" t="str">
        <x:v>National section mix; own-country division detail. Observed industry detail; within-group ratios only. Definitions may differ from ILO modelled margins.</x:v>
      </x:c>
      <x:c r="AA1156" s="2" t="str"/>
      <x:c r="AB1156" s="2" t="str">
        <x:v>https://rplumber.ilo.org/data/indicator?format=.csv.gz&amp;id=EMP_TEMP_SEX_EC2_NB_A</x:v>
      </x:c>
    </x:row>
    <x:row r="1157" ht="48" customHeight="1">
      <x:c r="A1157" s="13" t="str">
        <x:v>RUS</x:v>
      </x:c>
      <x:c r="B1157" s="13" t="str">
        <x:v>HJ</x:v>
      </x:c>
      <x:c r="C1157" s="13" t="str">
        <x:v>DEU</x:v>
      </x:c>
      <x:c r="D1157" s="13" t="n">
        <x:v>2024</x:v>
      </x:c>
      <x:c r="E1157" s="13" t="str">
        <x:v>EC2_ISIC4_J60</x:v>
      </x:c>
      <x:c r="F1157" s="18" t="str">
        <x:v>Economic activity (ISIC-Rev.4), 2 digit level: 60 - Programming and broadcasting activities</x:v>
      </x:c>
      <x:c r="G1157" s="21" t="n">
        <x:v>44.951</x:v>
      </x:c>
      <x:c r="H1157" s="22" t="n">
        <x:v>0.19103148133849832</x:v>
      </x:c>
      <x:c r="I1157" s="21" t="n">
        <x:f>SUM(G1155:G1160)</x:f>
        <x:v>1739.827</x:v>
      </x:c>
      <x:c r="J1157" s="22" t="n">
        <x:f>G1157/I1157*H1157</x:f>
        <x:v>0.004935580444289483</x:v>
      </x:c>
      <x:c r="K1157" s="13" t="str">
        <x:v>ISIC4:60</x:v>
      </x:c>
      <x:c r="L1157" s="15" t="n">
        <x:f>'Crosswalk'!C58</x:f>
        <x:v>0</x:v>
      </x:c>
      <x:c r="M1157" s="15" t="n">
        <x:f>'Crosswalk'!D58</x:f>
        <x:v>0</x:v>
      </x:c>
      <x:c r="N1157" s="15" t="n">
        <x:f>'Crosswalk'!E58</x:f>
        <x:v>0</x:v>
      </x:c>
      <x:c r="O1157" s="15" t="n">
        <x:f>'Crosswalk'!F58</x:f>
        <x:v>0</x:v>
      </x:c>
      <x:c r="P1157" s="15" t="n">
        <x:f>'Crosswalk'!G58</x:f>
        <x:v>0</x:v>
      </x:c>
      <x:c r="Q1157" s="15" t="n">
        <x:f>'Crosswalk'!H58</x:f>
        <x:v>0</x:v>
      </x:c>
      <x:c r="R1157" s="15" t="n">
        <x:f>'Crosswalk'!I58</x:f>
        <x:v>0</x:v>
      </x:c>
      <x:c r="S1157" s="15" t="n">
        <x:f>'Crosswalk'!J58</x:f>
        <x:v>0</x:v>
      </x:c>
      <x:c r="T1157" s="15" t="n">
        <x:f>'Crosswalk'!K58</x:f>
        <x:v>1</x:v>
      </x:c>
      <x:c r="U1157" s="15" t="n">
        <x:f>'Crosswalk'!L58</x:f>
        <x:v>0</x:v>
      </x:c>
      <x:c r="V1157" s="15" t="n">
        <x:f>'Crosswalk'!M58</x:f>
        <x:v>0</x:v>
      </x:c>
      <x:c r="W1157" s="15" t="n">
        <x:f>'Crosswalk'!N58</x:f>
        <x:v>0</x:v>
      </x:c>
      <x:c r="X1157" s="18" t="str">
        <x:v>LFS - EU Labour Force Survey</x:v>
      </x:c>
      <x:c r="Y1157" s="13" t="str"/>
      <x:c r="Z1157" s="18" t="str">
        <x:v>National section mix; own-country division detail. Observed industry detail; within-group ratios only. Definitions may differ from ILO modelled margins.</x:v>
      </x:c>
      <x:c r="AA1157" s="13" t="str"/>
      <x:c r="AB1157" s="13" t="str">
        <x:v>https://rplumber.ilo.org/data/indicator?format=.csv.gz&amp;id=EMP_TEMP_SEX_EC2_NB_A</x:v>
      </x:c>
    </x:row>
    <x:row r="1158" ht="48" customHeight="1">
      <x:c r="A1158" s="2" t="str">
        <x:v>RUS</x:v>
      </x:c>
      <x:c r="B1158" s="2" t="str">
        <x:v>HJ</x:v>
      </x:c>
      <x:c r="C1158" s="2" t="str">
        <x:v>DEU</x:v>
      </x:c>
      <x:c r="D1158" s="2" t="n">
        <x:v>2024</x:v>
      </x:c>
      <x:c r="E1158" s="2" t="str">
        <x:v>EC2_ISIC4_J61</x:v>
      </x:c>
      <x:c r="F1158" s="17" t="str">
        <x:v>Economic activity (ISIC-Rev.4), 2 digit level: 61 - Telecommunications</x:v>
      </x:c>
      <x:c r="G1158" s="19" t="n">
        <x:v>215.865</x:v>
      </x:c>
      <x:c r="H1158" s="20" t="n">
        <x:v>0.19103148133849832</x:v>
      </x:c>
      <x:c r="I1158" s="19" t="n">
        <x:f>SUM(G1155:G1160)</x:f>
        <x:v>1739.827</x:v>
      </x:c>
      <x:c r="J1158" s="20" t="n">
        <x:f>G1158/I1158*H1158</x:f>
        <x:v>0.023701788004861946</x:v>
      </x:c>
      <x:c r="K1158" s="2" t="str">
        <x:v>ISIC4:61</x:v>
      </x:c>
      <x:c r="L1158" s="14" t="n">
        <x:f>'Crosswalk'!C59</x:f>
        <x:v>0</x:v>
      </x:c>
      <x:c r="M1158" s="14" t="n">
        <x:f>'Crosswalk'!D59</x:f>
        <x:v>0</x:v>
      </x:c>
      <x:c r="N1158" s="14" t="n">
        <x:f>'Crosswalk'!E59</x:f>
        <x:v>0</x:v>
      </x:c>
      <x:c r="O1158" s="14" t="n">
        <x:f>'Crosswalk'!F59</x:f>
        <x:v>0</x:v>
      </x:c>
      <x:c r="P1158" s="14" t="n">
        <x:f>'Crosswalk'!G59</x:f>
        <x:v>0</x:v>
      </x:c>
      <x:c r="Q1158" s="14" t="n">
        <x:f>'Crosswalk'!H59</x:f>
        <x:v>0</x:v>
      </x:c>
      <x:c r="R1158" s="14" t="n">
        <x:f>'Crosswalk'!I59</x:f>
        <x:v>0</x:v>
      </x:c>
      <x:c r="S1158" s="14" t="n">
        <x:f>'Crosswalk'!J59</x:f>
        <x:v>0</x:v>
      </x:c>
      <x:c r="T1158" s="14" t="n">
        <x:f>'Crosswalk'!K59</x:f>
        <x:v>1</x:v>
      </x:c>
      <x:c r="U1158" s="14" t="n">
        <x:f>'Crosswalk'!L59</x:f>
        <x:v>0</x:v>
      </x:c>
      <x:c r="V1158" s="14" t="n">
        <x:f>'Crosswalk'!M59</x:f>
        <x:v>0</x:v>
      </x:c>
      <x:c r="W1158" s="14" t="n">
        <x:f>'Crosswalk'!N59</x:f>
        <x:v>0</x:v>
      </x:c>
      <x:c r="X1158" s="17" t="str">
        <x:v>LFS - EU Labour Force Survey</x:v>
      </x:c>
      <x:c r="Y1158" s="2" t="str"/>
      <x:c r="Z1158" s="17" t="str">
        <x:v>National section mix; own-country division detail. Observed industry detail; within-group ratios only. Definitions may differ from ILO modelled margins.</x:v>
      </x:c>
      <x:c r="AA1158" s="2" t="str"/>
      <x:c r="AB1158" s="2" t="str">
        <x:v>https://rplumber.ilo.org/data/indicator?format=.csv.gz&amp;id=EMP_TEMP_SEX_EC2_NB_A</x:v>
      </x:c>
    </x:row>
    <x:row r="1159" ht="48" customHeight="1">
      <x:c r="A1159" s="13" t="str">
        <x:v>RUS</x:v>
      </x:c>
      <x:c r="B1159" s="13" t="str">
        <x:v>HJ</x:v>
      </x:c>
      <x:c r="C1159" s="13" t="str">
        <x:v>DEU</x:v>
      </x:c>
      <x:c r="D1159" s="13" t="n">
        <x:v>2024</x:v>
      </x:c>
      <x:c r="E1159" s="13" t="str">
        <x:v>EC2_ISIC4_J62</x:v>
      </x:c>
      <x:c r="F1159" s="18" t="str">
        <x:v>Economic activity (ISIC-Rev.4), 2 digit level: 62 - Computer programming, consultancy and related activities</x:v>
      </x:c>
      <x:c r="G1159" s="21" t="n">
        <x:v>1061.587</x:v>
      </x:c>
      <x:c r="H1159" s="22" t="n">
        <x:v>0.19103148133849832</x:v>
      </x:c>
      <x:c r="I1159" s="21" t="n">
        <x:f>SUM(G1155:G1160)</x:f>
        <x:v>1739.827</x:v>
      </x:c>
      <x:c r="J1159" s="22" t="n">
        <x:f>G1159/I1159*H1159</x:f>
        <x:v>0.11656132315436672</x:v>
      </x:c>
      <x:c r="K1159" s="13" t="str">
        <x:v>ISIC4:62</x:v>
      </x:c>
      <x:c r="L1159" s="15" t="n">
        <x:f>'Crosswalk'!C60</x:f>
        <x:v>0</x:v>
      </x:c>
      <x:c r="M1159" s="15" t="n">
        <x:f>'Crosswalk'!D60</x:f>
        <x:v>0</x:v>
      </x:c>
      <x:c r="N1159" s="15" t="n">
        <x:f>'Crosswalk'!E60</x:f>
        <x:v>0</x:v>
      </x:c>
      <x:c r="O1159" s="15" t="n">
        <x:f>'Crosswalk'!F60</x:f>
        <x:v>0</x:v>
      </x:c>
      <x:c r="P1159" s="15" t="n">
        <x:f>'Crosswalk'!G60</x:f>
        <x:v>0</x:v>
      </x:c>
      <x:c r="Q1159" s="15" t="n">
        <x:f>'Crosswalk'!H60</x:f>
        <x:v>0</x:v>
      </x:c>
      <x:c r="R1159" s="15" t="n">
        <x:f>'Crosswalk'!I60</x:f>
        <x:v>0</x:v>
      </x:c>
      <x:c r="S1159" s="15" t="n">
        <x:f>'Crosswalk'!J60</x:f>
        <x:v>1</x:v>
      </x:c>
      <x:c r="T1159" s="15" t="n">
        <x:f>'Crosswalk'!K60</x:f>
        <x:v>0</x:v>
      </x:c>
      <x:c r="U1159" s="15" t="n">
        <x:f>'Crosswalk'!L60</x:f>
        <x:v>0</x:v>
      </x:c>
      <x:c r="V1159" s="15" t="n">
        <x:f>'Crosswalk'!M60</x:f>
        <x:v>0</x:v>
      </x:c>
      <x:c r="W1159" s="15" t="n">
        <x:f>'Crosswalk'!N60</x:f>
        <x:v>0</x:v>
      </x:c>
      <x:c r="X1159" s="18" t="str">
        <x:v>LFS - EU Labour Force Survey</x:v>
      </x:c>
      <x:c r="Y1159" s="13" t="str"/>
      <x:c r="Z1159" s="18" t="str">
        <x:v>National section mix; own-country division detail. Observed industry detail; within-group ratios only. Definitions may differ from ILO modelled margins.</x:v>
      </x:c>
      <x:c r="AA1159" s="13" t="str"/>
      <x:c r="AB1159" s="13" t="str">
        <x:v>https://rplumber.ilo.org/data/indicator?format=.csv.gz&amp;id=EMP_TEMP_SEX_EC2_NB_A</x:v>
      </x:c>
    </x:row>
    <x:row r="1160" ht="48" customHeight="1">
      <x:c r="A1160" s="2" t="str">
        <x:v>RUS</x:v>
      </x:c>
      <x:c r="B1160" s="2" t="str">
        <x:v>HJ</x:v>
      </x:c>
      <x:c r="C1160" s="2" t="str">
        <x:v>DEU</x:v>
      </x:c>
      <x:c r="D1160" s="2" t="n">
        <x:v>2024</x:v>
      </x:c>
      <x:c r="E1160" s="2" t="str">
        <x:v>EC2_ISIC4_J63</x:v>
      </x:c>
      <x:c r="F1160" s="17" t="str">
        <x:v>Economic activity (ISIC-Rev.4), 2 digit level: 63 - Information service activities</x:v>
      </x:c>
      <x:c r="G1160" s="19" t="n">
        <x:v>142.483</x:v>
      </x:c>
      <x:c r="H1160" s="20" t="n">
        <x:v>0.19103148133849832</x:v>
      </x:c>
      <x:c r="I1160" s="19" t="n">
        <x:f>SUM(G1155:G1160)</x:f>
        <x:v>1739.827</x:v>
      </x:c>
      <x:c r="J1160" s="20" t="n">
        <x:f>G1160/I1160*H1160</x:f>
        <x:v>0.015644508652615033</x:v>
      </x:c>
      <x:c r="K1160" s="2" t="str">
        <x:v>ISIC4:63</x:v>
      </x:c>
      <x:c r="L1160" s="14" t="n">
        <x:f>'Crosswalk'!C61</x:f>
        <x:v>0</x:v>
      </x:c>
      <x:c r="M1160" s="14" t="n">
        <x:f>'Crosswalk'!D61</x:f>
        <x:v>0</x:v>
      </x:c>
      <x:c r="N1160" s="14" t="n">
        <x:f>'Crosswalk'!E61</x:f>
        <x:v>0</x:v>
      </x:c>
      <x:c r="O1160" s="14" t="n">
        <x:f>'Crosswalk'!F61</x:f>
        <x:v>0</x:v>
      </x:c>
      <x:c r="P1160" s="14" t="n">
        <x:f>'Crosswalk'!G61</x:f>
        <x:v>0</x:v>
      </x:c>
      <x:c r="Q1160" s="14" t="n">
        <x:f>'Crosswalk'!H61</x:f>
        <x:v>0</x:v>
      </x:c>
      <x:c r="R1160" s="14" t="n">
        <x:f>'Crosswalk'!I61</x:f>
        <x:v>0</x:v>
      </x:c>
      <x:c r="S1160" s="14" t="n">
        <x:f>'Crosswalk'!J61</x:f>
        <x:v>0.7</x:v>
      </x:c>
      <x:c r="T1160" s="14" t="n">
        <x:f>'Crosswalk'!K61</x:f>
        <x:v>0.3</x:v>
      </x:c>
      <x:c r="U1160" s="14" t="n">
        <x:f>'Crosswalk'!L61</x:f>
        <x:v>0</x:v>
      </x:c>
      <x:c r="V1160" s="14" t="n">
        <x:f>'Crosswalk'!M61</x:f>
        <x:v>0</x:v>
      </x:c>
      <x:c r="W1160" s="14" t="n">
        <x:f>'Crosswalk'!N61</x:f>
        <x:v>0</x:v>
      </x:c>
      <x:c r="X1160" s="17" t="str">
        <x:v>LFS - EU Labour Force Survey</x:v>
      </x:c>
      <x:c r="Y1160" s="2" t="str"/>
      <x:c r="Z1160" s="17" t="str">
        <x:v>National section mix; own-country division detail. Observed industry detail; within-group ratios only. Definitions may differ from ILO modelled margins.</x:v>
      </x:c>
      <x:c r="AA1160" s="2" t="str"/>
      <x:c r="AB1160" s="2" t="str">
        <x:v>https://rplumber.ilo.org/data/indicator?format=.csv.gz&amp;id=EMP_TEMP_SEX_EC2_NB_A</x:v>
      </x:c>
    </x:row>
    <x:row r="1161" ht="48" customHeight="1">
      <x:c r="A1161" s="13" t="str">
        <x:v>RUS</x:v>
      </x:c>
      <x:c r="B1161" s="13" t="str">
        <x:v>I</x:v>
      </x:c>
      <x:c r="C1161" s="13" t="str">
        <x:v>DEU</x:v>
      </x:c>
      <x:c r="D1161" s="13" t="n">
        <x:v>2024</x:v>
      </x:c>
      <x:c r="E1161" s="13" t="str">
        <x:v>EC2_ISIC4_I55</x:v>
      </x:c>
      <x:c r="F1161" s="18" t="str">
        <x:v>Economic activity (ISIC-Rev.4), 2 digit level: 55 - Accommodation</x:v>
      </x:c>
      <x:c r="G1161" s="21" t="n">
        <x:v>372.127</x:v>
      </x:c>
      <x:c r="H1161" s="22" t="n">
        <x:v>1</x:v>
      </x:c>
      <x:c r="I1161" s="21" t="n">
        <x:f>SUM(G1161:G1162)</x:f>
        <x:v>1557.2369999999999</x:v>
      </x:c>
      <x:c r="J1161" s="22" t="n">
        <x:f>G1161/I1161*H1161</x:f>
        <x:v>0.23896619461263766</x:v>
      </x:c>
      <x:c r="K1161" s="13" t="str">
        <x:v>ISIC4:55</x:v>
      </x:c>
      <x:c r="L1161" s="15" t="n">
        <x:f>'Crosswalk'!C54</x:f>
        <x:v>0</x:v>
      </x:c>
      <x:c r="M1161" s="15" t="n">
        <x:f>'Crosswalk'!D54</x:f>
        <x:v>0</x:v>
      </x:c>
      <x:c r="N1161" s="15" t="n">
        <x:f>'Crosswalk'!E54</x:f>
        <x:v>0</x:v>
      </x:c>
      <x:c r="O1161" s="15" t="n">
        <x:f>'Crosswalk'!F54</x:f>
        <x:v>1</x:v>
      </x:c>
      <x:c r="P1161" s="15" t="n">
        <x:f>'Crosswalk'!G54</x:f>
        <x:v>0</x:v>
      </x:c>
      <x:c r="Q1161" s="15" t="n">
        <x:f>'Crosswalk'!H54</x:f>
        <x:v>0</x:v>
      </x:c>
      <x:c r="R1161" s="15" t="n">
        <x:f>'Crosswalk'!I54</x:f>
        <x:v>0</x:v>
      </x:c>
      <x:c r="S1161" s="15" t="n">
        <x:f>'Crosswalk'!J54</x:f>
        <x:v>0</x:v>
      </x:c>
      <x:c r="T1161" s="15" t="n">
        <x:f>'Crosswalk'!K54</x:f>
        <x:v>0</x:v>
      </x:c>
      <x:c r="U1161" s="15" t="n">
        <x:f>'Crosswalk'!L54</x:f>
        <x:v>0</x:v>
      </x:c>
      <x:c r="V1161" s="15" t="n">
        <x:f>'Crosswalk'!M54</x:f>
        <x:v>0</x:v>
      </x:c>
      <x:c r="W1161" s="15" t="n">
        <x:f>'Crosswalk'!N54</x:f>
        <x:v>0</x:v>
      </x:c>
      <x:c r="X1161" s="18" t="str">
        <x:v>LFS - EU Labour Force Survey</x:v>
      </x:c>
      <x:c r="Y1161" s="13" t="str"/>
      <x:c r="Z1161" s="18" t="str">
        <x:v>National section mix; own-country division detail. Observed industry detail; within-group ratios only. Definitions may differ from ILO modelled margins.</x:v>
      </x:c>
      <x:c r="AA1161" s="13" t="str"/>
      <x:c r="AB1161" s="13" t="str">
        <x:v>https://rplumber.ilo.org/data/indicator?format=.csv.gz&amp;id=EMP_TEMP_SEX_EC2_NB_A</x:v>
      </x:c>
    </x:row>
    <x:row r="1162" ht="48" customHeight="1">
      <x:c r="A1162" s="2" t="str">
        <x:v>RUS</x:v>
      </x:c>
      <x:c r="B1162" s="2" t="str">
        <x:v>I</x:v>
      </x:c>
      <x:c r="C1162" s="2" t="str">
        <x:v>DEU</x:v>
      </x:c>
      <x:c r="D1162" s="2" t="n">
        <x:v>2024</x:v>
      </x:c>
      <x:c r="E1162" s="2" t="str">
        <x:v>EC2_ISIC4_I56</x:v>
      </x:c>
      <x:c r="F1162" s="17" t="str">
        <x:v>Economic activity (ISIC-Rev.4), 2 digit level: 56 - Food and beverage service activities</x:v>
      </x:c>
      <x:c r="G1162" s="19" t="n">
        <x:v>1185.11</x:v>
      </x:c>
      <x:c r="H1162" s="20" t="n">
        <x:v>1</x:v>
      </x:c>
      <x:c r="I1162" s="19" t="n">
        <x:f>SUM(G1161:G1162)</x:f>
        <x:v>1557.2369999999999</x:v>
      </x:c>
      <x:c r="J1162" s="20" t="n">
        <x:f>G1162/I1162*H1162</x:f>
        <x:v>0.7610338053873623</x:v>
      </x:c>
      <x:c r="K1162" s="2" t="str">
        <x:v>ISIC4:56</x:v>
      </x:c>
      <x:c r="L1162" s="14" t="n">
        <x:f>'Crosswalk'!C55</x:f>
        <x:v>0</x:v>
      </x:c>
      <x:c r="M1162" s="14" t="n">
        <x:f>'Crosswalk'!D55</x:f>
        <x:v>0</x:v>
      </x:c>
      <x:c r="N1162" s="14" t="n">
        <x:f>'Crosswalk'!E55</x:f>
        <x:v>0</x:v>
      </x:c>
      <x:c r="O1162" s="14" t="n">
        <x:f>'Crosswalk'!F55</x:f>
        <x:v>1</x:v>
      </x:c>
      <x:c r="P1162" s="14" t="n">
        <x:f>'Crosswalk'!G55</x:f>
        <x:v>0</x:v>
      </x:c>
      <x:c r="Q1162" s="14" t="n">
        <x:f>'Crosswalk'!H55</x:f>
        <x:v>0</x:v>
      </x:c>
      <x:c r="R1162" s="14" t="n">
        <x:f>'Crosswalk'!I55</x:f>
        <x:v>0</x:v>
      </x:c>
      <x:c r="S1162" s="14" t="n">
        <x:f>'Crosswalk'!J55</x:f>
        <x:v>0</x:v>
      </x:c>
      <x:c r="T1162" s="14" t="n">
        <x:f>'Crosswalk'!K55</x:f>
        <x:v>0</x:v>
      </x:c>
      <x:c r="U1162" s="14" t="n">
        <x:f>'Crosswalk'!L55</x:f>
        <x:v>0</x:v>
      </x:c>
      <x:c r="V1162" s="14" t="n">
        <x:f>'Crosswalk'!M55</x:f>
        <x:v>0</x:v>
      </x:c>
      <x:c r="W1162" s="14" t="n">
        <x:f>'Crosswalk'!N55</x:f>
        <x:v>0</x:v>
      </x:c>
      <x:c r="X1162" s="17" t="str">
        <x:v>LFS - EU Labour Force Survey</x:v>
      </x:c>
      <x:c r="Y1162" s="2" t="str"/>
      <x:c r="Z1162" s="17" t="str">
        <x:v>National section mix; own-country division detail. Observed industry detail; within-group ratios only. Definitions may differ from ILO modelled margins.</x:v>
      </x:c>
      <x:c r="AA1162" s="2" t="str"/>
      <x:c r="AB1162" s="2" t="str">
        <x:v>https://rplumber.ilo.org/data/indicator?format=.csv.gz&amp;id=EMP_TEMP_SEX_EC2_NB_A</x:v>
      </x:c>
    </x:row>
    <x:row r="1163" ht="48" customHeight="1">
      <x:c r="A1163" s="13" t="str">
        <x:v>RUS</x:v>
      </x:c>
      <x:c r="B1163" s="13" t="str">
        <x:v>K</x:v>
      </x:c>
      <x:c r="C1163" s="13" t="str">
        <x:v>DEU</x:v>
      </x:c>
      <x:c r="D1163" s="13" t="n">
        <x:v>2024</x:v>
      </x:c>
      <x:c r="E1163" s="13" t="str">
        <x:v>EC2_ISIC4_K64</x:v>
      </x:c>
      <x:c r="F1163" s="18" t="str">
        <x:v>Economic activity (ISIC-Rev.4), 2 digit level: 64 - Financial service activities, except insurance and pension funding</x:v>
      </x:c>
      <x:c r="G1163" s="21" t="n">
        <x:v>628.789</x:v>
      </x:c>
      <x:c r="H1163" s="22" t="n">
        <x:v>1</x:v>
      </x:c>
      <x:c r="I1163" s="21" t="n">
        <x:f>SUM(G1163:G1165)</x:f>
        <x:v>1311.358</x:v>
      </x:c>
      <x:c r="J1163" s="22" t="n">
        <x:f>G1163/I1163*H1163</x:f>
        <x:v>0.47949453924862623</x:v>
      </x:c>
      <x:c r="K1163" s="13" t="str">
        <x:v>ISIC4:64</x:v>
      </x:c>
      <x:c r="L1163" s="15" t="n">
        <x:f>'Crosswalk'!C62</x:f>
        <x:v>0</x:v>
      </x:c>
      <x:c r="M1163" s="15" t="n">
        <x:f>'Crosswalk'!D62</x:f>
        <x:v>0</x:v>
      </x:c>
      <x:c r="N1163" s="15" t="n">
        <x:f>'Crosswalk'!E62</x:f>
        <x:v>0</x:v>
      </x:c>
      <x:c r="O1163" s="15" t="n">
        <x:f>'Crosswalk'!F62</x:f>
        <x:v>0</x:v>
      </x:c>
      <x:c r="P1163" s="15" t="n">
        <x:f>'Crosswalk'!G62</x:f>
        <x:v>0</x:v>
      </x:c>
      <x:c r="Q1163" s="15" t="n">
        <x:f>'Crosswalk'!H62</x:f>
        <x:v>0</x:v>
      </x:c>
      <x:c r="R1163" s="15" t="n">
        <x:f>'Crosswalk'!I62</x:f>
        <x:v>1</x:v>
      </x:c>
      <x:c r="S1163" s="15" t="n">
        <x:f>'Crosswalk'!J62</x:f>
        <x:v>0</x:v>
      </x:c>
      <x:c r="T1163" s="15" t="n">
        <x:f>'Crosswalk'!K62</x:f>
        <x:v>0</x:v>
      </x:c>
      <x:c r="U1163" s="15" t="n">
        <x:f>'Crosswalk'!L62</x:f>
        <x:v>0</x:v>
      </x:c>
      <x:c r="V1163" s="15" t="n">
        <x:f>'Crosswalk'!M62</x:f>
        <x:v>0</x:v>
      </x:c>
      <x:c r="W1163" s="15" t="n">
        <x:f>'Crosswalk'!N62</x:f>
        <x:v>0</x:v>
      </x:c>
      <x:c r="X1163" s="18" t="str">
        <x:v>LFS - EU Labour Force Survey</x:v>
      </x:c>
      <x:c r="Y1163" s="13" t="str"/>
      <x:c r="Z1163" s="18" t="str">
        <x:v>National section mix; own-country division detail. Observed industry detail; within-group ratios only. Definitions may differ from ILO modelled margins.</x:v>
      </x:c>
      <x:c r="AA1163" s="13" t="str"/>
      <x:c r="AB1163" s="13" t="str">
        <x:v>https://rplumber.ilo.org/data/indicator?format=.csv.gz&amp;id=EMP_TEMP_SEX_EC2_NB_A</x:v>
      </x:c>
    </x:row>
    <x:row r="1164" ht="48" customHeight="1">
      <x:c r="A1164" s="2" t="str">
        <x:v>RUS</x:v>
      </x:c>
      <x:c r="B1164" s="2" t="str">
        <x:v>K</x:v>
      </x:c>
      <x:c r="C1164" s="2" t="str">
        <x:v>DEU</x:v>
      </x:c>
      <x:c r="D1164" s="2" t="n">
        <x:v>2024</x:v>
      </x:c>
      <x:c r="E1164" s="2" t="str">
        <x:v>EC2_ISIC4_K65</x:v>
      </x:c>
      <x:c r="F1164" s="17" t="str">
        <x:v>Economic activity (ISIC-Rev.4), 2 digit level: 65 - Insurance, reinsurance and pension funding, except compulsory social security</x:v>
      </x:c>
      <x:c r="G1164" s="19" t="n">
        <x:v>305.601</x:v>
      </x:c>
      <x:c r="H1164" s="20" t="n">
        <x:v>1</x:v>
      </x:c>
      <x:c r="I1164" s="19" t="n">
        <x:f>SUM(G1163:G1165)</x:f>
        <x:v>1311.358</x:v>
      </x:c>
      <x:c r="J1164" s="20" t="n">
        <x:f>G1164/I1164*H1164</x:f>
        <x:v>0.23304162555152752</x:v>
      </x:c>
      <x:c r="K1164" s="2" t="str">
        <x:v>ISIC4:65</x:v>
      </x:c>
      <x:c r="L1164" s="14" t="n">
        <x:f>'Crosswalk'!C63</x:f>
        <x:v>0</x:v>
      </x:c>
      <x:c r="M1164" s="14" t="n">
        <x:f>'Crosswalk'!D63</x:f>
        <x:v>0</x:v>
      </x:c>
      <x:c r="N1164" s="14" t="n">
        <x:f>'Crosswalk'!E63</x:f>
        <x:v>0</x:v>
      </x:c>
      <x:c r="O1164" s="14" t="n">
        <x:f>'Crosswalk'!F63</x:f>
        <x:v>0</x:v>
      </x:c>
      <x:c r="P1164" s="14" t="n">
        <x:f>'Crosswalk'!G63</x:f>
        <x:v>0</x:v>
      </x:c>
      <x:c r="Q1164" s="14" t="n">
        <x:f>'Crosswalk'!H63</x:f>
        <x:v>0</x:v>
      </x:c>
      <x:c r="R1164" s="14" t="n">
        <x:f>'Crosswalk'!I63</x:f>
        <x:v>1</x:v>
      </x:c>
      <x:c r="S1164" s="14" t="n">
        <x:f>'Crosswalk'!J63</x:f>
        <x:v>0</x:v>
      </x:c>
      <x:c r="T1164" s="14" t="n">
        <x:f>'Crosswalk'!K63</x:f>
        <x:v>0</x:v>
      </x:c>
      <x:c r="U1164" s="14" t="n">
        <x:f>'Crosswalk'!L63</x:f>
        <x:v>0</x:v>
      </x:c>
      <x:c r="V1164" s="14" t="n">
        <x:f>'Crosswalk'!M63</x:f>
        <x:v>0</x:v>
      </x:c>
      <x:c r="W1164" s="14" t="n">
        <x:f>'Crosswalk'!N63</x:f>
        <x:v>0</x:v>
      </x:c>
      <x:c r="X1164" s="17" t="str">
        <x:v>LFS - EU Labour Force Survey</x:v>
      </x:c>
      <x:c r="Y1164" s="2" t="str"/>
      <x:c r="Z1164" s="17" t="str">
        <x:v>National section mix; own-country division detail. Observed industry detail; within-group ratios only. Definitions may differ from ILO modelled margins.</x:v>
      </x:c>
      <x:c r="AA1164" s="2" t="str"/>
      <x:c r="AB1164" s="2" t="str">
        <x:v>https://rplumber.ilo.org/data/indicator?format=.csv.gz&amp;id=EMP_TEMP_SEX_EC2_NB_A</x:v>
      </x:c>
    </x:row>
    <x:row r="1165" ht="48" customHeight="1">
      <x:c r="A1165" s="13" t="str">
        <x:v>RUS</x:v>
      </x:c>
      <x:c r="B1165" s="13" t="str">
        <x:v>K</x:v>
      </x:c>
      <x:c r="C1165" s="13" t="str">
        <x:v>DEU</x:v>
      </x:c>
      <x:c r="D1165" s="13" t="n">
        <x:v>2024</x:v>
      </x:c>
      <x:c r="E1165" s="13" t="str">
        <x:v>EC2_ISIC4_K66</x:v>
      </x:c>
      <x:c r="F1165" s="18" t="str">
        <x:v>Economic activity (ISIC-Rev.4), 2 digit level: 66 - Activities auxiliary to financial service and insurance activities</x:v>
      </x:c>
      <x:c r="G1165" s="21" t="n">
        <x:v>376.968</x:v>
      </x:c>
      <x:c r="H1165" s="22" t="n">
        <x:v>1</x:v>
      </x:c>
      <x:c r="I1165" s="21" t="n">
        <x:f>SUM(G1163:G1165)</x:f>
        <x:v>1311.358</x:v>
      </x:c>
      <x:c r="J1165" s="22" t="n">
        <x:f>G1165/I1165*H1165</x:f>
        <x:v>0.2874638351998463</x:v>
      </x:c>
      <x:c r="K1165" s="13" t="str">
        <x:v>ISIC4:66</x:v>
      </x:c>
      <x:c r="L1165" s="15" t="n">
        <x:f>'Crosswalk'!C64</x:f>
        <x:v>0</x:v>
      </x:c>
      <x:c r="M1165" s="15" t="n">
        <x:f>'Crosswalk'!D64</x:f>
        <x:v>0</x:v>
      </x:c>
      <x:c r="N1165" s="15" t="n">
        <x:f>'Crosswalk'!E64</x:f>
        <x:v>0</x:v>
      </x:c>
      <x:c r="O1165" s="15" t="n">
        <x:f>'Crosswalk'!F64</x:f>
        <x:v>0</x:v>
      </x:c>
      <x:c r="P1165" s="15" t="n">
        <x:f>'Crosswalk'!G64</x:f>
        <x:v>0</x:v>
      </x:c>
      <x:c r="Q1165" s="15" t="n">
        <x:f>'Crosswalk'!H64</x:f>
        <x:v>0</x:v>
      </x:c>
      <x:c r="R1165" s="15" t="n">
        <x:f>'Crosswalk'!I64</x:f>
        <x:v>1</x:v>
      </x:c>
      <x:c r="S1165" s="15" t="n">
        <x:f>'Crosswalk'!J64</x:f>
        <x:v>0</x:v>
      </x:c>
      <x:c r="T1165" s="15" t="n">
        <x:f>'Crosswalk'!K64</x:f>
        <x:v>0</x:v>
      </x:c>
      <x:c r="U1165" s="15" t="n">
        <x:f>'Crosswalk'!L64</x:f>
        <x:v>0</x:v>
      </x:c>
      <x:c r="V1165" s="15" t="n">
        <x:f>'Crosswalk'!M64</x:f>
        <x:v>0</x:v>
      </x:c>
      <x:c r="W1165" s="15" t="n">
        <x:f>'Crosswalk'!N64</x:f>
        <x:v>0</x:v>
      </x:c>
      <x:c r="X1165" s="18" t="str">
        <x:v>LFS - EU Labour Force Survey</x:v>
      </x:c>
      <x:c r="Y1165" s="13" t="str"/>
      <x:c r="Z1165" s="18" t="str">
        <x:v>National section mix; own-country division detail. Observed industry detail; within-group ratios only. Definitions may differ from ILO modelled margins.</x:v>
      </x:c>
      <x:c r="AA1165" s="13" t="str"/>
      <x:c r="AB1165" s="13" t="str">
        <x:v>https://rplumber.ilo.org/data/indicator?format=.csv.gz&amp;id=EMP_TEMP_SEX_EC2_NB_A</x:v>
      </x:c>
    </x:row>
    <x:row r="1166" ht="48" customHeight="1">
      <x:c r="A1166" s="2" t="str">
        <x:v>RUS</x:v>
      </x:c>
      <x:c r="B1166" s="2" t="str">
        <x:v>LMN</x:v>
      </x:c>
      <x:c r="C1166" s="2" t="str">
        <x:v>DEU</x:v>
      </x:c>
      <x:c r="D1166" s="2" t="n">
        <x:v>2024</x:v>
      </x:c>
      <x:c r="E1166" s="2" t="str">
        <x:v>EC2_ISIC4_L68</x:v>
      </x:c>
      <x:c r="F1166" s="17" t="str">
        <x:v>Economic activity (ISIC-Rev.4), 2 digit level: 68 - Real estate activities</x:v>
      </x:c>
      <x:c r="G1166" s="19" t="n">
        <x:v>397.402</x:v>
      </x:c>
      <x:c r="H1166" s="20" t="n">
        <x:v>0.2053355282675767</x:v>
      </x:c>
      <x:c r="I1166" s="19" t="n">
        <x:f>SUM(G1166:G1166)</x:f>
        <x:v>397.402</x:v>
      </x:c>
      <x:c r="J1166" s="20" t="n">
        <x:f>G1166/I1166*H1166</x:f>
        <x:v>0.2053355282675767</x:v>
      </x:c>
      <x:c r="K1166" s="2" t="str">
        <x:v>ISIC4:68</x:v>
      </x:c>
      <x:c r="L1166" s="14" t="n">
        <x:f>'Crosswalk'!C65</x:f>
        <x:v>0</x:v>
      </x:c>
      <x:c r="M1166" s="14" t="n">
        <x:f>'Crosswalk'!D65</x:f>
        <x:v>0</x:v>
      </x:c>
      <x:c r="N1166" s="14" t="n">
        <x:f>'Crosswalk'!E65</x:f>
        <x:v>0</x:v>
      </x:c>
      <x:c r="O1166" s="14" t="n">
        <x:f>'Crosswalk'!F65</x:f>
        <x:v>0</x:v>
      </x:c>
      <x:c r="P1166" s="14" t="n">
        <x:f>'Crosswalk'!G65</x:f>
        <x:v>0</x:v>
      </x:c>
      <x:c r="Q1166" s="14" t="n">
        <x:f>'Crosswalk'!H65</x:f>
        <x:v>0</x:v>
      </x:c>
      <x:c r="R1166" s="14" t="n">
        <x:f>'Crosswalk'!I65</x:f>
        <x:v>0</x:v>
      </x:c>
      <x:c r="S1166" s="14" t="n">
        <x:f>'Crosswalk'!J65</x:f>
        <x:v>0</x:v>
      </x:c>
      <x:c r="T1166" s="14" t="n">
        <x:f>'Crosswalk'!K65</x:f>
        <x:v>0</x:v>
      </x:c>
      <x:c r="U1166" s="14" t="n">
        <x:f>'Crosswalk'!L65</x:f>
        <x:v>0</x:v>
      </x:c>
      <x:c r="V1166" s="14" t="n">
        <x:f>'Crosswalk'!M65</x:f>
        <x:v>1</x:v>
      </x:c>
      <x:c r="W1166" s="14" t="n">
        <x:f>'Crosswalk'!N65</x:f>
        <x:v>0</x:v>
      </x:c>
      <x:c r="X1166" s="17" t="str">
        <x:v>LFS - EU Labour Force Survey</x:v>
      </x:c>
      <x:c r="Y1166" s="2" t="str"/>
      <x:c r="Z1166" s="17" t="str">
        <x:v>National section mix; own-country division detail. Observed industry detail; within-group ratios only. Definitions may differ from ILO modelled margins.</x:v>
      </x:c>
      <x:c r="AA1166" s="2" t="str"/>
      <x:c r="AB1166" s="2" t="str">
        <x:v>https://rplumber.ilo.org/data/indicator?format=.csv.gz&amp;id=EMP_TEMP_SEX_EC2_NB_A</x:v>
      </x:c>
    </x:row>
    <x:row r="1167" ht="48" customHeight="1">
      <x:c r="A1167" s="13" t="str">
        <x:v>RUS</x:v>
      </x:c>
      <x:c r="B1167" s="13" t="str">
        <x:v>LMN</x:v>
      </x:c>
      <x:c r="C1167" s="13" t="str">
        <x:v>DEU</x:v>
      </x:c>
      <x:c r="D1167" s="13" t="n">
        <x:v>2024</x:v>
      </x:c>
      <x:c r="E1167" s="13" t="str">
        <x:v>EC2_ISIC4_M69</x:v>
      </x:c>
      <x:c r="F1167" s="18" t="str">
        <x:v>Economic activity (ISIC-Rev.4), 2 digit level: 69 - Legal and accounting activities</x:v>
      </x:c>
      <x:c r="G1167" s="21" t="n">
        <x:v>672.672</x:v>
      </x:c>
      <x:c r="H1167" s="22" t="n">
        <x:v>0.49004607047570264</x:v>
      </x:c>
      <x:c r="I1167" s="21" t="n">
        <x:f>SUM(G1167:G1173)</x:f>
        <x:v>2366.55</x:v>
      </x:c>
      <x:c r="J1167" s="22" t="n">
        <x:f>G1167/I1167*H1167</x:f>
        <x:v>0.1392914877433529</x:v>
      </x:c>
      <x:c r="K1167" s="13" t="str">
        <x:v>ISIC4:69</x:v>
      </x:c>
      <x:c r="L1167" s="15" t="n">
        <x:f>'Crosswalk'!C66</x:f>
        <x:v>0</x:v>
      </x:c>
      <x:c r="M1167" s="15" t="n">
        <x:f>'Crosswalk'!D66</x:f>
        <x:v>0</x:v>
      </x:c>
      <x:c r="N1167" s="15" t="n">
        <x:f>'Crosswalk'!E66</x:f>
        <x:v>1</x:v>
      </x:c>
      <x:c r="O1167" s="15" t="n">
        <x:f>'Crosswalk'!F66</x:f>
        <x:v>0</x:v>
      </x:c>
      <x:c r="P1167" s="15" t="n">
        <x:f>'Crosswalk'!G66</x:f>
        <x:v>0</x:v>
      </x:c>
      <x:c r="Q1167" s="15" t="n">
        <x:f>'Crosswalk'!H66</x:f>
        <x:v>0</x:v>
      </x:c>
      <x:c r="R1167" s="15" t="n">
        <x:f>'Crosswalk'!I66</x:f>
        <x:v>0</x:v>
      </x:c>
      <x:c r="S1167" s="15" t="n">
        <x:f>'Crosswalk'!J66</x:f>
        <x:v>0</x:v>
      </x:c>
      <x:c r="T1167" s="15" t="n">
        <x:f>'Crosswalk'!K66</x:f>
        <x:v>0</x:v>
      </x:c>
      <x:c r="U1167" s="15" t="n">
        <x:f>'Crosswalk'!L66</x:f>
        <x:v>0</x:v>
      </x:c>
      <x:c r="V1167" s="15" t="n">
        <x:f>'Crosswalk'!M66</x:f>
        <x:v>0</x:v>
      </x:c>
      <x:c r="W1167" s="15" t="n">
        <x:f>'Crosswalk'!N66</x:f>
        <x:v>0</x:v>
      </x:c>
      <x:c r="X1167" s="18" t="str">
        <x:v>LFS - EU Labour Force Survey</x:v>
      </x:c>
      <x:c r="Y1167" s="13" t="str"/>
      <x:c r="Z1167" s="18" t="str">
        <x:v>National section mix; own-country division detail. Observed industry detail; within-group ratios only. Definitions may differ from ILO modelled margins.</x:v>
      </x:c>
      <x:c r="AA1167" s="13" t="str"/>
      <x:c r="AB1167" s="13" t="str">
        <x:v>https://rplumber.ilo.org/data/indicator?format=.csv.gz&amp;id=EMP_TEMP_SEX_EC2_NB_A</x:v>
      </x:c>
    </x:row>
    <x:row r="1168" ht="48" customHeight="1">
      <x:c r="A1168" s="2" t="str">
        <x:v>RUS</x:v>
      </x:c>
      <x:c r="B1168" s="2" t="str">
        <x:v>LMN</x:v>
      </x:c>
      <x:c r="C1168" s="2" t="str">
        <x:v>DEU</x:v>
      </x:c>
      <x:c r="D1168" s="2" t="n">
        <x:v>2024</x:v>
      </x:c>
      <x:c r="E1168" s="2" t="str">
        <x:v>EC2_ISIC4_M70</x:v>
      </x:c>
      <x:c r="F1168" s="17" t="str">
        <x:v>Economic activity (ISIC-Rev.4), 2 digit level: 70 - Activities of head offices; management consultancy activities</x:v>
      </x:c>
      <x:c r="G1168" s="19" t="n">
        <x:v>310.568</x:v>
      </x:c>
      <x:c r="H1168" s="20" t="n">
        <x:v>0.49004607047570264</x:v>
      </x:c>
      <x:c r="I1168" s="19" t="n">
        <x:f>SUM(G1167:G1173)</x:f>
        <x:v>2366.55</x:v>
      </x:c>
      <x:c r="J1168" s="20" t="n">
        <x:f>G1168/I1168*H1168</x:f>
        <x:v>0.06430991443895037</x:v>
      </x:c>
      <x:c r="K1168" s="2" t="str">
        <x:v>ISIC4:70</x:v>
      </x:c>
      <x:c r="L1168" s="14" t="n">
        <x:f>'Crosswalk'!C67</x:f>
        <x:v>0</x:v>
      </x:c>
      <x:c r="M1168" s="14" t="n">
        <x:f>'Crosswalk'!D67</x:f>
        <x:v>0</x:v>
      </x:c>
      <x:c r="N1168" s="14" t="n">
        <x:f>'Crosswalk'!E67</x:f>
        <x:v>1</x:v>
      </x:c>
      <x:c r="O1168" s="14" t="n">
        <x:f>'Crosswalk'!F67</x:f>
        <x:v>0</x:v>
      </x:c>
      <x:c r="P1168" s="14" t="n">
        <x:f>'Crosswalk'!G67</x:f>
        <x:v>0</x:v>
      </x:c>
      <x:c r="Q1168" s="14" t="n">
        <x:f>'Crosswalk'!H67</x:f>
        <x:v>0</x:v>
      </x:c>
      <x:c r="R1168" s="14" t="n">
        <x:f>'Crosswalk'!I67</x:f>
        <x:v>0</x:v>
      </x:c>
      <x:c r="S1168" s="14" t="n">
        <x:f>'Crosswalk'!J67</x:f>
        <x:v>0</x:v>
      </x:c>
      <x:c r="T1168" s="14" t="n">
        <x:f>'Crosswalk'!K67</x:f>
        <x:v>0</x:v>
      </x:c>
      <x:c r="U1168" s="14" t="n">
        <x:f>'Crosswalk'!L67</x:f>
        <x:v>0</x:v>
      </x:c>
      <x:c r="V1168" s="14" t="n">
        <x:f>'Crosswalk'!M67</x:f>
        <x:v>0</x:v>
      </x:c>
      <x:c r="W1168" s="14" t="n">
        <x:f>'Crosswalk'!N67</x:f>
        <x:v>0</x:v>
      </x:c>
      <x:c r="X1168" s="17" t="str">
        <x:v>LFS - EU Labour Force Survey</x:v>
      </x:c>
      <x:c r="Y1168" s="2" t="str"/>
      <x:c r="Z1168" s="17" t="str">
        <x:v>National section mix; own-country division detail. Observed industry detail; within-group ratios only. Definitions may differ from ILO modelled margins.</x:v>
      </x:c>
      <x:c r="AA1168" s="2" t="str"/>
      <x:c r="AB1168" s="2" t="str">
        <x:v>https://rplumber.ilo.org/data/indicator?format=.csv.gz&amp;id=EMP_TEMP_SEX_EC2_NB_A</x:v>
      </x:c>
    </x:row>
    <x:row r="1169" ht="48" customHeight="1">
      <x:c r="A1169" s="13" t="str">
        <x:v>RUS</x:v>
      </x:c>
      <x:c r="B1169" s="13" t="str">
        <x:v>LMN</x:v>
      </x:c>
      <x:c r="C1169" s="13" t="str">
        <x:v>DEU</x:v>
      </x:c>
      <x:c r="D1169" s="13" t="n">
        <x:v>2024</x:v>
      </x:c>
      <x:c r="E1169" s="13" t="str">
        <x:v>EC2_ISIC4_M71</x:v>
      </x:c>
      <x:c r="F1169" s="18" t="str">
        <x:v>Economic activity (ISIC-Rev.4), 2 digit level: 71 - Architectural and engineering activities; technical testing and analysis</x:v>
      </x:c>
      <x:c r="G1169" s="21" t="n">
        <x:v>586.565</x:v>
      </x:c>
      <x:c r="H1169" s="22" t="n">
        <x:v>0.49004607047570264</x:v>
      </x:c>
      <x:c r="I1169" s="21" t="n">
        <x:f>SUM(G1167:G1173)</x:f>
        <x:v>2366.55</x:v>
      </x:c>
      <x:c r="J1169" s="22" t="n">
        <x:f>G1169/I1169*H1169</x:f>
        <x:v>0.12146114526571615</x:v>
      </x:c>
      <x:c r="K1169" s="13" t="str">
        <x:v>ISIC4:71</x:v>
      </x:c>
      <x:c r="L1169" s="15" t="n">
        <x:f>'Crosswalk'!C68</x:f>
        <x:v>0</x:v>
      </x:c>
      <x:c r="M1169" s="15" t="n">
        <x:f>'Crosswalk'!D68</x:f>
        <x:v>0</x:v>
      </x:c>
      <x:c r="N1169" s="15" t="n">
        <x:f>'Crosswalk'!E68</x:f>
        <x:v>1</x:v>
      </x:c>
      <x:c r="O1169" s="15" t="n">
        <x:f>'Crosswalk'!F68</x:f>
        <x:v>0</x:v>
      </x:c>
      <x:c r="P1169" s="15" t="n">
        <x:f>'Crosswalk'!G68</x:f>
        <x:v>0</x:v>
      </x:c>
      <x:c r="Q1169" s="15" t="n">
        <x:f>'Crosswalk'!H68</x:f>
        <x:v>0</x:v>
      </x:c>
      <x:c r="R1169" s="15" t="n">
        <x:f>'Crosswalk'!I68</x:f>
        <x:v>0</x:v>
      </x:c>
      <x:c r="S1169" s="15" t="n">
        <x:f>'Crosswalk'!J68</x:f>
        <x:v>0</x:v>
      </x:c>
      <x:c r="T1169" s="15" t="n">
        <x:f>'Crosswalk'!K68</x:f>
        <x:v>0</x:v>
      </x:c>
      <x:c r="U1169" s="15" t="n">
        <x:f>'Crosswalk'!L68</x:f>
        <x:v>0</x:v>
      </x:c>
      <x:c r="V1169" s="15" t="n">
        <x:f>'Crosswalk'!M68</x:f>
        <x:v>0</x:v>
      </x:c>
      <x:c r="W1169" s="15" t="n">
        <x:f>'Crosswalk'!N68</x:f>
        <x:v>0</x:v>
      </x:c>
      <x:c r="X1169" s="18" t="str">
        <x:v>LFS - EU Labour Force Survey</x:v>
      </x:c>
      <x:c r="Y1169" s="13" t="str"/>
      <x:c r="Z1169" s="18" t="str">
        <x:v>National section mix; own-country division detail. Observed industry detail; within-group ratios only. Definitions may differ from ILO modelled margins.</x:v>
      </x:c>
      <x:c r="AA1169" s="13" t="str"/>
      <x:c r="AB1169" s="13" t="str">
        <x:v>https://rplumber.ilo.org/data/indicator?format=.csv.gz&amp;id=EMP_TEMP_SEX_EC2_NB_A</x:v>
      </x:c>
    </x:row>
    <x:row r="1170" ht="48" customHeight="1">
      <x:c r="A1170" s="2" t="str">
        <x:v>RUS</x:v>
      </x:c>
      <x:c r="B1170" s="2" t="str">
        <x:v>LMN</x:v>
      </x:c>
      <x:c r="C1170" s="2" t="str">
        <x:v>DEU</x:v>
      </x:c>
      <x:c r="D1170" s="2" t="n">
        <x:v>2024</x:v>
      </x:c>
      <x:c r="E1170" s="2" t="str">
        <x:v>EC2_ISIC4_M72</x:v>
      </x:c>
      <x:c r="F1170" s="17" t="str">
        <x:v>Economic activity (ISIC-Rev.4), 2 digit level: 72 - Scientific research and development</x:v>
      </x:c>
      <x:c r="G1170" s="19" t="n">
        <x:v>268.096</x:v>
      </x:c>
      <x:c r="H1170" s="20" t="n">
        <x:v>0.49004607047570264</x:v>
      </x:c>
      <x:c r="I1170" s="19" t="n">
        <x:f>SUM(G1167:G1173)</x:f>
        <x:v>2366.55</x:v>
      </x:c>
      <x:c r="J1170" s="20" t="n">
        <x:f>G1170/I1170*H1170</x:f>
        <x:v>0.05551515552608395</x:v>
      </x:c>
      <x:c r="K1170" s="2" t="str">
        <x:v>ISIC4:72</x:v>
      </x:c>
      <x:c r="L1170" s="14" t="n">
        <x:f>'Crosswalk'!C69</x:f>
        <x:v>0</x:v>
      </x:c>
      <x:c r="M1170" s="14" t="n">
        <x:f>'Crosswalk'!D69</x:f>
        <x:v>0</x:v>
      </x:c>
      <x:c r="N1170" s="14" t="n">
        <x:f>'Crosswalk'!E69</x:f>
        <x:v>0.5</x:v>
      </x:c>
      <x:c r="O1170" s="14" t="n">
        <x:f>'Crosswalk'!F69</x:f>
        <x:v>0</x:v>
      </x:c>
      <x:c r="P1170" s="14" t="n">
        <x:f>'Crosswalk'!G69</x:f>
        <x:v>0</x:v>
      </x:c>
      <x:c r="Q1170" s="14" t="n">
        <x:f>'Crosswalk'!H69</x:f>
        <x:v>0.35</x:v>
      </x:c>
      <x:c r="R1170" s="14" t="n">
        <x:f>'Crosswalk'!I69</x:f>
        <x:v>0</x:v>
      </x:c>
      <x:c r="S1170" s="14" t="n">
        <x:f>'Crosswalk'!J69</x:f>
        <x:v>0.15</x:v>
      </x:c>
      <x:c r="T1170" s="14" t="n">
        <x:f>'Crosswalk'!K69</x:f>
        <x:v>0</x:v>
      </x:c>
      <x:c r="U1170" s="14" t="n">
        <x:f>'Crosswalk'!L69</x:f>
        <x:v>0</x:v>
      </x:c>
      <x:c r="V1170" s="14" t="n">
        <x:f>'Crosswalk'!M69</x:f>
        <x:v>0</x:v>
      </x:c>
      <x:c r="W1170" s="14" t="n">
        <x:f>'Crosswalk'!N69</x:f>
        <x:v>0</x:v>
      </x:c>
      <x:c r="X1170" s="17" t="str">
        <x:v>LFS - EU Labour Force Survey</x:v>
      </x:c>
      <x:c r="Y1170" s="2" t="str"/>
      <x:c r="Z1170" s="17" t="str">
        <x:v>National section mix; own-country division detail. Observed industry detail; within-group ratios only. Definitions may differ from ILO modelled margins.</x:v>
      </x:c>
      <x:c r="AA1170" s="2" t="str"/>
      <x:c r="AB1170" s="2" t="str">
        <x:v>https://rplumber.ilo.org/data/indicator?format=.csv.gz&amp;id=EMP_TEMP_SEX_EC2_NB_A</x:v>
      </x:c>
    </x:row>
    <x:row r="1171" ht="48" customHeight="1">
      <x:c r="A1171" s="13" t="str">
        <x:v>RUS</x:v>
      </x:c>
      <x:c r="B1171" s="13" t="str">
        <x:v>LMN</x:v>
      </x:c>
      <x:c r="C1171" s="13" t="str">
        <x:v>DEU</x:v>
      </x:c>
      <x:c r="D1171" s="13" t="n">
        <x:v>2024</x:v>
      </x:c>
      <x:c r="E1171" s="13" t="str">
        <x:v>EC2_ISIC4_M73</x:v>
      </x:c>
      <x:c r="F1171" s="18" t="str">
        <x:v>Economic activity (ISIC-Rev.4), 2 digit level: 73 - Advertising and market research</x:v>
      </x:c>
      <x:c r="G1171" s="21" t="n">
        <x:v>226.065</x:v>
      </x:c>
      <x:c r="H1171" s="22" t="n">
        <x:v>0.49004607047570264</x:v>
      </x:c>
      <x:c r="I1171" s="21" t="n">
        <x:f>SUM(G1167:G1173)</x:f>
        <x:v>2366.55</x:v>
      </x:c>
      <x:c r="J1171" s="22" t="n">
        <x:f>G1171/I1171*H1171</x:f>
        <x:v>0.046811715333328986</x:v>
      </x:c>
      <x:c r="K1171" s="13" t="str">
        <x:v>ISIC4:73</x:v>
      </x:c>
      <x:c r="L1171" s="15" t="n">
        <x:f>'Crosswalk'!C70</x:f>
        <x:v>0</x:v>
      </x:c>
      <x:c r="M1171" s="15" t="n">
        <x:f>'Crosswalk'!D70</x:f>
        <x:v>0</x:v>
      </x:c>
      <x:c r="N1171" s="15" t="n">
        <x:f>'Crosswalk'!E70</x:f>
        <x:v>0</x:v>
      </x:c>
      <x:c r="O1171" s="15" t="n">
        <x:f>'Crosswalk'!F70</x:f>
        <x:v>0</x:v>
      </x:c>
      <x:c r="P1171" s="15" t="n">
        <x:f>'Crosswalk'!G70</x:f>
        <x:v>0</x:v>
      </x:c>
      <x:c r="Q1171" s="15" t="n">
        <x:f>'Crosswalk'!H70</x:f>
        <x:v>0</x:v>
      </x:c>
      <x:c r="R1171" s="15" t="n">
        <x:f>'Crosswalk'!I70</x:f>
        <x:v>0</x:v>
      </x:c>
      <x:c r="S1171" s="15" t="n">
        <x:f>'Crosswalk'!J70</x:f>
        <x:v>0</x:v>
      </x:c>
      <x:c r="T1171" s="15" t="n">
        <x:f>'Crosswalk'!K70</x:f>
        <x:v>1</x:v>
      </x:c>
      <x:c r="U1171" s="15" t="n">
        <x:f>'Crosswalk'!L70</x:f>
        <x:v>0</x:v>
      </x:c>
      <x:c r="V1171" s="15" t="n">
        <x:f>'Crosswalk'!M70</x:f>
        <x:v>0</x:v>
      </x:c>
      <x:c r="W1171" s="15" t="n">
        <x:f>'Crosswalk'!N70</x:f>
        <x:v>0</x:v>
      </x:c>
      <x:c r="X1171" s="18" t="str">
        <x:v>LFS - EU Labour Force Survey</x:v>
      </x:c>
      <x:c r="Y1171" s="13" t="str"/>
      <x:c r="Z1171" s="18" t="str">
        <x:v>National section mix; own-country division detail. Observed industry detail; within-group ratios only. Definitions may differ from ILO modelled margins.</x:v>
      </x:c>
      <x:c r="AA1171" s="13" t="str"/>
      <x:c r="AB1171" s="13" t="str">
        <x:v>https://rplumber.ilo.org/data/indicator?format=.csv.gz&amp;id=EMP_TEMP_SEX_EC2_NB_A</x:v>
      </x:c>
    </x:row>
    <x:row r="1172" ht="48" customHeight="1">
      <x:c r="A1172" s="2" t="str">
        <x:v>RUS</x:v>
      </x:c>
      <x:c r="B1172" s="2" t="str">
        <x:v>LMN</x:v>
      </x:c>
      <x:c r="C1172" s="2" t="str">
        <x:v>DEU</x:v>
      </x:c>
      <x:c r="D1172" s="2" t="n">
        <x:v>2024</x:v>
      </x:c>
      <x:c r="E1172" s="2" t="str">
        <x:v>EC2_ISIC4_M74</x:v>
      </x:c>
      <x:c r="F1172" s="17" t="str">
        <x:v>Economic activity (ISIC-Rev.4), 2 digit level: 74 - Other professional, scientific and technical activities</x:v>
      </x:c>
      <x:c r="G1172" s="19" t="n">
        <x:v>237.382</x:v>
      </x:c>
      <x:c r="H1172" s="20" t="n">
        <x:v>0.49004607047570264</x:v>
      </x:c>
      <x:c r="I1172" s="19" t="n">
        <x:f>SUM(G1167:G1173)</x:f>
        <x:v>2366.55</x:v>
      </x:c>
      <x:c r="J1172" s="20" t="n">
        <x:f>G1172/I1172*H1172</x:f>
        <x:v>0.04915514833900118</x:v>
      </x:c>
      <x:c r="K1172" s="2" t="str">
        <x:v>ISIC4:74</x:v>
      </x:c>
      <x:c r="L1172" s="14" t="n">
        <x:f>'Crosswalk'!C71</x:f>
        <x:v>0</x:v>
      </x:c>
      <x:c r="M1172" s="14" t="n">
        <x:f>'Crosswalk'!D71</x:f>
        <x:v>0</x:v>
      </x:c>
      <x:c r="N1172" s="14" t="n">
        <x:f>'Crosswalk'!E71</x:f>
        <x:v>0.8</x:v>
      </x:c>
      <x:c r="O1172" s="14" t="n">
        <x:f>'Crosswalk'!F71</x:f>
        <x:v>0.2</x:v>
      </x:c>
      <x:c r="P1172" s="14" t="n">
        <x:f>'Crosswalk'!G71</x:f>
        <x:v>0</x:v>
      </x:c>
      <x:c r="Q1172" s="14" t="n">
        <x:f>'Crosswalk'!H71</x:f>
        <x:v>0</x:v>
      </x:c>
      <x:c r="R1172" s="14" t="n">
        <x:f>'Crosswalk'!I71</x:f>
        <x:v>0</x:v>
      </x:c>
      <x:c r="S1172" s="14" t="n">
        <x:f>'Crosswalk'!J71</x:f>
        <x:v>0</x:v>
      </x:c>
      <x:c r="T1172" s="14" t="n">
        <x:f>'Crosswalk'!K71</x:f>
        <x:v>0</x:v>
      </x:c>
      <x:c r="U1172" s="14" t="n">
        <x:f>'Crosswalk'!L71</x:f>
        <x:v>0</x:v>
      </x:c>
      <x:c r="V1172" s="14" t="n">
        <x:f>'Crosswalk'!M71</x:f>
        <x:v>0</x:v>
      </x:c>
      <x:c r="W1172" s="14" t="n">
        <x:f>'Crosswalk'!N71</x:f>
        <x:v>0</x:v>
      </x:c>
      <x:c r="X1172" s="17" t="str">
        <x:v>LFS - EU Labour Force Survey</x:v>
      </x:c>
      <x:c r="Y1172" s="2" t="str"/>
      <x:c r="Z1172" s="17" t="str">
        <x:v>National section mix; own-country division detail. Observed industry detail; within-group ratios only. Definitions may differ from ILO modelled margins.</x:v>
      </x:c>
      <x:c r="AA1172" s="2" t="str"/>
      <x:c r="AB1172" s="2" t="str">
        <x:v>https://rplumber.ilo.org/data/indicator?format=.csv.gz&amp;id=EMP_TEMP_SEX_EC2_NB_A</x:v>
      </x:c>
    </x:row>
    <x:row r="1173" ht="48" customHeight="1">
      <x:c r="A1173" s="13" t="str">
        <x:v>RUS</x:v>
      </x:c>
      <x:c r="B1173" s="13" t="str">
        <x:v>LMN</x:v>
      </x:c>
      <x:c r="C1173" s="13" t="str">
        <x:v>DEU</x:v>
      </x:c>
      <x:c r="D1173" s="13" t="n">
        <x:v>2024</x:v>
      </x:c>
      <x:c r="E1173" s="13" t="str">
        <x:v>EC2_ISIC4_M75</x:v>
      </x:c>
      <x:c r="F1173" s="18" t="str">
        <x:v>Economic activity (ISIC-Rev.4), 2 digit level: 75 - Veterinary activities</x:v>
      </x:c>
      <x:c r="G1173" s="21" t="n">
        <x:v>65.202</x:v>
      </x:c>
      <x:c r="H1173" s="22" t="n">
        <x:v>0.49004607047570264</x:v>
      </x:c>
      <x:c r="I1173" s="21" t="n">
        <x:f>SUM(G1167:G1173)</x:f>
        <x:v>2366.55</x:v>
      </x:c>
      <x:c r="J1173" s="22" t="n">
        <x:f>G1173/I1173*H1173</x:f>
        <x:v>0.013501503829269089</x:v>
      </x:c>
      <x:c r="K1173" s="13" t="str">
        <x:v>ISIC4:75</x:v>
      </x:c>
      <x:c r="L1173" s="15" t="n">
        <x:f>'Crosswalk'!C72</x:f>
        <x:v>0</x:v>
      </x:c>
      <x:c r="M1173" s="15" t="n">
        <x:f>'Crosswalk'!D72</x:f>
        <x:v>0</x:v>
      </x:c>
      <x:c r="N1173" s="15" t="n">
        <x:f>'Crosswalk'!E72</x:f>
        <x:v>0</x:v>
      </x:c>
      <x:c r="O1173" s="15" t="n">
        <x:f>'Crosswalk'!F72</x:f>
        <x:v>0</x:v>
      </x:c>
      <x:c r="P1173" s="15" t="n">
        <x:f>'Crosswalk'!G72</x:f>
        <x:v>0</x:v>
      </x:c>
      <x:c r="Q1173" s="15" t="n">
        <x:f>'Crosswalk'!H72</x:f>
        <x:v>1</x:v>
      </x:c>
      <x:c r="R1173" s="15" t="n">
        <x:f>'Crosswalk'!I72</x:f>
        <x:v>0</x:v>
      </x:c>
      <x:c r="S1173" s="15" t="n">
        <x:f>'Crosswalk'!J72</x:f>
        <x:v>0</x:v>
      </x:c>
      <x:c r="T1173" s="15" t="n">
        <x:f>'Crosswalk'!K72</x:f>
        <x:v>0</x:v>
      </x:c>
      <x:c r="U1173" s="15" t="n">
        <x:f>'Crosswalk'!L72</x:f>
        <x:v>0</x:v>
      </x:c>
      <x:c r="V1173" s="15" t="n">
        <x:f>'Crosswalk'!M72</x:f>
        <x:v>0</x:v>
      </x:c>
      <x:c r="W1173" s="15" t="n">
        <x:f>'Crosswalk'!N72</x:f>
        <x:v>0</x:v>
      </x:c>
      <x:c r="X1173" s="18" t="str">
        <x:v>LFS - EU Labour Force Survey</x:v>
      </x:c>
      <x:c r="Y1173" s="13" t="str"/>
      <x:c r="Z1173" s="18" t="str">
        <x:v>National section mix; own-country division detail. Observed industry detail; within-group ratios only. Definitions may differ from ILO modelled margins.</x:v>
      </x:c>
      <x:c r="AA1173" s="13" t="str"/>
      <x:c r="AB1173" s="13" t="str">
        <x:v>https://rplumber.ilo.org/data/indicator?format=.csv.gz&amp;id=EMP_TEMP_SEX_EC2_NB_A</x:v>
      </x:c>
    </x:row>
    <x:row r="1174" ht="48" customHeight="1">
      <x:c r="A1174" s="2" t="str">
        <x:v>RUS</x:v>
      </x:c>
      <x:c r="B1174" s="2" t="str">
        <x:v>LMN</x:v>
      </x:c>
      <x:c r="C1174" s="2" t="str">
        <x:v>DEU</x:v>
      </x:c>
      <x:c r="D1174" s="2" t="n">
        <x:v>2024</x:v>
      </x:c>
      <x:c r="E1174" s="2" t="str">
        <x:v>EC2_ISIC4_N77</x:v>
      </x:c>
      <x:c r="F1174" s="17" t="str">
        <x:v>Economic activity (ISIC-Rev.4), 2 digit level: 77 - Rental and leasing activities</x:v>
      </x:c>
      <x:c r="G1174" s="19" t="n">
        <x:v>80.938</x:v>
      </x:c>
      <x:c r="H1174" s="20" t="n">
        <x:v>0.30461840125672063</x:v>
      </x:c>
      <x:c r="I1174" s="19" t="n">
        <x:f>SUM(G1174:G1179)</x:f>
        <x:v>1959.8590000000002</x:v>
      </x:c>
      <x:c r="J1174" s="20" t="n">
        <x:f>G1174/I1174*H1174</x:f>
        <x:v>0.01258009079271338</x:v>
      </x:c>
      <x:c r="K1174" s="2" t="str">
        <x:v>ISIC4:77</x:v>
      </x:c>
      <x:c r="L1174" s="14" t="n">
        <x:f>'Crosswalk'!C73</x:f>
        <x:v>0</x:v>
      </x:c>
      <x:c r="M1174" s="14" t="n">
        <x:f>'Crosswalk'!D73</x:f>
        <x:v>0</x:v>
      </x:c>
      <x:c r="N1174" s="14" t="n">
        <x:f>'Crosswalk'!E73</x:f>
        <x:v>0.7</x:v>
      </x:c>
      <x:c r="O1174" s="14" t="n">
        <x:f>'Crosswalk'!F73</x:f>
        <x:v>0.3</x:v>
      </x:c>
      <x:c r="P1174" s="14" t="n">
        <x:f>'Crosswalk'!G73</x:f>
        <x:v>0</x:v>
      </x:c>
      <x:c r="Q1174" s="14" t="n">
        <x:f>'Crosswalk'!H73</x:f>
        <x:v>0</x:v>
      </x:c>
      <x:c r="R1174" s="14" t="n">
        <x:f>'Crosswalk'!I73</x:f>
        <x:v>0</x:v>
      </x:c>
      <x:c r="S1174" s="14" t="n">
        <x:f>'Crosswalk'!J73</x:f>
        <x:v>0</x:v>
      </x:c>
      <x:c r="T1174" s="14" t="n">
        <x:f>'Crosswalk'!K73</x:f>
        <x:v>0</x:v>
      </x:c>
      <x:c r="U1174" s="14" t="n">
        <x:f>'Crosswalk'!L73</x:f>
        <x:v>0</x:v>
      </x:c>
      <x:c r="V1174" s="14" t="n">
        <x:f>'Crosswalk'!M73</x:f>
        <x:v>0</x:v>
      </x:c>
      <x:c r="W1174" s="14" t="n">
        <x:f>'Crosswalk'!N73</x:f>
        <x:v>0</x:v>
      </x:c>
      <x:c r="X1174" s="17" t="str">
        <x:v>LFS - EU Labour Force Survey</x:v>
      </x:c>
      <x:c r="Y1174" s="2" t="str"/>
      <x:c r="Z1174" s="17" t="str">
        <x:v>National section mix; own-country division detail. Observed industry detail; within-group ratios only. Definitions may differ from ILO modelled margins.</x:v>
      </x:c>
      <x:c r="AA1174" s="2" t="str"/>
      <x:c r="AB1174" s="2" t="str">
        <x:v>https://rplumber.ilo.org/data/indicator?format=.csv.gz&amp;id=EMP_TEMP_SEX_EC2_NB_A</x:v>
      </x:c>
    </x:row>
    <x:row r="1175" ht="48" customHeight="1">
      <x:c r="A1175" s="13" t="str">
        <x:v>RUS</x:v>
      </x:c>
      <x:c r="B1175" s="13" t="str">
        <x:v>LMN</x:v>
      </x:c>
      <x:c r="C1175" s="13" t="str">
        <x:v>DEU</x:v>
      </x:c>
      <x:c r="D1175" s="13" t="n">
        <x:v>2024</x:v>
      </x:c>
      <x:c r="E1175" s="13" t="str">
        <x:v>EC2_ISIC4_N78</x:v>
      </x:c>
      <x:c r="F1175" s="18" t="str">
        <x:v>Economic activity (ISIC-Rev.4), 2 digit level: 78 - Employment activities</x:v>
      </x:c>
      <x:c r="G1175" s="21" t="n">
        <x:v>145.74</x:v>
      </x:c>
      <x:c r="H1175" s="22" t="n">
        <x:v>0.30461840125672063</x:v>
      </x:c>
      <x:c r="I1175" s="21" t="n">
        <x:f>SUM(G1174:G1179)</x:f>
        <x:v>1959.8590000000002</x:v>
      </x:c>
      <x:c r="J1175" s="22" t="n">
        <x:f>G1175/I1175*H1175</x:f>
        <x:v>0.022652183549507623</x:v>
      </x:c>
      <x:c r="K1175" s="13" t="str">
        <x:v>ISIC4:78</x:v>
      </x:c>
      <x:c r="L1175" s="15" t="n">
        <x:f>'Crosswalk'!C74</x:f>
        <x:v>0</x:v>
      </x:c>
      <x:c r="M1175" s="15" t="n">
        <x:f>'Crosswalk'!D74</x:f>
        <x:v>0</x:v>
      </x:c>
      <x:c r="N1175" s="15" t="n">
        <x:f>'Crosswalk'!E74</x:f>
        <x:v>1</x:v>
      </x:c>
      <x:c r="O1175" s="15" t="n">
        <x:f>'Crosswalk'!F74</x:f>
        <x:v>0</x:v>
      </x:c>
      <x:c r="P1175" s="15" t="n">
        <x:f>'Crosswalk'!G74</x:f>
        <x:v>0</x:v>
      </x:c>
      <x:c r="Q1175" s="15" t="n">
        <x:f>'Crosswalk'!H74</x:f>
        <x:v>0</x:v>
      </x:c>
      <x:c r="R1175" s="15" t="n">
        <x:f>'Crosswalk'!I74</x:f>
        <x:v>0</x:v>
      </x:c>
      <x:c r="S1175" s="15" t="n">
        <x:f>'Crosswalk'!J74</x:f>
        <x:v>0</x:v>
      </x:c>
      <x:c r="T1175" s="15" t="n">
        <x:f>'Crosswalk'!K74</x:f>
        <x:v>0</x:v>
      </x:c>
      <x:c r="U1175" s="15" t="n">
        <x:f>'Crosswalk'!L74</x:f>
        <x:v>0</x:v>
      </x:c>
      <x:c r="V1175" s="15" t="n">
        <x:f>'Crosswalk'!M74</x:f>
        <x:v>0</x:v>
      </x:c>
      <x:c r="W1175" s="15" t="n">
        <x:f>'Crosswalk'!N74</x:f>
        <x:v>0</x:v>
      </x:c>
      <x:c r="X1175" s="18" t="str">
        <x:v>LFS - EU Labour Force Survey</x:v>
      </x:c>
      <x:c r="Y1175" s="13" t="str"/>
      <x:c r="Z1175" s="18" t="str">
        <x:v>National section mix; own-country division detail. Observed industry detail; within-group ratios only. Definitions may differ from ILO modelled margins.</x:v>
      </x:c>
      <x:c r="AA1175" s="13" t="str"/>
      <x:c r="AB1175" s="13" t="str">
        <x:v>https://rplumber.ilo.org/data/indicator?format=.csv.gz&amp;id=EMP_TEMP_SEX_EC2_NB_A</x:v>
      </x:c>
    </x:row>
    <x:row r="1176" ht="48" customHeight="1">
      <x:c r="A1176" s="2" t="str">
        <x:v>RUS</x:v>
      </x:c>
      <x:c r="B1176" s="2" t="str">
        <x:v>LMN</x:v>
      </x:c>
      <x:c r="C1176" s="2" t="str">
        <x:v>DEU</x:v>
      </x:c>
      <x:c r="D1176" s="2" t="n">
        <x:v>2024</x:v>
      </x:c>
      <x:c r="E1176" s="2" t="str">
        <x:v>EC2_ISIC4_N79</x:v>
      </x:c>
      <x:c r="F1176" s="17" t="str">
        <x:v>Economic activity (ISIC-Rev.4), 2 digit level: 79 - Travel agency, tour operator, reservation service and related activities</x:v>
      </x:c>
      <x:c r="G1176" s="19" t="n">
        <x:v>105.412</x:v>
      </x:c>
      <x:c r="H1176" s="20" t="n">
        <x:v>0.30461840125672063</x:v>
      </x:c>
      <x:c r="I1176" s="19" t="n">
        <x:f>SUM(G1174:G1179)</x:f>
        <x:v>1959.8590000000002</x:v>
      </x:c>
      <x:c r="J1176" s="20" t="n">
        <x:f>G1176/I1176*H1176</x:f>
        <x:v>0.01638405360450595</x:v>
      </x:c>
      <x:c r="K1176" s="2" t="str">
        <x:v>ISIC4:79</x:v>
      </x:c>
      <x:c r="L1176" s="14" t="n">
        <x:f>'Crosswalk'!C75</x:f>
        <x:v>0</x:v>
      </x:c>
      <x:c r="M1176" s="14" t="n">
        <x:f>'Crosswalk'!D75</x:f>
        <x:v>0</x:v>
      </x:c>
      <x:c r="N1176" s="14" t="n">
        <x:f>'Crosswalk'!E75</x:f>
        <x:v>0</x:v>
      </x:c>
      <x:c r="O1176" s="14" t="n">
        <x:f>'Crosswalk'!F75</x:f>
        <x:v>1</x:v>
      </x:c>
      <x:c r="P1176" s="14" t="n">
        <x:f>'Crosswalk'!G75</x:f>
        <x:v>0</x:v>
      </x:c>
      <x:c r="Q1176" s="14" t="n">
        <x:f>'Crosswalk'!H75</x:f>
        <x:v>0</x:v>
      </x:c>
      <x:c r="R1176" s="14" t="n">
        <x:f>'Crosswalk'!I75</x:f>
        <x:v>0</x:v>
      </x:c>
      <x:c r="S1176" s="14" t="n">
        <x:f>'Crosswalk'!J75</x:f>
        <x:v>0</x:v>
      </x:c>
      <x:c r="T1176" s="14" t="n">
        <x:f>'Crosswalk'!K75</x:f>
        <x:v>0</x:v>
      </x:c>
      <x:c r="U1176" s="14" t="n">
        <x:f>'Crosswalk'!L75</x:f>
        <x:v>0</x:v>
      </x:c>
      <x:c r="V1176" s="14" t="n">
        <x:f>'Crosswalk'!M75</x:f>
        <x:v>0</x:v>
      </x:c>
      <x:c r="W1176" s="14" t="n">
        <x:f>'Crosswalk'!N75</x:f>
        <x:v>0</x:v>
      </x:c>
      <x:c r="X1176" s="17" t="str">
        <x:v>LFS - EU Labour Force Survey</x:v>
      </x:c>
      <x:c r="Y1176" s="2" t="str"/>
      <x:c r="Z1176" s="17" t="str">
        <x:v>National section mix; own-country division detail. Observed industry detail; within-group ratios only. Definitions may differ from ILO modelled margins.</x:v>
      </x:c>
      <x:c r="AA1176" s="2" t="str"/>
      <x:c r="AB1176" s="2" t="str">
        <x:v>https://rplumber.ilo.org/data/indicator?format=.csv.gz&amp;id=EMP_TEMP_SEX_EC2_NB_A</x:v>
      </x:c>
    </x:row>
    <x:row r="1177" ht="48" customHeight="1">
      <x:c r="A1177" s="13" t="str">
        <x:v>RUS</x:v>
      </x:c>
      <x:c r="B1177" s="13" t="str">
        <x:v>LMN</x:v>
      </x:c>
      <x:c r="C1177" s="13" t="str">
        <x:v>DEU</x:v>
      </x:c>
      <x:c r="D1177" s="13" t="n">
        <x:v>2024</x:v>
      </x:c>
      <x:c r="E1177" s="13" t="str">
        <x:v>EC2_ISIC4_N80</x:v>
      </x:c>
      <x:c r="F1177" s="18" t="str">
        <x:v>Economic activity (ISIC-Rev.4), 2 digit level: 80 - Security and investigation activities</x:v>
      </x:c>
      <x:c r="G1177" s="21" t="n">
        <x:v>176.5</x:v>
      </x:c>
      <x:c r="H1177" s="22" t="n">
        <x:v>0.30461840125672063</x:v>
      </x:c>
      <x:c r="I1177" s="21" t="n">
        <x:f>SUM(G1174:G1179)</x:f>
        <x:v>1959.8590000000002</x:v>
      </x:c>
      <x:c r="J1177" s="22" t="n">
        <x:f>G1177/I1177*H1177</x:f>
        <x:v>0.027433171377028238</x:v>
      </x:c>
      <x:c r="K1177" s="13" t="str">
        <x:v>ISIC4:80</x:v>
      </x:c>
      <x:c r="L1177" s="15" t="n">
        <x:f>'Crosswalk'!C76</x:f>
        <x:v>0</x:v>
      </x:c>
      <x:c r="M1177" s="15" t="n">
        <x:f>'Crosswalk'!D76</x:f>
        <x:v>0</x:v>
      </x:c>
      <x:c r="N1177" s="15" t="n">
        <x:f>'Crosswalk'!E76</x:f>
        <x:v>1</x:v>
      </x:c>
      <x:c r="O1177" s="15" t="n">
        <x:f>'Crosswalk'!F76</x:f>
        <x:v>0</x:v>
      </x:c>
      <x:c r="P1177" s="15" t="n">
        <x:f>'Crosswalk'!G76</x:f>
        <x:v>0</x:v>
      </x:c>
      <x:c r="Q1177" s="15" t="n">
        <x:f>'Crosswalk'!H76</x:f>
        <x:v>0</x:v>
      </x:c>
      <x:c r="R1177" s="15" t="n">
        <x:f>'Crosswalk'!I76</x:f>
        <x:v>0</x:v>
      </x:c>
      <x:c r="S1177" s="15" t="n">
        <x:f>'Crosswalk'!J76</x:f>
        <x:v>0</x:v>
      </x:c>
      <x:c r="T1177" s="15" t="n">
        <x:f>'Crosswalk'!K76</x:f>
        <x:v>0</x:v>
      </x:c>
      <x:c r="U1177" s="15" t="n">
        <x:f>'Crosswalk'!L76</x:f>
        <x:v>0</x:v>
      </x:c>
      <x:c r="V1177" s="15" t="n">
        <x:f>'Crosswalk'!M76</x:f>
        <x:v>0</x:v>
      </x:c>
      <x:c r="W1177" s="15" t="n">
        <x:f>'Crosswalk'!N76</x:f>
        <x:v>0</x:v>
      </x:c>
      <x:c r="X1177" s="18" t="str">
        <x:v>LFS - EU Labour Force Survey</x:v>
      </x:c>
      <x:c r="Y1177" s="13" t="str"/>
      <x:c r="Z1177" s="18" t="str">
        <x:v>National section mix; own-country division detail. Observed industry detail; within-group ratios only. Definitions may differ from ILO modelled margins.</x:v>
      </x:c>
      <x:c r="AA1177" s="13" t="str"/>
      <x:c r="AB1177" s="13" t="str">
        <x:v>https://rplumber.ilo.org/data/indicator?format=.csv.gz&amp;id=EMP_TEMP_SEX_EC2_NB_A</x:v>
      </x:c>
    </x:row>
    <x:row r="1178" ht="48" customHeight="1">
      <x:c r="A1178" s="2" t="str">
        <x:v>RUS</x:v>
      </x:c>
      <x:c r="B1178" s="2" t="str">
        <x:v>LMN</x:v>
      </x:c>
      <x:c r="C1178" s="2" t="str">
        <x:v>DEU</x:v>
      </x:c>
      <x:c r="D1178" s="2" t="n">
        <x:v>2024</x:v>
      </x:c>
      <x:c r="E1178" s="2" t="str">
        <x:v>EC2_ISIC4_N81</x:v>
      </x:c>
      <x:c r="F1178" s="17" t="str">
        <x:v>Economic activity (ISIC-Rev.4), 2 digit level: 81 - Services to buildings and landscape activities</x:v>
      </x:c>
      <x:c r="G1178" s="19" t="n">
        <x:v>1081.172</x:v>
      </x:c>
      <x:c r="H1178" s="20" t="n">
        <x:v>0.30461840125672063</x:v>
      </x:c>
      <x:c r="I1178" s="19" t="n">
        <x:f>SUM(G1174:G1179)</x:f>
        <x:v>1959.8590000000002</x:v>
      </x:c>
      <x:c r="J1178" s="20" t="n">
        <x:f>G1178/I1178*H1178</x:f>
        <x:v>0.168045194130563</x:v>
      </x:c>
      <x:c r="K1178" s="2" t="str">
        <x:v>ISIC4:81</x:v>
      </x:c>
      <x:c r="L1178" s="14" t="n">
        <x:f>'Crosswalk'!C77</x:f>
        <x:v>0</x:v>
      </x:c>
      <x:c r="M1178" s="14" t="n">
        <x:f>'Crosswalk'!D77</x:f>
        <x:v>0</x:v>
      </x:c>
      <x:c r="N1178" s="14" t="n">
        <x:f>'Crosswalk'!E77</x:f>
        <x:v>1</x:v>
      </x:c>
      <x:c r="O1178" s="14" t="n">
        <x:f>'Crosswalk'!F77</x:f>
        <x:v>0</x:v>
      </x:c>
      <x:c r="P1178" s="14" t="n">
        <x:f>'Crosswalk'!G77</x:f>
        <x:v>0</x:v>
      </x:c>
      <x:c r="Q1178" s="14" t="n">
        <x:f>'Crosswalk'!H77</x:f>
        <x:v>0</x:v>
      </x:c>
      <x:c r="R1178" s="14" t="n">
        <x:f>'Crosswalk'!I77</x:f>
        <x:v>0</x:v>
      </x:c>
      <x:c r="S1178" s="14" t="n">
        <x:f>'Crosswalk'!J77</x:f>
        <x:v>0</x:v>
      </x:c>
      <x:c r="T1178" s="14" t="n">
        <x:f>'Crosswalk'!K77</x:f>
        <x:v>0</x:v>
      </x:c>
      <x:c r="U1178" s="14" t="n">
        <x:f>'Crosswalk'!L77</x:f>
        <x:v>0</x:v>
      </x:c>
      <x:c r="V1178" s="14" t="n">
        <x:f>'Crosswalk'!M77</x:f>
        <x:v>0</x:v>
      </x:c>
      <x:c r="W1178" s="14" t="n">
        <x:f>'Crosswalk'!N77</x:f>
        <x:v>0</x:v>
      </x:c>
      <x:c r="X1178" s="17" t="str">
        <x:v>LFS - EU Labour Force Survey</x:v>
      </x:c>
      <x:c r="Y1178" s="2" t="str"/>
      <x:c r="Z1178" s="17" t="str">
        <x:v>National section mix; own-country division detail. Observed industry detail; within-group ratios only. Definitions may differ from ILO modelled margins.</x:v>
      </x:c>
      <x:c r="AA1178" s="2" t="str"/>
      <x:c r="AB1178" s="2" t="str">
        <x:v>https://rplumber.ilo.org/data/indicator?format=.csv.gz&amp;id=EMP_TEMP_SEX_EC2_NB_A</x:v>
      </x:c>
    </x:row>
    <x:row r="1179" ht="48" customHeight="1">
      <x:c r="A1179" s="13" t="str">
        <x:v>RUS</x:v>
      </x:c>
      <x:c r="B1179" s="13" t="str">
        <x:v>LMN</x:v>
      </x:c>
      <x:c r="C1179" s="13" t="str">
        <x:v>DEU</x:v>
      </x:c>
      <x:c r="D1179" s="13" t="n">
        <x:v>2024</x:v>
      </x:c>
      <x:c r="E1179" s="13" t="str">
        <x:v>EC2_ISIC4_N82</x:v>
      </x:c>
      <x:c r="F1179" s="18" t="str">
        <x:v>Economic activity (ISIC-Rev.4), 2 digit level: 82 - Office administrative, office support and other business support activities</x:v>
      </x:c>
      <x:c r="G1179" s="21" t="n">
        <x:v>370.097</x:v>
      </x:c>
      <x:c r="H1179" s="22" t="n">
        <x:v>0.30461840125672063</x:v>
      </x:c>
      <x:c r="I1179" s="21" t="n">
        <x:f>SUM(G1174:G1179)</x:f>
        <x:v>1959.8590000000002</x:v>
      </x:c>
      <x:c r="J1179" s="22" t="n">
        <x:f>G1179/I1179*H1179</x:f>
        <x:v>0.05752370780240238</x:v>
      </x:c>
      <x:c r="K1179" s="13" t="str">
        <x:v>ISIC4:82</x:v>
      </x:c>
      <x:c r="L1179" s="15" t="n">
        <x:f>'Crosswalk'!C78</x:f>
        <x:v>0</x:v>
      </x:c>
      <x:c r="M1179" s="15" t="n">
        <x:f>'Crosswalk'!D78</x:f>
        <x:v>0</x:v>
      </x:c>
      <x:c r="N1179" s="15" t="n">
        <x:f>'Crosswalk'!E78</x:f>
        <x:v>1</x:v>
      </x:c>
      <x:c r="O1179" s="15" t="n">
        <x:f>'Crosswalk'!F78</x:f>
        <x:v>0</x:v>
      </x:c>
      <x:c r="P1179" s="15" t="n">
        <x:f>'Crosswalk'!G78</x:f>
        <x:v>0</x:v>
      </x:c>
      <x:c r="Q1179" s="15" t="n">
        <x:f>'Crosswalk'!H78</x:f>
        <x:v>0</x:v>
      </x:c>
      <x:c r="R1179" s="15" t="n">
        <x:f>'Crosswalk'!I78</x:f>
        <x:v>0</x:v>
      </x:c>
      <x:c r="S1179" s="15" t="n">
        <x:f>'Crosswalk'!J78</x:f>
        <x:v>0</x:v>
      </x:c>
      <x:c r="T1179" s="15" t="n">
        <x:f>'Crosswalk'!K78</x:f>
        <x:v>0</x:v>
      </x:c>
      <x:c r="U1179" s="15" t="n">
        <x:f>'Crosswalk'!L78</x:f>
        <x:v>0</x:v>
      </x:c>
      <x:c r="V1179" s="15" t="n">
        <x:f>'Crosswalk'!M78</x:f>
        <x:v>0</x:v>
      </x:c>
      <x:c r="W1179" s="15" t="n">
        <x:f>'Crosswalk'!N78</x:f>
        <x:v>0</x:v>
      </x:c>
      <x:c r="X1179" s="18" t="str">
        <x:v>LFS - EU Labour Force Survey</x:v>
      </x:c>
      <x:c r="Y1179" s="13" t="str"/>
      <x:c r="Z1179" s="18" t="str">
        <x:v>National section mix; own-country division detail. Observed industry detail; within-group ratios only. Definitions may differ from ILO modelled margins.</x:v>
      </x:c>
      <x:c r="AA1179" s="13" t="str"/>
      <x:c r="AB1179" s="13" t="str">
        <x:v>https://rplumber.ilo.org/data/indicator?format=.csv.gz&amp;id=EMP_TEMP_SEX_EC2_NB_A</x:v>
      </x:c>
    </x:row>
    <x:row r="1180" ht="48" customHeight="1">
      <x:c r="A1180" s="2" t="str">
        <x:v>RUS</x:v>
      </x:c>
      <x:c r="B1180" s="2" t="str">
        <x:v>O</x:v>
      </x:c>
      <x:c r="C1180" s="2" t="str">
        <x:v>DEU</x:v>
      </x:c>
      <x:c r="D1180" s="2" t="n">
        <x:v>2024</x:v>
      </x:c>
      <x:c r="E1180" s="2" t="str">
        <x:v>EC2_ISIC4_O84</x:v>
      </x:c>
      <x:c r="F1180" s="17" t="str">
        <x:v>Economic activity (ISIC-Rev.4), 2 digit level: 84 - Public administration and defence; compulsory social security</x:v>
      </x:c>
      <x:c r="G1180" s="19" t="n">
        <x:v>3089.842</x:v>
      </x:c>
      <x:c r="H1180" s="20" t="n">
        <x:v>1</x:v>
      </x:c>
      <x:c r="I1180" s="19" t="n">
        <x:f>SUM(G1180:G1180)</x:f>
        <x:v>3089.842</x:v>
      </x:c>
      <x:c r="J1180" s="20" t="n">
        <x:f>G1180/I1180*H1180</x:f>
        <x:v>1</x:v>
      </x:c>
      <x:c r="K1180" s="2" t="str">
        <x:v>ISIC4:84</x:v>
      </x:c>
      <x:c r="L1180" s="14" t="n">
        <x:f>'Crosswalk'!C79</x:f>
        <x:v>0</x:v>
      </x:c>
      <x:c r="M1180" s="14" t="n">
        <x:f>'Crosswalk'!D79</x:f>
        <x:v>0</x:v>
      </x:c>
      <x:c r="N1180" s="14" t="n">
        <x:f>'Crosswalk'!E79</x:f>
        <x:v>0</x:v>
      </x:c>
      <x:c r="O1180" s="14" t="n">
        <x:f>'Crosswalk'!F79</x:f>
        <x:v>0</x:v>
      </x:c>
      <x:c r="P1180" s="14" t="n">
        <x:f>'Crosswalk'!G79</x:f>
        <x:v>0</x:v>
      </x:c>
      <x:c r="Q1180" s="14" t="n">
        <x:f>'Crosswalk'!H79</x:f>
        <x:v>0</x:v>
      </x:c>
      <x:c r="R1180" s="14" t="n">
        <x:f>'Crosswalk'!I79</x:f>
        <x:v>0</x:v>
      </x:c>
      <x:c r="S1180" s="14" t="n">
        <x:f>'Crosswalk'!J79</x:f>
        <x:v>0</x:v>
      </x:c>
      <x:c r="T1180" s="14" t="n">
        <x:f>'Crosswalk'!K79</x:f>
        <x:v>0</x:v>
      </x:c>
      <x:c r="U1180" s="14" t="n">
        <x:f>'Crosswalk'!L79</x:f>
        <x:v>0</x:v>
      </x:c>
      <x:c r="V1180" s="14" t="n">
        <x:f>'Crosswalk'!M79</x:f>
        <x:v>0</x:v>
      </x:c>
      <x:c r="W1180" s="14" t="n">
        <x:f>'Crosswalk'!N79</x:f>
        <x:v>1</x:v>
      </x:c>
      <x:c r="X1180" s="17" t="str">
        <x:v>LFS - EU Labour Force Survey</x:v>
      </x:c>
      <x:c r="Y1180" s="2" t="str"/>
      <x:c r="Z1180" s="17" t="str">
        <x:v>National section mix; own-country division detail. Observed industry detail; within-group ratios only. Definitions may differ from ILO modelled margins.</x:v>
      </x:c>
      <x:c r="AA1180" s="2" t="str"/>
      <x:c r="AB1180" s="2" t="str">
        <x:v>https://rplumber.ilo.org/data/indicator?format=.csv.gz&amp;id=EMP_TEMP_SEX_EC2_NB_A</x:v>
      </x:c>
    </x:row>
    <x:row r="1181" ht="48" customHeight="1">
      <x:c r="A1181" s="13" t="str">
        <x:v>RUS</x:v>
      </x:c>
      <x:c r="B1181" s="13" t="str">
        <x:v>P</x:v>
      </x:c>
      <x:c r="C1181" s="13" t="str">
        <x:v>DEU</x:v>
      </x:c>
      <x:c r="D1181" s="13" t="n">
        <x:v>2024</x:v>
      </x:c>
      <x:c r="E1181" s="13" t="str">
        <x:v>EC2_ISIC4_P85</x:v>
      </x:c>
      <x:c r="F1181" s="18" t="str">
        <x:v>Economic activity (ISIC-Rev.4), 2 digit level: 85 - Education</x:v>
      </x:c>
      <x:c r="G1181" s="21" t="n">
        <x:v>2946.149</x:v>
      </x:c>
      <x:c r="H1181" s="22" t="n">
        <x:v>1</x:v>
      </x:c>
      <x:c r="I1181" s="21" t="n">
        <x:f>SUM(G1181:G1181)</x:f>
        <x:v>2946.149</x:v>
      </x:c>
      <x:c r="J1181" s="22" t="n">
        <x:f>G1181/I1181*H1181</x:f>
        <x:v>1</x:v>
      </x:c>
      <x:c r="K1181" s="13" t="str">
        <x:v>ISIC4:85</x:v>
      </x:c>
      <x:c r="L1181" s="15" t="n">
        <x:f>'Crosswalk'!C80</x:f>
        <x:v>0</x:v>
      </x:c>
      <x:c r="M1181" s="15" t="n">
        <x:f>'Crosswalk'!D80</x:f>
        <x:v>0</x:v>
      </x:c>
      <x:c r="N1181" s="15" t="n">
        <x:f>'Crosswalk'!E80</x:f>
        <x:v>0</x:v>
      </x:c>
      <x:c r="O1181" s="15" t="n">
        <x:f>'Crosswalk'!F80</x:f>
        <x:v>1</x:v>
      </x:c>
      <x:c r="P1181" s="15" t="n">
        <x:f>'Crosswalk'!G80</x:f>
        <x:v>0</x:v>
      </x:c>
      <x:c r="Q1181" s="15" t="n">
        <x:f>'Crosswalk'!H80</x:f>
        <x:v>0</x:v>
      </x:c>
      <x:c r="R1181" s="15" t="n">
        <x:f>'Crosswalk'!I80</x:f>
        <x:v>0</x:v>
      </x:c>
      <x:c r="S1181" s="15" t="n">
        <x:f>'Crosswalk'!J80</x:f>
        <x:v>0</x:v>
      </x:c>
      <x:c r="T1181" s="15" t="n">
        <x:f>'Crosswalk'!K80</x:f>
        <x:v>0</x:v>
      </x:c>
      <x:c r="U1181" s="15" t="n">
        <x:f>'Crosswalk'!L80</x:f>
        <x:v>0</x:v>
      </x:c>
      <x:c r="V1181" s="15" t="n">
        <x:f>'Crosswalk'!M80</x:f>
        <x:v>0</x:v>
      </x:c>
      <x:c r="W1181" s="15" t="n">
        <x:f>'Crosswalk'!N80</x:f>
        <x:v>0</x:v>
      </x:c>
      <x:c r="X1181" s="18" t="str">
        <x:v>LFS - EU Labour Force Survey</x:v>
      </x:c>
      <x:c r="Y1181" s="13" t="str"/>
      <x:c r="Z1181" s="18" t="str">
        <x:v>National section mix; own-country division detail. Observed industry detail; within-group ratios only. Definitions may differ from ILO modelled margins.</x:v>
      </x:c>
      <x:c r="AA1181" s="13" t="str"/>
      <x:c r="AB1181" s="13" t="str">
        <x:v>https://rplumber.ilo.org/data/indicator?format=.csv.gz&amp;id=EMP_TEMP_SEX_EC2_NB_A</x:v>
      </x:c>
    </x:row>
    <x:row r="1182" ht="48" customHeight="1">
      <x:c r="A1182" s="2" t="str">
        <x:v>RUS</x:v>
      </x:c>
      <x:c r="B1182" s="2" t="str">
        <x:v>Q</x:v>
      </x:c>
      <x:c r="C1182" s="2" t="str">
        <x:v>DEU</x:v>
      </x:c>
      <x:c r="D1182" s="2" t="n">
        <x:v>2024</x:v>
      </x:c>
      <x:c r="E1182" s="2" t="str">
        <x:v>EC2_ISIC4_Q86</x:v>
      </x:c>
      <x:c r="F1182" s="17" t="str">
        <x:v>Economic activity (ISIC-Rev.4), 2 digit level: 86 - Human health activities</x:v>
      </x:c>
      <x:c r="G1182" s="19" t="n">
        <x:v>3359.178</x:v>
      </x:c>
      <x:c r="H1182" s="20" t="n">
        <x:v>1</x:v>
      </x:c>
      <x:c r="I1182" s="19" t="n">
        <x:f>SUM(G1182:G1184)</x:f>
        <x:v>6171.071</x:v>
      </x:c>
      <x:c r="J1182" s="20" t="n">
        <x:f>G1182/I1182*H1182</x:f>
        <x:v>0.5443427891203974</x:v>
      </x:c>
      <x:c r="K1182" s="2" t="str">
        <x:v>ISIC4:86</x:v>
      </x:c>
      <x:c r="L1182" s="14" t="n">
        <x:f>'Crosswalk'!C81</x:f>
        <x:v>0</x:v>
      </x:c>
      <x:c r="M1182" s="14" t="n">
        <x:f>'Crosswalk'!D81</x:f>
        <x:v>0</x:v>
      </x:c>
      <x:c r="N1182" s="14" t="n">
        <x:f>'Crosswalk'!E81</x:f>
        <x:v>0</x:v>
      </x:c>
      <x:c r="O1182" s="14" t="n">
        <x:f>'Crosswalk'!F81</x:f>
        <x:v>0</x:v>
      </x:c>
      <x:c r="P1182" s="14" t="n">
        <x:f>'Crosswalk'!G81</x:f>
        <x:v>0</x:v>
      </x:c>
      <x:c r="Q1182" s="14" t="n">
        <x:f>'Crosswalk'!H81</x:f>
        <x:v>1</x:v>
      </x:c>
      <x:c r="R1182" s="14" t="n">
        <x:f>'Crosswalk'!I81</x:f>
        <x:v>0</x:v>
      </x:c>
      <x:c r="S1182" s="14" t="n">
        <x:f>'Crosswalk'!J81</x:f>
        <x:v>0</x:v>
      </x:c>
      <x:c r="T1182" s="14" t="n">
        <x:f>'Crosswalk'!K81</x:f>
        <x:v>0</x:v>
      </x:c>
      <x:c r="U1182" s="14" t="n">
        <x:f>'Crosswalk'!L81</x:f>
        <x:v>0</x:v>
      </x:c>
      <x:c r="V1182" s="14" t="n">
        <x:f>'Crosswalk'!M81</x:f>
        <x:v>0</x:v>
      </x:c>
      <x:c r="W1182" s="14" t="n">
        <x:f>'Crosswalk'!N81</x:f>
        <x:v>0</x:v>
      </x:c>
      <x:c r="X1182" s="17" t="str">
        <x:v>LFS - EU Labour Force Survey</x:v>
      </x:c>
      <x:c r="Y1182" s="2" t="str"/>
      <x:c r="Z1182" s="17" t="str">
        <x:v>National section mix; own-country division detail. Observed industry detail; within-group ratios only. Definitions may differ from ILO modelled margins.</x:v>
      </x:c>
      <x:c r="AA1182" s="2" t="str"/>
      <x:c r="AB1182" s="2" t="str">
        <x:v>https://rplumber.ilo.org/data/indicator?format=.csv.gz&amp;id=EMP_TEMP_SEX_EC2_NB_A</x:v>
      </x:c>
    </x:row>
    <x:row r="1183" ht="48" customHeight="1">
      <x:c r="A1183" s="13" t="str">
        <x:v>RUS</x:v>
      </x:c>
      <x:c r="B1183" s="13" t="str">
        <x:v>Q</x:v>
      </x:c>
      <x:c r="C1183" s="13" t="str">
        <x:v>DEU</x:v>
      </x:c>
      <x:c r="D1183" s="13" t="n">
        <x:v>2024</x:v>
      </x:c>
      <x:c r="E1183" s="13" t="str">
        <x:v>EC2_ISIC4_Q87</x:v>
      </x:c>
      <x:c r="F1183" s="18" t="str">
        <x:v>Economic activity (ISIC-Rev.4), 2 digit level: 87 - Residential care activities</x:v>
      </x:c>
      <x:c r="G1183" s="21" t="n">
        <x:v>1074.53</x:v>
      </x:c>
      <x:c r="H1183" s="22" t="n">
        <x:v>1</x:v>
      </x:c>
      <x:c r="I1183" s="21" t="n">
        <x:f>SUM(G1182:G1184)</x:f>
        <x:v>6171.071</x:v>
      </x:c>
      <x:c r="J1183" s="22" t="n">
        <x:f>G1183/I1183*H1183</x:f>
        <x:v>0.17412374610501158</x:v>
      </x:c>
      <x:c r="K1183" s="13" t="str">
        <x:v>ISIC4:87</x:v>
      </x:c>
      <x:c r="L1183" s="15" t="n">
        <x:f>'Crosswalk'!C82</x:f>
        <x:v>0</x:v>
      </x:c>
      <x:c r="M1183" s="15" t="n">
        <x:f>'Crosswalk'!D82</x:f>
        <x:v>0</x:v>
      </x:c>
      <x:c r="N1183" s="15" t="n">
        <x:f>'Crosswalk'!E82</x:f>
        <x:v>0</x:v>
      </x:c>
      <x:c r="O1183" s="15" t="n">
        <x:f>'Crosswalk'!F82</x:f>
        <x:v>0</x:v>
      </x:c>
      <x:c r="P1183" s="15" t="n">
        <x:f>'Crosswalk'!G82</x:f>
        <x:v>0</x:v>
      </x:c>
      <x:c r="Q1183" s="15" t="n">
        <x:f>'Crosswalk'!H82</x:f>
        <x:v>1</x:v>
      </x:c>
      <x:c r="R1183" s="15" t="n">
        <x:f>'Crosswalk'!I82</x:f>
        <x:v>0</x:v>
      </x:c>
      <x:c r="S1183" s="15" t="n">
        <x:f>'Crosswalk'!J82</x:f>
        <x:v>0</x:v>
      </x:c>
      <x:c r="T1183" s="15" t="n">
        <x:f>'Crosswalk'!K82</x:f>
        <x:v>0</x:v>
      </x:c>
      <x:c r="U1183" s="15" t="n">
        <x:f>'Crosswalk'!L82</x:f>
        <x:v>0</x:v>
      </x:c>
      <x:c r="V1183" s="15" t="n">
        <x:f>'Crosswalk'!M82</x:f>
        <x:v>0</x:v>
      </x:c>
      <x:c r="W1183" s="15" t="n">
        <x:f>'Crosswalk'!N82</x:f>
        <x:v>0</x:v>
      </x:c>
      <x:c r="X1183" s="18" t="str">
        <x:v>LFS - EU Labour Force Survey</x:v>
      </x:c>
      <x:c r="Y1183" s="13" t="str"/>
      <x:c r="Z1183" s="18" t="str">
        <x:v>National section mix; own-country division detail. Observed industry detail; within-group ratios only. Definitions may differ from ILO modelled margins.</x:v>
      </x:c>
      <x:c r="AA1183" s="13" t="str"/>
      <x:c r="AB1183" s="13" t="str">
        <x:v>https://rplumber.ilo.org/data/indicator?format=.csv.gz&amp;id=EMP_TEMP_SEX_EC2_NB_A</x:v>
      </x:c>
    </x:row>
    <x:row r="1184" ht="48" customHeight="1">
      <x:c r="A1184" s="2" t="str">
        <x:v>RUS</x:v>
      </x:c>
      <x:c r="B1184" s="2" t="str">
        <x:v>Q</x:v>
      </x:c>
      <x:c r="C1184" s="2" t="str">
        <x:v>DEU</x:v>
      </x:c>
      <x:c r="D1184" s="2" t="n">
        <x:v>2024</x:v>
      </x:c>
      <x:c r="E1184" s="2" t="str">
        <x:v>EC2_ISIC4_Q88</x:v>
      </x:c>
      <x:c r="F1184" s="17" t="str">
        <x:v>Economic activity (ISIC-Rev.4), 2 digit level: 88 - Social work activities without accommodation</x:v>
      </x:c>
      <x:c r="G1184" s="19" t="n">
        <x:v>1737.363</x:v>
      </x:c>
      <x:c r="H1184" s="20" t="n">
        <x:v>1</x:v>
      </x:c>
      <x:c r="I1184" s="19" t="n">
        <x:f>SUM(G1182:G1184)</x:f>
        <x:v>6171.071</x:v>
      </x:c>
      <x:c r="J1184" s="20" t="n">
        <x:f>G1184/I1184*H1184</x:f>
        <x:v>0.281533464774591</x:v>
      </x:c>
      <x:c r="K1184" s="2" t="str">
        <x:v>ISIC4:88</x:v>
      </x:c>
      <x:c r="L1184" s="14" t="n">
        <x:f>'Crosswalk'!C83</x:f>
        <x:v>0</x:v>
      </x:c>
      <x:c r="M1184" s="14" t="n">
        <x:f>'Crosswalk'!D83</x:f>
        <x:v>0</x:v>
      </x:c>
      <x:c r="N1184" s="14" t="n">
        <x:f>'Crosswalk'!E83</x:f>
        <x:v>0</x:v>
      </x:c>
      <x:c r="O1184" s="14" t="n">
        <x:f>'Crosswalk'!F83</x:f>
        <x:v>0</x:v>
      </x:c>
      <x:c r="P1184" s="14" t="n">
        <x:f>'Crosswalk'!G83</x:f>
        <x:v>0</x:v>
      </x:c>
      <x:c r="Q1184" s="14" t="n">
        <x:f>'Crosswalk'!H83</x:f>
        <x:v>0</x:v>
      </x:c>
      <x:c r="R1184" s="14" t="n">
        <x:f>'Crosswalk'!I83</x:f>
        <x:v>0</x:v>
      </x:c>
      <x:c r="S1184" s="14" t="n">
        <x:f>'Crosswalk'!J83</x:f>
        <x:v>0</x:v>
      </x:c>
      <x:c r="T1184" s="14" t="n">
        <x:f>'Crosswalk'!K83</x:f>
        <x:v>0</x:v>
      </x:c>
      <x:c r="U1184" s="14" t="n">
        <x:f>'Crosswalk'!L83</x:f>
        <x:v>0</x:v>
      </x:c>
      <x:c r="V1184" s="14" t="n">
        <x:f>'Crosswalk'!M83</x:f>
        <x:v>0</x:v>
      </x:c>
      <x:c r="W1184" s="14" t="n">
        <x:f>'Crosswalk'!N83</x:f>
        <x:v>1</x:v>
      </x:c>
      <x:c r="X1184" s="17" t="str">
        <x:v>LFS - EU Labour Force Survey</x:v>
      </x:c>
      <x:c r="Y1184" s="2" t="str"/>
      <x:c r="Z1184" s="17" t="str">
        <x:v>National section mix; own-country division detail. Observed industry detail; within-group ratios only. Definitions may differ from ILO modelled margins.</x:v>
      </x:c>
      <x:c r="AA1184" s="2" t="str"/>
      <x:c r="AB1184" s="2" t="str">
        <x:v>https://rplumber.ilo.org/data/indicator?format=.csv.gz&amp;id=EMP_TEMP_SEX_EC2_NB_A</x:v>
      </x:c>
    </x:row>
    <x:row r="1185" ht="48" customHeight="1">
      <x:c r="A1185" s="13" t="str">
        <x:v>RUS</x:v>
      </x:c>
      <x:c r="B1185" s="13" t="str">
        <x:v>RSTU</x:v>
      </x:c>
      <x:c r="C1185" s="13" t="str">
        <x:v>DEU</x:v>
      </x:c>
      <x:c r="D1185" s="13" t="n">
        <x:v>2024</x:v>
      </x:c>
      <x:c r="E1185" s="13" t="str">
        <x:v>EC2_ISIC4_R90</x:v>
      </x:c>
      <x:c r="F1185" s="18" t="str">
        <x:v>Economic activity (ISIC-Rev.4), 2 digit level: 90 - Creative, arts and entertainment activities</x:v>
      </x:c>
      <x:c r="G1185" s="21" t="n">
        <x:v>204.871</x:v>
      </x:c>
      <x:c r="H1185" s="22" t="n">
        <x:v>0.40844876820910014</x:v>
      </x:c>
      <x:c r="I1185" s="21" t="n">
        <x:f>SUM(G1185:G1188)</x:f>
        <x:v>583.106</x:v>
      </x:c>
      <x:c r="J1185" s="22" t="n">
        <x:f>G1185/I1185*H1185</x:f>
        <x:v>0.14350616798963922</x:v>
      </x:c>
      <x:c r="K1185" s="13" t="str">
        <x:v>ISIC4:90</x:v>
      </x:c>
      <x:c r="L1185" s="15" t="n">
        <x:f>'Crosswalk'!C84</x:f>
        <x:v>0</x:v>
      </x:c>
      <x:c r="M1185" s="15" t="n">
        <x:f>'Crosswalk'!D84</x:f>
        <x:v>0</x:v>
      </x:c>
      <x:c r="N1185" s="15" t="n">
        <x:f>'Crosswalk'!E84</x:f>
        <x:v>0</x:v>
      </x:c>
      <x:c r="O1185" s="15" t="n">
        <x:f>'Crosswalk'!F84</x:f>
        <x:v>0</x:v>
      </x:c>
      <x:c r="P1185" s="15" t="n">
        <x:f>'Crosswalk'!G84</x:f>
        <x:v>0</x:v>
      </x:c>
      <x:c r="Q1185" s="15" t="n">
        <x:f>'Crosswalk'!H84</x:f>
        <x:v>0</x:v>
      </x:c>
      <x:c r="R1185" s="15" t="n">
        <x:f>'Crosswalk'!I84</x:f>
        <x:v>0</x:v>
      </x:c>
      <x:c r="S1185" s="15" t="n">
        <x:f>'Crosswalk'!J84</x:f>
        <x:v>0</x:v>
      </x:c>
      <x:c r="T1185" s="15" t="n">
        <x:f>'Crosswalk'!K84</x:f>
        <x:v>1</x:v>
      </x:c>
      <x:c r="U1185" s="15" t="n">
        <x:f>'Crosswalk'!L84</x:f>
        <x:v>0</x:v>
      </x:c>
      <x:c r="V1185" s="15" t="n">
        <x:f>'Crosswalk'!M84</x:f>
        <x:v>0</x:v>
      </x:c>
      <x:c r="W1185" s="15" t="n">
        <x:f>'Crosswalk'!N84</x:f>
        <x:v>0</x:v>
      </x:c>
      <x:c r="X1185" s="18" t="str">
        <x:v>LFS - EU Labour Force Survey</x:v>
      </x:c>
      <x:c r="Y1185" s="13" t="str"/>
      <x:c r="Z1185" s="18" t="str">
        <x:v>National section mix; own-country division detail. Observed industry detail; within-group ratios only. Definitions may differ from ILO modelled margins.</x:v>
      </x:c>
      <x:c r="AA1185" s="13" t="str"/>
      <x:c r="AB1185" s="13" t="str">
        <x:v>https://rplumber.ilo.org/data/indicator?format=.csv.gz&amp;id=EMP_TEMP_SEX_EC2_NB_A</x:v>
      </x:c>
    </x:row>
    <x:row r="1186" ht="48" customHeight="1">
      <x:c r="A1186" s="2" t="str">
        <x:v>RUS</x:v>
      </x:c>
      <x:c r="B1186" s="2" t="str">
        <x:v>RSTU</x:v>
      </x:c>
      <x:c r="C1186" s="2" t="str">
        <x:v>DEU</x:v>
      </x:c>
      <x:c r="D1186" s="2" t="n">
        <x:v>2024</x:v>
      </x:c>
      <x:c r="E1186" s="2" t="str">
        <x:v>EC2_ISIC4_R91</x:v>
      </x:c>
      <x:c r="F1186" s="17" t="str">
        <x:v>Economic activity (ISIC-Rev.4), 2 digit level: 91 - Libraries, archives, museums and other cultural activities</x:v>
      </x:c>
      <x:c r="G1186" s="19" t="n">
        <x:v>82.353</x:v>
      </x:c>
      <x:c r="H1186" s="20" t="n">
        <x:v>0.40844876820910014</x:v>
      </x:c>
      <x:c r="I1186" s="19" t="n">
        <x:f>SUM(G1185:G1188)</x:f>
        <x:v>583.106</x:v>
      </x:c>
      <x:c r="J1186" s="20" t="n">
        <x:f>G1186/I1186*H1186</x:f>
        <x:v>0.05768587771061182</x:v>
      </x:c>
      <x:c r="K1186" s="2" t="str">
        <x:v>ISIC4:91</x:v>
      </x:c>
      <x:c r="L1186" s="14" t="n">
        <x:f>'Crosswalk'!C85</x:f>
        <x:v>0</x:v>
      </x:c>
      <x:c r="M1186" s="14" t="n">
        <x:f>'Crosswalk'!D85</x:f>
        <x:v>0</x:v>
      </x:c>
      <x:c r="N1186" s="14" t="n">
        <x:f>'Crosswalk'!E85</x:f>
        <x:v>0</x:v>
      </x:c>
      <x:c r="O1186" s="14" t="n">
        <x:f>'Crosswalk'!F85</x:f>
        <x:v>0</x:v>
      </x:c>
      <x:c r="P1186" s="14" t="n">
        <x:f>'Crosswalk'!G85</x:f>
        <x:v>0</x:v>
      </x:c>
      <x:c r="Q1186" s="14" t="n">
        <x:f>'Crosswalk'!H85</x:f>
        <x:v>0</x:v>
      </x:c>
      <x:c r="R1186" s="14" t="n">
        <x:f>'Crosswalk'!I85</x:f>
        <x:v>0</x:v>
      </x:c>
      <x:c r="S1186" s="14" t="n">
        <x:f>'Crosswalk'!J85</x:f>
        <x:v>0</x:v>
      </x:c>
      <x:c r="T1186" s="14" t="n">
        <x:f>'Crosswalk'!K85</x:f>
        <x:v>0</x:v>
      </x:c>
      <x:c r="U1186" s="14" t="n">
        <x:f>'Crosswalk'!L85</x:f>
        <x:v>0</x:v>
      </x:c>
      <x:c r="V1186" s="14" t="n">
        <x:f>'Crosswalk'!M85</x:f>
        <x:v>0</x:v>
      </x:c>
      <x:c r="W1186" s="14" t="n">
        <x:f>'Crosswalk'!N85</x:f>
        <x:v>1</x:v>
      </x:c>
      <x:c r="X1186" s="17" t="str">
        <x:v>LFS - EU Labour Force Survey</x:v>
      </x:c>
      <x:c r="Y1186" s="2" t="str"/>
      <x:c r="Z1186" s="17" t="str">
        <x:v>National section mix; own-country division detail. Observed industry detail; within-group ratios only. Definitions may differ from ILO modelled margins.</x:v>
      </x:c>
      <x:c r="AA1186" s="2" t="str"/>
      <x:c r="AB1186" s="2" t="str">
        <x:v>https://rplumber.ilo.org/data/indicator?format=.csv.gz&amp;id=EMP_TEMP_SEX_EC2_NB_A</x:v>
      </x:c>
    </x:row>
    <x:row r="1187" ht="48" customHeight="1">
      <x:c r="A1187" s="13" t="str">
        <x:v>RUS</x:v>
      </x:c>
      <x:c r="B1187" s="13" t="str">
        <x:v>RSTU</x:v>
      </x:c>
      <x:c r="C1187" s="13" t="str">
        <x:v>DEU</x:v>
      </x:c>
      <x:c r="D1187" s="13" t="n">
        <x:v>2024</x:v>
      </x:c>
      <x:c r="E1187" s="13" t="str">
        <x:v>EC2_ISIC4_R92</x:v>
      </x:c>
      <x:c r="F1187" s="18" t="str">
        <x:v>Economic activity (ISIC-Rev.4), 2 digit level: 92 - Gambling and betting activities</x:v>
      </x:c>
      <x:c r="G1187" s="21" t="n">
        <x:v>50.531</x:v>
      </x:c>
      <x:c r="H1187" s="22" t="n">
        <x:v>0.40844876820910014</x:v>
      </x:c>
      <x:c r="I1187" s="21" t="n">
        <x:f>SUM(G1185:G1188)</x:f>
        <x:v>583.106</x:v>
      </x:c>
      <x:c r="J1187" s="22" t="n">
        <x:f>G1187/I1187*H1187</x:f>
        <x:v>0.03539549362615723</x:v>
      </x:c>
      <x:c r="K1187" s="13" t="str">
        <x:v>ISIC4:92</x:v>
      </x:c>
      <x:c r="L1187" s="15" t="n">
        <x:f>'Crosswalk'!C86</x:f>
        <x:v>0</x:v>
      </x:c>
      <x:c r="M1187" s="15" t="n">
        <x:f>'Crosswalk'!D86</x:f>
        <x:v>0</x:v>
      </x:c>
      <x:c r="N1187" s="15" t="n">
        <x:f>'Crosswalk'!E86</x:f>
        <x:v>0</x:v>
      </x:c>
      <x:c r="O1187" s="15" t="n">
        <x:f>'Crosswalk'!F86</x:f>
        <x:v>1</x:v>
      </x:c>
      <x:c r="P1187" s="15" t="n">
        <x:f>'Crosswalk'!G86</x:f>
        <x:v>0</x:v>
      </x:c>
      <x:c r="Q1187" s="15" t="n">
        <x:f>'Crosswalk'!H86</x:f>
        <x:v>0</x:v>
      </x:c>
      <x:c r="R1187" s="15" t="n">
        <x:f>'Crosswalk'!I86</x:f>
        <x:v>0</x:v>
      </x:c>
      <x:c r="S1187" s="15" t="n">
        <x:f>'Crosswalk'!J86</x:f>
        <x:v>0</x:v>
      </x:c>
      <x:c r="T1187" s="15" t="n">
        <x:f>'Crosswalk'!K86</x:f>
        <x:v>0</x:v>
      </x:c>
      <x:c r="U1187" s="15" t="n">
        <x:f>'Crosswalk'!L86</x:f>
        <x:v>0</x:v>
      </x:c>
      <x:c r="V1187" s="15" t="n">
        <x:f>'Crosswalk'!M86</x:f>
        <x:v>0</x:v>
      </x:c>
      <x:c r="W1187" s="15" t="n">
        <x:f>'Crosswalk'!N86</x:f>
        <x:v>0</x:v>
      </x:c>
      <x:c r="X1187" s="18" t="str">
        <x:v>LFS - EU Labour Force Survey</x:v>
      </x:c>
      <x:c r="Y1187" s="13" t="str"/>
      <x:c r="Z1187" s="18" t="str">
        <x:v>National section mix; own-country division detail. Observed industry detail; within-group ratios only. Definitions may differ from ILO modelled margins.</x:v>
      </x:c>
      <x:c r="AA1187" s="13" t="str"/>
      <x:c r="AB1187" s="13" t="str">
        <x:v>https://rplumber.ilo.org/data/indicator?format=.csv.gz&amp;id=EMP_TEMP_SEX_EC2_NB_A</x:v>
      </x:c>
    </x:row>
    <x:row r="1188" ht="48" customHeight="1">
      <x:c r="A1188" s="2" t="str">
        <x:v>RUS</x:v>
      </x:c>
      <x:c r="B1188" s="2" t="str">
        <x:v>RSTU</x:v>
      </x:c>
      <x:c r="C1188" s="2" t="str">
        <x:v>DEU</x:v>
      </x:c>
      <x:c r="D1188" s="2" t="n">
        <x:v>2024</x:v>
      </x:c>
      <x:c r="E1188" s="2" t="str">
        <x:v>EC2_ISIC4_R93</x:v>
      </x:c>
      <x:c r="F1188" s="17" t="str">
        <x:v>Economic activity (ISIC-Rev.4), 2 digit level: 93 - Sports activities and amusement and recreation activities</x:v>
      </x:c>
      <x:c r="G1188" s="19" t="n">
        <x:v>245.351</x:v>
      </x:c>
      <x:c r="H1188" s="20" t="n">
        <x:v>0.40844876820910014</x:v>
      </x:c>
      <x:c r="I1188" s="19" t="n">
        <x:f>SUM(G1185:G1188)</x:f>
        <x:v>583.106</x:v>
      </x:c>
      <x:c r="J1188" s="20" t="n">
        <x:f>G1188/I1188*H1188</x:f>
        <x:v>0.17186122888269187</x:v>
      </x:c>
      <x:c r="K1188" s="2" t="str">
        <x:v>ISIC4:93</x:v>
      </x:c>
      <x:c r="L1188" s="14" t="n">
        <x:f>'Crosswalk'!C87</x:f>
        <x:v>0</x:v>
      </x:c>
      <x:c r="M1188" s="14" t="n">
        <x:f>'Crosswalk'!D87</x:f>
        <x:v>0</x:v>
      </x:c>
      <x:c r="N1188" s="14" t="n">
        <x:f>'Crosswalk'!E87</x:f>
        <x:v>0</x:v>
      </x:c>
      <x:c r="O1188" s="14" t="n">
        <x:f>'Crosswalk'!F87</x:f>
        <x:v>1</x:v>
      </x:c>
      <x:c r="P1188" s="14" t="n">
        <x:f>'Crosswalk'!G87</x:f>
        <x:v>0</x:v>
      </x:c>
      <x:c r="Q1188" s="14" t="n">
        <x:f>'Crosswalk'!H87</x:f>
        <x:v>0</x:v>
      </x:c>
      <x:c r="R1188" s="14" t="n">
        <x:f>'Crosswalk'!I87</x:f>
        <x:v>0</x:v>
      </x:c>
      <x:c r="S1188" s="14" t="n">
        <x:f>'Crosswalk'!J87</x:f>
        <x:v>0</x:v>
      </x:c>
      <x:c r="T1188" s="14" t="n">
        <x:f>'Crosswalk'!K87</x:f>
        <x:v>0</x:v>
      </x:c>
      <x:c r="U1188" s="14" t="n">
        <x:f>'Crosswalk'!L87</x:f>
        <x:v>0</x:v>
      </x:c>
      <x:c r="V1188" s="14" t="n">
        <x:f>'Crosswalk'!M87</x:f>
        <x:v>0</x:v>
      </x:c>
      <x:c r="W1188" s="14" t="n">
        <x:f>'Crosswalk'!N87</x:f>
        <x:v>0</x:v>
      </x:c>
      <x:c r="X1188" s="17" t="str">
        <x:v>LFS - EU Labour Force Survey</x:v>
      </x:c>
      <x:c r="Y1188" s="2" t="str"/>
      <x:c r="Z1188" s="17" t="str">
        <x:v>National section mix; own-country division detail. Observed industry detail; within-group ratios only. Definitions may differ from ILO modelled margins.</x:v>
      </x:c>
      <x:c r="AA1188" s="2" t="str"/>
      <x:c r="AB1188" s="2" t="str">
        <x:v>https://rplumber.ilo.org/data/indicator?format=.csv.gz&amp;id=EMP_TEMP_SEX_EC2_NB_A</x:v>
      </x:c>
    </x:row>
    <x:row r="1189" ht="48" customHeight="1">
      <x:c r="A1189" s="13" t="str">
        <x:v>RUS</x:v>
      </x:c>
      <x:c r="B1189" s="13" t="str">
        <x:v>RSTU</x:v>
      </x:c>
      <x:c r="C1189" s="13" t="str">
        <x:v>DEU</x:v>
      </x:c>
      <x:c r="D1189" s="13" t="n">
        <x:v>2024</x:v>
      </x:c>
      <x:c r="E1189" s="13" t="str">
        <x:v>EC2_ISIC4_S94</x:v>
      </x:c>
      <x:c r="F1189" s="18" t="str">
        <x:v>Economic activity (ISIC-Rev.4), 2 digit level: 94 - Activities of membership organizations</x:v>
      </x:c>
      <x:c r="G1189" s="21" t="n">
        <x:v>491.758</x:v>
      </x:c>
      <x:c r="H1189" s="22" t="n">
        <x:v>0.5870252100128134</x:v>
      </x:c>
      <x:c r="I1189" s="21" t="n">
        <x:f>SUM(G1189:G1191)</x:f>
        <x:v>1308.1100000000001</x:v>
      </x:c>
      <x:c r="J1189" s="22" t="n">
        <x:f>G1189/I1189*H1189</x:f>
        <x:v>0.22068048040721427</x:v>
      </x:c>
      <x:c r="K1189" s="13" t="str">
        <x:v>ISIC4:94</x:v>
      </x:c>
      <x:c r="L1189" s="15" t="n">
        <x:f>'Crosswalk'!C88</x:f>
        <x:v>0</x:v>
      </x:c>
      <x:c r="M1189" s="15" t="n">
        <x:f>'Crosswalk'!D88</x:f>
        <x:v>0</x:v>
      </x:c>
      <x:c r="N1189" s="15" t="n">
        <x:f>'Crosswalk'!E88</x:f>
        <x:v>0</x:v>
      </x:c>
      <x:c r="O1189" s="15" t="n">
        <x:f>'Crosswalk'!F88</x:f>
        <x:v>0</x:v>
      </x:c>
      <x:c r="P1189" s="15" t="n">
        <x:f>'Crosswalk'!G88</x:f>
        <x:v>0</x:v>
      </x:c>
      <x:c r="Q1189" s="15" t="n">
        <x:f>'Crosswalk'!H88</x:f>
        <x:v>0</x:v>
      </x:c>
      <x:c r="R1189" s="15" t="n">
        <x:f>'Crosswalk'!I88</x:f>
        <x:v>0</x:v>
      </x:c>
      <x:c r="S1189" s="15" t="n">
        <x:f>'Crosswalk'!J88</x:f>
        <x:v>0</x:v>
      </x:c>
      <x:c r="T1189" s="15" t="n">
        <x:f>'Crosswalk'!K88</x:f>
        <x:v>0</x:v>
      </x:c>
      <x:c r="U1189" s="15" t="n">
        <x:f>'Crosswalk'!L88</x:f>
        <x:v>0</x:v>
      </x:c>
      <x:c r="V1189" s="15" t="n">
        <x:f>'Crosswalk'!M88</x:f>
        <x:v>0</x:v>
      </x:c>
      <x:c r="W1189" s="15" t="n">
        <x:f>'Crosswalk'!N88</x:f>
        <x:v>1</x:v>
      </x:c>
      <x:c r="X1189" s="18" t="str">
        <x:v>LFS - EU Labour Force Survey</x:v>
      </x:c>
      <x:c r="Y1189" s="13" t="str"/>
      <x:c r="Z1189" s="18" t="str">
        <x:v>National section mix; own-country division detail. Observed industry detail; within-group ratios only. Definitions may differ from ILO modelled margins.</x:v>
      </x:c>
      <x:c r="AA1189" s="13" t="str"/>
      <x:c r="AB1189" s="13" t="str">
        <x:v>https://rplumber.ilo.org/data/indicator?format=.csv.gz&amp;id=EMP_TEMP_SEX_EC2_NB_A</x:v>
      </x:c>
    </x:row>
    <x:row r="1190" ht="48" customHeight="1">
      <x:c r="A1190" s="2" t="str">
        <x:v>RUS</x:v>
      </x:c>
      <x:c r="B1190" s="2" t="str">
        <x:v>RSTU</x:v>
      </x:c>
      <x:c r="C1190" s="2" t="str">
        <x:v>DEU</x:v>
      </x:c>
      <x:c r="D1190" s="2" t="n">
        <x:v>2024</x:v>
      </x:c>
      <x:c r="E1190" s="2" t="str">
        <x:v>EC2_ISIC4_S95</x:v>
      </x:c>
      <x:c r="F1190" s="17" t="str">
        <x:v>Economic activity (ISIC-Rev.4), 2 digit level: 95 - Repair of computers and personal and household goods</x:v>
      </x:c>
      <x:c r="G1190" s="19" t="n">
        <x:v>71.883</x:v>
      </x:c>
      <x:c r="H1190" s="20" t="n">
        <x:v>0.5870252100128134</x:v>
      </x:c>
      <x:c r="I1190" s="19" t="n">
        <x:f>SUM(G1189:G1191)</x:f>
        <x:v>1308.1100000000001</x:v>
      </x:c>
      <x:c r="J1190" s="20" t="n">
        <x:f>G1190/I1190*H1190</x:f>
        <x:v>0.032258092340362095</x:v>
      </x:c>
      <x:c r="K1190" s="2" t="str">
        <x:v>ISIC4:95</x:v>
      </x:c>
      <x:c r="L1190" s="14" t="n">
        <x:f>'Crosswalk'!C89</x:f>
        <x:v>0</x:v>
      </x:c>
      <x:c r="M1190" s="14" t="n">
        <x:f>'Crosswalk'!D89</x:f>
        <x:v>0</x:v>
      </x:c>
      <x:c r="N1190" s="14" t="n">
        <x:f>'Crosswalk'!E89</x:f>
        <x:v>0</x:v>
      </x:c>
      <x:c r="O1190" s="14" t="n">
        <x:f>'Crosswalk'!F89</x:f>
        <x:v>0.7</x:v>
      </x:c>
      <x:c r="P1190" s="14" t="n">
        <x:f>'Crosswalk'!G89</x:f>
        <x:v>0</x:v>
      </x:c>
      <x:c r="Q1190" s="14" t="n">
        <x:f>'Crosswalk'!H89</x:f>
        <x:v>0</x:v>
      </x:c>
      <x:c r="R1190" s="14" t="n">
        <x:f>'Crosswalk'!I89</x:f>
        <x:v>0</x:v>
      </x:c>
      <x:c r="S1190" s="14" t="n">
        <x:f>'Crosswalk'!J89</x:f>
        <x:v>0.3</x:v>
      </x:c>
      <x:c r="T1190" s="14" t="n">
        <x:f>'Crosswalk'!K89</x:f>
        <x:v>0</x:v>
      </x:c>
      <x:c r="U1190" s="14" t="n">
        <x:f>'Crosswalk'!L89</x:f>
        <x:v>0</x:v>
      </x:c>
      <x:c r="V1190" s="14" t="n">
        <x:f>'Crosswalk'!M89</x:f>
        <x:v>0</x:v>
      </x:c>
      <x:c r="W1190" s="14" t="n">
        <x:f>'Crosswalk'!N89</x:f>
        <x:v>0</x:v>
      </x:c>
      <x:c r="X1190" s="17" t="str">
        <x:v>LFS - EU Labour Force Survey</x:v>
      </x:c>
      <x:c r="Y1190" s="2" t="str"/>
      <x:c r="Z1190" s="17" t="str">
        <x:v>National section mix; own-country division detail. Observed industry detail; within-group ratios only. Definitions may differ from ILO modelled margins.</x:v>
      </x:c>
      <x:c r="AA1190" s="2" t="str"/>
      <x:c r="AB1190" s="2" t="str">
        <x:v>https://rplumber.ilo.org/data/indicator?format=.csv.gz&amp;id=EMP_TEMP_SEX_EC2_NB_A</x:v>
      </x:c>
    </x:row>
    <x:row r="1191" ht="48" customHeight="1">
      <x:c r="A1191" s="13" t="str">
        <x:v>RUS</x:v>
      </x:c>
      <x:c r="B1191" s="13" t="str">
        <x:v>RSTU</x:v>
      </x:c>
      <x:c r="C1191" s="13" t="str">
        <x:v>DEU</x:v>
      </x:c>
      <x:c r="D1191" s="13" t="n">
        <x:v>2024</x:v>
      </x:c>
      <x:c r="E1191" s="13" t="str">
        <x:v>EC2_ISIC4_S96</x:v>
      </x:c>
      <x:c r="F1191" s="18" t="str">
        <x:v>Economic activity (ISIC-Rev.4), 2 digit level: 96 - Other personal service activities</x:v>
      </x:c>
      <x:c r="G1191" s="21" t="n">
        <x:v>744.469</x:v>
      </x:c>
      <x:c r="H1191" s="22" t="n">
        <x:v>0.5870252100128134</x:v>
      </x:c>
      <x:c r="I1191" s="21" t="n">
        <x:f>SUM(G1189:G1191)</x:f>
        <x:v>1308.1100000000001</x:v>
      </x:c>
      <x:c r="J1191" s="22" t="n">
        <x:f>G1191/I1191*H1191</x:f>
        <x:v>0.33408663726523696</x:v>
      </x:c>
      <x:c r="K1191" s="13" t="str">
        <x:v>ISIC4:96</x:v>
      </x:c>
      <x:c r="L1191" s="15" t="n">
        <x:f>'Crosswalk'!C90</x:f>
        <x:v>0</x:v>
      </x:c>
      <x:c r="M1191" s="15" t="n">
        <x:f>'Crosswalk'!D90</x:f>
        <x:v>0</x:v>
      </x:c>
      <x:c r="N1191" s="15" t="n">
        <x:f>'Crosswalk'!E90</x:f>
        <x:v>0</x:v>
      </x:c>
      <x:c r="O1191" s="15" t="n">
        <x:f>'Crosswalk'!F90</x:f>
        <x:v>1</x:v>
      </x:c>
      <x:c r="P1191" s="15" t="n">
        <x:f>'Crosswalk'!G90</x:f>
        <x:v>0</x:v>
      </x:c>
      <x:c r="Q1191" s="15" t="n">
        <x:f>'Crosswalk'!H90</x:f>
        <x:v>0</x:v>
      </x:c>
      <x:c r="R1191" s="15" t="n">
        <x:f>'Crosswalk'!I90</x:f>
        <x:v>0</x:v>
      </x:c>
      <x:c r="S1191" s="15" t="n">
        <x:f>'Crosswalk'!J90</x:f>
        <x:v>0</x:v>
      </x:c>
      <x:c r="T1191" s="15" t="n">
        <x:f>'Crosswalk'!K90</x:f>
        <x:v>0</x:v>
      </x:c>
      <x:c r="U1191" s="15" t="n">
        <x:f>'Crosswalk'!L90</x:f>
        <x:v>0</x:v>
      </x:c>
      <x:c r="V1191" s="15" t="n">
        <x:f>'Crosswalk'!M90</x:f>
        <x:v>0</x:v>
      </x:c>
      <x:c r="W1191" s="15" t="n">
        <x:f>'Crosswalk'!N90</x:f>
        <x:v>0</x:v>
      </x:c>
      <x:c r="X1191" s="18" t="str">
        <x:v>LFS - EU Labour Force Survey</x:v>
      </x:c>
      <x:c r="Y1191" s="13" t="str"/>
      <x:c r="Z1191" s="18" t="str">
        <x:v>National section mix; own-country division detail. Observed industry detail; within-group ratios only. Definitions may differ from ILO modelled margins.</x:v>
      </x:c>
      <x:c r="AA1191" s="13" t="str"/>
      <x:c r="AB1191" s="13" t="str">
        <x:v>https://rplumber.ilo.org/data/indicator?format=.csv.gz&amp;id=EMP_TEMP_SEX_EC2_NB_A</x:v>
      </x:c>
    </x:row>
    <x:row r="1192" ht="48" customHeight="1">
      <x:c r="A1192" s="2" t="str">
        <x:v>RUS</x:v>
      </x:c>
      <x:c r="B1192" s="2" t="str">
        <x:v>RSTU</x:v>
      </x:c>
      <x:c r="C1192" s="2" t="str">
        <x:v>DEU</x:v>
      </x:c>
      <x:c r="D1192" s="2" t="n">
        <x:v>2024</x:v>
      </x:c>
      <x:c r="E1192" s="2" t="str">
        <x:v>EC2_ISIC4_T97</x:v>
      </x:c>
      <x:c r="F1192" s="17" t="str">
        <x:v>Economic activity (ISIC-Rev.4), 2 digit level: 97 - Activities of households as employers of domestic personnel</x:v>
      </x:c>
      <x:c r="G1192" s="19" t="n">
        <x:v>112.571</x:v>
      </x:c>
      <x:c r="H1192" s="20" t="n">
        <x:v>0.0045260217780864155</x:v>
      </x:c>
      <x:c r="I1192" s="19" t="n">
        <x:f>SUM(G1192:G1192)</x:f>
        <x:v>112.571</x:v>
      </x:c>
      <x:c r="J1192" s="20" t="n">
        <x:f>G1192/I1192*H1192</x:f>
        <x:v>0.0045260217780864155</x:v>
      </x:c>
      <x:c r="K1192" s="2" t="str">
        <x:v>ISIC4:97</x:v>
      </x:c>
      <x:c r="L1192" s="14" t="n">
        <x:f>'Crosswalk'!C91</x:f>
        <x:v>0</x:v>
      </x:c>
      <x:c r="M1192" s="14" t="n">
        <x:f>'Crosswalk'!D91</x:f>
        <x:v>0</x:v>
      </x:c>
      <x:c r="N1192" s="14" t="n">
        <x:f>'Crosswalk'!E91</x:f>
        <x:v>0</x:v>
      </x:c>
      <x:c r="O1192" s="14" t="n">
        <x:f>'Crosswalk'!F91</x:f>
        <x:v>0</x:v>
      </x:c>
      <x:c r="P1192" s="14" t="n">
        <x:f>'Crosswalk'!G91</x:f>
        <x:v>0</x:v>
      </x:c>
      <x:c r="Q1192" s="14" t="n">
        <x:f>'Crosswalk'!H91</x:f>
        <x:v>0</x:v>
      </x:c>
      <x:c r="R1192" s="14" t="n">
        <x:f>'Crosswalk'!I91</x:f>
        <x:v>0</x:v>
      </x:c>
      <x:c r="S1192" s="14" t="n">
        <x:f>'Crosswalk'!J91</x:f>
        <x:v>0</x:v>
      </x:c>
      <x:c r="T1192" s="14" t="n">
        <x:f>'Crosswalk'!K91</x:f>
        <x:v>0</x:v>
      </x:c>
      <x:c r="U1192" s="14" t="n">
        <x:f>'Crosswalk'!L91</x:f>
        <x:v>0</x:v>
      </x:c>
      <x:c r="V1192" s="14" t="n">
        <x:f>'Crosswalk'!M91</x:f>
        <x:v>0</x:v>
      </x:c>
      <x:c r="W1192" s="14" t="n">
        <x:f>'Crosswalk'!N91</x:f>
        <x:v>1</x:v>
      </x:c>
      <x:c r="X1192" s="17" t="str">
        <x:v>LFS - EU Labour Force Survey</x:v>
      </x:c>
      <x:c r="Y1192" s="2" t="str"/>
      <x:c r="Z1192" s="17" t="str">
        <x:v>National section mix; own-country division detail. Observed industry detail; within-group ratios only. Definitions may differ from ILO modelled margins.</x:v>
      </x:c>
      <x:c r="AA1192" s="2" t="str"/>
      <x:c r="AB1192" s="2" t="str">
        <x:v>https://rplumber.ilo.org/data/indicator?format=.csv.gz&amp;id=EMP_TEMP_SEX_EC2_NB_A</x:v>
      </x:c>
    </x:row>
    <x:row r="1193" ht="48" customHeight="1">
      <x:c r="A1193" s="13" t="str">
        <x:v>SAU</x:v>
      </x:c>
      <x:c r="B1193" s="13" t="str">
        <x:v>A</x:v>
      </x:c>
      <x:c r="C1193" s="13" t="str">
        <x:v>AUS</x:v>
      </x:c>
      <x:c r="D1193" s="13" t="n">
        <x:v>2024</x:v>
      </x:c>
      <x:c r="E1193" s="13" t="str">
        <x:v>EC2_ISIC4_A01</x:v>
      </x:c>
      <x:c r="F1193" s="18" t="str">
        <x:v>Economic activity (ISIC-Rev.4), 2 digit level: 01 - Crop and animal production, hunting and related service activities</x:v>
      </x:c>
      <x:c r="G1193" s="21" t="n">
        <x:v>302.547</x:v>
      </x:c>
      <x:c r="H1193" s="22" t="n">
        <x:v>1</x:v>
      </x:c>
      <x:c r="I1193" s="21" t="n">
        <x:f>SUM(G1193:G1195)</x:f>
        <x:v>320.92900000000003</x:v>
      </x:c>
      <x:c r="J1193" s="22" t="n">
        <x:f>G1193/I1193*H1193</x:f>
        <x:v>0.9427225336445133</x:v>
      </x:c>
      <x:c r="K1193" s="13" t="str">
        <x:v>ISIC4:01</x:v>
      </x:c>
      <x:c r="L1193" s="15" t="n">
        <x:f>'Crosswalk'!C6</x:f>
        <x:v>0</x:v>
      </x:c>
      <x:c r="M1193" s="15" t="n">
        <x:f>'Crosswalk'!D6</x:f>
        <x:v>0</x:v>
      </x:c>
      <x:c r="N1193" s="15" t="n">
        <x:f>'Crosswalk'!E6</x:f>
        <x:v>0</x:v>
      </x:c>
      <x:c r="O1193" s="15" t="n">
        <x:f>'Crosswalk'!F6</x:f>
        <x:v>0</x:v>
      </x:c>
      <x:c r="P1193" s="15" t="n">
        <x:f>'Crosswalk'!G6</x:f>
        <x:v>1</x:v>
      </x:c>
      <x:c r="Q1193" s="15" t="n">
        <x:f>'Crosswalk'!H6</x:f>
        <x:v>0</x:v>
      </x:c>
      <x:c r="R1193" s="15" t="n">
        <x:f>'Crosswalk'!I6</x:f>
        <x:v>0</x:v>
      </x:c>
      <x:c r="S1193" s="15" t="n">
        <x:f>'Crosswalk'!J6</x:f>
        <x:v>0</x:v>
      </x:c>
      <x:c r="T1193" s="15" t="n">
        <x:f>'Crosswalk'!K6</x:f>
        <x:v>0</x:v>
      </x:c>
      <x:c r="U1193" s="15" t="n">
        <x:f>'Crosswalk'!L6</x:f>
        <x:v>0</x:v>
      </x:c>
      <x:c r="V1193" s="15" t="n">
        <x:f>'Crosswalk'!M6</x:f>
        <x:v>0</x:v>
      </x:c>
      <x:c r="W1193" s="15" t="n">
        <x:f>'Crosswalk'!N6</x:f>
        <x:v>0</x:v>
      </x:c>
      <x:c r="X1193" s="18" t="str">
        <x:v>LFS - Labour Force Survey</x:v>
      </x:c>
      <x:c r="Y1193" s="13" t="str"/>
      <x:c r="Z1193" s="18" t="str">
        <x:v>National section mix; own-country division detail. Observed industry detail; within-group ratios only. Definitions may differ from ILO modelled margins.</x:v>
      </x:c>
      <x:c r="AA1193" s="13" t="str"/>
      <x:c r="AB1193" s="13" t="str">
        <x:v>https://rplumber.ilo.org/data/indicator?format=.csv.gz&amp;id=EMP_TEMP_SEX_EC2_NB_A</x:v>
      </x:c>
    </x:row>
    <x:row r="1194" ht="48" customHeight="1">
      <x:c r="A1194" s="2" t="str">
        <x:v>SAU</x:v>
      </x:c>
      <x:c r="B1194" s="2" t="str">
        <x:v>A</x:v>
      </x:c>
      <x:c r="C1194" s="2" t="str">
        <x:v>AUS</x:v>
      </x:c>
      <x:c r="D1194" s="2" t="n">
        <x:v>2024</x:v>
      </x:c>
      <x:c r="E1194" s="2" t="str">
        <x:v>EC2_ISIC4_A02</x:v>
      </x:c>
      <x:c r="F1194" s="17" t="str">
        <x:v>Economic activity (ISIC-Rev.4), 2 digit level: 02 - Forestry and logging</x:v>
      </x:c>
      <x:c r="G1194" s="19" t="n">
        <x:v>9.252</x:v>
      </x:c>
      <x:c r="H1194" s="20" t="n">
        <x:v>1</x:v>
      </x:c>
      <x:c r="I1194" s="19" t="n">
        <x:f>SUM(G1193:G1195)</x:f>
        <x:v>320.92900000000003</x:v>
      </x:c>
      <x:c r="J1194" s="20" t="n">
        <x:f>G1194/I1194*H1194</x:f>
        <x:v>0.02882880637150273</x:v>
      </x:c>
      <x:c r="K1194" s="2" t="str">
        <x:v>ISIC4:02</x:v>
      </x:c>
      <x:c r="L1194" s="14" t="n">
        <x:f>'Crosswalk'!C7</x:f>
        <x:v>0</x:v>
      </x:c>
      <x:c r="M1194" s="14" t="n">
        <x:f>'Crosswalk'!D7</x:f>
        <x:v>1</x:v>
      </x:c>
      <x:c r="N1194" s="14" t="n">
        <x:f>'Crosswalk'!E7</x:f>
        <x:v>0</x:v>
      </x:c>
      <x:c r="O1194" s="14" t="n">
        <x:f>'Crosswalk'!F7</x:f>
        <x:v>0</x:v>
      </x:c>
      <x:c r="P1194" s="14" t="n">
        <x:f>'Crosswalk'!G7</x:f>
        <x:v>0</x:v>
      </x:c>
      <x:c r="Q1194" s="14" t="n">
        <x:f>'Crosswalk'!H7</x:f>
        <x:v>0</x:v>
      </x:c>
      <x:c r="R1194" s="14" t="n">
        <x:f>'Crosswalk'!I7</x:f>
        <x:v>0</x:v>
      </x:c>
      <x:c r="S1194" s="14" t="n">
        <x:f>'Crosswalk'!J7</x:f>
        <x:v>0</x:v>
      </x:c>
      <x:c r="T1194" s="14" t="n">
        <x:f>'Crosswalk'!K7</x:f>
        <x:v>0</x:v>
      </x:c>
      <x:c r="U1194" s="14" t="n">
        <x:f>'Crosswalk'!L7</x:f>
        <x:v>0</x:v>
      </x:c>
      <x:c r="V1194" s="14" t="n">
        <x:f>'Crosswalk'!M7</x:f>
        <x:v>0</x:v>
      </x:c>
      <x:c r="W1194" s="14" t="n">
        <x:f>'Crosswalk'!N7</x:f>
        <x:v>0</x:v>
      </x:c>
      <x:c r="X1194" s="17" t="str">
        <x:v>LFS - Labour Force Survey</x:v>
      </x:c>
      <x:c r="Y1194" s="2" t="str"/>
      <x:c r="Z1194" s="17" t="str">
        <x:v>National section mix; own-country division detail. Observed industry detail; within-group ratios only. Definitions may differ from ILO modelled margins.</x:v>
      </x:c>
      <x:c r="AA1194" s="2" t="str"/>
      <x:c r="AB1194" s="2" t="str">
        <x:v>https://rplumber.ilo.org/data/indicator?format=.csv.gz&amp;id=EMP_TEMP_SEX_EC2_NB_A</x:v>
      </x:c>
    </x:row>
    <x:row r="1195" ht="48" customHeight="1">
      <x:c r="A1195" s="13" t="str">
        <x:v>SAU</x:v>
      </x:c>
      <x:c r="B1195" s="13" t="str">
        <x:v>A</x:v>
      </x:c>
      <x:c r="C1195" s="13" t="str">
        <x:v>AUS</x:v>
      </x:c>
      <x:c r="D1195" s="13" t="n">
        <x:v>2024</x:v>
      </x:c>
      <x:c r="E1195" s="13" t="str">
        <x:v>EC2_ISIC4_A03</x:v>
      </x:c>
      <x:c r="F1195" s="18" t="str">
        <x:v>Economic activity (ISIC-Rev.4), 2 digit level: 03 - Fishing and aquaculture</x:v>
      </x:c>
      <x:c r="G1195" s="21" t="n">
        <x:v>9.13</x:v>
      </x:c>
      <x:c r="H1195" s="22" t="n">
        <x:v>1</x:v>
      </x:c>
      <x:c r="I1195" s="21" t="n">
        <x:f>SUM(G1193:G1195)</x:f>
        <x:v>320.92900000000003</x:v>
      </x:c>
      <x:c r="J1195" s="22" t="n">
        <x:f>G1195/I1195*H1195</x:f>
        <x:v>0.028448659983983996</x:v>
      </x:c>
      <x:c r="K1195" s="13" t="str">
        <x:v>ISIC4:03</x:v>
      </x:c>
      <x:c r="L1195" s="15" t="n">
        <x:f>'Crosswalk'!C8</x:f>
        <x:v>0</x:v>
      </x:c>
      <x:c r="M1195" s="15" t="n">
        <x:f>'Crosswalk'!D8</x:f>
        <x:v>0</x:v>
      </x:c>
      <x:c r="N1195" s="15" t="n">
        <x:f>'Crosswalk'!E8</x:f>
        <x:v>0</x:v>
      </x:c>
      <x:c r="O1195" s="15" t="n">
        <x:f>'Crosswalk'!F8</x:f>
        <x:v>0</x:v>
      </x:c>
      <x:c r="P1195" s="15" t="n">
        <x:f>'Crosswalk'!G8</x:f>
        <x:v>1</x:v>
      </x:c>
      <x:c r="Q1195" s="15" t="n">
        <x:f>'Crosswalk'!H8</x:f>
        <x:v>0</x:v>
      </x:c>
      <x:c r="R1195" s="15" t="n">
        <x:f>'Crosswalk'!I8</x:f>
        <x:v>0</x:v>
      </x:c>
      <x:c r="S1195" s="15" t="n">
        <x:f>'Crosswalk'!J8</x:f>
        <x:v>0</x:v>
      </x:c>
      <x:c r="T1195" s="15" t="n">
        <x:f>'Crosswalk'!K8</x:f>
        <x:v>0</x:v>
      </x:c>
      <x:c r="U1195" s="15" t="n">
        <x:f>'Crosswalk'!L8</x:f>
        <x:v>0</x:v>
      </x:c>
      <x:c r="V1195" s="15" t="n">
        <x:f>'Crosswalk'!M8</x:f>
        <x:v>0</x:v>
      </x:c>
      <x:c r="W1195" s="15" t="n">
        <x:f>'Crosswalk'!N8</x:f>
        <x:v>0</x:v>
      </x:c>
      <x:c r="X1195" s="18" t="str">
        <x:v>LFS - Labour Force Survey</x:v>
      </x:c>
      <x:c r="Y1195" s="13" t="str"/>
      <x:c r="Z1195" s="18" t="str">
        <x:v>National section mix; own-country division detail. Observed industry detail; within-group ratios only. Definitions may differ from ILO modelled margins.</x:v>
      </x:c>
      <x:c r="AA1195" s="13" t="str"/>
      <x:c r="AB1195" s="13" t="str">
        <x:v>https://rplumber.ilo.org/data/indicator?format=.csv.gz&amp;id=EMP_TEMP_SEX_EC2_NB_A</x:v>
      </x:c>
    </x:row>
    <x:row r="1196" ht="48" customHeight="1">
      <x:c r="A1196" s="2" t="str">
        <x:v>SAU</x:v>
      </x:c>
      <x:c r="B1196" s="2" t="str">
        <x:v>B</x:v>
      </x:c>
      <x:c r="C1196" s="2" t="str">
        <x:v>SAU</x:v>
      </x:c>
      <x:c r="D1196" s="2" t="n">
        <x:v>2024</x:v>
      </x:c>
      <x:c r="E1196" s="2" t="str">
        <x:v>Analyst split</x:v>
      </x:c>
      <x:c r="F1196" s="17" t="str">
        <x:v>Saudi mining allocation assumption</x:v>
      </x:c>
      <x:c r="G1196" s="19" t="n">
        <x:v>1</x:v>
      </x:c>
      <x:c r="H1196" s="20" t="n">
        <x:v>1</x:v>
      </x:c>
      <x:c r="I1196" s="19" t="n">
        <x:f>SUM(G1196:G1196)</x:f>
        <x:v>1</x:v>
      </x:c>
      <x:c r="J1196" s="20" t="n">
        <x:f>G1196/I1196*H1196</x:f>
        <x:v>1</x:v>
      </x:c>
      <x:c r="K1196" s="2" t="str">
        <x:v>SAU:mining</x:v>
      </x:c>
      <x:c r="L1196" s="14" t="n">
        <x:f>'Crosswalk'!C285</x:f>
        <x:v>0.9</x:v>
      </x:c>
      <x:c r="M1196" s="14" t="n">
        <x:f>'Crosswalk'!D285</x:f>
        <x:v>0.1</x:v>
      </x:c>
      <x:c r="N1196" s="14" t="n">
        <x:f>'Crosswalk'!E285</x:f>
        <x:v>0</x:v>
      </x:c>
      <x:c r="O1196" s="14" t="n">
        <x:f>'Crosswalk'!F285</x:f>
        <x:v>0</x:v>
      </x:c>
      <x:c r="P1196" s="14" t="n">
        <x:f>'Crosswalk'!G285</x:f>
        <x:v>0</x:v>
      </x:c>
      <x:c r="Q1196" s="14" t="n">
        <x:f>'Crosswalk'!H285</x:f>
        <x:v>0</x:v>
      </x:c>
      <x:c r="R1196" s="14" t="n">
        <x:f>'Crosswalk'!I285</x:f>
        <x:v>0</x:v>
      </x:c>
      <x:c r="S1196" s="14" t="n">
        <x:f>'Crosswalk'!J285</x:f>
        <x:v>0</x:v>
      </x:c>
      <x:c r="T1196" s="14" t="n">
        <x:f>'Crosswalk'!K285</x:f>
        <x:v>0</x:v>
      </x:c>
      <x:c r="U1196" s="14" t="n">
        <x:f>'Crosswalk'!L285</x:f>
        <x:v>0</x:v>
      </x:c>
      <x:c r="V1196" s="14" t="n">
        <x:f>'Crosswalk'!M285</x:f>
        <x:v>0</x:v>
      </x:c>
      <x:c r="W1196" s="14" t="n">
        <x:f>'Crosswalk'!N285</x:f>
        <x:v>0</x:v>
      </x:c>
      <x:c r="X1196" s="17" t="str">
        <x:v>Analyst assumption; not official employment detail</x:v>
      </x:c>
      <x:c r="Y1196" s="2" t="str">
        <x:v>ASSUMPTION</x:v>
      </x:c>
      <x:c r="Z1196" s="17" t="str">
        <x:v>Analyst resource-sector assumption. 90% Energy / 10% Materials; replace when current mining subsector employment is available.</x:v>
      </x:c>
      <x:c r="AA1196" s="2" t="str"/>
      <x:c r="AB1196" s="2" t="str"/>
    </x:row>
    <x:row r="1197" ht="48" customHeight="1">
      <x:c r="A1197" s="13" t="str">
        <x:v>SAU</x:v>
      </x:c>
      <x:c r="B1197" s="13" t="str">
        <x:v>C</x:v>
      </x:c>
      <x:c r="C1197" s="13" t="str">
        <x:v>CHN</x:v>
      </x:c>
      <x:c r="D1197" s="13" t="n">
        <x:v>2023</x:v>
      </x:c>
      <x:c r="E1197" s="13" t="str">
        <x:v>7</x:v>
      </x:c>
      <x:c r="F1197" s="18" t="str">
        <x:v>Processing of Food from Agricultural Products</x:v>
      </x:c>
      <x:c r="G1197" s="21" t="n">
        <x:v>4062</x:v>
      </x:c>
      <x:c r="H1197" s="22" t="n">
        <x:v>0.5</x:v>
      </x:c>
      <x:c r="I1197" s="21" t="n">
        <x:f>SUM(G1197:G1227)</x:f>
        <x:v>104814</x:v>
      </x:c>
      <x:c r="J1197" s="22" t="n">
        <x:f>G1197/I1197*H1197</x:f>
        <x:v>0.019377182437460644</x:v>
      </x:c>
      <x:c r="K1197" s="13" t="str">
        <x:v>NBS:7</x:v>
      </x:c>
      <x:c r="L1197" s="15" t="n">
        <x:f>'Crosswalk'!C248</x:f>
        <x:v>0</x:v>
      </x:c>
      <x:c r="M1197" s="15" t="n">
        <x:f>'Crosswalk'!D248</x:f>
        <x:v>0</x:v>
      </x:c>
      <x:c r="N1197" s="15" t="n">
        <x:f>'Crosswalk'!E248</x:f>
        <x:v>0</x:v>
      </x:c>
      <x:c r="O1197" s="15" t="n">
        <x:f>'Crosswalk'!F248</x:f>
        <x:v>0</x:v>
      </x:c>
      <x:c r="P1197" s="15" t="n">
        <x:f>'Crosswalk'!G248</x:f>
        <x:v>1</x:v>
      </x:c>
      <x:c r="Q1197" s="15" t="n">
        <x:f>'Crosswalk'!H248</x:f>
        <x:v>0</x:v>
      </x:c>
      <x:c r="R1197" s="15" t="n">
        <x:f>'Crosswalk'!I248</x:f>
        <x:v>0</x:v>
      </x:c>
      <x:c r="S1197" s="15" t="n">
        <x:f>'Crosswalk'!J248</x:f>
        <x:v>0</x:v>
      </x:c>
      <x:c r="T1197" s="15" t="n">
        <x:f>'Crosswalk'!K248</x:f>
        <x:v>0</x:v>
      </x:c>
      <x:c r="U1197" s="15" t="n">
        <x:f>'Crosswalk'!L248</x:f>
        <x:v>0</x:v>
      </x:c>
      <x:c r="V1197" s="15" t="n">
        <x:f>'Crosswalk'!M248</x:f>
        <x:v>0</x:v>
      </x:c>
      <x:c r="W1197" s="15" t="n">
        <x:f>'Crosswalk'!N248</x:f>
        <x:v>0</x:v>
      </x:c>
      <x:c r="X1197" s="18" t="str">
        <x:v>NBS Fifth National Economic Census, Table 3-2 (corporate enterprises)</x:v>
      </x:c>
      <x:c r="Y1197" s="13" t="str"/>
      <x:c r="Z1197" s="18" t="str">
        <x:v>Equal-weight China/Australia manufacturing proxy. 2023 corporate-establishment composition, scaled to the 2024 ILO all-employment industry margin; excludes self-employed in the detail.</x:v>
      </x:c>
      <x:c r="AA1197" s="13" t="str"/>
      <x:c r="AB1197" s="13" t="str">
        <x:v>https://www.stats.gov.cn/english/PressRelease/202412/t20241226_1957900.html</x:v>
      </x:c>
    </x:row>
    <x:row r="1198" ht="48" customHeight="1">
      <x:c r="A1198" s="2" t="str">
        <x:v>SAU</x:v>
      </x:c>
      <x:c r="B1198" s="2" t="str">
        <x:v>C</x:v>
      </x:c>
      <x:c r="C1198" s="2" t="str">
        <x:v>CHN</x:v>
      </x:c>
      <x:c r="D1198" s="2" t="n">
        <x:v>2023</x:v>
      </x:c>
      <x:c r="E1198" s="2" t="str">
        <x:v>8</x:v>
      </x:c>
      <x:c r="F1198" s="17" t="str">
        <x:v>Manufacture of Foods</x:v>
      </x:c>
      <x:c r="G1198" s="19" t="n">
        <x:v>2538</x:v>
      </x:c>
      <x:c r="H1198" s="20" t="n">
        <x:v>0.5</x:v>
      </x:c>
      <x:c r="I1198" s="19" t="n">
        <x:f>SUM(G1197:G1227)</x:f>
        <x:v>104814</x:v>
      </x:c>
      <x:c r="J1198" s="20" t="n">
        <x:f>G1198/I1198*H1198</x:f>
        <x:v>0.012107161257083977</x:v>
      </x:c>
      <x:c r="K1198" s="2" t="str">
        <x:v>NBS:8</x:v>
      </x:c>
      <x:c r="L1198" s="14" t="n">
        <x:f>'Crosswalk'!C249</x:f>
        <x:v>0</x:v>
      </x:c>
      <x:c r="M1198" s="14" t="n">
        <x:f>'Crosswalk'!D249</x:f>
        <x:v>0</x:v>
      </x:c>
      <x:c r="N1198" s="14" t="n">
        <x:f>'Crosswalk'!E249</x:f>
        <x:v>0</x:v>
      </x:c>
      <x:c r="O1198" s="14" t="n">
        <x:f>'Crosswalk'!F249</x:f>
        <x:v>0</x:v>
      </x:c>
      <x:c r="P1198" s="14" t="n">
        <x:f>'Crosswalk'!G249</x:f>
        <x:v>1</x:v>
      </x:c>
      <x:c r="Q1198" s="14" t="n">
        <x:f>'Crosswalk'!H249</x:f>
        <x:v>0</x:v>
      </x:c>
      <x:c r="R1198" s="14" t="n">
        <x:f>'Crosswalk'!I249</x:f>
        <x:v>0</x:v>
      </x:c>
      <x:c r="S1198" s="14" t="n">
        <x:f>'Crosswalk'!J249</x:f>
        <x:v>0</x:v>
      </x:c>
      <x:c r="T1198" s="14" t="n">
        <x:f>'Crosswalk'!K249</x:f>
        <x:v>0</x:v>
      </x:c>
      <x:c r="U1198" s="14" t="n">
        <x:f>'Crosswalk'!L249</x:f>
        <x:v>0</x:v>
      </x:c>
      <x:c r="V1198" s="14" t="n">
        <x:f>'Crosswalk'!M249</x:f>
        <x:v>0</x:v>
      </x:c>
      <x:c r="W1198" s="14" t="n">
        <x:f>'Crosswalk'!N249</x:f>
        <x:v>0</x:v>
      </x:c>
      <x:c r="X1198" s="17" t="str">
        <x:v>NBS Fifth National Economic Census, Table 3-2 (corporate enterprises)</x:v>
      </x:c>
      <x:c r="Y1198" s="2" t="str"/>
      <x:c r="Z1198" s="17" t="str">
        <x:v>Equal-weight China/Australia manufacturing proxy. 2023 corporate-establishment composition, scaled to the 2024 ILO all-employment industry margin; excludes self-employed in the detail.</x:v>
      </x:c>
      <x:c r="AA1198" s="2" t="str"/>
      <x:c r="AB1198" s="2" t="str">
        <x:v>https://www.stats.gov.cn/english/PressRelease/202412/t20241226_1957900.html</x:v>
      </x:c>
    </x:row>
    <x:row r="1199" ht="48" customHeight="1">
      <x:c r="A1199" s="13" t="str">
        <x:v>SAU</x:v>
      </x:c>
      <x:c r="B1199" s="13" t="str">
        <x:v>C</x:v>
      </x:c>
      <x:c r="C1199" s="13" t="str">
        <x:v>CHN</x:v>
      </x:c>
      <x:c r="D1199" s="13" t="n">
        <x:v>2023</x:v>
      </x:c>
      <x:c r="E1199" s="13" t="str">
        <x:v>9</x:v>
      </x:c>
      <x:c r="F1199" s="18" t="str">
        <x:v>Manufacture of Alcohol, Beverage and Refined Tea</x:v>
      </x:c>
      <x:c r="G1199" s="21" t="n">
        <x:v>1594</x:v>
      </x:c>
      <x:c r="H1199" s="22" t="n">
        <x:v>0.5</x:v>
      </x:c>
      <x:c r="I1199" s="21" t="n">
        <x:f>SUM(G1197:G1227)</x:f>
        <x:v>104814</x:v>
      </x:c>
      <x:c r="J1199" s="22" t="n">
        <x:f>G1199/I1199*H1199</x:f>
        <x:v>0.0076039460377430495</x:v>
      </x:c>
      <x:c r="K1199" s="13" t="str">
        <x:v>NBS:9</x:v>
      </x:c>
      <x:c r="L1199" s="15" t="n">
        <x:f>'Crosswalk'!C250</x:f>
        <x:v>0</x:v>
      </x:c>
      <x:c r="M1199" s="15" t="n">
        <x:f>'Crosswalk'!D250</x:f>
        <x:v>0</x:v>
      </x:c>
      <x:c r="N1199" s="15" t="n">
        <x:f>'Crosswalk'!E250</x:f>
        <x:v>0</x:v>
      </x:c>
      <x:c r="O1199" s="15" t="n">
        <x:f>'Crosswalk'!F250</x:f>
        <x:v>0</x:v>
      </x:c>
      <x:c r="P1199" s="15" t="n">
        <x:f>'Crosswalk'!G250</x:f>
        <x:v>1</x:v>
      </x:c>
      <x:c r="Q1199" s="15" t="n">
        <x:f>'Crosswalk'!H250</x:f>
        <x:v>0</x:v>
      </x:c>
      <x:c r="R1199" s="15" t="n">
        <x:f>'Crosswalk'!I250</x:f>
        <x:v>0</x:v>
      </x:c>
      <x:c r="S1199" s="15" t="n">
        <x:f>'Crosswalk'!J250</x:f>
        <x:v>0</x:v>
      </x:c>
      <x:c r="T1199" s="15" t="n">
        <x:f>'Crosswalk'!K250</x:f>
        <x:v>0</x:v>
      </x:c>
      <x:c r="U1199" s="15" t="n">
        <x:f>'Crosswalk'!L250</x:f>
        <x:v>0</x:v>
      </x:c>
      <x:c r="V1199" s="15" t="n">
        <x:f>'Crosswalk'!M250</x:f>
        <x:v>0</x:v>
      </x:c>
      <x:c r="W1199" s="15" t="n">
        <x:f>'Crosswalk'!N250</x:f>
        <x:v>0</x:v>
      </x:c>
      <x:c r="X1199" s="18" t="str">
        <x:v>NBS Fifth National Economic Census, Table 3-2 (corporate enterprises)</x:v>
      </x:c>
      <x:c r="Y1199" s="13" t="str"/>
      <x:c r="Z1199" s="18" t="str">
        <x:v>Equal-weight China/Australia manufacturing proxy. 2023 corporate-establishment composition, scaled to the 2024 ILO all-employment industry margin; excludes self-employed in the detail.</x:v>
      </x:c>
      <x:c r="AA1199" s="13" t="str"/>
      <x:c r="AB1199" s="13" t="str">
        <x:v>https://www.stats.gov.cn/english/PressRelease/202412/t20241226_1957900.html</x:v>
      </x:c>
    </x:row>
    <x:row r="1200" ht="48" customHeight="1">
      <x:c r="A1200" s="2" t="str">
        <x:v>SAU</x:v>
      </x:c>
      <x:c r="B1200" s="2" t="str">
        <x:v>C</x:v>
      </x:c>
      <x:c r="C1200" s="2" t="str">
        <x:v>CHN</x:v>
      </x:c>
      <x:c r="D1200" s="2" t="n">
        <x:v>2023</x:v>
      </x:c>
      <x:c r="E1200" s="2" t="str">
        <x:v>10</x:v>
      </x:c>
      <x:c r="F1200" s="17" t="str">
        <x:v>Manufacture of Tobacco</x:v>
      </x:c>
      <x:c r="G1200" s="19" t="n">
        <x:v>181</x:v>
      </x:c>
      <x:c r="H1200" s="20" t="n">
        <x:v>0.5</x:v>
      </x:c>
      <x:c r="I1200" s="19" t="n">
        <x:f>SUM(G1197:G1227)</x:f>
        <x:v>104814</x:v>
      </x:c>
      <x:c r="J1200" s="20" t="n">
        <x:f>G1200/I1200*H1200</x:f>
        <x:v>0.0008634342740473601</x:v>
      </x:c>
      <x:c r="K1200" s="2" t="str">
        <x:v>NBS:10</x:v>
      </x:c>
      <x:c r="L1200" s="14" t="n">
        <x:f>'Crosswalk'!C251</x:f>
        <x:v>0</x:v>
      </x:c>
      <x:c r="M1200" s="14" t="n">
        <x:f>'Crosswalk'!D251</x:f>
        <x:v>0</x:v>
      </x:c>
      <x:c r="N1200" s="14" t="n">
        <x:f>'Crosswalk'!E251</x:f>
        <x:v>0</x:v>
      </x:c>
      <x:c r="O1200" s="14" t="n">
        <x:f>'Crosswalk'!F251</x:f>
        <x:v>0</x:v>
      </x:c>
      <x:c r="P1200" s="14" t="n">
        <x:f>'Crosswalk'!G251</x:f>
        <x:v>1</x:v>
      </x:c>
      <x:c r="Q1200" s="14" t="n">
        <x:f>'Crosswalk'!H251</x:f>
        <x:v>0</x:v>
      </x:c>
      <x:c r="R1200" s="14" t="n">
        <x:f>'Crosswalk'!I251</x:f>
        <x:v>0</x:v>
      </x:c>
      <x:c r="S1200" s="14" t="n">
        <x:f>'Crosswalk'!J251</x:f>
        <x:v>0</x:v>
      </x:c>
      <x:c r="T1200" s="14" t="n">
        <x:f>'Crosswalk'!K251</x:f>
        <x:v>0</x:v>
      </x:c>
      <x:c r="U1200" s="14" t="n">
        <x:f>'Crosswalk'!L251</x:f>
        <x:v>0</x:v>
      </x:c>
      <x:c r="V1200" s="14" t="n">
        <x:f>'Crosswalk'!M251</x:f>
        <x:v>0</x:v>
      </x:c>
      <x:c r="W1200" s="14" t="n">
        <x:f>'Crosswalk'!N251</x:f>
        <x:v>0</x:v>
      </x:c>
      <x:c r="X1200" s="17" t="str">
        <x:v>NBS Fifth National Economic Census, Table 3-2 (corporate enterprises)</x:v>
      </x:c>
      <x:c r="Y1200" s="2" t="str"/>
      <x:c r="Z1200" s="17" t="str">
        <x:v>Equal-weight China/Australia manufacturing proxy. 2023 corporate-establishment composition, scaled to the 2024 ILO all-employment industry margin; excludes self-employed in the detail.</x:v>
      </x:c>
      <x:c r="AA1200" s="2" t="str"/>
      <x:c r="AB1200" s="2" t="str">
        <x:v>https://www.stats.gov.cn/english/PressRelease/202412/t20241226_1957900.html</x:v>
      </x:c>
    </x:row>
    <x:row r="1201" ht="48" customHeight="1">
      <x:c r="A1201" s="13" t="str">
        <x:v>SAU</x:v>
      </x:c>
      <x:c r="B1201" s="13" t="str">
        <x:v>C</x:v>
      </x:c>
      <x:c r="C1201" s="13" t="str">
        <x:v>CHN</x:v>
      </x:c>
      <x:c r="D1201" s="13" t="n">
        <x:v>2023</x:v>
      </x:c>
      <x:c r="E1201" s="13" t="str">
        <x:v>11</x:v>
      </x:c>
      <x:c r="F1201" s="18" t="str">
        <x:v>Manufacture of Textile</x:v>
      </x:c>
      <x:c r="G1201" s="21" t="n">
        <x:v>3845</x:v>
      </x:c>
      <x:c r="H1201" s="22" t="n">
        <x:v>0.5</x:v>
      </x:c>
      <x:c r="I1201" s="21" t="n">
        <x:f>SUM(G1197:G1227)</x:f>
        <x:v>104814</x:v>
      </x:c>
      <x:c r="J1201" s="22" t="n">
        <x:f>G1201/I1201*H1201</x:f>
        <x:v>0.01834201537962486</x:v>
      </x:c>
      <x:c r="K1201" s="13" t="str">
        <x:v>NBS:11</x:v>
      </x:c>
      <x:c r="L1201" s="15" t="n">
        <x:f>'Crosswalk'!C252</x:f>
        <x:v>0</x:v>
      </x:c>
      <x:c r="M1201" s="15" t="n">
        <x:f>'Crosswalk'!D252</x:f>
        <x:v>0</x:v>
      </x:c>
      <x:c r="N1201" s="15" t="n">
        <x:f>'Crosswalk'!E252</x:f>
        <x:v>0</x:v>
      </x:c>
      <x:c r="O1201" s="15" t="n">
        <x:f>'Crosswalk'!F252</x:f>
        <x:v>1</x:v>
      </x:c>
      <x:c r="P1201" s="15" t="n">
        <x:f>'Crosswalk'!G252</x:f>
        <x:v>0</x:v>
      </x:c>
      <x:c r="Q1201" s="15" t="n">
        <x:f>'Crosswalk'!H252</x:f>
        <x:v>0</x:v>
      </x:c>
      <x:c r="R1201" s="15" t="n">
        <x:f>'Crosswalk'!I252</x:f>
        <x:v>0</x:v>
      </x:c>
      <x:c r="S1201" s="15" t="n">
        <x:f>'Crosswalk'!J252</x:f>
        <x:v>0</x:v>
      </x:c>
      <x:c r="T1201" s="15" t="n">
        <x:f>'Crosswalk'!K252</x:f>
        <x:v>0</x:v>
      </x:c>
      <x:c r="U1201" s="15" t="n">
        <x:f>'Crosswalk'!L252</x:f>
        <x:v>0</x:v>
      </x:c>
      <x:c r="V1201" s="15" t="n">
        <x:f>'Crosswalk'!M252</x:f>
        <x:v>0</x:v>
      </x:c>
      <x:c r="W1201" s="15" t="n">
        <x:f>'Crosswalk'!N252</x:f>
        <x:v>0</x:v>
      </x:c>
      <x:c r="X1201" s="18" t="str">
        <x:v>NBS Fifth National Economic Census, Table 3-2 (corporate enterprises)</x:v>
      </x:c>
      <x:c r="Y1201" s="13" t="str"/>
      <x:c r="Z1201" s="18" t="str">
        <x:v>Equal-weight China/Australia manufacturing proxy. 2023 corporate-establishment composition, scaled to the 2024 ILO all-employment industry margin; excludes self-employed in the detail.</x:v>
      </x:c>
      <x:c r="AA1201" s="13" t="str"/>
      <x:c r="AB1201" s="13" t="str">
        <x:v>https://www.stats.gov.cn/english/PressRelease/202412/t20241226_1957900.html</x:v>
      </x:c>
    </x:row>
    <x:row r="1202" ht="48" customHeight="1">
      <x:c r="A1202" s="2" t="str">
        <x:v>SAU</x:v>
      </x:c>
      <x:c r="B1202" s="2" t="str">
        <x:v>C</x:v>
      </x:c>
      <x:c r="C1202" s="2" t="str">
        <x:v>CHN</x:v>
      </x:c>
      <x:c r="D1202" s="2" t="n">
        <x:v>2023</x:v>
      </x:c>
      <x:c r="E1202" s="2" t="str">
        <x:v>12</x:v>
      </x:c>
      <x:c r="F1202" s="17" t="str">
        <x:v>Manufacture of Textile Wearing Apparel and Accessories</x:v>
      </x:c>
      <x:c r="G1202" s="19" t="n">
        <x:v>4492</x:v>
      </x:c>
      <x:c r="H1202" s="20" t="n">
        <x:v>0.5</x:v>
      </x:c>
      <x:c r="I1202" s="19" t="n">
        <x:f>SUM(G1197:G1227)</x:f>
        <x:v>104814</x:v>
      </x:c>
      <x:c r="J1202" s="20" t="n">
        <x:f>G1202/I1202*H1202</x:f>
        <x:v>0.02142843513271128</x:v>
      </x:c>
      <x:c r="K1202" s="2" t="str">
        <x:v>NBS:12</x:v>
      </x:c>
      <x:c r="L1202" s="14" t="n">
        <x:f>'Crosswalk'!C253</x:f>
        <x:v>0</x:v>
      </x:c>
      <x:c r="M1202" s="14" t="n">
        <x:f>'Crosswalk'!D253</x:f>
        <x:v>0</x:v>
      </x:c>
      <x:c r="N1202" s="14" t="n">
        <x:f>'Crosswalk'!E253</x:f>
        <x:v>0</x:v>
      </x:c>
      <x:c r="O1202" s="14" t="n">
        <x:f>'Crosswalk'!F253</x:f>
        <x:v>1</x:v>
      </x:c>
      <x:c r="P1202" s="14" t="n">
        <x:f>'Crosswalk'!G253</x:f>
        <x:v>0</x:v>
      </x:c>
      <x:c r="Q1202" s="14" t="n">
        <x:f>'Crosswalk'!H253</x:f>
        <x:v>0</x:v>
      </x:c>
      <x:c r="R1202" s="14" t="n">
        <x:f>'Crosswalk'!I253</x:f>
        <x:v>0</x:v>
      </x:c>
      <x:c r="S1202" s="14" t="n">
        <x:f>'Crosswalk'!J253</x:f>
        <x:v>0</x:v>
      </x:c>
      <x:c r="T1202" s="14" t="n">
        <x:f>'Crosswalk'!K253</x:f>
        <x:v>0</x:v>
      </x:c>
      <x:c r="U1202" s="14" t="n">
        <x:f>'Crosswalk'!L253</x:f>
        <x:v>0</x:v>
      </x:c>
      <x:c r="V1202" s="14" t="n">
        <x:f>'Crosswalk'!M253</x:f>
        <x:v>0</x:v>
      </x:c>
      <x:c r="W1202" s="14" t="n">
        <x:f>'Crosswalk'!N253</x:f>
        <x:v>0</x:v>
      </x:c>
      <x:c r="X1202" s="17" t="str">
        <x:v>NBS Fifth National Economic Census, Table 3-2 (corporate enterprises)</x:v>
      </x:c>
      <x:c r="Y1202" s="2" t="str"/>
      <x:c r="Z1202" s="17" t="str">
        <x:v>Equal-weight China/Australia manufacturing proxy. 2023 corporate-establishment composition, scaled to the 2024 ILO all-employment industry margin; excludes self-employed in the detail.</x:v>
      </x:c>
      <x:c r="AA1202" s="2" t="str"/>
      <x:c r="AB1202" s="2" t="str">
        <x:v>https://www.stats.gov.cn/english/PressRelease/202412/t20241226_1957900.html</x:v>
      </x:c>
    </x:row>
    <x:row r="1203" ht="48" customHeight="1">
      <x:c r="A1203" s="13" t="str">
        <x:v>SAU</x:v>
      </x:c>
      <x:c r="B1203" s="13" t="str">
        <x:v>C</x:v>
      </x:c>
      <x:c r="C1203" s="13" t="str">
        <x:v>CHN</x:v>
      </x:c>
      <x:c r="D1203" s="13" t="n">
        <x:v>2023</x:v>
      </x:c>
      <x:c r="E1203" s="13" t="str">
        <x:v>13</x:v>
      </x:c>
      <x:c r="F1203" s="18" t="str">
        <x:v>Manufacture of Leather, Fur, Feather and Related Products and Footwear</x:v>
      </x:c>
      <x:c r="G1203" s="21" t="n">
        <x:v>2506</x:v>
      </x:c>
      <x:c r="H1203" s="22" t="n">
        <x:v>0.5</x:v>
      </x:c>
      <x:c r="I1203" s="21" t="n">
        <x:f>SUM(G1197:G1227)</x:f>
        <x:v>104814</x:v>
      </x:c>
      <x:c r="J1203" s="22" t="n">
        <x:f>G1203/I1203*H1203</x:f>
        <x:v>0.011954509893716488</x:v>
      </x:c>
      <x:c r="K1203" s="13" t="str">
        <x:v>NBS:13</x:v>
      </x:c>
      <x:c r="L1203" s="15" t="n">
        <x:f>'Crosswalk'!C254</x:f>
        <x:v>0</x:v>
      </x:c>
      <x:c r="M1203" s="15" t="n">
        <x:f>'Crosswalk'!D254</x:f>
        <x:v>0</x:v>
      </x:c>
      <x:c r="N1203" s="15" t="n">
        <x:f>'Crosswalk'!E254</x:f>
        <x:v>0</x:v>
      </x:c>
      <x:c r="O1203" s="15" t="n">
        <x:f>'Crosswalk'!F254</x:f>
        <x:v>1</x:v>
      </x:c>
      <x:c r="P1203" s="15" t="n">
        <x:f>'Crosswalk'!G254</x:f>
        <x:v>0</x:v>
      </x:c>
      <x:c r="Q1203" s="15" t="n">
        <x:f>'Crosswalk'!H254</x:f>
        <x:v>0</x:v>
      </x:c>
      <x:c r="R1203" s="15" t="n">
        <x:f>'Crosswalk'!I254</x:f>
        <x:v>0</x:v>
      </x:c>
      <x:c r="S1203" s="15" t="n">
        <x:f>'Crosswalk'!J254</x:f>
        <x:v>0</x:v>
      </x:c>
      <x:c r="T1203" s="15" t="n">
        <x:f>'Crosswalk'!K254</x:f>
        <x:v>0</x:v>
      </x:c>
      <x:c r="U1203" s="15" t="n">
        <x:f>'Crosswalk'!L254</x:f>
        <x:v>0</x:v>
      </x:c>
      <x:c r="V1203" s="15" t="n">
        <x:f>'Crosswalk'!M254</x:f>
        <x:v>0</x:v>
      </x:c>
      <x:c r="W1203" s="15" t="n">
        <x:f>'Crosswalk'!N254</x:f>
        <x:v>0</x:v>
      </x:c>
      <x:c r="X1203" s="18" t="str">
        <x:v>NBS Fifth National Economic Census, Table 3-2 (corporate enterprises)</x:v>
      </x:c>
      <x:c r="Y1203" s="13" t="str"/>
      <x:c r="Z1203" s="18" t="str">
        <x:v>Equal-weight China/Australia manufacturing proxy. 2023 corporate-establishment composition, scaled to the 2024 ILO all-employment industry margin; excludes self-employed in the detail.</x:v>
      </x:c>
      <x:c r="AA1203" s="13" t="str"/>
      <x:c r="AB1203" s="13" t="str">
        <x:v>https://www.stats.gov.cn/english/PressRelease/202412/t20241226_1957900.html</x:v>
      </x:c>
    </x:row>
    <x:row r="1204" ht="48" customHeight="1">
      <x:c r="A1204" s="2" t="str">
        <x:v>SAU</x:v>
      </x:c>
      <x:c r="B1204" s="2" t="str">
        <x:v>C</x:v>
      </x:c>
      <x:c r="C1204" s="2" t="str">
        <x:v>CHN</x:v>
      </x:c>
      <x:c r="D1204" s="2" t="n">
        <x:v>2023</x:v>
      </x:c>
      <x:c r="E1204" s="2" t="str">
        <x:v>14</x:v>
      </x:c>
      <x:c r="F1204" s="17" t="str">
        <x:v>Processing of Timber, Manufacture of Wood, Bamboo, Rattan, Palm and Straw Products</x:v>
      </x:c>
      <x:c r="G1204" s="19" t="n">
        <x:v>2205</x:v>
      </x:c>
      <x:c r="H1204" s="20" t="n">
        <x:v>0.5</x:v>
      </x:c>
      <x:c r="I1204" s="19" t="n">
        <x:f>SUM(G1197:G1227)</x:f>
        <x:v>104814</x:v>
      </x:c>
      <x:c r="J1204" s="20" t="n">
        <x:f>G1204/I1204*H1204</x:f>
        <x:v>0.010518633007041044</x:v>
      </x:c>
      <x:c r="K1204" s="2" t="str">
        <x:v>NBS:14</x:v>
      </x:c>
      <x:c r="L1204" s="14" t="n">
        <x:f>'Crosswalk'!C255</x:f>
        <x:v>0</x:v>
      </x:c>
      <x:c r="M1204" s="14" t="n">
        <x:f>'Crosswalk'!D255</x:f>
        <x:v>0.7</x:v>
      </x:c>
      <x:c r="N1204" s="14" t="n">
        <x:f>'Crosswalk'!E255</x:f>
        <x:v>0.3</x:v>
      </x:c>
      <x:c r="O1204" s="14" t="n">
        <x:f>'Crosswalk'!F255</x:f>
        <x:v>0</x:v>
      </x:c>
      <x:c r="P1204" s="14" t="n">
        <x:f>'Crosswalk'!G255</x:f>
        <x:v>0</x:v>
      </x:c>
      <x:c r="Q1204" s="14" t="n">
        <x:f>'Crosswalk'!H255</x:f>
        <x:v>0</x:v>
      </x:c>
      <x:c r="R1204" s="14" t="n">
        <x:f>'Crosswalk'!I255</x:f>
        <x:v>0</x:v>
      </x:c>
      <x:c r="S1204" s="14" t="n">
        <x:f>'Crosswalk'!J255</x:f>
        <x:v>0</x:v>
      </x:c>
      <x:c r="T1204" s="14" t="n">
        <x:f>'Crosswalk'!K255</x:f>
        <x:v>0</x:v>
      </x:c>
      <x:c r="U1204" s="14" t="n">
        <x:f>'Crosswalk'!L255</x:f>
        <x:v>0</x:v>
      </x:c>
      <x:c r="V1204" s="14" t="n">
        <x:f>'Crosswalk'!M255</x:f>
        <x:v>0</x:v>
      </x:c>
      <x:c r="W1204" s="14" t="n">
        <x:f>'Crosswalk'!N255</x:f>
        <x:v>0</x:v>
      </x:c>
      <x:c r="X1204" s="17" t="str">
        <x:v>NBS Fifth National Economic Census, Table 3-2 (corporate enterprises)</x:v>
      </x:c>
      <x:c r="Y1204" s="2" t="str"/>
      <x:c r="Z1204" s="17" t="str">
        <x:v>Equal-weight China/Australia manufacturing proxy. 2023 corporate-establishment composition, scaled to the 2024 ILO all-employment industry margin; excludes self-employed in the detail.</x:v>
      </x:c>
      <x:c r="AA1204" s="2" t="str"/>
      <x:c r="AB1204" s="2" t="str">
        <x:v>https://www.stats.gov.cn/english/PressRelease/202412/t20241226_1957900.html</x:v>
      </x:c>
    </x:row>
    <x:row r="1205" ht="48" customHeight="1">
      <x:c r="A1205" s="13" t="str">
        <x:v>SAU</x:v>
      </x:c>
      <x:c r="B1205" s="13" t="str">
        <x:v>C</x:v>
      </x:c>
      <x:c r="C1205" s="13" t="str">
        <x:v>CHN</x:v>
      </x:c>
      <x:c r="D1205" s="13" t="n">
        <x:v>2023</x:v>
      </x:c>
      <x:c r="E1205" s="13" t="str">
        <x:v>15</x:v>
      </x:c>
      <x:c r="F1205" s="18" t="str">
        <x:v>Manufacture of Furniture</x:v>
      </x:c>
      <x:c r="G1205" s="21" t="n">
        <x:v>1986</x:v>
      </x:c>
      <x:c r="H1205" s="22" t="n">
        <x:v>0.5</x:v>
      </x:c>
      <x:c r="I1205" s="21" t="n">
        <x:f>SUM(G1197:G1227)</x:f>
        <x:v>104814</x:v>
      </x:c>
      <x:c r="J1205" s="22" t="n">
        <x:f>G1205/I1205*H1205</x:f>
        <x:v>0.00947392523899479</x:v>
      </x:c>
      <x:c r="K1205" s="13" t="str">
        <x:v>NBS:15</x:v>
      </x:c>
      <x:c r="L1205" s="15" t="n">
        <x:f>'Crosswalk'!C256</x:f>
        <x:v>0</x:v>
      </x:c>
      <x:c r="M1205" s="15" t="n">
        <x:f>'Crosswalk'!D256</x:f>
        <x:v>0</x:v>
      </x:c>
      <x:c r="N1205" s="15" t="n">
        <x:f>'Crosswalk'!E256</x:f>
        <x:v>0</x:v>
      </x:c>
      <x:c r="O1205" s="15" t="n">
        <x:f>'Crosswalk'!F256</x:f>
        <x:v>1</x:v>
      </x:c>
      <x:c r="P1205" s="15" t="n">
        <x:f>'Crosswalk'!G256</x:f>
        <x:v>0</x:v>
      </x:c>
      <x:c r="Q1205" s="15" t="n">
        <x:f>'Crosswalk'!H256</x:f>
        <x:v>0</x:v>
      </x:c>
      <x:c r="R1205" s="15" t="n">
        <x:f>'Crosswalk'!I256</x:f>
        <x:v>0</x:v>
      </x:c>
      <x:c r="S1205" s="15" t="n">
        <x:f>'Crosswalk'!J256</x:f>
        <x:v>0</x:v>
      </x:c>
      <x:c r="T1205" s="15" t="n">
        <x:f>'Crosswalk'!K256</x:f>
        <x:v>0</x:v>
      </x:c>
      <x:c r="U1205" s="15" t="n">
        <x:f>'Crosswalk'!L256</x:f>
        <x:v>0</x:v>
      </x:c>
      <x:c r="V1205" s="15" t="n">
        <x:f>'Crosswalk'!M256</x:f>
        <x:v>0</x:v>
      </x:c>
      <x:c r="W1205" s="15" t="n">
        <x:f>'Crosswalk'!N256</x:f>
        <x:v>0</x:v>
      </x:c>
      <x:c r="X1205" s="18" t="str">
        <x:v>NBS Fifth National Economic Census, Table 3-2 (corporate enterprises)</x:v>
      </x:c>
      <x:c r="Y1205" s="13" t="str"/>
      <x:c r="Z1205" s="18" t="str">
        <x:v>Equal-weight China/Australia manufacturing proxy. 2023 corporate-establishment composition, scaled to the 2024 ILO all-employment industry margin; excludes self-employed in the detail.</x:v>
      </x:c>
      <x:c r="AA1205" s="13" t="str"/>
      <x:c r="AB1205" s="13" t="str">
        <x:v>https://www.stats.gov.cn/english/PressRelease/202412/t20241226_1957900.html</x:v>
      </x:c>
    </x:row>
    <x:row r="1206" ht="48" customHeight="1">
      <x:c r="A1206" s="2" t="str">
        <x:v>SAU</x:v>
      </x:c>
      <x:c r="B1206" s="2" t="str">
        <x:v>C</x:v>
      </x:c>
      <x:c r="C1206" s="2" t="str">
        <x:v>CHN</x:v>
      </x:c>
      <x:c r="D1206" s="2" t="n">
        <x:v>2023</x:v>
      </x:c>
      <x:c r="E1206" s="2" t="str">
        <x:v>16</x:v>
      </x:c>
      <x:c r="F1206" s="17" t="str">
        <x:v>Manufacture of Paper and Paper Products</x:v>
      </x:c>
      <x:c r="G1206" s="19" t="n">
        <x:v>1682</x:v>
      </x:c>
      <x:c r="H1206" s="20" t="n">
        <x:v>0.5</x:v>
      </x:c>
      <x:c r="I1206" s="19" t="n">
        <x:f>SUM(G1197:G1227)</x:f>
        <x:v>104814</x:v>
      </x:c>
      <x:c r="J1206" s="20" t="n">
        <x:f>G1206/I1206*H1206</x:f>
        <x:v>0.008023737287003644</x:v>
      </x:c>
      <x:c r="K1206" s="2" t="str">
        <x:v>NBS:16</x:v>
      </x:c>
      <x:c r="L1206" s="14" t="n">
        <x:f>'Crosswalk'!C257</x:f>
        <x:v>0</x:v>
      </x:c>
      <x:c r="M1206" s="14" t="n">
        <x:f>'Crosswalk'!D257</x:f>
        <x:v>1</x:v>
      </x:c>
      <x:c r="N1206" s="14" t="n">
        <x:f>'Crosswalk'!E257</x:f>
        <x:v>0</x:v>
      </x:c>
      <x:c r="O1206" s="14" t="n">
        <x:f>'Crosswalk'!F257</x:f>
        <x:v>0</x:v>
      </x:c>
      <x:c r="P1206" s="14" t="n">
        <x:f>'Crosswalk'!G257</x:f>
        <x:v>0</x:v>
      </x:c>
      <x:c r="Q1206" s="14" t="n">
        <x:f>'Crosswalk'!H257</x:f>
        <x:v>0</x:v>
      </x:c>
      <x:c r="R1206" s="14" t="n">
        <x:f>'Crosswalk'!I257</x:f>
        <x:v>0</x:v>
      </x:c>
      <x:c r="S1206" s="14" t="n">
        <x:f>'Crosswalk'!J257</x:f>
        <x:v>0</x:v>
      </x:c>
      <x:c r="T1206" s="14" t="n">
        <x:f>'Crosswalk'!K257</x:f>
        <x:v>0</x:v>
      </x:c>
      <x:c r="U1206" s="14" t="n">
        <x:f>'Crosswalk'!L257</x:f>
        <x:v>0</x:v>
      </x:c>
      <x:c r="V1206" s="14" t="n">
        <x:f>'Crosswalk'!M257</x:f>
        <x:v>0</x:v>
      </x:c>
      <x:c r="W1206" s="14" t="n">
        <x:f>'Crosswalk'!N257</x:f>
        <x:v>0</x:v>
      </x:c>
      <x:c r="X1206" s="17" t="str">
        <x:v>NBS Fifth National Economic Census, Table 3-2 (corporate enterprises)</x:v>
      </x:c>
      <x:c r="Y1206" s="2" t="str"/>
      <x:c r="Z1206" s="17" t="str">
        <x:v>Equal-weight China/Australia manufacturing proxy. 2023 corporate-establishment composition, scaled to the 2024 ILO all-employment industry margin; excludes self-employed in the detail.</x:v>
      </x:c>
      <x:c r="AA1206" s="2" t="str"/>
      <x:c r="AB1206" s="2" t="str">
        <x:v>https://www.stats.gov.cn/english/PressRelease/202412/t20241226_1957900.html</x:v>
      </x:c>
    </x:row>
    <x:row r="1207" ht="48" customHeight="1">
      <x:c r="A1207" s="13" t="str">
        <x:v>SAU</x:v>
      </x:c>
      <x:c r="B1207" s="13" t="str">
        <x:v>C</x:v>
      </x:c>
      <x:c r="C1207" s="13" t="str">
        <x:v>CHN</x:v>
      </x:c>
      <x:c r="D1207" s="13" t="n">
        <x:v>2023</x:v>
      </x:c>
      <x:c r="E1207" s="13" t="str">
        <x:v>17</x:v>
      </x:c>
      <x:c r="F1207" s="18" t="str">
        <x:v>Printing and Reproduction of Record Media</x:v>
      </x:c>
      <x:c r="G1207" s="21" t="n">
        <x:v>1546</x:v>
      </x:c>
      <x:c r="H1207" s="22" t="n">
        <x:v>0.5</x:v>
      </x:c>
      <x:c r="I1207" s="21" t="n">
        <x:f>SUM(G1197:G1227)</x:f>
        <x:v>104814</x:v>
      </x:c>
      <x:c r="J1207" s="22" t="n">
        <x:f>G1207/I1207*H1207</x:f>
        <x:v>0.007374968992691816</x:v>
      </x:c>
      <x:c r="K1207" s="13" t="str">
        <x:v>NBS:17</x:v>
      </x:c>
      <x:c r="L1207" s="15" t="n">
        <x:f>'Crosswalk'!C258</x:f>
        <x:v>0</x:v>
      </x:c>
      <x:c r="M1207" s="15" t="n">
        <x:f>'Crosswalk'!D258</x:f>
        <x:v>0</x:v>
      </x:c>
      <x:c r="N1207" s="15" t="n">
        <x:f>'Crosswalk'!E258</x:f>
        <x:v>1</x:v>
      </x:c>
      <x:c r="O1207" s="15" t="n">
        <x:f>'Crosswalk'!F258</x:f>
        <x:v>0</x:v>
      </x:c>
      <x:c r="P1207" s="15" t="n">
        <x:f>'Crosswalk'!G258</x:f>
        <x:v>0</x:v>
      </x:c>
      <x:c r="Q1207" s="15" t="n">
        <x:f>'Crosswalk'!H258</x:f>
        <x:v>0</x:v>
      </x:c>
      <x:c r="R1207" s="15" t="n">
        <x:f>'Crosswalk'!I258</x:f>
        <x:v>0</x:v>
      </x:c>
      <x:c r="S1207" s="15" t="n">
        <x:f>'Crosswalk'!J258</x:f>
        <x:v>0</x:v>
      </x:c>
      <x:c r="T1207" s="15" t="n">
        <x:f>'Crosswalk'!K258</x:f>
        <x:v>0</x:v>
      </x:c>
      <x:c r="U1207" s="15" t="n">
        <x:f>'Crosswalk'!L258</x:f>
        <x:v>0</x:v>
      </x:c>
      <x:c r="V1207" s="15" t="n">
        <x:f>'Crosswalk'!M258</x:f>
        <x:v>0</x:v>
      </x:c>
      <x:c r="W1207" s="15" t="n">
        <x:f>'Crosswalk'!N258</x:f>
        <x:v>0</x:v>
      </x:c>
      <x:c r="X1207" s="18" t="str">
        <x:v>NBS Fifth National Economic Census, Table 3-2 (corporate enterprises)</x:v>
      </x:c>
      <x:c r="Y1207" s="13" t="str"/>
      <x:c r="Z1207" s="18" t="str">
        <x:v>Equal-weight China/Australia manufacturing proxy. 2023 corporate-establishment composition, scaled to the 2024 ILO all-employment industry margin; excludes self-employed in the detail.</x:v>
      </x:c>
      <x:c r="AA1207" s="13" t="str"/>
      <x:c r="AB1207" s="13" t="str">
        <x:v>https://www.stats.gov.cn/english/PressRelease/202412/t20241226_1957900.html</x:v>
      </x:c>
    </x:row>
    <x:row r="1208" ht="48" customHeight="1">
      <x:c r="A1208" s="2" t="str">
        <x:v>SAU</x:v>
      </x:c>
      <x:c r="B1208" s="2" t="str">
        <x:v>C</x:v>
      </x:c>
      <x:c r="C1208" s="2" t="str">
        <x:v>CHN</x:v>
      </x:c>
      <x:c r="D1208" s="2" t="n">
        <x:v>2023</x:v>
      </x:c>
      <x:c r="E1208" s="2" t="str">
        <x:v>18</x:v>
      </x:c>
      <x:c r="F1208" s="17" t="str">
        <x:v>Manufacture of Articles for Culture, Education, Arts, Crafts, Sports and Entertainment</x:v>
      </x:c>
      <x:c r="G1208" s="19" t="n">
        <x:v>2871</x:v>
      </x:c>
      <x:c r="H1208" s="20" t="n">
        <x:v>0.5</x:v>
      </x:c>
      <x:c r="I1208" s="19" t="n">
        <x:f>SUM(G1197:G1227)</x:f>
        <x:v>104814</x:v>
      </x:c>
      <x:c r="J1208" s="20" t="n">
        <x:f>G1208/I1208*H1208</x:f>
        <x:v>0.01369568950712691</x:v>
      </x:c>
      <x:c r="K1208" s="2" t="str">
        <x:v>NBS:18</x:v>
      </x:c>
      <x:c r="L1208" s="14" t="n">
        <x:f>'Crosswalk'!C259</x:f>
        <x:v>0</x:v>
      </x:c>
      <x:c r="M1208" s="14" t="n">
        <x:f>'Crosswalk'!D259</x:f>
        <x:v>0</x:v>
      </x:c>
      <x:c r="N1208" s="14" t="n">
        <x:f>'Crosswalk'!E259</x:f>
        <x:v>0.1</x:v>
      </x:c>
      <x:c r="O1208" s="14" t="n">
        <x:f>'Crosswalk'!F259</x:f>
        <x:v>0.65</x:v>
      </x:c>
      <x:c r="P1208" s="14" t="n">
        <x:f>'Crosswalk'!G259</x:f>
        <x:v>0</x:v>
      </x:c>
      <x:c r="Q1208" s="14" t="n">
        <x:f>'Crosswalk'!H259</x:f>
        <x:v>0.25</x:v>
      </x:c>
      <x:c r="R1208" s="14" t="n">
        <x:f>'Crosswalk'!I259</x:f>
        <x:v>0</x:v>
      </x:c>
      <x:c r="S1208" s="14" t="n">
        <x:f>'Crosswalk'!J259</x:f>
        <x:v>0</x:v>
      </x:c>
      <x:c r="T1208" s="14" t="n">
        <x:f>'Crosswalk'!K259</x:f>
        <x:v>0</x:v>
      </x:c>
      <x:c r="U1208" s="14" t="n">
        <x:f>'Crosswalk'!L259</x:f>
        <x:v>0</x:v>
      </x:c>
      <x:c r="V1208" s="14" t="n">
        <x:f>'Crosswalk'!M259</x:f>
        <x:v>0</x:v>
      </x:c>
      <x:c r="W1208" s="14" t="n">
        <x:f>'Crosswalk'!N259</x:f>
        <x:v>0</x:v>
      </x:c>
      <x:c r="X1208" s="17" t="str">
        <x:v>NBS Fifth National Economic Census, Table 3-2 (corporate enterprises)</x:v>
      </x:c>
      <x:c r="Y1208" s="2" t="str"/>
      <x:c r="Z1208" s="17" t="str">
        <x:v>Equal-weight China/Australia manufacturing proxy. 2023 corporate-establishment composition, scaled to the 2024 ILO all-employment industry margin; excludes self-employed in the detail.</x:v>
      </x:c>
      <x:c r="AA1208" s="2" t="str"/>
      <x:c r="AB1208" s="2" t="str">
        <x:v>https://www.stats.gov.cn/english/PressRelease/202412/t20241226_1957900.html</x:v>
      </x:c>
    </x:row>
    <x:row r="1209" ht="48" customHeight="1">
      <x:c r="A1209" s="13" t="str">
        <x:v>SAU</x:v>
      </x:c>
      <x:c r="B1209" s="13" t="str">
        <x:v>C</x:v>
      </x:c>
      <x:c r="C1209" s="13" t="str">
        <x:v>CHN</x:v>
      </x:c>
      <x:c r="D1209" s="13" t="n">
        <x:v>2023</x:v>
      </x:c>
      <x:c r="E1209" s="13" t="str">
        <x:v>19</x:v>
      </x:c>
      <x:c r="F1209" s="18" t="str">
        <x:v>Processing of Petroleum, Coal and Other Fuels</x:v>
      </x:c>
      <x:c r="G1209" s="21" t="n">
        <x:v>870</x:v>
      </x:c>
      <x:c r="H1209" s="22" t="n">
        <x:v>0.5</x:v>
      </x:c>
      <x:c r="I1209" s="21" t="n">
        <x:f>SUM(G1197:G1227)</x:f>
        <x:v>104814</x:v>
      </x:c>
      <x:c r="J1209" s="22" t="n">
        <x:f>G1209/I1209*H1209</x:f>
        <x:v>0.004150208941553609</x:v>
      </x:c>
      <x:c r="K1209" s="13" t="str">
        <x:v>NBS:19</x:v>
      </x:c>
      <x:c r="L1209" s="15" t="n">
        <x:f>'Crosswalk'!C260</x:f>
        <x:v>1</x:v>
      </x:c>
      <x:c r="M1209" s="15" t="n">
        <x:f>'Crosswalk'!D260</x:f>
        <x:v>0</x:v>
      </x:c>
      <x:c r="N1209" s="15" t="n">
        <x:f>'Crosswalk'!E260</x:f>
        <x:v>0</x:v>
      </x:c>
      <x:c r="O1209" s="15" t="n">
        <x:f>'Crosswalk'!F260</x:f>
        <x:v>0</x:v>
      </x:c>
      <x:c r="P1209" s="15" t="n">
        <x:f>'Crosswalk'!G260</x:f>
        <x:v>0</x:v>
      </x:c>
      <x:c r="Q1209" s="15" t="n">
        <x:f>'Crosswalk'!H260</x:f>
        <x:v>0</x:v>
      </x:c>
      <x:c r="R1209" s="15" t="n">
        <x:f>'Crosswalk'!I260</x:f>
        <x:v>0</x:v>
      </x:c>
      <x:c r="S1209" s="15" t="n">
        <x:f>'Crosswalk'!J260</x:f>
        <x:v>0</x:v>
      </x:c>
      <x:c r="T1209" s="15" t="n">
        <x:f>'Crosswalk'!K260</x:f>
        <x:v>0</x:v>
      </x:c>
      <x:c r="U1209" s="15" t="n">
        <x:f>'Crosswalk'!L260</x:f>
        <x:v>0</x:v>
      </x:c>
      <x:c r="V1209" s="15" t="n">
        <x:f>'Crosswalk'!M260</x:f>
        <x:v>0</x:v>
      </x:c>
      <x:c r="W1209" s="15" t="n">
        <x:f>'Crosswalk'!N260</x:f>
        <x:v>0</x:v>
      </x:c>
      <x:c r="X1209" s="18" t="str">
        <x:v>NBS Fifth National Economic Census, Table 3-2 (corporate enterprises)</x:v>
      </x:c>
      <x:c r="Y1209" s="13" t="str"/>
      <x:c r="Z1209" s="18" t="str">
        <x:v>Equal-weight China/Australia manufacturing proxy. 2023 corporate-establishment composition, scaled to the 2024 ILO all-employment industry margin; excludes self-employed in the detail.</x:v>
      </x:c>
      <x:c r="AA1209" s="13" t="str"/>
      <x:c r="AB1209" s="13" t="str">
        <x:v>https://www.stats.gov.cn/english/PressRelease/202412/t20241226_1957900.html</x:v>
      </x:c>
    </x:row>
    <x:row r="1210" ht="48" customHeight="1">
      <x:c r="A1210" s="2" t="str">
        <x:v>SAU</x:v>
      </x:c>
      <x:c r="B1210" s="2" t="str">
        <x:v>C</x:v>
      </x:c>
      <x:c r="C1210" s="2" t="str">
        <x:v>CHN</x:v>
      </x:c>
      <x:c r="D1210" s="2" t="n">
        <x:v>2023</x:v>
      </x:c>
      <x:c r="E1210" s="2" t="str">
        <x:v>20</x:v>
      </x:c>
      <x:c r="F1210" s="17" t="str">
        <x:v>Manufacture of Raw Chemical Materials and Chemical Products</x:v>
      </x:c>
      <x:c r="G1210" s="19" t="n">
        <x:v>4407</x:v>
      </x:c>
      <x:c r="H1210" s="20" t="n">
        <x:v>0.5</x:v>
      </x:c>
      <x:c r="I1210" s="19" t="n">
        <x:f>SUM(G1197:G1227)</x:f>
        <x:v>104814</x:v>
      </x:c>
      <x:c r="J1210" s="20" t="n">
        <x:f>G1210/I1210*H1210</x:f>
        <x:v>0.021022954948766385</x:v>
      </x:c>
      <x:c r="K1210" s="2" t="str">
        <x:v>NBS:20</x:v>
      </x:c>
      <x:c r="L1210" s="14" t="n">
        <x:f>'Crosswalk'!C261</x:f>
        <x:v>0</x:v>
      </x:c>
      <x:c r="M1210" s="14" t="n">
        <x:f>'Crosswalk'!D261</x:f>
        <x:v>0.8</x:v>
      </x:c>
      <x:c r="N1210" s="14" t="n">
        <x:f>'Crosswalk'!E261</x:f>
        <x:v>0</x:v>
      </x:c>
      <x:c r="O1210" s="14" t="n">
        <x:f>'Crosswalk'!F261</x:f>
        <x:v>0</x:v>
      </x:c>
      <x:c r="P1210" s="14" t="n">
        <x:f>'Crosswalk'!G261</x:f>
        <x:v>0.2</x:v>
      </x:c>
      <x:c r="Q1210" s="14" t="n">
        <x:f>'Crosswalk'!H261</x:f>
        <x:v>0</x:v>
      </x:c>
      <x:c r="R1210" s="14" t="n">
        <x:f>'Crosswalk'!I261</x:f>
        <x:v>0</x:v>
      </x:c>
      <x:c r="S1210" s="14" t="n">
        <x:f>'Crosswalk'!J261</x:f>
        <x:v>0</x:v>
      </x:c>
      <x:c r="T1210" s="14" t="n">
        <x:f>'Crosswalk'!K261</x:f>
        <x:v>0</x:v>
      </x:c>
      <x:c r="U1210" s="14" t="n">
        <x:f>'Crosswalk'!L261</x:f>
        <x:v>0</x:v>
      </x:c>
      <x:c r="V1210" s="14" t="n">
        <x:f>'Crosswalk'!M261</x:f>
        <x:v>0</x:v>
      </x:c>
      <x:c r="W1210" s="14" t="n">
        <x:f>'Crosswalk'!N261</x:f>
        <x:v>0</x:v>
      </x:c>
      <x:c r="X1210" s="17" t="str">
        <x:v>NBS Fifth National Economic Census, Table 3-2 (corporate enterprises)</x:v>
      </x:c>
      <x:c r="Y1210" s="2" t="str"/>
      <x:c r="Z1210" s="17" t="str">
        <x:v>Equal-weight China/Australia manufacturing proxy. 2023 corporate-establishment composition, scaled to the 2024 ILO all-employment industry margin; excludes self-employed in the detail.</x:v>
      </x:c>
      <x:c r="AA1210" s="2" t="str"/>
      <x:c r="AB1210" s="2" t="str">
        <x:v>https://www.stats.gov.cn/english/PressRelease/202412/t20241226_1957900.html</x:v>
      </x:c>
    </x:row>
    <x:row r="1211" ht="48" customHeight="1">
      <x:c r="A1211" s="13" t="str">
        <x:v>SAU</x:v>
      </x:c>
      <x:c r="B1211" s="13" t="str">
        <x:v>C</x:v>
      </x:c>
      <x:c r="C1211" s="13" t="str">
        <x:v>CHN</x:v>
      </x:c>
      <x:c r="D1211" s="13" t="n">
        <x:v>2023</x:v>
      </x:c>
      <x:c r="E1211" s="13" t="str">
        <x:v>21</x:v>
      </x:c>
      <x:c r="F1211" s="18" t="str">
        <x:v>Manufacture of Medicines</x:v>
      </x:c>
      <x:c r="G1211" s="21" t="n">
        <x:v>2366</x:v>
      </x:c>
      <x:c r="H1211" s="22" t="n">
        <x:v>0.5</x:v>
      </x:c>
      <x:c r="I1211" s="21" t="n">
        <x:f>SUM(G1197:G1227)</x:f>
        <x:v>104814</x:v>
      </x:c>
      <x:c r="J1211" s="22" t="n">
        <x:f>G1211/I1211*H1211</x:f>
        <x:v>0.011286660178983724</x:v>
      </x:c>
      <x:c r="K1211" s="13" t="str">
        <x:v>NBS:21</x:v>
      </x:c>
      <x:c r="L1211" s="15" t="n">
        <x:f>'Crosswalk'!C262</x:f>
        <x:v>0</x:v>
      </x:c>
      <x:c r="M1211" s="15" t="n">
        <x:f>'Crosswalk'!D262</x:f>
        <x:v>0</x:v>
      </x:c>
      <x:c r="N1211" s="15" t="n">
        <x:f>'Crosswalk'!E262</x:f>
        <x:v>0</x:v>
      </x:c>
      <x:c r="O1211" s="15" t="n">
        <x:f>'Crosswalk'!F262</x:f>
        <x:v>0</x:v>
      </x:c>
      <x:c r="P1211" s="15" t="n">
        <x:f>'Crosswalk'!G262</x:f>
        <x:v>0</x:v>
      </x:c>
      <x:c r="Q1211" s="15" t="n">
        <x:f>'Crosswalk'!H262</x:f>
        <x:v>1</x:v>
      </x:c>
      <x:c r="R1211" s="15" t="n">
        <x:f>'Crosswalk'!I262</x:f>
        <x:v>0</x:v>
      </x:c>
      <x:c r="S1211" s="15" t="n">
        <x:f>'Crosswalk'!J262</x:f>
        <x:v>0</x:v>
      </x:c>
      <x:c r="T1211" s="15" t="n">
        <x:f>'Crosswalk'!K262</x:f>
        <x:v>0</x:v>
      </x:c>
      <x:c r="U1211" s="15" t="n">
        <x:f>'Crosswalk'!L262</x:f>
        <x:v>0</x:v>
      </x:c>
      <x:c r="V1211" s="15" t="n">
        <x:f>'Crosswalk'!M262</x:f>
        <x:v>0</x:v>
      </x:c>
      <x:c r="W1211" s="15" t="n">
        <x:f>'Crosswalk'!N262</x:f>
        <x:v>0</x:v>
      </x:c>
      <x:c r="X1211" s="18" t="str">
        <x:v>NBS Fifth National Economic Census, Table 3-2 (corporate enterprises)</x:v>
      </x:c>
      <x:c r="Y1211" s="13" t="str"/>
      <x:c r="Z1211" s="18" t="str">
        <x:v>Equal-weight China/Australia manufacturing proxy. 2023 corporate-establishment composition, scaled to the 2024 ILO all-employment industry margin; excludes self-employed in the detail.</x:v>
      </x:c>
      <x:c r="AA1211" s="13" t="str"/>
      <x:c r="AB1211" s="13" t="str">
        <x:v>https://www.stats.gov.cn/english/PressRelease/202412/t20241226_1957900.html</x:v>
      </x:c>
    </x:row>
    <x:row r="1212" ht="48" customHeight="1">
      <x:c r="A1212" s="2" t="str">
        <x:v>SAU</x:v>
      </x:c>
      <x:c r="B1212" s="2" t="str">
        <x:v>C</x:v>
      </x:c>
      <x:c r="C1212" s="2" t="str">
        <x:v>CHN</x:v>
      </x:c>
      <x:c r="D1212" s="2" t="n">
        <x:v>2023</x:v>
      </x:c>
      <x:c r="E1212" s="2" t="str">
        <x:v>22</x:v>
      </x:c>
      <x:c r="F1212" s="17" t="str">
        <x:v>Manufacture of Chemical Fibers</x:v>
      </x:c>
      <x:c r="G1212" s="19" t="n">
        <x:v>496</x:v>
      </x:c>
      <x:c r="H1212" s="20" t="n">
        <x:v>0.5</x:v>
      </x:c>
      <x:c r="I1212" s="19" t="n">
        <x:f>SUM(G1197:G1227)</x:f>
        <x:v>104814</x:v>
      </x:c>
      <x:c r="J1212" s="20" t="n">
        <x:f>G1212/I1212*H1212</x:f>
        <x:v>0.0023660961321960807</x:v>
      </x:c>
      <x:c r="K1212" s="2" t="str">
        <x:v>NBS:22</x:v>
      </x:c>
      <x:c r="L1212" s="14" t="n">
        <x:f>'Crosswalk'!C263</x:f>
        <x:v>0</x:v>
      </x:c>
      <x:c r="M1212" s="14" t="n">
        <x:f>'Crosswalk'!D263</x:f>
        <x:v>0.8</x:v>
      </x:c>
      <x:c r="N1212" s="14" t="n">
        <x:f>'Crosswalk'!E263</x:f>
        <x:v>0</x:v>
      </x:c>
      <x:c r="O1212" s="14" t="n">
        <x:f>'Crosswalk'!F263</x:f>
        <x:v>0</x:v>
      </x:c>
      <x:c r="P1212" s="14" t="n">
        <x:f>'Crosswalk'!G263</x:f>
        <x:v>0.2</x:v>
      </x:c>
      <x:c r="Q1212" s="14" t="n">
        <x:f>'Crosswalk'!H263</x:f>
        <x:v>0</x:v>
      </x:c>
      <x:c r="R1212" s="14" t="n">
        <x:f>'Crosswalk'!I263</x:f>
        <x:v>0</x:v>
      </x:c>
      <x:c r="S1212" s="14" t="n">
        <x:f>'Crosswalk'!J263</x:f>
        <x:v>0</x:v>
      </x:c>
      <x:c r="T1212" s="14" t="n">
        <x:f>'Crosswalk'!K263</x:f>
        <x:v>0</x:v>
      </x:c>
      <x:c r="U1212" s="14" t="n">
        <x:f>'Crosswalk'!L263</x:f>
        <x:v>0</x:v>
      </x:c>
      <x:c r="V1212" s="14" t="n">
        <x:f>'Crosswalk'!M263</x:f>
        <x:v>0</x:v>
      </x:c>
      <x:c r="W1212" s="14" t="n">
        <x:f>'Crosswalk'!N263</x:f>
        <x:v>0</x:v>
      </x:c>
      <x:c r="X1212" s="17" t="str">
        <x:v>NBS Fifth National Economic Census, Table 3-2 (corporate enterprises)</x:v>
      </x:c>
      <x:c r="Y1212" s="2" t="str"/>
      <x:c r="Z1212" s="17" t="str">
        <x:v>Equal-weight China/Australia manufacturing proxy. 2023 corporate-establishment composition, scaled to the 2024 ILO all-employment industry margin; excludes self-employed in the detail.</x:v>
      </x:c>
      <x:c r="AA1212" s="2" t="str"/>
      <x:c r="AB1212" s="2" t="str">
        <x:v>https://www.stats.gov.cn/english/PressRelease/202412/t20241226_1957900.html</x:v>
      </x:c>
    </x:row>
    <x:row r="1213" ht="48" customHeight="1">
      <x:c r="A1213" s="13" t="str">
        <x:v>SAU</x:v>
      </x:c>
      <x:c r="B1213" s="13" t="str">
        <x:v>C</x:v>
      </x:c>
      <x:c r="C1213" s="13" t="str">
        <x:v>CHN</x:v>
      </x:c>
      <x:c r="D1213" s="13" t="n">
        <x:v>2023</x:v>
      </x:c>
      <x:c r="E1213" s="13" t="str">
        <x:v>23</x:v>
      </x:c>
      <x:c r="F1213" s="18" t="str">
        <x:v>Manufacture of Rubber and Plastic Products</x:v>
      </x:c>
      <x:c r="G1213" s="21" t="n">
        <x:v>4931</x:v>
      </x:c>
      <x:c r="H1213" s="22" t="n">
        <x:v>0.5</x:v>
      </x:c>
      <x:c r="I1213" s="21" t="n">
        <x:f>SUM(G1197:G1227)</x:f>
        <x:v>104814</x:v>
      </x:c>
      <x:c r="J1213" s="22" t="n">
        <x:f>G1213/I1213*H1213</x:f>
        <x:v>0.02352262102390902</x:v>
      </x:c>
      <x:c r="K1213" s="13" t="str">
        <x:v>NBS:23</x:v>
      </x:c>
      <x:c r="L1213" s="15" t="n">
        <x:f>'Crosswalk'!C264</x:f>
        <x:v>0</x:v>
      </x:c>
      <x:c r="M1213" s="15" t="n">
        <x:f>'Crosswalk'!D264</x:f>
        <x:v>0.5</x:v>
      </x:c>
      <x:c r="N1213" s="15" t="n">
        <x:f>'Crosswalk'!E264</x:f>
        <x:v>0.2</x:v>
      </x:c>
      <x:c r="O1213" s="15" t="n">
        <x:f>'Crosswalk'!F264</x:f>
        <x:v>0.3</x:v>
      </x:c>
      <x:c r="P1213" s="15" t="n">
        <x:f>'Crosswalk'!G264</x:f>
        <x:v>0</x:v>
      </x:c>
      <x:c r="Q1213" s="15" t="n">
        <x:f>'Crosswalk'!H264</x:f>
        <x:v>0</x:v>
      </x:c>
      <x:c r="R1213" s="15" t="n">
        <x:f>'Crosswalk'!I264</x:f>
        <x:v>0</x:v>
      </x:c>
      <x:c r="S1213" s="15" t="n">
        <x:f>'Crosswalk'!J264</x:f>
        <x:v>0</x:v>
      </x:c>
      <x:c r="T1213" s="15" t="n">
        <x:f>'Crosswalk'!K264</x:f>
        <x:v>0</x:v>
      </x:c>
      <x:c r="U1213" s="15" t="n">
        <x:f>'Crosswalk'!L264</x:f>
        <x:v>0</x:v>
      </x:c>
      <x:c r="V1213" s="15" t="n">
        <x:f>'Crosswalk'!M264</x:f>
        <x:v>0</x:v>
      </x:c>
      <x:c r="W1213" s="15" t="n">
        <x:f>'Crosswalk'!N264</x:f>
        <x:v>0</x:v>
      </x:c>
      <x:c r="X1213" s="18" t="str">
        <x:v>NBS Fifth National Economic Census, Table 3-2 (corporate enterprises)</x:v>
      </x:c>
      <x:c r="Y1213" s="13" t="str"/>
      <x:c r="Z1213" s="18" t="str">
        <x:v>Equal-weight China/Australia manufacturing proxy. 2023 corporate-establishment composition, scaled to the 2024 ILO all-employment industry margin; excludes self-employed in the detail.</x:v>
      </x:c>
      <x:c r="AA1213" s="13" t="str"/>
      <x:c r="AB1213" s="13" t="str">
        <x:v>https://www.stats.gov.cn/english/PressRelease/202412/t20241226_1957900.html</x:v>
      </x:c>
    </x:row>
    <x:row r="1214" ht="48" customHeight="1">
      <x:c r="A1214" s="2" t="str">
        <x:v>SAU</x:v>
      </x:c>
      <x:c r="B1214" s="2" t="str">
        <x:v>C</x:v>
      </x:c>
      <x:c r="C1214" s="2" t="str">
        <x:v>CHN</x:v>
      </x:c>
      <x:c r="D1214" s="2" t="n">
        <x:v>2023</x:v>
      </x:c>
      <x:c r="E1214" s="2" t="str">
        <x:v>24</x:v>
      </x:c>
      <x:c r="F1214" s="17" t="str">
        <x:v>Manufacture of Non-metallic Mineral Products</x:v>
      </x:c>
      <x:c r="G1214" s="19" t="n">
        <x:v>7121</x:v>
      </x:c>
      <x:c r="H1214" s="20" t="n">
        <x:v>0.5</x:v>
      </x:c>
      <x:c r="I1214" s="19" t="n">
        <x:f>SUM(G1197:G1227)</x:f>
        <x:v>104814</x:v>
      </x:c>
      <x:c r="J1214" s="20" t="n">
        <x:f>G1214/I1214*H1214</x:f>
        <x:v>0.033969698704371554</x:v>
      </x:c>
      <x:c r="K1214" s="2" t="str">
        <x:v>NBS:24</x:v>
      </x:c>
      <x:c r="L1214" s="14" t="n">
        <x:f>'Crosswalk'!C265</x:f>
        <x:v>0</x:v>
      </x:c>
      <x:c r="M1214" s="14" t="n">
        <x:f>'Crosswalk'!D265</x:f>
        <x:v>0.85</x:v>
      </x:c>
      <x:c r="N1214" s="14" t="n">
        <x:f>'Crosswalk'!E265</x:f>
        <x:v>0.15</x:v>
      </x:c>
      <x:c r="O1214" s="14" t="n">
        <x:f>'Crosswalk'!F265</x:f>
        <x:v>0</x:v>
      </x:c>
      <x:c r="P1214" s="14" t="n">
        <x:f>'Crosswalk'!G265</x:f>
        <x:v>0</x:v>
      </x:c>
      <x:c r="Q1214" s="14" t="n">
        <x:f>'Crosswalk'!H265</x:f>
        <x:v>0</x:v>
      </x:c>
      <x:c r="R1214" s="14" t="n">
        <x:f>'Crosswalk'!I265</x:f>
        <x:v>0</x:v>
      </x:c>
      <x:c r="S1214" s="14" t="n">
        <x:f>'Crosswalk'!J265</x:f>
        <x:v>0</x:v>
      </x:c>
      <x:c r="T1214" s="14" t="n">
        <x:f>'Crosswalk'!K265</x:f>
        <x:v>0</x:v>
      </x:c>
      <x:c r="U1214" s="14" t="n">
        <x:f>'Crosswalk'!L265</x:f>
        <x:v>0</x:v>
      </x:c>
      <x:c r="V1214" s="14" t="n">
        <x:f>'Crosswalk'!M265</x:f>
        <x:v>0</x:v>
      </x:c>
      <x:c r="W1214" s="14" t="n">
        <x:f>'Crosswalk'!N265</x:f>
        <x:v>0</x:v>
      </x:c>
      <x:c r="X1214" s="17" t="str">
        <x:v>NBS Fifth National Economic Census, Table 3-2 (corporate enterprises)</x:v>
      </x:c>
      <x:c r="Y1214" s="2" t="str"/>
      <x:c r="Z1214" s="17" t="str">
        <x:v>Equal-weight China/Australia manufacturing proxy. 2023 corporate-establishment composition, scaled to the 2024 ILO all-employment industry margin; excludes self-employed in the detail.</x:v>
      </x:c>
      <x:c r="AA1214" s="2" t="str"/>
      <x:c r="AB1214" s="2" t="str">
        <x:v>https://www.stats.gov.cn/english/PressRelease/202412/t20241226_1957900.html</x:v>
      </x:c>
    </x:row>
    <x:row r="1215" ht="48" customHeight="1">
      <x:c r="A1215" s="13" t="str">
        <x:v>SAU</x:v>
      </x:c>
      <x:c r="B1215" s="13" t="str">
        <x:v>C</x:v>
      </x:c>
      <x:c r="C1215" s="13" t="str">
        <x:v>CHN</x:v>
      </x:c>
      <x:c r="D1215" s="13" t="n">
        <x:v>2023</x:v>
      </x:c>
      <x:c r="E1215" s="13" t="str">
        <x:v>25</x:v>
      </x:c>
      <x:c r="F1215" s="18" t="str">
        <x:v>Smelting and Pressing of Ferrous Metals</x:v>
      </x:c>
      <x:c r="G1215" s="21" t="n">
        <x:v>2012</x:v>
      </x:c>
      <x:c r="H1215" s="22" t="n">
        <x:v>0.5</x:v>
      </x:c>
      <x:c r="I1215" s="21" t="n">
        <x:f>SUM(G1197:G1227)</x:f>
        <x:v>104814</x:v>
      </x:c>
      <x:c r="J1215" s="22" t="n">
        <x:f>G1215/I1215*H1215</x:f>
        <x:v>0.009597954471730875</x:v>
      </x:c>
      <x:c r="K1215" s="13" t="str">
        <x:v>NBS:25</x:v>
      </x:c>
      <x:c r="L1215" s="15" t="n">
        <x:f>'Crosswalk'!C266</x:f>
        <x:v>0</x:v>
      </x:c>
      <x:c r="M1215" s="15" t="n">
        <x:f>'Crosswalk'!D266</x:f>
        <x:v>1</x:v>
      </x:c>
      <x:c r="N1215" s="15" t="n">
        <x:f>'Crosswalk'!E266</x:f>
        <x:v>0</x:v>
      </x:c>
      <x:c r="O1215" s="15" t="n">
        <x:f>'Crosswalk'!F266</x:f>
        <x:v>0</x:v>
      </x:c>
      <x:c r="P1215" s="15" t="n">
        <x:f>'Crosswalk'!G266</x:f>
        <x:v>0</x:v>
      </x:c>
      <x:c r="Q1215" s="15" t="n">
        <x:f>'Crosswalk'!H266</x:f>
        <x:v>0</x:v>
      </x:c>
      <x:c r="R1215" s="15" t="n">
        <x:f>'Crosswalk'!I266</x:f>
        <x:v>0</x:v>
      </x:c>
      <x:c r="S1215" s="15" t="n">
        <x:f>'Crosswalk'!J266</x:f>
        <x:v>0</x:v>
      </x:c>
      <x:c r="T1215" s="15" t="n">
        <x:f>'Crosswalk'!K266</x:f>
        <x:v>0</x:v>
      </x:c>
      <x:c r="U1215" s="15" t="n">
        <x:f>'Crosswalk'!L266</x:f>
        <x:v>0</x:v>
      </x:c>
      <x:c r="V1215" s="15" t="n">
        <x:f>'Crosswalk'!M266</x:f>
        <x:v>0</x:v>
      </x:c>
      <x:c r="W1215" s="15" t="n">
        <x:f>'Crosswalk'!N266</x:f>
        <x:v>0</x:v>
      </x:c>
      <x:c r="X1215" s="18" t="str">
        <x:v>NBS Fifth National Economic Census, Table 3-2 (corporate enterprises)</x:v>
      </x:c>
      <x:c r="Y1215" s="13" t="str"/>
      <x:c r="Z1215" s="18" t="str">
        <x:v>Equal-weight China/Australia manufacturing proxy. 2023 corporate-establishment composition, scaled to the 2024 ILO all-employment industry margin; excludes self-employed in the detail.</x:v>
      </x:c>
      <x:c r="AA1215" s="13" t="str"/>
      <x:c r="AB1215" s="13" t="str">
        <x:v>https://www.stats.gov.cn/english/PressRelease/202412/t20241226_1957900.html</x:v>
      </x:c>
    </x:row>
    <x:row r="1216" ht="48" customHeight="1">
      <x:c r="A1216" s="2" t="str">
        <x:v>SAU</x:v>
      </x:c>
      <x:c r="B1216" s="2" t="str">
        <x:v>C</x:v>
      </x:c>
      <x:c r="C1216" s="2" t="str">
        <x:v>CHN</x:v>
      </x:c>
      <x:c r="D1216" s="2" t="n">
        <x:v>2023</x:v>
      </x:c>
      <x:c r="E1216" s="2" t="str">
        <x:v>26</x:v>
      </x:c>
      <x:c r="F1216" s="17" t="str">
        <x:v>Smelting and Pressing of Non-ferrous Metals</x:v>
      </x:c>
      <x:c r="G1216" s="19" t="n">
        <x:v>1795</x:v>
      </x:c>
      <x:c r="H1216" s="20" t="n">
        <x:v>0.5</x:v>
      </x:c>
      <x:c r="I1216" s="19" t="n">
        <x:f>SUM(G1197:G1227)</x:f>
        <x:v>104814</x:v>
      </x:c>
      <x:c r="J1216" s="20" t="n">
        <x:f>G1216/I1216*H1216</x:f>
        <x:v>0.00856278741389509</x:v>
      </x:c>
      <x:c r="K1216" s="2" t="str">
        <x:v>NBS:26</x:v>
      </x:c>
      <x:c r="L1216" s="14" t="n">
        <x:f>'Crosswalk'!C267</x:f>
        <x:v>0</x:v>
      </x:c>
      <x:c r="M1216" s="14" t="n">
        <x:f>'Crosswalk'!D267</x:f>
        <x:v>1</x:v>
      </x:c>
      <x:c r="N1216" s="14" t="n">
        <x:f>'Crosswalk'!E267</x:f>
        <x:v>0</x:v>
      </x:c>
      <x:c r="O1216" s="14" t="n">
        <x:f>'Crosswalk'!F267</x:f>
        <x:v>0</x:v>
      </x:c>
      <x:c r="P1216" s="14" t="n">
        <x:f>'Crosswalk'!G267</x:f>
        <x:v>0</x:v>
      </x:c>
      <x:c r="Q1216" s="14" t="n">
        <x:f>'Crosswalk'!H267</x:f>
        <x:v>0</x:v>
      </x:c>
      <x:c r="R1216" s="14" t="n">
        <x:f>'Crosswalk'!I267</x:f>
        <x:v>0</x:v>
      </x:c>
      <x:c r="S1216" s="14" t="n">
        <x:f>'Crosswalk'!J267</x:f>
        <x:v>0</x:v>
      </x:c>
      <x:c r="T1216" s="14" t="n">
        <x:f>'Crosswalk'!K267</x:f>
        <x:v>0</x:v>
      </x:c>
      <x:c r="U1216" s="14" t="n">
        <x:f>'Crosswalk'!L267</x:f>
        <x:v>0</x:v>
      </x:c>
      <x:c r="V1216" s="14" t="n">
        <x:f>'Crosswalk'!M267</x:f>
        <x:v>0</x:v>
      </x:c>
      <x:c r="W1216" s="14" t="n">
        <x:f>'Crosswalk'!N267</x:f>
        <x:v>0</x:v>
      </x:c>
      <x:c r="X1216" s="17" t="str">
        <x:v>NBS Fifth National Economic Census, Table 3-2 (corporate enterprises)</x:v>
      </x:c>
      <x:c r="Y1216" s="2" t="str"/>
      <x:c r="Z1216" s="17" t="str">
        <x:v>Equal-weight China/Australia manufacturing proxy. 2023 corporate-establishment composition, scaled to the 2024 ILO all-employment industry margin; excludes self-employed in the detail.</x:v>
      </x:c>
      <x:c r="AA1216" s="2" t="str"/>
      <x:c r="AB1216" s="2" t="str">
        <x:v>https://www.stats.gov.cn/english/PressRelease/202412/t20241226_1957900.html</x:v>
      </x:c>
    </x:row>
    <x:row r="1217" ht="48" customHeight="1">
      <x:c r="A1217" s="13" t="str">
        <x:v>SAU</x:v>
      </x:c>
      <x:c r="B1217" s="13" t="str">
        <x:v>C</x:v>
      </x:c>
      <x:c r="C1217" s="13" t="str">
        <x:v>CHN</x:v>
      </x:c>
      <x:c r="D1217" s="13" t="n">
        <x:v>2023</x:v>
      </x:c>
      <x:c r="E1217" s="13" t="str">
        <x:v>27</x:v>
      </x:c>
      <x:c r="F1217" s="18" t="str">
        <x:v>Manufacture of Metal Products</x:v>
      </x:c>
      <x:c r="G1217" s="21" t="n">
        <x:v>7651</x:v>
      </x:c>
      <x:c r="H1217" s="22" t="n">
        <x:v>0.5</x:v>
      </x:c>
      <x:c r="I1217" s="21" t="n">
        <x:f>SUM(G1197:G1227)</x:f>
        <x:v>104814</x:v>
      </x:c>
      <x:c r="J1217" s="22" t="n">
        <x:f>G1217/I1217*H1217</x:f>
        <x:v>0.036497986910145594</x:v>
      </x:c>
      <x:c r="K1217" s="13" t="str">
        <x:v>NBS:27</x:v>
      </x:c>
      <x:c r="L1217" s="15" t="n">
        <x:f>'Crosswalk'!C268</x:f>
        <x:v>0</x:v>
      </x:c>
      <x:c r="M1217" s="15" t="n">
        <x:f>'Crosswalk'!D268</x:f>
        <x:v>0</x:v>
      </x:c>
      <x:c r="N1217" s="15" t="n">
        <x:f>'Crosswalk'!E268</x:f>
        <x:v>1</x:v>
      </x:c>
      <x:c r="O1217" s="15" t="n">
        <x:f>'Crosswalk'!F268</x:f>
        <x:v>0</x:v>
      </x:c>
      <x:c r="P1217" s="15" t="n">
        <x:f>'Crosswalk'!G268</x:f>
        <x:v>0</x:v>
      </x:c>
      <x:c r="Q1217" s="15" t="n">
        <x:f>'Crosswalk'!H268</x:f>
        <x:v>0</x:v>
      </x:c>
      <x:c r="R1217" s="15" t="n">
        <x:f>'Crosswalk'!I268</x:f>
        <x:v>0</x:v>
      </x:c>
      <x:c r="S1217" s="15" t="n">
        <x:f>'Crosswalk'!J268</x:f>
        <x:v>0</x:v>
      </x:c>
      <x:c r="T1217" s="15" t="n">
        <x:f>'Crosswalk'!K268</x:f>
        <x:v>0</x:v>
      </x:c>
      <x:c r="U1217" s="15" t="n">
        <x:f>'Crosswalk'!L268</x:f>
        <x:v>0</x:v>
      </x:c>
      <x:c r="V1217" s="15" t="n">
        <x:f>'Crosswalk'!M268</x:f>
        <x:v>0</x:v>
      </x:c>
      <x:c r="W1217" s="15" t="n">
        <x:f>'Crosswalk'!N268</x:f>
        <x:v>0</x:v>
      </x:c>
      <x:c r="X1217" s="18" t="str">
        <x:v>NBS Fifth National Economic Census, Table 3-2 (corporate enterprises)</x:v>
      </x:c>
      <x:c r="Y1217" s="13" t="str"/>
      <x:c r="Z1217" s="18" t="str">
        <x:v>Equal-weight China/Australia manufacturing proxy. 2023 corporate-establishment composition, scaled to the 2024 ILO all-employment industry margin; excludes self-employed in the detail.</x:v>
      </x:c>
      <x:c r="AA1217" s="13" t="str"/>
      <x:c r="AB1217" s="13" t="str">
        <x:v>https://www.stats.gov.cn/english/PressRelease/202412/t20241226_1957900.html</x:v>
      </x:c>
    </x:row>
    <x:row r="1218" ht="48" customHeight="1">
      <x:c r="A1218" s="2" t="str">
        <x:v>SAU</x:v>
      </x:c>
      <x:c r="B1218" s="2" t="str">
        <x:v>C</x:v>
      </x:c>
      <x:c r="C1218" s="2" t="str">
        <x:v>CHN</x:v>
      </x:c>
      <x:c r="D1218" s="2" t="n">
        <x:v>2023</x:v>
      </x:c>
      <x:c r="E1218" s="2" t="str">
        <x:v>28</x:v>
      </x:c>
      <x:c r="F1218" s="17" t="str">
        <x:v>Manufacture of General Purpose Machinery</x:v>
      </x:c>
      <x:c r="G1218" s="19" t="n">
        <x:v>7962</x:v>
      </x:c>
      <x:c r="H1218" s="20" t="n">
        <x:v>0.5</x:v>
      </x:c>
      <x:c r="I1218" s="19" t="n">
        <x:f>SUM(G1197:G1227)</x:f>
        <x:v>104814</x:v>
      </x:c>
      <x:c r="J1218" s="20" t="n">
        <x:f>G1218/I1218*H1218</x:f>
        <x:v>0.03798156734787338</x:v>
      </x:c>
      <x:c r="K1218" s="2" t="str">
        <x:v>NBS:28</x:v>
      </x:c>
      <x:c r="L1218" s="14" t="n">
        <x:f>'Crosswalk'!C269</x:f>
        <x:v>0</x:v>
      </x:c>
      <x:c r="M1218" s="14" t="n">
        <x:f>'Crosswalk'!D269</x:f>
        <x:v>0</x:v>
      </x:c>
      <x:c r="N1218" s="14" t="n">
        <x:f>'Crosswalk'!E269</x:f>
        <x:v>1</x:v>
      </x:c>
      <x:c r="O1218" s="14" t="n">
        <x:f>'Crosswalk'!F269</x:f>
        <x:v>0</x:v>
      </x:c>
      <x:c r="P1218" s="14" t="n">
        <x:f>'Crosswalk'!G269</x:f>
        <x:v>0</x:v>
      </x:c>
      <x:c r="Q1218" s="14" t="n">
        <x:f>'Crosswalk'!H269</x:f>
        <x:v>0</x:v>
      </x:c>
      <x:c r="R1218" s="14" t="n">
        <x:f>'Crosswalk'!I269</x:f>
        <x:v>0</x:v>
      </x:c>
      <x:c r="S1218" s="14" t="n">
        <x:f>'Crosswalk'!J269</x:f>
        <x:v>0</x:v>
      </x:c>
      <x:c r="T1218" s="14" t="n">
        <x:f>'Crosswalk'!K269</x:f>
        <x:v>0</x:v>
      </x:c>
      <x:c r="U1218" s="14" t="n">
        <x:f>'Crosswalk'!L269</x:f>
        <x:v>0</x:v>
      </x:c>
      <x:c r="V1218" s="14" t="n">
        <x:f>'Crosswalk'!M269</x:f>
        <x:v>0</x:v>
      </x:c>
      <x:c r="W1218" s="14" t="n">
        <x:f>'Crosswalk'!N269</x:f>
        <x:v>0</x:v>
      </x:c>
      <x:c r="X1218" s="17" t="str">
        <x:v>NBS Fifth National Economic Census, Table 3-2 (corporate enterprises)</x:v>
      </x:c>
      <x:c r="Y1218" s="2" t="str"/>
      <x:c r="Z1218" s="17" t="str">
        <x:v>Equal-weight China/Australia manufacturing proxy. 2023 corporate-establishment composition, scaled to the 2024 ILO all-employment industry margin; excludes self-employed in the detail.</x:v>
      </x:c>
      <x:c r="AA1218" s="2" t="str"/>
      <x:c r="AB1218" s="2" t="str">
        <x:v>https://www.stats.gov.cn/english/PressRelease/202412/t20241226_1957900.html</x:v>
      </x:c>
    </x:row>
    <x:row r="1219" ht="48" customHeight="1">
      <x:c r="A1219" s="13" t="str">
        <x:v>SAU</x:v>
      </x:c>
      <x:c r="B1219" s="13" t="str">
        <x:v>C</x:v>
      </x:c>
      <x:c r="C1219" s="13" t="str">
        <x:v>CHN</x:v>
      </x:c>
      <x:c r="D1219" s="13" t="n">
        <x:v>2023</x:v>
      </x:c>
      <x:c r="E1219" s="13" t="str">
        <x:v>29</x:v>
      </x:c>
      <x:c r="F1219" s="18" t="str">
        <x:v>Manufacture of Special Purpose Machinery</x:v>
      </x:c>
      <x:c r="G1219" s="21" t="n">
        <x:v>6154</x:v>
      </x:c>
      <x:c r="H1219" s="22" t="n">
        <x:v>0.5</x:v>
      </x:c>
      <x:c r="I1219" s="21" t="n">
        <x:f>SUM(G1197:G1227)</x:f>
        <x:v>104814</x:v>
      </x:c>
      <x:c r="J1219" s="22" t="n">
        <x:f>G1219/I1219*H1219</x:f>
        <x:v>0.029356765317610244</x:v>
      </x:c>
      <x:c r="K1219" s="13" t="str">
        <x:v>NBS:29</x:v>
      </x:c>
      <x:c r="L1219" s="15" t="n">
        <x:f>'Crosswalk'!C270</x:f>
        <x:v>0</x:v>
      </x:c>
      <x:c r="M1219" s="15" t="n">
        <x:f>'Crosswalk'!D270</x:f>
        <x:v>0</x:v>
      </x:c>
      <x:c r="N1219" s="15" t="n">
        <x:f>'Crosswalk'!E270</x:f>
        <x:v>1</x:v>
      </x:c>
      <x:c r="O1219" s="15" t="n">
        <x:f>'Crosswalk'!F270</x:f>
        <x:v>0</x:v>
      </x:c>
      <x:c r="P1219" s="15" t="n">
        <x:f>'Crosswalk'!G270</x:f>
        <x:v>0</x:v>
      </x:c>
      <x:c r="Q1219" s="15" t="n">
        <x:f>'Crosswalk'!H270</x:f>
        <x:v>0</x:v>
      </x:c>
      <x:c r="R1219" s="15" t="n">
        <x:f>'Crosswalk'!I270</x:f>
        <x:v>0</x:v>
      </x:c>
      <x:c r="S1219" s="15" t="n">
        <x:f>'Crosswalk'!J270</x:f>
        <x:v>0</x:v>
      </x:c>
      <x:c r="T1219" s="15" t="n">
        <x:f>'Crosswalk'!K270</x:f>
        <x:v>0</x:v>
      </x:c>
      <x:c r="U1219" s="15" t="n">
        <x:f>'Crosswalk'!L270</x:f>
        <x:v>0</x:v>
      </x:c>
      <x:c r="V1219" s="15" t="n">
        <x:f>'Crosswalk'!M270</x:f>
        <x:v>0</x:v>
      </x:c>
      <x:c r="W1219" s="15" t="n">
        <x:f>'Crosswalk'!N270</x:f>
        <x:v>0</x:v>
      </x:c>
      <x:c r="X1219" s="18" t="str">
        <x:v>NBS Fifth National Economic Census, Table 3-2 (corporate enterprises)</x:v>
      </x:c>
      <x:c r="Y1219" s="13" t="str"/>
      <x:c r="Z1219" s="18" t="str">
        <x:v>Equal-weight China/Australia manufacturing proxy. 2023 corporate-establishment composition, scaled to the 2024 ILO all-employment industry margin; excludes self-employed in the detail.</x:v>
      </x:c>
      <x:c r="AA1219" s="13" t="str"/>
      <x:c r="AB1219" s="13" t="str">
        <x:v>https://www.stats.gov.cn/english/PressRelease/202412/t20241226_1957900.html</x:v>
      </x:c>
    </x:row>
    <x:row r="1220" ht="48" customHeight="1">
      <x:c r="A1220" s="2" t="str">
        <x:v>SAU</x:v>
      </x:c>
      <x:c r="B1220" s="2" t="str">
        <x:v>C</x:v>
      </x:c>
      <x:c r="C1220" s="2" t="str">
        <x:v>CHN</x:v>
      </x:c>
      <x:c r="D1220" s="2" t="n">
        <x:v>2023</x:v>
      </x:c>
      <x:c r="E1220" s="2" t="str">
        <x:v>30</x:v>
      </x:c>
      <x:c r="F1220" s="17" t="str">
        <x:v>Manufacture of Automobile</x:v>
      </x:c>
      <x:c r="G1220" s="19" t="n">
        <x:v>5576</x:v>
      </x:c>
      <x:c r="H1220" s="20" t="n">
        <x:v>0.5</x:v>
      </x:c>
      <x:c r="I1220" s="19" t="n">
        <x:f>SUM(G1197:G1227)</x:f>
        <x:v>104814</x:v>
      </x:c>
      <x:c r="J1220" s="20" t="n">
        <x:f>G1220/I1220*H1220</x:f>
        <x:v>0.02659950006678497</x:v>
      </x:c>
      <x:c r="K1220" s="2" t="str">
        <x:v>NBS:30</x:v>
      </x:c>
      <x:c r="L1220" s="14" t="n">
        <x:f>'Crosswalk'!C271</x:f>
        <x:v>0</x:v>
      </x:c>
      <x:c r="M1220" s="14" t="n">
        <x:f>'Crosswalk'!D271</x:f>
        <x:v>0</x:v>
      </x:c>
      <x:c r="N1220" s="14" t="n">
        <x:f>'Crosswalk'!E271</x:f>
        <x:v>0</x:v>
      </x:c>
      <x:c r="O1220" s="14" t="n">
        <x:f>'Crosswalk'!F271</x:f>
        <x:v>1</x:v>
      </x:c>
      <x:c r="P1220" s="14" t="n">
        <x:f>'Crosswalk'!G271</x:f>
        <x:v>0</x:v>
      </x:c>
      <x:c r="Q1220" s="14" t="n">
        <x:f>'Crosswalk'!H271</x:f>
        <x:v>0</x:v>
      </x:c>
      <x:c r="R1220" s="14" t="n">
        <x:f>'Crosswalk'!I271</x:f>
        <x:v>0</x:v>
      </x:c>
      <x:c r="S1220" s="14" t="n">
        <x:f>'Crosswalk'!J271</x:f>
        <x:v>0</x:v>
      </x:c>
      <x:c r="T1220" s="14" t="n">
        <x:f>'Crosswalk'!K271</x:f>
        <x:v>0</x:v>
      </x:c>
      <x:c r="U1220" s="14" t="n">
        <x:f>'Crosswalk'!L271</x:f>
        <x:v>0</x:v>
      </x:c>
      <x:c r="V1220" s="14" t="n">
        <x:f>'Crosswalk'!M271</x:f>
        <x:v>0</x:v>
      </x:c>
      <x:c r="W1220" s="14" t="n">
        <x:f>'Crosswalk'!N271</x:f>
        <x:v>0</x:v>
      </x:c>
      <x:c r="X1220" s="17" t="str">
        <x:v>NBS Fifth National Economic Census, Table 3-2 (corporate enterprises)</x:v>
      </x:c>
      <x:c r="Y1220" s="2" t="str"/>
      <x:c r="Z1220" s="17" t="str">
        <x:v>Equal-weight China/Australia manufacturing proxy. 2023 corporate-establishment composition, scaled to the 2024 ILO all-employment industry margin; excludes self-employed in the detail.</x:v>
      </x:c>
      <x:c r="AA1220" s="2" t="str"/>
      <x:c r="AB1220" s="2" t="str">
        <x:v>https://www.stats.gov.cn/english/PressRelease/202412/t20241226_1957900.html</x:v>
      </x:c>
    </x:row>
    <x:row r="1221" ht="48" customHeight="1">
      <x:c r="A1221" s="13" t="str">
        <x:v>SAU</x:v>
      </x:c>
      <x:c r="B1221" s="13" t="str">
        <x:v>C</x:v>
      </x:c>
      <x:c r="C1221" s="13" t="str">
        <x:v>CHN</x:v>
      </x:c>
      <x:c r="D1221" s="13" t="n">
        <x:v>2023</x:v>
      </x:c>
      <x:c r="E1221" s="13" t="str">
        <x:v>31</x:v>
      </x:c>
      <x:c r="F1221" s="18" t="str">
        <x:v>Manufacture of Railway, Ships, Aerospace and Other Transportation Equipment</x:v>
      </x:c>
      <x:c r="G1221" s="21" t="n">
        <x:v>1898</x:v>
      </x:c>
      <x:c r="H1221" s="22" t="n">
        <x:v>0.5</x:v>
      </x:c>
      <x:c r="I1221" s="21" t="n">
        <x:f>SUM(G1197:G1227)</x:f>
        <x:v>104814</x:v>
      </x:c>
      <x:c r="J1221" s="22" t="n">
        <x:f>G1221/I1221*H1221</x:f>
        <x:v>0.009054133989734196</x:v>
      </x:c>
      <x:c r="K1221" s="13" t="str">
        <x:v>NBS:31</x:v>
      </x:c>
      <x:c r="L1221" s="15" t="n">
        <x:f>'Crosswalk'!C272</x:f>
        <x:v>0</x:v>
      </x:c>
      <x:c r="M1221" s="15" t="n">
        <x:f>'Crosswalk'!D272</x:f>
        <x:v>0</x:v>
      </x:c>
      <x:c r="N1221" s="15" t="n">
        <x:f>'Crosswalk'!E272</x:f>
        <x:v>0.9</x:v>
      </x:c>
      <x:c r="O1221" s="15" t="n">
        <x:f>'Crosswalk'!F272</x:f>
        <x:v>0.1</x:v>
      </x:c>
      <x:c r="P1221" s="15" t="n">
        <x:f>'Crosswalk'!G272</x:f>
        <x:v>0</x:v>
      </x:c>
      <x:c r="Q1221" s="15" t="n">
        <x:f>'Crosswalk'!H272</x:f>
        <x:v>0</x:v>
      </x:c>
      <x:c r="R1221" s="15" t="n">
        <x:f>'Crosswalk'!I272</x:f>
        <x:v>0</x:v>
      </x:c>
      <x:c r="S1221" s="15" t="n">
        <x:f>'Crosswalk'!J272</x:f>
        <x:v>0</x:v>
      </x:c>
      <x:c r="T1221" s="15" t="n">
        <x:f>'Crosswalk'!K272</x:f>
        <x:v>0</x:v>
      </x:c>
      <x:c r="U1221" s="15" t="n">
        <x:f>'Crosswalk'!L272</x:f>
        <x:v>0</x:v>
      </x:c>
      <x:c r="V1221" s="15" t="n">
        <x:f>'Crosswalk'!M272</x:f>
        <x:v>0</x:v>
      </x:c>
      <x:c r="W1221" s="15" t="n">
        <x:f>'Crosswalk'!N272</x:f>
        <x:v>0</x:v>
      </x:c>
      <x:c r="X1221" s="18" t="str">
        <x:v>NBS Fifth National Economic Census, Table 3-2 (corporate enterprises)</x:v>
      </x:c>
      <x:c r="Y1221" s="13" t="str"/>
      <x:c r="Z1221" s="18" t="str">
        <x:v>Equal-weight China/Australia manufacturing proxy. 2023 corporate-establishment composition, scaled to the 2024 ILO all-employment industry margin; excludes self-employed in the detail.</x:v>
      </x:c>
      <x:c r="AA1221" s="13" t="str"/>
      <x:c r="AB1221" s="13" t="str">
        <x:v>https://www.stats.gov.cn/english/PressRelease/202412/t20241226_1957900.html</x:v>
      </x:c>
    </x:row>
    <x:row r="1222" ht="48" customHeight="1">
      <x:c r="A1222" s="2" t="str">
        <x:v>SAU</x:v>
      </x:c>
      <x:c r="B1222" s="2" t="str">
        <x:v>C</x:v>
      </x:c>
      <x:c r="C1222" s="2" t="str">
        <x:v>CHN</x:v>
      </x:c>
      <x:c r="D1222" s="2" t="n">
        <x:v>2023</x:v>
      </x:c>
      <x:c r="E1222" s="2" t="str">
        <x:v>32</x:v>
      </x:c>
      <x:c r="F1222" s="17" t="str">
        <x:v>Manufacture of Electrical Machinery and Equipment</x:v>
      </x:c>
      <x:c r="G1222" s="19" t="n">
        <x:v>8136</x:v>
      </x:c>
      <x:c r="H1222" s="20" t="n">
        <x:v>0.5</x:v>
      </x:c>
      <x:c r="I1222" s="19" t="n">
        <x:f>SUM(G1197:G1227)</x:f>
        <x:v>104814</x:v>
      </x:c>
      <x:c r="J1222" s="20" t="n">
        <x:f>G1222/I1222*H1222</x:f>
        <x:v>0.038811609136184096</x:v>
      </x:c>
      <x:c r="K1222" s="2" t="str">
        <x:v>NBS:32</x:v>
      </x:c>
      <x:c r="L1222" s="14" t="n">
        <x:f>'Crosswalk'!C273</x:f>
        <x:v>0</x:v>
      </x:c>
      <x:c r="M1222" s="14" t="n">
        <x:f>'Crosswalk'!D273</x:f>
        <x:v>0</x:v>
      </x:c>
      <x:c r="N1222" s="14" t="n">
        <x:f>'Crosswalk'!E273</x:f>
        <x:v>0.85</x:v>
      </x:c>
      <x:c r="O1222" s="14" t="n">
        <x:f>'Crosswalk'!F273</x:f>
        <x:v>0.15</x:v>
      </x:c>
      <x:c r="P1222" s="14" t="n">
        <x:f>'Crosswalk'!G273</x:f>
        <x:v>0</x:v>
      </x:c>
      <x:c r="Q1222" s="14" t="n">
        <x:f>'Crosswalk'!H273</x:f>
        <x:v>0</x:v>
      </x:c>
      <x:c r="R1222" s="14" t="n">
        <x:f>'Crosswalk'!I273</x:f>
        <x:v>0</x:v>
      </x:c>
      <x:c r="S1222" s="14" t="n">
        <x:f>'Crosswalk'!J273</x:f>
        <x:v>0</x:v>
      </x:c>
      <x:c r="T1222" s="14" t="n">
        <x:f>'Crosswalk'!K273</x:f>
        <x:v>0</x:v>
      </x:c>
      <x:c r="U1222" s="14" t="n">
        <x:f>'Crosswalk'!L273</x:f>
        <x:v>0</x:v>
      </x:c>
      <x:c r="V1222" s="14" t="n">
        <x:f>'Crosswalk'!M273</x:f>
        <x:v>0</x:v>
      </x:c>
      <x:c r="W1222" s="14" t="n">
        <x:f>'Crosswalk'!N273</x:f>
        <x:v>0</x:v>
      </x:c>
      <x:c r="X1222" s="17" t="str">
        <x:v>NBS Fifth National Economic Census, Table 3-2 (corporate enterprises)</x:v>
      </x:c>
      <x:c r="Y1222" s="2" t="str"/>
      <x:c r="Z1222" s="17" t="str">
        <x:v>Equal-weight China/Australia manufacturing proxy. 2023 corporate-establishment composition, scaled to the 2024 ILO all-employment industry margin; excludes self-employed in the detail.</x:v>
      </x:c>
      <x:c r="AA1222" s="2" t="str"/>
      <x:c r="AB1222" s="2" t="str">
        <x:v>https://www.stats.gov.cn/english/PressRelease/202412/t20241226_1957900.html</x:v>
      </x:c>
    </x:row>
    <x:row r="1223" ht="48" customHeight="1">
      <x:c r="A1223" s="13" t="str">
        <x:v>SAU</x:v>
      </x:c>
      <x:c r="B1223" s="13" t="str">
        <x:v>C</x:v>
      </x:c>
      <x:c r="C1223" s="13" t="str">
        <x:v>CHN</x:v>
      </x:c>
      <x:c r="D1223" s="13" t="n">
        <x:v>2023</x:v>
      </x:c>
      <x:c r="E1223" s="13" t="str">
        <x:v>33</x:v>
      </x:c>
      <x:c r="F1223" s="18" t="str">
        <x:v>Manufacture of Computer, Communication Equipment and Other Electronic Equipment</x:v>
      </x:c>
      <x:c r="G1223" s="21" t="n">
        <x:v>10479</x:v>
      </x:c>
      <x:c r="H1223" s="22" t="n">
        <x:v>0.5</x:v>
      </x:c>
      <x:c r="I1223" s="21" t="n">
        <x:f>SUM(G1197:G1227)</x:f>
        <x:v>104814</x:v>
      </x:c>
      <x:c r="J1223" s="22" t="n">
        <x:f>G1223/I1223*H1223</x:f>
        <x:v>0.04998855114774744</x:v>
      </x:c>
      <x:c r="K1223" s="13" t="str">
        <x:v>NBS:33</x:v>
      </x:c>
      <x:c r="L1223" s="15" t="n">
        <x:f>'Crosswalk'!C274</x:f>
        <x:v>0</x:v>
      </x:c>
      <x:c r="M1223" s="15" t="n">
        <x:f>'Crosswalk'!D274</x:f>
        <x:v>0</x:v>
      </x:c>
      <x:c r="N1223" s="15" t="n">
        <x:f>'Crosswalk'!E274</x:f>
        <x:v>0.05</x:v>
      </x:c>
      <x:c r="O1223" s="15" t="n">
        <x:f>'Crosswalk'!F274</x:f>
        <x:v>0.1</x:v>
      </x:c>
      <x:c r="P1223" s="15" t="n">
        <x:f>'Crosswalk'!G274</x:f>
        <x:v>0</x:v>
      </x:c>
      <x:c r="Q1223" s="15" t="n">
        <x:f>'Crosswalk'!H274</x:f>
        <x:v>0.1</x:v>
      </x:c>
      <x:c r="R1223" s="15" t="n">
        <x:f>'Crosswalk'!I274</x:f>
        <x:v>0</x:v>
      </x:c>
      <x:c r="S1223" s="15" t="n">
        <x:f>'Crosswalk'!J274</x:f>
        <x:v>0.75</x:v>
      </x:c>
      <x:c r="T1223" s="15" t="n">
        <x:f>'Crosswalk'!K274</x:f>
        <x:v>0</x:v>
      </x:c>
      <x:c r="U1223" s="15" t="n">
        <x:f>'Crosswalk'!L274</x:f>
        <x:v>0</x:v>
      </x:c>
      <x:c r="V1223" s="15" t="n">
        <x:f>'Crosswalk'!M274</x:f>
        <x:v>0</x:v>
      </x:c>
      <x:c r="W1223" s="15" t="n">
        <x:f>'Crosswalk'!N274</x:f>
        <x:v>0</x:v>
      </x:c>
      <x:c r="X1223" s="18" t="str">
        <x:v>NBS Fifth National Economic Census, Table 3-2 (corporate enterprises)</x:v>
      </x:c>
      <x:c r="Y1223" s="13" t="str"/>
      <x:c r="Z1223" s="18" t="str">
        <x:v>Equal-weight China/Australia manufacturing proxy. 2023 corporate-establishment composition, scaled to the 2024 ILO all-employment industry margin; excludes self-employed in the detail.</x:v>
      </x:c>
      <x:c r="AA1223" s="13" t="str"/>
      <x:c r="AB1223" s="13" t="str">
        <x:v>https://www.stats.gov.cn/english/PressRelease/202412/t20241226_1957900.html</x:v>
      </x:c>
    </x:row>
    <x:row r="1224" ht="48" customHeight="1">
      <x:c r="A1224" s="2" t="str">
        <x:v>SAU</x:v>
      </x:c>
      <x:c r="B1224" s="2" t="str">
        <x:v>C</x:v>
      </x:c>
      <x:c r="C1224" s="2" t="str">
        <x:v>CHN</x:v>
      </x:c>
      <x:c r="D1224" s="2" t="n">
        <x:v>2023</x:v>
      </x:c>
      <x:c r="E1224" s="2" t="str">
        <x:v>34</x:v>
      </x:c>
      <x:c r="F1224" s="17" t="str">
        <x:v>Manufacture of Measuring Instrument and Machinery</x:v>
      </x:c>
      <x:c r="G1224" s="19" t="n">
        <x:v>1539</x:v>
      </x:c>
      <x:c r="H1224" s="20" t="n">
        <x:v>0.5</x:v>
      </x:c>
      <x:c r="I1224" s="19" t="n">
        <x:f>SUM(G1197:G1227)</x:f>
        <x:v>104814</x:v>
      </x:c>
      <x:c r="J1224" s="20" t="n">
        <x:f>G1224/I1224*H1224</x:f>
        <x:v>0.007341576506955177</x:v>
      </x:c>
      <x:c r="K1224" s="2" t="str">
        <x:v>NBS:34</x:v>
      </x:c>
      <x:c r="L1224" s="14" t="n">
        <x:f>'Crosswalk'!C275</x:f>
        <x:v>0</x:v>
      </x:c>
      <x:c r="M1224" s="14" t="n">
        <x:f>'Crosswalk'!D275</x:f>
        <x:v>0</x:v>
      </x:c>
      <x:c r="N1224" s="14" t="n">
        <x:f>'Crosswalk'!E275</x:f>
        <x:v>0.05</x:v>
      </x:c>
      <x:c r="O1224" s="14" t="n">
        <x:f>'Crosswalk'!F275</x:f>
        <x:v>0.1</x:v>
      </x:c>
      <x:c r="P1224" s="14" t="n">
        <x:f>'Crosswalk'!G275</x:f>
        <x:v>0</x:v>
      </x:c>
      <x:c r="Q1224" s="14" t="n">
        <x:f>'Crosswalk'!H275</x:f>
        <x:v>0.1</x:v>
      </x:c>
      <x:c r="R1224" s="14" t="n">
        <x:f>'Crosswalk'!I275</x:f>
        <x:v>0</x:v>
      </x:c>
      <x:c r="S1224" s="14" t="n">
        <x:f>'Crosswalk'!J275</x:f>
        <x:v>0.75</x:v>
      </x:c>
      <x:c r="T1224" s="14" t="n">
        <x:f>'Crosswalk'!K275</x:f>
        <x:v>0</x:v>
      </x:c>
      <x:c r="U1224" s="14" t="n">
        <x:f>'Crosswalk'!L275</x:f>
        <x:v>0</x:v>
      </x:c>
      <x:c r="V1224" s="14" t="n">
        <x:f>'Crosswalk'!M275</x:f>
        <x:v>0</x:v>
      </x:c>
      <x:c r="W1224" s="14" t="n">
        <x:f>'Crosswalk'!N275</x:f>
        <x:v>0</x:v>
      </x:c>
      <x:c r="X1224" s="17" t="str">
        <x:v>NBS Fifth National Economic Census, Table 3-2 (corporate enterprises)</x:v>
      </x:c>
      <x:c r="Y1224" s="2" t="str"/>
      <x:c r="Z1224" s="17" t="str">
        <x:v>Equal-weight China/Australia manufacturing proxy. 2023 corporate-establishment composition, scaled to the 2024 ILO all-employment industry margin; excludes self-employed in the detail.</x:v>
      </x:c>
      <x:c r="AA1224" s="2" t="str"/>
      <x:c r="AB1224" s="2" t="str">
        <x:v>https://www.stats.gov.cn/english/PressRelease/202412/t20241226_1957900.html</x:v>
      </x:c>
    </x:row>
    <x:row r="1225" ht="48" customHeight="1">
      <x:c r="A1225" s="13" t="str">
        <x:v>SAU</x:v>
      </x:c>
      <x:c r="B1225" s="13" t="str">
        <x:v>C</x:v>
      </x:c>
      <x:c r="C1225" s="13" t="str">
        <x:v>CHN</x:v>
      </x:c>
      <x:c r="D1225" s="13" t="n">
        <x:v>2023</x:v>
      </x:c>
      <x:c r="E1225" s="13" t="str">
        <x:v>35</x:v>
      </x:c>
      <x:c r="F1225" s="18" t="str">
        <x:v>Other Manufacturing</x:v>
      </x:c>
      <x:c r="G1225" s="21" t="n">
        <x:v>617</x:v>
      </x:c>
      <x:c r="H1225" s="22" t="n">
        <x:v>0.5</x:v>
      </x:c>
      <x:c r="I1225" s="21" t="n">
        <x:f>SUM(G1197:G1227)</x:f>
        <x:v>104814</x:v>
      </x:c>
      <x:c r="J1225" s="22" t="n">
        <x:f>G1225/I1225*H1225</x:f>
        <x:v>0.002943309099929399</x:v>
      </x:c>
      <x:c r="K1225" s="13" t="str">
        <x:v>NBS:35</x:v>
      </x:c>
      <x:c r="L1225" s="15" t="n">
        <x:f>'Crosswalk'!C276</x:f>
        <x:v>0</x:v>
      </x:c>
      <x:c r="M1225" s="15" t="n">
        <x:f>'Crosswalk'!D276</x:f>
        <x:v>0</x:v>
      </x:c>
      <x:c r="N1225" s="15" t="n">
        <x:f>'Crosswalk'!E276</x:f>
        <x:v>0.1</x:v>
      </x:c>
      <x:c r="O1225" s="15" t="n">
        <x:f>'Crosswalk'!F276</x:f>
        <x:v>0.65</x:v>
      </x:c>
      <x:c r="P1225" s="15" t="n">
        <x:f>'Crosswalk'!G276</x:f>
        <x:v>0</x:v>
      </x:c>
      <x:c r="Q1225" s="15" t="n">
        <x:f>'Crosswalk'!H276</x:f>
        <x:v>0.25</x:v>
      </x:c>
      <x:c r="R1225" s="15" t="n">
        <x:f>'Crosswalk'!I276</x:f>
        <x:v>0</x:v>
      </x:c>
      <x:c r="S1225" s="15" t="n">
        <x:f>'Crosswalk'!J276</x:f>
        <x:v>0</x:v>
      </x:c>
      <x:c r="T1225" s="15" t="n">
        <x:f>'Crosswalk'!K276</x:f>
        <x:v>0</x:v>
      </x:c>
      <x:c r="U1225" s="15" t="n">
        <x:f>'Crosswalk'!L276</x:f>
        <x:v>0</x:v>
      </x:c>
      <x:c r="V1225" s="15" t="n">
        <x:f>'Crosswalk'!M276</x:f>
        <x:v>0</x:v>
      </x:c>
      <x:c r="W1225" s="15" t="n">
        <x:f>'Crosswalk'!N276</x:f>
        <x:v>0</x:v>
      </x:c>
      <x:c r="X1225" s="18" t="str">
        <x:v>NBS Fifth National Economic Census, Table 3-2 (corporate enterprises)</x:v>
      </x:c>
      <x:c r="Y1225" s="13" t="str"/>
      <x:c r="Z1225" s="18" t="str">
        <x:v>Equal-weight China/Australia manufacturing proxy. 2023 corporate-establishment composition, scaled to the 2024 ILO all-employment industry margin; excludes self-employed in the detail.</x:v>
      </x:c>
      <x:c r="AA1225" s="13" t="str"/>
      <x:c r="AB1225" s="13" t="str">
        <x:v>https://www.stats.gov.cn/english/PressRelease/202412/t20241226_1957900.html</x:v>
      </x:c>
    </x:row>
    <x:row r="1226" ht="48" customHeight="1">
      <x:c r="A1226" s="2" t="str">
        <x:v>SAU</x:v>
      </x:c>
      <x:c r="B1226" s="2" t="str">
        <x:v>C</x:v>
      </x:c>
      <x:c r="C1226" s="2" t="str">
        <x:v>CHN</x:v>
      </x:c>
      <x:c r="D1226" s="2" t="n">
        <x:v>2023</x:v>
      </x:c>
      <x:c r="E1226" s="2" t="str">
        <x:v>36</x:v>
      </x:c>
      <x:c r="F1226" s="17" t="str">
        <x:v>Comprehensive Utilization of Waste</x:v>
      </x:c>
      <x:c r="G1226" s="19" t="n">
        <x:v>423</x:v>
      </x:c>
      <x:c r="H1226" s="20" t="n">
        <x:v>0.5</x:v>
      </x:c>
      <x:c r="I1226" s="19" t="n">
        <x:f>SUM(G1197:G1227)</x:f>
        <x:v>104814</x:v>
      </x:c>
      <x:c r="J1226" s="20" t="n">
        <x:f>G1226/I1226*H1226</x:f>
        <x:v>0.0020178602095139962</x:v>
      </x:c>
      <x:c r="K1226" s="2" t="str">
        <x:v>NBS:36</x:v>
      </x:c>
      <x:c r="L1226" s="14" t="n">
        <x:f>'Crosswalk'!C277</x:f>
        <x:v>0</x:v>
      </x:c>
      <x:c r="M1226" s="14" t="n">
        <x:f>'Crosswalk'!D277</x:f>
        <x:v>0</x:v>
      </x:c>
      <x:c r="N1226" s="14" t="n">
        <x:f>'Crosswalk'!E277</x:f>
        <x:v>1</x:v>
      </x:c>
      <x:c r="O1226" s="14" t="n">
        <x:f>'Crosswalk'!F277</x:f>
        <x:v>0</x:v>
      </x:c>
      <x:c r="P1226" s="14" t="n">
        <x:f>'Crosswalk'!G277</x:f>
        <x:v>0</x:v>
      </x:c>
      <x:c r="Q1226" s="14" t="n">
        <x:f>'Crosswalk'!H277</x:f>
        <x:v>0</x:v>
      </x:c>
      <x:c r="R1226" s="14" t="n">
        <x:f>'Crosswalk'!I277</x:f>
        <x:v>0</x:v>
      </x:c>
      <x:c r="S1226" s="14" t="n">
        <x:f>'Crosswalk'!J277</x:f>
        <x:v>0</x:v>
      </x:c>
      <x:c r="T1226" s="14" t="n">
        <x:f>'Crosswalk'!K277</x:f>
        <x:v>0</x:v>
      </x:c>
      <x:c r="U1226" s="14" t="n">
        <x:f>'Crosswalk'!L277</x:f>
        <x:v>0</x:v>
      </x:c>
      <x:c r="V1226" s="14" t="n">
        <x:f>'Crosswalk'!M277</x:f>
        <x:v>0</x:v>
      </x:c>
      <x:c r="W1226" s="14" t="n">
        <x:f>'Crosswalk'!N277</x:f>
        <x:v>0</x:v>
      </x:c>
      <x:c r="X1226" s="17" t="str">
        <x:v>NBS Fifth National Economic Census, Table 3-2 (corporate enterprises)</x:v>
      </x:c>
      <x:c r="Y1226" s="2" t="str"/>
      <x:c r="Z1226" s="17" t="str">
        <x:v>Equal-weight China/Australia manufacturing proxy. 2023 corporate-establishment composition, scaled to the 2024 ILO all-employment industry margin; excludes self-employed in the detail.</x:v>
      </x:c>
      <x:c r="AA1226" s="2" t="str"/>
      <x:c r="AB1226" s="2" t="str">
        <x:v>https://www.stats.gov.cn/english/PressRelease/202412/t20241226_1957900.html</x:v>
      </x:c>
    </x:row>
    <x:row r="1227" ht="48" customHeight="1">
      <x:c r="A1227" s="13" t="str">
        <x:v>SAU</x:v>
      </x:c>
      <x:c r="B1227" s="13" t="str">
        <x:v>C</x:v>
      </x:c>
      <x:c r="C1227" s="13" t="str">
        <x:v>CHN</x:v>
      </x:c>
      <x:c r="D1227" s="13" t="n">
        <x:v>2023</x:v>
      </x:c>
      <x:c r="E1227" s="13" t="str">
        <x:v>37</x:v>
      </x:c>
      <x:c r="F1227" s="18" t="str">
        <x:v>Repairing of Metallic Products, Machinery and Equipment</x:v>
      </x:c>
      <x:c r="G1227" s="21" t="n">
        <x:v>873</x:v>
      </x:c>
      <x:c r="H1227" s="22" t="n">
        <x:v>0.5</x:v>
      </x:c>
      <x:c r="I1227" s="21" t="n">
        <x:f>SUM(G1197:G1227)</x:f>
        <x:v>104814</x:v>
      </x:c>
      <x:c r="J1227" s="22" t="n">
        <x:f>G1227/I1227*H1227</x:f>
        <x:v>0.004164520006869311</x:v>
      </x:c>
      <x:c r="K1227" s="13" t="str">
        <x:v>NBS:37</x:v>
      </x:c>
      <x:c r="L1227" s="15" t="n">
        <x:f>'Crosswalk'!C278</x:f>
        <x:v>0</x:v>
      </x:c>
      <x:c r="M1227" s="15" t="n">
        <x:f>'Crosswalk'!D278</x:f>
        <x:v>0</x:v>
      </x:c>
      <x:c r="N1227" s="15" t="n">
        <x:f>'Crosswalk'!E278</x:f>
        <x:v>1</x:v>
      </x:c>
      <x:c r="O1227" s="15" t="n">
        <x:f>'Crosswalk'!F278</x:f>
        <x:v>0</x:v>
      </x:c>
      <x:c r="P1227" s="15" t="n">
        <x:f>'Crosswalk'!G278</x:f>
        <x:v>0</x:v>
      </x:c>
      <x:c r="Q1227" s="15" t="n">
        <x:f>'Crosswalk'!H278</x:f>
        <x:v>0</x:v>
      </x:c>
      <x:c r="R1227" s="15" t="n">
        <x:f>'Crosswalk'!I278</x:f>
        <x:v>0</x:v>
      </x:c>
      <x:c r="S1227" s="15" t="n">
        <x:f>'Crosswalk'!J278</x:f>
        <x:v>0</x:v>
      </x:c>
      <x:c r="T1227" s="15" t="n">
        <x:f>'Crosswalk'!K278</x:f>
        <x:v>0</x:v>
      </x:c>
      <x:c r="U1227" s="15" t="n">
        <x:f>'Crosswalk'!L278</x:f>
        <x:v>0</x:v>
      </x:c>
      <x:c r="V1227" s="15" t="n">
        <x:f>'Crosswalk'!M278</x:f>
        <x:v>0</x:v>
      </x:c>
      <x:c r="W1227" s="15" t="n">
        <x:f>'Crosswalk'!N278</x:f>
        <x:v>0</x:v>
      </x:c>
      <x:c r="X1227" s="18" t="str">
        <x:v>NBS Fifth National Economic Census, Table 3-2 (corporate enterprises)</x:v>
      </x:c>
      <x:c r="Y1227" s="13" t="str"/>
      <x:c r="Z1227" s="18" t="str">
        <x:v>Equal-weight China/Australia manufacturing proxy. 2023 corporate-establishment composition, scaled to the 2024 ILO all-employment industry margin; excludes self-employed in the detail.</x:v>
      </x:c>
      <x:c r="AA1227" s="13" t="str"/>
      <x:c r="AB1227" s="13" t="str">
        <x:v>https://www.stats.gov.cn/english/PressRelease/202412/t20241226_1957900.html</x:v>
      </x:c>
    </x:row>
    <x:row r="1228" ht="48" customHeight="1">
      <x:c r="A1228" s="2" t="str">
        <x:v>SAU</x:v>
      </x:c>
      <x:c r="B1228" s="2" t="str">
        <x:v>C</x:v>
      </x:c>
      <x:c r="C1228" s="2" t="str">
        <x:v>AUS</x:v>
      </x:c>
      <x:c r="D1228" s="2" t="n">
        <x:v>2024</x:v>
      </x:c>
      <x:c r="E1228" s="2" t="str">
        <x:v>EC2_ISIC4_C10</x:v>
      </x:c>
      <x:c r="F1228" s="17" t="str">
        <x:v>Economic activity (ISIC-Rev.4), 2 digit level: 10 - Manufacture of food products</x:v>
      </x:c>
      <x:c r="G1228" s="19" t="n">
        <x:v>199.243</x:v>
      </x:c>
      <x:c r="H1228" s="20" t="n">
        <x:v>0.5</x:v>
      </x:c>
      <x:c r="I1228" s="19" t="n">
        <x:f>SUM(G1228:G1251)</x:f>
        <x:v>959.0690000000001</x:v>
      </x:c>
      <x:c r="J1228" s="20" t="n">
        <x:f>G1228/I1228*H1228</x:f>
        <x:v>0.10387313113029406</x:v>
      </x:c>
      <x:c r="K1228" s="2" t="str">
        <x:v>ISIC4:10</x:v>
      </x:c>
      <x:c r="L1228" s="14" t="n">
        <x:f>'Crosswalk'!C14</x:f>
        <x:v>0</x:v>
      </x:c>
      <x:c r="M1228" s="14" t="n">
        <x:f>'Crosswalk'!D14</x:f>
        <x:v>0</x:v>
      </x:c>
      <x:c r="N1228" s="14" t="n">
        <x:f>'Crosswalk'!E14</x:f>
        <x:v>0</x:v>
      </x:c>
      <x:c r="O1228" s="14" t="n">
        <x:f>'Crosswalk'!F14</x:f>
        <x:v>0</x:v>
      </x:c>
      <x:c r="P1228" s="14" t="n">
        <x:f>'Crosswalk'!G14</x:f>
        <x:v>1</x:v>
      </x:c>
      <x:c r="Q1228" s="14" t="n">
        <x:f>'Crosswalk'!H14</x:f>
        <x:v>0</x:v>
      </x:c>
      <x:c r="R1228" s="14" t="n">
        <x:f>'Crosswalk'!I14</x:f>
        <x:v>0</x:v>
      </x:c>
      <x:c r="S1228" s="14" t="n">
        <x:f>'Crosswalk'!J14</x:f>
        <x:v>0</x:v>
      </x:c>
      <x:c r="T1228" s="14" t="n">
        <x:f>'Crosswalk'!K14</x:f>
        <x:v>0</x:v>
      </x:c>
      <x:c r="U1228" s="14" t="n">
        <x:f>'Crosswalk'!L14</x:f>
        <x:v>0</x:v>
      </x:c>
      <x:c r="V1228" s="14" t="n">
        <x:f>'Crosswalk'!M14</x:f>
        <x:v>0</x:v>
      </x:c>
      <x:c r="W1228" s="14" t="n">
        <x:f>'Crosswalk'!N14</x:f>
        <x:v>0</x:v>
      </x:c>
      <x:c r="X1228" s="17" t="str">
        <x:v>LFS - Labour Force Survey</x:v>
      </x:c>
      <x:c r="Y1228" s="2" t="str"/>
      <x:c r="Z1228" s="17" t="str">
        <x:v>Equal-weight peer division composition; not nationally observed. Observed industry detail; within-group ratios only. Definitions may differ from ILO modelled margins.</x:v>
      </x:c>
      <x:c r="AA1228" s="2" t="str"/>
      <x:c r="AB1228" s="2" t="str">
        <x:v>https://rplumber.ilo.org/data/indicator?format=.csv.gz&amp;id=EMP_TEMP_SEX_EC2_NB_A</x:v>
      </x:c>
    </x:row>
    <x:row r="1229" ht="48" customHeight="1">
      <x:c r="A1229" s="13" t="str">
        <x:v>SAU</x:v>
      </x:c>
      <x:c r="B1229" s="13" t="str">
        <x:v>C</x:v>
      </x:c>
      <x:c r="C1229" s="13" t="str">
        <x:v>AUS</x:v>
      </x:c>
      <x:c r="D1229" s="13" t="n">
        <x:v>2024</x:v>
      </x:c>
      <x:c r="E1229" s="13" t="str">
        <x:v>EC2_ISIC4_C11</x:v>
      </x:c>
      <x:c r="F1229" s="18" t="str">
        <x:v>Economic activity (ISIC-Rev.4), 2 digit level: 11 - Manufacture of beverages</x:v>
      </x:c>
      <x:c r="G1229" s="21" t="n">
        <x:v>30.553</x:v>
      </x:c>
      <x:c r="H1229" s="22" t="n">
        <x:v>0.5</x:v>
      </x:c>
      <x:c r="I1229" s="21" t="n">
        <x:f>SUM(G1228:G1251)</x:f>
        <x:v>959.0690000000001</x:v>
      </x:c>
      <x:c r="J1229" s="22" t="n">
        <x:f>G1229/I1229*H1229</x:f>
        <x:v>0.01592846812898759</x:v>
      </x:c>
      <x:c r="K1229" s="13" t="str">
        <x:v>ISIC4:11</x:v>
      </x:c>
      <x:c r="L1229" s="15" t="n">
        <x:f>'Crosswalk'!C15</x:f>
        <x:v>0</x:v>
      </x:c>
      <x:c r="M1229" s="15" t="n">
        <x:f>'Crosswalk'!D15</x:f>
        <x:v>0</x:v>
      </x:c>
      <x:c r="N1229" s="15" t="n">
        <x:f>'Crosswalk'!E15</x:f>
        <x:v>0</x:v>
      </x:c>
      <x:c r="O1229" s="15" t="n">
        <x:f>'Crosswalk'!F15</x:f>
        <x:v>0</x:v>
      </x:c>
      <x:c r="P1229" s="15" t="n">
        <x:f>'Crosswalk'!G15</x:f>
        <x:v>1</x:v>
      </x:c>
      <x:c r="Q1229" s="15" t="n">
        <x:f>'Crosswalk'!H15</x:f>
        <x:v>0</x:v>
      </x:c>
      <x:c r="R1229" s="15" t="n">
        <x:f>'Crosswalk'!I15</x:f>
        <x:v>0</x:v>
      </x:c>
      <x:c r="S1229" s="15" t="n">
        <x:f>'Crosswalk'!J15</x:f>
        <x:v>0</x:v>
      </x:c>
      <x:c r="T1229" s="15" t="n">
        <x:f>'Crosswalk'!K15</x:f>
        <x:v>0</x:v>
      </x:c>
      <x:c r="U1229" s="15" t="n">
        <x:f>'Crosswalk'!L15</x:f>
        <x:v>0</x:v>
      </x:c>
      <x:c r="V1229" s="15" t="n">
        <x:f>'Crosswalk'!M15</x:f>
        <x:v>0</x:v>
      </x:c>
      <x:c r="W1229" s="15" t="n">
        <x:f>'Crosswalk'!N15</x:f>
        <x:v>0</x:v>
      </x:c>
      <x:c r="X1229" s="18" t="str">
        <x:v>LFS - Labour Force Survey</x:v>
      </x:c>
      <x:c r="Y1229" s="13" t="str"/>
      <x:c r="Z1229" s="18" t="str">
        <x:v>Equal-weight peer division composition; not nationally observed. Observed industry detail; within-group ratios only. Definitions may differ from ILO modelled margins.</x:v>
      </x:c>
      <x:c r="AA1229" s="13" t="str"/>
      <x:c r="AB1229" s="13" t="str">
        <x:v>https://rplumber.ilo.org/data/indicator?format=.csv.gz&amp;id=EMP_TEMP_SEX_EC2_NB_A</x:v>
      </x:c>
    </x:row>
    <x:row r="1230" ht="48" customHeight="1">
      <x:c r="A1230" s="2" t="str">
        <x:v>SAU</x:v>
      </x:c>
      <x:c r="B1230" s="2" t="str">
        <x:v>C</x:v>
      </x:c>
      <x:c r="C1230" s="2" t="str">
        <x:v>AUS</x:v>
      </x:c>
      <x:c r="D1230" s="2" t="n">
        <x:v>2024</x:v>
      </x:c>
      <x:c r="E1230" s="2" t="str">
        <x:v>EC2_ISIC4_C12</x:v>
      </x:c>
      <x:c r="F1230" s="17" t="str">
        <x:v>Economic activity (ISIC-Rev.4), 2 digit level: 12 - Manufacture of tobacco products</x:v>
      </x:c>
      <x:c r="G1230" s="19" t="n">
        <x:v>0.124</x:v>
      </x:c>
      <x:c r="H1230" s="20" t="n">
        <x:v>0.5</x:v>
      </x:c>
      <x:c r="I1230" s="19" t="n">
        <x:f>SUM(G1228:G1251)</x:f>
        <x:v>959.0690000000001</x:v>
      </x:c>
      <x:c r="J1230" s="20" t="n">
        <x:f>G1230/I1230*H1230</x:f>
        <x:v>0.00006464602651112693</x:v>
      </x:c>
      <x:c r="K1230" s="2" t="str">
        <x:v>ISIC4:12</x:v>
      </x:c>
      <x:c r="L1230" s="14" t="n">
        <x:f>'Crosswalk'!C16</x:f>
        <x:v>0</x:v>
      </x:c>
      <x:c r="M1230" s="14" t="n">
        <x:f>'Crosswalk'!D16</x:f>
        <x:v>0</x:v>
      </x:c>
      <x:c r="N1230" s="14" t="n">
        <x:f>'Crosswalk'!E16</x:f>
        <x:v>0</x:v>
      </x:c>
      <x:c r="O1230" s="14" t="n">
        <x:f>'Crosswalk'!F16</x:f>
        <x:v>0</x:v>
      </x:c>
      <x:c r="P1230" s="14" t="n">
        <x:f>'Crosswalk'!G16</x:f>
        <x:v>1</x:v>
      </x:c>
      <x:c r="Q1230" s="14" t="n">
        <x:f>'Crosswalk'!H16</x:f>
        <x:v>0</x:v>
      </x:c>
      <x:c r="R1230" s="14" t="n">
        <x:f>'Crosswalk'!I16</x:f>
        <x:v>0</x:v>
      </x:c>
      <x:c r="S1230" s="14" t="n">
        <x:f>'Crosswalk'!J16</x:f>
        <x:v>0</x:v>
      </x:c>
      <x:c r="T1230" s="14" t="n">
        <x:f>'Crosswalk'!K16</x:f>
        <x:v>0</x:v>
      </x:c>
      <x:c r="U1230" s="14" t="n">
        <x:f>'Crosswalk'!L16</x:f>
        <x:v>0</x:v>
      </x:c>
      <x:c r="V1230" s="14" t="n">
        <x:f>'Crosswalk'!M16</x:f>
        <x:v>0</x:v>
      </x:c>
      <x:c r="W1230" s="14" t="n">
        <x:f>'Crosswalk'!N16</x:f>
        <x:v>0</x:v>
      </x:c>
      <x:c r="X1230" s="17" t="str">
        <x:v>LFS - Labour Force Survey</x:v>
      </x:c>
      <x:c r="Y1230" s="2" t="str"/>
      <x:c r="Z1230" s="17" t="str">
        <x:v>Equal-weight peer division composition; not nationally observed. Observed industry detail; within-group ratios only. Definitions may differ from ILO modelled margins.</x:v>
      </x:c>
      <x:c r="AA1230" s="2" t="str"/>
      <x:c r="AB1230" s="2" t="str">
        <x:v>https://rplumber.ilo.org/data/indicator?format=.csv.gz&amp;id=EMP_TEMP_SEX_EC2_NB_A</x:v>
      </x:c>
    </x:row>
    <x:row r="1231" ht="48" customHeight="1">
      <x:c r="A1231" s="13" t="str">
        <x:v>SAU</x:v>
      </x:c>
      <x:c r="B1231" s="13" t="str">
        <x:v>C</x:v>
      </x:c>
      <x:c r="C1231" s="13" t="str">
        <x:v>AUS</x:v>
      </x:c>
      <x:c r="D1231" s="13" t="n">
        <x:v>2024</x:v>
      </x:c>
      <x:c r="E1231" s="13" t="str">
        <x:v>EC2_ISIC4_C13</x:v>
      </x:c>
      <x:c r="F1231" s="18" t="str">
        <x:v>Economic activity (ISIC-Rev.4), 2 digit level: 13 - Manufacture of textiles</x:v>
      </x:c>
      <x:c r="G1231" s="21" t="n">
        <x:v>13.121</x:v>
      </x:c>
      <x:c r="H1231" s="22" t="n">
        <x:v>0.5</x:v>
      </x:c>
      <x:c r="I1231" s="21" t="n">
        <x:f>SUM(G1228:G1251)</x:f>
        <x:v>959.0690000000001</x:v>
      </x:c>
      <x:c r="J1231" s="22" t="n">
        <x:f>G1231/I1231*H1231</x:f>
        <x:v>0.006840488014939488</x:v>
      </x:c>
      <x:c r="K1231" s="13" t="str">
        <x:v>ISIC4:13</x:v>
      </x:c>
      <x:c r="L1231" s="15" t="n">
        <x:f>'Crosswalk'!C17</x:f>
        <x:v>0</x:v>
      </x:c>
      <x:c r="M1231" s="15" t="n">
        <x:f>'Crosswalk'!D17</x:f>
        <x:v>0</x:v>
      </x:c>
      <x:c r="N1231" s="15" t="n">
        <x:f>'Crosswalk'!E17</x:f>
        <x:v>0</x:v>
      </x:c>
      <x:c r="O1231" s="15" t="n">
        <x:f>'Crosswalk'!F17</x:f>
        <x:v>1</x:v>
      </x:c>
      <x:c r="P1231" s="15" t="n">
        <x:f>'Crosswalk'!G17</x:f>
        <x:v>0</x:v>
      </x:c>
      <x:c r="Q1231" s="15" t="n">
        <x:f>'Crosswalk'!H17</x:f>
        <x:v>0</x:v>
      </x:c>
      <x:c r="R1231" s="15" t="n">
        <x:f>'Crosswalk'!I17</x:f>
        <x:v>0</x:v>
      </x:c>
      <x:c r="S1231" s="15" t="n">
        <x:f>'Crosswalk'!J17</x:f>
        <x:v>0</x:v>
      </x:c>
      <x:c r="T1231" s="15" t="n">
        <x:f>'Crosswalk'!K17</x:f>
        <x:v>0</x:v>
      </x:c>
      <x:c r="U1231" s="15" t="n">
        <x:f>'Crosswalk'!L17</x:f>
        <x:v>0</x:v>
      </x:c>
      <x:c r="V1231" s="15" t="n">
        <x:f>'Crosswalk'!M17</x:f>
        <x:v>0</x:v>
      </x:c>
      <x:c r="W1231" s="15" t="n">
        <x:f>'Crosswalk'!N17</x:f>
        <x:v>0</x:v>
      </x:c>
      <x:c r="X1231" s="18" t="str">
        <x:v>LFS - Labour Force Survey</x:v>
      </x:c>
      <x:c r="Y1231" s="13" t="str"/>
      <x:c r="Z1231" s="18" t="str">
        <x:v>Equal-weight peer division composition; not nationally observed. Observed industry detail; within-group ratios only. Definitions may differ from ILO modelled margins.</x:v>
      </x:c>
      <x:c r="AA1231" s="13" t="str"/>
      <x:c r="AB1231" s="13" t="str">
        <x:v>https://rplumber.ilo.org/data/indicator?format=.csv.gz&amp;id=EMP_TEMP_SEX_EC2_NB_A</x:v>
      </x:c>
    </x:row>
    <x:row r="1232" ht="48" customHeight="1">
      <x:c r="A1232" s="2" t="str">
        <x:v>SAU</x:v>
      </x:c>
      <x:c r="B1232" s="2" t="str">
        <x:v>C</x:v>
      </x:c>
      <x:c r="C1232" s="2" t="str">
        <x:v>AUS</x:v>
      </x:c>
      <x:c r="D1232" s="2" t="n">
        <x:v>2024</x:v>
      </x:c>
      <x:c r="E1232" s="2" t="str">
        <x:v>EC2_ISIC4_C14</x:v>
      </x:c>
      <x:c r="F1232" s="17" t="str">
        <x:v>Economic activity (ISIC-Rev.4), 2 digit level: 14 - Manufacture of wearing apparel</x:v>
      </x:c>
      <x:c r="G1232" s="19" t="n">
        <x:v>16.828</x:v>
      </x:c>
      <x:c r="H1232" s="20" t="n">
        <x:v>0.5</x:v>
      </x:c>
      <x:c r="I1232" s="19" t="n">
        <x:f>SUM(G1228:G1251)</x:f>
        <x:v>959.0690000000001</x:v>
      </x:c>
      <x:c r="J1232" s="20" t="n">
        <x:f>G1232/I1232*H1232</x:f>
        <x:v>0.008773091404268097</x:v>
      </x:c>
      <x:c r="K1232" s="2" t="str">
        <x:v>ISIC4:14</x:v>
      </x:c>
      <x:c r="L1232" s="14" t="n">
        <x:f>'Crosswalk'!C18</x:f>
        <x:v>0</x:v>
      </x:c>
      <x:c r="M1232" s="14" t="n">
        <x:f>'Crosswalk'!D18</x:f>
        <x:v>0</x:v>
      </x:c>
      <x:c r="N1232" s="14" t="n">
        <x:f>'Crosswalk'!E18</x:f>
        <x:v>0</x:v>
      </x:c>
      <x:c r="O1232" s="14" t="n">
        <x:f>'Crosswalk'!F18</x:f>
        <x:v>1</x:v>
      </x:c>
      <x:c r="P1232" s="14" t="n">
        <x:f>'Crosswalk'!G18</x:f>
        <x:v>0</x:v>
      </x:c>
      <x:c r="Q1232" s="14" t="n">
        <x:f>'Crosswalk'!H18</x:f>
        <x:v>0</x:v>
      </x:c>
      <x:c r="R1232" s="14" t="n">
        <x:f>'Crosswalk'!I18</x:f>
        <x:v>0</x:v>
      </x:c>
      <x:c r="S1232" s="14" t="n">
        <x:f>'Crosswalk'!J18</x:f>
        <x:v>0</x:v>
      </x:c>
      <x:c r="T1232" s="14" t="n">
        <x:f>'Crosswalk'!K18</x:f>
        <x:v>0</x:v>
      </x:c>
      <x:c r="U1232" s="14" t="n">
        <x:f>'Crosswalk'!L18</x:f>
        <x:v>0</x:v>
      </x:c>
      <x:c r="V1232" s="14" t="n">
        <x:f>'Crosswalk'!M18</x:f>
        <x:v>0</x:v>
      </x:c>
      <x:c r="W1232" s="14" t="n">
        <x:f>'Crosswalk'!N18</x:f>
        <x:v>0</x:v>
      </x:c>
      <x:c r="X1232" s="17" t="str">
        <x:v>LFS - Labour Force Survey</x:v>
      </x:c>
      <x:c r="Y1232" s="2" t="str"/>
      <x:c r="Z1232" s="17" t="str">
        <x:v>Equal-weight peer division composition; not nationally observed. Observed industry detail; within-group ratios only. Definitions may differ from ILO modelled margins.</x:v>
      </x:c>
      <x:c r="AA1232" s="2" t="str"/>
      <x:c r="AB1232" s="2" t="str">
        <x:v>https://rplumber.ilo.org/data/indicator?format=.csv.gz&amp;id=EMP_TEMP_SEX_EC2_NB_A</x:v>
      </x:c>
    </x:row>
    <x:row r="1233" ht="48" customHeight="1">
      <x:c r="A1233" s="13" t="str">
        <x:v>SAU</x:v>
      </x:c>
      <x:c r="B1233" s="13" t="str">
        <x:v>C</x:v>
      </x:c>
      <x:c r="C1233" s="13" t="str">
        <x:v>AUS</x:v>
      </x:c>
      <x:c r="D1233" s="13" t="n">
        <x:v>2024</x:v>
      </x:c>
      <x:c r="E1233" s="13" t="str">
        <x:v>EC2_ISIC4_C15</x:v>
      </x:c>
      <x:c r="F1233" s="18" t="str">
        <x:v>Economic activity (ISIC-Rev.4), 2 digit level: 15 - Manufacture of leather and related products</x:v>
      </x:c>
      <x:c r="G1233" s="21" t="n">
        <x:v>1.547</x:v>
      </x:c>
      <x:c r="H1233" s="22" t="n">
        <x:v>0.5</x:v>
      </x:c>
      <x:c r="I1233" s="21" t="n">
        <x:f>SUM(G1228:G1251)</x:f>
        <x:v>959.0690000000001</x:v>
      </x:c>
      <x:c r="J1233" s="22" t="n">
        <x:f>G1233/I1233*H1233</x:f>
        <x:v>0.0008065113146186561</x:v>
      </x:c>
      <x:c r="K1233" s="13" t="str">
        <x:v>ISIC4:15</x:v>
      </x:c>
      <x:c r="L1233" s="15" t="n">
        <x:f>'Crosswalk'!C19</x:f>
        <x:v>0</x:v>
      </x:c>
      <x:c r="M1233" s="15" t="n">
        <x:f>'Crosswalk'!D19</x:f>
        <x:v>0</x:v>
      </x:c>
      <x:c r="N1233" s="15" t="n">
        <x:f>'Crosswalk'!E19</x:f>
        <x:v>0</x:v>
      </x:c>
      <x:c r="O1233" s="15" t="n">
        <x:f>'Crosswalk'!F19</x:f>
        <x:v>1</x:v>
      </x:c>
      <x:c r="P1233" s="15" t="n">
        <x:f>'Crosswalk'!G19</x:f>
        <x:v>0</x:v>
      </x:c>
      <x:c r="Q1233" s="15" t="n">
        <x:f>'Crosswalk'!H19</x:f>
        <x:v>0</x:v>
      </x:c>
      <x:c r="R1233" s="15" t="n">
        <x:f>'Crosswalk'!I19</x:f>
        <x:v>0</x:v>
      </x:c>
      <x:c r="S1233" s="15" t="n">
        <x:f>'Crosswalk'!J19</x:f>
        <x:v>0</x:v>
      </x:c>
      <x:c r="T1233" s="15" t="n">
        <x:f>'Crosswalk'!K19</x:f>
        <x:v>0</x:v>
      </x:c>
      <x:c r="U1233" s="15" t="n">
        <x:f>'Crosswalk'!L19</x:f>
        <x:v>0</x:v>
      </x:c>
      <x:c r="V1233" s="15" t="n">
        <x:f>'Crosswalk'!M19</x:f>
        <x:v>0</x:v>
      </x:c>
      <x:c r="W1233" s="15" t="n">
        <x:f>'Crosswalk'!N19</x:f>
        <x:v>0</x:v>
      </x:c>
      <x:c r="X1233" s="18" t="str">
        <x:v>LFS - Labour Force Survey</x:v>
      </x:c>
      <x:c r="Y1233" s="13" t="str"/>
      <x:c r="Z1233" s="18" t="str">
        <x:v>Equal-weight peer division composition; not nationally observed. Observed industry detail; within-group ratios only. Definitions may differ from ILO modelled margins.</x:v>
      </x:c>
      <x:c r="AA1233" s="13" t="str"/>
      <x:c r="AB1233" s="13" t="str">
        <x:v>https://rplumber.ilo.org/data/indicator?format=.csv.gz&amp;id=EMP_TEMP_SEX_EC2_NB_A</x:v>
      </x:c>
    </x:row>
    <x:row r="1234" ht="48" customHeight="1">
      <x:c r="A1234" s="2" t="str">
        <x:v>SAU</x:v>
      </x:c>
      <x:c r="B1234" s="2" t="str">
        <x:v>C</x:v>
      </x:c>
      <x:c r="C1234" s="2" t="str">
        <x:v>AUS</x:v>
      </x:c>
      <x:c r="D1234" s="2" t="n">
        <x:v>2024</x:v>
      </x:c>
      <x:c r="E1234" s="2" t="str">
        <x:v>EC2_ISIC4_C16</x:v>
      </x:c>
      <x:c r="F1234" s="17" t="str">
        <x:v>Economic activity (ISIC-Rev.4), 2 digit level: 16 - Manufacture of wood and of products of wood and cork, except furniture; manufacture of articles of straw and plaiting materials</x:v>
      </x:c>
      <x:c r="G1234" s="19" t="n">
        <x:v>35.31</x:v>
      </x:c>
      <x:c r="H1234" s="20" t="n">
        <x:v>0.5</x:v>
      </x:c>
      <x:c r="I1234" s="19" t="n">
        <x:f>SUM(G1228:G1251)</x:f>
        <x:v>959.0690000000001</x:v>
      </x:c>
      <x:c r="J1234" s="20" t="n">
        <x:f>G1234/I1234*H1234</x:f>
        <x:v>0.018408477387966873</x:v>
      </x:c>
      <x:c r="K1234" s="2" t="str">
        <x:v>ISIC4:16</x:v>
      </x:c>
      <x:c r="L1234" s="14" t="n">
        <x:f>'Crosswalk'!C20</x:f>
        <x:v>0</x:v>
      </x:c>
      <x:c r="M1234" s="14" t="n">
        <x:f>'Crosswalk'!D20</x:f>
        <x:v>0.7</x:v>
      </x:c>
      <x:c r="N1234" s="14" t="n">
        <x:f>'Crosswalk'!E20</x:f>
        <x:v>0.3</x:v>
      </x:c>
      <x:c r="O1234" s="14" t="n">
        <x:f>'Crosswalk'!F20</x:f>
        <x:v>0</x:v>
      </x:c>
      <x:c r="P1234" s="14" t="n">
        <x:f>'Crosswalk'!G20</x:f>
        <x:v>0</x:v>
      </x:c>
      <x:c r="Q1234" s="14" t="n">
        <x:f>'Crosswalk'!H20</x:f>
        <x:v>0</x:v>
      </x:c>
      <x:c r="R1234" s="14" t="n">
        <x:f>'Crosswalk'!I20</x:f>
        <x:v>0</x:v>
      </x:c>
      <x:c r="S1234" s="14" t="n">
        <x:f>'Crosswalk'!J20</x:f>
        <x:v>0</x:v>
      </x:c>
      <x:c r="T1234" s="14" t="n">
        <x:f>'Crosswalk'!K20</x:f>
        <x:v>0</x:v>
      </x:c>
      <x:c r="U1234" s="14" t="n">
        <x:f>'Crosswalk'!L20</x:f>
        <x:v>0</x:v>
      </x:c>
      <x:c r="V1234" s="14" t="n">
        <x:f>'Crosswalk'!M20</x:f>
        <x:v>0</x:v>
      </x:c>
      <x:c r="W1234" s="14" t="n">
        <x:f>'Crosswalk'!N20</x:f>
        <x:v>0</x:v>
      </x:c>
      <x:c r="X1234" s="17" t="str">
        <x:v>LFS - Labour Force Survey</x:v>
      </x:c>
      <x:c r="Y1234" s="2" t="str"/>
      <x:c r="Z1234" s="17" t="str">
        <x:v>Equal-weight peer division composition; not nationally observed. Observed industry detail; within-group ratios only. Definitions may differ from ILO modelled margins.</x:v>
      </x:c>
      <x:c r="AA1234" s="2" t="str"/>
      <x:c r="AB1234" s="2" t="str">
        <x:v>https://rplumber.ilo.org/data/indicator?format=.csv.gz&amp;id=EMP_TEMP_SEX_EC2_NB_A</x:v>
      </x:c>
    </x:row>
    <x:row r="1235" ht="48" customHeight="1">
      <x:c r="A1235" s="13" t="str">
        <x:v>SAU</x:v>
      </x:c>
      <x:c r="B1235" s="13" t="str">
        <x:v>C</x:v>
      </x:c>
      <x:c r="C1235" s="13" t="str">
        <x:v>AUS</x:v>
      </x:c>
      <x:c r="D1235" s="13" t="n">
        <x:v>2024</x:v>
      </x:c>
      <x:c r="E1235" s="13" t="str">
        <x:v>EC2_ISIC4_C17</x:v>
      </x:c>
      <x:c r="F1235" s="18" t="str">
        <x:v>Economic activity (ISIC-Rev.4), 2 digit level: 17 - Manufacture of paper and paper products</x:v>
      </x:c>
      <x:c r="G1235" s="21" t="n">
        <x:v>19.096</x:v>
      </x:c>
      <x:c r="H1235" s="22" t="n">
        <x:v>0.5</x:v>
      </x:c>
      <x:c r="I1235" s="21" t="n">
        <x:f>SUM(G1228:G1251)</x:f>
        <x:v>959.0690000000001</x:v>
      </x:c>
      <x:c r="J1235" s="22" t="n">
        <x:f>G1235/I1235*H1235</x:f>
        <x:v>0.009955488082713548</x:v>
      </x:c>
      <x:c r="K1235" s="13" t="str">
        <x:v>ISIC4:17</x:v>
      </x:c>
      <x:c r="L1235" s="15" t="n">
        <x:f>'Crosswalk'!C21</x:f>
        <x:v>0</x:v>
      </x:c>
      <x:c r="M1235" s="15" t="n">
        <x:f>'Crosswalk'!D21</x:f>
        <x:v>1</x:v>
      </x:c>
      <x:c r="N1235" s="15" t="n">
        <x:f>'Crosswalk'!E21</x:f>
        <x:v>0</x:v>
      </x:c>
      <x:c r="O1235" s="15" t="n">
        <x:f>'Crosswalk'!F21</x:f>
        <x:v>0</x:v>
      </x:c>
      <x:c r="P1235" s="15" t="n">
        <x:f>'Crosswalk'!G21</x:f>
        <x:v>0</x:v>
      </x:c>
      <x:c r="Q1235" s="15" t="n">
        <x:f>'Crosswalk'!H21</x:f>
        <x:v>0</x:v>
      </x:c>
      <x:c r="R1235" s="15" t="n">
        <x:f>'Crosswalk'!I21</x:f>
        <x:v>0</x:v>
      </x:c>
      <x:c r="S1235" s="15" t="n">
        <x:f>'Crosswalk'!J21</x:f>
        <x:v>0</x:v>
      </x:c>
      <x:c r="T1235" s="15" t="n">
        <x:f>'Crosswalk'!K21</x:f>
        <x:v>0</x:v>
      </x:c>
      <x:c r="U1235" s="15" t="n">
        <x:f>'Crosswalk'!L21</x:f>
        <x:v>0</x:v>
      </x:c>
      <x:c r="V1235" s="15" t="n">
        <x:f>'Crosswalk'!M21</x:f>
        <x:v>0</x:v>
      </x:c>
      <x:c r="W1235" s="15" t="n">
        <x:f>'Crosswalk'!N21</x:f>
        <x:v>0</x:v>
      </x:c>
      <x:c r="X1235" s="18" t="str">
        <x:v>LFS - Labour Force Survey</x:v>
      </x:c>
      <x:c r="Y1235" s="13" t="str"/>
      <x:c r="Z1235" s="18" t="str">
        <x:v>Equal-weight peer division composition; not nationally observed. Observed industry detail; within-group ratios only. Definitions may differ from ILO modelled margins.</x:v>
      </x:c>
      <x:c r="AA1235" s="13" t="str"/>
      <x:c r="AB1235" s="13" t="str">
        <x:v>https://rplumber.ilo.org/data/indicator?format=.csv.gz&amp;id=EMP_TEMP_SEX_EC2_NB_A</x:v>
      </x:c>
    </x:row>
    <x:row r="1236" ht="48" customHeight="1">
      <x:c r="A1236" s="2" t="str">
        <x:v>SAU</x:v>
      </x:c>
      <x:c r="B1236" s="2" t="str">
        <x:v>C</x:v>
      </x:c>
      <x:c r="C1236" s="2" t="str">
        <x:v>AUS</x:v>
      </x:c>
      <x:c r="D1236" s="2" t="n">
        <x:v>2024</x:v>
      </x:c>
      <x:c r="E1236" s="2" t="str">
        <x:v>EC2_ISIC4_C18</x:v>
      </x:c>
      <x:c r="F1236" s="17" t="str">
        <x:v>Economic activity (ISIC-Rev.4), 2 digit level: 18 - Printing and reproduction of recorded media</x:v>
      </x:c>
      <x:c r="G1236" s="19" t="n">
        <x:v>25.351</x:v>
      </x:c>
      <x:c r="H1236" s="20" t="n">
        <x:v>0.5</x:v>
      </x:c>
      <x:c r="I1236" s="19" t="n">
        <x:f>SUM(G1228:G1251)</x:f>
        <x:v>959.0690000000001</x:v>
      </x:c>
      <x:c r="J1236" s="20" t="n">
        <x:f>G1236/I1236*H1236</x:f>
        <x:v>0.01321646304906112</x:v>
      </x:c>
      <x:c r="K1236" s="2" t="str">
        <x:v>ISIC4:18</x:v>
      </x:c>
      <x:c r="L1236" s="14" t="n">
        <x:f>'Crosswalk'!C22</x:f>
        <x:v>0</x:v>
      </x:c>
      <x:c r="M1236" s="14" t="n">
        <x:f>'Crosswalk'!D22</x:f>
        <x:v>0</x:v>
      </x:c>
      <x:c r="N1236" s="14" t="n">
        <x:f>'Crosswalk'!E22</x:f>
        <x:v>1</x:v>
      </x:c>
      <x:c r="O1236" s="14" t="n">
        <x:f>'Crosswalk'!F22</x:f>
        <x:v>0</x:v>
      </x:c>
      <x:c r="P1236" s="14" t="n">
        <x:f>'Crosswalk'!G22</x:f>
        <x:v>0</x:v>
      </x:c>
      <x:c r="Q1236" s="14" t="n">
        <x:f>'Crosswalk'!H22</x:f>
        <x:v>0</x:v>
      </x:c>
      <x:c r="R1236" s="14" t="n">
        <x:f>'Crosswalk'!I22</x:f>
        <x:v>0</x:v>
      </x:c>
      <x:c r="S1236" s="14" t="n">
        <x:f>'Crosswalk'!J22</x:f>
        <x:v>0</x:v>
      </x:c>
      <x:c r="T1236" s="14" t="n">
        <x:f>'Crosswalk'!K22</x:f>
        <x:v>0</x:v>
      </x:c>
      <x:c r="U1236" s="14" t="n">
        <x:f>'Crosswalk'!L22</x:f>
        <x:v>0</x:v>
      </x:c>
      <x:c r="V1236" s="14" t="n">
        <x:f>'Crosswalk'!M22</x:f>
        <x:v>0</x:v>
      </x:c>
      <x:c r="W1236" s="14" t="n">
        <x:f>'Crosswalk'!N22</x:f>
        <x:v>0</x:v>
      </x:c>
      <x:c r="X1236" s="17" t="str">
        <x:v>LFS - Labour Force Survey</x:v>
      </x:c>
      <x:c r="Y1236" s="2" t="str"/>
      <x:c r="Z1236" s="17" t="str">
        <x:v>Equal-weight peer division composition; not nationally observed. Observed industry detail; within-group ratios only. Definitions may differ from ILO modelled margins.</x:v>
      </x:c>
      <x:c r="AA1236" s="2" t="str"/>
      <x:c r="AB1236" s="2" t="str">
        <x:v>https://rplumber.ilo.org/data/indicator?format=.csv.gz&amp;id=EMP_TEMP_SEX_EC2_NB_A</x:v>
      </x:c>
    </x:row>
    <x:row r="1237" ht="48" customHeight="1">
      <x:c r="A1237" s="13" t="str">
        <x:v>SAU</x:v>
      </x:c>
      <x:c r="B1237" s="13" t="str">
        <x:v>C</x:v>
      </x:c>
      <x:c r="C1237" s="13" t="str">
        <x:v>AUS</x:v>
      </x:c>
      <x:c r="D1237" s="13" t="n">
        <x:v>2024</x:v>
      </x:c>
      <x:c r="E1237" s="13" t="str">
        <x:v>EC2_ISIC4_C19</x:v>
      </x:c>
      <x:c r="F1237" s="18" t="str">
        <x:v>Economic activity (ISIC-Rev.4), 2 digit level: 19 - Manufacture of coke and refined petroleum products</x:v>
      </x:c>
      <x:c r="G1237" s="21" t="n">
        <x:v>8.081</x:v>
      </x:c>
      <x:c r="H1237" s="22" t="n">
        <x:v>0.5</x:v>
      </x:c>
      <x:c r="I1237" s="21" t="n">
        <x:f>SUM(G1228:G1251)</x:f>
        <x:v>959.0690000000001</x:v>
      </x:c>
      <x:c r="J1237" s="22" t="n">
        <x:f>G1237/I1237*H1237</x:f>
        <x:v>0.004212939840616264</x:v>
      </x:c>
      <x:c r="K1237" s="13" t="str">
        <x:v>ISIC4:19</x:v>
      </x:c>
      <x:c r="L1237" s="15" t="n">
        <x:f>'Crosswalk'!C23</x:f>
        <x:v>1</x:v>
      </x:c>
      <x:c r="M1237" s="15" t="n">
        <x:f>'Crosswalk'!D23</x:f>
        <x:v>0</x:v>
      </x:c>
      <x:c r="N1237" s="15" t="n">
        <x:f>'Crosswalk'!E23</x:f>
        <x:v>0</x:v>
      </x:c>
      <x:c r="O1237" s="15" t="n">
        <x:f>'Crosswalk'!F23</x:f>
        <x:v>0</x:v>
      </x:c>
      <x:c r="P1237" s="15" t="n">
        <x:f>'Crosswalk'!G23</x:f>
        <x:v>0</x:v>
      </x:c>
      <x:c r="Q1237" s="15" t="n">
        <x:f>'Crosswalk'!H23</x:f>
        <x:v>0</x:v>
      </x:c>
      <x:c r="R1237" s="15" t="n">
        <x:f>'Crosswalk'!I23</x:f>
        <x:v>0</x:v>
      </x:c>
      <x:c r="S1237" s="15" t="n">
        <x:f>'Crosswalk'!J23</x:f>
        <x:v>0</x:v>
      </x:c>
      <x:c r="T1237" s="15" t="n">
        <x:f>'Crosswalk'!K23</x:f>
        <x:v>0</x:v>
      </x:c>
      <x:c r="U1237" s="15" t="n">
        <x:f>'Crosswalk'!L23</x:f>
        <x:v>0</x:v>
      </x:c>
      <x:c r="V1237" s="15" t="n">
        <x:f>'Crosswalk'!M23</x:f>
        <x:v>0</x:v>
      </x:c>
      <x:c r="W1237" s="15" t="n">
        <x:f>'Crosswalk'!N23</x:f>
        <x:v>0</x:v>
      </x:c>
      <x:c r="X1237" s="18" t="str">
        <x:v>LFS - Labour Force Survey</x:v>
      </x:c>
      <x:c r="Y1237" s="13" t="str"/>
      <x:c r="Z1237" s="18" t="str">
        <x:v>Equal-weight peer division composition; not nationally observed. Observed industry detail; within-group ratios only. Definitions may differ from ILO modelled margins.</x:v>
      </x:c>
      <x:c r="AA1237" s="13" t="str"/>
      <x:c r="AB1237" s="13" t="str">
        <x:v>https://rplumber.ilo.org/data/indicator?format=.csv.gz&amp;id=EMP_TEMP_SEX_EC2_NB_A</x:v>
      </x:c>
    </x:row>
    <x:row r="1238" ht="48" customHeight="1">
      <x:c r="A1238" s="2" t="str">
        <x:v>SAU</x:v>
      </x:c>
      <x:c r="B1238" s="2" t="str">
        <x:v>C</x:v>
      </x:c>
      <x:c r="C1238" s="2" t="str">
        <x:v>AUS</x:v>
      </x:c>
      <x:c r="D1238" s="2" t="n">
        <x:v>2024</x:v>
      </x:c>
      <x:c r="E1238" s="2" t="str">
        <x:v>EC2_ISIC4_C20</x:v>
      </x:c>
      <x:c r="F1238" s="17" t="str">
        <x:v>Economic activity (ISIC-Rev.4), 2 digit level: 20 - Manufacture of chemicals and chemical products</x:v>
      </x:c>
      <x:c r="G1238" s="19" t="n">
        <x:v>23.685</x:v>
      </x:c>
      <x:c r="H1238" s="20" t="n">
        <x:v>0.5</x:v>
      </x:c>
      <x:c r="I1238" s="19" t="n">
        <x:f>SUM(G1228:G1251)</x:f>
        <x:v>959.0690000000001</x:v>
      </x:c>
      <x:c r="J1238" s="20" t="n">
        <x:f>G1238/I1238*H1238</x:f>
        <x:v>0.012347912402548721</x:v>
      </x:c>
      <x:c r="K1238" s="2" t="str">
        <x:v>ISIC4:20</x:v>
      </x:c>
      <x:c r="L1238" s="14" t="n">
        <x:f>'Crosswalk'!C24</x:f>
        <x:v>0</x:v>
      </x:c>
      <x:c r="M1238" s="14" t="n">
        <x:f>'Crosswalk'!D24</x:f>
        <x:v>0.8</x:v>
      </x:c>
      <x:c r="N1238" s="14" t="n">
        <x:f>'Crosswalk'!E24</x:f>
        <x:v>0</x:v>
      </x:c>
      <x:c r="O1238" s="14" t="n">
        <x:f>'Crosswalk'!F24</x:f>
        <x:v>0</x:v>
      </x:c>
      <x:c r="P1238" s="14" t="n">
        <x:f>'Crosswalk'!G24</x:f>
        <x:v>0.2</x:v>
      </x:c>
      <x:c r="Q1238" s="14" t="n">
        <x:f>'Crosswalk'!H24</x:f>
        <x:v>0</x:v>
      </x:c>
      <x:c r="R1238" s="14" t="n">
        <x:f>'Crosswalk'!I24</x:f>
        <x:v>0</x:v>
      </x:c>
      <x:c r="S1238" s="14" t="n">
        <x:f>'Crosswalk'!J24</x:f>
        <x:v>0</x:v>
      </x:c>
      <x:c r="T1238" s="14" t="n">
        <x:f>'Crosswalk'!K24</x:f>
        <x:v>0</x:v>
      </x:c>
      <x:c r="U1238" s="14" t="n">
        <x:f>'Crosswalk'!L24</x:f>
        <x:v>0</x:v>
      </x:c>
      <x:c r="V1238" s="14" t="n">
        <x:f>'Crosswalk'!M24</x:f>
        <x:v>0</x:v>
      </x:c>
      <x:c r="W1238" s="14" t="n">
        <x:f>'Crosswalk'!N24</x:f>
        <x:v>0</x:v>
      </x:c>
      <x:c r="X1238" s="17" t="str">
        <x:v>LFS - Labour Force Survey</x:v>
      </x:c>
      <x:c r="Y1238" s="2" t="str"/>
      <x:c r="Z1238" s="17" t="str">
        <x:v>Equal-weight peer division composition; not nationally observed. Observed industry detail; within-group ratios only. Definitions may differ from ILO modelled margins.</x:v>
      </x:c>
      <x:c r="AA1238" s="2" t="str"/>
      <x:c r="AB1238" s="2" t="str">
        <x:v>https://rplumber.ilo.org/data/indicator?format=.csv.gz&amp;id=EMP_TEMP_SEX_EC2_NB_A</x:v>
      </x:c>
    </x:row>
    <x:row r="1239" ht="48" customHeight="1">
      <x:c r="A1239" s="13" t="str">
        <x:v>SAU</x:v>
      </x:c>
      <x:c r="B1239" s="13" t="str">
        <x:v>C</x:v>
      </x:c>
      <x:c r="C1239" s="13" t="str">
        <x:v>AUS</x:v>
      </x:c>
      <x:c r="D1239" s="13" t="n">
        <x:v>2024</x:v>
      </x:c>
      <x:c r="E1239" s="13" t="str">
        <x:v>EC2_ISIC4_C21</x:v>
      </x:c>
      <x:c r="F1239" s="18" t="str">
        <x:v>Economic activity (ISIC-Rev.4), 2 digit level: 21 - Manufacture of pharmaceuticals, medicinal chemical and botanical products</x:v>
      </x:c>
      <x:c r="G1239" s="21" t="n">
        <x:v>28.235</x:v>
      </x:c>
      <x:c r="H1239" s="22" t="n">
        <x:v>0.5</x:v>
      </x:c>
      <x:c r="I1239" s="21" t="n">
        <x:f>SUM(G1228:G1251)</x:f>
        <x:v>959.0690000000001</x:v>
      </x:c>
      <x:c r="J1239" s="22" t="n">
        <x:f>G1239/I1239*H1239</x:f>
        <x:v>0.014720004504368297</x:v>
      </x:c>
      <x:c r="K1239" s="13" t="str">
        <x:v>ISIC4:21</x:v>
      </x:c>
      <x:c r="L1239" s="15" t="n">
        <x:f>'Crosswalk'!C25</x:f>
        <x:v>0</x:v>
      </x:c>
      <x:c r="M1239" s="15" t="n">
        <x:f>'Crosswalk'!D25</x:f>
        <x:v>0</x:v>
      </x:c>
      <x:c r="N1239" s="15" t="n">
        <x:f>'Crosswalk'!E25</x:f>
        <x:v>0</x:v>
      </x:c>
      <x:c r="O1239" s="15" t="n">
        <x:f>'Crosswalk'!F25</x:f>
        <x:v>0</x:v>
      </x:c>
      <x:c r="P1239" s="15" t="n">
        <x:f>'Crosswalk'!G25</x:f>
        <x:v>0</x:v>
      </x:c>
      <x:c r="Q1239" s="15" t="n">
        <x:f>'Crosswalk'!H25</x:f>
        <x:v>1</x:v>
      </x:c>
      <x:c r="R1239" s="15" t="n">
        <x:f>'Crosswalk'!I25</x:f>
        <x:v>0</x:v>
      </x:c>
      <x:c r="S1239" s="15" t="n">
        <x:f>'Crosswalk'!J25</x:f>
        <x:v>0</x:v>
      </x:c>
      <x:c r="T1239" s="15" t="n">
        <x:f>'Crosswalk'!K25</x:f>
        <x:v>0</x:v>
      </x:c>
      <x:c r="U1239" s="15" t="n">
        <x:f>'Crosswalk'!L25</x:f>
        <x:v>0</x:v>
      </x:c>
      <x:c r="V1239" s="15" t="n">
        <x:f>'Crosswalk'!M25</x:f>
        <x:v>0</x:v>
      </x:c>
      <x:c r="W1239" s="15" t="n">
        <x:f>'Crosswalk'!N25</x:f>
        <x:v>0</x:v>
      </x:c>
      <x:c r="X1239" s="18" t="str">
        <x:v>LFS - Labour Force Survey</x:v>
      </x:c>
      <x:c r="Y1239" s="13" t="str"/>
      <x:c r="Z1239" s="18" t="str">
        <x:v>Equal-weight peer division composition; not nationally observed. Observed industry detail; within-group ratios only. Definitions may differ from ILO modelled margins.</x:v>
      </x:c>
      <x:c r="AA1239" s="13" t="str"/>
      <x:c r="AB1239" s="13" t="str">
        <x:v>https://rplumber.ilo.org/data/indicator?format=.csv.gz&amp;id=EMP_TEMP_SEX_EC2_NB_A</x:v>
      </x:c>
    </x:row>
    <x:row r="1240" ht="48" customHeight="1">
      <x:c r="A1240" s="2" t="str">
        <x:v>SAU</x:v>
      </x:c>
      <x:c r="B1240" s="2" t="str">
        <x:v>C</x:v>
      </x:c>
      <x:c r="C1240" s="2" t="str">
        <x:v>AUS</x:v>
      </x:c>
      <x:c r="D1240" s="2" t="n">
        <x:v>2024</x:v>
      </x:c>
      <x:c r="E1240" s="2" t="str">
        <x:v>EC2_ISIC4_C22</x:v>
      </x:c>
      <x:c r="F1240" s="17" t="str">
        <x:v>Economic activity (ISIC-Rev.4), 2 digit level: 22 - Manufacture of rubber and plastics products</x:v>
      </x:c>
      <x:c r="G1240" s="19" t="n">
        <x:v>21.016</x:v>
      </x:c>
      <x:c r="H1240" s="20" t="n">
        <x:v>0.5</x:v>
      </x:c>
      <x:c r="I1240" s="19" t="n">
        <x:f>SUM(G1228:G1251)</x:f>
        <x:v>959.0690000000001</x:v>
      </x:c>
      <x:c r="J1240" s="20" t="n">
        <x:f>G1240/I1240*H1240</x:f>
        <x:v>0.01095645881578906</x:v>
      </x:c>
      <x:c r="K1240" s="2" t="str">
        <x:v>ISIC4:22</x:v>
      </x:c>
      <x:c r="L1240" s="14" t="n">
        <x:f>'Crosswalk'!C26</x:f>
        <x:v>0</x:v>
      </x:c>
      <x:c r="M1240" s="14" t="n">
        <x:f>'Crosswalk'!D26</x:f>
        <x:v>0.5</x:v>
      </x:c>
      <x:c r="N1240" s="14" t="n">
        <x:f>'Crosswalk'!E26</x:f>
        <x:v>0.2</x:v>
      </x:c>
      <x:c r="O1240" s="14" t="n">
        <x:f>'Crosswalk'!F26</x:f>
        <x:v>0.3</x:v>
      </x:c>
      <x:c r="P1240" s="14" t="n">
        <x:f>'Crosswalk'!G26</x:f>
        <x:v>0</x:v>
      </x:c>
      <x:c r="Q1240" s="14" t="n">
        <x:f>'Crosswalk'!H26</x:f>
        <x:v>0</x:v>
      </x:c>
      <x:c r="R1240" s="14" t="n">
        <x:f>'Crosswalk'!I26</x:f>
        <x:v>0</x:v>
      </x:c>
      <x:c r="S1240" s="14" t="n">
        <x:f>'Crosswalk'!J26</x:f>
        <x:v>0</x:v>
      </x:c>
      <x:c r="T1240" s="14" t="n">
        <x:f>'Crosswalk'!K26</x:f>
        <x:v>0</x:v>
      </x:c>
      <x:c r="U1240" s="14" t="n">
        <x:f>'Crosswalk'!L26</x:f>
        <x:v>0</x:v>
      </x:c>
      <x:c r="V1240" s="14" t="n">
        <x:f>'Crosswalk'!M26</x:f>
        <x:v>0</x:v>
      </x:c>
      <x:c r="W1240" s="14" t="n">
        <x:f>'Crosswalk'!N26</x:f>
        <x:v>0</x:v>
      </x:c>
      <x:c r="X1240" s="17" t="str">
        <x:v>LFS - Labour Force Survey</x:v>
      </x:c>
      <x:c r="Y1240" s="2" t="str"/>
      <x:c r="Z1240" s="17" t="str">
        <x:v>Equal-weight peer division composition; not nationally observed. Observed industry detail; within-group ratios only. Definitions may differ from ILO modelled margins.</x:v>
      </x:c>
      <x:c r="AA1240" s="2" t="str"/>
      <x:c r="AB1240" s="2" t="str">
        <x:v>https://rplumber.ilo.org/data/indicator?format=.csv.gz&amp;id=EMP_TEMP_SEX_EC2_NB_A</x:v>
      </x:c>
    </x:row>
    <x:row r="1241" ht="48" customHeight="1">
      <x:c r="A1241" s="13" t="str">
        <x:v>SAU</x:v>
      </x:c>
      <x:c r="B1241" s="13" t="str">
        <x:v>C</x:v>
      </x:c>
      <x:c r="C1241" s="13" t="str">
        <x:v>AUS</x:v>
      </x:c>
      <x:c r="D1241" s="13" t="n">
        <x:v>2024</x:v>
      </x:c>
      <x:c r="E1241" s="13" t="str">
        <x:v>EC2_ISIC4_C23</x:v>
      </x:c>
      <x:c r="F1241" s="18" t="str">
        <x:v>Economic activity (ISIC-Rev.4), 2 digit level: 23 - Manufacture of other non-metallic mineral products</x:v>
      </x:c>
      <x:c r="G1241" s="21" t="n">
        <x:v>31.804</x:v>
      </x:c>
      <x:c r="H1241" s="22" t="n">
        <x:v>0.5</x:v>
      </x:c>
      <x:c r="I1241" s="21" t="n">
        <x:f>SUM(G1228:G1251)</x:f>
        <x:v>959.0690000000001</x:v>
      </x:c>
      <x:c r="J1241" s="22" t="n">
        <x:f>G1241/I1241*H1241</x:f>
        <x:v>0.016580663122257103</x:v>
      </x:c>
      <x:c r="K1241" s="13" t="str">
        <x:v>ISIC4:23</x:v>
      </x:c>
      <x:c r="L1241" s="15" t="n">
        <x:f>'Crosswalk'!C27</x:f>
        <x:v>0</x:v>
      </x:c>
      <x:c r="M1241" s="15" t="n">
        <x:f>'Crosswalk'!D27</x:f>
        <x:v>0.85</x:v>
      </x:c>
      <x:c r="N1241" s="15" t="n">
        <x:f>'Crosswalk'!E27</x:f>
        <x:v>0.15</x:v>
      </x:c>
      <x:c r="O1241" s="15" t="n">
        <x:f>'Crosswalk'!F27</x:f>
        <x:v>0</x:v>
      </x:c>
      <x:c r="P1241" s="15" t="n">
        <x:f>'Crosswalk'!G27</x:f>
        <x:v>0</x:v>
      </x:c>
      <x:c r="Q1241" s="15" t="n">
        <x:f>'Crosswalk'!H27</x:f>
        <x:v>0</x:v>
      </x:c>
      <x:c r="R1241" s="15" t="n">
        <x:f>'Crosswalk'!I27</x:f>
        <x:v>0</x:v>
      </x:c>
      <x:c r="S1241" s="15" t="n">
        <x:f>'Crosswalk'!J27</x:f>
        <x:v>0</x:v>
      </x:c>
      <x:c r="T1241" s="15" t="n">
        <x:f>'Crosswalk'!K27</x:f>
        <x:v>0</x:v>
      </x:c>
      <x:c r="U1241" s="15" t="n">
        <x:f>'Crosswalk'!L27</x:f>
        <x:v>0</x:v>
      </x:c>
      <x:c r="V1241" s="15" t="n">
        <x:f>'Crosswalk'!M27</x:f>
        <x:v>0</x:v>
      </x:c>
      <x:c r="W1241" s="15" t="n">
        <x:f>'Crosswalk'!N27</x:f>
        <x:v>0</x:v>
      </x:c>
      <x:c r="X1241" s="18" t="str">
        <x:v>LFS - Labour Force Survey</x:v>
      </x:c>
      <x:c r="Y1241" s="13" t="str"/>
      <x:c r="Z1241" s="18" t="str">
        <x:v>Equal-weight peer division composition; not nationally observed. Observed industry detail; within-group ratios only. Definitions may differ from ILO modelled margins.</x:v>
      </x:c>
      <x:c r="AA1241" s="13" t="str"/>
      <x:c r="AB1241" s="13" t="str">
        <x:v>https://rplumber.ilo.org/data/indicator?format=.csv.gz&amp;id=EMP_TEMP_SEX_EC2_NB_A</x:v>
      </x:c>
    </x:row>
    <x:row r="1242" ht="48" customHeight="1">
      <x:c r="A1242" s="2" t="str">
        <x:v>SAU</x:v>
      </x:c>
      <x:c r="B1242" s="2" t="str">
        <x:v>C</x:v>
      </x:c>
      <x:c r="C1242" s="2" t="str">
        <x:v>AUS</x:v>
      </x:c>
      <x:c r="D1242" s="2" t="n">
        <x:v>2024</x:v>
      </x:c>
      <x:c r="E1242" s="2" t="str">
        <x:v>EC2_ISIC4_C24</x:v>
      </x:c>
      <x:c r="F1242" s="17" t="str">
        <x:v>Economic activity (ISIC-Rev.4), 2 digit level: 24 - Manufacture of basic metals</x:v>
      </x:c>
      <x:c r="G1242" s="19" t="n">
        <x:v>60.921</x:v>
      </x:c>
      <x:c r="H1242" s="20" t="n">
        <x:v>0.5</x:v>
      </x:c>
      <x:c r="I1242" s="19" t="n">
        <x:f>SUM(G1228:G1251)</x:f>
        <x:v>959.0690000000001</x:v>
      </x:c>
      <x:c r="J1242" s="20" t="n">
        <x:f>G1242/I1242*H1242</x:f>
        <x:v>0.03176048855713197</x:v>
      </x:c>
      <x:c r="K1242" s="2" t="str">
        <x:v>ISIC4:24</x:v>
      </x:c>
      <x:c r="L1242" s="14" t="n">
        <x:f>'Crosswalk'!C28</x:f>
        <x:v>0</x:v>
      </x:c>
      <x:c r="M1242" s="14" t="n">
        <x:f>'Crosswalk'!D28</x:f>
        <x:v>1</x:v>
      </x:c>
      <x:c r="N1242" s="14" t="n">
        <x:f>'Crosswalk'!E28</x:f>
        <x:v>0</x:v>
      </x:c>
      <x:c r="O1242" s="14" t="n">
        <x:f>'Crosswalk'!F28</x:f>
        <x:v>0</x:v>
      </x:c>
      <x:c r="P1242" s="14" t="n">
        <x:f>'Crosswalk'!G28</x:f>
        <x:v>0</x:v>
      </x:c>
      <x:c r="Q1242" s="14" t="n">
        <x:f>'Crosswalk'!H28</x:f>
        <x:v>0</x:v>
      </x:c>
      <x:c r="R1242" s="14" t="n">
        <x:f>'Crosswalk'!I28</x:f>
        <x:v>0</x:v>
      </x:c>
      <x:c r="S1242" s="14" t="n">
        <x:f>'Crosswalk'!J28</x:f>
        <x:v>0</x:v>
      </x:c>
      <x:c r="T1242" s="14" t="n">
        <x:f>'Crosswalk'!K28</x:f>
        <x:v>0</x:v>
      </x:c>
      <x:c r="U1242" s="14" t="n">
        <x:f>'Crosswalk'!L28</x:f>
        <x:v>0</x:v>
      </x:c>
      <x:c r="V1242" s="14" t="n">
        <x:f>'Crosswalk'!M28</x:f>
        <x:v>0</x:v>
      </x:c>
      <x:c r="W1242" s="14" t="n">
        <x:f>'Crosswalk'!N28</x:f>
        <x:v>0</x:v>
      </x:c>
      <x:c r="X1242" s="17" t="str">
        <x:v>LFS - Labour Force Survey</x:v>
      </x:c>
      <x:c r="Y1242" s="2" t="str"/>
      <x:c r="Z1242" s="17" t="str">
        <x:v>Equal-weight peer division composition; not nationally observed. Observed industry detail; within-group ratios only. Definitions may differ from ILO modelled margins.</x:v>
      </x:c>
      <x:c r="AA1242" s="2" t="str"/>
      <x:c r="AB1242" s="2" t="str">
        <x:v>https://rplumber.ilo.org/data/indicator?format=.csv.gz&amp;id=EMP_TEMP_SEX_EC2_NB_A</x:v>
      </x:c>
    </x:row>
    <x:row r="1243" ht="48" customHeight="1">
      <x:c r="A1243" s="13" t="str">
        <x:v>SAU</x:v>
      </x:c>
      <x:c r="B1243" s="13" t="str">
        <x:v>C</x:v>
      </x:c>
      <x:c r="C1243" s="13" t="str">
        <x:v>AUS</x:v>
      </x:c>
      <x:c r="D1243" s="13" t="n">
        <x:v>2024</x:v>
      </x:c>
      <x:c r="E1243" s="13" t="str">
        <x:v>EC2_ISIC4_C25</x:v>
      </x:c>
      <x:c r="F1243" s="18" t="str">
        <x:v>Economic activity (ISIC-Rev.4), 2 digit level: 25 - Manufacture of fabricated metal products, except machinery and equipment</x:v>
      </x:c>
      <x:c r="G1243" s="21" t="n">
        <x:v>88.439</x:v>
      </x:c>
      <x:c r="H1243" s="22" t="n">
        <x:v>0.5</x:v>
      </x:c>
      <x:c r="I1243" s="21" t="n">
        <x:f>SUM(G1228:G1251)</x:f>
        <x:v>959.0690000000001</x:v>
      </x:c>
      <x:c r="J1243" s="22" t="n">
        <x:f>G1243/I1243*H1243</x:f>
        <x:v>0.04610669305336737</x:v>
      </x:c>
      <x:c r="K1243" s="13" t="str">
        <x:v>ISIC4:25</x:v>
      </x:c>
      <x:c r="L1243" s="15" t="n">
        <x:f>'Crosswalk'!C29</x:f>
        <x:v>0</x:v>
      </x:c>
      <x:c r="M1243" s="15" t="n">
        <x:f>'Crosswalk'!D29</x:f>
        <x:v>0</x:v>
      </x:c>
      <x:c r="N1243" s="15" t="n">
        <x:f>'Crosswalk'!E29</x:f>
        <x:v>1</x:v>
      </x:c>
      <x:c r="O1243" s="15" t="n">
        <x:f>'Crosswalk'!F29</x:f>
        <x:v>0</x:v>
      </x:c>
      <x:c r="P1243" s="15" t="n">
        <x:f>'Crosswalk'!G29</x:f>
        <x:v>0</x:v>
      </x:c>
      <x:c r="Q1243" s="15" t="n">
        <x:f>'Crosswalk'!H29</x:f>
        <x:v>0</x:v>
      </x:c>
      <x:c r="R1243" s="15" t="n">
        <x:f>'Crosswalk'!I29</x:f>
        <x:v>0</x:v>
      </x:c>
      <x:c r="S1243" s="15" t="n">
        <x:f>'Crosswalk'!J29</x:f>
        <x:v>0</x:v>
      </x:c>
      <x:c r="T1243" s="15" t="n">
        <x:f>'Crosswalk'!K29</x:f>
        <x:v>0</x:v>
      </x:c>
      <x:c r="U1243" s="15" t="n">
        <x:f>'Crosswalk'!L29</x:f>
        <x:v>0</x:v>
      </x:c>
      <x:c r="V1243" s="15" t="n">
        <x:f>'Crosswalk'!M29</x:f>
        <x:v>0</x:v>
      </x:c>
      <x:c r="W1243" s="15" t="n">
        <x:f>'Crosswalk'!N29</x:f>
        <x:v>0</x:v>
      </x:c>
      <x:c r="X1243" s="18" t="str">
        <x:v>LFS - Labour Force Survey</x:v>
      </x:c>
      <x:c r="Y1243" s="13" t="str"/>
      <x:c r="Z1243" s="18" t="str">
        <x:v>Equal-weight peer division composition; not nationally observed. Observed industry detail; within-group ratios only. Definitions may differ from ILO modelled margins.</x:v>
      </x:c>
      <x:c r="AA1243" s="13" t="str"/>
      <x:c r="AB1243" s="13" t="str">
        <x:v>https://rplumber.ilo.org/data/indicator?format=.csv.gz&amp;id=EMP_TEMP_SEX_EC2_NB_A</x:v>
      </x:c>
    </x:row>
    <x:row r="1244" ht="48" customHeight="1">
      <x:c r="A1244" s="2" t="str">
        <x:v>SAU</x:v>
      </x:c>
      <x:c r="B1244" s="2" t="str">
        <x:v>C</x:v>
      </x:c>
      <x:c r="C1244" s="2" t="str">
        <x:v>AUS</x:v>
      </x:c>
      <x:c r="D1244" s="2" t="n">
        <x:v>2024</x:v>
      </x:c>
      <x:c r="E1244" s="2" t="str">
        <x:v>EC2_ISIC4_C26</x:v>
      </x:c>
      <x:c r="F1244" s="17" t="str">
        <x:v>Economic activity (ISIC-Rev.4), 2 digit level: 26 - Manufacture of computer, electronic and optical products</x:v>
      </x:c>
      <x:c r="G1244" s="19" t="n">
        <x:v>42.057</x:v>
      </x:c>
      <x:c r="H1244" s="20" t="n">
        <x:v>0.5</x:v>
      </x:c>
      <x:c r="I1244" s="19" t="n">
        <x:f>SUM(G1228:G1251)</x:f>
        <x:v>959.0690000000001</x:v>
      </x:c>
      <x:c r="J1244" s="20" t="n">
        <x:f>G1244/I1244*H1244</x:f>
        <x:v>0.021925951104665043</x:v>
      </x:c>
      <x:c r="K1244" s="2" t="str">
        <x:v>ISIC4:26</x:v>
      </x:c>
      <x:c r="L1244" s="14" t="n">
        <x:f>'Crosswalk'!C30</x:f>
        <x:v>0</x:v>
      </x:c>
      <x:c r="M1244" s="14" t="n">
        <x:f>'Crosswalk'!D30</x:f>
        <x:v>0</x:v>
      </x:c>
      <x:c r="N1244" s="14" t="n">
        <x:f>'Crosswalk'!E30</x:f>
        <x:v>0.05</x:v>
      </x:c>
      <x:c r="O1244" s="14" t="n">
        <x:f>'Crosswalk'!F30</x:f>
        <x:v>0.1</x:v>
      </x:c>
      <x:c r="P1244" s="14" t="n">
        <x:f>'Crosswalk'!G30</x:f>
        <x:v>0</x:v>
      </x:c>
      <x:c r="Q1244" s="14" t="n">
        <x:f>'Crosswalk'!H30</x:f>
        <x:v>0.1</x:v>
      </x:c>
      <x:c r="R1244" s="14" t="n">
        <x:f>'Crosswalk'!I30</x:f>
        <x:v>0</x:v>
      </x:c>
      <x:c r="S1244" s="14" t="n">
        <x:f>'Crosswalk'!J30</x:f>
        <x:v>0.75</x:v>
      </x:c>
      <x:c r="T1244" s="14" t="n">
        <x:f>'Crosswalk'!K30</x:f>
        <x:v>0</x:v>
      </x:c>
      <x:c r="U1244" s="14" t="n">
        <x:f>'Crosswalk'!L30</x:f>
        <x:v>0</x:v>
      </x:c>
      <x:c r="V1244" s="14" t="n">
        <x:f>'Crosswalk'!M30</x:f>
        <x:v>0</x:v>
      </x:c>
      <x:c r="W1244" s="14" t="n">
        <x:f>'Crosswalk'!N30</x:f>
        <x:v>0</x:v>
      </x:c>
      <x:c r="X1244" s="17" t="str">
        <x:v>LFS - Labour Force Survey</x:v>
      </x:c>
      <x:c r="Y1244" s="2" t="str"/>
      <x:c r="Z1244" s="17" t="str">
        <x:v>Equal-weight peer division composition; not nationally observed. Observed industry detail; within-group ratios only. Definitions may differ from ILO modelled margins.</x:v>
      </x:c>
      <x:c r="AA1244" s="2" t="str"/>
      <x:c r="AB1244" s="2" t="str">
        <x:v>https://rplumber.ilo.org/data/indicator?format=.csv.gz&amp;id=EMP_TEMP_SEX_EC2_NB_A</x:v>
      </x:c>
    </x:row>
    <x:row r="1245" ht="48" customHeight="1">
      <x:c r="A1245" s="13" t="str">
        <x:v>SAU</x:v>
      </x:c>
      <x:c r="B1245" s="13" t="str">
        <x:v>C</x:v>
      </x:c>
      <x:c r="C1245" s="13" t="str">
        <x:v>AUS</x:v>
      </x:c>
      <x:c r="D1245" s="13" t="n">
        <x:v>2024</x:v>
      </x:c>
      <x:c r="E1245" s="13" t="str">
        <x:v>EC2_ISIC4_C27</x:v>
      </x:c>
      <x:c r="F1245" s="18" t="str">
        <x:v>Economic activity (ISIC-Rev.4), 2 digit level: 27 - Manufacture of electrical equipment</x:v>
      </x:c>
      <x:c r="G1245" s="21" t="n">
        <x:v>18.554</x:v>
      </x:c>
      <x:c r="H1245" s="22" t="n">
        <x:v>0.5</x:v>
      </x:c>
      <x:c r="I1245" s="21" t="n">
        <x:f>SUM(G1228:G1251)</x:f>
        <x:v>959.0690000000001</x:v>
      </x:c>
      <x:c r="J1245" s="22" t="n">
        <x:f>G1245/I1245*H1245</x:f>
        <x:v>0.009672922386189105</x:v>
      </x:c>
      <x:c r="K1245" s="13" t="str">
        <x:v>ISIC4:27</x:v>
      </x:c>
      <x:c r="L1245" s="15" t="n">
        <x:f>'Crosswalk'!C31</x:f>
        <x:v>0</x:v>
      </x:c>
      <x:c r="M1245" s="15" t="n">
        <x:f>'Crosswalk'!D31</x:f>
        <x:v>0</x:v>
      </x:c>
      <x:c r="N1245" s="15" t="n">
        <x:f>'Crosswalk'!E31</x:f>
        <x:v>0.85</x:v>
      </x:c>
      <x:c r="O1245" s="15" t="n">
        <x:f>'Crosswalk'!F31</x:f>
        <x:v>0.15</x:v>
      </x:c>
      <x:c r="P1245" s="15" t="n">
        <x:f>'Crosswalk'!G31</x:f>
        <x:v>0</x:v>
      </x:c>
      <x:c r="Q1245" s="15" t="n">
        <x:f>'Crosswalk'!H31</x:f>
        <x:v>0</x:v>
      </x:c>
      <x:c r="R1245" s="15" t="n">
        <x:f>'Crosswalk'!I31</x:f>
        <x:v>0</x:v>
      </x:c>
      <x:c r="S1245" s="15" t="n">
        <x:f>'Crosswalk'!J31</x:f>
        <x:v>0</x:v>
      </x:c>
      <x:c r="T1245" s="15" t="n">
        <x:f>'Crosswalk'!K31</x:f>
        <x:v>0</x:v>
      </x:c>
      <x:c r="U1245" s="15" t="n">
        <x:f>'Crosswalk'!L31</x:f>
        <x:v>0</x:v>
      </x:c>
      <x:c r="V1245" s="15" t="n">
        <x:f>'Crosswalk'!M31</x:f>
        <x:v>0</x:v>
      </x:c>
      <x:c r="W1245" s="15" t="n">
        <x:f>'Crosswalk'!N31</x:f>
        <x:v>0</x:v>
      </x:c>
      <x:c r="X1245" s="18" t="str">
        <x:v>LFS - Labour Force Survey</x:v>
      </x:c>
      <x:c r="Y1245" s="13" t="str"/>
      <x:c r="Z1245" s="18" t="str">
        <x:v>Equal-weight peer division composition; not nationally observed. Observed industry detail; within-group ratios only. Definitions may differ from ILO modelled margins.</x:v>
      </x:c>
      <x:c r="AA1245" s="13" t="str"/>
      <x:c r="AB1245" s="13" t="str">
        <x:v>https://rplumber.ilo.org/data/indicator?format=.csv.gz&amp;id=EMP_TEMP_SEX_EC2_NB_A</x:v>
      </x:c>
    </x:row>
    <x:row r="1246" ht="48" customHeight="1">
      <x:c r="A1246" s="2" t="str">
        <x:v>SAU</x:v>
      </x:c>
      <x:c r="B1246" s="2" t="str">
        <x:v>C</x:v>
      </x:c>
      <x:c r="C1246" s="2" t="str">
        <x:v>AUS</x:v>
      </x:c>
      <x:c r="D1246" s="2" t="n">
        <x:v>2024</x:v>
      </x:c>
      <x:c r="E1246" s="2" t="str">
        <x:v>EC2_ISIC4_C28</x:v>
      </x:c>
      <x:c r="F1246" s="17" t="str">
        <x:v>Economic activity (ISIC-Rev.4), 2 digit level: 28 - Manufacture of machinery and equipment n.e.c.</x:v>
      </x:c>
      <x:c r="G1246" s="19" t="n">
        <x:v>64.612</x:v>
      </x:c>
      <x:c r="H1246" s="20" t="n">
        <x:v>0.5</x:v>
      </x:c>
      <x:c r="I1246" s="19" t="n">
        <x:f>SUM(G1228:G1251)</x:f>
        <x:v>959.0690000000001</x:v>
      </x:c>
      <x:c r="J1246" s="20" t="n">
        <x:f>G1246/I1246*H1246</x:f>
        <x:v>0.03368475052368494</x:v>
      </x:c>
      <x:c r="K1246" s="2" t="str">
        <x:v>ISIC4:28</x:v>
      </x:c>
      <x:c r="L1246" s="14" t="n">
        <x:f>'Crosswalk'!C32</x:f>
        <x:v>0</x:v>
      </x:c>
      <x:c r="M1246" s="14" t="n">
        <x:f>'Crosswalk'!D32</x:f>
        <x:v>0</x:v>
      </x:c>
      <x:c r="N1246" s="14" t="n">
        <x:f>'Crosswalk'!E32</x:f>
        <x:v>1</x:v>
      </x:c>
      <x:c r="O1246" s="14" t="n">
        <x:f>'Crosswalk'!F32</x:f>
        <x:v>0</x:v>
      </x:c>
      <x:c r="P1246" s="14" t="n">
        <x:f>'Crosswalk'!G32</x:f>
        <x:v>0</x:v>
      </x:c>
      <x:c r="Q1246" s="14" t="n">
        <x:f>'Crosswalk'!H32</x:f>
        <x:v>0</x:v>
      </x:c>
      <x:c r="R1246" s="14" t="n">
        <x:f>'Crosswalk'!I32</x:f>
        <x:v>0</x:v>
      </x:c>
      <x:c r="S1246" s="14" t="n">
        <x:f>'Crosswalk'!J32</x:f>
        <x:v>0</x:v>
      </x:c>
      <x:c r="T1246" s="14" t="n">
        <x:f>'Crosswalk'!K32</x:f>
        <x:v>0</x:v>
      </x:c>
      <x:c r="U1246" s="14" t="n">
        <x:f>'Crosswalk'!L32</x:f>
        <x:v>0</x:v>
      </x:c>
      <x:c r="V1246" s="14" t="n">
        <x:f>'Crosswalk'!M32</x:f>
        <x:v>0</x:v>
      </x:c>
      <x:c r="W1246" s="14" t="n">
        <x:f>'Crosswalk'!N32</x:f>
        <x:v>0</x:v>
      </x:c>
      <x:c r="X1246" s="17" t="str">
        <x:v>LFS - Labour Force Survey</x:v>
      </x:c>
      <x:c r="Y1246" s="2" t="str"/>
      <x:c r="Z1246" s="17" t="str">
        <x:v>Equal-weight peer division composition; not nationally observed. Observed industry detail; within-group ratios only. Definitions may differ from ILO modelled margins.</x:v>
      </x:c>
      <x:c r="AA1246" s="2" t="str"/>
      <x:c r="AB1246" s="2" t="str">
        <x:v>https://rplumber.ilo.org/data/indicator?format=.csv.gz&amp;id=EMP_TEMP_SEX_EC2_NB_A</x:v>
      </x:c>
    </x:row>
    <x:row r="1247" ht="48" customHeight="1">
      <x:c r="A1247" s="13" t="str">
        <x:v>SAU</x:v>
      </x:c>
      <x:c r="B1247" s="13" t="str">
        <x:v>C</x:v>
      </x:c>
      <x:c r="C1247" s="13" t="str">
        <x:v>AUS</x:v>
      </x:c>
      <x:c r="D1247" s="13" t="n">
        <x:v>2024</x:v>
      </x:c>
      <x:c r="E1247" s="13" t="str">
        <x:v>EC2_ISIC4_C29</x:v>
      </x:c>
      <x:c r="F1247" s="18" t="str">
        <x:v>Economic activity (ISIC-Rev.4), 2 digit level: 29 - Manufacture of motor vehicles, trailers and semi-trailers</x:v>
      </x:c>
      <x:c r="G1247" s="21" t="n">
        <x:v>38.498</x:v>
      </x:c>
      <x:c r="H1247" s="22" t="n">
        <x:v>0.5</x:v>
      </x:c>
      <x:c r="I1247" s="21" t="n">
        <x:f>SUM(G1228:G1251)</x:f>
        <x:v>959.0690000000001</x:v>
      </x:c>
      <x:c r="J1247" s="22" t="n">
        <x:f>G1247/I1247*H1247</x:f>
        <x:v>0.020070505876011002</x:v>
      </x:c>
      <x:c r="K1247" s="13" t="str">
        <x:v>ISIC4:29</x:v>
      </x:c>
      <x:c r="L1247" s="15" t="n">
        <x:f>'Crosswalk'!C33</x:f>
        <x:v>0</x:v>
      </x:c>
      <x:c r="M1247" s="15" t="n">
        <x:f>'Crosswalk'!D33</x:f>
        <x:v>0</x:v>
      </x:c>
      <x:c r="N1247" s="15" t="n">
        <x:f>'Crosswalk'!E33</x:f>
        <x:v>0</x:v>
      </x:c>
      <x:c r="O1247" s="15" t="n">
        <x:f>'Crosswalk'!F33</x:f>
        <x:v>1</x:v>
      </x:c>
      <x:c r="P1247" s="15" t="n">
        <x:f>'Crosswalk'!G33</x:f>
        <x:v>0</x:v>
      </x:c>
      <x:c r="Q1247" s="15" t="n">
        <x:f>'Crosswalk'!H33</x:f>
        <x:v>0</x:v>
      </x:c>
      <x:c r="R1247" s="15" t="n">
        <x:f>'Crosswalk'!I33</x:f>
        <x:v>0</x:v>
      </x:c>
      <x:c r="S1247" s="15" t="n">
        <x:f>'Crosswalk'!J33</x:f>
        <x:v>0</x:v>
      </x:c>
      <x:c r="T1247" s="15" t="n">
        <x:f>'Crosswalk'!K33</x:f>
        <x:v>0</x:v>
      </x:c>
      <x:c r="U1247" s="15" t="n">
        <x:f>'Crosswalk'!L33</x:f>
        <x:v>0</x:v>
      </x:c>
      <x:c r="V1247" s="15" t="n">
        <x:f>'Crosswalk'!M33</x:f>
        <x:v>0</x:v>
      </x:c>
      <x:c r="W1247" s="15" t="n">
        <x:f>'Crosswalk'!N33</x:f>
        <x:v>0</x:v>
      </x:c>
      <x:c r="X1247" s="18" t="str">
        <x:v>LFS - Labour Force Survey</x:v>
      </x:c>
      <x:c r="Y1247" s="13" t="str"/>
      <x:c r="Z1247" s="18" t="str">
        <x:v>Equal-weight peer division composition; not nationally observed. Observed industry detail; within-group ratios only. Definitions may differ from ILO modelled margins.</x:v>
      </x:c>
      <x:c r="AA1247" s="13" t="str"/>
      <x:c r="AB1247" s="13" t="str">
        <x:v>https://rplumber.ilo.org/data/indicator?format=.csv.gz&amp;id=EMP_TEMP_SEX_EC2_NB_A</x:v>
      </x:c>
    </x:row>
    <x:row r="1248" ht="48" customHeight="1">
      <x:c r="A1248" s="2" t="str">
        <x:v>SAU</x:v>
      </x:c>
      <x:c r="B1248" s="2" t="str">
        <x:v>C</x:v>
      </x:c>
      <x:c r="C1248" s="2" t="str">
        <x:v>AUS</x:v>
      </x:c>
      <x:c r="D1248" s="2" t="n">
        <x:v>2024</x:v>
      </x:c>
      <x:c r="E1248" s="2" t="str">
        <x:v>EC2_ISIC4_C30</x:v>
      </x:c>
      <x:c r="F1248" s="17" t="str">
        <x:v>Economic activity (ISIC-Rev.4), 2 digit level: 30 - Manufacture of other transport equipment</x:v>
      </x:c>
      <x:c r="G1248" s="19" t="n">
        <x:v>32.528</x:v>
      </x:c>
      <x:c r="H1248" s="20" t="n">
        <x:v>0.5</x:v>
      </x:c>
      <x:c r="I1248" s="19" t="n">
        <x:f>SUM(G1228:G1251)</x:f>
        <x:v>959.0690000000001</x:v>
      </x:c>
      <x:c r="J1248" s="20" t="n">
        <x:f>G1248/I1248*H1248</x:f>
        <x:v>0.01695811250285433</x:v>
      </x:c>
      <x:c r="K1248" s="2" t="str">
        <x:v>ISIC4:30</x:v>
      </x:c>
      <x:c r="L1248" s="14" t="n">
        <x:f>'Crosswalk'!C34</x:f>
        <x:v>0</x:v>
      </x:c>
      <x:c r="M1248" s="14" t="n">
        <x:f>'Crosswalk'!D34</x:f>
        <x:v>0</x:v>
      </x:c>
      <x:c r="N1248" s="14" t="n">
        <x:f>'Crosswalk'!E34</x:f>
        <x:v>0.9</x:v>
      </x:c>
      <x:c r="O1248" s="14" t="n">
        <x:f>'Crosswalk'!F34</x:f>
        <x:v>0.1</x:v>
      </x:c>
      <x:c r="P1248" s="14" t="n">
        <x:f>'Crosswalk'!G34</x:f>
        <x:v>0</x:v>
      </x:c>
      <x:c r="Q1248" s="14" t="n">
        <x:f>'Crosswalk'!H34</x:f>
        <x:v>0</x:v>
      </x:c>
      <x:c r="R1248" s="14" t="n">
        <x:f>'Crosswalk'!I34</x:f>
        <x:v>0</x:v>
      </x:c>
      <x:c r="S1248" s="14" t="n">
        <x:f>'Crosswalk'!J34</x:f>
        <x:v>0</x:v>
      </x:c>
      <x:c r="T1248" s="14" t="n">
        <x:f>'Crosswalk'!K34</x:f>
        <x:v>0</x:v>
      </x:c>
      <x:c r="U1248" s="14" t="n">
        <x:f>'Crosswalk'!L34</x:f>
        <x:v>0</x:v>
      </x:c>
      <x:c r="V1248" s="14" t="n">
        <x:f>'Crosswalk'!M34</x:f>
        <x:v>0</x:v>
      </x:c>
      <x:c r="W1248" s="14" t="n">
        <x:f>'Crosswalk'!N34</x:f>
        <x:v>0</x:v>
      </x:c>
      <x:c r="X1248" s="17" t="str">
        <x:v>LFS - Labour Force Survey</x:v>
      </x:c>
      <x:c r="Y1248" s="2" t="str"/>
      <x:c r="Z1248" s="17" t="str">
        <x:v>Equal-weight peer division composition; not nationally observed. Observed industry detail; within-group ratios only. Definitions may differ from ILO modelled margins.</x:v>
      </x:c>
      <x:c r="AA1248" s="2" t="str"/>
      <x:c r="AB1248" s="2" t="str">
        <x:v>https://rplumber.ilo.org/data/indicator?format=.csv.gz&amp;id=EMP_TEMP_SEX_EC2_NB_A</x:v>
      </x:c>
    </x:row>
    <x:row r="1249" ht="48" customHeight="1">
      <x:c r="A1249" s="13" t="str">
        <x:v>SAU</x:v>
      </x:c>
      <x:c r="B1249" s="13" t="str">
        <x:v>C</x:v>
      </x:c>
      <x:c r="C1249" s="13" t="str">
        <x:v>AUS</x:v>
      </x:c>
      <x:c r="D1249" s="13" t="n">
        <x:v>2024</x:v>
      </x:c>
      <x:c r="E1249" s="13" t="str">
        <x:v>EC2_ISIC4_C31</x:v>
      </x:c>
      <x:c r="F1249" s="18" t="str">
        <x:v>Economic activity (ISIC-Rev.4), 2 digit level: 31 - Manufacture of furniture</x:v>
      </x:c>
      <x:c r="G1249" s="21" t="n">
        <x:v>42.052</x:v>
      </x:c>
      <x:c r="H1249" s="22" t="n">
        <x:v>0.5</x:v>
      </x:c>
      <x:c r="I1249" s="21" t="n">
        <x:f>SUM(G1228:G1251)</x:f>
        <x:v>959.0690000000001</x:v>
      </x:c>
      <x:c r="J1249" s="22" t="n">
        <x:f>G1249/I1249*H1249</x:f>
        <x:v>0.02192334441004766</x:v>
      </x:c>
      <x:c r="K1249" s="13" t="str">
        <x:v>ISIC4:31</x:v>
      </x:c>
      <x:c r="L1249" s="15" t="n">
        <x:f>'Crosswalk'!C35</x:f>
        <x:v>0</x:v>
      </x:c>
      <x:c r="M1249" s="15" t="n">
        <x:f>'Crosswalk'!D35</x:f>
        <x:v>0</x:v>
      </x:c>
      <x:c r="N1249" s="15" t="n">
        <x:f>'Crosswalk'!E35</x:f>
        <x:v>0</x:v>
      </x:c>
      <x:c r="O1249" s="15" t="n">
        <x:f>'Crosswalk'!F35</x:f>
        <x:v>1</x:v>
      </x:c>
      <x:c r="P1249" s="15" t="n">
        <x:f>'Crosswalk'!G35</x:f>
        <x:v>0</x:v>
      </x:c>
      <x:c r="Q1249" s="15" t="n">
        <x:f>'Crosswalk'!H35</x:f>
        <x:v>0</x:v>
      </x:c>
      <x:c r="R1249" s="15" t="n">
        <x:f>'Crosswalk'!I35</x:f>
        <x:v>0</x:v>
      </x:c>
      <x:c r="S1249" s="15" t="n">
        <x:f>'Crosswalk'!J35</x:f>
        <x:v>0</x:v>
      </x:c>
      <x:c r="T1249" s="15" t="n">
        <x:f>'Crosswalk'!K35</x:f>
        <x:v>0</x:v>
      </x:c>
      <x:c r="U1249" s="15" t="n">
        <x:f>'Crosswalk'!L35</x:f>
        <x:v>0</x:v>
      </x:c>
      <x:c r="V1249" s="15" t="n">
        <x:f>'Crosswalk'!M35</x:f>
        <x:v>0</x:v>
      </x:c>
      <x:c r="W1249" s="15" t="n">
        <x:f>'Crosswalk'!N35</x:f>
        <x:v>0</x:v>
      </x:c>
      <x:c r="X1249" s="18" t="str">
        <x:v>LFS - Labour Force Survey</x:v>
      </x:c>
      <x:c r="Y1249" s="13" t="str"/>
      <x:c r="Z1249" s="18" t="str">
        <x:v>Equal-weight peer division composition; not nationally observed. Observed industry detail; within-group ratios only. Definitions may differ from ILO modelled margins.</x:v>
      </x:c>
      <x:c r="AA1249" s="13" t="str"/>
      <x:c r="AB1249" s="13" t="str">
        <x:v>https://rplumber.ilo.org/data/indicator?format=.csv.gz&amp;id=EMP_TEMP_SEX_EC2_NB_A</x:v>
      </x:c>
    </x:row>
    <x:row r="1250" ht="48" customHeight="1">
      <x:c r="A1250" s="2" t="str">
        <x:v>SAU</x:v>
      </x:c>
      <x:c r="B1250" s="2" t="str">
        <x:v>C</x:v>
      </x:c>
      <x:c r="C1250" s="2" t="str">
        <x:v>AUS</x:v>
      </x:c>
      <x:c r="D1250" s="2" t="n">
        <x:v>2024</x:v>
      </x:c>
      <x:c r="E1250" s="2" t="str">
        <x:v>EC2_ISIC4_C32</x:v>
      </x:c>
      <x:c r="F1250" s="17" t="str">
        <x:v>Economic activity (ISIC-Rev.4), 2 digit level: 32 - Other manufacturing</x:v>
      </x:c>
      <x:c r="G1250" s="19" t="n">
        <x:v>40.042</x:v>
      </x:c>
      <x:c r="H1250" s="20" t="n">
        <x:v>0.5</x:v>
      </x:c>
      <x:c r="I1250" s="19" t="n">
        <x:f>SUM(G1228:G1251)</x:f>
        <x:v>959.0690000000001</x:v>
      </x:c>
      <x:c r="J1250" s="20" t="n">
        <x:f>G1250/I1250*H1250</x:f>
        <x:v>0.02087545317385923</x:v>
      </x:c>
      <x:c r="K1250" s="2" t="str">
        <x:v>ISIC4:32</x:v>
      </x:c>
      <x:c r="L1250" s="14" t="n">
        <x:f>'Crosswalk'!C36</x:f>
        <x:v>0</x:v>
      </x:c>
      <x:c r="M1250" s="14" t="n">
        <x:f>'Crosswalk'!D36</x:f>
        <x:v>0</x:v>
      </x:c>
      <x:c r="N1250" s="14" t="n">
        <x:f>'Crosswalk'!E36</x:f>
        <x:v>0.1</x:v>
      </x:c>
      <x:c r="O1250" s="14" t="n">
        <x:f>'Crosswalk'!F36</x:f>
        <x:v>0.65</x:v>
      </x:c>
      <x:c r="P1250" s="14" t="n">
        <x:f>'Crosswalk'!G36</x:f>
        <x:v>0</x:v>
      </x:c>
      <x:c r="Q1250" s="14" t="n">
        <x:f>'Crosswalk'!H36</x:f>
        <x:v>0.25</x:v>
      </x:c>
      <x:c r="R1250" s="14" t="n">
        <x:f>'Crosswalk'!I36</x:f>
        <x:v>0</x:v>
      </x:c>
      <x:c r="S1250" s="14" t="n">
        <x:f>'Crosswalk'!J36</x:f>
        <x:v>0</x:v>
      </x:c>
      <x:c r="T1250" s="14" t="n">
        <x:f>'Crosswalk'!K36</x:f>
        <x:v>0</x:v>
      </x:c>
      <x:c r="U1250" s="14" t="n">
        <x:f>'Crosswalk'!L36</x:f>
        <x:v>0</x:v>
      </x:c>
      <x:c r="V1250" s="14" t="n">
        <x:f>'Crosswalk'!M36</x:f>
        <x:v>0</x:v>
      </x:c>
      <x:c r="W1250" s="14" t="n">
        <x:f>'Crosswalk'!N36</x:f>
        <x:v>0</x:v>
      </x:c>
      <x:c r="X1250" s="17" t="str">
        <x:v>LFS - Labour Force Survey</x:v>
      </x:c>
      <x:c r="Y1250" s="2" t="str"/>
      <x:c r="Z1250" s="17" t="str">
        <x:v>Equal-weight peer division composition; not nationally observed. Observed industry detail; within-group ratios only. Definitions may differ from ILO modelled margins.</x:v>
      </x:c>
      <x:c r="AA1250" s="2" t="str"/>
      <x:c r="AB1250" s="2" t="str">
        <x:v>https://rplumber.ilo.org/data/indicator?format=.csv.gz&amp;id=EMP_TEMP_SEX_EC2_NB_A</x:v>
      </x:c>
    </x:row>
    <x:row r="1251" ht="48" customHeight="1">
      <x:c r="A1251" s="13" t="str">
        <x:v>SAU</x:v>
      </x:c>
      <x:c r="B1251" s="13" t="str">
        <x:v>C</x:v>
      </x:c>
      <x:c r="C1251" s="13" t="str">
        <x:v>AUS</x:v>
      </x:c>
      <x:c r="D1251" s="13" t="n">
        <x:v>2024</x:v>
      </x:c>
      <x:c r="E1251" s="13" t="str">
        <x:v>EC2_ISIC4_C33</x:v>
      </x:c>
      <x:c r="F1251" s="18" t="str">
        <x:v>Economic activity (ISIC-Rev.4), 2 digit level: 33 - Repair and installation of machinery and equipment</x:v>
      </x:c>
      <x:c r="G1251" s="21" t="n">
        <x:v>77.372</x:v>
      </x:c>
      <x:c r="H1251" s="22" t="n">
        <x:v>0.5</x:v>
      </x:c>
      <x:c r="I1251" s="21" t="n">
        <x:f>SUM(G1228:G1251)</x:f>
        <x:v>959.0690000000001</x:v>
      </x:c>
      <x:c r="J1251" s="22" t="n">
        <x:f>G1251/I1251*H1251</x:f>
        <x:v>0.0403370351872493</x:v>
      </x:c>
      <x:c r="K1251" s="13" t="str">
        <x:v>ISIC4:33</x:v>
      </x:c>
      <x:c r="L1251" s="15" t="n">
        <x:f>'Crosswalk'!C37</x:f>
        <x:v>0</x:v>
      </x:c>
      <x:c r="M1251" s="15" t="n">
        <x:f>'Crosswalk'!D37</x:f>
        <x:v>0</x:v>
      </x:c>
      <x:c r="N1251" s="15" t="n">
        <x:f>'Crosswalk'!E37</x:f>
        <x:v>1</x:v>
      </x:c>
      <x:c r="O1251" s="15" t="n">
        <x:f>'Crosswalk'!F37</x:f>
        <x:v>0</x:v>
      </x:c>
      <x:c r="P1251" s="15" t="n">
        <x:f>'Crosswalk'!G37</x:f>
        <x:v>0</x:v>
      </x:c>
      <x:c r="Q1251" s="15" t="n">
        <x:f>'Crosswalk'!H37</x:f>
        <x:v>0</x:v>
      </x:c>
      <x:c r="R1251" s="15" t="n">
        <x:f>'Crosswalk'!I37</x:f>
        <x:v>0</x:v>
      </x:c>
      <x:c r="S1251" s="15" t="n">
        <x:f>'Crosswalk'!J37</x:f>
        <x:v>0</x:v>
      </x:c>
      <x:c r="T1251" s="15" t="n">
        <x:f>'Crosswalk'!K37</x:f>
        <x:v>0</x:v>
      </x:c>
      <x:c r="U1251" s="15" t="n">
        <x:f>'Crosswalk'!L37</x:f>
        <x:v>0</x:v>
      </x:c>
      <x:c r="V1251" s="15" t="n">
        <x:f>'Crosswalk'!M37</x:f>
        <x:v>0</x:v>
      </x:c>
      <x:c r="W1251" s="15" t="n">
        <x:f>'Crosswalk'!N37</x:f>
        <x:v>0</x:v>
      </x:c>
      <x:c r="X1251" s="18" t="str">
        <x:v>LFS - Labour Force Survey</x:v>
      </x:c>
      <x:c r="Y1251" s="13" t="str"/>
      <x:c r="Z1251" s="18" t="str">
        <x:v>Equal-weight peer division composition; not nationally observed. Observed industry detail; within-group ratios only. Definitions may differ from ILO modelled margins.</x:v>
      </x:c>
      <x:c r="AA1251" s="13" t="str"/>
      <x:c r="AB1251" s="13" t="str">
        <x:v>https://rplumber.ilo.org/data/indicator?format=.csv.gz&amp;id=EMP_TEMP_SEX_EC2_NB_A</x:v>
      </x:c>
    </x:row>
    <x:row r="1252" ht="48" customHeight="1">
      <x:c r="A1252" s="2" t="str">
        <x:v>SAU</x:v>
      </x:c>
      <x:c r="B1252" s="2" t="str">
        <x:v>DE</x:v>
      </x:c>
      <x:c r="C1252" s="2" t="str">
        <x:v>AUS</x:v>
      </x:c>
      <x:c r="D1252" s="2" t="n">
        <x:v>2024</x:v>
      </x:c>
      <x:c r="E1252" s="2" t="str">
        <x:v>EC2_ISIC4_D35</x:v>
      </x:c>
      <x:c r="F1252" s="17" t="str">
        <x:v>Economic activity (ISIC-Rev.4), 2 digit level: 35 - Electricity, gas, steam and air conditioning supply</x:v>
      </x:c>
      <x:c r="G1252" s="19" t="n">
        <x:v>110.24</x:v>
      </x:c>
      <x:c r="H1252" s="20" t="n">
        <x:v>0.49324137931034484</x:v>
      </x:c>
      <x:c r="I1252" s="19" t="n">
        <x:f>SUM(G1252:G1252)</x:f>
        <x:v>110.24</x:v>
      </x:c>
      <x:c r="J1252" s="20" t="n">
        <x:f>G1252/I1252*H1252</x:f>
        <x:v>0.49324137931034484</x:v>
      </x:c>
      <x:c r="K1252" s="2" t="str">
        <x:v>ISIC4:35</x:v>
      </x:c>
      <x:c r="L1252" s="14" t="n">
        <x:f>'Crosswalk'!C38</x:f>
        <x:v>0</x:v>
      </x:c>
      <x:c r="M1252" s="14" t="n">
        <x:f>'Crosswalk'!D38</x:f>
        <x:v>0</x:v>
      </x:c>
      <x:c r="N1252" s="14" t="n">
        <x:f>'Crosswalk'!E38</x:f>
        <x:v>0</x:v>
      </x:c>
      <x:c r="O1252" s="14" t="n">
        <x:f>'Crosswalk'!F38</x:f>
        <x:v>0</x:v>
      </x:c>
      <x:c r="P1252" s="14" t="n">
        <x:f>'Crosswalk'!G38</x:f>
        <x:v>0</x:v>
      </x:c>
      <x:c r="Q1252" s="14" t="n">
        <x:f>'Crosswalk'!H38</x:f>
        <x:v>0</x:v>
      </x:c>
      <x:c r="R1252" s="14" t="n">
        <x:f>'Crosswalk'!I38</x:f>
        <x:v>0</x:v>
      </x:c>
      <x:c r="S1252" s="14" t="n">
        <x:f>'Crosswalk'!J38</x:f>
        <x:v>0</x:v>
      </x:c>
      <x:c r="T1252" s="14" t="n">
        <x:f>'Crosswalk'!K38</x:f>
        <x:v>0</x:v>
      </x:c>
      <x:c r="U1252" s="14" t="n">
        <x:f>'Crosswalk'!L38</x:f>
        <x:v>1</x:v>
      </x:c>
      <x:c r="V1252" s="14" t="n">
        <x:f>'Crosswalk'!M38</x:f>
        <x:v>0</x:v>
      </x:c>
      <x:c r="W1252" s="14" t="n">
        <x:f>'Crosswalk'!N38</x:f>
        <x:v>0</x:v>
      </x:c>
      <x:c r="X1252" s="17" t="str">
        <x:v>LFS - Labour Force Survey</x:v>
      </x:c>
      <x:c r="Y1252" s="2" t="str"/>
      <x:c r="Z1252" s="17" t="str">
        <x:v>National section mix; own-country division detail. Observed industry detail; within-group ratios only. Definitions may differ from ILO modelled margins.</x:v>
      </x:c>
      <x:c r="AA1252" s="2" t="str"/>
      <x:c r="AB1252" s="2" t="str">
        <x:v>https://rplumber.ilo.org/data/indicator?format=.csv.gz&amp;id=EMP_TEMP_SEX_EC2_NB_A</x:v>
      </x:c>
    </x:row>
    <x:row r="1253" ht="48" customHeight="1">
      <x:c r="A1253" s="13" t="str">
        <x:v>SAU</x:v>
      </x:c>
      <x:c r="B1253" s="13" t="str">
        <x:v>DE</x:v>
      </x:c>
      <x:c r="C1253" s="13" t="str">
        <x:v>AUS</x:v>
      </x:c>
      <x:c r="D1253" s="13" t="n">
        <x:v>2024</x:v>
      </x:c>
      <x:c r="E1253" s="13" t="str">
        <x:v>EC2_ISIC4_E36</x:v>
      </x:c>
      <x:c r="F1253" s="18" t="str">
        <x:v>Economic activity (ISIC-Rev.4), 2 digit level: 36 - Water collection, treatment and supply</x:v>
      </x:c>
      <x:c r="G1253" s="21" t="n">
        <x:v>39.608</x:v>
      </x:c>
      <x:c r="H1253" s="22" t="n">
        <x:v>0.5067586206896552</x:v>
      </x:c>
      <x:c r="I1253" s="21" t="n">
        <x:f>SUM(G1253:G1254)</x:f>
        <x:v>87.888</x:v>
      </x:c>
      <x:c r="J1253" s="22" t="n">
        <x:f>G1253/I1253*H1253</x:f>
        <x:v>0.22837811132664138</x:v>
      </x:c>
      <x:c r="K1253" s="13" t="str">
        <x:v>ISIC4:36</x:v>
      </x:c>
      <x:c r="L1253" s="15" t="n">
        <x:f>'Crosswalk'!C39</x:f>
        <x:v>0</x:v>
      </x:c>
      <x:c r="M1253" s="15" t="n">
        <x:f>'Crosswalk'!D39</x:f>
        <x:v>0</x:v>
      </x:c>
      <x:c r="N1253" s="15" t="n">
        <x:f>'Crosswalk'!E39</x:f>
        <x:v>0</x:v>
      </x:c>
      <x:c r="O1253" s="15" t="n">
        <x:f>'Crosswalk'!F39</x:f>
        <x:v>0</x:v>
      </x:c>
      <x:c r="P1253" s="15" t="n">
        <x:f>'Crosswalk'!G39</x:f>
        <x:v>0</x:v>
      </x:c>
      <x:c r="Q1253" s="15" t="n">
        <x:f>'Crosswalk'!H39</x:f>
        <x:v>0</x:v>
      </x:c>
      <x:c r="R1253" s="15" t="n">
        <x:f>'Crosswalk'!I39</x:f>
        <x:v>0</x:v>
      </x:c>
      <x:c r="S1253" s="15" t="n">
        <x:f>'Crosswalk'!J39</x:f>
        <x:v>0</x:v>
      </x:c>
      <x:c r="T1253" s="15" t="n">
        <x:f>'Crosswalk'!K39</x:f>
        <x:v>0</x:v>
      </x:c>
      <x:c r="U1253" s="15" t="n">
        <x:f>'Crosswalk'!L39</x:f>
        <x:v>1</x:v>
      </x:c>
      <x:c r="V1253" s="15" t="n">
        <x:f>'Crosswalk'!M39</x:f>
        <x:v>0</x:v>
      </x:c>
      <x:c r="W1253" s="15" t="n">
        <x:f>'Crosswalk'!N39</x:f>
        <x:v>0</x:v>
      </x:c>
      <x:c r="X1253" s="18" t="str">
        <x:v>LFS - Labour Force Survey</x:v>
      </x:c>
      <x:c r="Y1253" s="13" t="str"/>
      <x:c r="Z1253" s="18" t="str">
        <x:v>National section mix; own-country division detail. Observed industry detail; within-group ratios only. Definitions may differ from ILO modelled margins.</x:v>
      </x:c>
      <x:c r="AA1253" s="13" t="str"/>
      <x:c r="AB1253" s="13" t="str">
        <x:v>https://rplumber.ilo.org/data/indicator?format=.csv.gz&amp;id=EMP_TEMP_SEX_EC2_NB_A</x:v>
      </x:c>
    </x:row>
    <x:row r="1254" ht="48" customHeight="1">
      <x:c r="A1254" s="2" t="str">
        <x:v>SAU</x:v>
      </x:c>
      <x:c r="B1254" s="2" t="str">
        <x:v>DE</x:v>
      </x:c>
      <x:c r="C1254" s="2" t="str">
        <x:v>AUS</x:v>
      </x:c>
      <x:c r="D1254" s="2" t="n">
        <x:v>2024</x:v>
      </x:c>
      <x:c r="E1254" s="2" t="str">
        <x:v>EC2_ISIC4_E38</x:v>
      </x:c>
      <x:c r="F1254" s="17" t="str">
        <x:v>Economic activity (ISIC-Rev.4), 2 digit level: 38 - Waste collection, treatment and disposal activities; materials recovery</x:v>
      </x:c>
      <x:c r="G1254" s="19" t="n">
        <x:v>48.28</x:v>
      </x:c>
      <x:c r="H1254" s="20" t="n">
        <x:v>0.5067586206896552</x:v>
      </x:c>
      <x:c r="I1254" s="19" t="n">
        <x:f>SUM(G1253:G1254)</x:f>
        <x:v>87.888</x:v>
      </x:c>
      <x:c r="J1254" s="20" t="n">
        <x:f>G1254/I1254*H1254</x:f>
        <x:v>0.27838050936301373</x:v>
      </x:c>
      <x:c r="K1254" s="2" t="str">
        <x:v>ISIC4:38</x:v>
      </x:c>
      <x:c r="L1254" s="14" t="n">
        <x:f>'Crosswalk'!C41</x:f>
        <x:v>0</x:v>
      </x:c>
      <x:c r="M1254" s="14" t="n">
        <x:f>'Crosswalk'!D41</x:f>
        <x:v>0</x:v>
      </x:c>
      <x:c r="N1254" s="14" t="n">
        <x:f>'Crosswalk'!E41</x:f>
        <x:v>1</x:v>
      </x:c>
      <x:c r="O1254" s="14" t="n">
        <x:f>'Crosswalk'!F41</x:f>
        <x:v>0</x:v>
      </x:c>
      <x:c r="P1254" s="14" t="n">
        <x:f>'Crosswalk'!G41</x:f>
        <x:v>0</x:v>
      </x:c>
      <x:c r="Q1254" s="14" t="n">
        <x:f>'Crosswalk'!H41</x:f>
        <x:v>0</x:v>
      </x:c>
      <x:c r="R1254" s="14" t="n">
        <x:f>'Crosswalk'!I41</x:f>
        <x:v>0</x:v>
      </x:c>
      <x:c r="S1254" s="14" t="n">
        <x:f>'Crosswalk'!J41</x:f>
        <x:v>0</x:v>
      </x:c>
      <x:c r="T1254" s="14" t="n">
        <x:f>'Crosswalk'!K41</x:f>
        <x:v>0</x:v>
      </x:c>
      <x:c r="U1254" s="14" t="n">
        <x:f>'Crosswalk'!L41</x:f>
        <x:v>0</x:v>
      </x:c>
      <x:c r="V1254" s="14" t="n">
        <x:f>'Crosswalk'!M41</x:f>
        <x:v>0</x:v>
      </x:c>
      <x:c r="W1254" s="14" t="n">
        <x:f>'Crosswalk'!N41</x:f>
        <x:v>0</x:v>
      </x:c>
      <x:c r="X1254" s="17" t="str">
        <x:v>LFS - Labour Force Survey</x:v>
      </x:c>
      <x:c r="Y1254" s="2" t="str"/>
      <x:c r="Z1254" s="17" t="str">
        <x:v>National section mix; own-country division detail. Observed industry detail; within-group ratios only. Definitions may differ from ILO modelled margins.</x:v>
      </x:c>
      <x:c r="AA1254" s="2" t="str"/>
      <x:c r="AB1254" s="2" t="str">
        <x:v>https://rplumber.ilo.org/data/indicator?format=.csv.gz&amp;id=EMP_TEMP_SEX_EC2_NB_A</x:v>
      </x:c>
    </x:row>
    <x:row r="1255" ht="48" customHeight="1">
      <x:c r="A1255" s="13" t="str">
        <x:v>SAU</x:v>
      </x:c>
      <x:c r="B1255" s="13" t="str">
        <x:v>F</x:v>
      </x:c>
      <x:c r="C1255" s="13" t="str">
        <x:v>AUS</x:v>
      </x:c>
      <x:c r="D1255" s="13" t="n">
        <x:v>2024</x:v>
      </x:c>
      <x:c r="E1255" s="13" t="str">
        <x:v>EC2_ISIC4_F41</x:v>
      </x:c>
      <x:c r="F1255" s="18" t="str">
        <x:v>Economic activity (ISIC-Rev.4), 2 digit level: 41 - Construction of buildings</x:v>
      </x:c>
      <x:c r="G1255" s="21" t="n">
        <x:v>384.516</x:v>
      </x:c>
      <x:c r="H1255" s="22" t="n">
        <x:v>1</x:v>
      </x:c>
      <x:c r="I1255" s="21" t="n">
        <x:f>SUM(G1255:G1257)</x:f>
        <x:v>1333.133</x:v>
      </x:c>
      <x:c r="J1255" s="22" t="n">
        <x:f>G1255/I1255*H1255</x:f>
        <x:v>0.2884303366580829</x:v>
      </x:c>
      <x:c r="K1255" s="13" t="str">
        <x:v>ISIC4:41</x:v>
      </x:c>
      <x:c r="L1255" s="15" t="n">
        <x:f>'Crosswalk'!C43</x:f>
        <x:v>0</x:v>
      </x:c>
      <x:c r="M1255" s="15" t="n">
        <x:f>'Crosswalk'!D43</x:f>
        <x:v>0</x:v>
      </x:c>
      <x:c r="N1255" s="15" t="n">
        <x:f>'Crosswalk'!E43</x:f>
        <x:v>0.5</x:v>
      </x:c>
      <x:c r="O1255" s="15" t="n">
        <x:f>'Crosswalk'!F43</x:f>
        <x:v>0.5</x:v>
      </x:c>
      <x:c r="P1255" s="15" t="n">
        <x:f>'Crosswalk'!G43</x:f>
        <x:v>0</x:v>
      </x:c>
      <x:c r="Q1255" s="15" t="n">
        <x:f>'Crosswalk'!H43</x:f>
        <x:v>0</x:v>
      </x:c>
      <x:c r="R1255" s="15" t="n">
        <x:f>'Crosswalk'!I43</x:f>
        <x:v>0</x:v>
      </x:c>
      <x:c r="S1255" s="15" t="n">
        <x:f>'Crosswalk'!J43</x:f>
        <x:v>0</x:v>
      </x:c>
      <x:c r="T1255" s="15" t="n">
        <x:f>'Crosswalk'!K43</x:f>
        <x:v>0</x:v>
      </x:c>
      <x:c r="U1255" s="15" t="n">
        <x:f>'Crosswalk'!L43</x:f>
        <x:v>0</x:v>
      </x:c>
      <x:c r="V1255" s="15" t="n">
        <x:f>'Crosswalk'!M43</x:f>
        <x:v>0</x:v>
      </x:c>
      <x:c r="W1255" s="15" t="n">
        <x:f>'Crosswalk'!N43</x:f>
        <x:v>0</x:v>
      </x:c>
      <x:c r="X1255" s="18" t="str">
        <x:v>LFS - Labour Force Survey</x:v>
      </x:c>
      <x:c r="Y1255" s="13" t="str"/>
      <x:c r="Z1255" s="18" t="str">
        <x:v>National section mix; own-country division detail. Observed industry detail; within-group ratios only. Definitions may differ from ILO modelled margins.</x:v>
      </x:c>
      <x:c r="AA1255" s="13" t="str"/>
      <x:c r="AB1255" s="13" t="str">
        <x:v>https://rplumber.ilo.org/data/indicator?format=.csv.gz&amp;id=EMP_TEMP_SEX_EC2_NB_A</x:v>
      </x:c>
    </x:row>
    <x:row r="1256" ht="48" customHeight="1">
      <x:c r="A1256" s="2" t="str">
        <x:v>SAU</x:v>
      </x:c>
      <x:c r="B1256" s="2" t="str">
        <x:v>F</x:v>
      </x:c>
      <x:c r="C1256" s="2" t="str">
        <x:v>AUS</x:v>
      </x:c>
      <x:c r="D1256" s="2" t="n">
        <x:v>2024</x:v>
      </x:c>
      <x:c r="E1256" s="2" t="str">
        <x:v>EC2_ISIC4_F42</x:v>
      </x:c>
      <x:c r="F1256" s="17" t="str">
        <x:v>Economic activity (ISIC-Rev.4), 2 digit level: 42 - Civil engineering</x:v>
      </x:c>
      <x:c r="G1256" s="19" t="n">
        <x:v>126.008</x:v>
      </x:c>
      <x:c r="H1256" s="20" t="n">
        <x:v>1</x:v>
      </x:c>
      <x:c r="I1256" s="19" t="n">
        <x:f>SUM(G1255:G1257)</x:f>
        <x:v>1333.133</x:v>
      </x:c>
      <x:c r="J1256" s="20" t="n">
        <x:f>G1256/I1256*H1256</x:f>
        <x:v>0.09452020166029945</x:v>
      </x:c>
      <x:c r="K1256" s="2" t="str">
        <x:v>ISIC4:42</x:v>
      </x:c>
      <x:c r="L1256" s="14" t="n">
        <x:f>'Crosswalk'!C44</x:f>
        <x:v>0</x:v>
      </x:c>
      <x:c r="M1256" s="14" t="n">
        <x:f>'Crosswalk'!D44</x:f>
        <x:v>0</x:v>
      </x:c>
      <x:c r="N1256" s="14" t="n">
        <x:f>'Crosswalk'!E44</x:f>
        <x:v>1</x:v>
      </x:c>
      <x:c r="O1256" s="14" t="n">
        <x:f>'Crosswalk'!F44</x:f>
        <x:v>0</x:v>
      </x:c>
      <x:c r="P1256" s="14" t="n">
        <x:f>'Crosswalk'!G44</x:f>
        <x:v>0</x:v>
      </x:c>
      <x:c r="Q1256" s="14" t="n">
        <x:f>'Crosswalk'!H44</x:f>
        <x:v>0</x:v>
      </x:c>
      <x:c r="R1256" s="14" t="n">
        <x:f>'Crosswalk'!I44</x:f>
        <x:v>0</x:v>
      </x:c>
      <x:c r="S1256" s="14" t="n">
        <x:f>'Crosswalk'!J44</x:f>
        <x:v>0</x:v>
      </x:c>
      <x:c r="T1256" s="14" t="n">
        <x:f>'Crosswalk'!K44</x:f>
        <x:v>0</x:v>
      </x:c>
      <x:c r="U1256" s="14" t="n">
        <x:f>'Crosswalk'!L44</x:f>
        <x:v>0</x:v>
      </x:c>
      <x:c r="V1256" s="14" t="n">
        <x:f>'Crosswalk'!M44</x:f>
        <x:v>0</x:v>
      </x:c>
      <x:c r="W1256" s="14" t="n">
        <x:f>'Crosswalk'!N44</x:f>
        <x:v>0</x:v>
      </x:c>
      <x:c r="X1256" s="17" t="str">
        <x:v>LFS - Labour Force Survey</x:v>
      </x:c>
      <x:c r="Y1256" s="2" t="str"/>
      <x:c r="Z1256" s="17" t="str">
        <x:v>National section mix; own-country division detail. Observed industry detail; within-group ratios only. Definitions may differ from ILO modelled margins.</x:v>
      </x:c>
      <x:c r="AA1256" s="2" t="str"/>
      <x:c r="AB1256" s="2" t="str">
        <x:v>https://rplumber.ilo.org/data/indicator?format=.csv.gz&amp;id=EMP_TEMP_SEX_EC2_NB_A</x:v>
      </x:c>
    </x:row>
    <x:row r="1257" ht="48" customHeight="1">
      <x:c r="A1257" s="13" t="str">
        <x:v>SAU</x:v>
      </x:c>
      <x:c r="B1257" s="13" t="str">
        <x:v>F</x:v>
      </x:c>
      <x:c r="C1257" s="13" t="str">
        <x:v>AUS</x:v>
      </x:c>
      <x:c r="D1257" s="13" t="n">
        <x:v>2024</x:v>
      </x:c>
      <x:c r="E1257" s="13" t="str">
        <x:v>EC2_ISIC4_F43</x:v>
      </x:c>
      <x:c r="F1257" s="18" t="str">
        <x:v>Economic activity (ISIC-Rev.4), 2 digit level: 43 - Specialized construction activities</x:v>
      </x:c>
      <x:c r="G1257" s="21" t="n">
        <x:v>822.609</x:v>
      </x:c>
      <x:c r="H1257" s="22" t="n">
        <x:v>1</x:v>
      </x:c>
      <x:c r="I1257" s="21" t="n">
        <x:f>SUM(G1255:G1257)</x:f>
        <x:v>1333.133</x:v>
      </x:c>
      <x:c r="J1257" s="22" t="n">
        <x:f>G1257/I1257*H1257</x:f>
        <x:v>0.6170494616816177</x:v>
      </x:c>
      <x:c r="K1257" s="13" t="str">
        <x:v>ISIC4:43</x:v>
      </x:c>
      <x:c r="L1257" s="15" t="n">
        <x:f>'Crosswalk'!C45</x:f>
        <x:v>0</x:v>
      </x:c>
      <x:c r="M1257" s="15" t="n">
        <x:f>'Crosswalk'!D45</x:f>
        <x:v>0</x:v>
      </x:c>
      <x:c r="N1257" s="15" t="n">
        <x:f>'Crosswalk'!E45</x:f>
        <x:v>0.6</x:v>
      </x:c>
      <x:c r="O1257" s="15" t="n">
        <x:f>'Crosswalk'!F45</x:f>
        <x:v>0.4</x:v>
      </x:c>
      <x:c r="P1257" s="15" t="n">
        <x:f>'Crosswalk'!G45</x:f>
        <x:v>0</x:v>
      </x:c>
      <x:c r="Q1257" s="15" t="n">
        <x:f>'Crosswalk'!H45</x:f>
        <x:v>0</x:v>
      </x:c>
      <x:c r="R1257" s="15" t="n">
        <x:f>'Crosswalk'!I45</x:f>
        <x:v>0</x:v>
      </x:c>
      <x:c r="S1257" s="15" t="n">
        <x:f>'Crosswalk'!J45</x:f>
        <x:v>0</x:v>
      </x:c>
      <x:c r="T1257" s="15" t="n">
        <x:f>'Crosswalk'!K45</x:f>
        <x:v>0</x:v>
      </x:c>
      <x:c r="U1257" s="15" t="n">
        <x:f>'Crosswalk'!L45</x:f>
        <x:v>0</x:v>
      </x:c>
      <x:c r="V1257" s="15" t="n">
        <x:f>'Crosswalk'!M45</x:f>
        <x:v>0</x:v>
      </x:c>
      <x:c r="W1257" s="15" t="n">
        <x:f>'Crosswalk'!N45</x:f>
        <x:v>0</x:v>
      </x:c>
      <x:c r="X1257" s="18" t="str">
        <x:v>LFS - Labour Force Survey</x:v>
      </x:c>
      <x:c r="Y1257" s="13" t="str"/>
      <x:c r="Z1257" s="18" t="str">
        <x:v>National section mix; own-country division detail. Observed industry detail; within-group ratios only. Definitions may differ from ILO modelled margins.</x:v>
      </x:c>
      <x:c r="AA1257" s="13" t="str"/>
      <x:c r="AB1257" s="13" t="str">
        <x:v>https://rplumber.ilo.org/data/indicator?format=.csv.gz&amp;id=EMP_TEMP_SEX_EC2_NB_A</x:v>
      </x:c>
    </x:row>
    <x:row r="1258" ht="48" customHeight="1">
      <x:c r="A1258" s="2" t="str">
        <x:v>SAU</x:v>
      </x:c>
      <x:c r="B1258" s="2" t="str">
        <x:v>G</x:v>
      </x:c>
      <x:c r="C1258" s="2" t="str">
        <x:v>AUS</x:v>
      </x:c>
      <x:c r="D1258" s="2" t="n">
        <x:v>2024</x:v>
      </x:c>
      <x:c r="E1258" s="2" t="str">
        <x:v>EC2_ISIC4_G45</x:v>
      </x:c>
      <x:c r="F1258" s="17" t="str">
        <x:v>Economic activity (ISIC-Rev.4), 2 digit level: 45 - Wholesale and retail trade and repair of motor vehicles and motorcycles</x:v>
      </x:c>
      <x:c r="G1258" s="19" t="n">
        <x:v>283.585</x:v>
      </x:c>
      <x:c r="H1258" s="20" t="n">
        <x:v>1</x:v>
      </x:c>
      <x:c r="I1258" s="19" t="n">
        <x:f>SUM(G1258:G1260)</x:f>
        <x:v>1877.655</x:v>
      </x:c>
      <x:c r="J1258" s="20" t="n">
        <x:f>G1258/I1258*H1258</x:f>
        <x:v>0.151031472767894</x:v>
      </x:c>
      <x:c r="K1258" s="2" t="str">
        <x:v>ISIC4:45</x:v>
      </x:c>
      <x:c r="L1258" s="14" t="n">
        <x:f>'Crosswalk'!C46</x:f>
        <x:v>0</x:v>
      </x:c>
      <x:c r="M1258" s="14" t="n">
        <x:f>'Crosswalk'!D46</x:f>
        <x:v>0</x:v>
      </x:c>
      <x:c r="N1258" s="14" t="n">
        <x:f>'Crosswalk'!E46</x:f>
        <x:v>0</x:v>
      </x:c>
      <x:c r="O1258" s="14" t="n">
        <x:f>'Crosswalk'!F46</x:f>
        <x:v>1</x:v>
      </x:c>
      <x:c r="P1258" s="14" t="n">
        <x:f>'Crosswalk'!G46</x:f>
        <x:v>0</x:v>
      </x:c>
      <x:c r="Q1258" s="14" t="n">
        <x:f>'Crosswalk'!H46</x:f>
        <x:v>0</x:v>
      </x:c>
      <x:c r="R1258" s="14" t="n">
        <x:f>'Crosswalk'!I46</x:f>
        <x:v>0</x:v>
      </x:c>
      <x:c r="S1258" s="14" t="n">
        <x:f>'Crosswalk'!J46</x:f>
        <x:v>0</x:v>
      </x:c>
      <x:c r="T1258" s="14" t="n">
        <x:f>'Crosswalk'!K46</x:f>
        <x:v>0</x:v>
      </x:c>
      <x:c r="U1258" s="14" t="n">
        <x:f>'Crosswalk'!L46</x:f>
        <x:v>0</x:v>
      </x:c>
      <x:c r="V1258" s="14" t="n">
        <x:f>'Crosswalk'!M46</x:f>
        <x:v>0</x:v>
      </x:c>
      <x:c r="W1258" s="14" t="n">
        <x:f>'Crosswalk'!N46</x:f>
        <x:v>0</x:v>
      </x:c>
      <x:c r="X1258" s="17" t="str">
        <x:v>LFS - Labour Force Survey</x:v>
      </x:c>
      <x:c r="Y1258" s="2" t="str"/>
      <x:c r="Z1258" s="17" t="str">
        <x:v>National section mix; own-country division detail. Observed industry detail; within-group ratios only. Definitions may differ from ILO modelled margins.</x:v>
      </x:c>
      <x:c r="AA1258" s="2" t="str"/>
      <x:c r="AB1258" s="2" t="str">
        <x:v>https://rplumber.ilo.org/data/indicator?format=.csv.gz&amp;id=EMP_TEMP_SEX_EC2_NB_A</x:v>
      </x:c>
    </x:row>
    <x:row r="1259" ht="48" customHeight="1">
      <x:c r="A1259" s="13" t="str">
        <x:v>SAU</x:v>
      </x:c>
      <x:c r="B1259" s="13" t="str">
        <x:v>G</x:v>
      </x:c>
      <x:c r="C1259" s="13" t="str">
        <x:v>AUS</x:v>
      </x:c>
      <x:c r="D1259" s="13" t="n">
        <x:v>2024</x:v>
      </x:c>
      <x:c r="E1259" s="13" t="str">
        <x:v>EC2_ISIC4_G46</x:v>
      </x:c>
      <x:c r="F1259" s="18" t="str">
        <x:v>Economic activity (ISIC-Rev.4), 2 digit level: 46 - Wholesale trade, except of motor vehicles and motorcycles</x:v>
      </x:c>
      <x:c r="G1259" s="21" t="n">
        <x:v>351.174</x:v>
      </x:c>
      <x:c r="H1259" s="22" t="n">
        <x:v>1</x:v>
      </x:c>
      <x:c r="I1259" s="21" t="n">
        <x:f>SUM(G1258:G1260)</x:f>
        <x:v>1877.655</x:v>
      </x:c>
      <x:c r="J1259" s="22" t="n">
        <x:f>G1259/I1259*H1259</x:f>
        <x:v>0.1870279683967502</x:v>
      </x:c>
      <x:c r="K1259" s="13" t="str">
        <x:v>ISIC4:46</x:v>
      </x:c>
      <x:c r="L1259" s="15" t="n">
        <x:f>'Crosswalk'!C47</x:f>
        <x:v>0.05</x:v>
      </x:c>
      <x:c r="M1259" s="15" t="n">
        <x:f>'Crosswalk'!D47</x:f>
        <x:v>0.05</x:v>
      </x:c>
      <x:c r="N1259" s="15" t="n">
        <x:f>'Crosswalk'!E47</x:f>
        <x:v>0.55</x:v>
      </x:c>
      <x:c r="O1259" s="15" t="n">
        <x:f>'Crosswalk'!F47</x:f>
        <x:v>0</x:v>
      </x:c>
      <x:c r="P1259" s="15" t="n">
        <x:f>'Crosswalk'!G47</x:f>
        <x:v>0.2</x:v>
      </x:c>
      <x:c r="Q1259" s="15" t="n">
        <x:f>'Crosswalk'!H47</x:f>
        <x:v>0.05</x:v>
      </x:c>
      <x:c r="R1259" s="15" t="n">
        <x:f>'Crosswalk'!I47</x:f>
        <x:v>0</x:v>
      </x:c>
      <x:c r="S1259" s="15" t="n">
        <x:f>'Crosswalk'!J47</x:f>
        <x:v>0.1</x:v>
      </x:c>
      <x:c r="T1259" s="15" t="n">
        <x:f>'Crosswalk'!K47</x:f>
        <x:v>0</x:v>
      </x:c>
      <x:c r="U1259" s="15" t="n">
        <x:f>'Crosswalk'!L47</x:f>
        <x:v>0</x:v>
      </x:c>
      <x:c r="V1259" s="15" t="n">
        <x:f>'Crosswalk'!M47</x:f>
        <x:v>0</x:v>
      </x:c>
      <x:c r="W1259" s="15" t="n">
        <x:f>'Crosswalk'!N47</x:f>
        <x:v>0</x:v>
      </x:c>
      <x:c r="X1259" s="18" t="str">
        <x:v>LFS - Labour Force Survey</x:v>
      </x:c>
      <x:c r="Y1259" s="13" t="str"/>
      <x:c r="Z1259" s="18" t="str">
        <x:v>National section mix; own-country division detail. Observed industry detail; within-group ratios only. Definitions may differ from ILO modelled margins.</x:v>
      </x:c>
      <x:c r="AA1259" s="13" t="str"/>
      <x:c r="AB1259" s="13" t="str">
        <x:v>https://rplumber.ilo.org/data/indicator?format=.csv.gz&amp;id=EMP_TEMP_SEX_EC2_NB_A</x:v>
      </x:c>
    </x:row>
    <x:row r="1260" ht="48" customHeight="1">
      <x:c r="A1260" s="2" t="str">
        <x:v>SAU</x:v>
      </x:c>
      <x:c r="B1260" s="2" t="str">
        <x:v>G</x:v>
      </x:c>
      <x:c r="C1260" s="2" t="str">
        <x:v>AUS</x:v>
      </x:c>
      <x:c r="D1260" s="2" t="n">
        <x:v>2024</x:v>
      </x:c>
      <x:c r="E1260" s="2" t="str">
        <x:v>EC2_ISIC4_G47</x:v>
      </x:c>
      <x:c r="F1260" s="17" t="str">
        <x:v>Economic activity (ISIC-Rev.4), 2 digit level: 47 - Retail trade, except of motor vehicles and motorcycles</x:v>
      </x:c>
      <x:c r="G1260" s="19" t="n">
        <x:v>1242.896</x:v>
      </x:c>
      <x:c r="H1260" s="20" t="n">
        <x:v>1</x:v>
      </x:c>
      <x:c r="I1260" s="19" t="n">
        <x:f>SUM(G1258:G1260)</x:f>
        <x:v>1877.655</x:v>
      </x:c>
      <x:c r="J1260" s="20" t="n">
        <x:f>G1260/I1260*H1260</x:f>
        <x:v>0.6619405588353557</x:v>
      </x:c>
      <x:c r="K1260" s="2" t="str">
        <x:v>ISIC4:47</x:v>
      </x:c>
      <x:c r="L1260" s="14" t="n">
        <x:f>'Crosswalk'!C48</x:f>
        <x:v>0</x:v>
      </x:c>
      <x:c r="M1260" s="14" t="n">
        <x:f>'Crosswalk'!D48</x:f>
        <x:v>0</x:v>
      </x:c>
      <x:c r="N1260" s="14" t="n">
        <x:f>'Crosswalk'!E48</x:f>
        <x:v>0</x:v>
      </x:c>
      <x:c r="O1260" s="14" t="n">
        <x:f>'Crosswalk'!F48</x:f>
        <x:v>0.55</x:v>
      </x:c>
      <x:c r="P1260" s="14" t="n">
        <x:f>'Crosswalk'!G48</x:f>
        <x:v>0.45</x:v>
      </x:c>
      <x:c r="Q1260" s="14" t="n">
        <x:f>'Crosswalk'!H48</x:f>
        <x:v>0</x:v>
      </x:c>
      <x:c r="R1260" s="14" t="n">
        <x:f>'Crosswalk'!I48</x:f>
        <x:v>0</x:v>
      </x:c>
      <x:c r="S1260" s="14" t="n">
        <x:f>'Crosswalk'!J48</x:f>
        <x:v>0</x:v>
      </x:c>
      <x:c r="T1260" s="14" t="n">
        <x:f>'Crosswalk'!K48</x:f>
        <x:v>0</x:v>
      </x:c>
      <x:c r="U1260" s="14" t="n">
        <x:f>'Crosswalk'!L48</x:f>
        <x:v>0</x:v>
      </x:c>
      <x:c r="V1260" s="14" t="n">
        <x:f>'Crosswalk'!M48</x:f>
        <x:v>0</x:v>
      </x:c>
      <x:c r="W1260" s="14" t="n">
        <x:f>'Crosswalk'!N48</x:f>
        <x:v>0</x:v>
      </x:c>
      <x:c r="X1260" s="17" t="str">
        <x:v>LFS - Labour Force Survey</x:v>
      </x:c>
      <x:c r="Y1260" s="2" t="str"/>
      <x:c r="Z1260" s="17" t="str">
        <x:v>National section mix; own-country division detail. Observed industry detail; within-group ratios only. Definitions may differ from ILO modelled margins.</x:v>
      </x:c>
      <x:c r="AA1260" s="2" t="str"/>
      <x:c r="AB1260" s="2" t="str">
        <x:v>https://rplumber.ilo.org/data/indicator?format=.csv.gz&amp;id=EMP_TEMP_SEX_EC2_NB_A</x:v>
      </x:c>
    </x:row>
    <x:row r="1261" ht="48" customHeight="1">
      <x:c r="A1261" s="13" t="str">
        <x:v>SAU</x:v>
      </x:c>
      <x:c r="B1261" s="13" t="str">
        <x:v>HJ</x:v>
      </x:c>
      <x:c r="C1261" s="13" t="str">
        <x:v>AUS</x:v>
      </x:c>
      <x:c r="D1261" s="13" t="n">
        <x:v>2024</x:v>
      </x:c>
      <x:c r="E1261" s="13" t="str">
        <x:v>EC2_ISIC4_H49</x:v>
      </x:c>
      <x:c r="F1261" s="18" t="str">
        <x:v>Economic activity (ISIC-Rev.4), 2 digit level: 49 - Land transport and transport via pipelines</x:v>
      </x:c>
      <x:c r="G1261" s="21" t="n">
        <x:v>356.943</x:v>
      </x:c>
      <x:c r="H1261" s="22" t="n">
        <x:v>0.7606508875739645</x:v>
      </x:c>
      <x:c r="I1261" s="21" t="n">
        <x:f>SUM(G1261:G1265)</x:f>
        <x:v>722.841</x:v>
      </x:c>
      <x:c r="J1261" s="22" t="n">
        <x:f>G1261/I1261*H1261</x:f>
        <x:v>0.3756137376868683</x:v>
      </x:c>
      <x:c r="K1261" s="13" t="str">
        <x:v>ISIC4:49</x:v>
      </x:c>
      <x:c r="L1261" s="15" t="n">
        <x:f>'Crosswalk'!C49</x:f>
        <x:v>0.05</x:v>
      </x:c>
      <x:c r="M1261" s="15" t="n">
        <x:f>'Crosswalk'!D49</x:f>
        <x:v>0</x:v>
      </x:c>
      <x:c r="N1261" s="15" t="n">
        <x:f>'Crosswalk'!E49</x:f>
        <x:v>0.95</x:v>
      </x:c>
      <x:c r="O1261" s="15" t="n">
        <x:f>'Crosswalk'!F49</x:f>
        <x:v>0</x:v>
      </x:c>
      <x:c r="P1261" s="15" t="n">
        <x:f>'Crosswalk'!G49</x:f>
        <x:v>0</x:v>
      </x:c>
      <x:c r="Q1261" s="15" t="n">
        <x:f>'Crosswalk'!H49</x:f>
        <x:v>0</x:v>
      </x:c>
      <x:c r="R1261" s="15" t="n">
        <x:f>'Crosswalk'!I49</x:f>
        <x:v>0</x:v>
      </x:c>
      <x:c r="S1261" s="15" t="n">
        <x:f>'Crosswalk'!J49</x:f>
        <x:v>0</x:v>
      </x:c>
      <x:c r="T1261" s="15" t="n">
        <x:f>'Crosswalk'!K49</x:f>
        <x:v>0</x:v>
      </x:c>
      <x:c r="U1261" s="15" t="n">
        <x:f>'Crosswalk'!L49</x:f>
        <x:v>0</x:v>
      </x:c>
      <x:c r="V1261" s="15" t="n">
        <x:f>'Crosswalk'!M49</x:f>
        <x:v>0</x:v>
      </x:c>
      <x:c r="W1261" s="15" t="n">
        <x:f>'Crosswalk'!N49</x:f>
        <x:v>0</x:v>
      </x:c>
      <x:c r="X1261" s="18" t="str">
        <x:v>LFS - Labour Force Survey</x:v>
      </x:c>
      <x:c r="Y1261" s="13" t="str"/>
      <x:c r="Z1261" s="18" t="str">
        <x:v>National section mix; own-country division detail. Observed industry detail; within-group ratios only. Definitions may differ from ILO modelled margins.</x:v>
      </x:c>
      <x:c r="AA1261" s="13" t="str"/>
      <x:c r="AB1261" s="13" t="str">
        <x:v>https://rplumber.ilo.org/data/indicator?format=.csv.gz&amp;id=EMP_TEMP_SEX_EC2_NB_A</x:v>
      </x:c>
    </x:row>
    <x:row r="1262" ht="48" customHeight="1">
      <x:c r="A1262" s="2" t="str">
        <x:v>SAU</x:v>
      </x:c>
      <x:c r="B1262" s="2" t="str">
        <x:v>HJ</x:v>
      </x:c>
      <x:c r="C1262" s="2" t="str">
        <x:v>AUS</x:v>
      </x:c>
      <x:c r="D1262" s="2" t="n">
        <x:v>2024</x:v>
      </x:c>
      <x:c r="E1262" s="2" t="str">
        <x:v>EC2_ISIC4_H50</x:v>
      </x:c>
      <x:c r="F1262" s="17" t="str">
        <x:v>Economic activity (ISIC-Rev.4), 2 digit level: 50 - Water transport</x:v>
      </x:c>
      <x:c r="G1262" s="19" t="n">
        <x:v>9.176</x:v>
      </x:c>
      <x:c r="H1262" s="20" t="n">
        <x:v>0.7606508875739645</x:v>
      </x:c>
      <x:c r="I1262" s="19" t="n">
        <x:f>SUM(G1261:G1265)</x:f>
        <x:v>722.841</x:v>
      </x:c>
      <x:c r="J1262" s="20" t="n">
        <x:f>G1262/I1262*H1262</x:f>
        <x:v>0.009655972121640441</x:v>
      </x:c>
      <x:c r="K1262" s="2" t="str">
        <x:v>ISIC4:50</x:v>
      </x:c>
      <x:c r="L1262" s="14" t="n">
        <x:f>'Crosswalk'!C50</x:f>
        <x:v>0</x:v>
      </x:c>
      <x:c r="M1262" s="14" t="n">
        <x:f>'Crosswalk'!D50</x:f>
        <x:v>0</x:v>
      </x:c>
      <x:c r="N1262" s="14" t="n">
        <x:f>'Crosswalk'!E50</x:f>
        <x:v>1</x:v>
      </x:c>
      <x:c r="O1262" s="14" t="n">
        <x:f>'Crosswalk'!F50</x:f>
        <x:v>0</x:v>
      </x:c>
      <x:c r="P1262" s="14" t="n">
        <x:f>'Crosswalk'!G50</x:f>
        <x:v>0</x:v>
      </x:c>
      <x:c r="Q1262" s="14" t="n">
        <x:f>'Crosswalk'!H50</x:f>
        <x:v>0</x:v>
      </x:c>
      <x:c r="R1262" s="14" t="n">
        <x:f>'Crosswalk'!I50</x:f>
        <x:v>0</x:v>
      </x:c>
      <x:c r="S1262" s="14" t="n">
        <x:f>'Crosswalk'!J50</x:f>
        <x:v>0</x:v>
      </x:c>
      <x:c r="T1262" s="14" t="n">
        <x:f>'Crosswalk'!K50</x:f>
        <x:v>0</x:v>
      </x:c>
      <x:c r="U1262" s="14" t="n">
        <x:f>'Crosswalk'!L50</x:f>
        <x:v>0</x:v>
      </x:c>
      <x:c r="V1262" s="14" t="n">
        <x:f>'Crosswalk'!M50</x:f>
        <x:v>0</x:v>
      </x:c>
      <x:c r="W1262" s="14" t="n">
        <x:f>'Crosswalk'!N50</x:f>
        <x:v>0</x:v>
      </x:c>
      <x:c r="X1262" s="17" t="str">
        <x:v>LFS - Labour Force Survey</x:v>
      </x:c>
      <x:c r="Y1262" s="2" t="str"/>
      <x:c r="Z1262" s="17" t="str">
        <x:v>National section mix; own-country division detail. Observed industry detail; within-group ratios only. Definitions may differ from ILO modelled margins.</x:v>
      </x:c>
      <x:c r="AA1262" s="2" t="str"/>
      <x:c r="AB1262" s="2" t="str">
        <x:v>https://rplumber.ilo.org/data/indicator?format=.csv.gz&amp;id=EMP_TEMP_SEX_EC2_NB_A</x:v>
      </x:c>
    </x:row>
    <x:row r="1263" ht="48" customHeight="1">
      <x:c r="A1263" s="13" t="str">
        <x:v>SAU</x:v>
      </x:c>
      <x:c r="B1263" s="13" t="str">
        <x:v>HJ</x:v>
      </x:c>
      <x:c r="C1263" s="13" t="str">
        <x:v>AUS</x:v>
      </x:c>
      <x:c r="D1263" s="13" t="n">
        <x:v>2024</x:v>
      </x:c>
      <x:c r="E1263" s="13" t="str">
        <x:v>EC2_ISIC4_H51</x:v>
      </x:c>
      <x:c r="F1263" s="18" t="str">
        <x:v>Economic activity (ISIC-Rev.4), 2 digit level: 51 - Air transport</x:v>
      </x:c>
      <x:c r="G1263" s="21" t="n">
        <x:v>48.794</x:v>
      </x:c>
      <x:c r="H1263" s="22" t="n">
        <x:v>0.7606508875739645</x:v>
      </x:c>
      <x:c r="I1263" s="21" t="n">
        <x:f>SUM(G1261:G1265)</x:f>
        <x:v>722.841</x:v>
      </x:c>
      <x:c r="J1263" s="22" t="n">
        <x:f>G1263/I1263*H1263</x:f>
        <x:v>0.051346284187371805</x:v>
      </x:c>
      <x:c r="K1263" s="13" t="str">
        <x:v>ISIC4:51</x:v>
      </x:c>
      <x:c r="L1263" s="15" t="n">
        <x:f>'Crosswalk'!C51</x:f>
        <x:v>0</x:v>
      </x:c>
      <x:c r="M1263" s="15" t="n">
        <x:f>'Crosswalk'!D51</x:f>
        <x:v>0</x:v>
      </x:c>
      <x:c r="N1263" s="15" t="n">
        <x:f>'Crosswalk'!E51</x:f>
        <x:v>1</x:v>
      </x:c>
      <x:c r="O1263" s="15" t="n">
        <x:f>'Crosswalk'!F51</x:f>
        <x:v>0</x:v>
      </x:c>
      <x:c r="P1263" s="15" t="n">
        <x:f>'Crosswalk'!G51</x:f>
        <x:v>0</x:v>
      </x:c>
      <x:c r="Q1263" s="15" t="n">
        <x:f>'Crosswalk'!H51</x:f>
        <x:v>0</x:v>
      </x:c>
      <x:c r="R1263" s="15" t="n">
        <x:f>'Crosswalk'!I51</x:f>
        <x:v>0</x:v>
      </x:c>
      <x:c r="S1263" s="15" t="n">
        <x:f>'Crosswalk'!J51</x:f>
        <x:v>0</x:v>
      </x:c>
      <x:c r="T1263" s="15" t="n">
        <x:f>'Crosswalk'!K51</x:f>
        <x:v>0</x:v>
      </x:c>
      <x:c r="U1263" s="15" t="n">
        <x:f>'Crosswalk'!L51</x:f>
        <x:v>0</x:v>
      </x:c>
      <x:c r="V1263" s="15" t="n">
        <x:f>'Crosswalk'!M51</x:f>
        <x:v>0</x:v>
      </x:c>
      <x:c r="W1263" s="15" t="n">
        <x:f>'Crosswalk'!N51</x:f>
        <x:v>0</x:v>
      </x:c>
      <x:c r="X1263" s="18" t="str">
        <x:v>LFS - Labour Force Survey</x:v>
      </x:c>
      <x:c r="Y1263" s="13" t="str"/>
      <x:c r="Z1263" s="18" t="str">
        <x:v>National section mix; own-country division detail. Observed industry detail; within-group ratios only. Definitions may differ from ILO modelled margins.</x:v>
      </x:c>
      <x:c r="AA1263" s="13" t="str"/>
      <x:c r="AB1263" s="13" t="str">
        <x:v>https://rplumber.ilo.org/data/indicator?format=.csv.gz&amp;id=EMP_TEMP_SEX_EC2_NB_A</x:v>
      </x:c>
    </x:row>
    <x:row r="1264" ht="48" customHeight="1">
      <x:c r="A1264" s="2" t="str">
        <x:v>SAU</x:v>
      </x:c>
      <x:c r="B1264" s="2" t="str">
        <x:v>HJ</x:v>
      </x:c>
      <x:c r="C1264" s="2" t="str">
        <x:v>AUS</x:v>
      </x:c>
      <x:c r="D1264" s="2" t="n">
        <x:v>2024</x:v>
      </x:c>
      <x:c r="E1264" s="2" t="str">
        <x:v>EC2_ISIC4_H52</x:v>
      </x:c>
      <x:c r="F1264" s="17" t="str">
        <x:v>Economic activity (ISIC-Rev.4), 2 digit level: 52 - Warehousing and support activities for transportation</x:v>
      </x:c>
      <x:c r="G1264" s="19" t="n">
        <x:v>204.299</x:v>
      </x:c>
      <x:c r="H1264" s="20" t="n">
        <x:v>0.7606508875739645</x:v>
      </x:c>
      <x:c r="I1264" s="19" t="n">
        <x:f>SUM(G1261:G1265)</x:f>
        <x:v>722.841</x:v>
      </x:c>
      <x:c r="J1264" s="20" t="n">
        <x:f>G1264/I1264*H1264</x:f>
        <x:v>0.2149853365822821</x:v>
      </x:c>
      <x:c r="K1264" s="2" t="str">
        <x:v>ISIC4:52</x:v>
      </x:c>
      <x:c r="L1264" s="14" t="n">
        <x:f>'Crosswalk'!C52</x:f>
        <x:v>0</x:v>
      </x:c>
      <x:c r="M1264" s="14" t="n">
        <x:f>'Crosswalk'!D52</x:f>
        <x:v>0</x:v>
      </x:c>
      <x:c r="N1264" s="14" t="n">
        <x:f>'Crosswalk'!E52</x:f>
        <x:v>1</x:v>
      </x:c>
      <x:c r="O1264" s="14" t="n">
        <x:f>'Crosswalk'!F52</x:f>
        <x:v>0</x:v>
      </x:c>
      <x:c r="P1264" s="14" t="n">
        <x:f>'Crosswalk'!G52</x:f>
        <x:v>0</x:v>
      </x:c>
      <x:c r="Q1264" s="14" t="n">
        <x:f>'Crosswalk'!H52</x:f>
        <x:v>0</x:v>
      </x:c>
      <x:c r="R1264" s="14" t="n">
        <x:f>'Crosswalk'!I52</x:f>
        <x:v>0</x:v>
      </x:c>
      <x:c r="S1264" s="14" t="n">
        <x:f>'Crosswalk'!J52</x:f>
        <x:v>0</x:v>
      </x:c>
      <x:c r="T1264" s="14" t="n">
        <x:f>'Crosswalk'!K52</x:f>
        <x:v>0</x:v>
      </x:c>
      <x:c r="U1264" s="14" t="n">
        <x:f>'Crosswalk'!L52</x:f>
        <x:v>0</x:v>
      </x:c>
      <x:c r="V1264" s="14" t="n">
        <x:f>'Crosswalk'!M52</x:f>
        <x:v>0</x:v>
      </x:c>
      <x:c r="W1264" s="14" t="n">
        <x:f>'Crosswalk'!N52</x:f>
        <x:v>0</x:v>
      </x:c>
      <x:c r="X1264" s="17" t="str">
        <x:v>LFS - Labour Force Survey</x:v>
      </x:c>
      <x:c r="Y1264" s="2" t="str"/>
      <x:c r="Z1264" s="17" t="str">
        <x:v>National section mix; own-country division detail. Observed industry detail; within-group ratios only. Definitions may differ from ILO modelled margins.</x:v>
      </x:c>
      <x:c r="AA1264" s="2" t="str"/>
      <x:c r="AB1264" s="2" t="str">
        <x:v>https://rplumber.ilo.org/data/indicator?format=.csv.gz&amp;id=EMP_TEMP_SEX_EC2_NB_A</x:v>
      </x:c>
    </x:row>
    <x:row r="1265" ht="48" customHeight="1">
      <x:c r="A1265" s="13" t="str">
        <x:v>SAU</x:v>
      </x:c>
      <x:c r="B1265" s="13" t="str">
        <x:v>HJ</x:v>
      </x:c>
      <x:c r="C1265" s="13" t="str">
        <x:v>AUS</x:v>
      </x:c>
      <x:c r="D1265" s="13" t="n">
        <x:v>2024</x:v>
      </x:c>
      <x:c r="E1265" s="13" t="str">
        <x:v>EC2_ISIC4_H53</x:v>
      </x:c>
      <x:c r="F1265" s="18" t="str">
        <x:v>Economic activity (ISIC-Rev.4), 2 digit level: 53 - Postal and courier activities</x:v>
      </x:c>
      <x:c r="G1265" s="21" t="n">
        <x:v>103.629</x:v>
      </x:c>
      <x:c r="H1265" s="22" t="n">
        <x:v>0.7606508875739645</x:v>
      </x:c>
      <x:c r="I1265" s="21" t="n">
        <x:f>SUM(G1261:G1265)</x:f>
        <x:v>722.841</x:v>
      </x:c>
      <x:c r="J1265" s="22" t="n">
        <x:f>G1265/I1265*H1265</x:f>
        <x:v>0.1090495569958018</x:v>
      </x:c>
      <x:c r="K1265" s="13" t="str">
        <x:v>ISIC4:53</x:v>
      </x:c>
      <x:c r="L1265" s="15" t="n">
        <x:f>'Crosswalk'!C53</x:f>
        <x:v>0</x:v>
      </x:c>
      <x:c r="M1265" s="15" t="n">
        <x:f>'Crosswalk'!D53</x:f>
        <x:v>0</x:v>
      </x:c>
      <x:c r="N1265" s="15" t="n">
        <x:f>'Crosswalk'!E53</x:f>
        <x:v>1</x:v>
      </x:c>
      <x:c r="O1265" s="15" t="n">
        <x:f>'Crosswalk'!F53</x:f>
        <x:v>0</x:v>
      </x:c>
      <x:c r="P1265" s="15" t="n">
        <x:f>'Crosswalk'!G53</x:f>
        <x:v>0</x:v>
      </x:c>
      <x:c r="Q1265" s="15" t="n">
        <x:f>'Crosswalk'!H53</x:f>
        <x:v>0</x:v>
      </x:c>
      <x:c r="R1265" s="15" t="n">
        <x:f>'Crosswalk'!I53</x:f>
        <x:v>0</x:v>
      </x:c>
      <x:c r="S1265" s="15" t="n">
        <x:f>'Crosswalk'!J53</x:f>
        <x:v>0</x:v>
      </x:c>
      <x:c r="T1265" s="15" t="n">
        <x:f>'Crosswalk'!K53</x:f>
        <x:v>0</x:v>
      </x:c>
      <x:c r="U1265" s="15" t="n">
        <x:f>'Crosswalk'!L53</x:f>
        <x:v>0</x:v>
      </x:c>
      <x:c r="V1265" s="15" t="n">
        <x:f>'Crosswalk'!M53</x:f>
        <x:v>0</x:v>
      </x:c>
      <x:c r="W1265" s="15" t="n">
        <x:f>'Crosswalk'!N53</x:f>
        <x:v>0</x:v>
      </x:c>
      <x:c r="X1265" s="18" t="str">
        <x:v>LFS - Labour Force Survey</x:v>
      </x:c>
      <x:c r="Y1265" s="13" t="str"/>
      <x:c r="Z1265" s="18" t="str">
        <x:v>National section mix; own-country division detail. Observed industry detail; within-group ratios only. Definitions may differ from ILO modelled margins.</x:v>
      </x:c>
      <x:c r="AA1265" s="13" t="str"/>
      <x:c r="AB1265" s="13" t="str">
        <x:v>https://rplumber.ilo.org/data/indicator?format=.csv.gz&amp;id=EMP_TEMP_SEX_EC2_NB_A</x:v>
      </x:c>
    </x:row>
    <x:row r="1266" ht="48" customHeight="1">
      <x:c r="A1266" s="2" t="str">
        <x:v>SAU</x:v>
      </x:c>
      <x:c r="B1266" s="2" t="str">
        <x:v>HJ</x:v>
      </x:c>
      <x:c r="C1266" s="2" t="str">
        <x:v>AUS</x:v>
      </x:c>
      <x:c r="D1266" s="2" t="n">
        <x:v>2024</x:v>
      </x:c>
      <x:c r="E1266" s="2" t="str">
        <x:v>EC2_ISIC4_J58</x:v>
      </x:c>
      <x:c r="F1266" s="17" t="str">
        <x:v>Economic activity (ISIC-Rev.4), 2 digit level: 58 - Publishing activities</x:v>
      </x:c>
      <x:c r="G1266" s="19" t="n">
        <x:v>19.454</x:v>
      </x:c>
      <x:c r="H1266" s="20" t="n">
        <x:v>0.2393491124260355</x:v>
      </x:c>
      <x:c r="I1266" s="19" t="n">
        <x:f>SUM(G1266:G1271)</x:f>
        <x:v>525.569</x:v>
      </x:c>
      <x:c r="J1266" s="20" t="n">
        <x:f>G1266/I1266*H1266</x:f>
        <x:v>0.00885953629901325</x:v>
      </x:c>
      <x:c r="K1266" s="2" t="str">
        <x:v>ISIC4:58</x:v>
      </x:c>
      <x:c r="L1266" s="14" t="n">
        <x:f>'Crosswalk'!C56</x:f>
        <x:v>0</x:v>
      </x:c>
      <x:c r="M1266" s="14" t="n">
        <x:f>'Crosswalk'!D56</x:f>
        <x:v>0</x:v>
      </x:c>
      <x:c r="N1266" s="14" t="n">
        <x:f>'Crosswalk'!E56</x:f>
        <x:v>0</x:v>
      </x:c>
      <x:c r="O1266" s="14" t="n">
        <x:f>'Crosswalk'!F56</x:f>
        <x:v>0</x:v>
      </x:c>
      <x:c r="P1266" s="14" t="n">
        <x:f>'Crosswalk'!G56</x:f>
        <x:v>0</x:v>
      </x:c>
      <x:c r="Q1266" s="14" t="n">
        <x:f>'Crosswalk'!H56</x:f>
        <x:v>0</x:v>
      </x:c>
      <x:c r="R1266" s="14" t="n">
        <x:f>'Crosswalk'!I56</x:f>
        <x:v>0</x:v>
      </x:c>
      <x:c r="S1266" s="14" t="n">
        <x:f>'Crosswalk'!J56</x:f>
        <x:v>0.5</x:v>
      </x:c>
      <x:c r="T1266" s="14" t="n">
        <x:f>'Crosswalk'!K56</x:f>
        <x:v>0.5</x:v>
      </x:c>
      <x:c r="U1266" s="14" t="n">
        <x:f>'Crosswalk'!L56</x:f>
        <x:v>0</x:v>
      </x:c>
      <x:c r="V1266" s="14" t="n">
        <x:f>'Crosswalk'!M56</x:f>
        <x:v>0</x:v>
      </x:c>
      <x:c r="W1266" s="14" t="n">
        <x:f>'Crosswalk'!N56</x:f>
        <x:v>0</x:v>
      </x:c>
      <x:c r="X1266" s="17" t="str">
        <x:v>LFS - Labour Force Survey</x:v>
      </x:c>
      <x:c r="Y1266" s="2" t="str"/>
      <x:c r="Z1266" s="17" t="str">
        <x:v>National section mix; own-country division detail. Observed industry detail; within-group ratios only. Definitions may differ from ILO modelled margins.</x:v>
      </x:c>
      <x:c r="AA1266" s="2" t="str"/>
      <x:c r="AB1266" s="2" t="str">
        <x:v>https://rplumber.ilo.org/data/indicator?format=.csv.gz&amp;id=EMP_TEMP_SEX_EC2_NB_A</x:v>
      </x:c>
    </x:row>
    <x:row r="1267" ht="48" customHeight="1">
      <x:c r="A1267" s="13" t="str">
        <x:v>SAU</x:v>
      </x:c>
      <x:c r="B1267" s="13" t="str">
        <x:v>HJ</x:v>
      </x:c>
      <x:c r="C1267" s="13" t="str">
        <x:v>AUS</x:v>
      </x:c>
      <x:c r="D1267" s="13" t="n">
        <x:v>2024</x:v>
      </x:c>
      <x:c r="E1267" s="13" t="str">
        <x:v>EC2_ISIC4_J59</x:v>
      </x:c>
      <x:c r="F1267" s="18" t="str">
        <x:v>Economic activity (ISIC-Rev.4), 2 digit level: 59 - Motion picture, video and television programme production, sound recording and music publishing activities</x:v>
      </x:c>
      <x:c r="G1267" s="21" t="n">
        <x:v>36.207</x:v>
      </x:c>
      <x:c r="H1267" s="22" t="n">
        <x:v>0.2393491124260355</x:v>
      </x:c>
      <x:c r="I1267" s="21" t="n">
        <x:f>SUM(G1266:G1271)</x:f>
        <x:v>525.569</x:v>
      </x:c>
      <x:c r="J1267" s="22" t="n">
        <x:f>G1267/I1267*H1267</x:f>
        <x:v>0.01648901155435246</x:v>
      </x:c>
      <x:c r="K1267" s="13" t="str">
        <x:v>ISIC4:59</x:v>
      </x:c>
      <x:c r="L1267" s="15" t="n">
        <x:f>'Crosswalk'!C57</x:f>
        <x:v>0</x:v>
      </x:c>
      <x:c r="M1267" s="15" t="n">
        <x:f>'Crosswalk'!D57</x:f>
        <x:v>0</x:v>
      </x:c>
      <x:c r="N1267" s="15" t="n">
        <x:f>'Crosswalk'!E57</x:f>
        <x:v>0</x:v>
      </x:c>
      <x:c r="O1267" s="15" t="n">
        <x:f>'Crosswalk'!F57</x:f>
        <x:v>0</x:v>
      </x:c>
      <x:c r="P1267" s="15" t="n">
        <x:f>'Crosswalk'!G57</x:f>
        <x:v>0</x:v>
      </x:c>
      <x:c r="Q1267" s="15" t="n">
        <x:f>'Crosswalk'!H57</x:f>
        <x:v>0</x:v>
      </x:c>
      <x:c r="R1267" s="15" t="n">
        <x:f>'Crosswalk'!I57</x:f>
        <x:v>0</x:v>
      </x:c>
      <x:c r="S1267" s="15" t="n">
        <x:f>'Crosswalk'!J57</x:f>
        <x:v>0</x:v>
      </x:c>
      <x:c r="T1267" s="15" t="n">
        <x:f>'Crosswalk'!K57</x:f>
        <x:v>1</x:v>
      </x:c>
      <x:c r="U1267" s="15" t="n">
        <x:f>'Crosswalk'!L57</x:f>
        <x:v>0</x:v>
      </x:c>
      <x:c r="V1267" s="15" t="n">
        <x:f>'Crosswalk'!M57</x:f>
        <x:v>0</x:v>
      </x:c>
      <x:c r="W1267" s="15" t="n">
        <x:f>'Crosswalk'!N57</x:f>
        <x:v>0</x:v>
      </x:c>
      <x:c r="X1267" s="18" t="str">
        <x:v>LFS - Labour Force Survey</x:v>
      </x:c>
      <x:c r="Y1267" s="13" t="str"/>
      <x:c r="Z1267" s="18" t="str">
        <x:v>National section mix; own-country division detail. Observed industry detail; within-group ratios only. Definitions may differ from ILO modelled margins.</x:v>
      </x:c>
      <x:c r="AA1267" s="13" t="str"/>
      <x:c r="AB1267" s="13" t="str">
        <x:v>https://rplumber.ilo.org/data/indicator?format=.csv.gz&amp;id=EMP_TEMP_SEX_EC2_NB_A</x:v>
      </x:c>
    </x:row>
    <x:row r="1268" ht="48" customHeight="1">
      <x:c r="A1268" s="2" t="str">
        <x:v>SAU</x:v>
      </x:c>
      <x:c r="B1268" s="2" t="str">
        <x:v>HJ</x:v>
      </x:c>
      <x:c r="C1268" s="2" t="str">
        <x:v>AUS</x:v>
      </x:c>
      <x:c r="D1268" s="2" t="n">
        <x:v>2024</x:v>
      </x:c>
      <x:c r="E1268" s="2" t="str">
        <x:v>EC2_ISIC4_J60</x:v>
      </x:c>
      <x:c r="F1268" s="17" t="str">
        <x:v>Economic activity (ISIC-Rev.4), 2 digit level: 60 - Programming and broadcasting activities</x:v>
      </x:c>
      <x:c r="G1268" s="19" t="n">
        <x:v>34.344</x:v>
      </x:c>
      <x:c r="H1268" s="20" t="n">
        <x:v>0.2393491124260355</x:v>
      </x:c>
      <x:c r="I1268" s="19" t="n">
        <x:f>SUM(G1266:G1271)</x:f>
        <x:v>525.569</x:v>
      </x:c>
      <x:c r="J1268" s="20" t="n">
        <x:f>G1268/I1268*H1268</x:f>
        <x:v>0.015640583666768328</x:v>
      </x:c>
      <x:c r="K1268" s="2" t="str">
        <x:v>ISIC4:60</x:v>
      </x:c>
      <x:c r="L1268" s="14" t="n">
        <x:f>'Crosswalk'!C58</x:f>
        <x:v>0</x:v>
      </x:c>
      <x:c r="M1268" s="14" t="n">
        <x:f>'Crosswalk'!D58</x:f>
        <x:v>0</x:v>
      </x:c>
      <x:c r="N1268" s="14" t="n">
        <x:f>'Crosswalk'!E58</x:f>
        <x:v>0</x:v>
      </x:c>
      <x:c r="O1268" s="14" t="n">
        <x:f>'Crosswalk'!F58</x:f>
        <x:v>0</x:v>
      </x:c>
      <x:c r="P1268" s="14" t="n">
        <x:f>'Crosswalk'!G58</x:f>
        <x:v>0</x:v>
      </x:c>
      <x:c r="Q1268" s="14" t="n">
        <x:f>'Crosswalk'!H58</x:f>
        <x:v>0</x:v>
      </x:c>
      <x:c r="R1268" s="14" t="n">
        <x:f>'Crosswalk'!I58</x:f>
        <x:v>0</x:v>
      </x:c>
      <x:c r="S1268" s="14" t="n">
        <x:f>'Crosswalk'!J58</x:f>
        <x:v>0</x:v>
      </x:c>
      <x:c r="T1268" s="14" t="n">
        <x:f>'Crosswalk'!K58</x:f>
        <x:v>1</x:v>
      </x:c>
      <x:c r="U1268" s="14" t="n">
        <x:f>'Crosswalk'!L58</x:f>
        <x:v>0</x:v>
      </x:c>
      <x:c r="V1268" s="14" t="n">
        <x:f>'Crosswalk'!M58</x:f>
        <x:v>0</x:v>
      </x:c>
      <x:c r="W1268" s="14" t="n">
        <x:f>'Crosswalk'!N58</x:f>
        <x:v>0</x:v>
      </x:c>
      <x:c r="X1268" s="17" t="str">
        <x:v>LFS - Labour Force Survey</x:v>
      </x:c>
      <x:c r="Y1268" s="2" t="str"/>
      <x:c r="Z1268" s="17" t="str">
        <x:v>National section mix; own-country division detail. Observed industry detail; within-group ratios only. Definitions may differ from ILO modelled margins.</x:v>
      </x:c>
      <x:c r="AA1268" s="2" t="str"/>
      <x:c r="AB1268" s="2" t="str">
        <x:v>https://rplumber.ilo.org/data/indicator?format=.csv.gz&amp;id=EMP_TEMP_SEX_EC2_NB_A</x:v>
      </x:c>
    </x:row>
    <x:row r="1269" ht="48" customHeight="1">
      <x:c r="A1269" s="13" t="str">
        <x:v>SAU</x:v>
      </x:c>
      <x:c r="B1269" s="13" t="str">
        <x:v>HJ</x:v>
      </x:c>
      <x:c r="C1269" s="13" t="str">
        <x:v>AUS</x:v>
      </x:c>
      <x:c r="D1269" s="13" t="n">
        <x:v>2024</x:v>
      </x:c>
      <x:c r="E1269" s="13" t="str">
        <x:v>EC2_ISIC4_J61</x:v>
      </x:c>
      <x:c r="F1269" s="18" t="str">
        <x:v>Economic activity (ISIC-Rev.4), 2 digit level: 61 - Telecommunications</x:v>
      </x:c>
      <x:c r="G1269" s="21" t="n">
        <x:v>81.609</x:v>
      </x:c>
      <x:c r="H1269" s="22" t="n">
        <x:v>0.2393491124260355</x:v>
      </x:c>
      <x:c r="I1269" s="21" t="n">
        <x:f>SUM(G1266:G1271)</x:f>
        <x:v>525.569</x:v>
      </x:c>
      <x:c r="J1269" s="22" t="n">
        <x:f>G1269/I1269*H1269</x:f>
        <x:v>0.03716551340732869</x:v>
      </x:c>
      <x:c r="K1269" s="13" t="str">
        <x:v>ISIC4:61</x:v>
      </x:c>
      <x:c r="L1269" s="15" t="n">
        <x:f>'Crosswalk'!C59</x:f>
        <x:v>0</x:v>
      </x:c>
      <x:c r="M1269" s="15" t="n">
        <x:f>'Crosswalk'!D59</x:f>
        <x:v>0</x:v>
      </x:c>
      <x:c r="N1269" s="15" t="n">
        <x:f>'Crosswalk'!E59</x:f>
        <x:v>0</x:v>
      </x:c>
      <x:c r="O1269" s="15" t="n">
        <x:f>'Crosswalk'!F59</x:f>
        <x:v>0</x:v>
      </x:c>
      <x:c r="P1269" s="15" t="n">
        <x:f>'Crosswalk'!G59</x:f>
        <x:v>0</x:v>
      </x:c>
      <x:c r="Q1269" s="15" t="n">
        <x:f>'Crosswalk'!H59</x:f>
        <x:v>0</x:v>
      </x:c>
      <x:c r="R1269" s="15" t="n">
        <x:f>'Crosswalk'!I59</x:f>
        <x:v>0</x:v>
      </x:c>
      <x:c r="S1269" s="15" t="n">
        <x:f>'Crosswalk'!J59</x:f>
        <x:v>0</x:v>
      </x:c>
      <x:c r="T1269" s="15" t="n">
        <x:f>'Crosswalk'!K59</x:f>
        <x:v>1</x:v>
      </x:c>
      <x:c r="U1269" s="15" t="n">
        <x:f>'Crosswalk'!L59</x:f>
        <x:v>0</x:v>
      </x:c>
      <x:c r="V1269" s="15" t="n">
        <x:f>'Crosswalk'!M59</x:f>
        <x:v>0</x:v>
      </x:c>
      <x:c r="W1269" s="15" t="n">
        <x:f>'Crosswalk'!N59</x:f>
        <x:v>0</x:v>
      </x:c>
      <x:c r="X1269" s="18" t="str">
        <x:v>LFS - Labour Force Survey</x:v>
      </x:c>
      <x:c r="Y1269" s="13" t="str"/>
      <x:c r="Z1269" s="18" t="str">
        <x:v>National section mix; own-country division detail. Observed industry detail; within-group ratios only. Definitions may differ from ILO modelled margins.</x:v>
      </x:c>
      <x:c r="AA1269" s="13" t="str"/>
      <x:c r="AB1269" s="13" t="str">
        <x:v>https://rplumber.ilo.org/data/indicator?format=.csv.gz&amp;id=EMP_TEMP_SEX_EC2_NB_A</x:v>
      </x:c>
    </x:row>
    <x:row r="1270" ht="48" customHeight="1">
      <x:c r="A1270" s="2" t="str">
        <x:v>SAU</x:v>
      </x:c>
      <x:c r="B1270" s="2" t="str">
        <x:v>HJ</x:v>
      </x:c>
      <x:c r="C1270" s="2" t="str">
        <x:v>AUS</x:v>
      </x:c>
      <x:c r="D1270" s="2" t="n">
        <x:v>2024</x:v>
      </x:c>
      <x:c r="E1270" s="2" t="str">
        <x:v>EC2_ISIC4_J62</x:v>
      </x:c>
      <x:c r="F1270" s="17" t="str">
        <x:v>Economic activity (ISIC-Rev.4), 2 digit level: 62 - Computer programming, consultancy and related activities</x:v>
      </x:c>
      <x:c r="G1270" s="19" t="n">
        <x:v>349.391</x:v>
      </x:c>
      <x:c r="H1270" s="20" t="n">
        <x:v>0.2393491124260355</x:v>
      </x:c>
      <x:c r="I1270" s="19" t="n">
        <x:f>SUM(G1266:G1271)</x:f>
        <x:v>525.569</x:v>
      </x:c>
      <x:c r="J1270" s="20" t="n">
        <x:f>G1270/I1270*H1270</x:f>
        <x:v>0.15911597856731463</x:v>
      </x:c>
      <x:c r="K1270" s="2" t="str">
        <x:v>ISIC4:62</x:v>
      </x:c>
      <x:c r="L1270" s="14" t="n">
        <x:f>'Crosswalk'!C60</x:f>
        <x:v>0</x:v>
      </x:c>
      <x:c r="M1270" s="14" t="n">
        <x:f>'Crosswalk'!D60</x:f>
        <x:v>0</x:v>
      </x:c>
      <x:c r="N1270" s="14" t="n">
        <x:f>'Crosswalk'!E60</x:f>
        <x:v>0</x:v>
      </x:c>
      <x:c r="O1270" s="14" t="n">
        <x:f>'Crosswalk'!F60</x:f>
        <x:v>0</x:v>
      </x:c>
      <x:c r="P1270" s="14" t="n">
        <x:f>'Crosswalk'!G60</x:f>
        <x:v>0</x:v>
      </x:c>
      <x:c r="Q1270" s="14" t="n">
        <x:f>'Crosswalk'!H60</x:f>
        <x:v>0</x:v>
      </x:c>
      <x:c r="R1270" s="14" t="n">
        <x:f>'Crosswalk'!I60</x:f>
        <x:v>0</x:v>
      </x:c>
      <x:c r="S1270" s="14" t="n">
        <x:f>'Crosswalk'!J60</x:f>
        <x:v>1</x:v>
      </x:c>
      <x:c r="T1270" s="14" t="n">
        <x:f>'Crosswalk'!K60</x:f>
        <x:v>0</x:v>
      </x:c>
      <x:c r="U1270" s="14" t="n">
        <x:f>'Crosswalk'!L60</x:f>
        <x:v>0</x:v>
      </x:c>
      <x:c r="V1270" s="14" t="n">
        <x:f>'Crosswalk'!M60</x:f>
        <x:v>0</x:v>
      </x:c>
      <x:c r="W1270" s="14" t="n">
        <x:f>'Crosswalk'!N60</x:f>
        <x:v>0</x:v>
      </x:c>
      <x:c r="X1270" s="17" t="str">
        <x:v>LFS - Labour Force Survey</x:v>
      </x:c>
      <x:c r="Y1270" s="2" t="str"/>
      <x:c r="Z1270" s="17" t="str">
        <x:v>National section mix; own-country division detail. Observed industry detail; within-group ratios only. Definitions may differ from ILO modelled margins.</x:v>
      </x:c>
      <x:c r="AA1270" s="2" t="str"/>
      <x:c r="AB1270" s="2" t="str">
        <x:v>https://rplumber.ilo.org/data/indicator?format=.csv.gz&amp;id=EMP_TEMP_SEX_EC2_NB_A</x:v>
      </x:c>
    </x:row>
    <x:row r="1271" ht="48" customHeight="1">
      <x:c r="A1271" s="13" t="str">
        <x:v>SAU</x:v>
      </x:c>
      <x:c r="B1271" s="13" t="str">
        <x:v>HJ</x:v>
      </x:c>
      <x:c r="C1271" s="13" t="str">
        <x:v>AUS</x:v>
      </x:c>
      <x:c r="D1271" s="13" t="n">
        <x:v>2024</x:v>
      </x:c>
      <x:c r="E1271" s="13" t="str">
        <x:v>EC2_ISIC4_J63</x:v>
      </x:c>
      <x:c r="F1271" s="18" t="str">
        <x:v>Economic activity (ISIC-Rev.4), 2 digit level: 63 - Information service activities</x:v>
      </x:c>
      <x:c r="G1271" s="21" t="n">
        <x:v>4.564</x:v>
      </x:c>
      <x:c r="H1271" s="22" t="n">
        <x:v>0.2393491124260355</x:v>
      </x:c>
      <x:c r="I1271" s="21" t="n">
        <x:f>SUM(G1266:G1271)</x:f>
        <x:v>525.569</x:v>
      </x:c>
      <x:c r="J1271" s="22" t="n">
        <x:f>G1271/I1271*H1271</x:f>
        <x:v>0.002078488931258172</x:v>
      </x:c>
      <x:c r="K1271" s="13" t="str">
        <x:v>ISIC4:63</x:v>
      </x:c>
      <x:c r="L1271" s="15" t="n">
        <x:f>'Crosswalk'!C61</x:f>
        <x:v>0</x:v>
      </x:c>
      <x:c r="M1271" s="15" t="n">
        <x:f>'Crosswalk'!D61</x:f>
        <x:v>0</x:v>
      </x:c>
      <x:c r="N1271" s="15" t="n">
        <x:f>'Crosswalk'!E61</x:f>
        <x:v>0</x:v>
      </x:c>
      <x:c r="O1271" s="15" t="n">
        <x:f>'Crosswalk'!F61</x:f>
        <x:v>0</x:v>
      </x:c>
      <x:c r="P1271" s="15" t="n">
        <x:f>'Crosswalk'!G61</x:f>
        <x:v>0</x:v>
      </x:c>
      <x:c r="Q1271" s="15" t="n">
        <x:f>'Crosswalk'!H61</x:f>
        <x:v>0</x:v>
      </x:c>
      <x:c r="R1271" s="15" t="n">
        <x:f>'Crosswalk'!I61</x:f>
        <x:v>0</x:v>
      </x:c>
      <x:c r="S1271" s="15" t="n">
        <x:f>'Crosswalk'!J61</x:f>
        <x:v>0.7</x:v>
      </x:c>
      <x:c r="T1271" s="15" t="n">
        <x:f>'Crosswalk'!K61</x:f>
        <x:v>0.3</x:v>
      </x:c>
      <x:c r="U1271" s="15" t="n">
        <x:f>'Crosswalk'!L61</x:f>
        <x:v>0</x:v>
      </x:c>
      <x:c r="V1271" s="15" t="n">
        <x:f>'Crosswalk'!M61</x:f>
        <x:v>0</x:v>
      </x:c>
      <x:c r="W1271" s="15" t="n">
        <x:f>'Crosswalk'!N61</x:f>
        <x:v>0</x:v>
      </x:c>
      <x:c r="X1271" s="18" t="str">
        <x:v>LFS - Labour Force Survey</x:v>
      </x:c>
      <x:c r="Y1271" s="13" t="str"/>
      <x:c r="Z1271" s="18" t="str">
        <x:v>National section mix; own-country division detail. Observed industry detail; within-group ratios only. Definitions may differ from ILO modelled margins.</x:v>
      </x:c>
      <x:c r="AA1271" s="13" t="str"/>
      <x:c r="AB1271" s="13" t="str">
        <x:v>https://rplumber.ilo.org/data/indicator?format=.csv.gz&amp;id=EMP_TEMP_SEX_EC2_NB_A</x:v>
      </x:c>
    </x:row>
    <x:row r="1272" ht="48" customHeight="1">
      <x:c r="A1272" s="2" t="str">
        <x:v>SAU</x:v>
      </x:c>
      <x:c r="B1272" s="2" t="str">
        <x:v>I</x:v>
      </x:c>
      <x:c r="C1272" s="2" t="str">
        <x:v>AUS</x:v>
      </x:c>
      <x:c r="D1272" s="2" t="n">
        <x:v>2024</x:v>
      </x:c>
      <x:c r="E1272" s="2" t="str">
        <x:v>EC2_ISIC4_I55</x:v>
      </x:c>
      <x:c r="F1272" s="17" t="str">
        <x:v>Economic activity (ISIC-Rev.4), 2 digit level: 55 - Accommodation</x:v>
      </x:c>
      <x:c r="G1272" s="19" t="n">
        <x:v>105.125</x:v>
      </x:c>
      <x:c r="H1272" s="20" t="n">
        <x:v>1</x:v>
      </x:c>
      <x:c r="I1272" s="19" t="n">
        <x:f>SUM(G1272:G1273)</x:f>
        <x:v>948.84</x:v>
      </x:c>
      <x:c r="J1272" s="20" t="n">
        <x:f>G1272/I1272*H1272</x:f>
        <x:v>0.11079317903966948</x:v>
      </x:c>
      <x:c r="K1272" s="2" t="str">
        <x:v>ISIC4:55</x:v>
      </x:c>
      <x:c r="L1272" s="14" t="n">
        <x:f>'Crosswalk'!C54</x:f>
        <x:v>0</x:v>
      </x:c>
      <x:c r="M1272" s="14" t="n">
        <x:f>'Crosswalk'!D54</x:f>
        <x:v>0</x:v>
      </x:c>
      <x:c r="N1272" s="14" t="n">
        <x:f>'Crosswalk'!E54</x:f>
        <x:v>0</x:v>
      </x:c>
      <x:c r="O1272" s="14" t="n">
        <x:f>'Crosswalk'!F54</x:f>
        <x:v>1</x:v>
      </x:c>
      <x:c r="P1272" s="14" t="n">
        <x:f>'Crosswalk'!G54</x:f>
        <x:v>0</x:v>
      </x:c>
      <x:c r="Q1272" s="14" t="n">
        <x:f>'Crosswalk'!H54</x:f>
        <x:v>0</x:v>
      </x:c>
      <x:c r="R1272" s="14" t="n">
        <x:f>'Crosswalk'!I54</x:f>
        <x:v>0</x:v>
      </x:c>
      <x:c r="S1272" s="14" t="n">
        <x:f>'Crosswalk'!J54</x:f>
        <x:v>0</x:v>
      </x:c>
      <x:c r="T1272" s="14" t="n">
        <x:f>'Crosswalk'!K54</x:f>
        <x:v>0</x:v>
      </x:c>
      <x:c r="U1272" s="14" t="n">
        <x:f>'Crosswalk'!L54</x:f>
        <x:v>0</x:v>
      </x:c>
      <x:c r="V1272" s="14" t="n">
        <x:f>'Crosswalk'!M54</x:f>
        <x:v>0</x:v>
      </x:c>
      <x:c r="W1272" s="14" t="n">
        <x:f>'Crosswalk'!N54</x:f>
        <x:v>0</x:v>
      </x:c>
      <x:c r="X1272" s="17" t="str">
        <x:v>LFS - Labour Force Survey</x:v>
      </x:c>
      <x:c r="Y1272" s="2" t="str"/>
      <x:c r="Z1272" s="17" t="str">
        <x:v>National section mix; own-country division detail. Observed industry detail; within-group ratios only. Definitions may differ from ILO modelled margins.</x:v>
      </x:c>
      <x:c r="AA1272" s="2" t="str"/>
      <x:c r="AB1272" s="2" t="str">
        <x:v>https://rplumber.ilo.org/data/indicator?format=.csv.gz&amp;id=EMP_TEMP_SEX_EC2_NB_A</x:v>
      </x:c>
    </x:row>
    <x:row r="1273" ht="48" customHeight="1">
      <x:c r="A1273" s="13" t="str">
        <x:v>SAU</x:v>
      </x:c>
      <x:c r="B1273" s="13" t="str">
        <x:v>I</x:v>
      </x:c>
      <x:c r="C1273" s="13" t="str">
        <x:v>AUS</x:v>
      </x:c>
      <x:c r="D1273" s="13" t="n">
        <x:v>2024</x:v>
      </x:c>
      <x:c r="E1273" s="13" t="str">
        <x:v>EC2_ISIC4_I56</x:v>
      </x:c>
      <x:c r="F1273" s="18" t="str">
        <x:v>Economic activity (ISIC-Rev.4), 2 digit level: 56 - Food and beverage service activities</x:v>
      </x:c>
      <x:c r="G1273" s="21" t="n">
        <x:v>843.715</x:v>
      </x:c>
      <x:c r="H1273" s="22" t="n">
        <x:v>1</x:v>
      </x:c>
      <x:c r="I1273" s="21" t="n">
        <x:f>SUM(G1272:G1273)</x:f>
        <x:v>948.84</x:v>
      </x:c>
      <x:c r="J1273" s="22" t="n">
        <x:f>G1273/I1273*H1273</x:f>
        <x:v>0.8892068209603305</x:v>
      </x:c>
      <x:c r="K1273" s="13" t="str">
        <x:v>ISIC4:56</x:v>
      </x:c>
      <x:c r="L1273" s="15" t="n">
        <x:f>'Crosswalk'!C55</x:f>
        <x:v>0</x:v>
      </x:c>
      <x:c r="M1273" s="15" t="n">
        <x:f>'Crosswalk'!D55</x:f>
        <x:v>0</x:v>
      </x:c>
      <x:c r="N1273" s="15" t="n">
        <x:f>'Crosswalk'!E55</x:f>
        <x:v>0</x:v>
      </x:c>
      <x:c r="O1273" s="15" t="n">
        <x:f>'Crosswalk'!F55</x:f>
        <x:v>1</x:v>
      </x:c>
      <x:c r="P1273" s="15" t="n">
        <x:f>'Crosswalk'!G55</x:f>
        <x:v>0</x:v>
      </x:c>
      <x:c r="Q1273" s="15" t="n">
        <x:f>'Crosswalk'!H55</x:f>
        <x:v>0</x:v>
      </x:c>
      <x:c r="R1273" s="15" t="n">
        <x:f>'Crosswalk'!I55</x:f>
        <x:v>0</x:v>
      </x:c>
      <x:c r="S1273" s="15" t="n">
        <x:f>'Crosswalk'!J55</x:f>
        <x:v>0</x:v>
      </x:c>
      <x:c r="T1273" s="15" t="n">
        <x:f>'Crosswalk'!K55</x:f>
        <x:v>0</x:v>
      </x:c>
      <x:c r="U1273" s="15" t="n">
        <x:f>'Crosswalk'!L55</x:f>
        <x:v>0</x:v>
      </x:c>
      <x:c r="V1273" s="15" t="n">
        <x:f>'Crosswalk'!M55</x:f>
        <x:v>0</x:v>
      </x:c>
      <x:c r="W1273" s="15" t="n">
        <x:f>'Crosswalk'!N55</x:f>
        <x:v>0</x:v>
      </x:c>
      <x:c r="X1273" s="18" t="str">
        <x:v>LFS - Labour Force Survey</x:v>
      </x:c>
      <x:c r="Y1273" s="13" t="str"/>
      <x:c r="Z1273" s="18" t="str">
        <x:v>National section mix; own-country division detail. Observed industry detail; within-group ratios only. Definitions may differ from ILO modelled margins.</x:v>
      </x:c>
      <x:c r="AA1273" s="13" t="str"/>
      <x:c r="AB1273" s="13" t="str">
        <x:v>https://rplumber.ilo.org/data/indicator?format=.csv.gz&amp;id=EMP_TEMP_SEX_EC2_NB_A</x:v>
      </x:c>
    </x:row>
    <x:row r="1274" ht="48" customHeight="1">
      <x:c r="A1274" s="2" t="str">
        <x:v>SAU</x:v>
      </x:c>
      <x:c r="B1274" s="2" t="str">
        <x:v>K</x:v>
      </x:c>
      <x:c r="C1274" s="2" t="str">
        <x:v>AUS</x:v>
      </x:c>
      <x:c r="D1274" s="2" t="n">
        <x:v>2024</x:v>
      </x:c>
      <x:c r="E1274" s="2" t="str">
        <x:v>EC2_ISIC4_K64</x:v>
      </x:c>
      <x:c r="F1274" s="17" t="str">
        <x:v>Economic activity (ISIC-Rev.4), 2 digit level: 64 - Financial service activities, except insurance and pension funding</x:v>
      </x:c>
      <x:c r="G1274" s="19" t="n">
        <x:v>218.81</x:v>
      </x:c>
      <x:c r="H1274" s="20" t="n">
        <x:v>1</x:v>
      </x:c>
      <x:c r="I1274" s="19" t="n">
        <x:f>SUM(G1274:G1276)</x:f>
        <x:v>532.992</x:v>
      </x:c>
      <x:c r="J1274" s="20" t="n">
        <x:f>G1274/I1274*H1274</x:f>
        <x:v>0.4105314901536984</x:v>
      </x:c>
      <x:c r="K1274" s="2" t="str">
        <x:v>ISIC4:64</x:v>
      </x:c>
      <x:c r="L1274" s="14" t="n">
        <x:f>'Crosswalk'!C62</x:f>
        <x:v>0</x:v>
      </x:c>
      <x:c r="M1274" s="14" t="n">
        <x:f>'Crosswalk'!D62</x:f>
        <x:v>0</x:v>
      </x:c>
      <x:c r="N1274" s="14" t="n">
        <x:f>'Crosswalk'!E62</x:f>
        <x:v>0</x:v>
      </x:c>
      <x:c r="O1274" s="14" t="n">
        <x:f>'Crosswalk'!F62</x:f>
        <x:v>0</x:v>
      </x:c>
      <x:c r="P1274" s="14" t="n">
        <x:f>'Crosswalk'!G62</x:f>
        <x:v>0</x:v>
      </x:c>
      <x:c r="Q1274" s="14" t="n">
        <x:f>'Crosswalk'!H62</x:f>
        <x:v>0</x:v>
      </x:c>
      <x:c r="R1274" s="14" t="n">
        <x:f>'Crosswalk'!I62</x:f>
        <x:v>1</x:v>
      </x:c>
      <x:c r="S1274" s="14" t="n">
        <x:f>'Crosswalk'!J62</x:f>
        <x:v>0</x:v>
      </x:c>
      <x:c r="T1274" s="14" t="n">
        <x:f>'Crosswalk'!K62</x:f>
        <x:v>0</x:v>
      </x:c>
      <x:c r="U1274" s="14" t="n">
        <x:f>'Crosswalk'!L62</x:f>
        <x:v>0</x:v>
      </x:c>
      <x:c r="V1274" s="14" t="n">
        <x:f>'Crosswalk'!M62</x:f>
        <x:v>0</x:v>
      </x:c>
      <x:c r="W1274" s="14" t="n">
        <x:f>'Crosswalk'!N62</x:f>
        <x:v>0</x:v>
      </x:c>
      <x:c r="X1274" s="17" t="str">
        <x:v>LFS - Labour Force Survey</x:v>
      </x:c>
      <x:c r="Y1274" s="2" t="str"/>
      <x:c r="Z1274" s="17" t="str">
        <x:v>National section mix; own-country division detail. Observed industry detail; within-group ratios only. Definitions may differ from ILO modelled margins.</x:v>
      </x:c>
      <x:c r="AA1274" s="2" t="str"/>
      <x:c r="AB1274" s="2" t="str">
        <x:v>https://rplumber.ilo.org/data/indicator?format=.csv.gz&amp;id=EMP_TEMP_SEX_EC2_NB_A</x:v>
      </x:c>
    </x:row>
    <x:row r="1275" ht="48" customHeight="1">
      <x:c r="A1275" s="13" t="str">
        <x:v>SAU</x:v>
      </x:c>
      <x:c r="B1275" s="13" t="str">
        <x:v>K</x:v>
      </x:c>
      <x:c r="C1275" s="13" t="str">
        <x:v>AUS</x:v>
      </x:c>
      <x:c r="D1275" s="13" t="n">
        <x:v>2024</x:v>
      </x:c>
      <x:c r="E1275" s="13" t="str">
        <x:v>EC2_ISIC4_K65</x:v>
      </x:c>
      <x:c r="F1275" s="18" t="str">
        <x:v>Economic activity (ISIC-Rev.4), 2 digit level: 65 - Insurance, reinsurance and pension funding, except compulsory social security</x:v>
      </x:c>
      <x:c r="G1275" s="21" t="n">
        <x:v>128.516</x:v>
      </x:c>
      <x:c r="H1275" s="22" t="n">
        <x:v>1</x:v>
      </x:c>
      <x:c r="I1275" s="21" t="n">
        <x:f>SUM(G1274:G1276)</x:f>
        <x:v>532.992</x:v>
      </x:c>
      <x:c r="J1275" s="22" t="n">
        <x:f>G1275/I1275*H1275</x:f>
        <x:v>0.24112181796349663</x:v>
      </x:c>
      <x:c r="K1275" s="13" t="str">
        <x:v>ISIC4:65</x:v>
      </x:c>
      <x:c r="L1275" s="15" t="n">
        <x:f>'Crosswalk'!C63</x:f>
        <x:v>0</x:v>
      </x:c>
      <x:c r="M1275" s="15" t="n">
        <x:f>'Crosswalk'!D63</x:f>
        <x:v>0</x:v>
      </x:c>
      <x:c r="N1275" s="15" t="n">
        <x:f>'Crosswalk'!E63</x:f>
        <x:v>0</x:v>
      </x:c>
      <x:c r="O1275" s="15" t="n">
        <x:f>'Crosswalk'!F63</x:f>
        <x:v>0</x:v>
      </x:c>
      <x:c r="P1275" s="15" t="n">
        <x:f>'Crosswalk'!G63</x:f>
        <x:v>0</x:v>
      </x:c>
      <x:c r="Q1275" s="15" t="n">
        <x:f>'Crosswalk'!H63</x:f>
        <x:v>0</x:v>
      </x:c>
      <x:c r="R1275" s="15" t="n">
        <x:f>'Crosswalk'!I63</x:f>
        <x:v>1</x:v>
      </x:c>
      <x:c r="S1275" s="15" t="n">
        <x:f>'Crosswalk'!J63</x:f>
        <x:v>0</x:v>
      </x:c>
      <x:c r="T1275" s="15" t="n">
        <x:f>'Crosswalk'!K63</x:f>
        <x:v>0</x:v>
      </x:c>
      <x:c r="U1275" s="15" t="n">
        <x:f>'Crosswalk'!L63</x:f>
        <x:v>0</x:v>
      </x:c>
      <x:c r="V1275" s="15" t="n">
        <x:f>'Crosswalk'!M63</x:f>
        <x:v>0</x:v>
      </x:c>
      <x:c r="W1275" s="15" t="n">
        <x:f>'Crosswalk'!N63</x:f>
        <x:v>0</x:v>
      </x:c>
      <x:c r="X1275" s="18" t="str">
        <x:v>LFS - Labour Force Survey</x:v>
      </x:c>
      <x:c r="Y1275" s="13" t="str"/>
      <x:c r="Z1275" s="18" t="str">
        <x:v>National section mix; own-country division detail. Observed industry detail; within-group ratios only. Definitions may differ from ILO modelled margins.</x:v>
      </x:c>
      <x:c r="AA1275" s="13" t="str"/>
      <x:c r="AB1275" s="13" t="str">
        <x:v>https://rplumber.ilo.org/data/indicator?format=.csv.gz&amp;id=EMP_TEMP_SEX_EC2_NB_A</x:v>
      </x:c>
    </x:row>
    <x:row r="1276" ht="48" customHeight="1">
      <x:c r="A1276" s="2" t="str">
        <x:v>SAU</x:v>
      </x:c>
      <x:c r="B1276" s="2" t="str">
        <x:v>K</x:v>
      </x:c>
      <x:c r="C1276" s="2" t="str">
        <x:v>AUS</x:v>
      </x:c>
      <x:c r="D1276" s="2" t="n">
        <x:v>2024</x:v>
      </x:c>
      <x:c r="E1276" s="2" t="str">
        <x:v>EC2_ISIC4_K66</x:v>
      </x:c>
      <x:c r="F1276" s="17" t="str">
        <x:v>Economic activity (ISIC-Rev.4), 2 digit level: 66 - Activities auxiliary to financial service and insurance activities</x:v>
      </x:c>
      <x:c r="G1276" s="19" t="n">
        <x:v>185.666</x:v>
      </x:c>
      <x:c r="H1276" s="20" t="n">
        <x:v>1</x:v>
      </x:c>
      <x:c r="I1276" s="19" t="n">
        <x:f>SUM(G1274:G1276)</x:f>
        <x:v>532.992</x:v>
      </x:c>
      <x:c r="J1276" s="20" t="n">
        <x:f>G1276/I1276*H1276</x:f>
        <x:v>0.34834669188280504</x:v>
      </x:c>
      <x:c r="K1276" s="2" t="str">
        <x:v>ISIC4:66</x:v>
      </x:c>
      <x:c r="L1276" s="14" t="n">
        <x:f>'Crosswalk'!C64</x:f>
        <x:v>0</x:v>
      </x:c>
      <x:c r="M1276" s="14" t="n">
        <x:f>'Crosswalk'!D64</x:f>
        <x:v>0</x:v>
      </x:c>
      <x:c r="N1276" s="14" t="n">
        <x:f>'Crosswalk'!E64</x:f>
        <x:v>0</x:v>
      </x:c>
      <x:c r="O1276" s="14" t="n">
        <x:f>'Crosswalk'!F64</x:f>
        <x:v>0</x:v>
      </x:c>
      <x:c r="P1276" s="14" t="n">
        <x:f>'Crosswalk'!G64</x:f>
        <x:v>0</x:v>
      </x:c>
      <x:c r="Q1276" s="14" t="n">
        <x:f>'Crosswalk'!H64</x:f>
        <x:v>0</x:v>
      </x:c>
      <x:c r="R1276" s="14" t="n">
        <x:f>'Crosswalk'!I64</x:f>
        <x:v>1</x:v>
      </x:c>
      <x:c r="S1276" s="14" t="n">
        <x:f>'Crosswalk'!J64</x:f>
        <x:v>0</x:v>
      </x:c>
      <x:c r="T1276" s="14" t="n">
        <x:f>'Crosswalk'!K64</x:f>
        <x:v>0</x:v>
      </x:c>
      <x:c r="U1276" s="14" t="n">
        <x:f>'Crosswalk'!L64</x:f>
        <x:v>0</x:v>
      </x:c>
      <x:c r="V1276" s="14" t="n">
        <x:f>'Crosswalk'!M64</x:f>
        <x:v>0</x:v>
      </x:c>
      <x:c r="W1276" s="14" t="n">
        <x:f>'Crosswalk'!N64</x:f>
        <x:v>0</x:v>
      </x:c>
      <x:c r="X1276" s="17" t="str">
        <x:v>LFS - Labour Force Survey</x:v>
      </x:c>
      <x:c r="Y1276" s="2" t="str"/>
      <x:c r="Z1276" s="17" t="str">
        <x:v>National section mix; own-country division detail. Observed industry detail; within-group ratios only. Definitions may differ from ILO modelled margins.</x:v>
      </x:c>
      <x:c r="AA1276" s="2" t="str"/>
      <x:c r="AB1276" s="2" t="str">
        <x:v>https://rplumber.ilo.org/data/indicator?format=.csv.gz&amp;id=EMP_TEMP_SEX_EC2_NB_A</x:v>
      </x:c>
    </x:row>
    <x:row r="1277" ht="48" customHeight="1">
      <x:c r="A1277" s="13" t="str">
        <x:v>SAU</x:v>
      </x:c>
      <x:c r="B1277" s="13" t="str">
        <x:v>LMN</x:v>
      </x:c>
      <x:c r="C1277" s="13" t="str">
        <x:v>AUS</x:v>
      </x:c>
      <x:c r="D1277" s="13" t="n">
        <x:v>2024</x:v>
      </x:c>
      <x:c r="E1277" s="13" t="str">
        <x:v>EC2_ISIC4_L68</x:v>
      </x:c>
      <x:c r="F1277" s="18" t="str">
        <x:v>Economic activity (ISIC-Rev.4), 2 digit level: 68 - Real estate activities</x:v>
      </x:c>
      <x:c r="G1277" s="21" t="n">
        <x:v>198.927</x:v>
      </x:c>
      <x:c r="H1277" s="22" t="n">
        <x:v>0.26476510067114095</x:v>
      </x:c>
      <x:c r="I1277" s="21" t="n">
        <x:f>SUM(G1277:G1277)</x:f>
        <x:v>198.927</x:v>
      </x:c>
      <x:c r="J1277" s="22" t="n">
        <x:f>G1277/I1277*H1277</x:f>
        <x:v>0.26476510067114095</x:v>
      </x:c>
      <x:c r="K1277" s="13" t="str">
        <x:v>ISIC4:68</x:v>
      </x:c>
      <x:c r="L1277" s="15" t="n">
        <x:f>'Crosswalk'!C65</x:f>
        <x:v>0</x:v>
      </x:c>
      <x:c r="M1277" s="15" t="n">
        <x:f>'Crosswalk'!D65</x:f>
        <x:v>0</x:v>
      </x:c>
      <x:c r="N1277" s="15" t="n">
        <x:f>'Crosswalk'!E65</x:f>
        <x:v>0</x:v>
      </x:c>
      <x:c r="O1277" s="15" t="n">
        <x:f>'Crosswalk'!F65</x:f>
        <x:v>0</x:v>
      </x:c>
      <x:c r="P1277" s="15" t="n">
        <x:f>'Crosswalk'!G65</x:f>
        <x:v>0</x:v>
      </x:c>
      <x:c r="Q1277" s="15" t="n">
        <x:f>'Crosswalk'!H65</x:f>
        <x:v>0</x:v>
      </x:c>
      <x:c r="R1277" s="15" t="n">
        <x:f>'Crosswalk'!I65</x:f>
        <x:v>0</x:v>
      </x:c>
      <x:c r="S1277" s="15" t="n">
        <x:f>'Crosswalk'!J65</x:f>
        <x:v>0</x:v>
      </x:c>
      <x:c r="T1277" s="15" t="n">
        <x:f>'Crosswalk'!K65</x:f>
        <x:v>0</x:v>
      </x:c>
      <x:c r="U1277" s="15" t="n">
        <x:f>'Crosswalk'!L65</x:f>
        <x:v>0</x:v>
      </x:c>
      <x:c r="V1277" s="15" t="n">
        <x:f>'Crosswalk'!M65</x:f>
        <x:v>1</x:v>
      </x:c>
      <x:c r="W1277" s="15" t="n">
        <x:f>'Crosswalk'!N65</x:f>
        <x:v>0</x:v>
      </x:c>
      <x:c r="X1277" s="18" t="str">
        <x:v>LFS - Labour Force Survey</x:v>
      </x:c>
      <x:c r="Y1277" s="13" t="str"/>
      <x:c r="Z1277" s="18" t="str">
        <x:v>National section mix; own-country division detail. Observed industry detail; within-group ratios only. Definitions may differ from ILO modelled margins.</x:v>
      </x:c>
      <x:c r="AA1277" s="13" t="str"/>
      <x:c r="AB1277" s="13" t="str">
        <x:v>https://rplumber.ilo.org/data/indicator?format=.csv.gz&amp;id=EMP_TEMP_SEX_EC2_NB_A</x:v>
      </x:c>
    </x:row>
    <x:row r="1278" ht="48" customHeight="1">
      <x:c r="A1278" s="2" t="str">
        <x:v>SAU</x:v>
      </x:c>
      <x:c r="B1278" s="2" t="str">
        <x:v>LMN</x:v>
      </x:c>
      <x:c r="C1278" s="2" t="str">
        <x:v>AUS</x:v>
      </x:c>
      <x:c r="D1278" s="2" t="n">
        <x:v>2024</x:v>
      </x:c>
      <x:c r="E1278" s="2" t="str">
        <x:v>EC2_ISIC4_M69</x:v>
      </x:c>
      <x:c r="F1278" s="17" t="str">
        <x:v>Economic activity (ISIC-Rev.4), 2 digit level: 69 - Legal and accounting activities</x:v>
      </x:c>
      <x:c r="G1278" s="19" t="n">
        <x:v>309.865</x:v>
      </x:c>
      <x:c r="H1278" s="20" t="n">
        <x:v>0.31353467561521253</x:v>
      </x:c>
      <x:c r="I1278" s="19" t="n">
        <x:f>SUM(G1278:G1284)</x:f>
        <x:v>968.038</x:v>
      </x:c>
      <x:c r="J1278" s="20" t="n">
        <x:f>G1278/I1278*H1278</x:f>
        <x:v>0.10036116584215479</x:v>
      </x:c>
      <x:c r="K1278" s="2" t="str">
        <x:v>ISIC4:69</x:v>
      </x:c>
      <x:c r="L1278" s="14" t="n">
        <x:f>'Crosswalk'!C66</x:f>
        <x:v>0</x:v>
      </x:c>
      <x:c r="M1278" s="14" t="n">
        <x:f>'Crosswalk'!D66</x:f>
        <x:v>0</x:v>
      </x:c>
      <x:c r="N1278" s="14" t="n">
        <x:f>'Crosswalk'!E66</x:f>
        <x:v>1</x:v>
      </x:c>
      <x:c r="O1278" s="14" t="n">
        <x:f>'Crosswalk'!F66</x:f>
        <x:v>0</x:v>
      </x:c>
      <x:c r="P1278" s="14" t="n">
        <x:f>'Crosswalk'!G66</x:f>
        <x:v>0</x:v>
      </x:c>
      <x:c r="Q1278" s="14" t="n">
        <x:f>'Crosswalk'!H66</x:f>
        <x:v>0</x:v>
      </x:c>
      <x:c r="R1278" s="14" t="n">
        <x:f>'Crosswalk'!I66</x:f>
        <x:v>0</x:v>
      </x:c>
      <x:c r="S1278" s="14" t="n">
        <x:f>'Crosswalk'!J66</x:f>
        <x:v>0</x:v>
      </x:c>
      <x:c r="T1278" s="14" t="n">
        <x:f>'Crosswalk'!K66</x:f>
        <x:v>0</x:v>
      </x:c>
      <x:c r="U1278" s="14" t="n">
        <x:f>'Crosswalk'!L66</x:f>
        <x:v>0</x:v>
      </x:c>
      <x:c r="V1278" s="14" t="n">
        <x:f>'Crosswalk'!M66</x:f>
        <x:v>0</x:v>
      </x:c>
      <x:c r="W1278" s="14" t="n">
        <x:f>'Crosswalk'!N66</x:f>
        <x:v>0</x:v>
      </x:c>
      <x:c r="X1278" s="17" t="str">
        <x:v>LFS - Labour Force Survey</x:v>
      </x:c>
      <x:c r="Y1278" s="2" t="str"/>
      <x:c r="Z1278" s="17" t="str">
        <x:v>National section mix; own-country division detail. Observed industry detail; within-group ratios only. Definitions may differ from ILO modelled margins.</x:v>
      </x:c>
      <x:c r="AA1278" s="2" t="str"/>
      <x:c r="AB1278" s="2" t="str">
        <x:v>https://rplumber.ilo.org/data/indicator?format=.csv.gz&amp;id=EMP_TEMP_SEX_EC2_NB_A</x:v>
      </x:c>
    </x:row>
    <x:row r="1279" ht="48" customHeight="1">
      <x:c r="A1279" s="13" t="str">
        <x:v>SAU</x:v>
      </x:c>
      <x:c r="B1279" s="13" t="str">
        <x:v>LMN</x:v>
      </x:c>
      <x:c r="C1279" s="13" t="str">
        <x:v>AUS</x:v>
      </x:c>
      <x:c r="D1279" s="13" t="n">
        <x:v>2024</x:v>
      </x:c>
      <x:c r="E1279" s="13" t="str">
        <x:v>EC2_ISIC4_M70</x:v>
      </x:c>
      <x:c r="F1279" s="18" t="str">
        <x:v>Economic activity (ISIC-Rev.4), 2 digit level: 70 - Activities of head offices; management consultancy activities</x:v>
      </x:c>
      <x:c r="G1279" s="21" t="n">
        <x:v>130.406</x:v>
      </x:c>
      <x:c r="H1279" s="22" t="n">
        <x:v>0.31353467561521253</x:v>
      </x:c>
      <x:c r="I1279" s="21" t="n">
        <x:f>SUM(G1278:G1284)</x:f>
        <x:v>968.038</x:v>
      </x:c>
      <x:c r="J1279" s="22" t="n">
        <x:f>G1279/I1279*H1279</x:f>
        <x:v>0.042236774701279706</x:v>
      </x:c>
      <x:c r="K1279" s="13" t="str">
        <x:v>ISIC4:70</x:v>
      </x:c>
      <x:c r="L1279" s="15" t="n">
        <x:f>'Crosswalk'!C67</x:f>
        <x:v>0</x:v>
      </x:c>
      <x:c r="M1279" s="15" t="n">
        <x:f>'Crosswalk'!D67</x:f>
        <x:v>0</x:v>
      </x:c>
      <x:c r="N1279" s="15" t="n">
        <x:f>'Crosswalk'!E67</x:f>
        <x:v>1</x:v>
      </x:c>
      <x:c r="O1279" s="15" t="n">
        <x:f>'Crosswalk'!F67</x:f>
        <x:v>0</x:v>
      </x:c>
      <x:c r="P1279" s="15" t="n">
        <x:f>'Crosswalk'!G67</x:f>
        <x:v>0</x:v>
      </x:c>
      <x:c r="Q1279" s="15" t="n">
        <x:f>'Crosswalk'!H67</x:f>
        <x:v>0</x:v>
      </x:c>
      <x:c r="R1279" s="15" t="n">
        <x:f>'Crosswalk'!I67</x:f>
        <x:v>0</x:v>
      </x:c>
      <x:c r="S1279" s="15" t="n">
        <x:f>'Crosswalk'!J67</x:f>
        <x:v>0</x:v>
      </x:c>
      <x:c r="T1279" s="15" t="n">
        <x:f>'Crosswalk'!K67</x:f>
        <x:v>0</x:v>
      </x:c>
      <x:c r="U1279" s="15" t="n">
        <x:f>'Crosswalk'!L67</x:f>
        <x:v>0</x:v>
      </x:c>
      <x:c r="V1279" s="15" t="n">
        <x:f>'Crosswalk'!M67</x:f>
        <x:v>0</x:v>
      </x:c>
      <x:c r="W1279" s="15" t="n">
        <x:f>'Crosswalk'!N67</x:f>
        <x:v>0</x:v>
      </x:c>
      <x:c r="X1279" s="18" t="str">
        <x:v>LFS - Labour Force Survey</x:v>
      </x:c>
      <x:c r="Y1279" s="13" t="str"/>
      <x:c r="Z1279" s="18" t="str">
        <x:v>National section mix; own-country division detail. Observed industry detail; within-group ratios only. Definitions may differ from ILO modelled margins.</x:v>
      </x:c>
      <x:c r="AA1279" s="13" t="str"/>
      <x:c r="AB1279" s="13" t="str">
        <x:v>https://rplumber.ilo.org/data/indicator?format=.csv.gz&amp;id=EMP_TEMP_SEX_EC2_NB_A</x:v>
      </x:c>
    </x:row>
    <x:row r="1280" ht="48" customHeight="1">
      <x:c r="A1280" s="2" t="str">
        <x:v>SAU</x:v>
      </x:c>
      <x:c r="B1280" s="2" t="str">
        <x:v>LMN</x:v>
      </x:c>
      <x:c r="C1280" s="2" t="str">
        <x:v>AUS</x:v>
      </x:c>
      <x:c r="D1280" s="2" t="n">
        <x:v>2024</x:v>
      </x:c>
      <x:c r="E1280" s="2" t="str">
        <x:v>EC2_ISIC4_M71</x:v>
      </x:c>
      <x:c r="F1280" s="17" t="str">
        <x:v>Economic activity (ISIC-Rev.4), 2 digit level: 71 - Architectural and engineering activities; technical testing and analysis</x:v>
      </x:c>
      <x:c r="G1280" s="19" t="n">
        <x:v>315.567</x:v>
      </x:c>
      <x:c r="H1280" s="20" t="n">
        <x:v>0.31353467561521253</x:v>
      </x:c>
      <x:c r="I1280" s="19" t="n">
        <x:f>SUM(G1278:G1284)</x:f>
        <x:v>968.038</x:v>
      </x:c>
      <x:c r="J1280" s="20" t="n">
        <x:f>G1280/I1280*H1280</x:f>
        <x:v>0.10220796805483438</x:v>
      </x:c>
      <x:c r="K1280" s="2" t="str">
        <x:v>ISIC4:71</x:v>
      </x:c>
      <x:c r="L1280" s="14" t="n">
        <x:f>'Crosswalk'!C68</x:f>
        <x:v>0</x:v>
      </x:c>
      <x:c r="M1280" s="14" t="n">
        <x:f>'Crosswalk'!D68</x:f>
        <x:v>0</x:v>
      </x:c>
      <x:c r="N1280" s="14" t="n">
        <x:f>'Crosswalk'!E68</x:f>
        <x:v>1</x:v>
      </x:c>
      <x:c r="O1280" s="14" t="n">
        <x:f>'Crosswalk'!F68</x:f>
        <x:v>0</x:v>
      </x:c>
      <x:c r="P1280" s="14" t="n">
        <x:f>'Crosswalk'!G68</x:f>
        <x:v>0</x:v>
      </x:c>
      <x:c r="Q1280" s="14" t="n">
        <x:f>'Crosswalk'!H68</x:f>
        <x:v>0</x:v>
      </x:c>
      <x:c r="R1280" s="14" t="n">
        <x:f>'Crosswalk'!I68</x:f>
        <x:v>0</x:v>
      </x:c>
      <x:c r="S1280" s="14" t="n">
        <x:f>'Crosswalk'!J68</x:f>
        <x:v>0</x:v>
      </x:c>
      <x:c r="T1280" s="14" t="n">
        <x:f>'Crosswalk'!K68</x:f>
        <x:v>0</x:v>
      </x:c>
      <x:c r="U1280" s="14" t="n">
        <x:f>'Crosswalk'!L68</x:f>
        <x:v>0</x:v>
      </x:c>
      <x:c r="V1280" s="14" t="n">
        <x:f>'Crosswalk'!M68</x:f>
        <x:v>0</x:v>
      </x:c>
      <x:c r="W1280" s="14" t="n">
        <x:f>'Crosswalk'!N68</x:f>
        <x:v>0</x:v>
      </x:c>
      <x:c r="X1280" s="17" t="str">
        <x:v>LFS - Labour Force Survey</x:v>
      </x:c>
      <x:c r="Y1280" s="2" t="str"/>
      <x:c r="Z1280" s="17" t="str">
        <x:v>National section mix; own-country division detail. Observed industry detail; within-group ratios only. Definitions may differ from ILO modelled margins.</x:v>
      </x:c>
      <x:c r="AA1280" s="2" t="str"/>
      <x:c r="AB1280" s="2" t="str">
        <x:v>https://rplumber.ilo.org/data/indicator?format=.csv.gz&amp;id=EMP_TEMP_SEX_EC2_NB_A</x:v>
      </x:c>
    </x:row>
    <x:row r="1281" ht="48" customHeight="1">
      <x:c r="A1281" s="13" t="str">
        <x:v>SAU</x:v>
      </x:c>
      <x:c r="B1281" s="13" t="str">
        <x:v>LMN</x:v>
      </x:c>
      <x:c r="C1281" s="13" t="str">
        <x:v>AUS</x:v>
      </x:c>
      <x:c r="D1281" s="13" t="n">
        <x:v>2024</x:v>
      </x:c>
      <x:c r="E1281" s="13" t="str">
        <x:v>EC2_ISIC4_M72</x:v>
      </x:c>
      <x:c r="F1281" s="18" t="str">
        <x:v>Economic activity (ISIC-Rev.4), 2 digit level: 72 - Scientific research and development</x:v>
      </x:c>
      <x:c r="G1281" s="21" t="n">
        <x:v>60.583</x:v>
      </x:c>
      <x:c r="H1281" s="22" t="n">
        <x:v>0.31353467561521253</x:v>
      </x:c>
      <x:c r="I1281" s="21" t="n">
        <x:f>SUM(G1278:G1284)</x:f>
        <x:v>968.038</x:v>
      </x:c>
      <x:c r="J1281" s="22" t="n">
        <x:f>G1281/I1281*H1281</x:f>
        <x:v>0.01962203059466304</x:v>
      </x:c>
      <x:c r="K1281" s="13" t="str">
        <x:v>ISIC4:72</x:v>
      </x:c>
      <x:c r="L1281" s="15" t="n">
        <x:f>'Crosswalk'!C69</x:f>
        <x:v>0</x:v>
      </x:c>
      <x:c r="M1281" s="15" t="n">
        <x:f>'Crosswalk'!D69</x:f>
        <x:v>0</x:v>
      </x:c>
      <x:c r="N1281" s="15" t="n">
        <x:f>'Crosswalk'!E69</x:f>
        <x:v>0.5</x:v>
      </x:c>
      <x:c r="O1281" s="15" t="n">
        <x:f>'Crosswalk'!F69</x:f>
        <x:v>0</x:v>
      </x:c>
      <x:c r="P1281" s="15" t="n">
        <x:f>'Crosswalk'!G69</x:f>
        <x:v>0</x:v>
      </x:c>
      <x:c r="Q1281" s="15" t="n">
        <x:f>'Crosswalk'!H69</x:f>
        <x:v>0.35</x:v>
      </x:c>
      <x:c r="R1281" s="15" t="n">
        <x:f>'Crosswalk'!I69</x:f>
        <x:v>0</x:v>
      </x:c>
      <x:c r="S1281" s="15" t="n">
        <x:f>'Crosswalk'!J69</x:f>
        <x:v>0.15</x:v>
      </x:c>
      <x:c r="T1281" s="15" t="n">
        <x:f>'Crosswalk'!K69</x:f>
        <x:v>0</x:v>
      </x:c>
      <x:c r="U1281" s="15" t="n">
        <x:f>'Crosswalk'!L69</x:f>
        <x:v>0</x:v>
      </x:c>
      <x:c r="V1281" s="15" t="n">
        <x:f>'Crosswalk'!M69</x:f>
        <x:v>0</x:v>
      </x:c>
      <x:c r="W1281" s="15" t="n">
        <x:f>'Crosswalk'!N69</x:f>
        <x:v>0</x:v>
      </x:c>
      <x:c r="X1281" s="18" t="str">
        <x:v>LFS - Labour Force Survey</x:v>
      </x:c>
      <x:c r="Y1281" s="13" t="str"/>
      <x:c r="Z1281" s="18" t="str">
        <x:v>National section mix; own-country division detail. Observed industry detail; within-group ratios only. Definitions may differ from ILO modelled margins.</x:v>
      </x:c>
      <x:c r="AA1281" s="13" t="str"/>
      <x:c r="AB1281" s="13" t="str">
        <x:v>https://rplumber.ilo.org/data/indicator?format=.csv.gz&amp;id=EMP_TEMP_SEX_EC2_NB_A</x:v>
      </x:c>
    </x:row>
    <x:row r="1282" ht="48" customHeight="1">
      <x:c r="A1282" s="2" t="str">
        <x:v>SAU</x:v>
      </x:c>
      <x:c r="B1282" s="2" t="str">
        <x:v>LMN</x:v>
      </x:c>
      <x:c r="C1282" s="2" t="str">
        <x:v>AUS</x:v>
      </x:c>
      <x:c r="D1282" s="2" t="n">
        <x:v>2024</x:v>
      </x:c>
      <x:c r="E1282" s="2" t="str">
        <x:v>EC2_ISIC4_M73</x:v>
      </x:c>
      <x:c r="F1282" s="17" t="str">
        <x:v>Economic activity (ISIC-Rev.4), 2 digit level: 73 - Advertising and market research</x:v>
      </x:c>
      <x:c r="G1282" s="19" t="n">
        <x:v>76.066</x:v>
      </x:c>
      <x:c r="H1282" s="20" t="n">
        <x:v>0.31353467561521253</x:v>
      </x:c>
      <x:c r="I1282" s="19" t="n">
        <x:f>SUM(G1278:G1284)</x:f>
        <x:v>968.038</x:v>
      </x:c>
      <x:c r="J1282" s="20" t="n">
        <x:f>G1282/I1282*H1282</x:f>
        <x:v>0.02463676904764767</x:v>
      </x:c>
      <x:c r="K1282" s="2" t="str">
        <x:v>ISIC4:73</x:v>
      </x:c>
      <x:c r="L1282" s="14" t="n">
        <x:f>'Crosswalk'!C70</x:f>
        <x:v>0</x:v>
      </x:c>
      <x:c r="M1282" s="14" t="n">
        <x:f>'Crosswalk'!D70</x:f>
        <x:v>0</x:v>
      </x:c>
      <x:c r="N1282" s="14" t="n">
        <x:f>'Crosswalk'!E70</x:f>
        <x:v>0</x:v>
      </x:c>
      <x:c r="O1282" s="14" t="n">
        <x:f>'Crosswalk'!F70</x:f>
        <x:v>0</x:v>
      </x:c>
      <x:c r="P1282" s="14" t="n">
        <x:f>'Crosswalk'!G70</x:f>
        <x:v>0</x:v>
      </x:c>
      <x:c r="Q1282" s="14" t="n">
        <x:f>'Crosswalk'!H70</x:f>
        <x:v>0</x:v>
      </x:c>
      <x:c r="R1282" s="14" t="n">
        <x:f>'Crosswalk'!I70</x:f>
        <x:v>0</x:v>
      </x:c>
      <x:c r="S1282" s="14" t="n">
        <x:f>'Crosswalk'!J70</x:f>
        <x:v>0</x:v>
      </x:c>
      <x:c r="T1282" s="14" t="n">
        <x:f>'Crosswalk'!K70</x:f>
        <x:v>1</x:v>
      </x:c>
      <x:c r="U1282" s="14" t="n">
        <x:f>'Crosswalk'!L70</x:f>
        <x:v>0</x:v>
      </x:c>
      <x:c r="V1282" s="14" t="n">
        <x:f>'Crosswalk'!M70</x:f>
        <x:v>0</x:v>
      </x:c>
      <x:c r="W1282" s="14" t="n">
        <x:f>'Crosswalk'!N70</x:f>
        <x:v>0</x:v>
      </x:c>
      <x:c r="X1282" s="17" t="str">
        <x:v>LFS - Labour Force Survey</x:v>
      </x:c>
      <x:c r="Y1282" s="2" t="str"/>
      <x:c r="Z1282" s="17" t="str">
        <x:v>National section mix; own-country division detail. Observed industry detail; within-group ratios only. Definitions may differ from ILO modelled margins.</x:v>
      </x:c>
      <x:c r="AA1282" s="2" t="str"/>
      <x:c r="AB1282" s="2" t="str">
        <x:v>https://rplumber.ilo.org/data/indicator?format=.csv.gz&amp;id=EMP_TEMP_SEX_EC2_NB_A</x:v>
      </x:c>
    </x:row>
    <x:row r="1283" ht="48" customHeight="1">
      <x:c r="A1283" s="13" t="str">
        <x:v>SAU</x:v>
      </x:c>
      <x:c r="B1283" s="13" t="str">
        <x:v>LMN</x:v>
      </x:c>
      <x:c r="C1283" s="13" t="str">
        <x:v>AUS</x:v>
      </x:c>
      <x:c r="D1283" s="13" t="n">
        <x:v>2024</x:v>
      </x:c>
      <x:c r="E1283" s="13" t="str">
        <x:v>EC2_ISIC4_M74</x:v>
      </x:c>
      <x:c r="F1283" s="18" t="str">
        <x:v>Economic activity (ISIC-Rev.4), 2 digit level: 74 - Other professional, scientific and technical activities</x:v>
      </x:c>
      <x:c r="G1283" s="21" t="n">
        <x:v>37.628</x:v>
      </x:c>
      <x:c r="H1283" s="22" t="n">
        <x:v>0.31353467561521253</x:v>
      </x:c>
      <x:c r="I1283" s="21" t="n">
        <x:f>SUM(G1278:G1284)</x:f>
        <x:v>968.038</x:v>
      </x:c>
      <x:c r="J1283" s="22" t="n">
        <x:f>G1283/I1283*H1283</x:f>
        <x:v>0.012187210392618076</x:v>
      </x:c>
      <x:c r="K1283" s="13" t="str">
        <x:v>ISIC4:74</x:v>
      </x:c>
      <x:c r="L1283" s="15" t="n">
        <x:f>'Crosswalk'!C71</x:f>
        <x:v>0</x:v>
      </x:c>
      <x:c r="M1283" s="15" t="n">
        <x:f>'Crosswalk'!D71</x:f>
        <x:v>0</x:v>
      </x:c>
      <x:c r="N1283" s="15" t="n">
        <x:f>'Crosswalk'!E71</x:f>
        <x:v>0.8</x:v>
      </x:c>
      <x:c r="O1283" s="15" t="n">
        <x:f>'Crosswalk'!F71</x:f>
        <x:v>0.2</x:v>
      </x:c>
      <x:c r="P1283" s="15" t="n">
        <x:f>'Crosswalk'!G71</x:f>
        <x:v>0</x:v>
      </x:c>
      <x:c r="Q1283" s="15" t="n">
        <x:f>'Crosswalk'!H71</x:f>
        <x:v>0</x:v>
      </x:c>
      <x:c r="R1283" s="15" t="n">
        <x:f>'Crosswalk'!I71</x:f>
        <x:v>0</x:v>
      </x:c>
      <x:c r="S1283" s="15" t="n">
        <x:f>'Crosswalk'!J71</x:f>
        <x:v>0</x:v>
      </x:c>
      <x:c r="T1283" s="15" t="n">
        <x:f>'Crosswalk'!K71</x:f>
        <x:v>0</x:v>
      </x:c>
      <x:c r="U1283" s="15" t="n">
        <x:f>'Crosswalk'!L71</x:f>
        <x:v>0</x:v>
      </x:c>
      <x:c r="V1283" s="15" t="n">
        <x:f>'Crosswalk'!M71</x:f>
        <x:v>0</x:v>
      </x:c>
      <x:c r="W1283" s="15" t="n">
        <x:f>'Crosswalk'!N71</x:f>
        <x:v>0</x:v>
      </x:c>
      <x:c r="X1283" s="18" t="str">
        <x:v>LFS - Labour Force Survey</x:v>
      </x:c>
      <x:c r="Y1283" s="13" t="str"/>
      <x:c r="Z1283" s="18" t="str">
        <x:v>National section mix; own-country division detail. Observed industry detail; within-group ratios only. Definitions may differ from ILO modelled margins.</x:v>
      </x:c>
      <x:c r="AA1283" s="13" t="str"/>
      <x:c r="AB1283" s="13" t="str">
        <x:v>https://rplumber.ilo.org/data/indicator?format=.csv.gz&amp;id=EMP_TEMP_SEX_EC2_NB_A</x:v>
      </x:c>
    </x:row>
    <x:row r="1284" ht="48" customHeight="1">
      <x:c r="A1284" s="2" t="str">
        <x:v>SAU</x:v>
      </x:c>
      <x:c r="B1284" s="2" t="str">
        <x:v>LMN</x:v>
      </x:c>
      <x:c r="C1284" s="2" t="str">
        <x:v>AUS</x:v>
      </x:c>
      <x:c r="D1284" s="2" t="n">
        <x:v>2024</x:v>
      </x:c>
      <x:c r="E1284" s="2" t="str">
        <x:v>EC2_ISIC4_M75</x:v>
      </x:c>
      <x:c r="F1284" s="17" t="str">
        <x:v>Economic activity (ISIC-Rev.4), 2 digit level: 75 - Veterinary activities</x:v>
      </x:c>
      <x:c r="G1284" s="19" t="n">
        <x:v>37.923</x:v>
      </x:c>
      <x:c r="H1284" s="20" t="n">
        <x:v>0.31353467561521253</x:v>
      </x:c>
      <x:c r="I1284" s="19" t="n">
        <x:f>SUM(G1278:G1284)</x:f>
        <x:v>968.038</x:v>
      </x:c>
      <x:c r="J1284" s="20" t="n">
        <x:f>G1284/I1284*H1284</x:f>
        <x:v>0.012282756982014864</x:v>
      </x:c>
      <x:c r="K1284" s="2" t="str">
        <x:v>ISIC4:75</x:v>
      </x:c>
      <x:c r="L1284" s="14" t="n">
        <x:f>'Crosswalk'!C72</x:f>
        <x:v>0</x:v>
      </x:c>
      <x:c r="M1284" s="14" t="n">
        <x:f>'Crosswalk'!D72</x:f>
        <x:v>0</x:v>
      </x:c>
      <x:c r="N1284" s="14" t="n">
        <x:f>'Crosswalk'!E72</x:f>
        <x:v>0</x:v>
      </x:c>
      <x:c r="O1284" s="14" t="n">
        <x:f>'Crosswalk'!F72</x:f>
        <x:v>0</x:v>
      </x:c>
      <x:c r="P1284" s="14" t="n">
        <x:f>'Crosswalk'!G72</x:f>
        <x:v>0</x:v>
      </x:c>
      <x:c r="Q1284" s="14" t="n">
        <x:f>'Crosswalk'!H72</x:f>
        <x:v>1</x:v>
      </x:c>
      <x:c r="R1284" s="14" t="n">
        <x:f>'Crosswalk'!I72</x:f>
        <x:v>0</x:v>
      </x:c>
      <x:c r="S1284" s="14" t="n">
        <x:f>'Crosswalk'!J72</x:f>
        <x:v>0</x:v>
      </x:c>
      <x:c r="T1284" s="14" t="n">
        <x:f>'Crosswalk'!K72</x:f>
        <x:v>0</x:v>
      </x:c>
      <x:c r="U1284" s="14" t="n">
        <x:f>'Crosswalk'!L72</x:f>
        <x:v>0</x:v>
      </x:c>
      <x:c r="V1284" s="14" t="n">
        <x:f>'Crosswalk'!M72</x:f>
        <x:v>0</x:v>
      </x:c>
      <x:c r="W1284" s="14" t="n">
        <x:f>'Crosswalk'!N72</x:f>
        <x:v>0</x:v>
      </x:c>
      <x:c r="X1284" s="17" t="str">
        <x:v>LFS - Labour Force Survey</x:v>
      </x:c>
      <x:c r="Y1284" s="2" t="str"/>
      <x:c r="Z1284" s="17" t="str">
        <x:v>National section mix; own-country division detail. Observed industry detail; within-group ratios only. Definitions may differ from ILO modelled margins.</x:v>
      </x:c>
      <x:c r="AA1284" s="2" t="str"/>
      <x:c r="AB1284" s="2" t="str">
        <x:v>https://rplumber.ilo.org/data/indicator?format=.csv.gz&amp;id=EMP_TEMP_SEX_EC2_NB_A</x:v>
      </x:c>
    </x:row>
    <x:row r="1285" ht="48" customHeight="1">
      <x:c r="A1285" s="13" t="str">
        <x:v>SAU</x:v>
      </x:c>
      <x:c r="B1285" s="13" t="str">
        <x:v>LMN</x:v>
      </x:c>
      <x:c r="C1285" s="13" t="str">
        <x:v>AUS</x:v>
      </x:c>
      <x:c r="D1285" s="13" t="n">
        <x:v>2024</x:v>
      </x:c>
      <x:c r="E1285" s="13" t="str">
        <x:v>EC2_ISIC4_N77</x:v>
      </x:c>
      <x:c r="F1285" s="18" t="str">
        <x:v>Economic activity (ISIC-Rev.4), 2 digit level: 77 - Rental and leasing activities</x:v>
      </x:c>
      <x:c r="G1285" s="21" t="n">
        <x:v>43.322</x:v>
      </x:c>
      <x:c r="H1285" s="22" t="n">
        <x:v>0.4217002237136465</x:v>
      </x:c>
      <x:c r="I1285" s="21" t="n">
        <x:f>SUM(G1285:G1289)</x:f>
        <x:v>482.73599999999993</x:v>
      </x:c>
      <x:c r="J1285" s="22" t="n">
        <x:f>G1285/I1285*H1285</x:f>
        <x:v>0.037844488688895374</x:v>
      </x:c>
      <x:c r="K1285" s="13" t="str">
        <x:v>ISIC4:77</x:v>
      </x:c>
      <x:c r="L1285" s="15" t="n">
        <x:f>'Crosswalk'!C73</x:f>
        <x:v>0</x:v>
      </x:c>
      <x:c r="M1285" s="15" t="n">
        <x:f>'Crosswalk'!D73</x:f>
        <x:v>0</x:v>
      </x:c>
      <x:c r="N1285" s="15" t="n">
        <x:f>'Crosswalk'!E73</x:f>
        <x:v>0.7</x:v>
      </x:c>
      <x:c r="O1285" s="15" t="n">
        <x:f>'Crosswalk'!F73</x:f>
        <x:v>0.3</x:v>
      </x:c>
      <x:c r="P1285" s="15" t="n">
        <x:f>'Crosswalk'!G73</x:f>
        <x:v>0</x:v>
      </x:c>
      <x:c r="Q1285" s="15" t="n">
        <x:f>'Crosswalk'!H73</x:f>
        <x:v>0</x:v>
      </x:c>
      <x:c r="R1285" s="15" t="n">
        <x:f>'Crosswalk'!I73</x:f>
        <x:v>0</x:v>
      </x:c>
      <x:c r="S1285" s="15" t="n">
        <x:f>'Crosswalk'!J73</x:f>
        <x:v>0</x:v>
      </x:c>
      <x:c r="T1285" s="15" t="n">
        <x:f>'Crosswalk'!K73</x:f>
        <x:v>0</x:v>
      </x:c>
      <x:c r="U1285" s="15" t="n">
        <x:f>'Crosswalk'!L73</x:f>
        <x:v>0</x:v>
      </x:c>
      <x:c r="V1285" s="15" t="n">
        <x:f>'Crosswalk'!M73</x:f>
        <x:v>0</x:v>
      </x:c>
      <x:c r="W1285" s="15" t="n">
        <x:f>'Crosswalk'!N73</x:f>
        <x:v>0</x:v>
      </x:c>
      <x:c r="X1285" s="18" t="str">
        <x:v>LFS - Labour Force Survey</x:v>
      </x:c>
      <x:c r="Y1285" s="13" t="str"/>
      <x:c r="Z1285" s="18" t="str">
        <x:v>National section mix; own-country division detail. Observed industry detail; within-group ratios only. Definitions may differ from ILO modelled margins.</x:v>
      </x:c>
      <x:c r="AA1285" s="13" t="str"/>
      <x:c r="AB1285" s="13" t="str">
        <x:v>https://rplumber.ilo.org/data/indicator?format=.csv.gz&amp;id=EMP_TEMP_SEX_EC2_NB_A</x:v>
      </x:c>
    </x:row>
    <x:row r="1286" ht="48" customHeight="1">
      <x:c r="A1286" s="2" t="str">
        <x:v>SAU</x:v>
      </x:c>
      <x:c r="B1286" s="2" t="str">
        <x:v>LMN</x:v>
      </x:c>
      <x:c r="C1286" s="2" t="str">
        <x:v>AUS</x:v>
      </x:c>
      <x:c r="D1286" s="2" t="n">
        <x:v>2024</x:v>
      </x:c>
      <x:c r="E1286" s="2" t="str">
        <x:v>EC2_ISIC4_N78</x:v>
      </x:c>
      <x:c r="F1286" s="17" t="str">
        <x:v>Economic activity (ISIC-Rev.4), 2 digit level: 78 - Employment activities</x:v>
      </x:c>
      <x:c r="G1286" s="19" t="n">
        <x:v>88.248</x:v>
      </x:c>
      <x:c r="H1286" s="20" t="n">
        <x:v>0.4217002237136465</x:v>
      </x:c>
      <x:c r="I1286" s="19" t="n">
        <x:f>SUM(G1285:G1289)</x:f>
        <x:v>482.73599999999993</x:v>
      </x:c>
      <x:c r="J1286" s="20" t="n">
        <x:f>G1286/I1286*H1286</x:f>
        <x:v>0.07709017214850743</x:v>
      </x:c>
      <x:c r="K1286" s="2" t="str">
        <x:v>ISIC4:78</x:v>
      </x:c>
      <x:c r="L1286" s="14" t="n">
        <x:f>'Crosswalk'!C74</x:f>
        <x:v>0</x:v>
      </x:c>
      <x:c r="M1286" s="14" t="n">
        <x:f>'Crosswalk'!D74</x:f>
        <x:v>0</x:v>
      </x:c>
      <x:c r="N1286" s="14" t="n">
        <x:f>'Crosswalk'!E74</x:f>
        <x:v>1</x:v>
      </x:c>
      <x:c r="O1286" s="14" t="n">
        <x:f>'Crosswalk'!F74</x:f>
        <x:v>0</x:v>
      </x:c>
      <x:c r="P1286" s="14" t="n">
        <x:f>'Crosswalk'!G74</x:f>
        <x:v>0</x:v>
      </x:c>
      <x:c r="Q1286" s="14" t="n">
        <x:f>'Crosswalk'!H74</x:f>
        <x:v>0</x:v>
      </x:c>
      <x:c r="R1286" s="14" t="n">
        <x:f>'Crosswalk'!I74</x:f>
        <x:v>0</x:v>
      </x:c>
      <x:c r="S1286" s="14" t="n">
        <x:f>'Crosswalk'!J74</x:f>
        <x:v>0</x:v>
      </x:c>
      <x:c r="T1286" s="14" t="n">
        <x:f>'Crosswalk'!K74</x:f>
        <x:v>0</x:v>
      </x:c>
      <x:c r="U1286" s="14" t="n">
        <x:f>'Crosswalk'!L74</x:f>
        <x:v>0</x:v>
      </x:c>
      <x:c r="V1286" s="14" t="n">
        <x:f>'Crosswalk'!M74</x:f>
        <x:v>0</x:v>
      </x:c>
      <x:c r="W1286" s="14" t="n">
        <x:f>'Crosswalk'!N74</x:f>
        <x:v>0</x:v>
      </x:c>
      <x:c r="X1286" s="17" t="str">
        <x:v>LFS - Labour Force Survey</x:v>
      </x:c>
      <x:c r="Y1286" s="2" t="str"/>
      <x:c r="Z1286" s="17" t="str">
        <x:v>National section mix; own-country division detail. Observed industry detail; within-group ratios only. Definitions may differ from ILO modelled margins.</x:v>
      </x:c>
      <x:c r="AA1286" s="2" t="str"/>
      <x:c r="AB1286" s="2" t="str">
        <x:v>https://rplumber.ilo.org/data/indicator?format=.csv.gz&amp;id=EMP_TEMP_SEX_EC2_NB_A</x:v>
      </x:c>
    </x:row>
    <x:row r="1287" ht="48" customHeight="1">
      <x:c r="A1287" s="13" t="str">
        <x:v>SAU</x:v>
      </x:c>
      <x:c r="B1287" s="13" t="str">
        <x:v>LMN</x:v>
      </x:c>
      <x:c r="C1287" s="13" t="str">
        <x:v>AUS</x:v>
      </x:c>
      <x:c r="D1287" s="13" t="n">
        <x:v>2024</x:v>
      </x:c>
      <x:c r="E1287" s="13" t="str">
        <x:v>EC2_ISIC4_N79</x:v>
      </x:c>
      <x:c r="F1287" s="18" t="str">
        <x:v>Economic activity (ISIC-Rev.4), 2 digit level: 79 - Travel agency, tour operator, reservation service and related activities</x:v>
      </x:c>
      <x:c r="G1287" s="21" t="n">
        <x:v>40.568</x:v>
      </x:c>
      <x:c r="H1287" s="22" t="n">
        <x:v>0.4217002237136465</x:v>
      </x:c>
      <x:c r="I1287" s="21" t="n">
        <x:f>SUM(G1285:G1289)</x:f>
        <x:v>482.73599999999993</x:v>
      </x:c>
      <x:c r="J1287" s="22" t="n">
        <x:f>G1287/I1287*H1287</x:f>
        <x:v>0.0354386966698469</x:v>
      </x:c>
      <x:c r="K1287" s="13" t="str">
        <x:v>ISIC4:79</x:v>
      </x:c>
      <x:c r="L1287" s="15" t="n">
        <x:f>'Crosswalk'!C75</x:f>
        <x:v>0</x:v>
      </x:c>
      <x:c r="M1287" s="15" t="n">
        <x:f>'Crosswalk'!D75</x:f>
        <x:v>0</x:v>
      </x:c>
      <x:c r="N1287" s="15" t="n">
        <x:f>'Crosswalk'!E75</x:f>
        <x:v>0</x:v>
      </x:c>
      <x:c r="O1287" s="15" t="n">
        <x:f>'Crosswalk'!F75</x:f>
        <x:v>1</x:v>
      </x:c>
      <x:c r="P1287" s="15" t="n">
        <x:f>'Crosswalk'!G75</x:f>
        <x:v>0</x:v>
      </x:c>
      <x:c r="Q1287" s="15" t="n">
        <x:f>'Crosswalk'!H75</x:f>
        <x:v>0</x:v>
      </x:c>
      <x:c r="R1287" s="15" t="n">
        <x:f>'Crosswalk'!I75</x:f>
        <x:v>0</x:v>
      </x:c>
      <x:c r="S1287" s="15" t="n">
        <x:f>'Crosswalk'!J75</x:f>
        <x:v>0</x:v>
      </x:c>
      <x:c r="T1287" s="15" t="n">
        <x:f>'Crosswalk'!K75</x:f>
        <x:v>0</x:v>
      </x:c>
      <x:c r="U1287" s="15" t="n">
        <x:f>'Crosswalk'!L75</x:f>
        <x:v>0</x:v>
      </x:c>
      <x:c r="V1287" s="15" t="n">
        <x:f>'Crosswalk'!M75</x:f>
        <x:v>0</x:v>
      </x:c>
      <x:c r="W1287" s="15" t="n">
        <x:f>'Crosswalk'!N75</x:f>
        <x:v>0</x:v>
      </x:c>
      <x:c r="X1287" s="18" t="str">
        <x:v>LFS - Labour Force Survey</x:v>
      </x:c>
      <x:c r="Y1287" s="13" t="str"/>
      <x:c r="Z1287" s="18" t="str">
        <x:v>National section mix; own-country division detail. Observed industry detail; within-group ratios only. Definitions may differ from ILO modelled margins.</x:v>
      </x:c>
      <x:c r="AA1287" s="13" t="str"/>
      <x:c r="AB1287" s="13" t="str">
        <x:v>https://rplumber.ilo.org/data/indicator?format=.csv.gz&amp;id=EMP_TEMP_SEX_EC2_NB_A</x:v>
      </x:c>
    </x:row>
    <x:row r="1288" ht="48" customHeight="1">
      <x:c r="A1288" s="2" t="str">
        <x:v>SAU</x:v>
      </x:c>
      <x:c r="B1288" s="2" t="str">
        <x:v>LMN</x:v>
      </x:c>
      <x:c r="C1288" s="2" t="str">
        <x:v>AUS</x:v>
      </x:c>
      <x:c r="D1288" s="2" t="n">
        <x:v>2024</x:v>
      </x:c>
      <x:c r="E1288" s="2" t="str">
        <x:v>EC2_ISIC4_N81</x:v>
      </x:c>
      <x:c r="F1288" s="17" t="str">
        <x:v>Economic activity (ISIC-Rev.4), 2 digit level: 81 - Services to buildings and landscape activities</x:v>
      </x:c>
      <x:c r="G1288" s="19" t="n">
        <x:v>225.6</x:v>
      </x:c>
      <x:c r="H1288" s="20" t="n">
        <x:v>0.4217002237136465</x:v>
      </x:c>
      <x:c r="I1288" s="19" t="n">
        <x:f>SUM(G1285:G1289)</x:f>
        <x:v>482.73599999999993</x:v>
      </x:c>
      <x:c r="J1288" s="20" t="n">
        <x:f>G1288/I1288*H1288</x:f>
        <x:v>0.19707577323795752</x:v>
      </x:c>
      <x:c r="K1288" s="2" t="str">
        <x:v>ISIC4:81</x:v>
      </x:c>
      <x:c r="L1288" s="14" t="n">
        <x:f>'Crosswalk'!C77</x:f>
        <x:v>0</x:v>
      </x:c>
      <x:c r="M1288" s="14" t="n">
        <x:f>'Crosswalk'!D77</x:f>
        <x:v>0</x:v>
      </x:c>
      <x:c r="N1288" s="14" t="n">
        <x:f>'Crosswalk'!E77</x:f>
        <x:v>1</x:v>
      </x:c>
      <x:c r="O1288" s="14" t="n">
        <x:f>'Crosswalk'!F77</x:f>
        <x:v>0</x:v>
      </x:c>
      <x:c r="P1288" s="14" t="n">
        <x:f>'Crosswalk'!G77</x:f>
        <x:v>0</x:v>
      </x:c>
      <x:c r="Q1288" s="14" t="n">
        <x:f>'Crosswalk'!H77</x:f>
        <x:v>0</x:v>
      </x:c>
      <x:c r="R1288" s="14" t="n">
        <x:f>'Crosswalk'!I77</x:f>
        <x:v>0</x:v>
      </x:c>
      <x:c r="S1288" s="14" t="n">
        <x:f>'Crosswalk'!J77</x:f>
        <x:v>0</x:v>
      </x:c>
      <x:c r="T1288" s="14" t="n">
        <x:f>'Crosswalk'!K77</x:f>
        <x:v>0</x:v>
      </x:c>
      <x:c r="U1288" s="14" t="n">
        <x:f>'Crosswalk'!L77</x:f>
        <x:v>0</x:v>
      </x:c>
      <x:c r="V1288" s="14" t="n">
        <x:f>'Crosswalk'!M77</x:f>
        <x:v>0</x:v>
      </x:c>
      <x:c r="W1288" s="14" t="n">
        <x:f>'Crosswalk'!N77</x:f>
        <x:v>0</x:v>
      </x:c>
      <x:c r="X1288" s="17" t="str">
        <x:v>LFS - Labour Force Survey</x:v>
      </x:c>
      <x:c r="Y1288" s="2" t="str"/>
      <x:c r="Z1288" s="17" t="str">
        <x:v>National section mix; own-country division detail. Observed industry detail; within-group ratios only. Definitions may differ from ILO modelled margins.</x:v>
      </x:c>
      <x:c r="AA1288" s="2" t="str"/>
      <x:c r="AB1288" s="2" t="str">
        <x:v>https://rplumber.ilo.org/data/indicator?format=.csv.gz&amp;id=EMP_TEMP_SEX_EC2_NB_A</x:v>
      </x:c>
    </x:row>
    <x:row r="1289" ht="48" customHeight="1">
      <x:c r="A1289" s="13" t="str">
        <x:v>SAU</x:v>
      </x:c>
      <x:c r="B1289" s="13" t="str">
        <x:v>LMN</x:v>
      </x:c>
      <x:c r="C1289" s="13" t="str">
        <x:v>AUS</x:v>
      </x:c>
      <x:c r="D1289" s="13" t="n">
        <x:v>2024</x:v>
      </x:c>
      <x:c r="E1289" s="13" t="str">
        <x:v>EC2_ISIC4_N82</x:v>
      </x:c>
      <x:c r="F1289" s="18" t="str">
        <x:v>Economic activity (ISIC-Rev.4), 2 digit level: 82 - Office administrative, office support and other business support activities</x:v>
      </x:c>
      <x:c r="G1289" s="21" t="n">
        <x:v>84.998</x:v>
      </x:c>
      <x:c r="H1289" s="22" t="n">
        <x:v>0.4217002237136465</x:v>
      </x:c>
      <x:c r="I1289" s="21" t="n">
        <x:f>SUM(G1285:G1289)</x:f>
        <x:v>482.73599999999993</x:v>
      </x:c>
      <x:c r="J1289" s="22" t="n">
        <x:f>G1289/I1289*H1289</x:f>
        <x:v>0.07425109296843933</x:v>
      </x:c>
      <x:c r="K1289" s="13" t="str">
        <x:v>ISIC4:82</x:v>
      </x:c>
      <x:c r="L1289" s="15" t="n">
        <x:f>'Crosswalk'!C78</x:f>
        <x:v>0</x:v>
      </x:c>
      <x:c r="M1289" s="15" t="n">
        <x:f>'Crosswalk'!D78</x:f>
        <x:v>0</x:v>
      </x:c>
      <x:c r="N1289" s="15" t="n">
        <x:f>'Crosswalk'!E78</x:f>
        <x:v>1</x:v>
      </x:c>
      <x:c r="O1289" s="15" t="n">
        <x:f>'Crosswalk'!F78</x:f>
        <x:v>0</x:v>
      </x:c>
      <x:c r="P1289" s="15" t="n">
        <x:f>'Crosswalk'!G78</x:f>
        <x:v>0</x:v>
      </x:c>
      <x:c r="Q1289" s="15" t="n">
        <x:f>'Crosswalk'!H78</x:f>
        <x:v>0</x:v>
      </x:c>
      <x:c r="R1289" s="15" t="n">
        <x:f>'Crosswalk'!I78</x:f>
        <x:v>0</x:v>
      </x:c>
      <x:c r="S1289" s="15" t="n">
        <x:f>'Crosswalk'!J78</x:f>
        <x:v>0</x:v>
      </x:c>
      <x:c r="T1289" s="15" t="n">
        <x:f>'Crosswalk'!K78</x:f>
        <x:v>0</x:v>
      </x:c>
      <x:c r="U1289" s="15" t="n">
        <x:f>'Crosswalk'!L78</x:f>
        <x:v>0</x:v>
      </x:c>
      <x:c r="V1289" s="15" t="n">
        <x:f>'Crosswalk'!M78</x:f>
        <x:v>0</x:v>
      </x:c>
      <x:c r="W1289" s="15" t="n">
        <x:f>'Crosswalk'!N78</x:f>
        <x:v>0</x:v>
      </x:c>
      <x:c r="X1289" s="18" t="str">
        <x:v>LFS - Labour Force Survey</x:v>
      </x:c>
      <x:c r="Y1289" s="13" t="str"/>
      <x:c r="Z1289" s="18" t="str">
        <x:v>National section mix; own-country division detail. Observed industry detail; within-group ratios only. Definitions may differ from ILO modelled margins.</x:v>
      </x:c>
      <x:c r="AA1289" s="13" t="str"/>
      <x:c r="AB1289" s="13" t="str">
        <x:v>https://rplumber.ilo.org/data/indicator?format=.csv.gz&amp;id=EMP_TEMP_SEX_EC2_NB_A</x:v>
      </x:c>
    </x:row>
    <x:row r="1290" ht="48" customHeight="1">
      <x:c r="A1290" s="2" t="str">
        <x:v>SAU</x:v>
      </x:c>
      <x:c r="B1290" s="2" t="str">
        <x:v>O</x:v>
      </x:c>
      <x:c r="C1290" s="2" t="str">
        <x:v>AUS</x:v>
      </x:c>
      <x:c r="D1290" s="2" t="n">
        <x:v>2024</x:v>
      </x:c>
      <x:c r="E1290" s="2" t="str">
        <x:v>EC2_ISIC4_O84</x:v>
      </x:c>
      <x:c r="F1290" s="17" t="str">
        <x:v>Economic activity (ISIC-Rev.4), 2 digit level: 84 - Public administration and defence; compulsory social security</x:v>
      </x:c>
      <x:c r="G1290" s="19" t="n">
        <x:v>948.407</x:v>
      </x:c>
      <x:c r="H1290" s="20" t="n">
        <x:v>1</x:v>
      </x:c>
      <x:c r="I1290" s="19" t="n">
        <x:f>SUM(G1290:G1290)</x:f>
        <x:v>948.407</x:v>
      </x:c>
      <x:c r="J1290" s="20" t="n">
        <x:f>G1290/I1290*H1290</x:f>
        <x:v>1</x:v>
      </x:c>
      <x:c r="K1290" s="2" t="str">
        <x:v>ISIC4:84</x:v>
      </x:c>
      <x:c r="L1290" s="14" t="n">
        <x:f>'Crosswalk'!C79</x:f>
        <x:v>0</x:v>
      </x:c>
      <x:c r="M1290" s="14" t="n">
        <x:f>'Crosswalk'!D79</x:f>
        <x:v>0</x:v>
      </x:c>
      <x:c r="N1290" s="14" t="n">
        <x:f>'Crosswalk'!E79</x:f>
        <x:v>0</x:v>
      </x:c>
      <x:c r="O1290" s="14" t="n">
        <x:f>'Crosswalk'!F79</x:f>
        <x:v>0</x:v>
      </x:c>
      <x:c r="P1290" s="14" t="n">
        <x:f>'Crosswalk'!G79</x:f>
        <x:v>0</x:v>
      </x:c>
      <x:c r="Q1290" s="14" t="n">
        <x:f>'Crosswalk'!H79</x:f>
        <x:v>0</x:v>
      </x:c>
      <x:c r="R1290" s="14" t="n">
        <x:f>'Crosswalk'!I79</x:f>
        <x:v>0</x:v>
      </x:c>
      <x:c r="S1290" s="14" t="n">
        <x:f>'Crosswalk'!J79</x:f>
        <x:v>0</x:v>
      </x:c>
      <x:c r="T1290" s="14" t="n">
        <x:f>'Crosswalk'!K79</x:f>
        <x:v>0</x:v>
      </x:c>
      <x:c r="U1290" s="14" t="n">
        <x:f>'Crosswalk'!L79</x:f>
        <x:v>0</x:v>
      </x:c>
      <x:c r="V1290" s="14" t="n">
        <x:f>'Crosswalk'!M79</x:f>
        <x:v>0</x:v>
      </x:c>
      <x:c r="W1290" s="14" t="n">
        <x:f>'Crosswalk'!N79</x:f>
        <x:v>1</x:v>
      </x:c>
      <x:c r="X1290" s="17" t="str">
        <x:v>LFS - Labour Force Survey</x:v>
      </x:c>
      <x:c r="Y1290" s="2" t="str"/>
      <x:c r="Z1290" s="17" t="str">
        <x:v>National section mix; own-country division detail. Observed industry detail; within-group ratios only. Definitions may differ from ILO modelled margins.</x:v>
      </x:c>
      <x:c r="AA1290" s="2" t="str"/>
      <x:c r="AB1290" s="2" t="str">
        <x:v>https://rplumber.ilo.org/data/indicator?format=.csv.gz&amp;id=EMP_TEMP_SEX_EC2_NB_A</x:v>
      </x:c>
    </x:row>
    <x:row r="1291" ht="48" customHeight="1">
      <x:c r="A1291" s="13" t="str">
        <x:v>SAU</x:v>
      </x:c>
      <x:c r="B1291" s="13" t="str">
        <x:v>P</x:v>
      </x:c>
      <x:c r="C1291" s="13" t="str">
        <x:v>AUS</x:v>
      </x:c>
      <x:c r="D1291" s="13" t="n">
        <x:v>2024</x:v>
      </x:c>
      <x:c r="E1291" s="13" t="str">
        <x:v>EC2_ISIC4_P85</x:v>
      </x:c>
      <x:c r="F1291" s="18" t="str">
        <x:v>Economic activity (ISIC-Rev.4), 2 digit level: 85 - Education</x:v>
      </x:c>
      <x:c r="G1291" s="21" t="n">
        <x:v>1249.838</x:v>
      </x:c>
      <x:c r="H1291" s="22" t="n">
        <x:v>1</x:v>
      </x:c>
      <x:c r="I1291" s="21" t="n">
        <x:f>SUM(G1291:G1291)</x:f>
        <x:v>1249.838</x:v>
      </x:c>
      <x:c r="J1291" s="22" t="n">
        <x:f>G1291/I1291*H1291</x:f>
        <x:v>1</x:v>
      </x:c>
      <x:c r="K1291" s="13" t="str">
        <x:v>ISIC4:85</x:v>
      </x:c>
      <x:c r="L1291" s="15" t="n">
        <x:f>'Crosswalk'!C80</x:f>
        <x:v>0</x:v>
      </x:c>
      <x:c r="M1291" s="15" t="n">
        <x:f>'Crosswalk'!D80</x:f>
        <x:v>0</x:v>
      </x:c>
      <x:c r="N1291" s="15" t="n">
        <x:f>'Crosswalk'!E80</x:f>
        <x:v>0</x:v>
      </x:c>
      <x:c r="O1291" s="15" t="n">
        <x:f>'Crosswalk'!F80</x:f>
        <x:v>1</x:v>
      </x:c>
      <x:c r="P1291" s="15" t="n">
        <x:f>'Crosswalk'!G80</x:f>
        <x:v>0</x:v>
      </x:c>
      <x:c r="Q1291" s="15" t="n">
        <x:f>'Crosswalk'!H80</x:f>
        <x:v>0</x:v>
      </x:c>
      <x:c r="R1291" s="15" t="n">
        <x:f>'Crosswalk'!I80</x:f>
        <x:v>0</x:v>
      </x:c>
      <x:c r="S1291" s="15" t="n">
        <x:f>'Crosswalk'!J80</x:f>
        <x:v>0</x:v>
      </x:c>
      <x:c r="T1291" s="15" t="n">
        <x:f>'Crosswalk'!K80</x:f>
        <x:v>0</x:v>
      </x:c>
      <x:c r="U1291" s="15" t="n">
        <x:f>'Crosswalk'!L80</x:f>
        <x:v>0</x:v>
      </x:c>
      <x:c r="V1291" s="15" t="n">
        <x:f>'Crosswalk'!M80</x:f>
        <x:v>0</x:v>
      </x:c>
      <x:c r="W1291" s="15" t="n">
        <x:f>'Crosswalk'!N80</x:f>
        <x:v>0</x:v>
      </x:c>
      <x:c r="X1291" s="18" t="str">
        <x:v>LFS - Labour Force Survey</x:v>
      </x:c>
      <x:c r="Y1291" s="13" t="str"/>
      <x:c r="Z1291" s="18" t="str">
        <x:v>National section mix; own-country division detail. Observed industry detail; within-group ratios only. Definitions may differ from ILO modelled margins.</x:v>
      </x:c>
      <x:c r="AA1291" s="13" t="str"/>
      <x:c r="AB1291" s="13" t="str">
        <x:v>https://rplumber.ilo.org/data/indicator?format=.csv.gz&amp;id=EMP_TEMP_SEX_EC2_NB_A</x:v>
      </x:c>
    </x:row>
    <x:row r="1292" ht="48" customHeight="1">
      <x:c r="A1292" s="2" t="str">
        <x:v>SAU</x:v>
      </x:c>
      <x:c r="B1292" s="2" t="str">
        <x:v>Q</x:v>
      </x:c>
      <x:c r="C1292" s="2" t="str">
        <x:v>AUS</x:v>
      </x:c>
      <x:c r="D1292" s="2" t="n">
        <x:v>2024</x:v>
      </x:c>
      <x:c r="E1292" s="2" t="str">
        <x:v>EC2_ISIC4_Q86</x:v>
      </x:c>
      <x:c r="F1292" s="17" t="str">
        <x:v>Economic activity (ISIC-Rev.4), 2 digit level: 86 - Human health activities</x:v>
      </x:c>
      <x:c r="G1292" s="19" t="n">
        <x:v>1270.283</x:v>
      </x:c>
      <x:c r="H1292" s="20" t="n">
        <x:v>1</x:v>
      </x:c>
      <x:c r="I1292" s="19" t="n">
        <x:f>SUM(G1292:G1294)</x:f>
        <x:v>2252.113</x:v>
      </x:c>
      <x:c r="J1292" s="20" t="n">
        <x:f>G1292/I1292*H1292</x:f>
        <x:v>0.5640405254976104</x:v>
      </x:c>
      <x:c r="K1292" s="2" t="str">
        <x:v>ISIC4:86</x:v>
      </x:c>
      <x:c r="L1292" s="14" t="n">
        <x:f>'Crosswalk'!C81</x:f>
        <x:v>0</x:v>
      </x:c>
      <x:c r="M1292" s="14" t="n">
        <x:f>'Crosswalk'!D81</x:f>
        <x:v>0</x:v>
      </x:c>
      <x:c r="N1292" s="14" t="n">
        <x:f>'Crosswalk'!E81</x:f>
        <x:v>0</x:v>
      </x:c>
      <x:c r="O1292" s="14" t="n">
        <x:f>'Crosswalk'!F81</x:f>
        <x:v>0</x:v>
      </x:c>
      <x:c r="P1292" s="14" t="n">
        <x:f>'Crosswalk'!G81</x:f>
        <x:v>0</x:v>
      </x:c>
      <x:c r="Q1292" s="14" t="n">
        <x:f>'Crosswalk'!H81</x:f>
        <x:v>1</x:v>
      </x:c>
      <x:c r="R1292" s="14" t="n">
        <x:f>'Crosswalk'!I81</x:f>
        <x:v>0</x:v>
      </x:c>
      <x:c r="S1292" s="14" t="n">
        <x:f>'Crosswalk'!J81</x:f>
        <x:v>0</x:v>
      </x:c>
      <x:c r="T1292" s="14" t="n">
        <x:f>'Crosswalk'!K81</x:f>
        <x:v>0</x:v>
      </x:c>
      <x:c r="U1292" s="14" t="n">
        <x:f>'Crosswalk'!L81</x:f>
        <x:v>0</x:v>
      </x:c>
      <x:c r="V1292" s="14" t="n">
        <x:f>'Crosswalk'!M81</x:f>
        <x:v>0</x:v>
      </x:c>
      <x:c r="W1292" s="14" t="n">
        <x:f>'Crosswalk'!N81</x:f>
        <x:v>0</x:v>
      </x:c>
      <x:c r="X1292" s="17" t="str">
        <x:v>LFS - Labour Force Survey</x:v>
      </x:c>
      <x:c r="Y1292" s="2" t="str"/>
      <x:c r="Z1292" s="17" t="str">
        <x:v>National section mix; own-country division detail. Observed industry detail; within-group ratios only. Definitions may differ from ILO modelled margins.</x:v>
      </x:c>
      <x:c r="AA1292" s="2" t="str"/>
      <x:c r="AB1292" s="2" t="str">
        <x:v>https://rplumber.ilo.org/data/indicator?format=.csv.gz&amp;id=EMP_TEMP_SEX_EC2_NB_A</x:v>
      </x:c>
    </x:row>
    <x:row r="1293" ht="48" customHeight="1">
      <x:c r="A1293" s="13" t="str">
        <x:v>SAU</x:v>
      </x:c>
      <x:c r="B1293" s="13" t="str">
        <x:v>Q</x:v>
      </x:c>
      <x:c r="C1293" s="13" t="str">
        <x:v>AUS</x:v>
      </x:c>
      <x:c r="D1293" s="13" t="n">
        <x:v>2024</x:v>
      </x:c>
      <x:c r="E1293" s="13" t="str">
        <x:v>EC2_ISIC4_Q87</x:v>
      </x:c>
      <x:c r="F1293" s="18" t="str">
        <x:v>Economic activity (ISIC-Rev.4), 2 digit level: 87 - Residential care activities</x:v>
      </x:c>
      <x:c r="G1293" s="21" t="n">
        <x:v>267.516</x:v>
      </x:c>
      <x:c r="H1293" s="22" t="n">
        <x:v>1</x:v>
      </x:c>
      <x:c r="I1293" s="21" t="n">
        <x:f>SUM(G1292:G1294)</x:f>
        <x:v>2252.113</x:v>
      </x:c>
      <x:c r="J1293" s="22" t="n">
        <x:f>G1293/I1293*H1293</x:f>
        <x:v>0.11878444820486363</x:v>
      </x:c>
      <x:c r="K1293" s="13" t="str">
        <x:v>ISIC4:87</x:v>
      </x:c>
      <x:c r="L1293" s="15" t="n">
        <x:f>'Crosswalk'!C82</x:f>
        <x:v>0</x:v>
      </x:c>
      <x:c r="M1293" s="15" t="n">
        <x:f>'Crosswalk'!D82</x:f>
        <x:v>0</x:v>
      </x:c>
      <x:c r="N1293" s="15" t="n">
        <x:f>'Crosswalk'!E82</x:f>
        <x:v>0</x:v>
      </x:c>
      <x:c r="O1293" s="15" t="n">
        <x:f>'Crosswalk'!F82</x:f>
        <x:v>0</x:v>
      </x:c>
      <x:c r="P1293" s="15" t="n">
        <x:f>'Crosswalk'!G82</x:f>
        <x:v>0</x:v>
      </x:c>
      <x:c r="Q1293" s="15" t="n">
        <x:f>'Crosswalk'!H82</x:f>
        <x:v>1</x:v>
      </x:c>
      <x:c r="R1293" s="15" t="n">
        <x:f>'Crosswalk'!I82</x:f>
        <x:v>0</x:v>
      </x:c>
      <x:c r="S1293" s="15" t="n">
        <x:f>'Crosswalk'!J82</x:f>
        <x:v>0</x:v>
      </x:c>
      <x:c r="T1293" s="15" t="n">
        <x:f>'Crosswalk'!K82</x:f>
        <x:v>0</x:v>
      </x:c>
      <x:c r="U1293" s="15" t="n">
        <x:f>'Crosswalk'!L82</x:f>
        <x:v>0</x:v>
      </x:c>
      <x:c r="V1293" s="15" t="n">
        <x:f>'Crosswalk'!M82</x:f>
        <x:v>0</x:v>
      </x:c>
      <x:c r="W1293" s="15" t="n">
        <x:f>'Crosswalk'!N82</x:f>
        <x:v>0</x:v>
      </x:c>
      <x:c r="X1293" s="18" t="str">
        <x:v>LFS - Labour Force Survey</x:v>
      </x:c>
      <x:c r="Y1293" s="13" t="str"/>
      <x:c r="Z1293" s="18" t="str">
        <x:v>National section mix; own-country division detail. Observed industry detail; within-group ratios only. Definitions may differ from ILO modelled margins.</x:v>
      </x:c>
      <x:c r="AA1293" s="13" t="str"/>
      <x:c r="AB1293" s="13" t="str">
        <x:v>https://rplumber.ilo.org/data/indicator?format=.csv.gz&amp;id=EMP_TEMP_SEX_EC2_NB_A</x:v>
      </x:c>
    </x:row>
    <x:row r="1294" ht="48" customHeight="1">
      <x:c r="A1294" s="2" t="str">
        <x:v>SAU</x:v>
      </x:c>
      <x:c r="B1294" s="2" t="str">
        <x:v>Q</x:v>
      </x:c>
      <x:c r="C1294" s="2" t="str">
        <x:v>AUS</x:v>
      </x:c>
      <x:c r="D1294" s="2" t="n">
        <x:v>2024</x:v>
      </x:c>
      <x:c r="E1294" s="2" t="str">
        <x:v>EC2_ISIC4_Q88</x:v>
      </x:c>
      <x:c r="F1294" s="17" t="str">
        <x:v>Economic activity (ISIC-Rev.4), 2 digit level: 88 - Social work activities without accommodation</x:v>
      </x:c>
      <x:c r="G1294" s="19" t="n">
        <x:v>714.314</x:v>
      </x:c>
      <x:c r="H1294" s="20" t="n">
        <x:v>1</x:v>
      </x:c>
      <x:c r="I1294" s="19" t="n">
        <x:f>SUM(G1292:G1294)</x:f>
        <x:v>2252.113</x:v>
      </x:c>
      <x:c r="J1294" s="20" t="n">
        <x:f>G1294/I1294*H1294</x:f>
        <x:v>0.3171750262975259</x:v>
      </x:c>
      <x:c r="K1294" s="2" t="str">
        <x:v>ISIC4:88</x:v>
      </x:c>
      <x:c r="L1294" s="14" t="n">
        <x:f>'Crosswalk'!C83</x:f>
        <x:v>0</x:v>
      </x:c>
      <x:c r="M1294" s="14" t="n">
        <x:f>'Crosswalk'!D83</x:f>
        <x:v>0</x:v>
      </x:c>
      <x:c r="N1294" s="14" t="n">
        <x:f>'Crosswalk'!E83</x:f>
        <x:v>0</x:v>
      </x:c>
      <x:c r="O1294" s="14" t="n">
        <x:f>'Crosswalk'!F83</x:f>
        <x:v>0</x:v>
      </x:c>
      <x:c r="P1294" s="14" t="n">
        <x:f>'Crosswalk'!G83</x:f>
        <x:v>0</x:v>
      </x:c>
      <x:c r="Q1294" s="14" t="n">
        <x:f>'Crosswalk'!H83</x:f>
        <x:v>0</x:v>
      </x:c>
      <x:c r="R1294" s="14" t="n">
        <x:f>'Crosswalk'!I83</x:f>
        <x:v>0</x:v>
      </x:c>
      <x:c r="S1294" s="14" t="n">
        <x:f>'Crosswalk'!J83</x:f>
        <x:v>0</x:v>
      </x:c>
      <x:c r="T1294" s="14" t="n">
        <x:f>'Crosswalk'!K83</x:f>
        <x:v>0</x:v>
      </x:c>
      <x:c r="U1294" s="14" t="n">
        <x:f>'Crosswalk'!L83</x:f>
        <x:v>0</x:v>
      </x:c>
      <x:c r="V1294" s="14" t="n">
        <x:f>'Crosswalk'!M83</x:f>
        <x:v>0</x:v>
      </x:c>
      <x:c r="W1294" s="14" t="n">
        <x:f>'Crosswalk'!N83</x:f>
        <x:v>1</x:v>
      </x:c>
      <x:c r="X1294" s="17" t="str">
        <x:v>LFS - Labour Force Survey</x:v>
      </x:c>
      <x:c r="Y1294" s="2" t="str"/>
      <x:c r="Z1294" s="17" t="str">
        <x:v>National section mix; own-country division detail. Observed industry detail; within-group ratios only. Definitions may differ from ILO modelled margins.</x:v>
      </x:c>
      <x:c r="AA1294" s="2" t="str"/>
      <x:c r="AB1294" s="2" t="str">
        <x:v>https://rplumber.ilo.org/data/indicator?format=.csv.gz&amp;id=EMP_TEMP_SEX_EC2_NB_A</x:v>
      </x:c>
    </x:row>
    <x:row r="1295" ht="48" customHeight="1">
      <x:c r="A1295" s="13" t="str">
        <x:v>SAU</x:v>
      </x:c>
      <x:c r="B1295" s="13" t="str">
        <x:v>RSTU</x:v>
      </x:c>
      <x:c r="C1295" s="13" t="str">
        <x:v>AUS</x:v>
      </x:c>
      <x:c r="D1295" s="13" t="n">
        <x:v>2024</x:v>
      </x:c>
      <x:c r="E1295" s="13" t="str">
        <x:v>EC2_ISIC4_R90</x:v>
      </x:c>
      <x:c r="F1295" s="18" t="str">
        <x:v>Economic activity (ISIC-Rev.4), 2 digit level: 90 - Creative, arts and entertainment activities</x:v>
      </x:c>
      <x:c r="G1295" s="21" t="n">
        <x:v>50.862</x:v>
      </x:c>
      <x:c r="H1295" s="22" t="n">
        <x:v>0.011586492944411884</x:v>
      </x:c>
      <x:c r="I1295" s="21" t="n">
        <x:f>SUM(G1295:G1298)</x:f>
        <x:v>285.607</x:v>
      </x:c>
      <x:c r="J1295" s="22" t="n">
        <x:f>G1295/I1295*H1295</x:f>
        <x:v>0.002063367508984994</x:v>
      </x:c>
      <x:c r="K1295" s="13" t="str">
        <x:v>ISIC4:90</x:v>
      </x:c>
      <x:c r="L1295" s="15" t="n">
        <x:f>'Crosswalk'!C84</x:f>
        <x:v>0</x:v>
      </x:c>
      <x:c r="M1295" s="15" t="n">
        <x:f>'Crosswalk'!D84</x:f>
        <x:v>0</x:v>
      </x:c>
      <x:c r="N1295" s="15" t="n">
        <x:f>'Crosswalk'!E84</x:f>
        <x:v>0</x:v>
      </x:c>
      <x:c r="O1295" s="15" t="n">
        <x:f>'Crosswalk'!F84</x:f>
        <x:v>0</x:v>
      </x:c>
      <x:c r="P1295" s="15" t="n">
        <x:f>'Crosswalk'!G84</x:f>
        <x:v>0</x:v>
      </x:c>
      <x:c r="Q1295" s="15" t="n">
        <x:f>'Crosswalk'!H84</x:f>
        <x:v>0</x:v>
      </x:c>
      <x:c r="R1295" s="15" t="n">
        <x:f>'Crosswalk'!I84</x:f>
        <x:v>0</x:v>
      </x:c>
      <x:c r="S1295" s="15" t="n">
        <x:f>'Crosswalk'!J84</x:f>
        <x:v>0</x:v>
      </x:c>
      <x:c r="T1295" s="15" t="n">
        <x:f>'Crosswalk'!K84</x:f>
        <x:v>1</x:v>
      </x:c>
      <x:c r="U1295" s="15" t="n">
        <x:f>'Crosswalk'!L84</x:f>
        <x:v>0</x:v>
      </x:c>
      <x:c r="V1295" s="15" t="n">
        <x:f>'Crosswalk'!M84</x:f>
        <x:v>0</x:v>
      </x:c>
      <x:c r="W1295" s="15" t="n">
        <x:f>'Crosswalk'!N84</x:f>
        <x:v>0</x:v>
      </x:c>
      <x:c r="X1295" s="18" t="str">
        <x:v>LFS - Labour Force Survey</x:v>
      </x:c>
      <x:c r="Y1295" s="13" t="str"/>
      <x:c r="Z1295" s="18" t="str">
        <x:v>National section mix; own-country division detail. Observed industry detail; within-group ratios only. Definitions may differ from ILO modelled margins.</x:v>
      </x:c>
      <x:c r="AA1295" s="13" t="str"/>
      <x:c r="AB1295" s="13" t="str">
        <x:v>https://rplumber.ilo.org/data/indicator?format=.csv.gz&amp;id=EMP_TEMP_SEX_EC2_NB_A</x:v>
      </x:c>
    </x:row>
    <x:row r="1296" ht="48" customHeight="1">
      <x:c r="A1296" s="2" t="str">
        <x:v>SAU</x:v>
      </x:c>
      <x:c r="B1296" s="2" t="str">
        <x:v>RSTU</x:v>
      </x:c>
      <x:c r="C1296" s="2" t="str">
        <x:v>AUS</x:v>
      </x:c>
      <x:c r="D1296" s="2" t="n">
        <x:v>2024</x:v>
      </x:c>
      <x:c r="E1296" s="2" t="str">
        <x:v>EC2_ISIC4_R91</x:v>
      </x:c>
      <x:c r="F1296" s="17" t="str">
        <x:v>Economic activity (ISIC-Rev.4), 2 digit level: 91 - Libraries, archives, museums and other cultural activities</x:v>
      </x:c>
      <x:c r="G1296" s="19" t="n">
        <x:v>53.956</x:v>
      </x:c>
      <x:c r="H1296" s="20" t="n">
        <x:v>0.011586492944411884</x:v>
      </x:c>
      <x:c r="I1296" s="19" t="n">
        <x:f>SUM(G1295:G1298)</x:f>
        <x:v>285.607</x:v>
      </x:c>
      <x:c r="J1296" s="20" t="n">
        <x:f>G1296/I1296*H1296</x:f>
        <x:v>0.0021888847728125977</x:v>
      </x:c>
      <x:c r="K1296" s="2" t="str">
        <x:v>ISIC4:91</x:v>
      </x:c>
      <x:c r="L1296" s="14" t="n">
        <x:f>'Crosswalk'!C85</x:f>
        <x:v>0</x:v>
      </x:c>
      <x:c r="M1296" s="14" t="n">
        <x:f>'Crosswalk'!D85</x:f>
        <x:v>0</x:v>
      </x:c>
      <x:c r="N1296" s="14" t="n">
        <x:f>'Crosswalk'!E85</x:f>
        <x:v>0</x:v>
      </x:c>
      <x:c r="O1296" s="14" t="n">
        <x:f>'Crosswalk'!F85</x:f>
        <x:v>0</x:v>
      </x:c>
      <x:c r="P1296" s="14" t="n">
        <x:f>'Crosswalk'!G85</x:f>
        <x:v>0</x:v>
      </x:c>
      <x:c r="Q1296" s="14" t="n">
        <x:f>'Crosswalk'!H85</x:f>
        <x:v>0</x:v>
      </x:c>
      <x:c r="R1296" s="14" t="n">
        <x:f>'Crosswalk'!I85</x:f>
        <x:v>0</x:v>
      </x:c>
      <x:c r="S1296" s="14" t="n">
        <x:f>'Crosswalk'!J85</x:f>
        <x:v>0</x:v>
      </x:c>
      <x:c r="T1296" s="14" t="n">
        <x:f>'Crosswalk'!K85</x:f>
        <x:v>0</x:v>
      </x:c>
      <x:c r="U1296" s="14" t="n">
        <x:f>'Crosswalk'!L85</x:f>
        <x:v>0</x:v>
      </x:c>
      <x:c r="V1296" s="14" t="n">
        <x:f>'Crosswalk'!M85</x:f>
        <x:v>0</x:v>
      </x:c>
      <x:c r="W1296" s="14" t="n">
        <x:f>'Crosswalk'!N85</x:f>
        <x:v>1</x:v>
      </x:c>
      <x:c r="X1296" s="17" t="str">
        <x:v>LFS - Labour Force Survey</x:v>
      </x:c>
      <x:c r="Y1296" s="2" t="str"/>
      <x:c r="Z1296" s="17" t="str">
        <x:v>National section mix; own-country division detail. Observed industry detail; within-group ratios only. Definitions may differ from ILO modelled margins.</x:v>
      </x:c>
      <x:c r="AA1296" s="2" t="str"/>
      <x:c r="AB1296" s="2" t="str">
        <x:v>https://rplumber.ilo.org/data/indicator?format=.csv.gz&amp;id=EMP_TEMP_SEX_EC2_NB_A</x:v>
      </x:c>
    </x:row>
    <x:row r="1297" ht="48" customHeight="1">
      <x:c r="A1297" s="13" t="str">
        <x:v>SAU</x:v>
      </x:c>
      <x:c r="B1297" s="13" t="str">
        <x:v>RSTU</x:v>
      </x:c>
      <x:c r="C1297" s="13" t="str">
        <x:v>AUS</x:v>
      </x:c>
      <x:c r="D1297" s="13" t="n">
        <x:v>2024</x:v>
      </x:c>
      <x:c r="E1297" s="13" t="str">
        <x:v>EC2_ISIC4_R92</x:v>
      </x:c>
      <x:c r="F1297" s="18" t="str">
        <x:v>Economic activity (ISIC-Rev.4), 2 digit level: 92 - Gambling and betting activities</x:v>
      </x:c>
      <x:c r="G1297" s="21" t="n">
        <x:v>26.079</x:v>
      </x:c>
      <x:c r="H1297" s="22" t="n">
        <x:v>0.011586492944411884</x:v>
      </x:c>
      <x:c r="I1297" s="21" t="n">
        <x:f>SUM(G1295:G1298)</x:f>
        <x:v>285.607</x:v>
      </x:c>
      <x:c r="J1297" s="22" t="n">
        <x:f>G1297/I1297*H1297</x:f>
        <x:v>0.001057971791648375</x:v>
      </x:c>
      <x:c r="K1297" s="13" t="str">
        <x:v>ISIC4:92</x:v>
      </x:c>
      <x:c r="L1297" s="15" t="n">
        <x:f>'Crosswalk'!C86</x:f>
        <x:v>0</x:v>
      </x:c>
      <x:c r="M1297" s="15" t="n">
        <x:f>'Crosswalk'!D86</x:f>
        <x:v>0</x:v>
      </x:c>
      <x:c r="N1297" s="15" t="n">
        <x:f>'Crosswalk'!E86</x:f>
        <x:v>0</x:v>
      </x:c>
      <x:c r="O1297" s="15" t="n">
        <x:f>'Crosswalk'!F86</x:f>
        <x:v>1</x:v>
      </x:c>
      <x:c r="P1297" s="15" t="n">
        <x:f>'Crosswalk'!G86</x:f>
        <x:v>0</x:v>
      </x:c>
      <x:c r="Q1297" s="15" t="n">
        <x:f>'Crosswalk'!H86</x:f>
        <x:v>0</x:v>
      </x:c>
      <x:c r="R1297" s="15" t="n">
        <x:f>'Crosswalk'!I86</x:f>
        <x:v>0</x:v>
      </x:c>
      <x:c r="S1297" s="15" t="n">
        <x:f>'Crosswalk'!J86</x:f>
        <x:v>0</x:v>
      </x:c>
      <x:c r="T1297" s="15" t="n">
        <x:f>'Crosswalk'!K86</x:f>
        <x:v>0</x:v>
      </x:c>
      <x:c r="U1297" s="15" t="n">
        <x:f>'Crosswalk'!L86</x:f>
        <x:v>0</x:v>
      </x:c>
      <x:c r="V1297" s="15" t="n">
        <x:f>'Crosswalk'!M86</x:f>
        <x:v>0</x:v>
      </x:c>
      <x:c r="W1297" s="15" t="n">
        <x:f>'Crosswalk'!N86</x:f>
        <x:v>0</x:v>
      </x:c>
      <x:c r="X1297" s="18" t="str">
        <x:v>LFS - Labour Force Survey</x:v>
      </x:c>
      <x:c r="Y1297" s="13" t="str"/>
      <x:c r="Z1297" s="18" t="str">
        <x:v>National section mix; own-country division detail. Observed industry detail; within-group ratios only. Definitions may differ from ILO modelled margins.</x:v>
      </x:c>
      <x:c r="AA1297" s="13" t="str"/>
      <x:c r="AB1297" s="13" t="str">
        <x:v>https://rplumber.ilo.org/data/indicator?format=.csv.gz&amp;id=EMP_TEMP_SEX_EC2_NB_A</x:v>
      </x:c>
    </x:row>
    <x:row r="1298" ht="48" customHeight="1">
      <x:c r="A1298" s="2" t="str">
        <x:v>SAU</x:v>
      </x:c>
      <x:c r="B1298" s="2" t="str">
        <x:v>RSTU</x:v>
      </x:c>
      <x:c r="C1298" s="2" t="str">
        <x:v>AUS</x:v>
      </x:c>
      <x:c r="D1298" s="2" t="n">
        <x:v>2024</x:v>
      </x:c>
      <x:c r="E1298" s="2" t="str">
        <x:v>EC2_ISIC4_R93</x:v>
      </x:c>
      <x:c r="F1298" s="17" t="str">
        <x:v>Economic activity (ISIC-Rev.4), 2 digit level: 93 - Sports activities and amusement and recreation activities</x:v>
      </x:c>
      <x:c r="G1298" s="19" t="n">
        <x:v>154.71</x:v>
      </x:c>
      <x:c r="H1298" s="20" t="n">
        <x:v>0.011586492944411884</x:v>
      </x:c>
      <x:c r="I1298" s="19" t="n">
        <x:f>SUM(G1295:G1298)</x:f>
        <x:v>285.607</x:v>
      </x:c>
      <x:c r="J1298" s="20" t="n">
        <x:f>G1298/I1298*H1298</x:f>
        <x:v>0.006276268870965917</x:v>
      </x:c>
      <x:c r="K1298" s="2" t="str">
        <x:v>ISIC4:93</x:v>
      </x:c>
      <x:c r="L1298" s="14" t="n">
        <x:f>'Crosswalk'!C87</x:f>
        <x:v>0</x:v>
      </x:c>
      <x:c r="M1298" s="14" t="n">
        <x:f>'Crosswalk'!D87</x:f>
        <x:v>0</x:v>
      </x:c>
      <x:c r="N1298" s="14" t="n">
        <x:f>'Crosswalk'!E87</x:f>
        <x:v>0</x:v>
      </x:c>
      <x:c r="O1298" s="14" t="n">
        <x:f>'Crosswalk'!F87</x:f>
        <x:v>1</x:v>
      </x:c>
      <x:c r="P1298" s="14" t="n">
        <x:f>'Crosswalk'!G87</x:f>
        <x:v>0</x:v>
      </x:c>
      <x:c r="Q1298" s="14" t="n">
        <x:f>'Crosswalk'!H87</x:f>
        <x:v>0</x:v>
      </x:c>
      <x:c r="R1298" s="14" t="n">
        <x:f>'Crosswalk'!I87</x:f>
        <x:v>0</x:v>
      </x:c>
      <x:c r="S1298" s="14" t="n">
        <x:f>'Crosswalk'!J87</x:f>
        <x:v>0</x:v>
      </x:c>
      <x:c r="T1298" s="14" t="n">
        <x:f>'Crosswalk'!K87</x:f>
        <x:v>0</x:v>
      </x:c>
      <x:c r="U1298" s="14" t="n">
        <x:f>'Crosswalk'!L87</x:f>
        <x:v>0</x:v>
      </x:c>
      <x:c r="V1298" s="14" t="n">
        <x:f>'Crosswalk'!M87</x:f>
        <x:v>0</x:v>
      </x:c>
      <x:c r="W1298" s="14" t="n">
        <x:f>'Crosswalk'!N87</x:f>
        <x:v>0</x:v>
      </x:c>
      <x:c r="X1298" s="17" t="str">
        <x:v>LFS - Labour Force Survey</x:v>
      </x:c>
      <x:c r="Y1298" s="2" t="str"/>
      <x:c r="Z1298" s="17" t="str">
        <x:v>National section mix; own-country division detail. Observed industry detail; within-group ratios only. Definitions may differ from ILO modelled margins.</x:v>
      </x:c>
      <x:c r="AA1298" s="2" t="str"/>
      <x:c r="AB1298" s="2" t="str">
        <x:v>https://rplumber.ilo.org/data/indicator?format=.csv.gz&amp;id=EMP_TEMP_SEX_EC2_NB_A</x:v>
      </x:c>
    </x:row>
    <x:row r="1299" ht="48" customHeight="1">
      <x:c r="A1299" s="13" t="str">
        <x:v>SAU</x:v>
      </x:c>
      <x:c r="B1299" s="13" t="str">
        <x:v>RSTU</x:v>
      </x:c>
      <x:c r="C1299" s="13" t="str">
        <x:v>AUS</x:v>
      </x:c>
      <x:c r="D1299" s="13" t="n">
        <x:v>2024</x:v>
      </x:c>
      <x:c r="E1299" s="13" t="str">
        <x:v>EC2_ISIC4_S94</x:v>
      </x:c>
      <x:c r="F1299" s="18" t="str">
        <x:v>Economic activity (ISIC-Rev.4), 2 digit level: 94 - Activities of membership organizations</x:v>
      </x:c>
      <x:c r="G1299" s="21" t="n">
        <x:v>82.643</x:v>
      </x:c>
      <x:c r="H1299" s="22" t="n">
        <x:v>0.2148234975880258</x:v>
      </x:c>
      <x:c r="I1299" s="21" t="n">
        <x:f>SUM(G1299:G1301)</x:f>
        <x:v>288.20399999999995</x:v>
      </x:c>
      <x:c r="J1299" s="22" t="n">
        <x:f>G1299/I1299*H1299</x:f>
        <x:v>0.0616010128629971</x:v>
      </x:c>
      <x:c r="K1299" s="13" t="str">
        <x:v>ISIC4:94</x:v>
      </x:c>
      <x:c r="L1299" s="15" t="n">
        <x:f>'Crosswalk'!C88</x:f>
        <x:v>0</x:v>
      </x:c>
      <x:c r="M1299" s="15" t="n">
        <x:f>'Crosswalk'!D88</x:f>
        <x:v>0</x:v>
      </x:c>
      <x:c r="N1299" s="15" t="n">
        <x:f>'Crosswalk'!E88</x:f>
        <x:v>0</x:v>
      </x:c>
      <x:c r="O1299" s="15" t="n">
        <x:f>'Crosswalk'!F88</x:f>
        <x:v>0</x:v>
      </x:c>
      <x:c r="P1299" s="15" t="n">
        <x:f>'Crosswalk'!G88</x:f>
        <x:v>0</x:v>
      </x:c>
      <x:c r="Q1299" s="15" t="n">
        <x:f>'Crosswalk'!H88</x:f>
        <x:v>0</x:v>
      </x:c>
      <x:c r="R1299" s="15" t="n">
        <x:f>'Crosswalk'!I88</x:f>
        <x:v>0</x:v>
      </x:c>
      <x:c r="S1299" s="15" t="n">
        <x:f>'Crosswalk'!J88</x:f>
        <x:v>0</x:v>
      </x:c>
      <x:c r="T1299" s="15" t="n">
        <x:f>'Crosswalk'!K88</x:f>
        <x:v>0</x:v>
      </x:c>
      <x:c r="U1299" s="15" t="n">
        <x:f>'Crosswalk'!L88</x:f>
        <x:v>0</x:v>
      </x:c>
      <x:c r="V1299" s="15" t="n">
        <x:f>'Crosswalk'!M88</x:f>
        <x:v>0</x:v>
      </x:c>
      <x:c r="W1299" s="15" t="n">
        <x:f>'Crosswalk'!N88</x:f>
        <x:v>1</x:v>
      </x:c>
      <x:c r="X1299" s="18" t="str">
        <x:v>LFS - Labour Force Survey</x:v>
      </x:c>
      <x:c r="Y1299" s="13" t="str"/>
      <x:c r="Z1299" s="18" t="str">
        <x:v>National section mix; own-country division detail. Observed industry detail; within-group ratios only. Definitions may differ from ILO modelled margins.</x:v>
      </x:c>
      <x:c r="AA1299" s="13" t="str"/>
      <x:c r="AB1299" s="13" t="str">
        <x:v>https://rplumber.ilo.org/data/indicator?format=.csv.gz&amp;id=EMP_TEMP_SEX_EC2_NB_A</x:v>
      </x:c>
    </x:row>
    <x:row r="1300" ht="48" customHeight="1">
      <x:c r="A1300" s="2" t="str">
        <x:v>SAU</x:v>
      </x:c>
      <x:c r="B1300" s="2" t="str">
        <x:v>RSTU</x:v>
      </x:c>
      <x:c r="C1300" s="2" t="str">
        <x:v>AUS</x:v>
      </x:c>
      <x:c r="D1300" s="2" t="n">
        <x:v>2024</x:v>
      </x:c>
      <x:c r="E1300" s="2" t="str">
        <x:v>EC2_ISIC4_S95</x:v>
      </x:c>
      <x:c r="F1300" s="17" t="str">
        <x:v>Economic activity (ISIC-Rev.4), 2 digit level: 95 - Repair of computers and personal and household goods</x:v>
      </x:c>
      <x:c r="G1300" s="19" t="n">
        <x:v>10.046</x:v>
      </x:c>
      <x:c r="H1300" s="20" t="n">
        <x:v>0.2148234975880258</x:v>
      </x:c>
      <x:c r="I1300" s="19" t="n">
        <x:f>SUM(G1299:G1301)</x:f>
        <x:v>288.20399999999995</x:v>
      </x:c>
      <x:c r="J1300" s="20" t="n">
        <x:f>G1300/I1300*H1300</x:f>
        <x:v>0.007488157196878973</x:v>
      </x:c>
      <x:c r="K1300" s="2" t="str">
        <x:v>ISIC4:95</x:v>
      </x:c>
      <x:c r="L1300" s="14" t="n">
        <x:f>'Crosswalk'!C89</x:f>
        <x:v>0</x:v>
      </x:c>
      <x:c r="M1300" s="14" t="n">
        <x:f>'Crosswalk'!D89</x:f>
        <x:v>0</x:v>
      </x:c>
      <x:c r="N1300" s="14" t="n">
        <x:f>'Crosswalk'!E89</x:f>
        <x:v>0</x:v>
      </x:c>
      <x:c r="O1300" s="14" t="n">
        <x:f>'Crosswalk'!F89</x:f>
        <x:v>0.7</x:v>
      </x:c>
      <x:c r="P1300" s="14" t="n">
        <x:f>'Crosswalk'!G89</x:f>
        <x:v>0</x:v>
      </x:c>
      <x:c r="Q1300" s="14" t="n">
        <x:f>'Crosswalk'!H89</x:f>
        <x:v>0</x:v>
      </x:c>
      <x:c r="R1300" s="14" t="n">
        <x:f>'Crosswalk'!I89</x:f>
        <x:v>0</x:v>
      </x:c>
      <x:c r="S1300" s="14" t="n">
        <x:f>'Crosswalk'!J89</x:f>
        <x:v>0.3</x:v>
      </x:c>
      <x:c r="T1300" s="14" t="n">
        <x:f>'Crosswalk'!K89</x:f>
        <x:v>0</x:v>
      </x:c>
      <x:c r="U1300" s="14" t="n">
        <x:f>'Crosswalk'!L89</x:f>
        <x:v>0</x:v>
      </x:c>
      <x:c r="V1300" s="14" t="n">
        <x:f>'Crosswalk'!M89</x:f>
        <x:v>0</x:v>
      </x:c>
      <x:c r="W1300" s="14" t="n">
        <x:f>'Crosswalk'!N89</x:f>
        <x:v>0</x:v>
      </x:c>
      <x:c r="X1300" s="17" t="str">
        <x:v>LFS - Labour Force Survey</x:v>
      </x:c>
      <x:c r="Y1300" s="2" t="str"/>
      <x:c r="Z1300" s="17" t="str">
        <x:v>National section mix; own-country division detail. Observed industry detail; within-group ratios only. Definitions may differ from ILO modelled margins.</x:v>
      </x:c>
      <x:c r="AA1300" s="2" t="str"/>
      <x:c r="AB1300" s="2" t="str">
        <x:v>https://rplumber.ilo.org/data/indicator?format=.csv.gz&amp;id=EMP_TEMP_SEX_EC2_NB_A</x:v>
      </x:c>
    </x:row>
    <x:row r="1301" ht="48" customHeight="1">
      <x:c r="A1301" s="13" t="str">
        <x:v>SAU</x:v>
      </x:c>
      <x:c r="B1301" s="13" t="str">
        <x:v>RSTU</x:v>
      </x:c>
      <x:c r="C1301" s="13" t="str">
        <x:v>AUS</x:v>
      </x:c>
      <x:c r="D1301" s="13" t="n">
        <x:v>2024</x:v>
      </x:c>
      <x:c r="E1301" s="13" t="str">
        <x:v>EC2_ISIC4_S96</x:v>
      </x:c>
      <x:c r="F1301" s="18" t="str">
        <x:v>Economic activity (ISIC-Rev.4), 2 digit level: 96 - Other personal service activities</x:v>
      </x:c>
      <x:c r="G1301" s="21" t="n">
        <x:v>195.515</x:v>
      </x:c>
      <x:c r="H1301" s="22" t="n">
        <x:v>0.2148234975880258</x:v>
      </x:c>
      <x:c r="I1301" s="21" t="n">
        <x:f>SUM(G1299:G1301)</x:f>
        <x:v>288.20399999999995</x:v>
      </x:c>
      <x:c r="J1301" s="22" t="n">
        <x:f>G1301/I1301*H1301</x:f>
        <x:v>0.14573432752814974</x:v>
      </x:c>
      <x:c r="K1301" s="13" t="str">
        <x:v>ISIC4:96</x:v>
      </x:c>
      <x:c r="L1301" s="15" t="n">
        <x:f>'Crosswalk'!C90</x:f>
        <x:v>0</x:v>
      </x:c>
      <x:c r="M1301" s="15" t="n">
        <x:f>'Crosswalk'!D90</x:f>
        <x:v>0</x:v>
      </x:c>
      <x:c r="N1301" s="15" t="n">
        <x:f>'Crosswalk'!E90</x:f>
        <x:v>0</x:v>
      </x:c>
      <x:c r="O1301" s="15" t="n">
        <x:f>'Crosswalk'!F90</x:f>
        <x:v>1</x:v>
      </x:c>
      <x:c r="P1301" s="15" t="n">
        <x:f>'Crosswalk'!G90</x:f>
        <x:v>0</x:v>
      </x:c>
      <x:c r="Q1301" s="15" t="n">
        <x:f>'Crosswalk'!H90</x:f>
        <x:v>0</x:v>
      </x:c>
      <x:c r="R1301" s="15" t="n">
        <x:f>'Crosswalk'!I90</x:f>
        <x:v>0</x:v>
      </x:c>
      <x:c r="S1301" s="15" t="n">
        <x:f>'Crosswalk'!J90</x:f>
        <x:v>0</x:v>
      </x:c>
      <x:c r="T1301" s="15" t="n">
        <x:f>'Crosswalk'!K90</x:f>
        <x:v>0</x:v>
      </x:c>
      <x:c r="U1301" s="15" t="n">
        <x:f>'Crosswalk'!L90</x:f>
        <x:v>0</x:v>
      </x:c>
      <x:c r="V1301" s="15" t="n">
        <x:f>'Crosswalk'!M90</x:f>
        <x:v>0</x:v>
      </x:c>
      <x:c r="W1301" s="15" t="n">
        <x:f>'Crosswalk'!N90</x:f>
        <x:v>0</x:v>
      </x:c>
      <x:c r="X1301" s="18" t="str">
        <x:v>LFS - Labour Force Survey</x:v>
      </x:c>
      <x:c r="Y1301" s="13" t="str"/>
      <x:c r="Z1301" s="18" t="str">
        <x:v>National section mix; own-country division detail. Observed industry detail; within-group ratios only. Definitions may differ from ILO modelled margins.</x:v>
      </x:c>
      <x:c r="AA1301" s="13" t="str"/>
      <x:c r="AB1301" s="13" t="str">
        <x:v>https://rplumber.ilo.org/data/indicator?format=.csv.gz&amp;id=EMP_TEMP_SEX_EC2_NB_A</x:v>
      </x:c>
    </x:row>
    <x:row r="1302" ht="48" customHeight="1">
      <x:c r="A1302" s="2" t="str">
        <x:v>SAU</x:v>
      </x:c>
      <x:c r="B1302" s="2" t="str">
        <x:v>RSTU</x:v>
      </x:c>
      <x:c r="C1302" s="2" t="str">
        <x:v>GBR</x:v>
      </x:c>
      <x:c r="D1302" s="2" t="n">
        <x:v>2024</x:v>
      </x:c>
      <x:c r="E1302" s="2" t="str">
        <x:v>EC2_ISIC4_T97</x:v>
      </x:c>
      <x:c r="F1302" s="17" t="str">
        <x:v>Economic activity (ISIC-Rev.4), 2 digit level: 97 - Activities of households as employers of domestic personnel</x:v>
      </x:c>
      <x:c r="G1302" s="19" t="n">
        <x:v>52.19</x:v>
      </x:c>
      <x:c r="H1302" s="20" t="n">
        <x:v>0.38294035435733287</x:v>
      </x:c>
      <x:c r="I1302" s="19" t="n">
        <x:f>SUM(G1302:G1303)</x:f>
        <x:v>54.019</x:v>
      </x:c>
      <x:c r="J1302" s="20" t="n">
        <x:f>G1302/I1302*H1302</x:f>
        <x:v>0.3699745847555342</x:v>
      </x:c>
      <x:c r="K1302" s="2" t="str">
        <x:v>ISIC4:97</x:v>
      </x:c>
      <x:c r="L1302" s="14" t="n">
        <x:f>'Crosswalk'!C91</x:f>
        <x:v>0</x:v>
      </x:c>
      <x:c r="M1302" s="14" t="n">
        <x:f>'Crosswalk'!D91</x:f>
        <x:v>0</x:v>
      </x:c>
      <x:c r="N1302" s="14" t="n">
        <x:f>'Crosswalk'!E91</x:f>
        <x:v>0</x:v>
      </x:c>
      <x:c r="O1302" s="14" t="n">
        <x:f>'Crosswalk'!F91</x:f>
        <x:v>0</x:v>
      </x:c>
      <x:c r="P1302" s="14" t="n">
        <x:f>'Crosswalk'!G91</x:f>
        <x:v>0</x:v>
      </x:c>
      <x:c r="Q1302" s="14" t="n">
        <x:f>'Crosswalk'!H91</x:f>
        <x:v>0</x:v>
      </x:c>
      <x:c r="R1302" s="14" t="n">
        <x:f>'Crosswalk'!I91</x:f>
        <x:v>0</x:v>
      </x:c>
      <x:c r="S1302" s="14" t="n">
        <x:f>'Crosswalk'!J91</x:f>
        <x:v>0</x:v>
      </x:c>
      <x:c r="T1302" s="14" t="n">
        <x:f>'Crosswalk'!K91</x:f>
        <x:v>0</x:v>
      </x:c>
      <x:c r="U1302" s="14" t="n">
        <x:f>'Crosswalk'!L91</x:f>
        <x:v>0</x:v>
      </x:c>
      <x:c r="V1302" s="14" t="n">
        <x:f>'Crosswalk'!M91</x:f>
        <x:v>0</x:v>
      </x:c>
      <x:c r="W1302" s="14" t="n">
        <x:f>'Crosswalk'!N91</x:f>
        <x:v>1</x:v>
      </x:c>
      <x:c r="X1302" s="17" t="str">
        <x:v>LFS - Labour Force Survey</x:v>
      </x:c>
      <x:c r="Y1302" s="2" t="str"/>
      <x:c r="Z1302" s="17" t="str">
        <x:v>National section mix; equal-weight AUS/GBR/USA division proxy. Observed industry detail; within-group ratios only. Definitions may differ from ILO modelled margins.</x:v>
      </x:c>
      <x:c r="AA1302" s="2" t="str"/>
      <x:c r="AB1302" s="2" t="str">
        <x:v>https://rplumber.ilo.org/data/indicator?format=.csv.gz&amp;id=EMP_TEMP_SEX_EC2_NB_A</x:v>
      </x:c>
    </x:row>
    <x:row r="1303" ht="48" customHeight="1">
      <x:c r="A1303" s="13" t="str">
        <x:v>SAU</x:v>
      </x:c>
      <x:c r="B1303" s="13" t="str">
        <x:v>RSTU</x:v>
      </x:c>
      <x:c r="C1303" s="13" t="str">
        <x:v>GBR</x:v>
      </x:c>
      <x:c r="D1303" s="13" t="n">
        <x:v>2024</x:v>
      </x:c>
      <x:c r="E1303" s="13" t="str">
        <x:v>EC2_ISIC4_T98</x:v>
      </x:c>
      <x:c r="F1303" s="18" t="str">
        <x:v>Economic activity (ISIC-Rev.4), 2 digit level: 98 - Undifferentiated goods- and services-producing activities of private households for own use</x:v>
      </x:c>
      <x:c r="G1303" s="21" t="n">
        <x:v>1.829</x:v>
      </x:c>
      <x:c r="H1303" s="22" t="n">
        <x:v>0.38294035435733287</x:v>
      </x:c>
      <x:c r="I1303" s="21" t="n">
        <x:f>SUM(G1302:G1303)</x:f>
        <x:v>54.019</x:v>
      </x:c>
      <x:c r="J1303" s="22" t="n">
        <x:f>G1303/I1303*H1303</x:f>
        <x:v>0.012965769601798662</x:v>
      </x:c>
      <x:c r="K1303" s="13" t="str">
        <x:v>ISIC4:98</x:v>
      </x:c>
      <x:c r="L1303" s="15" t="n">
        <x:f>'Crosswalk'!C92</x:f>
        <x:v>0</x:v>
      </x:c>
      <x:c r="M1303" s="15" t="n">
        <x:f>'Crosswalk'!D92</x:f>
        <x:v>0</x:v>
      </x:c>
      <x:c r="N1303" s="15" t="n">
        <x:f>'Crosswalk'!E92</x:f>
        <x:v>0</x:v>
      </x:c>
      <x:c r="O1303" s="15" t="n">
        <x:f>'Crosswalk'!F92</x:f>
        <x:v>0</x:v>
      </x:c>
      <x:c r="P1303" s="15" t="n">
        <x:f>'Crosswalk'!G92</x:f>
        <x:v>0</x:v>
      </x:c>
      <x:c r="Q1303" s="15" t="n">
        <x:f>'Crosswalk'!H92</x:f>
        <x:v>0</x:v>
      </x:c>
      <x:c r="R1303" s="15" t="n">
        <x:f>'Crosswalk'!I92</x:f>
        <x:v>0</x:v>
      </x:c>
      <x:c r="S1303" s="15" t="n">
        <x:f>'Crosswalk'!J92</x:f>
        <x:v>0</x:v>
      </x:c>
      <x:c r="T1303" s="15" t="n">
        <x:f>'Crosswalk'!K92</x:f>
        <x:v>0</x:v>
      </x:c>
      <x:c r="U1303" s="15" t="n">
        <x:f>'Crosswalk'!L92</x:f>
        <x:v>0</x:v>
      </x:c>
      <x:c r="V1303" s="15" t="n">
        <x:f>'Crosswalk'!M92</x:f>
        <x:v>0</x:v>
      </x:c>
      <x:c r="W1303" s="15" t="n">
        <x:f>'Crosswalk'!N92</x:f>
        <x:v>1</x:v>
      </x:c>
      <x:c r="X1303" s="18" t="str">
        <x:v>LFS - Labour Force Survey</x:v>
      </x:c>
      <x:c r="Y1303" s="13" t="str">
        <x:v>U</x:v>
      </x:c>
      <x:c r="Z1303" s="18" t="str">
        <x:v>National section mix; equal-weight AUS/GBR/USA division proxy. Observed industry detail; within-group ratios only. Definitions may differ from ILO modelled margins.</x:v>
      </x:c>
      <x:c r="AA1303" s="13" t="str"/>
      <x:c r="AB1303" s="13" t="str">
        <x:v>https://rplumber.ilo.org/data/indicator?format=.csv.gz&amp;id=EMP_TEMP_SEX_EC2_NB_A</x:v>
      </x:c>
    </x:row>
    <x:row r="1304" ht="48" customHeight="1">
      <x:c r="A1304" s="2" t="str">
        <x:v>SAU</x:v>
      </x:c>
      <x:c r="B1304" s="2" t="str">
        <x:v>RSTU</x:v>
      </x:c>
      <x:c r="C1304" s="2" t="str">
        <x:v>USA</x:v>
      </x:c>
      <x:c r="D1304" s="2" t="n">
        <x:v>2024</x:v>
      </x:c>
      <x:c r="E1304" s="2" t="str">
        <x:v>EC2_ISIC4_T97</x:v>
      </x:c>
      <x:c r="F1304" s="17" t="str">
        <x:v>Economic activity (ISIC-Rev.4), 2 digit level: 97 - Activities of households as employers of domestic personnel</x:v>
      </x:c>
      <x:c r="G1304" s="19" t="n">
        <x:v>650.449</x:v>
      </x:c>
      <x:c r="H1304" s="20" t="n">
        <x:v>0.38294035435733287</x:v>
      </x:c>
      <x:c r="I1304" s="19" t="n">
        <x:f>SUM(G1304:G1304)</x:f>
        <x:v>650.449</x:v>
      </x:c>
      <x:c r="J1304" s="20" t="n">
        <x:f>G1304/I1304*H1304</x:f>
        <x:v>0.38294035435733287</x:v>
      </x:c>
      <x:c r="K1304" s="2" t="str">
        <x:v>ISIC4:97</x:v>
      </x:c>
      <x:c r="L1304" s="14" t="n">
        <x:f>'Crosswalk'!C91</x:f>
        <x:v>0</x:v>
      </x:c>
      <x:c r="M1304" s="14" t="n">
        <x:f>'Crosswalk'!D91</x:f>
        <x:v>0</x:v>
      </x:c>
      <x:c r="N1304" s="14" t="n">
        <x:f>'Crosswalk'!E91</x:f>
        <x:v>0</x:v>
      </x:c>
      <x:c r="O1304" s="14" t="n">
        <x:f>'Crosswalk'!F91</x:f>
        <x:v>0</x:v>
      </x:c>
      <x:c r="P1304" s="14" t="n">
        <x:f>'Crosswalk'!G91</x:f>
        <x:v>0</x:v>
      </x:c>
      <x:c r="Q1304" s="14" t="n">
        <x:f>'Crosswalk'!H91</x:f>
        <x:v>0</x:v>
      </x:c>
      <x:c r="R1304" s="14" t="n">
        <x:f>'Crosswalk'!I91</x:f>
        <x:v>0</x:v>
      </x:c>
      <x:c r="S1304" s="14" t="n">
        <x:f>'Crosswalk'!J91</x:f>
        <x:v>0</x:v>
      </x:c>
      <x:c r="T1304" s="14" t="n">
        <x:f>'Crosswalk'!K91</x:f>
        <x:v>0</x:v>
      </x:c>
      <x:c r="U1304" s="14" t="n">
        <x:f>'Crosswalk'!L91</x:f>
        <x:v>0</x:v>
      </x:c>
      <x:c r="V1304" s="14" t="n">
        <x:f>'Crosswalk'!M91</x:f>
        <x:v>0</x:v>
      </x:c>
      <x:c r="W1304" s="14" t="n">
        <x:f>'Crosswalk'!N91</x:f>
        <x:v>1</x:v>
      </x:c>
      <x:c r="X1304" s="17" t="str">
        <x:v>LFS - Current Population Survey</x:v>
      </x:c>
      <x:c r="Y1304" s="2" t="str"/>
      <x:c r="Z1304" s="17" t="str">
        <x:v>National section mix; equal-weight AUS/GBR/USA division proxy. Observed industry detail; within-group ratios only. Definitions may differ from ILO modelled margins.</x:v>
      </x:c>
      <x:c r="AA1304" s="2" t="str"/>
      <x:c r="AB1304" s="2" t="str">
        <x:v>https://rplumber.ilo.org/data/indicator?format=.csv.gz&amp;id=EMP_TEMP_SEX_EC2_NB_A</x:v>
      </x:c>
    </x:row>
    <x:row r="1305" ht="48" customHeight="1">
      <x:c r="A1305" s="13" t="str">
        <x:v>SAU</x:v>
      </x:c>
      <x:c r="B1305" s="13" t="str">
        <x:v>RSTU</x:v>
      </x:c>
      <x:c r="C1305" s="13" t="str">
        <x:v>GBR</x:v>
      </x:c>
      <x:c r="D1305" s="13" t="n">
        <x:v>2024</x:v>
      </x:c>
      <x:c r="E1305" s="13" t="str">
        <x:v>EC2_ISIC4_U99</x:v>
      </x:c>
      <x:c r="F1305" s="18" t="str">
        <x:v>Economic activity (ISIC-Rev.4), 2 digit level: 99 - Activities of extraterritorial organizations and bodies</x:v>
      </x:c>
      <x:c r="G1305" s="21" t="n">
        <x:v>69.001</x:v>
      </x:c>
      <x:c r="H1305" s="22" t="n">
        <x:v>0.003854650376448312</x:v>
      </x:c>
      <x:c r="I1305" s="21" t="n">
        <x:f>SUM(G1305:G1305)</x:f>
        <x:v>69.001</x:v>
      </x:c>
      <x:c r="J1305" s="22" t="n">
        <x:f>G1305/I1305*H1305</x:f>
        <x:v>0.003854650376448312</x:v>
      </x:c>
      <x:c r="K1305" s="13" t="str">
        <x:v>ISIC4:99</x:v>
      </x:c>
      <x:c r="L1305" s="15" t="n">
        <x:f>'Crosswalk'!C93</x:f>
        <x:v>0</x:v>
      </x:c>
      <x:c r="M1305" s="15" t="n">
        <x:f>'Crosswalk'!D93</x:f>
        <x:v>0</x:v>
      </x:c>
      <x:c r="N1305" s="15" t="n">
        <x:f>'Crosswalk'!E93</x:f>
        <x:v>0</x:v>
      </x:c>
      <x:c r="O1305" s="15" t="n">
        <x:f>'Crosswalk'!F93</x:f>
        <x:v>0</x:v>
      </x:c>
      <x:c r="P1305" s="15" t="n">
        <x:f>'Crosswalk'!G93</x:f>
        <x:v>0</x:v>
      </x:c>
      <x:c r="Q1305" s="15" t="n">
        <x:f>'Crosswalk'!H93</x:f>
        <x:v>0</x:v>
      </x:c>
      <x:c r="R1305" s="15" t="n">
        <x:f>'Crosswalk'!I93</x:f>
        <x:v>0</x:v>
      </x:c>
      <x:c r="S1305" s="15" t="n">
        <x:f>'Crosswalk'!J93</x:f>
        <x:v>0</x:v>
      </x:c>
      <x:c r="T1305" s="15" t="n">
        <x:f>'Crosswalk'!K93</x:f>
        <x:v>0</x:v>
      </x:c>
      <x:c r="U1305" s="15" t="n">
        <x:f>'Crosswalk'!L93</x:f>
        <x:v>0</x:v>
      </x:c>
      <x:c r="V1305" s="15" t="n">
        <x:f>'Crosswalk'!M93</x:f>
        <x:v>0</x:v>
      </x:c>
      <x:c r="W1305" s="15" t="n">
        <x:f>'Crosswalk'!N93</x:f>
        <x:v>1</x:v>
      </x:c>
      <x:c r="X1305" s="18" t="str">
        <x:v>LFS - Labour Force Survey</x:v>
      </x:c>
      <x:c r="Y1305" s="13" t="str"/>
      <x:c r="Z1305" s="18" t="str">
        <x:v>National section mix; equal-weight AUS/GBR/USA division proxy. Observed industry detail; within-group ratios only. Definitions may differ from ILO modelled margins.</x:v>
      </x:c>
      <x:c r="AA1305" s="13" t="str"/>
      <x:c r="AB1305" s="13" t="str">
        <x:v>https://rplumber.ilo.org/data/indicator?format=.csv.gz&amp;id=EMP_TEMP_SEX_EC2_NB_A</x:v>
      </x:c>
    </x:row>
    <x:row r="1306" ht="48" customHeight="1">
      <x:c r="A1306" s="2" t="str">
        <x:v>SAU</x:v>
      </x:c>
      <x:c r="B1306" s="2" t="str">
        <x:v>RSTU</x:v>
      </x:c>
      <x:c r="C1306" s="2" t="str">
        <x:v>USA</x:v>
      </x:c>
      <x:c r="D1306" s="2" t="n">
        <x:v>2024</x:v>
      </x:c>
      <x:c r="E1306" s="2" t="str">
        <x:v>EC2_ISIC4_U99</x:v>
      </x:c>
      <x:c r="F1306" s="17" t="str">
        <x:v>Economic activity (ISIC-Rev.4), 2 digit level: 99 - Activities of extraterritorial organizations and bodies</x:v>
      </x:c>
      <x:c r="G1306" s="19" t="n">
        <x:v>514.957</x:v>
      </x:c>
      <x:c r="H1306" s="20" t="n">
        <x:v>0.003854650376448312</x:v>
      </x:c>
      <x:c r="I1306" s="19" t="n">
        <x:f>SUM(G1306:G1306)</x:f>
        <x:v>514.957</x:v>
      </x:c>
      <x:c r="J1306" s="20" t="n">
        <x:f>G1306/I1306*H1306</x:f>
        <x:v>0.003854650376448312</x:v>
      </x:c>
      <x:c r="K1306" s="2" t="str">
        <x:v>ISIC4:99</x:v>
      </x:c>
      <x:c r="L1306" s="14" t="n">
        <x:f>'Crosswalk'!C93</x:f>
        <x:v>0</x:v>
      </x:c>
      <x:c r="M1306" s="14" t="n">
        <x:f>'Crosswalk'!D93</x:f>
        <x:v>0</x:v>
      </x:c>
      <x:c r="N1306" s="14" t="n">
        <x:f>'Crosswalk'!E93</x:f>
        <x:v>0</x:v>
      </x:c>
      <x:c r="O1306" s="14" t="n">
        <x:f>'Crosswalk'!F93</x:f>
        <x:v>0</x:v>
      </x:c>
      <x:c r="P1306" s="14" t="n">
        <x:f>'Crosswalk'!G93</x:f>
        <x:v>0</x:v>
      </x:c>
      <x:c r="Q1306" s="14" t="n">
        <x:f>'Crosswalk'!H93</x:f>
        <x:v>0</x:v>
      </x:c>
      <x:c r="R1306" s="14" t="n">
        <x:f>'Crosswalk'!I93</x:f>
        <x:v>0</x:v>
      </x:c>
      <x:c r="S1306" s="14" t="n">
        <x:f>'Crosswalk'!J93</x:f>
        <x:v>0</x:v>
      </x:c>
      <x:c r="T1306" s="14" t="n">
        <x:f>'Crosswalk'!K93</x:f>
        <x:v>0</x:v>
      </x:c>
      <x:c r="U1306" s="14" t="n">
        <x:f>'Crosswalk'!L93</x:f>
        <x:v>0</x:v>
      </x:c>
      <x:c r="V1306" s="14" t="n">
        <x:f>'Crosswalk'!M93</x:f>
        <x:v>0</x:v>
      </x:c>
      <x:c r="W1306" s="14" t="n">
        <x:f>'Crosswalk'!N93</x:f>
        <x:v>1</x:v>
      </x:c>
      <x:c r="X1306" s="17" t="str">
        <x:v>LFS - Current Population Survey</x:v>
      </x:c>
      <x:c r="Y1306" s="2" t="str"/>
      <x:c r="Z1306" s="17" t="str">
        <x:v>National section mix; equal-weight AUS/GBR/USA division proxy. Observed industry detail; within-group ratios only. Definitions may differ from ILO modelled margins.</x:v>
      </x:c>
      <x:c r="AA1306" s="2" t="str"/>
      <x:c r="AB1306" s="2" t="str">
        <x:v>https://rplumber.ilo.org/data/indicator?format=.csv.gz&amp;id=EMP_TEMP_SEX_EC2_NB_A</x:v>
      </x:c>
    </x:row>
    <x:row r="1307" ht="48" customHeight="1">
      <x:c r="A1307" s="13" t="str">
        <x:v>ZAF</x:v>
      </x:c>
      <x:c r="B1307" s="13" t="str">
        <x:v>A</x:v>
      </x:c>
      <x:c r="C1307" s="13" t="str">
        <x:v>ZAF</x:v>
      </x:c>
      <x:c r="D1307" s="13" t="n">
        <x:v>2024</x:v>
      </x:c>
      <x:c r="E1307" s="13" t="str">
        <x:v>EC2_ISIC3_A01</x:v>
      </x:c>
      <x:c r="F1307" s="18" t="str">
        <x:v>Economic activity (ISIC-Rev.3.1), 2 digit level: 01 - Agriculture, hunting and related service activities</x:v>
      </x:c>
      <x:c r="G1307" s="21" t="n">
        <x:v>931.426</x:v>
      </x:c>
      <x:c r="H1307" s="22" t="n">
        <x:v>1</x:v>
      </x:c>
      <x:c r="I1307" s="21" t="n">
        <x:f>SUM(G1307:G1307)</x:f>
        <x:v>931.426</x:v>
      </x:c>
      <x:c r="J1307" s="22" t="n">
        <x:f>G1307/I1307*H1307</x:f>
        <x:v>1</x:v>
      </x:c>
      <x:c r="K1307" s="13" t="str">
        <x:v>ISIC3:01</x:v>
      </x:c>
      <x:c r="L1307" s="15" t="n">
        <x:f>'Crosswalk'!C94</x:f>
        <x:v>0</x:v>
      </x:c>
      <x:c r="M1307" s="15" t="n">
        <x:f>'Crosswalk'!D94</x:f>
        <x:v>0</x:v>
      </x:c>
      <x:c r="N1307" s="15" t="n">
        <x:f>'Crosswalk'!E94</x:f>
        <x:v>0</x:v>
      </x:c>
      <x:c r="O1307" s="15" t="n">
        <x:f>'Crosswalk'!F94</x:f>
        <x:v>0</x:v>
      </x:c>
      <x:c r="P1307" s="15" t="n">
        <x:f>'Crosswalk'!G94</x:f>
        <x:v>1</x:v>
      </x:c>
      <x:c r="Q1307" s="15" t="n">
        <x:f>'Crosswalk'!H94</x:f>
        <x:v>0</x:v>
      </x:c>
      <x:c r="R1307" s="15" t="n">
        <x:f>'Crosswalk'!I94</x:f>
        <x:v>0</x:v>
      </x:c>
      <x:c r="S1307" s="15" t="n">
        <x:f>'Crosswalk'!J94</x:f>
        <x:v>0</x:v>
      </x:c>
      <x:c r="T1307" s="15" t="n">
        <x:f>'Crosswalk'!K94</x:f>
        <x:v>0</x:v>
      </x:c>
      <x:c r="U1307" s="15" t="n">
        <x:f>'Crosswalk'!L94</x:f>
        <x:v>0</x:v>
      </x:c>
      <x:c r="V1307" s="15" t="n">
        <x:f>'Crosswalk'!M94</x:f>
        <x:v>0</x:v>
      </x:c>
      <x:c r="W1307" s="15" t="n">
        <x:f>'Crosswalk'!N94</x:f>
        <x:v>0</x:v>
      </x:c>
      <x:c r="X1307" s="18" t="str">
        <x:v>LFS - Quarterly Labour Force Survey</x:v>
      </x:c>
      <x:c r="Y1307" s="13" t="str"/>
      <x:c r="Z1307" s="18" t="str">
        <x:v>Own-country 2024 ISIC Rev.3 division composition. Observed industry detail; within-group ratios only. Definitions may differ from ILO modelled margins.</x:v>
      </x:c>
      <x:c r="AA1307" s="13" t="str"/>
      <x:c r="AB1307" s="13" t="str">
        <x:v>https://rplumber.ilo.org/data/indicator?format=.csv.gz&amp;id=EMP_TEMP_SEX_EC2_NB_A</x:v>
      </x:c>
    </x:row>
    <x:row r="1308" ht="48" customHeight="1">
      <x:c r="A1308" s="2" t="str">
        <x:v>ZAF</x:v>
      </x:c>
      <x:c r="B1308" s="2" t="str">
        <x:v>B</x:v>
      </x:c>
      <x:c r="C1308" s="2" t="str">
        <x:v>ZAF</x:v>
      </x:c>
      <x:c r="D1308" s="2" t="n">
        <x:v>2024</x:v>
      </x:c>
      <x:c r="E1308" s="2" t="str">
        <x:v>EC2_ISIC3_C10</x:v>
      </x:c>
      <x:c r="F1308" s="17" t="str">
        <x:v>Economic activity (ISIC-Rev.3.1), 2 digit level: 10 - Mining of coal and lignite; extraction of peat</x:v>
      </x:c>
      <x:c r="G1308" s="19" t="n">
        <x:v>79.575</x:v>
      </x:c>
      <x:c r="H1308" s="20" t="n">
        <x:v>1</x:v>
      </x:c>
      <x:c r="I1308" s="19" t="n">
        <x:f>SUM(G1308:G1311)</x:f>
        <x:v>477.052</x:v>
      </x:c>
      <x:c r="J1308" s="20" t="n">
        <x:f>G1308/I1308*H1308</x:f>
        <x:v>0.16680571510024064</x:v>
      </x:c>
      <x:c r="K1308" s="2" t="str">
        <x:v>ISIC3:10</x:v>
      </x:c>
      <x:c r="L1308" s="14" t="n">
        <x:f>'Crosswalk'!C97</x:f>
        <x:v>1</x:v>
      </x:c>
      <x:c r="M1308" s="14" t="n">
        <x:f>'Crosswalk'!D97</x:f>
        <x:v>0</x:v>
      </x:c>
      <x:c r="N1308" s="14" t="n">
        <x:f>'Crosswalk'!E97</x:f>
        <x:v>0</x:v>
      </x:c>
      <x:c r="O1308" s="14" t="n">
        <x:f>'Crosswalk'!F97</x:f>
        <x:v>0</x:v>
      </x:c>
      <x:c r="P1308" s="14" t="n">
        <x:f>'Crosswalk'!G97</x:f>
        <x:v>0</x:v>
      </x:c>
      <x:c r="Q1308" s="14" t="n">
        <x:f>'Crosswalk'!H97</x:f>
        <x:v>0</x:v>
      </x:c>
      <x:c r="R1308" s="14" t="n">
        <x:f>'Crosswalk'!I97</x:f>
        <x:v>0</x:v>
      </x:c>
      <x:c r="S1308" s="14" t="n">
        <x:f>'Crosswalk'!J97</x:f>
        <x:v>0</x:v>
      </x:c>
      <x:c r="T1308" s="14" t="n">
        <x:f>'Crosswalk'!K97</x:f>
        <x:v>0</x:v>
      </x:c>
      <x:c r="U1308" s="14" t="n">
        <x:f>'Crosswalk'!L97</x:f>
        <x:v>0</x:v>
      </x:c>
      <x:c r="V1308" s="14" t="n">
        <x:f>'Crosswalk'!M97</x:f>
        <x:v>0</x:v>
      </x:c>
      <x:c r="W1308" s="14" t="n">
        <x:f>'Crosswalk'!N97</x:f>
        <x:v>0</x:v>
      </x:c>
      <x:c r="X1308" s="17" t="str">
        <x:v>LFS - Quarterly Labour Force Survey</x:v>
      </x:c>
      <x:c r="Y1308" s="2" t="str"/>
      <x:c r="Z1308" s="17" t="str">
        <x:v>Own-country 2024 ISIC Rev.3 division composition. Observed industry detail; within-group ratios only. Definitions may differ from ILO modelled margins.</x:v>
      </x:c>
      <x:c r="AA1308" s="2" t="str"/>
      <x:c r="AB1308" s="2" t="str">
        <x:v>https://rplumber.ilo.org/data/indicator?format=.csv.gz&amp;id=EMP_TEMP_SEX_EC2_NB_A</x:v>
      </x:c>
    </x:row>
    <x:row r="1309" ht="48" customHeight="1">
      <x:c r="A1309" s="13" t="str">
        <x:v>ZAF</x:v>
      </x:c>
      <x:c r="B1309" s="13" t="str">
        <x:v>B</x:v>
      </x:c>
      <x:c r="C1309" s="13" t="str">
        <x:v>ZAF</x:v>
      </x:c>
      <x:c r="D1309" s="13" t="n">
        <x:v>2024</x:v>
      </x:c>
      <x:c r="E1309" s="13" t="str">
        <x:v>EC2_ISIC3_C12</x:v>
      </x:c>
      <x:c r="F1309" s="18" t="str">
        <x:v>Economic activity (ISIC-Rev.3.1), 2 digit level: 12 - Mining of uranium and thorium ores</x:v>
      </x:c>
      <x:c r="G1309" s="21" t="n">
        <x:v>75.753</x:v>
      </x:c>
      <x:c r="H1309" s="22" t="n">
        <x:v>1</x:v>
      </x:c>
      <x:c r="I1309" s="21" t="n">
        <x:f>SUM(G1308:G1311)</x:f>
        <x:v>477.052</x:v>
      </x:c>
      <x:c r="J1309" s="22" t="n">
        <x:f>G1309/I1309*H1309</x:f>
        <x:v>0.15879400987732992</x:v>
      </x:c>
      <x:c r="K1309" s="13" t="str">
        <x:v>ISIC3:12</x:v>
      </x:c>
      <x:c r="L1309" s="15" t="n">
        <x:f>'Crosswalk'!C99</x:f>
        <x:v>0</x:v>
      </x:c>
      <x:c r="M1309" s="15" t="n">
        <x:f>'Crosswalk'!D99</x:f>
        <x:v>1</x:v>
      </x:c>
      <x:c r="N1309" s="15" t="n">
        <x:f>'Crosswalk'!E99</x:f>
        <x:v>0</x:v>
      </x:c>
      <x:c r="O1309" s="15" t="n">
        <x:f>'Crosswalk'!F99</x:f>
        <x:v>0</x:v>
      </x:c>
      <x:c r="P1309" s="15" t="n">
        <x:f>'Crosswalk'!G99</x:f>
        <x:v>0</x:v>
      </x:c>
      <x:c r="Q1309" s="15" t="n">
        <x:f>'Crosswalk'!H99</x:f>
        <x:v>0</x:v>
      </x:c>
      <x:c r="R1309" s="15" t="n">
        <x:f>'Crosswalk'!I99</x:f>
        <x:v>0</x:v>
      </x:c>
      <x:c r="S1309" s="15" t="n">
        <x:f>'Crosswalk'!J99</x:f>
        <x:v>0</x:v>
      </x:c>
      <x:c r="T1309" s="15" t="n">
        <x:f>'Crosswalk'!K99</x:f>
        <x:v>0</x:v>
      </x:c>
      <x:c r="U1309" s="15" t="n">
        <x:f>'Crosswalk'!L99</x:f>
        <x:v>0</x:v>
      </x:c>
      <x:c r="V1309" s="15" t="n">
        <x:f>'Crosswalk'!M99</x:f>
        <x:v>0</x:v>
      </x:c>
      <x:c r="W1309" s="15" t="n">
        <x:f>'Crosswalk'!N99</x:f>
        <x:v>0</x:v>
      </x:c>
      <x:c r="X1309" s="18" t="str">
        <x:v>LFS - Quarterly Labour Force Survey</x:v>
      </x:c>
      <x:c r="Y1309" s="13" t="str"/>
      <x:c r="Z1309" s="18" t="str">
        <x:v>Own-country 2024 ISIC Rev.3 division composition. Observed industry detail; within-group ratios only. Definitions may differ from ILO modelled margins.</x:v>
      </x:c>
      <x:c r="AA1309" s="13" t="str"/>
      <x:c r="AB1309" s="13" t="str">
        <x:v>https://rplumber.ilo.org/data/indicator?format=.csv.gz&amp;id=EMP_TEMP_SEX_EC2_NB_A</x:v>
      </x:c>
    </x:row>
    <x:row r="1310" ht="48" customHeight="1">
      <x:c r="A1310" s="2" t="str">
        <x:v>ZAF</x:v>
      </x:c>
      <x:c r="B1310" s="2" t="str">
        <x:v>B</x:v>
      </x:c>
      <x:c r="C1310" s="2" t="str">
        <x:v>ZAF</x:v>
      </x:c>
      <x:c r="D1310" s="2" t="n">
        <x:v>2024</x:v>
      </x:c>
      <x:c r="E1310" s="2" t="str">
        <x:v>EC2_ISIC3_C13</x:v>
      </x:c>
      <x:c r="F1310" s="17" t="str">
        <x:v>Economic activity (ISIC-Rev.3.1), 2 digit level: 13 - Mining of metal ores</x:v>
      </x:c>
      <x:c r="G1310" s="19" t="n">
        <x:v>274.445</x:v>
      </x:c>
      <x:c r="H1310" s="20" t="n">
        <x:v>1</x:v>
      </x:c>
      <x:c r="I1310" s="19" t="n">
        <x:f>SUM(G1308:G1311)</x:f>
        <x:v>477.052</x:v>
      </x:c>
      <x:c r="J1310" s="20" t="n">
        <x:f>G1310/I1310*H1310</x:f>
        <x:v>0.5752936786765384</x:v>
      </x:c>
      <x:c r="K1310" s="2" t="str">
        <x:v>ISIC3:13</x:v>
      </x:c>
      <x:c r="L1310" s="14" t="n">
        <x:f>'Crosswalk'!C100</x:f>
        <x:v>0</x:v>
      </x:c>
      <x:c r="M1310" s="14" t="n">
        <x:f>'Crosswalk'!D100</x:f>
        <x:v>1</x:v>
      </x:c>
      <x:c r="N1310" s="14" t="n">
        <x:f>'Crosswalk'!E100</x:f>
        <x:v>0</x:v>
      </x:c>
      <x:c r="O1310" s="14" t="n">
        <x:f>'Crosswalk'!F100</x:f>
        <x:v>0</x:v>
      </x:c>
      <x:c r="P1310" s="14" t="n">
        <x:f>'Crosswalk'!G100</x:f>
        <x:v>0</x:v>
      </x:c>
      <x:c r="Q1310" s="14" t="n">
        <x:f>'Crosswalk'!H100</x:f>
        <x:v>0</x:v>
      </x:c>
      <x:c r="R1310" s="14" t="n">
        <x:f>'Crosswalk'!I100</x:f>
        <x:v>0</x:v>
      </x:c>
      <x:c r="S1310" s="14" t="n">
        <x:f>'Crosswalk'!J100</x:f>
        <x:v>0</x:v>
      </x:c>
      <x:c r="T1310" s="14" t="n">
        <x:f>'Crosswalk'!K100</x:f>
        <x:v>0</x:v>
      </x:c>
      <x:c r="U1310" s="14" t="n">
        <x:f>'Crosswalk'!L100</x:f>
        <x:v>0</x:v>
      </x:c>
      <x:c r="V1310" s="14" t="n">
        <x:f>'Crosswalk'!M100</x:f>
        <x:v>0</x:v>
      </x:c>
      <x:c r="W1310" s="14" t="n">
        <x:f>'Crosswalk'!N100</x:f>
        <x:v>0</x:v>
      </x:c>
      <x:c r="X1310" s="17" t="str">
        <x:v>LFS - Quarterly Labour Force Survey</x:v>
      </x:c>
      <x:c r="Y1310" s="2" t="str"/>
      <x:c r="Z1310" s="17" t="str">
        <x:v>Own-country 2024 ISIC Rev.3 division composition. Observed industry detail; within-group ratios only. Definitions may differ from ILO modelled margins.</x:v>
      </x:c>
      <x:c r="AA1310" s="2" t="str"/>
      <x:c r="AB1310" s="2" t="str">
        <x:v>https://rplumber.ilo.org/data/indicator?format=.csv.gz&amp;id=EMP_TEMP_SEX_EC2_NB_A</x:v>
      </x:c>
    </x:row>
    <x:row r="1311" ht="48" customHeight="1">
      <x:c r="A1311" s="13" t="str">
        <x:v>ZAF</x:v>
      </x:c>
      <x:c r="B1311" s="13" t="str">
        <x:v>B</x:v>
      </x:c>
      <x:c r="C1311" s="13" t="str">
        <x:v>ZAF</x:v>
      </x:c>
      <x:c r="D1311" s="13" t="n">
        <x:v>2024</x:v>
      </x:c>
      <x:c r="E1311" s="13" t="str">
        <x:v>EC2_ISIC3_C14</x:v>
      </x:c>
      <x:c r="F1311" s="18" t="str">
        <x:v>Economic activity (ISIC-Rev.3.1), 2 digit level: 14 - Other mining and quarrying</x:v>
      </x:c>
      <x:c r="G1311" s="21" t="n">
        <x:v>47.279</x:v>
      </x:c>
      <x:c r="H1311" s="22" t="n">
        <x:v>1</x:v>
      </x:c>
      <x:c r="I1311" s="21" t="n">
        <x:f>SUM(G1308:G1311)</x:f>
        <x:v>477.052</x:v>
      </x:c>
      <x:c r="J1311" s="22" t="n">
        <x:f>G1311/I1311*H1311</x:f>
        <x:v>0.09910659634589102</x:v>
      </x:c>
      <x:c r="K1311" s="13" t="str">
        <x:v>ISIC3:14</x:v>
      </x:c>
      <x:c r="L1311" s="15" t="n">
        <x:f>'Crosswalk'!C101</x:f>
        <x:v>0</x:v>
      </x:c>
      <x:c r="M1311" s="15" t="n">
        <x:f>'Crosswalk'!D101</x:f>
        <x:v>1</x:v>
      </x:c>
      <x:c r="N1311" s="15" t="n">
        <x:f>'Crosswalk'!E101</x:f>
        <x:v>0</x:v>
      </x:c>
      <x:c r="O1311" s="15" t="n">
        <x:f>'Crosswalk'!F101</x:f>
        <x:v>0</x:v>
      </x:c>
      <x:c r="P1311" s="15" t="n">
        <x:f>'Crosswalk'!G101</x:f>
        <x:v>0</x:v>
      </x:c>
      <x:c r="Q1311" s="15" t="n">
        <x:f>'Crosswalk'!H101</x:f>
        <x:v>0</x:v>
      </x:c>
      <x:c r="R1311" s="15" t="n">
        <x:f>'Crosswalk'!I101</x:f>
        <x:v>0</x:v>
      </x:c>
      <x:c r="S1311" s="15" t="n">
        <x:f>'Crosswalk'!J101</x:f>
        <x:v>0</x:v>
      </x:c>
      <x:c r="T1311" s="15" t="n">
        <x:f>'Crosswalk'!K101</x:f>
        <x:v>0</x:v>
      </x:c>
      <x:c r="U1311" s="15" t="n">
        <x:f>'Crosswalk'!L101</x:f>
        <x:v>0</x:v>
      </x:c>
      <x:c r="V1311" s="15" t="n">
        <x:f>'Crosswalk'!M101</x:f>
        <x:v>0</x:v>
      </x:c>
      <x:c r="W1311" s="15" t="n">
        <x:f>'Crosswalk'!N101</x:f>
        <x:v>0</x:v>
      </x:c>
      <x:c r="X1311" s="18" t="str">
        <x:v>LFS - Quarterly Labour Force Survey</x:v>
      </x:c>
      <x:c r="Y1311" s="13" t="str"/>
      <x:c r="Z1311" s="18" t="str">
        <x:v>Own-country 2024 ISIC Rev.3 division composition. Observed industry detail; within-group ratios only. Definitions may differ from ILO modelled margins.</x:v>
      </x:c>
      <x:c r="AA1311" s="13" t="str"/>
      <x:c r="AB1311" s="13" t="str">
        <x:v>https://rplumber.ilo.org/data/indicator?format=.csv.gz&amp;id=EMP_TEMP_SEX_EC2_NB_A</x:v>
      </x:c>
    </x:row>
    <x:row r="1312" ht="48" customHeight="1">
      <x:c r="A1312" s="2" t="str">
        <x:v>ZAF</x:v>
      </x:c>
      <x:c r="B1312" s="2" t="str">
        <x:v>C</x:v>
      </x:c>
      <x:c r="C1312" s="2" t="str">
        <x:v>ZAF</x:v>
      </x:c>
      <x:c r="D1312" s="2" t="n">
        <x:v>2024</x:v>
      </x:c>
      <x:c r="E1312" s="2" t="str">
        <x:v>EC2_ISIC3_D15</x:v>
      </x:c>
      <x:c r="F1312" s="17" t="str">
        <x:v>Economic activity (ISIC-Rev.3.1), 2 digit level: 15 - Manufacture of food products and beverages</x:v>
      </x:c>
      <x:c r="G1312" s="19" t="n">
        <x:v>391.467</x:v>
      </x:c>
      <x:c r="H1312" s="20" t="n">
        <x:v>1</x:v>
      </x:c>
      <x:c r="I1312" s="19" t="n">
        <x:f>SUM(G1312:G1333)</x:f>
        <x:v>1648.0469999999996</x:v>
      </x:c>
      <x:c r="J1312" s="20" t="n">
        <x:f>G1312/I1312*H1312</x:f>
        <x:v>0.23753388101188866</x:v>
      </x:c>
      <x:c r="K1312" s="2" t="str">
        <x:v>ISIC3:15</x:v>
      </x:c>
      <x:c r="L1312" s="14" t="n">
        <x:f>'Crosswalk'!C102</x:f>
        <x:v>0</x:v>
      </x:c>
      <x:c r="M1312" s="14" t="n">
        <x:f>'Crosswalk'!D102</x:f>
        <x:v>0</x:v>
      </x:c>
      <x:c r="N1312" s="14" t="n">
        <x:f>'Crosswalk'!E102</x:f>
        <x:v>0</x:v>
      </x:c>
      <x:c r="O1312" s="14" t="n">
        <x:f>'Crosswalk'!F102</x:f>
        <x:v>0</x:v>
      </x:c>
      <x:c r="P1312" s="14" t="n">
        <x:f>'Crosswalk'!G102</x:f>
        <x:v>1</x:v>
      </x:c>
      <x:c r="Q1312" s="14" t="n">
        <x:f>'Crosswalk'!H102</x:f>
        <x:v>0</x:v>
      </x:c>
      <x:c r="R1312" s="14" t="n">
        <x:f>'Crosswalk'!I102</x:f>
        <x:v>0</x:v>
      </x:c>
      <x:c r="S1312" s="14" t="n">
        <x:f>'Crosswalk'!J102</x:f>
        <x:v>0</x:v>
      </x:c>
      <x:c r="T1312" s="14" t="n">
        <x:f>'Crosswalk'!K102</x:f>
        <x:v>0</x:v>
      </x:c>
      <x:c r="U1312" s="14" t="n">
        <x:f>'Crosswalk'!L102</x:f>
        <x:v>0</x:v>
      </x:c>
      <x:c r="V1312" s="14" t="n">
        <x:f>'Crosswalk'!M102</x:f>
        <x:v>0</x:v>
      </x:c>
      <x:c r="W1312" s="14" t="n">
        <x:f>'Crosswalk'!N102</x:f>
        <x:v>0</x:v>
      </x:c>
      <x:c r="X1312" s="17" t="str">
        <x:v>LFS - Quarterly Labour Force Survey</x:v>
      </x:c>
      <x:c r="Y1312" s="2" t="str"/>
      <x:c r="Z1312" s="17" t="str">
        <x:v>Own-country 2024 ISIC Rev.3 division composition. Observed industry detail; within-group ratios only. Definitions may differ from ILO modelled margins.</x:v>
      </x:c>
      <x:c r="AA1312" s="2" t="str"/>
      <x:c r="AB1312" s="2" t="str">
        <x:v>https://rplumber.ilo.org/data/indicator?format=.csv.gz&amp;id=EMP_TEMP_SEX_EC2_NB_A</x:v>
      </x:c>
    </x:row>
    <x:row r="1313" ht="48" customHeight="1">
      <x:c r="A1313" s="13" t="str">
        <x:v>ZAF</x:v>
      </x:c>
      <x:c r="B1313" s="13" t="str">
        <x:v>C</x:v>
      </x:c>
      <x:c r="C1313" s="13" t="str">
        <x:v>ZAF</x:v>
      </x:c>
      <x:c r="D1313" s="13" t="n">
        <x:v>2024</x:v>
      </x:c>
      <x:c r="E1313" s="13" t="str">
        <x:v>EC2_ISIC3_D16</x:v>
      </x:c>
      <x:c r="F1313" s="18" t="str">
        <x:v>Economic activity (ISIC-Rev.3.1), 2 digit level: 16 - Manufacture of tobacco products</x:v>
      </x:c>
      <x:c r="G1313" s="21" t="n">
        <x:v>3.686</x:v>
      </x:c>
      <x:c r="H1313" s="22" t="n">
        <x:v>1</x:v>
      </x:c>
      <x:c r="I1313" s="21" t="n">
        <x:f>SUM(G1312:G1333)</x:f>
        <x:v>1648.0469999999996</x:v>
      </x:c>
      <x:c r="J1313" s="22" t="n">
        <x:f>G1313/I1313*H1313</x:f>
        <x:v>0.002236586699287096</x:v>
      </x:c>
      <x:c r="K1313" s="13" t="str">
        <x:v>ISIC3:16</x:v>
      </x:c>
      <x:c r="L1313" s="15" t="n">
        <x:f>'Crosswalk'!C103</x:f>
        <x:v>0</x:v>
      </x:c>
      <x:c r="M1313" s="15" t="n">
        <x:f>'Crosswalk'!D103</x:f>
        <x:v>0</x:v>
      </x:c>
      <x:c r="N1313" s="15" t="n">
        <x:f>'Crosswalk'!E103</x:f>
        <x:v>0</x:v>
      </x:c>
      <x:c r="O1313" s="15" t="n">
        <x:f>'Crosswalk'!F103</x:f>
        <x:v>0</x:v>
      </x:c>
      <x:c r="P1313" s="15" t="n">
        <x:f>'Crosswalk'!G103</x:f>
        <x:v>1</x:v>
      </x:c>
      <x:c r="Q1313" s="15" t="n">
        <x:f>'Crosswalk'!H103</x:f>
        <x:v>0</x:v>
      </x:c>
      <x:c r="R1313" s="15" t="n">
        <x:f>'Crosswalk'!I103</x:f>
        <x:v>0</x:v>
      </x:c>
      <x:c r="S1313" s="15" t="n">
        <x:f>'Crosswalk'!J103</x:f>
        <x:v>0</x:v>
      </x:c>
      <x:c r="T1313" s="15" t="n">
        <x:f>'Crosswalk'!K103</x:f>
        <x:v>0</x:v>
      </x:c>
      <x:c r="U1313" s="15" t="n">
        <x:f>'Crosswalk'!L103</x:f>
        <x:v>0</x:v>
      </x:c>
      <x:c r="V1313" s="15" t="n">
        <x:f>'Crosswalk'!M103</x:f>
        <x:v>0</x:v>
      </x:c>
      <x:c r="W1313" s="15" t="n">
        <x:f>'Crosswalk'!N103</x:f>
        <x:v>0</x:v>
      </x:c>
      <x:c r="X1313" s="18" t="str">
        <x:v>LFS - Quarterly Labour Force Survey</x:v>
      </x:c>
      <x:c r="Y1313" s="13" t="str">
        <x:v>U</x:v>
      </x:c>
      <x:c r="Z1313" s="18" t="str">
        <x:v>Own-country 2024 ISIC Rev.3 division composition. Observed industry detail; within-group ratios only. Definitions may differ from ILO modelled margins.</x:v>
      </x:c>
      <x:c r="AA1313" s="13" t="str"/>
      <x:c r="AB1313" s="13" t="str">
        <x:v>https://rplumber.ilo.org/data/indicator?format=.csv.gz&amp;id=EMP_TEMP_SEX_EC2_NB_A</x:v>
      </x:c>
    </x:row>
    <x:row r="1314" ht="48" customHeight="1">
      <x:c r="A1314" s="2" t="str">
        <x:v>ZAF</x:v>
      </x:c>
      <x:c r="B1314" s="2" t="str">
        <x:v>C</x:v>
      </x:c>
      <x:c r="C1314" s="2" t="str">
        <x:v>ZAF</x:v>
      </x:c>
      <x:c r="D1314" s="2" t="n">
        <x:v>2024</x:v>
      </x:c>
      <x:c r="E1314" s="2" t="str">
        <x:v>EC2_ISIC3_D17</x:v>
      </x:c>
      <x:c r="F1314" s="17" t="str">
        <x:v>Economic activity (ISIC-Rev.3.1), 2 digit level: 17 - Manufacture of textiles</x:v>
      </x:c>
      <x:c r="G1314" s="19" t="n">
        <x:v>69.358</x:v>
      </x:c>
      <x:c r="H1314" s="20" t="n">
        <x:v>1</x:v>
      </x:c>
      <x:c r="I1314" s="19" t="n">
        <x:f>SUM(G1312:G1333)</x:f>
        <x:v>1648.0469999999996</x:v>
      </x:c>
      <x:c r="J1314" s="20" t="n">
        <x:f>G1314/I1314*H1314</x:f>
        <x:v>0.04208496480986284</x:v>
      </x:c>
      <x:c r="K1314" s="2" t="str">
        <x:v>ISIC3:17</x:v>
      </x:c>
      <x:c r="L1314" s="14" t="n">
        <x:f>'Crosswalk'!C104</x:f>
        <x:v>0</x:v>
      </x:c>
      <x:c r="M1314" s="14" t="n">
        <x:f>'Crosswalk'!D104</x:f>
        <x:v>0</x:v>
      </x:c>
      <x:c r="N1314" s="14" t="n">
        <x:f>'Crosswalk'!E104</x:f>
        <x:v>0</x:v>
      </x:c>
      <x:c r="O1314" s="14" t="n">
        <x:f>'Crosswalk'!F104</x:f>
        <x:v>1</x:v>
      </x:c>
      <x:c r="P1314" s="14" t="n">
        <x:f>'Crosswalk'!G104</x:f>
        <x:v>0</x:v>
      </x:c>
      <x:c r="Q1314" s="14" t="n">
        <x:f>'Crosswalk'!H104</x:f>
        <x:v>0</x:v>
      </x:c>
      <x:c r="R1314" s="14" t="n">
        <x:f>'Crosswalk'!I104</x:f>
        <x:v>0</x:v>
      </x:c>
      <x:c r="S1314" s="14" t="n">
        <x:f>'Crosswalk'!J104</x:f>
        <x:v>0</x:v>
      </x:c>
      <x:c r="T1314" s="14" t="n">
        <x:f>'Crosswalk'!K104</x:f>
        <x:v>0</x:v>
      </x:c>
      <x:c r="U1314" s="14" t="n">
        <x:f>'Crosswalk'!L104</x:f>
        <x:v>0</x:v>
      </x:c>
      <x:c r="V1314" s="14" t="n">
        <x:f>'Crosswalk'!M104</x:f>
        <x:v>0</x:v>
      </x:c>
      <x:c r="W1314" s="14" t="n">
        <x:f>'Crosswalk'!N104</x:f>
        <x:v>0</x:v>
      </x:c>
      <x:c r="X1314" s="17" t="str">
        <x:v>LFS - Quarterly Labour Force Survey</x:v>
      </x:c>
      <x:c r="Y1314" s="2" t="str"/>
      <x:c r="Z1314" s="17" t="str">
        <x:v>Own-country 2024 ISIC Rev.3 division composition. Observed industry detail; within-group ratios only. Definitions may differ from ILO modelled margins.</x:v>
      </x:c>
      <x:c r="AA1314" s="2" t="str"/>
      <x:c r="AB1314" s="2" t="str">
        <x:v>https://rplumber.ilo.org/data/indicator?format=.csv.gz&amp;id=EMP_TEMP_SEX_EC2_NB_A</x:v>
      </x:c>
    </x:row>
    <x:row r="1315" ht="48" customHeight="1">
      <x:c r="A1315" s="13" t="str">
        <x:v>ZAF</x:v>
      </x:c>
      <x:c r="B1315" s="13" t="str">
        <x:v>C</x:v>
      </x:c>
      <x:c r="C1315" s="13" t="str">
        <x:v>ZAF</x:v>
      </x:c>
      <x:c r="D1315" s="13" t="n">
        <x:v>2024</x:v>
      </x:c>
      <x:c r="E1315" s="13" t="str">
        <x:v>EC2_ISIC3_D18</x:v>
      </x:c>
      <x:c r="F1315" s="18" t="str">
        <x:v>Economic activity (ISIC-Rev.3.1), 2 digit level: 18 - Manufacture of wearing apparel; dressing and dyeing of fur</x:v>
      </x:c>
      <x:c r="G1315" s="21" t="n">
        <x:v>169.908</x:v>
      </x:c>
      <x:c r="H1315" s="22" t="n">
        <x:v>1</x:v>
      </x:c>
      <x:c r="I1315" s="21" t="n">
        <x:f>SUM(G1312:G1333)</x:f>
        <x:v>1648.0469999999996</x:v>
      </x:c>
      <x:c r="J1315" s="22" t="n">
        <x:f>G1315/I1315*H1315</x:f>
        <x:v>0.10309657430886378</x:v>
      </x:c>
      <x:c r="K1315" s="13" t="str">
        <x:v>ISIC3:18</x:v>
      </x:c>
      <x:c r="L1315" s="15" t="n">
        <x:f>'Crosswalk'!C105</x:f>
        <x:v>0</x:v>
      </x:c>
      <x:c r="M1315" s="15" t="n">
        <x:f>'Crosswalk'!D105</x:f>
        <x:v>0</x:v>
      </x:c>
      <x:c r="N1315" s="15" t="n">
        <x:f>'Crosswalk'!E105</x:f>
        <x:v>0</x:v>
      </x:c>
      <x:c r="O1315" s="15" t="n">
        <x:f>'Crosswalk'!F105</x:f>
        <x:v>1</x:v>
      </x:c>
      <x:c r="P1315" s="15" t="n">
        <x:f>'Crosswalk'!G105</x:f>
        <x:v>0</x:v>
      </x:c>
      <x:c r="Q1315" s="15" t="n">
        <x:f>'Crosswalk'!H105</x:f>
        <x:v>0</x:v>
      </x:c>
      <x:c r="R1315" s="15" t="n">
        <x:f>'Crosswalk'!I105</x:f>
        <x:v>0</x:v>
      </x:c>
      <x:c r="S1315" s="15" t="n">
        <x:f>'Crosswalk'!J105</x:f>
        <x:v>0</x:v>
      </x:c>
      <x:c r="T1315" s="15" t="n">
        <x:f>'Crosswalk'!K105</x:f>
        <x:v>0</x:v>
      </x:c>
      <x:c r="U1315" s="15" t="n">
        <x:f>'Crosswalk'!L105</x:f>
        <x:v>0</x:v>
      </x:c>
      <x:c r="V1315" s="15" t="n">
        <x:f>'Crosswalk'!M105</x:f>
        <x:v>0</x:v>
      </x:c>
      <x:c r="W1315" s="15" t="n">
        <x:f>'Crosswalk'!N105</x:f>
        <x:v>0</x:v>
      </x:c>
      <x:c r="X1315" s="18" t="str">
        <x:v>LFS - Quarterly Labour Force Survey</x:v>
      </x:c>
      <x:c r="Y1315" s="13" t="str"/>
      <x:c r="Z1315" s="18" t="str">
        <x:v>Own-country 2024 ISIC Rev.3 division composition. Observed industry detail; within-group ratios only. Definitions may differ from ILO modelled margins.</x:v>
      </x:c>
      <x:c r="AA1315" s="13" t="str"/>
      <x:c r="AB1315" s="13" t="str">
        <x:v>https://rplumber.ilo.org/data/indicator?format=.csv.gz&amp;id=EMP_TEMP_SEX_EC2_NB_A</x:v>
      </x:c>
    </x:row>
    <x:row r="1316" ht="48" customHeight="1">
      <x:c r="A1316" s="2" t="str">
        <x:v>ZAF</x:v>
      </x:c>
      <x:c r="B1316" s="2" t="str">
        <x:v>C</x:v>
      </x:c>
      <x:c r="C1316" s="2" t="str">
        <x:v>ZAF</x:v>
      </x:c>
      <x:c r="D1316" s="2" t="n">
        <x:v>2024</x:v>
      </x:c>
      <x:c r="E1316" s="2" t="str">
        <x:v>EC2_ISIC3_D19</x:v>
      </x:c>
      <x:c r="F1316" s="17" t="str">
        <x:v>Economic activity (ISIC-Rev.3.1), 2 digit level: 19 - Tanning and dressing of leather; manufacture of luggage, handbags, saddlery, harness and footwear</x:v>
      </x:c>
      <x:c r="G1316" s="19" t="n">
        <x:v>34.086</x:v>
      </x:c>
      <x:c r="H1316" s="20" t="n">
        <x:v>1</x:v>
      </x:c>
      <x:c r="I1316" s="19" t="n">
        <x:f>SUM(G1312:G1333)</x:f>
        <x:v>1648.0469999999996</x:v>
      </x:c>
      <x:c r="J1316" s="20" t="n">
        <x:f>G1316/I1316*H1316</x:f>
        <x:v>0.020682662569696135</x:v>
      </x:c>
      <x:c r="K1316" s="2" t="str">
        <x:v>ISIC3:19</x:v>
      </x:c>
      <x:c r="L1316" s="14" t="n">
        <x:f>'Crosswalk'!C106</x:f>
        <x:v>0</x:v>
      </x:c>
      <x:c r="M1316" s="14" t="n">
        <x:f>'Crosswalk'!D106</x:f>
        <x:v>0</x:v>
      </x:c>
      <x:c r="N1316" s="14" t="n">
        <x:f>'Crosswalk'!E106</x:f>
        <x:v>0</x:v>
      </x:c>
      <x:c r="O1316" s="14" t="n">
        <x:f>'Crosswalk'!F106</x:f>
        <x:v>1</x:v>
      </x:c>
      <x:c r="P1316" s="14" t="n">
        <x:f>'Crosswalk'!G106</x:f>
        <x:v>0</x:v>
      </x:c>
      <x:c r="Q1316" s="14" t="n">
        <x:f>'Crosswalk'!H106</x:f>
        <x:v>0</x:v>
      </x:c>
      <x:c r="R1316" s="14" t="n">
        <x:f>'Crosswalk'!I106</x:f>
        <x:v>0</x:v>
      </x:c>
      <x:c r="S1316" s="14" t="n">
        <x:f>'Crosswalk'!J106</x:f>
        <x:v>0</x:v>
      </x:c>
      <x:c r="T1316" s="14" t="n">
        <x:f>'Crosswalk'!K106</x:f>
        <x:v>0</x:v>
      </x:c>
      <x:c r="U1316" s="14" t="n">
        <x:f>'Crosswalk'!L106</x:f>
        <x:v>0</x:v>
      </x:c>
      <x:c r="V1316" s="14" t="n">
        <x:f>'Crosswalk'!M106</x:f>
        <x:v>0</x:v>
      </x:c>
      <x:c r="W1316" s="14" t="n">
        <x:f>'Crosswalk'!N106</x:f>
        <x:v>0</x:v>
      </x:c>
      <x:c r="X1316" s="17" t="str">
        <x:v>LFS - Quarterly Labour Force Survey</x:v>
      </x:c>
      <x:c r="Y1316" s="2" t="str"/>
      <x:c r="Z1316" s="17" t="str">
        <x:v>Own-country 2024 ISIC Rev.3 division composition. Observed industry detail; within-group ratios only. Definitions may differ from ILO modelled margins.</x:v>
      </x:c>
      <x:c r="AA1316" s="2" t="str"/>
      <x:c r="AB1316" s="2" t="str">
        <x:v>https://rplumber.ilo.org/data/indicator?format=.csv.gz&amp;id=EMP_TEMP_SEX_EC2_NB_A</x:v>
      </x:c>
    </x:row>
    <x:row r="1317" ht="48" customHeight="1">
      <x:c r="A1317" s="13" t="str">
        <x:v>ZAF</x:v>
      </x:c>
      <x:c r="B1317" s="13" t="str">
        <x:v>C</x:v>
      </x:c>
      <x:c r="C1317" s="13" t="str">
        <x:v>ZAF</x:v>
      </x:c>
      <x:c r="D1317" s="13" t="n">
        <x:v>2024</x:v>
      </x:c>
      <x:c r="E1317" s="13" t="str">
        <x:v>EC2_ISIC3_D20</x:v>
      </x:c>
      <x:c r="F1317" s="18" t="str">
        <x:v>Economic activity (ISIC-Rev.3.1), 2 digit level: 20 - Manufacture of wood and of products of wood and cork, except furniture; manufacture of articles of straw and plaiting materials</x:v>
      </x:c>
      <x:c r="G1317" s="21" t="n">
        <x:v>63.765</x:v>
      </x:c>
      <x:c r="H1317" s="22" t="n">
        <x:v>1</x:v>
      </x:c>
      <x:c r="I1317" s="21" t="n">
        <x:f>SUM(G1312:G1333)</x:f>
        <x:v>1648.0469999999996</x:v>
      </x:c>
      <x:c r="J1317" s="22" t="n">
        <x:f>G1317/I1317*H1317</x:f>
        <x:v>0.03869125091699449</x:v>
      </x:c>
      <x:c r="K1317" s="13" t="str">
        <x:v>ISIC3:20</x:v>
      </x:c>
      <x:c r="L1317" s="15" t="n">
        <x:f>'Crosswalk'!C107</x:f>
        <x:v>0</x:v>
      </x:c>
      <x:c r="M1317" s="15" t="n">
        <x:f>'Crosswalk'!D107</x:f>
        <x:v>0.7</x:v>
      </x:c>
      <x:c r="N1317" s="15" t="n">
        <x:f>'Crosswalk'!E107</x:f>
        <x:v>0.3</x:v>
      </x:c>
      <x:c r="O1317" s="15" t="n">
        <x:f>'Crosswalk'!F107</x:f>
        <x:v>0</x:v>
      </x:c>
      <x:c r="P1317" s="15" t="n">
        <x:f>'Crosswalk'!G107</x:f>
        <x:v>0</x:v>
      </x:c>
      <x:c r="Q1317" s="15" t="n">
        <x:f>'Crosswalk'!H107</x:f>
        <x:v>0</x:v>
      </x:c>
      <x:c r="R1317" s="15" t="n">
        <x:f>'Crosswalk'!I107</x:f>
        <x:v>0</x:v>
      </x:c>
      <x:c r="S1317" s="15" t="n">
        <x:f>'Crosswalk'!J107</x:f>
        <x:v>0</x:v>
      </x:c>
      <x:c r="T1317" s="15" t="n">
        <x:f>'Crosswalk'!K107</x:f>
        <x:v>0</x:v>
      </x:c>
      <x:c r="U1317" s="15" t="n">
        <x:f>'Crosswalk'!L107</x:f>
        <x:v>0</x:v>
      </x:c>
      <x:c r="V1317" s="15" t="n">
        <x:f>'Crosswalk'!M107</x:f>
        <x:v>0</x:v>
      </x:c>
      <x:c r="W1317" s="15" t="n">
        <x:f>'Crosswalk'!N107</x:f>
        <x:v>0</x:v>
      </x:c>
      <x:c r="X1317" s="18" t="str">
        <x:v>LFS - Quarterly Labour Force Survey</x:v>
      </x:c>
      <x:c r="Y1317" s="13" t="str"/>
      <x:c r="Z1317" s="18" t="str">
        <x:v>Own-country 2024 ISIC Rev.3 division composition. Observed industry detail; within-group ratios only. Definitions may differ from ILO modelled margins.</x:v>
      </x:c>
      <x:c r="AA1317" s="13" t="str"/>
      <x:c r="AB1317" s="13" t="str">
        <x:v>https://rplumber.ilo.org/data/indicator?format=.csv.gz&amp;id=EMP_TEMP_SEX_EC2_NB_A</x:v>
      </x:c>
    </x:row>
    <x:row r="1318" ht="48" customHeight="1">
      <x:c r="A1318" s="2" t="str">
        <x:v>ZAF</x:v>
      </x:c>
      <x:c r="B1318" s="2" t="str">
        <x:v>C</x:v>
      </x:c>
      <x:c r="C1318" s="2" t="str">
        <x:v>ZAF</x:v>
      </x:c>
      <x:c r="D1318" s="2" t="n">
        <x:v>2024</x:v>
      </x:c>
      <x:c r="E1318" s="2" t="str">
        <x:v>EC2_ISIC3_D21</x:v>
      </x:c>
      <x:c r="F1318" s="17" t="str">
        <x:v>Economic activity (ISIC-Rev.3.1), 2 digit level: 21 - Manufacture of paper and paper products</x:v>
      </x:c>
      <x:c r="G1318" s="19" t="n">
        <x:v>36.833</x:v>
      </x:c>
      <x:c r="H1318" s="20" t="n">
        <x:v>1</x:v>
      </x:c>
      <x:c r="I1318" s="19" t="n">
        <x:f>SUM(G1312:G1333)</x:f>
        <x:v>1648.0469999999996</x:v>
      </x:c>
      <x:c r="J1318" s="20" t="n">
        <x:f>G1318/I1318*H1318</x:f>
        <x:v>0.02234948396495974</x:v>
      </x:c>
      <x:c r="K1318" s="2" t="str">
        <x:v>ISIC3:21</x:v>
      </x:c>
      <x:c r="L1318" s="14" t="n">
        <x:f>'Crosswalk'!C108</x:f>
        <x:v>0</x:v>
      </x:c>
      <x:c r="M1318" s="14" t="n">
        <x:f>'Crosswalk'!D108</x:f>
        <x:v>1</x:v>
      </x:c>
      <x:c r="N1318" s="14" t="n">
        <x:f>'Crosswalk'!E108</x:f>
        <x:v>0</x:v>
      </x:c>
      <x:c r="O1318" s="14" t="n">
        <x:f>'Crosswalk'!F108</x:f>
        <x:v>0</x:v>
      </x:c>
      <x:c r="P1318" s="14" t="n">
        <x:f>'Crosswalk'!G108</x:f>
        <x:v>0</x:v>
      </x:c>
      <x:c r="Q1318" s="14" t="n">
        <x:f>'Crosswalk'!H108</x:f>
        <x:v>0</x:v>
      </x:c>
      <x:c r="R1318" s="14" t="n">
        <x:f>'Crosswalk'!I108</x:f>
        <x:v>0</x:v>
      </x:c>
      <x:c r="S1318" s="14" t="n">
        <x:f>'Crosswalk'!J108</x:f>
        <x:v>0</x:v>
      </x:c>
      <x:c r="T1318" s="14" t="n">
        <x:f>'Crosswalk'!K108</x:f>
        <x:v>0</x:v>
      </x:c>
      <x:c r="U1318" s="14" t="n">
        <x:f>'Crosswalk'!L108</x:f>
        <x:v>0</x:v>
      </x:c>
      <x:c r="V1318" s="14" t="n">
        <x:f>'Crosswalk'!M108</x:f>
        <x:v>0</x:v>
      </x:c>
      <x:c r="W1318" s="14" t="n">
        <x:f>'Crosswalk'!N108</x:f>
        <x:v>0</x:v>
      </x:c>
      <x:c r="X1318" s="17" t="str">
        <x:v>LFS - Quarterly Labour Force Survey</x:v>
      </x:c>
      <x:c r="Y1318" s="2" t="str"/>
      <x:c r="Z1318" s="17" t="str">
        <x:v>Own-country 2024 ISIC Rev.3 division composition. Observed industry detail; within-group ratios only. Definitions may differ from ILO modelled margins.</x:v>
      </x:c>
      <x:c r="AA1318" s="2" t="str"/>
      <x:c r="AB1318" s="2" t="str">
        <x:v>https://rplumber.ilo.org/data/indicator?format=.csv.gz&amp;id=EMP_TEMP_SEX_EC2_NB_A</x:v>
      </x:c>
    </x:row>
    <x:row r="1319" ht="48" customHeight="1">
      <x:c r="A1319" s="13" t="str">
        <x:v>ZAF</x:v>
      </x:c>
      <x:c r="B1319" s="13" t="str">
        <x:v>C</x:v>
      </x:c>
      <x:c r="C1319" s="13" t="str">
        <x:v>ZAF</x:v>
      </x:c>
      <x:c r="D1319" s="13" t="n">
        <x:v>2024</x:v>
      </x:c>
      <x:c r="E1319" s="13" t="str">
        <x:v>EC2_ISIC3_D22</x:v>
      </x:c>
      <x:c r="F1319" s="18" t="str">
        <x:v>Economic activity (ISIC-Rev.3.1), 2 digit level: 22 - Publishing, printing and reproduction of recorded media</x:v>
      </x:c>
      <x:c r="G1319" s="21" t="n">
        <x:v>59.681</x:v>
      </x:c>
      <x:c r="H1319" s="22" t="n">
        <x:v>1</x:v>
      </x:c>
      <x:c r="I1319" s="21" t="n">
        <x:f>SUM(G1312:G1333)</x:f>
        <x:v>1648.0469999999996</x:v>
      </x:c>
      <x:c r="J1319" s="22" t="n">
        <x:f>G1319/I1319*H1319</x:f>
        <x:v>0.0362131662507198</x:v>
      </x:c>
      <x:c r="K1319" s="13" t="str">
        <x:v>ISIC3:22</x:v>
      </x:c>
      <x:c r="L1319" s="15" t="n">
        <x:f>'Crosswalk'!C109</x:f>
        <x:v>0</x:v>
      </x:c>
      <x:c r="M1319" s="15" t="n">
        <x:f>'Crosswalk'!D109</x:f>
        <x:v>0</x:v>
      </x:c>
      <x:c r="N1319" s="15" t="n">
        <x:f>'Crosswalk'!E109</x:f>
        <x:v>0.5</x:v>
      </x:c>
      <x:c r="O1319" s="15" t="n">
        <x:f>'Crosswalk'!F109</x:f>
        <x:v>0</x:v>
      </x:c>
      <x:c r="P1319" s="15" t="n">
        <x:f>'Crosswalk'!G109</x:f>
        <x:v>0</x:v>
      </x:c>
      <x:c r="Q1319" s="15" t="n">
        <x:f>'Crosswalk'!H109</x:f>
        <x:v>0</x:v>
      </x:c>
      <x:c r="R1319" s="15" t="n">
        <x:f>'Crosswalk'!I109</x:f>
        <x:v>0</x:v>
      </x:c>
      <x:c r="S1319" s="15" t="n">
        <x:f>'Crosswalk'!J109</x:f>
        <x:v>0</x:v>
      </x:c>
      <x:c r="T1319" s="15" t="n">
        <x:f>'Crosswalk'!K109</x:f>
        <x:v>0.5</x:v>
      </x:c>
      <x:c r="U1319" s="15" t="n">
        <x:f>'Crosswalk'!L109</x:f>
        <x:v>0</x:v>
      </x:c>
      <x:c r="V1319" s="15" t="n">
        <x:f>'Crosswalk'!M109</x:f>
        <x:v>0</x:v>
      </x:c>
      <x:c r="W1319" s="15" t="n">
        <x:f>'Crosswalk'!N109</x:f>
        <x:v>0</x:v>
      </x:c>
      <x:c r="X1319" s="18" t="str">
        <x:v>LFS - Quarterly Labour Force Survey</x:v>
      </x:c>
      <x:c r="Y1319" s="13" t="str"/>
      <x:c r="Z1319" s="18" t="str">
        <x:v>Own-country 2024 ISIC Rev.3 division composition. Observed industry detail; within-group ratios only. Definitions may differ from ILO modelled margins.</x:v>
      </x:c>
      <x:c r="AA1319" s="13" t="str"/>
      <x:c r="AB1319" s="13" t="str">
        <x:v>https://rplumber.ilo.org/data/indicator?format=.csv.gz&amp;id=EMP_TEMP_SEX_EC2_NB_A</x:v>
      </x:c>
    </x:row>
    <x:row r="1320" ht="48" customHeight="1">
      <x:c r="A1320" s="2" t="str">
        <x:v>ZAF</x:v>
      </x:c>
      <x:c r="B1320" s="2" t="str">
        <x:v>C</x:v>
      </x:c>
      <x:c r="C1320" s="2" t="str">
        <x:v>ZAF</x:v>
      </x:c>
      <x:c r="D1320" s="2" t="n">
        <x:v>2024</x:v>
      </x:c>
      <x:c r="E1320" s="2" t="str">
        <x:v>EC2_ISIC3_D23</x:v>
      </x:c>
      <x:c r="F1320" s="17" t="str">
        <x:v>Economic activity (ISIC-Rev.3.1), 2 digit level: 23 - Manufacture of coke, refined petroleum products and nuclear fuel</x:v>
      </x:c>
      <x:c r="G1320" s="19" t="n">
        <x:v>41.18</x:v>
      </x:c>
      <x:c r="H1320" s="20" t="n">
        <x:v>1</x:v>
      </x:c>
      <x:c r="I1320" s="19" t="n">
        <x:f>SUM(G1312:G1333)</x:f>
        <x:v>1648.0469999999996</x:v>
      </x:c>
      <x:c r="J1320" s="20" t="n">
        <x:f>G1320/I1320*H1320</x:f>
        <x:v>0.02498715145866593</x:v>
      </x:c>
      <x:c r="K1320" s="2" t="str">
        <x:v>ISIC3:23</x:v>
      </x:c>
      <x:c r="L1320" s="14" t="n">
        <x:f>'Crosswalk'!C110</x:f>
        <x:v>1</x:v>
      </x:c>
      <x:c r="M1320" s="14" t="n">
        <x:f>'Crosswalk'!D110</x:f>
        <x:v>0</x:v>
      </x:c>
      <x:c r="N1320" s="14" t="n">
        <x:f>'Crosswalk'!E110</x:f>
        <x:v>0</x:v>
      </x:c>
      <x:c r="O1320" s="14" t="n">
        <x:f>'Crosswalk'!F110</x:f>
        <x:v>0</x:v>
      </x:c>
      <x:c r="P1320" s="14" t="n">
        <x:f>'Crosswalk'!G110</x:f>
        <x:v>0</x:v>
      </x:c>
      <x:c r="Q1320" s="14" t="n">
        <x:f>'Crosswalk'!H110</x:f>
        <x:v>0</x:v>
      </x:c>
      <x:c r="R1320" s="14" t="n">
        <x:f>'Crosswalk'!I110</x:f>
        <x:v>0</x:v>
      </x:c>
      <x:c r="S1320" s="14" t="n">
        <x:f>'Crosswalk'!J110</x:f>
        <x:v>0</x:v>
      </x:c>
      <x:c r="T1320" s="14" t="n">
        <x:f>'Crosswalk'!K110</x:f>
        <x:v>0</x:v>
      </x:c>
      <x:c r="U1320" s="14" t="n">
        <x:f>'Crosswalk'!L110</x:f>
        <x:v>0</x:v>
      </x:c>
      <x:c r="V1320" s="14" t="n">
        <x:f>'Crosswalk'!M110</x:f>
        <x:v>0</x:v>
      </x:c>
      <x:c r="W1320" s="14" t="n">
        <x:f>'Crosswalk'!N110</x:f>
        <x:v>0</x:v>
      </x:c>
      <x:c r="X1320" s="17" t="str">
        <x:v>LFS - Quarterly Labour Force Survey</x:v>
      </x:c>
      <x:c r="Y1320" s="2" t="str"/>
      <x:c r="Z1320" s="17" t="str">
        <x:v>Own-country 2024 ISIC Rev.3 division composition. Observed industry detail; within-group ratios only. Definitions may differ from ILO modelled margins.</x:v>
      </x:c>
      <x:c r="AA1320" s="2" t="str"/>
      <x:c r="AB1320" s="2" t="str">
        <x:v>https://rplumber.ilo.org/data/indicator?format=.csv.gz&amp;id=EMP_TEMP_SEX_EC2_NB_A</x:v>
      </x:c>
    </x:row>
    <x:row r="1321" ht="48" customHeight="1">
      <x:c r="A1321" s="13" t="str">
        <x:v>ZAF</x:v>
      </x:c>
      <x:c r="B1321" s="13" t="str">
        <x:v>C</x:v>
      </x:c>
      <x:c r="C1321" s="13" t="str">
        <x:v>ZAF</x:v>
      </x:c>
      <x:c r="D1321" s="13" t="n">
        <x:v>2024</x:v>
      </x:c>
      <x:c r="E1321" s="13" t="str">
        <x:v>EC2_ISIC3_D24</x:v>
      </x:c>
      <x:c r="F1321" s="18" t="str">
        <x:v>Economic activity (ISIC-Rev.3.1), 2 digit level: 24 - Manufacture of chemicals and chemical products</x:v>
      </x:c>
      <x:c r="G1321" s="21" t="n">
        <x:v>105.769</x:v>
      </x:c>
      <x:c r="H1321" s="22" t="n">
        <x:v>1</x:v>
      </x:c>
      <x:c r="I1321" s="21" t="n">
        <x:f>SUM(G1312:G1333)</x:f>
        <x:v>1648.0469999999996</x:v>
      </x:c>
      <x:c r="J1321" s="22" t="n">
        <x:f>G1321/I1321*H1321</x:f>
        <x:v>0.06417838811635836</x:v>
      </x:c>
      <x:c r="K1321" s="13" t="str">
        <x:v>ISIC3:24</x:v>
      </x:c>
      <x:c r="L1321" s="15" t="n">
        <x:f>'Crosswalk'!C111</x:f>
        <x:v>0</x:v>
      </x:c>
      <x:c r="M1321" s="15" t="n">
        <x:f>'Crosswalk'!D111</x:f>
        <x:v>0.7</x:v>
      </x:c>
      <x:c r="N1321" s="15" t="n">
        <x:f>'Crosswalk'!E111</x:f>
        <x:v>0</x:v>
      </x:c>
      <x:c r="O1321" s="15" t="n">
        <x:f>'Crosswalk'!F111</x:f>
        <x:v>0</x:v>
      </x:c>
      <x:c r="P1321" s="15" t="n">
        <x:f>'Crosswalk'!G111</x:f>
        <x:v>0.1</x:v>
      </x:c>
      <x:c r="Q1321" s="15" t="n">
        <x:f>'Crosswalk'!H111</x:f>
        <x:v>0.2</x:v>
      </x:c>
      <x:c r="R1321" s="15" t="n">
        <x:f>'Crosswalk'!I111</x:f>
        <x:v>0</x:v>
      </x:c>
      <x:c r="S1321" s="15" t="n">
        <x:f>'Crosswalk'!J111</x:f>
        <x:v>0</x:v>
      </x:c>
      <x:c r="T1321" s="15" t="n">
        <x:f>'Crosswalk'!K111</x:f>
        <x:v>0</x:v>
      </x:c>
      <x:c r="U1321" s="15" t="n">
        <x:f>'Crosswalk'!L111</x:f>
        <x:v>0</x:v>
      </x:c>
      <x:c r="V1321" s="15" t="n">
        <x:f>'Crosswalk'!M111</x:f>
        <x:v>0</x:v>
      </x:c>
      <x:c r="W1321" s="15" t="n">
        <x:f>'Crosswalk'!N111</x:f>
        <x:v>0</x:v>
      </x:c>
      <x:c r="X1321" s="18" t="str">
        <x:v>LFS - Quarterly Labour Force Survey</x:v>
      </x:c>
      <x:c r="Y1321" s="13" t="str"/>
      <x:c r="Z1321" s="18" t="str">
        <x:v>Own-country 2024 ISIC Rev.3 division composition. Observed industry detail; within-group ratios only. Definitions may differ from ILO modelled margins.</x:v>
      </x:c>
      <x:c r="AA1321" s="13" t="str"/>
      <x:c r="AB1321" s="13" t="str">
        <x:v>https://rplumber.ilo.org/data/indicator?format=.csv.gz&amp;id=EMP_TEMP_SEX_EC2_NB_A</x:v>
      </x:c>
    </x:row>
    <x:row r="1322" ht="48" customHeight="1">
      <x:c r="A1322" s="2" t="str">
        <x:v>ZAF</x:v>
      </x:c>
      <x:c r="B1322" s="2" t="str">
        <x:v>C</x:v>
      </x:c>
      <x:c r="C1322" s="2" t="str">
        <x:v>ZAF</x:v>
      </x:c>
      <x:c r="D1322" s="2" t="n">
        <x:v>2024</x:v>
      </x:c>
      <x:c r="E1322" s="2" t="str">
        <x:v>EC2_ISIC3_D25</x:v>
      </x:c>
      <x:c r="F1322" s="17" t="str">
        <x:v>Economic activity (ISIC-Rev.3.1), 2 digit level: 25 - Manufacture of rubber and plastics products</x:v>
      </x:c>
      <x:c r="G1322" s="19" t="n">
        <x:v>64.186</x:v>
      </x:c>
      <x:c r="H1322" s="20" t="n">
        <x:v>1</x:v>
      </x:c>
      <x:c r="I1322" s="19" t="n">
        <x:f>SUM(G1312:G1333)</x:f>
        <x:v>1648.0469999999996</x:v>
      </x:c>
      <x:c r="J1322" s="20" t="n">
        <x:f>G1322/I1322*H1322</x:f>
        <x:v>0.0389467047966472</x:v>
      </x:c>
      <x:c r="K1322" s="2" t="str">
        <x:v>ISIC3:25</x:v>
      </x:c>
      <x:c r="L1322" s="14" t="n">
        <x:f>'Crosswalk'!C112</x:f>
        <x:v>0</x:v>
      </x:c>
      <x:c r="M1322" s="14" t="n">
        <x:f>'Crosswalk'!D112</x:f>
        <x:v>0.5</x:v>
      </x:c>
      <x:c r="N1322" s="14" t="n">
        <x:f>'Crosswalk'!E112</x:f>
        <x:v>0.2</x:v>
      </x:c>
      <x:c r="O1322" s="14" t="n">
        <x:f>'Crosswalk'!F112</x:f>
        <x:v>0.3</x:v>
      </x:c>
      <x:c r="P1322" s="14" t="n">
        <x:f>'Crosswalk'!G112</x:f>
        <x:v>0</x:v>
      </x:c>
      <x:c r="Q1322" s="14" t="n">
        <x:f>'Crosswalk'!H112</x:f>
        <x:v>0</x:v>
      </x:c>
      <x:c r="R1322" s="14" t="n">
        <x:f>'Crosswalk'!I112</x:f>
        <x:v>0</x:v>
      </x:c>
      <x:c r="S1322" s="14" t="n">
        <x:f>'Crosswalk'!J112</x:f>
        <x:v>0</x:v>
      </x:c>
      <x:c r="T1322" s="14" t="n">
        <x:f>'Crosswalk'!K112</x:f>
        <x:v>0</x:v>
      </x:c>
      <x:c r="U1322" s="14" t="n">
        <x:f>'Crosswalk'!L112</x:f>
        <x:v>0</x:v>
      </x:c>
      <x:c r="V1322" s="14" t="n">
        <x:f>'Crosswalk'!M112</x:f>
        <x:v>0</x:v>
      </x:c>
      <x:c r="W1322" s="14" t="n">
        <x:f>'Crosswalk'!N112</x:f>
        <x:v>0</x:v>
      </x:c>
      <x:c r="X1322" s="17" t="str">
        <x:v>LFS - Quarterly Labour Force Survey</x:v>
      </x:c>
      <x:c r="Y1322" s="2" t="str"/>
      <x:c r="Z1322" s="17" t="str">
        <x:v>Own-country 2024 ISIC Rev.3 division composition. Observed industry detail; within-group ratios only. Definitions may differ from ILO modelled margins.</x:v>
      </x:c>
      <x:c r="AA1322" s="2" t="str"/>
      <x:c r="AB1322" s="2" t="str">
        <x:v>https://rplumber.ilo.org/data/indicator?format=.csv.gz&amp;id=EMP_TEMP_SEX_EC2_NB_A</x:v>
      </x:c>
    </x:row>
    <x:row r="1323" ht="48" customHeight="1">
      <x:c r="A1323" s="13" t="str">
        <x:v>ZAF</x:v>
      </x:c>
      <x:c r="B1323" s="13" t="str">
        <x:v>C</x:v>
      </x:c>
      <x:c r="C1323" s="13" t="str">
        <x:v>ZAF</x:v>
      </x:c>
      <x:c r="D1323" s="13" t="n">
        <x:v>2024</x:v>
      </x:c>
      <x:c r="E1323" s="13" t="str">
        <x:v>EC2_ISIC3_D26</x:v>
      </x:c>
      <x:c r="F1323" s="18" t="str">
        <x:v>Economic activity (ISIC-Rev.3.1), 2 digit level: 26 - Manufacture of other non-metallic mineral products</x:v>
      </x:c>
      <x:c r="G1323" s="21" t="n">
        <x:v>86.531</x:v>
      </x:c>
      <x:c r="H1323" s="22" t="n">
        <x:v>1</x:v>
      </x:c>
      <x:c r="I1323" s="21" t="n">
        <x:f>SUM(G1312:G1333)</x:f>
        <x:v>1648.0469999999996</x:v>
      </x:c>
      <x:c r="J1323" s="22" t="n">
        <x:f>G1323/I1323*H1323</x:f>
        <x:v>0.05250517734020937</x:v>
      </x:c>
      <x:c r="K1323" s="13" t="str">
        <x:v>ISIC3:26</x:v>
      </x:c>
      <x:c r="L1323" s="15" t="n">
        <x:f>'Crosswalk'!C113</x:f>
        <x:v>0</x:v>
      </x:c>
      <x:c r="M1323" s="15" t="n">
        <x:f>'Crosswalk'!D113</x:f>
        <x:v>0.85</x:v>
      </x:c>
      <x:c r="N1323" s="15" t="n">
        <x:f>'Crosswalk'!E113</x:f>
        <x:v>0.15</x:v>
      </x:c>
      <x:c r="O1323" s="15" t="n">
        <x:f>'Crosswalk'!F113</x:f>
        <x:v>0</x:v>
      </x:c>
      <x:c r="P1323" s="15" t="n">
        <x:f>'Crosswalk'!G113</x:f>
        <x:v>0</x:v>
      </x:c>
      <x:c r="Q1323" s="15" t="n">
        <x:f>'Crosswalk'!H113</x:f>
        <x:v>0</x:v>
      </x:c>
      <x:c r="R1323" s="15" t="n">
        <x:f>'Crosswalk'!I113</x:f>
        <x:v>0</x:v>
      </x:c>
      <x:c r="S1323" s="15" t="n">
        <x:f>'Crosswalk'!J113</x:f>
        <x:v>0</x:v>
      </x:c>
      <x:c r="T1323" s="15" t="n">
        <x:f>'Crosswalk'!K113</x:f>
        <x:v>0</x:v>
      </x:c>
      <x:c r="U1323" s="15" t="n">
        <x:f>'Crosswalk'!L113</x:f>
        <x:v>0</x:v>
      </x:c>
      <x:c r="V1323" s="15" t="n">
        <x:f>'Crosswalk'!M113</x:f>
        <x:v>0</x:v>
      </x:c>
      <x:c r="W1323" s="15" t="n">
        <x:f>'Crosswalk'!N113</x:f>
        <x:v>0</x:v>
      </x:c>
      <x:c r="X1323" s="18" t="str">
        <x:v>LFS - Quarterly Labour Force Survey</x:v>
      </x:c>
      <x:c r="Y1323" s="13" t="str"/>
      <x:c r="Z1323" s="18" t="str">
        <x:v>Own-country 2024 ISIC Rev.3 division composition. Observed industry detail; within-group ratios only. Definitions may differ from ILO modelled margins.</x:v>
      </x:c>
      <x:c r="AA1323" s="13" t="str"/>
      <x:c r="AB1323" s="13" t="str">
        <x:v>https://rplumber.ilo.org/data/indicator?format=.csv.gz&amp;id=EMP_TEMP_SEX_EC2_NB_A</x:v>
      </x:c>
    </x:row>
    <x:row r="1324" ht="48" customHeight="1">
      <x:c r="A1324" s="2" t="str">
        <x:v>ZAF</x:v>
      </x:c>
      <x:c r="B1324" s="2" t="str">
        <x:v>C</x:v>
      </x:c>
      <x:c r="C1324" s="2" t="str">
        <x:v>ZAF</x:v>
      </x:c>
      <x:c r="D1324" s="2" t="n">
        <x:v>2024</x:v>
      </x:c>
      <x:c r="E1324" s="2" t="str">
        <x:v>EC2_ISIC3_D27</x:v>
      </x:c>
      <x:c r="F1324" s="17" t="str">
        <x:v>Economic activity (ISIC-Rev.3.1), 2 digit level: 27 - Manufacture of basic metals</x:v>
      </x:c>
      <x:c r="G1324" s="19" t="n">
        <x:v>105.831</x:v>
      </x:c>
      <x:c r="H1324" s="20" t="n">
        <x:v>1</x:v>
      </x:c>
      <x:c r="I1324" s="19" t="n">
        <x:f>SUM(G1312:G1333)</x:f>
        <x:v>1648.0469999999996</x:v>
      </x:c>
      <x:c r="J1324" s="20" t="n">
        <x:f>G1324/I1324*H1324</x:f>
        <x:v>0.064216008402673</x:v>
      </x:c>
      <x:c r="K1324" s="2" t="str">
        <x:v>ISIC3:27</x:v>
      </x:c>
      <x:c r="L1324" s="14" t="n">
        <x:f>'Crosswalk'!C114</x:f>
        <x:v>0</x:v>
      </x:c>
      <x:c r="M1324" s="14" t="n">
        <x:f>'Crosswalk'!D114</x:f>
        <x:v>1</x:v>
      </x:c>
      <x:c r="N1324" s="14" t="n">
        <x:f>'Crosswalk'!E114</x:f>
        <x:v>0</x:v>
      </x:c>
      <x:c r="O1324" s="14" t="n">
        <x:f>'Crosswalk'!F114</x:f>
        <x:v>0</x:v>
      </x:c>
      <x:c r="P1324" s="14" t="n">
        <x:f>'Crosswalk'!G114</x:f>
        <x:v>0</x:v>
      </x:c>
      <x:c r="Q1324" s="14" t="n">
        <x:f>'Crosswalk'!H114</x:f>
        <x:v>0</x:v>
      </x:c>
      <x:c r="R1324" s="14" t="n">
        <x:f>'Crosswalk'!I114</x:f>
        <x:v>0</x:v>
      </x:c>
      <x:c r="S1324" s="14" t="n">
        <x:f>'Crosswalk'!J114</x:f>
        <x:v>0</x:v>
      </x:c>
      <x:c r="T1324" s="14" t="n">
        <x:f>'Crosswalk'!K114</x:f>
        <x:v>0</x:v>
      </x:c>
      <x:c r="U1324" s="14" t="n">
        <x:f>'Crosswalk'!L114</x:f>
        <x:v>0</x:v>
      </x:c>
      <x:c r="V1324" s="14" t="n">
        <x:f>'Crosswalk'!M114</x:f>
        <x:v>0</x:v>
      </x:c>
      <x:c r="W1324" s="14" t="n">
        <x:f>'Crosswalk'!N114</x:f>
        <x:v>0</x:v>
      </x:c>
      <x:c r="X1324" s="17" t="str">
        <x:v>LFS - Quarterly Labour Force Survey</x:v>
      </x:c>
      <x:c r="Y1324" s="2" t="str"/>
      <x:c r="Z1324" s="17" t="str">
        <x:v>Own-country 2024 ISIC Rev.3 division composition. Observed industry detail; within-group ratios only. Definitions may differ from ILO modelled margins.</x:v>
      </x:c>
      <x:c r="AA1324" s="2" t="str"/>
      <x:c r="AB1324" s="2" t="str">
        <x:v>https://rplumber.ilo.org/data/indicator?format=.csv.gz&amp;id=EMP_TEMP_SEX_EC2_NB_A</x:v>
      </x:c>
    </x:row>
    <x:row r="1325" ht="48" customHeight="1">
      <x:c r="A1325" s="13" t="str">
        <x:v>ZAF</x:v>
      </x:c>
      <x:c r="B1325" s="13" t="str">
        <x:v>C</x:v>
      </x:c>
      <x:c r="C1325" s="13" t="str">
        <x:v>ZAF</x:v>
      </x:c>
      <x:c r="D1325" s="13" t="n">
        <x:v>2024</x:v>
      </x:c>
      <x:c r="E1325" s="13" t="str">
        <x:v>EC2_ISIC3_D28</x:v>
      </x:c>
      <x:c r="F1325" s="18" t="str">
        <x:v>Economic activity (ISIC-Rev.3.1), 2 digit level: 28 - Manufacture of fabricated metal products, except machinery and equipment</x:v>
      </x:c>
      <x:c r="G1325" s="21" t="n">
        <x:v>142.702</x:v>
      </x:c>
      <x:c r="H1325" s="22" t="n">
        <x:v>1</x:v>
      </x:c>
      <x:c r="I1325" s="21" t="n">
        <x:f>SUM(G1312:G1333)</x:f>
        <x:v>1648.0469999999996</x:v>
      </x:c>
      <x:c r="J1325" s="22" t="n">
        <x:f>G1325/I1325*H1325</x:f>
        <x:v>0.08658854996247076</x:v>
      </x:c>
      <x:c r="K1325" s="13" t="str">
        <x:v>ISIC3:28</x:v>
      </x:c>
      <x:c r="L1325" s="15" t="n">
        <x:f>'Crosswalk'!C115</x:f>
        <x:v>0</x:v>
      </x:c>
      <x:c r="M1325" s="15" t="n">
        <x:f>'Crosswalk'!D115</x:f>
        <x:v>0</x:v>
      </x:c>
      <x:c r="N1325" s="15" t="n">
        <x:f>'Crosswalk'!E115</x:f>
        <x:v>1</x:v>
      </x:c>
      <x:c r="O1325" s="15" t="n">
        <x:f>'Crosswalk'!F115</x:f>
        <x:v>0</x:v>
      </x:c>
      <x:c r="P1325" s="15" t="n">
        <x:f>'Crosswalk'!G115</x:f>
        <x:v>0</x:v>
      </x:c>
      <x:c r="Q1325" s="15" t="n">
        <x:f>'Crosswalk'!H115</x:f>
        <x:v>0</x:v>
      </x:c>
      <x:c r="R1325" s="15" t="n">
        <x:f>'Crosswalk'!I115</x:f>
        <x:v>0</x:v>
      </x:c>
      <x:c r="S1325" s="15" t="n">
        <x:f>'Crosswalk'!J115</x:f>
        <x:v>0</x:v>
      </x:c>
      <x:c r="T1325" s="15" t="n">
        <x:f>'Crosswalk'!K115</x:f>
        <x:v>0</x:v>
      </x:c>
      <x:c r="U1325" s="15" t="n">
        <x:f>'Crosswalk'!L115</x:f>
        <x:v>0</x:v>
      </x:c>
      <x:c r="V1325" s="15" t="n">
        <x:f>'Crosswalk'!M115</x:f>
        <x:v>0</x:v>
      </x:c>
      <x:c r="W1325" s="15" t="n">
        <x:f>'Crosswalk'!N115</x:f>
        <x:v>0</x:v>
      </x:c>
      <x:c r="X1325" s="18" t="str">
        <x:v>LFS - Quarterly Labour Force Survey</x:v>
      </x:c>
      <x:c r="Y1325" s="13" t="str"/>
      <x:c r="Z1325" s="18" t="str">
        <x:v>Own-country 2024 ISIC Rev.3 division composition. Observed industry detail; within-group ratios only. Definitions may differ from ILO modelled margins.</x:v>
      </x:c>
      <x:c r="AA1325" s="13" t="str"/>
      <x:c r="AB1325" s="13" t="str">
        <x:v>https://rplumber.ilo.org/data/indicator?format=.csv.gz&amp;id=EMP_TEMP_SEX_EC2_NB_A</x:v>
      </x:c>
    </x:row>
    <x:row r="1326" ht="48" customHeight="1">
      <x:c r="A1326" s="2" t="str">
        <x:v>ZAF</x:v>
      </x:c>
      <x:c r="B1326" s="2" t="str">
        <x:v>C</x:v>
      </x:c>
      <x:c r="C1326" s="2" t="str">
        <x:v>ZAF</x:v>
      </x:c>
      <x:c r="D1326" s="2" t="n">
        <x:v>2024</x:v>
      </x:c>
      <x:c r="E1326" s="2" t="str">
        <x:v>EC2_ISIC3_D29</x:v>
      </x:c>
      <x:c r="F1326" s="17" t="str">
        <x:v>Economic activity (ISIC-Rev.3.1), 2 digit level: 29 - Manufacture of machinery and equipment n.e.c.</x:v>
      </x:c>
      <x:c r="G1326" s="19" t="n">
        <x:v>80.053</x:v>
      </x:c>
      <x:c r="H1326" s="20" t="n">
        <x:v>1</x:v>
      </x:c>
      <x:c r="I1326" s="19" t="n">
        <x:f>SUM(G1312:G1333)</x:f>
        <x:v>1648.0469999999996</x:v>
      </x:c>
      <x:c r="J1326" s="20" t="n">
        <x:f>G1326/I1326*H1326</x:f>
        <x:v>0.048574464199139966</x:v>
      </x:c>
      <x:c r="K1326" s="2" t="str">
        <x:v>ISIC3:29</x:v>
      </x:c>
      <x:c r="L1326" s="14" t="n">
        <x:f>'Crosswalk'!C116</x:f>
        <x:v>0</x:v>
      </x:c>
      <x:c r="M1326" s="14" t="n">
        <x:f>'Crosswalk'!D116</x:f>
        <x:v>0</x:v>
      </x:c>
      <x:c r="N1326" s="14" t="n">
        <x:f>'Crosswalk'!E116</x:f>
        <x:v>0.95</x:v>
      </x:c>
      <x:c r="O1326" s="14" t="n">
        <x:f>'Crosswalk'!F116</x:f>
        <x:v>0.05</x:v>
      </x:c>
      <x:c r="P1326" s="14" t="n">
        <x:f>'Crosswalk'!G116</x:f>
        <x:v>0</x:v>
      </x:c>
      <x:c r="Q1326" s="14" t="n">
        <x:f>'Crosswalk'!H116</x:f>
        <x:v>0</x:v>
      </x:c>
      <x:c r="R1326" s="14" t="n">
        <x:f>'Crosswalk'!I116</x:f>
        <x:v>0</x:v>
      </x:c>
      <x:c r="S1326" s="14" t="n">
        <x:f>'Crosswalk'!J116</x:f>
        <x:v>0</x:v>
      </x:c>
      <x:c r="T1326" s="14" t="n">
        <x:f>'Crosswalk'!K116</x:f>
        <x:v>0</x:v>
      </x:c>
      <x:c r="U1326" s="14" t="n">
        <x:f>'Crosswalk'!L116</x:f>
        <x:v>0</x:v>
      </x:c>
      <x:c r="V1326" s="14" t="n">
        <x:f>'Crosswalk'!M116</x:f>
        <x:v>0</x:v>
      </x:c>
      <x:c r="W1326" s="14" t="n">
        <x:f>'Crosswalk'!N116</x:f>
        <x:v>0</x:v>
      </x:c>
      <x:c r="X1326" s="17" t="str">
        <x:v>LFS - Quarterly Labour Force Survey</x:v>
      </x:c>
      <x:c r="Y1326" s="2" t="str"/>
      <x:c r="Z1326" s="17" t="str">
        <x:v>Own-country 2024 ISIC Rev.3 division composition. Observed industry detail; within-group ratios only. Definitions may differ from ILO modelled margins.</x:v>
      </x:c>
      <x:c r="AA1326" s="2" t="str"/>
      <x:c r="AB1326" s="2" t="str">
        <x:v>https://rplumber.ilo.org/data/indicator?format=.csv.gz&amp;id=EMP_TEMP_SEX_EC2_NB_A</x:v>
      </x:c>
    </x:row>
    <x:row r="1327" ht="48" customHeight="1">
      <x:c r="A1327" s="13" t="str">
        <x:v>ZAF</x:v>
      </x:c>
      <x:c r="B1327" s="13" t="str">
        <x:v>C</x:v>
      </x:c>
      <x:c r="C1327" s="13" t="str">
        <x:v>ZAF</x:v>
      </x:c>
      <x:c r="D1327" s="13" t="n">
        <x:v>2024</x:v>
      </x:c>
      <x:c r="E1327" s="13" t="str">
        <x:v>EC2_ISIC3_D30</x:v>
      </x:c>
      <x:c r="F1327" s="18" t="str">
        <x:v>Economic activity (ISIC-Rev.3.1), 2 digit level: 30 - Manufacture of office, accounting and computing machinery</x:v>
      </x:c>
      <x:c r="G1327" s="21" t="n">
        <x:v>2.632</x:v>
      </x:c>
      <x:c r="H1327" s="22" t="n">
        <x:v>1</x:v>
      </x:c>
      <x:c r="I1327" s="21" t="n">
        <x:f>SUM(G1312:G1333)</x:f>
        <x:v>1648.0469999999996</x:v>
      </x:c>
      <x:c r="J1327" s="22" t="n">
        <x:f>G1327/I1327*H1327</x:f>
        <x:v>0.001597041831938046</x:v>
      </x:c>
      <x:c r="K1327" s="13" t="str">
        <x:v>ISIC3:30</x:v>
      </x:c>
      <x:c r="L1327" s="15" t="n">
        <x:f>'Crosswalk'!C117</x:f>
        <x:v>0</x:v>
      </x:c>
      <x:c r="M1327" s="15" t="n">
        <x:f>'Crosswalk'!D117</x:f>
        <x:v>0</x:v>
      </x:c>
      <x:c r="N1327" s="15" t="n">
        <x:f>'Crosswalk'!E117</x:f>
        <x:v>0</x:v>
      </x:c>
      <x:c r="O1327" s="15" t="n">
        <x:f>'Crosswalk'!F117</x:f>
        <x:v>0</x:v>
      </x:c>
      <x:c r="P1327" s="15" t="n">
        <x:f>'Crosswalk'!G117</x:f>
        <x:v>0</x:v>
      </x:c>
      <x:c r="Q1327" s="15" t="n">
        <x:f>'Crosswalk'!H117</x:f>
        <x:v>0</x:v>
      </x:c>
      <x:c r="R1327" s="15" t="n">
        <x:f>'Crosswalk'!I117</x:f>
        <x:v>0</x:v>
      </x:c>
      <x:c r="S1327" s="15" t="n">
        <x:f>'Crosswalk'!J117</x:f>
        <x:v>1</x:v>
      </x:c>
      <x:c r="T1327" s="15" t="n">
        <x:f>'Crosswalk'!K117</x:f>
        <x:v>0</x:v>
      </x:c>
      <x:c r="U1327" s="15" t="n">
        <x:f>'Crosswalk'!L117</x:f>
        <x:v>0</x:v>
      </x:c>
      <x:c r="V1327" s="15" t="n">
        <x:f>'Crosswalk'!M117</x:f>
        <x:v>0</x:v>
      </x:c>
      <x:c r="W1327" s="15" t="n">
        <x:f>'Crosswalk'!N117</x:f>
        <x:v>0</x:v>
      </x:c>
      <x:c r="X1327" s="18" t="str">
        <x:v>LFS - Quarterly Labour Force Survey</x:v>
      </x:c>
      <x:c r="Y1327" s="13" t="str">
        <x:v>U</x:v>
      </x:c>
      <x:c r="Z1327" s="18" t="str">
        <x:v>Own-country 2024 ISIC Rev.3 division composition. Observed industry detail; within-group ratios only. Definitions may differ from ILO modelled margins.</x:v>
      </x:c>
      <x:c r="AA1327" s="13" t="str"/>
      <x:c r="AB1327" s="13" t="str">
        <x:v>https://rplumber.ilo.org/data/indicator?format=.csv.gz&amp;id=EMP_TEMP_SEX_EC2_NB_A</x:v>
      </x:c>
    </x:row>
    <x:row r="1328" ht="48" customHeight="1">
      <x:c r="A1328" s="2" t="str">
        <x:v>ZAF</x:v>
      </x:c>
      <x:c r="B1328" s="2" t="str">
        <x:v>C</x:v>
      </x:c>
      <x:c r="C1328" s="2" t="str">
        <x:v>ZAF</x:v>
      </x:c>
      <x:c r="D1328" s="2" t="n">
        <x:v>2024</x:v>
      </x:c>
      <x:c r="E1328" s="2" t="str">
        <x:v>EC2_ISIC3_D31</x:v>
      </x:c>
      <x:c r="F1328" s="17" t="str">
        <x:v>Economic activity (ISIC-Rev.3.1), 2 digit level: 31 - Manufacture of electrical machinery and apparatus n.e.c.</x:v>
      </x:c>
      <x:c r="G1328" s="19" t="n">
        <x:v>15.86</x:v>
      </x:c>
      <x:c r="H1328" s="20" t="n">
        <x:v>1</x:v>
      </x:c>
      <x:c r="I1328" s="19" t="n">
        <x:f>SUM(G1312:G1333)</x:f>
        <x:v>1648.0469999999996</x:v>
      </x:c>
      <x:c r="J1328" s="20" t="n">
        <x:f>G1328/I1328*H1328</x:f>
        <x:v>0.009623511950812085</x:v>
      </x:c>
      <x:c r="K1328" s="2" t="str">
        <x:v>ISIC3:31</x:v>
      </x:c>
      <x:c r="L1328" s="14" t="n">
        <x:f>'Crosswalk'!C118</x:f>
        <x:v>0</x:v>
      </x:c>
      <x:c r="M1328" s="14" t="n">
        <x:f>'Crosswalk'!D118</x:f>
        <x:v>0</x:v>
      </x:c>
      <x:c r="N1328" s="14" t="n">
        <x:f>'Crosswalk'!E118</x:f>
        <x:v>0.85</x:v>
      </x:c>
      <x:c r="O1328" s="14" t="n">
        <x:f>'Crosswalk'!F118</x:f>
        <x:v>0.15</x:v>
      </x:c>
      <x:c r="P1328" s="14" t="n">
        <x:f>'Crosswalk'!G118</x:f>
        <x:v>0</x:v>
      </x:c>
      <x:c r="Q1328" s="14" t="n">
        <x:f>'Crosswalk'!H118</x:f>
        <x:v>0</x:v>
      </x:c>
      <x:c r="R1328" s="14" t="n">
        <x:f>'Crosswalk'!I118</x:f>
        <x:v>0</x:v>
      </x:c>
      <x:c r="S1328" s="14" t="n">
        <x:f>'Crosswalk'!J118</x:f>
        <x:v>0</x:v>
      </x:c>
      <x:c r="T1328" s="14" t="n">
        <x:f>'Crosswalk'!K118</x:f>
        <x:v>0</x:v>
      </x:c>
      <x:c r="U1328" s="14" t="n">
        <x:f>'Crosswalk'!L118</x:f>
        <x:v>0</x:v>
      </x:c>
      <x:c r="V1328" s="14" t="n">
        <x:f>'Crosswalk'!M118</x:f>
        <x:v>0</x:v>
      </x:c>
      <x:c r="W1328" s="14" t="n">
        <x:f>'Crosswalk'!N118</x:f>
        <x:v>0</x:v>
      </x:c>
      <x:c r="X1328" s="17" t="str">
        <x:v>LFS - Quarterly Labour Force Survey</x:v>
      </x:c>
      <x:c r="Y1328" s="2" t="str"/>
      <x:c r="Z1328" s="17" t="str">
        <x:v>Own-country 2024 ISIC Rev.3 division composition. Observed industry detail; within-group ratios only. Definitions may differ from ILO modelled margins.</x:v>
      </x:c>
      <x:c r="AA1328" s="2" t="str"/>
      <x:c r="AB1328" s="2" t="str">
        <x:v>https://rplumber.ilo.org/data/indicator?format=.csv.gz&amp;id=EMP_TEMP_SEX_EC2_NB_A</x:v>
      </x:c>
    </x:row>
    <x:row r="1329" ht="48" customHeight="1">
      <x:c r="A1329" s="13" t="str">
        <x:v>ZAF</x:v>
      </x:c>
      <x:c r="B1329" s="13" t="str">
        <x:v>C</x:v>
      </x:c>
      <x:c r="C1329" s="13" t="str">
        <x:v>ZAF</x:v>
      </x:c>
      <x:c r="D1329" s="13" t="n">
        <x:v>2024</x:v>
      </x:c>
      <x:c r="E1329" s="13" t="str">
        <x:v>EC2_ISIC3_D32</x:v>
      </x:c>
      <x:c r="F1329" s="18" t="str">
        <x:v>Economic activity (ISIC-Rev.3.1), 2 digit level: 32 - Manufacture of radio, television and communication equipment and apparatus</x:v>
      </x:c>
      <x:c r="G1329" s="21" t="n">
        <x:v>7.838</x:v>
      </x:c>
      <x:c r="H1329" s="22" t="n">
        <x:v>1</x:v>
      </x:c>
      <x:c r="I1329" s="21" t="n">
        <x:f>SUM(G1312:G1333)</x:f>
        <x:v>1648.0469999999996</x:v>
      </x:c>
      <x:c r="J1329" s="22" t="n">
        <x:f>G1329/I1329*H1329</x:f>
        <x:v>0.004755932324745594</x:v>
      </x:c>
      <x:c r="K1329" s="13" t="str">
        <x:v>ISIC3:32</x:v>
      </x:c>
      <x:c r="L1329" s="15" t="n">
        <x:f>'Crosswalk'!C119</x:f>
        <x:v>0</x:v>
      </x:c>
      <x:c r="M1329" s="15" t="n">
        <x:f>'Crosswalk'!D119</x:f>
        <x:v>0</x:v>
      </x:c>
      <x:c r="N1329" s="15" t="n">
        <x:f>'Crosswalk'!E119</x:f>
        <x:v>0</x:v>
      </x:c>
      <x:c r="O1329" s="15" t="n">
        <x:f>'Crosswalk'!F119</x:f>
        <x:v>0.2</x:v>
      </x:c>
      <x:c r="P1329" s="15" t="n">
        <x:f>'Crosswalk'!G119</x:f>
        <x:v>0</x:v>
      </x:c>
      <x:c r="Q1329" s="15" t="n">
        <x:f>'Crosswalk'!H119</x:f>
        <x:v>0</x:v>
      </x:c>
      <x:c r="R1329" s="15" t="n">
        <x:f>'Crosswalk'!I119</x:f>
        <x:v>0</x:v>
      </x:c>
      <x:c r="S1329" s="15" t="n">
        <x:f>'Crosswalk'!J119</x:f>
        <x:v>0.8</x:v>
      </x:c>
      <x:c r="T1329" s="15" t="n">
        <x:f>'Crosswalk'!K119</x:f>
        <x:v>0</x:v>
      </x:c>
      <x:c r="U1329" s="15" t="n">
        <x:f>'Crosswalk'!L119</x:f>
        <x:v>0</x:v>
      </x:c>
      <x:c r="V1329" s="15" t="n">
        <x:f>'Crosswalk'!M119</x:f>
        <x:v>0</x:v>
      </x:c>
      <x:c r="W1329" s="15" t="n">
        <x:f>'Crosswalk'!N119</x:f>
        <x:v>0</x:v>
      </x:c>
      <x:c r="X1329" s="18" t="str">
        <x:v>LFS - Quarterly Labour Force Survey</x:v>
      </x:c>
      <x:c r="Y1329" s="13" t="str"/>
      <x:c r="Z1329" s="18" t="str">
        <x:v>Own-country 2024 ISIC Rev.3 division composition. Observed industry detail; within-group ratios only. Definitions may differ from ILO modelled margins.</x:v>
      </x:c>
      <x:c r="AA1329" s="13" t="str"/>
      <x:c r="AB1329" s="13" t="str">
        <x:v>https://rplumber.ilo.org/data/indicator?format=.csv.gz&amp;id=EMP_TEMP_SEX_EC2_NB_A</x:v>
      </x:c>
    </x:row>
    <x:row r="1330" ht="48" customHeight="1">
      <x:c r="A1330" s="2" t="str">
        <x:v>ZAF</x:v>
      </x:c>
      <x:c r="B1330" s="2" t="str">
        <x:v>C</x:v>
      </x:c>
      <x:c r="C1330" s="2" t="str">
        <x:v>ZAF</x:v>
      </x:c>
      <x:c r="D1330" s="2" t="n">
        <x:v>2024</x:v>
      </x:c>
      <x:c r="E1330" s="2" t="str">
        <x:v>EC2_ISIC3_D33</x:v>
      </x:c>
      <x:c r="F1330" s="17" t="str">
        <x:v>Economic activity (ISIC-Rev.3.1), 2 digit level: 33 - Manufacture of medical, precision and optical instruments, watches and clocks</x:v>
      </x:c>
      <x:c r="G1330" s="19" t="n">
        <x:v>10.996</x:v>
      </x:c>
      <x:c r="H1330" s="20" t="n">
        <x:v>1</x:v>
      </x:c>
      <x:c r="I1330" s="19" t="n">
        <x:f>SUM(G1312:G1333)</x:f>
        <x:v>1648.0469999999996</x:v>
      </x:c>
      <x:c r="J1330" s="20" t="n">
        <x:f>G1330/I1330*H1330</x:f>
        <x:v>0.006672139811546639</x:v>
      </x:c>
      <x:c r="K1330" s="2" t="str">
        <x:v>ISIC3:33</x:v>
      </x:c>
      <x:c r="L1330" s="14" t="n">
        <x:f>'Crosswalk'!C120</x:f>
        <x:v>0</x:v>
      </x:c>
      <x:c r="M1330" s="14" t="n">
        <x:f>'Crosswalk'!D120</x:f>
        <x:v>0</x:v>
      </x:c>
      <x:c r="N1330" s="14" t="n">
        <x:f>'Crosswalk'!E120</x:f>
        <x:v>0.2</x:v>
      </x:c>
      <x:c r="O1330" s="14" t="n">
        <x:f>'Crosswalk'!F120</x:f>
        <x:v>0</x:v>
      </x:c>
      <x:c r="P1330" s="14" t="n">
        <x:f>'Crosswalk'!G120</x:f>
        <x:v>0</x:v>
      </x:c>
      <x:c r="Q1330" s="14" t="n">
        <x:f>'Crosswalk'!H120</x:f>
        <x:v>0.6</x:v>
      </x:c>
      <x:c r="R1330" s="14" t="n">
        <x:f>'Crosswalk'!I120</x:f>
        <x:v>0</x:v>
      </x:c>
      <x:c r="S1330" s="14" t="n">
        <x:f>'Crosswalk'!J120</x:f>
        <x:v>0.2</x:v>
      </x:c>
      <x:c r="T1330" s="14" t="n">
        <x:f>'Crosswalk'!K120</x:f>
        <x:v>0</x:v>
      </x:c>
      <x:c r="U1330" s="14" t="n">
        <x:f>'Crosswalk'!L120</x:f>
        <x:v>0</x:v>
      </x:c>
      <x:c r="V1330" s="14" t="n">
        <x:f>'Crosswalk'!M120</x:f>
        <x:v>0</x:v>
      </x:c>
      <x:c r="W1330" s="14" t="n">
        <x:f>'Crosswalk'!N120</x:f>
        <x:v>0</x:v>
      </x:c>
      <x:c r="X1330" s="17" t="str">
        <x:v>LFS - Quarterly Labour Force Survey</x:v>
      </x:c>
      <x:c r="Y1330" s="2" t="str"/>
      <x:c r="Z1330" s="17" t="str">
        <x:v>Own-country 2024 ISIC Rev.3 division composition. Observed industry detail; within-group ratios only. Definitions may differ from ILO modelled margins.</x:v>
      </x:c>
      <x:c r="AA1330" s="2" t="str"/>
      <x:c r="AB1330" s="2" t="str">
        <x:v>https://rplumber.ilo.org/data/indicator?format=.csv.gz&amp;id=EMP_TEMP_SEX_EC2_NB_A</x:v>
      </x:c>
    </x:row>
    <x:row r="1331" ht="48" customHeight="1">
      <x:c r="A1331" s="13" t="str">
        <x:v>ZAF</x:v>
      </x:c>
      <x:c r="B1331" s="13" t="str">
        <x:v>C</x:v>
      </x:c>
      <x:c r="C1331" s="13" t="str">
        <x:v>ZAF</x:v>
      </x:c>
      <x:c r="D1331" s="13" t="n">
        <x:v>2024</x:v>
      </x:c>
      <x:c r="E1331" s="13" t="str">
        <x:v>EC2_ISIC3_D34</x:v>
      </x:c>
      <x:c r="F1331" s="18" t="str">
        <x:v>Economic activity (ISIC-Rev.3.1), 2 digit level: 34 - Manufacture of motor vehicles, trailers and semi-trailers</x:v>
      </x:c>
      <x:c r="G1331" s="21" t="n">
        <x:v>90.225</x:v>
      </x:c>
      <x:c r="H1331" s="22" t="n">
        <x:v>1</x:v>
      </x:c>
      <x:c r="I1331" s="21" t="n">
        <x:f>SUM(G1312:G1333)</x:f>
        <x:v>1648.0469999999996</x:v>
      </x:c>
      <x:c r="J1331" s="22" t="n">
        <x:f>G1331/I1331*H1331</x:f>
        <x:v>0.05474661826998867</x:v>
      </x:c>
      <x:c r="K1331" s="13" t="str">
        <x:v>ISIC3:34</x:v>
      </x:c>
      <x:c r="L1331" s="15" t="n">
        <x:f>'Crosswalk'!C121</x:f>
        <x:v>0</x:v>
      </x:c>
      <x:c r="M1331" s="15" t="n">
        <x:f>'Crosswalk'!D121</x:f>
        <x:v>0</x:v>
      </x:c>
      <x:c r="N1331" s="15" t="n">
        <x:f>'Crosswalk'!E121</x:f>
        <x:v>0</x:v>
      </x:c>
      <x:c r="O1331" s="15" t="n">
        <x:f>'Crosswalk'!F121</x:f>
        <x:v>1</x:v>
      </x:c>
      <x:c r="P1331" s="15" t="n">
        <x:f>'Crosswalk'!G121</x:f>
        <x:v>0</x:v>
      </x:c>
      <x:c r="Q1331" s="15" t="n">
        <x:f>'Crosswalk'!H121</x:f>
        <x:v>0</x:v>
      </x:c>
      <x:c r="R1331" s="15" t="n">
        <x:f>'Crosswalk'!I121</x:f>
        <x:v>0</x:v>
      </x:c>
      <x:c r="S1331" s="15" t="n">
        <x:f>'Crosswalk'!J121</x:f>
        <x:v>0</x:v>
      </x:c>
      <x:c r="T1331" s="15" t="n">
        <x:f>'Crosswalk'!K121</x:f>
        <x:v>0</x:v>
      </x:c>
      <x:c r="U1331" s="15" t="n">
        <x:f>'Crosswalk'!L121</x:f>
        <x:v>0</x:v>
      </x:c>
      <x:c r="V1331" s="15" t="n">
        <x:f>'Crosswalk'!M121</x:f>
        <x:v>0</x:v>
      </x:c>
      <x:c r="W1331" s="15" t="n">
        <x:f>'Crosswalk'!N121</x:f>
        <x:v>0</x:v>
      </x:c>
      <x:c r="X1331" s="18" t="str">
        <x:v>LFS - Quarterly Labour Force Survey</x:v>
      </x:c>
      <x:c r="Y1331" s="13" t="str"/>
      <x:c r="Z1331" s="18" t="str">
        <x:v>Own-country 2024 ISIC Rev.3 division composition. Observed industry detail; within-group ratios only. Definitions may differ from ILO modelled margins.</x:v>
      </x:c>
      <x:c r="AA1331" s="13" t="str"/>
      <x:c r="AB1331" s="13" t="str">
        <x:v>https://rplumber.ilo.org/data/indicator?format=.csv.gz&amp;id=EMP_TEMP_SEX_EC2_NB_A</x:v>
      </x:c>
    </x:row>
    <x:row r="1332" ht="48" customHeight="1">
      <x:c r="A1332" s="2" t="str">
        <x:v>ZAF</x:v>
      </x:c>
      <x:c r="B1332" s="2" t="str">
        <x:v>C</x:v>
      </x:c>
      <x:c r="C1332" s="2" t="str">
        <x:v>ZAF</x:v>
      </x:c>
      <x:c r="D1332" s="2" t="n">
        <x:v>2024</x:v>
      </x:c>
      <x:c r="E1332" s="2" t="str">
        <x:v>EC2_ISIC3_D35</x:v>
      </x:c>
      <x:c r="F1332" s="17" t="str">
        <x:v>Economic activity (ISIC-Rev.3.1), 2 digit level: 35 - Manufacture of other transport equipment</x:v>
      </x:c>
      <x:c r="G1332" s="19" t="n">
        <x:v>14.612</x:v>
      </x:c>
      <x:c r="H1332" s="20" t="n">
        <x:v>1</x:v>
      </x:c>
      <x:c r="I1332" s="19" t="n">
        <x:f>SUM(G1312:G1333)</x:f>
        <x:v>1648.0469999999996</x:v>
      </x:c>
      <x:c r="J1332" s="20" t="n">
        <x:f>G1332/I1332*H1332</x:f>
        <x:v>0.008866251994026872</x:v>
      </x:c>
      <x:c r="K1332" s="2" t="str">
        <x:v>ISIC3:35</x:v>
      </x:c>
      <x:c r="L1332" s="14" t="n">
        <x:f>'Crosswalk'!C122</x:f>
        <x:v>0</x:v>
      </x:c>
      <x:c r="M1332" s="14" t="n">
        <x:f>'Crosswalk'!D122</x:f>
        <x:v>0</x:v>
      </x:c>
      <x:c r="N1332" s="14" t="n">
        <x:f>'Crosswalk'!E122</x:f>
        <x:v>0.9</x:v>
      </x:c>
      <x:c r="O1332" s="14" t="n">
        <x:f>'Crosswalk'!F122</x:f>
        <x:v>0.1</x:v>
      </x:c>
      <x:c r="P1332" s="14" t="n">
        <x:f>'Crosswalk'!G122</x:f>
        <x:v>0</x:v>
      </x:c>
      <x:c r="Q1332" s="14" t="n">
        <x:f>'Crosswalk'!H122</x:f>
        <x:v>0</x:v>
      </x:c>
      <x:c r="R1332" s="14" t="n">
        <x:f>'Crosswalk'!I122</x:f>
        <x:v>0</x:v>
      </x:c>
      <x:c r="S1332" s="14" t="n">
        <x:f>'Crosswalk'!J122</x:f>
        <x:v>0</x:v>
      </x:c>
      <x:c r="T1332" s="14" t="n">
        <x:f>'Crosswalk'!K122</x:f>
        <x:v>0</x:v>
      </x:c>
      <x:c r="U1332" s="14" t="n">
        <x:f>'Crosswalk'!L122</x:f>
        <x:v>0</x:v>
      </x:c>
      <x:c r="V1332" s="14" t="n">
        <x:f>'Crosswalk'!M122</x:f>
        <x:v>0</x:v>
      </x:c>
      <x:c r="W1332" s="14" t="n">
        <x:f>'Crosswalk'!N122</x:f>
        <x:v>0</x:v>
      </x:c>
      <x:c r="X1332" s="17" t="str">
        <x:v>LFS - Quarterly Labour Force Survey</x:v>
      </x:c>
      <x:c r="Y1332" s="2" t="str"/>
      <x:c r="Z1332" s="17" t="str">
        <x:v>Own-country 2024 ISIC Rev.3 division composition. Observed industry detail; within-group ratios only. Definitions may differ from ILO modelled margins.</x:v>
      </x:c>
      <x:c r="AA1332" s="2" t="str"/>
      <x:c r="AB1332" s="2" t="str">
        <x:v>https://rplumber.ilo.org/data/indicator?format=.csv.gz&amp;id=EMP_TEMP_SEX_EC2_NB_A</x:v>
      </x:c>
    </x:row>
    <x:row r="1333" ht="48" customHeight="1">
      <x:c r="A1333" s="13" t="str">
        <x:v>ZAF</x:v>
      </x:c>
      <x:c r="B1333" s="13" t="str">
        <x:v>C</x:v>
      </x:c>
      <x:c r="C1333" s="13" t="str">
        <x:v>ZAF</x:v>
      </x:c>
      <x:c r="D1333" s="13" t="n">
        <x:v>2024</x:v>
      </x:c>
      <x:c r="E1333" s="13" t="str">
        <x:v>EC2_ISIC3_D36</x:v>
      </x:c>
      <x:c r="F1333" s="18" t="str">
        <x:v>Economic activity (ISIC-Rev.3.1), 2 digit level: 36 - Manufacture of furniture; manufacturing n.e.c.</x:v>
      </x:c>
      <x:c r="G1333" s="21" t="n">
        <x:v>50.848</x:v>
      </x:c>
      <x:c r="H1333" s="22" t="n">
        <x:v>1</x:v>
      </x:c>
      <x:c r="I1333" s="21" t="n">
        <x:f>SUM(G1312:G1333)</x:f>
        <x:v>1648.0469999999996</x:v>
      </x:c>
      <x:c r="J1333" s="22" t="n">
        <x:f>G1333/I1333*H1333</x:f>
        <x:v>0.030853489008505226</x:v>
      </x:c>
      <x:c r="K1333" s="13" t="str">
        <x:v>ISIC3:36</x:v>
      </x:c>
      <x:c r="L1333" s="15" t="n">
        <x:f>'Crosswalk'!C123</x:f>
        <x:v>0</x:v>
      </x:c>
      <x:c r="M1333" s="15" t="n">
        <x:f>'Crosswalk'!D123</x:f>
        <x:v>0</x:v>
      </x:c>
      <x:c r="N1333" s="15" t="n">
        <x:f>'Crosswalk'!E123</x:f>
        <x:v>0.1</x:v>
      </x:c>
      <x:c r="O1333" s="15" t="n">
        <x:f>'Crosswalk'!F123</x:f>
        <x:v>0.7</x:v>
      </x:c>
      <x:c r="P1333" s="15" t="n">
        <x:f>'Crosswalk'!G123</x:f>
        <x:v>0</x:v>
      </x:c>
      <x:c r="Q1333" s="15" t="n">
        <x:f>'Crosswalk'!H123</x:f>
        <x:v>0.2</x:v>
      </x:c>
      <x:c r="R1333" s="15" t="n">
        <x:f>'Crosswalk'!I123</x:f>
        <x:v>0</x:v>
      </x:c>
      <x:c r="S1333" s="15" t="n">
        <x:f>'Crosswalk'!J123</x:f>
        <x:v>0</x:v>
      </x:c>
      <x:c r="T1333" s="15" t="n">
        <x:f>'Crosswalk'!K123</x:f>
        <x:v>0</x:v>
      </x:c>
      <x:c r="U1333" s="15" t="n">
        <x:f>'Crosswalk'!L123</x:f>
        <x:v>0</x:v>
      </x:c>
      <x:c r="V1333" s="15" t="n">
        <x:f>'Crosswalk'!M123</x:f>
        <x:v>0</x:v>
      </x:c>
      <x:c r="W1333" s="15" t="n">
        <x:f>'Crosswalk'!N123</x:f>
        <x:v>0</x:v>
      </x:c>
      <x:c r="X1333" s="18" t="str">
        <x:v>LFS - Quarterly Labour Force Survey</x:v>
      </x:c>
      <x:c r="Y1333" s="13" t="str"/>
      <x:c r="Z1333" s="18" t="str">
        <x:v>Own-country 2024 ISIC Rev.3 division composition. Observed industry detail; within-group ratios only. Definitions may differ from ILO modelled margins.</x:v>
      </x:c>
      <x:c r="AA1333" s="13" t="str"/>
      <x:c r="AB1333" s="13" t="str">
        <x:v>https://rplumber.ilo.org/data/indicator?format=.csv.gz&amp;id=EMP_TEMP_SEX_EC2_NB_A</x:v>
      </x:c>
    </x:row>
    <x:row r="1334" ht="48" customHeight="1">
      <x:c r="A1334" s="2" t="str">
        <x:v>ZAF</x:v>
      </x:c>
      <x:c r="B1334" s="2" t="str">
        <x:v>DE</x:v>
      </x:c>
      <x:c r="C1334" s="2" t="str">
        <x:v>ZAF</x:v>
      </x:c>
      <x:c r="D1334" s="2" t="n">
        <x:v>2024</x:v>
      </x:c>
      <x:c r="E1334" s="2" t="str">
        <x:v>EC2_ISIC3_D37</x:v>
      </x:c>
      <x:c r="F1334" s="17" t="str">
        <x:v>Economic activity (ISIC-Rev.3.1), 2 digit level: 37 - Recycling</x:v>
      </x:c>
      <x:c r="G1334" s="19" t="n">
        <x:v>26.587</x:v>
      </x:c>
      <x:c r="H1334" s="20" t="n">
        <x:v>1</x:v>
      </x:c>
      <x:c r="I1334" s="19" t="n">
        <x:f>SUM(G1334:G1336)</x:f>
        <x:v>142.179</x:v>
      </x:c>
      <x:c r="J1334" s="20" t="n">
        <x:f>G1334/I1334*H1334</x:f>
        <x:v>0.18699667320771704</x:v>
      </x:c>
      <x:c r="K1334" s="2" t="str">
        <x:v>ISIC3:37</x:v>
      </x:c>
      <x:c r="L1334" s="14" t="n">
        <x:f>'Crosswalk'!C124</x:f>
        <x:v>0</x:v>
      </x:c>
      <x:c r="M1334" s="14" t="n">
        <x:f>'Crosswalk'!D124</x:f>
        <x:v>0</x:v>
      </x:c>
      <x:c r="N1334" s="14" t="n">
        <x:f>'Crosswalk'!E124</x:f>
        <x:v>1</x:v>
      </x:c>
      <x:c r="O1334" s="14" t="n">
        <x:f>'Crosswalk'!F124</x:f>
        <x:v>0</x:v>
      </x:c>
      <x:c r="P1334" s="14" t="n">
        <x:f>'Crosswalk'!G124</x:f>
        <x:v>0</x:v>
      </x:c>
      <x:c r="Q1334" s="14" t="n">
        <x:f>'Crosswalk'!H124</x:f>
        <x:v>0</x:v>
      </x:c>
      <x:c r="R1334" s="14" t="n">
        <x:f>'Crosswalk'!I124</x:f>
        <x:v>0</x:v>
      </x:c>
      <x:c r="S1334" s="14" t="n">
        <x:f>'Crosswalk'!J124</x:f>
        <x:v>0</x:v>
      </x:c>
      <x:c r="T1334" s="14" t="n">
        <x:f>'Crosswalk'!K124</x:f>
        <x:v>0</x:v>
      </x:c>
      <x:c r="U1334" s="14" t="n">
        <x:f>'Crosswalk'!L124</x:f>
        <x:v>0</x:v>
      </x:c>
      <x:c r="V1334" s="14" t="n">
        <x:f>'Crosswalk'!M124</x:f>
        <x:v>0</x:v>
      </x:c>
      <x:c r="W1334" s="14" t="n">
        <x:f>'Crosswalk'!N124</x:f>
        <x:v>0</x:v>
      </x:c>
      <x:c r="X1334" s="17" t="str">
        <x:v>LFS - Quarterly Labour Force Survey</x:v>
      </x:c>
      <x:c r="Y1334" s="2" t="str"/>
      <x:c r="Z1334" s="17" t="str">
        <x:v>Own-country 2024 ISIC Rev.3 division composition. Observed industry detail; within-group ratios only. Definitions may differ from ILO modelled margins.</x:v>
      </x:c>
      <x:c r="AA1334" s="2" t="str"/>
      <x:c r="AB1334" s="2" t="str">
        <x:v>https://rplumber.ilo.org/data/indicator?format=.csv.gz&amp;id=EMP_TEMP_SEX_EC2_NB_A</x:v>
      </x:c>
    </x:row>
    <x:row r="1335" ht="48" customHeight="1">
      <x:c r="A1335" s="13" t="str">
        <x:v>ZAF</x:v>
      </x:c>
      <x:c r="B1335" s="13" t="str">
        <x:v>DE</x:v>
      </x:c>
      <x:c r="C1335" s="13" t="str">
        <x:v>ZAF</x:v>
      </x:c>
      <x:c r="D1335" s="13" t="n">
        <x:v>2024</x:v>
      </x:c>
      <x:c r="E1335" s="13" t="str">
        <x:v>EC2_ISIC3_E40</x:v>
      </x:c>
      <x:c r="F1335" s="18" t="str">
        <x:v>Economic activity (ISIC-Rev.3.1), 2 digit level: 40 - Electricity, gas, steam and hot water supply</x:v>
      </x:c>
      <x:c r="G1335" s="21" t="n">
        <x:v>81.75</x:v>
      </x:c>
      <x:c r="H1335" s="22" t="n">
        <x:v>1</x:v>
      </x:c>
      <x:c r="I1335" s="21" t="n">
        <x:f>SUM(G1334:G1336)</x:f>
        <x:v>142.179</x:v>
      </x:c>
      <x:c r="J1335" s="22" t="n">
        <x:f>G1335/I1335*H1335</x:f>
        <x:v>0.5749794273415906</x:v>
      </x:c>
      <x:c r="K1335" s="13" t="str">
        <x:v>ISIC3:40</x:v>
      </x:c>
      <x:c r="L1335" s="15" t="n">
        <x:f>'Crosswalk'!C125</x:f>
        <x:v>0</x:v>
      </x:c>
      <x:c r="M1335" s="15" t="n">
        <x:f>'Crosswalk'!D125</x:f>
        <x:v>0</x:v>
      </x:c>
      <x:c r="N1335" s="15" t="n">
        <x:f>'Crosswalk'!E125</x:f>
        <x:v>0</x:v>
      </x:c>
      <x:c r="O1335" s="15" t="n">
        <x:f>'Crosswalk'!F125</x:f>
        <x:v>0</x:v>
      </x:c>
      <x:c r="P1335" s="15" t="n">
        <x:f>'Crosswalk'!G125</x:f>
        <x:v>0</x:v>
      </x:c>
      <x:c r="Q1335" s="15" t="n">
        <x:f>'Crosswalk'!H125</x:f>
        <x:v>0</x:v>
      </x:c>
      <x:c r="R1335" s="15" t="n">
        <x:f>'Crosswalk'!I125</x:f>
        <x:v>0</x:v>
      </x:c>
      <x:c r="S1335" s="15" t="n">
        <x:f>'Crosswalk'!J125</x:f>
        <x:v>0</x:v>
      </x:c>
      <x:c r="T1335" s="15" t="n">
        <x:f>'Crosswalk'!K125</x:f>
        <x:v>0</x:v>
      </x:c>
      <x:c r="U1335" s="15" t="n">
        <x:f>'Crosswalk'!L125</x:f>
        <x:v>1</x:v>
      </x:c>
      <x:c r="V1335" s="15" t="n">
        <x:f>'Crosswalk'!M125</x:f>
        <x:v>0</x:v>
      </x:c>
      <x:c r="W1335" s="15" t="n">
        <x:f>'Crosswalk'!N125</x:f>
        <x:v>0</x:v>
      </x:c>
      <x:c r="X1335" s="18" t="str">
        <x:v>LFS - Quarterly Labour Force Survey</x:v>
      </x:c>
      <x:c r="Y1335" s="13" t="str"/>
      <x:c r="Z1335" s="18" t="str">
        <x:v>Own-country 2024 ISIC Rev.3 division composition. Observed industry detail; within-group ratios only. Definitions may differ from ILO modelled margins.</x:v>
      </x:c>
      <x:c r="AA1335" s="13" t="str"/>
      <x:c r="AB1335" s="13" t="str">
        <x:v>https://rplumber.ilo.org/data/indicator?format=.csv.gz&amp;id=EMP_TEMP_SEX_EC2_NB_A</x:v>
      </x:c>
    </x:row>
    <x:row r="1336" ht="48" customHeight="1">
      <x:c r="A1336" s="2" t="str">
        <x:v>ZAF</x:v>
      </x:c>
      <x:c r="B1336" s="2" t="str">
        <x:v>DE</x:v>
      </x:c>
      <x:c r="C1336" s="2" t="str">
        <x:v>ZAF</x:v>
      </x:c>
      <x:c r="D1336" s="2" t="n">
        <x:v>2024</x:v>
      </x:c>
      <x:c r="E1336" s="2" t="str">
        <x:v>EC2_ISIC3_E41</x:v>
      </x:c>
      <x:c r="F1336" s="17" t="str">
        <x:v>Economic activity (ISIC-Rev.3.1), 2 digit level: 41 - Collection, purification and distribution of water</x:v>
      </x:c>
      <x:c r="G1336" s="19" t="n">
        <x:v>33.842</x:v>
      </x:c>
      <x:c r="H1336" s="20" t="n">
        <x:v>1</x:v>
      </x:c>
      <x:c r="I1336" s="19" t="n">
        <x:f>SUM(G1334:G1336)</x:f>
        <x:v>142.179</x:v>
      </x:c>
      <x:c r="J1336" s="20" t="n">
        <x:f>G1336/I1336*H1336</x:f>
        <x:v>0.2380238994506924</x:v>
      </x:c>
      <x:c r="K1336" s="2" t="str">
        <x:v>ISIC3:41</x:v>
      </x:c>
      <x:c r="L1336" s="14" t="n">
        <x:f>'Crosswalk'!C126</x:f>
        <x:v>0</x:v>
      </x:c>
      <x:c r="M1336" s="14" t="n">
        <x:f>'Crosswalk'!D126</x:f>
        <x:v>0</x:v>
      </x:c>
      <x:c r="N1336" s="14" t="n">
        <x:f>'Crosswalk'!E126</x:f>
        <x:v>0</x:v>
      </x:c>
      <x:c r="O1336" s="14" t="n">
        <x:f>'Crosswalk'!F126</x:f>
        <x:v>0</x:v>
      </x:c>
      <x:c r="P1336" s="14" t="n">
        <x:f>'Crosswalk'!G126</x:f>
        <x:v>0</x:v>
      </x:c>
      <x:c r="Q1336" s="14" t="n">
        <x:f>'Crosswalk'!H126</x:f>
        <x:v>0</x:v>
      </x:c>
      <x:c r="R1336" s="14" t="n">
        <x:f>'Crosswalk'!I126</x:f>
        <x:v>0</x:v>
      </x:c>
      <x:c r="S1336" s="14" t="n">
        <x:f>'Crosswalk'!J126</x:f>
        <x:v>0</x:v>
      </x:c>
      <x:c r="T1336" s="14" t="n">
        <x:f>'Crosswalk'!K126</x:f>
        <x:v>0</x:v>
      </x:c>
      <x:c r="U1336" s="14" t="n">
        <x:f>'Crosswalk'!L126</x:f>
        <x:v>1</x:v>
      </x:c>
      <x:c r="V1336" s="14" t="n">
        <x:f>'Crosswalk'!M126</x:f>
        <x:v>0</x:v>
      </x:c>
      <x:c r="W1336" s="14" t="n">
        <x:f>'Crosswalk'!N126</x:f>
        <x:v>0</x:v>
      </x:c>
      <x:c r="X1336" s="17" t="str">
        <x:v>LFS - Quarterly Labour Force Survey</x:v>
      </x:c>
      <x:c r="Y1336" s="2" t="str"/>
      <x:c r="Z1336" s="17" t="str">
        <x:v>Own-country 2024 ISIC Rev.3 division composition. Observed industry detail; within-group ratios only. Definitions may differ from ILO modelled margins.</x:v>
      </x:c>
      <x:c r="AA1336" s="2" t="str"/>
      <x:c r="AB1336" s="2" t="str">
        <x:v>https://rplumber.ilo.org/data/indicator?format=.csv.gz&amp;id=EMP_TEMP_SEX_EC2_NB_A</x:v>
      </x:c>
    </x:row>
    <x:row r="1337" ht="48" customHeight="1">
      <x:c r="A1337" s="13" t="str">
        <x:v>ZAF</x:v>
      </x:c>
      <x:c r="B1337" s="13" t="str">
        <x:v>F</x:v>
      </x:c>
      <x:c r="C1337" s="13" t="str">
        <x:v>ZAF</x:v>
      </x:c>
      <x:c r="D1337" s="13" t="n">
        <x:v>2024</x:v>
      </x:c>
      <x:c r="E1337" s="13" t="str">
        <x:v>EC2_ISIC3_F45</x:v>
      </x:c>
      <x:c r="F1337" s="18" t="str">
        <x:v>Economic activity (ISIC-Rev.3.1), 2 digit level: 45 - Construction</x:v>
      </x:c>
      <x:c r="G1337" s="21" t="n">
        <x:v>1296.081</x:v>
      </x:c>
      <x:c r="H1337" s="22" t="n">
        <x:v>1</x:v>
      </x:c>
      <x:c r="I1337" s="21" t="n">
        <x:f>SUM(G1337:G1337)</x:f>
        <x:v>1296.081</x:v>
      </x:c>
      <x:c r="J1337" s="22" t="n">
        <x:f>G1337/I1337*H1337</x:f>
        <x:v>1</x:v>
      </x:c>
      <x:c r="K1337" s="13" t="str">
        <x:v>ISIC3:45</x:v>
      </x:c>
      <x:c r="L1337" s="15" t="n">
        <x:f>'Crosswalk'!C127</x:f>
        <x:v>0</x:v>
      </x:c>
      <x:c r="M1337" s="15" t="n">
        <x:f>'Crosswalk'!D127</x:f>
        <x:v>0</x:v>
      </x:c>
      <x:c r="N1337" s="15" t="n">
        <x:f>'Crosswalk'!E127</x:f>
        <x:v>0.6</x:v>
      </x:c>
      <x:c r="O1337" s="15" t="n">
        <x:f>'Crosswalk'!F127</x:f>
        <x:v>0.4</x:v>
      </x:c>
      <x:c r="P1337" s="15" t="n">
        <x:f>'Crosswalk'!G127</x:f>
        <x:v>0</x:v>
      </x:c>
      <x:c r="Q1337" s="15" t="n">
        <x:f>'Crosswalk'!H127</x:f>
        <x:v>0</x:v>
      </x:c>
      <x:c r="R1337" s="15" t="n">
        <x:f>'Crosswalk'!I127</x:f>
        <x:v>0</x:v>
      </x:c>
      <x:c r="S1337" s="15" t="n">
        <x:f>'Crosswalk'!J127</x:f>
        <x:v>0</x:v>
      </x:c>
      <x:c r="T1337" s="15" t="n">
        <x:f>'Crosswalk'!K127</x:f>
        <x:v>0</x:v>
      </x:c>
      <x:c r="U1337" s="15" t="n">
        <x:f>'Crosswalk'!L127</x:f>
        <x:v>0</x:v>
      </x:c>
      <x:c r="V1337" s="15" t="n">
        <x:f>'Crosswalk'!M127</x:f>
        <x:v>0</x:v>
      </x:c>
      <x:c r="W1337" s="15" t="n">
        <x:f>'Crosswalk'!N127</x:f>
        <x:v>0</x:v>
      </x:c>
      <x:c r="X1337" s="18" t="str">
        <x:v>LFS - Quarterly Labour Force Survey</x:v>
      </x:c>
      <x:c r="Y1337" s="13" t="str"/>
      <x:c r="Z1337" s="18" t="str">
        <x:v>Own-country 2024 ISIC Rev.3 division composition. Observed industry detail; within-group ratios only. Definitions may differ from ILO modelled margins.</x:v>
      </x:c>
      <x:c r="AA1337" s="13" t="str"/>
      <x:c r="AB1337" s="13" t="str">
        <x:v>https://rplumber.ilo.org/data/indicator?format=.csv.gz&amp;id=EMP_TEMP_SEX_EC2_NB_A</x:v>
      </x:c>
    </x:row>
    <x:row r="1338" ht="48" customHeight="1">
      <x:c r="A1338" s="2" t="str">
        <x:v>ZAF</x:v>
      </x:c>
      <x:c r="B1338" s="2" t="str">
        <x:v>G</x:v>
      </x:c>
      <x:c r="C1338" s="2" t="str">
        <x:v>ZAF</x:v>
      </x:c>
      <x:c r="D1338" s="2" t="n">
        <x:v>2024</x:v>
      </x:c>
      <x:c r="E1338" s="2" t="str">
        <x:v>EC2_ISIC3_G50</x:v>
      </x:c>
      <x:c r="F1338" s="17" t="str">
        <x:v>Economic activity (ISIC-Rev.3.1), 2 digit level: 50 - Sale, maintenance and repair of motor vehicles and motorcycles; retail sale of automotive fuel</x:v>
      </x:c>
      <x:c r="G1338" s="19" t="n">
        <x:v>549.491</x:v>
      </x:c>
      <x:c r="H1338" s="20" t="n">
        <x:v>1</x:v>
      </x:c>
      <x:c r="I1338" s="19" t="n">
        <x:f>SUM(G1338:G1340)</x:f>
        <x:v>2843.401</x:v>
      </x:c>
      <x:c r="J1338" s="20" t="n">
        <x:f>G1338/I1338*H1338</x:f>
        <x:v>0.1932513212170918</x:v>
      </x:c>
      <x:c r="K1338" s="2" t="str">
        <x:v>ISIC3:50</x:v>
      </x:c>
      <x:c r="L1338" s="14" t="n">
        <x:f>'Crosswalk'!C128</x:f>
        <x:v>0</x:v>
      </x:c>
      <x:c r="M1338" s="14" t="n">
        <x:f>'Crosswalk'!D128</x:f>
        <x:v>0</x:v>
      </x:c>
      <x:c r="N1338" s="14" t="n">
        <x:f>'Crosswalk'!E128</x:f>
        <x:v>0</x:v>
      </x:c>
      <x:c r="O1338" s="14" t="n">
        <x:f>'Crosswalk'!F128</x:f>
        <x:v>1</x:v>
      </x:c>
      <x:c r="P1338" s="14" t="n">
        <x:f>'Crosswalk'!G128</x:f>
        <x:v>0</x:v>
      </x:c>
      <x:c r="Q1338" s="14" t="n">
        <x:f>'Crosswalk'!H128</x:f>
        <x:v>0</x:v>
      </x:c>
      <x:c r="R1338" s="14" t="n">
        <x:f>'Crosswalk'!I128</x:f>
        <x:v>0</x:v>
      </x:c>
      <x:c r="S1338" s="14" t="n">
        <x:f>'Crosswalk'!J128</x:f>
        <x:v>0</x:v>
      </x:c>
      <x:c r="T1338" s="14" t="n">
        <x:f>'Crosswalk'!K128</x:f>
        <x:v>0</x:v>
      </x:c>
      <x:c r="U1338" s="14" t="n">
        <x:f>'Crosswalk'!L128</x:f>
        <x:v>0</x:v>
      </x:c>
      <x:c r="V1338" s="14" t="n">
        <x:f>'Crosswalk'!M128</x:f>
        <x:v>0</x:v>
      </x:c>
      <x:c r="W1338" s="14" t="n">
        <x:f>'Crosswalk'!N128</x:f>
        <x:v>0</x:v>
      </x:c>
      <x:c r="X1338" s="17" t="str">
        <x:v>LFS - Quarterly Labour Force Survey</x:v>
      </x:c>
      <x:c r="Y1338" s="2" t="str"/>
      <x:c r="Z1338" s="17" t="str">
        <x:v>Own-country 2024 ISIC Rev.3 division composition. Observed industry detail; within-group ratios only. Definitions may differ from ILO modelled margins.</x:v>
      </x:c>
      <x:c r="AA1338" s="2" t="str"/>
      <x:c r="AB1338" s="2" t="str">
        <x:v>https://rplumber.ilo.org/data/indicator?format=.csv.gz&amp;id=EMP_TEMP_SEX_EC2_NB_A</x:v>
      </x:c>
    </x:row>
    <x:row r="1339" ht="48" customHeight="1">
      <x:c r="A1339" s="13" t="str">
        <x:v>ZAF</x:v>
      </x:c>
      <x:c r="B1339" s="13" t="str">
        <x:v>G</x:v>
      </x:c>
      <x:c r="C1339" s="13" t="str">
        <x:v>ZAF</x:v>
      </x:c>
      <x:c r="D1339" s="13" t="n">
        <x:v>2024</x:v>
      </x:c>
      <x:c r="E1339" s="13" t="str">
        <x:v>EC2_ISIC3_G51</x:v>
      </x:c>
      <x:c r="F1339" s="18" t="str">
        <x:v>Economic activity (ISIC-Rev.3.1), 2 digit level: 51 - Wholesale trade and commission trade, except of motor vehicles and motorcycles</x:v>
      </x:c>
      <x:c r="G1339" s="21" t="n">
        <x:v>151.594</x:v>
      </x:c>
      <x:c r="H1339" s="22" t="n">
        <x:v>1</x:v>
      </x:c>
      <x:c r="I1339" s="21" t="n">
        <x:f>SUM(G1338:G1340)</x:f>
        <x:v>2843.401</x:v>
      </x:c>
      <x:c r="J1339" s="22" t="n">
        <x:f>G1339/I1339*H1339</x:f>
        <x:v>0.053314323234746</x:v>
      </x:c>
      <x:c r="K1339" s="13" t="str">
        <x:v>ISIC3:51</x:v>
      </x:c>
      <x:c r="L1339" s="15" t="n">
        <x:f>'Crosswalk'!C129</x:f>
        <x:v>0.05</x:v>
      </x:c>
      <x:c r="M1339" s="15" t="n">
        <x:f>'Crosswalk'!D129</x:f>
        <x:v>0.05</x:v>
      </x:c>
      <x:c r="N1339" s="15" t="n">
        <x:f>'Crosswalk'!E129</x:f>
        <x:v>0.55</x:v>
      </x:c>
      <x:c r="O1339" s="15" t="n">
        <x:f>'Crosswalk'!F129</x:f>
        <x:v>0</x:v>
      </x:c>
      <x:c r="P1339" s="15" t="n">
        <x:f>'Crosswalk'!G129</x:f>
        <x:v>0.2</x:v>
      </x:c>
      <x:c r="Q1339" s="15" t="n">
        <x:f>'Crosswalk'!H129</x:f>
        <x:v>0.05</x:v>
      </x:c>
      <x:c r="R1339" s="15" t="n">
        <x:f>'Crosswalk'!I129</x:f>
        <x:v>0</x:v>
      </x:c>
      <x:c r="S1339" s="15" t="n">
        <x:f>'Crosswalk'!J129</x:f>
        <x:v>0.1</x:v>
      </x:c>
      <x:c r="T1339" s="15" t="n">
        <x:f>'Crosswalk'!K129</x:f>
        <x:v>0</x:v>
      </x:c>
      <x:c r="U1339" s="15" t="n">
        <x:f>'Crosswalk'!L129</x:f>
        <x:v>0</x:v>
      </x:c>
      <x:c r="V1339" s="15" t="n">
        <x:f>'Crosswalk'!M129</x:f>
        <x:v>0</x:v>
      </x:c>
      <x:c r="W1339" s="15" t="n">
        <x:f>'Crosswalk'!N129</x:f>
        <x:v>0</x:v>
      </x:c>
      <x:c r="X1339" s="18" t="str">
        <x:v>LFS - Quarterly Labour Force Survey</x:v>
      </x:c>
      <x:c r="Y1339" s="13" t="str"/>
      <x:c r="Z1339" s="18" t="str">
        <x:v>Own-country 2024 ISIC Rev.3 division composition. Observed industry detail; within-group ratios only. Definitions may differ from ILO modelled margins.</x:v>
      </x:c>
      <x:c r="AA1339" s="13" t="str"/>
      <x:c r="AB1339" s="13" t="str">
        <x:v>https://rplumber.ilo.org/data/indicator?format=.csv.gz&amp;id=EMP_TEMP_SEX_EC2_NB_A</x:v>
      </x:c>
    </x:row>
    <x:row r="1340" ht="48" customHeight="1">
      <x:c r="A1340" s="2" t="str">
        <x:v>ZAF</x:v>
      </x:c>
      <x:c r="B1340" s="2" t="str">
        <x:v>G</x:v>
      </x:c>
      <x:c r="C1340" s="2" t="str">
        <x:v>ZAF</x:v>
      </x:c>
      <x:c r="D1340" s="2" t="n">
        <x:v>2024</x:v>
      </x:c>
      <x:c r="E1340" s="2" t="str">
        <x:v>EC2_ISIC3_G52</x:v>
      </x:c>
      <x:c r="F1340" s="17" t="str">
        <x:v>Economic activity (ISIC-Rev.3.1), 2 digit level: 52 - Retail trade, except of motor vehicles and motorcycles; repair of personal and household goods</x:v>
      </x:c>
      <x:c r="G1340" s="19" t="n">
        <x:v>2142.316</x:v>
      </x:c>
      <x:c r="H1340" s="20" t="n">
        <x:v>1</x:v>
      </x:c>
      <x:c r="I1340" s="19" t="n">
        <x:f>SUM(G1338:G1340)</x:f>
        <x:v>2843.401</x:v>
      </x:c>
      <x:c r="J1340" s="20" t="n">
        <x:f>G1340/I1340*H1340</x:f>
        <x:v>0.7534343555481622</x:v>
      </x:c>
      <x:c r="K1340" s="2" t="str">
        <x:v>ISIC3:52</x:v>
      </x:c>
      <x:c r="L1340" s="14" t="n">
        <x:f>'Crosswalk'!C130</x:f>
        <x:v>0</x:v>
      </x:c>
      <x:c r="M1340" s="14" t="n">
        <x:f>'Crosswalk'!D130</x:f>
        <x:v>0</x:v>
      </x:c>
      <x:c r="N1340" s="14" t="n">
        <x:f>'Crosswalk'!E130</x:f>
        <x:v>0</x:v>
      </x:c>
      <x:c r="O1340" s="14" t="n">
        <x:f>'Crosswalk'!F130</x:f>
        <x:v>0.55</x:v>
      </x:c>
      <x:c r="P1340" s="14" t="n">
        <x:f>'Crosswalk'!G130</x:f>
        <x:v>0.45</x:v>
      </x:c>
      <x:c r="Q1340" s="14" t="n">
        <x:f>'Crosswalk'!H130</x:f>
        <x:v>0</x:v>
      </x:c>
      <x:c r="R1340" s="14" t="n">
        <x:f>'Crosswalk'!I130</x:f>
        <x:v>0</x:v>
      </x:c>
      <x:c r="S1340" s="14" t="n">
        <x:f>'Crosswalk'!J130</x:f>
        <x:v>0</x:v>
      </x:c>
      <x:c r="T1340" s="14" t="n">
        <x:f>'Crosswalk'!K130</x:f>
        <x:v>0</x:v>
      </x:c>
      <x:c r="U1340" s="14" t="n">
        <x:f>'Crosswalk'!L130</x:f>
        <x:v>0</x:v>
      </x:c>
      <x:c r="V1340" s="14" t="n">
        <x:f>'Crosswalk'!M130</x:f>
        <x:v>0</x:v>
      </x:c>
      <x:c r="W1340" s="14" t="n">
        <x:f>'Crosswalk'!N130</x:f>
        <x:v>0</x:v>
      </x:c>
      <x:c r="X1340" s="17" t="str">
        <x:v>LFS - Quarterly Labour Force Survey</x:v>
      </x:c>
      <x:c r="Y1340" s="2" t="str"/>
      <x:c r="Z1340" s="17" t="str">
        <x:v>Own-country 2024 ISIC Rev.3 division composition. Observed industry detail; within-group ratios only. Definitions may differ from ILO modelled margins.</x:v>
      </x:c>
      <x:c r="AA1340" s="2" t="str"/>
      <x:c r="AB1340" s="2" t="str">
        <x:v>https://rplumber.ilo.org/data/indicator?format=.csv.gz&amp;id=EMP_TEMP_SEX_EC2_NB_A</x:v>
      </x:c>
    </x:row>
    <x:row r="1341" ht="48" customHeight="1">
      <x:c r="A1341" s="13" t="str">
        <x:v>ZAF</x:v>
      </x:c>
      <x:c r="B1341" s="13" t="str">
        <x:v>HJ</x:v>
      </x:c>
      <x:c r="C1341" s="13" t="str">
        <x:v>ZAF</x:v>
      </x:c>
      <x:c r="D1341" s="13" t="n">
        <x:v>2024</x:v>
      </x:c>
      <x:c r="E1341" s="13" t="str">
        <x:v>EC2_ISIC3_I60</x:v>
      </x:c>
      <x:c r="F1341" s="18" t="str">
        <x:v>Economic activity (ISIC-Rev.3.1), 2 digit level: 60 - Land transport; transport via pipelines</x:v>
      </x:c>
      <x:c r="G1341" s="21" t="n">
        <x:v>807.178</x:v>
      </x:c>
      <x:c r="H1341" s="22" t="n">
        <x:v>1</x:v>
      </x:c>
      <x:c r="I1341" s="21" t="n">
        <x:f>SUM(G1341:G1346)</x:f>
        <x:v>1271.941</x:v>
      </x:c>
      <x:c r="J1341" s="22" t="n">
        <x:f>G1341/I1341*H1341</x:f>
        <x:v>0.6346033345886326</x:v>
      </x:c>
      <x:c r="K1341" s="13" t="str">
        <x:v>ISIC3:60</x:v>
      </x:c>
      <x:c r="L1341" s="15" t="n">
        <x:f>'Crosswalk'!C132</x:f>
        <x:v>0.05</x:v>
      </x:c>
      <x:c r="M1341" s="15" t="n">
        <x:f>'Crosswalk'!D132</x:f>
        <x:v>0</x:v>
      </x:c>
      <x:c r="N1341" s="15" t="n">
        <x:f>'Crosswalk'!E132</x:f>
        <x:v>0.95</x:v>
      </x:c>
      <x:c r="O1341" s="15" t="n">
        <x:f>'Crosswalk'!F132</x:f>
        <x:v>0</x:v>
      </x:c>
      <x:c r="P1341" s="15" t="n">
        <x:f>'Crosswalk'!G132</x:f>
        <x:v>0</x:v>
      </x:c>
      <x:c r="Q1341" s="15" t="n">
        <x:f>'Crosswalk'!H132</x:f>
        <x:v>0</x:v>
      </x:c>
      <x:c r="R1341" s="15" t="n">
        <x:f>'Crosswalk'!I132</x:f>
        <x:v>0</x:v>
      </x:c>
      <x:c r="S1341" s="15" t="n">
        <x:f>'Crosswalk'!J132</x:f>
        <x:v>0</x:v>
      </x:c>
      <x:c r="T1341" s="15" t="n">
        <x:f>'Crosswalk'!K132</x:f>
        <x:v>0</x:v>
      </x:c>
      <x:c r="U1341" s="15" t="n">
        <x:f>'Crosswalk'!L132</x:f>
        <x:v>0</x:v>
      </x:c>
      <x:c r="V1341" s="15" t="n">
        <x:f>'Crosswalk'!M132</x:f>
        <x:v>0</x:v>
      </x:c>
      <x:c r="W1341" s="15" t="n">
        <x:f>'Crosswalk'!N132</x:f>
        <x:v>0</x:v>
      </x:c>
      <x:c r="X1341" s="18" t="str">
        <x:v>LFS - Quarterly Labour Force Survey</x:v>
      </x:c>
      <x:c r="Y1341" s="13" t="str"/>
      <x:c r="Z1341" s="18" t="str">
        <x:v>Own-country 2024 ISIC Rev.3 division composition. Observed industry detail; within-group ratios only. Definitions may differ from ILO modelled margins.</x:v>
      </x:c>
      <x:c r="AA1341" s="13" t="str"/>
      <x:c r="AB1341" s="13" t="str">
        <x:v>https://rplumber.ilo.org/data/indicator?format=.csv.gz&amp;id=EMP_TEMP_SEX_EC2_NB_A</x:v>
      </x:c>
    </x:row>
    <x:row r="1342" ht="48" customHeight="1">
      <x:c r="A1342" s="2" t="str">
        <x:v>ZAF</x:v>
      </x:c>
      <x:c r="B1342" s="2" t="str">
        <x:v>HJ</x:v>
      </x:c>
      <x:c r="C1342" s="2" t="str">
        <x:v>ZAF</x:v>
      </x:c>
      <x:c r="D1342" s="2" t="n">
        <x:v>2024</x:v>
      </x:c>
      <x:c r="E1342" s="2" t="str">
        <x:v>EC2_ISIC3_I61</x:v>
      </x:c>
      <x:c r="F1342" s="17" t="str">
        <x:v>Economic activity (ISIC-Rev.3.1), 2 digit level: 61 - Water transport</x:v>
      </x:c>
      <x:c r="G1342" s="19" t="n">
        <x:v>3.128</x:v>
      </x:c>
      <x:c r="H1342" s="20" t="n">
        <x:v>1</x:v>
      </x:c>
      <x:c r="I1342" s="19" t="n">
        <x:f>SUM(G1341:G1346)</x:f>
        <x:v>1271.941</x:v>
      </x:c>
      <x:c r="J1342" s="20" t="n">
        <x:f>G1342/I1342*H1342</x:f>
        <x:v>0.0024592335650788833</x:v>
      </x:c>
      <x:c r="K1342" s="2" t="str">
        <x:v>ISIC3:61</x:v>
      </x:c>
      <x:c r="L1342" s="14" t="n">
        <x:f>'Crosswalk'!C133</x:f>
        <x:v>0</x:v>
      </x:c>
      <x:c r="M1342" s="14" t="n">
        <x:f>'Crosswalk'!D133</x:f>
        <x:v>0</x:v>
      </x:c>
      <x:c r="N1342" s="14" t="n">
        <x:f>'Crosswalk'!E133</x:f>
        <x:v>1</x:v>
      </x:c>
      <x:c r="O1342" s="14" t="n">
        <x:f>'Crosswalk'!F133</x:f>
        <x:v>0</x:v>
      </x:c>
      <x:c r="P1342" s="14" t="n">
        <x:f>'Crosswalk'!G133</x:f>
        <x:v>0</x:v>
      </x:c>
      <x:c r="Q1342" s="14" t="n">
        <x:f>'Crosswalk'!H133</x:f>
        <x:v>0</x:v>
      </x:c>
      <x:c r="R1342" s="14" t="n">
        <x:f>'Crosswalk'!I133</x:f>
        <x:v>0</x:v>
      </x:c>
      <x:c r="S1342" s="14" t="n">
        <x:f>'Crosswalk'!J133</x:f>
        <x:v>0</x:v>
      </x:c>
      <x:c r="T1342" s="14" t="n">
        <x:f>'Crosswalk'!K133</x:f>
        <x:v>0</x:v>
      </x:c>
      <x:c r="U1342" s="14" t="n">
        <x:f>'Crosswalk'!L133</x:f>
        <x:v>0</x:v>
      </x:c>
      <x:c r="V1342" s="14" t="n">
        <x:f>'Crosswalk'!M133</x:f>
        <x:v>0</x:v>
      </x:c>
      <x:c r="W1342" s="14" t="n">
        <x:f>'Crosswalk'!N133</x:f>
        <x:v>0</x:v>
      </x:c>
      <x:c r="X1342" s="17" t="str">
        <x:v>LFS - Quarterly Labour Force Survey</x:v>
      </x:c>
      <x:c r="Y1342" s="2" t="str">
        <x:v>U</x:v>
      </x:c>
      <x:c r="Z1342" s="17" t="str">
        <x:v>Own-country 2024 ISIC Rev.3 division composition. Observed industry detail; within-group ratios only. Definitions may differ from ILO modelled margins.</x:v>
      </x:c>
      <x:c r="AA1342" s="2" t="str"/>
      <x:c r="AB1342" s="2" t="str">
        <x:v>https://rplumber.ilo.org/data/indicator?format=.csv.gz&amp;id=EMP_TEMP_SEX_EC2_NB_A</x:v>
      </x:c>
    </x:row>
    <x:row r="1343" ht="48" customHeight="1">
      <x:c r="A1343" s="13" t="str">
        <x:v>ZAF</x:v>
      </x:c>
      <x:c r="B1343" s="13" t="str">
        <x:v>HJ</x:v>
      </x:c>
      <x:c r="C1343" s="13" t="str">
        <x:v>ZAF</x:v>
      </x:c>
      <x:c r="D1343" s="13" t="n">
        <x:v>2024</x:v>
      </x:c>
      <x:c r="E1343" s="13" t="str">
        <x:v>EC2_ISIC3_I62</x:v>
      </x:c>
      <x:c r="F1343" s="18" t="str">
        <x:v>Economic activity (ISIC-Rev.3.1), 2 digit level: 62 - Air transport</x:v>
      </x:c>
      <x:c r="G1343" s="21" t="n">
        <x:v>30.848</x:v>
      </x:c>
      <x:c r="H1343" s="22" t="n">
        <x:v>1</x:v>
      </x:c>
      <x:c r="I1343" s="21" t="n">
        <x:f>SUM(G1341:G1346)</x:f>
        <x:v>1271.941</x:v>
      </x:c>
      <x:c r="J1343" s="22" t="n">
        <x:f>G1343/I1343*H1343</x:f>
        <x:v>0.0242526972556117</x:v>
      </x:c>
      <x:c r="K1343" s="13" t="str">
        <x:v>ISIC3:62</x:v>
      </x:c>
      <x:c r="L1343" s="15" t="n">
        <x:f>'Crosswalk'!C134</x:f>
        <x:v>0</x:v>
      </x:c>
      <x:c r="M1343" s="15" t="n">
        <x:f>'Crosswalk'!D134</x:f>
        <x:v>0</x:v>
      </x:c>
      <x:c r="N1343" s="15" t="n">
        <x:f>'Crosswalk'!E134</x:f>
        <x:v>1</x:v>
      </x:c>
      <x:c r="O1343" s="15" t="n">
        <x:f>'Crosswalk'!F134</x:f>
        <x:v>0</x:v>
      </x:c>
      <x:c r="P1343" s="15" t="n">
        <x:f>'Crosswalk'!G134</x:f>
        <x:v>0</x:v>
      </x:c>
      <x:c r="Q1343" s="15" t="n">
        <x:f>'Crosswalk'!H134</x:f>
        <x:v>0</x:v>
      </x:c>
      <x:c r="R1343" s="15" t="n">
        <x:f>'Crosswalk'!I134</x:f>
        <x:v>0</x:v>
      </x:c>
      <x:c r="S1343" s="15" t="n">
        <x:f>'Crosswalk'!J134</x:f>
        <x:v>0</x:v>
      </x:c>
      <x:c r="T1343" s="15" t="n">
        <x:f>'Crosswalk'!K134</x:f>
        <x:v>0</x:v>
      </x:c>
      <x:c r="U1343" s="15" t="n">
        <x:f>'Crosswalk'!L134</x:f>
        <x:v>0</x:v>
      </x:c>
      <x:c r="V1343" s="15" t="n">
        <x:f>'Crosswalk'!M134</x:f>
        <x:v>0</x:v>
      </x:c>
      <x:c r="W1343" s="15" t="n">
        <x:f>'Crosswalk'!N134</x:f>
        <x:v>0</x:v>
      </x:c>
      <x:c r="X1343" s="18" t="str">
        <x:v>LFS - Quarterly Labour Force Survey</x:v>
      </x:c>
      <x:c r="Y1343" s="13" t="str"/>
      <x:c r="Z1343" s="18" t="str">
        <x:v>Own-country 2024 ISIC Rev.3 division composition. Observed industry detail; within-group ratios only. Definitions may differ from ILO modelled margins.</x:v>
      </x:c>
      <x:c r="AA1343" s="13" t="str"/>
      <x:c r="AB1343" s="13" t="str">
        <x:v>https://rplumber.ilo.org/data/indicator?format=.csv.gz&amp;id=EMP_TEMP_SEX_EC2_NB_A</x:v>
      </x:c>
    </x:row>
    <x:row r="1344" ht="48" customHeight="1">
      <x:c r="A1344" s="2" t="str">
        <x:v>ZAF</x:v>
      </x:c>
      <x:c r="B1344" s="2" t="str">
        <x:v>HJ</x:v>
      </x:c>
      <x:c r="C1344" s="2" t="str">
        <x:v>ZAF</x:v>
      </x:c>
      <x:c r="D1344" s="2" t="n">
        <x:v>2024</x:v>
      </x:c>
      <x:c r="E1344" s="2" t="str">
        <x:v>EC2_ISIC3_I63</x:v>
      </x:c>
      <x:c r="F1344" s="17" t="str">
        <x:v>Economic activity (ISIC-Rev.3.1), 2 digit level: 63 - Supporting and auxiliary transport activities; activities of travel agencies</x:v>
      </x:c>
      <x:c r="G1344" s="19" t="n">
        <x:v>112.938</x:v>
      </x:c>
      <x:c r="H1344" s="20" t="n">
        <x:v>1</x:v>
      </x:c>
      <x:c r="I1344" s="19" t="n">
        <x:f>SUM(G1341:G1346)</x:f>
        <x:v>1271.941</x:v>
      </x:c>
      <x:c r="J1344" s="20" t="n">
        <x:f>G1344/I1344*H1344</x:f>
        <x:v>0.08879185433915567</x:v>
      </x:c>
      <x:c r="K1344" s="2" t="str">
        <x:v>ISIC3:63</x:v>
      </x:c>
      <x:c r="L1344" s="14" t="n">
        <x:f>'Crosswalk'!C135</x:f>
        <x:v>0</x:v>
      </x:c>
      <x:c r="M1344" s="14" t="n">
        <x:f>'Crosswalk'!D135</x:f>
        <x:v>0</x:v>
      </x:c>
      <x:c r="N1344" s="14" t="n">
        <x:f>'Crosswalk'!E135</x:f>
        <x:v>1</x:v>
      </x:c>
      <x:c r="O1344" s="14" t="n">
        <x:f>'Crosswalk'!F135</x:f>
        <x:v>0</x:v>
      </x:c>
      <x:c r="P1344" s="14" t="n">
        <x:f>'Crosswalk'!G135</x:f>
        <x:v>0</x:v>
      </x:c>
      <x:c r="Q1344" s="14" t="n">
        <x:f>'Crosswalk'!H135</x:f>
        <x:v>0</x:v>
      </x:c>
      <x:c r="R1344" s="14" t="n">
        <x:f>'Crosswalk'!I135</x:f>
        <x:v>0</x:v>
      </x:c>
      <x:c r="S1344" s="14" t="n">
        <x:f>'Crosswalk'!J135</x:f>
        <x:v>0</x:v>
      </x:c>
      <x:c r="T1344" s="14" t="n">
        <x:f>'Crosswalk'!K135</x:f>
        <x:v>0</x:v>
      </x:c>
      <x:c r="U1344" s="14" t="n">
        <x:f>'Crosswalk'!L135</x:f>
        <x:v>0</x:v>
      </x:c>
      <x:c r="V1344" s="14" t="n">
        <x:f>'Crosswalk'!M135</x:f>
        <x:v>0</x:v>
      </x:c>
      <x:c r="W1344" s="14" t="n">
        <x:f>'Crosswalk'!N135</x:f>
        <x:v>0</x:v>
      </x:c>
      <x:c r="X1344" s="17" t="str">
        <x:v>LFS - Quarterly Labour Force Survey</x:v>
      </x:c>
      <x:c r="Y1344" s="2" t="str"/>
      <x:c r="Z1344" s="17" t="str">
        <x:v>Own-country 2024 ISIC Rev.3 division composition. Observed industry detail; within-group ratios only. Definitions may differ from ILO modelled margins.</x:v>
      </x:c>
      <x:c r="AA1344" s="2" t="str"/>
      <x:c r="AB1344" s="2" t="str">
        <x:v>https://rplumber.ilo.org/data/indicator?format=.csv.gz&amp;id=EMP_TEMP_SEX_EC2_NB_A</x:v>
      </x:c>
    </x:row>
    <x:row r="1345" ht="48" customHeight="1">
      <x:c r="A1345" s="13" t="str">
        <x:v>ZAF</x:v>
      </x:c>
      <x:c r="B1345" s="13" t="str">
        <x:v>HJ</x:v>
      </x:c>
      <x:c r="C1345" s="13" t="str">
        <x:v>ZAF</x:v>
      </x:c>
      <x:c r="D1345" s="13" t="n">
        <x:v>2024</x:v>
      </x:c>
      <x:c r="E1345" s="13" t="str">
        <x:v>EC2_ISIC3_I64</x:v>
      </x:c>
      <x:c r="F1345" s="18" t="str">
        <x:v>Economic activity (ISIC-Rev.3.1), 2 digit level: 64 - Post and telecommunications</x:v>
      </x:c>
      <x:c r="G1345" s="21" t="n">
        <x:v>116.331</x:v>
      </x:c>
      <x:c r="H1345" s="22" t="n">
        <x:v>1</x:v>
      </x:c>
      <x:c r="I1345" s="21" t="n">
        <x:f>SUM(G1341:G1346)</x:f>
        <x:v>1271.941</x:v>
      </x:c>
      <x:c r="J1345" s="22" t="n">
        <x:f>G1345/I1345*H1345</x:f>
        <x:v>0.09145943090127608</x:v>
      </x:c>
      <x:c r="K1345" s="13" t="str">
        <x:v>ISIC3:64</x:v>
      </x:c>
      <x:c r="L1345" s="15" t="n">
        <x:f>'Crosswalk'!C136</x:f>
        <x:v>0</x:v>
      </x:c>
      <x:c r="M1345" s="15" t="n">
        <x:f>'Crosswalk'!D136</x:f>
        <x:v>0</x:v>
      </x:c>
      <x:c r="N1345" s="15" t="n">
        <x:f>'Crosswalk'!E136</x:f>
        <x:v>0.3</x:v>
      </x:c>
      <x:c r="O1345" s="15" t="n">
        <x:f>'Crosswalk'!F136</x:f>
        <x:v>0</x:v>
      </x:c>
      <x:c r="P1345" s="15" t="n">
        <x:f>'Crosswalk'!G136</x:f>
        <x:v>0</x:v>
      </x:c>
      <x:c r="Q1345" s="15" t="n">
        <x:f>'Crosswalk'!H136</x:f>
        <x:v>0</x:v>
      </x:c>
      <x:c r="R1345" s="15" t="n">
        <x:f>'Crosswalk'!I136</x:f>
        <x:v>0</x:v>
      </x:c>
      <x:c r="S1345" s="15" t="n">
        <x:f>'Crosswalk'!J136</x:f>
        <x:v>0</x:v>
      </x:c>
      <x:c r="T1345" s="15" t="n">
        <x:f>'Crosswalk'!K136</x:f>
        <x:v>0.7</x:v>
      </x:c>
      <x:c r="U1345" s="15" t="n">
        <x:f>'Crosswalk'!L136</x:f>
        <x:v>0</x:v>
      </x:c>
      <x:c r="V1345" s="15" t="n">
        <x:f>'Crosswalk'!M136</x:f>
        <x:v>0</x:v>
      </x:c>
      <x:c r="W1345" s="15" t="n">
        <x:f>'Crosswalk'!N136</x:f>
        <x:v>0</x:v>
      </x:c>
      <x:c r="X1345" s="18" t="str">
        <x:v>LFS - Quarterly Labour Force Survey</x:v>
      </x:c>
      <x:c r="Y1345" s="13" t="str"/>
      <x:c r="Z1345" s="18" t="str">
        <x:v>Own-country 2024 ISIC Rev.3 division composition. Observed industry detail; within-group ratios only. Definitions may differ from ILO modelled margins.</x:v>
      </x:c>
      <x:c r="AA1345" s="13" t="str"/>
      <x:c r="AB1345" s="13" t="str">
        <x:v>https://rplumber.ilo.org/data/indicator?format=.csv.gz&amp;id=EMP_TEMP_SEX_EC2_NB_A</x:v>
      </x:c>
    </x:row>
    <x:row r="1346" ht="48" customHeight="1">
      <x:c r="A1346" s="2" t="str">
        <x:v>ZAF</x:v>
      </x:c>
      <x:c r="B1346" s="2" t="str">
        <x:v>HJ</x:v>
      </x:c>
      <x:c r="C1346" s="2" t="str">
        <x:v>ZAF</x:v>
      </x:c>
      <x:c r="D1346" s="2" t="n">
        <x:v>2024</x:v>
      </x:c>
      <x:c r="E1346" s="2" t="str">
        <x:v>EC2_ISIC3_K72</x:v>
      </x:c>
      <x:c r="F1346" s="17" t="str">
        <x:v>Economic activity (ISIC-Rev.3.1), 2 digit level: 72 - Computer and related activities</x:v>
      </x:c>
      <x:c r="G1346" s="19" t="n">
        <x:v>201.518</x:v>
      </x:c>
      <x:c r="H1346" s="20" t="n">
        <x:v>1</x:v>
      </x:c>
      <x:c r="I1346" s="19" t="n">
        <x:f>SUM(G1341:G1346)</x:f>
        <x:v>1271.941</x:v>
      </x:c>
      <x:c r="J1346" s="20" t="n">
        <x:f>G1346/I1346*H1346</x:f>
        <x:v>0.158433449350245</x:v>
      </x:c>
      <x:c r="K1346" s="2" t="str">
        <x:v>ISIC3:72</x:v>
      </x:c>
      <x:c r="L1346" s="14" t="n">
        <x:f>'Crosswalk'!C142</x:f>
        <x:v>0</x:v>
      </x:c>
      <x:c r="M1346" s="14" t="n">
        <x:f>'Crosswalk'!D142</x:f>
        <x:v>0</x:v>
      </x:c>
      <x:c r="N1346" s="14" t="n">
        <x:f>'Crosswalk'!E142</x:f>
        <x:v>0</x:v>
      </x:c>
      <x:c r="O1346" s="14" t="n">
        <x:f>'Crosswalk'!F142</x:f>
        <x:v>0</x:v>
      </x:c>
      <x:c r="P1346" s="14" t="n">
        <x:f>'Crosswalk'!G142</x:f>
        <x:v>0</x:v>
      </x:c>
      <x:c r="Q1346" s="14" t="n">
        <x:f>'Crosswalk'!H142</x:f>
        <x:v>0</x:v>
      </x:c>
      <x:c r="R1346" s="14" t="n">
        <x:f>'Crosswalk'!I142</x:f>
        <x:v>0</x:v>
      </x:c>
      <x:c r="S1346" s="14" t="n">
        <x:f>'Crosswalk'!J142</x:f>
        <x:v>1</x:v>
      </x:c>
      <x:c r="T1346" s="14" t="n">
        <x:f>'Crosswalk'!K142</x:f>
        <x:v>0</x:v>
      </x:c>
      <x:c r="U1346" s="14" t="n">
        <x:f>'Crosswalk'!L142</x:f>
        <x:v>0</x:v>
      </x:c>
      <x:c r="V1346" s="14" t="n">
        <x:f>'Crosswalk'!M142</x:f>
        <x:v>0</x:v>
      </x:c>
      <x:c r="W1346" s="14" t="n">
        <x:f>'Crosswalk'!N142</x:f>
        <x:v>0</x:v>
      </x:c>
      <x:c r="X1346" s="17" t="str">
        <x:v>LFS - Quarterly Labour Force Survey</x:v>
      </x:c>
      <x:c r="Y1346" s="2" t="str"/>
      <x:c r="Z1346" s="17" t="str">
        <x:v>Own-country 2024 ISIC Rev.3 division composition. Observed industry detail; within-group ratios only. Definitions may differ from ILO modelled margins.</x:v>
      </x:c>
      <x:c r="AA1346" s="2" t="str"/>
      <x:c r="AB1346" s="2" t="str">
        <x:v>https://rplumber.ilo.org/data/indicator?format=.csv.gz&amp;id=EMP_TEMP_SEX_EC2_NB_A</x:v>
      </x:c>
    </x:row>
    <x:row r="1347" ht="48" customHeight="1">
      <x:c r="A1347" s="13" t="str">
        <x:v>ZAF</x:v>
      </x:c>
      <x:c r="B1347" s="13" t="str">
        <x:v>I</x:v>
      </x:c>
      <x:c r="C1347" s="13" t="str">
        <x:v>ZAF</x:v>
      </x:c>
      <x:c r="D1347" s="13" t="n">
        <x:v>2024</x:v>
      </x:c>
      <x:c r="E1347" s="13" t="str">
        <x:v>EC2_ISIC3_H55</x:v>
      </x:c>
      <x:c r="F1347" s="18" t="str">
        <x:v>Economic activity (ISIC-Rev.3.1), 2 digit level: 55 - Hotels and restaurants</x:v>
      </x:c>
      <x:c r="G1347" s="21" t="n">
        <x:v>657.09</x:v>
      </x:c>
      <x:c r="H1347" s="22" t="n">
        <x:v>1</x:v>
      </x:c>
      <x:c r="I1347" s="21" t="n">
        <x:f>SUM(G1347:G1347)</x:f>
        <x:v>657.09</x:v>
      </x:c>
      <x:c r="J1347" s="22" t="n">
        <x:f>G1347/I1347*H1347</x:f>
        <x:v>1</x:v>
      </x:c>
      <x:c r="K1347" s="13" t="str">
        <x:v>ISIC3:55</x:v>
      </x:c>
      <x:c r="L1347" s="15" t="n">
        <x:f>'Crosswalk'!C131</x:f>
        <x:v>0</x:v>
      </x:c>
      <x:c r="M1347" s="15" t="n">
        <x:f>'Crosswalk'!D131</x:f>
        <x:v>0</x:v>
      </x:c>
      <x:c r="N1347" s="15" t="n">
        <x:f>'Crosswalk'!E131</x:f>
        <x:v>0</x:v>
      </x:c>
      <x:c r="O1347" s="15" t="n">
        <x:f>'Crosswalk'!F131</x:f>
        <x:v>1</x:v>
      </x:c>
      <x:c r="P1347" s="15" t="n">
        <x:f>'Crosswalk'!G131</x:f>
        <x:v>0</x:v>
      </x:c>
      <x:c r="Q1347" s="15" t="n">
        <x:f>'Crosswalk'!H131</x:f>
        <x:v>0</x:v>
      </x:c>
      <x:c r="R1347" s="15" t="n">
        <x:f>'Crosswalk'!I131</x:f>
        <x:v>0</x:v>
      </x:c>
      <x:c r="S1347" s="15" t="n">
        <x:f>'Crosswalk'!J131</x:f>
        <x:v>0</x:v>
      </x:c>
      <x:c r="T1347" s="15" t="n">
        <x:f>'Crosswalk'!K131</x:f>
        <x:v>0</x:v>
      </x:c>
      <x:c r="U1347" s="15" t="n">
        <x:f>'Crosswalk'!L131</x:f>
        <x:v>0</x:v>
      </x:c>
      <x:c r="V1347" s="15" t="n">
        <x:f>'Crosswalk'!M131</x:f>
        <x:v>0</x:v>
      </x:c>
      <x:c r="W1347" s="15" t="n">
        <x:f>'Crosswalk'!N131</x:f>
        <x:v>0</x:v>
      </x:c>
      <x:c r="X1347" s="18" t="str">
        <x:v>LFS - Quarterly Labour Force Survey</x:v>
      </x:c>
      <x:c r="Y1347" s="13" t="str"/>
      <x:c r="Z1347" s="18" t="str">
        <x:v>Own-country 2024 ISIC Rev.3 division composition. Observed industry detail; within-group ratios only. Definitions may differ from ILO modelled margins.</x:v>
      </x:c>
      <x:c r="AA1347" s="13" t="str"/>
      <x:c r="AB1347" s="13" t="str">
        <x:v>https://rplumber.ilo.org/data/indicator?format=.csv.gz&amp;id=EMP_TEMP_SEX_EC2_NB_A</x:v>
      </x:c>
    </x:row>
    <x:row r="1348" ht="48" customHeight="1">
      <x:c r="A1348" s="2" t="str">
        <x:v>ZAF</x:v>
      </x:c>
      <x:c r="B1348" s="2" t="str">
        <x:v>K</x:v>
      </x:c>
      <x:c r="C1348" s="2" t="str">
        <x:v>ZAF</x:v>
      </x:c>
      <x:c r="D1348" s="2" t="n">
        <x:v>2024</x:v>
      </x:c>
      <x:c r="E1348" s="2" t="str">
        <x:v>EC2_ISIC3_J65</x:v>
      </x:c>
      <x:c r="F1348" s="17" t="str">
        <x:v>Economic activity (ISIC-Rev.3.1), 2 digit level: 65 - Financial intermediation, except insurance and pension funding</x:v>
      </x:c>
      <x:c r="G1348" s="19" t="n">
        <x:v>268.119</x:v>
      </x:c>
      <x:c r="H1348" s="20" t="n">
        <x:v>1</x:v>
      </x:c>
      <x:c r="I1348" s="19" t="n">
        <x:f>SUM(G1348:G1350)</x:f>
        <x:v>447.27900000000005</x:v>
      </x:c>
      <x:c r="J1348" s="20" t="n">
        <x:f>G1348/I1348*H1348</x:f>
        <x:v>0.5994446419348997</x:v>
      </x:c>
      <x:c r="K1348" s="2" t="str">
        <x:v>ISIC3:65</x:v>
      </x:c>
      <x:c r="L1348" s="14" t="n">
        <x:f>'Crosswalk'!C137</x:f>
        <x:v>0</x:v>
      </x:c>
      <x:c r="M1348" s="14" t="n">
        <x:f>'Crosswalk'!D137</x:f>
        <x:v>0</x:v>
      </x:c>
      <x:c r="N1348" s="14" t="n">
        <x:f>'Crosswalk'!E137</x:f>
        <x:v>0</x:v>
      </x:c>
      <x:c r="O1348" s="14" t="n">
        <x:f>'Crosswalk'!F137</x:f>
        <x:v>0</x:v>
      </x:c>
      <x:c r="P1348" s="14" t="n">
        <x:f>'Crosswalk'!G137</x:f>
        <x:v>0</x:v>
      </x:c>
      <x:c r="Q1348" s="14" t="n">
        <x:f>'Crosswalk'!H137</x:f>
        <x:v>0</x:v>
      </x:c>
      <x:c r="R1348" s="14" t="n">
        <x:f>'Crosswalk'!I137</x:f>
        <x:v>1</x:v>
      </x:c>
      <x:c r="S1348" s="14" t="n">
        <x:f>'Crosswalk'!J137</x:f>
        <x:v>0</x:v>
      </x:c>
      <x:c r="T1348" s="14" t="n">
        <x:f>'Crosswalk'!K137</x:f>
        <x:v>0</x:v>
      </x:c>
      <x:c r="U1348" s="14" t="n">
        <x:f>'Crosswalk'!L137</x:f>
        <x:v>0</x:v>
      </x:c>
      <x:c r="V1348" s="14" t="n">
        <x:f>'Crosswalk'!M137</x:f>
        <x:v>0</x:v>
      </x:c>
      <x:c r="W1348" s="14" t="n">
        <x:f>'Crosswalk'!N137</x:f>
        <x:v>0</x:v>
      </x:c>
      <x:c r="X1348" s="17" t="str">
        <x:v>LFS - Quarterly Labour Force Survey</x:v>
      </x:c>
      <x:c r="Y1348" s="2" t="str"/>
      <x:c r="Z1348" s="17" t="str">
        <x:v>Own-country 2024 ISIC Rev.3 division composition. Observed industry detail; within-group ratios only. Definitions may differ from ILO modelled margins.</x:v>
      </x:c>
      <x:c r="AA1348" s="2" t="str"/>
      <x:c r="AB1348" s="2" t="str">
        <x:v>https://rplumber.ilo.org/data/indicator?format=.csv.gz&amp;id=EMP_TEMP_SEX_EC2_NB_A</x:v>
      </x:c>
    </x:row>
    <x:row r="1349" ht="48" customHeight="1">
      <x:c r="A1349" s="13" t="str">
        <x:v>ZAF</x:v>
      </x:c>
      <x:c r="B1349" s="13" t="str">
        <x:v>K</x:v>
      </x:c>
      <x:c r="C1349" s="13" t="str">
        <x:v>ZAF</x:v>
      </x:c>
      <x:c r="D1349" s="13" t="n">
        <x:v>2024</x:v>
      </x:c>
      <x:c r="E1349" s="13" t="str">
        <x:v>EC2_ISIC3_J66</x:v>
      </x:c>
      <x:c r="F1349" s="18" t="str">
        <x:v>Economic activity (ISIC-Rev.3.1), 2 digit level: 66 - Insurance and pension funding, except compulsory social security</x:v>
      </x:c>
      <x:c r="G1349" s="21" t="n">
        <x:v>164.579</x:v>
      </x:c>
      <x:c r="H1349" s="22" t="n">
        <x:v>1</x:v>
      </x:c>
      <x:c r="I1349" s="21" t="n">
        <x:f>SUM(G1348:G1350)</x:f>
        <x:v>447.27900000000005</x:v>
      </x:c>
      <x:c r="J1349" s="22" t="n">
        <x:f>G1349/I1349*H1349</x:f>
        <x:v>0.36795601850299253</x:v>
      </x:c>
      <x:c r="K1349" s="13" t="str">
        <x:v>ISIC3:66</x:v>
      </x:c>
      <x:c r="L1349" s="15" t="n">
        <x:f>'Crosswalk'!C138</x:f>
        <x:v>0</x:v>
      </x:c>
      <x:c r="M1349" s="15" t="n">
        <x:f>'Crosswalk'!D138</x:f>
        <x:v>0</x:v>
      </x:c>
      <x:c r="N1349" s="15" t="n">
        <x:f>'Crosswalk'!E138</x:f>
        <x:v>0</x:v>
      </x:c>
      <x:c r="O1349" s="15" t="n">
        <x:f>'Crosswalk'!F138</x:f>
        <x:v>0</x:v>
      </x:c>
      <x:c r="P1349" s="15" t="n">
        <x:f>'Crosswalk'!G138</x:f>
        <x:v>0</x:v>
      </x:c>
      <x:c r="Q1349" s="15" t="n">
        <x:f>'Crosswalk'!H138</x:f>
        <x:v>0</x:v>
      </x:c>
      <x:c r="R1349" s="15" t="n">
        <x:f>'Crosswalk'!I138</x:f>
        <x:v>1</x:v>
      </x:c>
      <x:c r="S1349" s="15" t="n">
        <x:f>'Crosswalk'!J138</x:f>
        <x:v>0</x:v>
      </x:c>
      <x:c r="T1349" s="15" t="n">
        <x:f>'Crosswalk'!K138</x:f>
        <x:v>0</x:v>
      </x:c>
      <x:c r="U1349" s="15" t="n">
        <x:f>'Crosswalk'!L138</x:f>
        <x:v>0</x:v>
      </x:c>
      <x:c r="V1349" s="15" t="n">
        <x:f>'Crosswalk'!M138</x:f>
        <x:v>0</x:v>
      </x:c>
      <x:c r="W1349" s="15" t="n">
        <x:f>'Crosswalk'!N138</x:f>
        <x:v>0</x:v>
      </x:c>
      <x:c r="X1349" s="18" t="str">
        <x:v>LFS - Quarterly Labour Force Survey</x:v>
      </x:c>
      <x:c r="Y1349" s="13" t="str"/>
      <x:c r="Z1349" s="18" t="str">
        <x:v>Own-country 2024 ISIC Rev.3 division composition. Observed industry detail; within-group ratios only. Definitions may differ from ILO modelled margins.</x:v>
      </x:c>
      <x:c r="AA1349" s="13" t="str"/>
      <x:c r="AB1349" s="13" t="str">
        <x:v>https://rplumber.ilo.org/data/indicator?format=.csv.gz&amp;id=EMP_TEMP_SEX_EC2_NB_A</x:v>
      </x:c>
    </x:row>
    <x:row r="1350" ht="48" customHeight="1">
      <x:c r="A1350" s="2" t="str">
        <x:v>ZAF</x:v>
      </x:c>
      <x:c r="B1350" s="2" t="str">
        <x:v>K</x:v>
      </x:c>
      <x:c r="C1350" s="2" t="str">
        <x:v>ZAF</x:v>
      </x:c>
      <x:c r="D1350" s="2" t="n">
        <x:v>2024</x:v>
      </x:c>
      <x:c r="E1350" s="2" t="str">
        <x:v>EC2_ISIC3_J67</x:v>
      </x:c>
      <x:c r="F1350" s="17" t="str">
        <x:v>Economic activity (ISIC-Rev.3.1), 2 digit level: 67 - Activities auxiliary to financial intermediation</x:v>
      </x:c>
      <x:c r="G1350" s="19" t="n">
        <x:v>14.581</x:v>
      </x:c>
      <x:c r="H1350" s="20" t="n">
        <x:v>1</x:v>
      </x:c>
      <x:c r="I1350" s="19" t="n">
        <x:f>SUM(G1348:G1350)</x:f>
        <x:v>447.27900000000005</x:v>
      </x:c>
      <x:c r="J1350" s="20" t="n">
        <x:f>G1350/I1350*H1350</x:f>
        <x:v>0.03259933956210776</x:v>
      </x:c>
      <x:c r="K1350" s="2" t="str">
        <x:v>ISIC3:67</x:v>
      </x:c>
      <x:c r="L1350" s="14" t="n">
        <x:f>'Crosswalk'!C139</x:f>
        <x:v>0</x:v>
      </x:c>
      <x:c r="M1350" s="14" t="n">
        <x:f>'Crosswalk'!D139</x:f>
        <x:v>0</x:v>
      </x:c>
      <x:c r="N1350" s="14" t="n">
        <x:f>'Crosswalk'!E139</x:f>
        <x:v>0</x:v>
      </x:c>
      <x:c r="O1350" s="14" t="n">
        <x:f>'Crosswalk'!F139</x:f>
        <x:v>0</x:v>
      </x:c>
      <x:c r="P1350" s="14" t="n">
        <x:f>'Crosswalk'!G139</x:f>
        <x:v>0</x:v>
      </x:c>
      <x:c r="Q1350" s="14" t="n">
        <x:f>'Crosswalk'!H139</x:f>
        <x:v>0</x:v>
      </x:c>
      <x:c r="R1350" s="14" t="n">
        <x:f>'Crosswalk'!I139</x:f>
        <x:v>1</x:v>
      </x:c>
      <x:c r="S1350" s="14" t="n">
        <x:f>'Crosswalk'!J139</x:f>
        <x:v>0</x:v>
      </x:c>
      <x:c r="T1350" s="14" t="n">
        <x:f>'Crosswalk'!K139</x:f>
        <x:v>0</x:v>
      </x:c>
      <x:c r="U1350" s="14" t="n">
        <x:f>'Crosswalk'!L139</x:f>
        <x:v>0</x:v>
      </x:c>
      <x:c r="V1350" s="14" t="n">
        <x:f>'Crosswalk'!M139</x:f>
        <x:v>0</x:v>
      </x:c>
      <x:c r="W1350" s="14" t="n">
        <x:f>'Crosswalk'!N139</x:f>
        <x:v>0</x:v>
      </x:c>
      <x:c r="X1350" s="17" t="str">
        <x:v>LFS - Quarterly Labour Force Survey</x:v>
      </x:c>
      <x:c r="Y1350" s="2" t="str"/>
      <x:c r="Z1350" s="17" t="str">
        <x:v>Own-country 2024 ISIC Rev.3 division composition. Observed industry detail; within-group ratios only. Definitions may differ from ILO modelled margins.</x:v>
      </x:c>
      <x:c r="AA1350" s="2" t="str"/>
      <x:c r="AB1350" s="2" t="str">
        <x:v>https://rplumber.ilo.org/data/indicator?format=.csv.gz&amp;id=EMP_TEMP_SEX_EC2_NB_A</x:v>
      </x:c>
    </x:row>
    <x:row r="1351" ht="48" customHeight="1">
      <x:c r="A1351" s="13" t="str">
        <x:v>ZAF</x:v>
      </x:c>
      <x:c r="B1351" s="13" t="str">
        <x:v>LMN</x:v>
      </x:c>
      <x:c r="C1351" s="13" t="str">
        <x:v>ZAF</x:v>
      </x:c>
      <x:c r="D1351" s="13" t="n">
        <x:v>2024</x:v>
      </x:c>
      <x:c r="E1351" s="13" t="str">
        <x:v>EC2_ISIC3_K70</x:v>
      </x:c>
      <x:c r="F1351" s="18" t="str">
        <x:v>Economic activity (ISIC-Rev.3.1), 2 digit level: 70 - Real estate activities</x:v>
      </x:c>
      <x:c r="G1351" s="21" t="n">
        <x:v>149.599</x:v>
      </x:c>
      <x:c r="H1351" s="22" t="n">
        <x:v>1</x:v>
      </x:c>
      <x:c r="I1351" s="21" t="n">
        <x:f>SUM(G1351:G1354)</x:f>
        <x:v>2271.196</x:v>
      </x:c>
      <x:c r="J1351" s="22" t="n">
        <x:f>G1351/I1351*H1351</x:f>
        <x:v>0.06586793918270374</x:v>
      </x:c>
      <x:c r="K1351" s="13" t="str">
        <x:v>ISIC3:70</x:v>
      </x:c>
      <x:c r="L1351" s="15" t="n">
        <x:f>'Crosswalk'!C140</x:f>
        <x:v>0</x:v>
      </x:c>
      <x:c r="M1351" s="15" t="n">
        <x:f>'Crosswalk'!D140</x:f>
        <x:v>0</x:v>
      </x:c>
      <x:c r="N1351" s="15" t="n">
        <x:f>'Crosswalk'!E140</x:f>
        <x:v>0</x:v>
      </x:c>
      <x:c r="O1351" s="15" t="n">
        <x:f>'Crosswalk'!F140</x:f>
        <x:v>0</x:v>
      </x:c>
      <x:c r="P1351" s="15" t="n">
        <x:f>'Crosswalk'!G140</x:f>
        <x:v>0</x:v>
      </x:c>
      <x:c r="Q1351" s="15" t="n">
        <x:f>'Crosswalk'!H140</x:f>
        <x:v>0</x:v>
      </x:c>
      <x:c r="R1351" s="15" t="n">
        <x:f>'Crosswalk'!I140</x:f>
        <x:v>0</x:v>
      </x:c>
      <x:c r="S1351" s="15" t="n">
        <x:f>'Crosswalk'!J140</x:f>
        <x:v>0</x:v>
      </x:c>
      <x:c r="T1351" s="15" t="n">
        <x:f>'Crosswalk'!K140</x:f>
        <x:v>0</x:v>
      </x:c>
      <x:c r="U1351" s="15" t="n">
        <x:f>'Crosswalk'!L140</x:f>
        <x:v>0</x:v>
      </x:c>
      <x:c r="V1351" s="15" t="n">
        <x:f>'Crosswalk'!M140</x:f>
        <x:v>1</x:v>
      </x:c>
      <x:c r="W1351" s="15" t="n">
        <x:f>'Crosswalk'!N140</x:f>
        <x:v>0</x:v>
      </x:c>
      <x:c r="X1351" s="18" t="str">
        <x:v>LFS - Quarterly Labour Force Survey</x:v>
      </x:c>
      <x:c r="Y1351" s="13" t="str"/>
      <x:c r="Z1351" s="18" t="str">
        <x:v>Own-country 2024 ISIC Rev.3 division composition. Observed industry detail; within-group ratios only. Definitions may differ from ILO modelled margins.</x:v>
      </x:c>
      <x:c r="AA1351" s="13" t="str"/>
      <x:c r="AB1351" s="13" t="str">
        <x:v>https://rplumber.ilo.org/data/indicator?format=.csv.gz&amp;id=EMP_TEMP_SEX_EC2_NB_A</x:v>
      </x:c>
    </x:row>
    <x:row r="1352" ht="48" customHeight="1">
      <x:c r="A1352" s="2" t="str">
        <x:v>ZAF</x:v>
      </x:c>
      <x:c r="B1352" s="2" t="str">
        <x:v>LMN</x:v>
      </x:c>
      <x:c r="C1352" s="2" t="str">
        <x:v>ZAF</x:v>
      </x:c>
      <x:c r="D1352" s="2" t="n">
        <x:v>2024</x:v>
      </x:c>
      <x:c r="E1352" s="2" t="str">
        <x:v>EC2_ISIC3_K71</x:v>
      </x:c>
      <x:c r="F1352" s="17" t="str">
        <x:v>Economic activity (ISIC-Rev.3.1), 2 digit level: 71 - Renting of machinery and equipment without operator and of personal and household goods</x:v>
      </x:c>
      <x:c r="G1352" s="19" t="n">
        <x:v>30.329</x:v>
      </x:c>
      <x:c r="H1352" s="20" t="n">
        <x:v>1</x:v>
      </x:c>
      <x:c r="I1352" s="19" t="n">
        <x:f>SUM(G1351:G1354)</x:f>
        <x:v>2271.196</x:v>
      </x:c>
      <x:c r="J1352" s="20" t="n">
        <x:f>G1352/I1352*H1352</x:f>
        <x:v>0.01335375722746958</x:v>
      </x:c>
      <x:c r="K1352" s="2" t="str">
        <x:v>ISIC3:71</x:v>
      </x:c>
      <x:c r="L1352" s="14" t="n">
        <x:f>'Crosswalk'!C141</x:f>
        <x:v>0</x:v>
      </x:c>
      <x:c r="M1352" s="14" t="n">
        <x:f>'Crosswalk'!D141</x:f>
        <x:v>0</x:v>
      </x:c>
      <x:c r="N1352" s="14" t="n">
        <x:f>'Crosswalk'!E141</x:f>
        <x:v>0.7</x:v>
      </x:c>
      <x:c r="O1352" s="14" t="n">
        <x:f>'Crosswalk'!F141</x:f>
        <x:v>0.3</x:v>
      </x:c>
      <x:c r="P1352" s="14" t="n">
        <x:f>'Crosswalk'!G141</x:f>
        <x:v>0</x:v>
      </x:c>
      <x:c r="Q1352" s="14" t="n">
        <x:f>'Crosswalk'!H141</x:f>
        <x:v>0</x:v>
      </x:c>
      <x:c r="R1352" s="14" t="n">
        <x:f>'Crosswalk'!I141</x:f>
        <x:v>0</x:v>
      </x:c>
      <x:c r="S1352" s="14" t="n">
        <x:f>'Crosswalk'!J141</x:f>
        <x:v>0</x:v>
      </x:c>
      <x:c r="T1352" s="14" t="n">
        <x:f>'Crosswalk'!K141</x:f>
        <x:v>0</x:v>
      </x:c>
      <x:c r="U1352" s="14" t="n">
        <x:f>'Crosswalk'!L141</x:f>
        <x:v>0</x:v>
      </x:c>
      <x:c r="V1352" s="14" t="n">
        <x:f>'Crosswalk'!M141</x:f>
        <x:v>0</x:v>
      </x:c>
      <x:c r="W1352" s="14" t="n">
        <x:f>'Crosswalk'!N141</x:f>
        <x:v>0</x:v>
      </x:c>
      <x:c r="X1352" s="17" t="str">
        <x:v>LFS - Quarterly Labour Force Survey</x:v>
      </x:c>
      <x:c r="Y1352" s="2" t="str"/>
      <x:c r="Z1352" s="17" t="str">
        <x:v>Own-country 2024 ISIC Rev.3 division composition. Observed industry detail; within-group ratios only. Definitions may differ from ILO modelled margins.</x:v>
      </x:c>
      <x:c r="AA1352" s="2" t="str"/>
      <x:c r="AB1352" s="2" t="str">
        <x:v>https://rplumber.ilo.org/data/indicator?format=.csv.gz&amp;id=EMP_TEMP_SEX_EC2_NB_A</x:v>
      </x:c>
    </x:row>
    <x:row r="1353" ht="48" customHeight="1">
      <x:c r="A1353" s="13" t="str">
        <x:v>ZAF</x:v>
      </x:c>
      <x:c r="B1353" s="13" t="str">
        <x:v>LMN</x:v>
      </x:c>
      <x:c r="C1353" s="13" t="str">
        <x:v>ZAF</x:v>
      </x:c>
      <x:c r="D1353" s="13" t="n">
        <x:v>2024</x:v>
      </x:c>
      <x:c r="E1353" s="13" t="str">
        <x:v>EC2_ISIC3_K73</x:v>
      </x:c>
      <x:c r="F1353" s="18" t="str">
        <x:v>Economic activity (ISIC-Rev.3.1), 2 digit level: 73 - Research and development</x:v>
      </x:c>
      <x:c r="G1353" s="21" t="n">
        <x:v>27.42</x:v>
      </x:c>
      <x:c r="H1353" s="22" t="n">
        <x:v>1</x:v>
      </x:c>
      <x:c r="I1353" s="21" t="n">
        <x:f>SUM(G1351:G1354)</x:f>
        <x:v>2271.196</x:v>
      </x:c>
      <x:c r="J1353" s="22" t="n">
        <x:f>G1353/I1353*H1353</x:f>
        <x:v>0.012072934260187145</x:v>
      </x:c>
      <x:c r="K1353" s="13" t="str">
        <x:v>ISIC3:73</x:v>
      </x:c>
      <x:c r="L1353" s="15" t="n">
        <x:f>'Crosswalk'!C143</x:f>
        <x:v>0</x:v>
      </x:c>
      <x:c r="M1353" s="15" t="n">
        <x:f>'Crosswalk'!D143</x:f>
        <x:v>0</x:v>
      </x:c>
      <x:c r="N1353" s="15" t="n">
        <x:f>'Crosswalk'!E143</x:f>
        <x:v>0.5</x:v>
      </x:c>
      <x:c r="O1353" s="15" t="n">
        <x:f>'Crosswalk'!F143</x:f>
        <x:v>0</x:v>
      </x:c>
      <x:c r="P1353" s="15" t="n">
        <x:f>'Crosswalk'!G143</x:f>
        <x:v>0</x:v>
      </x:c>
      <x:c r="Q1353" s="15" t="n">
        <x:f>'Crosswalk'!H143</x:f>
        <x:v>0.35</x:v>
      </x:c>
      <x:c r="R1353" s="15" t="n">
        <x:f>'Crosswalk'!I143</x:f>
        <x:v>0</x:v>
      </x:c>
      <x:c r="S1353" s="15" t="n">
        <x:f>'Crosswalk'!J143</x:f>
        <x:v>0.15</x:v>
      </x:c>
      <x:c r="T1353" s="15" t="n">
        <x:f>'Crosswalk'!K143</x:f>
        <x:v>0</x:v>
      </x:c>
      <x:c r="U1353" s="15" t="n">
        <x:f>'Crosswalk'!L143</x:f>
        <x:v>0</x:v>
      </x:c>
      <x:c r="V1353" s="15" t="n">
        <x:f>'Crosswalk'!M143</x:f>
        <x:v>0</x:v>
      </x:c>
      <x:c r="W1353" s="15" t="n">
        <x:f>'Crosswalk'!N143</x:f>
        <x:v>0</x:v>
      </x:c>
      <x:c r="X1353" s="18" t="str">
        <x:v>LFS - Quarterly Labour Force Survey</x:v>
      </x:c>
      <x:c r="Y1353" s="13" t="str"/>
      <x:c r="Z1353" s="18" t="str">
        <x:v>Own-country 2024 ISIC Rev.3 division composition. Observed industry detail; within-group ratios only. Definitions may differ from ILO modelled margins.</x:v>
      </x:c>
      <x:c r="AA1353" s="13" t="str"/>
      <x:c r="AB1353" s="13" t="str">
        <x:v>https://rplumber.ilo.org/data/indicator?format=.csv.gz&amp;id=EMP_TEMP_SEX_EC2_NB_A</x:v>
      </x:c>
    </x:row>
    <x:row r="1354" ht="48" customHeight="1">
      <x:c r="A1354" s="2" t="str">
        <x:v>ZAF</x:v>
      </x:c>
      <x:c r="B1354" s="2" t="str">
        <x:v>LMN</x:v>
      </x:c>
      <x:c r="C1354" s="2" t="str">
        <x:v>ZAF</x:v>
      </x:c>
      <x:c r="D1354" s="2" t="n">
        <x:v>2024</x:v>
      </x:c>
      <x:c r="E1354" s="2" t="str">
        <x:v>EC2_ISIC3_K74</x:v>
      </x:c>
      <x:c r="F1354" s="17" t="str">
        <x:v>Economic activity (ISIC-Rev.3.1), 2 digit level: 74 - Other business activities</x:v>
      </x:c>
      <x:c r="G1354" s="19" t="n">
        <x:v>2063.848</x:v>
      </x:c>
      <x:c r="H1354" s="20" t="n">
        <x:v>1</x:v>
      </x:c>
      <x:c r="I1354" s="19" t="n">
        <x:f>SUM(G1351:G1354)</x:f>
        <x:v>2271.196</x:v>
      </x:c>
      <x:c r="J1354" s="20" t="n">
        <x:f>G1354/I1354*H1354</x:f>
        <x:v>0.9087053693296395</x:v>
      </x:c>
      <x:c r="K1354" s="2" t="str">
        <x:v>ISIC3:74</x:v>
      </x:c>
      <x:c r="L1354" s="14" t="n">
        <x:f>'Crosswalk'!C144</x:f>
        <x:v>0</x:v>
      </x:c>
      <x:c r="M1354" s="14" t="n">
        <x:f>'Crosswalk'!D144</x:f>
        <x:v>0</x:v>
      </x:c>
      <x:c r="N1354" s="14" t="n">
        <x:f>'Crosswalk'!E144</x:f>
        <x:v>0.9</x:v>
      </x:c>
      <x:c r="O1354" s="14" t="n">
        <x:f>'Crosswalk'!F144</x:f>
        <x:v>0</x:v>
      </x:c>
      <x:c r="P1354" s="14" t="n">
        <x:f>'Crosswalk'!G144</x:f>
        <x:v>0</x:v>
      </x:c>
      <x:c r="Q1354" s="14" t="n">
        <x:f>'Crosswalk'!H144</x:f>
        <x:v>0</x:v>
      </x:c>
      <x:c r="R1354" s="14" t="n">
        <x:f>'Crosswalk'!I144</x:f>
        <x:v>0</x:v>
      </x:c>
      <x:c r="S1354" s="14" t="n">
        <x:f>'Crosswalk'!J144</x:f>
        <x:v>0</x:v>
      </x:c>
      <x:c r="T1354" s="14" t="n">
        <x:f>'Crosswalk'!K144</x:f>
        <x:v>0.1</x:v>
      </x:c>
      <x:c r="U1354" s="14" t="n">
        <x:f>'Crosswalk'!L144</x:f>
        <x:v>0</x:v>
      </x:c>
      <x:c r="V1354" s="14" t="n">
        <x:f>'Crosswalk'!M144</x:f>
        <x:v>0</x:v>
      </x:c>
      <x:c r="W1354" s="14" t="n">
        <x:f>'Crosswalk'!N144</x:f>
        <x:v>0</x:v>
      </x:c>
      <x:c r="X1354" s="17" t="str">
        <x:v>LFS - Quarterly Labour Force Survey</x:v>
      </x:c>
      <x:c r="Y1354" s="2" t="str"/>
      <x:c r="Z1354" s="17" t="str">
        <x:v>Own-country 2024 ISIC Rev.3 division composition. Observed industry detail; within-group ratios only. Definitions may differ from ILO modelled margins.</x:v>
      </x:c>
      <x:c r="AA1354" s="2" t="str"/>
      <x:c r="AB1354" s="2" t="str">
        <x:v>https://rplumber.ilo.org/data/indicator?format=.csv.gz&amp;id=EMP_TEMP_SEX_EC2_NB_A</x:v>
      </x:c>
    </x:row>
    <x:row r="1355" ht="48" customHeight="1">
      <x:c r="A1355" s="13" t="str">
        <x:v>ZAF</x:v>
      </x:c>
      <x:c r="B1355" s="13" t="str">
        <x:v>O</x:v>
      </x:c>
      <x:c r="C1355" s="13" t="str">
        <x:v>ZAF</x:v>
      </x:c>
      <x:c r="D1355" s="13" t="n">
        <x:v>2024</x:v>
      </x:c>
      <x:c r="E1355" s="13" t="str">
        <x:v>EC2_ISIC3_L75</x:v>
      </x:c>
      <x:c r="F1355" s="18" t="str">
        <x:v>Economic activity (ISIC-Rev.3.1), 2 digit level: 75 - Public administration and defence; compulsory social security</x:v>
      </x:c>
      <x:c r="G1355" s="21" t="n">
        <x:v>787.168</x:v>
      </x:c>
      <x:c r="H1355" s="22" t="n">
        <x:v>1</x:v>
      </x:c>
      <x:c r="I1355" s="21" t="n">
        <x:f>SUM(G1355:G1355)</x:f>
        <x:v>787.168</x:v>
      </x:c>
      <x:c r="J1355" s="22" t="n">
        <x:f>G1355/I1355*H1355</x:f>
        <x:v>1</x:v>
      </x:c>
      <x:c r="K1355" s="13" t="str">
        <x:v>ISIC3:75</x:v>
      </x:c>
      <x:c r="L1355" s="15" t="n">
        <x:f>'Crosswalk'!C145</x:f>
        <x:v>0</x:v>
      </x:c>
      <x:c r="M1355" s="15" t="n">
        <x:f>'Crosswalk'!D145</x:f>
        <x:v>0</x:v>
      </x:c>
      <x:c r="N1355" s="15" t="n">
        <x:f>'Crosswalk'!E145</x:f>
        <x:v>0</x:v>
      </x:c>
      <x:c r="O1355" s="15" t="n">
        <x:f>'Crosswalk'!F145</x:f>
        <x:v>0</x:v>
      </x:c>
      <x:c r="P1355" s="15" t="n">
        <x:f>'Crosswalk'!G145</x:f>
        <x:v>0</x:v>
      </x:c>
      <x:c r="Q1355" s="15" t="n">
        <x:f>'Crosswalk'!H145</x:f>
        <x:v>0</x:v>
      </x:c>
      <x:c r="R1355" s="15" t="n">
        <x:f>'Crosswalk'!I145</x:f>
        <x:v>0</x:v>
      </x:c>
      <x:c r="S1355" s="15" t="n">
        <x:f>'Crosswalk'!J145</x:f>
        <x:v>0</x:v>
      </x:c>
      <x:c r="T1355" s="15" t="n">
        <x:f>'Crosswalk'!K145</x:f>
        <x:v>0</x:v>
      </x:c>
      <x:c r="U1355" s="15" t="n">
        <x:f>'Crosswalk'!L145</x:f>
        <x:v>0</x:v>
      </x:c>
      <x:c r="V1355" s="15" t="n">
        <x:f>'Crosswalk'!M145</x:f>
        <x:v>0</x:v>
      </x:c>
      <x:c r="W1355" s="15" t="n">
        <x:f>'Crosswalk'!N145</x:f>
        <x:v>1</x:v>
      </x:c>
      <x:c r="X1355" s="18" t="str">
        <x:v>LFS - Quarterly Labour Force Survey</x:v>
      </x:c>
      <x:c r="Y1355" s="13" t="str"/>
      <x:c r="Z1355" s="18" t="str">
        <x:v>Own-country 2024 ISIC Rev.3 division composition. Observed industry detail; within-group ratios only. Definitions may differ from ILO modelled margins.</x:v>
      </x:c>
      <x:c r="AA1355" s="13" t="str"/>
      <x:c r="AB1355" s="13" t="str">
        <x:v>https://rplumber.ilo.org/data/indicator?format=.csv.gz&amp;id=EMP_TEMP_SEX_EC2_NB_A</x:v>
      </x:c>
    </x:row>
    <x:row r="1356" ht="48" customHeight="1">
      <x:c r="A1356" s="2" t="str">
        <x:v>ZAF</x:v>
      </x:c>
      <x:c r="B1356" s="2" t="str">
        <x:v>P</x:v>
      </x:c>
      <x:c r="C1356" s="2" t="str">
        <x:v>ZAF</x:v>
      </x:c>
      <x:c r="D1356" s="2" t="n">
        <x:v>2024</x:v>
      </x:c>
      <x:c r="E1356" s="2" t="str">
        <x:v>EC2_ISIC3_M80</x:v>
      </x:c>
      <x:c r="F1356" s="17" t="str">
        <x:v>Economic activity (ISIC-Rev.3.1), 2 digit level: 80 - Education</x:v>
      </x:c>
      <x:c r="G1356" s="19" t="n">
        <x:v>1036.462</x:v>
      </x:c>
      <x:c r="H1356" s="20" t="n">
        <x:v>1</x:v>
      </x:c>
      <x:c r="I1356" s="19" t="n">
        <x:f>SUM(G1356:G1356)</x:f>
        <x:v>1036.462</x:v>
      </x:c>
      <x:c r="J1356" s="20" t="n">
        <x:f>G1356/I1356*H1356</x:f>
        <x:v>1</x:v>
      </x:c>
      <x:c r="K1356" s="2" t="str">
        <x:v>ISIC3:80</x:v>
      </x:c>
      <x:c r="L1356" s="14" t="n">
        <x:f>'Crosswalk'!C146</x:f>
        <x:v>0</x:v>
      </x:c>
      <x:c r="M1356" s="14" t="n">
        <x:f>'Crosswalk'!D146</x:f>
        <x:v>0</x:v>
      </x:c>
      <x:c r="N1356" s="14" t="n">
        <x:f>'Crosswalk'!E146</x:f>
        <x:v>0</x:v>
      </x:c>
      <x:c r="O1356" s="14" t="n">
        <x:f>'Crosswalk'!F146</x:f>
        <x:v>1</x:v>
      </x:c>
      <x:c r="P1356" s="14" t="n">
        <x:f>'Crosswalk'!G146</x:f>
        <x:v>0</x:v>
      </x:c>
      <x:c r="Q1356" s="14" t="n">
        <x:f>'Crosswalk'!H146</x:f>
        <x:v>0</x:v>
      </x:c>
      <x:c r="R1356" s="14" t="n">
        <x:f>'Crosswalk'!I146</x:f>
        <x:v>0</x:v>
      </x:c>
      <x:c r="S1356" s="14" t="n">
        <x:f>'Crosswalk'!J146</x:f>
        <x:v>0</x:v>
      </x:c>
      <x:c r="T1356" s="14" t="n">
        <x:f>'Crosswalk'!K146</x:f>
        <x:v>0</x:v>
      </x:c>
      <x:c r="U1356" s="14" t="n">
        <x:f>'Crosswalk'!L146</x:f>
        <x:v>0</x:v>
      </x:c>
      <x:c r="V1356" s="14" t="n">
        <x:f>'Crosswalk'!M146</x:f>
        <x:v>0</x:v>
      </x:c>
      <x:c r="W1356" s="14" t="n">
        <x:f>'Crosswalk'!N146</x:f>
        <x:v>0</x:v>
      </x:c>
      <x:c r="X1356" s="17" t="str">
        <x:v>LFS - Quarterly Labour Force Survey</x:v>
      </x:c>
      <x:c r="Y1356" s="2" t="str"/>
      <x:c r="Z1356" s="17" t="str">
        <x:v>Own-country 2024 ISIC Rev.3 division composition. Observed industry detail; within-group ratios only. Definitions may differ from ILO modelled margins.</x:v>
      </x:c>
      <x:c r="AA1356" s="2" t="str"/>
      <x:c r="AB1356" s="2" t="str">
        <x:v>https://rplumber.ilo.org/data/indicator?format=.csv.gz&amp;id=EMP_TEMP_SEX_EC2_NB_A</x:v>
      </x:c>
    </x:row>
    <x:row r="1357" ht="48" customHeight="1">
      <x:c r="A1357" s="13" t="str">
        <x:v>ZAF</x:v>
      </x:c>
      <x:c r="B1357" s="13" t="str">
        <x:v>Q</x:v>
      </x:c>
      <x:c r="C1357" s="13" t="str">
        <x:v>ZAF</x:v>
      </x:c>
      <x:c r="D1357" s="13" t="n">
        <x:v>2024</x:v>
      </x:c>
      <x:c r="E1357" s="13" t="str">
        <x:v>EC2_ISIC3_N85</x:v>
      </x:c>
      <x:c r="F1357" s="18" t="str">
        <x:v>Economic activity (ISIC-Rev.3.1), 2 digit level: 85 - Health and social work</x:v>
      </x:c>
      <x:c r="G1357" s="21" t="n">
        <x:v>1504.343</x:v>
      </x:c>
      <x:c r="H1357" s="22" t="n">
        <x:v>1</x:v>
      </x:c>
      <x:c r="I1357" s="21" t="n">
        <x:f>SUM(G1357:G1357)</x:f>
        <x:v>1504.343</x:v>
      </x:c>
      <x:c r="J1357" s="22" t="n">
        <x:f>G1357/I1357*H1357</x:f>
        <x:v>1</x:v>
      </x:c>
      <x:c r="K1357" s="13" t="str">
        <x:v>ISIC3:85</x:v>
      </x:c>
      <x:c r="L1357" s="15" t="n">
        <x:f>'Crosswalk'!C147</x:f>
        <x:v>0</x:v>
      </x:c>
      <x:c r="M1357" s="15" t="n">
        <x:f>'Crosswalk'!D147</x:f>
        <x:v>0</x:v>
      </x:c>
      <x:c r="N1357" s="15" t="n">
        <x:f>'Crosswalk'!E147</x:f>
        <x:v>0</x:v>
      </x:c>
      <x:c r="O1357" s="15" t="n">
        <x:f>'Crosswalk'!F147</x:f>
        <x:v>0</x:v>
      </x:c>
      <x:c r="P1357" s="15" t="n">
        <x:f>'Crosswalk'!G147</x:f>
        <x:v>0</x:v>
      </x:c>
      <x:c r="Q1357" s="15" t="n">
        <x:f>'Crosswalk'!H147</x:f>
        <x:v>0.8</x:v>
      </x:c>
      <x:c r="R1357" s="15" t="n">
        <x:f>'Crosswalk'!I147</x:f>
        <x:v>0</x:v>
      </x:c>
      <x:c r="S1357" s="15" t="n">
        <x:f>'Crosswalk'!J147</x:f>
        <x:v>0</x:v>
      </x:c>
      <x:c r="T1357" s="15" t="n">
        <x:f>'Crosswalk'!K147</x:f>
        <x:v>0</x:v>
      </x:c>
      <x:c r="U1357" s="15" t="n">
        <x:f>'Crosswalk'!L147</x:f>
        <x:v>0</x:v>
      </x:c>
      <x:c r="V1357" s="15" t="n">
        <x:f>'Crosswalk'!M147</x:f>
        <x:v>0</x:v>
      </x:c>
      <x:c r="W1357" s="15" t="n">
        <x:f>'Crosswalk'!N147</x:f>
        <x:v>0.2</x:v>
      </x:c>
      <x:c r="X1357" s="18" t="str">
        <x:v>LFS - Quarterly Labour Force Survey</x:v>
      </x:c>
      <x:c r="Y1357" s="13" t="str"/>
      <x:c r="Z1357" s="18" t="str">
        <x:v>Own-country 2024 ISIC Rev.3 division composition. Observed industry detail; within-group ratios only. Definitions may differ from ILO modelled margins.</x:v>
      </x:c>
      <x:c r="AA1357" s="13" t="str"/>
      <x:c r="AB1357" s="13" t="str">
        <x:v>https://rplumber.ilo.org/data/indicator?format=.csv.gz&amp;id=EMP_TEMP_SEX_EC2_NB_A</x:v>
      </x:c>
    </x:row>
    <x:row r="1358" ht="48" customHeight="1">
      <x:c r="A1358" s="2" t="str">
        <x:v>ZAF</x:v>
      </x:c>
      <x:c r="B1358" s="2" t="str">
        <x:v>RSTU</x:v>
      </x:c>
      <x:c r="C1358" s="2" t="str">
        <x:v>ZAF</x:v>
      </x:c>
      <x:c r="D1358" s="2" t="n">
        <x:v>2024</x:v>
      </x:c>
      <x:c r="E1358" s="2" t="str">
        <x:v>EC2_ISIC3_O91</x:v>
      </x:c>
      <x:c r="F1358" s="17" t="str">
        <x:v>Economic activity (ISIC-Rev.3.1), 2 digit level: 91 - Activities of membership organizations n.e.c.</x:v>
      </x:c>
      <x:c r="G1358" s="19" t="n">
        <x:v>56.275</x:v>
      </x:c>
      <x:c r="H1358" s="20" t="n">
        <x:v>1</x:v>
      </x:c>
      <x:c r="I1358" s="19" t="n">
        <x:f>SUM(G1358:G1362)</x:f>
        <x:v>1811.292</x:v>
      </x:c>
      <x:c r="J1358" s="20" t="n">
        <x:f>G1358/I1358*H1358</x:f>
        <x:v>0.031068982803435338</x:v>
      </x:c>
      <x:c r="K1358" s="2" t="str">
        <x:v>ISIC3:91</x:v>
      </x:c>
      <x:c r="L1358" s="14" t="n">
        <x:f>'Crosswalk'!C149</x:f>
        <x:v>0</x:v>
      </x:c>
      <x:c r="M1358" s="14" t="n">
        <x:f>'Crosswalk'!D149</x:f>
        <x:v>0</x:v>
      </x:c>
      <x:c r="N1358" s="14" t="n">
        <x:f>'Crosswalk'!E149</x:f>
        <x:v>0</x:v>
      </x:c>
      <x:c r="O1358" s="14" t="n">
        <x:f>'Crosswalk'!F149</x:f>
        <x:v>0</x:v>
      </x:c>
      <x:c r="P1358" s="14" t="n">
        <x:f>'Crosswalk'!G149</x:f>
        <x:v>0</x:v>
      </x:c>
      <x:c r="Q1358" s="14" t="n">
        <x:f>'Crosswalk'!H149</x:f>
        <x:v>0</x:v>
      </x:c>
      <x:c r="R1358" s="14" t="n">
        <x:f>'Crosswalk'!I149</x:f>
        <x:v>0</x:v>
      </x:c>
      <x:c r="S1358" s="14" t="n">
        <x:f>'Crosswalk'!J149</x:f>
        <x:v>0</x:v>
      </x:c>
      <x:c r="T1358" s="14" t="n">
        <x:f>'Crosswalk'!K149</x:f>
        <x:v>0</x:v>
      </x:c>
      <x:c r="U1358" s="14" t="n">
        <x:f>'Crosswalk'!L149</x:f>
        <x:v>0</x:v>
      </x:c>
      <x:c r="V1358" s="14" t="n">
        <x:f>'Crosswalk'!M149</x:f>
        <x:v>0</x:v>
      </x:c>
      <x:c r="W1358" s="14" t="n">
        <x:f>'Crosswalk'!N149</x:f>
        <x:v>1</x:v>
      </x:c>
      <x:c r="X1358" s="17" t="str">
        <x:v>LFS - Quarterly Labour Force Survey</x:v>
      </x:c>
      <x:c r="Y1358" s="2" t="str"/>
      <x:c r="Z1358" s="17" t="str">
        <x:v>Own-country 2024 ISIC Rev.3 division composition. Observed industry detail; within-group ratios only. Definitions may differ from ILO modelled margins.</x:v>
      </x:c>
      <x:c r="AA1358" s="2" t="str"/>
      <x:c r="AB1358" s="2" t="str">
        <x:v>https://rplumber.ilo.org/data/indicator?format=.csv.gz&amp;id=EMP_TEMP_SEX_EC2_NB_A</x:v>
      </x:c>
    </x:row>
    <x:row r="1359" ht="48" customHeight="1">
      <x:c r="A1359" s="13" t="str">
        <x:v>ZAF</x:v>
      </x:c>
      <x:c r="B1359" s="13" t="str">
        <x:v>RSTU</x:v>
      </x:c>
      <x:c r="C1359" s="13" t="str">
        <x:v>ZAF</x:v>
      </x:c>
      <x:c r="D1359" s="13" t="n">
        <x:v>2024</x:v>
      </x:c>
      <x:c r="E1359" s="13" t="str">
        <x:v>EC2_ISIC3_O92</x:v>
      </x:c>
      <x:c r="F1359" s="18" t="str">
        <x:v>Economic activity (ISIC-Rev.3.1), 2 digit level: 92 - Recreational, cultural and sporting activities</x:v>
      </x:c>
      <x:c r="G1359" s="21" t="n">
        <x:v>207.414</x:v>
      </x:c>
      <x:c r="H1359" s="22" t="n">
        <x:v>1</x:v>
      </x:c>
      <x:c r="I1359" s="21" t="n">
        <x:f>SUM(G1358:G1362)</x:f>
        <x:v>1811.292</x:v>
      </x:c>
      <x:c r="J1359" s="22" t="n">
        <x:f>G1359/I1359*H1359</x:f>
        <x:v>0.11451163037213216</x:v>
      </x:c>
      <x:c r="K1359" s="13" t="str">
        <x:v>ISIC3:92</x:v>
      </x:c>
      <x:c r="L1359" s="15" t="n">
        <x:f>'Crosswalk'!C150</x:f>
        <x:v>0</x:v>
      </x:c>
      <x:c r="M1359" s="15" t="n">
        <x:f>'Crosswalk'!D150</x:f>
        <x:v>0</x:v>
      </x:c>
      <x:c r="N1359" s="15" t="n">
        <x:f>'Crosswalk'!E150</x:f>
        <x:v>0</x:v>
      </x:c>
      <x:c r="O1359" s="15" t="n">
        <x:f>'Crosswalk'!F150</x:f>
        <x:v>0.55</x:v>
      </x:c>
      <x:c r="P1359" s="15" t="n">
        <x:f>'Crosswalk'!G150</x:f>
        <x:v>0</x:v>
      </x:c>
      <x:c r="Q1359" s="15" t="n">
        <x:f>'Crosswalk'!H150</x:f>
        <x:v>0</x:v>
      </x:c>
      <x:c r="R1359" s="15" t="n">
        <x:f>'Crosswalk'!I150</x:f>
        <x:v>0</x:v>
      </x:c>
      <x:c r="S1359" s="15" t="n">
        <x:f>'Crosswalk'!J150</x:f>
        <x:v>0</x:v>
      </x:c>
      <x:c r="T1359" s="15" t="n">
        <x:f>'Crosswalk'!K150</x:f>
        <x:v>0.3</x:v>
      </x:c>
      <x:c r="U1359" s="15" t="n">
        <x:f>'Crosswalk'!L150</x:f>
        <x:v>0</x:v>
      </x:c>
      <x:c r="V1359" s="15" t="n">
        <x:f>'Crosswalk'!M150</x:f>
        <x:v>0</x:v>
      </x:c>
      <x:c r="W1359" s="15" t="n">
        <x:f>'Crosswalk'!N150</x:f>
        <x:v>0.15</x:v>
      </x:c>
      <x:c r="X1359" s="18" t="str">
        <x:v>LFS - Quarterly Labour Force Survey</x:v>
      </x:c>
      <x:c r="Y1359" s="13" t="str"/>
      <x:c r="Z1359" s="18" t="str">
        <x:v>Own-country 2024 ISIC Rev.3 division composition. Observed industry detail; within-group ratios only. Definitions may differ from ILO modelled margins.</x:v>
      </x:c>
      <x:c r="AA1359" s="13" t="str"/>
      <x:c r="AB1359" s="13" t="str">
        <x:v>https://rplumber.ilo.org/data/indicator?format=.csv.gz&amp;id=EMP_TEMP_SEX_EC2_NB_A</x:v>
      </x:c>
    </x:row>
    <x:row r="1360" ht="48" customHeight="1">
      <x:c r="A1360" s="2" t="str">
        <x:v>ZAF</x:v>
      </x:c>
      <x:c r="B1360" s="2" t="str">
        <x:v>RSTU</x:v>
      </x:c>
      <x:c r="C1360" s="2" t="str">
        <x:v>ZAF</x:v>
      </x:c>
      <x:c r="D1360" s="2" t="n">
        <x:v>2024</x:v>
      </x:c>
      <x:c r="E1360" s="2" t="str">
        <x:v>EC2_ISIC3_O93</x:v>
      </x:c>
      <x:c r="F1360" s="17" t="str">
        <x:v>Economic activity (ISIC-Rev.3.1), 2 digit level: 93 - Other service activities</x:v>
      </x:c>
      <x:c r="G1360" s="19" t="n">
        <x:v>363.767</x:v>
      </x:c>
      <x:c r="H1360" s="20" t="n">
        <x:v>1</x:v>
      </x:c>
      <x:c r="I1360" s="19" t="n">
        <x:f>SUM(G1358:G1362)</x:f>
        <x:v>1811.292</x:v>
      </x:c>
      <x:c r="J1360" s="20" t="n">
        <x:f>G1360/I1360*H1360</x:f>
        <x:v>0.20083288613873412</x:v>
      </x:c>
      <x:c r="K1360" s="2" t="str">
        <x:v>ISIC3:93</x:v>
      </x:c>
      <x:c r="L1360" s="14" t="n">
        <x:f>'Crosswalk'!C151</x:f>
        <x:v>0</x:v>
      </x:c>
      <x:c r="M1360" s="14" t="n">
        <x:f>'Crosswalk'!D151</x:f>
        <x:v>0</x:v>
      </x:c>
      <x:c r="N1360" s="14" t="n">
        <x:f>'Crosswalk'!E151</x:f>
        <x:v>0</x:v>
      </x:c>
      <x:c r="O1360" s="14" t="n">
        <x:f>'Crosswalk'!F151</x:f>
        <x:v>1</x:v>
      </x:c>
      <x:c r="P1360" s="14" t="n">
        <x:f>'Crosswalk'!G151</x:f>
        <x:v>0</x:v>
      </x:c>
      <x:c r="Q1360" s="14" t="n">
        <x:f>'Crosswalk'!H151</x:f>
        <x:v>0</x:v>
      </x:c>
      <x:c r="R1360" s="14" t="n">
        <x:f>'Crosswalk'!I151</x:f>
        <x:v>0</x:v>
      </x:c>
      <x:c r="S1360" s="14" t="n">
        <x:f>'Crosswalk'!J151</x:f>
        <x:v>0</x:v>
      </x:c>
      <x:c r="T1360" s="14" t="n">
        <x:f>'Crosswalk'!K151</x:f>
        <x:v>0</x:v>
      </x:c>
      <x:c r="U1360" s="14" t="n">
        <x:f>'Crosswalk'!L151</x:f>
        <x:v>0</x:v>
      </x:c>
      <x:c r="V1360" s="14" t="n">
        <x:f>'Crosswalk'!M151</x:f>
        <x:v>0</x:v>
      </x:c>
      <x:c r="W1360" s="14" t="n">
        <x:f>'Crosswalk'!N151</x:f>
        <x:v>0</x:v>
      </x:c>
      <x:c r="X1360" s="17" t="str">
        <x:v>LFS - Quarterly Labour Force Survey</x:v>
      </x:c>
      <x:c r="Y1360" s="2" t="str"/>
      <x:c r="Z1360" s="17" t="str">
        <x:v>Own-country 2024 ISIC Rev.3 division composition. Observed industry detail; within-group ratios only. Definitions may differ from ILO modelled margins.</x:v>
      </x:c>
      <x:c r="AA1360" s="2" t="str"/>
      <x:c r="AB1360" s="2" t="str">
        <x:v>https://rplumber.ilo.org/data/indicator?format=.csv.gz&amp;id=EMP_TEMP_SEX_EC2_NB_A</x:v>
      </x:c>
    </x:row>
    <x:row r="1361" ht="48" customHeight="1">
      <x:c r="A1361" s="13" t="str">
        <x:v>ZAF</x:v>
      </x:c>
      <x:c r="B1361" s="13" t="str">
        <x:v>RSTU</x:v>
      </x:c>
      <x:c r="C1361" s="13" t="str">
        <x:v>ZAF</x:v>
      </x:c>
      <x:c r="D1361" s="13" t="n">
        <x:v>2024</x:v>
      </x:c>
      <x:c r="E1361" s="13" t="str">
        <x:v>EC2_ISIC3_P95</x:v>
      </x:c>
      <x:c r="F1361" s="18" t="str">
        <x:v>Economic activity (ISIC-Rev.3.1), 2 digit level: 95 - Activities of private households as employers of domestic staff</x:v>
      </x:c>
      <x:c r="G1361" s="21" t="n">
        <x:v>1177.647</x:v>
      </x:c>
      <x:c r="H1361" s="22" t="n">
        <x:v>1</x:v>
      </x:c>
      <x:c r="I1361" s="21" t="n">
        <x:f>SUM(G1358:G1362)</x:f>
        <x:v>1811.292</x:v>
      </x:c>
      <x:c r="J1361" s="22" t="n">
        <x:f>G1361/I1361*H1361</x:f>
        <x:v>0.6501696026924427</x:v>
      </x:c>
      <x:c r="K1361" s="13" t="str">
        <x:v>ISIC3:95</x:v>
      </x:c>
      <x:c r="L1361" s="15" t="n">
        <x:f>'Crosswalk'!C152</x:f>
        <x:v>0</x:v>
      </x:c>
      <x:c r="M1361" s="15" t="n">
        <x:f>'Crosswalk'!D152</x:f>
        <x:v>0</x:v>
      </x:c>
      <x:c r="N1361" s="15" t="n">
        <x:f>'Crosswalk'!E152</x:f>
        <x:v>0</x:v>
      </x:c>
      <x:c r="O1361" s="15" t="n">
        <x:f>'Crosswalk'!F152</x:f>
        <x:v>0</x:v>
      </x:c>
      <x:c r="P1361" s="15" t="n">
        <x:f>'Crosswalk'!G152</x:f>
        <x:v>0</x:v>
      </x:c>
      <x:c r="Q1361" s="15" t="n">
        <x:f>'Crosswalk'!H152</x:f>
        <x:v>0</x:v>
      </x:c>
      <x:c r="R1361" s="15" t="n">
        <x:f>'Crosswalk'!I152</x:f>
        <x:v>0</x:v>
      </x:c>
      <x:c r="S1361" s="15" t="n">
        <x:f>'Crosswalk'!J152</x:f>
        <x:v>0</x:v>
      </x:c>
      <x:c r="T1361" s="15" t="n">
        <x:f>'Crosswalk'!K152</x:f>
        <x:v>0</x:v>
      </x:c>
      <x:c r="U1361" s="15" t="n">
        <x:f>'Crosswalk'!L152</x:f>
        <x:v>0</x:v>
      </x:c>
      <x:c r="V1361" s="15" t="n">
        <x:f>'Crosswalk'!M152</x:f>
        <x:v>0</x:v>
      </x:c>
      <x:c r="W1361" s="15" t="n">
        <x:f>'Crosswalk'!N152</x:f>
        <x:v>1</x:v>
      </x:c>
      <x:c r="X1361" s="18" t="str">
        <x:v>LFS - Quarterly Labour Force Survey</x:v>
      </x:c>
      <x:c r="Y1361" s="13" t="str"/>
      <x:c r="Z1361" s="18" t="str">
        <x:v>Own-country 2024 ISIC Rev.3 division composition. Observed industry detail; within-group ratios only. Definitions may differ from ILO modelled margins.</x:v>
      </x:c>
      <x:c r="AA1361" s="13" t="str"/>
      <x:c r="AB1361" s="13" t="str">
        <x:v>https://rplumber.ilo.org/data/indicator?format=.csv.gz&amp;id=EMP_TEMP_SEX_EC2_NB_A</x:v>
      </x:c>
    </x:row>
    <x:row r="1362" ht="48" customHeight="1">
      <x:c r="A1362" s="2" t="str">
        <x:v>ZAF</x:v>
      </x:c>
      <x:c r="B1362" s="2" t="str">
        <x:v>RSTU</x:v>
      </x:c>
      <x:c r="C1362" s="2" t="str">
        <x:v>ZAF</x:v>
      </x:c>
      <x:c r="D1362" s="2" t="n">
        <x:v>2024</x:v>
      </x:c>
      <x:c r="E1362" s="2" t="str">
        <x:v>EC2_ISIC3_Q99</x:v>
      </x:c>
      <x:c r="F1362" s="17" t="str">
        <x:v>Economic activity (ISIC-Rev.3.1), 2 digit level: 99 - Extraterritorial organizations and bodies</x:v>
      </x:c>
      <x:c r="G1362" s="19" t="n">
        <x:v>6.189</x:v>
      </x:c>
      <x:c r="H1362" s="20" t="n">
        <x:v>1</x:v>
      </x:c>
      <x:c r="I1362" s="19" t="n">
        <x:f>SUM(G1358:G1362)</x:f>
        <x:v>1811.292</x:v>
      </x:c>
      <x:c r="J1362" s="20" t="n">
        <x:f>G1362/I1362*H1362</x:f>
        <x:v>0.003416897993255643</x:v>
      </x:c>
      <x:c r="K1362" s="2" t="str">
        <x:v>ISIC3:99</x:v>
      </x:c>
      <x:c r="L1362" s="14" t="n">
        <x:f>'Crosswalk'!C155</x:f>
        <x:v>0</x:v>
      </x:c>
      <x:c r="M1362" s="14" t="n">
        <x:f>'Crosswalk'!D155</x:f>
        <x:v>0</x:v>
      </x:c>
      <x:c r="N1362" s="14" t="n">
        <x:f>'Crosswalk'!E155</x:f>
        <x:v>0</x:v>
      </x:c>
      <x:c r="O1362" s="14" t="n">
        <x:f>'Crosswalk'!F155</x:f>
        <x:v>0</x:v>
      </x:c>
      <x:c r="P1362" s="14" t="n">
        <x:f>'Crosswalk'!G155</x:f>
        <x:v>0</x:v>
      </x:c>
      <x:c r="Q1362" s="14" t="n">
        <x:f>'Crosswalk'!H155</x:f>
        <x:v>0</x:v>
      </x:c>
      <x:c r="R1362" s="14" t="n">
        <x:f>'Crosswalk'!I155</x:f>
        <x:v>0</x:v>
      </x:c>
      <x:c r="S1362" s="14" t="n">
        <x:f>'Crosswalk'!J155</x:f>
        <x:v>0</x:v>
      </x:c>
      <x:c r="T1362" s="14" t="n">
        <x:f>'Crosswalk'!K155</x:f>
        <x:v>0</x:v>
      </x:c>
      <x:c r="U1362" s="14" t="n">
        <x:f>'Crosswalk'!L155</x:f>
        <x:v>0</x:v>
      </x:c>
      <x:c r="V1362" s="14" t="n">
        <x:f>'Crosswalk'!M155</x:f>
        <x:v>0</x:v>
      </x:c>
      <x:c r="W1362" s="14" t="n">
        <x:f>'Crosswalk'!N155</x:f>
        <x:v>1</x:v>
      </x:c>
      <x:c r="X1362" s="17" t="str">
        <x:v>LFS - Quarterly Labour Force Survey</x:v>
      </x:c>
      <x:c r="Y1362" s="2" t="str"/>
      <x:c r="Z1362" s="17" t="str">
        <x:v>Own-country 2024 ISIC Rev.3 division composition. Observed industry detail; within-group ratios only. Definitions may differ from ILO modelled margins.</x:v>
      </x:c>
      <x:c r="AA1362" s="2" t="str"/>
      <x:c r="AB1362" s="2" t="str">
        <x:v>https://rplumber.ilo.org/data/indicator?format=.csv.gz&amp;id=EMP_TEMP_SEX_EC2_NB_A</x:v>
      </x:c>
    </x:row>
    <x:row r="1363" ht="48" customHeight="1">
      <x:c r="A1363" s="13" t="str">
        <x:v>KOR</x:v>
      </x:c>
      <x:c r="B1363" s="13" t="str">
        <x:v>A</x:v>
      </x:c>
      <x:c r="C1363" s="13" t="str">
        <x:v>KOR</x:v>
      </x:c>
      <x:c r="D1363" s="13" t="n">
        <x:v>2019</x:v>
      </x:c>
      <x:c r="E1363" s="13" t="str">
        <x:v>EC2_ISIC4_A01</x:v>
      </x:c>
      <x:c r="F1363" s="18" t="str">
        <x:v>Economic activity (ISIC-Rev.4), 2 digit level: 01 - Crop and animal production, hunting and related service activities</x:v>
      </x:c>
      <x:c r="G1363" s="21" t="n">
        <x:v>1349.476</x:v>
      </x:c>
      <x:c r="H1363" s="22" t="n">
        <x:v>1</x:v>
      </x:c>
      <x:c r="I1363" s="21" t="n">
        <x:f>SUM(G1363:G1365)</x:f>
        <x:v>1420.776</x:v>
      </x:c>
      <x:c r="J1363" s="22" t="n">
        <x:f>G1363/I1363*H1363</x:f>
        <x:v>0.9498161568044505</x:v>
      </x:c>
      <x:c r="K1363" s="13" t="str">
        <x:v>ISIC4:01</x:v>
      </x:c>
      <x:c r="L1363" s="15" t="n">
        <x:f>'Crosswalk'!C6</x:f>
        <x:v>0</x:v>
      </x:c>
      <x:c r="M1363" s="15" t="n">
        <x:f>'Crosswalk'!D6</x:f>
        <x:v>0</x:v>
      </x:c>
      <x:c r="N1363" s="15" t="n">
        <x:f>'Crosswalk'!E6</x:f>
        <x:v>0</x:v>
      </x:c>
      <x:c r="O1363" s="15" t="n">
        <x:f>'Crosswalk'!F6</x:f>
        <x:v>0</x:v>
      </x:c>
      <x:c r="P1363" s="15" t="n">
        <x:f>'Crosswalk'!G6</x:f>
        <x:v>1</x:v>
      </x:c>
      <x:c r="Q1363" s="15" t="n">
        <x:f>'Crosswalk'!H6</x:f>
        <x:v>0</x:v>
      </x:c>
      <x:c r="R1363" s="15" t="n">
        <x:f>'Crosswalk'!I6</x:f>
        <x:v>0</x:v>
      </x:c>
      <x:c r="S1363" s="15" t="n">
        <x:f>'Crosswalk'!J6</x:f>
        <x:v>0</x:v>
      </x:c>
      <x:c r="T1363" s="15" t="n">
        <x:f>'Crosswalk'!K6</x:f>
        <x:v>0</x:v>
      </x:c>
      <x:c r="U1363" s="15" t="n">
        <x:f>'Crosswalk'!L6</x:f>
        <x:v>0</x:v>
      </x:c>
      <x:c r="V1363" s="15" t="n">
        <x:f>'Crosswalk'!M6</x:f>
        <x:v>0</x:v>
      </x:c>
      <x:c r="W1363" s="15" t="n">
        <x:f>'Crosswalk'!N6</x:f>
        <x:v>0</x:v>
      </x:c>
      <x:c r="X1363" s="18" t="str">
        <x:v>HIES - Labour and Income Panel Survey</x:v>
      </x:c>
      <x:c r="Y1363" s="13" t="str"/>
      <x:c r="Z1363" s="18" t="str">
        <x:v>National section mix; own-country division detail. Observed industry detail; within-group ratios only. Definitions may differ from ILO modelled margins.</x:v>
      </x:c>
      <x:c r="AA1363" s="13" t="str"/>
      <x:c r="AB1363" s="13" t="str">
        <x:v>https://rplumber.ilo.org/data/indicator?format=.csv.gz&amp;id=EMP_TEMP_SEX_EC2_NB_A</x:v>
      </x:c>
    </x:row>
    <x:row r="1364" ht="48" customHeight="1">
      <x:c r="A1364" s="2" t="str">
        <x:v>KOR</x:v>
      </x:c>
      <x:c r="B1364" s="2" t="str">
        <x:v>A</x:v>
      </x:c>
      <x:c r="C1364" s="2" t="str">
        <x:v>KOR</x:v>
      </x:c>
      <x:c r="D1364" s="2" t="n">
        <x:v>2019</x:v>
      </x:c>
      <x:c r="E1364" s="2" t="str">
        <x:v>EC2_ISIC4_A02</x:v>
      </x:c>
      <x:c r="F1364" s="17" t="str">
        <x:v>Economic activity (ISIC-Rev.4), 2 digit level: 02 - Forestry and logging</x:v>
      </x:c>
      <x:c r="G1364" s="19" t="n">
        <x:v>11.081</x:v>
      </x:c>
      <x:c r="H1364" s="20" t="n">
        <x:v>1</x:v>
      </x:c>
      <x:c r="I1364" s="19" t="n">
        <x:f>SUM(G1363:G1365)</x:f>
        <x:v>1420.776</x:v>
      </x:c>
      <x:c r="J1364" s="20" t="n">
        <x:f>G1364/I1364*H1364</x:f>
        <x:v>0.007799258996492057</x:v>
      </x:c>
      <x:c r="K1364" s="2" t="str">
        <x:v>ISIC4:02</x:v>
      </x:c>
      <x:c r="L1364" s="14" t="n">
        <x:f>'Crosswalk'!C7</x:f>
        <x:v>0</x:v>
      </x:c>
      <x:c r="M1364" s="14" t="n">
        <x:f>'Crosswalk'!D7</x:f>
        <x:v>1</x:v>
      </x:c>
      <x:c r="N1364" s="14" t="n">
        <x:f>'Crosswalk'!E7</x:f>
        <x:v>0</x:v>
      </x:c>
      <x:c r="O1364" s="14" t="n">
        <x:f>'Crosswalk'!F7</x:f>
        <x:v>0</x:v>
      </x:c>
      <x:c r="P1364" s="14" t="n">
        <x:f>'Crosswalk'!G7</x:f>
        <x:v>0</x:v>
      </x:c>
      <x:c r="Q1364" s="14" t="n">
        <x:f>'Crosswalk'!H7</x:f>
        <x:v>0</x:v>
      </x:c>
      <x:c r="R1364" s="14" t="n">
        <x:f>'Crosswalk'!I7</x:f>
        <x:v>0</x:v>
      </x:c>
      <x:c r="S1364" s="14" t="n">
        <x:f>'Crosswalk'!J7</x:f>
        <x:v>0</x:v>
      </x:c>
      <x:c r="T1364" s="14" t="n">
        <x:f>'Crosswalk'!K7</x:f>
        <x:v>0</x:v>
      </x:c>
      <x:c r="U1364" s="14" t="n">
        <x:f>'Crosswalk'!L7</x:f>
        <x:v>0</x:v>
      </x:c>
      <x:c r="V1364" s="14" t="n">
        <x:f>'Crosswalk'!M7</x:f>
        <x:v>0</x:v>
      </x:c>
      <x:c r="W1364" s="14" t="n">
        <x:f>'Crosswalk'!N7</x:f>
        <x:v>0</x:v>
      </x:c>
      <x:c r="X1364" s="17" t="str">
        <x:v>HIES - Labour and Income Panel Survey</x:v>
      </x:c>
      <x:c r="Y1364" s="2" t="str">
        <x:v>U</x:v>
      </x:c>
      <x:c r="Z1364" s="17" t="str">
        <x:v>National section mix; own-country division detail. Observed industry detail; within-group ratios only. Definitions may differ from ILO modelled margins.</x:v>
      </x:c>
      <x:c r="AA1364" s="2" t="str"/>
      <x:c r="AB1364" s="2" t="str">
        <x:v>https://rplumber.ilo.org/data/indicator?format=.csv.gz&amp;id=EMP_TEMP_SEX_EC2_NB_A</x:v>
      </x:c>
    </x:row>
    <x:row r="1365" ht="48" customHeight="1">
      <x:c r="A1365" s="13" t="str">
        <x:v>KOR</x:v>
      </x:c>
      <x:c r="B1365" s="13" t="str">
        <x:v>A</x:v>
      </x:c>
      <x:c r="C1365" s="13" t="str">
        <x:v>KOR</x:v>
      </x:c>
      <x:c r="D1365" s="13" t="n">
        <x:v>2019</x:v>
      </x:c>
      <x:c r="E1365" s="13" t="str">
        <x:v>EC2_ISIC4_A03</x:v>
      </x:c>
      <x:c r="F1365" s="18" t="str">
        <x:v>Economic activity (ISIC-Rev.4), 2 digit level: 03 - Fishing and aquaculture</x:v>
      </x:c>
      <x:c r="G1365" s="21" t="n">
        <x:v>60.219</x:v>
      </x:c>
      <x:c r="H1365" s="22" t="n">
        <x:v>1</x:v>
      </x:c>
      <x:c r="I1365" s="21" t="n">
        <x:f>SUM(G1363:G1365)</x:f>
        <x:v>1420.776</x:v>
      </x:c>
      <x:c r="J1365" s="22" t="n">
        <x:f>G1365/I1365*H1365</x:f>
        <x:v>0.04238458419905741</x:v>
      </x:c>
      <x:c r="K1365" s="13" t="str">
        <x:v>ISIC4:03</x:v>
      </x:c>
      <x:c r="L1365" s="15" t="n">
        <x:f>'Crosswalk'!C8</x:f>
        <x:v>0</x:v>
      </x:c>
      <x:c r="M1365" s="15" t="n">
        <x:f>'Crosswalk'!D8</x:f>
        <x:v>0</x:v>
      </x:c>
      <x:c r="N1365" s="15" t="n">
        <x:f>'Crosswalk'!E8</x:f>
        <x:v>0</x:v>
      </x:c>
      <x:c r="O1365" s="15" t="n">
        <x:f>'Crosswalk'!F8</x:f>
        <x:v>0</x:v>
      </x:c>
      <x:c r="P1365" s="15" t="n">
        <x:f>'Crosswalk'!G8</x:f>
        <x:v>1</x:v>
      </x:c>
      <x:c r="Q1365" s="15" t="n">
        <x:f>'Crosswalk'!H8</x:f>
        <x:v>0</x:v>
      </x:c>
      <x:c r="R1365" s="15" t="n">
        <x:f>'Crosswalk'!I8</x:f>
        <x:v>0</x:v>
      </x:c>
      <x:c r="S1365" s="15" t="n">
        <x:f>'Crosswalk'!J8</x:f>
        <x:v>0</x:v>
      </x:c>
      <x:c r="T1365" s="15" t="n">
        <x:f>'Crosswalk'!K8</x:f>
        <x:v>0</x:v>
      </x:c>
      <x:c r="U1365" s="15" t="n">
        <x:f>'Crosswalk'!L8</x:f>
        <x:v>0</x:v>
      </x:c>
      <x:c r="V1365" s="15" t="n">
        <x:f>'Crosswalk'!M8</x:f>
        <x:v>0</x:v>
      </x:c>
      <x:c r="W1365" s="15" t="n">
        <x:f>'Crosswalk'!N8</x:f>
        <x:v>0</x:v>
      </x:c>
      <x:c r="X1365" s="18" t="str">
        <x:v>HIES - Labour and Income Panel Survey</x:v>
      </x:c>
      <x:c r="Y1365" s="13" t="str"/>
      <x:c r="Z1365" s="18" t="str">
        <x:v>National section mix; own-country division detail. Observed industry detail; within-group ratios only. Definitions may differ from ILO modelled margins.</x:v>
      </x:c>
      <x:c r="AA1365" s="13" t="str"/>
      <x:c r="AB1365" s="13" t="str">
        <x:v>https://rplumber.ilo.org/data/indicator?format=.csv.gz&amp;id=EMP_TEMP_SEX_EC2_NB_A</x:v>
      </x:c>
    </x:row>
    <x:row r="1366" ht="48" customHeight="1">
      <x:c r="A1366" s="2" t="str">
        <x:v>KOR</x:v>
      </x:c>
      <x:c r="B1366" s="2" t="str">
        <x:v>B</x:v>
      </x:c>
      <x:c r="C1366" s="2" t="str">
        <x:v>AUS</x:v>
      </x:c>
      <x:c r="D1366" s="2" t="n">
        <x:v>2024</x:v>
      </x:c>
      <x:c r="E1366" s="2" t="str">
        <x:v>EC2_ISIC4_B05</x:v>
      </x:c>
      <x:c r="F1366" s="17" t="str">
        <x:v>Economic activity (ISIC-Rev.4), 2 digit level: 05 - Mining of coal and lignite</x:v>
      </x:c>
      <x:c r="G1366" s="19" t="n">
        <x:v>46.2</x:v>
      </x:c>
      <x:c r="H1366" s="20" t="n">
        <x:v>0.3333333333333333</x:v>
      </x:c>
      <x:c r="I1366" s="19" t="n">
        <x:f>SUM(G1366:G1370)</x:f>
        <x:v>295.078</x:v>
      </x:c>
      <x:c r="J1366" s="20" t="n">
        <x:f>G1366/I1366*H1366</x:f>
        <x:v>0.05218959054893961</x:v>
      </x:c>
      <x:c r="K1366" s="2" t="str">
        <x:v>ISIC4:05</x:v>
      </x:c>
      <x:c r="L1366" s="14" t="n">
        <x:f>'Crosswalk'!C9</x:f>
        <x:v>1</x:v>
      </x:c>
      <x:c r="M1366" s="14" t="n">
        <x:f>'Crosswalk'!D9</x:f>
        <x:v>0</x:v>
      </x:c>
      <x:c r="N1366" s="14" t="n">
        <x:f>'Crosswalk'!E9</x:f>
        <x:v>0</x:v>
      </x:c>
      <x:c r="O1366" s="14" t="n">
        <x:f>'Crosswalk'!F9</x:f>
        <x:v>0</x:v>
      </x:c>
      <x:c r="P1366" s="14" t="n">
        <x:f>'Crosswalk'!G9</x:f>
        <x:v>0</x:v>
      </x:c>
      <x:c r="Q1366" s="14" t="n">
        <x:f>'Crosswalk'!H9</x:f>
        <x:v>0</x:v>
      </x:c>
      <x:c r="R1366" s="14" t="n">
        <x:f>'Crosswalk'!I9</x:f>
        <x:v>0</x:v>
      </x:c>
      <x:c r="S1366" s="14" t="n">
        <x:f>'Crosswalk'!J9</x:f>
        <x:v>0</x:v>
      </x:c>
      <x:c r="T1366" s="14" t="n">
        <x:f>'Crosswalk'!K9</x:f>
        <x:v>0</x:v>
      </x:c>
      <x:c r="U1366" s="14" t="n">
        <x:f>'Crosswalk'!L9</x:f>
        <x:v>0</x:v>
      </x:c>
      <x:c r="V1366" s="14" t="n">
        <x:f>'Crosswalk'!M9</x:f>
        <x:v>0</x:v>
      </x:c>
      <x:c r="W1366" s="14" t="n">
        <x:f>'Crosswalk'!N9</x:f>
        <x:v>0</x:v>
      </x:c>
      <x:c r="X1366" s="17" t="str">
        <x:v>LFS - Labour Force Survey</x:v>
      </x:c>
      <x:c r="Y1366" s="2" t="str"/>
      <x:c r="Z1366" s="17" t="str">
        <x:v>National section mix; equal-weight AUS/GBR/USA division proxy. Observed industry detail; within-group ratios only. Definitions may differ from ILO modelled margins.</x:v>
      </x:c>
      <x:c r="AA1366" s="2" t="str"/>
      <x:c r="AB1366" s="2" t="str">
        <x:v>https://rplumber.ilo.org/data/indicator?format=.csv.gz&amp;id=EMP_TEMP_SEX_EC2_NB_A</x:v>
      </x:c>
    </x:row>
    <x:row r="1367" ht="48" customHeight="1">
      <x:c r="A1367" s="13" t="str">
        <x:v>KOR</x:v>
      </x:c>
      <x:c r="B1367" s="13" t="str">
        <x:v>B</x:v>
      </x:c>
      <x:c r="C1367" s="13" t="str">
        <x:v>AUS</x:v>
      </x:c>
      <x:c r="D1367" s="13" t="n">
        <x:v>2024</x:v>
      </x:c>
      <x:c r="E1367" s="13" t="str">
        <x:v>EC2_ISIC4_B06</x:v>
      </x:c>
      <x:c r="F1367" s="18" t="str">
        <x:v>Economic activity (ISIC-Rev.4), 2 digit level: 06 - Extraction of crude petroleum and natural gas</x:v>
      </x:c>
      <x:c r="G1367" s="21" t="n">
        <x:v>19.938</x:v>
      </x:c>
      <x:c r="H1367" s="22" t="n">
        <x:v>0.3333333333333333</x:v>
      </x:c>
      <x:c r="I1367" s="21" t="n">
        <x:f>SUM(G1366:G1370)</x:f>
        <x:v>295.078</x:v>
      </x:c>
      <x:c r="J1367" s="22" t="n">
        <x:f>G1367/I1367*H1367</x:f>
        <x:v>0.022522858362873547</x:v>
      </x:c>
      <x:c r="K1367" s="13" t="str">
        <x:v>ISIC4:06</x:v>
      </x:c>
      <x:c r="L1367" s="15" t="n">
        <x:f>'Crosswalk'!C10</x:f>
        <x:v>1</x:v>
      </x:c>
      <x:c r="M1367" s="15" t="n">
        <x:f>'Crosswalk'!D10</x:f>
        <x:v>0</x:v>
      </x:c>
      <x:c r="N1367" s="15" t="n">
        <x:f>'Crosswalk'!E10</x:f>
        <x:v>0</x:v>
      </x:c>
      <x:c r="O1367" s="15" t="n">
        <x:f>'Crosswalk'!F10</x:f>
        <x:v>0</x:v>
      </x:c>
      <x:c r="P1367" s="15" t="n">
        <x:f>'Crosswalk'!G10</x:f>
        <x:v>0</x:v>
      </x:c>
      <x:c r="Q1367" s="15" t="n">
        <x:f>'Crosswalk'!H10</x:f>
        <x:v>0</x:v>
      </x:c>
      <x:c r="R1367" s="15" t="n">
        <x:f>'Crosswalk'!I10</x:f>
        <x:v>0</x:v>
      </x:c>
      <x:c r="S1367" s="15" t="n">
        <x:f>'Crosswalk'!J10</x:f>
        <x:v>0</x:v>
      </x:c>
      <x:c r="T1367" s="15" t="n">
        <x:f>'Crosswalk'!K10</x:f>
        <x:v>0</x:v>
      </x:c>
      <x:c r="U1367" s="15" t="n">
        <x:f>'Crosswalk'!L10</x:f>
        <x:v>0</x:v>
      </x:c>
      <x:c r="V1367" s="15" t="n">
        <x:f>'Crosswalk'!M10</x:f>
        <x:v>0</x:v>
      </x:c>
      <x:c r="W1367" s="15" t="n">
        <x:f>'Crosswalk'!N10</x:f>
        <x:v>0</x:v>
      </x:c>
      <x:c r="X1367" s="18" t="str">
        <x:v>LFS - Labour Force Survey</x:v>
      </x:c>
      <x:c r="Y1367" s="13" t="str"/>
      <x:c r="Z1367" s="18" t="str">
        <x:v>National section mix; equal-weight AUS/GBR/USA division proxy. Observed industry detail; within-group ratios only. Definitions may differ from ILO modelled margins.</x:v>
      </x:c>
      <x:c r="AA1367" s="13" t="str"/>
      <x:c r="AB1367" s="13" t="str">
        <x:v>https://rplumber.ilo.org/data/indicator?format=.csv.gz&amp;id=EMP_TEMP_SEX_EC2_NB_A</x:v>
      </x:c>
    </x:row>
    <x:row r="1368" ht="48" customHeight="1">
      <x:c r="A1368" s="2" t="str">
        <x:v>KOR</x:v>
      </x:c>
      <x:c r="B1368" s="2" t="str">
        <x:v>B</x:v>
      </x:c>
      <x:c r="C1368" s="2" t="str">
        <x:v>AUS</x:v>
      </x:c>
      <x:c r="D1368" s="2" t="n">
        <x:v>2024</x:v>
      </x:c>
      <x:c r="E1368" s="2" t="str">
        <x:v>EC2_ISIC4_B07</x:v>
      </x:c>
      <x:c r="F1368" s="17" t="str">
        <x:v>Economic activity (ISIC-Rev.4), 2 digit level: 07 - Mining of metal ores</x:v>
      </x:c>
      <x:c r="G1368" s="19" t="n">
        <x:v>126.544</x:v>
      </x:c>
      <x:c r="H1368" s="20" t="n">
        <x:v>0.3333333333333333</x:v>
      </x:c>
      <x:c r="I1368" s="19" t="n">
        <x:f>SUM(G1366:G1370)</x:f>
        <x:v>295.078</x:v>
      </x:c>
      <x:c r="J1368" s="20" t="n">
        <x:f>G1368/I1368*H1368</x:f>
        <x:v>0.14294977373214313</x:v>
      </x:c>
      <x:c r="K1368" s="2" t="str">
        <x:v>ISIC4:07</x:v>
      </x:c>
      <x:c r="L1368" s="14" t="n">
        <x:f>'Crosswalk'!C11</x:f>
        <x:v>0</x:v>
      </x:c>
      <x:c r="M1368" s="14" t="n">
        <x:f>'Crosswalk'!D11</x:f>
        <x:v>1</x:v>
      </x:c>
      <x:c r="N1368" s="14" t="n">
        <x:f>'Crosswalk'!E11</x:f>
        <x:v>0</x:v>
      </x:c>
      <x:c r="O1368" s="14" t="n">
        <x:f>'Crosswalk'!F11</x:f>
        <x:v>0</x:v>
      </x:c>
      <x:c r="P1368" s="14" t="n">
        <x:f>'Crosswalk'!G11</x:f>
        <x:v>0</x:v>
      </x:c>
      <x:c r="Q1368" s="14" t="n">
        <x:f>'Crosswalk'!H11</x:f>
        <x:v>0</x:v>
      </x:c>
      <x:c r="R1368" s="14" t="n">
        <x:f>'Crosswalk'!I11</x:f>
        <x:v>0</x:v>
      </x:c>
      <x:c r="S1368" s="14" t="n">
        <x:f>'Crosswalk'!J11</x:f>
        <x:v>0</x:v>
      </x:c>
      <x:c r="T1368" s="14" t="n">
        <x:f>'Crosswalk'!K11</x:f>
        <x:v>0</x:v>
      </x:c>
      <x:c r="U1368" s="14" t="n">
        <x:f>'Crosswalk'!L11</x:f>
        <x:v>0</x:v>
      </x:c>
      <x:c r="V1368" s="14" t="n">
        <x:f>'Crosswalk'!M11</x:f>
        <x:v>0</x:v>
      </x:c>
      <x:c r="W1368" s="14" t="n">
        <x:f>'Crosswalk'!N11</x:f>
        <x:v>0</x:v>
      </x:c>
      <x:c r="X1368" s="17" t="str">
        <x:v>LFS - Labour Force Survey</x:v>
      </x:c>
      <x:c r="Y1368" s="2" t="str"/>
      <x:c r="Z1368" s="17" t="str">
        <x:v>National section mix; equal-weight AUS/GBR/USA division proxy. Observed industry detail; within-group ratios only. Definitions may differ from ILO modelled margins.</x:v>
      </x:c>
      <x:c r="AA1368" s="2" t="str"/>
      <x:c r="AB1368" s="2" t="str">
        <x:v>https://rplumber.ilo.org/data/indicator?format=.csv.gz&amp;id=EMP_TEMP_SEX_EC2_NB_A</x:v>
      </x:c>
    </x:row>
    <x:row r="1369" ht="48" customHeight="1">
      <x:c r="A1369" s="13" t="str">
        <x:v>KOR</x:v>
      </x:c>
      <x:c r="B1369" s="13" t="str">
        <x:v>B</x:v>
      </x:c>
      <x:c r="C1369" s="13" t="str">
        <x:v>AUS</x:v>
      </x:c>
      <x:c r="D1369" s="13" t="n">
        <x:v>2024</x:v>
      </x:c>
      <x:c r="E1369" s="13" t="str">
        <x:v>EC2_ISIC4_B08</x:v>
      </x:c>
      <x:c r="F1369" s="18" t="str">
        <x:v>Economic activity (ISIC-Rev.4), 2 digit level: 08 - Other mining and quarrying</x:v>
      </x:c>
      <x:c r="G1369" s="21" t="n">
        <x:v>18.248</x:v>
      </x:c>
      <x:c r="H1369" s="22" t="n">
        <x:v>0.3333333333333333</x:v>
      </x:c>
      <x:c r="I1369" s="21" t="n">
        <x:f>SUM(G1366:G1370)</x:f>
        <x:v>295.078</x:v>
      </x:c>
      <x:c r="J1369" s="22" t="n">
        <x:f>G1369/I1369*H1369</x:f>
        <x:v>0.020613758622014068</x:v>
      </x:c>
      <x:c r="K1369" s="13" t="str">
        <x:v>ISIC4:08</x:v>
      </x:c>
      <x:c r="L1369" s="15" t="n">
        <x:f>'Crosswalk'!C12</x:f>
        <x:v>0</x:v>
      </x:c>
      <x:c r="M1369" s="15" t="n">
        <x:f>'Crosswalk'!D12</x:f>
        <x:v>1</x:v>
      </x:c>
      <x:c r="N1369" s="15" t="n">
        <x:f>'Crosswalk'!E12</x:f>
        <x:v>0</x:v>
      </x:c>
      <x:c r="O1369" s="15" t="n">
        <x:f>'Crosswalk'!F12</x:f>
        <x:v>0</x:v>
      </x:c>
      <x:c r="P1369" s="15" t="n">
        <x:f>'Crosswalk'!G12</x:f>
        <x:v>0</x:v>
      </x:c>
      <x:c r="Q1369" s="15" t="n">
        <x:f>'Crosswalk'!H12</x:f>
        <x:v>0</x:v>
      </x:c>
      <x:c r="R1369" s="15" t="n">
        <x:f>'Crosswalk'!I12</x:f>
        <x:v>0</x:v>
      </x:c>
      <x:c r="S1369" s="15" t="n">
        <x:f>'Crosswalk'!J12</x:f>
        <x:v>0</x:v>
      </x:c>
      <x:c r="T1369" s="15" t="n">
        <x:f>'Crosswalk'!K12</x:f>
        <x:v>0</x:v>
      </x:c>
      <x:c r="U1369" s="15" t="n">
        <x:f>'Crosswalk'!L12</x:f>
        <x:v>0</x:v>
      </x:c>
      <x:c r="V1369" s="15" t="n">
        <x:f>'Crosswalk'!M12</x:f>
        <x:v>0</x:v>
      </x:c>
      <x:c r="W1369" s="15" t="n">
        <x:f>'Crosswalk'!N12</x:f>
        <x:v>0</x:v>
      </x:c>
      <x:c r="X1369" s="18" t="str">
        <x:v>LFS - Labour Force Survey</x:v>
      </x:c>
      <x:c r="Y1369" s="13" t="str"/>
      <x:c r="Z1369" s="18" t="str">
        <x:v>National section mix; equal-weight AUS/GBR/USA division proxy. Observed industry detail; within-group ratios only. Definitions may differ from ILO modelled margins.</x:v>
      </x:c>
      <x:c r="AA1369" s="13" t="str"/>
      <x:c r="AB1369" s="13" t="str">
        <x:v>https://rplumber.ilo.org/data/indicator?format=.csv.gz&amp;id=EMP_TEMP_SEX_EC2_NB_A</x:v>
      </x:c>
    </x:row>
    <x:row r="1370" ht="48" customHeight="1">
      <x:c r="A1370" s="2" t="str">
        <x:v>KOR</x:v>
      </x:c>
      <x:c r="B1370" s="2" t="str">
        <x:v>B</x:v>
      </x:c>
      <x:c r="C1370" s="2" t="str">
        <x:v>AUS</x:v>
      </x:c>
      <x:c r="D1370" s="2" t="n">
        <x:v>2024</x:v>
      </x:c>
      <x:c r="E1370" s="2" t="str">
        <x:v>EC2_ISIC4_B09</x:v>
      </x:c>
      <x:c r="F1370" s="17" t="str">
        <x:v>Economic activity (ISIC-Rev.4), 2 digit level: 09 - Mining support service activities</x:v>
      </x:c>
      <x:c r="G1370" s="19" t="n">
        <x:v>84.148</x:v>
      </x:c>
      <x:c r="H1370" s="20" t="n">
        <x:v>0.3333333333333333</x:v>
      </x:c>
      <x:c r="I1370" s="19" t="n">
        <x:f>SUM(G1366:G1370)</x:f>
        <x:v>295.078</x:v>
      </x:c>
      <x:c r="J1370" s="20" t="n">
        <x:f>G1370/I1370*H1370</x:f>
        <x:v>0.09505735206736299</x:v>
      </x:c>
      <x:c r="K1370" s="2" t="str">
        <x:v>ISIC4:09</x:v>
      </x:c>
      <x:c r="L1370" s="14" t="n">
        <x:f>'Crosswalk'!C13</x:f>
        <x:v>0.8</x:v>
      </x:c>
      <x:c r="M1370" s="14" t="n">
        <x:f>'Crosswalk'!D13</x:f>
        <x:v>0.2</x:v>
      </x:c>
      <x:c r="N1370" s="14" t="n">
        <x:f>'Crosswalk'!E13</x:f>
        <x:v>0</x:v>
      </x:c>
      <x:c r="O1370" s="14" t="n">
        <x:f>'Crosswalk'!F13</x:f>
        <x:v>0</x:v>
      </x:c>
      <x:c r="P1370" s="14" t="n">
        <x:f>'Crosswalk'!G13</x:f>
        <x:v>0</x:v>
      </x:c>
      <x:c r="Q1370" s="14" t="n">
        <x:f>'Crosswalk'!H13</x:f>
        <x:v>0</x:v>
      </x:c>
      <x:c r="R1370" s="14" t="n">
        <x:f>'Crosswalk'!I13</x:f>
        <x:v>0</x:v>
      </x:c>
      <x:c r="S1370" s="14" t="n">
        <x:f>'Crosswalk'!J13</x:f>
        <x:v>0</x:v>
      </x:c>
      <x:c r="T1370" s="14" t="n">
        <x:f>'Crosswalk'!K13</x:f>
        <x:v>0</x:v>
      </x:c>
      <x:c r="U1370" s="14" t="n">
        <x:f>'Crosswalk'!L13</x:f>
        <x:v>0</x:v>
      </x:c>
      <x:c r="V1370" s="14" t="n">
        <x:f>'Crosswalk'!M13</x:f>
        <x:v>0</x:v>
      </x:c>
      <x:c r="W1370" s="14" t="n">
        <x:f>'Crosswalk'!N13</x:f>
        <x:v>0</x:v>
      </x:c>
      <x:c r="X1370" s="17" t="str">
        <x:v>LFS - Labour Force Survey</x:v>
      </x:c>
      <x:c r="Y1370" s="2" t="str"/>
      <x:c r="Z1370" s="17" t="str">
        <x:v>National section mix; equal-weight AUS/GBR/USA division proxy. Observed industry detail; within-group ratios only. Definitions may differ from ILO modelled margins.</x:v>
      </x:c>
      <x:c r="AA1370" s="2" t="str"/>
      <x:c r="AB1370" s="2" t="str">
        <x:v>https://rplumber.ilo.org/data/indicator?format=.csv.gz&amp;id=EMP_TEMP_SEX_EC2_NB_A</x:v>
      </x:c>
    </x:row>
    <x:row r="1371" ht="48" customHeight="1">
      <x:c r="A1371" s="13" t="str">
        <x:v>KOR</x:v>
      </x:c>
      <x:c r="B1371" s="13" t="str">
        <x:v>B</x:v>
      </x:c>
      <x:c r="C1371" s="13" t="str">
        <x:v>GBR</x:v>
      </x:c>
      <x:c r="D1371" s="13" t="n">
        <x:v>2024</x:v>
      </x:c>
      <x:c r="E1371" s="13" t="str">
        <x:v>EC2_ISIC4_B06</x:v>
      </x:c>
      <x:c r="F1371" s="18" t="str">
        <x:v>Economic activity (ISIC-Rev.4), 2 digit level: 06 - Extraction of crude petroleum and natural gas</x:v>
      </x:c>
      <x:c r="G1371" s="21" t="n">
        <x:v>9.748</x:v>
      </x:c>
      <x:c r="H1371" s="22" t="n">
        <x:v>0.3333333333333333</x:v>
      </x:c>
      <x:c r="I1371" s="21" t="n">
        <x:f>SUM(G1371:G1374)</x:f>
        <x:v>131.547</x:v>
      </x:c>
      <x:c r="J1371" s="22" t="n">
        <x:f>G1371/I1371*H1371</x:f>
        <x:v>0.02470093071931198</x:v>
      </x:c>
      <x:c r="K1371" s="13" t="str">
        <x:v>ISIC4:06</x:v>
      </x:c>
      <x:c r="L1371" s="15" t="n">
        <x:f>'Crosswalk'!C10</x:f>
        <x:v>1</x:v>
      </x:c>
      <x:c r="M1371" s="15" t="n">
        <x:f>'Crosswalk'!D10</x:f>
        <x:v>0</x:v>
      </x:c>
      <x:c r="N1371" s="15" t="n">
        <x:f>'Crosswalk'!E10</x:f>
        <x:v>0</x:v>
      </x:c>
      <x:c r="O1371" s="15" t="n">
        <x:f>'Crosswalk'!F10</x:f>
        <x:v>0</x:v>
      </x:c>
      <x:c r="P1371" s="15" t="n">
        <x:f>'Crosswalk'!G10</x:f>
        <x:v>0</x:v>
      </x:c>
      <x:c r="Q1371" s="15" t="n">
        <x:f>'Crosswalk'!H10</x:f>
        <x:v>0</x:v>
      </x:c>
      <x:c r="R1371" s="15" t="n">
        <x:f>'Crosswalk'!I10</x:f>
        <x:v>0</x:v>
      </x:c>
      <x:c r="S1371" s="15" t="n">
        <x:f>'Crosswalk'!J10</x:f>
        <x:v>0</x:v>
      </x:c>
      <x:c r="T1371" s="15" t="n">
        <x:f>'Crosswalk'!K10</x:f>
        <x:v>0</x:v>
      </x:c>
      <x:c r="U1371" s="15" t="n">
        <x:f>'Crosswalk'!L10</x:f>
        <x:v>0</x:v>
      </x:c>
      <x:c r="V1371" s="15" t="n">
        <x:f>'Crosswalk'!M10</x:f>
        <x:v>0</x:v>
      </x:c>
      <x:c r="W1371" s="15" t="n">
        <x:f>'Crosswalk'!N10</x:f>
        <x:v>0</x:v>
      </x:c>
      <x:c r="X1371" s="18" t="str">
        <x:v>LFS - Labour Force Survey</x:v>
      </x:c>
      <x:c r="Y1371" s="13" t="str"/>
      <x:c r="Z1371" s="18" t="str">
        <x:v>National section mix; equal-weight AUS/GBR/USA division proxy. Observed industry detail; within-group ratios only. Definitions may differ from ILO modelled margins.</x:v>
      </x:c>
      <x:c r="AA1371" s="13" t="str"/>
      <x:c r="AB1371" s="13" t="str">
        <x:v>https://rplumber.ilo.org/data/indicator?format=.csv.gz&amp;id=EMP_TEMP_SEX_EC2_NB_A</x:v>
      </x:c>
    </x:row>
    <x:row r="1372" ht="48" customHeight="1">
      <x:c r="A1372" s="2" t="str">
        <x:v>KOR</x:v>
      </x:c>
      <x:c r="B1372" s="2" t="str">
        <x:v>B</x:v>
      </x:c>
      <x:c r="C1372" s="2" t="str">
        <x:v>GBR</x:v>
      </x:c>
      <x:c r="D1372" s="2" t="n">
        <x:v>2024</x:v>
      </x:c>
      <x:c r="E1372" s="2" t="str">
        <x:v>EC2_ISIC4_B07</x:v>
      </x:c>
      <x:c r="F1372" s="17" t="str">
        <x:v>Economic activity (ISIC-Rev.4), 2 digit level: 07 - Mining of metal ores</x:v>
      </x:c>
      <x:c r="G1372" s="19" t="n">
        <x:v>6.309</x:v>
      </x:c>
      <x:c r="H1372" s="20" t="n">
        <x:v>0.3333333333333333</x:v>
      </x:c>
      <x:c r="I1372" s="19" t="n">
        <x:f>SUM(G1371:G1374)</x:f>
        <x:v>131.547</x:v>
      </x:c>
      <x:c r="J1372" s="20" t="n">
        <x:f>G1372/I1372*H1372</x:f>
        <x:v>0.015986681566284293</x:v>
      </x:c>
      <x:c r="K1372" s="2" t="str">
        <x:v>ISIC4:07</x:v>
      </x:c>
      <x:c r="L1372" s="14" t="n">
        <x:f>'Crosswalk'!C11</x:f>
        <x:v>0</x:v>
      </x:c>
      <x:c r="M1372" s="14" t="n">
        <x:f>'Crosswalk'!D11</x:f>
        <x:v>1</x:v>
      </x:c>
      <x:c r="N1372" s="14" t="n">
        <x:f>'Crosswalk'!E11</x:f>
        <x:v>0</x:v>
      </x:c>
      <x:c r="O1372" s="14" t="n">
        <x:f>'Crosswalk'!F11</x:f>
        <x:v>0</x:v>
      </x:c>
      <x:c r="P1372" s="14" t="n">
        <x:f>'Crosswalk'!G11</x:f>
        <x:v>0</x:v>
      </x:c>
      <x:c r="Q1372" s="14" t="n">
        <x:f>'Crosswalk'!H11</x:f>
        <x:v>0</x:v>
      </x:c>
      <x:c r="R1372" s="14" t="n">
        <x:f>'Crosswalk'!I11</x:f>
        <x:v>0</x:v>
      </x:c>
      <x:c r="S1372" s="14" t="n">
        <x:f>'Crosswalk'!J11</x:f>
        <x:v>0</x:v>
      </x:c>
      <x:c r="T1372" s="14" t="n">
        <x:f>'Crosswalk'!K11</x:f>
        <x:v>0</x:v>
      </x:c>
      <x:c r="U1372" s="14" t="n">
        <x:f>'Crosswalk'!L11</x:f>
        <x:v>0</x:v>
      </x:c>
      <x:c r="V1372" s="14" t="n">
        <x:f>'Crosswalk'!M11</x:f>
        <x:v>0</x:v>
      </x:c>
      <x:c r="W1372" s="14" t="n">
        <x:f>'Crosswalk'!N11</x:f>
        <x:v>0</x:v>
      </x:c>
      <x:c r="X1372" s="17" t="str">
        <x:v>LFS - Labour Force Survey</x:v>
      </x:c>
      <x:c r="Y1372" s="2" t="str">
        <x:v>U</x:v>
      </x:c>
      <x:c r="Z1372" s="17" t="str">
        <x:v>National section mix; equal-weight AUS/GBR/USA division proxy. Observed industry detail; within-group ratios only. Definitions may differ from ILO modelled margins.</x:v>
      </x:c>
      <x:c r="AA1372" s="2" t="str"/>
      <x:c r="AB1372" s="2" t="str">
        <x:v>https://rplumber.ilo.org/data/indicator?format=.csv.gz&amp;id=EMP_TEMP_SEX_EC2_NB_A</x:v>
      </x:c>
    </x:row>
    <x:row r="1373" ht="48" customHeight="1">
      <x:c r="A1373" s="13" t="str">
        <x:v>KOR</x:v>
      </x:c>
      <x:c r="B1373" s="13" t="str">
        <x:v>B</x:v>
      </x:c>
      <x:c r="C1373" s="13" t="str">
        <x:v>GBR</x:v>
      </x:c>
      <x:c r="D1373" s="13" t="n">
        <x:v>2024</x:v>
      </x:c>
      <x:c r="E1373" s="13" t="str">
        <x:v>EC2_ISIC4_B08</x:v>
      </x:c>
      <x:c r="F1373" s="18" t="str">
        <x:v>Economic activity (ISIC-Rev.4), 2 digit level: 08 - Other mining and quarrying</x:v>
      </x:c>
      <x:c r="G1373" s="21" t="n">
        <x:v>21.832</x:v>
      </x:c>
      <x:c r="H1373" s="22" t="n">
        <x:v>0.3333333333333333</x:v>
      </x:c>
      <x:c r="I1373" s="21" t="n">
        <x:f>SUM(G1371:G1374)</x:f>
        <x:v>131.547</x:v>
      </x:c>
      <x:c r="J1373" s="22" t="n">
        <x:f>G1373/I1373*H1373</x:f>
        <x:v>0.05532116531227116</x:v>
      </x:c>
      <x:c r="K1373" s="13" t="str">
        <x:v>ISIC4:08</x:v>
      </x:c>
      <x:c r="L1373" s="15" t="n">
        <x:f>'Crosswalk'!C12</x:f>
        <x:v>0</x:v>
      </x:c>
      <x:c r="M1373" s="15" t="n">
        <x:f>'Crosswalk'!D12</x:f>
        <x:v>1</x:v>
      </x:c>
      <x:c r="N1373" s="15" t="n">
        <x:f>'Crosswalk'!E12</x:f>
        <x:v>0</x:v>
      </x:c>
      <x:c r="O1373" s="15" t="n">
        <x:f>'Crosswalk'!F12</x:f>
        <x:v>0</x:v>
      </x:c>
      <x:c r="P1373" s="15" t="n">
        <x:f>'Crosswalk'!G12</x:f>
        <x:v>0</x:v>
      </x:c>
      <x:c r="Q1373" s="15" t="n">
        <x:f>'Crosswalk'!H12</x:f>
        <x:v>0</x:v>
      </x:c>
      <x:c r="R1373" s="15" t="n">
        <x:f>'Crosswalk'!I12</x:f>
        <x:v>0</x:v>
      </x:c>
      <x:c r="S1373" s="15" t="n">
        <x:f>'Crosswalk'!J12</x:f>
        <x:v>0</x:v>
      </x:c>
      <x:c r="T1373" s="15" t="n">
        <x:f>'Crosswalk'!K12</x:f>
        <x:v>0</x:v>
      </x:c>
      <x:c r="U1373" s="15" t="n">
        <x:f>'Crosswalk'!L12</x:f>
        <x:v>0</x:v>
      </x:c>
      <x:c r="V1373" s="15" t="n">
        <x:f>'Crosswalk'!M12</x:f>
        <x:v>0</x:v>
      </x:c>
      <x:c r="W1373" s="15" t="n">
        <x:f>'Crosswalk'!N12</x:f>
        <x:v>0</x:v>
      </x:c>
      <x:c r="X1373" s="18" t="str">
        <x:v>LFS - Labour Force Survey</x:v>
      </x:c>
      <x:c r="Y1373" s="13" t="str"/>
      <x:c r="Z1373" s="18" t="str">
        <x:v>National section mix; equal-weight AUS/GBR/USA division proxy. Observed industry detail; within-group ratios only. Definitions may differ from ILO modelled margins.</x:v>
      </x:c>
      <x:c r="AA1373" s="13" t="str"/>
      <x:c r="AB1373" s="13" t="str">
        <x:v>https://rplumber.ilo.org/data/indicator?format=.csv.gz&amp;id=EMP_TEMP_SEX_EC2_NB_A</x:v>
      </x:c>
    </x:row>
    <x:row r="1374" ht="48" customHeight="1">
      <x:c r="A1374" s="2" t="str">
        <x:v>KOR</x:v>
      </x:c>
      <x:c r="B1374" s="2" t="str">
        <x:v>B</x:v>
      </x:c>
      <x:c r="C1374" s="2" t="str">
        <x:v>GBR</x:v>
      </x:c>
      <x:c r="D1374" s="2" t="n">
        <x:v>2024</x:v>
      </x:c>
      <x:c r="E1374" s="2" t="str">
        <x:v>EC2_ISIC4_B09</x:v>
      </x:c>
      <x:c r="F1374" s="17" t="str">
        <x:v>Economic activity (ISIC-Rev.4), 2 digit level: 09 - Mining support service activities</x:v>
      </x:c>
      <x:c r="G1374" s="19" t="n">
        <x:v>93.658</x:v>
      </x:c>
      <x:c r="H1374" s="20" t="n">
        <x:v>0.3333333333333333</x:v>
      </x:c>
      <x:c r="I1374" s="19" t="n">
        <x:f>SUM(G1371:G1374)</x:f>
        <x:v>131.547</x:v>
      </x:c>
      <x:c r="J1374" s="20" t="n">
        <x:f>G1374/I1374*H1374</x:f>
        <x:v>0.2373245557354659</x:v>
      </x:c>
      <x:c r="K1374" s="2" t="str">
        <x:v>ISIC4:09</x:v>
      </x:c>
      <x:c r="L1374" s="14" t="n">
        <x:f>'Crosswalk'!C13</x:f>
        <x:v>0.8</x:v>
      </x:c>
      <x:c r="M1374" s="14" t="n">
        <x:f>'Crosswalk'!D13</x:f>
        <x:v>0.2</x:v>
      </x:c>
      <x:c r="N1374" s="14" t="n">
        <x:f>'Crosswalk'!E13</x:f>
        <x:v>0</x:v>
      </x:c>
      <x:c r="O1374" s="14" t="n">
        <x:f>'Crosswalk'!F13</x:f>
        <x:v>0</x:v>
      </x:c>
      <x:c r="P1374" s="14" t="n">
        <x:f>'Crosswalk'!G13</x:f>
        <x:v>0</x:v>
      </x:c>
      <x:c r="Q1374" s="14" t="n">
        <x:f>'Crosswalk'!H13</x:f>
        <x:v>0</x:v>
      </x:c>
      <x:c r="R1374" s="14" t="n">
        <x:f>'Crosswalk'!I13</x:f>
        <x:v>0</x:v>
      </x:c>
      <x:c r="S1374" s="14" t="n">
        <x:f>'Crosswalk'!J13</x:f>
        <x:v>0</x:v>
      </x:c>
      <x:c r="T1374" s="14" t="n">
        <x:f>'Crosswalk'!K13</x:f>
        <x:v>0</x:v>
      </x:c>
      <x:c r="U1374" s="14" t="n">
        <x:f>'Crosswalk'!L13</x:f>
        <x:v>0</x:v>
      </x:c>
      <x:c r="V1374" s="14" t="n">
        <x:f>'Crosswalk'!M13</x:f>
        <x:v>0</x:v>
      </x:c>
      <x:c r="W1374" s="14" t="n">
        <x:f>'Crosswalk'!N13</x:f>
        <x:v>0</x:v>
      </x:c>
      <x:c r="X1374" s="17" t="str">
        <x:v>LFS - Labour Force Survey</x:v>
      </x:c>
      <x:c r="Y1374" s="2" t="str"/>
      <x:c r="Z1374" s="17" t="str">
        <x:v>National section mix; equal-weight AUS/GBR/USA division proxy. Observed industry detail; within-group ratios only. Definitions may differ from ILO modelled margins.</x:v>
      </x:c>
      <x:c r="AA1374" s="2" t="str"/>
      <x:c r="AB1374" s="2" t="str">
        <x:v>https://rplumber.ilo.org/data/indicator?format=.csv.gz&amp;id=EMP_TEMP_SEX_EC2_NB_A</x:v>
      </x:c>
    </x:row>
    <x:row r="1375" ht="48" customHeight="1">
      <x:c r="A1375" s="13" t="str">
        <x:v>KOR</x:v>
      </x:c>
      <x:c r="B1375" s="13" t="str">
        <x:v>B</x:v>
      </x:c>
      <x:c r="C1375" s="13" t="str">
        <x:v>USA</x:v>
      </x:c>
      <x:c r="D1375" s="13" t="n">
        <x:v>2024</x:v>
      </x:c>
      <x:c r="E1375" s="13" t="str">
        <x:v>EC2_ISIC4_B05</x:v>
      </x:c>
      <x:c r="F1375" s="18" t="str">
        <x:v>Economic activity (ISIC-Rev.4), 2 digit level: 05 - Mining of coal and lignite</x:v>
      </x:c>
      <x:c r="G1375" s="21" t="n">
        <x:v>67.341</x:v>
      </x:c>
      <x:c r="H1375" s="22" t="n">
        <x:v>0.3333333333333333</x:v>
      </x:c>
      <x:c r="I1375" s="21" t="n">
        <x:f>SUM(G1375:G1379)</x:f>
        <x:v>401.259</x:v>
      </x:c>
      <x:c r="J1375" s="22" t="n">
        <x:f>G1375/I1375*H1375</x:f>
        <x:v>0.05594142436680547</x:v>
      </x:c>
      <x:c r="K1375" s="13" t="str">
        <x:v>ISIC4:05</x:v>
      </x:c>
      <x:c r="L1375" s="15" t="n">
        <x:f>'Crosswalk'!C9</x:f>
        <x:v>1</x:v>
      </x:c>
      <x:c r="M1375" s="15" t="n">
        <x:f>'Crosswalk'!D9</x:f>
        <x:v>0</x:v>
      </x:c>
      <x:c r="N1375" s="15" t="n">
        <x:f>'Crosswalk'!E9</x:f>
        <x:v>0</x:v>
      </x:c>
      <x:c r="O1375" s="15" t="n">
        <x:f>'Crosswalk'!F9</x:f>
        <x:v>0</x:v>
      </x:c>
      <x:c r="P1375" s="15" t="n">
        <x:f>'Crosswalk'!G9</x:f>
        <x:v>0</x:v>
      </x:c>
      <x:c r="Q1375" s="15" t="n">
        <x:f>'Crosswalk'!H9</x:f>
        <x:v>0</x:v>
      </x:c>
      <x:c r="R1375" s="15" t="n">
        <x:f>'Crosswalk'!I9</x:f>
        <x:v>0</x:v>
      </x:c>
      <x:c r="S1375" s="15" t="n">
        <x:f>'Crosswalk'!J9</x:f>
        <x:v>0</x:v>
      </x:c>
      <x:c r="T1375" s="15" t="n">
        <x:f>'Crosswalk'!K9</x:f>
        <x:v>0</x:v>
      </x:c>
      <x:c r="U1375" s="15" t="n">
        <x:f>'Crosswalk'!L9</x:f>
        <x:v>0</x:v>
      </x:c>
      <x:c r="V1375" s="15" t="n">
        <x:f>'Crosswalk'!M9</x:f>
        <x:v>0</x:v>
      </x:c>
      <x:c r="W1375" s="15" t="n">
        <x:f>'Crosswalk'!N9</x:f>
        <x:v>0</x:v>
      </x:c>
      <x:c r="X1375" s="18" t="str">
        <x:v>LFS - Current Population Survey</x:v>
      </x:c>
      <x:c r="Y1375" s="13" t="str"/>
      <x:c r="Z1375" s="18" t="str">
        <x:v>National section mix; equal-weight AUS/GBR/USA division proxy. Observed industry detail; within-group ratios only. Definitions may differ from ILO modelled margins.</x:v>
      </x:c>
      <x:c r="AA1375" s="13" t="str"/>
      <x:c r="AB1375" s="13" t="str">
        <x:v>https://rplumber.ilo.org/data/indicator?format=.csv.gz&amp;id=EMP_TEMP_SEX_EC2_NB_A</x:v>
      </x:c>
    </x:row>
    <x:row r="1376" ht="48" customHeight="1">
      <x:c r="A1376" s="2" t="str">
        <x:v>KOR</x:v>
      </x:c>
      <x:c r="B1376" s="2" t="str">
        <x:v>B</x:v>
      </x:c>
      <x:c r="C1376" s="2" t="str">
        <x:v>USA</x:v>
      </x:c>
      <x:c r="D1376" s="2" t="n">
        <x:v>2024</x:v>
      </x:c>
      <x:c r="E1376" s="2" t="str">
        <x:v>EC2_ISIC4_B06</x:v>
      </x:c>
      <x:c r="F1376" s="17" t="str">
        <x:v>Economic activity (ISIC-Rev.4), 2 digit level: 06 - Extraction of crude petroleum and natural gas</x:v>
      </x:c>
      <x:c r="G1376" s="19" t="n">
        <x:v>33.379</x:v>
      </x:c>
      <x:c r="H1376" s="20" t="n">
        <x:v>0.3333333333333333</x:v>
      </x:c>
      <x:c r="I1376" s="19" t="n">
        <x:f>SUM(G1375:G1379)</x:f>
        <x:v>401.259</x:v>
      </x:c>
      <x:c r="J1376" s="20" t="n">
        <x:f>G1376/I1376*H1376</x:f>
        <x:v>0.027728557697978943</x:v>
      </x:c>
      <x:c r="K1376" s="2" t="str">
        <x:v>ISIC4:06</x:v>
      </x:c>
      <x:c r="L1376" s="14" t="n">
        <x:f>'Crosswalk'!C10</x:f>
        <x:v>1</x:v>
      </x:c>
      <x:c r="M1376" s="14" t="n">
        <x:f>'Crosswalk'!D10</x:f>
        <x:v>0</x:v>
      </x:c>
      <x:c r="N1376" s="14" t="n">
        <x:f>'Crosswalk'!E10</x:f>
        <x:v>0</x:v>
      </x:c>
      <x:c r="O1376" s="14" t="n">
        <x:f>'Crosswalk'!F10</x:f>
        <x:v>0</x:v>
      </x:c>
      <x:c r="P1376" s="14" t="n">
        <x:f>'Crosswalk'!G10</x:f>
        <x:v>0</x:v>
      </x:c>
      <x:c r="Q1376" s="14" t="n">
        <x:f>'Crosswalk'!H10</x:f>
        <x:v>0</x:v>
      </x:c>
      <x:c r="R1376" s="14" t="n">
        <x:f>'Crosswalk'!I10</x:f>
        <x:v>0</x:v>
      </x:c>
      <x:c r="S1376" s="14" t="n">
        <x:f>'Crosswalk'!J10</x:f>
        <x:v>0</x:v>
      </x:c>
      <x:c r="T1376" s="14" t="n">
        <x:f>'Crosswalk'!K10</x:f>
        <x:v>0</x:v>
      </x:c>
      <x:c r="U1376" s="14" t="n">
        <x:f>'Crosswalk'!L10</x:f>
        <x:v>0</x:v>
      </x:c>
      <x:c r="V1376" s="14" t="n">
        <x:f>'Crosswalk'!M10</x:f>
        <x:v>0</x:v>
      </x:c>
      <x:c r="W1376" s="14" t="n">
        <x:f>'Crosswalk'!N10</x:f>
        <x:v>0</x:v>
      </x:c>
      <x:c r="X1376" s="17" t="str">
        <x:v>LFS - Current Population Survey</x:v>
      </x:c>
      <x:c r="Y1376" s="2" t="str"/>
      <x:c r="Z1376" s="17" t="str">
        <x:v>National section mix; equal-weight AUS/GBR/USA division proxy. Observed industry detail; within-group ratios only. Definitions may differ from ILO modelled margins.</x:v>
      </x:c>
      <x:c r="AA1376" s="2" t="str"/>
      <x:c r="AB1376" s="2" t="str">
        <x:v>https://rplumber.ilo.org/data/indicator?format=.csv.gz&amp;id=EMP_TEMP_SEX_EC2_NB_A</x:v>
      </x:c>
    </x:row>
    <x:row r="1377" ht="48" customHeight="1">
      <x:c r="A1377" s="13" t="str">
        <x:v>KOR</x:v>
      </x:c>
      <x:c r="B1377" s="13" t="str">
        <x:v>B</x:v>
      </x:c>
      <x:c r="C1377" s="13" t="str">
        <x:v>USA</x:v>
      </x:c>
      <x:c r="D1377" s="13" t="n">
        <x:v>2024</x:v>
      </x:c>
      <x:c r="E1377" s="13" t="str">
        <x:v>EC2_ISIC4_B07</x:v>
      </x:c>
      <x:c r="F1377" s="18" t="str">
        <x:v>Economic activity (ISIC-Rev.4), 2 digit level: 07 - Mining of metal ores</x:v>
      </x:c>
      <x:c r="G1377" s="21" t="n">
        <x:v>36.469</x:v>
      </x:c>
      <x:c r="H1377" s="22" t="n">
        <x:v>0.3333333333333333</x:v>
      </x:c>
      <x:c r="I1377" s="21" t="n">
        <x:f>SUM(G1375:G1379)</x:f>
        <x:v>401.259</x:v>
      </x:c>
      <x:c r="J1377" s="22" t="n">
        <x:f>G1377/I1377*H1377</x:f>
        <x:v>0.030295478315335814</x:v>
      </x:c>
      <x:c r="K1377" s="13" t="str">
        <x:v>ISIC4:07</x:v>
      </x:c>
      <x:c r="L1377" s="15" t="n">
        <x:f>'Crosswalk'!C11</x:f>
        <x:v>0</x:v>
      </x:c>
      <x:c r="M1377" s="15" t="n">
        <x:f>'Crosswalk'!D11</x:f>
        <x:v>1</x:v>
      </x:c>
      <x:c r="N1377" s="15" t="n">
        <x:f>'Crosswalk'!E11</x:f>
        <x:v>0</x:v>
      </x:c>
      <x:c r="O1377" s="15" t="n">
        <x:f>'Crosswalk'!F11</x:f>
        <x:v>0</x:v>
      </x:c>
      <x:c r="P1377" s="15" t="n">
        <x:f>'Crosswalk'!G11</x:f>
        <x:v>0</x:v>
      </x:c>
      <x:c r="Q1377" s="15" t="n">
        <x:f>'Crosswalk'!H11</x:f>
        <x:v>0</x:v>
      </x:c>
      <x:c r="R1377" s="15" t="n">
        <x:f>'Crosswalk'!I11</x:f>
        <x:v>0</x:v>
      </x:c>
      <x:c r="S1377" s="15" t="n">
        <x:f>'Crosswalk'!J11</x:f>
        <x:v>0</x:v>
      </x:c>
      <x:c r="T1377" s="15" t="n">
        <x:f>'Crosswalk'!K11</x:f>
        <x:v>0</x:v>
      </x:c>
      <x:c r="U1377" s="15" t="n">
        <x:f>'Crosswalk'!L11</x:f>
        <x:v>0</x:v>
      </x:c>
      <x:c r="V1377" s="15" t="n">
        <x:f>'Crosswalk'!M11</x:f>
        <x:v>0</x:v>
      </x:c>
      <x:c r="W1377" s="15" t="n">
        <x:f>'Crosswalk'!N11</x:f>
        <x:v>0</x:v>
      </x:c>
      <x:c r="X1377" s="18" t="str">
        <x:v>LFS - Current Population Survey</x:v>
      </x:c>
      <x:c r="Y1377" s="13" t="str"/>
      <x:c r="Z1377" s="18" t="str">
        <x:v>National section mix; equal-weight AUS/GBR/USA division proxy. Observed industry detail; within-group ratios only. Definitions may differ from ILO modelled margins.</x:v>
      </x:c>
      <x:c r="AA1377" s="13" t="str"/>
      <x:c r="AB1377" s="13" t="str">
        <x:v>https://rplumber.ilo.org/data/indicator?format=.csv.gz&amp;id=EMP_TEMP_SEX_EC2_NB_A</x:v>
      </x:c>
    </x:row>
    <x:row r="1378" ht="48" customHeight="1">
      <x:c r="A1378" s="2" t="str">
        <x:v>KOR</x:v>
      </x:c>
      <x:c r="B1378" s="2" t="str">
        <x:v>B</x:v>
      </x:c>
      <x:c r="C1378" s="2" t="str">
        <x:v>USA</x:v>
      </x:c>
      <x:c r="D1378" s="2" t="n">
        <x:v>2024</x:v>
      </x:c>
      <x:c r="E1378" s="2" t="str">
        <x:v>EC2_ISIC4_B08</x:v>
      </x:c>
      <x:c r="F1378" s="17" t="str">
        <x:v>Economic activity (ISIC-Rev.4), 2 digit level: 08 - Other mining and quarrying</x:v>
      </x:c>
      <x:c r="G1378" s="19" t="n">
        <x:v>86.053</x:v>
      </x:c>
      <x:c r="H1378" s="20" t="n">
        <x:v>0.3333333333333333</x:v>
      </x:c>
      <x:c r="I1378" s="19" t="n">
        <x:f>SUM(G1375:G1379)</x:f>
        <x:v>401.259</x:v>
      </x:c>
      <x:c r="J1378" s="20" t="n">
        <x:f>G1378/I1378*H1378</x:f>
        <x:v>0.07148583167812642</x:v>
      </x:c>
      <x:c r="K1378" s="2" t="str">
        <x:v>ISIC4:08</x:v>
      </x:c>
      <x:c r="L1378" s="14" t="n">
        <x:f>'Crosswalk'!C12</x:f>
        <x:v>0</x:v>
      </x:c>
      <x:c r="M1378" s="14" t="n">
        <x:f>'Crosswalk'!D12</x:f>
        <x:v>1</x:v>
      </x:c>
      <x:c r="N1378" s="14" t="n">
        <x:f>'Crosswalk'!E12</x:f>
        <x:v>0</x:v>
      </x:c>
      <x:c r="O1378" s="14" t="n">
        <x:f>'Crosswalk'!F12</x:f>
        <x:v>0</x:v>
      </x:c>
      <x:c r="P1378" s="14" t="n">
        <x:f>'Crosswalk'!G12</x:f>
        <x:v>0</x:v>
      </x:c>
      <x:c r="Q1378" s="14" t="n">
        <x:f>'Crosswalk'!H12</x:f>
        <x:v>0</x:v>
      </x:c>
      <x:c r="R1378" s="14" t="n">
        <x:f>'Crosswalk'!I12</x:f>
        <x:v>0</x:v>
      </x:c>
      <x:c r="S1378" s="14" t="n">
        <x:f>'Crosswalk'!J12</x:f>
        <x:v>0</x:v>
      </x:c>
      <x:c r="T1378" s="14" t="n">
        <x:f>'Crosswalk'!K12</x:f>
        <x:v>0</x:v>
      </x:c>
      <x:c r="U1378" s="14" t="n">
        <x:f>'Crosswalk'!L12</x:f>
        <x:v>0</x:v>
      </x:c>
      <x:c r="V1378" s="14" t="n">
        <x:f>'Crosswalk'!M12</x:f>
        <x:v>0</x:v>
      </x:c>
      <x:c r="W1378" s="14" t="n">
        <x:f>'Crosswalk'!N12</x:f>
        <x:v>0</x:v>
      </x:c>
      <x:c r="X1378" s="17" t="str">
        <x:v>LFS - Current Population Survey</x:v>
      </x:c>
      <x:c r="Y1378" s="2" t="str"/>
      <x:c r="Z1378" s="17" t="str">
        <x:v>National section mix; equal-weight AUS/GBR/USA division proxy. Observed industry detail; within-group ratios only. Definitions may differ from ILO modelled margins.</x:v>
      </x:c>
      <x:c r="AA1378" s="2" t="str"/>
      <x:c r="AB1378" s="2" t="str">
        <x:v>https://rplumber.ilo.org/data/indicator?format=.csv.gz&amp;id=EMP_TEMP_SEX_EC2_NB_A</x:v>
      </x:c>
    </x:row>
    <x:row r="1379" ht="48" customHeight="1">
      <x:c r="A1379" s="13" t="str">
        <x:v>KOR</x:v>
      </x:c>
      <x:c r="B1379" s="13" t="str">
        <x:v>B</x:v>
      </x:c>
      <x:c r="C1379" s="13" t="str">
        <x:v>USA</x:v>
      </x:c>
      <x:c r="D1379" s="13" t="n">
        <x:v>2024</x:v>
      </x:c>
      <x:c r="E1379" s="13" t="str">
        <x:v>EC2_ISIC4_B09</x:v>
      </x:c>
      <x:c r="F1379" s="18" t="str">
        <x:v>Economic activity (ISIC-Rev.4), 2 digit level: 09 - Mining support service activities</x:v>
      </x:c>
      <x:c r="G1379" s="21" t="n">
        <x:v>178.017</x:v>
      </x:c>
      <x:c r="H1379" s="22" t="n">
        <x:v>0.3333333333333333</x:v>
      </x:c>
      <x:c r="I1379" s="21" t="n">
        <x:f>SUM(G1375:G1379)</x:f>
        <x:v>401.259</x:v>
      </x:c>
      <x:c r="J1379" s="22" t="n">
        <x:f>G1379/I1379*H1379</x:f>
        <x:v>0.14788204127508664</x:v>
      </x:c>
      <x:c r="K1379" s="13" t="str">
        <x:v>ISIC4:09</x:v>
      </x:c>
      <x:c r="L1379" s="15" t="n">
        <x:f>'Crosswalk'!C13</x:f>
        <x:v>0.8</x:v>
      </x:c>
      <x:c r="M1379" s="15" t="n">
        <x:f>'Crosswalk'!D13</x:f>
        <x:v>0.2</x:v>
      </x:c>
      <x:c r="N1379" s="15" t="n">
        <x:f>'Crosswalk'!E13</x:f>
        <x:v>0</x:v>
      </x:c>
      <x:c r="O1379" s="15" t="n">
        <x:f>'Crosswalk'!F13</x:f>
        <x:v>0</x:v>
      </x:c>
      <x:c r="P1379" s="15" t="n">
        <x:f>'Crosswalk'!G13</x:f>
        <x:v>0</x:v>
      </x:c>
      <x:c r="Q1379" s="15" t="n">
        <x:f>'Crosswalk'!H13</x:f>
        <x:v>0</x:v>
      </x:c>
      <x:c r="R1379" s="15" t="n">
        <x:f>'Crosswalk'!I13</x:f>
        <x:v>0</x:v>
      </x:c>
      <x:c r="S1379" s="15" t="n">
        <x:f>'Crosswalk'!J13</x:f>
        <x:v>0</x:v>
      </x:c>
      <x:c r="T1379" s="15" t="n">
        <x:f>'Crosswalk'!K13</x:f>
        <x:v>0</x:v>
      </x:c>
      <x:c r="U1379" s="15" t="n">
        <x:f>'Crosswalk'!L13</x:f>
        <x:v>0</x:v>
      </x:c>
      <x:c r="V1379" s="15" t="n">
        <x:f>'Crosswalk'!M13</x:f>
        <x:v>0</x:v>
      </x:c>
      <x:c r="W1379" s="15" t="n">
        <x:f>'Crosswalk'!N13</x:f>
        <x:v>0</x:v>
      </x:c>
      <x:c r="X1379" s="18" t="str">
        <x:v>LFS - Current Population Survey</x:v>
      </x:c>
      <x:c r="Y1379" s="13" t="str"/>
      <x:c r="Z1379" s="18" t="str">
        <x:v>National section mix; equal-weight AUS/GBR/USA division proxy. Observed industry detail; within-group ratios only. Definitions may differ from ILO modelled margins.</x:v>
      </x:c>
      <x:c r="AA1379" s="13" t="str"/>
      <x:c r="AB1379" s="13" t="str">
        <x:v>https://rplumber.ilo.org/data/indicator?format=.csv.gz&amp;id=EMP_TEMP_SEX_EC2_NB_A</x:v>
      </x:c>
    </x:row>
    <x:row r="1380" ht="48" customHeight="1">
      <x:c r="A1380" s="2" t="str">
        <x:v>KOR</x:v>
      </x:c>
      <x:c r="B1380" s="2" t="str">
        <x:v>C</x:v>
      </x:c>
      <x:c r="C1380" s="2" t="str">
        <x:v>KOR</x:v>
      </x:c>
      <x:c r="D1380" s="2" t="n">
        <x:v>2019</x:v>
      </x:c>
      <x:c r="E1380" s="2" t="str">
        <x:v>EC2_ISIC4_C10</x:v>
      </x:c>
      <x:c r="F1380" s="17" t="str">
        <x:v>Economic activity (ISIC-Rev.4), 2 digit level: 10 - Manufacture of food products</x:v>
      </x:c>
      <x:c r="G1380" s="19" t="n">
        <x:v>362.411</x:v>
      </x:c>
      <x:c r="H1380" s="20" t="n">
        <x:v>1</x:v>
      </x:c>
      <x:c r="I1380" s="19" t="n">
        <x:f>SUM(G1380:G1402)</x:f>
        <x:v>4503.276000000002</x:v>
      </x:c>
      <x:c r="J1380" s="20" t="n">
        <x:f>G1380/I1380*H1380</x:f>
        <x:v>0.0804771903831788</x:v>
      </x:c>
      <x:c r="K1380" s="2" t="str">
        <x:v>ISIC4:10</x:v>
      </x:c>
      <x:c r="L1380" s="14" t="n">
        <x:f>'Crosswalk'!C14</x:f>
        <x:v>0</x:v>
      </x:c>
      <x:c r="M1380" s="14" t="n">
        <x:f>'Crosswalk'!D14</x:f>
        <x:v>0</x:v>
      </x:c>
      <x:c r="N1380" s="14" t="n">
        <x:f>'Crosswalk'!E14</x:f>
        <x:v>0</x:v>
      </x:c>
      <x:c r="O1380" s="14" t="n">
        <x:f>'Crosswalk'!F14</x:f>
        <x:v>0</x:v>
      </x:c>
      <x:c r="P1380" s="14" t="n">
        <x:f>'Crosswalk'!G14</x:f>
        <x:v>1</x:v>
      </x:c>
      <x:c r="Q1380" s="14" t="n">
        <x:f>'Crosswalk'!H14</x:f>
        <x:v>0</x:v>
      </x:c>
      <x:c r="R1380" s="14" t="n">
        <x:f>'Crosswalk'!I14</x:f>
        <x:v>0</x:v>
      </x:c>
      <x:c r="S1380" s="14" t="n">
        <x:f>'Crosswalk'!J14</x:f>
        <x:v>0</x:v>
      </x:c>
      <x:c r="T1380" s="14" t="n">
        <x:f>'Crosswalk'!K14</x:f>
        <x:v>0</x:v>
      </x:c>
      <x:c r="U1380" s="14" t="n">
        <x:f>'Crosswalk'!L14</x:f>
        <x:v>0</x:v>
      </x:c>
      <x:c r="V1380" s="14" t="n">
        <x:f>'Crosswalk'!M14</x:f>
        <x:v>0</x:v>
      </x:c>
      <x:c r="W1380" s="14" t="n">
        <x:f>'Crosswalk'!N14</x:f>
        <x:v>0</x:v>
      </x:c>
      <x:c r="X1380" s="17" t="str">
        <x:v>HIES - Labour and Income Panel Survey</x:v>
      </x:c>
      <x:c r="Y1380" s="2" t="str"/>
      <x:c r="Z1380" s="17" t="str">
        <x:v>National section mix; own-country division detail. Observed industry detail; within-group ratios only. Definitions may differ from ILO modelled margins.</x:v>
      </x:c>
      <x:c r="AA1380" s="2" t="str"/>
      <x:c r="AB1380" s="2" t="str">
        <x:v>https://rplumber.ilo.org/data/indicator?format=.csv.gz&amp;id=EMP_TEMP_SEX_EC2_NB_A</x:v>
      </x:c>
    </x:row>
    <x:row r="1381" ht="48" customHeight="1">
      <x:c r="A1381" s="13" t="str">
        <x:v>KOR</x:v>
      </x:c>
      <x:c r="B1381" s="13" t="str">
        <x:v>C</x:v>
      </x:c>
      <x:c r="C1381" s="13" t="str">
        <x:v>KOR</x:v>
      </x:c>
      <x:c r="D1381" s="13" t="n">
        <x:v>2019</x:v>
      </x:c>
      <x:c r="E1381" s="13" t="str">
        <x:v>EC2_ISIC4_C11</x:v>
      </x:c>
      <x:c r="F1381" s="18" t="str">
        <x:v>Economic activity (ISIC-Rev.4), 2 digit level: 11 - Manufacture of beverages</x:v>
      </x:c>
      <x:c r="G1381" s="21" t="n">
        <x:v>30.52</x:v>
      </x:c>
      <x:c r="H1381" s="22" t="n">
        <x:v>1</x:v>
      </x:c>
      <x:c r="I1381" s="21" t="n">
        <x:f>SUM(G1380:G1402)</x:f>
        <x:v>4503.276000000002</x:v>
      </x:c>
      <x:c r="J1381" s="22" t="n">
        <x:f>G1381/I1381*H1381</x:f>
        <x:v>0.006777288356298834</x:v>
      </x:c>
      <x:c r="K1381" s="13" t="str">
        <x:v>ISIC4:11</x:v>
      </x:c>
      <x:c r="L1381" s="15" t="n">
        <x:f>'Crosswalk'!C15</x:f>
        <x:v>0</x:v>
      </x:c>
      <x:c r="M1381" s="15" t="n">
        <x:f>'Crosswalk'!D15</x:f>
        <x:v>0</x:v>
      </x:c>
      <x:c r="N1381" s="15" t="n">
        <x:f>'Crosswalk'!E15</x:f>
        <x:v>0</x:v>
      </x:c>
      <x:c r="O1381" s="15" t="n">
        <x:f>'Crosswalk'!F15</x:f>
        <x:v>0</x:v>
      </x:c>
      <x:c r="P1381" s="15" t="n">
        <x:f>'Crosswalk'!G15</x:f>
        <x:v>1</x:v>
      </x:c>
      <x:c r="Q1381" s="15" t="n">
        <x:f>'Crosswalk'!H15</x:f>
        <x:v>0</x:v>
      </x:c>
      <x:c r="R1381" s="15" t="n">
        <x:f>'Crosswalk'!I15</x:f>
        <x:v>0</x:v>
      </x:c>
      <x:c r="S1381" s="15" t="n">
        <x:f>'Crosswalk'!J15</x:f>
        <x:v>0</x:v>
      </x:c>
      <x:c r="T1381" s="15" t="n">
        <x:f>'Crosswalk'!K15</x:f>
        <x:v>0</x:v>
      </x:c>
      <x:c r="U1381" s="15" t="n">
        <x:f>'Crosswalk'!L15</x:f>
        <x:v>0</x:v>
      </x:c>
      <x:c r="V1381" s="15" t="n">
        <x:f>'Crosswalk'!M15</x:f>
        <x:v>0</x:v>
      </x:c>
      <x:c r="W1381" s="15" t="n">
        <x:f>'Crosswalk'!N15</x:f>
        <x:v>0</x:v>
      </x:c>
      <x:c r="X1381" s="18" t="str">
        <x:v>HIES - Labour and Income Panel Survey</x:v>
      </x:c>
      <x:c r="Y1381" s="13" t="str">
        <x:v>U</x:v>
      </x:c>
      <x:c r="Z1381" s="18" t="str">
        <x:v>National section mix; own-country division detail. Observed industry detail; within-group ratios only. Definitions may differ from ILO modelled margins.</x:v>
      </x:c>
      <x:c r="AA1381" s="13" t="str"/>
      <x:c r="AB1381" s="13" t="str">
        <x:v>https://rplumber.ilo.org/data/indicator?format=.csv.gz&amp;id=EMP_TEMP_SEX_EC2_NB_A</x:v>
      </x:c>
    </x:row>
    <x:row r="1382" ht="48" customHeight="1">
      <x:c r="A1382" s="2" t="str">
        <x:v>KOR</x:v>
      </x:c>
      <x:c r="B1382" s="2" t="str">
        <x:v>C</x:v>
      </x:c>
      <x:c r="C1382" s="2" t="str">
        <x:v>KOR</x:v>
      </x:c>
      <x:c r="D1382" s="2" t="n">
        <x:v>2019</x:v>
      </x:c>
      <x:c r="E1382" s="2" t="str">
        <x:v>EC2_ISIC4_C13</x:v>
      </x:c>
      <x:c r="F1382" s="17" t="str">
        <x:v>Economic activity (ISIC-Rev.4), 2 digit level: 13 - Manufacture of textiles</x:v>
      </x:c>
      <x:c r="G1382" s="19" t="n">
        <x:v>148.121</x:v>
      </x:c>
      <x:c r="H1382" s="20" t="n">
        <x:v>1</x:v>
      </x:c>
      <x:c r="I1382" s="19" t="n">
        <x:f>SUM(G1380:G1402)</x:f>
        <x:v>4503.276000000002</x:v>
      </x:c>
      <x:c r="J1382" s="20" t="n">
        <x:f>G1382/I1382*H1382</x:f>
        <x:v>0.032891832523700516</x:v>
      </x:c>
      <x:c r="K1382" s="2" t="str">
        <x:v>ISIC4:13</x:v>
      </x:c>
      <x:c r="L1382" s="14" t="n">
        <x:f>'Crosswalk'!C17</x:f>
        <x:v>0</x:v>
      </x:c>
      <x:c r="M1382" s="14" t="n">
        <x:f>'Crosswalk'!D17</x:f>
        <x:v>0</x:v>
      </x:c>
      <x:c r="N1382" s="14" t="n">
        <x:f>'Crosswalk'!E17</x:f>
        <x:v>0</x:v>
      </x:c>
      <x:c r="O1382" s="14" t="n">
        <x:f>'Crosswalk'!F17</x:f>
        <x:v>1</x:v>
      </x:c>
      <x:c r="P1382" s="14" t="n">
        <x:f>'Crosswalk'!G17</x:f>
        <x:v>0</x:v>
      </x:c>
      <x:c r="Q1382" s="14" t="n">
        <x:f>'Crosswalk'!H17</x:f>
        <x:v>0</x:v>
      </x:c>
      <x:c r="R1382" s="14" t="n">
        <x:f>'Crosswalk'!I17</x:f>
        <x:v>0</x:v>
      </x:c>
      <x:c r="S1382" s="14" t="n">
        <x:f>'Crosswalk'!J17</x:f>
        <x:v>0</x:v>
      </x:c>
      <x:c r="T1382" s="14" t="n">
        <x:f>'Crosswalk'!K17</x:f>
        <x:v>0</x:v>
      </x:c>
      <x:c r="U1382" s="14" t="n">
        <x:f>'Crosswalk'!L17</x:f>
        <x:v>0</x:v>
      </x:c>
      <x:c r="V1382" s="14" t="n">
        <x:f>'Crosswalk'!M17</x:f>
        <x:v>0</x:v>
      </x:c>
      <x:c r="W1382" s="14" t="n">
        <x:f>'Crosswalk'!N17</x:f>
        <x:v>0</x:v>
      </x:c>
      <x:c r="X1382" s="17" t="str">
        <x:v>HIES - Labour and Income Panel Survey</x:v>
      </x:c>
      <x:c r="Y1382" s="2" t="str"/>
      <x:c r="Z1382" s="17" t="str">
        <x:v>National section mix; own-country division detail. Observed industry detail; within-group ratios only. Definitions may differ from ILO modelled margins.</x:v>
      </x:c>
      <x:c r="AA1382" s="2" t="str"/>
      <x:c r="AB1382" s="2" t="str">
        <x:v>https://rplumber.ilo.org/data/indicator?format=.csv.gz&amp;id=EMP_TEMP_SEX_EC2_NB_A</x:v>
      </x:c>
    </x:row>
    <x:row r="1383" ht="48" customHeight="1">
      <x:c r="A1383" s="13" t="str">
        <x:v>KOR</x:v>
      </x:c>
      <x:c r="B1383" s="13" t="str">
        <x:v>C</x:v>
      </x:c>
      <x:c r="C1383" s="13" t="str">
        <x:v>KOR</x:v>
      </x:c>
      <x:c r="D1383" s="13" t="n">
        <x:v>2019</x:v>
      </x:c>
      <x:c r="E1383" s="13" t="str">
        <x:v>EC2_ISIC4_C14</x:v>
      </x:c>
      <x:c r="F1383" s="18" t="str">
        <x:v>Economic activity (ISIC-Rev.4), 2 digit level: 14 - Manufacture of wearing apparel</x:v>
      </x:c>
      <x:c r="G1383" s="21" t="n">
        <x:v>204.582</x:v>
      </x:c>
      <x:c r="H1383" s="22" t="n">
        <x:v>1</x:v>
      </x:c>
      <x:c r="I1383" s="21" t="n">
        <x:f>SUM(G1380:G1402)</x:f>
        <x:v>4503.276000000002</x:v>
      </x:c>
      <x:c r="J1383" s="22" t="n">
        <x:f>G1383/I1383*H1383</x:f>
        <x:v>0.04542959392229122</x:v>
      </x:c>
      <x:c r="K1383" s="13" t="str">
        <x:v>ISIC4:14</x:v>
      </x:c>
      <x:c r="L1383" s="15" t="n">
        <x:f>'Crosswalk'!C18</x:f>
        <x:v>0</x:v>
      </x:c>
      <x:c r="M1383" s="15" t="n">
        <x:f>'Crosswalk'!D18</x:f>
        <x:v>0</x:v>
      </x:c>
      <x:c r="N1383" s="15" t="n">
        <x:f>'Crosswalk'!E18</x:f>
        <x:v>0</x:v>
      </x:c>
      <x:c r="O1383" s="15" t="n">
        <x:f>'Crosswalk'!F18</x:f>
        <x:v>1</x:v>
      </x:c>
      <x:c r="P1383" s="15" t="n">
        <x:f>'Crosswalk'!G18</x:f>
        <x:v>0</x:v>
      </x:c>
      <x:c r="Q1383" s="15" t="n">
        <x:f>'Crosswalk'!H18</x:f>
        <x:v>0</x:v>
      </x:c>
      <x:c r="R1383" s="15" t="n">
        <x:f>'Crosswalk'!I18</x:f>
        <x:v>0</x:v>
      </x:c>
      <x:c r="S1383" s="15" t="n">
        <x:f>'Crosswalk'!J18</x:f>
        <x:v>0</x:v>
      </x:c>
      <x:c r="T1383" s="15" t="n">
        <x:f>'Crosswalk'!K18</x:f>
        <x:v>0</x:v>
      </x:c>
      <x:c r="U1383" s="15" t="n">
        <x:f>'Crosswalk'!L18</x:f>
        <x:v>0</x:v>
      </x:c>
      <x:c r="V1383" s="15" t="n">
        <x:f>'Crosswalk'!M18</x:f>
        <x:v>0</x:v>
      </x:c>
      <x:c r="W1383" s="15" t="n">
        <x:f>'Crosswalk'!N18</x:f>
        <x:v>0</x:v>
      </x:c>
      <x:c r="X1383" s="18" t="str">
        <x:v>HIES - Labour and Income Panel Survey</x:v>
      </x:c>
      <x:c r="Y1383" s="13" t="str"/>
      <x:c r="Z1383" s="18" t="str">
        <x:v>National section mix; own-country division detail. Observed industry detail; within-group ratios only. Definitions may differ from ILO modelled margins.</x:v>
      </x:c>
      <x:c r="AA1383" s="13" t="str"/>
      <x:c r="AB1383" s="13" t="str">
        <x:v>https://rplumber.ilo.org/data/indicator?format=.csv.gz&amp;id=EMP_TEMP_SEX_EC2_NB_A</x:v>
      </x:c>
    </x:row>
    <x:row r="1384" ht="48" customHeight="1">
      <x:c r="A1384" s="2" t="str">
        <x:v>KOR</x:v>
      </x:c>
      <x:c r="B1384" s="2" t="str">
        <x:v>C</x:v>
      </x:c>
      <x:c r="C1384" s="2" t="str">
        <x:v>KOR</x:v>
      </x:c>
      <x:c r="D1384" s="2" t="n">
        <x:v>2019</x:v>
      </x:c>
      <x:c r="E1384" s="2" t="str">
        <x:v>EC2_ISIC4_C15</x:v>
      </x:c>
      <x:c r="F1384" s="17" t="str">
        <x:v>Economic activity (ISIC-Rev.4), 2 digit level: 15 - Manufacture of leather and related products</x:v>
      </x:c>
      <x:c r="G1384" s="19" t="n">
        <x:v>50.212</x:v>
      </x:c>
      <x:c r="H1384" s="20" t="n">
        <x:v>1</x:v>
      </x:c>
      <x:c r="I1384" s="19" t="n">
        <x:f>SUM(G1380:G1402)</x:f>
        <x:v>4503.276000000002</x:v>
      </x:c>
      <x:c r="J1384" s="20" t="n">
        <x:f>G1384/I1384*H1384</x:f>
        <x:v>0.011150104945821662</x:v>
      </x:c>
      <x:c r="K1384" s="2" t="str">
        <x:v>ISIC4:15</x:v>
      </x:c>
      <x:c r="L1384" s="14" t="n">
        <x:f>'Crosswalk'!C19</x:f>
        <x:v>0</x:v>
      </x:c>
      <x:c r="M1384" s="14" t="n">
        <x:f>'Crosswalk'!D19</x:f>
        <x:v>0</x:v>
      </x:c>
      <x:c r="N1384" s="14" t="n">
        <x:f>'Crosswalk'!E19</x:f>
        <x:v>0</x:v>
      </x:c>
      <x:c r="O1384" s="14" t="n">
        <x:f>'Crosswalk'!F19</x:f>
        <x:v>1</x:v>
      </x:c>
      <x:c r="P1384" s="14" t="n">
        <x:f>'Crosswalk'!G19</x:f>
        <x:v>0</x:v>
      </x:c>
      <x:c r="Q1384" s="14" t="n">
        <x:f>'Crosswalk'!H19</x:f>
        <x:v>0</x:v>
      </x:c>
      <x:c r="R1384" s="14" t="n">
        <x:f>'Crosswalk'!I19</x:f>
        <x:v>0</x:v>
      </x:c>
      <x:c r="S1384" s="14" t="n">
        <x:f>'Crosswalk'!J19</x:f>
        <x:v>0</x:v>
      </x:c>
      <x:c r="T1384" s="14" t="n">
        <x:f>'Crosswalk'!K19</x:f>
        <x:v>0</x:v>
      </x:c>
      <x:c r="U1384" s="14" t="n">
        <x:f>'Crosswalk'!L19</x:f>
        <x:v>0</x:v>
      </x:c>
      <x:c r="V1384" s="14" t="n">
        <x:f>'Crosswalk'!M19</x:f>
        <x:v>0</x:v>
      </x:c>
      <x:c r="W1384" s="14" t="n">
        <x:f>'Crosswalk'!N19</x:f>
        <x:v>0</x:v>
      </x:c>
      <x:c r="X1384" s="17" t="str">
        <x:v>HIES - Labour and Income Panel Survey</x:v>
      </x:c>
      <x:c r="Y1384" s="2" t="str"/>
      <x:c r="Z1384" s="17" t="str">
        <x:v>National section mix; own-country division detail. Observed industry detail; within-group ratios only. Definitions may differ from ILO modelled margins.</x:v>
      </x:c>
      <x:c r="AA1384" s="2" t="str"/>
      <x:c r="AB1384" s="2" t="str">
        <x:v>https://rplumber.ilo.org/data/indicator?format=.csv.gz&amp;id=EMP_TEMP_SEX_EC2_NB_A</x:v>
      </x:c>
    </x:row>
    <x:row r="1385" ht="48" customHeight="1">
      <x:c r="A1385" s="13" t="str">
        <x:v>KOR</x:v>
      </x:c>
      <x:c r="B1385" s="13" t="str">
        <x:v>C</x:v>
      </x:c>
      <x:c r="C1385" s="13" t="str">
        <x:v>KOR</x:v>
      </x:c>
      <x:c r="D1385" s="13" t="n">
        <x:v>2019</x:v>
      </x:c>
      <x:c r="E1385" s="13" t="str">
        <x:v>EC2_ISIC4_C16</x:v>
      </x:c>
      <x:c r="F1385" s="18" t="str">
        <x:v>Economic activity (ISIC-Rev.4), 2 digit level: 16 - Manufacture of wood and of products of wood and cork, except furniture; manufacture of articles of straw and plaiting materials</x:v>
      </x:c>
      <x:c r="G1385" s="21" t="n">
        <x:v>34.682</x:v>
      </x:c>
      <x:c r="H1385" s="22" t="n">
        <x:v>1</x:v>
      </x:c>
      <x:c r="I1385" s="21" t="n">
        <x:f>SUM(G1380:G1402)</x:f>
        <x:v>4503.276000000002</x:v>
      </x:c>
      <x:c r="J1385" s="22" t="n">
        <x:f>G1385/I1385*H1385</x:f>
        <x:v>0.007701504415896336</x:v>
      </x:c>
      <x:c r="K1385" s="13" t="str">
        <x:v>ISIC4:16</x:v>
      </x:c>
      <x:c r="L1385" s="15" t="n">
        <x:f>'Crosswalk'!C20</x:f>
        <x:v>0</x:v>
      </x:c>
      <x:c r="M1385" s="15" t="n">
        <x:f>'Crosswalk'!D20</x:f>
        <x:v>0.7</x:v>
      </x:c>
      <x:c r="N1385" s="15" t="n">
        <x:f>'Crosswalk'!E20</x:f>
        <x:v>0.3</x:v>
      </x:c>
      <x:c r="O1385" s="15" t="n">
        <x:f>'Crosswalk'!F20</x:f>
        <x:v>0</x:v>
      </x:c>
      <x:c r="P1385" s="15" t="n">
        <x:f>'Crosswalk'!G20</x:f>
        <x:v>0</x:v>
      </x:c>
      <x:c r="Q1385" s="15" t="n">
        <x:f>'Crosswalk'!H20</x:f>
        <x:v>0</x:v>
      </x:c>
      <x:c r="R1385" s="15" t="n">
        <x:f>'Crosswalk'!I20</x:f>
        <x:v>0</x:v>
      </x:c>
      <x:c r="S1385" s="15" t="n">
        <x:f>'Crosswalk'!J20</x:f>
        <x:v>0</x:v>
      </x:c>
      <x:c r="T1385" s="15" t="n">
        <x:f>'Crosswalk'!K20</x:f>
        <x:v>0</x:v>
      </x:c>
      <x:c r="U1385" s="15" t="n">
        <x:f>'Crosswalk'!L20</x:f>
        <x:v>0</x:v>
      </x:c>
      <x:c r="V1385" s="15" t="n">
        <x:f>'Crosswalk'!M20</x:f>
        <x:v>0</x:v>
      </x:c>
      <x:c r="W1385" s="15" t="n">
        <x:f>'Crosswalk'!N20</x:f>
        <x:v>0</x:v>
      </x:c>
      <x:c r="X1385" s="18" t="str">
        <x:v>HIES - Labour and Income Panel Survey</x:v>
      </x:c>
      <x:c r="Y1385" s="13" t="str"/>
      <x:c r="Z1385" s="18" t="str">
        <x:v>National section mix; own-country division detail. Observed industry detail; within-group ratios only. Definitions may differ from ILO modelled margins.</x:v>
      </x:c>
      <x:c r="AA1385" s="13" t="str"/>
      <x:c r="AB1385" s="13" t="str">
        <x:v>https://rplumber.ilo.org/data/indicator?format=.csv.gz&amp;id=EMP_TEMP_SEX_EC2_NB_A</x:v>
      </x:c>
    </x:row>
    <x:row r="1386" ht="48" customHeight="1">
      <x:c r="A1386" s="2" t="str">
        <x:v>KOR</x:v>
      </x:c>
      <x:c r="B1386" s="2" t="str">
        <x:v>C</x:v>
      </x:c>
      <x:c r="C1386" s="2" t="str">
        <x:v>KOR</x:v>
      </x:c>
      <x:c r="D1386" s="2" t="n">
        <x:v>2019</x:v>
      </x:c>
      <x:c r="E1386" s="2" t="str">
        <x:v>EC2_ISIC4_C17</x:v>
      </x:c>
      <x:c r="F1386" s="17" t="str">
        <x:v>Economic activity (ISIC-Rev.4), 2 digit level: 17 - Manufacture of paper and paper products</x:v>
      </x:c>
      <x:c r="G1386" s="19" t="n">
        <x:v>75.844</x:v>
      </x:c>
      <x:c r="H1386" s="20" t="n">
        <x:v>1</x:v>
      </x:c>
      <x:c r="I1386" s="19" t="n">
        <x:f>SUM(G1380:G1402)</x:f>
        <x:v>4503.276000000002</x:v>
      </x:c>
      <x:c r="J1386" s="20" t="n">
        <x:f>G1386/I1386*H1386</x:f>
        <x:v>0.01684196127441444</x:v>
      </x:c>
      <x:c r="K1386" s="2" t="str">
        <x:v>ISIC4:17</x:v>
      </x:c>
      <x:c r="L1386" s="14" t="n">
        <x:f>'Crosswalk'!C21</x:f>
        <x:v>0</x:v>
      </x:c>
      <x:c r="M1386" s="14" t="n">
        <x:f>'Crosswalk'!D21</x:f>
        <x:v>1</x:v>
      </x:c>
      <x:c r="N1386" s="14" t="n">
        <x:f>'Crosswalk'!E21</x:f>
        <x:v>0</x:v>
      </x:c>
      <x:c r="O1386" s="14" t="n">
        <x:f>'Crosswalk'!F21</x:f>
        <x:v>0</x:v>
      </x:c>
      <x:c r="P1386" s="14" t="n">
        <x:f>'Crosswalk'!G21</x:f>
        <x:v>0</x:v>
      </x:c>
      <x:c r="Q1386" s="14" t="n">
        <x:f>'Crosswalk'!H21</x:f>
        <x:v>0</x:v>
      </x:c>
      <x:c r="R1386" s="14" t="n">
        <x:f>'Crosswalk'!I21</x:f>
        <x:v>0</x:v>
      </x:c>
      <x:c r="S1386" s="14" t="n">
        <x:f>'Crosswalk'!J21</x:f>
        <x:v>0</x:v>
      </x:c>
      <x:c r="T1386" s="14" t="n">
        <x:f>'Crosswalk'!K21</x:f>
        <x:v>0</x:v>
      </x:c>
      <x:c r="U1386" s="14" t="n">
        <x:f>'Crosswalk'!L21</x:f>
        <x:v>0</x:v>
      </x:c>
      <x:c r="V1386" s="14" t="n">
        <x:f>'Crosswalk'!M21</x:f>
        <x:v>0</x:v>
      </x:c>
      <x:c r="W1386" s="14" t="n">
        <x:f>'Crosswalk'!N21</x:f>
        <x:v>0</x:v>
      </x:c>
      <x:c r="X1386" s="17" t="str">
        <x:v>HIES - Labour and Income Panel Survey</x:v>
      </x:c>
      <x:c r="Y1386" s="2" t="str"/>
      <x:c r="Z1386" s="17" t="str">
        <x:v>National section mix; own-country division detail. Observed industry detail; within-group ratios only. Definitions may differ from ILO modelled margins.</x:v>
      </x:c>
      <x:c r="AA1386" s="2" t="str"/>
      <x:c r="AB1386" s="2" t="str">
        <x:v>https://rplumber.ilo.org/data/indicator?format=.csv.gz&amp;id=EMP_TEMP_SEX_EC2_NB_A</x:v>
      </x:c>
    </x:row>
    <x:row r="1387" ht="48" customHeight="1">
      <x:c r="A1387" s="13" t="str">
        <x:v>KOR</x:v>
      </x:c>
      <x:c r="B1387" s="13" t="str">
        <x:v>C</x:v>
      </x:c>
      <x:c r="C1387" s="13" t="str">
        <x:v>KOR</x:v>
      </x:c>
      <x:c r="D1387" s="13" t="n">
        <x:v>2019</x:v>
      </x:c>
      <x:c r="E1387" s="13" t="str">
        <x:v>EC2_ISIC4_C18</x:v>
      </x:c>
      <x:c r="F1387" s="18" t="str">
        <x:v>Economic activity (ISIC-Rev.4), 2 digit level: 18 - Printing and reproduction of recorded media</x:v>
      </x:c>
      <x:c r="G1387" s="21" t="n">
        <x:v>68.389</x:v>
      </x:c>
      <x:c r="H1387" s="22" t="n">
        <x:v>1</x:v>
      </x:c>
      <x:c r="I1387" s="21" t="n">
        <x:f>SUM(G1380:G1402)</x:f>
        <x:v>4503.276000000002</x:v>
      </x:c>
      <x:c r="J1387" s="22" t="n">
        <x:f>G1387/I1387*H1387</x:f>
        <x:v>0.015186499783713005</x:v>
      </x:c>
      <x:c r="K1387" s="13" t="str">
        <x:v>ISIC4:18</x:v>
      </x:c>
      <x:c r="L1387" s="15" t="n">
        <x:f>'Crosswalk'!C22</x:f>
        <x:v>0</x:v>
      </x:c>
      <x:c r="M1387" s="15" t="n">
        <x:f>'Crosswalk'!D22</x:f>
        <x:v>0</x:v>
      </x:c>
      <x:c r="N1387" s="15" t="n">
        <x:f>'Crosswalk'!E22</x:f>
        <x:v>1</x:v>
      </x:c>
      <x:c r="O1387" s="15" t="n">
        <x:f>'Crosswalk'!F22</x:f>
        <x:v>0</x:v>
      </x:c>
      <x:c r="P1387" s="15" t="n">
        <x:f>'Crosswalk'!G22</x:f>
        <x:v>0</x:v>
      </x:c>
      <x:c r="Q1387" s="15" t="n">
        <x:f>'Crosswalk'!H22</x:f>
        <x:v>0</x:v>
      </x:c>
      <x:c r="R1387" s="15" t="n">
        <x:f>'Crosswalk'!I22</x:f>
        <x:v>0</x:v>
      </x:c>
      <x:c r="S1387" s="15" t="n">
        <x:f>'Crosswalk'!J22</x:f>
        <x:v>0</x:v>
      </x:c>
      <x:c r="T1387" s="15" t="n">
        <x:f>'Crosswalk'!K22</x:f>
        <x:v>0</x:v>
      </x:c>
      <x:c r="U1387" s="15" t="n">
        <x:f>'Crosswalk'!L22</x:f>
        <x:v>0</x:v>
      </x:c>
      <x:c r="V1387" s="15" t="n">
        <x:f>'Crosswalk'!M22</x:f>
        <x:v>0</x:v>
      </x:c>
      <x:c r="W1387" s="15" t="n">
        <x:f>'Crosswalk'!N22</x:f>
        <x:v>0</x:v>
      </x:c>
      <x:c r="X1387" s="18" t="str">
        <x:v>HIES - Labour and Income Panel Survey</x:v>
      </x:c>
      <x:c r="Y1387" s="13" t="str"/>
      <x:c r="Z1387" s="18" t="str">
        <x:v>National section mix; own-country division detail. Observed industry detail; within-group ratios only. Definitions may differ from ILO modelled margins.</x:v>
      </x:c>
      <x:c r="AA1387" s="13" t="str"/>
      <x:c r="AB1387" s="13" t="str">
        <x:v>https://rplumber.ilo.org/data/indicator?format=.csv.gz&amp;id=EMP_TEMP_SEX_EC2_NB_A</x:v>
      </x:c>
    </x:row>
    <x:row r="1388" ht="48" customHeight="1">
      <x:c r="A1388" s="2" t="str">
        <x:v>KOR</x:v>
      </x:c>
      <x:c r="B1388" s="2" t="str">
        <x:v>C</x:v>
      </x:c>
      <x:c r="C1388" s="2" t="str">
        <x:v>KOR</x:v>
      </x:c>
      <x:c r="D1388" s="2" t="n">
        <x:v>2019</x:v>
      </x:c>
      <x:c r="E1388" s="2" t="str">
        <x:v>EC2_ISIC4_C19</x:v>
      </x:c>
      <x:c r="F1388" s="17" t="str">
        <x:v>Economic activity (ISIC-Rev.4), 2 digit level: 19 - Manufacture of coke and refined petroleum products</x:v>
      </x:c>
      <x:c r="G1388" s="19" t="n">
        <x:v>7.907</x:v>
      </x:c>
      <x:c r="H1388" s="20" t="n">
        <x:v>1</x:v>
      </x:c>
      <x:c r="I1388" s="19" t="n">
        <x:f>SUM(G1380:G1402)</x:f>
        <x:v>4503.276000000002</x:v>
      </x:c>
      <x:c r="J1388" s="20" t="n">
        <x:f>G1388/I1388*H1388</x:f>
        <x:v>0.0017558328647855467</x:v>
      </x:c>
      <x:c r="K1388" s="2" t="str">
        <x:v>ISIC4:19</x:v>
      </x:c>
      <x:c r="L1388" s="14" t="n">
        <x:f>'Crosswalk'!C23</x:f>
        <x:v>1</x:v>
      </x:c>
      <x:c r="M1388" s="14" t="n">
        <x:f>'Crosswalk'!D23</x:f>
        <x:v>0</x:v>
      </x:c>
      <x:c r="N1388" s="14" t="n">
        <x:f>'Crosswalk'!E23</x:f>
        <x:v>0</x:v>
      </x:c>
      <x:c r="O1388" s="14" t="n">
        <x:f>'Crosswalk'!F23</x:f>
        <x:v>0</x:v>
      </x:c>
      <x:c r="P1388" s="14" t="n">
        <x:f>'Crosswalk'!G23</x:f>
        <x:v>0</x:v>
      </x:c>
      <x:c r="Q1388" s="14" t="n">
        <x:f>'Crosswalk'!H23</x:f>
        <x:v>0</x:v>
      </x:c>
      <x:c r="R1388" s="14" t="n">
        <x:f>'Crosswalk'!I23</x:f>
        <x:v>0</x:v>
      </x:c>
      <x:c r="S1388" s="14" t="n">
        <x:f>'Crosswalk'!J23</x:f>
        <x:v>0</x:v>
      </x:c>
      <x:c r="T1388" s="14" t="n">
        <x:f>'Crosswalk'!K23</x:f>
        <x:v>0</x:v>
      </x:c>
      <x:c r="U1388" s="14" t="n">
        <x:f>'Crosswalk'!L23</x:f>
        <x:v>0</x:v>
      </x:c>
      <x:c r="V1388" s="14" t="n">
        <x:f>'Crosswalk'!M23</x:f>
        <x:v>0</x:v>
      </x:c>
      <x:c r="W1388" s="14" t="n">
        <x:f>'Crosswalk'!N23</x:f>
        <x:v>0</x:v>
      </x:c>
      <x:c r="X1388" s="17" t="str">
        <x:v>HIES - Labour and Income Panel Survey</x:v>
      </x:c>
      <x:c r="Y1388" s="2" t="str">
        <x:v>U</x:v>
      </x:c>
      <x:c r="Z1388" s="17" t="str">
        <x:v>National section mix; own-country division detail. Observed industry detail; within-group ratios only. Definitions may differ from ILO modelled margins.</x:v>
      </x:c>
      <x:c r="AA1388" s="2" t="str"/>
      <x:c r="AB1388" s="2" t="str">
        <x:v>https://rplumber.ilo.org/data/indicator?format=.csv.gz&amp;id=EMP_TEMP_SEX_EC2_NB_A</x:v>
      </x:c>
    </x:row>
    <x:row r="1389" ht="48" customHeight="1">
      <x:c r="A1389" s="13" t="str">
        <x:v>KOR</x:v>
      </x:c>
      <x:c r="B1389" s="13" t="str">
        <x:v>C</x:v>
      </x:c>
      <x:c r="C1389" s="13" t="str">
        <x:v>KOR</x:v>
      </x:c>
      <x:c r="D1389" s="13" t="n">
        <x:v>2019</x:v>
      </x:c>
      <x:c r="E1389" s="13" t="str">
        <x:v>EC2_ISIC4_C20</x:v>
      </x:c>
      <x:c r="F1389" s="18" t="str">
        <x:v>Economic activity (ISIC-Rev.4), 2 digit level: 20 - Manufacture of chemicals and chemical products</x:v>
      </x:c>
      <x:c r="G1389" s="21" t="n">
        <x:v>218.055</x:v>
      </x:c>
      <x:c r="H1389" s="22" t="n">
        <x:v>1</x:v>
      </x:c>
      <x:c r="I1389" s="21" t="n">
        <x:f>SUM(G1380:G1402)</x:f>
        <x:v>4503.276000000002</x:v>
      </x:c>
      <x:c r="J1389" s="22" t="n">
        <x:f>G1389/I1389*H1389</x:f>
        <x:v>0.04842141587590899</x:v>
      </x:c>
      <x:c r="K1389" s="13" t="str">
        <x:v>ISIC4:20</x:v>
      </x:c>
      <x:c r="L1389" s="15" t="n">
        <x:f>'Crosswalk'!C24</x:f>
        <x:v>0</x:v>
      </x:c>
      <x:c r="M1389" s="15" t="n">
        <x:f>'Crosswalk'!D24</x:f>
        <x:v>0.8</x:v>
      </x:c>
      <x:c r="N1389" s="15" t="n">
        <x:f>'Crosswalk'!E24</x:f>
        <x:v>0</x:v>
      </x:c>
      <x:c r="O1389" s="15" t="n">
        <x:f>'Crosswalk'!F24</x:f>
        <x:v>0</x:v>
      </x:c>
      <x:c r="P1389" s="15" t="n">
        <x:f>'Crosswalk'!G24</x:f>
        <x:v>0.2</x:v>
      </x:c>
      <x:c r="Q1389" s="15" t="n">
        <x:f>'Crosswalk'!H24</x:f>
        <x:v>0</x:v>
      </x:c>
      <x:c r="R1389" s="15" t="n">
        <x:f>'Crosswalk'!I24</x:f>
        <x:v>0</x:v>
      </x:c>
      <x:c r="S1389" s="15" t="n">
        <x:f>'Crosswalk'!J24</x:f>
        <x:v>0</x:v>
      </x:c>
      <x:c r="T1389" s="15" t="n">
        <x:f>'Crosswalk'!K24</x:f>
        <x:v>0</x:v>
      </x:c>
      <x:c r="U1389" s="15" t="n">
        <x:f>'Crosswalk'!L24</x:f>
        <x:v>0</x:v>
      </x:c>
      <x:c r="V1389" s="15" t="n">
        <x:f>'Crosswalk'!M24</x:f>
        <x:v>0</x:v>
      </x:c>
      <x:c r="W1389" s="15" t="n">
        <x:f>'Crosswalk'!N24</x:f>
        <x:v>0</x:v>
      </x:c>
      <x:c r="X1389" s="18" t="str">
        <x:v>HIES - Labour and Income Panel Survey</x:v>
      </x:c>
      <x:c r="Y1389" s="13" t="str"/>
      <x:c r="Z1389" s="18" t="str">
        <x:v>National section mix; own-country division detail. Observed industry detail; within-group ratios only. Definitions may differ from ILO modelled margins.</x:v>
      </x:c>
      <x:c r="AA1389" s="13" t="str"/>
      <x:c r="AB1389" s="13" t="str">
        <x:v>https://rplumber.ilo.org/data/indicator?format=.csv.gz&amp;id=EMP_TEMP_SEX_EC2_NB_A</x:v>
      </x:c>
    </x:row>
    <x:row r="1390" ht="48" customHeight="1">
      <x:c r="A1390" s="2" t="str">
        <x:v>KOR</x:v>
      </x:c>
      <x:c r="B1390" s="2" t="str">
        <x:v>C</x:v>
      </x:c>
      <x:c r="C1390" s="2" t="str">
        <x:v>KOR</x:v>
      </x:c>
      <x:c r="D1390" s="2" t="n">
        <x:v>2019</x:v>
      </x:c>
      <x:c r="E1390" s="2" t="str">
        <x:v>EC2_ISIC4_C21</x:v>
      </x:c>
      <x:c r="F1390" s="17" t="str">
        <x:v>Economic activity (ISIC-Rev.4), 2 digit level: 21 - Manufacture of pharmaceuticals, medicinal chemical and botanical products</x:v>
      </x:c>
      <x:c r="G1390" s="19" t="n">
        <x:v>67.289</x:v>
      </x:c>
      <x:c r="H1390" s="20" t="n">
        <x:v>1</x:v>
      </x:c>
      <x:c r="I1390" s="19" t="n">
        <x:f>SUM(G1380:G1402)</x:f>
        <x:v>4503.276000000002</x:v>
      </x:c>
      <x:c r="J1390" s="20" t="n">
        <x:f>G1390/I1390*H1390</x:f>
        <x:v>0.01494223316536672</x:v>
      </x:c>
      <x:c r="K1390" s="2" t="str">
        <x:v>ISIC4:21</x:v>
      </x:c>
      <x:c r="L1390" s="14" t="n">
        <x:f>'Crosswalk'!C25</x:f>
        <x:v>0</x:v>
      </x:c>
      <x:c r="M1390" s="14" t="n">
        <x:f>'Crosswalk'!D25</x:f>
        <x:v>0</x:v>
      </x:c>
      <x:c r="N1390" s="14" t="n">
        <x:f>'Crosswalk'!E25</x:f>
        <x:v>0</x:v>
      </x:c>
      <x:c r="O1390" s="14" t="n">
        <x:f>'Crosswalk'!F25</x:f>
        <x:v>0</x:v>
      </x:c>
      <x:c r="P1390" s="14" t="n">
        <x:f>'Crosswalk'!G25</x:f>
        <x:v>0</x:v>
      </x:c>
      <x:c r="Q1390" s="14" t="n">
        <x:f>'Crosswalk'!H25</x:f>
        <x:v>1</x:v>
      </x:c>
      <x:c r="R1390" s="14" t="n">
        <x:f>'Crosswalk'!I25</x:f>
        <x:v>0</x:v>
      </x:c>
      <x:c r="S1390" s="14" t="n">
        <x:f>'Crosswalk'!J25</x:f>
        <x:v>0</x:v>
      </x:c>
      <x:c r="T1390" s="14" t="n">
        <x:f>'Crosswalk'!K25</x:f>
        <x:v>0</x:v>
      </x:c>
      <x:c r="U1390" s="14" t="n">
        <x:f>'Crosswalk'!L25</x:f>
        <x:v>0</x:v>
      </x:c>
      <x:c r="V1390" s="14" t="n">
        <x:f>'Crosswalk'!M25</x:f>
        <x:v>0</x:v>
      </x:c>
      <x:c r="W1390" s="14" t="n">
        <x:f>'Crosswalk'!N25</x:f>
        <x:v>0</x:v>
      </x:c>
      <x:c r="X1390" s="17" t="str">
        <x:v>HIES - Labour and Income Panel Survey</x:v>
      </x:c>
      <x:c r="Y1390" s="2" t="str"/>
      <x:c r="Z1390" s="17" t="str">
        <x:v>National section mix; own-country division detail. Observed industry detail; within-group ratios only. Definitions may differ from ILO modelled margins.</x:v>
      </x:c>
      <x:c r="AA1390" s="2" t="str"/>
      <x:c r="AB1390" s="2" t="str">
        <x:v>https://rplumber.ilo.org/data/indicator?format=.csv.gz&amp;id=EMP_TEMP_SEX_EC2_NB_A</x:v>
      </x:c>
    </x:row>
    <x:row r="1391" ht="48" customHeight="1">
      <x:c r="A1391" s="13" t="str">
        <x:v>KOR</x:v>
      </x:c>
      <x:c r="B1391" s="13" t="str">
        <x:v>C</x:v>
      </x:c>
      <x:c r="C1391" s="13" t="str">
        <x:v>KOR</x:v>
      </x:c>
      <x:c r="D1391" s="13" t="n">
        <x:v>2019</x:v>
      </x:c>
      <x:c r="E1391" s="13" t="str">
        <x:v>EC2_ISIC4_C22</x:v>
      </x:c>
      <x:c r="F1391" s="18" t="str">
        <x:v>Economic activity (ISIC-Rev.4), 2 digit level: 22 - Manufacture of rubber and plastics products</x:v>
      </x:c>
      <x:c r="G1391" s="21" t="n">
        <x:v>247.607</x:v>
      </x:c>
      <x:c r="H1391" s="22" t="n">
        <x:v>1</x:v>
      </x:c>
      <x:c r="I1391" s="21" t="n">
        <x:f>SUM(G1380:G1402)</x:f>
        <x:v>4503.276000000002</x:v>
      </x:c>
      <x:c r="J1391" s="22" t="n">
        <x:f>G1391/I1391*H1391</x:f>
        <x:v>0.054983749608063084</x:v>
      </x:c>
      <x:c r="K1391" s="13" t="str">
        <x:v>ISIC4:22</x:v>
      </x:c>
      <x:c r="L1391" s="15" t="n">
        <x:f>'Crosswalk'!C26</x:f>
        <x:v>0</x:v>
      </x:c>
      <x:c r="M1391" s="15" t="n">
        <x:f>'Crosswalk'!D26</x:f>
        <x:v>0.5</x:v>
      </x:c>
      <x:c r="N1391" s="15" t="n">
        <x:f>'Crosswalk'!E26</x:f>
        <x:v>0.2</x:v>
      </x:c>
      <x:c r="O1391" s="15" t="n">
        <x:f>'Crosswalk'!F26</x:f>
        <x:v>0.3</x:v>
      </x:c>
      <x:c r="P1391" s="15" t="n">
        <x:f>'Crosswalk'!G26</x:f>
        <x:v>0</x:v>
      </x:c>
      <x:c r="Q1391" s="15" t="n">
        <x:f>'Crosswalk'!H26</x:f>
        <x:v>0</x:v>
      </x:c>
      <x:c r="R1391" s="15" t="n">
        <x:f>'Crosswalk'!I26</x:f>
        <x:v>0</x:v>
      </x:c>
      <x:c r="S1391" s="15" t="n">
        <x:f>'Crosswalk'!J26</x:f>
        <x:v>0</x:v>
      </x:c>
      <x:c r="T1391" s="15" t="n">
        <x:f>'Crosswalk'!K26</x:f>
        <x:v>0</x:v>
      </x:c>
      <x:c r="U1391" s="15" t="n">
        <x:f>'Crosswalk'!L26</x:f>
        <x:v>0</x:v>
      </x:c>
      <x:c r="V1391" s="15" t="n">
        <x:f>'Crosswalk'!M26</x:f>
        <x:v>0</x:v>
      </x:c>
      <x:c r="W1391" s="15" t="n">
        <x:f>'Crosswalk'!N26</x:f>
        <x:v>0</x:v>
      </x:c>
      <x:c r="X1391" s="18" t="str">
        <x:v>HIES - Labour and Income Panel Survey</x:v>
      </x:c>
      <x:c r="Y1391" s="13" t="str"/>
      <x:c r="Z1391" s="18" t="str">
        <x:v>National section mix; own-country division detail. Observed industry detail; within-group ratios only. Definitions may differ from ILO modelled margins.</x:v>
      </x:c>
      <x:c r="AA1391" s="13" t="str"/>
      <x:c r="AB1391" s="13" t="str">
        <x:v>https://rplumber.ilo.org/data/indicator?format=.csv.gz&amp;id=EMP_TEMP_SEX_EC2_NB_A</x:v>
      </x:c>
    </x:row>
    <x:row r="1392" ht="48" customHeight="1">
      <x:c r="A1392" s="2" t="str">
        <x:v>KOR</x:v>
      </x:c>
      <x:c r="B1392" s="2" t="str">
        <x:v>C</x:v>
      </x:c>
      <x:c r="C1392" s="2" t="str">
        <x:v>KOR</x:v>
      </x:c>
      <x:c r="D1392" s="2" t="n">
        <x:v>2019</x:v>
      </x:c>
      <x:c r="E1392" s="2" t="str">
        <x:v>EC2_ISIC4_C23</x:v>
      </x:c>
      <x:c r="F1392" s="17" t="str">
        <x:v>Economic activity (ISIC-Rev.4), 2 digit level: 23 - Manufacture of other non-metallic mineral products</x:v>
      </x:c>
      <x:c r="G1392" s="19" t="n">
        <x:v>90.247</x:v>
      </x:c>
      <x:c r="H1392" s="20" t="n">
        <x:v>1</x:v>
      </x:c>
      <x:c r="I1392" s="19" t="n">
        <x:f>SUM(G1380:G1402)</x:f>
        <x:v>4503.276000000002</x:v>
      </x:c>
      <x:c r="J1392" s="20" t="n">
        <x:f>G1392/I1392*H1392</x:f>
        <x:v>0.020040299550815887</x:v>
      </x:c>
      <x:c r="K1392" s="2" t="str">
        <x:v>ISIC4:23</x:v>
      </x:c>
      <x:c r="L1392" s="14" t="n">
        <x:f>'Crosswalk'!C27</x:f>
        <x:v>0</x:v>
      </x:c>
      <x:c r="M1392" s="14" t="n">
        <x:f>'Crosswalk'!D27</x:f>
        <x:v>0.85</x:v>
      </x:c>
      <x:c r="N1392" s="14" t="n">
        <x:f>'Crosswalk'!E27</x:f>
        <x:v>0.15</x:v>
      </x:c>
      <x:c r="O1392" s="14" t="n">
        <x:f>'Crosswalk'!F27</x:f>
        <x:v>0</x:v>
      </x:c>
      <x:c r="P1392" s="14" t="n">
        <x:f>'Crosswalk'!G27</x:f>
        <x:v>0</x:v>
      </x:c>
      <x:c r="Q1392" s="14" t="n">
        <x:f>'Crosswalk'!H27</x:f>
        <x:v>0</x:v>
      </x:c>
      <x:c r="R1392" s="14" t="n">
        <x:f>'Crosswalk'!I27</x:f>
        <x:v>0</x:v>
      </x:c>
      <x:c r="S1392" s="14" t="n">
        <x:f>'Crosswalk'!J27</x:f>
        <x:v>0</x:v>
      </x:c>
      <x:c r="T1392" s="14" t="n">
        <x:f>'Crosswalk'!K27</x:f>
        <x:v>0</x:v>
      </x:c>
      <x:c r="U1392" s="14" t="n">
        <x:f>'Crosswalk'!L27</x:f>
        <x:v>0</x:v>
      </x:c>
      <x:c r="V1392" s="14" t="n">
        <x:f>'Crosswalk'!M27</x:f>
        <x:v>0</x:v>
      </x:c>
      <x:c r="W1392" s="14" t="n">
        <x:f>'Crosswalk'!N27</x:f>
        <x:v>0</x:v>
      </x:c>
      <x:c r="X1392" s="17" t="str">
        <x:v>HIES - Labour and Income Panel Survey</x:v>
      </x:c>
      <x:c r="Y1392" s="2" t="str"/>
      <x:c r="Z1392" s="17" t="str">
        <x:v>National section mix; own-country division detail. Observed industry detail; within-group ratios only. Definitions may differ from ILO modelled margins.</x:v>
      </x:c>
      <x:c r="AA1392" s="2" t="str"/>
      <x:c r="AB1392" s="2" t="str">
        <x:v>https://rplumber.ilo.org/data/indicator?format=.csv.gz&amp;id=EMP_TEMP_SEX_EC2_NB_A</x:v>
      </x:c>
    </x:row>
    <x:row r="1393" ht="48" customHeight="1">
      <x:c r="A1393" s="13" t="str">
        <x:v>KOR</x:v>
      </x:c>
      <x:c r="B1393" s="13" t="str">
        <x:v>C</x:v>
      </x:c>
      <x:c r="C1393" s="13" t="str">
        <x:v>KOR</x:v>
      </x:c>
      <x:c r="D1393" s="13" t="n">
        <x:v>2019</x:v>
      </x:c>
      <x:c r="E1393" s="13" t="str">
        <x:v>EC2_ISIC4_C24</x:v>
      </x:c>
      <x:c r="F1393" s="18" t="str">
        <x:v>Economic activity (ISIC-Rev.4), 2 digit level: 24 - Manufacture of basic metals</x:v>
      </x:c>
      <x:c r="G1393" s="21" t="n">
        <x:v>198.891</x:v>
      </x:c>
      <x:c r="H1393" s="22" t="n">
        <x:v>1</x:v>
      </x:c>
      <x:c r="I1393" s="21" t="n">
        <x:f>SUM(G1380:G1402)</x:f>
        <x:v>4503.276000000002</x:v>
      </x:c>
      <x:c r="J1393" s="22" t="n">
        <x:f>G1393/I1393*H1393</x:f>
        <x:v>0.04416584726319238</x:v>
      </x:c>
      <x:c r="K1393" s="13" t="str">
        <x:v>ISIC4:24</x:v>
      </x:c>
      <x:c r="L1393" s="15" t="n">
        <x:f>'Crosswalk'!C28</x:f>
        <x:v>0</x:v>
      </x:c>
      <x:c r="M1393" s="15" t="n">
        <x:f>'Crosswalk'!D28</x:f>
        <x:v>1</x:v>
      </x:c>
      <x:c r="N1393" s="15" t="n">
        <x:f>'Crosswalk'!E28</x:f>
        <x:v>0</x:v>
      </x:c>
      <x:c r="O1393" s="15" t="n">
        <x:f>'Crosswalk'!F28</x:f>
        <x:v>0</x:v>
      </x:c>
      <x:c r="P1393" s="15" t="n">
        <x:f>'Crosswalk'!G28</x:f>
        <x:v>0</x:v>
      </x:c>
      <x:c r="Q1393" s="15" t="n">
        <x:f>'Crosswalk'!H28</x:f>
        <x:v>0</x:v>
      </x:c>
      <x:c r="R1393" s="15" t="n">
        <x:f>'Crosswalk'!I28</x:f>
        <x:v>0</x:v>
      </x:c>
      <x:c r="S1393" s="15" t="n">
        <x:f>'Crosswalk'!J28</x:f>
        <x:v>0</x:v>
      </x:c>
      <x:c r="T1393" s="15" t="n">
        <x:f>'Crosswalk'!K28</x:f>
        <x:v>0</x:v>
      </x:c>
      <x:c r="U1393" s="15" t="n">
        <x:f>'Crosswalk'!L28</x:f>
        <x:v>0</x:v>
      </x:c>
      <x:c r="V1393" s="15" t="n">
        <x:f>'Crosswalk'!M28</x:f>
        <x:v>0</x:v>
      </x:c>
      <x:c r="W1393" s="15" t="n">
        <x:f>'Crosswalk'!N28</x:f>
        <x:v>0</x:v>
      </x:c>
      <x:c r="X1393" s="18" t="str">
        <x:v>HIES - Labour and Income Panel Survey</x:v>
      </x:c>
      <x:c r="Y1393" s="13" t="str"/>
      <x:c r="Z1393" s="18" t="str">
        <x:v>National section mix; own-country division detail. Observed industry detail; within-group ratios only. Definitions may differ from ILO modelled margins.</x:v>
      </x:c>
      <x:c r="AA1393" s="13" t="str"/>
      <x:c r="AB1393" s="13" t="str">
        <x:v>https://rplumber.ilo.org/data/indicator?format=.csv.gz&amp;id=EMP_TEMP_SEX_EC2_NB_A</x:v>
      </x:c>
    </x:row>
    <x:row r="1394" ht="48" customHeight="1">
      <x:c r="A1394" s="2" t="str">
        <x:v>KOR</x:v>
      </x:c>
      <x:c r="B1394" s="2" t="str">
        <x:v>C</x:v>
      </x:c>
      <x:c r="C1394" s="2" t="str">
        <x:v>KOR</x:v>
      </x:c>
      <x:c r="D1394" s="2" t="n">
        <x:v>2019</x:v>
      </x:c>
      <x:c r="E1394" s="2" t="str">
        <x:v>EC2_ISIC4_C25</x:v>
      </x:c>
      <x:c r="F1394" s="17" t="str">
        <x:v>Economic activity (ISIC-Rev.4), 2 digit level: 25 - Manufacture of fabricated metal products, except machinery and equipment</x:v>
      </x:c>
      <x:c r="G1394" s="19" t="n">
        <x:v>404.068</x:v>
      </x:c>
      <x:c r="H1394" s="20" t="n">
        <x:v>1</x:v>
      </x:c>
      <x:c r="I1394" s="19" t="n">
        <x:f>SUM(G1380:G1402)</x:f>
        <x:v>4503.276000000002</x:v>
      </x:c>
      <x:c r="J1394" s="20" t="n">
        <x:f>G1394/I1394*H1394</x:f>
        <x:v>0.08972756721995273</x:v>
      </x:c>
      <x:c r="K1394" s="2" t="str">
        <x:v>ISIC4:25</x:v>
      </x:c>
      <x:c r="L1394" s="14" t="n">
        <x:f>'Crosswalk'!C29</x:f>
        <x:v>0</x:v>
      </x:c>
      <x:c r="M1394" s="14" t="n">
        <x:f>'Crosswalk'!D29</x:f>
        <x:v>0</x:v>
      </x:c>
      <x:c r="N1394" s="14" t="n">
        <x:f>'Crosswalk'!E29</x:f>
        <x:v>1</x:v>
      </x:c>
      <x:c r="O1394" s="14" t="n">
        <x:f>'Crosswalk'!F29</x:f>
        <x:v>0</x:v>
      </x:c>
      <x:c r="P1394" s="14" t="n">
        <x:f>'Crosswalk'!G29</x:f>
        <x:v>0</x:v>
      </x:c>
      <x:c r="Q1394" s="14" t="n">
        <x:f>'Crosswalk'!H29</x:f>
        <x:v>0</x:v>
      </x:c>
      <x:c r="R1394" s="14" t="n">
        <x:f>'Crosswalk'!I29</x:f>
        <x:v>0</x:v>
      </x:c>
      <x:c r="S1394" s="14" t="n">
        <x:f>'Crosswalk'!J29</x:f>
        <x:v>0</x:v>
      </x:c>
      <x:c r="T1394" s="14" t="n">
        <x:f>'Crosswalk'!K29</x:f>
        <x:v>0</x:v>
      </x:c>
      <x:c r="U1394" s="14" t="n">
        <x:f>'Crosswalk'!L29</x:f>
        <x:v>0</x:v>
      </x:c>
      <x:c r="V1394" s="14" t="n">
        <x:f>'Crosswalk'!M29</x:f>
        <x:v>0</x:v>
      </x:c>
      <x:c r="W1394" s="14" t="n">
        <x:f>'Crosswalk'!N29</x:f>
        <x:v>0</x:v>
      </x:c>
      <x:c r="X1394" s="17" t="str">
        <x:v>HIES - Labour and Income Panel Survey</x:v>
      </x:c>
      <x:c r="Y1394" s="2" t="str"/>
      <x:c r="Z1394" s="17" t="str">
        <x:v>National section mix; own-country division detail. Observed industry detail; within-group ratios only. Definitions may differ from ILO modelled margins.</x:v>
      </x:c>
      <x:c r="AA1394" s="2" t="str"/>
      <x:c r="AB1394" s="2" t="str">
        <x:v>https://rplumber.ilo.org/data/indicator?format=.csv.gz&amp;id=EMP_TEMP_SEX_EC2_NB_A</x:v>
      </x:c>
    </x:row>
    <x:row r="1395" ht="48" customHeight="1">
      <x:c r="A1395" s="13" t="str">
        <x:v>KOR</x:v>
      </x:c>
      <x:c r="B1395" s="13" t="str">
        <x:v>C</x:v>
      </x:c>
      <x:c r="C1395" s="13" t="str">
        <x:v>KOR</x:v>
      </x:c>
      <x:c r="D1395" s="13" t="n">
        <x:v>2019</x:v>
      </x:c>
      <x:c r="E1395" s="13" t="str">
        <x:v>EC2_ISIC4_C26</x:v>
      </x:c>
      <x:c r="F1395" s="18" t="str">
        <x:v>Economic activity (ISIC-Rev.4), 2 digit level: 26 - Manufacture of computer, electronic and optical products</x:v>
      </x:c>
      <x:c r="G1395" s="21" t="n">
        <x:v>612.173</x:v>
      </x:c>
      <x:c r="H1395" s="22" t="n">
        <x:v>1</x:v>
      </x:c>
      <x:c r="I1395" s="21" t="n">
        <x:f>SUM(G1380:G1402)</x:f>
        <x:v>4503.276000000002</x:v>
      </x:c>
      <x:c r="J1395" s="22" t="n">
        <x:f>G1395/I1395*H1395</x:f>
        <x:v>0.13593948050263846</x:v>
      </x:c>
      <x:c r="K1395" s="13" t="str">
        <x:v>ISIC4:26</x:v>
      </x:c>
      <x:c r="L1395" s="15" t="n">
        <x:f>'Crosswalk'!C30</x:f>
        <x:v>0</x:v>
      </x:c>
      <x:c r="M1395" s="15" t="n">
        <x:f>'Crosswalk'!D30</x:f>
        <x:v>0</x:v>
      </x:c>
      <x:c r="N1395" s="15" t="n">
        <x:f>'Crosswalk'!E30</x:f>
        <x:v>0.05</x:v>
      </x:c>
      <x:c r="O1395" s="15" t="n">
        <x:f>'Crosswalk'!F30</x:f>
        <x:v>0.1</x:v>
      </x:c>
      <x:c r="P1395" s="15" t="n">
        <x:f>'Crosswalk'!G30</x:f>
        <x:v>0</x:v>
      </x:c>
      <x:c r="Q1395" s="15" t="n">
        <x:f>'Crosswalk'!H30</x:f>
        <x:v>0.1</x:v>
      </x:c>
      <x:c r="R1395" s="15" t="n">
        <x:f>'Crosswalk'!I30</x:f>
        <x:v>0</x:v>
      </x:c>
      <x:c r="S1395" s="15" t="n">
        <x:f>'Crosswalk'!J30</x:f>
        <x:v>0.75</x:v>
      </x:c>
      <x:c r="T1395" s="15" t="n">
        <x:f>'Crosswalk'!K30</x:f>
        <x:v>0</x:v>
      </x:c>
      <x:c r="U1395" s="15" t="n">
        <x:f>'Crosswalk'!L30</x:f>
        <x:v>0</x:v>
      </x:c>
      <x:c r="V1395" s="15" t="n">
        <x:f>'Crosswalk'!M30</x:f>
        <x:v>0</x:v>
      </x:c>
      <x:c r="W1395" s="15" t="n">
        <x:f>'Crosswalk'!N30</x:f>
        <x:v>0</x:v>
      </x:c>
      <x:c r="X1395" s="18" t="str">
        <x:v>HIES - Labour and Income Panel Survey</x:v>
      </x:c>
      <x:c r="Y1395" s="13" t="str"/>
      <x:c r="Z1395" s="18" t="str">
        <x:v>National section mix; own-country division detail. Observed industry detail; within-group ratios only. Definitions may differ from ILO modelled margins.</x:v>
      </x:c>
      <x:c r="AA1395" s="13" t="str"/>
      <x:c r="AB1395" s="13" t="str">
        <x:v>https://rplumber.ilo.org/data/indicator?format=.csv.gz&amp;id=EMP_TEMP_SEX_EC2_NB_A</x:v>
      </x:c>
    </x:row>
    <x:row r="1396" ht="48" customHeight="1">
      <x:c r="A1396" s="2" t="str">
        <x:v>KOR</x:v>
      </x:c>
      <x:c r="B1396" s="2" t="str">
        <x:v>C</x:v>
      </x:c>
      <x:c r="C1396" s="2" t="str">
        <x:v>KOR</x:v>
      </x:c>
      <x:c r="D1396" s="2" t="n">
        <x:v>2019</x:v>
      </x:c>
      <x:c r="E1396" s="2" t="str">
        <x:v>EC2_ISIC4_C27</x:v>
      </x:c>
      <x:c r="F1396" s="17" t="str">
        <x:v>Economic activity (ISIC-Rev.4), 2 digit level: 27 - Manufacture of electrical equipment</x:v>
      </x:c>
      <x:c r="G1396" s="19" t="n">
        <x:v>191.523</x:v>
      </x:c>
      <x:c r="H1396" s="20" t="n">
        <x:v>1</x:v>
      </x:c>
      <x:c r="I1396" s="19" t="n">
        <x:f>SUM(G1380:G1402)</x:f>
        <x:v>4503.276000000002</x:v>
      </x:c>
      <x:c r="J1396" s="20" t="n">
        <x:f>G1396/I1396*H1396</x:f>
        <x:v>0.04252970504139651</x:v>
      </x:c>
      <x:c r="K1396" s="2" t="str">
        <x:v>ISIC4:27</x:v>
      </x:c>
      <x:c r="L1396" s="14" t="n">
        <x:f>'Crosswalk'!C31</x:f>
        <x:v>0</x:v>
      </x:c>
      <x:c r="M1396" s="14" t="n">
        <x:f>'Crosswalk'!D31</x:f>
        <x:v>0</x:v>
      </x:c>
      <x:c r="N1396" s="14" t="n">
        <x:f>'Crosswalk'!E31</x:f>
        <x:v>0.85</x:v>
      </x:c>
      <x:c r="O1396" s="14" t="n">
        <x:f>'Crosswalk'!F31</x:f>
        <x:v>0.15</x:v>
      </x:c>
      <x:c r="P1396" s="14" t="n">
        <x:f>'Crosswalk'!G31</x:f>
        <x:v>0</x:v>
      </x:c>
      <x:c r="Q1396" s="14" t="n">
        <x:f>'Crosswalk'!H31</x:f>
        <x:v>0</x:v>
      </x:c>
      <x:c r="R1396" s="14" t="n">
        <x:f>'Crosswalk'!I31</x:f>
        <x:v>0</x:v>
      </x:c>
      <x:c r="S1396" s="14" t="n">
        <x:f>'Crosswalk'!J31</x:f>
        <x:v>0</x:v>
      </x:c>
      <x:c r="T1396" s="14" t="n">
        <x:f>'Crosswalk'!K31</x:f>
        <x:v>0</x:v>
      </x:c>
      <x:c r="U1396" s="14" t="n">
        <x:f>'Crosswalk'!L31</x:f>
        <x:v>0</x:v>
      </x:c>
      <x:c r="V1396" s="14" t="n">
        <x:f>'Crosswalk'!M31</x:f>
        <x:v>0</x:v>
      </x:c>
      <x:c r="W1396" s="14" t="n">
        <x:f>'Crosswalk'!N31</x:f>
        <x:v>0</x:v>
      </x:c>
      <x:c r="X1396" s="17" t="str">
        <x:v>HIES - Labour and Income Panel Survey</x:v>
      </x:c>
      <x:c r="Y1396" s="2" t="str"/>
      <x:c r="Z1396" s="17" t="str">
        <x:v>National section mix; own-country division detail. Observed industry detail; within-group ratios only. Definitions may differ from ILO modelled margins.</x:v>
      </x:c>
      <x:c r="AA1396" s="2" t="str"/>
      <x:c r="AB1396" s="2" t="str">
        <x:v>https://rplumber.ilo.org/data/indicator?format=.csv.gz&amp;id=EMP_TEMP_SEX_EC2_NB_A</x:v>
      </x:c>
    </x:row>
    <x:row r="1397" ht="48" customHeight="1">
      <x:c r="A1397" s="13" t="str">
        <x:v>KOR</x:v>
      </x:c>
      <x:c r="B1397" s="13" t="str">
        <x:v>C</x:v>
      </x:c>
      <x:c r="C1397" s="13" t="str">
        <x:v>KOR</x:v>
      </x:c>
      <x:c r="D1397" s="13" t="n">
        <x:v>2019</x:v>
      </x:c>
      <x:c r="E1397" s="13" t="str">
        <x:v>EC2_ISIC4_C28</x:v>
      </x:c>
      <x:c r="F1397" s="18" t="str">
        <x:v>Economic activity (ISIC-Rev.4), 2 digit level: 28 - Manufacture of machinery and equipment n.e.c.</x:v>
      </x:c>
      <x:c r="G1397" s="21" t="n">
        <x:v>444.012</x:v>
      </x:c>
      <x:c r="H1397" s="22" t="n">
        <x:v>1</x:v>
      </x:c>
      <x:c r="I1397" s="21" t="n">
        <x:f>SUM(G1380:G1402)</x:f>
        <x:v>4503.276000000002</x:v>
      </x:c>
      <x:c r="J1397" s="22" t="n">
        <x:f>G1397/I1397*H1397</x:f>
        <x:v>0.09859755431379286</x:v>
      </x:c>
      <x:c r="K1397" s="13" t="str">
        <x:v>ISIC4:28</x:v>
      </x:c>
      <x:c r="L1397" s="15" t="n">
        <x:f>'Crosswalk'!C32</x:f>
        <x:v>0</x:v>
      </x:c>
      <x:c r="M1397" s="15" t="n">
        <x:f>'Crosswalk'!D32</x:f>
        <x:v>0</x:v>
      </x:c>
      <x:c r="N1397" s="15" t="n">
        <x:f>'Crosswalk'!E32</x:f>
        <x:v>1</x:v>
      </x:c>
      <x:c r="O1397" s="15" t="n">
        <x:f>'Crosswalk'!F32</x:f>
        <x:v>0</x:v>
      </x:c>
      <x:c r="P1397" s="15" t="n">
        <x:f>'Crosswalk'!G32</x:f>
        <x:v>0</x:v>
      </x:c>
      <x:c r="Q1397" s="15" t="n">
        <x:f>'Crosswalk'!H32</x:f>
        <x:v>0</x:v>
      </x:c>
      <x:c r="R1397" s="15" t="n">
        <x:f>'Crosswalk'!I32</x:f>
        <x:v>0</x:v>
      </x:c>
      <x:c r="S1397" s="15" t="n">
        <x:f>'Crosswalk'!J32</x:f>
        <x:v>0</x:v>
      </x:c>
      <x:c r="T1397" s="15" t="n">
        <x:f>'Crosswalk'!K32</x:f>
        <x:v>0</x:v>
      </x:c>
      <x:c r="U1397" s="15" t="n">
        <x:f>'Crosswalk'!L32</x:f>
        <x:v>0</x:v>
      </x:c>
      <x:c r="V1397" s="15" t="n">
        <x:f>'Crosswalk'!M32</x:f>
        <x:v>0</x:v>
      </x:c>
      <x:c r="W1397" s="15" t="n">
        <x:f>'Crosswalk'!N32</x:f>
        <x:v>0</x:v>
      </x:c>
      <x:c r="X1397" s="18" t="str">
        <x:v>HIES - Labour and Income Panel Survey</x:v>
      </x:c>
      <x:c r="Y1397" s="13" t="str"/>
      <x:c r="Z1397" s="18" t="str">
        <x:v>National section mix; own-country division detail. Observed industry detail; within-group ratios only. Definitions may differ from ILO modelled margins.</x:v>
      </x:c>
      <x:c r="AA1397" s="13" t="str"/>
      <x:c r="AB1397" s="13" t="str">
        <x:v>https://rplumber.ilo.org/data/indicator?format=.csv.gz&amp;id=EMP_TEMP_SEX_EC2_NB_A</x:v>
      </x:c>
    </x:row>
    <x:row r="1398" ht="48" customHeight="1">
      <x:c r="A1398" s="2" t="str">
        <x:v>KOR</x:v>
      </x:c>
      <x:c r="B1398" s="2" t="str">
        <x:v>C</x:v>
      </x:c>
      <x:c r="C1398" s="2" t="str">
        <x:v>KOR</x:v>
      </x:c>
      <x:c r="D1398" s="2" t="n">
        <x:v>2019</x:v>
      </x:c>
      <x:c r="E1398" s="2" t="str">
        <x:v>EC2_ISIC4_C29</x:v>
      </x:c>
      <x:c r="F1398" s="17" t="str">
        <x:v>Economic activity (ISIC-Rev.4), 2 digit level: 29 - Manufacture of motor vehicles, trailers and semi-trailers</x:v>
      </x:c>
      <x:c r="G1398" s="19" t="n">
        <x:v>569.317</x:v>
      </x:c>
      <x:c r="H1398" s="20" t="n">
        <x:v>1</x:v>
      </x:c>
      <x:c r="I1398" s="19" t="n">
        <x:f>SUM(G1380:G1402)</x:f>
        <x:v>4503.276000000002</x:v>
      </x:c>
      <x:c r="J1398" s="20" t="n">
        <x:f>G1398/I1398*H1398</x:f>
        <x:v>0.1264228530518671</x:v>
      </x:c>
      <x:c r="K1398" s="2" t="str">
        <x:v>ISIC4:29</x:v>
      </x:c>
      <x:c r="L1398" s="14" t="n">
        <x:f>'Crosswalk'!C33</x:f>
        <x:v>0</x:v>
      </x:c>
      <x:c r="M1398" s="14" t="n">
        <x:f>'Crosswalk'!D33</x:f>
        <x:v>0</x:v>
      </x:c>
      <x:c r="N1398" s="14" t="n">
        <x:f>'Crosswalk'!E33</x:f>
        <x:v>0</x:v>
      </x:c>
      <x:c r="O1398" s="14" t="n">
        <x:f>'Crosswalk'!F33</x:f>
        <x:v>1</x:v>
      </x:c>
      <x:c r="P1398" s="14" t="n">
        <x:f>'Crosswalk'!G33</x:f>
        <x:v>0</x:v>
      </x:c>
      <x:c r="Q1398" s="14" t="n">
        <x:f>'Crosswalk'!H33</x:f>
        <x:v>0</x:v>
      </x:c>
      <x:c r="R1398" s="14" t="n">
        <x:f>'Crosswalk'!I33</x:f>
        <x:v>0</x:v>
      </x:c>
      <x:c r="S1398" s="14" t="n">
        <x:f>'Crosswalk'!J33</x:f>
        <x:v>0</x:v>
      </x:c>
      <x:c r="T1398" s="14" t="n">
        <x:f>'Crosswalk'!K33</x:f>
        <x:v>0</x:v>
      </x:c>
      <x:c r="U1398" s="14" t="n">
        <x:f>'Crosswalk'!L33</x:f>
        <x:v>0</x:v>
      </x:c>
      <x:c r="V1398" s="14" t="n">
        <x:f>'Crosswalk'!M33</x:f>
        <x:v>0</x:v>
      </x:c>
      <x:c r="W1398" s="14" t="n">
        <x:f>'Crosswalk'!N33</x:f>
        <x:v>0</x:v>
      </x:c>
      <x:c r="X1398" s="17" t="str">
        <x:v>HIES - Labour and Income Panel Survey</x:v>
      </x:c>
      <x:c r="Y1398" s="2" t="str"/>
      <x:c r="Z1398" s="17" t="str">
        <x:v>National section mix; own-country division detail. Observed industry detail; within-group ratios only. Definitions may differ from ILO modelled margins.</x:v>
      </x:c>
      <x:c r="AA1398" s="2" t="str"/>
      <x:c r="AB1398" s="2" t="str">
        <x:v>https://rplumber.ilo.org/data/indicator?format=.csv.gz&amp;id=EMP_TEMP_SEX_EC2_NB_A</x:v>
      </x:c>
    </x:row>
    <x:row r="1399" ht="48" customHeight="1">
      <x:c r="A1399" s="13" t="str">
        <x:v>KOR</x:v>
      </x:c>
      <x:c r="B1399" s="13" t="str">
        <x:v>C</x:v>
      </x:c>
      <x:c r="C1399" s="13" t="str">
        <x:v>KOR</x:v>
      </x:c>
      <x:c r="D1399" s="13" t="n">
        <x:v>2019</x:v>
      </x:c>
      <x:c r="E1399" s="13" t="str">
        <x:v>EC2_ISIC4_C30</x:v>
      </x:c>
      <x:c r="F1399" s="18" t="str">
        <x:v>Economic activity (ISIC-Rev.4), 2 digit level: 30 - Manufacture of other transport equipment</x:v>
      </x:c>
      <x:c r="G1399" s="21" t="n">
        <x:v>179.432</x:v>
      </x:c>
      <x:c r="H1399" s="22" t="n">
        <x:v>1</x:v>
      </x:c>
      <x:c r="I1399" s="21" t="n">
        <x:f>SUM(G1380:G1402)</x:f>
        <x:v>4503.276000000002</x:v>
      </x:c>
      <x:c r="J1399" s="22" t="n">
        <x:f>G1399/I1399*H1399</x:f>
        <x:v>0.03984477078464654</x:v>
      </x:c>
      <x:c r="K1399" s="13" t="str">
        <x:v>ISIC4:30</x:v>
      </x:c>
      <x:c r="L1399" s="15" t="n">
        <x:f>'Crosswalk'!C34</x:f>
        <x:v>0</x:v>
      </x:c>
      <x:c r="M1399" s="15" t="n">
        <x:f>'Crosswalk'!D34</x:f>
        <x:v>0</x:v>
      </x:c>
      <x:c r="N1399" s="15" t="n">
        <x:f>'Crosswalk'!E34</x:f>
        <x:v>0.9</x:v>
      </x:c>
      <x:c r="O1399" s="15" t="n">
        <x:f>'Crosswalk'!F34</x:f>
        <x:v>0.1</x:v>
      </x:c>
      <x:c r="P1399" s="15" t="n">
        <x:f>'Crosswalk'!G34</x:f>
        <x:v>0</x:v>
      </x:c>
      <x:c r="Q1399" s="15" t="n">
        <x:f>'Crosswalk'!H34</x:f>
        <x:v>0</x:v>
      </x:c>
      <x:c r="R1399" s="15" t="n">
        <x:f>'Crosswalk'!I34</x:f>
        <x:v>0</x:v>
      </x:c>
      <x:c r="S1399" s="15" t="n">
        <x:f>'Crosswalk'!J34</x:f>
        <x:v>0</x:v>
      </x:c>
      <x:c r="T1399" s="15" t="n">
        <x:f>'Crosswalk'!K34</x:f>
        <x:v>0</x:v>
      </x:c>
      <x:c r="U1399" s="15" t="n">
        <x:f>'Crosswalk'!L34</x:f>
        <x:v>0</x:v>
      </x:c>
      <x:c r="V1399" s="15" t="n">
        <x:f>'Crosswalk'!M34</x:f>
        <x:v>0</x:v>
      </x:c>
      <x:c r="W1399" s="15" t="n">
        <x:f>'Crosswalk'!N34</x:f>
        <x:v>0</x:v>
      </x:c>
      <x:c r="X1399" s="18" t="str">
        <x:v>HIES - Labour and Income Panel Survey</x:v>
      </x:c>
      <x:c r="Y1399" s="13" t="str"/>
      <x:c r="Z1399" s="18" t="str">
        <x:v>National section mix; own-country division detail. Observed industry detail; within-group ratios only. Definitions may differ from ILO modelled margins.</x:v>
      </x:c>
      <x:c r="AA1399" s="13" t="str"/>
      <x:c r="AB1399" s="13" t="str">
        <x:v>https://rplumber.ilo.org/data/indicator?format=.csv.gz&amp;id=EMP_TEMP_SEX_EC2_NB_A</x:v>
      </x:c>
    </x:row>
    <x:row r="1400" ht="48" customHeight="1">
      <x:c r="A1400" s="2" t="str">
        <x:v>KOR</x:v>
      </x:c>
      <x:c r="B1400" s="2" t="str">
        <x:v>C</x:v>
      </x:c>
      <x:c r="C1400" s="2" t="str">
        <x:v>KOR</x:v>
      </x:c>
      <x:c r="D1400" s="2" t="n">
        <x:v>2019</x:v>
      </x:c>
      <x:c r="E1400" s="2" t="str">
        <x:v>EC2_ISIC4_C31</x:v>
      </x:c>
      <x:c r="F1400" s="17" t="str">
        <x:v>Economic activity (ISIC-Rev.4), 2 digit level: 31 - Manufacture of furniture</x:v>
      </x:c>
      <x:c r="G1400" s="19" t="n">
        <x:v>94.783</x:v>
      </x:c>
      <x:c r="H1400" s="20" t="n">
        <x:v>1</x:v>
      </x:c>
      <x:c r="I1400" s="19" t="n">
        <x:f>SUM(G1380:G1402)</x:f>
        <x:v>4503.276000000002</x:v>
      </x:c>
      <x:c r="J1400" s="20" t="n">
        <x:f>G1400/I1400*H1400</x:f>
        <x:v>0.021047566260651126</x:v>
      </x:c>
      <x:c r="K1400" s="2" t="str">
        <x:v>ISIC4:31</x:v>
      </x:c>
      <x:c r="L1400" s="14" t="n">
        <x:f>'Crosswalk'!C35</x:f>
        <x:v>0</x:v>
      </x:c>
      <x:c r="M1400" s="14" t="n">
        <x:f>'Crosswalk'!D35</x:f>
        <x:v>0</x:v>
      </x:c>
      <x:c r="N1400" s="14" t="n">
        <x:f>'Crosswalk'!E35</x:f>
        <x:v>0</x:v>
      </x:c>
      <x:c r="O1400" s="14" t="n">
        <x:f>'Crosswalk'!F35</x:f>
        <x:v>1</x:v>
      </x:c>
      <x:c r="P1400" s="14" t="n">
        <x:f>'Crosswalk'!G35</x:f>
        <x:v>0</x:v>
      </x:c>
      <x:c r="Q1400" s="14" t="n">
        <x:f>'Crosswalk'!H35</x:f>
        <x:v>0</x:v>
      </x:c>
      <x:c r="R1400" s="14" t="n">
        <x:f>'Crosswalk'!I35</x:f>
        <x:v>0</x:v>
      </x:c>
      <x:c r="S1400" s="14" t="n">
        <x:f>'Crosswalk'!J35</x:f>
        <x:v>0</x:v>
      </x:c>
      <x:c r="T1400" s="14" t="n">
        <x:f>'Crosswalk'!K35</x:f>
        <x:v>0</x:v>
      </x:c>
      <x:c r="U1400" s="14" t="n">
        <x:f>'Crosswalk'!L35</x:f>
        <x:v>0</x:v>
      </x:c>
      <x:c r="V1400" s="14" t="n">
        <x:f>'Crosswalk'!M35</x:f>
        <x:v>0</x:v>
      </x:c>
      <x:c r="W1400" s="14" t="n">
        <x:f>'Crosswalk'!N35</x:f>
        <x:v>0</x:v>
      </x:c>
      <x:c r="X1400" s="17" t="str">
        <x:v>HIES - Labour and Income Panel Survey</x:v>
      </x:c>
      <x:c r="Y1400" s="2" t="str"/>
      <x:c r="Z1400" s="17" t="str">
        <x:v>National section mix; own-country division detail. Observed industry detail; within-group ratios only. Definitions may differ from ILO modelled margins.</x:v>
      </x:c>
      <x:c r="AA1400" s="2" t="str"/>
      <x:c r="AB1400" s="2" t="str">
        <x:v>https://rplumber.ilo.org/data/indicator?format=.csv.gz&amp;id=EMP_TEMP_SEX_EC2_NB_A</x:v>
      </x:c>
    </x:row>
    <x:row r="1401" ht="48" customHeight="1">
      <x:c r="A1401" s="13" t="str">
        <x:v>KOR</x:v>
      </x:c>
      <x:c r="B1401" s="13" t="str">
        <x:v>C</x:v>
      </x:c>
      <x:c r="C1401" s="13" t="str">
        <x:v>KOR</x:v>
      </x:c>
      <x:c r="D1401" s="13" t="n">
        <x:v>2019</x:v>
      </x:c>
      <x:c r="E1401" s="13" t="str">
        <x:v>EC2_ISIC4_C32</x:v>
      </x:c>
      <x:c r="F1401" s="18" t="str">
        <x:v>Economic activity (ISIC-Rev.4), 2 digit level: 32 - Other manufacturing</x:v>
      </x:c>
      <x:c r="G1401" s="21" t="n">
        <x:v>170.424</x:v>
      </x:c>
      <x:c r="H1401" s="22" t="n">
        <x:v>1</x:v>
      </x:c>
      <x:c r="I1401" s="21" t="n">
        <x:f>SUM(G1380:G1402)</x:f>
        <x:v>4503.276000000002</x:v>
      </x:c>
      <x:c r="J1401" s="22" t="n">
        <x:f>G1401/I1401*H1401</x:f>
        <x:v>0.03784444924095257</x:v>
      </x:c>
      <x:c r="K1401" s="13" t="str">
        <x:v>ISIC4:32</x:v>
      </x:c>
      <x:c r="L1401" s="15" t="n">
        <x:f>'Crosswalk'!C36</x:f>
        <x:v>0</x:v>
      </x:c>
      <x:c r="M1401" s="15" t="n">
        <x:f>'Crosswalk'!D36</x:f>
        <x:v>0</x:v>
      </x:c>
      <x:c r="N1401" s="15" t="n">
        <x:f>'Crosswalk'!E36</x:f>
        <x:v>0.1</x:v>
      </x:c>
      <x:c r="O1401" s="15" t="n">
        <x:f>'Crosswalk'!F36</x:f>
        <x:v>0.65</x:v>
      </x:c>
      <x:c r="P1401" s="15" t="n">
        <x:f>'Crosswalk'!G36</x:f>
        <x:v>0</x:v>
      </x:c>
      <x:c r="Q1401" s="15" t="n">
        <x:f>'Crosswalk'!H36</x:f>
        <x:v>0.25</x:v>
      </x:c>
      <x:c r="R1401" s="15" t="n">
        <x:f>'Crosswalk'!I36</x:f>
        <x:v>0</x:v>
      </x:c>
      <x:c r="S1401" s="15" t="n">
        <x:f>'Crosswalk'!J36</x:f>
        <x:v>0</x:v>
      </x:c>
      <x:c r="T1401" s="15" t="n">
        <x:f>'Crosswalk'!K36</x:f>
        <x:v>0</x:v>
      </x:c>
      <x:c r="U1401" s="15" t="n">
        <x:f>'Crosswalk'!L36</x:f>
        <x:v>0</x:v>
      </x:c>
      <x:c r="V1401" s="15" t="n">
        <x:f>'Crosswalk'!M36</x:f>
        <x:v>0</x:v>
      </x:c>
      <x:c r="W1401" s="15" t="n">
        <x:f>'Crosswalk'!N36</x:f>
        <x:v>0</x:v>
      </x:c>
      <x:c r="X1401" s="18" t="str">
        <x:v>HIES - Labour and Income Panel Survey</x:v>
      </x:c>
      <x:c r="Y1401" s="13" t="str"/>
      <x:c r="Z1401" s="18" t="str">
        <x:v>National section mix; own-country division detail. Observed industry detail; within-group ratios only. Definitions may differ from ILO modelled margins.</x:v>
      </x:c>
      <x:c r="AA1401" s="13" t="str"/>
      <x:c r="AB1401" s="13" t="str">
        <x:v>https://rplumber.ilo.org/data/indicator?format=.csv.gz&amp;id=EMP_TEMP_SEX_EC2_NB_A</x:v>
      </x:c>
    </x:row>
    <x:row r="1402" ht="48" customHeight="1">
      <x:c r="A1402" s="2" t="str">
        <x:v>KOR</x:v>
      </x:c>
      <x:c r="B1402" s="2" t="str">
        <x:v>C</x:v>
      </x:c>
      <x:c r="C1402" s="2" t="str">
        <x:v>KOR</x:v>
      </x:c>
      <x:c r="D1402" s="2" t="n">
        <x:v>2019</x:v>
      </x:c>
      <x:c r="E1402" s="2" t="str">
        <x:v>EC2_ISIC4_C33</x:v>
      </x:c>
      <x:c r="F1402" s="17" t="str">
        <x:v>Economic activity (ISIC-Rev.4), 2 digit level: 33 - Repair and installation of machinery and equipment</x:v>
      </x:c>
      <x:c r="G1402" s="19" t="n">
        <x:v>32.787</x:v>
      </x:c>
      <x:c r="H1402" s="20" t="n">
        <x:v>1</x:v>
      </x:c>
      <x:c r="I1402" s="19" t="n">
        <x:f>SUM(G1380:G1402)</x:f>
        <x:v>4503.276000000002</x:v>
      </x:c>
      <x:c r="J1402" s="20" t="n">
        <x:f>G1402/I1402*H1402</x:f>
        <x:v>0.007280699650654321</x:v>
      </x:c>
      <x:c r="K1402" s="2" t="str">
        <x:v>ISIC4:33</x:v>
      </x:c>
      <x:c r="L1402" s="14" t="n">
        <x:f>'Crosswalk'!C37</x:f>
        <x:v>0</x:v>
      </x:c>
      <x:c r="M1402" s="14" t="n">
        <x:f>'Crosswalk'!D37</x:f>
        <x:v>0</x:v>
      </x:c>
      <x:c r="N1402" s="14" t="n">
        <x:f>'Crosswalk'!E37</x:f>
        <x:v>1</x:v>
      </x:c>
      <x:c r="O1402" s="14" t="n">
        <x:f>'Crosswalk'!F37</x:f>
        <x:v>0</x:v>
      </x:c>
      <x:c r="P1402" s="14" t="n">
        <x:f>'Crosswalk'!G37</x:f>
        <x:v>0</x:v>
      </x:c>
      <x:c r="Q1402" s="14" t="n">
        <x:f>'Crosswalk'!H37</x:f>
        <x:v>0</x:v>
      </x:c>
      <x:c r="R1402" s="14" t="n">
        <x:f>'Crosswalk'!I37</x:f>
        <x:v>0</x:v>
      </x:c>
      <x:c r="S1402" s="14" t="n">
        <x:f>'Crosswalk'!J37</x:f>
        <x:v>0</x:v>
      </x:c>
      <x:c r="T1402" s="14" t="n">
        <x:f>'Crosswalk'!K37</x:f>
        <x:v>0</x:v>
      </x:c>
      <x:c r="U1402" s="14" t="n">
        <x:f>'Crosswalk'!L37</x:f>
        <x:v>0</x:v>
      </x:c>
      <x:c r="V1402" s="14" t="n">
        <x:f>'Crosswalk'!M37</x:f>
        <x:v>0</x:v>
      </x:c>
      <x:c r="W1402" s="14" t="n">
        <x:f>'Crosswalk'!N37</x:f>
        <x:v>0</x:v>
      </x:c>
      <x:c r="X1402" s="17" t="str">
        <x:v>HIES - Labour and Income Panel Survey</x:v>
      </x:c>
      <x:c r="Y1402" s="2" t="str"/>
      <x:c r="Z1402" s="17" t="str">
        <x:v>National section mix; own-country division detail. Observed industry detail; within-group ratios only. Definitions may differ from ILO modelled margins.</x:v>
      </x:c>
      <x:c r="AA1402" s="2" t="str"/>
      <x:c r="AB1402" s="2" t="str">
        <x:v>https://rplumber.ilo.org/data/indicator?format=.csv.gz&amp;id=EMP_TEMP_SEX_EC2_NB_A</x:v>
      </x:c>
    </x:row>
    <x:row r="1403" ht="48" customHeight="1">
      <x:c r="A1403" s="13" t="str">
        <x:v>KOR</x:v>
      </x:c>
      <x:c r="B1403" s="13" t="str">
        <x:v>DE</x:v>
      </x:c>
      <x:c r="C1403" s="13" t="str">
        <x:v>KOR</x:v>
      </x:c>
      <x:c r="D1403" s="13" t="n">
        <x:v>2019</x:v>
      </x:c>
      <x:c r="E1403" s="13" t="str">
        <x:v>EC2_ISIC4_D35</x:v>
      </x:c>
      <x:c r="F1403" s="18" t="str">
        <x:v>Economic activity (ISIC-Rev.4), 2 digit level: 35 - Electricity, gas, steam and air conditioning supply</x:v>
      </x:c>
      <x:c r="G1403" s="21" t="n">
        <x:v>155.27</x:v>
      </x:c>
      <x:c r="H1403" s="22" t="n">
        <x:v>0.392065559163461</x:v>
      </x:c>
      <x:c r="I1403" s="21" t="n">
        <x:f>SUM(G1403:G1403)</x:f>
        <x:v>155.27</x:v>
      </x:c>
      <x:c r="J1403" s="22" t="n">
        <x:f>G1403/I1403*H1403</x:f>
        <x:v>0.392065559163461</x:v>
      </x:c>
      <x:c r="K1403" s="13" t="str">
        <x:v>ISIC4:35</x:v>
      </x:c>
      <x:c r="L1403" s="15" t="n">
        <x:f>'Crosswalk'!C38</x:f>
        <x:v>0</x:v>
      </x:c>
      <x:c r="M1403" s="15" t="n">
        <x:f>'Crosswalk'!D38</x:f>
        <x:v>0</x:v>
      </x:c>
      <x:c r="N1403" s="15" t="n">
        <x:f>'Crosswalk'!E38</x:f>
        <x:v>0</x:v>
      </x:c>
      <x:c r="O1403" s="15" t="n">
        <x:f>'Crosswalk'!F38</x:f>
        <x:v>0</x:v>
      </x:c>
      <x:c r="P1403" s="15" t="n">
        <x:f>'Crosswalk'!G38</x:f>
        <x:v>0</x:v>
      </x:c>
      <x:c r="Q1403" s="15" t="n">
        <x:f>'Crosswalk'!H38</x:f>
        <x:v>0</x:v>
      </x:c>
      <x:c r="R1403" s="15" t="n">
        <x:f>'Crosswalk'!I38</x:f>
        <x:v>0</x:v>
      </x:c>
      <x:c r="S1403" s="15" t="n">
        <x:f>'Crosswalk'!J38</x:f>
        <x:v>0</x:v>
      </x:c>
      <x:c r="T1403" s="15" t="n">
        <x:f>'Crosswalk'!K38</x:f>
        <x:v>0</x:v>
      </x:c>
      <x:c r="U1403" s="15" t="n">
        <x:f>'Crosswalk'!L38</x:f>
        <x:v>1</x:v>
      </x:c>
      <x:c r="V1403" s="15" t="n">
        <x:f>'Crosswalk'!M38</x:f>
        <x:v>0</x:v>
      </x:c>
      <x:c r="W1403" s="15" t="n">
        <x:f>'Crosswalk'!N38</x:f>
        <x:v>0</x:v>
      </x:c>
      <x:c r="X1403" s="18" t="str">
        <x:v>HIES - Labour and Income Panel Survey</x:v>
      </x:c>
      <x:c r="Y1403" s="13" t="str"/>
      <x:c r="Z1403" s="18" t="str">
        <x:v>National section mix; own-country division detail. Observed industry detail; within-group ratios only. Definitions may differ from ILO modelled margins.</x:v>
      </x:c>
      <x:c r="AA1403" s="13" t="str"/>
      <x:c r="AB1403" s="13" t="str">
        <x:v>https://rplumber.ilo.org/data/indicator?format=.csv.gz&amp;id=EMP_TEMP_SEX_EC2_NB_A</x:v>
      </x:c>
    </x:row>
    <x:row r="1404" ht="48" customHeight="1">
      <x:c r="A1404" s="2" t="str">
        <x:v>KOR</x:v>
      </x:c>
      <x:c r="B1404" s="2" t="str">
        <x:v>DE</x:v>
      </x:c>
      <x:c r="C1404" s="2" t="str">
        <x:v>KOR</x:v>
      </x:c>
      <x:c r="D1404" s="2" t="n">
        <x:v>2019</x:v>
      </x:c>
      <x:c r="E1404" s="2" t="str">
        <x:v>EC2_ISIC4_E36</x:v>
      </x:c>
      <x:c r="F1404" s="17" t="str">
        <x:v>Economic activity (ISIC-Rev.4), 2 digit level: 36 - Water collection, treatment and supply</x:v>
      </x:c>
      <x:c r="G1404" s="19" t="n">
        <x:v>20.25</x:v>
      </x:c>
      <x:c r="H1404" s="20" t="n">
        <x:v>0.607934440836539</x:v>
      </x:c>
      <x:c r="I1404" s="19" t="n">
        <x:f>SUM(G1404:G1406)</x:f>
        <x:v>102.085</x:v>
      </x:c>
      <x:c r="J1404" s="20" t="n">
        <x:f>G1404/I1404*H1404</x:f>
        <x:v>0.12059237328637817</x:v>
      </x:c>
      <x:c r="K1404" s="2" t="str">
        <x:v>ISIC4:36</x:v>
      </x:c>
      <x:c r="L1404" s="14" t="n">
        <x:f>'Crosswalk'!C39</x:f>
        <x:v>0</x:v>
      </x:c>
      <x:c r="M1404" s="14" t="n">
        <x:f>'Crosswalk'!D39</x:f>
        <x:v>0</x:v>
      </x:c>
      <x:c r="N1404" s="14" t="n">
        <x:f>'Crosswalk'!E39</x:f>
        <x:v>0</x:v>
      </x:c>
      <x:c r="O1404" s="14" t="n">
        <x:f>'Crosswalk'!F39</x:f>
        <x:v>0</x:v>
      </x:c>
      <x:c r="P1404" s="14" t="n">
        <x:f>'Crosswalk'!G39</x:f>
        <x:v>0</x:v>
      </x:c>
      <x:c r="Q1404" s="14" t="n">
        <x:f>'Crosswalk'!H39</x:f>
        <x:v>0</x:v>
      </x:c>
      <x:c r="R1404" s="14" t="n">
        <x:f>'Crosswalk'!I39</x:f>
        <x:v>0</x:v>
      </x:c>
      <x:c r="S1404" s="14" t="n">
        <x:f>'Crosswalk'!J39</x:f>
        <x:v>0</x:v>
      </x:c>
      <x:c r="T1404" s="14" t="n">
        <x:f>'Crosswalk'!K39</x:f>
        <x:v>0</x:v>
      </x:c>
      <x:c r="U1404" s="14" t="n">
        <x:f>'Crosswalk'!L39</x:f>
        <x:v>1</x:v>
      </x:c>
      <x:c r="V1404" s="14" t="n">
        <x:f>'Crosswalk'!M39</x:f>
        <x:v>0</x:v>
      </x:c>
      <x:c r="W1404" s="14" t="n">
        <x:f>'Crosswalk'!N39</x:f>
        <x:v>0</x:v>
      </x:c>
      <x:c r="X1404" s="17" t="str">
        <x:v>HIES - Labour and Income Panel Survey</x:v>
      </x:c>
      <x:c r="Y1404" s="2" t="str">
        <x:v>U</x:v>
      </x:c>
      <x:c r="Z1404" s="17" t="str">
        <x:v>National section mix; own-country division detail. Observed industry detail; within-group ratios only. Definitions may differ from ILO modelled margins.</x:v>
      </x:c>
      <x:c r="AA1404" s="2" t="str"/>
      <x:c r="AB1404" s="2" t="str">
        <x:v>https://rplumber.ilo.org/data/indicator?format=.csv.gz&amp;id=EMP_TEMP_SEX_EC2_NB_A</x:v>
      </x:c>
    </x:row>
    <x:row r="1405" ht="48" customHeight="1">
      <x:c r="A1405" s="13" t="str">
        <x:v>KOR</x:v>
      </x:c>
      <x:c r="B1405" s="13" t="str">
        <x:v>DE</x:v>
      </x:c>
      <x:c r="C1405" s="13" t="str">
        <x:v>KOR</x:v>
      </x:c>
      <x:c r="D1405" s="13" t="n">
        <x:v>2019</x:v>
      </x:c>
      <x:c r="E1405" s="13" t="str">
        <x:v>EC2_ISIC4_E37</x:v>
      </x:c>
      <x:c r="F1405" s="18" t="str">
        <x:v>Economic activity (ISIC-Rev.4), 2 digit level: 37 - Sewerage</x:v>
      </x:c>
      <x:c r="G1405" s="21" t="n">
        <x:v>12.393</x:v>
      </x:c>
      <x:c r="H1405" s="22" t="n">
        <x:v>0.607934440836539</x:v>
      </x:c>
      <x:c r="I1405" s="21" t="n">
        <x:f>SUM(G1404:G1406)</x:f>
        <x:v>102.085</x:v>
      </x:c>
      <x:c r="J1405" s="22" t="n">
        <x:f>G1405/I1405*H1405</x:f>
        <x:v>0.07380253245126345</x:v>
      </x:c>
      <x:c r="K1405" s="13" t="str">
        <x:v>ISIC4:37</x:v>
      </x:c>
      <x:c r="L1405" s="15" t="n">
        <x:f>'Crosswalk'!C40</x:f>
        <x:v>0</x:v>
      </x:c>
      <x:c r="M1405" s="15" t="n">
        <x:f>'Crosswalk'!D40</x:f>
        <x:v>0</x:v>
      </x:c>
      <x:c r="N1405" s="15" t="n">
        <x:f>'Crosswalk'!E40</x:f>
        <x:v>0</x:v>
      </x:c>
      <x:c r="O1405" s="15" t="n">
        <x:f>'Crosswalk'!F40</x:f>
        <x:v>0</x:v>
      </x:c>
      <x:c r="P1405" s="15" t="n">
        <x:f>'Crosswalk'!G40</x:f>
        <x:v>0</x:v>
      </x:c>
      <x:c r="Q1405" s="15" t="n">
        <x:f>'Crosswalk'!H40</x:f>
        <x:v>0</x:v>
      </x:c>
      <x:c r="R1405" s="15" t="n">
        <x:f>'Crosswalk'!I40</x:f>
        <x:v>0</x:v>
      </x:c>
      <x:c r="S1405" s="15" t="n">
        <x:f>'Crosswalk'!J40</x:f>
        <x:v>0</x:v>
      </x:c>
      <x:c r="T1405" s="15" t="n">
        <x:f>'Crosswalk'!K40</x:f>
        <x:v>0</x:v>
      </x:c>
      <x:c r="U1405" s="15" t="n">
        <x:f>'Crosswalk'!L40</x:f>
        <x:v>1</x:v>
      </x:c>
      <x:c r="V1405" s="15" t="n">
        <x:f>'Crosswalk'!M40</x:f>
        <x:v>0</x:v>
      </x:c>
      <x:c r="W1405" s="15" t="n">
        <x:f>'Crosswalk'!N40</x:f>
        <x:v>0</x:v>
      </x:c>
      <x:c r="X1405" s="18" t="str">
        <x:v>HIES - Labour and Income Panel Survey</x:v>
      </x:c>
      <x:c r="Y1405" s="13" t="str">
        <x:v>U</x:v>
      </x:c>
      <x:c r="Z1405" s="18" t="str">
        <x:v>National section mix; own-country division detail. Observed industry detail; within-group ratios only. Definitions may differ from ILO modelled margins.</x:v>
      </x:c>
      <x:c r="AA1405" s="13" t="str"/>
      <x:c r="AB1405" s="13" t="str">
        <x:v>https://rplumber.ilo.org/data/indicator?format=.csv.gz&amp;id=EMP_TEMP_SEX_EC2_NB_A</x:v>
      </x:c>
    </x:row>
    <x:row r="1406" ht="48" customHeight="1">
      <x:c r="A1406" s="2" t="str">
        <x:v>KOR</x:v>
      </x:c>
      <x:c r="B1406" s="2" t="str">
        <x:v>DE</x:v>
      </x:c>
      <x:c r="C1406" s="2" t="str">
        <x:v>KOR</x:v>
      </x:c>
      <x:c r="D1406" s="2" t="n">
        <x:v>2019</x:v>
      </x:c>
      <x:c r="E1406" s="2" t="str">
        <x:v>EC2_ISIC4_E38</x:v>
      </x:c>
      <x:c r="F1406" s="17" t="str">
        <x:v>Economic activity (ISIC-Rev.4), 2 digit level: 38 - Waste collection, treatment and disposal activities; materials recovery</x:v>
      </x:c>
      <x:c r="G1406" s="19" t="n">
        <x:v>69.442</x:v>
      </x:c>
      <x:c r="H1406" s="20" t="n">
        <x:v>0.607934440836539</x:v>
      </x:c>
      <x:c r="I1406" s="19" t="n">
        <x:f>SUM(G1404:G1406)</x:f>
        <x:v>102.085</x:v>
      </x:c>
      <x:c r="J1406" s="20" t="n">
        <x:f>G1406/I1406*H1406</x:f>
        <x:v>0.4135395350988974</x:v>
      </x:c>
      <x:c r="K1406" s="2" t="str">
        <x:v>ISIC4:38</x:v>
      </x:c>
      <x:c r="L1406" s="14" t="n">
        <x:f>'Crosswalk'!C41</x:f>
        <x:v>0</x:v>
      </x:c>
      <x:c r="M1406" s="14" t="n">
        <x:f>'Crosswalk'!D41</x:f>
        <x:v>0</x:v>
      </x:c>
      <x:c r="N1406" s="14" t="n">
        <x:f>'Crosswalk'!E41</x:f>
        <x:v>1</x:v>
      </x:c>
      <x:c r="O1406" s="14" t="n">
        <x:f>'Crosswalk'!F41</x:f>
        <x:v>0</x:v>
      </x:c>
      <x:c r="P1406" s="14" t="n">
        <x:f>'Crosswalk'!G41</x:f>
        <x:v>0</x:v>
      </x:c>
      <x:c r="Q1406" s="14" t="n">
        <x:f>'Crosswalk'!H41</x:f>
        <x:v>0</x:v>
      </x:c>
      <x:c r="R1406" s="14" t="n">
        <x:f>'Crosswalk'!I41</x:f>
        <x:v>0</x:v>
      </x:c>
      <x:c r="S1406" s="14" t="n">
        <x:f>'Crosswalk'!J41</x:f>
        <x:v>0</x:v>
      </x:c>
      <x:c r="T1406" s="14" t="n">
        <x:f>'Crosswalk'!K41</x:f>
        <x:v>0</x:v>
      </x:c>
      <x:c r="U1406" s="14" t="n">
        <x:f>'Crosswalk'!L41</x:f>
        <x:v>0</x:v>
      </x:c>
      <x:c r="V1406" s="14" t="n">
        <x:f>'Crosswalk'!M41</x:f>
        <x:v>0</x:v>
      </x:c>
      <x:c r="W1406" s="14" t="n">
        <x:f>'Crosswalk'!N41</x:f>
        <x:v>0</x:v>
      </x:c>
      <x:c r="X1406" s="17" t="str">
        <x:v>HIES - Labour and Income Panel Survey</x:v>
      </x:c>
      <x:c r="Y1406" s="2" t="str"/>
      <x:c r="Z1406" s="17" t="str">
        <x:v>National section mix; own-country division detail. Observed industry detail; within-group ratios only. Definitions may differ from ILO modelled margins.</x:v>
      </x:c>
      <x:c r="AA1406" s="2" t="str"/>
      <x:c r="AB1406" s="2" t="str">
        <x:v>https://rplumber.ilo.org/data/indicator?format=.csv.gz&amp;id=EMP_TEMP_SEX_EC2_NB_A</x:v>
      </x:c>
    </x:row>
    <x:row r="1407" ht="48" customHeight="1">
      <x:c r="A1407" s="13" t="str">
        <x:v>KOR</x:v>
      </x:c>
      <x:c r="B1407" s="13" t="str">
        <x:v>F</x:v>
      </x:c>
      <x:c r="C1407" s="13" t="str">
        <x:v>KOR</x:v>
      </x:c>
      <x:c r="D1407" s="13" t="n">
        <x:v>2019</x:v>
      </x:c>
      <x:c r="E1407" s="13" t="str">
        <x:v>EC2_ISIC4_F41</x:v>
      </x:c>
      <x:c r="F1407" s="18" t="str">
        <x:v>Economic activity (ISIC-Rev.4), 2 digit level: 41 - Construction of buildings</x:v>
      </x:c>
      <x:c r="G1407" s="21" t="n">
        <x:v>784.104</x:v>
      </x:c>
      <x:c r="H1407" s="22" t="n">
        <x:v>1</x:v>
      </x:c>
      <x:c r="I1407" s="21" t="n">
        <x:f>SUM(G1407:G1409)</x:f>
        <x:v>1960.08</x:v>
      </x:c>
      <x:c r="J1407" s="22" t="n">
        <x:f>G1407/I1407*H1407</x:f>
        <x:v>0.4000367331945635</x:v>
      </x:c>
      <x:c r="K1407" s="13" t="str">
        <x:v>ISIC4:41</x:v>
      </x:c>
      <x:c r="L1407" s="15" t="n">
        <x:f>'Crosswalk'!C43</x:f>
        <x:v>0</x:v>
      </x:c>
      <x:c r="M1407" s="15" t="n">
        <x:f>'Crosswalk'!D43</x:f>
        <x:v>0</x:v>
      </x:c>
      <x:c r="N1407" s="15" t="n">
        <x:f>'Crosswalk'!E43</x:f>
        <x:v>0.5</x:v>
      </x:c>
      <x:c r="O1407" s="15" t="n">
        <x:f>'Crosswalk'!F43</x:f>
        <x:v>0.5</x:v>
      </x:c>
      <x:c r="P1407" s="15" t="n">
        <x:f>'Crosswalk'!G43</x:f>
        <x:v>0</x:v>
      </x:c>
      <x:c r="Q1407" s="15" t="n">
        <x:f>'Crosswalk'!H43</x:f>
        <x:v>0</x:v>
      </x:c>
      <x:c r="R1407" s="15" t="n">
        <x:f>'Crosswalk'!I43</x:f>
        <x:v>0</x:v>
      </x:c>
      <x:c r="S1407" s="15" t="n">
        <x:f>'Crosswalk'!J43</x:f>
        <x:v>0</x:v>
      </x:c>
      <x:c r="T1407" s="15" t="n">
        <x:f>'Crosswalk'!K43</x:f>
        <x:v>0</x:v>
      </x:c>
      <x:c r="U1407" s="15" t="n">
        <x:f>'Crosswalk'!L43</x:f>
        <x:v>0</x:v>
      </x:c>
      <x:c r="V1407" s="15" t="n">
        <x:f>'Crosswalk'!M43</x:f>
        <x:v>0</x:v>
      </x:c>
      <x:c r="W1407" s="15" t="n">
        <x:f>'Crosswalk'!N43</x:f>
        <x:v>0</x:v>
      </x:c>
      <x:c r="X1407" s="18" t="str">
        <x:v>HIES - Labour and Income Panel Survey</x:v>
      </x:c>
      <x:c r="Y1407" s="13" t="str"/>
      <x:c r="Z1407" s="18" t="str">
        <x:v>National section mix; own-country division detail. Observed industry detail; within-group ratios only. Definitions may differ from ILO modelled margins.</x:v>
      </x:c>
      <x:c r="AA1407" s="13" t="str"/>
      <x:c r="AB1407" s="13" t="str">
        <x:v>https://rplumber.ilo.org/data/indicator?format=.csv.gz&amp;id=EMP_TEMP_SEX_EC2_NB_A</x:v>
      </x:c>
    </x:row>
    <x:row r="1408" ht="48" customHeight="1">
      <x:c r="A1408" s="2" t="str">
        <x:v>KOR</x:v>
      </x:c>
      <x:c r="B1408" s="2" t="str">
        <x:v>F</x:v>
      </x:c>
      <x:c r="C1408" s="2" t="str">
        <x:v>KOR</x:v>
      </x:c>
      <x:c r="D1408" s="2" t="n">
        <x:v>2019</x:v>
      </x:c>
      <x:c r="E1408" s="2" t="str">
        <x:v>EC2_ISIC4_F42</x:v>
      </x:c>
      <x:c r="F1408" s="17" t="str">
        <x:v>Economic activity (ISIC-Rev.4), 2 digit level: 42 - Civil engineering</x:v>
      </x:c>
      <x:c r="G1408" s="19" t="n">
        <x:v>155.692</x:v>
      </x:c>
      <x:c r="H1408" s="20" t="n">
        <x:v>1</x:v>
      </x:c>
      <x:c r="I1408" s="19" t="n">
        <x:f>SUM(G1407:G1409)</x:f>
        <x:v>1960.08</x:v>
      </x:c>
      <x:c r="J1408" s="20" t="n">
        <x:f>G1408/I1408*H1408</x:f>
        <x:v>0.07943145177747847</x:v>
      </x:c>
      <x:c r="K1408" s="2" t="str">
        <x:v>ISIC4:42</x:v>
      </x:c>
      <x:c r="L1408" s="14" t="n">
        <x:f>'Crosswalk'!C44</x:f>
        <x:v>0</x:v>
      </x:c>
      <x:c r="M1408" s="14" t="n">
        <x:f>'Crosswalk'!D44</x:f>
        <x:v>0</x:v>
      </x:c>
      <x:c r="N1408" s="14" t="n">
        <x:f>'Crosswalk'!E44</x:f>
        <x:v>1</x:v>
      </x:c>
      <x:c r="O1408" s="14" t="n">
        <x:f>'Crosswalk'!F44</x:f>
        <x:v>0</x:v>
      </x:c>
      <x:c r="P1408" s="14" t="n">
        <x:f>'Crosswalk'!G44</x:f>
        <x:v>0</x:v>
      </x:c>
      <x:c r="Q1408" s="14" t="n">
        <x:f>'Crosswalk'!H44</x:f>
        <x:v>0</x:v>
      </x:c>
      <x:c r="R1408" s="14" t="n">
        <x:f>'Crosswalk'!I44</x:f>
        <x:v>0</x:v>
      </x:c>
      <x:c r="S1408" s="14" t="n">
        <x:f>'Crosswalk'!J44</x:f>
        <x:v>0</x:v>
      </x:c>
      <x:c r="T1408" s="14" t="n">
        <x:f>'Crosswalk'!K44</x:f>
        <x:v>0</x:v>
      </x:c>
      <x:c r="U1408" s="14" t="n">
        <x:f>'Crosswalk'!L44</x:f>
        <x:v>0</x:v>
      </x:c>
      <x:c r="V1408" s="14" t="n">
        <x:f>'Crosswalk'!M44</x:f>
        <x:v>0</x:v>
      </x:c>
      <x:c r="W1408" s="14" t="n">
        <x:f>'Crosswalk'!N44</x:f>
        <x:v>0</x:v>
      </x:c>
      <x:c r="X1408" s="17" t="str">
        <x:v>HIES - Labour and Income Panel Survey</x:v>
      </x:c>
      <x:c r="Y1408" s="2" t="str"/>
      <x:c r="Z1408" s="17" t="str">
        <x:v>National section mix; own-country division detail. Observed industry detail; within-group ratios only. Definitions may differ from ILO modelled margins.</x:v>
      </x:c>
      <x:c r="AA1408" s="2" t="str"/>
      <x:c r="AB1408" s="2" t="str">
        <x:v>https://rplumber.ilo.org/data/indicator?format=.csv.gz&amp;id=EMP_TEMP_SEX_EC2_NB_A</x:v>
      </x:c>
    </x:row>
    <x:row r="1409" ht="48" customHeight="1">
      <x:c r="A1409" s="13" t="str">
        <x:v>KOR</x:v>
      </x:c>
      <x:c r="B1409" s="13" t="str">
        <x:v>F</x:v>
      </x:c>
      <x:c r="C1409" s="13" t="str">
        <x:v>KOR</x:v>
      </x:c>
      <x:c r="D1409" s="13" t="n">
        <x:v>2019</x:v>
      </x:c>
      <x:c r="E1409" s="13" t="str">
        <x:v>EC2_ISIC4_F43</x:v>
      </x:c>
      <x:c r="F1409" s="18" t="str">
        <x:v>Economic activity (ISIC-Rev.4), 2 digit level: 43 - Specialized construction activities</x:v>
      </x:c>
      <x:c r="G1409" s="21" t="n">
        <x:v>1020.284</x:v>
      </x:c>
      <x:c r="H1409" s="22" t="n">
        <x:v>1</x:v>
      </x:c>
      <x:c r="I1409" s="21" t="n">
        <x:f>SUM(G1407:G1409)</x:f>
        <x:v>1960.08</x:v>
      </x:c>
      <x:c r="J1409" s="22" t="n">
        <x:f>G1409/I1409*H1409</x:f>
        <x:v>0.5205318150279581</x:v>
      </x:c>
      <x:c r="K1409" s="13" t="str">
        <x:v>ISIC4:43</x:v>
      </x:c>
      <x:c r="L1409" s="15" t="n">
        <x:f>'Crosswalk'!C45</x:f>
        <x:v>0</x:v>
      </x:c>
      <x:c r="M1409" s="15" t="n">
        <x:f>'Crosswalk'!D45</x:f>
        <x:v>0</x:v>
      </x:c>
      <x:c r="N1409" s="15" t="n">
        <x:f>'Crosswalk'!E45</x:f>
        <x:v>0.6</x:v>
      </x:c>
      <x:c r="O1409" s="15" t="n">
        <x:f>'Crosswalk'!F45</x:f>
        <x:v>0.4</x:v>
      </x:c>
      <x:c r="P1409" s="15" t="n">
        <x:f>'Crosswalk'!G45</x:f>
        <x:v>0</x:v>
      </x:c>
      <x:c r="Q1409" s="15" t="n">
        <x:f>'Crosswalk'!H45</x:f>
        <x:v>0</x:v>
      </x:c>
      <x:c r="R1409" s="15" t="n">
        <x:f>'Crosswalk'!I45</x:f>
        <x:v>0</x:v>
      </x:c>
      <x:c r="S1409" s="15" t="n">
        <x:f>'Crosswalk'!J45</x:f>
        <x:v>0</x:v>
      </x:c>
      <x:c r="T1409" s="15" t="n">
        <x:f>'Crosswalk'!K45</x:f>
        <x:v>0</x:v>
      </x:c>
      <x:c r="U1409" s="15" t="n">
        <x:f>'Crosswalk'!L45</x:f>
        <x:v>0</x:v>
      </x:c>
      <x:c r="V1409" s="15" t="n">
        <x:f>'Crosswalk'!M45</x:f>
        <x:v>0</x:v>
      </x:c>
      <x:c r="W1409" s="15" t="n">
        <x:f>'Crosswalk'!N45</x:f>
        <x:v>0</x:v>
      </x:c>
      <x:c r="X1409" s="18" t="str">
        <x:v>HIES - Labour and Income Panel Survey</x:v>
      </x:c>
      <x:c r="Y1409" s="13" t="str"/>
      <x:c r="Z1409" s="18" t="str">
        <x:v>National section mix; own-country division detail. Observed industry detail; within-group ratios only. Definitions may differ from ILO modelled margins.</x:v>
      </x:c>
      <x:c r="AA1409" s="13" t="str"/>
      <x:c r="AB1409" s="13" t="str">
        <x:v>https://rplumber.ilo.org/data/indicator?format=.csv.gz&amp;id=EMP_TEMP_SEX_EC2_NB_A</x:v>
      </x:c>
    </x:row>
    <x:row r="1410" ht="48" customHeight="1">
      <x:c r="A1410" s="2" t="str">
        <x:v>KOR</x:v>
      </x:c>
      <x:c r="B1410" s="2" t="str">
        <x:v>G</x:v>
      </x:c>
      <x:c r="C1410" s="2" t="str">
        <x:v>KOR</x:v>
      </x:c>
      <x:c r="D1410" s="2" t="n">
        <x:v>2019</x:v>
      </x:c>
      <x:c r="E1410" s="2" t="str">
        <x:v>EC2_ISIC4_G45</x:v>
      </x:c>
      <x:c r="F1410" s="17" t="str">
        <x:v>Economic activity (ISIC-Rev.4), 2 digit level: 45 - Wholesale and retail trade and repair of motor vehicles and motorcycles</x:v>
      </x:c>
      <x:c r="G1410" s="19" t="n">
        <x:v>418.395</x:v>
      </x:c>
      <x:c r="H1410" s="20" t="n">
        <x:v>1</x:v>
      </x:c>
      <x:c r="I1410" s="19" t="n">
        <x:f>SUM(G1410:G1412)</x:f>
        <x:v>3515.645</x:v>
      </x:c>
      <x:c r="J1410" s="20" t="n">
        <x:f>G1410/I1410*H1410</x:f>
        <x:v>0.1190094563017597</x:v>
      </x:c>
      <x:c r="K1410" s="2" t="str">
        <x:v>ISIC4:45</x:v>
      </x:c>
      <x:c r="L1410" s="14" t="n">
        <x:f>'Crosswalk'!C46</x:f>
        <x:v>0</x:v>
      </x:c>
      <x:c r="M1410" s="14" t="n">
        <x:f>'Crosswalk'!D46</x:f>
        <x:v>0</x:v>
      </x:c>
      <x:c r="N1410" s="14" t="n">
        <x:f>'Crosswalk'!E46</x:f>
        <x:v>0</x:v>
      </x:c>
      <x:c r="O1410" s="14" t="n">
        <x:f>'Crosswalk'!F46</x:f>
        <x:v>1</x:v>
      </x:c>
      <x:c r="P1410" s="14" t="n">
        <x:f>'Crosswalk'!G46</x:f>
        <x:v>0</x:v>
      </x:c>
      <x:c r="Q1410" s="14" t="n">
        <x:f>'Crosswalk'!H46</x:f>
        <x:v>0</x:v>
      </x:c>
      <x:c r="R1410" s="14" t="n">
        <x:f>'Crosswalk'!I46</x:f>
        <x:v>0</x:v>
      </x:c>
      <x:c r="S1410" s="14" t="n">
        <x:f>'Crosswalk'!J46</x:f>
        <x:v>0</x:v>
      </x:c>
      <x:c r="T1410" s="14" t="n">
        <x:f>'Crosswalk'!K46</x:f>
        <x:v>0</x:v>
      </x:c>
      <x:c r="U1410" s="14" t="n">
        <x:f>'Crosswalk'!L46</x:f>
        <x:v>0</x:v>
      </x:c>
      <x:c r="V1410" s="14" t="n">
        <x:f>'Crosswalk'!M46</x:f>
        <x:v>0</x:v>
      </x:c>
      <x:c r="W1410" s="14" t="n">
        <x:f>'Crosswalk'!N46</x:f>
        <x:v>0</x:v>
      </x:c>
      <x:c r="X1410" s="17" t="str">
        <x:v>HIES - Labour and Income Panel Survey</x:v>
      </x:c>
      <x:c r="Y1410" s="2" t="str"/>
      <x:c r="Z1410" s="17" t="str">
        <x:v>National section mix; own-country division detail. Observed industry detail; within-group ratios only. Definitions may differ from ILO modelled margins.</x:v>
      </x:c>
      <x:c r="AA1410" s="2" t="str"/>
      <x:c r="AB1410" s="2" t="str">
        <x:v>https://rplumber.ilo.org/data/indicator?format=.csv.gz&amp;id=EMP_TEMP_SEX_EC2_NB_A</x:v>
      </x:c>
    </x:row>
    <x:row r="1411" ht="48" customHeight="1">
      <x:c r="A1411" s="13" t="str">
        <x:v>KOR</x:v>
      </x:c>
      <x:c r="B1411" s="13" t="str">
        <x:v>G</x:v>
      </x:c>
      <x:c r="C1411" s="13" t="str">
        <x:v>KOR</x:v>
      </x:c>
      <x:c r="D1411" s="13" t="n">
        <x:v>2019</x:v>
      </x:c>
      <x:c r="E1411" s="13" t="str">
        <x:v>EC2_ISIC4_G46</x:v>
      </x:c>
      <x:c r="F1411" s="18" t="str">
        <x:v>Economic activity (ISIC-Rev.4), 2 digit level: 46 - Wholesale trade, except of motor vehicles and motorcycles</x:v>
      </x:c>
      <x:c r="G1411" s="21" t="n">
        <x:v>1183.775</x:v>
      </x:c>
      <x:c r="H1411" s="22" t="n">
        <x:v>1</x:v>
      </x:c>
      <x:c r="I1411" s="21" t="n">
        <x:f>SUM(G1410:G1412)</x:f>
        <x:v>3515.645</x:v>
      </x:c>
      <x:c r="J1411" s="22" t="n">
        <x:f>G1411/I1411*H1411</x:f>
        <x:v>0.33671630668056646</x:v>
      </x:c>
      <x:c r="K1411" s="13" t="str">
        <x:v>ISIC4:46</x:v>
      </x:c>
      <x:c r="L1411" s="15" t="n">
        <x:f>'Crosswalk'!C47</x:f>
        <x:v>0.05</x:v>
      </x:c>
      <x:c r="M1411" s="15" t="n">
        <x:f>'Crosswalk'!D47</x:f>
        <x:v>0.05</x:v>
      </x:c>
      <x:c r="N1411" s="15" t="n">
        <x:f>'Crosswalk'!E47</x:f>
        <x:v>0.55</x:v>
      </x:c>
      <x:c r="O1411" s="15" t="n">
        <x:f>'Crosswalk'!F47</x:f>
        <x:v>0</x:v>
      </x:c>
      <x:c r="P1411" s="15" t="n">
        <x:f>'Crosswalk'!G47</x:f>
        <x:v>0.2</x:v>
      </x:c>
      <x:c r="Q1411" s="15" t="n">
        <x:f>'Crosswalk'!H47</x:f>
        <x:v>0.05</x:v>
      </x:c>
      <x:c r="R1411" s="15" t="n">
        <x:f>'Crosswalk'!I47</x:f>
        <x:v>0</x:v>
      </x:c>
      <x:c r="S1411" s="15" t="n">
        <x:f>'Crosswalk'!J47</x:f>
        <x:v>0.1</x:v>
      </x:c>
      <x:c r="T1411" s="15" t="n">
        <x:f>'Crosswalk'!K47</x:f>
        <x:v>0</x:v>
      </x:c>
      <x:c r="U1411" s="15" t="n">
        <x:f>'Crosswalk'!L47</x:f>
        <x:v>0</x:v>
      </x:c>
      <x:c r="V1411" s="15" t="n">
        <x:f>'Crosswalk'!M47</x:f>
        <x:v>0</x:v>
      </x:c>
      <x:c r="W1411" s="15" t="n">
        <x:f>'Crosswalk'!N47</x:f>
        <x:v>0</x:v>
      </x:c>
      <x:c r="X1411" s="18" t="str">
        <x:v>HIES - Labour and Income Panel Survey</x:v>
      </x:c>
      <x:c r="Y1411" s="13" t="str"/>
      <x:c r="Z1411" s="18" t="str">
        <x:v>National section mix; own-country division detail. Observed industry detail; within-group ratios only. Definitions may differ from ILO modelled margins.</x:v>
      </x:c>
      <x:c r="AA1411" s="13" t="str"/>
      <x:c r="AB1411" s="13" t="str">
        <x:v>https://rplumber.ilo.org/data/indicator?format=.csv.gz&amp;id=EMP_TEMP_SEX_EC2_NB_A</x:v>
      </x:c>
    </x:row>
    <x:row r="1412" ht="48" customHeight="1">
      <x:c r="A1412" s="2" t="str">
        <x:v>KOR</x:v>
      </x:c>
      <x:c r="B1412" s="2" t="str">
        <x:v>G</x:v>
      </x:c>
      <x:c r="C1412" s="2" t="str">
        <x:v>KOR</x:v>
      </x:c>
      <x:c r="D1412" s="2" t="n">
        <x:v>2019</x:v>
      </x:c>
      <x:c r="E1412" s="2" t="str">
        <x:v>EC2_ISIC4_G47</x:v>
      </x:c>
      <x:c r="F1412" s="17" t="str">
        <x:v>Economic activity (ISIC-Rev.4), 2 digit level: 47 - Retail trade, except of motor vehicles and motorcycles</x:v>
      </x:c>
      <x:c r="G1412" s="19" t="n">
        <x:v>1913.475</x:v>
      </x:c>
      <x:c r="H1412" s="20" t="n">
        <x:v>1</x:v>
      </x:c>
      <x:c r="I1412" s="19" t="n">
        <x:f>SUM(G1410:G1412)</x:f>
        <x:v>3515.645</x:v>
      </x:c>
      <x:c r="J1412" s="20" t="n">
        <x:f>G1412/I1412*H1412</x:f>
        <x:v>0.5442742370176739</x:v>
      </x:c>
      <x:c r="K1412" s="2" t="str">
        <x:v>ISIC4:47</x:v>
      </x:c>
      <x:c r="L1412" s="14" t="n">
        <x:f>'Crosswalk'!C48</x:f>
        <x:v>0</x:v>
      </x:c>
      <x:c r="M1412" s="14" t="n">
        <x:f>'Crosswalk'!D48</x:f>
        <x:v>0</x:v>
      </x:c>
      <x:c r="N1412" s="14" t="n">
        <x:f>'Crosswalk'!E48</x:f>
        <x:v>0</x:v>
      </x:c>
      <x:c r="O1412" s="14" t="n">
        <x:f>'Crosswalk'!F48</x:f>
        <x:v>0.55</x:v>
      </x:c>
      <x:c r="P1412" s="14" t="n">
        <x:f>'Crosswalk'!G48</x:f>
        <x:v>0.45</x:v>
      </x:c>
      <x:c r="Q1412" s="14" t="n">
        <x:f>'Crosswalk'!H48</x:f>
        <x:v>0</x:v>
      </x:c>
      <x:c r="R1412" s="14" t="n">
        <x:f>'Crosswalk'!I48</x:f>
        <x:v>0</x:v>
      </x:c>
      <x:c r="S1412" s="14" t="n">
        <x:f>'Crosswalk'!J48</x:f>
        <x:v>0</x:v>
      </x:c>
      <x:c r="T1412" s="14" t="n">
        <x:f>'Crosswalk'!K48</x:f>
        <x:v>0</x:v>
      </x:c>
      <x:c r="U1412" s="14" t="n">
        <x:f>'Crosswalk'!L48</x:f>
        <x:v>0</x:v>
      </x:c>
      <x:c r="V1412" s="14" t="n">
        <x:f>'Crosswalk'!M48</x:f>
        <x:v>0</x:v>
      </x:c>
      <x:c r="W1412" s="14" t="n">
        <x:f>'Crosswalk'!N48</x:f>
        <x:v>0</x:v>
      </x:c>
      <x:c r="X1412" s="17" t="str">
        <x:v>HIES - Labour and Income Panel Survey</x:v>
      </x:c>
      <x:c r="Y1412" s="2" t="str"/>
      <x:c r="Z1412" s="17" t="str">
        <x:v>National section mix; own-country division detail. Observed industry detail; within-group ratios only. Definitions may differ from ILO modelled margins.</x:v>
      </x:c>
      <x:c r="AA1412" s="2" t="str"/>
      <x:c r="AB1412" s="2" t="str">
        <x:v>https://rplumber.ilo.org/data/indicator?format=.csv.gz&amp;id=EMP_TEMP_SEX_EC2_NB_A</x:v>
      </x:c>
    </x:row>
    <x:row r="1413" ht="48" customHeight="1">
      <x:c r="A1413" s="13" t="str">
        <x:v>KOR</x:v>
      </x:c>
      <x:c r="B1413" s="13" t="str">
        <x:v>HJ</x:v>
      </x:c>
      <x:c r="C1413" s="13" t="str">
        <x:v>KOR</x:v>
      </x:c>
      <x:c r="D1413" s="13" t="n">
        <x:v>2019</x:v>
      </x:c>
      <x:c r="E1413" s="13" t="str">
        <x:v>EC2_ISIC4_H49</x:v>
      </x:c>
      <x:c r="F1413" s="18" t="str">
        <x:v>Economic activity (ISIC-Rev.4), 2 digit level: 49 - Land transport and transport via pipelines</x:v>
      </x:c>
      <x:c r="G1413" s="21" t="n">
        <x:v>889.13</x:v>
      </x:c>
      <x:c r="H1413" s="22" t="n">
        <x:v>0.6052148570940561</x:v>
      </x:c>
      <x:c r="I1413" s="21" t="n">
        <x:f>SUM(G1413:G1417)</x:f>
        <x:v>1436.112</x:v>
      </x:c>
      <x:c r="J1413" s="22" t="n">
        <x:f>G1413/I1413*H1413</x:f>
        <x:v>0.37470245070582103</x:v>
      </x:c>
      <x:c r="K1413" s="13" t="str">
        <x:v>ISIC4:49</x:v>
      </x:c>
      <x:c r="L1413" s="15" t="n">
        <x:f>'Crosswalk'!C49</x:f>
        <x:v>0.05</x:v>
      </x:c>
      <x:c r="M1413" s="15" t="n">
        <x:f>'Crosswalk'!D49</x:f>
        <x:v>0</x:v>
      </x:c>
      <x:c r="N1413" s="15" t="n">
        <x:f>'Crosswalk'!E49</x:f>
        <x:v>0.95</x:v>
      </x:c>
      <x:c r="O1413" s="15" t="n">
        <x:f>'Crosswalk'!F49</x:f>
        <x:v>0</x:v>
      </x:c>
      <x:c r="P1413" s="15" t="n">
        <x:f>'Crosswalk'!G49</x:f>
        <x:v>0</x:v>
      </x:c>
      <x:c r="Q1413" s="15" t="n">
        <x:f>'Crosswalk'!H49</x:f>
        <x:v>0</x:v>
      </x:c>
      <x:c r="R1413" s="15" t="n">
        <x:f>'Crosswalk'!I49</x:f>
        <x:v>0</x:v>
      </x:c>
      <x:c r="S1413" s="15" t="n">
        <x:f>'Crosswalk'!J49</x:f>
        <x:v>0</x:v>
      </x:c>
      <x:c r="T1413" s="15" t="n">
        <x:f>'Crosswalk'!K49</x:f>
        <x:v>0</x:v>
      </x:c>
      <x:c r="U1413" s="15" t="n">
        <x:f>'Crosswalk'!L49</x:f>
        <x:v>0</x:v>
      </x:c>
      <x:c r="V1413" s="15" t="n">
        <x:f>'Crosswalk'!M49</x:f>
        <x:v>0</x:v>
      </x:c>
      <x:c r="W1413" s="15" t="n">
        <x:f>'Crosswalk'!N49</x:f>
        <x:v>0</x:v>
      </x:c>
      <x:c r="X1413" s="18" t="str">
        <x:v>HIES - Labour and Income Panel Survey</x:v>
      </x:c>
      <x:c r="Y1413" s="13" t="str"/>
      <x:c r="Z1413" s="18" t="str">
        <x:v>National section mix; own-country division detail. Observed industry detail; within-group ratios only. Definitions may differ from ILO modelled margins.</x:v>
      </x:c>
      <x:c r="AA1413" s="13" t="str"/>
      <x:c r="AB1413" s="13" t="str">
        <x:v>https://rplumber.ilo.org/data/indicator?format=.csv.gz&amp;id=EMP_TEMP_SEX_EC2_NB_A</x:v>
      </x:c>
    </x:row>
    <x:row r="1414" ht="48" customHeight="1">
      <x:c r="A1414" s="2" t="str">
        <x:v>KOR</x:v>
      </x:c>
      <x:c r="B1414" s="2" t="str">
        <x:v>HJ</x:v>
      </x:c>
      <x:c r="C1414" s="2" t="str">
        <x:v>KOR</x:v>
      </x:c>
      <x:c r="D1414" s="2" t="n">
        <x:v>2019</x:v>
      </x:c>
      <x:c r="E1414" s="2" t="str">
        <x:v>EC2_ISIC4_H50</x:v>
      </x:c>
      <x:c r="F1414" s="17" t="str">
        <x:v>Economic activity (ISIC-Rev.4), 2 digit level: 50 - Water transport</x:v>
      </x:c>
      <x:c r="G1414" s="19" t="n">
        <x:v>23.341</x:v>
      </x:c>
      <x:c r="H1414" s="20" t="n">
        <x:v>0.6052148570940561</x:v>
      </x:c>
      <x:c r="I1414" s="19" t="n">
        <x:f>SUM(G1413:G1417)</x:f>
        <x:v>1436.112</x:v>
      </x:c>
      <x:c r="J1414" s="20" t="n">
        <x:f>G1414/I1414*H1414</x:f>
        <x:v>0.009836502988229582</x:v>
      </x:c>
      <x:c r="K1414" s="2" t="str">
        <x:v>ISIC4:50</x:v>
      </x:c>
      <x:c r="L1414" s="14" t="n">
        <x:f>'Crosswalk'!C50</x:f>
        <x:v>0</x:v>
      </x:c>
      <x:c r="M1414" s="14" t="n">
        <x:f>'Crosswalk'!D50</x:f>
        <x:v>0</x:v>
      </x:c>
      <x:c r="N1414" s="14" t="n">
        <x:f>'Crosswalk'!E50</x:f>
        <x:v>1</x:v>
      </x:c>
      <x:c r="O1414" s="14" t="n">
        <x:f>'Crosswalk'!F50</x:f>
        <x:v>0</x:v>
      </x:c>
      <x:c r="P1414" s="14" t="n">
        <x:f>'Crosswalk'!G50</x:f>
        <x:v>0</x:v>
      </x:c>
      <x:c r="Q1414" s="14" t="n">
        <x:f>'Crosswalk'!H50</x:f>
        <x:v>0</x:v>
      </x:c>
      <x:c r="R1414" s="14" t="n">
        <x:f>'Crosswalk'!I50</x:f>
        <x:v>0</x:v>
      </x:c>
      <x:c r="S1414" s="14" t="n">
        <x:f>'Crosswalk'!J50</x:f>
        <x:v>0</x:v>
      </x:c>
      <x:c r="T1414" s="14" t="n">
        <x:f>'Crosswalk'!K50</x:f>
        <x:v>0</x:v>
      </x:c>
      <x:c r="U1414" s="14" t="n">
        <x:f>'Crosswalk'!L50</x:f>
        <x:v>0</x:v>
      </x:c>
      <x:c r="V1414" s="14" t="n">
        <x:f>'Crosswalk'!M50</x:f>
        <x:v>0</x:v>
      </x:c>
      <x:c r="W1414" s="14" t="n">
        <x:f>'Crosswalk'!N50</x:f>
        <x:v>0</x:v>
      </x:c>
      <x:c r="X1414" s="17" t="str">
        <x:v>HIES - Labour and Income Panel Survey</x:v>
      </x:c>
      <x:c r="Y1414" s="2" t="str">
        <x:v>U</x:v>
      </x:c>
      <x:c r="Z1414" s="17" t="str">
        <x:v>National section mix; own-country division detail. Observed industry detail; within-group ratios only. Definitions may differ from ILO modelled margins.</x:v>
      </x:c>
      <x:c r="AA1414" s="2" t="str"/>
      <x:c r="AB1414" s="2" t="str">
        <x:v>https://rplumber.ilo.org/data/indicator?format=.csv.gz&amp;id=EMP_TEMP_SEX_EC2_NB_A</x:v>
      </x:c>
    </x:row>
    <x:row r="1415" ht="48" customHeight="1">
      <x:c r="A1415" s="13" t="str">
        <x:v>KOR</x:v>
      </x:c>
      <x:c r="B1415" s="13" t="str">
        <x:v>HJ</x:v>
      </x:c>
      <x:c r="C1415" s="13" t="str">
        <x:v>KOR</x:v>
      </x:c>
      <x:c r="D1415" s="13" t="n">
        <x:v>2019</x:v>
      </x:c>
      <x:c r="E1415" s="13" t="str">
        <x:v>EC2_ISIC4_H51</x:v>
      </x:c>
      <x:c r="F1415" s="18" t="str">
        <x:v>Economic activity (ISIC-Rev.4), 2 digit level: 51 - Air transport</x:v>
      </x:c>
      <x:c r="G1415" s="21" t="n">
        <x:v>21.485</x:v>
      </x:c>
      <x:c r="H1415" s="22" t="n">
        <x:v>0.6052148570940561</x:v>
      </x:c>
      <x:c r="I1415" s="21" t="n">
        <x:f>SUM(G1413:G1417)</x:f>
        <x:v>1436.112</x:v>
      </x:c>
      <x:c r="J1415" s="22" t="n">
        <x:f>G1415/I1415*H1415</x:f>
        <x:v>0.009054336433833708</x:v>
      </x:c>
      <x:c r="K1415" s="13" t="str">
        <x:v>ISIC4:51</x:v>
      </x:c>
      <x:c r="L1415" s="15" t="n">
        <x:f>'Crosswalk'!C51</x:f>
        <x:v>0</x:v>
      </x:c>
      <x:c r="M1415" s="15" t="n">
        <x:f>'Crosswalk'!D51</x:f>
        <x:v>0</x:v>
      </x:c>
      <x:c r="N1415" s="15" t="n">
        <x:f>'Crosswalk'!E51</x:f>
        <x:v>1</x:v>
      </x:c>
      <x:c r="O1415" s="15" t="n">
        <x:f>'Crosswalk'!F51</x:f>
        <x:v>0</x:v>
      </x:c>
      <x:c r="P1415" s="15" t="n">
        <x:f>'Crosswalk'!G51</x:f>
        <x:v>0</x:v>
      </x:c>
      <x:c r="Q1415" s="15" t="n">
        <x:f>'Crosswalk'!H51</x:f>
        <x:v>0</x:v>
      </x:c>
      <x:c r="R1415" s="15" t="n">
        <x:f>'Crosswalk'!I51</x:f>
        <x:v>0</x:v>
      </x:c>
      <x:c r="S1415" s="15" t="n">
        <x:f>'Crosswalk'!J51</x:f>
        <x:v>0</x:v>
      </x:c>
      <x:c r="T1415" s="15" t="n">
        <x:f>'Crosswalk'!K51</x:f>
        <x:v>0</x:v>
      </x:c>
      <x:c r="U1415" s="15" t="n">
        <x:f>'Crosswalk'!L51</x:f>
        <x:v>0</x:v>
      </x:c>
      <x:c r="V1415" s="15" t="n">
        <x:f>'Crosswalk'!M51</x:f>
        <x:v>0</x:v>
      </x:c>
      <x:c r="W1415" s="15" t="n">
        <x:f>'Crosswalk'!N51</x:f>
        <x:v>0</x:v>
      </x:c>
      <x:c r="X1415" s="18" t="str">
        <x:v>HIES - Labour and Income Panel Survey</x:v>
      </x:c>
      <x:c r="Y1415" s="13" t="str">
        <x:v>U</x:v>
      </x:c>
      <x:c r="Z1415" s="18" t="str">
        <x:v>National section mix; own-country division detail. Observed industry detail; within-group ratios only. Definitions may differ from ILO modelled margins.</x:v>
      </x:c>
      <x:c r="AA1415" s="13" t="str"/>
      <x:c r="AB1415" s="13" t="str">
        <x:v>https://rplumber.ilo.org/data/indicator?format=.csv.gz&amp;id=EMP_TEMP_SEX_EC2_NB_A</x:v>
      </x:c>
    </x:row>
    <x:row r="1416" ht="48" customHeight="1">
      <x:c r="A1416" s="2" t="str">
        <x:v>KOR</x:v>
      </x:c>
      <x:c r="B1416" s="2" t="str">
        <x:v>HJ</x:v>
      </x:c>
      <x:c r="C1416" s="2" t="str">
        <x:v>KOR</x:v>
      </x:c>
      <x:c r="D1416" s="2" t="n">
        <x:v>2019</x:v>
      </x:c>
      <x:c r="E1416" s="2" t="str">
        <x:v>EC2_ISIC4_H52</x:v>
      </x:c>
      <x:c r="F1416" s="17" t="str">
        <x:v>Economic activity (ISIC-Rev.4), 2 digit level: 52 - Warehousing and support activities for transportation</x:v>
      </x:c>
      <x:c r="G1416" s="19" t="n">
        <x:v>334.957</x:v>
      </x:c>
      <x:c r="H1416" s="20" t="n">
        <x:v>0.6052148570940561</x:v>
      </x:c>
      <x:c r="I1416" s="19" t="n">
        <x:f>SUM(G1413:G1417)</x:f>
        <x:v>1436.112</x:v>
      </x:c>
      <x:c r="J1416" s="20" t="n">
        <x:f>G1416/I1416*H1416</x:f>
        <x:v>0.14115957034524726</x:v>
      </x:c>
      <x:c r="K1416" s="2" t="str">
        <x:v>ISIC4:52</x:v>
      </x:c>
      <x:c r="L1416" s="14" t="n">
        <x:f>'Crosswalk'!C52</x:f>
        <x:v>0</x:v>
      </x:c>
      <x:c r="M1416" s="14" t="n">
        <x:f>'Crosswalk'!D52</x:f>
        <x:v>0</x:v>
      </x:c>
      <x:c r="N1416" s="14" t="n">
        <x:f>'Crosswalk'!E52</x:f>
        <x:v>1</x:v>
      </x:c>
      <x:c r="O1416" s="14" t="n">
        <x:f>'Crosswalk'!F52</x:f>
        <x:v>0</x:v>
      </x:c>
      <x:c r="P1416" s="14" t="n">
        <x:f>'Crosswalk'!G52</x:f>
        <x:v>0</x:v>
      </x:c>
      <x:c r="Q1416" s="14" t="n">
        <x:f>'Crosswalk'!H52</x:f>
        <x:v>0</x:v>
      </x:c>
      <x:c r="R1416" s="14" t="n">
        <x:f>'Crosswalk'!I52</x:f>
        <x:v>0</x:v>
      </x:c>
      <x:c r="S1416" s="14" t="n">
        <x:f>'Crosswalk'!J52</x:f>
        <x:v>0</x:v>
      </x:c>
      <x:c r="T1416" s="14" t="n">
        <x:f>'Crosswalk'!K52</x:f>
        <x:v>0</x:v>
      </x:c>
      <x:c r="U1416" s="14" t="n">
        <x:f>'Crosswalk'!L52</x:f>
        <x:v>0</x:v>
      </x:c>
      <x:c r="V1416" s="14" t="n">
        <x:f>'Crosswalk'!M52</x:f>
        <x:v>0</x:v>
      </x:c>
      <x:c r="W1416" s="14" t="n">
        <x:f>'Crosswalk'!N52</x:f>
        <x:v>0</x:v>
      </x:c>
      <x:c r="X1416" s="17" t="str">
        <x:v>HIES - Labour and Income Panel Survey</x:v>
      </x:c>
      <x:c r="Y1416" s="2" t="str"/>
      <x:c r="Z1416" s="17" t="str">
        <x:v>National section mix; own-country division detail. Observed industry detail; within-group ratios only. Definitions may differ from ILO modelled margins.</x:v>
      </x:c>
      <x:c r="AA1416" s="2" t="str"/>
      <x:c r="AB1416" s="2" t="str">
        <x:v>https://rplumber.ilo.org/data/indicator?format=.csv.gz&amp;id=EMP_TEMP_SEX_EC2_NB_A</x:v>
      </x:c>
    </x:row>
    <x:row r="1417" ht="48" customHeight="1">
      <x:c r="A1417" s="13" t="str">
        <x:v>KOR</x:v>
      </x:c>
      <x:c r="B1417" s="13" t="str">
        <x:v>HJ</x:v>
      </x:c>
      <x:c r="C1417" s="13" t="str">
        <x:v>KOR</x:v>
      </x:c>
      <x:c r="D1417" s="13" t="n">
        <x:v>2019</x:v>
      </x:c>
      <x:c r="E1417" s="13" t="str">
        <x:v>EC2_ISIC4_H53</x:v>
      </x:c>
      <x:c r="F1417" s="18" t="str">
        <x:v>Economic activity (ISIC-Rev.4), 2 digit level: 53 - Postal and courier activities</x:v>
      </x:c>
      <x:c r="G1417" s="21" t="n">
        <x:v>167.199</x:v>
      </x:c>
      <x:c r="H1417" s="22" t="n">
        <x:v>0.6052148570940561</x:v>
      </x:c>
      <x:c r="I1417" s="21" t="n">
        <x:f>SUM(G1413:G1417)</x:f>
        <x:v>1436.112</x:v>
      </x:c>
      <x:c r="J1417" s="22" t="n">
        <x:f>G1417/I1417*H1417</x:f>
        <x:v>0.07046199662092448</x:v>
      </x:c>
      <x:c r="K1417" s="13" t="str">
        <x:v>ISIC4:53</x:v>
      </x:c>
      <x:c r="L1417" s="15" t="n">
        <x:f>'Crosswalk'!C53</x:f>
        <x:v>0</x:v>
      </x:c>
      <x:c r="M1417" s="15" t="n">
        <x:f>'Crosswalk'!D53</x:f>
        <x:v>0</x:v>
      </x:c>
      <x:c r="N1417" s="15" t="n">
        <x:f>'Crosswalk'!E53</x:f>
        <x:v>1</x:v>
      </x:c>
      <x:c r="O1417" s="15" t="n">
        <x:f>'Crosswalk'!F53</x:f>
        <x:v>0</x:v>
      </x:c>
      <x:c r="P1417" s="15" t="n">
        <x:f>'Crosswalk'!G53</x:f>
        <x:v>0</x:v>
      </x:c>
      <x:c r="Q1417" s="15" t="n">
        <x:f>'Crosswalk'!H53</x:f>
        <x:v>0</x:v>
      </x:c>
      <x:c r="R1417" s="15" t="n">
        <x:f>'Crosswalk'!I53</x:f>
        <x:v>0</x:v>
      </x:c>
      <x:c r="S1417" s="15" t="n">
        <x:f>'Crosswalk'!J53</x:f>
        <x:v>0</x:v>
      </x:c>
      <x:c r="T1417" s="15" t="n">
        <x:f>'Crosswalk'!K53</x:f>
        <x:v>0</x:v>
      </x:c>
      <x:c r="U1417" s="15" t="n">
        <x:f>'Crosswalk'!L53</x:f>
        <x:v>0</x:v>
      </x:c>
      <x:c r="V1417" s="15" t="n">
        <x:f>'Crosswalk'!M53</x:f>
        <x:v>0</x:v>
      </x:c>
      <x:c r="W1417" s="15" t="n">
        <x:f>'Crosswalk'!N53</x:f>
        <x:v>0</x:v>
      </x:c>
      <x:c r="X1417" s="18" t="str">
        <x:v>HIES - Labour and Income Panel Survey</x:v>
      </x:c>
      <x:c r="Y1417" s="13" t="str"/>
      <x:c r="Z1417" s="18" t="str">
        <x:v>National section mix; own-country division detail. Observed industry detail; within-group ratios only. Definitions may differ from ILO modelled margins.</x:v>
      </x:c>
      <x:c r="AA1417" s="13" t="str"/>
      <x:c r="AB1417" s="13" t="str">
        <x:v>https://rplumber.ilo.org/data/indicator?format=.csv.gz&amp;id=EMP_TEMP_SEX_EC2_NB_A</x:v>
      </x:c>
    </x:row>
    <x:row r="1418" ht="48" customHeight="1">
      <x:c r="A1418" s="2" t="str">
        <x:v>KOR</x:v>
      </x:c>
      <x:c r="B1418" s="2" t="str">
        <x:v>HJ</x:v>
      </x:c>
      <x:c r="C1418" s="2" t="str">
        <x:v>KOR</x:v>
      </x:c>
      <x:c r="D1418" s="2" t="n">
        <x:v>2019</x:v>
      </x:c>
      <x:c r="E1418" s="2" t="str">
        <x:v>EC2_ISIC4_J58</x:v>
      </x:c>
      <x:c r="F1418" s="17" t="str">
        <x:v>Economic activity (ISIC-Rev.4), 2 digit level: 58 - Publishing activities</x:v>
      </x:c>
      <x:c r="G1418" s="19" t="n">
        <x:v>425.771</x:v>
      </x:c>
      <x:c r="H1418" s="20" t="n">
        <x:v>0.394785142905944</x:v>
      </x:c>
      <x:c r="I1418" s="19" t="n">
        <x:f>SUM(G1418:G1423)</x:f>
        <x:v>819.3750000000001</x:v>
      </x:c>
      <x:c r="J1418" s="20" t="n">
        <x:f>G1418/I1418*H1418</x:f>
        <x:v>0.20514180330154896</x:v>
      </x:c>
      <x:c r="K1418" s="2" t="str">
        <x:v>ISIC4:58</x:v>
      </x:c>
      <x:c r="L1418" s="14" t="n">
        <x:f>'Crosswalk'!C56</x:f>
        <x:v>0</x:v>
      </x:c>
      <x:c r="M1418" s="14" t="n">
        <x:f>'Crosswalk'!D56</x:f>
        <x:v>0</x:v>
      </x:c>
      <x:c r="N1418" s="14" t="n">
        <x:f>'Crosswalk'!E56</x:f>
        <x:v>0</x:v>
      </x:c>
      <x:c r="O1418" s="14" t="n">
        <x:f>'Crosswalk'!F56</x:f>
        <x:v>0</x:v>
      </x:c>
      <x:c r="P1418" s="14" t="n">
        <x:f>'Crosswalk'!G56</x:f>
        <x:v>0</x:v>
      </x:c>
      <x:c r="Q1418" s="14" t="n">
        <x:f>'Crosswalk'!H56</x:f>
        <x:v>0</x:v>
      </x:c>
      <x:c r="R1418" s="14" t="n">
        <x:f>'Crosswalk'!I56</x:f>
        <x:v>0</x:v>
      </x:c>
      <x:c r="S1418" s="14" t="n">
        <x:f>'Crosswalk'!J56</x:f>
        <x:v>0.5</x:v>
      </x:c>
      <x:c r="T1418" s="14" t="n">
        <x:f>'Crosswalk'!K56</x:f>
        <x:v>0.5</x:v>
      </x:c>
      <x:c r="U1418" s="14" t="n">
        <x:f>'Crosswalk'!L56</x:f>
        <x:v>0</x:v>
      </x:c>
      <x:c r="V1418" s="14" t="n">
        <x:f>'Crosswalk'!M56</x:f>
        <x:v>0</x:v>
      </x:c>
      <x:c r="W1418" s="14" t="n">
        <x:f>'Crosswalk'!N56</x:f>
        <x:v>0</x:v>
      </x:c>
      <x:c r="X1418" s="17" t="str">
        <x:v>HIES - Labour and Income Panel Survey</x:v>
      </x:c>
      <x:c r="Y1418" s="2" t="str"/>
      <x:c r="Z1418" s="17" t="str">
        <x:v>National section mix; own-country division detail. Observed industry detail; within-group ratios only. Definitions may differ from ILO modelled margins.</x:v>
      </x:c>
      <x:c r="AA1418" s="2" t="str"/>
      <x:c r="AB1418" s="2" t="str">
        <x:v>https://rplumber.ilo.org/data/indicator?format=.csv.gz&amp;id=EMP_TEMP_SEX_EC2_NB_A</x:v>
      </x:c>
    </x:row>
    <x:row r="1419" ht="48" customHeight="1">
      <x:c r="A1419" s="13" t="str">
        <x:v>KOR</x:v>
      </x:c>
      <x:c r="B1419" s="13" t="str">
        <x:v>HJ</x:v>
      </x:c>
      <x:c r="C1419" s="13" t="str">
        <x:v>KOR</x:v>
      </x:c>
      <x:c r="D1419" s="13" t="n">
        <x:v>2019</x:v>
      </x:c>
      <x:c r="E1419" s="13" t="str">
        <x:v>EC2_ISIC4_J59</x:v>
      </x:c>
      <x:c r="F1419" s="18" t="str">
        <x:v>Economic activity (ISIC-Rev.4), 2 digit level: 59 - Motion picture, video and television programme production, sound recording and music publishing activities</x:v>
      </x:c>
      <x:c r="G1419" s="21" t="n">
        <x:v>47.015</x:v>
      </x:c>
      <x:c r="H1419" s="22" t="n">
        <x:v>0.394785142905944</x:v>
      </x:c>
      <x:c r="I1419" s="21" t="n">
        <x:f>SUM(G1418:G1423)</x:f>
        <x:v>819.3750000000001</x:v>
      </x:c>
      <x:c r="J1419" s="22" t="n">
        <x:f>G1419/I1419*H1419</x:f>
        <x:v>0.022652416163201166</x:v>
      </x:c>
      <x:c r="K1419" s="13" t="str">
        <x:v>ISIC4:59</x:v>
      </x:c>
      <x:c r="L1419" s="15" t="n">
        <x:f>'Crosswalk'!C57</x:f>
        <x:v>0</x:v>
      </x:c>
      <x:c r="M1419" s="15" t="n">
        <x:f>'Crosswalk'!D57</x:f>
        <x:v>0</x:v>
      </x:c>
      <x:c r="N1419" s="15" t="n">
        <x:f>'Crosswalk'!E57</x:f>
        <x:v>0</x:v>
      </x:c>
      <x:c r="O1419" s="15" t="n">
        <x:f>'Crosswalk'!F57</x:f>
        <x:v>0</x:v>
      </x:c>
      <x:c r="P1419" s="15" t="n">
        <x:f>'Crosswalk'!G57</x:f>
        <x:v>0</x:v>
      </x:c>
      <x:c r="Q1419" s="15" t="n">
        <x:f>'Crosswalk'!H57</x:f>
        <x:v>0</x:v>
      </x:c>
      <x:c r="R1419" s="15" t="n">
        <x:f>'Crosswalk'!I57</x:f>
        <x:v>0</x:v>
      </x:c>
      <x:c r="S1419" s="15" t="n">
        <x:f>'Crosswalk'!J57</x:f>
        <x:v>0</x:v>
      </x:c>
      <x:c r="T1419" s="15" t="n">
        <x:f>'Crosswalk'!K57</x:f>
        <x:v>1</x:v>
      </x:c>
      <x:c r="U1419" s="15" t="n">
        <x:f>'Crosswalk'!L57</x:f>
        <x:v>0</x:v>
      </x:c>
      <x:c r="V1419" s="15" t="n">
        <x:f>'Crosswalk'!M57</x:f>
        <x:v>0</x:v>
      </x:c>
      <x:c r="W1419" s="15" t="n">
        <x:f>'Crosswalk'!N57</x:f>
        <x:v>0</x:v>
      </x:c>
      <x:c r="X1419" s="18" t="str">
        <x:v>HIES - Labour and Income Panel Survey</x:v>
      </x:c>
      <x:c r="Y1419" s="13" t="str"/>
      <x:c r="Z1419" s="18" t="str">
        <x:v>National section mix; own-country division detail. Observed industry detail; within-group ratios only. Definitions may differ from ILO modelled margins.</x:v>
      </x:c>
      <x:c r="AA1419" s="13" t="str"/>
      <x:c r="AB1419" s="13" t="str">
        <x:v>https://rplumber.ilo.org/data/indicator?format=.csv.gz&amp;id=EMP_TEMP_SEX_EC2_NB_A</x:v>
      </x:c>
    </x:row>
    <x:row r="1420" ht="48" customHeight="1">
      <x:c r="A1420" s="2" t="str">
        <x:v>KOR</x:v>
      </x:c>
      <x:c r="B1420" s="2" t="str">
        <x:v>HJ</x:v>
      </x:c>
      <x:c r="C1420" s="2" t="str">
        <x:v>KOR</x:v>
      </x:c>
      <x:c r="D1420" s="2" t="n">
        <x:v>2019</x:v>
      </x:c>
      <x:c r="E1420" s="2" t="str">
        <x:v>EC2_ISIC4_J60</x:v>
      </x:c>
      <x:c r="F1420" s="17" t="str">
        <x:v>Economic activity (ISIC-Rev.4), 2 digit level: 60 - Programming and broadcasting activities</x:v>
      </x:c>
      <x:c r="G1420" s="19" t="n">
        <x:v>33.237</x:v>
      </x:c>
      <x:c r="H1420" s="20" t="n">
        <x:v>0.394785142905944</x:v>
      </x:c>
      <x:c r="I1420" s="19" t="n">
        <x:f>SUM(G1418:G1423)</x:f>
        <x:v>819.3750000000001</x:v>
      </x:c>
      <x:c r="J1420" s="20" t="n">
        <x:f>G1420/I1420*H1420</x:f>
        <x:v>0.01601400310573896</x:v>
      </x:c>
      <x:c r="K1420" s="2" t="str">
        <x:v>ISIC4:60</x:v>
      </x:c>
      <x:c r="L1420" s="14" t="n">
        <x:f>'Crosswalk'!C58</x:f>
        <x:v>0</x:v>
      </x:c>
      <x:c r="M1420" s="14" t="n">
        <x:f>'Crosswalk'!D58</x:f>
        <x:v>0</x:v>
      </x:c>
      <x:c r="N1420" s="14" t="n">
        <x:f>'Crosswalk'!E58</x:f>
        <x:v>0</x:v>
      </x:c>
      <x:c r="O1420" s="14" t="n">
        <x:f>'Crosswalk'!F58</x:f>
        <x:v>0</x:v>
      </x:c>
      <x:c r="P1420" s="14" t="n">
        <x:f>'Crosswalk'!G58</x:f>
        <x:v>0</x:v>
      </x:c>
      <x:c r="Q1420" s="14" t="n">
        <x:f>'Crosswalk'!H58</x:f>
        <x:v>0</x:v>
      </x:c>
      <x:c r="R1420" s="14" t="n">
        <x:f>'Crosswalk'!I58</x:f>
        <x:v>0</x:v>
      </x:c>
      <x:c r="S1420" s="14" t="n">
        <x:f>'Crosswalk'!J58</x:f>
        <x:v>0</x:v>
      </x:c>
      <x:c r="T1420" s="14" t="n">
        <x:f>'Crosswalk'!K58</x:f>
        <x:v>1</x:v>
      </x:c>
      <x:c r="U1420" s="14" t="n">
        <x:f>'Crosswalk'!L58</x:f>
        <x:v>0</x:v>
      </x:c>
      <x:c r="V1420" s="14" t="n">
        <x:f>'Crosswalk'!M58</x:f>
        <x:v>0</x:v>
      </x:c>
      <x:c r="W1420" s="14" t="n">
        <x:f>'Crosswalk'!N58</x:f>
        <x:v>0</x:v>
      </x:c>
      <x:c r="X1420" s="17" t="str">
        <x:v>HIES - Labour and Income Panel Survey</x:v>
      </x:c>
      <x:c r="Y1420" s="2" t="str">
        <x:v>U</x:v>
      </x:c>
      <x:c r="Z1420" s="17" t="str">
        <x:v>National section mix; own-country division detail. Observed industry detail; within-group ratios only. Definitions may differ from ILO modelled margins.</x:v>
      </x:c>
      <x:c r="AA1420" s="2" t="str"/>
      <x:c r="AB1420" s="2" t="str">
        <x:v>https://rplumber.ilo.org/data/indicator?format=.csv.gz&amp;id=EMP_TEMP_SEX_EC2_NB_A</x:v>
      </x:c>
    </x:row>
    <x:row r="1421" ht="48" customHeight="1">
      <x:c r="A1421" s="13" t="str">
        <x:v>KOR</x:v>
      </x:c>
      <x:c r="B1421" s="13" t="str">
        <x:v>HJ</x:v>
      </x:c>
      <x:c r="C1421" s="13" t="str">
        <x:v>KOR</x:v>
      </x:c>
      <x:c r="D1421" s="13" t="n">
        <x:v>2019</x:v>
      </x:c>
      <x:c r="E1421" s="13" t="str">
        <x:v>EC2_ISIC4_J61</x:v>
      </x:c>
      <x:c r="F1421" s="18" t="str">
        <x:v>Economic activity (ISIC-Rev.4), 2 digit level: 61 - Telecommunications</x:v>
      </x:c>
      <x:c r="G1421" s="21" t="n">
        <x:v>111.7</x:v>
      </x:c>
      <x:c r="H1421" s="22" t="n">
        <x:v>0.394785142905944</x:v>
      </x:c>
      <x:c r="I1421" s="21" t="n">
        <x:f>SUM(G1418:G1423)</x:f>
        <x:v>819.3750000000001</x:v>
      </x:c>
      <x:c r="J1421" s="22" t="n">
        <x:f>G1421/I1421*H1421</x:f>
        <x:v>0.053818459756026164</x:v>
      </x:c>
      <x:c r="K1421" s="13" t="str">
        <x:v>ISIC4:61</x:v>
      </x:c>
      <x:c r="L1421" s="15" t="n">
        <x:f>'Crosswalk'!C59</x:f>
        <x:v>0</x:v>
      </x:c>
      <x:c r="M1421" s="15" t="n">
        <x:f>'Crosswalk'!D59</x:f>
        <x:v>0</x:v>
      </x:c>
      <x:c r="N1421" s="15" t="n">
        <x:f>'Crosswalk'!E59</x:f>
        <x:v>0</x:v>
      </x:c>
      <x:c r="O1421" s="15" t="n">
        <x:f>'Crosswalk'!F59</x:f>
        <x:v>0</x:v>
      </x:c>
      <x:c r="P1421" s="15" t="n">
        <x:f>'Crosswalk'!G59</x:f>
        <x:v>0</x:v>
      </x:c>
      <x:c r="Q1421" s="15" t="n">
        <x:f>'Crosswalk'!H59</x:f>
        <x:v>0</x:v>
      </x:c>
      <x:c r="R1421" s="15" t="n">
        <x:f>'Crosswalk'!I59</x:f>
        <x:v>0</x:v>
      </x:c>
      <x:c r="S1421" s="15" t="n">
        <x:f>'Crosswalk'!J59</x:f>
        <x:v>0</x:v>
      </x:c>
      <x:c r="T1421" s="15" t="n">
        <x:f>'Crosswalk'!K59</x:f>
        <x:v>1</x:v>
      </x:c>
      <x:c r="U1421" s="15" t="n">
        <x:f>'Crosswalk'!L59</x:f>
        <x:v>0</x:v>
      </x:c>
      <x:c r="V1421" s="15" t="n">
        <x:f>'Crosswalk'!M59</x:f>
        <x:v>0</x:v>
      </x:c>
      <x:c r="W1421" s="15" t="n">
        <x:f>'Crosswalk'!N59</x:f>
        <x:v>0</x:v>
      </x:c>
      <x:c r="X1421" s="18" t="str">
        <x:v>HIES - Labour and Income Panel Survey</x:v>
      </x:c>
      <x:c r="Y1421" s="13" t="str"/>
      <x:c r="Z1421" s="18" t="str">
        <x:v>National section mix; own-country division detail. Observed industry detail; within-group ratios only. Definitions may differ from ILO modelled margins.</x:v>
      </x:c>
      <x:c r="AA1421" s="13" t="str"/>
      <x:c r="AB1421" s="13" t="str">
        <x:v>https://rplumber.ilo.org/data/indicator?format=.csv.gz&amp;id=EMP_TEMP_SEX_EC2_NB_A</x:v>
      </x:c>
    </x:row>
    <x:row r="1422" ht="48" customHeight="1">
      <x:c r="A1422" s="2" t="str">
        <x:v>KOR</x:v>
      </x:c>
      <x:c r="B1422" s="2" t="str">
        <x:v>HJ</x:v>
      </x:c>
      <x:c r="C1422" s="2" t="str">
        <x:v>KOR</x:v>
      </x:c>
      <x:c r="D1422" s="2" t="n">
        <x:v>2019</x:v>
      </x:c>
      <x:c r="E1422" s="2" t="str">
        <x:v>EC2_ISIC4_J62</x:v>
      </x:c>
      <x:c r="F1422" s="17" t="str">
        <x:v>Economic activity (ISIC-Rev.4), 2 digit level: 62 - Computer programming, consultancy and related activities</x:v>
      </x:c>
      <x:c r="G1422" s="19" t="n">
        <x:v>163.119</x:v>
      </x:c>
      <x:c r="H1422" s="20" t="n">
        <x:v>0.394785142905944</x:v>
      </x:c>
      <x:c r="I1422" s="19" t="n">
        <x:f>SUM(G1418:G1423)</x:f>
        <x:v>819.3750000000001</x:v>
      </x:c>
      <x:c r="J1422" s="20" t="n">
        <x:f>G1422/I1422*H1422</x:f>
        <x:v>0.07859277830745956</x:v>
      </x:c>
      <x:c r="K1422" s="2" t="str">
        <x:v>ISIC4:62</x:v>
      </x:c>
      <x:c r="L1422" s="14" t="n">
        <x:f>'Crosswalk'!C60</x:f>
        <x:v>0</x:v>
      </x:c>
      <x:c r="M1422" s="14" t="n">
        <x:f>'Crosswalk'!D60</x:f>
        <x:v>0</x:v>
      </x:c>
      <x:c r="N1422" s="14" t="n">
        <x:f>'Crosswalk'!E60</x:f>
        <x:v>0</x:v>
      </x:c>
      <x:c r="O1422" s="14" t="n">
        <x:f>'Crosswalk'!F60</x:f>
        <x:v>0</x:v>
      </x:c>
      <x:c r="P1422" s="14" t="n">
        <x:f>'Crosswalk'!G60</x:f>
        <x:v>0</x:v>
      </x:c>
      <x:c r="Q1422" s="14" t="n">
        <x:f>'Crosswalk'!H60</x:f>
        <x:v>0</x:v>
      </x:c>
      <x:c r="R1422" s="14" t="n">
        <x:f>'Crosswalk'!I60</x:f>
        <x:v>0</x:v>
      </x:c>
      <x:c r="S1422" s="14" t="n">
        <x:f>'Crosswalk'!J60</x:f>
        <x:v>1</x:v>
      </x:c>
      <x:c r="T1422" s="14" t="n">
        <x:f>'Crosswalk'!K60</x:f>
        <x:v>0</x:v>
      </x:c>
      <x:c r="U1422" s="14" t="n">
        <x:f>'Crosswalk'!L60</x:f>
        <x:v>0</x:v>
      </x:c>
      <x:c r="V1422" s="14" t="n">
        <x:f>'Crosswalk'!M60</x:f>
        <x:v>0</x:v>
      </x:c>
      <x:c r="W1422" s="14" t="n">
        <x:f>'Crosswalk'!N60</x:f>
        <x:v>0</x:v>
      </x:c>
      <x:c r="X1422" s="17" t="str">
        <x:v>HIES - Labour and Income Panel Survey</x:v>
      </x:c>
      <x:c r="Y1422" s="2" t="str"/>
      <x:c r="Z1422" s="17" t="str">
        <x:v>National section mix; own-country division detail. Observed industry detail; within-group ratios only. Definitions may differ from ILO modelled margins.</x:v>
      </x:c>
      <x:c r="AA1422" s="2" t="str"/>
      <x:c r="AB1422" s="2" t="str">
        <x:v>https://rplumber.ilo.org/data/indicator?format=.csv.gz&amp;id=EMP_TEMP_SEX_EC2_NB_A</x:v>
      </x:c>
    </x:row>
    <x:row r="1423" ht="48" customHeight="1">
      <x:c r="A1423" s="13" t="str">
        <x:v>KOR</x:v>
      </x:c>
      <x:c r="B1423" s="13" t="str">
        <x:v>HJ</x:v>
      </x:c>
      <x:c r="C1423" s="13" t="str">
        <x:v>KOR</x:v>
      </x:c>
      <x:c r="D1423" s="13" t="n">
        <x:v>2019</x:v>
      </x:c>
      <x:c r="E1423" s="13" t="str">
        <x:v>EC2_ISIC4_J63</x:v>
      </x:c>
      <x:c r="F1423" s="18" t="str">
        <x:v>Economic activity (ISIC-Rev.4), 2 digit level: 63 - Information service activities</x:v>
      </x:c>
      <x:c r="G1423" s="21" t="n">
        <x:v>38.533</x:v>
      </x:c>
      <x:c r="H1423" s="22" t="n">
        <x:v>0.394785142905944</x:v>
      </x:c>
      <x:c r="I1423" s="21" t="n">
        <x:f>SUM(G1418:G1423)</x:f>
        <x:v>819.3750000000001</x:v>
      </x:c>
      <x:c r="J1423" s="22" t="n">
        <x:f>G1423/I1423*H1423</x:f>
        <x:v>0.01856568227196917</x:v>
      </x:c>
      <x:c r="K1423" s="13" t="str">
        <x:v>ISIC4:63</x:v>
      </x:c>
      <x:c r="L1423" s="15" t="n">
        <x:f>'Crosswalk'!C61</x:f>
        <x:v>0</x:v>
      </x:c>
      <x:c r="M1423" s="15" t="n">
        <x:f>'Crosswalk'!D61</x:f>
        <x:v>0</x:v>
      </x:c>
      <x:c r="N1423" s="15" t="n">
        <x:f>'Crosswalk'!E61</x:f>
        <x:v>0</x:v>
      </x:c>
      <x:c r="O1423" s="15" t="n">
        <x:f>'Crosswalk'!F61</x:f>
        <x:v>0</x:v>
      </x:c>
      <x:c r="P1423" s="15" t="n">
        <x:f>'Crosswalk'!G61</x:f>
        <x:v>0</x:v>
      </x:c>
      <x:c r="Q1423" s="15" t="n">
        <x:f>'Crosswalk'!H61</x:f>
        <x:v>0</x:v>
      </x:c>
      <x:c r="R1423" s="15" t="n">
        <x:f>'Crosswalk'!I61</x:f>
        <x:v>0</x:v>
      </x:c>
      <x:c r="S1423" s="15" t="n">
        <x:f>'Crosswalk'!J61</x:f>
        <x:v>0.7</x:v>
      </x:c>
      <x:c r="T1423" s="15" t="n">
        <x:f>'Crosswalk'!K61</x:f>
        <x:v>0.3</x:v>
      </x:c>
      <x:c r="U1423" s="15" t="n">
        <x:f>'Crosswalk'!L61</x:f>
        <x:v>0</x:v>
      </x:c>
      <x:c r="V1423" s="15" t="n">
        <x:f>'Crosswalk'!M61</x:f>
        <x:v>0</x:v>
      </x:c>
      <x:c r="W1423" s="15" t="n">
        <x:f>'Crosswalk'!N61</x:f>
        <x:v>0</x:v>
      </x:c>
      <x:c r="X1423" s="18" t="str">
        <x:v>HIES - Labour and Income Panel Survey</x:v>
      </x:c>
      <x:c r="Y1423" s="13" t="str"/>
      <x:c r="Z1423" s="18" t="str">
        <x:v>National section mix; own-country division detail. Observed industry detail; within-group ratios only. Definitions may differ from ILO modelled margins.</x:v>
      </x:c>
      <x:c r="AA1423" s="13" t="str"/>
      <x:c r="AB1423" s="13" t="str">
        <x:v>https://rplumber.ilo.org/data/indicator?format=.csv.gz&amp;id=EMP_TEMP_SEX_EC2_NB_A</x:v>
      </x:c>
    </x:row>
    <x:row r="1424" ht="48" customHeight="1">
      <x:c r="A1424" s="2" t="str">
        <x:v>KOR</x:v>
      </x:c>
      <x:c r="B1424" s="2" t="str">
        <x:v>I</x:v>
      </x:c>
      <x:c r="C1424" s="2" t="str">
        <x:v>KOR</x:v>
      </x:c>
      <x:c r="D1424" s="2" t="n">
        <x:v>2019</x:v>
      </x:c>
      <x:c r="E1424" s="2" t="str">
        <x:v>EC2_ISIC4_I55</x:v>
      </x:c>
      <x:c r="F1424" s="17" t="str">
        <x:v>Economic activity (ISIC-Rev.4), 2 digit level: 55 - Accommodation</x:v>
      </x:c>
      <x:c r="G1424" s="19" t="n">
        <x:v>165.266</x:v>
      </x:c>
      <x:c r="H1424" s="20" t="n">
        <x:v>1</x:v>
      </x:c>
      <x:c r="I1424" s="19" t="n">
        <x:f>SUM(G1424:G1425)</x:f>
        <x:v>1947.96</x:v>
      </x:c>
      <x:c r="J1424" s="20" t="n">
        <x:f>G1424/I1424*H1424</x:f>
        <x:v>0.0848405511406805</x:v>
      </x:c>
      <x:c r="K1424" s="2" t="str">
        <x:v>ISIC4:55</x:v>
      </x:c>
      <x:c r="L1424" s="14" t="n">
        <x:f>'Crosswalk'!C54</x:f>
        <x:v>0</x:v>
      </x:c>
      <x:c r="M1424" s="14" t="n">
        <x:f>'Crosswalk'!D54</x:f>
        <x:v>0</x:v>
      </x:c>
      <x:c r="N1424" s="14" t="n">
        <x:f>'Crosswalk'!E54</x:f>
        <x:v>0</x:v>
      </x:c>
      <x:c r="O1424" s="14" t="n">
        <x:f>'Crosswalk'!F54</x:f>
        <x:v>1</x:v>
      </x:c>
      <x:c r="P1424" s="14" t="n">
        <x:f>'Crosswalk'!G54</x:f>
        <x:v>0</x:v>
      </x:c>
      <x:c r="Q1424" s="14" t="n">
        <x:f>'Crosswalk'!H54</x:f>
        <x:v>0</x:v>
      </x:c>
      <x:c r="R1424" s="14" t="n">
        <x:f>'Crosswalk'!I54</x:f>
        <x:v>0</x:v>
      </x:c>
      <x:c r="S1424" s="14" t="n">
        <x:f>'Crosswalk'!J54</x:f>
        <x:v>0</x:v>
      </x:c>
      <x:c r="T1424" s="14" t="n">
        <x:f>'Crosswalk'!K54</x:f>
        <x:v>0</x:v>
      </x:c>
      <x:c r="U1424" s="14" t="n">
        <x:f>'Crosswalk'!L54</x:f>
        <x:v>0</x:v>
      </x:c>
      <x:c r="V1424" s="14" t="n">
        <x:f>'Crosswalk'!M54</x:f>
        <x:v>0</x:v>
      </x:c>
      <x:c r="W1424" s="14" t="n">
        <x:f>'Crosswalk'!N54</x:f>
        <x:v>0</x:v>
      </x:c>
      <x:c r="X1424" s="17" t="str">
        <x:v>HIES - Labour and Income Panel Survey</x:v>
      </x:c>
      <x:c r="Y1424" s="2" t="str"/>
      <x:c r="Z1424" s="17" t="str">
        <x:v>National section mix; own-country division detail. Observed industry detail; within-group ratios only. Definitions may differ from ILO modelled margins.</x:v>
      </x:c>
      <x:c r="AA1424" s="2" t="str"/>
      <x:c r="AB1424" s="2" t="str">
        <x:v>https://rplumber.ilo.org/data/indicator?format=.csv.gz&amp;id=EMP_TEMP_SEX_EC2_NB_A</x:v>
      </x:c>
    </x:row>
    <x:row r="1425" ht="48" customHeight="1">
      <x:c r="A1425" s="13" t="str">
        <x:v>KOR</x:v>
      </x:c>
      <x:c r="B1425" s="13" t="str">
        <x:v>I</x:v>
      </x:c>
      <x:c r="C1425" s="13" t="str">
        <x:v>KOR</x:v>
      </x:c>
      <x:c r="D1425" s="13" t="n">
        <x:v>2019</x:v>
      </x:c>
      <x:c r="E1425" s="13" t="str">
        <x:v>EC2_ISIC4_I56</x:v>
      </x:c>
      <x:c r="F1425" s="18" t="str">
        <x:v>Economic activity (ISIC-Rev.4), 2 digit level: 56 - Food and beverage service activities</x:v>
      </x:c>
      <x:c r="G1425" s="21" t="n">
        <x:v>1782.694</x:v>
      </x:c>
      <x:c r="H1425" s="22" t="n">
        <x:v>1</x:v>
      </x:c>
      <x:c r="I1425" s="21" t="n">
        <x:f>SUM(G1424:G1425)</x:f>
        <x:v>1947.96</x:v>
      </x:c>
      <x:c r="J1425" s="22" t="n">
        <x:f>G1425/I1425*H1425</x:f>
        <x:v>0.9151594488593194</x:v>
      </x:c>
      <x:c r="K1425" s="13" t="str">
        <x:v>ISIC4:56</x:v>
      </x:c>
      <x:c r="L1425" s="15" t="n">
        <x:f>'Crosswalk'!C55</x:f>
        <x:v>0</x:v>
      </x:c>
      <x:c r="M1425" s="15" t="n">
        <x:f>'Crosswalk'!D55</x:f>
        <x:v>0</x:v>
      </x:c>
      <x:c r="N1425" s="15" t="n">
        <x:f>'Crosswalk'!E55</x:f>
        <x:v>0</x:v>
      </x:c>
      <x:c r="O1425" s="15" t="n">
        <x:f>'Crosswalk'!F55</x:f>
        <x:v>1</x:v>
      </x:c>
      <x:c r="P1425" s="15" t="n">
        <x:f>'Crosswalk'!G55</x:f>
        <x:v>0</x:v>
      </x:c>
      <x:c r="Q1425" s="15" t="n">
        <x:f>'Crosswalk'!H55</x:f>
        <x:v>0</x:v>
      </x:c>
      <x:c r="R1425" s="15" t="n">
        <x:f>'Crosswalk'!I55</x:f>
        <x:v>0</x:v>
      </x:c>
      <x:c r="S1425" s="15" t="n">
        <x:f>'Crosswalk'!J55</x:f>
        <x:v>0</x:v>
      </x:c>
      <x:c r="T1425" s="15" t="n">
        <x:f>'Crosswalk'!K55</x:f>
        <x:v>0</x:v>
      </x:c>
      <x:c r="U1425" s="15" t="n">
        <x:f>'Crosswalk'!L55</x:f>
        <x:v>0</x:v>
      </x:c>
      <x:c r="V1425" s="15" t="n">
        <x:f>'Crosswalk'!M55</x:f>
        <x:v>0</x:v>
      </x:c>
      <x:c r="W1425" s="15" t="n">
        <x:f>'Crosswalk'!N55</x:f>
        <x:v>0</x:v>
      </x:c>
      <x:c r="X1425" s="18" t="str">
        <x:v>HIES - Labour and Income Panel Survey</x:v>
      </x:c>
      <x:c r="Y1425" s="13" t="str"/>
      <x:c r="Z1425" s="18" t="str">
        <x:v>National section mix; own-country division detail. Observed industry detail; within-group ratios only. Definitions may differ from ILO modelled margins.</x:v>
      </x:c>
      <x:c r="AA1425" s="13" t="str"/>
      <x:c r="AB1425" s="13" t="str">
        <x:v>https://rplumber.ilo.org/data/indicator?format=.csv.gz&amp;id=EMP_TEMP_SEX_EC2_NB_A</x:v>
      </x:c>
    </x:row>
    <x:row r="1426" ht="48" customHeight="1">
      <x:c r="A1426" s="2" t="str">
        <x:v>KOR</x:v>
      </x:c>
      <x:c r="B1426" s="2" t="str">
        <x:v>K</x:v>
      </x:c>
      <x:c r="C1426" s="2" t="str">
        <x:v>KOR</x:v>
      </x:c>
      <x:c r="D1426" s="2" t="n">
        <x:v>2019</x:v>
      </x:c>
      <x:c r="E1426" s="2" t="str">
        <x:v>EC2_ISIC4_K64</x:v>
      </x:c>
      <x:c r="F1426" s="17" t="str">
        <x:v>Economic activity (ISIC-Rev.4), 2 digit level: 64 - Financial service activities, except insurance and pension funding</x:v>
      </x:c>
      <x:c r="G1426" s="19" t="n">
        <x:v>278.854</x:v>
      </x:c>
      <x:c r="H1426" s="20" t="n">
        <x:v>1</x:v>
      </x:c>
      <x:c r="I1426" s="19" t="n">
        <x:f>SUM(G1426:G1428)</x:f>
        <x:v>778.318</x:v>
      </x:c>
      <x:c r="J1426" s="20" t="n">
        <x:f>G1426/I1426*H1426</x:f>
        <x:v>0.35827772195940477</x:v>
      </x:c>
      <x:c r="K1426" s="2" t="str">
        <x:v>ISIC4:64</x:v>
      </x:c>
      <x:c r="L1426" s="14" t="n">
        <x:f>'Crosswalk'!C62</x:f>
        <x:v>0</x:v>
      </x:c>
      <x:c r="M1426" s="14" t="n">
        <x:f>'Crosswalk'!D62</x:f>
        <x:v>0</x:v>
      </x:c>
      <x:c r="N1426" s="14" t="n">
        <x:f>'Crosswalk'!E62</x:f>
        <x:v>0</x:v>
      </x:c>
      <x:c r="O1426" s="14" t="n">
        <x:f>'Crosswalk'!F62</x:f>
        <x:v>0</x:v>
      </x:c>
      <x:c r="P1426" s="14" t="n">
        <x:f>'Crosswalk'!G62</x:f>
        <x:v>0</x:v>
      </x:c>
      <x:c r="Q1426" s="14" t="n">
        <x:f>'Crosswalk'!H62</x:f>
        <x:v>0</x:v>
      </x:c>
      <x:c r="R1426" s="14" t="n">
        <x:f>'Crosswalk'!I62</x:f>
        <x:v>1</x:v>
      </x:c>
      <x:c r="S1426" s="14" t="n">
        <x:f>'Crosswalk'!J62</x:f>
        <x:v>0</x:v>
      </x:c>
      <x:c r="T1426" s="14" t="n">
        <x:f>'Crosswalk'!K62</x:f>
        <x:v>0</x:v>
      </x:c>
      <x:c r="U1426" s="14" t="n">
        <x:f>'Crosswalk'!L62</x:f>
        <x:v>0</x:v>
      </x:c>
      <x:c r="V1426" s="14" t="n">
        <x:f>'Crosswalk'!M62</x:f>
        <x:v>0</x:v>
      </x:c>
      <x:c r="W1426" s="14" t="n">
        <x:f>'Crosswalk'!N62</x:f>
        <x:v>0</x:v>
      </x:c>
      <x:c r="X1426" s="17" t="str">
        <x:v>HIES - Labour and Income Panel Survey</x:v>
      </x:c>
      <x:c r="Y1426" s="2" t="str"/>
      <x:c r="Z1426" s="17" t="str">
        <x:v>National section mix; own-country division detail. Observed industry detail; within-group ratios only. Definitions may differ from ILO modelled margins.</x:v>
      </x:c>
      <x:c r="AA1426" s="2" t="str"/>
      <x:c r="AB1426" s="2" t="str">
        <x:v>https://rplumber.ilo.org/data/indicator?format=.csv.gz&amp;id=EMP_TEMP_SEX_EC2_NB_A</x:v>
      </x:c>
    </x:row>
    <x:row r="1427" ht="48" customHeight="1">
      <x:c r="A1427" s="13" t="str">
        <x:v>KOR</x:v>
      </x:c>
      <x:c r="B1427" s="13" t="str">
        <x:v>K</x:v>
      </x:c>
      <x:c r="C1427" s="13" t="str">
        <x:v>KOR</x:v>
      </x:c>
      <x:c r="D1427" s="13" t="n">
        <x:v>2019</x:v>
      </x:c>
      <x:c r="E1427" s="13" t="str">
        <x:v>EC2_ISIC4_K65</x:v>
      </x:c>
      <x:c r="F1427" s="18" t="str">
        <x:v>Economic activity (ISIC-Rev.4), 2 digit level: 65 - Insurance, reinsurance and pension funding, except compulsory social security</x:v>
      </x:c>
      <x:c r="G1427" s="21" t="n">
        <x:v>350.568</x:v>
      </x:c>
      <x:c r="H1427" s="22" t="n">
        <x:v>1</x:v>
      </x:c>
      <x:c r="I1427" s="21" t="n">
        <x:f>SUM(G1426:G1428)</x:f>
        <x:v>778.318</x:v>
      </x:c>
      <x:c r="J1427" s="22" t="n">
        <x:f>G1427/I1427*H1427</x:f>
        <x:v>0.45041743863048267</x:v>
      </x:c>
      <x:c r="K1427" s="13" t="str">
        <x:v>ISIC4:65</x:v>
      </x:c>
      <x:c r="L1427" s="15" t="n">
        <x:f>'Crosswalk'!C63</x:f>
        <x:v>0</x:v>
      </x:c>
      <x:c r="M1427" s="15" t="n">
        <x:f>'Crosswalk'!D63</x:f>
        <x:v>0</x:v>
      </x:c>
      <x:c r="N1427" s="15" t="n">
        <x:f>'Crosswalk'!E63</x:f>
        <x:v>0</x:v>
      </x:c>
      <x:c r="O1427" s="15" t="n">
        <x:f>'Crosswalk'!F63</x:f>
        <x:v>0</x:v>
      </x:c>
      <x:c r="P1427" s="15" t="n">
        <x:f>'Crosswalk'!G63</x:f>
        <x:v>0</x:v>
      </x:c>
      <x:c r="Q1427" s="15" t="n">
        <x:f>'Crosswalk'!H63</x:f>
        <x:v>0</x:v>
      </x:c>
      <x:c r="R1427" s="15" t="n">
        <x:f>'Crosswalk'!I63</x:f>
        <x:v>1</x:v>
      </x:c>
      <x:c r="S1427" s="15" t="n">
        <x:f>'Crosswalk'!J63</x:f>
        <x:v>0</x:v>
      </x:c>
      <x:c r="T1427" s="15" t="n">
        <x:f>'Crosswalk'!K63</x:f>
        <x:v>0</x:v>
      </x:c>
      <x:c r="U1427" s="15" t="n">
        <x:f>'Crosswalk'!L63</x:f>
        <x:v>0</x:v>
      </x:c>
      <x:c r="V1427" s="15" t="n">
        <x:f>'Crosswalk'!M63</x:f>
        <x:v>0</x:v>
      </x:c>
      <x:c r="W1427" s="15" t="n">
        <x:f>'Crosswalk'!N63</x:f>
        <x:v>0</x:v>
      </x:c>
      <x:c r="X1427" s="18" t="str">
        <x:v>HIES - Labour and Income Panel Survey</x:v>
      </x:c>
      <x:c r="Y1427" s="13" t="str"/>
      <x:c r="Z1427" s="18" t="str">
        <x:v>National section mix; own-country division detail. Observed industry detail; within-group ratios only. Definitions may differ from ILO modelled margins.</x:v>
      </x:c>
      <x:c r="AA1427" s="13" t="str"/>
      <x:c r="AB1427" s="13" t="str">
        <x:v>https://rplumber.ilo.org/data/indicator?format=.csv.gz&amp;id=EMP_TEMP_SEX_EC2_NB_A</x:v>
      </x:c>
    </x:row>
    <x:row r="1428" ht="48" customHeight="1">
      <x:c r="A1428" s="2" t="str">
        <x:v>KOR</x:v>
      </x:c>
      <x:c r="B1428" s="2" t="str">
        <x:v>K</x:v>
      </x:c>
      <x:c r="C1428" s="2" t="str">
        <x:v>KOR</x:v>
      </x:c>
      <x:c r="D1428" s="2" t="n">
        <x:v>2019</x:v>
      </x:c>
      <x:c r="E1428" s="2" t="str">
        <x:v>EC2_ISIC4_K66</x:v>
      </x:c>
      <x:c r="F1428" s="17" t="str">
        <x:v>Economic activity (ISIC-Rev.4), 2 digit level: 66 - Activities auxiliary to financial service and insurance activities</x:v>
      </x:c>
      <x:c r="G1428" s="19" t="n">
        <x:v>148.896</x:v>
      </x:c>
      <x:c r="H1428" s="20" t="n">
        <x:v>1</x:v>
      </x:c>
      <x:c r="I1428" s="19" t="n">
        <x:f>SUM(G1426:G1428)</x:f>
        <x:v>778.318</x:v>
      </x:c>
      <x:c r="J1428" s="20" t="n">
        <x:f>G1428/I1428*H1428</x:f>
        <x:v>0.19130483941011256</x:v>
      </x:c>
      <x:c r="K1428" s="2" t="str">
        <x:v>ISIC4:66</x:v>
      </x:c>
      <x:c r="L1428" s="14" t="n">
        <x:f>'Crosswalk'!C64</x:f>
        <x:v>0</x:v>
      </x:c>
      <x:c r="M1428" s="14" t="n">
        <x:f>'Crosswalk'!D64</x:f>
        <x:v>0</x:v>
      </x:c>
      <x:c r="N1428" s="14" t="n">
        <x:f>'Crosswalk'!E64</x:f>
        <x:v>0</x:v>
      </x:c>
      <x:c r="O1428" s="14" t="n">
        <x:f>'Crosswalk'!F64</x:f>
        <x:v>0</x:v>
      </x:c>
      <x:c r="P1428" s="14" t="n">
        <x:f>'Crosswalk'!G64</x:f>
        <x:v>0</x:v>
      </x:c>
      <x:c r="Q1428" s="14" t="n">
        <x:f>'Crosswalk'!H64</x:f>
        <x:v>0</x:v>
      </x:c>
      <x:c r="R1428" s="14" t="n">
        <x:f>'Crosswalk'!I64</x:f>
        <x:v>1</x:v>
      </x:c>
      <x:c r="S1428" s="14" t="n">
        <x:f>'Crosswalk'!J64</x:f>
        <x:v>0</x:v>
      </x:c>
      <x:c r="T1428" s="14" t="n">
        <x:f>'Crosswalk'!K64</x:f>
        <x:v>0</x:v>
      </x:c>
      <x:c r="U1428" s="14" t="n">
        <x:f>'Crosswalk'!L64</x:f>
        <x:v>0</x:v>
      </x:c>
      <x:c r="V1428" s="14" t="n">
        <x:f>'Crosswalk'!M64</x:f>
        <x:v>0</x:v>
      </x:c>
      <x:c r="W1428" s="14" t="n">
        <x:f>'Crosswalk'!N64</x:f>
        <x:v>0</x:v>
      </x:c>
      <x:c r="X1428" s="17" t="str">
        <x:v>HIES - Labour and Income Panel Survey</x:v>
      </x:c>
      <x:c r="Y1428" s="2" t="str"/>
      <x:c r="Z1428" s="17" t="str">
        <x:v>National section mix; own-country division detail. Observed industry detail; within-group ratios only. Definitions may differ from ILO modelled margins.</x:v>
      </x:c>
      <x:c r="AA1428" s="2" t="str"/>
      <x:c r="AB1428" s="2" t="str">
        <x:v>https://rplumber.ilo.org/data/indicator?format=.csv.gz&amp;id=EMP_TEMP_SEX_EC2_NB_A</x:v>
      </x:c>
    </x:row>
    <x:row r="1429" ht="48" customHeight="1">
      <x:c r="A1429" s="13" t="str">
        <x:v>KOR</x:v>
      </x:c>
      <x:c r="B1429" s="13" t="str">
        <x:v>LMN</x:v>
      </x:c>
      <x:c r="C1429" s="13" t="str">
        <x:v>KOR</x:v>
      </x:c>
      <x:c r="D1429" s="13" t="n">
        <x:v>2019</x:v>
      </x:c>
      <x:c r="E1429" s="13" t="str">
        <x:v>EC2_ISIC4_L68</x:v>
      </x:c>
      <x:c r="F1429" s="18" t="str">
        <x:v>Economic activity (ISIC-Rev.4), 2 digit level: 68 - Real estate activities</x:v>
      </x:c>
      <x:c r="G1429" s="21" t="n">
        <x:v>725.27</x:v>
      </x:c>
      <x:c r="H1429" s="22" t="n">
        <x:v>0.15642875318640848</x:v>
      </x:c>
      <x:c r="I1429" s="21" t="n">
        <x:f>SUM(G1429:G1429)</x:f>
        <x:v>725.27</x:v>
      </x:c>
      <x:c r="J1429" s="22" t="n">
        <x:f>G1429/I1429*H1429</x:f>
        <x:v>0.15642875318640848</x:v>
      </x:c>
      <x:c r="K1429" s="13" t="str">
        <x:v>ISIC4:68</x:v>
      </x:c>
      <x:c r="L1429" s="15" t="n">
        <x:f>'Crosswalk'!C65</x:f>
        <x:v>0</x:v>
      </x:c>
      <x:c r="M1429" s="15" t="n">
        <x:f>'Crosswalk'!D65</x:f>
        <x:v>0</x:v>
      </x:c>
      <x:c r="N1429" s="15" t="n">
        <x:f>'Crosswalk'!E65</x:f>
        <x:v>0</x:v>
      </x:c>
      <x:c r="O1429" s="15" t="n">
        <x:f>'Crosswalk'!F65</x:f>
        <x:v>0</x:v>
      </x:c>
      <x:c r="P1429" s="15" t="n">
        <x:f>'Crosswalk'!G65</x:f>
        <x:v>0</x:v>
      </x:c>
      <x:c r="Q1429" s="15" t="n">
        <x:f>'Crosswalk'!H65</x:f>
        <x:v>0</x:v>
      </x:c>
      <x:c r="R1429" s="15" t="n">
        <x:f>'Crosswalk'!I65</x:f>
        <x:v>0</x:v>
      </x:c>
      <x:c r="S1429" s="15" t="n">
        <x:f>'Crosswalk'!J65</x:f>
        <x:v>0</x:v>
      </x:c>
      <x:c r="T1429" s="15" t="n">
        <x:f>'Crosswalk'!K65</x:f>
        <x:v>0</x:v>
      </x:c>
      <x:c r="U1429" s="15" t="n">
        <x:f>'Crosswalk'!L65</x:f>
        <x:v>0</x:v>
      </x:c>
      <x:c r="V1429" s="15" t="n">
        <x:f>'Crosswalk'!M65</x:f>
        <x:v>1</x:v>
      </x:c>
      <x:c r="W1429" s="15" t="n">
        <x:f>'Crosswalk'!N65</x:f>
        <x:v>0</x:v>
      </x:c>
      <x:c r="X1429" s="18" t="str">
        <x:v>HIES - Labour and Income Panel Survey</x:v>
      </x:c>
      <x:c r="Y1429" s="13" t="str"/>
      <x:c r="Z1429" s="18" t="str">
        <x:v>National section mix; own-country division detail. Observed industry detail; within-group ratios only. Definitions may differ from ILO modelled margins.</x:v>
      </x:c>
      <x:c r="AA1429" s="13" t="str"/>
      <x:c r="AB1429" s="13" t="str">
        <x:v>https://rplumber.ilo.org/data/indicator?format=.csv.gz&amp;id=EMP_TEMP_SEX_EC2_NB_A</x:v>
      </x:c>
    </x:row>
    <x:row r="1430" ht="48" customHeight="1">
      <x:c r="A1430" s="2" t="str">
        <x:v>KOR</x:v>
      </x:c>
      <x:c r="B1430" s="2" t="str">
        <x:v>LMN</x:v>
      </x:c>
      <x:c r="C1430" s="2" t="str">
        <x:v>KOR</x:v>
      </x:c>
      <x:c r="D1430" s="2" t="n">
        <x:v>2019</x:v>
      </x:c>
      <x:c r="E1430" s="2" t="str">
        <x:v>EC2_ISIC4_M69</x:v>
      </x:c>
      <x:c r="F1430" s="17" t="str">
        <x:v>Economic activity (ISIC-Rev.4), 2 digit level: 69 - Legal and accounting activities</x:v>
      </x:c>
      <x:c r="G1430" s="19" t="n">
        <x:v>144.982</x:v>
      </x:c>
      <x:c r="H1430" s="20" t="n">
        <x:v>0.4282740770519869</x:v>
      </x:c>
      <x:c r="I1430" s="19" t="n">
        <x:f>SUM(G1430:G1436)</x:f>
        <x:v>944.172</x:v>
      </x:c>
      <x:c r="J1430" s="20" t="n">
        <x:f>G1430/I1430*H1430</x:f>
        <x:v>0.06576347555228407</x:v>
      </x:c>
      <x:c r="K1430" s="2" t="str">
        <x:v>ISIC4:69</x:v>
      </x:c>
      <x:c r="L1430" s="14" t="n">
        <x:f>'Crosswalk'!C66</x:f>
        <x:v>0</x:v>
      </x:c>
      <x:c r="M1430" s="14" t="n">
        <x:f>'Crosswalk'!D66</x:f>
        <x:v>0</x:v>
      </x:c>
      <x:c r="N1430" s="14" t="n">
        <x:f>'Crosswalk'!E66</x:f>
        <x:v>1</x:v>
      </x:c>
      <x:c r="O1430" s="14" t="n">
        <x:f>'Crosswalk'!F66</x:f>
        <x:v>0</x:v>
      </x:c>
      <x:c r="P1430" s="14" t="n">
        <x:f>'Crosswalk'!G66</x:f>
        <x:v>0</x:v>
      </x:c>
      <x:c r="Q1430" s="14" t="n">
        <x:f>'Crosswalk'!H66</x:f>
        <x:v>0</x:v>
      </x:c>
      <x:c r="R1430" s="14" t="n">
        <x:f>'Crosswalk'!I66</x:f>
        <x:v>0</x:v>
      </x:c>
      <x:c r="S1430" s="14" t="n">
        <x:f>'Crosswalk'!J66</x:f>
        <x:v>0</x:v>
      </x:c>
      <x:c r="T1430" s="14" t="n">
        <x:f>'Crosswalk'!K66</x:f>
        <x:v>0</x:v>
      </x:c>
      <x:c r="U1430" s="14" t="n">
        <x:f>'Crosswalk'!L66</x:f>
        <x:v>0</x:v>
      </x:c>
      <x:c r="V1430" s="14" t="n">
        <x:f>'Crosswalk'!M66</x:f>
        <x:v>0</x:v>
      </x:c>
      <x:c r="W1430" s="14" t="n">
        <x:f>'Crosswalk'!N66</x:f>
        <x:v>0</x:v>
      </x:c>
      <x:c r="X1430" s="17" t="str">
        <x:v>HIES - Labour and Income Panel Survey</x:v>
      </x:c>
      <x:c r="Y1430" s="2" t="str"/>
      <x:c r="Z1430" s="17" t="str">
        <x:v>National section mix; own-country division detail. Observed industry detail; within-group ratios only. Definitions may differ from ILO modelled margins.</x:v>
      </x:c>
      <x:c r="AA1430" s="2" t="str"/>
      <x:c r="AB1430" s="2" t="str">
        <x:v>https://rplumber.ilo.org/data/indicator?format=.csv.gz&amp;id=EMP_TEMP_SEX_EC2_NB_A</x:v>
      </x:c>
    </x:row>
    <x:row r="1431" ht="48" customHeight="1">
      <x:c r="A1431" s="13" t="str">
        <x:v>KOR</x:v>
      </x:c>
      <x:c r="B1431" s="13" t="str">
        <x:v>LMN</x:v>
      </x:c>
      <x:c r="C1431" s="13" t="str">
        <x:v>KOR</x:v>
      </x:c>
      <x:c r="D1431" s="13" t="n">
        <x:v>2019</x:v>
      </x:c>
      <x:c r="E1431" s="13" t="str">
        <x:v>EC2_ISIC4_M70</x:v>
      </x:c>
      <x:c r="F1431" s="18" t="str">
        <x:v>Economic activity (ISIC-Rev.4), 2 digit level: 70 - Activities of head offices; management consultancy activities</x:v>
      </x:c>
      <x:c r="G1431" s="21" t="n">
        <x:v>44.955</x:v>
      </x:c>
      <x:c r="H1431" s="22" t="n">
        <x:v>0.4282740770519869</x:v>
      </x:c>
      <x:c r="I1431" s="21" t="n">
        <x:f>SUM(G1430:G1436)</x:f>
        <x:v>944.172</x:v>
      </x:c>
      <x:c r="J1431" s="22" t="n">
        <x:f>G1431/I1431*H1431</x:f>
        <x:v>0.020391476482962925</x:v>
      </x:c>
      <x:c r="K1431" s="13" t="str">
        <x:v>ISIC4:70</x:v>
      </x:c>
      <x:c r="L1431" s="15" t="n">
        <x:f>'Crosswalk'!C67</x:f>
        <x:v>0</x:v>
      </x:c>
      <x:c r="M1431" s="15" t="n">
        <x:f>'Crosswalk'!D67</x:f>
        <x:v>0</x:v>
      </x:c>
      <x:c r="N1431" s="15" t="n">
        <x:f>'Crosswalk'!E67</x:f>
        <x:v>1</x:v>
      </x:c>
      <x:c r="O1431" s="15" t="n">
        <x:f>'Crosswalk'!F67</x:f>
        <x:v>0</x:v>
      </x:c>
      <x:c r="P1431" s="15" t="n">
        <x:f>'Crosswalk'!G67</x:f>
        <x:v>0</x:v>
      </x:c>
      <x:c r="Q1431" s="15" t="n">
        <x:f>'Crosswalk'!H67</x:f>
        <x:v>0</x:v>
      </x:c>
      <x:c r="R1431" s="15" t="n">
        <x:f>'Crosswalk'!I67</x:f>
        <x:v>0</x:v>
      </x:c>
      <x:c r="S1431" s="15" t="n">
        <x:f>'Crosswalk'!J67</x:f>
        <x:v>0</x:v>
      </x:c>
      <x:c r="T1431" s="15" t="n">
        <x:f>'Crosswalk'!K67</x:f>
        <x:v>0</x:v>
      </x:c>
      <x:c r="U1431" s="15" t="n">
        <x:f>'Crosswalk'!L67</x:f>
        <x:v>0</x:v>
      </x:c>
      <x:c r="V1431" s="15" t="n">
        <x:f>'Crosswalk'!M67</x:f>
        <x:v>0</x:v>
      </x:c>
      <x:c r="W1431" s="15" t="n">
        <x:f>'Crosswalk'!N67</x:f>
        <x:v>0</x:v>
      </x:c>
      <x:c r="X1431" s="18" t="str">
        <x:v>HIES - Labour and Income Panel Survey</x:v>
      </x:c>
      <x:c r="Y1431" s="13" t="str"/>
      <x:c r="Z1431" s="18" t="str">
        <x:v>National section mix; own-country division detail. Observed industry detail; within-group ratios only. Definitions may differ from ILO modelled margins.</x:v>
      </x:c>
      <x:c r="AA1431" s="13" t="str"/>
      <x:c r="AB1431" s="13" t="str">
        <x:v>https://rplumber.ilo.org/data/indicator?format=.csv.gz&amp;id=EMP_TEMP_SEX_EC2_NB_A</x:v>
      </x:c>
    </x:row>
    <x:row r="1432" ht="48" customHeight="1">
      <x:c r="A1432" s="2" t="str">
        <x:v>KOR</x:v>
      </x:c>
      <x:c r="B1432" s="2" t="str">
        <x:v>LMN</x:v>
      </x:c>
      <x:c r="C1432" s="2" t="str">
        <x:v>KOR</x:v>
      </x:c>
      <x:c r="D1432" s="2" t="n">
        <x:v>2019</x:v>
      </x:c>
      <x:c r="E1432" s="2" t="str">
        <x:v>EC2_ISIC4_M71</x:v>
      </x:c>
      <x:c r="F1432" s="17" t="str">
        <x:v>Economic activity (ISIC-Rev.4), 2 digit level: 71 - Architectural and engineering activities; technical testing and analysis</x:v>
      </x:c>
      <x:c r="G1432" s="19" t="n">
        <x:v>207.58</x:v>
      </x:c>
      <x:c r="H1432" s="20" t="n">
        <x:v>0.4282740770519869</x:v>
      </x:c>
      <x:c r="I1432" s="19" t="n">
        <x:f>SUM(G1430:G1436)</x:f>
        <x:v>944.172</x:v>
      </x:c>
      <x:c r="J1432" s="20" t="n">
        <x:f>G1432/I1432*H1432</x:f>
        <x:v>0.09415777306936812</x:v>
      </x:c>
      <x:c r="K1432" s="2" t="str">
        <x:v>ISIC4:71</x:v>
      </x:c>
      <x:c r="L1432" s="14" t="n">
        <x:f>'Crosswalk'!C68</x:f>
        <x:v>0</x:v>
      </x:c>
      <x:c r="M1432" s="14" t="n">
        <x:f>'Crosswalk'!D68</x:f>
        <x:v>0</x:v>
      </x:c>
      <x:c r="N1432" s="14" t="n">
        <x:f>'Crosswalk'!E68</x:f>
        <x:v>1</x:v>
      </x:c>
      <x:c r="O1432" s="14" t="n">
        <x:f>'Crosswalk'!F68</x:f>
        <x:v>0</x:v>
      </x:c>
      <x:c r="P1432" s="14" t="n">
        <x:f>'Crosswalk'!G68</x:f>
        <x:v>0</x:v>
      </x:c>
      <x:c r="Q1432" s="14" t="n">
        <x:f>'Crosswalk'!H68</x:f>
        <x:v>0</x:v>
      </x:c>
      <x:c r="R1432" s="14" t="n">
        <x:f>'Crosswalk'!I68</x:f>
        <x:v>0</x:v>
      </x:c>
      <x:c r="S1432" s="14" t="n">
        <x:f>'Crosswalk'!J68</x:f>
        <x:v>0</x:v>
      </x:c>
      <x:c r="T1432" s="14" t="n">
        <x:f>'Crosswalk'!K68</x:f>
        <x:v>0</x:v>
      </x:c>
      <x:c r="U1432" s="14" t="n">
        <x:f>'Crosswalk'!L68</x:f>
        <x:v>0</x:v>
      </x:c>
      <x:c r="V1432" s="14" t="n">
        <x:f>'Crosswalk'!M68</x:f>
        <x:v>0</x:v>
      </x:c>
      <x:c r="W1432" s="14" t="n">
        <x:f>'Crosswalk'!N68</x:f>
        <x:v>0</x:v>
      </x:c>
      <x:c r="X1432" s="17" t="str">
        <x:v>HIES - Labour and Income Panel Survey</x:v>
      </x:c>
      <x:c r="Y1432" s="2" t="str"/>
      <x:c r="Z1432" s="17" t="str">
        <x:v>National section mix; own-country division detail. Observed industry detail; within-group ratios only. Definitions may differ from ILO modelled margins.</x:v>
      </x:c>
      <x:c r="AA1432" s="2" t="str"/>
      <x:c r="AB1432" s="2" t="str">
        <x:v>https://rplumber.ilo.org/data/indicator?format=.csv.gz&amp;id=EMP_TEMP_SEX_EC2_NB_A</x:v>
      </x:c>
    </x:row>
    <x:row r="1433" ht="48" customHeight="1">
      <x:c r="A1433" s="13" t="str">
        <x:v>KOR</x:v>
      </x:c>
      <x:c r="B1433" s="13" t="str">
        <x:v>LMN</x:v>
      </x:c>
      <x:c r="C1433" s="13" t="str">
        <x:v>KOR</x:v>
      </x:c>
      <x:c r="D1433" s="13" t="n">
        <x:v>2019</x:v>
      </x:c>
      <x:c r="E1433" s="13" t="str">
        <x:v>EC2_ISIC4_M72</x:v>
      </x:c>
      <x:c r="F1433" s="18" t="str">
        <x:v>Economic activity (ISIC-Rev.4), 2 digit level: 72 - Scientific research and development</x:v>
      </x:c>
      <x:c r="G1433" s="21" t="n">
        <x:v>199.312</x:v>
      </x:c>
      <x:c r="H1433" s="22" t="n">
        <x:v>0.4282740770519869</x:v>
      </x:c>
      <x:c r="I1433" s="21" t="n">
        <x:f>SUM(G1430:G1436)</x:f>
        <x:v>944.172</x:v>
      </x:c>
      <x:c r="J1433" s="22" t="n">
        <x:f>G1433/I1433*H1433</x:f>
        <x:v>0.09040742877927498</x:v>
      </x:c>
      <x:c r="K1433" s="13" t="str">
        <x:v>ISIC4:72</x:v>
      </x:c>
      <x:c r="L1433" s="15" t="n">
        <x:f>'Crosswalk'!C69</x:f>
        <x:v>0</x:v>
      </x:c>
      <x:c r="M1433" s="15" t="n">
        <x:f>'Crosswalk'!D69</x:f>
        <x:v>0</x:v>
      </x:c>
      <x:c r="N1433" s="15" t="n">
        <x:f>'Crosswalk'!E69</x:f>
        <x:v>0.5</x:v>
      </x:c>
      <x:c r="O1433" s="15" t="n">
        <x:f>'Crosswalk'!F69</x:f>
        <x:v>0</x:v>
      </x:c>
      <x:c r="P1433" s="15" t="n">
        <x:f>'Crosswalk'!G69</x:f>
        <x:v>0</x:v>
      </x:c>
      <x:c r="Q1433" s="15" t="n">
        <x:f>'Crosswalk'!H69</x:f>
        <x:v>0.35</x:v>
      </x:c>
      <x:c r="R1433" s="15" t="n">
        <x:f>'Crosswalk'!I69</x:f>
        <x:v>0</x:v>
      </x:c>
      <x:c r="S1433" s="15" t="n">
        <x:f>'Crosswalk'!J69</x:f>
        <x:v>0.15</x:v>
      </x:c>
      <x:c r="T1433" s="15" t="n">
        <x:f>'Crosswalk'!K69</x:f>
        <x:v>0</x:v>
      </x:c>
      <x:c r="U1433" s="15" t="n">
        <x:f>'Crosswalk'!L69</x:f>
        <x:v>0</x:v>
      </x:c>
      <x:c r="V1433" s="15" t="n">
        <x:f>'Crosswalk'!M69</x:f>
        <x:v>0</x:v>
      </x:c>
      <x:c r="W1433" s="15" t="n">
        <x:f>'Crosswalk'!N69</x:f>
        <x:v>0</x:v>
      </x:c>
      <x:c r="X1433" s="18" t="str">
        <x:v>HIES - Labour and Income Panel Survey</x:v>
      </x:c>
      <x:c r="Y1433" s="13" t="str"/>
      <x:c r="Z1433" s="18" t="str">
        <x:v>National section mix; own-country division detail. Observed industry detail; within-group ratios only. Definitions may differ from ILO modelled margins.</x:v>
      </x:c>
      <x:c r="AA1433" s="13" t="str"/>
      <x:c r="AB1433" s="13" t="str">
        <x:v>https://rplumber.ilo.org/data/indicator?format=.csv.gz&amp;id=EMP_TEMP_SEX_EC2_NB_A</x:v>
      </x:c>
    </x:row>
    <x:row r="1434" ht="48" customHeight="1">
      <x:c r="A1434" s="2" t="str">
        <x:v>KOR</x:v>
      </x:c>
      <x:c r="B1434" s="2" t="str">
        <x:v>LMN</x:v>
      </x:c>
      <x:c r="C1434" s="2" t="str">
        <x:v>KOR</x:v>
      </x:c>
      <x:c r="D1434" s="2" t="n">
        <x:v>2019</x:v>
      </x:c>
      <x:c r="E1434" s="2" t="str">
        <x:v>EC2_ISIC4_M73</x:v>
      </x:c>
      <x:c r="F1434" s="17" t="str">
        <x:v>Economic activity (ISIC-Rev.4), 2 digit level: 73 - Advertising and market research</x:v>
      </x:c>
      <x:c r="G1434" s="19" t="n">
        <x:v>105.566</x:v>
      </x:c>
      <x:c r="H1434" s="20" t="n">
        <x:v>0.4282740770519869</x:v>
      </x:c>
      <x:c r="I1434" s="19" t="n">
        <x:f>SUM(G1430:G1436)</x:f>
        <x:v>944.172</x:v>
      </x:c>
      <x:c r="J1434" s="20" t="n">
        <x:f>G1434/I1434*H1434</x:f>
        <x:v>0.04788447572907272</x:v>
      </x:c>
      <x:c r="K1434" s="2" t="str">
        <x:v>ISIC4:73</x:v>
      </x:c>
      <x:c r="L1434" s="14" t="n">
        <x:f>'Crosswalk'!C70</x:f>
        <x:v>0</x:v>
      </x:c>
      <x:c r="M1434" s="14" t="n">
        <x:f>'Crosswalk'!D70</x:f>
        <x:v>0</x:v>
      </x:c>
      <x:c r="N1434" s="14" t="n">
        <x:f>'Crosswalk'!E70</x:f>
        <x:v>0</x:v>
      </x:c>
      <x:c r="O1434" s="14" t="n">
        <x:f>'Crosswalk'!F70</x:f>
        <x:v>0</x:v>
      </x:c>
      <x:c r="P1434" s="14" t="n">
        <x:f>'Crosswalk'!G70</x:f>
        <x:v>0</x:v>
      </x:c>
      <x:c r="Q1434" s="14" t="n">
        <x:f>'Crosswalk'!H70</x:f>
        <x:v>0</x:v>
      </x:c>
      <x:c r="R1434" s="14" t="n">
        <x:f>'Crosswalk'!I70</x:f>
        <x:v>0</x:v>
      </x:c>
      <x:c r="S1434" s="14" t="n">
        <x:f>'Crosswalk'!J70</x:f>
        <x:v>0</x:v>
      </x:c>
      <x:c r="T1434" s="14" t="n">
        <x:f>'Crosswalk'!K70</x:f>
        <x:v>1</x:v>
      </x:c>
      <x:c r="U1434" s="14" t="n">
        <x:f>'Crosswalk'!L70</x:f>
        <x:v>0</x:v>
      </x:c>
      <x:c r="V1434" s="14" t="n">
        <x:f>'Crosswalk'!M70</x:f>
        <x:v>0</x:v>
      </x:c>
      <x:c r="W1434" s="14" t="n">
        <x:f>'Crosswalk'!N70</x:f>
        <x:v>0</x:v>
      </x:c>
      <x:c r="X1434" s="17" t="str">
        <x:v>HIES - Labour and Income Panel Survey</x:v>
      </x:c>
      <x:c r="Y1434" s="2" t="str"/>
      <x:c r="Z1434" s="17" t="str">
        <x:v>National section mix; own-country division detail. Observed industry detail; within-group ratios only. Definitions may differ from ILO modelled margins.</x:v>
      </x:c>
      <x:c r="AA1434" s="2" t="str"/>
      <x:c r="AB1434" s="2" t="str">
        <x:v>https://rplumber.ilo.org/data/indicator?format=.csv.gz&amp;id=EMP_TEMP_SEX_EC2_NB_A</x:v>
      </x:c>
    </x:row>
    <x:row r="1435" ht="48" customHeight="1">
      <x:c r="A1435" s="13" t="str">
        <x:v>KOR</x:v>
      </x:c>
      <x:c r="B1435" s="13" t="str">
        <x:v>LMN</x:v>
      </x:c>
      <x:c r="C1435" s="13" t="str">
        <x:v>KOR</x:v>
      </x:c>
      <x:c r="D1435" s="13" t="n">
        <x:v>2019</x:v>
      </x:c>
      <x:c r="E1435" s="13" t="str">
        <x:v>EC2_ISIC4_M74</x:v>
      </x:c>
      <x:c r="F1435" s="18" t="str">
        <x:v>Economic activity (ISIC-Rev.4), 2 digit level: 74 - Other professional, scientific and technical activities</x:v>
      </x:c>
      <x:c r="G1435" s="21" t="n">
        <x:v>221.078</x:v>
      </x:c>
      <x:c r="H1435" s="22" t="n">
        <x:v>0.4282740770519869</x:v>
      </x:c>
      <x:c r="I1435" s="21" t="n">
        <x:f>SUM(G1430:G1436)</x:f>
        <x:v>944.172</x:v>
      </x:c>
      <x:c r="J1435" s="22" t="n">
        <x:f>G1435/I1435*H1435</x:f>
        <x:v>0.10028043238572967</x:v>
      </x:c>
      <x:c r="K1435" s="13" t="str">
        <x:v>ISIC4:74</x:v>
      </x:c>
      <x:c r="L1435" s="15" t="n">
        <x:f>'Crosswalk'!C71</x:f>
        <x:v>0</x:v>
      </x:c>
      <x:c r="M1435" s="15" t="n">
        <x:f>'Crosswalk'!D71</x:f>
        <x:v>0</x:v>
      </x:c>
      <x:c r="N1435" s="15" t="n">
        <x:f>'Crosswalk'!E71</x:f>
        <x:v>0.8</x:v>
      </x:c>
      <x:c r="O1435" s="15" t="n">
        <x:f>'Crosswalk'!F71</x:f>
        <x:v>0.2</x:v>
      </x:c>
      <x:c r="P1435" s="15" t="n">
        <x:f>'Crosswalk'!G71</x:f>
        <x:v>0</x:v>
      </x:c>
      <x:c r="Q1435" s="15" t="n">
        <x:f>'Crosswalk'!H71</x:f>
        <x:v>0</x:v>
      </x:c>
      <x:c r="R1435" s="15" t="n">
        <x:f>'Crosswalk'!I71</x:f>
        <x:v>0</x:v>
      </x:c>
      <x:c r="S1435" s="15" t="n">
        <x:f>'Crosswalk'!J71</x:f>
        <x:v>0</x:v>
      </x:c>
      <x:c r="T1435" s="15" t="n">
        <x:f>'Crosswalk'!K71</x:f>
        <x:v>0</x:v>
      </x:c>
      <x:c r="U1435" s="15" t="n">
        <x:f>'Crosswalk'!L71</x:f>
        <x:v>0</x:v>
      </x:c>
      <x:c r="V1435" s="15" t="n">
        <x:f>'Crosswalk'!M71</x:f>
        <x:v>0</x:v>
      </x:c>
      <x:c r="W1435" s="15" t="n">
        <x:f>'Crosswalk'!N71</x:f>
        <x:v>0</x:v>
      </x:c>
      <x:c r="X1435" s="18" t="str">
        <x:v>HIES - Labour and Income Panel Survey</x:v>
      </x:c>
      <x:c r="Y1435" s="13" t="str"/>
      <x:c r="Z1435" s="18" t="str">
        <x:v>National section mix; own-country division detail. Observed industry detail; within-group ratios only. Definitions may differ from ILO modelled margins.</x:v>
      </x:c>
      <x:c r="AA1435" s="13" t="str"/>
      <x:c r="AB1435" s="13" t="str">
        <x:v>https://rplumber.ilo.org/data/indicator?format=.csv.gz&amp;id=EMP_TEMP_SEX_EC2_NB_A</x:v>
      </x:c>
    </x:row>
    <x:row r="1436" ht="48" customHeight="1">
      <x:c r="A1436" s="2" t="str">
        <x:v>KOR</x:v>
      </x:c>
      <x:c r="B1436" s="2" t="str">
        <x:v>LMN</x:v>
      </x:c>
      <x:c r="C1436" s="2" t="str">
        <x:v>KOR</x:v>
      </x:c>
      <x:c r="D1436" s="2" t="n">
        <x:v>2019</x:v>
      </x:c>
      <x:c r="E1436" s="2" t="str">
        <x:v>EC2_ISIC4_M75</x:v>
      </x:c>
      <x:c r="F1436" s="17" t="str">
        <x:v>Economic activity (ISIC-Rev.4), 2 digit level: 75 - Veterinary activities</x:v>
      </x:c>
      <x:c r="G1436" s="19" t="n">
        <x:v>20.699</x:v>
      </x:c>
      <x:c r="H1436" s="20" t="n">
        <x:v>0.4282740770519869</x:v>
      </x:c>
      <x:c r="I1436" s="19" t="n">
        <x:f>SUM(G1430:G1436)</x:f>
        <x:v>944.172</x:v>
      </x:c>
      <x:c r="J1436" s="20" t="n">
        <x:f>G1436/I1436*H1436</x:f>
        <x:v>0.009389015053294397</x:v>
      </x:c>
      <x:c r="K1436" s="2" t="str">
        <x:v>ISIC4:75</x:v>
      </x:c>
      <x:c r="L1436" s="14" t="n">
        <x:f>'Crosswalk'!C72</x:f>
        <x:v>0</x:v>
      </x:c>
      <x:c r="M1436" s="14" t="n">
        <x:f>'Crosswalk'!D72</x:f>
        <x:v>0</x:v>
      </x:c>
      <x:c r="N1436" s="14" t="n">
        <x:f>'Crosswalk'!E72</x:f>
        <x:v>0</x:v>
      </x:c>
      <x:c r="O1436" s="14" t="n">
        <x:f>'Crosswalk'!F72</x:f>
        <x:v>0</x:v>
      </x:c>
      <x:c r="P1436" s="14" t="n">
        <x:f>'Crosswalk'!G72</x:f>
        <x:v>0</x:v>
      </x:c>
      <x:c r="Q1436" s="14" t="n">
        <x:f>'Crosswalk'!H72</x:f>
        <x:v>1</x:v>
      </x:c>
      <x:c r="R1436" s="14" t="n">
        <x:f>'Crosswalk'!I72</x:f>
        <x:v>0</x:v>
      </x:c>
      <x:c r="S1436" s="14" t="n">
        <x:f>'Crosswalk'!J72</x:f>
        <x:v>0</x:v>
      </x:c>
      <x:c r="T1436" s="14" t="n">
        <x:f>'Crosswalk'!K72</x:f>
        <x:v>0</x:v>
      </x:c>
      <x:c r="U1436" s="14" t="n">
        <x:f>'Crosswalk'!L72</x:f>
        <x:v>0</x:v>
      </x:c>
      <x:c r="V1436" s="14" t="n">
        <x:f>'Crosswalk'!M72</x:f>
        <x:v>0</x:v>
      </x:c>
      <x:c r="W1436" s="14" t="n">
        <x:f>'Crosswalk'!N72</x:f>
        <x:v>0</x:v>
      </x:c>
      <x:c r="X1436" s="17" t="str">
        <x:v>HIES - Labour and Income Panel Survey</x:v>
      </x:c>
      <x:c r="Y1436" s="2" t="str">
        <x:v>U</x:v>
      </x:c>
      <x:c r="Z1436" s="17" t="str">
        <x:v>National section mix; own-country division detail. Observed industry detail; within-group ratios only. Definitions may differ from ILO modelled margins.</x:v>
      </x:c>
      <x:c r="AA1436" s="2" t="str"/>
      <x:c r="AB1436" s="2" t="str">
        <x:v>https://rplumber.ilo.org/data/indicator?format=.csv.gz&amp;id=EMP_TEMP_SEX_EC2_NB_A</x:v>
      </x:c>
    </x:row>
    <x:row r="1437" ht="48" customHeight="1">
      <x:c r="A1437" s="13" t="str">
        <x:v>KOR</x:v>
      </x:c>
      <x:c r="B1437" s="13" t="str">
        <x:v>LMN</x:v>
      </x:c>
      <x:c r="C1437" s="13" t="str">
        <x:v>KOR</x:v>
      </x:c>
      <x:c r="D1437" s="13" t="n">
        <x:v>2019</x:v>
      </x:c>
      <x:c r="E1437" s="13" t="str">
        <x:v>EC2_ISIC4_N77</x:v>
      </x:c>
      <x:c r="F1437" s="18" t="str">
        <x:v>Economic activity (ISIC-Rev.4), 2 digit level: 77 - Rental and leasing activities</x:v>
      </x:c>
      <x:c r="G1437" s="21" t="n">
        <x:v>185.406</x:v>
      </x:c>
      <x:c r="H1437" s="22" t="n">
        <x:v>0.4152971697616047</x:v>
      </x:c>
      <x:c r="I1437" s="21" t="n">
        <x:f>SUM(G1437:G1442)</x:f>
        <x:v>970.2</x:v>
      </x:c>
      <x:c r="J1437" s="22" t="n">
        <x:f>G1437/I1437*H1437</x:f>
        <x:v>0.07936362302290258</x:v>
      </x:c>
      <x:c r="K1437" s="13" t="str">
        <x:v>ISIC4:77</x:v>
      </x:c>
      <x:c r="L1437" s="15" t="n">
        <x:f>'Crosswalk'!C73</x:f>
        <x:v>0</x:v>
      </x:c>
      <x:c r="M1437" s="15" t="n">
        <x:f>'Crosswalk'!D73</x:f>
        <x:v>0</x:v>
      </x:c>
      <x:c r="N1437" s="15" t="n">
        <x:f>'Crosswalk'!E73</x:f>
        <x:v>0.7</x:v>
      </x:c>
      <x:c r="O1437" s="15" t="n">
        <x:f>'Crosswalk'!F73</x:f>
        <x:v>0.3</x:v>
      </x:c>
      <x:c r="P1437" s="15" t="n">
        <x:f>'Crosswalk'!G73</x:f>
        <x:v>0</x:v>
      </x:c>
      <x:c r="Q1437" s="15" t="n">
        <x:f>'Crosswalk'!H73</x:f>
        <x:v>0</x:v>
      </x:c>
      <x:c r="R1437" s="15" t="n">
        <x:f>'Crosswalk'!I73</x:f>
        <x:v>0</x:v>
      </x:c>
      <x:c r="S1437" s="15" t="n">
        <x:f>'Crosswalk'!J73</x:f>
        <x:v>0</x:v>
      </x:c>
      <x:c r="T1437" s="15" t="n">
        <x:f>'Crosswalk'!K73</x:f>
        <x:v>0</x:v>
      </x:c>
      <x:c r="U1437" s="15" t="n">
        <x:f>'Crosswalk'!L73</x:f>
        <x:v>0</x:v>
      </x:c>
      <x:c r="V1437" s="15" t="n">
        <x:f>'Crosswalk'!M73</x:f>
        <x:v>0</x:v>
      </x:c>
      <x:c r="W1437" s="15" t="n">
        <x:f>'Crosswalk'!N73</x:f>
        <x:v>0</x:v>
      </x:c>
      <x:c r="X1437" s="18" t="str">
        <x:v>HIES - Labour and Income Panel Survey</x:v>
      </x:c>
      <x:c r="Y1437" s="13" t="str"/>
      <x:c r="Z1437" s="18" t="str">
        <x:v>National section mix; own-country division detail. Observed industry detail; within-group ratios only. Definitions may differ from ILO modelled margins.</x:v>
      </x:c>
      <x:c r="AA1437" s="13" t="str"/>
      <x:c r="AB1437" s="13" t="str">
        <x:v>https://rplumber.ilo.org/data/indicator?format=.csv.gz&amp;id=EMP_TEMP_SEX_EC2_NB_A</x:v>
      </x:c>
    </x:row>
    <x:row r="1438" ht="48" customHeight="1">
      <x:c r="A1438" s="2" t="str">
        <x:v>KOR</x:v>
      </x:c>
      <x:c r="B1438" s="2" t="str">
        <x:v>LMN</x:v>
      </x:c>
      <x:c r="C1438" s="2" t="str">
        <x:v>KOR</x:v>
      </x:c>
      <x:c r="D1438" s="2" t="n">
        <x:v>2019</x:v>
      </x:c>
      <x:c r="E1438" s="2" t="str">
        <x:v>EC2_ISIC4_N78</x:v>
      </x:c>
      <x:c r="F1438" s="17" t="str">
        <x:v>Economic activity (ISIC-Rev.4), 2 digit level: 78 - Employment activities</x:v>
      </x:c>
      <x:c r="G1438" s="19" t="n">
        <x:v>253.631</x:v>
      </x:c>
      <x:c r="H1438" s="20" t="n">
        <x:v>0.4152971697616047</x:v>
      </x:c>
      <x:c r="I1438" s="19" t="n">
        <x:f>SUM(G1437:G1442)</x:f>
        <x:v>970.2</x:v>
      </x:c>
      <x:c r="J1438" s="20" t="n">
        <x:f>G1438/I1438*H1438</x:f>
        <x:v>0.10856754943702901</x:v>
      </x:c>
      <x:c r="K1438" s="2" t="str">
        <x:v>ISIC4:78</x:v>
      </x:c>
      <x:c r="L1438" s="14" t="n">
        <x:f>'Crosswalk'!C74</x:f>
        <x:v>0</x:v>
      </x:c>
      <x:c r="M1438" s="14" t="n">
        <x:f>'Crosswalk'!D74</x:f>
        <x:v>0</x:v>
      </x:c>
      <x:c r="N1438" s="14" t="n">
        <x:f>'Crosswalk'!E74</x:f>
        <x:v>1</x:v>
      </x:c>
      <x:c r="O1438" s="14" t="n">
        <x:f>'Crosswalk'!F74</x:f>
        <x:v>0</x:v>
      </x:c>
      <x:c r="P1438" s="14" t="n">
        <x:f>'Crosswalk'!G74</x:f>
        <x:v>0</x:v>
      </x:c>
      <x:c r="Q1438" s="14" t="n">
        <x:f>'Crosswalk'!H74</x:f>
        <x:v>0</x:v>
      </x:c>
      <x:c r="R1438" s="14" t="n">
        <x:f>'Crosswalk'!I74</x:f>
        <x:v>0</x:v>
      </x:c>
      <x:c r="S1438" s="14" t="n">
        <x:f>'Crosswalk'!J74</x:f>
        <x:v>0</x:v>
      </x:c>
      <x:c r="T1438" s="14" t="n">
        <x:f>'Crosswalk'!K74</x:f>
        <x:v>0</x:v>
      </x:c>
      <x:c r="U1438" s="14" t="n">
        <x:f>'Crosswalk'!L74</x:f>
        <x:v>0</x:v>
      </x:c>
      <x:c r="V1438" s="14" t="n">
        <x:f>'Crosswalk'!M74</x:f>
        <x:v>0</x:v>
      </x:c>
      <x:c r="W1438" s="14" t="n">
        <x:f>'Crosswalk'!N74</x:f>
        <x:v>0</x:v>
      </x:c>
      <x:c r="X1438" s="17" t="str">
        <x:v>HIES - Labour and Income Panel Survey</x:v>
      </x:c>
      <x:c r="Y1438" s="2" t="str"/>
      <x:c r="Z1438" s="17" t="str">
        <x:v>National section mix; own-country division detail. Observed industry detail; within-group ratios only. Definitions may differ from ILO modelled margins.</x:v>
      </x:c>
      <x:c r="AA1438" s="2" t="str"/>
      <x:c r="AB1438" s="2" t="str">
        <x:v>https://rplumber.ilo.org/data/indicator?format=.csv.gz&amp;id=EMP_TEMP_SEX_EC2_NB_A</x:v>
      </x:c>
    </x:row>
    <x:row r="1439" ht="48" customHeight="1">
      <x:c r="A1439" s="13" t="str">
        <x:v>KOR</x:v>
      </x:c>
      <x:c r="B1439" s="13" t="str">
        <x:v>LMN</x:v>
      </x:c>
      <x:c r="C1439" s="13" t="str">
        <x:v>KOR</x:v>
      </x:c>
      <x:c r="D1439" s="13" t="n">
        <x:v>2019</x:v>
      </x:c>
      <x:c r="E1439" s="13" t="str">
        <x:v>EC2_ISIC4_N79</x:v>
      </x:c>
      <x:c r="F1439" s="18" t="str">
        <x:v>Economic activity (ISIC-Rev.4), 2 digit level: 79 - Travel agency, tour operator, reservation service and related activities</x:v>
      </x:c>
      <x:c r="G1439" s="21" t="n">
        <x:v>57.196</x:v>
      </x:c>
      <x:c r="H1439" s="22" t="n">
        <x:v>0.4152971697616047</x:v>
      </x:c>
      <x:c r="I1439" s="21" t="n">
        <x:f>SUM(G1437:G1442)</x:f>
        <x:v>970.2</x:v>
      </x:c>
      <x:c r="J1439" s="22" t="n">
        <x:f>G1439/I1439*H1439</x:f>
        <x:v>0.024482928181493238</x:v>
      </x:c>
      <x:c r="K1439" s="13" t="str">
        <x:v>ISIC4:79</x:v>
      </x:c>
      <x:c r="L1439" s="15" t="n">
        <x:f>'Crosswalk'!C75</x:f>
        <x:v>0</x:v>
      </x:c>
      <x:c r="M1439" s="15" t="n">
        <x:f>'Crosswalk'!D75</x:f>
        <x:v>0</x:v>
      </x:c>
      <x:c r="N1439" s="15" t="n">
        <x:f>'Crosswalk'!E75</x:f>
        <x:v>0</x:v>
      </x:c>
      <x:c r="O1439" s="15" t="n">
        <x:f>'Crosswalk'!F75</x:f>
        <x:v>1</x:v>
      </x:c>
      <x:c r="P1439" s="15" t="n">
        <x:f>'Crosswalk'!G75</x:f>
        <x:v>0</x:v>
      </x:c>
      <x:c r="Q1439" s="15" t="n">
        <x:f>'Crosswalk'!H75</x:f>
        <x:v>0</x:v>
      </x:c>
      <x:c r="R1439" s="15" t="n">
        <x:f>'Crosswalk'!I75</x:f>
        <x:v>0</x:v>
      </x:c>
      <x:c r="S1439" s="15" t="n">
        <x:f>'Crosswalk'!J75</x:f>
        <x:v>0</x:v>
      </x:c>
      <x:c r="T1439" s="15" t="n">
        <x:f>'Crosswalk'!K75</x:f>
        <x:v>0</x:v>
      </x:c>
      <x:c r="U1439" s="15" t="n">
        <x:f>'Crosswalk'!L75</x:f>
        <x:v>0</x:v>
      </x:c>
      <x:c r="V1439" s="15" t="n">
        <x:f>'Crosswalk'!M75</x:f>
        <x:v>0</x:v>
      </x:c>
      <x:c r="W1439" s="15" t="n">
        <x:f>'Crosswalk'!N75</x:f>
        <x:v>0</x:v>
      </x:c>
      <x:c r="X1439" s="18" t="str">
        <x:v>HIES - Labour and Income Panel Survey</x:v>
      </x:c>
      <x:c r="Y1439" s="13" t="str"/>
      <x:c r="Z1439" s="18" t="str">
        <x:v>National section mix; own-country division detail. Observed industry detail; within-group ratios only. Definitions may differ from ILO modelled margins.</x:v>
      </x:c>
      <x:c r="AA1439" s="13" t="str"/>
      <x:c r="AB1439" s="13" t="str">
        <x:v>https://rplumber.ilo.org/data/indicator?format=.csv.gz&amp;id=EMP_TEMP_SEX_EC2_NB_A</x:v>
      </x:c>
    </x:row>
    <x:row r="1440" ht="48" customHeight="1">
      <x:c r="A1440" s="2" t="str">
        <x:v>KOR</x:v>
      </x:c>
      <x:c r="B1440" s="2" t="str">
        <x:v>LMN</x:v>
      </x:c>
      <x:c r="C1440" s="2" t="str">
        <x:v>KOR</x:v>
      </x:c>
      <x:c r="D1440" s="2" t="n">
        <x:v>2019</x:v>
      </x:c>
      <x:c r="E1440" s="2" t="str">
        <x:v>EC2_ISIC4_N80</x:v>
      </x:c>
      <x:c r="F1440" s="17" t="str">
        <x:v>Economic activity (ISIC-Rev.4), 2 digit level: 80 - Security and investigation activities</x:v>
      </x:c>
      <x:c r="G1440" s="19" t="n">
        <x:v>107.26</x:v>
      </x:c>
      <x:c r="H1440" s="20" t="n">
        <x:v>0.4152971697616047</x:v>
      </x:c>
      <x:c r="I1440" s="19" t="n">
        <x:f>SUM(G1437:G1442)</x:f>
        <x:v>970.2</x:v>
      </x:c>
      <x:c r="J1440" s="20" t="n">
        <x:f>G1440/I1440*H1440</x:f>
        <x:v>0.04591298127049033</x:v>
      </x:c>
      <x:c r="K1440" s="2" t="str">
        <x:v>ISIC4:80</x:v>
      </x:c>
      <x:c r="L1440" s="14" t="n">
        <x:f>'Crosswalk'!C76</x:f>
        <x:v>0</x:v>
      </x:c>
      <x:c r="M1440" s="14" t="n">
        <x:f>'Crosswalk'!D76</x:f>
        <x:v>0</x:v>
      </x:c>
      <x:c r="N1440" s="14" t="n">
        <x:f>'Crosswalk'!E76</x:f>
        <x:v>1</x:v>
      </x:c>
      <x:c r="O1440" s="14" t="n">
        <x:f>'Crosswalk'!F76</x:f>
        <x:v>0</x:v>
      </x:c>
      <x:c r="P1440" s="14" t="n">
        <x:f>'Crosswalk'!G76</x:f>
        <x:v>0</x:v>
      </x:c>
      <x:c r="Q1440" s="14" t="n">
        <x:f>'Crosswalk'!H76</x:f>
        <x:v>0</x:v>
      </x:c>
      <x:c r="R1440" s="14" t="n">
        <x:f>'Crosswalk'!I76</x:f>
        <x:v>0</x:v>
      </x:c>
      <x:c r="S1440" s="14" t="n">
        <x:f>'Crosswalk'!J76</x:f>
        <x:v>0</x:v>
      </x:c>
      <x:c r="T1440" s="14" t="n">
        <x:f>'Crosswalk'!K76</x:f>
        <x:v>0</x:v>
      </x:c>
      <x:c r="U1440" s="14" t="n">
        <x:f>'Crosswalk'!L76</x:f>
        <x:v>0</x:v>
      </x:c>
      <x:c r="V1440" s="14" t="n">
        <x:f>'Crosswalk'!M76</x:f>
        <x:v>0</x:v>
      </x:c>
      <x:c r="W1440" s="14" t="n">
        <x:f>'Crosswalk'!N76</x:f>
        <x:v>0</x:v>
      </x:c>
      <x:c r="X1440" s="17" t="str">
        <x:v>HIES - Labour and Income Panel Survey</x:v>
      </x:c>
      <x:c r="Y1440" s="2" t="str"/>
      <x:c r="Z1440" s="17" t="str">
        <x:v>National section mix; own-country division detail. Observed industry detail; within-group ratios only. Definitions may differ from ILO modelled margins.</x:v>
      </x:c>
      <x:c r="AA1440" s="2" t="str"/>
      <x:c r="AB1440" s="2" t="str">
        <x:v>https://rplumber.ilo.org/data/indicator?format=.csv.gz&amp;id=EMP_TEMP_SEX_EC2_NB_A</x:v>
      </x:c>
    </x:row>
    <x:row r="1441" ht="48" customHeight="1">
      <x:c r="A1441" s="13" t="str">
        <x:v>KOR</x:v>
      </x:c>
      <x:c r="B1441" s="13" t="str">
        <x:v>LMN</x:v>
      </x:c>
      <x:c r="C1441" s="13" t="str">
        <x:v>KOR</x:v>
      </x:c>
      <x:c r="D1441" s="13" t="n">
        <x:v>2019</x:v>
      </x:c>
      <x:c r="E1441" s="13" t="str">
        <x:v>EC2_ISIC4_N81</x:v>
      </x:c>
      <x:c r="F1441" s="18" t="str">
        <x:v>Economic activity (ISIC-Rev.4), 2 digit level: 81 - Services to buildings and landscape activities</x:v>
      </x:c>
      <x:c r="G1441" s="21" t="n">
        <x:v>207.791</x:v>
      </x:c>
      <x:c r="H1441" s="22" t="n">
        <x:v>0.4152971697616047</x:v>
      </x:c>
      <x:c r="I1441" s="21" t="n">
        <x:f>SUM(G1437:G1442)</x:f>
        <x:v>970.2</x:v>
      </x:c>
      <x:c r="J1441" s="22" t="n">
        <x:f>G1441/I1441*H1441</x:f>
        <x:v>0.088945592869443</x:v>
      </x:c>
      <x:c r="K1441" s="13" t="str">
        <x:v>ISIC4:81</x:v>
      </x:c>
      <x:c r="L1441" s="15" t="n">
        <x:f>'Crosswalk'!C77</x:f>
        <x:v>0</x:v>
      </x:c>
      <x:c r="M1441" s="15" t="n">
        <x:f>'Crosswalk'!D77</x:f>
        <x:v>0</x:v>
      </x:c>
      <x:c r="N1441" s="15" t="n">
        <x:f>'Crosswalk'!E77</x:f>
        <x:v>1</x:v>
      </x:c>
      <x:c r="O1441" s="15" t="n">
        <x:f>'Crosswalk'!F77</x:f>
        <x:v>0</x:v>
      </x:c>
      <x:c r="P1441" s="15" t="n">
        <x:f>'Crosswalk'!G77</x:f>
        <x:v>0</x:v>
      </x:c>
      <x:c r="Q1441" s="15" t="n">
        <x:f>'Crosswalk'!H77</x:f>
        <x:v>0</x:v>
      </x:c>
      <x:c r="R1441" s="15" t="n">
        <x:f>'Crosswalk'!I77</x:f>
        <x:v>0</x:v>
      </x:c>
      <x:c r="S1441" s="15" t="n">
        <x:f>'Crosswalk'!J77</x:f>
        <x:v>0</x:v>
      </x:c>
      <x:c r="T1441" s="15" t="n">
        <x:f>'Crosswalk'!K77</x:f>
        <x:v>0</x:v>
      </x:c>
      <x:c r="U1441" s="15" t="n">
        <x:f>'Crosswalk'!L77</x:f>
        <x:v>0</x:v>
      </x:c>
      <x:c r="V1441" s="15" t="n">
        <x:f>'Crosswalk'!M77</x:f>
        <x:v>0</x:v>
      </x:c>
      <x:c r="W1441" s="15" t="n">
        <x:f>'Crosswalk'!N77</x:f>
        <x:v>0</x:v>
      </x:c>
      <x:c r="X1441" s="18" t="str">
        <x:v>HIES - Labour and Income Panel Survey</x:v>
      </x:c>
      <x:c r="Y1441" s="13" t="str"/>
      <x:c r="Z1441" s="18" t="str">
        <x:v>National section mix; own-country division detail. Observed industry detail; within-group ratios only. Definitions may differ from ILO modelled margins.</x:v>
      </x:c>
      <x:c r="AA1441" s="13" t="str"/>
      <x:c r="AB1441" s="13" t="str">
        <x:v>https://rplumber.ilo.org/data/indicator?format=.csv.gz&amp;id=EMP_TEMP_SEX_EC2_NB_A</x:v>
      </x:c>
    </x:row>
    <x:row r="1442" ht="48" customHeight="1">
      <x:c r="A1442" s="2" t="str">
        <x:v>KOR</x:v>
      </x:c>
      <x:c r="B1442" s="2" t="str">
        <x:v>LMN</x:v>
      </x:c>
      <x:c r="C1442" s="2" t="str">
        <x:v>KOR</x:v>
      </x:c>
      <x:c r="D1442" s="2" t="n">
        <x:v>2019</x:v>
      </x:c>
      <x:c r="E1442" s="2" t="str">
        <x:v>EC2_ISIC4_N82</x:v>
      </x:c>
      <x:c r="F1442" s="17" t="str">
        <x:v>Economic activity (ISIC-Rev.4), 2 digit level: 82 - Office administrative, office support and other business support activities</x:v>
      </x:c>
      <x:c r="G1442" s="19" t="n">
        <x:v>158.916</x:v>
      </x:c>
      <x:c r="H1442" s="20" t="n">
        <x:v>0.4152971697616047</x:v>
      </x:c>
      <x:c r="I1442" s="19" t="n">
        <x:f>SUM(G1437:G1442)</x:f>
        <x:v>970.2</x:v>
      </x:c>
      <x:c r="J1442" s="20" t="n">
        <x:f>G1442/I1442*H1442</x:f>
        <x:v>0.06802449498024651</x:v>
      </x:c>
      <x:c r="K1442" s="2" t="str">
        <x:v>ISIC4:82</x:v>
      </x:c>
      <x:c r="L1442" s="14" t="n">
        <x:f>'Crosswalk'!C78</x:f>
        <x:v>0</x:v>
      </x:c>
      <x:c r="M1442" s="14" t="n">
        <x:f>'Crosswalk'!D78</x:f>
        <x:v>0</x:v>
      </x:c>
      <x:c r="N1442" s="14" t="n">
        <x:f>'Crosswalk'!E78</x:f>
        <x:v>1</x:v>
      </x:c>
      <x:c r="O1442" s="14" t="n">
        <x:f>'Crosswalk'!F78</x:f>
        <x:v>0</x:v>
      </x:c>
      <x:c r="P1442" s="14" t="n">
        <x:f>'Crosswalk'!G78</x:f>
        <x:v>0</x:v>
      </x:c>
      <x:c r="Q1442" s="14" t="n">
        <x:f>'Crosswalk'!H78</x:f>
        <x:v>0</x:v>
      </x:c>
      <x:c r="R1442" s="14" t="n">
        <x:f>'Crosswalk'!I78</x:f>
        <x:v>0</x:v>
      </x:c>
      <x:c r="S1442" s="14" t="n">
        <x:f>'Crosswalk'!J78</x:f>
        <x:v>0</x:v>
      </x:c>
      <x:c r="T1442" s="14" t="n">
        <x:f>'Crosswalk'!K78</x:f>
        <x:v>0</x:v>
      </x:c>
      <x:c r="U1442" s="14" t="n">
        <x:f>'Crosswalk'!L78</x:f>
        <x:v>0</x:v>
      </x:c>
      <x:c r="V1442" s="14" t="n">
        <x:f>'Crosswalk'!M78</x:f>
        <x:v>0</x:v>
      </x:c>
      <x:c r="W1442" s="14" t="n">
        <x:f>'Crosswalk'!N78</x:f>
        <x:v>0</x:v>
      </x:c>
      <x:c r="X1442" s="17" t="str">
        <x:v>HIES - Labour and Income Panel Survey</x:v>
      </x:c>
      <x:c r="Y1442" s="2" t="str"/>
      <x:c r="Z1442" s="17" t="str">
        <x:v>National section mix; own-country division detail. Observed industry detail; within-group ratios only. Definitions may differ from ILO modelled margins.</x:v>
      </x:c>
      <x:c r="AA1442" s="2" t="str"/>
      <x:c r="AB1442" s="2" t="str">
        <x:v>https://rplumber.ilo.org/data/indicator?format=.csv.gz&amp;id=EMP_TEMP_SEX_EC2_NB_A</x:v>
      </x:c>
    </x:row>
    <x:row r="1443" ht="48" customHeight="1">
      <x:c r="A1443" s="13" t="str">
        <x:v>KOR</x:v>
      </x:c>
      <x:c r="B1443" s="13" t="str">
        <x:v>O</x:v>
      </x:c>
      <x:c r="C1443" s="13" t="str">
        <x:v>KOR</x:v>
      </x:c>
      <x:c r="D1443" s="13" t="n">
        <x:v>2019</x:v>
      </x:c>
      <x:c r="E1443" s="13" t="str">
        <x:v>EC2_ISIC4_O84</x:v>
      </x:c>
      <x:c r="F1443" s="18" t="str">
        <x:v>Economic activity (ISIC-Rev.4), 2 digit level: 84 - Public administration and defence; compulsory social security</x:v>
      </x:c>
      <x:c r="G1443" s="21" t="n">
        <x:v>1264.367</x:v>
      </x:c>
      <x:c r="H1443" s="22" t="n">
        <x:v>1</x:v>
      </x:c>
      <x:c r="I1443" s="21" t="n">
        <x:f>SUM(G1443:G1443)</x:f>
        <x:v>1264.367</x:v>
      </x:c>
      <x:c r="J1443" s="22" t="n">
        <x:f>G1443/I1443*H1443</x:f>
        <x:v>1</x:v>
      </x:c>
      <x:c r="K1443" s="13" t="str">
        <x:v>ISIC4:84</x:v>
      </x:c>
      <x:c r="L1443" s="15" t="n">
        <x:f>'Crosswalk'!C79</x:f>
        <x:v>0</x:v>
      </x:c>
      <x:c r="M1443" s="15" t="n">
        <x:f>'Crosswalk'!D79</x:f>
        <x:v>0</x:v>
      </x:c>
      <x:c r="N1443" s="15" t="n">
        <x:f>'Crosswalk'!E79</x:f>
        <x:v>0</x:v>
      </x:c>
      <x:c r="O1443" s="15" t="n">
        <x:f>'Crosswalk'!F79</x:f>
        <x:v>0</x:v>
      </x:c>
      <x:c r="P1443" s="15" t="n">
        <x:f>'Crosswalk'!G79</x:f>
        <x:v>0</x:v>
      </x:c>
      <x:c r="Q1443" s="15" t="n">
        <x:f>'Crosswalk'!H79</x:f>
        <x:v>0</x:v>
      </x:c>
      <x:c r="R1443" s="15" t="n">
        <x:f>'Crosswalk'!I79</x:f>
        <x:v>0</x:v>
      </x:c>
      <x:c r="S1443" s="15" t="n">
        <x:f>'Crosswalk'!J79</x:f>
        <x:v>0</x:v>
      </x:c>
      <x:c r="T1443" s="15" t="n">
        <x:f>'Crosswalk'!K79</x:f>
        <x:v>0</x:v>
      </x:c>
      <x:c r="U1443" s="15" t="n">
        <x:f>'Crosswalk'!L79</x:f>
        <x:v>0</x:v>
      </x:c>
      <x:c r="V1443" s="15" t="n">
        <x:f>'Crosswalk'!M79</x:f>
        <x:v>0</x:v>
      </x:c>
      <x:c r="W1443" s="15" t="n">
        <x:f>'Crosswalk'!N79</x:f>
        <x:v>1</x:v>
      </x:c>
      <x:c r="X1443" s="18" t="str">
        <x:v>HIES - Labour and Income Panel Survey</x:v>
      </x:c>
      <x:c r="Y1443" s="13" t="str"/>
      <x:c r="Z1443" s="18" t="str">
        <x:v>National section mix; own-country division detail. Observed industry detail; within-group ratios only. Definitions may differ from ILO modelled margins.</x:v>
      </x:c>
      <x:c r="AA1443" s="13" t="str"/>
      <x:c r="AB1443" s="13" t="str">
        <x:v>https://rplumber.ilo.org/data/indicator?format=.csv.gz&amp;id=EMP_TEMP_SEX_EC2_NB_A</x:v>
      </x:c>
    </x:row>
    <x:row r="1444" ht="48" customHeight="1">
      <x:c r="A1444" s="2" t="str">
        <x:v>KOR</x:v>
      </x:c>
      <x:c r="B1444" s="2" t="str">
        <x:v>P</x:v>
      </x:c>
      <x:c r="C1444" s="2" t="str">
        <x:v>KOR</x:v>
      </x:c>
      <x:c r="D1444" s="2" t="n">
        <x:v>2019</x:v>
      </x:c>
      <x:c r="E1444" s="2" t="str">
        <x:v>EC2_ISIC4_P85</x:v>
      </x:c>
      <x:c r="F1444" s="17" t="str">
        <x:v>Economic activity (ISIC-Rev.4), 2 digit level: 85 - Education</x:v>
      </x:c>
      <x:c r="G1444" s="19" t="n">
        <x:v>1897.825</x:v>
      </x:c>
      <x:c r="H1444" s="20" t="n">
        <x:v>1</x:v>
      </x:c>
      <x:c r="I1444" s="19" t="n">
        <x:f>SUM(G1444:G1444)</x:f>
        <x:v>1897.825</x:v>
      </x:c>
      <x:c r="J1444" s="20" t="n">
        <x:f>G1444/I1444*H1444</x:f>
        <x:v>1</x:v>
      </x:c>
      <x:c r="K1444" s="2" t="str">
        <x:v>ISIC4:85</x:v>
      </x:c>
      <x:c r="L1444" s="14" t="n">
        <x:f>'Crosswalk'!C80</x:f>
        <x:v>0</x:v>
      </x:c>
      <x:c r="M1444" s="14" t="n">
        <x:f>'Crosswalk'!D80</x:f>
        <x:v>0</x:v>
      </x:c>
      <x:c r="N1444" s="14" t="n">
        <x:f>'Crosswalk'!E80</x:f>
        <x:v>0</x:v>
      </x:c>
      <x:c r="O1444" s="14" t="n">
        <x:f>'Crosswalk'!F80</x:f>
        <x:v>1</x:v>
      </x:c>
      <x:c r="P1444" s="14" t="n">
        <x:f>'Crosswalk'!G80</x:f>
        <x:v>0</x:v>
      </x:c>
      <x:c r="Q1444" s="14" t="n">
        <x:f>'Crosswalk'!H80</x:f>
        <x:v>0</x:v>
      </x:c>
      <x:c r="R1444" s="14" t="n">
        <x:f>'Crosswalk'!I80</x:f>
        <x:v>0</x:v>
      </x:c>
      <x:c r="S1444" s="14" t="n">
        <x:f>'Crosswalk'!J80</x:f>
        <x:v>0</x:v>
      </x:c>
      <x:c r="T1444" s="14" t="n">
        <x:f>'Crosswalk'!K80</x:f>
        <x:v>0</x:v>
      </x:c>
      <x:c r="U1444" s="14" t="n">
        <x:f>'Crosswalk'!L80</x:f>
        <x:v>0</x:v>
      </x:c>
      <x:c r="V1444" s="14" t="n">
        <x:f>'Crosswalk'!M80</x:f>
        <x:v>0</x:v>
      </x:c>
      <x:c r="W1444" s="14" t="n">
        <x:f>'Crosswalk'!N80</x:f>
        <x:v>0</x:v>
      </x:c>
      <x:c r="X1444" s="17" t="str">
        <x:v>HIES - Labour and Income Panel Survey</x:v>
      </x:c>
      <x:c r="Y1444" s="2" t="str"/>
      <x:c r="Z1444" s="17" t="str">
        <x:v>National section mix; own-country division detail. Observed industry detail; within-group ratios only. Definitions may differ from ILO modelled margins.</x:v>
      </x:c>
      <x:c r="AA1444" s="2" t="str"/>
      <x:c r="AB1444" s="2" t="str">
        <x:v>https://rplumber.ilo.org/data/indicator?format=.csv.gz&amp;id=EMP_TEMP_SEX_EC2_NB_A</x:v>
      </x:c>
    </x:row>
    <x:row r="1445" ht="48" customHeight="1">
      <x:c r="A1445" s="13" t="str">
        <x:v>KOR</x:v>
      </x:c>
      <x:c r="B1445" s="13" t="str">
        <x:v>Q</x:v>
      </x:c>
      <x:c r="C1445" s="13" t="str">
        <x:v>KOR</x:v>
      </x:c>
      <x:c r="D1445" s="13" t="n">
        <x:v>2019</x:v>
      </x:c>
      <x:c r="E1445" s="13" t="str">
        <x:v>EC2_ISIC4_Q86</x:v>
      </x:c>
      <x:c r="F1445" s="18" t="str">
        <x:v>Economic activity (ISIC-Rev.4), 2 digit level: 86 - Human health activities</x:v>
      </x:c>
      <x:c r="G1445" s="21" t="n">
        <x:v>1102.51</x:v>
      </x:c>
      <x:c r="H1445" s="22" t="n">
        <x:v>1</x:v>
      </x:c>
      <x:c r="I1445" s="21" t="n">
        <x:f>SUM(G1445:G1447)</x:f>
        <x:v>2240.319</x:v>
      </x:c>
      <x:c r="J1445" s="22" t="n">
        <x:f>G1445/I1445*H1445</x:f>
        <x:v>0.4921218808571458</x:v>
      </x:c>
      <x:c r="K1445" s="13" t="str">
        <x:v>ISIC4:86</x:v>
      </x:c>
      <x:c r="L1445" s="15" t="n">
        <x:f>'Crosswalk'!C81</x:f>
        <x:v>0</x:v>
      </x:c>
      <x:c r="M1445" s="15" t="n">
        <x:f>'Crosswalk'!D81</x:f>
        <x:v>0</x:v>
      </x:c>
      <x:c r="N1445" s="15" t="n">
        <x:f>'Crosswalk'!E81</x:f>
        <x:v>0</x:v>
      </x:c>
      <x:c r="O1445" s="15" t="n">
        <x:f>'Crosswalk'!F81</x:f>
        <x:v>0</x:v>
      </x:c>
      <x:c r="P1445" s="15" t="n">
        <x:f>'Crosswalk'!G81</x:f>
        <x:v>0</x:v>
      </x:c>
      <x:c r="Q1445" s="15" t="n">
        <x:f>'Crosswalk'!H81</x:f>
        <x:v>1</x:v>
      </x:c>
      <x:c r="R1445" s="15" t="n">
        <x:f>'Crosswalk'!I81</x:f>
        <x:v>0</x:v>
      </x:c>
      <x:c r="S1445" s="15" t="n">
        <x:f>'Crosswalk'!J81</x:f>
        <x:v>0</x:v>
      </x:c>
      <x:c r="T1445" s="15" t="n">
        <x:f>'Crosswalk'!K81</x:f>
        <x:v>0</x:v>
      </x:c>
      <x:c r="U1445" s="15" t="n">
        <x:f>'Crosswalk'!L81</x:f>
        <x:v>0</x:v>
      </x:c>
      <x:c r="V1445" s="15" t="n">
        <x:f>'Crosswalk'!M81</x:f>
        <x:v>0</x:v>
      </x:c>
      <x:c r="W1445" s="15" t="n">
        <x:f>'Crosswalk'!N81</x:f>
        <x:v>0</x:v>
      </x:c>
      <x:c r="X1445" s="18" t="str">
        <x:v>HIES - Labour and Income Panel Survey</x:v>
      </x:c>
      <x:c r="Y1445" s="13" t="str"/>
      <x:c r="Z1445" s="18" t="str">
        <x:v>National section mix; own-country division detail. Observed industry detail; within-group ratios only. Definitions may differ from ILO modelled margins.</x:v>
      </x:c>
      <x:c r="AA1445" s="13" t="str"/>
      <x:c r="AB1445" s="13" t="str">
        <x:v>https://rplumber.ilo.org/data/indicator?format=.csv.gz&amp;id=EMP_TEMP_SEX_EC2_NB_A</x:v>
      </x:c>
    </x:row>
    <x:row r="1446" ht="48" customHeight="1">
      <x:c r="A1446" s="2" t="str">
        <x:v>KOR</x:v>
      </x:c>
      <x:c r="B1446" s="2" t="str">
        <x:v>Q</x:v>
      </x:c>
      <x:c r="C1446" s="2" t="str">
        <x:v>KOR</x:v>
      </x:c>
      <x:c r="D1446" s="2" t="n">
        <x:v>2019</x:v>
      </x:c>
      <x:c r="E1446" s="2" t="str">
        <x:v>EC2_ISIC4_Q87</x:v>
      </x:c>
      <x:c r="F1446" s="17" t="str">
        <x:v>Economic activity (ISIC-Rev.4), 2 digit level: 87 - Residential care activities</x:v>
      </x:c>
      <x:c r="G1446" s="19" t="n">
        <x:v>124.543</x:v>
      </x:c>
      <x:c r="H1446" s="20" t="n">
        <x:v>1</x:v>
      </x:c>
      <x:c r="I1446" s="19" t="n">
        <x:f>SUM(G1445:G1447)</x:f>
        <x:v>2240.319</x:v>
      </x:c>
      <x:c r="J1446" s="20" t="n">
        <x:f>G1446/I1446*H1446</x:f>
        <x:v>0.055591636726734006</x:v>
      </x:c>
      <x:c r="K1446" s="2" t="str">
        <x:v>ISIC4:87</x:v>
      </x:c>
      <x:c r="L1446" s="14" t="n">
        <x:f>'Crosswalk'!C82</x:f>
        <x:v>0</x:v>
      </x:c>
      <x:c r="M1446" s="14" t="n">
        <x:f>'Crosswalk'!D82</x:f>
        <x:v>0</x:v>
      </x:c>
      <x:c r="N1446" s="14" t="n">
        <x:f>'Crosswalk'!E82</x:f>
        <x:v>0</x:v>
      </x:c>
      <x:c r="O1446" s="14" t="n">
        <x:f>'Crosswalk'!F82</x:f>
        <x:v>0</x:v>
      </x:c>
      <x:c r="P1446" s="14" t="n">
        <x:f>'Crosswalk'!G82</x:f>
        <x:v>0</x:v>
      </x:c>
      <x:c r="Q1446" s="14" t="n">
        <x:f>'Crosswalk'!H82</x:f>
        <x:v>1</x:v>
      </x:c>
      <x:c r="R1446" s="14" t="n">
        <x:f>'Crosswalk'!I82</x:f>
        <x:v>0</x:v>
      </x:c>
      <x:c r="S1446" s="14" t="n">
        <x:f>'Crosswalk'!J82</x:f>
        <x:v>0</x:v>
      </x:c>
      <x:c r="T1446" s="14" t="n">
        <x:f>'Crosswalk'!K82</x:f>
        <x:v>0</x:v>
      </x:c>
      <x:c r="U1446" s="14" t="n">
        <x:f>'Crosswalk'!L82</x:f>
        <x:v>0</x:v>
      </x:c>
      <x:c r="V1446" s="14" t="n">
        <x:f>'Crosswalk'!M82</x:f>
        <x:v>0</x:v>
      </x:c>
      <x:c r="W1446" s="14" t="n">
        <x:f>'Crosswalk'!N82</x:f>
        <x:v>0</x:v>
      </x:c>
      <x:c r="X1446" s="17" t="str">
        <x:v>HIES - Labour and Income Panel Survey</x:v>
      </x:c>
      <x:c r="Y1446" s="2" t="str"/>
      <x:c r="Z1446" s="17" t="str">
        <x:v>National section mix; own-country division detail. Observed industry detail; within-group ratios only. Definitions may differ from ILO modelled margins.</x:v>
      </x:c>
      <x:c r="AA1446" s="2" t="str"/>
      <x:c r="AB1446" s="2" t="str">
        <x:v>https://rplumber.ilo.org/data/indicator?format=.csv.gz&amp;id=EMP_TEMP_SEX_EC2_NB_A</x:v>
      </x:c>
    </x:row>
    <x:row r="1447" ht="48" customHeight="1">
      <x:c r="A1447" s="13" t="str">
        <x:v>KOR</x:v>
      </x:c>
      <x:c r="B1447" s="13" t="str">
        <x:v>Q</x:v>
      </x:c>
      <x:c r="C1447" s="13" t="str">
        <x:v>KOR</x:v>
      </x:c>
      <x:c r="D1447" s="13" t="n">
        <x:v>2019</x:v>
      </x:c>
      <x:c r="E1447" s="13" t="str">
        <x:v>EC2_ISIC4_Q88</x:v>
      </x:c>
      <x:c r="F1447" s="18" t="str">
        <x:v>Economic activity (ISIC-Rev.4), 2 digit level: 88 - Social work activities without accommodation</x:v>
      </x:c>
      <x:c r="G1447" s="21" t="n">
        <x:v>1013.266</x:v>
      </x:c>
      <x:c r="H1447" s="22" t="n">
        <x:v>1</x:v>
      </x:c>
      <x:c r="I1447" s="21" t="n">
        <x:f>SUM(G1445:G1447)</x:f>
        <x:v>2240.319</x:v>
      </x:c>
      <x:c r="J1447" s="22" t="n">
        <x:f>G1447/I1447*H1447</x:f>
        <x:v>0.4522864824161202</x:v>
      </x:c>
      <x:c r="K1447" s="13" t="str">
        <x:v>ISIC4:88</x:v>
      </x:c>
      <x:c r="L1447" s="15" t="n">
        <x:f>'Crosswalk'!C83</x:f>
        <x:v>0</x:v>
      </x:c>
      <x:c r="M1447" s="15" t="n">
        <x:f>'Crosswalk'!D83</x:f>
        <x:v>0</x:v>
      </x:c>
      <x:c r="N1447" s="15" t="n">
        <x:f>'Crosswalk'!E83</x:f>
        <x:v>0</x:v>
      </x:c>
      <x:c r="O1447" s="15" t="n">
        <x:f>'Crosswalk'!F83</x:f>
        <x:v>0</x:v>
      </x:c>
      <x:c r="P1447" s="15" t="n">
        <x:f>'Crosswalk'!G83</x:f>
        <x:v>0</x:v>
      </x:c>
      <x:c r="Q1447" s="15" t="n">
        <x:f>'Crosswalk'!H83</x:f>
        <x:v>0</x:v>
      </x:c>
      <x:c r="R1447" s="15" t="n">
        <x:f>'Crosswalk'!I83</x:f>
        <x:v>0</x:v>
      </x:c>
      <x:c r="S1447" s="15" t="n">
        <x:f>'Crosswalk'!J83</x:f>
        <x:v>0</x:v>
      </x:c>
      <x:c r="T1447" s="15" t="n">
        <x:f>'Crosswalk'!K83</x:f>
        <x:v>0</x:v>
      </x:c>
      <x:c r="U1447" s="15" t="n">
        <x:f>'Crosswalk'!L83</x:f>
        <x:v>0</x:v>
      </x:c>
      <x:c r="V1447" s="15" t="n">
        <x:f>'Crosswalk'!M83</x:f>
        <x:v>0</x:v>
      </x:c>
      <x:c r="W1447" s="15" t="n">
        <x:f>'Crosswalk'!N83</x:f>
        <x:v>1</x:v>
      </x:c>
      <x:c r="X1447" s="18" t="str">
        <x:v>HIES - Labour and Income Panel Survey</x:v>
      </x:c>
      <x:c r="Y1447" s="13" t="str"/>
      <x:c r="Z1447" s="18" t="str">
        <x:v>National section mix; own-country division detail. Observed industry detail; within-group ratios only. Definitions may differ from ILO modelled margins.</x:v>
      </x:c>
      <x:c r="AA1447" s="13" t="str"/>
      <x:c r="AB1447" s="13" t="str">
        <x:v>https://rplumber.ilo.org/data/indicator?format=.csv.gz&amp;id=EMP_TEMP_SEX_EC2_NB_A</x:v>
      </x:c>
    </x:row>
    <x:row r="1448" ht="48" customHeight="1">
      <x:c r="A1448" s="2" t="str">
        <x:v>KOR</x:v>
      </x:c>
      <x:c r="B1448" s="2" t="str">
        <x:v>RSTU</x:v>
      </x:c>
      <x:c r="C1448" s="2" t="str">
        <x:v>KOR</x:v>
      </x:c>
      <x:c r="D1448" s="2" t="n">
        <x:v>2019</x:v>
      </x:c>
      <x:c r="E1448" s="2" t="str">
        <x:v>EC2_ISIC4_R90</x:v>
      </x:c>
      <x:c r="F1448" s="17" t="str">
        <x:v>Economic activity (ISIC-Rev.4), 2 digit level: 90 - Creative, arts and entertainment activities</x:v>
      </x:c>
      <x:c r="G1448" s="19" t="n">
        <x:v>48.151</x:v>
      </x:c>
      <x:c r="H1448" s="20" t="n">
        <x:v>0.29888332264026</x:v>
      </x:c>
      <x:c r="I1448" s="19" t="n">
        <x:f>SUM(G1448:G1450)</x:f>
        <x:v>370.454</x:v>
      </x:c>
      <x:c r="J1448" s="20" t="n">
        <x:f>G1448/I1448*H1448</x:f>
        <x:v>0.03884836138481745</x:v>
      </x:c>
      <x:c r="K1448" s="2" t="str">
        <x:v>ISIC4:90</x:v>
      </x:c>
      <x:c r="L1448" s="14" t="n">
        <x:f>'Crosswalk'!C84</x:f>
        <x:v>0</x:v>
      </x:c>
      <x:c r="M1448" s="14" t="n">
        <x:f>'Crosswalk'!D84</x:f>
        <x:v>0</x:v>
      </x:c>
      <x:c r="N1448" s="14" t="n">
        <x:f>'Crosswalk'!E84</x:f>
        <x:v>0</x:v>
      </x:c>
      <x:c r="O1448" s="14" t="n">
        <x:f>'Crosswalk'!F84</x:f>
        <x:v>0</x:v>
      </x:c>
      <x:c r="P1448" s="14" t="n">
        <x:f>'Crosswalk'!G84</x:f>
        <x:v>0</x:v>
      </x:c>
      <x:c r="Q1448" s="14" t="n">
        <x:f>'Crosswalk'!H84</x:f>
        <x:v>0</x:v>
      </x:c>
      <x:c r="R1448" s="14" t="n">
        <x:f>'Crosswalk'!I84</x:f>
        <x:v>0</x:v>
      </x:c>
      <x:c r="S1448" s="14" t="n">
        <x:f>'Crosswalk'!J84</x:f>
        <x:v>0</x:v>
      </x:c>
      <x:c r="T1448" s="14" t="n">
        <x:f>'Crosswalk'!K84</x:f>
        <x:v>1</x:v>
      </x:c>
      <x:c r="U1448" s="14" t="n">
        <x:f>'Crosswalk'!L84</x:f>
        <x:v>0</x:v>
      </x:c>
      <x:c r="V1448" s="14" t="n">
        <x:f>'Crosswalk'!M84</x:f>
        <x:v>0</x:v>
      </x:c>
      <x:c r="W1448" s="14" t="n">
        <x:f>'Crosswalk'!N84</x:f>
        <x:v>0</x:v>
      </x:c>
      <x:c r="X1448" s="17" t="str">
        <x:v>HIES - Labour and Income Panel Survey</x:v>
      </x:c>
      <x:c r="Y1448" s="2" t="str"/>
      <x:c r="Z1448" s="17" t="str">
        <x:v>National section mix; own-country division detail. Observed industry detail; within-group ratios only. Definitions may differ from ILO modelled margins.</x:v>
      </x:c>
      <x:c r="AA1448" s="2" t="str"/>
      <x:c r="AB1448" s="2" t="str">
        <x:v>https://rplumber.ilo.org/data/indicator?format=.csv.gz&amp;id=EMP_TEMP_SEX_EC2_NB_A</x:v>
      </x:c>
    </x:row>
    <x:row r="1449" ht="48" customHeight="1">
      <x:c r="A1449" s="13" t="str">
        <x:v>KOR</x:v>
      </x:c>
      <x:c r="B1449" s="13" t="str">
        <x:v>RSTU</x:v>
      </x:c>
      <x:c r="C1449" s="13" t="str">
        <x:v>KOR</x:v>
      </x:c>
      <x:c r="D1449" s="13" t="n">
        <x:v>2019</x:v>
      </x:c>
      <x:c r="E1449" s="13" t="str">
        <x:v>EC2_ISIC4_R91</x:v>
      </x:c>
      <x:c r="F1449" s="18" t="str">
        <x:v>Economic activity (ISIC-Rev.4), 2 digit level: 91 - Libraries, archives, museums and other cultural activities</x:v>
      </x:c>
      <x:c r="G1449" s="21" t="n">
        <x:v>80.181</x:v>
      </x:c>
      <x:c r="H1449" s="22" t="n">
        <x:v>0.29888332264026</x:v>
      </x:c>
      <x:c r="I1449" s="21" t="n">
        <x:f>SUM(G1448:G1450)</x:f>
        <x:v>370.454</x:v>
      </x:c>
      <x:c r="J1449" s="22" t="n">
        <x:f>G1449/I1449*H1449</x:f>
        <x:v>0.06469025491051167</x:v>
      </x:c>
      <x:c r="K1449" s="13" t="str">
        <x:v>ISIC4:91</x:v>
      </x:c>
      <x:c r="L1449" s="15" t="n">
        <x:f>'Crosswalk'!C85</x:f>
        <x:v>0</x:v>
      </x:c>
      <x:c r="M1449" s="15" t="n">
        <x:f>'Crosswalk'!D85</x:f>
        <x:v>0</x:v>
      </x:c>
      <x:c r="N1449" s="15" t="n">
        <x:f>'Crosswalk'!E85</x:f>
        <x:v>0</x:v>
      </x:c>
      <x:c r="O1449" s="15" t="n">
        <x:f>'Crosswalk'!F85</x:f>
        <x:v>0</x:v>
      </x:c>
      <x:c r="P1449" s="15" t="n">
        <x:f>'Crosswalk'!G85</x:f>
        <x:v>0</x:v>
      </x:c>
      <x:c r="Q1449" s="15" t="n">
        <x:f>'Crosswalk'!H85</x:f>
        <x:v>0</x:v>
      </x:c>
      <x:c r="R1449" s="15" t="n">
        <x:f>'Crosswalk'!I85</x:f>
        <x:v>0</x:v>
      </x:c>
      <x:c r="S1449" s="15" t="n">
        <x:f>'Crosswalk'!J85</x:f>
        <x:v>0</x:v>
      </x:c>
      <x:c r="T1449" s="15" t="n">
        <x:f>'Crosswalk'!K85</x:f>
        <x:v>0</x:v>
      </x:c>
      <x:c r="U1449" s="15" t="n">
        <x:f>'Crosswalk'!L85</x:f>
        <x:v>0</x:v>
      </x:c>
      <x:c r="V1449" s="15" t="n">
        <x:f>'Crosswalk'!M85</x:f>
        <x:v>0</x:v>
      </x:c>
      <x:c r="W1449" s="15" t="n">
        <x:f>'Crosswalk'!N85</x:f>
        <x:v>1</x:v>
      </x:c>
      <x:c r="X1449" s="18" t="str">
        <x:v>HIES - Labour and Income Panel Survey</x:v>
      </x:c>
      <x:c r="Y1449" s="13" t="str"/>
      <x:c r="Z1449" s="18" t="str">
        <x:v>National section mix; own-country division detail. Observed industry detail; within-group ratios only. Definitions may differ from ILO modelled margins.</x:v>
      </x:c>
      <x:c r="AA1449" s="13" t="str"/>
      <x:c r="AB1449" s="13" t="str">
        <x:v>https://rplumber.ilo.org/data/indicator?format=.csv.gz&amp;id=EMP_TEMP_SEX_EC2_NB_A</x:v>
      </x:c>
    </x:row>
    <x:row r="1450" ht="48" customHeight="1">
      <x:c r="A1450" s="2" t="str">
        <x:v>KOR</x:v>
      </x:c>
      <x:c r="B1450" s="2" t="str">
        <x:v>RSTU</x:v>
      </x:c>
      <x:c r="C1450" s="2" t="str">
        <x:v>KOR</x:v>
      </x:c>
      <x:c r="D1450" s="2" t="n">
        <x:v>2019</x:v>
      </x:c>
      <x:c r="E1450" s="2" t="str">
        <x:v>EC2_ISIC4_R93</x:v>
      </x:c>
      <x:c r="F1450" s="17" t="str">
        <x:v>Economic activity (ISIC-Rev.4), 2 digit level: 93 - Sports activities and amusement and recreation activities</x:v>
      </x:c>
      <x:c r="G1450" s="19" t="n">
        <x:v>242.122</x:v>
      </x:c>
      <x:c r="H1450" s="20" t="n">
        <x:v>0.29888332264026</x:v>
      </x:c>
      <x:c r="I1450" s="19" t="n">
        <x:f>SUM(G1448:G1450)</x:f>
        <x:v>370.454</x:v>
      </x:c>
      <x:c r="J1450" s="20" t="n">
        <x:f>G1450/I1450*H1450</x:f>
        <x:v>0.19534470634493092</x:v>
      </x:c>
      <x:c r="K1450" s="2" t="str">
        <x:v>ISIC4:93</x:v>
      </x:c>
      <x:c r="L1450" s="14" t="n">
        <x:f>'Crosswalk'!C87</x:f>
        <x:v>0</x:v>
      </x:c>
      <x:c r="M1450" s="14" t="n">
        <x:f>'Crosswalk'!D87</x:f>
        <x:v>0</x:v>
      </x:c>
      <x:c r="N1450" s="14" t="n">
        <x:f>'Crosswalk'!E87</x:f>
        <x:v>0</x:v>
      </x:c>
      <x:c r="O1450" s="14" t="n">
        <x:f>'Crosswalk'!F87</x:f>
        <x:v>1</x:v>
      </x:c>
      <x:c r="P1450" s="14" t="n">
        <x:f>'Crosswalk'!G87</x:f>
        <x:v>0</x:v>
      </x:c>
      <x:c r="Q1450" s="14" t="n">
        <x:f>'Crosswalk'!H87</x:f>
        <x:v>0</x:v>
      </x:c>
      <x:c r="R1450" s="14" t="n">
        <x:f>'Crosswalk'!I87</x:f>
        <x:v>0</x:v>
      </x:c>
      <x:c r="S1450" s="14" t="n">
        <x:f>'Crosswalk'!J87</x:f>
        <x:v>0</x:v>
      </x:c>
      <x:c r="T1450" s="14" t="n">
        <x:f>'Crosswalk'!K87</x:f>
        <x:v>0</x:v>
      </x:c>
      <x:c r="U1450" s="14" t="n">
        <x:f>'Crosswalk'!L87</x:f>
        <x:v>0</x:v>
      </x:c>
      <x:c r="V1450" s="14" t="n">
        <x:f>'Crosswalk'!M87</x:f>
        <x:v>0</x:v>
      </x:c>
      <x:c r="W1450" s="14" t="n">
        <x:f>'Crosswalk'!N87</x:f>
        <x:v>0</x:v>
      </x:c>
      <x:c r="X1450" s="17" t="str">
        <x:v>HIES - Labour and Income Panel Survey</x:v>
      </x:c>
      <x:c r="Y1450" s="2" t="str"/>
      <x:c r="Z1450" s="17" t="str">
        <x:v>National section mix; own-country division detail. Observed industry detail; within-group ratios only. Definitions may differ from ILO modelled margins.</x:v>
      </x:c>
      <x:c r="AA1450" s="2" t="str"/>
      <x:c r="AB1450" s="2" t="str">
        <x:v>https://rplumber.ilo.org/data/indicator?format=.csv.gz&amp;id=EMP_TEMP_SEX_EC2_NB_A</x:v>
      </x:c>
    </x:row>
    <x:row r="1451" ht="48" customHeight="1">
      <x:c r="A1451" s="13" t="str">
        <x:v>KOR</x:v>
      </x:c>
      <x:c r="B1451" s="13" t="str">
        <x:v>RSTU</x:v>
      </x:c>
      <x:c r="C1451" s="13" t="str">
        <x:v>KOR</x:v>
      </x:c>
      <x:c r="D1451" s="13" t="n">
        <x:v>2019</x:v>
      </x:c>
      <x:c r="E1451" s="13" t="str">
        <x:v>EC2_ISIC4_S94</x:v>
      </x:c>
      <x:c r="F1451" s="18" t="str">
        <x:v>Economic activity (ISIC-Rev.4), 2 digit level: 94 - Activities of membership organizations</x:v>
      </x:c>
      <x:c r="G1451" s="21" t="n">
        <x:v>229.216</x:v>
      </x:c>
      <x:c r="H1451" s="22" t="n">
        <x:v>0.6470284225894941</x:v>
      </x:c>
      <x:c r="I1451" s="21" t="n">
        <x:f>SUM(G1451:G1453)</x:f>
        <x:v>993.476</x:v>
      </x:c>
      <x:c r="J1451" s="22" t="n">
        <x:f>G1451/I1451*H1451</x:f>
        <x:v>0.14928319044674807</x:v>
      </x:c>
      <x:c r="K1451" s="13" t="str">
        <x:v>ISIC4:94</x:v>
      </x:c>
      <x:c r="L1451" s="15" t="n">
        <x:f>'Crosswalk'!C88</x:f>
        <x:v>0</x:v>
      </x:c>
      <x:c r="M1451" s="15" t="n">
        <x:f>'Crosswalk'!D88</x:f>
        <x:v>0</x:v>
      </x:c>
      <x:c r="N1451" s="15" t="n">
        <x:f>'Crosswalk'!E88</x:f>
        <x:v>0</x:v>
      </x:c>
      <x:c r="O1451" s="15" t="n">
        <x:f>'Crosswalk'!F88</x:f>
        <x:v>0</x:v>
      </x:c>
      <x:c r="P1451" s="15" t="n">
        <x:f>'Crosswalk'!G88</x:f>
        <x:v>0</x:v>
      </x:c>
      <x:c r="Q1451" s="15" t="n">
        <x:f>'Crosswalk'!H88</x:f>
        <x:v>0</x:v>
      </x:c>
      <x:c r="R1451" s="15" t="n">
        <x:f>'Crosswalk'!I88</x:f>
        <x:v>0</x:v>
      </x:c>
      <x:c r="S1451" s="15" t="n">
        <x:f>'Crosswalk'!J88</x:f>
        <x:v>0</x:v>
      </x:c>
      <x:c r="T1451" s="15" t="n">
        <x:f>'Crosswalk'!K88</x:f>
        <x:v>0</x:v>
      </x:c>
      <x:c r="U1451" s="15" t="n">
        <x:f>'Crosswalk'!L88</x:f>
        <x:v>0</x:v>
      </x:c>
      <x:c r="V1451" s="15" t="n">
        <x:f>'Crosswalk'!M88</x:f>
        <x:v>0</x:v>
      </x:c>
      <x:c r="W1451" s="15" t="n">
        <x:f>'Crosswalk'!N88</x:f>
        <x:v>1</x:v>
      </x:c>
      <x:c r="X1451" s="18" t="str">
        <x:v>HIES - Labour and Income Panel Survey</x:v>
      </x:c>
      <x:c r="Y1451" s="13" t="str"/>
      <x:c r="Z1451" s="18" t="str">
        <x:v>National section mix; own-country division detail. Observed industry detail; within-group ratios only. Definitions may differ from ILO modelled margins.</x:v>
      </x:c>
      <x:c r="AA1451" s="13" t="str"/>
      <x:c r="AB1451" s="13" t="str">
        <x:v>https://rplumber.ilo.org/data/indicator?format=.csv.gz&amp;id=EMP_TEMP_SEX_EC2_NB_A</x:v>
      </x:c>
    </x:row>
    <x:row r="1452" ht="48" customHeight="1">
      <x:c r="A1452" s="2" t="str">
        <x:v>KOR</x:v>
      </x:c>
      <x:c r="B1452" s="2" t="str">
        <x:v>RSTU</x:v>
      </x:c>
      <x:c r="C1452" s="2" t="str">
        <x:v>KOR</x:v>
      </x:c>
      <x:c r="D1452" s="2" t="n">
        <x:v>2019</x:v>
      </x:c>
      <x:c r="E1452" s="2" t="str">
        <x:v>EC2_ISIC4_S95</x:v>
      </x:c>
      <x:c r="F1452" s="17" t="str">
        <x:v>Economic activity (ISIC-Rev.4), 2 digit level: 95 - Repair of computers and personal and household goods</x:v>
      </x:c>
      <x:c r="G1452" s="19" t="n">
        <x:v>166.447</x:v>
      </x:c>
      <x:c r="H1452" s="20" t="n">
        <x:v>0.6470284225894941</x:v>
      </x:c>
      <x:c r="I1452" s="19" t="n">
        <x:f>SUM(G1451:G1453)</x:f>
        <x:v>993.476</x:v>
      </x:c>
      <x:c r="J1452" s="20" t="n">
        <x:f>G1452/I1452*H1452</x:f>
        <x:v>0.10840316208419079</x:v>
      </x:c>
      <x:c r="K1452" s="2" t="str">
        <x:v>ISIC4:95</x:v>
      </x:c>
      <x:c r="L1452" s="14" t="n">
        <x:f>'Crosswalk'!C89</x:f>
        <x:v>0</x:v>
      </x:c>
      <x:c r="M1452" s="14" t="n">
        <x:f>'Crosswalk'!D89</x:f>
        <x:v>0</x:v>
      </x:c>
      <x:c r="N1452" s="14" t="n">
        <x:f>'Crosswalk'!E89</x:f>
        <x:v>0</x:v>
      </x:c>
      <x:c r="O1452" s="14" t="n">
        <x:f>'Crosswalk'!F89</x:f>
        <x:v>0.7</x:v>
      </x:c>
      <x:c r="P1452" s="14" t="n">
        <x:f>'Crosswalk'!G89</x:f>
        <x:v>0</x:v>
      </x:c>
      <x:c r="Q1452" s="14" t="n">
        <x:f>'Crosswalk'!H89</x:f>
        <x:v>0</x:v>
      </x:c>
      <x:c r="R1452" s="14" t="n">
        <x:f>'Crosswalk'!I89</x:f>
        <x:v>0</x:v>
      </x:c>
      <x:c r="S1452" s="14" t="n">
        <x:f>'Crosswalk'!J89</x:f>
        <x:v>0.3</x:v>
      </x:c>
      <x:c r="T1452" s="14" t="n">
        <x:f>'Crosswalk'!K89</x:f>
        <x:v>0</x:v>
      </x:c>
      <x:c r="U1452" s="14" t="n">
        <x:f>'Crosswalk'!L89</x:f>
        <x:v>0</x:v>
      </x:c>
      <x:c r="V1452" s="14" t="n">
        <x:f>'Crosswalk'!M89</x:f>
        <x:v>0</x:v>
      </x:c>
      <x:c r="W1452" s="14" t="n">
        <x:f>'Crosswalk'!N89</x:f>
        <x:v>0</x:v>
      </x:c>
      <x:c r="X1452" s="17" t="str">
        <x:v>HIES - Labour and Income Panel Survey</x:v>
      </x:c>
      <x:c r="Y1452" s="2" t="str"/>
      <x:c r="Z1452" s="17" t="str">
        <x:v>National section mix; own-country division detail. Observed industry detail; within-group ratios only. Definitions may differ from ILO modelled margins.</x:v>
      </x:c>
      <x:c r="AA1452" s="2" t="str"/>
      <x:c r="AB1452" s="2" t="str">
        <x:v>https://rplumber.ilo.org/data/indicator?format=.csv.gz&amp;id=EMP_TEMP_SEX_EC2_NB_A</x:v>
      </x:c>
    </x:row>
    <x:row r="1453" ht="48" customHeight="1">
      <x:c r="A1453" s="13" t="str">
        <x:v>KOR</x:v>
      </x:c>
      <x:c r="B1453" s="13" t="str">
        <x:v>RSTU</x:v>
      </x:c>
      <x:c r="C1453" s="13" t="str">
        <x:v>KOR</x:v>
      </x:c>
      <x:c r="D1453" s="13" t="n">
        <x:v>2019</x:v>
      </x:c>
      <x:c r="E1453" s="13" t="str">
        <x:v>EC2_ISIC4_S96</x:v>
      </x:c>
      <x:c r="F1453" s="18" t="str">
        <x:v>Economic activity (ISIC-Rev.4), 2 digit level: 96 - Other personal service activities</x:v>
      </x:c>
      <x:c r="G1453" s="21" t="n">
        <x:v>597.813</x:v>
      </x:c>
      <x:c r="H1453" s="22" t="n">
        <x:v>0.6470284225894941</x:v>
      </x:c>
      <x:c r="I1453" s="21" t="n">
        <x:f>SUM(G1451:G1453)</x:f>
        <x:v>993.476</x:v>
      </x:c>
      <x:c r="J1453" s="22" t="n">
        <x:f>G1453/I1453*H1453</x:f>
        <x:v>0.38934207005855526</x:v>
      </x:c>
      <x:c r="K1453" s="13" t="str">
        <x:v>ISIC4:96</x:v>
      </x:c>
      <x:c r="L1453" s="15" t="n">
        <x:f>'Crosswalk'!C90</x:f>
        <x:v>0</x:v>
      </x:c>
      <x:c r="M1453" s="15" t="n">
        <x:f>'Crosswalk'!D90</x:f>
        <x:v>0</x:v>
      </x:c>
      <x:c r="N1453" s="15" t="n">
        <x:f>'Crosswalk'!E90</x:f>
        <x:v>0</x:v>
      </x:c>
      <x:c r="O1453" s="15" t="n">
        <x:f>'Crosswalk'!F90</x:f>
        <x:v>1</x:v>
      </x:c>
      <x:c r="P1453" s="15" t="n">
        <x:f>'Crosswalk'!G90</x:f>
        <x:v>0</x:v>
      </x:c>
      <x:c r="Q1453" s="15" t="n">
        <x:f>'Crosswalk'!H90</x:f>
        <x:v>0</x:v>
      </x:c>
      <x:c r="R1453" s="15" t="n">
        <x:f>'Crosswalk'!I90</x:f>
        <x:v>0</x:v>
      </x:c>
      <x:c r="S1453" s="15" t="n">
        <x:f>'Crosswalk'!J90</x:f>
        <x:v>0</x:v>
      </x:c>
      <x:c r="T1453" s="15" t="n">
        <x:f>'Crosswalk'!K90</x:f>
        <x:v>0</x:v>
      </x:c>
      <x:c r="U1453" s="15" t="n">
        <x:f>'Crosswalk'!L90</x:f>
        <x:v>0</x:v>
      </x:c>
      <x:c r="V1453" s="15" t="n">
        <x:f>'Crosswalk'!M90</x:f>
        <x:v>0</x:v>
      </x:c>
      <x:c r="W1453" s="15" t="n">
        <x:f>'Crosswalk'!N90</x:f>
        <x:v>0</x:v>
      </x:c>
      <x:c r="X1453" s="18" t="str">
        <x:v>HIES - Labour and Income Panel Survey</x:v>
      </x:c>
      <x:c r="Y1453" s="13" t="str"/>
      <x:c r="Z1453" s="18" t="str">
        <x:v>National section mix; own-country division detail. Observed industry detail; within-group ratios only. Definitions may differ from ILO modelled margins.</x:v>
      </x:c>
      <x:c r="AA1453" s="13" t="str"/>
      <x:c r="AB1453" s="13" t="str">
        <x:v>https://rplumber.ilo.org/data/indicator?format=.csv.gz&amp;id=EMP_TEMP_SEX_EC2_NB_A</x:v>
      </x:c>
    </x:row>
    <x:row r="1454" ht="48" customHeight="1">
      <x:c r="A1454" s="2" t="str">
        <x:v>KOR</x:v>
      </x:c>
      <x:c r="B1454" s="2" t="str">
        <x:v>RSTU</x:v>
      </x:c>
      <x:c r="C1454" s="2" t="str">
        <x:v>KOR</x:v>
      </x:c>
      <x:c r="D1454" s="2" t="n">
        <x:v>2019</x:v>
      </x:c>
      <x:c r="E1454" s="2" t="str">
        <x:v>EC2_ISIC4_T97</x:v>
      </x:c>
      <x:c r="F1454" s="17" t="str">
        <x:v>Economic activity (ISIC-Rev.4), 2 digit level: 97 - Activities of households as employers of domestic personnel</x:v>
      </x:c>
      <x:c r="G1454" s="19" t="n">
        <x:v>42.863</x:v>
      </x:c>
      <x:c r="H1454" s="20" t="n">
        <x:v>0.0454202835677129</x:v>
      </x:c>
      <x:c r="I1454" s="19" t="n">
        <x:f>SUM(G1454:G1454)</x:f>
        <x:v>42.863</x:v>
      </x:c>
      <x:c r="J1454" s="20" t="n">
        <x:f>G1454/I1454*H1454</x:f>
        <x:v>0.0454202835677129</x:v>
      </x:c>
      <x:c r="K1454" s="2" t="str">
        <x:v>ISIC4:97</x:v>
      </x:c>
      <x:c r="L1454" s="14" t="n">
        <x:f>'Crosswalk'!C91</x:f>
        <x:v>0</x:v>
      </x:c>
      <x:c r="M1454" s="14" t="n">
        <x:f>'Crosswalk'!D91</x:f>
        <x:v>0</x:v>
      </x:c>
      <x:c r="N1454" s="14" t="n">
        <x:f>'Crosswalk'!E91</x:f>
        <x:v>0</x:v>
      </x:c>
      <x:c r="O1454" s="14" t="n">
        <x:f>'Crosswalk'!F91</x:f>
        <x:v>0</x:v>
      </x:c>
      <x:c r="P1454" s="14" t="n">
        <x:f>'Crosswalk'!G91</x:f>
        <x:v>0</x:v>
      </x:c>
      <x:c r="Q1454" s="14" t="n">
        <x:f>'Crosswalk'!H91</x:f>
        <x:v>0</x:v>
      </x:c>
      <x:c r="R1454" s="14" t="n">
        <x:f>'Crosswalk'!I91</x:f>
        <x:v>0</x:v>
      </x:c>
      <x:c r="S1454" s="14" t="n">
        <x:f>'Crosswalk'!J91</x:f>
        <x:v>0</x:v>
      </x:c>
      <x:c r="T1454" s="14" t="n">
        <x:f>'Crosswalk'!K91</x:f>
        <x:v>0</x:v>
      </x:c>
      <x:c r="U1454" s="14" t="n">
        <x:f>'Crosswalk'!L91</x:f>
        <x:v>0</x:v>
      </x:c>
      <x:c r="V1454" s="14" t="n">
        <x:f>'Crosswalk'!M91</x:f>
        <x:v>0</x:v>
      </x:c>
      <x:c r="W1454" s="14" t="n">
        <x:f>'Crosswalk'!N91</x:f>
        <x:v>1</x:v>
      </x:c>
      <x:c r="X1454" s="17" t="str">
        <x:v>HIES - Labour and Income Panel Survey</x:v>
      </x:c>
      <x:c r="Y1454" s="2" t="str"/>
      <x:c r="Z1454" s="17" t="str">
        <x:v>National section mix; own-country division detail. Observed industry detail; within-group ratios only. Definitions may differ from ILO modelled margins.</x:v>
      </x:c>
      <x:c r="AA1454" s="2" t="str"/>
      <x:c r="AB1454" s="2" t="str">
        <x:v>https://rplumber.ilo.org/data/indicator?format=.csv.gz&amp;id=EMP_TEMP_SEX_EC2_NB_A</x:v>
      </x:c>
    </x:row>
    <x:row r="1455" ht="48" customHeight="1">
      <x:c r="A1455" s="13" t="str">
        <x:v>KOR</x:v>
      </x:c>
      <x:c r="B1455" s="13" t="str">
        <x:v>RSTU</x:v>
      </x:c>
      <x:c r="C1455" s="13" t="str">
        <x:v>GBR</x:v>
      </x:c>
      <x:c r="D1455" s="13" t="n">
        <x:v>2024</x:v>
      </x:c>
      <x:c r="E1455" s="13" t="str">
        <x:v>EC2_ISIC4_U99</x:v>
      </x:c>
      <x:c r="F1455" s="18" t="str">
        <x:v>Economic activity (ISIC-Rev.4), 2 digit level: 99 - Activities of extraterritorial organizations and bodies</x:v>
      </x:c>
      <x:c r="G1455" s="21" t="n">
        <x:v>69.001</x:v>
      </x:c>
      <x:c r="H1455" s="22" t="n">
        <x:v>0.004333985601266456</x:v>
      </x:c>
      <x:c r="I1455" s="21" t="n">
        <x:f>SUM(G1455:G1455)</x:f>
        <x:v>69.001</x:v>
      </x:c>
      <x:c r="J1455" s="22" t="n">
        <x:f>G1455/I1455*H1455</x:f>
        <x:v>0.004333985601266456</x:v>
      </x:c>
      <x:c r="K1455" s="13" t="str">
        <x:v>ISIC4:99</x:v>
      </x:c>
      <x:c r="L1455" s="15" t="n">
        <x:f>'Crosswalk'!C93</x:f>
        <x:v>0</x:v>
      </x:c>
      <x:c r="M1455" s="15" t="n">
        <x:f>'Crosswalk'!D93</x:f>
        <x:v>0</x:v>
      </x:c>
      <x:c r="N1455" s="15" t="n">
        <x:f>'Crosswalk'!E93</x:f>
        <x:v>0</x:v>
      </x:c>
      <x:c r="O1455" s="15" t="n">
        <x:f>'Crosswalk'!F93</x:f>
        <x:v>0</x:v>
      </x:c>
      <x:c r="P1455" s="15" t="n">
        <x:f>'Crosswalk'!G93</x:f>
        <x:v>0</x:v>
      </x:c>
      <x:c r="Q1455" s="15" t="n">
        <x:f>'Crosswalk'!H93</x:f>
        <x:v>0</x:v>
      </x:c>
      <x:c r="R1455" s="15" t="n">
        <x:f>'Crosswalk'!I93</x:f>
        <x:v>0</x:v>
      </x:c>
      <x:c r="S1455" s="15" t="n">
        <x:f>'Crosswalk'!J93</x:f>
        <x:v>0</x:v>
      </x:c>
      <x:c r="T1455" s="15" t="n">
        <x:f>'Crosswalk'!K93</x:f>
        <x:v>0</x:v>
      </x:c>
      <x:c r="U1455" s="15" t="n">
        <x:f>'Crosswalk'!L93</x:f>
        <x:v>0</x:v>
      </x:c>
      <x:c r="V1455" s="15" t="n">
        <x:f>'Crosswalk'!M93</x:f>
        <x:v>0</x:v>
      </x:c>
      <x:c r="W1455" s="15" t="n">
        <x:f>'Crosswalk'!N93</x:f>
        <x:v>1</x:v>
      </x:c>
      <x:c r="X1455" s="18" t="str">
        <x:v>LFS - Labour Force Survey</x:v>
      </x:c>
      <x:c r="Y1455" s="13" t="str"/>
      <x:c r="Z1455" s="18" t="str">
        <x:v>National section mix; equal-weight AUS/GBR/USA division proxy. Observed industry detail; within-group ratios only. Definitions may differ from ILO modelled margins.</x:v>
      </x:c>
      <x:c r="AA1455" s="13" t="str"/>
      <x:c r="AB1455" s="13" t="str">
        <x:v>https://rplumber.ilo.org/data/indicator?format=.csv.gz&amp;id=EMP_TEMP_SEX_EC2_NB_A</x:v>
      </x:c>
    </x:row>
    <x:row r="1456" ht="48" customHeight="1">
      <x:c r="A1456" s="2" t="str">
        <x:v>KOR</x:v>
      </x:c>
      <x:c r="B1456" s="2" t="str">
        <x:v>RSTU</x:v>
      </x:c>
      <x:c r="C1456" s="2" t="str">
        <x:v>USA</x:v>
      </x:c>
      <x:c r="D1456" s="2" t="n">
        <x:v>2024</x:v>
      </x:c>
      <x:c r="E1456" s="2" t="str">
        <x:v>EC2_ISIC4_U99</x:v>
      </x:c>
      <x:c r="F1456" s="17" t="str">
        <x:v>Economic activity (ISIC-Rev.4), 2 digit level: 99 - Activities of extraterritorial organizations and bodies</x:v>
      </x:c>
      <x:c r="G1456" s="19" t="n">
        <x:v>514.957</x:v>
      </x:c>
      <x:c r="H1456" s="20" t="n">
        <x:v>0.004333985601266456</x:v>
      </x:c>
      <x:c r="I1456" s="19" t="n">
        <x:f>SUM(G1456:G1456)</x:f>
        <x:v>514.957</x:v>
      </x:c>
      <x:c r="J1456" s="20" t="n">
        <x:f>G1456/I1456*H1456</x:f>
        <x:v>0.004333985601266456</x:v>
      </x:c>
      <x:c r="K1456" s="2" t="str">
        <x:v>ISIC4:99</x:v>
      </x:c>
      <x:c r="L1456" s="14" t="n">
        <x:f>'Crosswalk'!C93</x:f>
        <x:v>0</x:v>
      </x:c>
      <x:c r="M1456" s="14" t="n">
        <x:f>'Crosswalk'!D93</x:f>
        <x:v>0</x:v>
      </x:c>
      <x:c r="N1456" s="14" t="n">
        <x:f>'Crosswalk'!E93</x:f>
        <x:v>0</x:v>
      </x:c>
      <x:c r="O1456" s="14" t="n">
        <x:f>'Crosswalk'!F93</x:f>
        <x:v>0</x:v>
      </x:c>
      <x:c r="P1456" s="14" t="n">
        <x:f>'Crosswalk'!G93</x:f>
        <x:v>0</x:v>
      </x:c>
      <x:c r="Q1456" s="14" t="n">
        <x:f>'Crosswalk'!H93</x:f>
        <x:v>0</x:v>
      </x:c>
      <x:c r="R1456" s="14" t="n">
        <x:f>'Crosswalk'!I93</x:f>
        <x:v>0</x:v>
      </x:c>
      <x:c r="S1456" s="14" t="n">
        <x:f>'Crosswalk'!J93</x:f>
        <x:v>0</x:v>
      </x:c>
      <x:c r="T1456" s="14" t="n">
        <x:f>'Crosswalk'!K93</x:f>
        <x:v>0</x:v>
      </x:c>
      <x:c r="U1456" s="14" t="n">
        <x:f>'Crosswalk'!L93</x:f>
        <x:v>0</x:v>
      </x:c>
      <x:c r="V1456" s="14" t="n">
        <x:f>'Crosswalk'!M93</x:f>
        <x:v>0</x:v>
      </x:c>
      <x:c r="W1456" s="14" t="n">
        <x:f>'Crosswalk'!N93</x:f>
        <x:v>1</x:v>
      </x:c>
      <x:c r="X1456" s="17" t="str">
        <x:v>LFS - Current Population Survey</x:v>
      </x:c>
      <x:c r="Y1456" s="2" t="str"/>
      <x:c r="Z1456" s="17" t="str">
        <x:v>National section mix; equal-weight AUS/GBR/USA division proxy. Observed industry detail; within-group ratios only. Definitions may differ from ILO modelled margins.</x:v>
      </x:c>
      <x:c r="AA1456" s="2" t="str"/>
      <x:c r="AB1456" s="2" t="str">
        <x:v>https://rplumber.ilo.org/data/indicator?format=.csv.gz&amp;id=EMP_TEMP_SEX_EC2_NB_A</x:v>
      </x:c>
    </x:row>
    <x:row r="1457" ht="48" customHeight="1">
      <x:c r="A1457" s="13" t="str">
        <x:v>TUR</x:v>
      </x:c>
      <x:c r="B1457" s="13" t="str">
        <x:v>A</x:v>
      </x:c>
      <x:c r="C1457" s="13" t="str">
        <x:v>TUR</x:v>
      </x:c>
      <x:c r="D1457" s="13" t="n">
        <x:v>2024</x:v>
      </x:c>
      <x:c r="E1457" s="13" t="str">
        <x:v>EC2_ISIC4_A01</x:v>
      </x:c>
      <x:c r="F1457" s="18" t="str">
        <x:v>Economic activity (ISIC-Rev.4), 2 digit level: 01 - Crop and animal production, hunting and related service activities</x:v>
      </x:c>
      <x:c r="G1457" s="21" t="n">
        <x:v>4737.768</x:v>
      </x:c>
      <x:c r="H1457" s="22" t="n">
        <x:v>1</x:v>
      </x:c>
      <x:c r="I1457" s="21" t="n">
        <x:f>SUM(G1457:G1459)</x:f>
        <x:v>4826.6720000000005</x:v>
      </x:c>
      <x:c r="J1457" s="22" t="n">
        <x:f>G1457/I1457*H1457</x:f>
        <x:v>0.9815806833362614</x:v>
      </x:c>
      <x:c r="K1457" s="13" t="str">
        <x:v>ISIC4:01</x:v>
      </x:c>
      <x:c r="L1457" s="15" t="n">
        <x:f>'Crosswalk'!C6</x:f>
        <x:v>0</x:v>
      </x:c>
      <x:c r="M1457" s="15" t="n">
        <x:f>'Crosswalk'!D6</x:f>
        <x:v>0</x:v>
      </x:c>
      <x:c r="N1457" s="15" t="n">
        <x:f>'Crosswalk'!E6</x:f>
        <x:v>0</x:v>
      </x:c>
      <x:c r="O1457" s="15" t="n">
        <x:f>'Crosswalk'!F6</x:f>
        <x:v>0</x:v>
      </x:c>
      <x:c r="P1457" s="15" t="n">
        <x:f>'Crosswalk'!G6</x:f>
        <x:v>1</x:v>
      </x:c>
      <x:c r="Q1457" s="15" t="n">
        <x:f>'Crosswalk'!H6</x:f>
        <x:v>0</x:v>
      </x:c>
      <x:c r="R1457" s="15" t="n">
        <x:f>'Crosswalk'!I6</x:f>
        <x:v>0</x:v>
      </x:c>
      <x:c r="S1457" s="15" t="n">
        <x:f>'Crosswalk'!J6</x:f>
        <x:v>0</x:v>
      </x:c>
      <x:c r="T1457" s="15" t="n">
        <x:f>'Crosswalk'!K6</x:f>
        <x:v>0</x:v>
      </x:c>
      <x:c r="U1457" s="15" t="n">
        <x:f>'Crosswalk'!L6</x:f>
        <x:v>0</x:v>
      </x:c>
      <x:c r="V1457" s="15" t="n">
        <x:f>'Crosswalk'!M6</x:f>
        <x:v>0</x:v>
      </x:c>
      <x:c r="W1457" s="15" t="n">
        <x:f>'Crosswalk'!N6</x:f>
        <x:v>0</x:v>
      </x:c>
      <x:c r="X1457" s="18" t="str">
        <x:v>LFS - Household Labour Force Survey</x:v>
      </x:c>
      <x:c r="Y1457" s="13" t="str"/>
      <x:c r="Z1457" s="18" t="str">
        <x:v>Own-country 2024 division composition. Observed industry detail; within-group ratios only. Definitions may differ from ILO modelled margins.</x:v>
      </x:c>
      <x:c r="AA1457" s="13" t="str"/>
      <x:c r="AB1457" s="13" t="str">
        <x:v>https://rplumber.ilo.org/data/indicator?format=.csv.gz&amp;id=EMP_TEMP_SEX_EC2_NB_A</x:v>
      </x:c>
    </x:row>
    <x:row r="1458" ht="48" customHeight="1">
      <x:c r="A1458" s="2" t="str">
        <x:v>TUR</x:v>
      </x:c>
      <x:c r="B1458" s="2" t="str">
        <x:v>A</x:v>
      </x:c>
      <x:c r="C1458" s="2" t="str">
        <x:v>TUR</x:v>
      </x:c>
      <x:c r="D1458" s="2" t="n">
        <x:v>2024</x:v>
      </x:c>
      <x:c r="E1458" s="2" t="str">
        <x:v>EC2_ISIC4_A02</x:v>
      </x:c>
      <x:c r="F1458" s="17" t="str">
        <x:v>Economic activity (ISIC-Rev.4), 2 digit level: 02 - Forestry and logging</x:v>
      </x:c>
      <x:c r="G1458" s="19" t="n">
        <x:v>52.715</x:v>
      </x:c>
      <x:c r="H1458" s="20" t="n">
        <x:v>1</x:v>
      </x:c>
      <x:c r="I1458" s="19" t="n">
        <x:f>SUM(G1457:G1459)</x:f>
        <x:v>4826.6720000000005</x:v>
      </x:c>
      <x:c r="J1458" s="20" t="n">
        <x:f>G1458/I1458*H1458</x:f>
        <x:v>0.01092160395402878</x:v>
      </x:c>
      <x:c r="K1458" s="2" t="str">
        <x:v>ISIC4:02</x:v>
      </x:c>
      <x:c r="L1458" s="14" t="n">
        <x:f>'Crosswalk'!C7</x:f>
        <x:v>0</x:v>
      </x:c>
      <x:c r="M1458" s="14" t="n">
        <x:f>'Crosswalk'!D7</x:f>
        <x:v>1</x:v>
      </x:c>
      <x:c r="N1458" s="14" t="n">
        <x:f>'Crosswalk'!E7</x:f>
        <x:v>0</x:v>
      </x:c>
      <x:c r="O1458" s="14" t="n">
        <x:f>'Crosswalk'!F7</x:f>
        <x:v>0</x:v>
      </x:c>
      <x:c r="P1458" s="14" t="n">
        <x:f>'Crosswalk'!G7</x:f>
        <x:v>0</x:v>
      </x:c>
      <x:c r="Q1458" s="14" t="n">
        <x:f>'Crosswalk'!H7</x:f>
        <x:v>0</x:v>
      </x:c>
      <x:c r="R1458" s="14" t="n">
        <x:f>'Crosswalk'!I7</x:f>
        <x:v>0</x:v>
      </x:c>
      <x:c r="S1458" s="14" t="n">
        <x:f>'Crosswalk'!J7</x:f>
        <x:v>0</x:v>
      </x:c>
      <x:c r="T1458" s="14" t="n">
        <x:f>'Crosswalk'!K7</x:f>
        <x:v>0</x:v>
      </x:c>
      <x:c r="U1458" s="14" t="n">
        <x:f>'Crosswalk'!L7</x:f>
        <x:v>0</x:v>
      </x:c>
      <x:c r="V1458" s="14" t="n">
        <x:f>'Crosswalk'!M7</x:f>
        <x:v>0</x:v>
      </x:c>
      <x:c r="W1458" s="14" t="n">
        <x:f>'Crosswalk'!N7</x:f>
        <x:v>0</x:v>
      </x:c>
      <x:c r="X1458" s="17" t="str">
        <x:v>LFS - Household Labour Force Survey</x:v>
      </x:c>
      <x:c r="Y1458" s="2" t="str"/>
      <x:c r="Z1458" s="17" t="str">
        <x:v>Own-country 2024 division composition. Observed industry detail; within-group ratios only. Definitions may differ from ILO modelled margins.</x:v>
      </x:c>
      <x:c r="AA1458" s="2" t="str"/>
      <x:c r="AB1458" s="2" t="str">
        <x:v>https://rplumber.ilo.org/data/indicator?format=.csv.gz&amp;id=EMP_TEMP_SEX_EC2_NB_A</x:v>
      </x:c>
    </x:row>
    <x:row r="1459" ht="48" customHeight="1">
      <x:c r="A1459" s="13" t="str">
        <x:v>TUR</x:v>
      </x:c>
      <x:c r="B1459" s="13" t="str">
        <x:v>A</x:v>
      </x:c>
      <x:c r="C1459" s="13" t="str">
        <x:v>TUR</x:v>
      </x:c>
      <x:c r="D1459" s="13" t="n">
        <x:v>2024</x:v>
      </x:c>
      <x:c r="E1459" s="13" t="str">
        <x:v>EC2_ISIC4_A03</x:v>
      </x:c>
      <x:c r="F1459" s="18" t="str">
        <x:v>Economic activity (ISIC-Rev.4), 2 digit level: 03 - Fishing and aquaculture</x:v>
      </x:c>
      <x:c r="G1459" s="21" t="n">
        <x:v>36.189</x:v>
      </x:c>
      <x:c r="H1459" s="22" t="n">
        <x:v>1</x:v>
      </x:c>
      <x:c r="I1459" s="21" t="n">
        <x:f>SUM(G1457:G1459)</x:f>
        <x:v>4826.6720000000005</x:v>
      </x:c>
      <x:c r="J1459" s="22" t="n">
        <x:f>G1459/I1459*H1459</x:f>
        <x:v>0.007497712709709712</x:v>
      </x:c>
      <x:c r="K1459" s="13" t="str">
        <x:v>ISIC4:03</x:v>
      </x:c>
      <x:c r="L1459" s="15" t="n">
        <x:f>'Crosswalk'!C8</x:f>
        <x:v>0</x:v>
      </x:c>
      <x:c r="M1459" s="15" t="n">
        <x:f>'Crosswalk'!D8</x:f>
        <x:v>0</x:v>
      </x:c>
      <x:c r="N1459" s="15" t="n">
        <x:f>'Crosswalk'!E8</x:f>
        <x:v>0</x:v>
      </x:c>
      <x:c r="O1459" s="15" t="n">
        <x:f>'Crosswalk'!F8</x:f>
        <x:v>0</x:v>
      </x:c>
      <x:c r="P1459" s="15" t="n">
        <x:f>'Crosswalk'!G8</x:f>
        <x:v>1</x:v>
      </x:c>
      <x:c r="Q1459" s="15" t="n">
        <x:f>'Crosswalk'!H8</x:f>
        <x:v>0</x:v>
      </x:c>
      <x:c r="R1459" s="15" t="n">
        <x:f>'Crosswalk'!I8</x:f>
        <x:v>0</x:v>
      </x:c>
      <x:c r="S1459" s="15" t="n">
        <x:f>'Crosswalk'!J8</x:f>
        <x:v>0</x:v>
      </x:c>
      <x:c r="T1459" s="15" t="n">
        <x:f>'Crosswalk'!K8</x:f>
        <x:v>0</x:v>
      </x:c>
      <x:c r="U1459" s="15" t="n">
        <x:f>'Crosswalk'!L8</x:f>
        <x:v>0</x:v>
      </x:c>
      <x:c r="V1459" s="15" t="n">
        <x:f>'Crosswalk'!M8</x:f>
        <x:v>0</x:v>
      </x:c>
      <x:c r="W1459" s="15" t="n">
        <x:f>'Crosswalk'!N8</x:f>
        <x:v>0</x:v>
      </x:c>
      <x:c r="X1459" s="18" t="str">
        <x:v>LFS - Household Labour Force Survey</x:v>
      </x:c>
      <x:c r="Y1459" s="13" t="str"/>
      <x:c r="Z1459" s="18" t="str">
        <x:v>Own-country 2024 division composition. Observed industry detail; within-group ratios only. Definitions may differ from ILO modelled margins.</x:v>
      </x:c>
      <x:c r="AA1459" s="13" t="str"/>
      <x:c r="AB1459" s="13" t="str">
        <x:v>https://rplumber.ilo.org/data/indicator?format=.csv.gz&amp;id=EMP_TEMP_SEX_EC2_NB_A</x:v>
      </x:c>
    </x:row>
    <x:row r="1460" ht="48" customHeight="1">
      <x:c r="A1460" s="2" t="str">
        <x:v>TUR</x:v>
      </x:c>
      <x:c r="B1460" s="2" t="str">
        <x:v>B</x:v>
      </x:c>
      <x:c r="C1460" s="2" t="str">
        <x:v>TUR</x:v>
      </x:c>
      <x:c r="D1460" s="2" t="n">
        <x:v>2024</x:v>
      </x:c>
      <x:c r="E1460" s="2" t="str">
        <x:v>EC2_ISIC4_B05</x:v>
      </x:c>
      <x:c r="F1460" s="17" t="str">
        <x:v>Economic activity (ISIC-Rev.4), 2 digit level: 05 - Mining of coal and lignite</x:v>
      </x:c>
      <x:c r="G1460" s="19" t="n">
        <x:v>46.757</x:v>
      </x:c>
      <x:c r="H1460" s="20" t="n">
        <x:v>1</x:v>
      </x:c>
      <x:c r="I1460" s="19" t="n">
        <x:f>SUM(G1460:G1464)</x:f>
        <x:v>161.54799999999997</x:v>
      </x:c>
      <x:c r="J1460" s="20" t="n">
        <x:f>G1460/I1460*H1460</x:f>
        <x:v>0.2894310050263699</x:v>
      </x:c>
      <x:c r="K1460" s="2" t="str">
        <x:v>ISIC4:05</x:v>
      </x:c>
      <x:c r="L1460" s="14" t="n">
        <x:f>'Crosswalk'!C9</x:f>
        <x:v>1</x:v>
      </x:c>
      <x:c r="M1460" s="14" t="n">
        <x:f>'Crosswalk'!D9</x:f>
        <x:v>0</x:v>
      </x:c>
      <x:c r="N1460" s="14" t="n">
        <x:f>'Crosswalk'!E9</x:f>
        <x:v>0</x:v>
      </x:c>
      <x:c r="O1460" s="14" t="n">
        <x:f>'Crosswalk'!F9</x:f>
        <x:v>0</x:v>
      </x:c>
      <x:c r="P1460" s="14" t="n">
        <x:f>'Crosswalk'!G9</x:f>
        <x:v>0</x:v>
      </x:c>
      <x:c r="Q1460" s="14" t="n">
        <x:f>'Crosswalk'!H9</x:f>
        <x:v>0</x:v>
      </x:c>
      <x:c r="R1460" s="14" t="n">
        <x:f>'Crosswalk'!I9</x:f>
        <x:v>0</x:v>
      </x:c>
      <x:c r="S1460" s="14" t="n">
        <x:f>'Crosswalk'!J9</x:f>
        <x:v>0</x:v>
      </x:c>
      <x:c r="T1460" s="14" t="n">
        <x:f>'Crosswalk'!K9</x:f>
        <x:v>0</x:v>
      </x:c>
      <x:c r="U1460" s="14" t="n">
        <x:f>'Crosswalk'!L9</x:f>
        <x:v>0</x:v>
      </x:c>
      <x:c r="V1460" s="14" t="n">
        <x:f>'Crosswalk'!M9</x:f>
        <x:v>0</x:v>
      </x:c>
      <x:c r="W1460" s="14" t="n">
        <x:f>'Crosswalk'!N9</x:f>
        <x:v>0</x:v>
      </x:c>
      <x:c r="X1460" s="17" t="str">
        <x:v>LFS - Household Labour Force Survey</x:v>
      </x:c>
      <x:c r="Y1460" s="2" t="str"/>
      <x:c r="Z1460" s="17" t="str">
        <x:v>Own-country 2024 division composition. Observed industry detail; within-group ratios only. Definitions may differ from ILO modelled margins.</x:v>
      </x:c>
      <x:c r="AA1460" s="2" t="str"/>
      <x:c r="AB1460" s="2" t="str">
        <x:v>https://rplumber.ilo.org/data/indicator?format=.csv.gz&amp;id=EMP_TEMP_SEX_EC2_NB_A</x:v>
      </x:c>
    </x:row>
    <x:row r="1461" ht="48" customHeight="1">
      <x:c r="A1461" s="13" t="str">
        <x:v>TUR</x:v>
      </x:c>
      <x:c r="B1461" s="13" t="str">
        <x:v>B</x:v>
      </x:c>
      <x:c r="C1461" s="13" t="str">
        <x:v>TUR</x:v>
      </x:c>
      <x:c r="D1461" s="13" t="n">
        <x:v>2024</x:v>
      </x:c>
      <x:c r="E1461" s="13" t="str">
        <x:v>EC2_ISIC4_B06</x:v>
      </x:c>
      <x:c r="F1461" s="18" t="str">
        <x:v>Economic activity (ISIC-Rev.4), 2 digit level: 06 - Extraction of crude petroleum and natural gas</x:v>
      </x:c>
      <x:c r="G1461" s="21" t="n">
        <x:v>5.604</x:v>
      </x:c>
      <x:c r="H1461" s="22" t="n">
        <x:v>1</x:v>
      </x:c>
      <x:c r="I1461" s="21" t="n">
        <x:f>SUM(G1460:G1464)</x:f>
        <x:v>161.54799999999997</x:v>
      </x:c>
      <x:c r="J1461" s="22" t="n">
        <x:f>G1461/I1461*H1461</x:f>
        <x:v>0.034689380246118805</x:v>
      </x:c>
      <x:c r="K1461" s="13" t="str">
        <x:v>ISIC4:06</x:v>
      </x:c>
      <x:c r="L1461" s="15" t="n">
        <x:f>'Crosswalk'!C10</x:f>
        <x:v>1</x:v>
      </x:c>
      <x:c r="M1461" s="15" t="n">
        <x:f>'Crosswalk'!D10</x:f>
        <x:v>0</x:v>
      </x:c>
      <x:c r="N1461" s="15" t="n">
        <x:f>'Crosswalk'!E10</x:f>
        <x:v>0</x:v>
      </x:c>
      <x:c r="O1461" s="15" t="n">
        <x:f>'Crosswalk'!F10</x:f>
        <x:v>0</x:v>
      </x:c>
      <x:c r="P1461" s="15" t="n">
        <x:f>'Crosswalk'!G10</x:f>
        <x:v>0</x:v>
      </x:c>
      <x:c r="Q1461" s="15" t="n">
        <x:f>'Crosswalk'!H10</x:f>
        <x:v>0</x:v>
      </x:c>
      <x:c r="R1461" s="15" t="n">
        <x:f>'Crosswalk'!I10</x:f>
        <x:v>0</x:v>
      </x:c>
      <x:c r="S1461" s="15" t="n">
        <x:f>'Crosswalk'!J10</x:f>
        <x:v>0</x:v>
      </x:c>
      <x:c r="T1461" s="15" t="n">
        <x:f>'Crosswalk'!K10</x:f>
        <x:v>0</x:v>
      </x:c>
      <x:c r="U1461" s="15" t="n">
        <x:f>'Crosswalk'!L10</x:f>
        <x:v>0</x:v>
      </x:c>
      <x:c r="V1461" s="15" t="n">
        <x:f>'Crosswalk'!M10</x:f>
        <x:v>0</x:v>
      </x:c>
      <x:c r="W1461" s="15" t="n">
        <x:f>'Crosswalk'!N10</x:f>
        <x:v>0</x:v>
      </x:c>
      <x:c r="X1461" s="18" t="str">
        <x:v>LFS - Household Labour Force Survey</x:v>
      </x:c>
      <x:c r="Y1461" s="13" t="str"/>
      <x:c r="Z1461" s="18" t="str">
        <x:v>Own-country 2024 division composition. Observed industry detail; within-group ratios only. Definitions may differ from ILO modelled margins.</x:v>
      </x:c>
      <x:c r="AA1461" s="13" t="str"/>
      <x:c r="AB1461" s="13" t="str">
        <x:v>https://rplumber.ilo.org/data/indicator?format=.csv.gz&amp;id=EMP_TEMP_SEX_EC2_NB_A</x:v>
      </x:c>
    </x:row>
    <x:row r="1462" ht="48" customHeight="1">
      <x:c r="A1462" s="2" t="str">
        <x:v>TUR</x:v>
      </x:c>
      <x:c r="B1462" s="2" t="str">
        <x:v>B</x:v>
      </x:c>
      <x:c r="C1462" s="2" t="str">
        <x:v>TUR</x:v>
      </x:c>
      <x:c r="D1462" s="2" t="n">
        <x:v>2024</x:v>
      </x:c>
      <x:c r="E1462" s="2" t="str">
        <x:v>EC2_ISIC4_B07</x:v>
      </x:c>
      <x:c r="F1462" s="17" t="str">
        <x:v>Economic activity (ISIC-Rev.4), 2 digit level: 07 - Mining of metal ores</x:v>
      </x:c>
      <x:c r="G1462" s="19" t="n">
        <x:v>29.97</x:v>
      </x:c>
      <x:c r="H1462" s="20" t="n">
        <x:v>1</x:v>
      </x:c>
      <x:c r="I1462" s="19" t="n">
        <x:f>SUM(G1460:G1464)</x:f>
        <x:v>161.54799999999997</x:v>
      </x:c>
      <x:c r="J1462" s="20" t="n">
        <x:f>G1462/I1462*H1462</x:f>
        <x:v>0.18551761705499298</x:v>
      </x:c>
      <x:c r="K1462" s="2" t="str">
        <x:v>ISIC4:07</x:v>
      </x:c>
      <x:c r="L1462" s="14" t="n">
        <x:f>'Crosswalk'!C11</x:f>
        <x:v>0</x:v>
      </x:c>
      <x:c r="M1462" s="14" t="n">
        <x:f>'Crosswalk'!D11</x:f>
        <x:v>1</x:v>
      </x:c>
      <x:c r="N1462" s="14" t="n">
        <x:f>'Crosswalk'!E11</x:f>
        <x:v>0</x:v>
      </x:c>
      <x:c r="O1462" s="14" t="n">
        <x:f>'Crosswalk'!F11</x:f>
        <x:v>0</x:v>
      </x:c>
      <x:c r="P1462" s="14" t="n">
        <x:f>'Crosswalk'!G11</x:f>
        <x:v>0</x:v>
      </x:c>
      <x:c r="Q1462" s="14" t="n">
        <x:f>'Crosswalk'!H11</x:f>
        <x:v>0</x:v>
      </x:c>
      <x:c r="R1462" s="14" t="n">
        <x:f>'Crosswalk'!I11</x:f>
        <x:v>0</x:v>
      </x:c>
      <x:c r="S1462" s="14" t="n">
        <x:f>'Crosswalk'!J11</x:f>
        <x:v>0</x:v>
      </x:c>
      <x:c r="T1462" s="14" t="n">
        <x:f>'Crosswalk'!K11</x:f>
        <x:v>0</x:v>
      </x:c>
      <x:c r="U1462" s="14" t="n">
        <x:f>'Crosswalk'!L11</x:f>
        <x:v>0</x:v>
      </x:c>
      <x:c r="V1462" s="14" t="n">
        <x:f>'Crosswalk'!M11</x:f>
        <x:v>0</x:v>
      </x:c>
      <x:c r="W1462" s="14" t="n">
        <x:f>'Crosswalk'!N11</x:f>
        <x:v>0</x:v>
      </x:c>
      <x:c r="X1462" s="17" t="str">
        <x:v>LFS - Household Labour Force Survey</x:v>
      </x:c>
      <x:c r="Y1462" s="2" t="str"/>
      <x:c r="Z1462" s="17" t="str">
        <x:v>Own-country 2024 division composition. Observed industry detail; within-group ratios only. Definitions may differ from ILO modelled margins.</x:v>
      </x:c>
      <x:c r="AA1462" s="2" t="str"/>
      <x:c r="AB1462" s="2" t="str">
        <x:v>https://rplumber.ilo.org/data/indicator?format=.csv.gz&amp;id=EMP_TEMP_SEX_EC2_NB_A</x:v>
      </x:c>
    </x:row>
    <x:row r="1463" ht="48" customHeight="1">
      <x:c r="A1463" s="13" t="str">
        <x:v>TUR</x:v>
      </x:c>
      <x:c r="B1463" s="13" t="str">
        <x:v>B</x:v>
      </x:c>
      <x:c r="C1463" s="13" t="str">
        <x:v>TUR</x:v>
      </x:c>
      <x:c r="D1463" s="13" t="n">
        <x:v>2024</x:v>
      </x:c>
      <x:c r="E1463" s="13" t="str">
        <x:v>EC2_ISIC4_B08</x:v>
      </x:c>
      <x:c r="F1463" s="18" t="str">
        <x:v>Economic activity (ISIC-Rev.4), 2 digit level: 08 - Other mining and quarrying</x:v>
      </x:c>
      <x:c r="G1463" s="21" t="n">
        <x:v>68.993</x:v>
      </x:c>
      <x:c r="H1463" s="22" t="n">
        <x:v>1</x:v>
      </x:c>
      <x:c r="I1463" s="21" t="n">
        <x:f>SUM(G1460:G1464)</x:f>
        <x:v>161.54799999999997</x:v>
      </x:c>
      <x:c r="J1463" s="22" t="n">
        <x:f>G1463/I1463*H1463</x:f>
        <x:v>0.4270743060885929</x:v>
      </x:c>
      <x:c r="K1463" s="13" t="str">
        <x:v>ISIC4:08</x:v>
      </x:c>
      <x:c r="L1463" s="15" t="n">
        <x:f>'Crosswalk'!C12</x:f>
        <x:v>0</x:v>
      </x:c>
      <x:c r="M1463" s="15" t="n">
        <x:f>'Crosswalk'!D12</x:f>
        <x:v>1</x:v>
      </x:c>
      <x:c r="N1463" s="15" t="n">
        <x:f>'Crosswalk'!E12</x:f>
        <x:v>0</x:v>
      </x:c>
      <x:c r="O1463" s="15" t="n">
        <x:f>'Crosswalk'!F12</x:f>
        <x:v>0</x:v>
      </x:c>
      <x:c r="P1463" s="15" t="n">
        <x:f>'Crosswalk'!G12</x:f>
        <x:v>0</x:v>
      </x:c>
      <x:c r="Q1463" s="15" t="n">
        <x:f>'Crosswalk'!H12</x:f>
        <x:v>0</x:v>
      </x:c>
      <x:c r="R1463" s="15" t="n">
        <x:f>'Crosswalk'!I12</x:f>
        <x:v>0</x:v>
      </x:c>
      <x:c r="S1463" s="15" t="n">
        <x:f>'Crosswalk'!J12</x:f>
        <x:v>0</x:v>
      </x:c>
      <x:c r="T1463" s="15" t="n">
        <x:f>'Crosswalk'!K12</x:f>
        <x:v>0</x:v>
      </x:c>
      <x:c r="U1463" s="15" t="n">
        <x:f>'Crosswalk'!L12</x:f>
        <x:v>0</x:v>
      </x:c>
      <x:c r="V1463" s="15" t="n">
        <x:f>'Crosswalk'!M12</x:f>
        <x:v>0</x:v>
      </x:c>
      <x:c r="W1463" s="15" t="n">
        <x:f>'Crosswalk'!N12</x:f>
        <x:v>0</x:v>
      </x:c>
      <x:c r="X1463" s="18" t="str">
        <x:v>LFS - Household Labour Force Survey</x:v>
      </x:c>
      <x:c r="Y1463" s="13" t="str"/>
      <x:c r="Z1463" s="18" t="str">
        <x:v>Own-country 2024 division composition. Observed industry detail; within-group ratios only. Definitions may differ from ILO modelled margins.</x:v>
      </x:c>
      <x:c r="AA1463" s="13" t="str"/>
      <x:c r="AB1463" s="13" t="str">
        <x:v>https://rplumber.ilo.org/data/indicator?format=.csv.gz&amp;id=EMP_TEMP_SEX_EC2_NB_A</x:v>
      </x:c>
    </x:row>
    <x:row r="1464" ht="48" customHeight="1">
      <x:c r="A1464" s="2" t="str">
        <x:v>TUR</x:v>
      </x:c>
      <x:c r="B1464" s="2" t="str">
        <x:v>B</x:v>
      </x:c>
      <x:c r="C1464" s="2" t="str">
        <x:v>TUR</x:v>
      </x:c>
      <x:c r="D1464" s="2" t="n">
        <x:v>2024</x:v>
      </x:c>
      <x:c r="E1464" s="2" t="str">
        <x:v>EC2_ISIC4_B09</x:v>
      </x:c>
      <x:c r="F1464" s="17" t="str">
        <x:v>Economic activity (ISIC-Rev.4), 2 digit level: 09 - Mining support service activities</x:v>
      </x:c>
      <x:c r="G1464" s="19" t="n">
        <x:v>10.224</x:v>
      </x:c>
      <x:c r="H1464" s="20" t="n">
        <x:v>1</x:v>
      </x:c>
      <x:c r="I1464" s="19" t="n">
        <x:f>SUM(G1460:G1464)</x:f>
        <x:v>161.54799999999997</x:v>
      </x:c>
      <x:c r="J1464" s="20" t="n">
        <x:f>G1464/I1464*H1464</x:f>
        <x:v>0.06328769158392553</x:v>
      </x:c>
      <x:c r="K1464" s="2" t="str">
        <x:v>ISIC4:09</x:v>
      </x:c>
      <x:c r="L1464" s="14" t="n">
        <x:f>'Crosswalk'!C13</x:f>
        <x:v>0.8</x:v>
      </x:c>
      <x:c r="M1464" s="14" t="n">
        <x:f>'Crosswalk'!D13</x:f>
        <x:v>0.2</x:v>
      </x:c>
      <x:c r="N1464" s="14" t="n">
        <x:f>'Crosswalk'!E13</x:f>
        <x:v>0</x:v>
      </x:c>
      <x:c r="O1464" s="14" t="n">
        <x:f>'Crosswalk'!F13</x:f>
        <x:v>0</x:v>
      </x:c>
      <x:c r="P1464" s="14" t="n">
        <x:f>'Crosswalk'!G13</x:f>
        <x:v>0</x:v>
      </x:c>
      <x:c r="Q1464" s="14" t="n">
        <x:f>'Crosswalk'!H13</x:f>
        <x:v>0</x:v>
      </x:c>
      <x:c r="R1464" s="14" t="n">
        <x:f>'Crosswalk'!I13</x:f>
        <x:v>0</x:v>
      </x:c>
      <x:c r="S1464" s="14" t="n">
        <x:f>'Crosswalk'!J13</x:f>
        <x:v>0</x:v>
      </x:c>
      <x:c r="T1464" s="14" t="n">
        <x:f>'Crosswalk'!K13</x:f>
        <x:v>0</x:v>
      </x:c>
      <x:c r="U1464" s="14" t="n">
        <x:f>'Crosswalk'!L13</x:f>
        <x:v>0</x:v>
      </x:c>
      <x:c r="V1464" s="14" t="n">
        <x:f>'Crosswalk'!M13</x:f>
        <x:v>0</x:v>
      </x:c>
      <x:c r="W1464" s="14" t="n">
        <x:f>'Crosswalk'!N13</x:f>
        <x:v>0</x:v>
      </x:c>
      <x:c r="X1464" s="17" t="str">
        <x:v>LFS - Household Labour Force Survey</x:v>
      </x:c>
      <x:c r="Y1464" s="2" t="str"/>
      <x:c r="Z1464" s="17" t="str">
        <x:v>Own-country 2024 division composition. Observed industry detail; within-group ratios only. Definitions may differ from ILO modelled margins.</x:v>
      </x:c>
      <x:c r="AA1464" s="2" t="str"/>
      <x:c r="AB1464" s="2" t="str">
        <x:v>https://rplumber.ilo.org/data/indicator?format=.csv.gz&amp;id=EMP_TEMP_SEX_EC2_NB_A</x:v>
      </x:c>
    </x:row>
    <x:row r="1465" ht="48" customHeight="1">
      <x:c r="A1465" s="13" t="str">
        <x:v>TUR</x:v>
      </x:c>
      <x:c r="B1465" s="13" t="str">
        <x:v>C</x:v>
      </x:c>
      <x:c r="C1465" s="13" t="str">
        <x:v>TUR</x:v>
      </x:c>
      <x:c r="D1465" s="13" t="n">
        <x:v>2024</x:v>
      </x:c>
      <x:c r="E1465" s="13" t="str">
        <x:v>EC2_ISIC4_C10</x:v>
      </x:c>
      <x:c r="F1465" s="18" t="str">
        <x:v>Economic activity (ISIC-Rev.4), 2 digit level: 10 - Manufacture of food products</x:v>
      </x:c>
      <x:c r="G1465" s="21" t="n">
        <x:v>751.329</x:v>
      </x:c>
      <x:c r="H1465" s="22" t="n">
        <x:v>1</x:v>
      </x:c>
      <x:c r="I1465" s="21" t="n">
        <x:f>SUM(G1465:G1488)</x:f>
        <x:v>6262.6759999999995</x:v>
      </x:c>
      <x:c r="J1465" s="22" t="n">
        <x:f>G1465/I1465*H1465</x:f>
        <x:v>0.11996932301782816</x:v>
      </x:c>
      <x:c r="K1465" s="13" t="str">
        <x:v>ISIC4:10</x:v>
      </x:c>
      <x:c r="L1465" s="15" t="n">
        <x:f>'Crosswalk'!C14</x:f>
        <x:v>0</x:v>
      </x:c>
      <x:c r="M1465" s="15" t="n">
        <x:f>'Crosswalk'!D14</x:f>
        <x:v>0</x:v>
      </x:c>
      <x:c r="N1465" s="15" t="n">
        <x:f>'Crosswalk'!E14</x:f>
        <x:v>0</x:v>
      </x:c>
      <x:c r="O1465" s="15" t="n">
        <x:f>'Crosswalk'!F14</x:f>
        <x:v>0</x:v>
      </x:c>
      <x:c r="P1465" s="15" t="n">
        <x:f>'Crosswalk'!G14</x:f>
        <x:v>1</x:v>
      </x:c>
      <x:c r="Q1465" s="15" t="n">
        <x:f>'Crosswalk'!H14</x:f>
        <x:v>0</x:v>
      </x:c>
      <x:c r="R1465" s="15" t="n">
        <x:f>'Crosswalk'!I14</x:f>
        <x:v>0</x:v>
      </x:c>
      <x:c r="S1465" s="15" t="n">
        <x:f>'Crosswalk'!J14</x:f>
        <x:v>0</x:v>
      </x:c>
      <x:c r="T1465" s="15" t="n">
        <x:f>'Crosswalk'!K14</x:f>
        <x:v>0</x:v>
      </x:c>
      <x:c r="U1465" s="15" t="n">
        <x:f>'Crosswalk'!L14</x:f>
        <x:v>0</x:v>
      </x:c>
      <x:c r="V1465" s="15" t="n">
        <x:f>'Crosswalk'!M14</x:f>
        <x:v>0</x:v>
      </x:c>
      <x:c r="W1465" s="15" t="n">
        <x:f>'Crosswalk'!N14</x:f>
        <x:v>0</x:v>
      </x:c>
      <x:c r="X1465" s="18" t="str">
        <x:v>LFS - Household Labour Force Survey</x:v>
      </x:c>
      <x:c r="Y1465" s="13" t="str"/>
      <x:c r="Z1465" s="18" t="str">
        <x:v>Own-country 2024 division composition. Observed industry detail; within-group ratios only. Definitions may differ from ILO modelled margins.</x:v>
      </x:c>
      <x:c r="AA1465" s="13" t="str"/>
      <x:c r="AB1465" s="13" t="str">
        <x:v>https://rplumber.ilo.org/data/indicator?format=.csv.gz&amp;id=EMP_TEMP_SEX_EC2_NB_A</x:v>
      </x:c>
    </x:row>
    <x:row r="1466" ht="48" customHeight="1">
      <x:c r="A1466" s="2" t="str">
        <x:v>TUR</x:v>
      </x:c>
      <x:c r="B1466" s="2" t="str">
        <x:v>C</x:v>
      </x:c>
      <x:c r="C1466" s="2" t="str">
        <x:v>TUR</x:v>
      </x:c>
      <x:c r="D1466" s="2" t="n">
        <x:v>2024</x:v>
      </x:c>
      <x:c r="E1466" s="2" t="str">
        <x:v>EC2_ISIC4_C11</x:v>
      </x:c>
      <x:c r="F1466" s="17" t="str">
        <x:v>Economic activity (ISIC-Rev.4), 2 digit level: 11 - Manufacture of beverages</x:v>
      </x:c>
      <x:c r="G1466" s="19" t="n">
        <x:v>21.886</x:v>
      </x:c>
      <x:c r="H1466" s="20" t="n">
        <x:v>1</x:v>
      </x:c>
      <x:c r="I1466" s="19" t="n">
        <x:f>SUM(G1465:G1488)</x:f>
        <x:v>6262.6759999999995</x:v>
      </x:c>
      <x:c r="J1466" s="20" t="n">
        <x:f>G1466/I1466*H1466</x:f>
        <x:v>0.0034946722455384887</x:v>
      </x:c>
      <x:c r="K1466" s="2" t="str">
        <x:v>ISIC4:11</x:v>
      </x:c>
      <x:c r="L1466" s="14" t="n">
        <x:f>'Crosswalk'!C15</x:f>
        <x:v>0</x:v>
      </x:c>
      <x:c r="M1466" s="14" t="n">
        <x:f>'Crosswalk'!D15</x:f>
        <x:v>0</x:v>
      </x:c>
      <x:c r="N1466" s="14" t="n">
        <x:f>'Crosswalk'!E15</x:f>
        <x:v>0</x:v>
      </x:c>
      <x:c r="O1466" s="14" t="n">
        <x:f>'Crosswalk'!F15</x:f>
        <x:v>0</x:v>
      </x:c>
      <x:c r="P1466" s="14" t="n">
        <x:f>'Crosswalk'!G15</x:f>
        <x:v>1</x:v>
      </x:c>
      <x:c r="Q1466" s="14" t="n">
        <x:f>'Crosswalk'!H15</x:f>
        <x:v>0</x:v>
      </x:c>
      <x:c r="R1466" s="14" t="n">
        <x:f>'Crosswalk'!I15</x:f>
        <x:v>0</x:v>
      </x:c>
      <x:c r="S1466" s="14" t="n">
        <x:f>'Crosswalk'!J15</x:f>
        <x:v>0</x:v>
      </x:c>
      <x:c r="T1466" s="14" t="n">
        <x:f>'Crosswalk'!K15</x:f>
        <x:v>0</x:v>
      </x:c>
      <x:c r="U1466" s="14" t="n">
        <x:f>'Crosswalk'!L15</x:f>
        <x:v>0</x:v>
      </x:c>
      <x:c r="V1466" s="14" t="n">
        <x:f>'Crosswalk'!M15</x:f>
        <x:v>0</x:v>
      </x:c>
      <x:c r="W1466" s="14" t="n">
        <x:f>'Crosswalk'!N15</x:f>
        <x:v>0</x:v>
      </x:c>
      <x:c r="X1466" s="17" t="str">
        <x:v>LFS - Household Labour Force Survey</x:v>
      </x:c>
      <x:c r="Y1466" s="2" t="str"/>
      <x:c r="Z1466" s="17" t="str">
        <x:v>Own-country 2024 division composition. Observed industry detail; within-group ratios only. Definitions may differ from ILO modelled margins.</x:v>
      </x:c>
      <x:c r="AA1466" s="2" t="str"/>
      <x:c r="AB1466" s="2" t="str">
        <x:v>https://rplumber.ilo.org/data/indicator?format=.csv.gz&amp;id=EMP_TEMP_SEX_EC2_NB_A</x:v>
      </x:c>
    </x:row>
    <x:row r="1467" ht="48" customHeight="1">
      <x:c r="A1467" s="13" t="str">
        <x:v>TUR</x:v>
      </x:c>
      <x:c r="B1467" s="13" t="str">
        <x:v>C</x:v>
      </x:c>
      <x:c r="C1467" s="13" t="str">
        <x:v>TUR</x:v>
      </x:c>
      <x:c r="D1467" s="13" t="n">
        <x:v>2024</x:v>
      </x:c>
      <x:c r="E1467" s="13" t="str">
        <x:v>EC2_ISIC4_C12</x:v>
      </x:c>
      <x:c r="F1467" s="18" t="str">
        <x:v>Economic activity (ISIC-Rev.4), 2 digit level: 12 - Manufacture of tobacco products</x:v>
      </x:c>
      <x:c r="G1467" s="21" t="n">
        <x:v>8.975</x:v>
      </x:c>
      <x:c r="H1467" s="22" t="n">
        <x:v>1</x:v>
      </x:c>
      <x:c r="I1467" s="21" t="n">
        <x:f>SUM(G1465:G1488)</x:f>
        <x:v>6262.6759999999995</x:v>
      </x:c>
      <x:c r="J1467" s="22" t="n">
        <x:f>G1467/I1467*H1467</x:f>
        <x:v>0.0014330934571738982</x:v>
      </x:c>
      <x:c r="K1467" s="13" t="str">
        <x:v>ISIC4:12</x:v>
      </x:c>
      <x:c r="L1467" s="15" t="n">
        <x:f>'Crosswalk'!C16</x:f>
        <x:v>0</x:v>
      </x:c>
      <x:c r="M1467" s="15" t="n">
        <x:f>'Crosswalk'!D16</x:f>
        <x:v>0</x:v>
      </x:c>
      <x:c r="N1467" s="15" t="n">
        <x:f>'Crosswalk'!E16</x:f>
        <x:v>0</x:v>
      </x:c>
      <x:c r="O1467" s="15" t="n">
        <x:f>'Crosswalk'!F16</x:f>
        <x:v>0</x:v>
      </x:c>
      <x:c r="P1467" s="15" t="n">
        <x:f>'Crosswalk'!G16</x:f>
        <x:v>1</x:v>
      </x:c>
      <x:c r="Q1467" s="15" t="n">
        <x:f>'Crosswalk'!H16</x:f>
        <x:v>0</x:v>
      </x:c>
      <x:c r="R1467" s="15" t="n">
        <x:f>'Crosswalk'!I16</x:f>
        <x:v>0</x:v>
      </x:c>
      <x:c r="S1467" s="15" t="n">
        <x:f>'Crosswalk'!J16</x:f>
        <x:v>0</x:v>
      </x:c>
      <x:c r="T1467" s="15" t="n">
        <x:f>'Crosswalk'!K16</x:f>
        <x:v>0</x:v>
      </x:c>
      <x:c r="U1467" s="15" t="n">
        <x:f>'Crosswalk'!L16</x:f>
        <x:v>0</x:v>
      </x:c>
      <x:c r="V1467" s="15" t="n">
        <x:f>'Crosswalk'!M16</x:f>
        <x:v>0</x:v>
      </x:c>
      <x:c r="W1467" s="15" t="n">
        <x:f>'Crosswalk'!N16</x:f>
        <x:v>0</x:v>
      </x:c>
      <x:c r="X1467" s="18" t="str">
        <x:v>LFS - Household Labour Force Survey</x:v>
      </x:c>
      <x:c r="Y1467" s="13" t="str"/>
      <x:c r="Z1467" s="18" t="str">
        <x:v>Own-country 2024 division composition. Observed industry detail; within-group ratios only. Definitions may differ from ILO modelled margins.</x:v>
      </x:c>
      <x:c r="AA1467" s="13" t="str"/>
      <x:c r="AB1467" s="13" t="str">
        <x:v>https://rplumber.ilo.org/data/indicator?format=.csv.gz&amp;id=EMP_TEMP_SEX_EC2_NB_A</x:v>
      </x:c>
    </x:row>
    <x:row r="1468" ht="48" customHeight="1">
      <x:c r="A1468" s="2" t="str">
        <x:v>TUR</x:v>
      </x:c>
      <x:c r="B1468" s="2" t="str">
        <x:v>C</x:v>
      </x:c>
      <x:c r="C1468" s="2" t="str">
        <x:v>TUR</x:v>
      </x:c>
      <x:c r="D1468" s="2" t="n">
        <x:v>2024</x:v>
      </x:c>
      <x:c r="E1468" s="2" t="str">
        <x:v>EC2_ISIC4_C13</x:v>
      </x:c>
      <x:c r="F1468" s="17" t="str">
        <x:v>Economic activity (ISIC-Rev.4), 2 digit level: 13 - Manufacture of textiles</x:v>
      </x:c>
      <x:c r="G1468" s="19" t="n">
        <x:v>652.742</x:v>
      </x:c>
      <x:c r="H1468" s="20" t="n">
        <x:v>1</x:v>
      </x:c>
      <x:c r="I1468" s="19" t="n">
        <x:f>SUM(G1465:G1488)</x:f>
        <x:v>6262.6759999999995</x:v>
      </x:c>
      <x:c r="J1468" s="20" t="n">
        <x:f>G1468/I1468*H1468</x:f>
        <x:v>0.10422733029778325</x:v>
      </x:c>
      <x:c r="K1468" s="2" t="str">
        <x:v>ISIC4:13</x:v>
      </x:c>
      <x:c r="L1468" s="14" t="n">
        <x:f>'Crosswalk'!C17</x:f>
        <x:v>0</x:v>
      </x:c>
      <x:c r="M1468" s="14" t="n">
        <x:f>'Crosswalk'!D17</x:f>
        <x:v>0</x:v>
      </x:c>
      <x:c r="N1468" s="14" t="n">
        <x:f>'Crosswalk'!E17</x:f>
        <x:v>0</x:v>
      </x:c>
      <x:c r="O1468" s="14" t="n">
        <x:f>'Crosswalk'!F17</x:f>
        <x:v>1</x:v>
      </x:c>
      <x:c r="P1468" s="14" t="n">
        <x:f>'Crosswalk'!G17</x:f>
        <x:v>0</x:v>
      </x:c>
      <x:c r="Q1468" s="14" t="n">
        <x:f>'Crosswalk'!H17</x:f>
        <x:v>0</x:v>
      </x:c>
      <x:c r="R1468" s="14" t="n">
        <x:f>'Crosswalk'!I17</x:f>
        <x:v>0</x:v>
      </x:c>
      <x:c r="S1468" s="14" t="n">
        <x:f>'Crosswalk'!J17</x:f>
        <x:v>0</x:v>
      </x:c>
      <x:c r="T1468" s="14" t="n">
        <x:f>'Crosswalk'!K17</x:f>
        <x:v>0</x:v>
      </x:c>
      <x:c r="U1468" s="14" t="n">
        <x:f>'Crosswalk'!L17</x:f>
        <x:v>0</x:v>
      </x:c>
      <x:c r="V1468" s="14" t="n">
        <x:f>'Crosswalk'!M17</x:f>
        <x:v>0</x:v>
      </x:c>
      <x:c r="W1468" s="14" t="n">
        <x:f>'Crosswalk'!N17</x:f>
        <x:v>0</x:v>
      </x:c>
      <x:c r="X1468" s="17" t="str">
        <x:v>LFS - Household Labour Force Survey</x:v>
      </x:c>
      <x:c r="Y1468" s="2" t="str"/>
      <x:c r="Z1468" s="17" t="str">
        <x:v>Own-country 2024 division composition. Observed industry detail; within-group ratios only. Definitions may differ from ILO modelled margins.</x:v>
      </x:c>
      <x:c r="AA1468" s="2" t="str"/>
      <x:c r="AB1468" s="2" t="str">
        <x:v>https://rplumber.ilo.org/data/indicator?format=.csv.gz&amp;id=EMP_TEMP_SEX_EC2_NB_A</x:v>
      </x:c>
    </x:row>
    <x:row r="1469" ht="48" customHeight="1">
      <x:c r="A1469" s="13" t="str">
        <x:v>TUR</x:v>
      </x:c>
      <x:c r="B1469" s="13" t="str">
        <x:v>C</x:v>
      </x:c>
      <x:c r="C1469" s="13" t="str">
        <x:v>TUR</x:v>
      </x:c>
      <x:c r="D1469" s="13" t="n">
        <x:v>2024</x:v>
      </x:c>
      <x:c r="E1469" s="13" t="str">
        <x:v>EC2_ISIC4_C14</x:v>
      </x:c>
      <x:c r="F1469" s="18" t="str">
        <x:v>Economic activity (ISIC-Rev.4), 2 digit level: 14 - Manufacture of wearing apparel</x:v>
      </x:c>
      <x:c r="G1469" s="21" t="n">
        <x:v>984.909</x:v>
      </x:c>
      <x:c r="H1469" s="22" t="n">
        <x:v>1</x:v>
      </x:c>
      <x:c r="I1469" s="21" t="n">
        <x:f>SUM(G1465:G1488)</x:f>
        <x:v>6262.6759999999995</x:v>
      </x:c>
      <x:c r="J1469" s="22" t="n">
        <x:f>G1469/I1469*H1469</x:f>
        <x:v>0.15726647841912947</x:v>
      </x:c>
      <x:c r="K1469" s="13" t="str">
        <x:v>ISIC4:14</x:v>
      </x:c>
      <x:c r="L1469" s="15" t="n">
        <x:f>'Crosswalk'!C18</x:f>
        <x:v>0</x:v>
      </x:c>
      <x:c r="M1469" s="15" t="n">
        <x:f>'Crosswalk'!D18</x:f>
        <x:v>0</x:v>
      </x:c>
      <x:c r="N1469" s="15" t="n">
        <x:f>'Crosswalk'!E18</x:f>
        <x:v>0</x:v>
      </x:c>
      <x:c r="O1469" s="15" t="n">
        <x:f>'Crosswalk'!F18</x:f>
        <x:v>1</x:v>
      </x:c>
      <x:c r="P1469" s="15" t="n">
        <x:f>'Crosswalk'!G18</x:f>
        <x:v>0</x:v>
      </x:c>
      <x:c r="Q1469" s="15" t="n">
        <x:f>'Crosswalk'!H18</x:f>
        <x:v>0</x:v>
      </x:c>
      <x:c r="R1469" s="15" t="n">
        <x:f>'Crosswalk'!I18</x:f>
        <x:v>0</x:v>
      </x:c>
      <x:c r="S1469" s="15" t="n">
        <x:f>'Crosswalk'!J18</x:f>
        <x:v>0</x:v>
      </x:c>
      <x:c r="T1469" s="15" t="n">
        <x:f>'Crosswalk'!K18</x:f>
        <x:v>0</x:v>
      </x:c>
      <x:c r="U1469" s="15" t="n">
        <x:f>'Crosswalk'!L18</x:f>
        <x:v>0</x:v>
      </x:c>
      <x:c r="V1469" s="15" t="n">
        <x:f>'Crosswalk'!M18</x:f>
        <x:v>0</x:v>
      </x:c>
      <x:c r="W1469" s="15" t="n">
        <x:f>'Crosswalk'!N18</x:f>
        <x:v>0</x:v>
      </x:c>
      <x:c r="X1469" s="18" t="str">
        <x:v>LFS - Household Labour Force Survey</x:v>
      </x:c>
      <x:c r="Y1469" s="13" t="str"/>
      <x:c r="Z1469" s="18" t="str">
        <x:v>Own-country 2024 division composition. Observed industry detail; within-group ratios only. Definitions may differ from ILO modelled margins.</x:v>
      </x:c>
      <x:c r="AA1469" s="13" t="str"/>
      <x:c r="AB1469" s="13" t="str">
        <x:v>https://rplumber.ilo.org/data/indicator?format=.csv.gz&amp;id=EMP_TEMP_SEX_EC2_NB_A</x:v>
      </x:c>
    </x:row>
    <x:row r="1470" ht="48" customHeight="1">
      <x:c r="A1470" s="2" t="str">
        <x:v>TUR</x:v>
      </x:c>
      <x:c r="B1470" s="2" t="str">
        <x:v>C</x:v>
      </x:c>
      <x:c r="C1470" s="2" t="str">
        <x:v>TUR</x:v>
      </x:c>
      <x:c r="D1470" s="2" t="n">
        <x:v>2024</x:v>
      </x:c>
      <x:c r="E1470" s="2" t="str">
        <x:v>EC2_ISIC4_C15</x:v>
      </x:c>
      <x:c r="F1470" s="17" t="str">
        <x:v>Economic activity (ISIC-Rev.4), 2 digit level: 15 - Manufacture of leather and related products</x:v>
      </x:c>
      <x:c r="G1470" s="19" t="n">
        <x:v>117.818</x:v>
      </x:c>
      <x:c r="H1470" s="20" t="n">
        <x:v>1</x:v>
      </x:c>
      <x:c r="I1470" s="19" t="n">
        <x:f>SUM(G1465:G1488)</x:f>
        <x:v>6262.6759999999995</x:v>
      </x:c>
      <x:c r="J1470" s="20" t="n">
        <x:f>G1470/I1470*H1470</x:f>
        <x:v>0.018812724784101877</x:v>
      </x:c>
      <x:c r="K1470" s="2" t="str">
        <x:v>ISIC4:15</x:v>
      </x:c>
      <x:c r="L1470" s="14" t="n">
        <x:f>'Crosswalk'!C19</x:f>
        <x:v>0</x:v>
      </x:c>
      <x:c r="M1470" s="14" t="n">
        <x:f>'Crosswalk'!D19</x:f>
        <x:v>0</x:v>
      </x:c>
      <x:c r="N1470" s="14" t="n">
        <x:f>'Crosswalk'!E19</x:f>
        <x:v>0</x:v>
      </x:c>
      <x:c r="O1470" s="14" t="n">
        <x:f>'Crosswalk'!F19</x:f>
        <x:v>1</x:v>
      </x:c>
      <x:c r="P1470" s="14" t="n">
        <x:f>'Crosswalk'!G19</x:f>
        <x:v>0</x:v>
      </x:c>
      <x:c r="Q1470" s="14" t="n">
        <x:f>'Crosswalk'!H19</x:f>
        <x:v>0</x:v>
      </x:c>
      <x:c r="R1470" s="14" t="n">
        <x:f>'Crosswalk'!I19</x:f>
        <x:v>0</x:v>
      </x:c>
      <x:c r="S1470" s="14" t="n">
        <x:f>'Crosswalk'!J19</x:f>
        <x:v>0</x:v>
      </x:c>
      <x:c r="T1470" s="14" t="n">
        <x:f>'Crosswalk'!K19</x:f>
        <x:v>0</x:v>
      </x:c>
      <x:c r="U1470" s="14" t="n">
        <x:f>'Crosswalk'!L19</x:f>
        <x:v>0</x:v>
      </x:c>
      <x:c r="V1470" s="14" t="n">
        <x:f>'Crosswalk'!M19</x:f>
        <x:v>0</x:v>
      </x:c>
      <x:c r="W1470" s="14" t="n">
        <x:f>'Crosswalk'!N19</x:f>
        <x:v>0</x:v>
      </x:c>
      <x:c r="X1470" s="17" t="str">
        <x:v>LFS - Household Labour Force Survey</x:v>
      </x:c>
      <x:c r="Y1470" s="2" t="str"/>
      <x:c r="Z1470" s="17" t="str">
        <x:v>Own-country 2024 division composition. Observed industry detail; within-group ratios only. Definitions may differ from ILO modelled margins.</x:v>
      </x:c>
      <x:c r="AA1470" s="2" t="str"/>
      <x:c r="AB1470" s="2" t="str">
        <x:v>https://rplumber.ilo.org/data/indicator?format=.csv.gz&amp;id=EMP_TEMP_SEX_EC2_NB_A</x:v>
      </x:c>
    </x:row>
    <x:row r="1471" ht="48" customHeight="1">
      <x:c r="A1471" s="13" t="str">
        <x:v>TUR</x:v>
      </x:c>
      <x:c r="B1471" s="13" t="str">
        <x:v>C</x:v>
      </x:c>
      <x:c r="C1471" s="13" t="str">
        <x:v>TUR</x:v>
      </x:c>
      <x:c r="D1471" s="13" t="n">
        <x:v>2024</x:v>
      </x:c>
      <x:c r="E1471" s="13" t="str">
        <x:v>EC2_ISIC4_C16</x:v>
      </x:c>
      <x:c r="F1471" s="18" t="str">
        <x:v>Economic activity (ISIC-Rev.4), 2 digit level: 16 - Manufacture of wood and of products of wood and cork, except furniture; manufacture of articles of straw and plaiting materials</x:v>
      </x:c>
      <x:c r="G1471" s="21" t="n">
        <x:v>137.471</x:v>
      </x:c>
      <x:c r="H1471" s="22" t="n">
        <x:v>1</x:v>
      </x:c>
      <x:c r="I1471" s="21" t="n">
        <x:f>SUM(G1465:G1488)</x:f>
        <x:v>6262.6759999999995</x:v>
      </x:c>
      <x:c r="J1471" s="22" t="n">
        <x:f>G1471/I1471*H1471</x:f>
        <x:v>0.021950840183972475</x:v>
      </x:c>
      <x:c r="K1471" s="13" t="str">
        <x:v>ISIC4:16</x:v>
      </x:c>
      <x:c r="L1471" s="15" t="n">
        <x:f>'Crosswalk'!C20</x:f>
        <x:v>0</x:v>
      </x:c>
      <x:c r="M1471" s="15" t="n">
        <x:f>'Crosswalk'!D20</x:f>
        <x:v>0.7</x:v>
      </x:c>
      <x:c r="N1471" s="15" t="n">
        <x:f>'Crosswalk'!E20</x:f>
        <x:v>0.3</x:v>
      </x:c>
      <x:c r="O1471" s="15" t="n">
        <x:f>'Crosswalk'!F20</x:f>
        <x:v>0</x:v>
      </x:c>
      <x:c r="P1471" s="15" t="n">
        <x:f>'Crosswalk'!G20</x:f>
        <x:v>0</x:v>
      </x:c>
      <x:c r="Q1471" s="15" t="n">
        <x:f>'Crosswalk'!H20</x:f>
        <x:v>0</x:v>
      </x:c>
      <x:c r="R1471" s="15" t="n">
        <x:f>'Crosswalk'!I20</x:f>
        <x:v>0</x:v>
      </x:c>
      <x:c r="S1471" s="15" t="n">
        <x:f>'Crosswalk'!J20</x:f>
        <x:v>0</x:v>
      </x:c>
      <x:c r="T1471" s="15" t="n">
        <x:f>'Crosswalk'!K20</x:f>
        <x:v>0</x:v>
      </x:c>
      <x:c r="U1471" s="15" t="n">
        <x:f>'Crosswalk'!L20</x:f>
        <x:v>0</x:v>
      </x:c>
      <x:c r="V1471" s="15" t="n">
        <x:f>'Crosswalk'!M20</x:f>
        <x:v>0</x:v>
      </x:c>
      <x:c r="W1471" s="15" t="n">
        <x:f>'Crosswalk'!N20</x:f>
        <x:v>0</x:v>
      </x:c>
      <x:c r="X1471" s="18" t="str">
        <x:v>LFS - Household Labour Force Survey</x:v>
      </x:c>
      <x:c r="Y1471" s="13" t="str"/>
      <x:c r="Z1471" s="18" t="str">
        <x:v>Own-country 2024 division composition. Observed industry detail; within-group ratios only. Definitions may differ from ILO modelled margins.</x:v>
      </x:c>
      <x:c r="AA1471" s="13" t="str"/>
      <x:c r="AB1471" s="13" t="str">
        <x:v>https://rplumber.ilo.org/data/indicator?format=.csv.gz&amp;id=EMP_TEMP_SEX_EC2_NB_A</x:v>
      </x:c>
    </x:row>
    <x:row r="1472" ht="48" customHeight="1">
      <x:c r="A1472" s="2" t="str">
        <x:v>TUR</x:v>
      </x:c>
      <x:c r="B1472" s="2" t="str">
        <x:v>C</x:v>
      </x:c>
      <x:c r="C1472" s="2" t="str">
        <x:v>TUR</x:v>
      </x:c>
      <x:c r="D1472" s="2" t="n">
        <x:v>2024</x:v>
      </x:c>
      <x:c r="E1472" s="2" t="str">
        <x:v>EC2_ISIC4_C17</x:v>
      </x:c>
      <x:c r="F1472" s="17" t="str">
        <x:v>Economic activity (ISIC-Rev.4), 2 digit level: 17 - Manufacture of paper and paper products</x:v>
      </x:c>
      <x:c r="G1472" s="19" t="n">
        <x:v>120.727</x:v>
      </x:c>
      <x:c r="H1472" s="20" t="n">
        <x:v>1</x:v>
      </x:c>
      <x:c r="I1472" s="19" t="n">
        <x:f>SUM(G1465:G1488)</x:f>
        <x:v>6262.6759999999995</x:v>
      </x:c>
      <x:c r="J1472" s="20" t="n">
        <x:f>G1472/I1472*H1472</x:f>
        <x:v>0.01927722270799256</x:v>
      </x:c>
      <x:c r="K1472" s="2" t="str">
        <x:v>ISIC4:17</x:v>
      </x:c>
      <x:c r="L1472" s="14" t="n">
        <x:f>'Crosswalk'!C21</x:f>
        <x:v>0</x:v>
      </x:c>
      <x:c r="M1472" s="14" t="n">
        <x:f>'Crosswalk'!D21</x:f>
        <x:v>1</x:v>
      </x:c>
      <x:c r="N1472" s="14" t="n">
        <x:f>'Crosswalk'!E21</x:f>
        <x:v>0</x:v>
      </x:c>
      <x:c r="O1472" s="14" t="n">
        <x:f>'Crosswalk'!F21</x:f>
        <x:v>0</x:v>
      </x:c>
      <x:c r="P1472" s="14" t="n">
        <x:f>'Crosswalk'!G21</x:f>
        <x:v>0</x:v>
      </x:c>
      <x:c r="Q1472" s="14" t="n">
        <x:f>'Crosswalk'!H21</x:f>
        <x:v>0</x:v>
      </x:c>
      <x:c r="R1472" s="14" t="n">
        <x:f>'Crosswalk'!I21</x:f>
        <x:v>0</x:v>
      </x:c>
      <x:c r="S1472" s="14" t="n">
        <x:f>'Crosswalk'!J21</x:f>
        <x:v>0</x:v>
      </x:c>
      <x:c r="T1472" s="14" t="n">
        <x:f>'Crosswalk'!K21</x:f>
        <x:v>0</x:v>
      </x:c>
      <x:c r="U1472" s="14" t="n">
        <x:f>'Crosswalk'!L21</x:f>
        <x:v>0</x:v>
      </x:c>
      <x:c r="V1472" s="14" t="n">
        <x:f>'Crosswalk'!M21</x:f>
        <x:v>0</x:v>
      </x:c>
      <x:c r="W1472" s="14" t="n">
        <x:f>'Crosswalk'!N21</x:f>
        <x:v>0</x:v>
      </x:c>
      <x:c r="X1472" s="17" t="str">
        <x:v>LFS - Household Labour Force Survey</x:v>
      </x:c>
      <x:c r="Y1472" s="2" t="str"/>
      <x:c r="Z1472" s="17" t="str">
        <x:v>Own-country 2024 division composition. Observed industry detail; within-group ratios only. Definitions may differ from ILO modelled margins.</x:v>
      </x:c>
      <x:c r="AA1472" s="2" t="str"/>
      <x:c r="AB1472" s="2" t="str">
        <x:v>https://rplumber.ilo.org/data/indicator?format=.csv.gz&amp;id=EMP_TEMP_SEX_EC2_NB_A</x:v>
      </x:c>
    </x:row>
    <x:row r="1473" ht="48" customHeight="1">
      <x:c r="A1473" s="13" t="str">
        <x:v>TUR</x:v>
      </x:c>
      <x:c r="B1473" s="13" t="str">
        <x:v>C</x:v>
      </x:c>
      <x:c r="C1473" s="13" t="str">
        <x:v>TUR</x:v>
      </x:c>
      <x:c r="D1473" s="13" t="n">
        <x:v>2024</x:v>
      </x:c>
      <x:c r="E1473" s="13" t="str">
        <x:v>EC2_ISIC4_C18</x:v>
      </x:c>
      <x:c r="F1473" s="18" t="str">
        <x:v>Economic activity (ISIC-Rev.4), 2 digit level: 18 - Printing and reproduction of recorded media</x:v>
      </x:c>
      <x:c r="G1473" s="21" t="n">
        <x:v>62.429</x:v>
      </x:c>
      <x:c r="H1473" s="22" t="n">
        <x:v>1</x:v>
      </x:c>
      <x:c r="I1473" s="21" t="n">
        <x:f>SUM(G1465:G1488)</x:f>
        <x:v>6262.6759999999995</x:v>
      </x:c>
      <x:c r="J1473" s="22" t="n">
        <x:f>G1473/I1473*H1473</x:f>
        <x:v>0.009968422444335299</x:v>
      </x:c>
      <x:c r="K1473" s="13" t="str">
        <x:v>ISIC4:18</x:v>
      </x:c>
      <x:c r="L1473" s="15" t="n">
        <x:f>'Crosswalk'!C22</x:f>
        <x:v>0</x:v>
      </x:c>
      <x:c r="M1473" s="15" t="n">
        <x:f>'Crosswalk'!D22</x:f>
        <x:v>0</x:v>
      </x:c>
      <x:c r="N1473" s="15" t="n">
        <x:f>'Crosswalk'!E22</x:f>
        <x:v>1</x:v>
      </x:c>
      <x:c r="O1473" s="15" t="n">
        <x:f>'Crosswalk'!F22</x:f>
        <x:v>0</x:v>
      </x:c>
      <x:c r="P1473" s="15" t="n">
        <x:f>'Crosswalk'!G22</x:f>
        <x:v>0</x:v>
      </x:c>
      <x:c r="Q1473" s="15" t="n">
        <x:f>'Crosswalk'!H22</x:f>
        <x:v>0</x:v>
      </x:c>
      <x:c r="R1473" s="15" t="n">
        <x:f>'Crosswalk'!I22</x:f>
        <x:v>0</x:v>
      </x:c>
      <x:c r="S1473" s="15" t="n">
        <x:f>'Crosswalk'!J22</x:f>
        <x:v>0</x:v>
      </x:c>
      <x:c r="T1473" s="15" t="n">
        <x:f>'Crosswalk'!K22</x:f>
        <x:v>0</x:v>
      </x:c>
      <x:c r="U1473" s="15" t="n">
        <x:f>'Crosswalk'!L22</x:f>
        <x:v>0</x:v>
      </x:c>
      <x:c r="V1473" s="15" t="n">
        <x:f>'Crosswalk'!M22</x:f>
        <x:v>0</x:v>
      </x:c>
      <x:c r="W1473" s="15" t="n">
        <x:f>'Crosswalk'!N22</x:f>
        <x:v>0</x:v>
      </x:c>
      <x:c r="X1473" s="18" t="str">
        <x:v>LFS - Household Labour Force Survey</x:v>
      </x:c>
      <x:c r="Y1473" s="13" t="str"/>
      <x:c r="Z1473" s="18" t="str">
        <x:v>Own-country 2024 division composition. Observed industry detail; within-group ratios only. Definitions may differ from ILO modelled margins.</x:v>
      </x:c>
      <x:c r="AA1473" s="13" t="str"/>
      <x:c r="AB1473" s="13" t="str">
        <x:v>https://rplumber.ilo.org/data/indicator?format=.csv.gz&amp;id=EMP_TEMP_SEX_EC2_NB_A</x:v>
      </x:c>
    </x:row>
    <x:row r="1474" ht="48" customHeight="1">
      <x:c r="A1474" s="2" t="str">
        <x:v>TUR</x:v>
      </x:c>
      <x:c r="B1474" s="2" t="str">
        <x:v>C</x:v>
      </x:c>
      <x:c r="C1474" s="2" t="str">
        <x:v>TUR</x:v>
      </x:c>
      <x:c r="D1474" s="2" t="n">
        <x:v>2024</x:v>
      </x:c>
      <x:c r="E1474" s="2" t="str">
        <x:v>EC2_ISIC4_C19</x:v>
      </x:c>
      <x:c r="F1474" s="17" t="str">
        <x:v>Economic activity (ISIC-Rev.4), 2 digit level: 19 - Manufacture of coke and refined petroleum products</x:v>
      </x:c>
      <x:c r="G1474" s="19" t="n">
        <x:v>19.622</x:v>
      </x:c>
      <x:c r="H1474" s="20" t="n">
        <x:v>1</x:v>
      </x:c>
      <x:c r="I1474" s="19" t="n">
        <x:f>SUM(G1465:G1488)</x:f>
        <x:v>6262.6759999999995</x:v>
      </x:c>
      <x:c r="J1474" s="20" t="n">
        <x:f>G1474/I1474*H1474</x:f>
        <x:v>0.003133165439182867</x:v>
      </x:c>
      <x:c r="K1474" s="2" t="str">
        <x:v>ISIC4:19</x:v>
      </x:c>
      <x:c r="L1474" s="14" t="n">
        <x:f>'Crosswalk'!C23</x:f>
        <x:v>1</x:v>
      </x:c>
      <x:c r="M1474" s="14" t="n">
        <x:f>'Crosswalk'!D23</x:f>
        <x:v>0</x:v>
      </x:c>
      <x:c r="N1474" s="14" t="n">
        <x:f>'Crosswalk'!E23</x:f>
        <x:v>0</x:v>
      </x:c>
      <x:c r="O1474" s="14" t="n">
        <x:f>'Crosswalk'!F23</x:f>
        <x:v>0</x:v>
      </x:c>
      <x:c r="P1474" s="14" t="n">
        <x:f>'Crosswalk'!G23</x:f>
        <x:v>0</x:v>
      </x:c>
      <x:c r="Q1474" s="14" t="n">
        <x:f>'Crosswalk'!H23</x:f>
        <x:v>0</x:v>
      </x:c>
      <x:c r="R1474" s="14" t="n">
        <x:f>'Crosswalk'!I23</x:f>
        <x:v>0</x:v>
      </x:c>
      <x:c r="S1474" s="14" t="n">
        <x:f>'Crosswalk'!J23</x:f>
        <x:v>0</x:v>
      </x:c>
      <x:c r="T1474" s="14" t="n">
        <x:f>'Crosswalk'!K23</x:f>
        <x:v>0</x:v>
      </x:c>
      <x:c r="U1474" s="14" t="n">
        <x:f>'Crosswalk'!L23</x:f>
        <x:v>0</x:v>
      </x:c>
      <x:c r="V1474" s="14" t="n">
        <x:f>'Crosswalk'!M23</x:f>
        <x:v>0</x:v>
      </x:c>
      <x:c r="W1474" s="14" t="n">
        <x:f>'Crosswalk'!N23</x:f>
        <x:v>0</x:v>
      </x:c>
      <x:c r="X1474" s="17" t="str">
        <x:v>LFS - Household Labour Force Survey</x:v>
      </x:c>
      <x:c r="Y1474" s="2" t="str"/>
      <x:c r="Z1474" s="17" t="str">
        <x:v>Own-country 2024 division composition. Observed industry detail; within-group ratios only. Definitions may differ from ILO modelled margins.</x:v>
      </x:c>
      <x:c r="AA1474" s="2" t="str"/>
      <x:c r="AB1474" s="2" t="str">
        <x:v>https://rplumber.ilo.org/data/indicator?format=.csv.gz&amp;id=EMP_TEMP_SEX_EC2_NB_A</x:v>
      </x:c>
    </x:row>
    <x:row r="1475" ht="48" customHeight="1">
      <x:c r="A1475" s="13" t="str">
        <x:v>TUR</x:v>
      </x:c>
      <x:c r="B1475" s="13" t="str">
        <x:v>C</x:v>
      </x:c>
      <x:c r="C1475" s="13" t="str">
        <x:v>TUR</x:v>
      </x:c>
      <x:c r="D1475" s="13" t="n">
        <x:v>2024</x:v>
      </x:c>
      <x:c r="E1475" s="13" t="str">
        <x:v>EC2_ISIC4_C20</x:v>
      </x:c>
      <x:c r="F1475" s="18" t="str">
        <x:v>Economic activity (ISIC-Rev.4), 2 digit level: 20 - Manufacture of chemicals and chemical products</x:v>
      </x:c>
      <x:c r="G1475" s="21" t="n">
        <x:v>159.411</x:v>
      </x:c>
      <x:c r="H1475" s="22" t="n">
        <x:v>1</x:v>
      </x:c>
      <x:c r="I1475" s="21" t="n">
        <x:f>SUM(G1465:G1488)</x:f>
        <x:v>6262.6759999999995</x:v>
      </x:c>
      <x:c r="J1475" s="22" t="n">
        <x:f>G1475/I1475*H1475</x:f>
        <x:v>0.02545413494167669</x:v>
      </x:c>
      <x:c r="K1475" s="13" t="str">
        <x:v>ISIC4:20</x:v>
      </x:c>
      <x:c r="L1475" s="15" t="n">
        <x:f>'Crosswalk'!C24</x:f>
        <x:v>0</x:v>
      </x:c>
      <x:c r="M1475" s="15" t="n">
        <x:f>'Crosswalk'!D24</x:f>
        <x:v>0.8</x:v>
      </x:c>
      <x:c r="N1475" s="15" t="n">
        <x:f>'Crosswalk'!E24</x:f>
        <x:v>0</x:v>
      </x:c>
      <x:c r="O1475" s="15" t="n">
        <x:f>'Crosswalk'!F24</x:f>
        <x:v>0</x:v>
      </x:c>
      <x:c r="P1475" s="15" t="n">
        <x:f>'Crosswalk'!G24</x:f>
        <x:v>0.2</x:v>
      </x:c>
      <x:c r="Q1475" s="15" t="n">
        <x:f>'Crosswalk'!H24</x:f>
        <x:v>0</x:v>
      </x:c>
      <x:c r="R1475" s="15" t="n">
        <x:f>'Crosswalk'!I24</x:f>
        <x:v>0</x:v>
      </x:c>
      <x:c r="S1475" s="15" t="n">
        <x:f>'Crosswalk'!J24</x:f>
        <x:v>0</x:v>
      </x:c>
      <x:c r="T1475" s="15" t="n">
        <x:f>'Crosswalk'!K24</x:f>
        <x:v>0</x:v>
      </x:c>
      <x:c r="U1475" s="15" t="n">
        <x:f>'Crosswalk'!L24</x:f>
        <x:v>0</x:v>
      </x:c>
      <x:c r="V1475" s="15" t="n">
        <x:f>'Crosswalk'!M24</x:f>
        <x:v>0</x:v>
      </x:c>
      <x:c r="W1475" s="15" t="n">
        <x:f>'Crosswalk'!N24</x:f>
        <x:v>0</x:v>
      </x:c>
      <x:c r="X1475" s="18" t="str">
        <x:v>LFS - Household Labour Force Survey</x:v>
      </x:c>
      <x:c r="Y1475" s="13" t="str"/>
      <x:c r="Z1475" s="18" t="str">
        <x:v>Own-country 2024 division composition. Observed industry detail; within-group ratios only. Definitions may differ from ILO modelled margins.</x:v>
      </x:c>
      <x:c r="AA1475" s="13" t="str"/>
      <x:c r="AB1475" s="13" t="str">
        <x:v>https://rplumber.ilo.org/data/indicator?format=.csv.gz&amp;id=EMP_TEMP_SEX_EC2_NB_A</x:v>
      </x:c>
    </x:row>
    <x:row r="1476" ht="48" customHeight="1">
      <x:c r="A1476" s="2" t="str">
        <x:v>TUR</x:v>
      </x:c>
      <x:c r="B1476" s="2" t="str">
        <x:v>C</x:v>
      </x:c>
      <x:c r="C1476" s="2" t="str">
        <x:v>TUR</x:v>
      </x:c>
      <x:c r="D1476" s="2" t="n">
        <x:v>2024</x:v>
      </x:c>
      <x:c r="E1476" s="2" t="str">
        <x:v>EC2_ISIC4_C21</x:v>
      </x:c>
      <x:c r="F1476" s="17" t="str">
        <x:v>Economic activity (ISIC-Rev.4), 2 digit level: 21 - Manufacture of pharmaceuticals, medicinal chemical and botanical products</x:v>
      </x:c>
      <x:c r="G1476" s="19" t="n">
        <x:v>55.432</x:v>
      </x:c>
      <x:c r="H1476" s="20" t="n">
        <x:v>1</x:v>
      </x:c>
      <x:c r="I1476" s="19" t="n">
        <x:f>SUM(G1465:G1488)</x:f>
        <x:v>6262.6759999999995</x:v>
      </x:c>
      <x:c r="J1476" s="20" t="n">
        <x:f>G1476/I1476*H1476</x:f>
        <x:v>0.008851168414268917</x:v>
      </x:c>
      <x:c r="K1476" s="2" t="str">
        <x:v>ISIC4:21</x:v>
      </x:c>
      <x:c r="L1476" s="14" t="n">
        <x:f>'Crosswalk'!C25</x:f>
        <x:v>0</x:v>
      </x:c>
      <x:c r="M1476" s="14" t="n">
        <x:f>'Crosswalk'!D25</x:f>
        <x:v>0</x:v>
      </x:c>
      <x:c r="N1476" s="14" t="n">
        <x:f>'Crosswalk'!E25</x:f>
        <x:v>0</x:v>
      </x:c>
      <x:c r="O1476" s="14" t="n">
        <x:f>'Crosswalk'!F25</x:f>
        <x:v>0</x:v>
      </x:c>
      <x:c r="P1476" s="14" t="n">
        <x:f>'Crosswalk'!G25</x:f>
        <x:v>0</x:v>
      </x:c>
      <x:c r="Q1476" s="14" t="n">
        <x:f>'Crosswalk'!H25</x:f>
        <x:v>1</x:v>
      </x:c>
      <x:c r="R1476" s="14" t="n">
        <x:f>'Crosswalk'!I25</x:f>
        <x:v>0</x:v>
      </x:c>
      <x:c r="S1476" s="14" t="n">
        <x:f>'Crosswalk'!J25</x:f>
        <x:v>0</x:v>
      </x:c>
      <x:c r="T1476" s="14" t="n">
        <x:f>'Crosswalk'!K25</x:f>
        <x:v>0</x:v>
      </x:c>
      <x:c r="U1476" s="14" t="n">
        <x:f>'Crosswalk'!L25</x:f>
        <x:v>0</x:v>
      </x:c>
      <x:c r="V1476" s="14" t="n">
        <x:f>'Crosswalk'!M25</x:f>
        <x:v>0</x:v>
      </x:c>
      <x:c r="W1476" s="14" t="n">
        <x:f>'Crosswalk'!N25</x:f>
        <x:v>0</x:v>
      </x:c>
      <x:c r="X1476" s="17" t="str">
        <x:v>LFS - Household Labour Force Survey</x:v>
      </x:c>
      <x:c r="Y1476" s="2" t="str"/>
      <x:c r="Z1476" s="17" t="str">
        <x:v>Own-country 2024 division composition. Observed industry detail; within-group ratios only. Definitions may differ from ILO modelled margins.</x:v>
      </x:c>
      <x:c r="AA1476" s="2" t="str"/>
      <x:c r="AB1476" s="2" t="str">
        <x:v>https://rplumber.ilo.org/data/indicator?format=.csv.gz&amp;id=EMP_TEMP_SEX_EC2_NB_A</x:v>
      </x:c>
    </x:row>
    <x:row r="1477" ht="48" customHeight="1">
      <x:c r="A1477" s="13" t="str">
        <x:v>TUR</x:v>
      </x:c>
      <x:c r="B1477" s="13" t="str">
        <x:v>C</x:v>
      </x:c>
      <x:c r="C1477" s="13" t="str">
        <x:v>TUR</x:v>
      </x:c>
      <x:c r="D1477" s="13" t="n">
        <x:v>2024</x:v>
      </x:c>
      <x:c r="E1477" s="13" t="str">
        <x:v>EC2_ISIC4_C22</x:v>
      </x:c>
      <x:c r="F1477" s="18" t="str">
        <x:v>Economic activity (ISIC-Rev.4), 2 digit level: 22 - Manufacture of rubber and plastics products</x:v>
      </x:c>
      <x:c r="G1477" s="21" t="n">
        <x:v>270.208</x:v>
      </x:c>
      <x:c r="H1477" s="22" t="n">
        <x:v>1</x:v>
      </x:c>
      <x:c r="I1477" s="21" t="n">
        <x:f>SUM(G1465:G1488)</x:f>
        <x:v>6262.6759999999995</x:v>
      </x:c>
      <x:c r="J1477" s="22" t="n">
        <x:f>G1477/I1477*H1477</x:f>
        <x:v>0.04314577346808298</x:v>
      </x:c>
      <x:c r="K1477" s="13" t="str">
        <x:v>ISIC4:22</x:v>
      </x:c>
      <x:c r="L1477" s="15" t="n">
        <x:f>'Crosswalk'!C26</x:f>
        <x:v>0</x:v>
      </x:c>
      <x:c r="M1477" s="15" t="n">
        <x:f>'Crosswalk'!D26</x:f>
        <x:v>0.5</x:v>
      </x:c>
      <x:c r="N1477" s="15" t="n">
        <x:f>'Crosswalk'!E26</x:f>
        <x:v>0.2</x:v>
      </x:c>
      <x:c r="O1477" s="15" t="n">
        <x:f>'Crosswalk'!F26</x:f>
        <x:v>0.3</x:v>
      </x:c>
      <x:c r="P1477" s="15" t="n">
        <x:f>'Crosswalk'!G26</x:f>
        <x:v>0</x:v>
      </x:c>
      <x:c r="Q1477" s="15" t="n">
        <x:f>'Crosswalk'!H26</x:f>
        <x:v>0</x:v>
      </x:c>
      <x:c r="R1477" s="15" t="n">
        <x:f>'Crosswalk'!I26</x:f>
        <x:v>0</x:v>
      </x:c>
      <x:c r="S1477" s="15" t="n">
        <x:f>'Crosswalk'!J26</x:f>
        <x:v>0</x:v>
      </x:c>
      <x:c r="T1477" s="15" t="n">
        <x:f>'Crosswalk'!K26</x:f>
        <x:v>0</x:v>
      </x:c>
      <x:c r="U1477" s="15" t="n">
        <x:f>'Crosswalk'!L26</x:f>
        <x:v>0</x:v>
      </x:c>
      <x:c r="V1477" s="15" t="n">
        <x:f>'Crosswalk'!M26</x:f>
        <x:v>0</x:v>
      </x:c>
      <x:c r="W1477" s="15" t="n">
        <x:f>'Crosswalk'!N26</x:f>
        <x:v>0</x:v>
      </x:c>
      <x:c r="X1477" s="18" t="str">
        <x:v>LFS - Household Labour Force Survey</x:v>
      </x:c>
      <x:c r="Y1477" s="13" t="str"/>
      <x:c r="Z1477" s="18" t="str">
        <x:v>Own-country 2024 division composition. Observed industry detail; within-group ratios only. Definitions may differ from ILO modelled margins.</x:v>
      </x:c>
      <x:c r="AA1477" s="13" t="str"/>
      <x:c r="AB1477" s="13" t="str">
        <x:v>https://rplumber.ilo.org/data/indicator?format=.csv.gz&amp;id=EMP_TEMP_SEX_EC2_NB_A</x:v>
      </x:c>
    </x:row>
    <x:row r="1478" ht="48" customHeight="1">
      <x:c r="A1478" s="2" t="str">
        <x:v>TUR</x:v>
      </x:c>
      <x:c r="B1478" s="2" t="str">
        <x:v>C</x:v>
      </x:c>
      <x:c r="C1478" s="2" t="str">
        <x:v>TUR</x:v>
      </x:c>
      <x:c r="D1478" s="2" t="n">
        <x:v>2024</x:v>
      </x:c>
      <x:c r="E1478" s="2" t="str">
        <x:v>EC2_ISIC4_C23</x:v>
      </x:c>
      <x:c r="F1478" s="17" t="str">
        <x:v>Economic activity (ISIC-Rev.4), 2 digit level: 23 - Manufacture of other non-metallic mineral products</x:v>
      </x:c>
      <x:c r="G1478" s="19" t="n">
        <x:v>327.87</x:v>
      </x:c>
      <x:c r="H1478" s="20" t="n">
        <x:v>1</x:v>
      </x:c>
      <x:c r="I1478" s="19" t="n">
        <x:f>SUM(G1465:G1488)</x:f>
        <x:v>6262.6759999999995</x:v>
      </x:c>
      <x:c r="J1478" s="20" t="n">
        <x:f>G1478/I1478*H1478</x:f>
        <x:v>0.052353019699566135</x:v>
      </x:c>
      <x:c r="K1478" s="2" t="str">
        <x:v>ISIC4:23</x:v>
      </x:c>
      <x:c r="L1478" s="14" t="n">
        <x:f>'Crosswalk'!C27</x:f>
        <x:v>0</x:v>
      </x:c>
      <x:c r="M1478" s="14" t="n">
        <x:f>'Crosswalk'!D27</x:f>
        <x:v>0.85</x:v>
      </x:c>
      <x:c r="N1478" s="14" t="n">
        <x:f>'Crosswalk'!E27</x:f>
        <x:v>0.15</x:v>
      </x:c>
      <x:c r="O1478" s="14" t="n">
        <x:f>'Crosswalk'!F27</x:f>
        <x:v>0</x:v>
      </x:c>
      <x:c r="P1478" s="14" t="n">
        <x:f>'Crosswalk'!G27</x:f>
        <x:v>0</x:v>
      </x:c>
      <x:c r="Q1478" s="14" t="n">
        <x:f>'Crosswalk'!H27</x:f>
        <x:v>0</x:v>
      </x:c>
      <x:c r="R1478" s="14" t="n">
        <x:f>'Crosswalk'!I27</x:f>
        <x:v>0</x:v>
      </x:c>
      <x:c r="S1478" s="14" t="n">
        <x:f>'Crosswalk'!J27</x:f>
        <x:v>0</x:v>
      </x:c>
      <x:c r="T1478" s="14" t="n">
        <x:f>'Crosswalk'!K27</x:f>
        <x:v>0</x:v>
      </x:c>
      <x:c r="U1478" s="14" t="n">
        <x:f>'Crosswalk'!L27</x:f>
        <x:v>0</x:v>
      </x:c>
      <x:c r="V1478" s="14" t="n">
        <x:f>'Crosswalk'!M27</x:f>
        <x:v>0</x:v>
      </x:c>
      <x:c r="W1478" s="14" t="n">
        <x:f>'Crosswalk'!N27</x:f>
        <x:v>0</x:v>
      </x:c>
      <x:c r="X1478" s="17" t="str">
        <x:v>LFS - Household Labour Force Survey</x:v>
      </x:c>
      <x:c r="Y1478" s="2" t="str"/>
      <x:c r="Z1478" s="17" t="str">
        <x:v>Own-country 2024 division composition. Observed industry detail; within-group ratios only. Definitions may differ from ILO modelled margins.</x:v>
      </x:c>
      <x:c r="AA1478" s="2" t="str"/>
      <x:c r="AB1478" s="2" t="str">
        <x:v>https://rplumber.ilo.org/data/indicator?format=.csv.gz&amp;id=EMP_TEMP_SEX_EC2_NB_A</x:v>
      </x:c>
    </x:row>
    <x:row r="1479" ht="48" customHeight="1">
      <x:c r="A1479" s="13" t="str">
        <x:v>TUR</x:v>
      </x:c>
      <x:c r="B1479" s="13" t="str">
        <x:v>C</x:v>
      </x:c>
      <x:c r="C1479" s="13" t="str">
        <x:v>TUR</x:v>
      </x:c>
      <x:c r="D1479" s="13" t="n">
        <x:v>2024</x:v>
      </x:c>
      <x:c r="E1479" s="13" t="str">
        <x:v>EC2_ISIC4_C24</x:v>
      </x:c>
      <x:c r="F1479" s="18" t="str">
        <x:v>Economic activity (ISIC-Rev.4), 2 digit level: 24 - Manufacture of basic metals</x:v>
      </x:c>
      <x:c r="G1479" s="21" t="n">
        <x:v>263.626</x:v>
      </x:c>
      <x:c r="H1479" s="22" t="n">
        <x:v>1</x:v>
      </x:c>
      <x:c r="I1479" s="21" t="n">
        <x:f>SUM(G1465:G1488)</x:f>
        <x:v>6262.6759999999995</x:v>
      </x:c>
      <x:c r="J1479" s="22" t="n">
        <x:f>G1479/I1479*H1479</x:f>
        <x:v>0.04209478504077171</x:v>
      </x:c>
      <x:c r="K1479" s="13" t="str">
        <x:v>ISIC4:24</x:v>
      </x:c>
      <x:c r="L1479" s="15" t="n">
        <x:f>'Crosswalk'!C28</x:f>
        <x:v>0</x:v>
      </x:c>
      <x:c r="M1479" s="15" t="n">
        <x:f>'Crosswalk'!D28</x:f>
        <x:v>1</x:v>
      </x:c>
      <x:c r="N1479" s="15" t="n">
        <x:f>'Crosswalk'!E28</x:f>
        <x:v>0</x:v>
      </x:c>
      <x:c r="O1479" s="15" t="n">
        <x:f>'Crosswalk'!F28</x:f>
        <x:v>0</x:v>
      </x:c>
      <x:c r="P1479" s="15" t="n">
        <x:f>'Crosswalk'!G28</x:f>
        <x:v>0</x:v>
      </x:c>
      <x:c r="Q1479" s="15" t="n">
        <x:f>'Crosswalk'!H28</x:f>
        <x:v>0</x:v>
      </x:c>
      <x:c r="R1479" s="15" t="n">
        <x:f>'Crosswalk'!I28</x:f>
        <x:v>0</x:v>
      </x:c>
      <x:c r="S1479" s="15" t="n">
        <x:f>'Crosswalk'!J28</x:f>
        <x:v>0</x:v>
      </x:c>
      <x:c r="T1479" s="15" t="n">
        <x:f>'Crosswalk'!K28</x:f>
        <x:v>0</x:v>
      </x:c>
      <x:c r="U1479" s="15" t="n">
        <x:f>'Crosswalk'!L28</x:f>
        <x:v>0</x:v>
      </x:c>
      <x:c r="V1479" s="15" t="n">
        <x:f>'Crosswalk'!M28</x:f>
        <x:v>0</x:v>
      </x:c>
      <x:c r="W1479" s="15" t="n">
        <x:f>'Crosswalk'!N28</x:f>
        <x:v>0</x:v>
      </x:c>
      <x:c r="X1479" s="18" t="str">
        <x:v>LFS - Household Labour Force Survey</x:v>
      </x:c>
      <x:c r="Y1479" s="13" t="str"/>
      <x:c r="Z1479" s="18" t="str">
        <x:v>Own-country 2024 division composition. Observed industry detail; within-group ratios only. Definitions may differ from ILO modelled margins.</x:v>
      </x:c>
      <x:c r="AA1479" s="13" t="str"/>
      <x:c r="AB1479" s="13" t="str">
        <x:v>https://rplumber.ilo.org/data/indicator?format=.csv.gz&amp;id=EMP_TEMP_SEX_EC2_NB_A</x:v>
      </x:c>
    </x:row>
    <x:row r="1480" ht="48" customHeight="1">
      <x:c r="A1480" s="2" t="str">
        <x:v>TUR</x:v>
      </x:c>
      <x:c r="B1480" s="2" t="str">
        <x:v>C</x:v>
      </x:c>
      <x:c r="C1480" s="2" t="str">
        <x:v>TUR</x:v>
      </x:c>
      <x:c r="D1480" s="2" t="n">
        <x:v>2024</x:v>
      </x:c>
      <x:c r="E1480" s="2" t="str">
        <x:v>EC2_ISIC4_C25</x:v>
      </x:c>
      <x:c r="F1480" s="17" t="str">
        <x:v>Economic activity (ISIC-Rev.4), 2 digit level: 25 - Manufacture of fabricated metal products, except machinery and equipment</x:v>
      </x:c>
      <x:c r="G1480" s="19" t="n">
        <x:v>457.367</x:v>
      </x:c>
      <x:c r="H1480" s="20" t="n">
        <x:v>1</x:v>
      </x:c>
      <x:c r="I1480" s="19" t="n">
        <x:f>SUM(G1465:G1488)</x:f>
        <x:v>6262.6759999999995</x:v>
      </x:c>
      <x:c r="J1480" s="20" t="n">
        <x:f>G1480/I1480*H1480</x:f>
        <x:v>0.07303060225373308</x:v>
      </x:c>
      <x:c r="K1480" s="2" t="str">
        <x:v>ISIC4:25</x:v>
      </x:c>
      <x:c r="L1480" s="14" t="n">
        <x:f>'Crosswalk'!C29</x:f>
        <x:v>0</x:v>
      </x:c>
      <x:c r="M1480" s="14" t="n">
        <x:f>'Crosswalk'!D29</x:f>
        <x:v>0</x:v>
      </x:c>
      <x:c r="N1480" s="14" t="n">
        <x:f>'Crosswalk'!E29</x:f>
        <x:v>1</x:v>
      </x:c>
      <x:c r="O1480" s="14" t="n">
        <x:f>'Crosswalk'!F29</x:f>
        <x:v>0</x:v>
      </x:c>
      <x:c r="P1480" s="14" t="n">
        <x:f>'Crosswalk'!G29</x:f>
        <x:v>0</x:v>
      </x:c>
      <x:c r="Q1480" s="14" t="n">
        <x:f>'Crosswalk'!H29</x:f>
        <x:v>0</x:v>
      </x:c>
      <x:c r="R1480" s="14" t="n">
        <x:f>'Crosswalk'!I29</x:f>
        <x:v>0</x:v>
      </x:c>
      <x:c r="S1480" s="14" t="n">
        <x:f>'Crosswalk'!J29</x:f>
        <x:v>0</x:v>
      </x:c>
      <x:c r="T1480" s="14" t="n">
        <x:f>'Crosswalk'!K29</x:f>
        <x:v>0</x:v>
      </x:c>
      <x:c r="U1480" s="14" t="n">
        <x:f>'Crosswalk'!L29</x:f>
        <x:v>0</x:v>
      </x:c>
      <x:c r="V1480" s="14" t="n">
        <x:f>'Crosswalk'!M29</x:f>
        <x:v>0</x:v>
      </x:c>
      <x:c r="W1480" s="14" t="n">
        <x:f>'Crosswalk'!N29</x:f>
        <x:v>0</x:v>
      </x:c>
      <x:c r="X1480" s="17" t="str">
        <x:v>LFS - Household Labour Force Survey</x:v>
      </x:c>
      <x:c r="Y1480" s="2" t="str"/>
      <x:c r="Z1480" s="17" t="str">
        <x:v>Own-country 2024 division composition. Observed industry detail; within-group ratios only. Definitions may differ from ILO modelled margins.</x:v>
      </x:c>
      <x:c r="AA1480" s="2" t="str"/>
      <x:c r="AB1480" s="2" t="str">
        <x:v>https://rplumber.ilo.org/data/indicator?format=.csv.gz&amp;id=EMP_TEMP_SEX_EC2_NB_A</x:v>
      </x:c>
    </x:row>
    <x:row r="1481" ht="48" customHeight="1">
      <x:c r="A1481" s="13" t="str">
        <x:v>TUR</x:v>
      </x:c>
      <x:c r="B1481" s="13" t="str">
        <x:v>C</x:v>
      </x:c>
      <x:c r="C1481" s="13" t="str">
        <x:v>TUR</x:v>
      </x:c>
      <x:c r="D1481" s="13" t="n">
        <x:v>2024</x:v>
      </x:c>
      <x:c r="E1481" s="13" t="str">
        <x:v>EC2_ISIC4_C26</x:v>
      </x:c>
      <x:c r="F1481" s="18" t="str">
        <x:v>Economic activity (ISIC-Rev.4), 2 digit level: 26 - Manufacture of computer, electronic and optical products</x:v>
      </x:c>
      <x:c r="G1481" s="21" t="n">
        <x:v>88.158</x:v>
      </x:c>
      <x:c r="H1481" s="22" t="n">
        <x:v>1</x:v>
      </x:c>
      <x:c r="I1481" s="21" t="n">
        <x:f>SUM(G1465:G1488)</x:f>
        <x:v>6262.6759999999995</x:v>
      </x:c>
      <x:c r="J1481" s="22" t="n">
        <x:f>G1481/I1481*H1481</x:f>
        <x:v>0.014076730139001285</x:v>
      </x:c>
      <x:c r="K1481" s="13" t="str">
        <x:v>ISIC4:26</x:v>
      </x:c>
      <x:c r="L1481" s="15" t="n">
        <x:f>'Crosswalk'!C30</x:f>
        <x:v>0</x:v>
      </x:c>
      <x:c r="M1481" s="15" t="n">
        <x:f>'Crosswalk'!D30</x:f>
        <x:v>0</x:v>
      </x:c>
      <x:c r="N1481" s="15" t="n">
        <x:f>'Crosswalk'!E30</x:f>
        <x:v>0.05</x:v>
      </x:c>
      <x:c r="O1481" s="15" t="n">
        <x:f>'Crosswalk'!F30</x:f>
        <x:v>0.1</x:v>
      </x:c>
      <x:c r="P1481" s="15" t="n">
        <x:f>'Crosswalk'!G30</x:f>
        <x:v>0</x:v>
      </x:c>
      <x:c r="Q1481" s="15" t="n">
        <x:f>'Crosswalk'!H30</x:f>
        <x:v>0.1</x:v>
      </x:c>
      <x:c r="R1481" s="15" t="n">
        <x:f>'Crosswalk'!I30</x:f>
        <x:v>0</x:v>
      </x:c>
      <x:c r="S1481" s="15" t="n">
        <x:f>'Crosswalk'!J30</x:f>
        <x:v>0.75</x:v>
      </x:c>
      <x:c r="T1481" s="15" t="n">
        <x:f>'Crosswalk'!K30</x:f>
        <x:v>0</x:v>
      </x:c>
      <x:c r="U1481" s="15" t="n">
        <x:f>'Crosswalk'!L30</x:f>
        <x:v>0</x:v>
      </x:c>
      <x:c r="V1481" s="15" t="n">
        <x:f>'Crosswalk'!M30</x:f>
        <x:v>0</x:v>
      </x:c>
      <x:c r="W1481" s="15" t="n">
        <x:f>'Crosswalk'!N30</x:f>
        <x:v>0</x:v>
      </x:c>
      <x:c r="X1481" s="18" t="str">
        <x:v>LFS - Household Labour Force Survey</x:v>
      </x:c>
      <x:c r="Y1481" s="13" t="str"/>
      <x:c r="Z1481" s="18" t="str">
        <x:v>Own-country 2024 division composition. Observed industry detail; within-group ratios only. Definitions may differ from ILO modelled margins.</x:v>
      </x:c>
      <x:c r="AA1481" s="13" t="str"/>
      <x:c r="AB1481" s="13" t="str">
        <x:v>https://rplumber.ilo.org/data/indicator?format=.csv.gz&amp;id=EMP_TEMP_SEX_EC2_NB_A</x:v>
      </x:c>
    </x:row>
    <x:row r="1482" ht="48" customHeight="1">
      <x:c r="A1482" s="2" t="str">
        <x:v>TUR</x:v>
      </x:c>
      <x:c r="B1482" s="2" t="str">
        <x:v>C</x:v>
      </x:c>
      <x:c r="C1482" s="2" t="str">
        <x:v>TUR</x:v>
      </x:c>
      <x:c r="D1482" s="2" t="n">
        <x:v>2024</x:v>
      </x:c>
      <x:c r="E1482" s="2" t="str">
        <x:v>EC2_ISIC4_C27</x:v>
      </x:c>
      <x:c r="F1482" s="17" t="str">
        <x:v>Economic activity (ISIC-Rev.4), 2 digit level: 27 - Manufacture of electrical equipment</x:v>
      </x:c>
      <x:c r="G1482" s="19" t="n">
        <x:v>269.048</x:v>
      </x:c>
      <x:c r="H1482" s="20" t="n">
        <x:v>1</x:v>
      </x:c>
      <x:c r="I1482" s="19" t="n">
        <x:f>SUM(G1465:G1488)</x:f>
        <x:v>6262.6759999999995</x:v>
      </x:c>
      <x:c r="J1482" s="20" t="n">
        <x:f>G1482/I1482*H1482</x:f>
        <x:v>0.04296054913267108</x:v>
      </x:c>
      <x:c r="K1482" s="2" t="str">
        <x:v>ISIC4:27</x:v>
      </x:c>
      <x:c r="L1482" s="14" t="n">
        <x:f>'Crosswalk'!C31</x:f>
        <x:v>0</x:v>
      </x:c>
      <x:c r="M1482" s="14" t="n">
        <x:f>'Crosswalk'!D31</x:f>
        <x:v>0</x:v>
      </x:c>
      <x:c r="N1482" s="14" t="n">
        <x:f>'Crosswalk'!E31</x:f>
        <x:v>0.85</x:v>
      </x:c>
      <x:c r="O1482" s="14" t="n">
        <x:f>'Crosswalk'!F31</x:f>
        <x:v>0.15</x:v>
      </x:c>
      <x:c r="P1482" s="14" t="n">
        <x:f>'Crosswalk'!G31</x:f>
        <x:v>0</x:v>
      </x:c>
      <x:c r="Q1482" s="14" t="n">
        <x:f>'Crosswalk'!H31</x:f>
        <x:v>0</x:v>
      </x:c>
      <x:c r="R1482" s="14" t="n">
        <x:f>'Crosswalk'!I31</x:f>
        <x:v>0</x:v>
      </x:c>
      <x:c r="S1482" s="14" t="n">
        <x:f>'Crosswalk'!J31</x:f>
        <x:v>0</x:v>
      </x:c>
      <x:c r="T1482" s="14" t="n">
        <x:f>'Crosswalk'!K31</x:f>
        <x:v>0</x:v>
      </x:c>
      <x:c r="U1482" s="14" t="n">
        <x:f>'Crosswalk'!L31</x:f>
        <x:v>0</x:v>
      </x:c>
      <x:c r="V1482" s="14" t="n">
        <x:f>'Crosswalk'!M31</x:f>
        <x:v>0</x:v>
      </x:c>
      <x:c r="W1482" s="14" t="n">
        <x:f>'Crosswalk'!N31</x:f>
        <x:v>0</x:v>
      </x:c>
      <x:c r="X1482" s="17" t="str">
        <x:v>LFS - Household Labour Force Survey</x:v>
      </x:c>
      <x:c r="Y1482" s="2" t="str"/>
      <x:c r="Z1482" s="17" t="str">
        <x:v>Own-country 2024 division composition. Observed industry detail; within-group ratios only. Definitions may differ from ILO modelled margins.</x:v>
      </x:c>
      <x:c r="AA1482" s="2" t="str"/>
      <x:c r="AB1482" s="2" t="str">
        <x:v>https://rplumber.ilo.org/data/indicator?format=.csv.gz&amp;id=EMP_TEMP_SEX_EC2_NB_A</x:v>
      </x:c>
    </x:row>
    <x:row r="1483" ht="48" customHeight="1">
      <x:c r="A1483" s="13" t="str">
        <x:v>TUR</x:v>
      </x:c>
      <x:c r="B1483" s="13" t="str">
        <x:v>C</x:v>
      </x:c>
      <x:c r="C1483" s="13" t="str">
        <x:v>TUR</x:v>
      </x:c>
      <x:c r="D1483" s="13" t="n">
        <x:v>2024</x:v>
      </x:c>
      <x:c r="E1483" s="13" t="str">
        <x:v>EC2_ISIC4_C28</x:v>
      </x:c>
      <x:c r="F1483" s="18" t="str">
        <x:v>Economic activity (ISIC-Rev.4), 2 digit level: 28 - Manufacture of machinery and equipment n.e.c.</x:v>
      </x:c>
      <x:c r="G1483" s="21" t="n">
        <x:v>358.298</x:v>
      </x:c>
      <x:c r="H1483" s="22" t="n">
        <x:v>1</x:v>
      </x:c>
      <x:c r="I1483" s="21" t="n">
        <x:f>SUM(G1465:G1488)</x:f>
        <x:v>6262.6759999999995</x:v>
      </x:c>
      <x:c r="J1483" s="22" t="n">
        <x:f>G1483/I1483*H1483</x:f>
        <x:v>0.057211645628801495</x:v>
      </x:c>
      <x:c r="K1483" s="13" t="str">
        <x:v>ISIC4:28</x:v>
      </x:c>
      <x:c r="L1483" s="15" t="n">
        <x:f>'Crosswalk'!C32</x:f>
        <x:v>0</x:v>
      </x:c>
      <x:c r="M1483" s="15" t="n">
        <x:f>'Crosswalk'!D32</x:f>
        <x:v>0</x:v>
      </x:c>
      <x:c r="N1483" s="15" t="n">
        <x:f>'Crosswalk'!E32</x:f>
        <x:v>1</x:v>
      </x:c>
      <x:c r="O1483" s="15" t="n">
        <x:f>'Crosswalk'!F32</x:f>
        <x:v>0</x:v>
      </x:c>
      <x:c r="P1483" s="15" t="n">
        <x:f>'Crosswalk'!G32</x:f>
        <x:v>0</x:v>
      </x:c>
      <x:c r="Q1483" s="15" t="n">
        <x:f>'Crosswalk'!H32</x:f>
        <x:v>0</x:v>
      </x:c>
      <x:c r="R1483" s="15" t="n">
        <x:f>'Crosswalk'!I32</x:f>
        <x:v>0</x:v>
      </x:c>
      <x:c r="S1483" s="15" t="n">
        <x:f>'Crosswalk'!J32</x:f>
        <x:v>0</x:v>
      </x:c>
      <x:c r="T1483" s="15" t="n">
        <x:f>'Crosswalk'!K32</x:f>
        <x:v>0</x:v>
      </x:c>
      <x:c r="U1483" s="15" t="n">
        <x:f>'Crosswalk'!L32</x:f>
        <x:v>0</x:v>
      </x:c>
      <x:c r="V1483" s="15" t="n">
        <x:f>'Crosswalk'!M32</x:f>
        <x:v>0</x:v>
      </x:c>
      <x:c r="W1483" s="15" t="n">
        <x:f>'Crosswalk'!N32</x:f>
        <x:v>0</x:v>
      </x:c>
      <x:c r="X1483" s="18" t="str">
        <x:v>LFS - Household Labour Force Survey</x:v>
      </x:c>
      <x:c r="Y1483" s="13" t="str"/>
      <x:c r="Z1483" s="18" t="str">
        <x:v>Own-country 2024 division composition. Observed industry detail; within-group ratios only. Definitions may differ from ILO modelled margins.</x:v>
      </x:c>
      <x:c r="AA1483" s="13" t="str"/>
      <x:c r="AB1483" s="13" t="str">
        <x:v>https://rplumber.ilo.org/data/indicator?format=.csv.gz&amp;id=EMP_TEMP_SEX_EC2_NB_A</x:v>
      </x:c>
    </x:row>
    <x:row r="1484" ht="48" customHeight="1">
      <x:c r="A1484" s="2" t="str">
        <x:v>TUR</x:v>
      </x:c>
      <x:c r="B1484" s="2" t="str">
        <x:v>C</x:v>
      </x:c>
      <x:c r="C1484" s="2" t="str">
        <x:v>TUR</x:v>
      </x:c>
      <x:c r="D1484" s="2" t="n">
        <x:v>2024</x:v>
      </x:c>
      <x:c r="E1484" s="2" t="str">
        <x:v>EC2_ISIC4_C29</x:v>
      </x:c>
      <x:c r="F1484" s="17" t="str">
        <x:v>Economic activity (ISIC-Rev.4), 2 digit level: 29 - Manufacture of motor vehicles, trailers and semi-trailers</x:v>
      </x:c>
      <x:c r="G1484" s="19" t="n">
        <x:v>327.053</x:v>
      </x:c>
      <x:c r="H1484" s="20" t="n">
        <x:v>1</x:v>
      </x:c>
      <x:c r="I1484" s="19" t="n">
        <x:f>SUM(G1465:G1488)</x:f>
        <x:v>6262.6759999999995</x:v>
      </x:c>
      <x:c r="J1484" s="20" t="n">
        <x:f>G1484/I1484*H1484</x:f>
        <x:v>0.05222256428402172</x:v>
      </x:c>
      <x:c r="K1484" s="2" t="str">
        <x:v>ISIC4:29</x:v>
      </x:c>
      <x:c r="L1484" s="14" t="n">
        <x:f>'Crosswalk'!C33</x:f>
        <x:v>0</x:v>
      </x:c>
      <x:c r="M1484" s="14" t="n">
        <x:f>'Crosswalk'!D33</x:f>
        <x:v>0</x:v>
      </x:c>
      <x:c r="N1484" s="14" t="n">
        <x:f>'Crosswalk'!E33</x:f>
        <x:v>0</x:v>
      </x:c>
      <x:c r="O1484" s="14" t="n">
        <x:f>'Crosswalk'!F33</x:f>
        <x:v>1</x:v>
      </x:c>
      <x:c r="P1484" s="14" t="n">
        <x:f>'Crosswalk'!G33</x:f>
        <x:v>0</x:v>
      </x:c>
      <x:c r="Q1484" s="14" t="n">
        <x:f>'Crosswalk'!H33</x:f>
        <x:v>0</x:v>
      </x:c>
      <x:c r="R1484" s="14" t="n">
        <x:f>'Crosswalk'!I33</x:f>
        <x:v>0</x:v>
      </x:c>
      <x:c r="S1484" s="14" t="n">
        <x:f>'Crosswalk'!J33</x:f>
        <x:v>0</x:v>
      </x:c>
      <x:c r="T1484" s="14" t="n">
        <x:f>'Crosswalk'!K33</x:f>
        <x:v>0</x:v>
      </x:c>
      <x:c r="U1484" s="14" t="n">
        <x:f>'Crosswalk'!L33</x:f>
        <x:v>0</x:v>
      </x:c>
      <x:c r="V1484" s="14" t="n">
        <x:f>'Crosswalk'!M33</x:f>
        <x:v>0</x:v>
      </x:c>
      <x:c r="W1484" s="14" t="n">
        <x:f>'Crosswalk'!N33</x:f>
        <x:v>0</x:v>
      </x:c>
      <x:c r="X1484" s="17" t="str">
        <x:v>LFS - Household Labour Force Survey</x:v>
      </x:c>
      <x:c r="Y1484" s="2" t="str"/>
      <x:c r="Z1484" s="17" t="str">
        <x:v>Own-country 2024 division composition. Observed industry detail; within-group ratios only. Definitions may differ from ILO modelled margins.</x:v>
      </x:c>
      <x:c r="AA1484" s="2" t="str"/>
      <x:c r="AB1484" s="2" t="str">
        <x:v>https://rplumber.ilo.org/data/indicator?format=.csv.gz&amp;id=EMP_TEMP_SEX_EC2_NB_A</x:v>
      </x:c>
    </x:row>
    <x:row r="1485" ht="48" customHeight="1">
      <x:c r="A1485" s="13" t="str">
        <x:v>TUR</x:v>
      </x:c>
      <x:c r="B1485" s="13" t="str">
        <x:v>C</x:v>
      </x:c>
      <x:c r="C1485" s="13" t="str">
        <x:v>TUR</x:v>
      </x:c>
      <x:c r="D1485" s="13" t="n">
        <x:v>2024</x:v>
      </x:c>
      <x:c r="E1485" s="13" t="str">
        <x:v>EC2_ISIC4_C30</x:v>
      </x:c>
      <x:c r="F1485" s="18" t="str">
        <x:v>Economic activity (ISIC-Rev.4), 2 digit level: 30 - Manufacture of other transport equipment</x:v>
      </x:c>
      <x:c r="G1485" s="21" t="n">
        <x:v>107.494</x:v>
      </x:c>
      <x:c r="H1485" s="22" t="n">
        <x:v>1</x:v>
      </x:c>
      <x:c r="I1485" s="21" t="n">
        <x:f>SUM(G1465:G1488)</x:f>
        <x:v>6262.6759999999995</x:v>
      </x:c>
      <x:c r="J1485" s="22" t="n">
        <x:f>G1485/I1485*H1485</x:f>
        <x:v>0.01716422819893605</x:v>
      </x:c>
      <x:c r="K1485" s="13" t="str">
        <x:v>ISIC4:30</x:v>
      </x:c>
      <x:c r="L1485" s="15" t="n">
        <x:f>'Crosswalk'!C34</x:f>
        <x:v>0</x:v>
      </x:c>
      <x:c r="M1485" s="15" t="n">
        <x:f>'Crosswalk'!D34</x:f>
        <x:v>0</x:v>
      </x:c>
      <x:c r="N1485" s="15" t="n">
        <x:f>'Crosswalk'!E34</x:f>
        <x:v>0.9</x:v>
      </x:c>
      <x:c r="O1485" s="15" t="n">
        <x:f>'Crosswalk'!F34</x:f>
        <x:v>0.1</x:v>
      </x:c>
      <x:c r="P1485" s="15" t="n">
        <x:f>'Crosswalk'!G34</x:f>
        <x:v>0</x:v>
      </x:c>
      <x:c r="Q1485" s="15" t="n">
        <x:f>'Crosswalk'!H34</x:f>
        <x:v>0</x:v>
      </x:c>
      <x:c r="R1485" s="15" t="n">
        <x:f>'Crosswalk'!I34</x:f>
        <x:v>0</x:v>
      </x:c>
      <x:c r="S1485" s="15" t="n">
        <x:f>'Crosswalk'!J34</x:f>
        <x:v>0</x:v>
      </x:c>
      <x:c r="T1485" s="15" t="n">
        <x:f>'Crosswalk'!K34</x:f>
        <x:v>0</x:v>
      </x:c>
      <x:c r="U1485" s="15" t="n">
        <x:f>'Crosswalk'!L34</x:f>
        <x:v>0</x:v>
      </x:c>
      <x:c r="V1485" s="15" t="n">
        <x:f>'Crosswalk'!M34</x:f>
        <x:v>0</x:v>
      </x:c>
      <x:c r="W1485" s="15" t="n">
        <x:f>'Crosswalk'!N34</x:f>
        <x:v>0</x:v>
      </x:c>
      <x:c r="X1485" s="18" t="str">
        <x:v>LFS - Household Labour Force Survey</x:v>
      </x:c>
      <x:c r="Y1485" s="13" t="str"/>
      <x:c r="Z1485" s="18" t="str">
        <x:v>Own-country 2024 division composition. Observed industry detail; within-group ratios only. Definitions may differ from ILO modelled margins.</x:v>
      </x:c>
      <x:c r="AA1485" s="13" t="str"/>
      <x:c r="AB1485" s="13" t="str">
        <x:v>https://rplumber.ilo.org/data/indicator?format=.csv.gz&amp;id=EMP_TEMP_SEX_EC2_NB_A</x:v>
      </x:c>
    </x:row>
    <x:row r="1486" ht="48" customHeight="1">
      <x:c r="A1486" s="2" t="str">
        <x:v>TUR</x:v>
      </x:c>
      <x:c r="B1486" s="2" t="str">
        <x:v>C</x:v>
      </x:c>
      <x:c r="C1486" s="2" t="str">
        <x:v>TUR</x:v>
      </x:c>
      <x:c r="D1486" s="2" t="n">
        <x:v>2024</x:v>
      </x:c>
      <x:c r="E1486" s="2" t="str">
        <x:v>EC2_ISIC4_C31</x:v>
      </x:c>
      <x:c r="F1486" s="17" t="str">
        <x:v>Economic activity (ISIC-Rev.4), 2 digit level: 31 - Manufacture of furniture</x:v>
      </x:c>
      <x:c r="G1486" s="19" t="n">
        <x:v>356.357</x:v>
      </x:c>
      <x:c r="H1486" s="20" t="n">
        <x:v>1</x:v>
      </x:c>
      <x:c r="I1486" s="19" t="n">
        <x:f>SUM(G1465:G1488)</x:f>
        <x:v>6262.6759999999995</x:v>
      </x:c>
      <x:c r="J1486" s="20" t="n">
        <x:f>G1486/I1486*H1486</x:f>
        <x:v>0.05690171421928902</x:v>
      </x:c>
      <x:c r="K1486" s="2" t="str">
        <x:v>ISIC4:31</x:v>
      </x:c>
      <x:c r="L1486" s="14" t="n">
        <x:f>'Crosswalk'!C35</x:f>
        <x:v>0</x:v>
      </x:c>
      <x:c r="M1486" s="14" t="n">
        <x:f>'Crosswalk'!D35</x:f>
        <x:v>0</x:v>
      </x:c>
      <x:c r="N1486" s="14" t="n">
        <x:f>'Crosswalk'!E35</x:f>
        <x:v>0</x:v>
      </x:c>
      <x:c r="O1486" s="14" t="n">
        <x:f>'Crosswalk'!F35</x:f>
        <x:v>1</x:v>
      </x:c>
      <x:c r="P1486" s="14" t="n">
        <x:f>'Crosswalk'!G35</x:f>
        <x:v>0</x:v>
      </x:c>
      <x:c r="Q1486" s="14" t="n">
        <x:f>'Crosswalk'!H35</x:f>
        <x:v>0</x:v>
      </x:c>
      <x:c r="R1486" s="14" t="n">
        <x:f>'Crosswalk'!I35</x:f>
        <x:v>0</x:v>
      </x:c>
      <x:c r="S1486" s="14" t="n">
        <x:f>'Crosswalk'!J35</x:f>
        <x:v>0</x:v>
      </x:c>
      <x:c r="T1486" s="14" t="n">
        <x:f>'Crosswalk'!K35</x:f>
        <x:v>0</x:v>
      </x:c>
      <x:c r="U1486" s="14" t="n">
        <x:f>'Crosswalk'!L35</x:f>
        <x:v>0</x:v>
      </x:c>
      <x:c r="V1486" s="14" t="n">
        <x:f>'Crosswalk'!M35</x:f>
        <x:v>0</x:v>
      </x:c>
      <x:c r="W1486" s="14" t="n">
        <x:f>'Crosswalk'!N35</x:f>
        <x:v>0</x:v>
      </x:c>
      <x:c r="X1486" s="17" t="str">
        <x:v>LFS - Household Labour Force Survey</x:v>
      </x:c>
      <x:c r="Y1486" s="2" t="str"/>
      <x:c r="Z1486" s="17" t="str">
        <x:v>Own-country 2024 division composition. Observed industry detail; within-group ratios only. Definitions may differ from ILO modelled margins.</x:v>
      </x:c>
      <x:c r="AA1486" s="2" t="str"/>
      <x:c r="AB1486" s="2" t="str">
        <x:v>https://rplumber.ilo.org/data/indicator?format=.csv.gz&amp;id=EMP_TEMP_SEX_EC2_NB_A</x:v>
      </x:c>
    </x:row>
    <x:row r="1487" ht="48" customHeight="1">
      <x:c r="A1487" s="13" t="str">
        <x:v>TUR</x:v>
      </x:c>
      <x:c r="B1487" s="13" t="str">
        <x:v>C</x:v>
      </x:c>
      <x:c r="C1487" s="13" t="str">
        <x:v>TUR</x:v>
      </x:c>
      <x:c r="D1487" s="13" t="n">
        <x:v>2024</x:v>
      </x:c>
      <x:c r="E1487" s="13" t="str">
        <x:v>EC2_ISIC4_C32</x:v>
      </x:c>
      <x:c r="F1487" s="18" t="str">
        <x:v>Economic activity (ISIC-Rev.4), 2 digit level: 32 - Other manufacturing</x:v>
      </x:c>
      <x:c r="G1487" s="21" t="n">
        <x:v>143.454</x:v>
      </x:c>
      <x:c r="H1487" s="22" t="n">
        <x:v>1</x:v>
      </x:c>
      <x:c r="I1487" s="21" t="n">
        <x:f>SUM(G1465:G1488)</x:f>
        <x:v>6262.6759999999995</x:v>
      </x:c>
      <x:c r="J1487" s="22" t="n">
        <x:f>G1487/I1487*H1487</x:f>
        <x:v>0.02290618259670467</x:v>
      </x:c>
      <x:c r="K1487" s="13" t="str">
        <x:v>ISIC4:32</x:v>
      </x:c>
      <x:c r="L1487" s="15" t="n">
        <x:f>'Crosswalk'!C36</x:f>
        <x:v>0</x:v>
      </x:c>
      <x:c r="M1487" s="15" t="n">
        <x:f>'Crosswalk'!D36</x:f>
        <x:v>0</x:v>
      </x:c>
      <x:c r="N1487" s="15" t="n">
        <x:f>'Crosswalk'!E36</x:f>
        <x:v>0.1</x:v>
      </x:c>
      <x:c r="O1487" s="15" t="n">
        <x:f>'Crosswalk'!F36</x:f>
        <x:v>0.65</x:v>
      </x:c>
      <x:c r="P1487" s="15" t="n">
        <x:f>'Crosswalk'!G36</x:f>
        <x:v>0</x:v>
      </x:c>
      <x:c r="Q1487" s="15" t="n">
        <x:f>'Crosswalk'!H36</x:f>
        <x:v>0.25</x:v>
      </x:c>
      <x:c r="R1487" s="15" t="n">
        <x:f>'Crosswalk'!I36</x:f>
        <x:v>0</x:v>
      </x:c>
      <x:c r="S1487" s="15" t="n">
        <x:f>'Crosswalk'!J36</x:f>
        <x:v>0</x:v>
      </x:c>
      <x:c r="T1487" s="15" t="n">
        <x:f>'Crosswalk'!K36</x:f>
        <x:v>0</x:v>
      </x:c>
      <x:c r="U1487" s="15" t="n">
        <x:f>'Crosswalk'!L36</x:f>
        <x:v>0</x:v>
      </x:c>
      <x:c r="V1487" s="15" t="n">
        <x:f>'Crosswalk'!M36</x:f>
        <x:v>0</x:v>
      </x:c>
      <x:c r="W1487" s="15" t="n">
        <x:f>'Crosswalk'!N36</x:f>
        <x:v>0</x:v>
      </x:c>
      <x:c r="X1487" s="18" t="str">
        <x:v>LFS - Household Labour Force Survey</x:v>
      </x:c>
      <x:c r="Y1487" s="13" t="str"/>
      <x:c r="Z1487" s="18" t="str">
        <x:v>Own-country 2024 division composition. Observed industry detail; within-group ratios only. Definitions may differ from ILO modelled margins.</x:v>
      </x:c>
      <x:c r="AA1487" s="13" t="str"/>
      <x:c r="AB1487" s="13" t="str">
        <x:v>https://rplumber.ilo.org/data/indicator?format=.csv.gz&amp;id=EMP_TEMP_SEX_EC2_NB_A</x:v>
      </x:c>
    </x:row>
    <x:row r="1488" ht="48" customHeight="1">
      <x:c r="A1488" s="2" t="str">
        <x:v>TUR</x:v>
      </x:c>
      <x:c r="B1488" s="2" t="str">
        <x:v>C</x:v>
      </x:c>
      <x:c r="C1488" s="2" t="str">
        <x:v>TUR</x:v>
      </x:c>
      <x:c r="D1488" s="2" t="n">
        <x:v>2024</x:v>
      </x:c>
      <x:c r="E1488" s="2" t="str">
        <x:v>EC2_ISIC4_C33</x:v>
      </x:c>
      <x:c r="F1488" s="17" t="str">
        <x:v>Economic activity (ISIC-Rev.4), 2 digit level: 33 - Repair and installation of machinery and equipment</x:v>
      </x:c>
      <x:c r="G1488" s="19" t="n">
        <x:v>200.992</x:v>
      </x:c>
      <x:c r="H1488" s="20" t="n">
        <x:v>1</x:v>
      </x:c>
      <x:c r="I1488" s="19" t="n">
        <x:f>SUM(G1465:G1488)</x:f>
        <x:v>6262.6759999999995</x:v>
      </x:c>
      <x:c r="J1488" s="20" t="n">
        <x:f>G1488/I1488*H1488</x:f>
        <x:v>0.0320936289854369</x:v>
      </x:c>
      <x:c r="K1488" s="2" t="str">
        <x:v>ISIC4:33</x:v>
      </x:c>
      <x:c r="L1488" s="14" t="n">
        <x:f>'Crosswalk'!C37</x:f>
        <x:v>0</x:v>
      </x:c>
      <x:c r="M1488" s="14" t="n">
        <x:f>'Crosswalk'!D37</x:f>
        <x:v>0</x:v>
      </x:c>
      <x:c r="N1488" s="14" t="n">
        <x:f>'Crosswalk'!E37</x:f>
        <x:v>1</x:v>
      </x:c>
      <x:c r="O1488" s="14" t="n">
        <x:f>'Crosswalk'!F37</x:f>
        <x:v>0</x:v>
      </x:c>
      <x:c r="P1488" s="14" t="n">
        <x:f>'Crosswalk'!G37</x:f>
        <x:v>0</x:v>
      </x:c>
      <x:c r="Q1488" s="14" t="n">
        <x:f>'Crosswalk'!H37</x:f>
        <x:v>0</x:v>
      </x:c>
      <x:c r="R1488" s="14" t="n">
        <x:f>'Crosswalk'!I37</x:f>
        <x:v>0</x:v>
      </x:c>
      <x:c r="S1488" s="14" t="n">
        <x:f>'Crosswalk'!J37</x:f>
        <x:v>0</x:v>
      </x:c>
      <x:c r="T1488" s="14" t="n">
        <x:f>'Crosswalk'!K37</x:f>
        <x:v>0</x:v>
      </x:c>
      <x:c r="U1488" s="14" t="n">
        <x:f>'Crosswalk'!L37</x:f>
        <x:v>0</x:v>
      </x:c>
      <x:c r="V1488" s="14" t="n">
        <x:f>'Crosswalk'!M37</x:f>
        <x:v>0</x:v>
      </x:c>
      <x:c r="W1488" s="14" t="n">
        <x:f>'Crosswalk'!N37</x:f>
        <x:v>0</x:v>
      </x:c>
      <x:c r="X1488" s="17" t="str">
        <x:v>LFS - Household Labour Force Survey</x:v>
      </x:c>
      <x:c r="Y1488" s="2" t="str"/>
      <x:c r="Z1488" s="17" t="str">
        <x:v>Own-country 2024 division composition. Observed industry detail; within-group ratios only. Definitions may differ from ILO modelled margins.</x:v>
      </x:c>
      <x:c r="AA1488" s="2" t="str"/>
      <x:c r="AB1488" s="2" t="str">
        <x:v>https://rplumber.ilo.org/data/indicator?format=.csv.gz&amp;id=EMP_TEMP_SEX_EC2_NB_A</x:v>
      </x:c>
    </x:row>
    <x:row r="1489" ht="48" customHeight="1">
      <x:c r="A1489" s="13" t="str">
        <x:v>TUR</x:v>
      </x:c>
      <x:c r="B1489" s="13" t="str">
        <x:v>DE</x:v>
      </x:c>
      <x:c r="C1489" s="13" t="str">
        <x:v>TUR</x:v>
      </x:c>
      <x:c r="D1489" s="13" t="n">
        <x:v>2024</x:v>
      </x:c>
      <x:c r="E1489" s="13" t="str">
        <x:v>EC2_ISIC4_D35</x:v>
      </x:c>
      <x:c r="F1489" s="18" t="str">
        <x:v>Economic activity (ISIC-Rev.4), 2 digit level: 35 - Electricity, gas, steam and air conditioning supply</x:v>
      </x:c>
      <x:c r="G1489" s="21" t="n">
        <x:v>147.037</x:v>
      </x:c>
      <x:c r="H1489" s="22" t="n">
        <x:v>1</x:v>
      </x:c>
      <x:c r="I1489" s="21" t="n">
        <x:f>SUM(G1489:G1493)</x:f>
        <x:v>321.536</x:v>
      </x:c>
      <x:c r="J1489" s="22" t="n">
        <x:f>G1489/I1489*H1489</x:f>
        <x:v>0.45729560609076436</x:v>
      </x:c>
      <x:c r="K1489" s="13" t="str">
        <x:v>ISIC4:35</x:v>
      </x:c>
      <x:c r="L1489" s="15" t="n">
        <x:f>'Crosswalk'!C38</x:f>
        <x:v>0</x:v>
      </x:c>
      <x:c r="M1489" s="15" t="n">
        <x:f>'Crosswalk'!D38</x:f>
        <x:v>0</x:v>
      </x:c>
      <x:c r="N1489" s="15" t="n">
        <x:f>'Crosswalk'!E38</x:f>
        <x:v>0</x:v>
      </x:c>
      <x:c r="O1489" s="15" t="n">
        <x:f>'Crosswalk'!F38</x:f>
        <x:v>0</x:v>
      </x:c>
      <x:c r="P1489" s="15" t="n">
        <x:f>'Crosswalk'!G38</x:f>
        <x:v>0</x:v>
      </x:c>
      <x:c r="Q1489" s="15" t="n">
        <x:f>'Crosswalk'!H38</x:f>
        <x:v>0</x:v>
      </x:c>
      <x:c r="R1489" s="15" t="n">
        <x:f>'Crosswalk'!I38</x:f>
        <x:v>0</x:v>
      </x:c>
      <x:c r="S1489" s="15" t="n">
        <x:f>'Crosswalk'!J38</x:f>
        <x:v>0</x:v>
      </x:c>
      <x:c r="T1489" s="15" t="n">
        <x:f>'Crosswalk'!K38</x:f>
        <x:v>0</x:v>
      </x:c>
      <x:c r="U1489" s="15" t="n">
        <x:f>'Crosswalk'!L38</x:f>
        <x:v>1</x:v>
      </x:c>
      <x:c r="V1489" s="15" t="n">
        <x:f>'Crosswalk'!M38</x:f>
        <x:v>0</x:v>
      </x:c>
      <x:c r="W1489" s="15" t="n">
        <x:f>'Crosswalk'!N38</x:f>
        <x:v>0</x:v>
      </x:c>
      <x:c r="X1489" s="18" t="str">
        <x:v>LFS - Household Labour Force Survey</x:v>
      </x:c>
      <x:c r="Y1489" s="13" t="str"/>
      <x:c r="Z1489" s="18" t="str">
        <x:v>Own-country 2024 division composition. Observed industry detail; within-group ratios only. Definitions may differ from ILO modelled margins.</x:v>
      </x:c>
      <x:c r="AA1489" s="13" t="str"/>
      <x:c r="AB1489" s="13" t="str">
        <x:v>https://rplumber.ilo.org/data/indicator?format=.csv.gz&amp;id=EMP_TEMP_SEX_EC2_NB_A</x:v>
      </x:c>
    </x:row>
    <x:row r="1490" ht="48" customHeight="1">
      <x:c r="A1490" s="2" t="str">
        <x:v>TUR</x:v>
      </x:c>
      <x:c r="B1490" s="2" t="str">
        <x:v>DE</x:v>
      </x:c>
      <x:c r="C1490" s="2" t="str">
        <x:v>TUR</x:v>
      </x:c>
      <x:c r="D1490" s="2" t="n">
        <x:v>2024</x:v>
      </x:c>
      <x:c r="E1490" s="2" t="str">
        <x:v>EC2_ISIC4_E36</x:v>
      </x:c>
      <x:c r="F1490" s="17" t="str">
        <x:v>Economic activity (ISIC-Rev.4), 2 digit level: 36 - Water collection, treatment and supply</x:v>
      </x:c>
      <x:c r="G1490" s="19" t="n">
        <x:v>35.102</x:v>
      </x:c>
      <x:c r="H1490" s="20" t="n">
        <x:v>1</x:v>
      </x:c>
      <x:c r="I1490" s="19" t="n">
        <x:f>SUM(G1489:G1493)</x:f>
        <x:v>321.536</x:v>
      </x:c>
      <x:c r="J1490" s="20" t="n">
        <x:f>G1490/I1490*H1490</x:f>
        <x:v>0.10916973527070063</x:v>
      </x:c>
      <x:c r="K1490" s="2" t="str">
        <x:v>ISIC4:36</x:v>
      </x:c>
      <x:c r="L1490" s="14" t="n">
        <x:f>'Crosswalk'!C39</x:f>
        <x:v>0</x:v>
      </x:c>
      <x:c r="M1490" s="14" t="n">
        <x:f>'Crosswalk'!D39</x:f>
        <x:v>0</x:v>
      </x:c>
      <x:c r="N1490" s="14" t="n">
        <x:f>'Crosswalk'!E39</x:f>
        <x:v>0</x:v>
      </x:c>
      <x:c r="O1490" s="14" t="n">
        <x:f>'Crosswalk'!F39</x:f>
        <x:v>0</x:v>
      </x:c>
      <x:c r="P1490" s="14" t="n">
        <x:f>'Crosswalk'!G39</x:f>
        <x:v>0</x:v>
      </x:c>
      <x:c r="Q1490" s="14" t="n">
        <x:f>'Crosswalk'!H39</x:f>
        <x:v>0</x:v>
      </x:c>
      <x:c r="R1490" s="14" t="n">
        <x:f>'Crosswalk'!I39</x:f>
        <x:v>0</x:v>
      </x:c>
      <x:c r="S1490" s="14" t="n">
        <x:f>'Crosswalk'!J39</x:f>
        <x:v>0</x:v>
      </x:c>
      <x:c r="T1490" s="14" t="n">
        <x:f>'Crosswalk'!K39</x:f>
        <x:v>0</x:v>
      </x:c>
      <x:c r="U1490" s="14" t="n">
        <x:f>'Crosswalk'!L39</x:f>
        <x:v>1</x:v>
      </x:c>
      <x:c r="V1490" s="14" t="n">
        <x:f>'Crosswalk'!M39</x:f>
        <x:v>0</x:v>
      </x:c>
      <x:c r="W1490" s="14" t="n">
        <x:f>'Crosswalk'!N39</x:f>
        <x:v>0</x:v>
      </x:c>
      <x:c r="X1490" s="17" t="str">
        <x:v>LFS - Household Labour Force Survey</x:v>
      </x:c>
      <x:c r="Y1490" s="2" t="str"/>
      <x:c r="Z1490" s="17" t="str">
        <x:v>Own-country 2024 division composition. Observed industry detail; within-group ratios only. Definitions may differ from ILO modelled margins.</x:v>
      </x:c>
      <x:c r="AA1490" s="2" t="str"/>
      <x:c r="AB1490" s="2" t="str">
        <x:v>https://rplumber.ilo.org/data/indicator?format=.csv.gz&amp;id=EMP_TEMP_SEX_EC2_NB_A</x:v>
      </x:c>
    </x:row>
    <x:row r="1491" ht="48" customHeight="1">
      <x:c r="A1491" s="13" t="str">
        <x:v>TUR</x:v>
      </x:c>
      <x:c r="B1491" s="13" t="str">
        <x:v>DE</x:v>
      </x:c>
      <x:c r="C1491" s="13" t="str">
        <x:v>TUR</x:v>
      </x:c>
      <x:c r="D1491" s="13" t="n">
        <x:v>2024</x:v>
      </x:c>
      <x:c r="E1491" s="13" t="str">
        <x:v>EC2_ISIC4_E37</x:v>
      </x:c>
      <x:c r="F1491" s="18" t="str">
        <x:v>Economic activity (ISIC-Rev.4), 2 digit level: 37 - Sewerage</x:v>
      </x:c>
      <x:c r="G1491" s="21" t="n">
        <x:v>11.913</x:v>
      </x:c>
      <x:c r="H1491" s="22" t="n">
        <x:v>1</x:v>
      </x:c>
      <x:c r="I1491" s="21" t="n">
        <x:f>SUM(G1489:G1493)</x:f>
        <x:v>321.536</x:v>
      </x:c>
      <x:c r="J1491" s="22" t="n">
        <x:f>G1491/I1491*H1491</x:f>
        <x:v>0.037050283638535034</x:v>
      </x:c>
      <x:c r="K1491" s="13" t="str">
        <x:v>ISIC4:37</x:v>
      </x:c>
      <x:c r="L1491" s="15" t="n">
        <x:f>'Crosswalk'!C40</x:f>
        <x:v>0</x:v>
      </x:c>
      <x:c r="M1491" s="15" t="n">
        <x:f>'Crosswalk'!D40</x:f>
        <x:v>0</x:v>
      </x:c>
      <x:c r="N1491" s="15" t="n">
        <x:f>'Crosswalk'!E40</x:f>
        <x:v>0</x:v>
      </x:c>
      <x:c r="O1491" s="15" t="n">
        <x:f>'Crosswalk'!F40</x:f>
        <x:v>0</x:v>
      </x:c>
      <x:c r="P1491" s="15" t="n">
        <x:f>'Crosswalk'!G40</x:f>
        <x:v>0</x:v>
      </x:c>
      <x:c r="Q1491" s="15" t="n">
        <x:f>'Crosswalk'!H40</x:f>
        <x:v>0</x:v>
      </x:c>
      <x:c r="R1491" s="15" t="n">
        <x:f>'Crosswalk'!I40</x:f>
        <x:v>0</x:v>
      </x:c>
      <x:c r="S1491" s="15" t="n">
        <x:f>'Crosswalk'!J40</x:f>
        <x:v>0</x:v>
      </x:c>
      <x:c r="T1491" s="15" t="n">
        <x:f>'Crosswalk'!K40</x:f>
        <x:v>0</x:v>
      </x:c>
      <x:c r="U1491" s="15" t="n">
        <x:f>'Crosswalk'!L40</x:f>
        <x:v>1</x:v>
      </x:c>
      <x:c r="V1491" s="15" t="n">
        <x:f>'Crosswalk'!M40</x:f>
        <x:v>0</x:v>
      </x:c>
      <x:c r="W1491" s="15" t="n">
        <x:f>'Crosswalk'!N40</x:f>
        <x:v>0</x:v>
      </x:c>
      <x:c r="X1491" s="18" t="str">
        <x:v>LFS - Household Labour Force Survey</x:v>
      </x:c>
      <x:c r="Y1491" s="13" t="str"/>
      <x:c r="Z1491" s="18" t="str">
        <x:v>Own-country 2024 division composition. Observed industry detail; within-group ratios only. Definitions may differ from ILO modelled margins.</x:v>
      </x:c>
      <x:c r="AA1491" s="13" t="str"/>
      <x:c r="AB1491" s="13" t="str">
        <x:v>https://rplumber.ilo.org/data/indicator?format=.csv.gz&amp;id=EMP_TEMP_SEX_EC2_NB_A</x:v>
      </x:c>
    </x:row>
    <x:row r="1492" ht="48" customHeight="1">
      <x:c r="A1492" s="2" t="str">
        <x:v>TUR</x:v>
      </x:c>
      <x:c r="B1492" s="2" t="str">
        <x:v>DE</x:v>
      </x:c>
      <x:c r="C1492" s="2" t="str">
        <x:v>TUR</x:v>
      </x:c>
      <x:c r="D1492" s="2" t="n">
        <x:v>2024</x:v>
      </x:c>
      <x:c r="E1492" s="2" t="str">
        <x:v>EC2_ISIC4_E38</x:v>
      </x:c>
      <x:c r="F1492" s="17" t="str">
        <x:v>Economic activity (ISIC-Rev.4), 2 digit level: 38 - Waste collection, treatment and disposal activities; materials recovery</x:v>
      </x:c>
      <x:c r="G1492" s="19" t="n">
        <x:v>126.356</x:v>
      </x:c>
      <x:c r="H1492" s="20" t="n">
        <x:v>1</x:v>
      </x:c>
      <x:c r="I1492" s="19" t="n">
        <x:f>SUM(G1489:G1493)</x:f>
        <x:v>321.536</x:v>
      </x:c>
      <x:c r="J1492" s="20" t="n">
        <x:f>G1492/I1492*H1492</x:f>
        <x:v>0.3929762141719745</x:v>
      </x:c>
      <x:c r="K1492" s="2" t="str">
        <x:v>ISIC4:38</x:v>
      </x:c>
      <x:c r="L1492" s="14" t="n">
        <x:f>'Crosswalk'!C41</x:f>
        <x:v>0</x:v>
      </x:c>
      <x:c r="M1492" s="14" t="n">
        <x:f>'Crosswalk'!D41</x:f>
        <x:v>0</x:v>
      </x:c>
      <x:c r="N1492" s="14" t="n">
        <x:f>'Crosswalk'!E41</x:f>
        <x:v>1</x:v>
      </x:c>
      <x:c r="O1492" s="14" t="n">
        <x:f>'Crosswalk'!F41</x:f>
        <x:v>0</x:v>
      </x:c>
      <x:c r="P1492" s="14" t="n">
        <x:f>'Crosswalk'!G41</x:f>
        <x:v>0</x:v>
      </x:c>
      <x:c r="Q1492" s="14" t="n">
        <x:f>'Crosswalk'!H41</x:f>
        <x:v>0</x:v>
      </x:c>
      <x:c r="R1492" s="14" t="n">
        <x:f>'Crosswalk'!I41</x:f>
        <x:v>0</x:v>
      </x:c>
      <x:c r="S1492" s="14" t="n">
        <x:f>'Crosswalk'!J41</x:f>
        <x:v>0</x:v>
      </x:c>
      <x:c r="T1492" s="14" t="n">
        <x:f>'Crosswalk'!K41</x:f>
        <x:v>0</x:v>
      </x:c>
      <x:c r="U1492" s="14" t="n">
        <x:f>'Crosswalk'!L41</x:f>
        <x:v>0</x:v>
      </x:c>
      <x:c r="V1492" s="14" t="n">
        <x:f>'Crosswalk'!M41</x:f>
        <x:v>0</x:v>
      </x:c>
      <x:c r="W1492" s="14" t="n">
        <x:f>'Crosswalk'!N41</x:f>
        <x:v>0</x:v>
      </x:c>
      <x:c r="X1492" s="17" t="str">
        <x:v>LFS - Household Labour Force Survey</x:v>
      </x:c>
      <x:c r="Y1492" s="2" t="str"/>
      <x:c r="Z1492" s="17" t="str">
        <x:v>Own-country 2024 division composition. Observed industry detail; within-group ratios only. Definitions may differ from ILO modelled margins.</x:v>
      </x:c>
      <x:c r="AA1492" s="2" t="str"/>
      <x:c r="AB1492" s="2" t="str">
        <x:v>https://rplumber.ilo.org/data/indicator?format=.csv.gz&amp;id=EMP_TEMP_SEX_EC2_NB_A</x:v>
      </x:c>
    </x:row>
    <x:row r="1493" ht="48" customHeight="1">
      <x:c r="A1493" s="13" t="str">
        <x:v>TUR</x:v>
      </x:c>
      <x:c r="B1493" s="13" t="str">
        <x:v>DE</x:v>
      </x:c>
      <x:c r="C1493" s="13" t="str">
        <x:v>TUR</x:v>
      </x:c>
      <x:c r="D1493" s="13" t="n">
        <x:v>2024</x:v>
      </x:c>
      <x:c r="E1493" s="13" t="str">
        <x:v>EC2_ISIC4_E39</x:v>
      </x:c>
      <x:c r="F1493" s="18" t="str">
        <x:v>Economic activity (ISIC-Rev.4), 2 digit level: 39 - Remediation activities and other waste management services</x:v>
      </x:c>
      <x:c r="G1493" s="21" t="n">
        <x:v>1.128</x:v>
      </x:c>
      <x:c r="H1493" s="22" t="n">
        <x:v>1</x:v>
      </x:c>
      <x:c r="I1493" s="21" t="n">
        <x:f>SUM(G1489:G1493)</x:f>
        <x:v>321.536</x:v>
      </x:c>
      <x:c r="J1493" s="22" t="n">
        <x:f>G1493/I1493*H1493</x:f>
        <x:v>0.0035081608280254774</x:v>
      </x:c>
      <x:c r="K1493" s="13" t="str">
        <x:v>ISIC4:39</x:v>
      </x:c>
      <x:c r="L1493" s="15" t="n">
        <x:f>'Crosswalk'!C42</x:f>
        <x:v>0</x:v>
      </x:c>
      <x:c r="M1493" s="15" t="n">
        <x:f>'Crosswalk'!D42</x:f>
        <x:v>0</x:v>
      </x:c>
      <x:c r="N1493" s="15" t="n">
        <x:f>'Crosswalk'!E42</x:f>
        <x:v>1</x:v>
      </x:c>
      <x:c r="O1493" s="15" t="n">
        <x:f>'Crosswalk'!F42</x:f>
        <x:v>0</x:v>
      </x:c>
      <x:c r="P1493" s="15" t="n">
        <x:f>'Crosswalk'!G42</x:f>
        <x:v>0</x:v>
      </x:c>
      <x:c r="Q1493" s="15" t="n">
        <x:f>'Crosswalk'!H42</x:f>
        <x:v>0</x:v>
      </x:c>
      <x:c r="R1493" s="15" t="n">
        <x:f>'Crosswalk'!I42</x:f>
        <x:v>0</x:v>
      </x:c>
      <x:c r="S1493" s="15" t="n">
        <x:f>'Crosswalk'!J42</x:f>
        <x:v>0</x:v>
      </x:c>
      <x:c r="T1493" s="15" t="n">
        <x:f>'Crosswalk'!K42</x:f>
        <x:v>0</x:v>
      </x:c>
      <x:c r="U1493" s="15" t="n">
        <x:f>'Crosswalk'!L42</x:f>
        <x:v>0</x:v>
      </x:c>
      <x:c r="V1493" s="15" t="n">
        <x:f>'Crosswalk'!M42</x:f>
        <x:v>0</x:v>
      </x:c>
      <x:c r="W1493" s="15" t="n">
        <x:f>'Crosswalk'!N42</x:f>
        <x:v>0</x:v>
      </x:c>
      <x:c r="X1493" s="18" t="str">
        <x:v>LFS - Household Labour Force Survey</x:v>
      </x:c>
      <x:c r="Y1493" s="13" t="str">
        <x:v>U</x:v>
      </x:c>
      <x:c r="Z1493" s="18" t="str">
        <x:v>Own-country 2024 division composition. Observed industry detail; within-group ratios only. Definitions may differ from ILO modelled margins.</x:v>
      </x:c>
      <x:c r="AA1493" s="13" t="str"/>
      <x:c r="AB1493" s="13" t="str">
        <x:v>https://rplumber.ilo.org/data/indicator?format=.csv.gz&amp;id=EMP_TEMP_SEX_EC2_NB_A</x:v>
      </x:c>
    </x:row>
    <x:row r="1494" ht="48" customHeight="1">
      <x:c r="A1494" s="2" t="str">
        <x:v>TUR</x:v>
      </x:c>
      <x:c r="B1494" s="2" t="str">
        <x:v>F</x:v>
      </x:c>
      <x:c r="C1494" s="2" t="str">
        <x:v>TUR</x:v>
      </x:c>
      <x:c r="D1494" s="2" t="n">
        <x:v>2024</x:v>
      </x:c>
      <x:c r="E1494" s="2" t="str">
        <x:v>EC2_ISIC4_F41</x:v>
      </x:c>
      <x:c r="F1494" s="17" t="str">
        <x:v>Economic activity (ISIC-Rev.4), 2 digit level: 41 - Construction of buildings</x:v>
      </x:c>
      <x:c r="G1494" s="19" t="n">
        <x:v>1230.331</x:v>
      </x:c>
      <x:c r="H1494" s="20" t="n">
        <x:v>1</x:v>
      </x:c>
      <x:c r="I1494" s="19" t="n">
        <x:f>SUM(G1494:G1496)</x:f>
        <x:v>2161.855</x:v>
      </x:c>
      <x:c r="J1494" s="20" t="n">
        <x:f>G1494/I1494*H1494</x:f>
        <x:v>0.569108936538297</x:v>
      </x:c>
      <x:c r="K1494" s="2" t="str">
        <x:v>ISIC4:41</x:v>
      </x:c>
      <x:c r="L1494" s="14" t="n">
        <x:f>'Crosswalk'!C43</x:f>
        <x:v>0</x:v>
      </x:c>
      <x:c r="M1494" s="14" t="n">
        <x:f>'Crosswalk'!D43</x:f>
        <x:v>0</x:v>
      </x:c>
      <x:c r="N1494" s="14" t="n">
        <x:f>'Crosswalk'!E43</x:f>
        <x:v>0.5</x:v>
      </x:c>
      <x:c r="O1494" s="14" t="n">
        <x:f>'Crosswalk'!F43</x:f>
        <x:v>0.5</x:v>
      </x:c>
      <x:c r="P1494" s="14" t="n">
        <x:f>'Crosswalk'!G43</x:f>
        <x:v>0</x:v>
      </x:c>
      <x:c r="Q1494" s="14" t="n">
        <x:f>'Crosswalk'!H43</x:f>
        <x:v>0</x:v>
      </x:c>
      <x:c r="R1494" s="14" t="n">
        <x:f>'Crosswalk'!I43</x:f>
        <x:v>0</x:v>
      </x:c>
      <x:c r="S1494" s="14" t="n">
        <x:f>'Crosswalk'!J43</x:f>
        <x:v>0</x:v>
      </x:c>
      <x:c r="T1494" s="14" t="n">
        <x:f>'Crosswalk'!K43</x:f>
        <x:v>0</x:v>
      </x:c>
      <x:c r="U1494" s="14" t="n">
        <x:f>'Crosswalk'!L43</x:f>
        <x:v>0</x:v>
      </x:c>
      <x:c r="V1494" s="14" t="n">
        <x:f>'Crosswalk'!M43</x:f>
        <x:v>0</x:v>
      </x:c>
      <x:c r="W1494" s="14" t="n">
        <x:f>'Crosswalk'!N43</x:f>
        <x:v>0</x:v>
      </x:c>
      <x:c r="X1494" s="17" t="str">
        <x:v>LFS - Household Labour Force Survey</x:v>
      </x:c>
      <x:c r="Y1494" s="2" t="str"/>
      <x:c r="Z1494" s="17" t="str">
        <x:v>Own-country 2024 division composition. Observed industry detail; within-group ratios only. Definitions may differ from ILO modelled margins.</x:v>
      </x:c>
      <x:c r="AA1494" s="2" t="str"/>
      <x:c r="AB1494" s="2" t="str">
        <x:v>https://rplumber.ilo.org/data/indicator?format=.csv.gz&amp;id=EMP_TEMP_SEX_EC2_NB_A</x:v>
      </x:c>
    </x:row>
    <x:row r="1495" ht="48" customHeight="1">
      <x:c r="A1495" s="13" t="str">
        <x:v>TUR</x:v>
      </x:c>
      <x:c r="B1495" s="13" t="str">
        <x:v>F</x:v>
      </x:c>
      <x:c r="C1495" s="13" t="str">
        <x:v>TUR</x:v>
      </x:c>
      <x:c r="D1495" s="13" t="n">
        <x:v>2024</x:v>
      </x:c>
      <x:c r="E1495" s="13" t="str">
        <x:v>EC2_ISIC4_F42</x:v>
      </x:c>
      <x:c r="F1495" s="18" t="str">
        <x:v>Economic activity (ISIC-Rev.4), 2 digit level: 42 - Civil engineering</x:v>
      </x:c>
      <x:c r="G1495" s="21" t="n">
        <x:v>170.458</x:v>
      </x:c>
      <x:c r="H1495" s="22" t="n">
        <x:v>1</x:v>
      </x:c>
      <x:c r="I1495" s="21" t="n">
        <x:f>SUM(G1494:G1496)</x:f>
        <x:v>2161.855</x:v>
      </x:c>
      <x:c r="J1495" s="22" t="n">
        <x:f>G1495/I1495*H1495</x:f>
        <x:v>0.07884802634774303</x:v>
      </x:c>
      <x:c r="K1495" s="13" t="str">
        <x:v>ISIC4:42</x:v>
      </x:c>
      <x:c r="L1495" s="15" t="n">
        <x:f>'Crosswalk'!C44</x:f>
        <x:v>0</x:v>
      </x:c>
      <x:c r="M1495" s="15" t="n">
        <x:f>'Crosswalk'!D44</x:f>
        <x:v>0</x:v>
      </x:c>
      <x:c r="N1495" s="15" t="n">
        <x:f>'Crosswalk'!E44</x:f>
        <x:v>1</x:v>
      </x:c>
      <x:c r="O1495" s="15" t="n">
        <x:f>'Crosswalk'!F44</x:f>
        <x:v>0</x:v>
      </x:c>
      <x:c r="P1495" s="15" t="n">
        <x:f>'Crosswalk'!G44</x:f>
        <x:v>0</x:v>
      </x:c>
      <x:c r="Q1495" s="15" t="n">
        <x:f>'Crosswalk'!H44</x:f>
        <x:v>0</x:v>
      </x:c>
      <x:c r="R1495" s="15" t="n">
        <x:f>'Crosswalk'!I44</x:f>
        <x:v>0</x:v>
      </x:c>
      <x:c r="S1495" s="15" t="n">
        <x:f>'Crosswalk'!J44</x:f>
        <x:v>0</x:v>
      </x:c>
      <x:c r="T1495" s="15" t="n">
        <x:f>'Crosswalk'!K44</x:f>
        <x:v>0</x:v>
      </x:c>
      <x:c r="U1495" s="15" t="n">
        <x:f>'Crosswalk'!L44</x:f>
        <x:v>0</x:v>
      </x:c>
      <x:c r="V1495" s="15" t="n">
        <x:f>'Crosswalk'!M44</x:f>
        <x:v>0</x:v>
      </x:c>
      <x:c r="W1495" s="15" t="n">
        <x:f>'Crosswalk'!N44</x:f>
        <x:v>0</x:v>
      </x:c>
      <x:c r="X1495" s="18" t="str">
        <x:v>LFS - Household Labour Force Survey</x:v>
      </x:c>
      <x:c r="Y1495" s="13" t="str"/>
      <x:c r="Z1495" s="18" t="str">
        <x:v>Own-country 2024 division composition. Observed industry detail; within-group ratios only. Definitions may differ from ILO modelled margins.</x:v>
      </x:c>
      <x:c r="AA1495" s="13" t="str"/>
      <x:c r="AB1495" s="13" t="str">
        <x:v>https://rplumber.ilo.org/data/indicator?format=.csv.gz&amp;id=EMP_TEMP_SEX_EC2_NB_A</x:v>
      </x:c>
    </x:row>
    <x:row r="1496" ht="48" customHeight="1">
      <x:c r="A1496" s="2" t="str">
        <x:v>TUR</x:v>
      </x:c>
      <x:c r="B1496" s="2" t="str">
        <x:v>F</x:v>
      </x:c>
      <x:c r="C1496" s="2" t="str">
        <x:v>TUR</x:v>
      </x:c>
      <x:c r="D1496" s="2" t="n">
        <x:v>2024</x:v>
      </x:c>
      <x:c r="E1496" s="2" t="str">
        <x:v>EC2_ISIC4_F43</x:v>
      </x:c>
      <x:c r="F1496" s="17" t="str">
        <x:v>Economic activity (ISIC-Rev.4), 2 digit level: 43 - Specialized construction activities</x:v>
      </x:c>
      <x:c r="G1496" s="19" t="n">
        <x:v>761.066</x:v>
      </x:c>
      <x:c r="H1496" s="20" t="n">
        <x:v>1</x:v>
      </x:c>
      <x:c r="I1496" s="19" t="n">
        <x:f>SUM(G1494:G1496)</x:f>
        <x:v>2161.855</x:v>
      </x:c>
      <x:c r="J1496" s="20" t="n">
        <x:f>G1496/I1496*H1496</x:f>
        <x:v>0.35204303711396</x:v>
      </x:c>
      <x:c r="K1496" s="2" t="str">
        <x:v>ISIC4:43</x:v>
      </x:c>
      <x:c r="L1496" s="14" t="n">
        <x:f>'Crosswalk'!C45</x:f>
        <x:v>0</x:v>
      </x:c>
      <x:c r="M1496" s="14" t="n">
        <x:f>'Crosswalk'!D45</x:f>
        <x:v>0</x:v>
      </x:c>
      <x:c r="N1496" s="14" t="n">
        <x:f>'Crosswalk'!E45</x:f>
        <x:v>0.6</x:v>
      </x:c>
      <x:c r="O1496" s="14" t="n">
        <x:f>'Crosswalk'!F45</x:f>
        <x:v>0.4</x:v>
      </x:c>
      <x:c r="P1496" s="14" t="n">
        <x:f>'Crosswalk'!G45</x:f>
        <x:v>0</x:v>
      </x:c>
      <x:c r="Q1496" s="14" t="n">
        <x:f>'Crosswalk'!H45</x:f>
        <x:v>0</x:v>
      </x:c>
      <x:c r="R1496" s="14" t="n">
        <x:f>'Crosswalk'!I45</x:f>
        <x:v>0</x:v>
      </x:c>
      <x:c r="S1496" s="14" t="n">
        <x:f>'Crosswalk'!J45</x:f>
        <x:v>0</x:v>
      </x:c>
      <x:c r="T1496" s="14" t="n">
        <x:f>'Crosswalk'!K45</x:f>
        <x:v>0</x:v>
      </x:c>
      <x:c r="U1496" s="14" t="n">
        <x:f>'Crosswalk'!L45</x:f>
        <x:v>0</x:v>
      </x:c>
      <x:c r="V1496" s="14" t="n">
        <x:f>'Crosswalk'!M45</x:f>
        <x:v>0</x:v>
      </x:c>
      <x:c r="W1496" s="14" t="n">
        <x:f>'Crosswalk'!N45</x:f>
        <x:v>0</x:v>
      </x:c>
      <x:c r="X1496" s="17" t="str">
        <x:v>LFS - Household Labour Force Survey</x:v>
      </x:c>
      <x:c r="Y1496" s="2" t="str"/>
      <x:c r="Z1496" s="17" t="str">
        <x:v>Own-country 2024 division composition. Observed industry detail; within-group ratios only. Definitions may differ from ILO modelled margins.</x:v>
      </x:c>
      <x:c r="AA1496" s="2" t="str"/>
      <x:c r="AB1496" s="2" t="str">
        <x:v>https://rplumber.ilo.org/data/indicator?format=.csv.gz&amp;id=EMP_TEMP_SEX_EC2_NB_A</x:v>
      </x:c>
    </x:row>
    <x:row r="1497" ht="48" customHeight="1">
      <x:c r="A1497" s="13" t="str">
        <x:v>TUR</x:v>
      </x:c>
      <x:c r="B1497" s="13" t="str">
        <x:v>G</x:v>
      </x:c>
      <x:c r="C1497" s="13" t="str">
        <x:v>TUR</x:v>
      </x:c>
      <x:c r="D1497" s="13" t="n">
        <x:v>2024</x:v>
      </x:c>
      <x:c r="E1497" s="13" t="str">
        <x:v>EC2_ISIC4_G45</x:v>
      </x:c>
      <x:c r="F1497" s="18" t="str">
        <x:v>Economic activity (ISIC-Rev.4), 2 digit level: 45 - Wholesale and retail trade and repair of motor vehicles and motorcycles</x:v>
      </x:c>
      <x:c r="G1497" s="21" t="n">
        <x:v>742.16</x:v>
      </x:c>
      <x:c r="H1497" s="22" t="n">
        <x:v>1</x:v>
      </x:c>
      <x:c r="I1497" s="21" t="n">
        <x:f>SUM(G1497:G1499)</x:f>
        <x:v>4698.242</x:v>
      </x:c>
      <x:c r="J1497" s="22" t="n">
        <x:f>G1497/I1497*H1497</x:f>
        <x:v>0.1579654687859842</x:v>
      </x:c>
      <x:c r="K1497" s="13" t="str">
        <x:v>ISIC4:45</x:v>
      </x:c>
      <x:c r="L1497" s="15" t="n">
        <x:f>'Crosswalk'!C46</x:f>
        <x:v>0</x:v>
      </x:c>
      <x:c r="M1497" s="15" t="n">
        <x:f>'Crosswalk'!D46</x:f>
        <x:v>0</x:v>
      </x:c>
      <x:c r="N1497" s="15" t="n">
        <x:f>'Crosswalk'!E46</x:f>
        <x:v>0</x:v>
      </x:c>
      <x:c r="O1497" s="15" t="n">
        <x:f>'Crosswalk'!F46</x:f>
        <x:v>1</x:v>
      </x:c>
      <x:c r="P1497" s="15" t="n">
        <x:f>'Crosswalk'!G46</x:f>
        <x:v>0</x:v>
      </x:c>
      <x:c r="Q1497" s="15" t="n">
        <x:f>'Crosswalk'!H46</x:f>
        <x:v>0</x:v>
      </x:c>
      <x:c r="R1497" s="15" t="n">
        <x:f>'Crosswalk'!I46</x:f>
        <x:v>0</x:v>
      </x:c>
      <x:c r="S1497" s="15" t="n">
        <x:f>'Crosswalk'!J46</x:f>
        <x:v>0</x:v>
      </x:c>
      <x:c r="T1497" s="15" t="n">
        <x:f>'Crosswalk'!K46</x:f>
        <x:v>0</x:v>
      </x:c>
      <x:c r="U1497" s="15" t="n">
        <x:f>'Crosswalk'!L46</x:f>
        <x:v>0</x:v>
      </x:c>
      <x:c r="V1497" s="15" t="n">
        <x:f>'Crosswalk'!M46</x:f>
        <x:v>0</x:v>
      </x:c>
      <x:c r="W1497" s="15" t="n">
        <x:f>'Crosswalk'!N46</x:f>
        <x:v>0</x:v>
      </x:c>
      <x:c r="X1497" s="18" t="str">
        <x:v>LFS - Household Labour Force Survey</x:v>
      </x:c>
      <x:c r="Y1497" s="13" t="str"/>
      <x:c r="Z1497" s="18" t="str">
        <x:v>Own-country 2024 division composition. Observed industry detail; within-group ratios only. Definitions may differ from ILO modelled margins.</x:v>
      </x:c>
      <x:c r="AA1497" s="13" t="str"/>
      <x:c r="AB1497" s="13" t="str">
        <x:v>https://rplumber.ilo.org/data/indicator?format=.csv.gz&amp;id=EMP_TEMP_SEX_EC2_NB_A</x:v>
      </x:c>
    </x:row>
    <x:row r="1498" ht="48" customHeight="1">
      <x:c r="A1498" s="2" t="str">
        <x:v>TUR</x:v>
      </x:c>
      <x:c r="B1498" s="2" t="str">
        <x:v>G</x:v>
      </x:c>
      <x:c r="C1498" s="2" t="str">
        <x:v>TUR</x:v>
      </x:c>
      <x:c r="D1498" s="2" t="n">
        <x:v>2024</x:v>
      </x:c>
      <x:c r="E1498" s="2" t="str">
        <x:v>EC2_ISIC4_G46</x:v>
      </x:c>
      <x:c r="F1498" s="17" t="str">
        <x:v>Economic activity (ISIC-Rev.4), 2 digit level: 46 - Wholesale trade, except of motor vehicles and motorcycles</x:v>
      </x:c>
      <x:c r="G1498" s="19" t="n">
        <x:v>1013.639</x:v>
      </x:c>
      <x:c r="H1498" s="20" t="n">
        <x:v>1</x:v>
      </x:c>
      <x:c r="I1498" s="19" t="n">
        <x:f>SUM(G1497:G1499)</x:f>
        <x:v>4698.242</x:v>
      </x:c>
      <x:c r="J1498" s="20" t="n">
        <x:f>G1498/I1498*H1498</x:f>
        <x:v>0.21574857148695192</x:v>
      </x:c>
      <x:c r="K1498" s="2" t="str">
        <x:v>ISIC4:46</x:v>
      </x:c>
      <x:c r="L1498" s="14" t="n">
        <x:f>'Crosswalk'!C47</x:f>
        <x:v>0.05</x:v>
      </x:c>
      <x:c r="M1498" s="14" t="n">
        <x:f>'Crosswalk'!D47</x:f>
        <x:v>0.05</x:v>
      </x:c>
      <x:c r="N1498" s="14" t="n">
        <x:f>'Crosswalk'!E47</x:f>
        <x:v>0.55</x:v>
      </x:c>
      <x:c r="O1498" s="14" t="n">
        <x:f>'Crosswalk'!F47</x:f>
        <x:v>0</x:v>
      </x:c>
      <x:c r="P1498" s="14" t="n">
        <x:f>'Crosswalk'!G47</x:f>
        <x:v>0.2</x:v>
      </x:c>
      <x:c r="Q1498" s="14" t="n">
        <x:f>'Crosswalk'!H47</x:f>
        <x:v>0.05</x:v>
      </x:c>
      <x:c r="R1498" s="14" t="n">
        <x:f>'Crosswalk'!I47</x:f>
        <x:v>0</x:v>
      </x:c>
      <x:c r="S1498" s="14" t="n">
        <x:f>'Crosswalk'!J47</x:f>
        <x:v>0.1</x:v>
      </x:c>
      <x:c r="T1498" s="14" t="n">
        <x:f>'Crosswalk'!K47</x:f>
        <x:v>0</x:v>
      </x:c>
      <x:c r="U1498" s="14" t="n">
        <x:f>'Crosswalk'!L47</x:f>
        <x:v>0</x:v>
      </x:c>
      <x:c r="V1498" s="14" t="n">
        <x:f>'Crosswalk'!M47</x:f>
        <x:v>0</x:v>
      </x:c>
      <x:c r="W1498" s="14" t="n">
        <x:f>'Crosswalk'!N47</x:f>
        <x:v>0</x:v>
      </x:c>
      <x:c r="X1498" s="17" t="str">
        <x:v>LFS - Household Labour Force Survey</x:v>
      </x:c>
      <x:c r="Y1498" s="2" t="str"/>
      <x:c r="Z1498" s="17" t="str">
        <x:v>Own-country 2024 division composition. Observed industry detail; within-group ratios only. Definitions may differ from ILO modelled margins.</x:v>
      </x:c>
      <x:c r="AA1498" s="2" t="str"/>
      <x:c r="AB1498" s="2" t="str">
        <x:v>https://rplumber.ilo.org/data/indicator?format=.csv.gz&amp;id=EMP_TEMP_SEX_EC2_NB_A</x:v>
      </x:c>
    </x:row>
    <x:row r="1499" ht="48" customHeight="1">
      <x:c r="A1499" s="13" t="str">
        <x:v>TUR</x:v>
      </x:c>
      <x:c r="B1499" s="13" t="str">
        <x:v>G</x:v>
      </x:c>
      <x:c r="C1499" s="13" t="str">
        <x:v>TUR</x:v>
      </x:c>
      <x:c r="D1499" s="13" t="n">
        <x:v>2024</x:v>
      </x:c>
      <x:c r="E1499" s="13" t="str">
        <x:v>EC2_ISIC4_G47</x:v>
      </x:c>
      <x:c r="F1499" s="18" t="str">
        <x:v>Economic activity (ISIC-Rev.4), 2 digit level: 47 - Retail trade, except of motor vehicles and motorcycles</x:v>
      </x:c>
      <x:c r="G1499" s="21" t="n">
        <x:v>2942.443</x:v>
      </x:c>
      <x:c r="H1499" s="22" t="n">
        <x:v>1</x:v>
      </x:c>
      <x:c r="I1499" s="21" t="n">
        <x:f>SUM(G1497:G1499)</x:f>
        <x:v>4698.242</x:v>
      </x:c>
      <x:c r="J1499" s="22" t="n">
        <x:f>G1499/I1499*H1499</x:f>
        <x:v>0.6262859597270639</x:v>
      </x:c>
      <x:c r="K1499" s="13" t="str">
        <x:v>ISIC4:47</x:v>
      </x:c>
      <x:c r="L1499" s="15" t="n">
        <x:f>'Crosswalk'!C48</x:f>
        <x:v>0</x:v>
      </x:c>
      <x:c r="M1499" s="15" t="n">
        <x:f>'Crosswalk'!D48</x:f>
        <x:v>0</x:v>
      </x:c>
      <x:c r="N1499" s="15" t="n">
        <x:f>'Crosswalk'!E48</x:f>
        <x:v>0</x:v>
      </x:c>
      <x:c r="O1499" s="15" t="n">
        <x:f>'Crosswalk'!F48</x:f>
        <x:v>0.55</x:v>
      </x:c>
      <x:c r="P1499" s="15" t="n">
        <x:f>'Crosswalk'!G48</x:f>
        <x:v>0.45</x:v>
      </x:c>
      <x:c r="Q1499" s="15" t="n">
        <x:f>'Crosswalk'!H48</x:f>
        <x:v>0</x:v>
      </x:c>
      <x:c r="R1499" s="15" t="n">
        <x:f>'Crosswalk'!I48</x:f>
        <x:v>0</x:v>
      </x:c>
      <x:c r="S1499" s="15" t="n">
        <x:f>'Crosswalk'!J48</x:f>
        <x:v>0</x:v>
      </x:c>
      <x:c r="T1499" s="15" t="n">
        <x:f>'Crosswalk'!K48</x:f>
        <x:v>0</x:v>
      </x:c>
      <x:c r="U1499" s="15" t="n">
        <x:f>'Crosswalk'!L48</x:f>
        <x:v>0</x:v>
      </x:c>
      <x:c r="V1499" s="15" t="n">
        <x:f>'Crosswalk'!M48</x:f>
        <x:v>0</x:v>
      </x:c>
      <x:c r="W1499" s="15" t="n">
        <x:f>'Crosswalk'!N48</x:f>
        <x:v>0</x:v>
      </x:c>
      <x:c r="X1499" s="18" t="str">
        <x:v>LFS - Household Labour Force Survey</x:v>
      </x:c>
      <x:c r="Y1499" s="13" t="str"/>
      <x:c r="Z1499" s="18" t="str">
        <x:v>Own-country 2024 division composition. Observed industry detail; within-group ratios only. Definitions may differ from ILO modelled margins.</x:v>
      </x:c>
      <x:c r="AA1499" s="13" t="str"/>
      <x:c r="AB1499" s="13" t="str">
        <x:v>https://rplumber.ilo.org/data/indicator?format=.csv.gz&amp;id=EMP_TEMP_SEX_EC2_NB_A</x:v>
      </x:c>
    </x:row>
    <x:row r="1500" ht="48" customHeight="1">
      <x:c r="A1500" s="2" t="str">
        <x:v>TUR</x:v>
      </x:c>
      <x:c r="B1500" s="2" t="str">
        <x:v>HJ</x:v>
      </x:c>
      <x:c r="C1500" s="2" t="str">
        <x:v>TUR</x:v>
      </x:c>
      <x:c r="D1500" s="2" t="n">
        <x:v>2024</x:v>
      </x:c>
      <x:c r="E1500" s="2" t="str">
        <x:v>EC2_ISIC4_H49</x:v>
      </x:c>
      <x:c r="F1500" s="17" t="str">
        <x:v>Economic activity (ISIC-Rev.4), 2 digit level: 49 - Land transport and transport via pipelines</x:v>
      </x:c>
      <x:c r="G1500" s="19" t="n">
        <x:v>1013.579</x:v>
      </x:c>
      <x:c r="H1500" s="20" t="n">
        <x:v>1</x:v>
      </x:c>
      <x:c r="I1500" s="19" t="n">
        <x:f>SUM(G1500:G1510)</x:f>
        <x:v>2023.401</x:v>
      </x:c>
      <x:c r="J1500" s="20" t="n">
        <x:f>G1500/I1500*H1500</x:f>
        <x:v>0.5009283874031889</x:v>
      </x:c>
      <x:c r="K1500" s="2" t="str">
        <x:v>ISIC4:49</x:v>
      </x:c>
      <x:c r="L1500" s="14" t="n">
        <x:f>'Crosswalk'!C49</x:f>
        <x:v>0.05</x:v>
      </x:c>
      <x:c r="M1500" s="14" t="n">
        <x:f>'Crosswalk'!D49</x:f>
        <x:v>0</x:v>
      </x:c>
      <x:c r="N1500" s="14" t="n">
        <x:f>'Crosswalk'!E49</x:f>
        <x:v>0.95</x:v>
      </x:c>
      <x:c r="O1500" s="14" t="n">
        <x:f>'Crosswalk'!F49</x:f>
        <x:v>0</x:v>
      </x:c>
      <x:c r="P1500" s="14" t="n">
        <x:f>'Crosswalk'!G49</x:f>
        <x:v>0</x:v>
      </x:c>
      <x:c r="Q1500" s="14" t="n">
        <x:f>'Crosswalk'!H49</x:f>
        <x:v>0</x:v>
      </x:c>
      <x:c r="R1500" s="14" t="n">
        <x:f>'Crosswalk'!I49</x:f>
        <x:v>0</x:v>
      </x:c>
      <x:c r="S1500" s="14" t="n">
        <x:f>'Crosswalk'!J49</x:f>
        <x:v>0</x:v>
      </x:c>
      <x:c r="T1500" s="14" t="n">
        <x:f>'Crosswalk'!K49</x:f>
        <x:v>0</x:v>
      </x:c>
      <x:c r="U1500" s="14" t="n">
        <x:f>'Crosswalk'!L49</x:f>
        <x:v>0</x:v>
      </x:c>
      <x:c r="V1500" s="14" t="n">
        <x:f>'Crosswalk'!M49</x:f>
        <x:v>0</x:v>
      </x:c>
      <x:c r="W1500" s="14" t="n">
        <x:f>'Crosswalk'!N49</x:f>
        <x:v>0</x:v>
      </x:c>
      <x:c r="X1500" s="17" t="str">
        <x:v>LFS - Household Labour Force Survey</x:v>
      </x:c>
      <x:c r="Y1500" s="2" t="str"/>
      <x:c r="Z1500" s="17" t="str">
        <x:v>Own-country 2024 division composition. Observed industry detail; within-group ratios only. Definitions may differ from ILO modelled margins.</x:v>
      </x:c>
      <x:c r="AA1500" s="2" t="str"/>
      <x:c r="AB1500" s="2" t="str">
        <x:v>https://rplumber.ilo.org/data/indicator?format=.csv.gz&amp;id=EMP_TEMP_SEX_EC2_NB_A</x:v>
      </x:c>
    </x:row>
    <x:row r="1501" ht="48" customHeight="1">
      <x:c r="A1501" s="13" t="str">
        <x:v>TUR</x:v>
      </x:c>
      <x:c r="B1501" s="13" t="str">
        <x:v>HJ</x:v>
      </x:c>
      <x:c r="C1501" s="13" t="str">
        <x:v>TUR</x:v>
      </x:c>
      <x:c r="D1501" s="13" t="n">
        <x:v>2024</x:v>
      </x:c>
      <x:c r="E1501" s="13" t="str">
        <x:v>EC2_ISIC4_H50</x:v>
      </x:c>
      <x:c r="F1501" s="18" t="str">
        <x:v>Economic activity (ISIC-Rev.4), 2 digit level: 50 - Water transport</x:v>
      </x:c>
      <x:c r="G1501" s="21" t="n">
        <x:v>34.707</x:v>
      </x:c>
      <x:c r="H1501" s="22" t="n">
        <x:v>1</x:v>
      </x:c>
      <x:c r="I1501" s="21" t="n">
        <x:f>SUM(G1500:G1510)</x:f>
        <x:v>2023.401</x:v>
      </x:c>
      <x:c r="J1501" s="22" t="n">
        <x:f>G1501/I1501*H1501</x:f>
        <x:v>0.0171528036212298</x:v>
      </x:c>
      <x:c r="K1501" s="13" t="str">
        <x:v>ISIC4:50</x:v>
      </x:c>
      <x:c r="L1501" s="15" t="n">
        <x:f>'Crosswalk'!C50</x:f>
        <x:v>0</x:v>
      </x:c>
      <x:c r="M1501" s="15" t="n">
        <x:f>'Crosswalk'!D50</x:f>
        <x:v>0</x:v>
      </x:c>
      <x:c r="N1501" s="15" t="n">
        <x:f>'Crosswalk'!E50</x:f>
        <x:v>1</x:v>
      </x:c>
      <x:c r="O1501" s="15" t="n">
        <x:f>'Crosswalk'!F50</x:f>
        <x:v>0</x:v>
      </x:c>
      <x:c r="P1501" s="15" t="n">
        <x:f>'Crosswalk'!G50</x:f>
        <x:v>0</x:v>
      </x:c>
      <x:c r="Q1501" s="15" t="n">
        <x:f>'Crosswalk'!H50</x:f>
        <x:v>0</x:v>
      </x:c>
      <x:c r="R1501" s="15" t="n">
        <x:f>'Crosswalk'!I50</x:f>
        <x:v>0</x:v>
      </x:c>
      <x:c r="S1501" s="15" t="n">
        <x:f>'Crosswalk'!J50</x:f>
        <x:v>0</x:v>
      </x:c>
      <x:c r="T1501" s="15" t="n">
        <x:f>'Crosswalk'!K50</x:f>
        <x:v>0</x:v>
      </x:c>
      <x:c r="U1501" s="15" t="n">
        <x:f>'Crosswalk'!L50</x:f>
        <x:v>0</x:v>
      </x:c>
      <x:c r="V1501" s="15" t="n">
        <x:f>'Crosswalk'!M50</x:f>
        <x:v>0</x:v>
      </x:c>
      <x:c r="W1501" s="15" t="n">
        <x:f>'Crosswalk'!N50</x:f>
        <x:v>0</x:v>
      </x:c>
      <x:c r="X1501" s="18" t="str">
        <x:v>LFS - Household Labour Force Survey</x:v>
      </x:c>
      <x:c r="Y1501" s="13" t="str"/>
      <x:c r="Z1501" s="18" t="str">
        <x:v>Own-country 2024 division composition. Observed industry detail; within-group ratios only. Definitions may differ from ILO modelled margins.</x:v>
      </x:c>
      <x:c r="AA1501" s="13" t="str"/>
      <x:c r="AB1501" s="13" t="str">
        <x:v>https://rplumber.ilo.org/data/indicator?format=.csv.gz&amp;id=EMP_TEMP_SEX_EC2_NB_A</x:v>
      </x:c>
    </x:row>
    <x:row r="1502" ht="48" customHeight="1">
      <x:c r="A1502" s="2" t="str">
        <x:v>TUR</x:v>
      </x:c>
      <x:c r="B1502" s="2" t="str">
        <x:v>HJ</x:v>
      </x:c>
      <x:c r="C1502" s="2" t="str">
        <x:v>TUR</x:v>
      </x:c>
      <x:c r="D1502" s="2" t="n">
        <x:v>2024</x:v>
      </x:c>
      <x:c r="E1502" s="2" t="str">
        <x:v>EC2_ISIC4_H51</x:v>
      </x:c>
      <x:c r="F1502" s="17" t="str">
        <x:v>Economic activity (ISIC-Rev.4), 2 digit level: 51 - Air transport</x:v>
      </x:c>
      <x:c r="G1502" s="19" t="n">
        <x:v>65.213</x:v>
      </x:c>
      <x:c r="H1502" s="20" t="n">
        <x:v>1</x:v>
      </x:c>
      <x:c r="I1502" s="19" t="n">
        <x:f>SUM(G1500:G1510)</x:f>
        <x:v>2023.401</x:v>
      </x:c>
      <x:c r="J1502" s="20" t="n">
        <x:f>G1502/I1502*H1502</x:f>
        <x:v>0.03222939990639522</x:v>
      </x:c>
      <x:c r="K1502" s="2" t="str">
        <x:v>ISIC4:51</x:v>
      </x:c>
      <x:c r="L1502" s="14" t="n">
        <x:f>'Crosswalk'!C51</x:f>
        <x:v>0</x:v>
      </x:c>
      <x:c r="M1502" s="14" t="n">
        <x:f>'Crosswalk'!D51</x:f>
        <x:v>0</x:v>
      </x:c>
      <x:c r="N1502" s="14" t="n">
        <x:f>'Crosswalk'!E51</x:f>
        <x:v>1</x:v>
      </x:c>
      <x:c r="O1502" s="14" t="n">
        <x:f>'Crosswalk'!F51</x:f>
        <x:v>0</x:v>
      </x:c>
      <x:c r="P1502" s="14" t="n">
        <x:f>'Crosswalk'!G51</x:f>
        <x:v>0</x:v>
      </x:c>
      <x:c r="Q1502" s="14" t="n">
        <x:f>'Crosswalk'!H51</x:f>
        <x:v>0</x:v>
      </x:c>
      <x:c r="R1502" s="14" t="n">
        <x:f>'Crosswalk'!I51</x:f>
        <x:v>0</x:v>
      </x:c>
      <x:c r="S1502" s="14" t="n">
        <x:f>'Crosswalk'!J51</x:f>
        <x:v>0</x:v>
      </x:c>
      <x:c r="T1502" s="14" t="n">
        <x:f>'Crosswalk'!K51</x:f>
        <x:v>0</x:v>
      </x:c>
      <x:c r="U1502" s="14" t="n">
        <x:f>'Crosswalk'!L51</x:f>
        <x:v>0</x:v>
      </x:c>
      <x:c r="V1502" s="14" t="n">
        <x:f>'Crosswalk'!M51</x:f>
        <x:v>0</x:v>
      </x:c>
      <x:c r="W1502" s="14" t="n">
        <x:f>'Crosswalk'!N51</x:f>
        <x:v>0</x:v>
      </x:c>
      <x:c r="X1502" s="17" t="str">
        <x:v>LFS - Household Labour Force Survey</x:v>
      </x:c>
      <x:c r="Y1502" s="2" t="str"/>
      <x:c r="Z1502" s="17" t="str">
        <x:v>Own-country 2024 division composition. Observed industry detail; within-group ratios only. Definitions may differ from ILO modelled margins.</x:v>
      </x:c>
      <x:c r="AA1502" s="2" t="str"/>
      <x:c r="AB1502" s="2" t="str">
        <x:v>https://rplumber.ilo.org/data/indicator?format=.csv.gz&amp;id=EMP_TEMP_SEX_EC2_NB_A</x:v>
      </x:c>
    </x:row>
    <x:row r="1503" ht="48" customHeight="1">
      <x:c r="A1503" s="13" t="str">
        <x:v>TUR</x:v>
      </x:c>
      <x:c r="B1503" s="13" t="str">
        <x:v>HJ</x:v>
      </x:c>
      <x:c r="C1503" s="13" t="str">
        <x:v>TUR</x:v>
      </x:c>
      <x:c r="D1503" s="13" t="n">
        <x:v>2024</x:v>
      </x:c>
      <x:c r="E1503" s="13" t="str">
        <x:v>EC2_ISIC4_H52</x:v>
      </x:c>
      <x:c r="F1503" s="18" t="str">
        <x:v>Economic activity (ISIC-Rev.4), 2 digit level: 52 - Warehousing and support activities for transportation</x:v>
      </x:c>
      <x:c r="G1503" s="21" t="n">
        <x:v>321.817</x:v>
      </x:c>
      <x:c r="H1503" s="22" t="n">
        <x:v>1</x:v>
      </x:c>
      <x:c r="I1503" s="21" t="n">
        <x:f>SUM(G1500:G1510)</x:f>
        <x:v>2023.401</x:v>
      </x:c>
      <x:c r="J1503" s="22" t="n">
        <x:f>G1503/I1503*H1503</x:f>
        <x:v>0.15904756397767916</x:v>
      </x:c>
      <x:c r="K1503" s="13" t="str">
        <x:v>ISIC4:52</x:v>
      </x:c>
      <x:c r="L1503" s="15" t="n">
        <x:f>'Crosswalk'!C52</x:f>
        <x:v>0</x:v>
      </x:c>
      <x:c r="M1503" s="15" t="n">
        <x:f>'Crosswalk'!D52</x:f>
        <x:v>0</x:v>
      </x:c>
      <x:c r="N1503" s="15" t="n">
        <x:f>'Crosswalk'!E52</x:f>
        <x:v>1</x:v>
      </x:c>
      <x:c r="O1503" s="15" t="n">
        <x:f>'Crosswalk'!F52</x:f>
        <x:v>0</x:v>
      </x:c>
      <x:c r="P1503" s="15" t="n">
        <x:f>'Crosswalk'!G52</x:f>
        <x:v>0</x:v>
      </x:c>
      <x:c r="Q1503" s="15" t="n">
        <x:f>'Crosswalk'!H52</x:f>
        <x:v>0</x:v>
      </x:c>
      <x:c r="R1503" s="15" t="n">
        <x:f>'Crosswalk'!I52</x:f>
        <x:v>0</x:v>
      </x:c>
      <x:c r="S1503" s="15" t="n">
        <x:f>'Crosswalk'!J52</x:f>
        <x:v>0</x:v>
      </x:c>
      <x:c r="T1503" s="15" t="n">
        <x:f>'Crosswalk'!K52</x:f>
        <x:v>0</x:v>
      </x:c>
      <x:c r="U1503" s="15" t="n">
        <x:f>'Crosswalk'!L52</x:f>
        <x:v>0</x:v>
      </x:c>
      <x:c r="V1503" s="15" t="n">
        <x:f>'Crosswalk'!M52</x:f>
        <x:v>0</x:v>
      </x:c>
      <x:c r="W1503" s="15" t="n">
        <x:f>'Crosswalk'!N52</x:f>
        <x:v>0</x:v>
      </x:c>
      <x:c r="X1503" s="18" t="str">
        <x:v>LFS - Household Labour Force Survey</x:v>
      </x:c>
      <x:c r="Y1503" s="13" t="str"/>
      <x:c r="Z1503" s="18" t="str">
        <x:v>Own-country 2024 division composition. Observed industry detail; within-group ratios only. Definitions may differ from ILO modelled margins.</x:v>
      </x:c>
      <x:c r="AA1503" s="13" t="str"/>
      <x:c r="AB1503" s="13" t="str">
        <x:v>https://rplumber.ilo.org/data/indicator?format=.csv.gz&amp;id=EMP_TEMP_SEX_EC2_NB_A</x:v>
      </x:c>
    </x:row>
    <x:row r="1504" ht="48" customHeight="1">
      <x:c r="A1504" s="2" t="str">
        <x:v>TUR</x:v>
      </x:c>
      <x:c r="B1504" s="2" t="str">
        <x:v>HJ</x:v>
      </x:c>
      <x:c r="C1504" s="2" t="str">
        <x:v>TUR</x:v>
      </x:c>
      <x:c r="D1504" s="2" t="n">
        <x:v>2024</x:v>
      </x:c>
      <x:c r="E1504" s="2" t="str">
        <x:v>EC2_ISIC4_H53</x:v>
      </x:c>
      <x:c r="F1504" s="17" t="str">
        <x:v>Economic activity (ISIC-Rev.4), 2 digit level: 53 - Postal and courier activities</x:v>
      </x:c>
      <x:c r="G1504" s="19" t="n">
        <x:v>242.556</x:v>
      </x:c>
      <x:c r="H1504" s="20" t="n">
        <x:v>1</x:v>
      </x:c>
      <x:c r="I1504" s="19" t="n">
        <x:f>SUM(G1500:G1510)</x:f>
        <x:v>2023.401</x:v>
      </x:c>
      <x:c r="J1504" s="20" t="n">
        <x:f>G1504/I1504*H1504</x:f>
        <x:v>0.11987539790679158</x:v>
      </x:c>
      <x:c r="K1504" s="2" t="str">
        <x:v>ISIC4:53</x:v>
      </x:c>
      <x:c r="L1504" s="14" t="n">
        <x:f>'Crosswalk'!C53</x:f>
        <x:v>0</x:v>
      </x:c>
      <x:c r="M1504" s="14" t="n">
        <x:f>'Crosswalk'!D53</x:f>
        <x:v>0</x:v>
      </x:c>
      <x:c r="N1504" s="14" t="n">
        <x:f>'Crosswalk'!E53</x:f>
        <x:v>1</x:v>
      </x:c>
      <x:c r="O1504" s="14" t="n">
        <x:f>'Crosswalk'!F53</x:f>
        <x:v>0</x:v>
      </x:c>
      <x:c r="P1504" s="14" t="n">
        <x:f>'Crosswalk'!G53</x:f>
        <x:v>0</x:v>
      </x:c>
      <x:c r="Q1504" s="14" t="n">
        <x:f>'Crosswalk'!H53</x:f>
        <x:v>0</x:v>
      </x:c>
      <x:c r="R1504" s="14" t="n">
        <x:f>'Crosswalk'!I53</x:f>
        <x:v>0</x:v>
      </x:c>
      <x:c r="S1504" s="14" t="n">
        <x:f>'Crosswalk'!J53</x:f>
        <x:v>0</x:v>
      </x:c>
      <x:c r="T1504" s="14" t="n">
        <x:f>'Crosswalk'!K53</x:f>
        <x:v>0</x:v>
      </x:c>
      <x:c r="U1504" s="14" t="n">
        <x:f>'Crosswalk'!L53</x:f>
        <x:v>0</x:v>
      </x:c>
      <x:c r="V1504" s="14" t="n">
        <x:f>'Crosswalk'!M53</x:f>
        <x:v>0</x:v>
      </x:c>
      <x:c r="W1504" s="14" t="n">
        <x:f>'Crosswalk'!N53</x:f>
        <x:v>0</x:v>
      </x:c>
      <x:c r="X1504" s="17" t="str">
        <x:v>LFS - Household Labour Force Survey</x:v>
      </x:c>
      <x:c r="Y1504" s="2" t="str"/>
      <x:c r="Z1504" s="17" t="str">
        <x:v>Own-country 2024 division composition. Observed industry detail; within-group ratios only. Definitions may differ from ILO modelled margins.</x:v>
      </x:c>
      <x:c r="AA1504" s="2" t="str"/>
      <x:c r="AB1504" s="2" t="str">
        <x:v>https://rplumber.ilo.org/data/indicator?format=.csv.gz&amp;id=EMP_TEMP_SEX_EC2_NB_A</x:v>
      </x:c>
    </x:row>
    <x:row r="1505" ht="48" customHeight="1">
      <x:c r="A1505" s="13" t="str">
        <x:v>TUR</x:v>
      </x:c>
      <x:c r="B1505" s="13" t="str">
        <x:v>HJ</x:v>
      </x:c>
      <x:c r="C1505" s="13" t="str">
        <x:v>TUR</x:v>
      </x:c>
      <x:c r="D1505" s="13" t="n">
        <x:v>2024</x:v>
      </x:c>
      <x:c r="E1505" s="13" t="str">
        <x:v>EC2_ISIC4_J58</x:v>
      </x:c>
      <x:c r="F1505" s="18" t="str">
        <x:v>Economic activity (ISIC-Rev.4), 2 digit level: 58 - Publishing activities</x:v>
      </x:c>
      <x:c r="G1505" s="21" t="n">
        <x:v>26.279</x:v>
      </x:c>
      <x:c r="H1505" s="22" t="n">
        <x:v>1</x:v>
      </x:c>
      <x:c r="I1505" s="21" t="n">
        <x:f>SUM(G1500:G1510)</x:f>
        <x:v>2023.401</x:v>
      </x:c>
      <x:c r="J1505" s="22" t="n">
        <x:f>G1505/I1505*H1505</x:f>
        <x:v>0.012987539296461749</x:v>
      </x:c>
      <x:c r="K1505" s="13" t="str">
        <x:v>ISIC4:58</x:v>
      </x:c>
      <x:c r="L1505" s="15" t="n">
        <x:f>'Crosswalk'!C56</x:f>
        <x:v>0</x:v>
      </x:c>
      <x:c r="M1505" s="15" t="n">
        <x:f>'Crosswalk'!D56</x:f>
        <x:v>0</x:v>
      </x:c>
      <x:c r="N1505" s="15" t="n">
        <x:f>'Crosswalk'!E56</x:f>
        <x:v>0</x:v>
      </x:c>
      <x:c r="O1505" s="15" t="n">
        <x:f>'Crosswalk'!F56</x:f>
        <x:v>0</x:v>
      </x:c>
      <x:c r="P1505" s="15" t="n">
        <x:f>'Crosswalk'!G56</x:f>
        <x:v>0</x:v>
      </x:c>
      <x:c r="Q1505" s="15" t="n">
        <x:f>'Crosswalk'!H56</x:f>
        <x:v>0</x:v>
      </x:c>
      <x:c r="R1505" s="15" t="n">
        <x:f>'Crosswalk'!I56</x:f>
        <x:v>0</x:v>
      </x:c>
      <x:c r="S1505" s="15" t="n">
        <x:f>'Crosswalk'!J56</x:f>
        <x:v>0.5</x:v>
      </x:c>
      <x:c r="T1505" s="15" t="n">
        <x:f>'Crosswalk'!K56</x:f>
        <x:v>0.5</x:v>
      </x:c>
      <x:c r="U1505" s="15" t="n">
        <x:f>'Crosswalk'!L56</x:f>
        <x:v>0</x:v>
      </x:c>
      <x:c r="V1505" s="15" t="n">
        <x:f>'Crosswalk'!M56</x:f>
        <x:v>0</x:v>
      </x:c>
      <x:c r="W1505" s="15" t="n">
        <x:f>'Crosswalk'!N56</x:f>
        <x:v>0</x:v>
      </x:c>
      <x:c r="X1505" s="18" t="str">
        <x:v>LFS - Household Labour Force Survey</x:v>
      </x:c>
      <x:c r="Y1505" s="13" t="str"/>
      <x:c r="Z1505" s="18" t="str">
        <x:v>Own-country 2024 division composition. Observed industry detail; within-group ratios only. Definitions may differ from ILO modelled margins.</x:v>
      </x:c>
      <x:c r="AA1505" s="13" t="str"/>
      <x:c r="AB1505" s="13" t="str">
        <x:v>https://rplumber.ilo.org/data/indicator?format=.csv.gz&amp;id=EMP_TEMP_SEX_EC2_NB_A</x:v>
      </x:c>
    </x:row>
    <x:row r="1506" ht="48" customHeight="1">
      <x:c r="A1506" s="2" t="str">
        <x:v>TUR</x:v>
      </x:c>
      <x:c r="B1506" s="2" t="str">
        <x:v>HJ</x:v>
      </x:c>
      <x:c r="C1506" s="2" t="str">
        <x:v>TUR</x:v>
      </x:c>
      <x:c r="D1506" s="2" t="n">
        <x:v>2024</x:v>
      </x:c>
      <x:c r="E1506" s="2" t="str">
        <x:v>EC2_ISIC4_J59</x:v>
      </x:c>
      <x:c r="F1506" s="17" t="str">
        <x:v>Economic activity (ISIC-Rev.4), 2 digit level: 59 - Motion picture, video and television programme production, sound recording and music publishing activities</x:v>
      </x:c>
      <x:c r="G1506" s="19" t="n">
        <x:v>36.532</x:v>
      </x:c>
      <x:c r="H1506" s="20" t="n">
        <x:v>1</x:v>
      </x:c>
      <x:c r="I1506" s="19" t="n">
        <x:f>SUM(G1500:G1510)</x:f>
        <x:v>2023.401</x:v>
      </x:c>
      <x:c r="J1506" s="20" t="n">
        <x:f>G1506/I1506*H1506</x:f>
        <x:v>0.018054750393026394</x:v>
      </x:c>
      <x:c r="K1506" s="2" t="str">
        <x:v>ISIC4:59</x:v>
      </x:c>
      <x:c r="L1506" s="14" t="n">
        <x:f>'Crosswalk'!C57</x:f>
        <x:v>0</x:v>
      </x:c>
      <x:c r="M1506" s="14" t="n">
        <x:f>'Crosswalk'!D57</x:f>
        <x:v>0</x:v>
      </x:c>
      <x:c r="N1506" s="14" t="n">
        <x:f>'Crosswalk'!E57</x:f>
        <x:v>0</x:v>
      </x:c>
      <x:c r="O1506" s="14" t="n">
        <x:f>'Crosswalk'!F57</x:f>
        <x:v>0</x:v>
      </x:c>
      <x:c r="P1506" s="14" t="n">
        <x:f>'Crosswalk'!G57</x:f>
        <x:v>0</x:v>
      </x:c>
      <x:c r="Q1506" s="14" t="n">
        <x:f>'Crosswalk'!H57</x:f>
        <x:v>0</x:v>
      </x:c>
      <x:c r="R1506" s="14" t="n">
        <x:f>'Crosswalk'!I57</x:f>
        <x:v>0</x:v>
      </x:c>
      <x:c r="S1506" s="14" t="n">
        <x:f>'Crosswalk'!J57</x:f>
        <x:v>0</x:v>
      </x:c>
      <x:c r="T1506" s="14" t="n">
        <x:f>'Crosswalk'!K57</x:f>
        <x:v>1</x:v>
      </x:c>
      <x:c r="U1506" s="14" t="n">
        <x:f>'Crosswalk'!L57</x:f>
        <x:v>0</x:v>
      </x:c>
      <x:c r="V1506" s="14" t="n">
        <x:f>'Crosswalk'!M57</x:f>
        <x:v>0</x:v>
      </x:c>
      <x:c r="W1506" s="14" t="n">
        <x:f>'Crosswalk'!N57</x:f>
        <x:v>0</x:v>
      </x:c>
      <x:c r="X1506" s="17" t="str">
        <x:v>LFS - Household Labour Force Survey</x:v>
      </x:c>
      <x:c r="Y1506" s="2" t="str"/>
      <x:c r="Z1506" s="17" t="str">
        <x:v>Own-country 2024 division composition. Observed industry detail; within-group ratios only. Definitions may differ from ILO modelled margins.</x:v>
      </x:c>
      <x:c r="AA1506" s="2" t="str"/>
      <x:c r="AB1506" s="2" t="str">
        <x:v>https://rplumber.ilo.org/data/indicator?format=.csv.gz&amp;id=EMP_TEMP_SEX_EC2_NB_A</x:v>
      </x:c>
    </x:row>
    <x:row r="1507" ht="48" customHeight="1">
      <x:c r="A1507" s="13" t="str">
        <x:v>TUR</x:v>
      </x:c>
      <x:c r="B1507" s="13" t="str">
        <x:v>HJ</x:v>
      </x:c>
      <x:c r="C1507" s="13" t="str">
        <x:v>TUR</x:v>
      </x:c>
      <x:c r="D1507" s="13" t="n">
        <x:v>2024</x:v>
      </x:c>
      <x:c r="E1507" s="13" t="str">
        <x:v>EC2_ISIC4_J60</x:v>
      </x:c>
      <x:c r="F1507" s="18" t="str">
        <x:v>Economic activity (ISIC-Rev.4), 2 digit level: 60 - Programming and broadcasting activities</x:v>
      </x:c>
      <x:c r="G1507" s="21" t="n">
        <x:v>21.664</x:v>
      </x:c>
      <x:c r="H1507" s="22" t="n">
        <x:v>1</x:v>
      </x:c>
      <x:c r="I1507" s="21" t="n">
        <x:f>SUM(G1500:G1510)</x:f>
        <x:v>2023.401</x:v>
      </x:c>
      <x:c r="J1507" s="22" t="n">
        <x:f>G1507/I1507*H1507</x:f>
        <x:v>0.010706725952987075</x:v>
      </x:c>
      <x:c r="K1507" s="13" t="str">
        <x:v>ISIC4:60</x:v>
      </x:c>
      <x:c r="L1507" s="15" t="n">
        <x:f>'Crosswalk'!C58</x:f>
        <x:v>0</x:v>
      </x:c>
      <x:c r="M1507" s="15" t="n">
        <x:f>'Crosswalk'!D58</x:f>
        <x:v>0</x:v>
      </x:c>
      <x:c r="N1507" s="15" t="n">
        <x:f>'Crosswalk'!E58</x:f>
        <x:v>0</x:v>
      </x:c>
      <x:c r="O1507" s="15" t="n">
        <x:f>'Crosswalk'!F58</x:f>
        <x:v>0</x:v>
      </x:c>
      <x:c r="P1507" s="15" t="n">
        <x:f>'Crosswalk'!G58</x:f>
        <x:v>0</x:v>
      </x:c>
      <x:c r="Q1507" s="15" t="n">
        <x:f>'Crosswalk'!H58</x:f>
        <x:v>0</x:v>
      </x:c>
      <x:c r="R1507" s="15" t="n">
        <x:f>'Crosswalk'!I58</x:f>
        <x:v>0</x:v>
      </x:c>
      <x:c r="S1507" s="15" t="n">
        <x:f>'Crosswalk'!J58</x:f>
        <x:v>0</x:v>
      </x:c>
      <x:c r="T1507" s="15" t="n">
        <x:f>'Crosswalk'!K58</x:f>
        <x:v>1</x:v>
      </x:c>
      <x:c r="U1507" s="15" t="n">
        <x:f>'Crosswalk'!L58</x:f>
        <x:v>0</x:v>
      </x:c>
      <x:c r="V1507" s="15" t="n">
        <x:f>'Crosswalk'!M58</x:f>
        <x:v>0</x:v>
      </x:c>
      <x:c r="W1507" s="15" t="n">
        <x:f>'Crosswalk'!N58</x:f>
        <x:v>0</x:v>
      </x:c>
      <x:c r="X1507" s="18" t="str">
        <x:v>LFS - Household Labour Force Survey</x:v>
      </x:c>
      <x:c r="Y1507" s="13" t="str"/>
      <x:c r="Z1507" s="18" t="str">
        <x:v>Own-country 2024 division composition. Observed industry detail; within-group ratios only. Definitions may differ from ILO modelled margins.</x:v>
      </x:c>
      <x:c r="AA1507" s="13" t="str"/>
      <x:c r="AB1507" s="13" t="str">
        <x:v>https://rplumber.ilo.org/data/indicator?format=.csv.gz&amp;id=EMP_TEMP_SEX_EC2_NB_A</x:v>
      </x:c>
    </x:row>
    <x:row r="1508" ht="48" customHeight="1">
      <x:c r="A1508" s="2" t="str">
        <x:v>TUR</x:v>
      </x:c>
      <x:c r="B1508" s="2" t="str">
        <x:v>HJ</x:v>
      </x:c>
      <x:c r="C1508" s="2" t="str">
        <x:v>TUR</x:v>
      </x:c>
      <x:c r="D1508" s="2" t="n">
        <x:v>2024</x:v>
      </x:c>
      <x:c r="E1508" s="2" t="str">
        <x:v>EC2_ISIC4_J61</x:v>
      </x:c>
      <x:c r="F1508" s="17" t="str">
        <x:v>Economic activity (ISIC-Rev.4), 2 digit level: 61 - Telecommunications</x:v>
      </x:c>
      <x:c r="G1508" s="19" t="n">
        <x:v>60.507</x:v>
      </x:c>
      <x:c r="H1508" s="20" t="n">
        <x:v>1</x:v>
      </x:c>
      <x:c r="I1508" s="19" t="n">
        <x:f>SUM(G1500:G1510)</x:f>
        <x:v>2023.401</x:v>
      </x:c>
      <x:c r="J1508" s="20" t="n">
        <x:f>G1508/I1508*H1508</x:f>
        <x:v>0.029903612778683017</x:v>
      </x:c>
      <x:c r="K1508" s="2" t="str">
        <x:v>ISIC4:61</x:v>
      </x:c>
      <x:c r="L1508" s="14" t="n">
        <x:f>'Crosswalk'!C59</x:f>
        <x:v>0</x:v>
      </x:c>
      <x:c r="M1508" s="14" t="n">
        <x:f>'Crosswalk'!D59</x:f>
        <x:v>0</x:v>
      </x:c>
      <x:c r="N1508" s="14" t="n">
        <x:f>'Crosswalk'!E59</x:f>
        <x:v>0</x:v>
      </x:c>
      <x:c r="O1508" s="14" t="n">
        <x:f>'Crosswalk'!F59</x:f>
        <x:v>0</x:v>
      </x:c>
      <x:c r="P1508" s="14" t="n">
        <x:f>'Crosswalk'!G59</x:f>
        <x:v>0</x:v>
      </x:c>
      <x:c r="Q1508" s="14" t="n">
        <x:f>'Crosswalk'!H59</x:f>
        <x:v>0</x:v>
      </x:c>
      <x:c r="R1508" s="14" t="n">
        <x:f>'Crosswalk'!I59</x:f>
        <x:v>0</x:v>
      </x:c>
      <x:c r="S1508" s="14" t="n">
        <x:f>'Crosswalk'!J59</x:f>
        <x:v>0</x:v>
      </x:c>
      <x:c r="T1508" s="14" t="n">
        <x:f>'Crosswalk'!K59</x:f>
        <x:v>1</x:v>
      </x:c>
      <x:c r="U1508" s="14" t="n">
        <x:f>'Crosswalk'!L59</x:f>
        <x:v>0</x:v>
      </x:c>
      <x:c r="V1508" s="14" t="n">
        <x:f>'Crosswalk'!M59</x:f>
        <x:v>0</x:v>
      </x:c>
      <x:c r="W1508" s="14" t="n">
        <x:f>'Crosswalk'!N59</x:f>
        <x:v>0</x:v>
      </x:c>
      <x:c r="X1508" s="17" t="str">
        <x:v>LFS - Household Labour Force Survey</x:v>
      </x:c>
      <x:c r="Y1508" s="2" t="str"/>
      <x:c r="Z1508" s="17" t="str">
        <x:v>Own-country 2024 division composition. Observed industry detail; within-group ratios only. Definitions may differ from ILO modelled margins.</x:v>
      </x:c>
      <x:c r="AA1508" s="2" t="str"/>
      <x:c r="AB1508" s="2" t="str">
        <x:v>https://rplumber.ilo.org/data/indicator?format=.csv.gz&amp;id=EMP_TEMP_SEX_EC2_NB_A</x:v>
      </x:c>
    </x:row>
    <x:row r="1509" ht="48" customHeight="1">
      <x:c r="A1509" s="13" t="str">
        <x:v>TUR</x:v>
      </x:c>
      <x:c r="B1509" s="13" t="str">
        <x:v>HJ</x:v>
      </x:c>
      <x:c r="C1509" s="13" t="str">
        <x:v>TUR</x:v>
      </x:c>
      <x:c r="D1509" s="13" t="n">
        <x:v>2024</x:v>
      </x:c>
      <x:c r="E1509" s="13" t="str">
        <x:v>EC2_ISIC4_J62</x:v>
      </x:c>
      <x:c r="F1509" s="18" t="str">
        <x:v>Economic activity (ISIC-Rev.4), 2 digit level: 62 - Computer programming, consultancy and related activities</x:v>
      </x:c>
      <x:c r="G1509" s="21" t="n">
        <x:v>179.117</x:v>
      </x:c>
      <x:c r="H1509" s="22" t="n">
        <x:v>1</x:v>
      </x:c>
      <x:c r="I1509" s="21" t="n">
        <x:f>SUM(G1500:G1510)</x:f>
        <x:v>2023.401</x:v>
      </x:c>
      <x:c r="J1509" s="22" t="n">
        <x:f>G1509/I1509*H1509</x:f>
        <x:v>0.08852273968432356</x:v>
      </x:c>
      <x:c r="K1509" s="13" t="str">
        <x:v>ISIC4:62</x:v>
      </x:c>
      <x:c r="L1509" s="15" t="n">
        <x:f>'Crosswalk'!C60</x:f>
        <x:v>0</x:v>
      </x:c>
      <x:c r="M1509" s="15" t="n">
        <x:f>'Crosswalk'!D60</x:f>
        <x:v>0</x:v>
      </x:c>
      <x:c r="N1509" s="15" t="n">
        <x:f>'Crosswalk'!E60</x:f>
        <x:v>0</x:v>
      </x:c>
      <x:c r="O1509" s="15" t="n">
        <x:f>'Crosswalk'!F60</x:f>
        <x:v>0</x:v>
      </x:c>
      <x:c r="P1509" s="15" t="n">
        <x:f>'Crosswalk'!G60</x:f>
        <x:v>0</x:v>
      </x:c>
      <x:c r="Q1509" s="15" t="n">
        <x:f>'Crosswalk'!H60</x:f>
        <x:v>0</x:v>
      </x:c>
      <x:c r="R1509" s="15" t="n">
        <x:f>'Crosswalk'!I60</x:f>
        <x:v>0</x:v>
      </x:c>
      <x:c r="S1509" s="15" t="n">
        <x:f>'Crosswalk'!J60</x:f>
        <x:v>1</x:v>
      </x:c>
      <x:c r="T1509" s="15" t="n">
        <x:f>'Crosswalk'!K60</x:f>
        <x:v>0</x:v>
      </x:c>
      <x:c r="U1509" s="15" t="n">
        <x:f>'Crosswalk'!L60</x:f>
        <x:v>0</x:v>
      </x:c>
      <x:c r="V1509" s="15" t="n">
        <x:f>'Crosswalk'!M60</x:f>
        <x:v>0</x:v>
      </x:c>
      <x:c r="W1509" s="15" t="n">
        <x:f>'Crosswalk'!N60</x:f>
        <x:v>0</x:v>
      </x:c>
      <x:c r="X1509" s="18" t="str">
        <x:v>LFS - Household Labour Force Survey</x:v>
      </x:c>
      <x:c r="Y1509" s="13" t="str"/>
      <x:c r="Z1509" s="18" t="str">
        <x:v>Own-country 2024 division composition. Observed industry detail; within-group ratios only. Definitions may differ from ILO modelled margins.</x:v>
      </x:c>
      <x:c r="AA1509" s="13" t="str"/>
      <x:c r="AB1509" s="13" t="str">
        <x:v>https://rplumber.ilo.org/data/indicator?format=.csv.gz&amp;id=EMP_TEMP_SEX_EC2_NB_A</x:v>
      </x:c>
    </x:row>
    <x:row r="1510" ht="48" customHeight="1">
      <x:c r="A1510" s="2" t="str">
        <x:v>TUR</x:v>
      </x:c>
      <x:c r="B1510" s="2" t="str">
        <x:v>HJ</x:v>
      </x:c>
      <x:c r="C1510" s="2" t="str">
        <x:v>TUR</x:v>
      </x:c>
      <x:c r="D1510" s="2" t="n">
        <x:v>2024</x:v>
      </x:c>
      <x:c r="E1510" s="2" t="str">
        <x:v>EC2_ISIC4_J63</x:v>
      </x:c>
      <x:c r="F1510" s="17" t="str">
        <x:v>Economic activity (ISIC-Rev.4), 2 digit level: 63 - Information service activities</x:v>
      </x:c>
      <x:c r="G1510" s="19" t="n">
        <x:v>21.43</x:v>
      </x:c>
      <x:c r="H1510" s="20" t="n">
        <x:v>1</x:v>
      </x:c>
      <x:c r="I1510" s="19" t="n">
        <x:f>SUM(G1500:G1510)</x:f>
        <x:v>2023.401</x:v>
      </x:c>
      <x:c r="J1510" s="20" t="n">
        <x:f>G1510/I1510*H1510</x:f>
        <x:v>0.010591079079233429</x:v>
      </x:c>
      <x:c r="K1510" s="2" t="str">
        <x:v>ISIC4:63</x:v>
      </x:c>
      <x:c r="L1510" s="14" t="n">
        <x:f>'Crosswalk'!C61</x:f>
        <x:v>0</x:v>
      </x:c>
      <x:c r="M1510" s="14" t="n">
        <x:f>'Crosswalk'!D61</x:f>
        <x:v>0</x:v>
      </x:c>
      <x:c r="N1510" s="14" t="n">
        <x:f>'Crosswalk'!E61</x:f>
        <x:v>0</x:v>
      </x:c>
      <x:c r="O1510" s="14" t="n">
        <x:f>'Crosswalk'!F61</x:f>
        <x:v>0</x:v>
      </x:c>
      <x:c r="P1510" s="14" t="n">
        <x:f>'Crosswalk'!G61</x:f>
        <x:v>0</x:v>
      </x:c>
      <x:c r="Q1510" s="14" t="n">
        <x:f>'Crosswalk'!H61</x:f>
        <x:v>0</x:v>
      </x:c>
      <x:c r="R1510" s="14" t="n">
        <x:f>'Crosswalk'!I61</x:f>
        <x:v>0</x:v>
      </x:c>
      <x:c r="S1510" s="14" t="n">
        <x:f>'Crosswalk'!J61</x:f>
        <x:v>0.7</x:v>
      </x:c>
      <x:c r="T1510" s="14" t="n">
        <x:f>'Crosswalk'!K61</x:f>
        <x:v>0.3</x:v>
      </x:c>
      <x:c r="U1510" s="14" t="n">
        <x:f>'Crosswalk'!L61</x:f>
        <x:v>0</x:v>
      </x:c>
      <x:c r="V1510" s="14" t="n">
        <x:f>'Crosswalk'!M61</x:f>
        <x:v>0</x:v>
      </x:c>
      <x:c r="W1510" s="14" t="n">
        <x:f>'Crosswalk'!N61</x:f>
        <x:v>0</x:v>
      </x:c>
      <x:c r="X1510" s="17" t="str">
        <x:v>LFS - Household Labour Force Survey</x:v>
      </x:c>
      <x:c r="Y1510" s="2" t="str"/>
      <x:c r="Z1510" s="17" t="str">
        <x:v>Own-country 2024 division composition. Observed industry detail; within-group ratios only. Definitions may differ from ILO modelled margins.</x:v>
      </x:c>
      <x:c r="AA1510" s="2" t="str"/>
      <x:c r="AB1510" s="2" t="str">
        <x:v>https://rplumber.ilo.org/data/indicator?format=.csv.gz&amp;id=EMP_TEMP_SEX_EC2_NB_A</x:v>
      </x:c>
    </x:row>
    <x:row r="1511" ht="48" customHeight="1">
      <x:c r="A1511" s="13" t="str">
        <x:v>TUR</x:v>
      </x:c>
      <x:c r="B1511" s="13" t="str">
        <x:v>I</x:v>
      </x:c>
      <x:c r="C1511" s="13" t="str">
        <x:v>TUR</x:v>
      </x:c>
      <x:c r="D1511" s="13" t="n">
        <x:v>2024</x:v>
      </x:c>
      <x:c r="E1511" s="13" t="str">
        <x:v>EC2_ISIC4_I55</x:v>
      </x:c>
      <x:c r="F1511" s="18" t="str">
        <x:v>Economic activity (ISIC-Rev.4), 2 digit level: 55 - Accommodation</x:v>
      </x:c>
      <x:c r="G1511" s="21" t="n">
        <x:v>438.312</x:v>
      </x:c>
      <x:c r="H1511" s="22" t="n">
        <x:v>1</x:v>
      </x:c>
      <x:c r="I1511" s="21" t="n">
        <x:f>SUM(G1511:G1512)</x:f>
        <x:v>1899.342</x:v>
      </x:c>
      <x:c r="J1511" s="22" t="n">
        <x:f>G1511/I1511*H1511</x:f>
        <x:v>0.23077044576490174</x:v>
      </x:c>
      <x:c r="K1511" s="13" t="str">
        <x:v>ISIC4:55</x:v>
      </x:c>
      <x:c r="L1511" s="15" t="n">
        <x:f>'Crosswalk'!C54</x:f>
        <x:v>0</x:v>
      </x:c>
      <x:c r="M1511" s="15" t="n">
        <x:f>'Crosswalk'!D54</x:f>
        <x:v>0</x:v>
      </x:c>
      <x:c r="N1511" s="15" t="n">
        <x:f>'Crosswalk'!E54</x:f>
        <x:v>0</x:v>
      </x:c>
      <x:c r="O1511" s="15" t="n">
        <x:f>'Crosswalk'!F54</x:f>
        <x:v>1</x:v>
      </x:c>
      <x:c r="P1511" s="15" t="n">
        <x:f>'Crosswalk'!G54</x:f>
        <x:v>0</x:v>
      </x:c>
      <x:c r="Q1511" s="15" t="n">
        <x:f>'Crosswalk'!H54</x:f>
        <x:v>0</x:v>
      </x:c>
      <x:c r="R1511" s="15" t="n">
        <x:f>'Crosswalk'!I54</x:f>
        <x:v>0</x:v>
      </x:c>
      <x:c r="S1511" s="15" t="n">
        <x:f>'Crosswalk'!J54</x:f>
        <x:v>0</x:v>
      </x:c>
      <x:c r="T1511" s="15" t="n">
        <x:f>'Crosswalk'!K54</x:f>
        <x:v>0</x:v>
      </x:c>
      <x:c r="U1511" s="15" t="n">
        <x:f>'Crosswalk'!L54</x:f>
        <x:v>0</x:v>
      </x:c>
      <x:c r="V1511" s="15" t="n">
        <x:f>'Crosswalk'!M54</x:f>
        <x:v>0</x:v>
      </x:c>
      <x:c r="W1511" s="15" t="n">
        <x:f>'Crosswalk'!N54</x:f>
        <x:v>0</x:v>
      </x:c>
      <x:c r="X1511" s="18" t="str">
        <x:v>LFS - Household Labour Force Survey</x:v>
      </x:c>
      <x:c r="Y1511" s="13" t="str"/>
      <x:c r="Z1511" s="18" t="str">
        <x:v>Own-country 2024 division composition. Observed industry detail; within-group ratios only. Definitions may differ from ILO modelled margins.</x:v>
      </x:c>
      <x:c r="AA1511" s="13" t="str"/>
      <x:c r="AB1511" s="13" t="str">
        <x:v>https://rplumber.ilo.org/data/indicator?format=.csv.gz&amp;id=EMP_TEMP_SEX_EC2_NB_A</x:v>
      </x:c>
    </x:row>
    <x:row r="1512" ht="48" customHeight="1">
      <x:c r="A1512" s="2" t="str">
        <x:v>TUR</x:v>
      </x:c>
      <x:c r="B1512" s="2" t="str">
        <x:v>I</x:v>
      </x:c>
      <x:c r="C1512" s="2" t="str">
        <x:v>TUR</x:v>
      </x:c>
      <x:c r="D1512" s="2" t="n">
        <x:v>2024</x:v>
      </x:c>
      <x:c r="E1512" s="2" t="str">
        <x:v>EC2_ISIC4_I56</x:v>
      </x:c>
      <x:c r="F1512" s="17" t="str">
        <x:v>Economic activity (ISIC-Rev.4), 2 digit level: 56 - Food and beverage service activities</x:v>
      </x:c>
      <x:c r="G1512" s="19" t="n">
        <x:v>1461.03</x:v>
      </x:c>
      <x:c r="H1512" s="20" t="n">
        <x:v>1</x:v>
      </x:c>
      <x:c r="I1512" s="19" t="n">
        <x:f>SUM(G1511:G1512)</x:f>
        <x:v>1899.342</x:v>
      </x:c>
      <x:c r="J1512" s="20" t="n">
        <x:f>G1512/I1512*H1512</x:f>
        <x:v>0.7692295542350982</x:v>
      </x:c>
      <x:c r="K1512" s="2" t="str">
        <x:v>ISIC4:56</x:v>
      </x:c>
      <x:c r="L1512" s="14" t="n">
        <x:f>'Crosswalk'!C55</x:f>
        <x:v>0</x:v>
      </x:c>
      <x:c r="M1512" s="14" t="n">
        <x:f>'Crosswalk'!D55</x:f>
        <x:v>0</x:v>
      </x:c>
      <x:c r="N1512" s="14" t="n">
        <x:f>'Crosswalk'!E55</x:f>
        <x:v>0</x:v>
      </x:c>
      <x:c r="O1512" s="14" t="n">
        <x:f>'Crosswalk'!F55</x:f>
        <x:v>1</x:v>
      </x:c>
      <x:c r="P1512" s="14" t="n">
        <x:f>'Crosswalk'!G55</x:f>
        <x:v>0</x:v>
      </x:c>
      <x:c r="Q1512" s="14" t="n">
        <x:f>'Crosswalk'!H55</x:f>
        <x:v>0</x:v>
      </x:c>
      <x:c r="R1512" s="14" t="n">
        <x:f>'Crosswalk'!I55</x:f>
        <x:v>0</x:v>
      </x:c>
      <x:c r="S1512" s="14" t="n">
        <x:f>'Crosswalk'!J55</x:f>
        <x:v>0</x:v>
      </x:c>
      <x:c r="T1512" s="14" t="n">
        <x:f>'Crosswalk'!K55</x:f>
        <x:v>0</x:v>
      </x:c>
      <x:c r="U1512" s="14" t="n">
        <x:f>'Crosswalk'!L55</x:f>
        <x:v>0</x:v>
      </x:c>
      <x:c r="V1512" s="14" t="n">
        <x:f>'Crosswalk'!M55</x:f>
        <x:v>0</x:v>
      </x:c>
      <x:c r="W1512" s="14" t="n">
        <x:f>'Crosswalk'!N55</x:f>
        <x:v>0</x:v>
      </x:c>
      <x:c r="X1512" s="17" t="str">
        <x:v>LFS - Household Labour Force Survey</x:v>
      </x:c>
      <x:c r="Y1512" s="2" t="str"/>
      <x:c r="Z1512" s="17" t="str">
        <x:v>Own-country 2024 division composition. Observed industry detail; within-group ratios only. Definitions may differ from ILO modelled margins.</x:v>
      </x:c>
      <x:c r="AA1512" s="2" t="str"/>
      <x:c r="AB1512" s="2" t="str">
        <x:v>https://rplumber.ilo.org/data/indicator?format=.csv.gz&amp;id=EMP_TEMP_SEX_EC2_NB_A</x:v>
      </x:c>
    </x:row>
    <x:row r="1513" ht="48" customHeight="1">
      <x:c r="A1513" s="13" t="str">
        <x:v>TUR</x:v>
      </x:c>
      <x:c r="B1513" s="13" t="str">
        <x:v>K</x:v>
      </x:c>
      <x:c r="C1513" s="13" t="str">
        <x:v>TUR</x:v>
      </x:c>
      <x:c r="D1513" s="13" t="n">
        <x:v>2024</x:v>
      </x:c>
      <x:c r="E1513" s="13" t="str">
        <x:v>EC2_ISIC4_K64</x:v>
      </x:c>
      <x:c r="F1513" s="18" t="str">
        <x:v>Economic activity (ISIC-Rev.4), 2 digit level: 64 - Financial service activities, except insurance and pension funding</x:v>
      </x:c>
      <x:c r="G1513" s="21" t="n">
        <x:v>223.66</x:v>
      </x:c>
      <x:c r="H1513" s="22" t="n">
        <x:v>1</x:v>
      </x:c>
      <x:c r="I1513" s="21" t="n">
        <x:f>SUM(G1513:G1515)</x:f>
        <x:v>352.166</x:v>
      </x:c>
      <x:c r="J1513" s="22" t="n">
        <x:f>G1513/I1513*H1513</x:f>
        <x:v>0.6350982207254533</x:v>
      </x:c>
      <x:c r="K1513" s="13" t="str">
        <x:v>ISIC4:64</x:v>
      </x:c>
      <x:c r="L1513" s="15" t="n">
        <x:f>'Crosswalk'!C62</x:f>
        <x:v>0</x:v>
      </x:c>
      <x:c r="M1513" s="15" t="n">
        <x:f>'Crosswalk'!D62</x:f>
        <x:v>0</x:v>
      </x:c>
      <x:c r="N1513" s="15" t="n">
        <x:f>'Crosswalk'!E62</x:f>
        <x:v>0</x:v>
      </x:c>
      <x:c r="O1513" s="15" t="n">
        <x:f>'Crosswalk'!F62</x:f>
        <x:v>0</x:v>
      </x:c>
      <x:c r="P1513" s="15" t="n">
        <x:f>'Crosswalk'!G62</x:f>
        <x:v>0</x:v>
      </x:c>
      <x:c r="Q1513" s="15" t="n">
        <x:f>'Crosswalk'!H62</x:f>
        <x:v>0</x:v>
      </x:c>
      <x:c r="R1513" s="15" t="n">
        <x:f>'Crosswalk'!I62</x:f>
        <x:v>1</x:v>
      </x:c>
      <x:c r="S1513" s="15" t="n">
        <x:f>'Crosswalk'!J62</x:f>
        <x:v>0</x:v>
      </x:c>
      <x:c r="T1513" s="15" t="n">
        <x:f>'Crosswalk'!K62</x:f>
        <x:v>0</x:v>
      </x:c>
      <x:c r="U1513" s="15" t="n">
        <x:f>'Crosswalk'!L62</x:f>
        <x:v>0</x:v>
      </x:c>
      <x:c r="V1513" s="15" t="n">
        <x:f>'Crosswalk'!M62</x:f>
        <x:v>0</x:v>
      </x:c>
      <x:c r="W1513" s="15" t="n">
        <x:f>'Crosswalk'!N62</x:f>
        <x:v>0</x:v>
      </x:c>
      <x:c r="X1513" s="18" t="str">
        <x:v>LFS - Household Labour Force Survey</x:v>
      </x:c>
      <x:c r="Y1513" s="13" t="str"/>
      <x:c r="Z1513" s="18" t="str">
        <x:v>Own-country 2024 division composition. Observed industry detail; within-group ratios only. Definitions may differ from ILO modelled margins.</x:v>
      </x:c>
      <x:c r="AA1513" s="13" t="str"/>
      <x:c r="AB1513" s="13" t="str">
        <x:v>https://rplumber.ilo.org/data/indicator?format=.csv.gz&amp;id=EMP_TEMP_SEX_EC2_NB_A</x:v>
      </x:c>
    </x:row>
    <x:row r="1514" ht="48" customHeight="1">
      <x:c r="A1514" s="2" t="str">
        <x:v>TUR</x:v>
      </x:c>
      <x:c r="B1514" s="2" t="str">
        <x:v>K</x:v>
      </x:c>
      <x:c r="C1514" s="2" t="str">
        <x:v>TUR</x:v>
      </x:c>
      <x:c r="D1514" s="2" t="n">
        <x:v>2024</x:v>
      </x:c>
      <x:c r="E1514" s="2" t="str">
        <x:v>EC2_ISIC4_K65</x:v>
      </x:c>
      <x:c r="F1514" s="17" t="str">
        <x:v>Economic activity (ISIC-Rev.4), 2 digit level: 65 - Insurance, reinsurance and pension funding, except compulsory social security</x:v>
      </x:c>
      <x:c r="G1514" s="19" t="n">
        <x:v>30.215</x:v>
      </x:c>
      <x:c r="H1514" s="20" t="n">
        <x:v>1</x:v>
      </x:c>
      <x:c r="I1514" s="19" t="n">
        <x:f>SUM(G1513:G1515)</x:f>
        <x:v>352.166</x:v>
      </x:c>
      <x:c r="J1514" s="20" t="n">
        <x:f>G1514/I1514*H1514</x:f>
        <x:v>0.08579760681042463</x:v>
      </x:c>
      <x:c r="K1514" s="2" t="str">
        <x:v>ISIC4:65</x:v>
      </x:c>
      <x:c r="L1514" s="14" t="n">
        <x:f>'Crosswalk'!C63</x:f>
        <x:v>0</x:v>
      </x:c>
      <x:c r="M1514" s="14" t="n">
        <x:f>'Crosswalk'!D63</x:f>
        <x:v>0</x:v>
      </x:c>
      <x:c r="N1514" s="14" t="n">
        <x:f>'Crosswalk'!E63</x:f>
        <x:v>0</x:v>
      </x:c>
      <x:c r="O1514" s="14" t="n">
        <x:f>'Crosswalk'!F63</x:f>
        <x:v>0</x:v>
      </x:c>
      <x:c r="P1514" s="14" t="n">
        <x:f>'Crosswalk'!G63</x:f>
        <x:v>0</x:v>
      </x:c>
      <x:c r="Q1514" s="14" t="n">
        <x:f>'Crosswalk'!H63</x:f>
        <x:v>0</x:v>
      </x:c>
      <x:c r="R1514" s="14" t="n">
        <x:f>'Crosswalk'!I63</x:f>
        <x:v>1</x:v>
      </x:c>
      <x:c r="S1514" s="14" t="n">
        <x:f>'Crosswalk'!J63</x:f>
        <x:v>0</x:v>
      </x:c>
      <x:c r="T1514" s="14" t="n">
        <x:f>'Crosswalk'!K63</x:f>
        <x:v>0</x:v>
      </x:c>
      <x:c r="U1514" s="14" t="n">
        <x:f>'Crosswalk'!L63</x:f>
        <x:v>0</x:v>
      </x:c>
      <x:c r="V1514" s="14" t="n">
        <x:f>'Crosswalk'!M63</x:f>
        <x:v>0</x:v>
      </x:c>
      <x:c r="W1514" s="14" t="n">
        <x:f>'Crosswalk'!N63</x:f>
        <x:v>0</x:v>
      </x:c>
      <x:c r="X1514" s="17" t="str">
        <x:v>LFS - Household Labour Force Survey</x:v>
      </x:c>
      <x:c r="Y1514" s="2" t="str"/>
      <x:c r="Z1514" s="17" t="str">
        <x:v>Own-country 2024 division composition. Observed industry detail; within-group ratios only. Definitions may differ from ILO modelled margins.</x:v>
      </x:c>
      <x:c r="AA1514" s="2" t="str"/>
      <x:c r="AB1514" s="2" t="str">
        <x:v>https://rplumber.ilo.org/data/indicator?format=.csv.gz&amp;id=EMP_TEMP_SEX_EC2_NB_A</x:v>
      </x:c>
    </x:row>
    <x:row r="1515" ht="48" customHeight="1">
      <x:c r="A1515" s="13" t="str">
        <x:v>TUR</x:v>
      </x:c>
      <x:c r="B1515" s="13" t="str">
        <x:v>K</x:v>
      </x:c>
      <x:c r="C1515" s="13" t="str">
        <x:v>TUR</x:v>
      </x:c>
      <x:c r="D1515" s="13" t="n">
        <x:v>2024</x:v>
      </x:c>
      <x:c r="E1515" s="13" t="str">
        <x:v>EC2_ISIC4_K66</x:v>
      </x:c>
      <x:c r="F1515" s="18" t="str">
        <x:v>Economic activity (ISIC-Rev.4), 2 digit level: 66 - Activities auxiliary to financial service and insurance activities</x:v>
      </x:c>
      <x:c r="G1515" s="21" t="n">
        <x:v>98.291</x:v>
      </x:c>
      <x:c r="H1515" s="22" t="n">
        <x:v>1</x:v>
      </x:c>
      <x:c r="I1515" s="21" t="n">
        <x:f>SUM(G1513:G1515)</x:f>
        <x:v>352.166</x:v>
      </x:c>
      <x:c r="J1515" s="22" t="n">
        <x:f>G1515/I1515*H1515</x:f>
        <x:v>0.279104172464122</x:v>
      </x:c>
      <x:c r="K1515" s="13" t="str">
        <x:v>ISIC4:66</x:v>
      </x:c>
      <x:c r="L1515" s="15" t="n">
        <x:f>'Crosswalk'!C64</x:f>
        <x:v>0</x:v>
      </x:c>
      <x:c r="M1515" s="15" t="n">
        <x:f>'Crosswalk'!D64</x:f>
        <x:v>0</x:v>
      </x:c>
      <x:c r="N1515" s="15" t="n">
        <x:f>'Crosswalk'!E64</x:f>
        <x:v>0</x:v>
      </x:c>
      <x:c r="O1515" s="15" t="n">
        <x:f>'Crosswalk'!F64</x:f>
        <x:v>0</x:v>
      </x:c>
      <x:c r="P1515" s="15" t="n">
        <x:f>'Crosswalk'!G64</x:f>
        <x:v>0</x:v>
      </x:c>
      <x:c r="Q1515" s="15" t="n">
        <x:f>'Crosswalk'!H64</x:f>
        <x:v>0</x:v>
      </x:c>
      <x:c r="R1515" s="15" t="n">
        <x:f>'Crosswalk'!I64</x:f>
        <x:v>1</x:v>
      </x:c>
      <x:c r="S1515" s="15" t="n">
        <x:f>'Crosswalk'!J64</x:f>
        <x:v>0</x:v>
      </x:c>
      <x:c r="T1515" s="15" t="n">
        <x:f>'Crosswalk'!K64</x:f>
        <x:v>0</x:v>
      </x:c>
      <x:c r="U1515" s="15" t="n">
        <x:f>'Crosswalk'!L64</x:f>
        <x:v>0</x:v>
      </x:c>
      <x:c r="V1515" s="15" t="n">
        <x:f>'Crosswalk'!M64</x:f>
        <x:v>0</x:v>
      </x:c>
      <x:c r="W1515" s="15" t="n">
        <x:f>'Crosswalk'!N64</x:f>
        <x:v>0</x:v>
      </x:c>
      <x:c r="X1515" s="18" t="str">
        <x:v>LFS - Household Labour Force Survey</x:v>
      </x:c>
      <x:c r="Y1515" s="13" t="str"/>
      <x:c r="Z1515" s="18" t="str">
        <x:v>Own-country 2024 division composition. Observed industry detail; within-group ratios only. Definitions may differ from ILO modelled margins.</x:v>
      </x:c>
      <x:c r="AA1515" s="13" t="str"/>
      <x:c r="AB1515" s="13" t="str">
        <x:v>https://rplumber.ilo.org/data/indicator?format=.csv.gz&amp;id=EMP_TEMP_SEX_EC2_NB_A</x:v>
      </x:c>
    </x:row>
    <x:row r="1516" ht="48" customHeight="1">
      <x:c r="A1516" s="2" t="str">
        <x:v>TUR</x:v>
      </x:c>
      <x:c r="B1516" s="2" t="str">
        <x:v>LMN</x:v>
      </x:c>
      <x:c r="C1516" s="2" t="str">
        <x:v>TUR</x:v>
      </x:c>
      <x:c r="D1516" s="2" t="n">
        <x:v>2024</x:v>
      </x:c>
      <x:c r="E1516" s="2" t="str">
        <x:v>EC2_ISIC4_L68</x:v>
      </x:c>
      <x:c r="F1516" s="17" t="str">
        <x:v>Economic activity (ISIC-Rev.4), 2 digit level: 68 - Real estate activities</x:v>
      </x:c>
      <x:c r="G1516" s="19" t="n">
        <x:v>367.958</x:v>
      </x:c>
      <x:c r="H1516" s="20" t="n">
        <x:v>1</x:v>
      </x:c>
      <x:c r="I1516" s="19" t="n">
        <x:f>SUM(G1516:G1529)</x:f>
        <x:v>2537.999</x:v>
      </x:c>
      <x:c r="J1516" s="20" t="n">
        <x:f>G1516/I1516*H1516</x:f>
        <x:v>0.14497956854986943</x:v>
      </x:c>
      <x:c r="K1516" s="2" t="str">
        <x:v>ISIC4:68</x:v>
      </x:c>
      <x:c r="L1516" s="14" t="n">
        <x:f>'Crosswalk'!C65</x:f>
        <x:v>0</x:v>
      </x:c>
      <x:c r="M1516" s="14" t="n">
        <x:f>'Crosswalk'!D65</x:f>
        <x:v>0</x:v>
      </x:c>
      <x:c r="N1516" s="14" t="n">
        <x:f>'Crosswalk'!E65</x:f>
        <x:v>0</x:v>
      </x:c>
      <x:c r="O1516" s="14" t="n">
        <x:f>'Crosswalk'!F65</x:f>
        <x:v>0</x:v>
      </x:c>
      <x:c r="P1516" s="14" t="n">
        <x:f>'Crosswalk'!G65</x:f>
        <x:v>0</x:v>
      </x:c>
      <x:c r="Q1516" s="14" t="n">
        <x:f>'Crosswalk'!H65</x:f>
        <x:v>0</x:v>
      </x:c>
      <x:c r="R1516" s="14" t="n">
        <x:f>'Crosswalk'!I65</x:f>
        <x:v>0</x:v>
      </x:c>
      <x:c r="S1516" s="14" t="n">
        <x:f>'Crosswalk'!J65</x:f>
        <x:v>0</x:v>
      </x:c>
      <x:c r="T1516" s="14" t="n">
        <x:f>'Crosswalk'!K65</x:f>
        <x:v>0</x:v>
      </x:c>
      <x:c r="U1516" s="14" t="n">
        <x:f>'Crosswalk'!L65</x:f>
        <x:v>0</x:v>
      </x:c>
      <x:c r="V1516" s="14" t="n">
        <x:f>'Crosswalk'!M65</x:f>
        <x:v>1</x:v>
      </x:c>
      <x:c r="W1516" s="14" t="n">
        <x:f>'Crosswalk'!N65</x:f>
        <x:v>0</x:v>
      </x:c>
      <x:c r="X1516" s="17" t="str">
        <x:v>LFS - Household Labour Force Survey</x:v>
      </x:c>
      <x:c r="Y1516" s="2" t="str"/>
      <x:c r="Z1516" s="17" t="str">
        <x:v>Own-country 2024 division composition. Observed industry detail; within-group ratios only. Definitions may differ from ILO modelled margins.</x:v>
      </x:c>
      <x:c r="AA1516" s="2" t="str"/>
      <x:c r="AB1516" s="2" t="str">
        <x:v>https://rplumber.ilo.org/data/indicator?format=.csv.gz&amp;id=EMP_TEMP_SEX_EC2_NB_A</x:v>
      </x:c>
    </x:row>
    <x:row r="1517" ht="48" customHeight="1">
      <x:c r="A1517" s="13" t="str">
        <x:v>TUR</x:v>
      </x:c>
      <x:c r="B1517" s="13" t="str">
        <x:v>LMN</x:v>
      </x:c>
      <x:c r="C1517" s="13" t="str">
        <x:v>TUR</x:v>
      </x:c>
      <x:c r="D1517" s="13" t="n">
        <x:v>2024</x:v>
      </x:c>
      <x:c r="E1517" s="13" t="str">
        <x:v>EC2_ISIC4_M69</x:v>
      </x:c>
      <x:c r="F1517" s="18" t="str">
        <x:v>Economic activity (ISIC-Rev.4), 2 digit level: 69 - Legal and accounting activities</x:v>
      </x:c>
      <x:c r="G1517" s="21" t="n">
        <x:v>368.248</x:v>
      </x:c>
      <x:c r="H1517" s="22" t="n">
        <x:v>1</x:v>
      </x:c>
      <x:c r="I1517" s="21" t="n">
        <x:f>SUM(G1516:G1529)</x:f>
        <x:v>2537.999</x:v>
      </x:c>
      <x:c r="J1517" s="22" t="n">
        <x:f>G1517/I1517*H1517</x:f>
        <x:v>0.14509383179425997</x:v>
      </x:c>
      <x:c r="K1517" s="13" t="str">
        <x:v>ISIC4:69</x:v>
      </x:c>
      <x:c r="L1517" s="15" t="n">
        <x:f>'Crosswalk'!C66</x:f>
        <x:v>0</x:v>
      </x:c>
      <x:c r="M1517" s="15" t="n">
        <x:f>'Crosswalk'!D66</x:f>
        <x:v>0</x:v>
      </x:c>
      <x:c r="N1517" s="15" t="n">
        <x:f>'Crosswalk'!E66</x:f>
        <x:v>1</x:v>
      </x:c>
      <x:c r="O1517" s="15" t="n">
        <x:f>'Crosswalk'!F66</x:f>
        <x:v>0</x:v>
      </x:c>
      <x:c r="P1517" s="15" t="n">
        <x:f>'Crosswalk'!G66</x:f>
        <x:v>0</x:v>
      </x:c>
      <x:c r="Q1517" s="15" t="n">
        <x:f>'Crosswalk'!H66</x:f>
        <x:v>0</x:v>
      </x:c>
      <x:c r="R1517" s="15" t="n">
        <x:f>'Crosswalk'!I66</x:f>
        <x:v>0</x:v>
      </x:c>
      <x:c r="S1517" s="15" t="n">
        <x:f>'Crosswalk'!J66</x:f>
        <x:v>0</x:v>
      </x:c>
      <x:c r="T1517" s="15" t="n">
        <x:f>'Crosswalk'!K66</x:f>
        <x:v>0</x:v>
      </x:c>
      <x:c r="U1517" s="15" t="n">
        <x:f>'Crosswalk'!L66</x:f>
        <x:v>0</x:v>
      </x:c>
      <x:c r="V1517" s="15" t="n">
        <x:f>'Crosswalk'!M66</x:f>
        <x:v>0</x:v>
      </x:c>
      <x:c r="W1517" s="15" t="n">
        <x:f>'Crosswalk'!N66</x:f>
        <x:v>0</x:v>
      </x:c>
      <x:c r="X1517" s="18" t="str">
        <x:v>LFS - Household Labour Force Survey</x:v>
      </x:c>
      <x:c r="Y1517" s="13" t="str"/>
      <x:c r="Z1517" s="18" t="str">
        <x:v>Own-country 2024 division composition. Observed industry detail; within-group ratios only. Definitions may differ from ILO modelled margins.</x:v>
      </x:c>
      <x:c r="AA1517" s="13" t="str"/>
      <x:c r="AB1517" s="13" t="str">
        <x:v>https://rplumber.ilo.org/data/indicator?format=.csv.gz&amp;id=EMP_TEMP_SEX_EC2_NB_A</x:v>
      </x:c>
    </x:row>
    <x:row r="1518" ht="48" customHeight="1">
      <x:c r="A1518" s="2" t="str">
        <x:v>TUR</x:v>
      </x:c>
      <x:c r="B1518" s="2" t="str">
        <x:v>LMN</x:v>
      </x:c>
      <x:c r="C1518" s="2" t="str">
        <x:v>TUR</x:v>
      </x:c>
      <x:c r="D1518" s="2" t="n">
        <x:v>2024</x:v>
      </x:c>
      <x:c r="E1518" s="2" t="str">
        <x:v>EC2_ISIC4_M70</x:v>
      </x:c>
      <x:c r="F1518" s="17" t="str">
        <x:v>Economic activity (ISIC-Rev.4), 2 digit level: 70 - Activities of head offices; management consultancy activities</x:v>
      </x:c>
      <x:c r="G1518" s="19" t="n">
        <x:v>246.531</x:v>
      </x:c>
      <x:c r="H1518" s="20" t="n">
        <x:v>1</x:v>
      </x:c>
      <x:c r="I1518" s="19" t="n">
        <x:f>SUM(G1516:G1529)</x:f>
        <x:v>2537.999</x:v>
      </x:c>
      <x:c r="J1518" s="20" t="n">
        <x:f>G1518/I1518*H1518</x:f>
        <x:v>0.09713597207879121</x:v>
      </x:c>
      <x:c r="K1518" s="2" t="str">
        <x:v>ISIC4:70</x:v>
      </x:c>
      <x:c r="L1518" s="14" t="n">
        <x:f>'Crosswalk'!C67</x:f>
        <x:v>0</x:v>
      </x:c>
      <x:c r="M1518" s="14" t="n">
        <x:f>'Crosswalk'!D67</x:f>
        <x:v>0</x:v>
      </x:c>
      <x:c r="N1518" s="14" t="n">
        <x:f>'Crosswalk'!E67</x:f>
        <x:v>1</x:v>
      </x:c>
      <x:c r="O1518" s="14" t="n">
        <x:f>'Crosswalk'!F67</x:f>
        <x:v>0</x:v>
      </x:c>
      <x:c r="P1518" s="14" t="n">
        <x:f>'Crosswalk'!G67</x:f>
        <x:v>0</x:v>
      </x:c>
      <x:c r="Q1518" s="14" t="n">
        <x:f>'Crosswalk'!H67</x:f>
        <x:v>0</x:v>
      </x:c>
      <x:c r="R1518" s="14" t="n">
        <x:f>'Crosswalk'!I67</x:f>
        <x:v>0</x:v>
      </x:c>
      <x:c r="S1518" s="14" t="n">
        <x:f>'Crosswalk'!J67</x:f>
        <x:v>0</x:v>
      </x:c>
      <x:c r="T1518" s="14" t="n">
        <x:f>'Crosswalk'!K67</x:f>
        <x:v>0</x:v>
      </x:c>
      <x:c r="U1518" s="14" t="n">
        <x:f>'Crosswalk'!L67</x:f>
        <x:v>0</x:v>
      </x:c>
      <x:c r="V1518" s="14" t="n">
        <x:f>'Crosswalk'!M67</x:f>
        <x:v>0</x:v>
      </x:c>
      <x:c r="W1518" s="14" t="n">
        <x:f>'Crosswalk'!N67</x:f>
        <x:v>0</x:v>
      </x:c>
      <x:c r="X1518" s="17" t="str">
        <x:v>LFS - Household Labour Force Survey</x:v>
      </x:c>
      <x:c r="Y1518" s="2" t="str"/>
      <x:c r="Z1518" s="17" t="str">
        <x:v>Own-country 2024 division composition. Observed industry detail; within-group ratios only. Definitions may differ from ILO modelled margins.</x:v>
      </x:c>
      <x:c r="AA1518" s="2" t="str"/>
      <x:c r="AB1518" s="2" t="str">
        <x:v>https://rplumber.ilo.org/data/indicator?format=.csv.gz&amp;id=EMP_TEMP_SEX_EC2_NB_A</x:v>
      </x:c>
    </x:row>
    <x:row r="1519" ht="48" customHeight="1">
      <x:c r="A1519" s="13" t="str">
        <x:v>TUR</x:v>
      </x:c>
      <x:c r="B1519" s="13" t="str">
        <x:v>LMN</x:v>
      </x:c>
      <x:c r="C1519" s="13" t="str">
        <x:v>TUR</x:v>
      </x:c>
      <x:c r="D1519" s="13" t="n">
        <x:v>2024</x:v>
      </x:c>
      <x:c r="E1519" s="13" t="str">
        <x:v>EC2_ISIC4_M71</x:v>
      </x:c>
      <x:c r="F1519" s="18" t="str">
        <x:v>Economic activity (ISIC-Rev.4), 2 digit level: 71 - Architectural and engineering activities; technical testing and analysis</x:v>
      </x:c>
      <x:c r="G1519" s="21" t="n">
        <x:v>197.97</x:v>
      </x:c>
      <x:c r="H1519" s="22" t="n">
        <x:v>1</x:v>
      </x:c>
      <x:c r="I1519" s="21" t="n">
        <x:f>SUM(G1516:G1529)</x:f>
        <x:v>2537.999</x:v>
      </x:c>
      <x:c r="J1519" s="22" t="n">
        <x:f>G1519/I1519*H1519</x:f>
        <x:v>0.07800239479999796</x:v>
      </x:c>
      <x:c r="K1519" s="13" t="str">
        <x:v>ISIC4:71</x:v>
      </x:c>
      <x:c r="L1519" s="15" t="n">
        <x:f>'Crosswalk'!C68</x:f>
        <x:v>0</x:v>
      </x:c>
      <x:c r="M1519" s="15" t="n">
        <x:f>'Crosswalk'!D68</x:f>
        <x:v>0</x:v>
      </x:c>
      <x:c r="N1519" s="15" t="n">
        <x:f>'Crosswalk'!E68</x:f>
        <x:v>1</x:v>
      </x:c>
      <x:c r="O1519" s="15" t="n">
        <x:f>'Crosswalk'!F68</x:f>
        <x:v>0</x:v>
      </x:c>
      <x:c r="P1519" s="15" t="n">
        <x:f>'Crosswalk'!G68</x:f>
        <x:v>0</x:v>
      </x:c>
      <x:c r="Q1519" s="15" t="n">
        <x:f>'Crosswalk'!H68</x:f>
        <x:v>0</x:v>
      </x:c>
      <x:c r="R1519" s="15" t="n">
        <x:f>'Crosswalk'!I68</x:f>
        <x:v>0</x:v>
      </x:c>
      <x:c r="S1519" s="15" t="n">
        <x:f>'Crosswalk'!J68</x:f>
        <x:v>0</x:v>
      </x:c>
      <x:c r="T1519" s="15" t="n">
        <x:f>'Crosswalk'!K68</x:f>
        <x:v>0</x:v>
      </x:c>
      <x:c r="U1519" s="15" t="n">
        <x:f>'Crosswalk'!L68</x:f>
        <x:v>0</x:v>
      </x:c>
      <x:c r="V1519" s="15" t="n">
        <x:f>'Crosswalk'!M68</x:f>
        <x:v>0</x:v>
      </x:c>
      <x:c r="W1519" s="15" t="n">
        <x:f>'Crosswalk'!N68</x:f>
        <x:v>0</x:v>
      </x:c>
      <x:c r="X1519" s="18" t="str">
        <x:v>LFS - Household Labour Force Survey</x:v>
      </x:c>
      <x:c r="Y1519" s="13" t="str"/>
      <x:c r="Z1519" s="18" t="str">
        <x:v>Own-country 2024 division composition. Observed industry detail; within-group ratios only. Definitions may differ from ILO modelled margins.</x:v>
      </x:c>
      <x:c r="AA1519" s="13" t="str"/>
      <x:c r="AB1519" s="13" t="str">
        <x:v>https://rplumber.ilo.org/data/indicator?format=.csv.gz&amp;id=EMP_TEMP_SEX_EC2_NB_A</x:v>
      </x:c>
    </x:row>
    <x:row r="1520" ht="48" customHeight="1">
      <x:c r="A1520" s="2" t="str">
        <x:v>TUR</x:v>
      </x:c>
      <x:c r="B1520" s="2" t="str">
        <x:v>LMN</x:v>
      </x:c>
      <x:c r="C1520" s="2" t="str">
        <x:v>TUR</x:v>
      </x:c>
      <x:c r="D1520" s="2" t="n">
        <x:v>2024</x:v>
      </x:c>
      <x:c r="E1520" s="2" t="str">
        <x:v>EC2_ISIC4_M72</x:v>
      </x:c>
      <x:c r="F1520" s="17" t="str">
        <x:v>Economic activity (ISIC-Rev.4), 2 digit level: 72 - Scientific research and development</x:v>
      </x:c>
      <x:c r="G1520" s="19" t="n">
        <x:v>13.988</x:v>
      </x:c>
      <x:c r="H1520" s="20" t="n">
        <x:v>1</x:v>
      </x:c>
      <x:c r="I1520" s="19" t="n">
        <x:f>SUM(G1516:G1529)</x:f>
        <x:v>2537.999</x:v>
      </x:c>
      <x:c r="J1520" s="20" t="n">
        <x:f>G1520/I1520*H1520</x:f>
        <x:v>0.005511428491500588</x:v>
      </x:c>
      <x:c r="K1520" s="2" t="str">
        <x:v>ISIC4:72</x:v>
      </x:c>
      <x:c r="L1520" s="14" t="n">
        <x:f>'Crosswalk'!C69</x:f>
        <x:v>0</x:v>
      </x:c>
      <x:c r="M1520" s="14" t="n">
        <x:f>'Crosswalk'!D69</x:f>
        <x:v>0</x:v>
      </x:c>
      <x:c r="N1520" s="14" t="n">
        <x:f>'Crosswalk'!E69</x:f>
        <x:v>0.5</x:v>
      </x:c>
      <x:c r="O1520" s="14" t="n">
        <x:f>'Crosswalk'!F69</x:f>
        <x:v>0</x:v>
      </x:c>
      <x:c r="P1520" s="14" t="n">
        <x:f>'Crosswalk'!G69</x:f>
        <x:v>0</x:v>
      </x:c>
      <x:c r="Q1520" s="14" t="n">
        <x:f>'Crosswalk'!H69</x:f>
        <x:v>0.35</x:v>
      </x:c>
      <x:c r="R1520" s="14" t="n">
        <x:f>'Crosswalk'!I69</x:f>
        <x:v>0</x:v>
      </x:c>
      <x:c r="S1520" s="14" t="n">
        <x:f>'Crosswalk'!J69</x:f>
        <x:v>0.15</x:v>
      </x:c>
      <x:c r="T1520" s="14" t="n">
        <x:f>'Crosswalk'!K69</x:f>
        <x:v>0</x:v>
      </x:c>
      <x:c r="U1520" s="14" t="n">
        <x:f>'Crosswalk'!L69</x:f>
        <x:v>0</x:v>
      </x:c>
      <x:c r="V1520" s="14" t="n">
        <x:f>'Crosswalk'!M69</x:f>
        <x:v>0</x:v>
      </x:c>
      <x:c r="W1520" s="14" t="n">
        <x:f>'Crosswalk'!N69</x:f>
        <x:v>0</x:v>
      </x:c>
      <x:c r="X1520" s="17" t="str">
        <x:v>LFS - Household Labour Force Survey</x:v>
      </x:c>
      <x:c r="Y1520" s="2" t="str"/>
      <x:c r="Z1520" s="17" t="str">
        <x:v>Own-country 2024 division composition. Observed industry detail; within-group ratios only. Definitions may differ from ILO modelled margins.</x:v>
      </x:c>
      <x:c r="AA1520" s="2" t="str"/>
      <x:c r="AB1520" s="2" t="str">
        <x:v>https://rplumber.ilo.org/data/indicator?format=.csv.gz&amp;id=EMP_TEMP_SEX_EC2_NB_A</x:v>
      </x:c>
    </x:row>
    <x:row r="1521" ht="48" customHeight="1">
      <x:c r="A1521" s="13" t="str">
        <x:v>TUR</x:v>
      </x:c>
      <x:c r="B1521" s="13" t="str">
        <x:v>LMN</x:v>
      </x:c>
      <x:c r="C1521" s="13" t="str">
        <x:v>TUR</x:v>
      </x:c>
      <x:c r="D1521" s="13" t="n">
        <x:v>2024</x:v>
      </x:c>
      <x:c r="E1521" s="13" t="str">
        <x:v>EC2_ISIC4_M73</x:v>
      </x:c>
      <x:c r="F1521" s="18" t="str">
        <x:v>Economic activity (ISIC-Rev.4), 2 digit level: 73 - Advertising and market research</x:v>
      </x:c>
      <x:c r="G1521" s="21" t="n">
        <x:v>71.171</x:v>
      </x:c>
      <x:c r="H1521" s="22" t="n">
        <x:v>1</x:v>
      </x:c>
      <x:c r="I1521" s="21" t="n">
        <x:f>SUM(G1516:G1529)</x:f>
        <x:v>2537.999</x:v>
      </x:c>
      <x:c r="J1521" s="22" t="n">
        <x:f>G1521/I1521*H1521</x:f>
        <x:v>0.028042170229381498</x:v>
      </x:c>
      <x:c r="K1521" s="13" t="str">
        <x:v>ISIC4:73</x:v>
      </x:c>
      <x:c r="L1521" s="15" t="n">
        <x:f>'Crosswalk'!C70</x:f>
        <x:v>0</x:v>
      </x:c>
      <x:c r="M1521" s="15" t="n">
        <x:f>'Crosswalk'!D70</x:f>
        <x:v>0</x:v>
      </x:c>
      <x:c r="N1521" s="15" t="n">
        <x:f>'Crosswalk'!E70</x:f>
        <x:v>0</x:v>
      </x:c>
      <x:c r="O1521" s="15" t="n">
        <x:f>'Crosswalk'!F70</x:f>
        <x:v>0</x:v>
      </x:c>
      <x:c r="P1521" s="15" t="n">
        <x:f>'Crosswalk'!G70</x:f>
        <x:v>0</x:v>
      </x:c>
      <x:c r="Q1521" s="15" t="n">
        <x:f>'Crosswalk'!H70</x:f>
        <x:v>0</x:v>
      </x:c>
      <x:c r="R1521" s="15" t="n">
        <x:f>'Crosswalk'!I70</x:f>
        <x:v>0</x:v>
      </x:c>
      <x:c r="S1521" s="15" t="n">
        <x:f>'Crosswalk'!J70</x:f>
        <x:v>0</x:v>
      </x:c>
      <x:c r="T1521" s="15" t="n">
        <x:f>'Crosswalk'!K70</x:f>
        <x:v>1</x:v>
      </x:c>
      <x:c r="U1521" s="15" t="n">
        <x:f>'Crosswalk'!L70</x:f>
        <x:v>0</x:v>
      </x:c>
      <x:c r="V1521" s="15" t="n">
        <x:f>'Crosswalk'!M70</x:f>
        <x:v>0</x:v>
      </x:c>
      <x:c r="W1521" s="15" t="n">
        <x:f>'Crosswalk'!N70</x:f>
        <x:v>0</x:v>
      </x:c>
      <x:c r="X1521" s="18" t="str">
        <x:v>LFS - Household Labour Force Survey</x:v>
      </x:c>
      <x:c r="Y1521" s="13" t="str"/>
      <x:c r="Z1521" s="18" t="str">
        <x:v>Own-country 2024 division composition. Observed industry detail; within-group ratios only. Definitions may differ from ILO modelled margins.</x:v>
      </x:c>
      <x:c r="AA1521" s="13" t="str"/>
      <x:c r="AB1521" s="13" t="str">
        <x:v>https://rplumber.ilo.org/data/indicator?format=.csv.gz&amp;id=EMP_TEMP_SEX_EC2_NB_A</x:v>
      </x:c>
    </x:row>
    <x:row r="1522" ht="48" customHeight="1">
      <x:c r="A1522" s="2" t="str">
        <x:v>TUR</x:v>
      </x:c>
      <x:c r="B1522" s="2" t="str">
        <x:v>LMN</x:v>
      </x:c>
      <x:c r="C1522" s="2" t="str">
        <x:v>TUR</x:v>
      </x:c>
      <x:c r="D1522" s="2" t="n">
        <x:v>2024</x:v>
      </x:c>
      <x:c r="E1522" s="2" t="str">
        <x:v>EC2_ISIC4_M74</x:v>
      </x:c>
      <x:c r="F1522" s="17" t="str">
        <x:v>Economic activity (ISIC-Rev.4), 2 digit level: 74 - Other professional, scientific and technical activities</x:v>
      </x:c>
      <x:c r="G1522" s="19" t="n">
        <x:v>111.83</x:v>
      </x:c>
      <x:c r="H1522" s="20" t="n">
        <x:v>1</x:v>
      </x:c>
      <x:c r="I1522" s="19" t="n">
        <x:f>SUM(G1516:G1529)</x:f>
        <x:v>2537.999</x:v>
      </x:c>
      <x:c r="J1522" s="20" t="n">
        <x:f>G1522/I1522*H1522</x:f>
        <x:v>0.044062271104125736</x:v>
      </x:c>
      <x:c r="K1522" s="2" t="str">
        <x:v>ISIC4:74</x:v>
      </x:c>
      <x:c r="L1522" s="14" t="n">
        <x:f>'Crosswalk'!C71</x:f>
        <x:v>0</x:v>
      </x:c>
      <x:c r="M1522" s="14" t="n">
        <x:f>'Crosswalk'!D71</x:f>
        <x:v>0</x:v>
      </x:c>
      <x:c r="N1522" s="14" t="n">
        <x:f>'Crosswalk'!E71</x:f>
        <x:v>0.8</x:v>
      </x:c>
      <x:c r="O1522" s="14" t="n">
        <x:f>'Crosswalk'!F71</x:f>
        <x:v>0.2</x:v>
      </x:c>
      <x:c r="P1522" s="14" t="n">
        <x:f>'Crosswalk'!G71</x:f>
        <x:v>0</x:v>
      </x:c>
      <x:c r="Q1522" s="14" t="n">
        <x:f>'Crosswalk'!H71</x:f>
        <x:v>0</x:v>
      </x:c>
      <x:c r="R1522" s="14" t="n">
        <x:f>'Crosswalk'!I71</x:f>
        <x:v>0</x:v>
      </x:c>
      <x:c r="S1522" s="14" t="n">
        <x:f>'Crosswalk'!J71</x:f>
        <x:v>0</x:v>
      </x:c>
      <x:c r="T1522" s="14" t="n">
        <x:f>'Crosswalk'!K71</x:f>
        <x:v>0</x:v>
      </x:c>
      <x:c r="U1522" s="14" t="n">
        <x:f>'Crosswalk'!L71</x:f>
        <x:v>0</x:v>
      </x:c>
      <x:c r="V1522" s="14" t="n">
        <x:f>'Crosswalk'!M71</x:f>
        <x:v>0</x:v>
      </x:c>
      <x:c r="W1522" s="14" t="n">
        <x:f>'Crosswalk'!N71</x:f>
        <x:v>0</x:v>
      </x:c>
      <x:c r="X1522" s="17" t="str">
        <x:v>LFS - Household Labour Force Survey</x:v>
      </x:c>
      <x:c r="Y1522" s="2" t="str"/>
      <x:c r="Z1522" s="17" t="str">
        <x:v>Own-country 2024 division composition. Observed industry detail; within-group ratios only. Definitions may differ from ILO modelled margins.</x:v>
      </x:c>
      <x:c r="AA1522" s="2" t="str"/>
      <x:c r="AB1522" s="2" t="str">
        <x:v>https://rplumber.ilo.org/data/indicator?format=.csv.gz&amp;id=EMP_TEMP_SEX_EC2_NB_A</x:v>
      </x:c>
    </x:row>
    <x:row r="1523" ht="48" customHeight="1">
      <x:c r="A1523" s="13" t="str">
        <x:v>TUR</x:v>
      </x:c>
      <x:c r="B1523" s="13" t="str">
        <x:v>LMN</x:v>
      </x:c>
      <x:c r="C1523" s="13" t="str">
        <x:v>TUR</x:v>
      </x:c>
      <x:c r="D1523" s="13" t="n">
        <x:v>2024</x:v>
      </x:c>
      <x:c r="E1523" s="13" t="str">
        <x:v>EC2_ISIC4_M75</x:v>
      </x:c>
      <x:c r="F1523" s="18" t="str">
        <x:v>Economic activity (ISIC-Rev.4), 2 digit level: 75 - Veterinary activities</x:v>
      </x:c>
      <x:c r="G1523" s="21" t="n">
        <x:v>23.954</x:v>
      </x:c>
      <x:c r="H1523" s="22" t="n">
        <x:v>1</x:v>
      </x:c>
      <x:c r="I1523" s="21" t="n">
        <x:f>SUM(G1516:G1529)</x:f>
        <x:v>2537.999</x:v>
      </x:c>
      <x:c r="J1523" s="22" t="n">
        <x:f>G1523/I1523*H1523</x:f>
        <x:v>0.009438143986660359</x:v>
      </x:c>
      <x:c r="K1523" s="13" t="str">
        <x:v>ISIC4:75</x:v>
      </x:c>
      <x:c r="L1523" s="15" t="n">
        <x:f>'Crosswalk'!C72</x:f>
        <x:v>0</x:v>
      </x:c>
      <x:c r="M1523" s="15" t="n">
        <x:f>'Crosswalk'!D72</x:f>
        <x:v>0</x:v>
      </x:c>
      <x:c r="N1523" s="15" t="n">
        <x:f>'Crosswalk'!E72</x:f>
        <x:v>0</x:v>
      </x:c>
      <x:c r="O1523" s="15" t="n">
        <x:f>'Crosswalk'!F72</x:f>
        <x:v>0</x:v>
      </x:c>
      <x:c r="P1523" s="15" t="n">
        <x:f>'Crosswalk'!G72</x:f>
        <x:v>0</x:v>
      </x:c>
      <x:c r="Q1523" s="15" t="n">
        <x:f>'Crosswalk'!H72</x:f>
        <x:v>1</x:v>
      </x:c>
      <x:c r="R1523" s="15" t="n">
        <x:f>'Crosswalk'!I72</x:f>
        <x:v>0</x:v>
      </x:c>
      <x:c r="S1523" s="15" t="n">
        <x:f>'Crosswalk'!J72</x:f>
        <x:v>0</x:v>
      </x:c>
      <x:c r="T1523" s="15" t="n">
        <x:f>'Crosswalk'!K72</x:f>
        <x:v>0</x:v>
      </x:c>
      <x:c r="U1523" s="15" t="n">
        <x:f>'Crosswalk'!L72</x:f>
        <x:v>0</x:v>
      </x:c>
      <x:c r="V1523" s="15" t="n">
        <x:f>'Crosswalk'!M72</x:f>
        <x:v>0</x:v>
      </x:c>
      <x:c r="W1523" s="15" t="n">
        <x:f>'Crosswalk'!N72</x:f>
        <x:v>0</x:v>
      </x:c>
      <x:c r="X1523" s="18" t="str">
        <x:v>LFS - Household Labour Force Survey</x:v>
      </x:c>
      <x:c r="Y1523" s="13" t="str"/>
      <x:c r="Z1523" s="18" t="str">
        <x:v>Own-country 2024 division composition. Observed industry detail; within-group ratios only. Definitions may differ from ILO modelled margins.</x:v>
      </x:c>
      <x:c r="AA1523" s="13" t="str"/>
      <x:c r="AB1523" s="13" t="str">
        <x:v>https://rplumber.ilo.org/data/indicator?format=.csv.gz&amp;id=EMP_TEMP_SEX_EC2_NB_A</x:v>
      </x:c>
    </x:row>
    <x:row r="1524" ht="48" customHeight="1">
      <x:c r="A1524" s="2" t="str">
        <x:v>TUR</x:v>
      </x:c>
      <x:c r="B1524" s="2" t="str">
        <x:v>LMN</x:v>
      </x:c>
      <x:c r="C1524" s="2" t="str">
        <x:v>TUR</x:v>
      </x:c>
      <x:c r="D1524" s="2" t="n">
        <x:v>2024</x:v>
      </x:c>
      <x:c r="E1524" s="2" t="str">
        <x:v>EC2_ISIC4_N77</x:v>
      </x:c>
      <x:c r="F1524" s="17" t="str">
        <x:v>Economic activity (ISIC-Rev.4), 2 digit level: 77 - Rental and leasing activities</x:v>
      </x:c>
      <x:c r="G1524" s="19" t="n">
        <x:v>37.27</x:v>
      </x:c>
      <x:c r="H1524" s="20" t="n">
        <x:v>1</x:v>
      </x:c>
      <x:c r="I1524" s="19" t="n">
        <x:f>SUM(G1516:G1529)</x:f>
        <x:v>2537.999</x:v>
      </x:c>
      <x:c r="J1524" s="20" t="n">
        <x:f>G1524/I1524*H1524</x:f>
        <x:v>0.014684796960124888</x:v>
      </x:c>
      <x:c r="K1524" s="2" t="str">
        <x:v>ISIC4:77</x:v>
      </x:c>
      <x:c r="L1524" s="14" t="n">
        <x:f>'Crosswalk'!C73</x:f>
        <x:v>0</x:v>
      </x:c>
      <x:c r="M1524" s="14" t="n">
        <x:f>'Crosswalk'!D73</x:f>
        <x:v>0</x:v>
      </x:c>
      <x:c r="N1524" s="14" t="n">
        <x:f>'Crosswalk'!E73</x:f>
        <x:v>0.7</x:v>
      </x:c>
      <x:c r="O1524" s="14" t="n">
        <x:f>'Crosswalk'!F73</x:f>
        <x:v>0.3</x:v>
      </x:c>
      <x:c r="P1524" s="14" t="n">
        <x:f>'Crosswalk'!G73</x:f>
        <x:v>0</x:v>
      </x:c>
      <x:c r="Q1524" s="14" t="n">
        <x:f>'Crosswalk'!H73</x:f>
        <x:v>0</x:v>
      </x:c>
      <x:c r="R1524" s="14" t="n">
        <x:f>'Crosswalk'!I73</x:f>
        <x:v>0</x:v>
      </x:c>
      <x:c r="S1524" s="14" t="n">
        <x:f>'Crosswalk'!J73</x:f>
        <x:v>0</x:v>
      </x:c>
      <x:c r="T1524" s="14" t="n">
        <x:f>'Crosswalk'!K73</x:f>
        <x:v>0</x:v>
      </x:c>
      <x:c r="U1524" s="14" t="n">
        <x:f>'Crosswalk'!L73</x:f>
        <x:v>0</x:v>
      </x:c>
      <x:c r="V1524" s="14" t="n">
        <x:f>'Crosswalk'!M73</x:f>
        <x:v>0</x:v>
      </x:c>
      <x:c r="W1524" s="14" t="n">
        <x:f>'Crosswalk'!N73</x:f>
        <x:v>0</x:v>
      </x:c>
      <x:c r="X1524" s="17" t="str">
        <x:v>LFS - Household Labour Force Survey</x:v>
      </x:c>
      <x:c r="Y1524" s="2" t="str"/>
      <x:c r="Z1524" s="17" t="str">
        <x:v>Own-country 2024 division composition. Observed industry detail; within-group ratios only. Definitions may differ from ILO modelled margins.</x:v>
      </x:c>
      <x:c r="AA1524" s="2" t="str"/>
      <x:c r="AB1524" s="2" t="str">
        <x:v>https://rplumber.ilo.org/data/indicator?format=.csv.gz&amp;id=EMP_TEMP_SEX_EC2_NB_A</x:v>
      </x:c>
    </x:row>
    <x:row r="1525" ht="48" customHeight="1">
      <x:c r="A1525" s="13" t="str">
        <x:v>TUR</x:v>
      </x:c>
      <x:c r="B1525" s="13" t="str">
        <x:v>LMN</x:v>
      </x:c>
      <x:c r="C1525" s="13" t="str">
        <x:v>TUR</x:v>
      </x:c>
      <x:c r="D1525" s="13" t="n">
        <x:v>2024</x:v>
      </x:c>
      <x:c r="E1525" s="13" t="str">
        <x:v>EC2_ISIC4_N78</x:v>
      </x:c>
      <x:c r="F1525" s="18" t="str">
        <x:v>Economic activity (ISIC-Rev.4), 2 digit level: 78 - Employment activities</x:v>
      </x:c>
      <x:c r="G1525" s="21" t="n">
        <x:v>256.249</x:v>
      </x:c>
      <x:c r="H1525" s="22" t="n">
        <x:v>1</x:v>
      </x:c>
      <x:c r="I1525" s="21" t="n">
        <x:f>SUM(G1516:G1529)</x:f>
        <x:v>2537.999</x:v>
      </x:c>
      <x:c r="J1525" s="22" t="n">
        <x:f>G1525/I1525*H1525</x:f>
        <x:v>0.10096497279943768</x:v>
      </x:c>
      <x:c r="K1525" s="13" t="str">
        <x:v>ISIC4:78</x:v>
      </x:c>
      <x:c r="L1525" s="15" t="n">
        <x:f>'Crosswalk'!C74</x:f>
        <x:v>0</x:v>
      </x:c>
      <x:c r="M1525" s="15" t="n">
        <x:f>'Crosswalk'!D74</x:f>
        <x:v>0</x:v>
      </x:c>
      <x:c r="N1525" s="15" t="n">
        <x:f>'Crosswalk'!E74</x:f>
        <x:v>1</x:v>
      </x:c>
      <x:c r="O1525" s="15" t="n">
        <x:f>'Crosswalk'!F74</x:f>
        <x:v>0</x:v>
      </x:c>
      <x:c r="P1525" s="15" t="n">
        <x:f>'Crosswalk'!G74</x:f>
        <x:v>0</x:v>
      </x:c>
      <x:c r="Q1525" s="15" t="n">
        <x:f>'Crosswalk'!H74</x:f>
        <x:v>0</x:v>
      </x:c>
      <x:c r="R1525" s="15" t="n">
        <x:f>'Crosswalk'!I74</x:f>
        <x:v>0</x:v>
      </x:c>
      <x:c r="S1525" s="15" t="n">
        <x:f>'Crosswalk'!J74</x:f>
        <x:v>0</x:v>
      </x:c>
      <x:c r="T1525" s="15" t="n">
        <x:f>'Crosswalk'!K74</x:f>
        <x:v>0</x:v>
      </x:c>
      <x:c r="U1525" s="15" t="n">
        <x:f>'Crosswalk'!L74</x:f>
        <x:v>0</x:v>
      </x:c>
      <x:c r="V1525" s="15" t="n">
        <x:f>'Crosswalk'!M74</x:f>
        <x:v>0</x:v>
      </x:c>
      <x:c r="W1525" s="15" t="n">
        <x:f>'Crosswalk'!N74</x:f>
        <x:v>0</x:v>
      </x:c>
      <x:c r="X1525" s="18" t="str">
        <x:v>LFS - Household Labour Force Survey</x:v>
      </x:c>
      <x:c r="Y1525" s="13" t="str"/>
      <x:c r="Z1525" s="18" t="str">
        <x:v>Own-country 2024 division composition. Observed industry detail; within-group ratios only. Definitions may differ from ILO modelled margins.</x:v>
      </x:c>
      <x:c r="AA1525" s="13" t="str"/>
      <x:c r="AB1525" s="13" t="str">
        <x:v>https://rplumber.ilo.org/data/indicator?format=.csv.gz&amp;id=EMP_TEMP_SEX_EC2_NB_A</x:v>
      </x:c>
    </x:row>
    <x:row r="1526" ht="48" customHeight="1">
      <x:c r="A1526" s="2" t="str">
        <x:v>TUR</x:v>
      </x:c>
      <x:c r="B1526" s="2" t="str">
        <x:v>LMN</x:v>
      </x:c>
      <x:c r="C1526" s="2" t="str">
        <x:v>TUR</x:v>
      </x:c>
      <x:c r="D1526" s="2" t="n">
        <x:v>2024</x:v>
      </x:c>
      <x:c r="E1526" s="2" t="str">
        <x:v>EC2_ISIC4_N79</x:v>
      </x:c>
      <x:c r="F1526" s="17" t="str">
        <x:v>Economic activity (ISIC-Rev.4), 2 digit level: 79 - Travel agency, tour operator, reservation service and related activities</x:v>
      </x:c>
      <x:c r="G1526" s="19" t="n">
        <x:v>69.81</x:v>
      </x:c>
      <x:c r="H1526" s="20" t="n">
        <x:v>1</x:v>
      </x:c>
      <x:c r="I1526" s="19" t="n">
        <x:f>SUM(G1516:G1529)</x:f>
        <x:v>2537.999</x:v>
      </x:c>
      <x:c r="J1526" s="20" t="n">
        <x:f>G1526/I1526*H1526</x:f>
        <x:v>0.027505921003120964</x:v>
      </x:c>
      <x:c r="K1526" s="2" t="str">
        <x:v>ISIC4:79</x:v>
      </x:c>
      <x:c r="L1526" s="14" t="n">
        <x:f>'Crosswalk'!C75</x:f>
        <x:v>0</x:v>
      </x:c>
      <x:c r="M1526" s="14" t="n">
        <x:f>'Crosswalk'!D75</x:f>
        <x:v>0</x:v>
      </x:c>
      <x:c r="N1526" s="14" t="n">
        <x:f>'Crosswalk'!E75</x:f>
        <x:v>0</x:v>
      </x:c>
      <x:c r="O1526" s="14" t="n">
        <x:f>'Crosswalk'!F75</x:f>
        <x:v>1</x:v>
      </x:c>
      <x:c r="P1526" s="14" t="n">
        <x:f>'Crosswalk'!G75</x:f>
        <x:v>0</x:v>
      </x:c>
      <x:c r="Q1526" s="14" t="n">
        <x:f>'Crosswalk'!H75</x:f>
        <x:v>0</x:v>
      </x:c>
      <x:c r="R1526" s="14" t="n">
        <x:f>'Crosswalk'!I75</x:f>
        <x:v>0</x:v>
      </x:c>
      <x:c r="S1526" s="14" t="n">
        <x:f>'Crosswalk'!J75</x:f>
        <x:v>0</x:v>
      </x:c>
      <x:c r="T1526" s="14" t="n">
        <x:f>'Crosswalk'!K75</x:f>
        <x:v>0</x:v>
      </x:c>
      <x:c r="U1526" s="14" t="n">
        <x:f>'Crosswalk'!L75</x:f>
        <x:v>0</x:v>
      </x:c>
      <x:c r="V1526" s="14" t="n">
        <x:f>'Crosswalk'!M75</x:f>
        <x:v>0</x:v>
      </x:c>
      <x:c r="W1526" s="14" t="n">
        <x:f>'Crosswalk'!N75</x:f>
        <x:v>0</x:v>
      </x:c>
      <x:c r="X1526" s="17" t="str">
        <x:v>LFS - Household Labour Force Survey</x:v>
      </x:c>
      <x:c r="Y1526" s="2" t="str"/>
      <x:c r="Z1526" s="17" t="str">
        <x:v>Own-country 2024 division composition. Observed industry detail; within-group ratios only. Definitions may differ from ILO modelled margins.</x:v>
      </x:c>
      <x:c r="AA1526" s="2" t="str"/>
      <x:c r="AB1526" s="2" t="str">
        <x:v>https://rplumber.ilo.org/data/indicator?format=.csv.gz&amp;id=EMP_TEMP_SEX_EC2_NB_A</x:v>
      </x:c>
    </x:row>
    <x:row r="1527" ht="48" customHeight="1">
      <x:c r="A1527" s="13" t="str">
        <x:v>TUR</x:v>
      </x:c>
      <x:c r="B1527" s="13" t="str">
        <x:v>LMN</x:v>
      </x:c>
      <x:c r="C1527" s="13" t="str">
        <x:v>TUR</x:v>
      </x:c>
      <x:c r="D1527" s="13" t="n">
        <x:v>2024</x:v>
      </x:c>
      <x:c r="E1527" s="13" t="str">
        <x:v>EC2_ISIC4_N80</x:v>
      </x:c>
      <x:c r="F1527" s="18" t="str">
        <x:v>Economic activity (ISIC-Rev.4), 2 digit level: 80 - Security and investigation activities</x:v>
      </x:c>
      <x:c r="G1527" s="21" t="n">
        <x:v>190.027</x:v>
      </x:c>
      <x:c r="H1527" s="22" t="n">
        <x:v>1</x:v>
      </x:c>
      <x:c r="I1527" s="21" t="n">
        <x:f>SUM(G1516:G1529)</x:f>
        <x:v>2537.999</x:v>
      </x:c>
      <x:c r="J1527" s="22" t="n">
        <x:f>G1527/I1527*H1527</x:f>
        <x:v>0.07487276393725924</x:v>
      </x:c>
      <x:c r="K1527" s="13" t="str">
        <x:v>ISIC4:80</x:v>
      </x:c>
      <x:c r="L1527" s="15" t="n">
        <x:f>'Crosswalk'!C76</x:f>
        <x:v>0</x:v>
      </x:c>
      <x:c r="M1527" s="15" t="n">
        <x:f>'Crosswalk'!D76</x:f>
        <x:v>0</x:v>
      </x:c>
      <x:c r="N1527" s="15" t="n">
        <x:f>'Crosswalk'!E76</x:f>
        <x:v>1</x:v>
      </x:c>
      <x:c r="O1527" s="15" t="n">
        <x:f>'Crosswalk'!F76</x:f>
        <x:v>0</x:v>
      </x:c>
      <x:c r="P1527" s="15" t="n">
        <x:f>'Crosswalk'!G76</x:f>
        <x:v>0</x:v>
      </x:c>
      <x:c r="Q1527" s="15" t="n">
        <x:f>'Crosswalk'!H76</x:f>
        <x:v>0</x:v>
      </x:c>
      <x:c r="R1527" s="15" t="n">
        <x:f>'Crosswalk'!I76</x:f>
        <x:v>0</x:v>
      </x:c>
      <x:c r="S1527" s="15" t="n">
        <x:f>'Crosswalk'!J76</x:f>
        <x:v>0</x:v>
      </x:c>
      <x:c r="T1527" s="15" t="n">
        <x:f>'Crosswalk'!K76</x:f>
        <x:v>0</x:v>
      </x:c>
      <x:c r="U1527" s="15" t="n">
        <x:f>'Crosswalk'!L76</x:f>
        <x:v>0</x:v>
      </x:c>
      <x:c r="V1527" s="15" t="n">
        <x:f>'Crosswalk'!M76</x:f>
        <x:v>0</x:v>
      </x:c>
      <x:c r="W1527" s="15" t="n">
        <x:f>'Crosswalk'!N76</x:f>
        <x:v>0</x:v>
      </x:c>
      <x:c r="X1527" s="18" t="str">
        <x:v>LFS - Household Labour Force Survey</x:v>
      </x:c>
      <x:c r="Y1527" s="13" t="str"/>
      <x:c r="Z1527" s="18" t="str">
        <x:v>Own-country 2024 division composition. Observed industry detail; within-group ratios only. Definitions may differ from ILO modelled margins.</x:v>
      </x:c>
      <x:c r="AA1527" s="13" t="str"/>
      <x:c r="AB1527" s="13" t="str">
        <x:v>https://rplumber.ilo.org/data/indicator?format=.csv.gz&amp;id=EMP_TEMP_SEX_EC2_NB_A</x:v>
      </x:c>
    </x:row>
    <x:row r="1528" ht="48" customHeight="1">
      <x:c r="A1528" s="2" t="str">
        <x:v>TUR</x:v>
      </x:c>
      <x:c r="B1528" s="2" t="str">
        <x:v>LMN</x:v>
      </x:c>
      <x:c r="C1528" s="2" t="str">
        <x:v>TUR</x:v>
      </x:c>
      <x:c r="D1528" s="2" t="n">
        <x:v>2024</x:v>
      </x:c>
      <x:c r="E1528" s="2" t="str">
        <x:v>EC2_ISIC4_N81</x:v>
      </x:c>
      <x:c r="F1528" s="17" t="str">
        <x:v>Economic activity (ISIC-Rev.4), 2 digit level: 81 - Services to buildings and landscape activities</x:v>
      </x:c>
      <x:c r="G1528" s="19" t="n">
        <x:v>432.657</x:v>
      </x:c>
      <x:c r="H1528" s="20" t="n">
        <x:v>1</x:v>
      </x:c>
      <x:c r="I1528" s="19" t="n">
        <x:f>SUM(G1516:G1529)</x:f>
        <x:v>2537.999</x:v>
      </x:c>
      <x:c r="J1528" s="20" t="n">
        <x:f>G1528/I1528*H1528</x:f>
        <x:v>0.17047169837340362</x:v>
      </x:c>
      <x:c r="K1528" s="2" t="str">
        <x:v>ISIC4:81</x:v>
      </x:c>
      <x:c r="L1528" s="14" t="n">
        <x:f>'Crosswalk'!C77</x:f>
        <x:v>0</x:v>
      </x:c>
      <x:c r="M1528" s="14" t="n">
        <x:f>'Crosswalk'!D77</x:f>
        <x:v>0</x:v>
      </x:c>
      <x:c r="N1528" s="14" t="n">
        <x:f>'Crosswalk'!E77</x:f>
        <x:v>1</x:v>
      </x:c>
      <x:c r="O1528" s="14" t="n">
        <x:f>'Crosswalk'!F77</x:f>
        <x:v>0</x:v>
      </x:c>
      <x:c r="P1528" s="14" t="n">
        <x:f>'Crosswalk'!G77</x:f>
        <x:v>0</x:v>
      </x:c>
      <x:c r="Q1528" s="14" t="n">
        <x:f>'Crosswalk'!H77</x:f>
        <x:v>0</x:v>
      </x:c>
      <x:c r="R1528" s="14" t="n">
        <x:f>'Crosswalk'!I77</x:f>
        <x:v>0</x:v>
      </x:c>
      <x:c r="S1528" s="14" t="n">
        <x:f>'Crosswalk'!J77</x:f>
        <x:v>0</x:v>
      </x:c>
      <x:c r="T1528" s="14" t="n">
        <x:f>'Crosswalk'!K77</x:f>
        <x:v>0</x:v>
      </x:c>
      <x:c r="U1528" s="14" t="n">
        <x:f>'Crosswalk'!L77</x:f>
        <x:v>0</x:v>
      </x:c>
      <x:c r="V1528" s="14" t="n">
        <x:f>'Crosswalk'!M77</x:f>
        <x:v>0</x:v>
      </x:c>
      <x:c r="W1528" s="14" t="n">
        <x:f>'Crosswalk'!N77</x:f>
        <x:v>0</x:v>
      </x:c>
      <x:c r="X1528" s="17" t="str">
        <x:v>LFS - Household Labour Force Survey</x:v>
      </x:c>
      <x:c r="Y1528" s="2" t="str"/>
      <x:c r="Z1528" s="17" t="str">
        <x:v>Own-country 2024 division composition. Observed industry detail; within-group ratios only. Definitions may differ from ILO modelled margins.</x:v>
      </x:c>
      <x:c r="AA1528" s="2" t="str"/>
      <x:c r="AB1528" s="2" t="str">
        <x:v>https://rplumber.ilo.org/data/indicator?format=.csv.gz&amp;id=EMP_TEMP_SEX_EC2_NB_A</x:v>
      </x:c>
    </x:row>
    <x:row r="1529" ht="48" customHeight="1">
      <x:c r="A1529" s="13" t="str">
        <x:v>TUR</x:v>
      </x:c>
      <x:c r="B1529" s="13" t="str">
        <x:v>LMN</x:v>
      </x:c>
      <x:c r="C1529" s="13" t="str">
        <x:v>TUR</x:v>
      </x:c>
      <x:c r="D1529" s="13" t="n">
        <x:v>2024</x:v>
      </x:c>
      <x:c r="E1529" s="13" t="str">
        <x:v>EC2_ISIC4_N82</x:v>
      </x:c>
      <x:c r="F1529" s="18" t="str">
        <x:v>Economic activity (ISIC-Rev.4), 2 digit level: 82 - Office administrative, office support and other business support activities</x:v>
      </x:c>
      <x:c r="G1529" s="21" t="n">
        <x:v>150.336</x:v>
      </x:c>
      <x:c r="H1529" s="22" t="n">
        <x:v>1</x:v>
      </x:c>
      <x:c r="I1529" s="21" t="n">
        <x:f>SUM(G1516:G1529)</x:f>
        <x:v>2537.999</x:v>
      </x:c>
      <x:c r="J1529" s="22" t="n">
        <x:f>G1529/I1529*H1529</x:f>
        <x:v>0.05923406589206695</x:v>
      </x:c>
      <x:c r="K1529" s="13" t="str">
        <x:v>ISIC4:82</x:v>
      </x:c>
      <x:c r="L1529" s="15" t="n">
        <x:f>'Crosswalk'!C78</x:f>
        <x:v>0</x:v>
      </x:c>
      <x:c r="M1529" s="15" t="n">
        <x:f>'Crosswalk'!D78</x:f>
        <x:v>0</x:v>
      </x:c>
      <x:c r="N1529" s="15" t="n">
        <x:f>'Crosswalk'!E78</x:f>
        <x:v>1</x:v>
      </x:c>
      <x:c r="O1529" s="15" t="n">
        <x:f>'Crosswalk'!F78</x:f>
        <x:v>0</x:v>
      </x:c>
      <x:c r="P1529" s="15" t="n">
        <x:f>'Crosswalk'!G78</x:f>
        <x:v>0</x:v>
      </x:c>
      <x:c r="Q1529" s="15" t="n">
        <x:f>'Crosswalk'!H78</x:f>
        <x:v>0</x:v>
      </x:c>
      <x:c r="R1529" s="15" t="n">
        <x:f>'Crosswalk'!I78</x:f>
        <x:v>0</x:v>
      </x:c>
      <x:c r="S1529" s="15" t="n">
        <x:f>'Crosswalk'!J78</x:f>
        <x:v>0</x:v>
      </x:c>
      <x:c r="T1529" s="15" t="n">
        <x:f>'Crosswalk'!K78</x:f>
        <x:v>0</x:v>
      </x:c>
      <x:c r="U1529" s="15" t="n">
        <x:f>'Crosswalk'!L78</x:f>
        <x:v>0</x:v>
      </x:c>
      <x:c r="V1529" s="15" t="n">
        <x:f>'Crosswalk'!M78</x:f>
        <x:v>0</x:v>
      </x:c>
      <x:c r="W1529" s="15" t="n">
        <x:f>'Crosswalk'!N78</x:f>
        <x:v>0</x:v>
      </x:c>
      <x:c r="X1529" s="18" t="str">
        <x:v>LFS - Household Labour Force Survey</x:v>
      </x:c>
      <x:c r="Y1529" s="13" t="str"/>
      <x:c r="Z1529" s="18" t="str">
        <x:v>Own-country 2024 division composition. Observed industry detail; within-group ratios only. Definitions may differ from ILO modelled margins.</x:v>
      </x:c>
      <x:c r="AA1529" s="13" t="str"/>
      <x:c r="AB1529" s="13" t="str">
        <x:v>https://rplumber.ilo.org/data/indicator?format=.csv.gz&amp;id=EMP_TEMP_SEX_EC2_NB_A</x:v>
      </x:c>
    </x:row>
    <x:row r="1530" ht="48" customHeight="1">
      <x:c r="A1530" s="2" t="str">
        <x:v>TUR</x:v>
      </x:c>
      <x:c r="B1530" s="2" t="str">
        <x:v>O</x:v>
      </x:c>
      <x:c r="C1530" s="2" t="str">
        <x:v>TUR</x:v>
      </x:c>
      <x:c r="D1530" s="2" t="n">
        <x:v>2024</x:v>
      </x:c>
      <x:c r="E1530" s="2" t="str">
        <x:v>EC2_ISIC4_O84</x:v>
      </x:c>
      <x:c r="F1530" s="17" t="str">
        <x:v>Economic activity (ISIC-Rev.4), 2 digit level: 84 - Public administration and defence; compulsory social security</x:v>
      </x:c>
      <x:c r="G1530" s="19" t="n">
        <x:v>2126.172</x:v>
      </x:c>
      <x:c r="H1530" s="20" t="n">
        <x:v>1</x:v>
      </x:c>
      <x:c r="I1530" s="19" t="n">
        <x:f>SUM(G1530:G1530)</x:f>
        <x:v>2126.172</x:v>
      </x:c>
      <x:c r="J1530" s="20" t="n">
        <x:f>G1530/I1530*H1530</x:f>
        <x:v>1</x:v>
      </x:c>
      <x:c r="K1530" s="2" t="str">
        <x:v>ISIC4:84</x:v>
      </x:c>
      <x:c r="L1530" s="14" t="n">
        <x:f>'Crosswalk'!C79</x:f>
        <x:v>0</x:v>
      </x:c>
      <x:c r="M1530" s="14" t="n">
        <x:f>'Crosswalk'!D79</x:f>
        <x:v>0</x:v>
      </x:c>
      <x:c r="N1530" s="14" t="n">
        <x:f>'Crosswalk'!E79</x:f>
        <x:v>0</x:v>
      </x:c>
      <x:c r="O1530" s="14" t="n">
        <x:f>'Crosswalk'!F79</x:f>
        <x:v>0</x:v>
      </x:c>
      <x:c r="P1530" s="14" t="n">
        <x:f>'Crosswalk'!G79</x:f>
        <x:v>0</x:v>
      </x:c>
      <x:c r="Q1530" s="14" t="n">
        <x:f>'Crosswalk'!H79</x:f>
        <x:v>0</x:v>
      </x:c>
      <x:c r="R1530" s="14" t="n">
        <x:f>'Crosswalk'!I79</x:f>
        <x:v>0</x:v>
      </x:c>
      <x:c r="S1530" s="14" t="n">
        <x:f>'Crosswalk'!J79</x:f>
        <x:v>0</x:v>
      </x:c>
      <x:c r="T1530" s="14" t="n">
        <x:f>'Crosswalk'!K79</x:f>
        <x:v>0</x:v>
      </x:c>
      <x:c r="U1530" s="14" t="n">
        <x:f>'Crosswalk'!L79</x:f>
        <x:v>0</x:v>
      </x:c>
      <x:c r="V1530" s="14" t="n">
        <x:f>'Crosswalk'!M79</x:f>
        <x:v>0</x:v>
      </x:c>
      <x:c r="W1530" s="14" t="n">
        <x:f>'Crosswalk'!N79</x:f>
        <x:v>1</x:v>
      </x:c>
      <x:c r="X1530" s="17" t="str">
        <x:v>LFS - Household Labour Force Survey</x:v>
      </x:c>
      <x:c r="Y1530" s="2" t="str"/>
      <x:c r="Z1530" s="17" t="str">
        <x:v>Own-country 2024 division composition. Observed industry detail; within-group ratios only. Definitions may differ from ILO modelled margins.</x:v>
      </x:c>
      <x:c r="AA1530" s="2" t="str"/>
      <x:c r="AB1530" s="2" t="str">
        <x:v>https://rplumber.ilo.org/data/indicator?format=.csv.gz&amp;id=EMP_TEMP_SEX_EC2_NB_A</x:v>
      </x:c>
    </x:row>
    <x:row r="1531" ht="48" customHeight="1">
      <x:c r="A1531" s="13" t="str">
        <x:v>TUR</x:v>
      </x:c>
      <x:c r="B1531" s="13" t="str">
        <x:v>P</x:v>
      </x:c>
      <x:c r="C1531" s="13" t="str">
        <x:v>TUR</x:v>
      </x:c>
      <x:c r="D1531" s="13" t="n">
        <x:v>2024</x:v>
      </x:c>
      <x:c r="E1531" s="13" t="str">
        <x:v>EC2_ISIC4_P85</x:v>
      </x:c>
      <x:c r="F1531" s="18" t="str">
        <x:v>Economic activity (ISIC-Rev.4), 2 digit level: 85 - Education</x:v>
      </x:c>
      <x:c r="G1531" s="21" t="n">
        <x:v>2003.542</x:v>
      </x:c>
      <x:c r="H1531" s="22" t="n">
        <x:v>1</x:v>
      </x:c>
      <x:c r="I1531" s="21" t="n">
        <x:f>SUM(G1531:G1531)</x:f>
        <x:v>2003.542</x:v>
      </x:c>
      <x:c r="J1531" s="22" t="n">
        <x:f>G1531/I1531*H1531</x:f>
        <x:v>1</x:v>
      </x:c>
      <x:c r="K1531" s="13" t="str">
        <x:v>ISIC4:85</x:v>
      </x:c>
      <x:c r="L1531" s="15" t="n">
        <x:f>'Crosswalk'!C80</x:f>
        <x:v>0</x:v>
      </x:c>
      <x:c r="M1531" s="15" t="n">
        <x:f>'Crosswalk'!D80</x:f>
        <x:v>0</x:v>
      </x:c>
      <x:c r="N1531" s="15" t="n">
        <x:f>'Crosswalk'!E80</x:f>
        <x:v>0</x:v>
      </x:c>
      <x:c r="O1531" s="15" t="n">
        <x:f>'Crosswalk'!F80</x:f>
        <x:v>1</x:v>
      </x:c>
      <x:c r="P1531" s="15" t="n">
        <x:f>'Crosswalk'!G80</x:f>
        <x:v>0</x:v>
      </x:c>
      <x:c r="Q1531" s="15" t="n">
        <x:f>'Crosswalk'!H80</x:f>
        <x:v>0</x:v>
      </x:c>
      <x:c r="R1531" s="15" t="n">
        <x:f>'Crosswalk'!I80</x:f>
        <x:v>0</x:v>
      </x:c>
      <x:c r="S1531" s="15" t="n">
        <x:f>'Crosswalk'!J80</x:f>
        <x:v>0</x:v>
      </x:c>
      <x:c r="T1531" s="15" t="n">
        <x:f>'Crosswalk'!K80</x:f>
        <x:v>0</x:v>
      </x:c>
      <x:c r="U1531" s="15" t="n">
        <x:f>'Crosswalk'!L80</x:f>
        <x:v>0</x:v>
      </x:c>
      <x:c r="V1531" s="15" t="n">
        <x:f>'Crosswalk'!M80</x:f>
        <x:v>0</x:v>
      </x:c>
      <x:c r="W1531" s="15" t="n">
        <x:f>'Crosswalk'!N80</x:f>
        <x:v>0</x:v>
      </x:c>
      <x:c r="X1531" s="18" t="str">
        <x:v>LFS - Household Labour Force Survey</x:v>
      </x:c>
      <x:c r="Y1531" s="13" t="str"/>
      <x:c r="Z1531" s="18" t="str">
        <x:v>Own-country 2024 division composition. Observed industry detail; within-group ratios only. Definitions may differ from ILO modelled margins.</x:v>
      </x:c>
      <x:c r="AA1531" s="13" t="str"/>
      <x:c r="AB1531" s="13" t="str">
        <x:v>https://rplumber.ilo.org/data/indicator?format=.csv.gz&amp;id=EMP_TEMP_SEX_EC2_NB_A</x:v>
      </x:c>
    </x:row>
    <x:row r="1532" ht="48" customHeight="1">
      <x:c r="A1532" s="2" t="str">
        <x:v>TUR</x:v>
      </x:c>
      <x:c r="B1532" s="2" t="str">
        <x:v>Q</x:v>
      </x:c>
      <x:c r="C1532" s="2" t="str">
        <x:v>TUR</x:v>
      </x:c>
      <x:c r="D1532" s="2" t="n">
        <x:v>2024</x:v>
      </x:c>
      <x:c r="E1532" s="2" t="str">
        <x:v>EC2_ISIC4_Q86</x:v>
      </x:c>
      <x:c r="F1532" s="17" t="str">
        <x:v>Economic activity (ISIC-Rev.4), 2 digit level: 86 - Human health activities</x:v>
      </x:c>
      <x:c r="G1532" s="19" t="n">
        <x:v>1349.557</x:v>
      </x:c>
      <x:c r="H1532" s="20" t="n">
        <x:v>1</x:v>
      </x:c>
      <x:c r="I1532" s="19" t="n">
        <x:f>SUM(G1532:G1534)</x:f>
        <x:v>2051.347</x:v>
      </x:c>
      <x:c r="J1532" s="20" t="n">
        <x:f>G1532/I1532*H1532</x:f>
        <x:v>0.6578882071146421</x:v>
      </x:c>
      <x:c r="K1532" s="2" t="str">
        <x:v>ISIC4:86</x:v>
      </x:c>
      <x:c r="L1532" s="14" t="n">
        <x:f>'Crosswalk'!C81</x:f>
        <x:v>0</x:v>
      </x:c>
      <x:c r="M1532" s="14" t="n">
        <x:f>'Crosswalk'!D81</x:f>
        <x:v>0</x:v>
      </x:c>
      <x:c r="N1532" s="14" t="n">
        <x:f>'Crosswalk'!E81</x:f>
        <x:v>0</x:v>
      </x:c>
      <x:c r="O1532" s="14" t="n">
        <x:f>'Crosswalk'!F81</x:f>
        <x:v>0</x:v>
      </x:c>
      <x:c r="P1532" s="14" t="n">
        <x:f>'Crosswalk'!G81</x:f>
        <x:v>0</x:v>
      </x:c>
      <x:c r="Q1532" s="14" t="n">
        <x:f>'Crosswalk'!H81</x:f>
        <x:v>1</x:v>
      </x:c>
      <x:c r="R1532" s="14" t="n">
        <x:f>'Crosswalk'!I81</x:f>
        <x:v>0</x:v>
      </x:c>
      <x:c r="S1532" s="14" t="n">
        <x:f>'Crosswalk'!J81</x:f>
        <x:v>0</x:v>
      </x:c>
      <x:c r="T1532" s="14" t="n">
        <x:f>'Crosswalk'!K81</x:f>
        <x:v>0</x:v>
      </x:c>
      <x:c r="U1532" s="14" t="n">
        <x:f>'Crosswalk'!L81</x:f>
        <x:v>0</x:v>
      </x:c>
      <x:c r="V1532" s="14" t="n">
        <x:f>'Crosswalk'!M81</x:f>
        <x:v>0</x:v>
      </x:c>
      <x:c r="W1532" s="14" t="n">
        <x:f>'Crosswalk'!N81</x:f>
        <x:v>0</x:v>
      </x:c>
      <x:c r="X1532" s="17" t="str">
        <x:v>LFS - Household Labour Force Survey</x:v>
      </x:c>
      <x:c r="Y1532" s="2" t="str"/>
      <x:c r="Z1532" s="17" t="str">
        <x:v>Own-country 2024 division composition. Observed industry detail; within-group ratios only. Definitions may differ from ILO modelled margins.</x:v>
      </x:c>
      <x:c r="AA1532" s="2" t="str"/>
      <x:c r="AB1532" s="2" t="str">
        <x:v>https://rplumber.ilo.org/data/indicator?format=.csv.gz&amp;id=EMP_TEMP_SEX_EC2_NB_A</x:v>
      </x:c>
    </x:row>
    <x:row r="1533" ht="48" customHeight="1">
      <x:c r="A1533" s="13" t="str">
        <x:v>TUR</x:v>
      </x:c>
      <x:c r="B1533" s="13" t="str">
        <x:v>Q</x:v>
      </x:c>
      <x:c r="C1533" s="13" t="str">
        <x:v>TUR</x:v>
      </x:c>
      <x:c r="D1533" s="13" t="n">
        <x:v>2024</x:v>
      </x:c>
      <x:c r="E1533" s="13" t="str">
        <x:v>EC2_ISIC4_Q87</x:v>
      </x:c>
      <x:c r="F1533" s="18" t="str">
        <x:v>Economic activity (ISIC-Rev.4), 2 digit level: 87 - Residential care activities</x:v>
      </x:c>
      <x:c r="G1533" s="21" t="n">
        <x:v>59.274</x:v>
      </x:c>
      <x:c r="H1533" s="22" t="n">
        <x:v>1</x:v>
      </x:c>
      <x:c r="I1533" s="21" t="n">
        <x:f>SUM(G1532:G1534)</x:f>
        <x:v>2051.347</x:v>
      </x:c>
      <x:c r="J1533" s="22" t="n">
        <x:f>G1533/I1533*H1533</x:f>
        <x:v>0.02889516010699311</x:v>
      </x:c>
      <x:c r="K1533" s="13" t="str">
        <x:v>ISIC4:87</x:v>
      </x:c>
      <x:c r="L1533" s="15" t="n">
        <x:f>'Crosswalk'!C82</x:f>
        <x:v>0</x:v>
      </x:c>
      <x:c r="M1533" s="15" t="n">
        <x:f>'Crosswalk'!D82</x:f>
        <x:v>0</x:v>
      </x:c>
      <x:c r="N1533" s="15" t="n">
        <x:f>'Crosswalk'!E82</x:f>
        <x:v>0</x:v>
      </x:c>
      <x:c r="O1533" s="15" t="n">
        <x:f>'Crosswalk'!F82</x:f>
        <x:v>0</x:v>
      </x:c>
      <x:c r="P1533" s="15" t="n">
        <x:f>'Crosswalk'!G82</x:f>
        <x:v>0</x:v>
      </x:c>
      <x:c r="Q1533" s="15" t="n">
        <x:f>'Crosswalk'!H82</x:f>
        <x:v>1</x:v>
      </x:c>
      <x:c r="R1533" s="15" t="n">
        <x:f>'Crosswalk'!I82</x:f>
        <x:v>0</x:v>
      </x:c>
      <x:c r="S1533" s="15" t="n">
        <x:f>'Crosswalk'!J82</x:f>
        <x:v>0</x:v>
      </x:c>
      <x:c r="T1533" s="15" t="n">
        <x:f>'Crosswalk'!K82</x:f>
        <x:v>0</x:v>
      </x:c>
      <x:c r="U1533" s="15" t="n">
        <x:f>'Crosswalk'!L82</x:f>
        <x:v>0</x:v>
      </x:c>
      <x:c r="V1533" s="15" t="n">
        <x:f>'Crosswalk'!M82</x:f>
        <x:v>0</x:v>
      </x:c>
      <x:c r="W1533" s="15" t="n">
        <x:f>'Crosswalk'!N82</x:f>
        <x:v>0</x:v>
      </x:c>
      <x:c r="X1533" s="18" t="str">
        <x:v>LFS - Household Labour Force Survey</x:v>
      </x:c>
      <x:c r="Y1533" s="13" t="str"/>
      <x:c r="Z1533" s="18" t="str">
        <x:v>Own-country 2024 division composition. Observed industry detail; within-group ratios only. Definitions may differ from ILO modelled margins.</x:v>
      </x:c>
      <x:c r="AA1533" s="13" t="str"/>
      <x:c r="AB1533" s="13" t="str">
        <x:v>https://rplumber.ilo.org/data/indicator?format=.csv.gz&amp;id=EMP_TEMP_SEX_EC2_NB_A</x:v>
      </x:c>
    </x:row>
    <x:row r="1534" ht="48" customHeight="1">
      <x:c r="A1534" s="2" t="str">
        <x:v>TUR</x:v>
      </x:c>
      <x:c r="B1534" s="2" t="str">
        <x:v>Q</x:v>
      </x:c>
      <x:c r="C1534" s="2" t="str">
        <x:v>TUR</x:v>
      </x:c>
      <x:c r="D1534" s="2" t="n">
        <x:v>2024</x:v>
      </x:c>
      <x:c r="E1534" s="2" t="str">
        <x:v>EC2_ISIC4_Q88</x:v>
      </x:c>
      <x:c r="F1534" s="17" t="str">
        <x:v>Economic activity (ISIC-Rev.4), 2 digit level: 88 - Social work activities without accommodation</x:v>
      </x:c>
      <x:c r="G1534" s="19" t="n">
        <x:v>642.516</x:v>
      </x:c>
      <x:c r="H1534" s="20" t="n">
        <x:v>1</x:v>
      </x:c>
      <x:c r="I1534" s="19" t="n">
        <x:f>SUM(G1532:G1534)</x:f>
        <x:v>2051.347</x:v>
      </x:c>
      <x:c r="J1534" s="20" t="n">
        <x:f>G1534/I1534*H1534</x:f>
        <x:v>0.3132166327783646</x:v>
      </x:c>
      <x:c r="K1534" s="2" t="str">
        <x:v>ISIC4:88</x:v>
      </x:c>
      <x:c r="L1534" s="14" t="n">
        <x:f>'Crosswalk'!C83</x:f>
        <x:v>0</x:v>
      </x:c>
      <x:c r="M1534" s="14" t="n">
        <x:f>'Crosswalk'!D83</x:f>
        <x:v>0</x:v>
      </x:c>
      <x:c r="N1534" s="14" t="n">
        <x:f>'Crosswalk'!E83</x:f>
        <x:v>0</x:v>
      </x:c>
      <x:c r="O1534" s="14" t="n">
        <x:f>'Crosswalk'!F83</x:f>
        <x:v>0</x:v>
      </x:c>
      <x:c r="P1534" s="14" t="n">
        <x:f>'Crosswalk'!G83</x:f>
        <x:v>0</x:v>
      </x:c>
      <x:c r="Q1534" s="14" t="n">
        <x:f>'Crosswalk'!H83</x:f>
        <x:v>0</x:v>
      </x:c>
      <x:c r="R1534" s="14" t="n">
        <x:f>'Crosswalk'!I83</x:f>
        <x:v>0</x:v>
      </x:c>
      <x:c r="S1534" s="14" t="n">
        <x:f>'Crosswalk'!J83</x:f>
        <x:v>0</x:v>
      </x:c>
      <x:c r="T1534" s="14" t="n">
        <x:f>'Crosswalk'!K83</x:f>
        <x:v>0</x:v>
      </x:c>
      <x:c r="U1534" s="14" t="n">
        <x:f>'Crosswalk'!L83</x:f>
        <x:v>0</x:v>
      </x:c>
      <x:c r="V1534" s="14" t="n">
        <x:f>'Crosswalk'!M83</x:f>
        <x:v>0</x:v>
      </x:c>
      <x:c r="W1534" s="14" t="n">
        <x:f>'Crosswalk'!N83</x:f>
        <x:v>1</x:v>
      </x:c>
      <x:c r="X1534" s="17" t="str">
        <x:v>LFS - Household Labour Force Survey</x:v>
      </x:c>
      <x:c r="Y1534" s="2" t="str"/>
      <x:c r="Z1534" s="17" t="str">
        <x:v>Own-country 2024 division composition. Observed industry detail; within-group ratios only. Definitions may differ from ILO modelled margins.</x:v>
      </x:c>
      <x:c r="AA1534" s="2" t="str"/>
      <x:c r="AB1534" s="2" t="str">
        <x:v>https://rplumber.ilo.org/data/indicator?format=.csv.gz&amp;id=EMP_TEMP_SEX_EC2_NB_A</x:v>
      </x:c>
    </x:row>
    <x:row r="1535" ht="48" customHeight="1">
      <x:c r="A1535" s="13" t="str">
        <x:v>TUR</x:v>
      </x:c>
      <x:c r="B1535" s="13" t="str">
        <x:v>RSTU</x:v>
      </x:c>
      <x:c r="C1535" s="13" t="str">
        <x:v>TUR</x:v>
      </x:c>
      <x:c r="D1535" s="13" t="n">
        <x:v>2024</x:v>
      </x:c>
      <x:c r="E1535" s="13" t="str">
        <x:v>EC2_ISIC4_R90</x:v>
      </x:c>
      <x:c r="F1535" s="18" t="str">
        <x:v>Economic activity (ISIC-Rev.4), 2 digit level: 90 - Creative, arts and entertainment activities</x:v>
      </x:c>
      <x:c r="G1535" s="21" t="n">
        <x:v>39.318</x:v>
      </x:c>
      <x:c r="H1535" s="22" t="n">
        <x:v>1</x:v>
      </x:c>
      <x:c r="I1535" s="21" t="n">
        <x:f>SUM(G1535:G1543)</x:f>
        <x:v>1193.837</x:v>
      </x:c>
      <x:c r="J1535" s="22" t="n">
        <x:f>G1535/I1535*H1535</x:f>
        <x:v>0.03293414427597737</x:v>
      </x:c>
      <x:c r="K1535" s="13" t="str">
        <x:v>ISIC4:90</x:v>
      </x:c>
      <x:c r="L1535" s="15" t="n">
        <x:f>'Crosswalk'!C84</x:f>
        <x:v>0</x:v>
      </x:c>
      <x:c r="M1535" s="15" t="n">
        <x:f>'Crosswalk'!D84</x:f>
        <x:v>0</x:v>
      </x:c>
      <x:c r="N1535" s="15" t="n">
        <x:f>'Crosswalk'!E84</x:f>
        <x:v>0</x:v>
      </x:c>
      <x:c r="O1535" s="15" t="n">
        <x:f>'Crosswalk'!F84</x:f>
        <x:v>0</x:v>
      </x:c>
      <x:c r="P1535" s="15" t="n">
        <x:f>'Crosswalk'!G84</x:f>
        <x:v>0</x:v>
      </x:c>
      <x:c r="Q1535" s="15" t="n">
        <x:f>'Crosswalk'!H84</x:f>
        <x:v>0</x:v>
      </x:c>
      <x:c r="R1535" s="15" t="n">
        <x:f>'Crosswalk'!I84</x:f>
        <x:v>0</x:v>
      </x:c>
      <x:c r="S1535" s="15" t="n">
        <x:f>'Crosswalk'!J84</x:f>
        <x:v>0</x:v>
      </x:c>
      <x:c r="T1535" s="15" t="n">
        <x:f>'Crosswalk'!K84</x:f>
        <x:v>1</x:v>
      </x:c>
      <x:c r="U1535" s="15" t="n">
        <x:f>'Crosswalk'!L84</x:f>
        <x:v>0</x:v>
      </x:c>
      <x:c r="V1535" s="15" t="n">
        <x:f>'Crosswalk'!M84</x:f>
        <x:v>0</x:v>
      </x:c>
      <x:c r="W1535" s="15" t="n">
        <x:f>'Crosswalk'!N84</x:f>
        <x:v>0</x:v>
      </x:c>
      <x:c r="X1535" s="18" t="str">
        <x:v>LFS - Household Labour Force Survey</x:v>
      </x:c>
      <x:c r="Y1535" s="13" t="str"/>
      <x:c r="Z1535" s="18" t="str">
        <x:v>Own-country 2024 division composition. Observed industry detail; within-group ratios only. Definitions may differ from ILO modelled margins.</x:v>
      </x:c>
      <x:c r="AA1535" s="13" t="str"/>
      <x:c r="AB1535" s="13" t="str">
        <x:v>https://rplumber.ilo.org/data/indicator?format=.csv.gz&amp;id=EMP_TEMP_SEX_EC2_NB_A</x:v>
      </x:c>
    </x:row>
    <x:row r="1536" ht="48" customHeight="1">
      <x:c r="A1536" s="2" t="str">
        <x:v>TUR</x:v>
      </x:c>
      <x:c r="B1536" s="2" t="str">
        <x:v>RSTU</x:v>
      </x:c>
      <x:c r="C1536" s="2" t="str">
        <x:v>TUR</x:v>
      </x:c>
      <x:c r="D1536" s="2" t="n">
        <x:v>2024</x:v>
      </x:c>
      <x:c r="E1536" s="2" t="str">
        <x:v>EC2_ISIC4_R91</x:v>
      </x:c>
      <x:c r="F1536" s="17" t="str">
        <x:v>Economic activity (ISIC-Rev.4), 2 digit level: 91 - Libraries, archives, museums and other cultural activities</x:v>
      </x:c>
      <x:c r="G1536" s="19" t="n">
        <x:v>21.287</x:v>
      </x:c>
      <x:c r="H1536" s="20" t="n">
        <x:v>1</x:v>
      </x:c>
      <x:c r="I1536" s="19" t="n">
        <x:f>SUM(G1535:G1543)</x:f>
        <x:v>1193.837</x:v>
      </x:c>
      <x:c r="J1536" s="20" t="n">
        <x:f>G1536/I1536*H1536</x:f>
        <x:v>0.017830742387779906</x:v>
      </x:c>
      <x:c r="K1536" s="2" t="str">
        <x:v>ISIC4:91</x:v>
      </x:c>
      <x:c r="L1536" s="14" t="n">
        <x:f>'Crosswalk'!C85</x:f>
        <x:v>0</x:v>
      </x:c>
      <x:c r="M1536" s="14" t="n">
        <x:f>'Crosswalk'!D85</x:f>
        <x:v>0</x:v>
      </x:c>
      <x:c r="N1536" s="14" t="n">
        <x:f>'Crosswalk'!E85</x:f>
        <x:v>0</x:v>
      </x:c>
      <x:c r="O1536" s="14" t="n">
        <x:f>'Crosswalk'!F85</x:f>
        <x:v>0</x:v>
      </x:c>
      <x:c r="P1536" s="14" t="n">
        <x:f>'Crosswalk'!G85</x:f>
        <x:v>0</x:v>
      </x:c>
      <x:c r="Q1536" s="14" t="n">
        <x:f>'Crosswalk'!H85</x:f>
        <x:v>0</x:v>
      </x:c>
      <x:c r="R1536" s="14" t="n">
        <x:f>'Crosswalk'!I85</x:f>
        <x:v>0</x:v>
      </x:c>
      <x:c r="S1536" s="14" t="n">
        <x:f>'Crosswalk'!J85</x:f>
        <x:v>0</x:v>
      </x:c>
      <x:c r="T1536" s="14" t="n">
        <x:f>'Crosswalk'!K85</x:f>
        <x:v>0</x:v>
      </x:c>
      <x:c r="U1536" s="14" t="n">
        <x:f>'Crosswalk'!L85</x:f>
        <x:v>0</x:v>
      </x:c>
      <x:c r="V1536" s="14" t="n">
        <x:f>'Crosswalk'!M85</x:f>
        <x:v>0</x:v>
      </x:c>
      <x:c r="W1536" s="14" t="n">
        <x:f>'Crosswalk'!N85</x:f>
        <x:v>1</x:v>
      </x:c>
      <x:c r="X1536" s="17" t="str">
        <x:v>LFS - Household Labour Force Survey</x:v>
      </x:c>
      <x:c r="Y1536" s="2" t="str"/>
      <x:c r="Z1536" s="17" t="str">
        <x:v>Own-country 2024 division composition. Observed industry detail; within-group ratios only. Definitions may differ from ILO modelled margins.</x:v>
      </x:c>
      <x:c r="AA1536" s="2" t="str"/>
      <x:c r="AB1536" s="2" t="str">
        <x:v>https://rplumber.ilo.org/data/indicator?format=.csv.gz&amp;id=EMP_TEMP_SEX_EC2_NB_A</x:v>
      </x:c>
    </x:row>
    <x:row r="1537" ht="48" customHeight="1">
      <x:c r="A1537" s="13" t="str">
        <x:v>TUR</x:v>
      </x:c>
      <x:c r="B1537" s="13" t="str">
        <x:v>RSTU</x:v>
      </x:c>
      <x:c r="C1537" s="13" t="str">
        <x:v>TUR</x:v>
      </x:c>
      <x:c r="D1537" s="13" t="n">
        <x:v>2024</x:v>
      </x:c>
      <x:c r="E1537" s="13" t="str">
        <x:v>EC2_ISIC4_R92</x:v>
      </x:c>
      <x:c r="F1537" s="18" t="str">
        <x:v>Economic activity (ISIC-Rev.4), 2 digit level: 92 - Gambling and betting activities</x:v>
      </x:c>
      <x:c r="G1537" s="21" t="n">
        <x:v>9.131</x:v>
      </x:c>
      <x:c r="H1537" s="22" t="n">
        <x:v>1</x:v>
      </x:c>
      <x:c r="I1537" s="21" t="n">
        <x:f>SUM(G1535:G1543)</x:f>
        <x:v>1193.837</x:v>
      </x:c>
      <x:c r="J1537" s="22" t="n">
        <x:f>G1537/I1537*H1537</x:f>
        <x:v>0.007648447819928517</x:v>
      </x:c>
      <x:c r="K1537" s="13" t="str">
        <x:v>ISIC4:92</x:v>
      </x:c>
      <x:c r="L1537" s="15" t="n">
        <x:f>'Crosswalk'!C86</x:f>
        <x:v>0</x:v>
      </x:c>
      <x:c r="M1537" s="15" t="n">
        <x:f>'Crosswalk'!D86</x:f>
        <x:v>0</x:v>
      </x:c>
      <x:c r="N1537" s="15" t="n">
        <x:f>'Crosswalk'!E86</x:f>
        <x:v>0</x:v>
      </x:c>
      <x:c r="O1537" s="15" t="n">
        <x:f>'Crosswalk'!F86</x:f>
        <x:v>1</x:v>
      </x:c>
      <x:c r="P1537" s="15" t="n">
        <x:f>'Crosswalk'!G86</x:f>
        <x:v>0</x:v>
      </x:c>
      <x:c r="Q1537" s="15" t="n">
        <x:f>'Crosswalk'!H86</x:f>
        <x:v>0</x:v>
      </x:c>
      <x:c r="R1537" s="15" t="n">
        <x:f>'Crosswalk'!I86</x:f>
        <x:v>0</x:v>
      </x:c>
      <x:c r="S1537" s="15" t="n">
        <x:f>'Crosswalk'!J86</x:f>
        <x:v>0</x:v>
      </x:c>
      <x:c r="T1537" s="15" t="n">
        <x:f>'Crosswalk'!K86</x:f>
        <x:v>0</x:v>
      </x:c>
      <x:c r="U1537" s="15" t="n">
        <x:f>'Crosswalk'!L86</x:f>
        <x:v>0</x:v>
      </x:c>
      <x:c r="V1537" s="15" t="n">
        <x:f>'Crosswalk'!M86</x:f>
        <x:v>0</x:v>
      </x:c>
      <x:c r="W1537" s="15" t="n">
        <x:f>'Crosswalk'!N86</x:f>
        <x:v>0</x:v>
      </x:c>
      <x:c r="X1537" s="18" t="str">
        <x:v>LFS - Household Labour Force Survey</x:v>
      </x:c>
      <x:c r="Y1537" s="13" t="str"/>
      <x:c r="Z1537" s="18" t="str">
        <x:v>Own-country 2024 division composition. Observed industry detail; within-group ratios only. Definitions may differ from ILO modelled margins.</x:v>
      </x:c>
      <x:c r="AA1537" s="13" t="str"/>
      <x:c r="AB1537" s="13" t="str">
        <x:v>https://rplumber.ilo.org/data/indicator?format=.csv.gz&amp;id=EMP_TEMP_SEX_EC2_NB_A</x:v>
      </x:c>
    </x:row>
    <x:row r="1538" ht="48" customHeight="1">
      <x:c r="A1538" s="2" t="str">
        <x:v>TUR</x:v>
      </x:c>
      <x:c r="B1538" s="2" t="str">
        <x:v>RSTU</x:v>
      </x:c>
      <x:c r="C1538" s="2" t="str">
        <x:v>TUR</x:v>
      </x:c>
      <x:c r="D1538" s="2" t="n">
        <x:v>2024</x:v>
      </x:c>
      <x:c r="E1538" s="2" t="str">
        <x:v>EC2_ISIC4_R93</x:v>
      </x:c>
      <x:c r="F1538" s="17" t="str">
        <x:v>Economic activity (ISIC-Rev.4), 2 digit level: 93 - Sports activities and amusement and recreation activities</x:v>
      </x:c>
      <x:c r="G1538" s="19" t="n">
        <x:v>120.77</x:v>
      </x:c>
      <x:c r="H1538" s="20" t="n">
        <x:v>1</x:v>
      </x:c>
      <x:c r="I1538" s="19" t="n">
        <x:f>SUM(G1535:G1543)</x:f>
        <x:v>1193.837</x:v>
      </x:c>
      <x:c r="J1538" s="20" t="n">
        <x:f>G1538/I1538*H1538</x:f>
        <x:v>0.10116121380054396</x:v>
      </x:c>
      <x:c r="K1538" s="2" t="str">
        <x:v>ISIC4:93</x:v>
      </x:c>
      <x:c r="L1538" s="14" t="n">
        <x:f>'Crosswalk'!C87</x:f>
        <x:v>0</x:v>
      </x:c>
      <x:c r="M1538" s="14" t="n">
        <x:f>'Crosswalk'!D87</x:f>
        <x:v>0</x:v>
      </x:c>
      <x:c r="N1538" s="14" t="n">
        <x:f>'Crosswalk'!E87</x:f>
        <x:v>0</x:v>
      </x:c>
      <x:c r="O1538" s="14" t="n">
        <x:f>'Crosswalk'!F87</x:f>
        <x:v>1</x:v>
      </x:c>
      <x:c r="P1538" s="14" t="n">
        <x:f>'Crosswalk'!G87</x:f>
        <x:v>0</x:v>
      </x:c>
      <x:c r="Q1538" s="14" t="n">
        <x:f>'Crosswalk'!H87</x:f>
        <x:v>0</x:v>
      </x:c>
      <x:c r="R1538" s="14" t="n">
        <x:f>'Crosswalk'!I87</x:f>
        <x:v>0</x:v>
      </x:c>
      <x:c r="S1538" s="14" t="n">
        <x:f>'Crosswalk'!J87</x:f>
        <x:v>0</x:v>
      </x:c>
      <x:c r="T1538" s="14" t="n">
        <x:f>'Crosswalk'!K87</x:f>
        <x:v>0</x:v>
      </x:c>
      <x:c r="U1538" s="14" t="n">
        <x:f>'Crosswalk'!L87</x:f>
        <x:v>0</x:v>
      </x:c>
      <x:c r="V1538" s="14" t="n">
        <x:f>'Crosswalk'!M87</x:f>
        <x:v>0</x:v>
      </x:c>
      <x:c r="W1538" s="14" t="n">
        <x:f>'Crosswalk'!N87</x:f>
        <x:v>0</x:v>
      </x:c>
      <x:c r="X1538" s="17" t="str">
        <x:v>LFS - Household Labour Force Survey</x:v>
      </x:c>
      <x:c r="Y1538" s="2" t="str"/>
      <x:c r="Z1538" s="17" t="str">
        <x:v>Own-country 2024 division composition. Observed industry detail; within-group ratios only. Definitions may differ from ILO modelled margins.</x:v>
      </x:c>
      <x:c r="AA1538" s="2" t="str"/>
      <x:c r="AB1538" s="2" t="str">
        <x:v>https://rplumber.ilo.org/data/indicator?format=.csv.gz&amp;id=EMP_TEMP_SEX_EC2_NB_A</x:v>
      </x:c>
    </x:row>
    <x:row r="1539" ht="48" customHeight="1">
      <x:c r="A1539" s="13" t="str">
        <x:v>TUR</x:v>
      </x:c>
      <x:c r="B1539" s="13" t="str">
        <x:v>RSTU</x:v>
      </x:c>
      <x:c r="C1539" s="13" t="str">
        <x:v>TUR</x:v>
      </x:c>
      <x:c r="D1539" s="13" t="n">
        <x:v>2024</x:v>
      </x:c>
      <x:c r="E1539" s="13" t="str">
        <x:v>EC2_ISIC4_S94</x:v>
      </x:c>
      <x:c r="F1539" s="18" t="str">
        <x:v>Economic activity (ISIC-Rev.4), 2 digit level: 94 - Activities of membership organizations</x:v>
      </x:c>
      <x:c r="G1539" s="21" t="n">
        <x:v>173.281</x:v>
      </x:c>
      <x:c r="H1539" s="22" t="n">
        <x:v>1</x:v>
      </x:c>
      <x:c r="I1539" s="21" t="n">
        <x:f>SUM(G1535:G1543)</x:f>
        <x:v>1193.837</x:v>
      </x:c>
      <x:c r="J1539" s="22" t="n">
        <x:f>G1539/I1539*H1539</x:f>
        <x:v>0.14514628043861935</x:v>
      </x:c>
      <x:c r="K1539" s="13" t="str">
        <x:v>ISIC4:94</x:v>
      </x:c>
      <x:c r="L1539" s="15" t="n">
        <x:f>'Crosswalk'!C88</x:f>
        <x:v>0</x:v>
      </x:c>
      <x:c r="M1539" s="15" t="n">
        <x:f>'Crosswalk'!D88</x:f>
        <x:v>0</x:v>
      </x:c>
      <x:c r="N1539" s="15" t="n">
        <x:f>'Crosswalk'!E88</x:f>
        <x:v>0</x:v>
      </x:c>
      <x:c r="O1539" s="15" t="n">
        <x:f>'Crosswalk'!F88</x:f>
        <x:v>0</x:v>
      </x:c>
      <x:c r="P1539" s="15" t="n">
        <x:f>'Crosswalk'!G88</x:f>
        <x:v>0</x:v>
      </x:c>
      <x:c r="Q1539" s="15" t="n">
        <x:f>'Crosswalk'!H88</x:f>
        <x:v>0</x:v>
      </x:c>
      <x:c r="R1539" s="15" t="n">
        <x:f>'Crosswalk'!I88</x:f>
        <x:v>0</x:v>
      </x:c>
      <x:c r="S1539" s="15" t="n">
        <x:f>'Crosswalk'!J88</x:f>
        <x:v>0</x:v>
      </x:c>
      <x:c r="T1539" s="15" t="n">
        <x:f>'Crosswalk'!K88</x:f>
        <x:v>0</x:v>
      </x:c>
      <x:c r="U1539" s="15" t="n">
        <x:f>'Crosswalk'!L88</x:f>
        <x:v>0</x:v>
      </x:c>
      <x:c r="V1539" s="15" t="n">
        <x:f>'Crosswalk'!M88</x:f>
        <x:v>0</x:v>
      </x:c>
      <x:c r="W1539" s="15" t="n">
        <x:f>'Crosswalk'!N88</x:f>
        <x:v>1</x:v>
      </x:c>
      <x:c r="X1539" s="18" t="str">
        <x:v>LFS - Household Labour Force Survey</x:v>
      </x:c>
      <x:c r="Y1539" s="13" t="str"/>
      <x:c r="Z1539" s="18" t="str">
        <x:v>Own-country 2024 division composition. Observed industry detail; within-group ratios only. Definitions may differ from ILO modelled margins.</x:v>
      </x:c>
      <x:c r="AA1539" s="13" t="str"/>
      <x:c r="AB1539" s="13" t="str">
        <x:v>https://rplumber.ilo.org/data/indicator?format=.csv.gz&amp;id=EMP_TEMP_SEX_EC2_NB_A</x:v>
      </x:c>
    </x:row>
    <x:row r="1540" ht="48" customHeight="1">
      <x:c r="A1540" s="2" t="str">
        <x:v>TUR</x:v>
      </x:c>
      <x:c r="B1540" s="2" t="str">
        <x:v>RSTU</x:v>
      </x:c>
      <x:c r="C1540" s="2" t="str">
        <x:v>TUR</x:v>
      </x:c>
      <x:c r="D1540" s="2" t="n">
        <x:v>2024</x:v>
      </x:c>
      <x:c r="E1540" s="2" t="str">
        <x:v>EC2_ISIC4_S95</x:v>
      </x:c>
      <x:c r="F1540" s="17" t="str">
        <x:v>Economic activity (ISIC-Rev.4), 2 digit level: 95 - Repair of computers and personal and household goods</x:v>
      </x:c>
      <x:c r="G1540" s="19" t="n">
        <x:v>191.168</x:v>
      </x:c>
      <x:c r="H1540" s="20" t="n">
        <x:v>1</x:v>
      </x:c>
      <x:c r="I1540" s="19" t="n">
        <x:f>SUM(G1535:G1543)</x:f>
        <x:v>1193.837</x:v>
      </x:c>
      <x:c r="J1540" s="20" t="n">
        <x:f>G1540/I1540*H1540</x:f>
        <x:v>0.1601290628452628</x:v>
      </x:c>
      <x:c r="K1540" s="2" t="str">
        <x:v>ISIC4:95</x:v>
      </x:c>
      <x:c r="L1540" s="14" t="n">
        <x:f>'Crosswalk'!C89</x:f>
        <x:v>0</x:v>
      </x:c>
      <x:c r="M1540" s="14" t="n">
        <x:f>'Crosswalk'!D89</x:f>
        <x:v>0</x:v>
      </x:c>
      <x:c r="N1540" s="14" t="n">
        <x:f>'Crosswalk'!E89</x:f>
        <x:v>0</x:v>
      </x:c>
      <x:c r="O1540" s="14" t="n">
        <x:f>'Crosswalk'!F89</x:f>
        <x:v>0.7</x:v>
      </x:c>
      <x:c r="P1540" s="14" t="n">
        <x:f>'Crosswalk'!G89</x:f>
        <x:v>0</x:v>
      </x:c>
      <x:c r="Q1540" s="14" t="n">
        <x:f>'Crosswalk'!H89</x:f>
        <x:v>0</x:v>
      </x:c>
      <x:c r="R1540" s="14" t="n">
        <x:f>'Crosswalk'!I89</x:f>
        <x:v>0</x:v>
      </x:c>
      <x:c r="S1540" s="14" t="n">
        <x:f>'Crosswalk'!J89</x:f>
        <x:v>0.3</x:v>
      </x:c>
      <x:c r="T1540" s="14" t="n">
        <x:f>'Crosswalk'!K89</x:f>
        <x:v>0</x:v>
      </x:c>
      <x:c r="U1540" s="14" t="n">
        <x:f>'Crosswalk'!L89</x:f>
        <x:v>0</x:v>
      </x:c>
      <x:c r="V1540" s="14" t="n">
        <x:f>'Crosswalk'!M89</x:f>
        <x:v>0</x:v>
      </x:c>
      <x:c r="W1540" s="14" t="n">
        <x:f>'Crosswalk'!N89</x:f>
        <x:v>0</x:v>
      </x:c>
      <x:c r="X1540" s="17" t="str">
        <x:v>LFS - Household Labour Force Survey</x:v>
      </x:c>
      <x:c r="Y1540" s="2" t="str"/>
      <x:c r="Z1540" s="17" t="str">
        <x:v>Own-country 2024 division composition. Observed industry detail; within-group ratios only. Definitions may differ from ILO modelled margins.</x:v>
      </x:c>
      <x:c r="AA1540" s="2" t="str"/>
      <x:c r="AB1540" s="2" t="str">
        <x:v>https://rplumber.ilo.org/data/indicator?format=.csv.gz&amp;id=EMP_TEMP_SEX_EC2_NB_A</x:v>
      </x:c>
    </x:row>
    <x:row r="1541" ht="48" customHeight="1">
      <x:c r="A1541" s="13" t="str">
        <x:v>TUR</x:v>
      </x:c>
      <x:c r="B1541" s="13" t="str">
        <x:v>RSTU</x:v>
      </x:c>
      <x:c r="C1541" s="13" t="str">
        <x:v>TUR</x:v>
      </x:c>
      <x:c r="D1541" s="13" t="n">
        <x:v>2024</x:v>
      </x:c>
      <x:c r="E1541" s="13" t="str">
        <x:v>EC2_ISIC4_S96</x:v>
      </x:c>
      <x:c r="F1541" s="18" t="str">
        <x:v>Economic activity (ISIC-Rev.4), 2 digit level: 96 - Other personal service activities</x:v>
      </x:c>
      <x:c r="G1541" s="21" t="n">
        <x:v>493.363</x:v>
      </x:c>
      <x:c r="H1541" s="22" t="n">
        <x:v>1</x:v>
      </x:c>
      <x:c r="I1541" s="21" t="n">
        <x:f>SUM(G1535:G1543)</x:f>
        <x:v>1193.837</x:v>
      </x:c>
      <x:c r="J1541" s="22" t="n">
        <x:f>G1541/I1541*H1541</x:f>
        <x:v>0.4132582588745365</x:v>
      </x:c>
      <x:c r="K1541" s="13" t="str">
        <x:v>ISIC4:96</x:v>
      </x:c>
      <x:c r="L1541" s="15" t="n">
        <x:f>'Crosswalk'!C90</x:f>
        <x:v>0</x:v>
      </x:c>
      <x:c r="M1541" s="15" t="n">
        <x:f>'Crosswalk'!D90</x:f>
        <x:v>0</x:v>
      </x:c>
      <x:c r="N1541" s="15" t="n">
        <x:f>'Crosswalk'!E90</x:f>
        <x:v>0</x:v>
      </x:c>
      <x:c r="O1541" s="15" t="n">
        <x:f>'Crosswalk'!F90</x:f>
        <x:v>1</x:v>
      </x:c>
      <x:c r="P1541" s="15" t="n">
        <x:f>'Crosswalk'!G90</x:f>
        <x:v>0</x:v>
      </x:c>
      <x:c r="Q1541" s="15" t="n">
        <x:f>'Crosswalk'!H90</x:f>
        <x:v>0</x:v>
      </x:c>
      <x:c r="R1541" s="15" t="n">
        <x:f>'Crosswalk'!I90</x:f>
        <x:v>0</x:v>
      </x:c>
      <x:c r="S1541" s="15" t="n">
        <x:f>'Crosswalk'!J90</x:f>
        <x:v>0</x:v>
      </x:c>
      <x:c r="T1541" s="15" t="n">
        <x:f>'Crosswalk'!K90</x:f>
        <x:v>0</x:v>
      </x:c>
      <x:c r="U1541" s="15" t="n">
        <x:f>'Crosswalk'!L90</x:f>
        <x:v>0</x:v>
      </x:c>
      <x:c r="V1541" s="15" t="n">
        <x:f>'Crosswalk'!M90</x:f>
        <x:v>0</x:v>
      </x:c>
      <x:c r="W1541" s="15" t="n">
        <x:f>'Crosswalk'!N90</x:f>
        <x:v>0</x:v>
      </x:c>
      <x:c r="X1541" s="18" t="str">
        <x:v>LFS - Household Labour Force Survey</x:v>
      </x:c>
      <x:c r="Y1541" s="13" t="str"/>
      <x:c r="Z1541" s="18" t="str">
        <x:v>Own-country 2024 division composition. Observed industry detail; within-group ratios only. Definitions may differ from ILO modelled margins.</x:v>
      </x:c>
      <x:c r="AA1541" s="13" t="str"/>
      <x:c r="AB1541" s="13" t="str">
        <x:v>https://rplumber.ilo.org/data/indicator?format=.csv.gz&amp;id=EMP_TEMP_SEX_EC2_NB_A</x:v>
      </x:c>
    </x:row>
    <x:row r="1542" ht="48" customHeight="1">
      <x:c r="A1542" s="2" t="str">
        <x:v>TUR</x:v>
      </x:c>
      <x:c r="B1542" s="2" t="str">
        <x:v>RSTU</x:v>
      </x:c>
      <x:c r="C1542" s="2" t="str">
        <x:v>TUR</x:v>
      </x:c>
      <x:c r="D1542" s="2" t="n">
        <x:v>2024</x:v>
      </x:c>
      <x:c r="E1542" s="2" t="str">
        <x:v>EC2_ISIC4_T97</x:v>
      </x:c>
      <x:c r="F1542" s="17" t="str">
        <x:v>Economic activity (ISIC-Rev.4), 2 digit level: 97 - Activities of households as employers of domestic personnel</x:v>
      </x:c>
      <x:c r="G1542" s="19" t="n">
        <x:v>140.709</x:v>
      </x:c>
      <x:c r="H1542" s="20" t="n">
        <x:v>1</x:v>
      </x:c>
      <x:c r="I1542" s="19" t="n">
        <x:f>SUM(G1535:G1543)</x:f>
        <x:v>1193.837</x:v>
      </x:c>
      <x:c r="J1542" s="20" t="n">
        <x:f>G1542/I1542*H1542</x:f>
        <x:v>0.11786282381933212</x:v>
      </x:c>
      <x:c r="K1542" s="2" t="str">
        <x:v>ISIC4:97</x:v>
      </x:c>
      <x:c r="L1542" s="14" t="n">
        <x:f>'Crosswalk'!C91</x:f>
        <x:v>0</x:v>
      </x:c>
      <x:c r="M1542" s="14" t="n">
        <x:f>'Crosswalk'!D91</x:f>
        <x:v>0</x:v>
      </x:c>
      <x:c r="N1542" s="14" t="n">
        <x:f>'Crosswalk'!E91</x:f>
        <x:v>0</x:v>
      </x:c>
      <x:c r="O1542" s="14" t="n">
        <x:f>'Crosswalk'!F91</x:f>
        <x:v>0</x:v>
      </x:c>
      <x:c r="P1542" s="14" t="n">
        <x:f>'Crosswalk'!G91</x:f>
        <x:v>0</x:v>
      </x:c>
      <x:c r="Q1542" s="14" t="n">
        <x:f>'Crosswalk'!H91</x:f>
        <x:v>0</x:v>
      </x:c>
      <x:c r="R1542" s="14" t="n">
        <x:f>'Crosswalk'!I91</x:f>
        <x:v>0</x:v>
      </x:c>
      <x:c r="S1542" s="14" t="n">
        <x:f>'Crosswalk'!J91</x:f>
        <x:v>0</x:v>
      </x:c>
      <x:c r="T1542" s="14" t="n">
        <x:f>'Crosswalk'!K91</x:f>
        <x:v>0</x:v>
      </x:c>
      <x:c r="U1542" s="14" t="n">
        <x:f>'Crosswalk'!L91</x:f>
        <x:v>0</x:v>
      </x:c>
      <x:c r="V1542" s="14" t="n">
        <x:f>'Crosswalk'!M91</x:f>
        <x:v>0</x:v>
      </x:c>
      <x:c r="W1542" s="14" t="n">
        <x:f>'Crosswalk'!N91</x:f>
        <x:v>1</x:v>
      </x:c>
      <x:c r="X1542" s="17" t="str">
        <x:v>LFS - Household Labour Force Survey</x:v>
      </x:c>
      <x:c r="Y1542" s="2" t="str"/>
      <x:c r="Z1542" s="17" t="str">
        <x:v>Own-country 2024 division composition. Observed industry detail; within-group ratios only. Definitions may differ from ILO modelled margins.</x:v>
      </x:c>
      <x:c r="AA1542" s="2" t="str"/>
      <x:c r="AB1542" s="2" t="str">
        <x:v>https://rplumber.ilo.org/data/indicator?format=.csv.gz&amp;id=EMP_TEMP_SEX_EC2_NB_A</x:v>
      </x:c>
    </x:row>
    <x:row r="1543" ht="48" customHeight="1">
      <x:c r="A1543" s="13" t="str">
        <x:v>TUR</x:v>
      </x:c>
      <x:c r="B1543" s="13" t="str">
        <x:v>RSTU</x:v>
      </x:c>
      <x:c r="C1543" s="13" t="str">
        <x:v>TUR</x:v>
      </x:c>
      <x:c r="D1543" s="13" t="n">
        <x:v>2024</x:v>
      </x:c>
      <x:c r="E1543" s="13" t="str">
        <x:v>EC2_ISIC4_U99</x:v>
      </x:c>
      <x:c r="F1543" s="18" t="str">
        <x:v>Economic activity (ISIC-Rev.4), 2 digit level: 99 - Activities of extraterritorial organizations and bodies</x:v>
      </x:c>
      <x:c r="G1543" s="21" t="n">
        <x:v>4.81</x:v>
      </x:c>
      <x:c r="H1543" s="22" t="n">
        <x:v>1</x:v>
      </x:c>
      <x:c r="I1543" s="21" t="n">
        <x:f>SUM(G1535:G1543)</x:f>
        <x:v>1193.837</x:v>
      </x:c>
      <x:c r="J1543" s="22" t="n">
        <x:f>G1543/I1543*H1543</x:f>
        <x:v>0.004029025738019511</x:v>
      </x:c>
      <x:c r="K1543" s="13" t="str">
        <x:v>ISIC4:99</x:v>
      </x:c>
      <x:c r="L1543" s="15" t="n">
        <x:f>'Crosswalk'!C93</x:f>
        <x:v>0</x:v>
      </x:c>
      <x:c r="M1543" s="15" t="n">
        <x:f>'Crosswalk'!D93</x:f>
        <x:v>0</x:v>
      </x:c>
      <x:c r="N1543" s="15" t="n">
        <x:f>'Crosswalk'!E93</x:f>
        <x:v>0</x:v>
      </x:c>
      <x:c r="O1543" s="15" t="n">
        <x:f>'Crosswalk'!F93</x:f>
        <x:v>0</x:v>
      </x:c>
      <x:c r="P1543" s="15" t="n">
        <x:f>'Crosswalk'!G93</x:f>
        <x:v>0</x:v>
      </x:c>
      <x:c r="Q1543" s="15" t="n">
        <x:f>'Crosswalk'!H93</x:f>
        <x:v>0</x:v>
      </x:c>
      <x:c r="R1543" s="15" t="n">
        <x:f>'Crosswalk'!I93</x:f>
        <x:v>0</x:v>
      </x:c>
      <x:c r="S1543" s="15" t="n">
        <x:f>'Crosswalk'!J93</x:f>
        <x:v>0</x:v>
      </x:c>
      <x:c r="T1543" s="15" t="n">
        <x:f>'Crosswalk'!K93</x:f>
        <x:v>0</x:v>
      </x:c>
      <x:c r="U1543" s="15" t="n">
        <x:f>'Crosswalk'!L93</x:f>
        <x:v>0</x:v>
      </x:c>
      <x:c r="V1543" s="15" t="n">
        <x:f>'Crosswalk'!M93</x:f>
        <x:v>0</x:v>
      </x:c>
      <x:c r="W1543" s="15" t="n">
        <x:f>'Crosswalk'!N93</x:f>
        <x:v>1</x:v>
      </x:c>
      <x:c r="X1543" s="18" t="str">
        <x:v>LFS - Household Labour Force Survey</x:v>
      </x:c>
      <x:c r="Y1543" s="13" t="str"/>
      <x:c r="Z1543" s="18" t="str">
        <x:v>Own-country 2024 division composition. Observed industry detail; within-group ratios only. Definitions may differ from ILO modelled margins.</x:v>
      </x:c>
      <x:c r="AA1543" s="13" t="str"/>
      <x:c r="AB1543" s="13" t="str">
        <x:v>https://rplumber.ilo.org/data/indicator?format=.csv.gz&amp;id=EMP_TEMP_SEX_EC2_NB_A</x:v>
      </x:c>
    </x:row>
    <x:row r="1544" ht="48" customHeight="1">
      <x:c r="A1544" s="2" t="str">
        <x:v>GBR</x:v>
      </x:c>
      <x:c r="B1544" s="2" t="str">
        <x:v>A</x:v>
      </x:c>
      <x:c r="C1544" s="2" t="str">
        <x:v>GBR</x:v>
      </x:c>
      <x:c r="D1544" s="2" t="n">
        <x:v>2024</x:v>
      </x:c>
      <x:c r="E1544" s="2" t="str">
        <x:v>EC2_ISIC4_A01</x:v>
      </x:c>
      <x:c r="F1544" s="17" t="str">
        <x:v>Economic activity (ISIC-Rev.4), 2 digit level: 01 - Crop and animal production, hunting and related service activities</x:v>
      </x:c>
      <x:c r="G1544" s="19" t="n">
        <x:v>249.536</x:v>
      </x:c>
      <x:c r="H1544" s="20" t="n">
        <x:v>1</x:v>
      </x:c>
      <x:c r="I1544" s="19" t="n">
        <x:f>SUM(G1544:G1546)</x:f>
        <x:v>290.931</x:v>
      </x:c>
      <x:c r="J1544" s="20" t="n">
        <x:f>G1544/I1544*H1544</x:f>
        <x:v>0.8577154033086883</x:v>
      </x:c>
      <x:c r="K1544" s="2" t="str">
        <x:v>ISIC4:01</x:v>
      </x:c>
      <x:c r="L1544" s="14" t="n">
        <x:f>'Crosswalk'!C6</x:f>
        <x:v>0</x:v>
      </x:c>
      <x:c r="M1544" s="14" t="n">
        <x:f>'Crosswalk'!D6</x:f>
        <x:v>0</x:v>
      </x:c>
      <x:c r="N1544" s="14" t="n">
        <x:f>'Crosswalk'!E6</x:f>
        <x:v>0</x:v>
      </x:c>
      <x:c r="O1544" s="14" t="n">
        <x:f>'Crosswalk'!F6</x:f>
        <x:v>0</x:v>
      </x:c>
      <x:c r="P1544" s="14" t="n">
        <x:f>'Crosswalk'!G6</x:f>
        <x:v>1</x:v>
      </x:c>
      <x:c r="Q1544" s="14" t="n">
        <x:f>'Crosswalk'!H6</x:f>
        <x:v>0</x:v>
      </x:c>
      <x:c r="R1544" s="14" t="n">
        <x:f>'Crosswalk'!I6</x:f>
        <x:v>0</x:v>
      </x:c>
      <x:c r="S1544" s="14" t="n">
        <x:f>'Crosswalk'!J6</x:f>
        <x:v>0</x:v>
      </x:c>
      <x:c r="T1544" s="14" t="n">
        <x:f>'Crosswalk'!K6</x:f>
        <x:v>0</x:v>
      </x:c>
      <x:c r="U1544" s="14" t="n">
        <x:f>'Crosswalk'!L6</x:f>
        <x:v>0</x:v>
      </x:c>
      <x:c r="V1544" s="14" t="n">
        <x:f>'Crosswalk'!M6</x:f>
        <x:v>0</x:v>
      </x:c>
      <x:c r="W1544" s="14" t="n">
        <x:f>'Crosswalk'!N6</x:f>
        <x:v>0</x:v>
      </x:c>
      <x:c r="X1544" s="17" t="str">
        <x:v>LFS - Labour Force Survey</x:v>
      </x:c>
      <x:c r="Y1544" s="2" t="str"/>
      <x:c r="Z1544" s="17" t="str">
        <x:v>Own-country 2024 division composition. Observed industry detail; within-group ratios only. Definitions may differ from ILO modelled margins.</x:v>
      </x:c>
      <x:c r="AA1544" s="2" t="str"/>
      <x:c r="AB1544" s="2" t="str">
        <x:v>https://rplumber.ilo.org/data/indicator?format=.csv.gz&amp;id=EMP_TEMP_SEX_EC2_NB_A</x:v>
      </x:c>
    </x:row>
    <x:row r="1545" ht="48" customHeight="1">
      <x:c r="A1545" s="13" t="str">
        <x:v>GBR</x:v>
      </x:c>
      <x:c r="B1545" s="13" t="str">
        <x:v>A</x:v>
      </x:c>
      <x:c r="C1545" s="13" t="str">
        <x:v>GBR</x:v>
      </x:c>
      <x:c r="D1545" s="13" t="n">
        <x:v>2024</x:v>
      </x:c>
      <x:c r="E1545" s="13" t="str">
        <x:v>EC2_ISIC4_A02</x:v>
      </x:c>
      <x:c r="F1545" s="18" t="str">
        <x:v>Economic activity (ISIC-Rev.4), 2 digit level: 02 - Forestry and logging</x:v>
      </x:c>
      <x:c r="G1545" s="21" t="n">
        <x:v>24.727</x:v>
      </x:c>
      <x:c r="H1545" s="22" t="n">
        <x:v>1</x:v>
      </x:c>
      <x:c r="I1545" s="21" t="n">
        <x:f>SUM(G1544:G1546)</x:f>
        <x:v>290.931</x:v>
      </x:c>
      <x:c r="J1545" s="22" t="n">
        <x:f>G1545/I1545*H1545</x:f>
        <x:v>0.08499266149018153</x:v>
      </x:c>
      <x:c r="K1545" s="13" t="str">
        <x:v>ISIC4:02</x:v>
      </x:c>
      <x:c r="L1545" s="15" t="n">
        <x:f>'Crosswalk'!C7</x:f>
        <x:v>0</x:v>
      </x:c>
      <x:c r="M1545" s="15" t="n">
        <x:f>'Crosswalk'!D7</x:f>
        <x:v>1</x:v>
      </x:c>
      <x:c r="N1545" s="15" t="n">
        <x:f>'Crosswalk'!E7</x:f>
        <x:v>0</x:v>
      </x:c>
      <x:c r="O1545" s="15" t="n">
        <x:f>'Crosswalk'!F7</x:f>
        <x:v>0</x:v>
      </x:c>
      <x:c r="P1545" s="15" t="n">
        <x:f>'Crosswalk'!G7</x:f>
        <x:v>0</x:v>
      </x:c>
      <x:c r="Q1545" s="15" t="n">
        <x:f>'Crosswalk'!H7</x:f>
        <x:v>0</x:v>
      </x:c>
      <x:c r="R1545" s="15" t="n">
        <x:f>'Crosswalk'!I7</x:f>
        <x:v>0</x:v>
      </x:c>
      <x:c r="S1545" s="15" t="n">
        <x:f>'Crosswalk'!J7</x:f>
        <x:v>0</x:v>
      </x:c>
      <x:c r="T1545" s="15" t="n">
        <x:f>'Crosswalk'!K7</x:f>
        <x:v>0</x:v>
      </x:c>
      <x:c r="U1545" s="15" t="n">
        <x:f>'Crosswalk'!L7</x:f>
        <x:v>0</x:v>
      </x:c>
      <x:c r="V1545" s="15" t="n">
        <x:f>'Crosswalk'!M7</x:f>
        <x:v>0</x:v>
      </x:c>
      <x:c r="W1545" s="15" t="n">
        <x:f>'Crosswalk'!N7</x:f>
        <x:v>0</x:v>
      </x:c>
      <x:c r="X1545" s="18" t="str">
        <x:v>LFS - Labour Force Survey</x:v>
      </x:c>
      <x:c r="Y1545" s="13" t="str"/>
      <x:c r="Z1545" s="18" t="str">
        <x:v>Own-country 2024 division composition. Observed industry detail; within-group ratios only. Definitions may differ from ILO modelled margins.</x:v>
      </x:c>
      <x:c r="AA1545" s="13" t="str"/>
      <x:c r="AB1545" s="13" t="str">
        <x:v>https://rplumber.ilo.org/data/indicator?format=.csv.gz&amp;id=EMP_TEMP_SEX_EC2_NB_A</x:v>
      </x:c>
    </x:row>
    <x:row r="1546" ht="48" customHeight="1">
      <x:c r="A1546" s="2" t="str">
        <x:v>GBR</x:v>
      </x:c>
      <x:c r="B1546" s="2" t="str">
        <x:v>A</x:v>
      </x:c>
      <x:c r="C1546" s="2" t="str">
        <x:v>GBR</x:v>
      </x:c>
      <x:c r="D1546" s="2" t="n">
        <x:v>2024</x:v>
      </x:c>
      <x:c r="E1546" s="2" t="str">
        <x:v>EC2_ISIC4_A03</x:v>
      </x:c>
      <x:c r="F1546" s="17" t="str">
        <x:v>Economic activity (ISIC-Rev.4), 2 digit level: 03 - Fishing and aquaculture</x:v>
      </x:c>
      <x:c r="G1546" s="19" t="n">
        <x:v>16.668</x:v>
      </x:c>
      <x:c r="H1546" s="20" t="n">
        <x:v>1</x:v>
      </x:c>
      <x:c r="I1546" s="19" t="n">
        <x:f>SUM(G1544:G1546)</x:f>
        <x:v>290.931</x:v>
      </x:c>
      <x:c r="J1546" s="20" t="n">
        <x:f>G1546/I1546*H1546</x:f>
        <x:v>0.05729193520113016</x:v>
      </x:c>
      <x:c r="K1546" s="2" t="str">
        <x:v>ISIC4:03</x:v>
      </x:c>
      <x:c r="L1546" s="14" t="n">
        <x:f>'Crosswalk'!C8</x:f>
        <x:v>0</x:v>
      </x:c>
      <x:c r="M1546" s="14" t="n">
        <x:f>'Crosswalk'!D8</x:f>
        <x:v>0</x:v>
      </x:c>
      <x:c r="N1546" s="14" t="n">
        <x:f>'Crosswalk'!E8</x:f>
        <x:v>0</x:v>
      </x:c>
      <x:c r="O1546" s="14" t="n">
        <x:f>'Crosswalk'!F8</x:f>
        <x:v>0</x:v>
      </x:c>
      <x:c r="P1546" s="14" t="n">
        <x:f>'Crosswalk'!G8</x:f>
        <x:v>1</x:v>
      </x:c>
      <x:c r="Q1546" s="14" t="n">
        <x:f>'Crosswalk'!H8</x:f>
        <x:v>0</x:v>
      </x:c>
      <x:c r="R1546" s="14" t="n">
        <x:f>'Crosswalk'!I8</x:f>
        <x:v>0</x:v>
      </x:c>
      <x:c r="S1546" s="14" t="n">
        <x:f>'Crosswalk'!J8</x:f>
        <x:v>0</x:v>
      </x:c>
      <x:c r="T1546" s="14" t="n">
        <x:f>'Crosswalk'!K8</x:f>
        <x:v>0</x:v>
      </x:c>
      <x:c r="U1546" s="14" t="n">
        <x:f>'Crosswalk'!L8</x:f>
        <x:v>0</x:v>
      </x:c>
      <x:c r="V1546" s="14" t="n">
        <x:f>'Crosswalk'!M8</x:f>
        <x:v>0</x:v>
      </x:c>
      <x:c r="W1546" s="14" t="n">
        <x:f>'Crosswalk'!N8</x:f>
        <x:v>0</x:v>
      </x:c>
      <x:c r="X1546" s="17" t="str">
        <x:v>LFS - Labour Force Survey</x:v>
      </x:c>
      <x:c r="Y1546" s="2" t="str"/>
      <x:c r="Z1546" s="17" t="str">
        <x:v>Own-country 2024 division composition. Observed industry detail; within-group ratios only. Definitions may differ from ILO modelled margins.</x:v>
      </x:c>
      <x:c r="AA1546" s="2" t="str"/>
      <x:c r="AB1546" s="2" t="str">
        <x:v>https://rplumber.ilo.org/data/indicator?format=.csv.gz&amp;id=EMP_TEMP_SEX_EC2_NB_A</x:v>
      </x:c>
    </x:row>
    <x:row r="1547" ht="48" customHeight="1">
      <x:c r="A1547" s="13" t="str">
        <x:v>GBR</x:v>
      </x:c>
      <x:c r="B1547" s="13" t="str">
        <x:v>B</x:v>
      </x:c>
      <x:c r="C1547" s="13" t="str">
        <x:v>GBR</x:v>
      </x:c>
      <x:c r="D1547" s="13" t="n">
        <x:v>2024</x:v>
      </x:c>
      <x:c r="E1547" s="13" t="str">
        <x:v>EC2_ISIC4_B06</x:v>
      </x:c>
      <x:c r="F1547" s="18" t="str">
        <x:v>Economic activity (ISIC-Rev.4), 2 digit level: 06 - Extraction of crude petroleum and natural gas</x:v>
      </x:c>
      <x:c r="G1547" s="21" t="n">
        <x:v>9.748</x:v>
      </x:c>
      <x:c r="H1547" s="22" t="n">
        <x:v>1</x:v>
      </x:c>
      <x:c r="I1547" s="21" t="n">
        <x:f>SUM(G1547:G1550)</x:f>
        <x:v>131.547</x:v>
      </x:c>
      <x:c r="J1547" s="22" t="n">
        <x:f>G1547/I1547*H1547</x:f>
        <x:v>0.07410279215793594</x:v>
      </x:c>
      <x:c r="K1547" s="13" t="str">
        <x:v>ISIC4:06</x:v>
      </x:c>
      <x:c r="L1547" s="15" t="n">
        <x:f>'Crosswalk'!C10</x:f>
        <x:v>1</x:v>
      </x:c>
      <x:c r="M1547" s="15" t="n">
        <x:f>'Crosswalk'!D10</x:f>
        <x:v>0</x:v>
      </x:c>
      <x:c r="N1547" s="15" t="n">
        <x:f>'Crosswalk'!E10</x:f>
        <x:v>0</x:v>
      </x:c>
      <x:c r="O1547" s="15" t="n">
        <x:f>'Crosswalk'!F10</x:f>
        <x:v>0</x:v>
      </x:c>
      <x:c r="P1547" s="15" t="n">
        <x:f>'Crosswalk'!G10</x:f>
        <x:v>0</x:v>
      </x:c>
      <x:c r="Q1547" s="15" t="n">
        <x:f>'Crosswalk'!H10</x:f>
        <x:v>0</x:v>
      </x:c>
      <x:c r="R1547" s="15" t="n">
        <x:f>'Crosswalk'!I10</x:f>
        <x:v>0</x:v>
      </x:c>
      <x:c r="S1547" s="15" t="n">
        <x:f>'Crosswalk'!J10</x:f>
        <x:v>0</x:v>
      </x:c>
      <x:c r="T1547" s="15" t="n">
        <x:f>'Crosswalk'!K10</x:f>
        <x:v>0</x:v>
      </x:c>
      <x:c r="U1547" s="15" t="n">
        <x:f>'Crosswalk'!L10</x:f>
        <x:v>0</x:v>
      </x:c>
      <x:c r="V1547" s="15" t="n">
        <x:f>'Crosswalk'!M10</x:f>
        <x:v>0</x:v>
      </x:c>
      <x:c r="W1547" s="15" t="n">
        <x:f>'Crosswalk'!N10</x:f>
        <x:v>0</x:v>
      </x:c>
      <x:c r="X1547" s="18" t="str">
        <x:v>LFS - Labour Force Survey</x:v>
      </x:c>
      <x:c r="Y1547" s="13" t="str"/>
      <x:c r="Z1547" s="18" t="str">
        <x:v>Own-country 2024 division composition. Observed industry detail; within-group ratios only. Definitions may differ from ILO modelled margins.</x:v>
      </x:c>
      <x:c r="AA1547" s="13" t="str"/>
      <x:c r="AB1547" s="13" t="str">
        <x:v>https://rplumber.ilo.org/data/indicator?format=.csv.gz&amp;id=EMP_TEMP_SEX_EC2_NB_A</x:v>
      </x:c>
    </x:row>
    <x:row r="1548" ht="48" customHeight="1">
      <x:c r="A1548" s="2" t="str">
        <x:v>GBR</x:v>
      </x:c>
      <x:c r="B1548" s="2" t="str">
        <x:v>B</x:v>
      </x:c>
      <x:c r="C1548" s="2" t="str">
        <x:v>GBR</x:v>
      </x:c>
      <x:c r="D1548" s="2" t="n">
        <x:v>2024</x:v>
      </x:c>
      <x:c r="E1548" s="2" t="str">
        <x:v>EC2_ISIC4_B07</x:v>
      </x:c>
      <x:c r="F1548" s="17" t="str">
        <x:v>Economic activity (ISIC-Rev.4), 2 digit level: 07 - Mining of metal ores</x:v>
      </x:c>
      <x:c r="G1548" s="19" t="n">
        <x:v>6.309</x:v>
      </x:c>
      <x:c r="H1548" s="20" t="n">
        <x:v>1</x:v>
      </x:c>
      <x:c r="I1548" s="19" t="n">
        <x:f>SUM(G1547:G1550)</x:f>
        <x:v>131.547</x:v>
      </x:c>
      <x:c r="J1548" s="20" t="n">
        <x:f>G1548/I1548*H1548</x:f>
        <x:v>0.047960044698852886</x:v>
      </x:c>
      <x:c r="K1548" s="2" t="str">
        <x:v>ISIC4:07</x:v>
      </x:c>
      <x:c r="L1548" s="14" t="n">
        <x:f>'Crosswalk'!C11</x:f>
        <x:v>0</x:v>
      </x:c>
      <x:c r="M1548" s="14" t="n">
        <x:f>'Crosswalk'!D11</x:f>
        <x:v>1</x:v>
      </x:c>
      <x:c r="N1548" s="14" t="n">
        <x:f>'Crosswalk'!E11</x:f>
        <x:v>0</x:v>
      </x:c>
      <x:c r="O1548" s="14" t="n">
        <x:f>'Crosswalk'!F11</x:f>
        <x:v>0</x:v>
      </x:c>
      <x:c r="P1548" s="14" t="n">
        <x:f>'Crosswalk'!G11</x:f>
        <x:v>0</x:v>
      </x:c>
      <x:c r="Q1548" s="14" t="n">
        <x:f>'Crosswalk'!H11</x:f>
        <x:v>0</x:v>
      </x:c>
      <x:c r="R1548" s="14" t="n">
        <x:f>'Crosswalk'!I11</x:f>
        <x:v>0</x:v>
      </x:c>
      <x:c r="S1548" s="14" t="n">
        <x:f>'Crosswalk'!J11</x:f>
        <x:v>0</x:v>
      </x:c>
      <x:c r="T1548" s="14" t="n">
        <x:f>'Crosswalk'!K11</x:f>
        <x:v>0</x:v>
      </x:c>
      <x:c r="U1548" s="14" t="n">
        <x:f>'Crosswalk'!L11</x:f>
        <x:v>0</x:v>
      </x:c>
      <x:c r="V1548" s="14" t="n">
        <x:f>'Crosswalk'!M11</x:f>
        <x:v>0</x:v>
      </x:c>
      <x:c r="W1548" s="14" t="n">
        <x:f>'Crosswalk'!N11</x:f>
        <x:v>0</x:v>
      </x:c>
      <x:c r="X1548" s="17" t="str">
        <x:v>LFS - Labour Force Survey</x:v>
      </x:c>
      <x:c r="Y1548" s="2" t="str">
        <x:v>U</x:v>
      </x:c>
      <x:c r="Z1548" s="17" t="str">
        <x:v>Own-country 2024 division composition. Observed industry detail; within-group ratios only. Definitions may differ from ILO modelled margins.</x:v>
      </x:c>
      <x:c r="AA1548" s="2" t="str"/>
      <x:c r="AB1548" s="2" t="str">
        <x:v>https://rplumber.ilo.org/data/indicator?format=.csv.gz&amp;id=EMP_TEMP_SEX_EC2_NB_A</x:v>
      </x:c>
    </x:row>
    <x:row r="1549" ht="48" customHeight="1">
      <x:c r="A1549" s="13" t="str">
        <x:v>GBR</x:v>
      </x:c>
      <x:c r="B1549" s="13" t="str">
        <x:v>B</x:v>
      </x:c>
      <x:c r="C1549" s="13" t="str">
        <x:v>GBR</x:v>
      </x:c>
      <x:c r="D1549" s="13" t="n">
        <x:v>2024</x:v>
      </x:c>
      <x:c r="E1549" s="13" t="str">
        <x:v>EC2_ISIC4_B08</x:v>
      </x:c>
      <x:c r="F1549" s="18" t="str">
        <x:v>Economic activity (ISIC-Rev.4), 2 digit level: 08 - Other mining and quarrying</x:v>
      </x:c>
      <x:c r="G1549" s="21" t="n">
        <x:v>21.832</x:v>
      </x:c>
      <x:c r="H1549" s="22" t="n">
        <x:v>1</x:v>
      </x:c>
      <x:c r="I1549" s="21" t="n">
        <x:f>SUM(G1547:G1550)</x:f>
        <x:v>131.547</x:v>
      </x:c>
      <x:c r="J1549" s="22" t="n">
        <x:f>G1549/I1549*H1549</x:f>
        <x:v>0.16596349593681348</x:v>
      </x:c>
      <x:c r="K1549" s="13" t="str">
        <x:v>ISIC4:08</x:v>
      </x:c>
      <x:c r="L1549" s="15" t="n">
        <x:f>'Crosswalk'!C12</x:f>
        <x:v>0</x:v>
      </x:c>
      <x:c r="M1549" s="15" t="n">
        <x:f>'Crosswalk'!D12</x:f>
        <x:v>1</x:v>
      </x:c>
      <x:c r="N1549" s="15" t="n">
        <x:f>'Crosswalk'!E12</x:f>
        <x:v>0</x:v>
      </x:c>
      <x:c r="O1549" s="15" t="n">
        <x:f>'Crosswalk'!F12</x:f>
        <x:v>0</x:v>
      </x:c>
      <x:c r="P1549" s="15" t="n">
        <x:f>'Crosswalk'!G12</x:f>
        <x:v>0</x:v>
      </x:c>
      <x:c r="Q1549" s="15" t="n">
        <x:f>'Crosswalk'!H12</x:f>
        <x:v>0</x:v>
      </x:c>
      <x:c r="R1549" s="15" t="n">
        <x:f>'Crosswalk'!I12</x:f>
        <x:v>0</x:v>
      </x:c>
      <x:c r="S1549" s="15" t="n">
        <x:f>'Crosswalk'!J12</x:f>
        <x:v>0</x:v>
      </x:c>
      <x:c r="T1549" s="15" t="n">
        <x:f>'Crosswalk'!K12</x:f>
        <x:v>0</x:v>
      </x:c>
      <x:c r="U1549" s="15" t="n">
        <x:f>'Crosswalk'!L12</x:f>
        <x:v>0</x:v>
      </x:c>
      <x:c r="V1549" s="15" t="n">
        <x:f>'Crosswalk'!M12</x:f>
        <x:v>0</x:v>
      </x:c>
      <x:c r="W1549" s="15" t="n">
        <x:f>'Crosswalk'!N12</x:f>
        <x:v>0</x:v>
      </x:c>
      <x:c r="X1549" s="18" t="str">
        <x:v>LFS - Labour Force Survey</x:v>
      </x:c>
      <x:c r="Y1549" s="13" t="str"/>
      <x:c r="Z1549" s="18" t="str">
        <x:v>Own-country 2024 division composition. Observed industry detail; within-group ratios only. Definitions may differ from ILO modelled margins.</x:v>
      </x:c>
      <x:c r="AA1549" s="13" t="str"/>
      <x:c r="AB1549" s="13" t="str">
        <x:v>https://rplumber.ilo.org/data/indicator?format=.csv.gz&amp;id=EMP_TEMP_SEX_EC2_NB_A</x:v>
      </x:c>
    </x:row>
    <x:row r="1550" ht="48" customHeight="1">
      <x:c r="A1550" s="2" t="str">
        <x:v>GBR</x:v>
      </x:c>
      <x:c r="B1550" s="2" t="str">
        <x:v>B</x:v>
      </x:c>
      <x:c r="C1550" s="2" t="str">
        <x:v>GBR</x:v>
      </x:c>
      <x:c r="D1550" s="2" t="n">
        <x:v>2024</x:v>
      </x:c>
      <x:c r="E1550" s="2" t="str">
        <x:v>EC2_ISIC4_B09</x:v>
      </x:c>
      <x:c r="F1550" s="17" t="str">
        <x:v>Economic activity (ISIC-Rev.4), 2 digit level: 09 - Mining support service activities</x:v>
      </x:c>
      <x:c r="G1550" s="19" t="n">
        <x:v>93.658</x:v>
      </x:c>
      <x:c r="H1550" s="20" t="n">
        <x:v>1</x:v>
      </x:c>
      <x:c r="I1550" s="19" t="n">
        <x:f>SUM(G1547:G1550)</x:f>
        <x:v>131.547</x:v>
      </x:c>
      <x:c r="J1550" s="20" t="n">
        <x:f>G1550/I1550*H1550</x:f>
        <x:v>0.7119736672063978</x:v>
      </x:c>
      <x:c r="K1550" s="2" t="str">
        <x:v>ISIC4:09</x:v>
      </x:c>
      <x:c r="L1550" s="14" t="n">
        <x:f>'Crosswalk'!C13</x:f>
        <x:v>0.8</x:v>
      </x:c>
      <x:c r="M1550" s="14" t="n">
        <x:f>'Crosswalk'!D13</x:f>
        <x:v>0.2</x:v>
      </x:c>
      <x:c r="N1550" s="14" t="n">
        <x:f>'Crosswalk'!E13</x:f>
        <x:v>0</x:v>
      </x:c>
      <x:c r="O1550" s="14" t="n">
        <x:f>'Crosswalk'!F13</x:f>
        <x:v>0</x:v>
      </x:c>
      <x:c r="P1550" s="14" t="n">
        <x:f>'Crosswalk'!G13</x:f>
        <x:v>0</x:v>
      </x:c>
      <x:c r="Q1550" s="14" t="n">
        <x:f>'Crosswalk'!H13</x:f>
        <x:v>0</x:v>
      </x:c>
      <x:c r="R1550" s="14" t="n">
        <x:f>'Crosswalk'!I13</x:f>
        <x:v>0</x:v>
      </x:c>
      <x:c r="S1550" s="14" t="n">
        <x:f>'Crosswalk'!J13</x:f>
        <x:v>0</x:v>
      </x:c>
      <x:c r="T1550" s="14" t="n">
        <x:f>'Crosswalk'!K13</x:f>
        <x:v>0</x:v>
      </x:c>
      <x:c r="U1550" s="14" t="n">
        <x:f>'Crosswalk'!L13</x:f>
        <x:v>0</x:v>
      </x:c>
      <x:c r="V1550" s="14" t="n">
        <x:f>'Crosswalk'!M13</x:f>
        <x:v>0</x:v>
      </x:c>
      <x:c r="W1550" s="14" t="n">
        <x:f>'Crosswalk'!N13</x:f>
        <x:v>0</x:v>
      </x:c>
      <x:c r="X1550" s="17" t="str">
        <x:v>LFS - Labour Force Survey</x:v>
      </x:c>
      <x:c r="Y1550" s="2" t="str"/>
      <x:c r="Z1550" s="17" t="str">
        <x:v>Own-country 2024 division composition. Observed industry detail; within-group ratios only. Definitions may differ from ILO modelled margins.</x:v>
      </x:c>
      <x:c r="AA1550" s="2" t="str"/>
      <x:c r="AB1550" s="2" t="str">
        <x:v>https://rplumber.ilo.org/data/indicator?format=.csv.gz&amp;id=EMP_TEMP_SEX_EC2_NB_A</x:v>
      </x:c>
    </x:row>
    <x:row r="1551" ht="48" customHeight="1">
      <x:c r="A1551" s="13" t="str">
        <x:v>GBR</x:v>
      </x:c>
      <x:c r="B1551" s="13" t="str">
        <x:v>C</x:v>
      </x:c>
      <x:c r="C1551" s="13" t="str">
        <x:v>GBR</x:v>
      </x:c>
      <x:c r="D1551" s="13" t="n">
        <x:v>2024</x:v>
      </x:c>
      <x:c r="E1551" s="13" t="str">
        <x:v>EC2_ISIC4_C10</x:v>
      </x:c>
      <x:c r="F1551" s="18" t="str">
        <x:v>Economic activity (ISIC-Rev.4), 2 digit level: 10 - Manufacture of food products</x:v>
      </x:c>
      <x:c r="G1551" s="21" t="n">
        <x:v>272.388</x:v>
      </x:c>
      <x:c r="H1551" s="22" t="n">
        <x:v>1</x:v>
      </x:c>
      <x:c r="I1551" s="21" t="n">
        <x:f>SUM(G1551:G1574)</x:f>
        <x:v>2717.0930000000003</x:v>
      </x:c>
      <x:c r="J1551" s="22" t="n">
        <x:f>G1551/I1551*H1551</x:f>
        <x:v>0.10024978902083953</x:v>
      </x:c>
      <x:c r="K1551" s="13" t="str">
        <x:v>ISIC4:10</x:v>
      </x:c>
      <x:c r="L1551" s="15" t="n">
        <x:f>'Crosswalk'!C14</x:f>
        <x:v>0</x:v>
      </x:c>
      <x:c r="M1551" s="15" t="n">
        <x:f>'Crosswalk'!D14</x:f>
        <x:v>0</x:v>
      </x:c>
      <x:c r="N1551" s="15" t="n">
        <x:f>'Crosswalk'!E14</x:f>
        <x:v>0</x:v>
      </x:c>
      <x:c r="O1551" s="15" t="n">
        <x:f>'Crosswalk'!F14</x:f>
        <x:v>0</x:v>
      </x:c>
      <x:c r="P1551" s="15" t="n">
        <x:f>'Crosswalk'!G14</x:f>
        <x:v>1</x:v>
      </x:c>
      <x:c r="Q1551" s="15" t="n">
        <x:f>'Crosswalk'!H14</x:f>
        <x:v>0</x:v>
      </x:c>
      <x:c r="R1551" s="15" t="n">
        <x:f>'Crosswalk'!I14</x:f>
        <x:v>0</x:v>
      </x:c>
      <x:c r="S1551" s="15" t="n">
        <x:f>'Crosswalk'!J14</x:f>
        <x:v>0</x:v>
      </x:c>
      <x:c r="T1551" s="15" t="n">
        <x:f>'Crosswalk'!K14</x:f>
        <x:v>0</x:v>
      </x:c>
      <x:c r="U1551" s="15" t="n">
        <x:f>'Crosswalk'!L14</x:f>
        <x:v>0</x:v>
      </x:c>
      <x:c r="V1551" s="15" t="n">
        <x:f>'Crosswalk'!M14</x:f>
        <x:v>0</x:v>
      </x:c>
      <x:c r="W1551" s="15" t="n">
        <x:f>'Crosswalk'!N14</x:f>
        <x:v>0</x:v>
      </x:c>
      <x:c r="X1551" s="18" t="str">
        <x:v>LFS - Labour Force Survey</x:v>
      </x:c>
      <x:c r="Y1551" s="13" t="str"/>
      <x:c r="Z1551" s="18" t="str">
        <x:v>Own-country 2024 division composition. Observed industry detail; within-group ratios only. Definitions may differ from ILO modelled margins.</x:v>
      </x:c>
      <x:c r="AA1551" s="13" t="str"/>
      <x:c r="AB1551" s="13" t="str">
        <x:v>https://rplumber.ilo.org/data/indicator?format=.csv.gz&amp;id=EMP_TEMP_SEX_EC2_NB_A</x:v>
      </x:c>
    </x:row>
    <x:row r="1552" ht="48" customHeight="1">
      <x:c r="A1552" s="2" t="str">
        <x:v>GBR</x:v>
      </x:c>
      <x:c r="B1552" s="2" t="str">
        <x:v>C</x:v>
      </x:c>
      <x:c r="C1552" s="2" t="str">
        <x:v>GBR</x:v>
      </x:c>
      <x:c r="D1552" s="2" t="n">
        <x:v>2024</x:v>
      </x:c>
      <x:c r="E1552" s="2" t="str">
        <x:v>EC2_ISIC4_C11</x:v>
      </x:c>
      <x:c r="F1552" s="17" t="str">
        <x:v>Economic activity (ISIC-Rev.4), 2 digit level: 11 - Manufacture of beverages</x:v>
      </x:c>
      <x:c r="G1552" s="19" t="n">
        <x:v>58.524</x:v>
      </x:c>
      <x:c r="H1552" s="20" t="n">
        <x:v>1</x:v>
      </x:c>
      <x:c r="I1552" s="19" t="n">
        <x:f>SUM(G1551:G1574)</x:f>
        <x:v>2717.0930000000003</x:v>
      </x:c>
      <x:c r="J1552" s="20" t="n">
        <x:f>G1552/I1552*H1552</x:f>
        <x:v>0.021539196486833535</x:v>
      </x:c>
      <x:c r="K1552" s="2" t="str">
        <x:v>ISIC4:11</x:v>
      </x:c>
      <x:c r="L1552" s="14" t="n">
        <x:f>'Crosswalk'!C15</x:f>
        <x:v>0</x:v>
      </x:c>
      <x:c r="M1552" s="14" t="n">
        <x:f>'Crosswalk'!D15</x:f>
        <x:v>0</x:v>
      </x:c>
      <x:c r="N1552" s="14" t="n">
        <x:f>'Crosswalk'!E15</x:f>
        <x:v>0</x:v>
      </x:c>
      <x:c r="O1552" s="14" t="n">
        <x:f>'Crosswalk'!F15</x:f>
        <x:v>0</x:v>
      </x:c>
      <x:c r="P1552" s="14" t="n">
        <x:f>'Crosswalk'!G15</x:f>
        <x:v>1</x:v>
      </x:c>
      <x:c r="Q1552" s="14" t="n">
        <x:f>'Crosswalk'!H15</x:f>
        <x:v>0</x:v>
      </x:c>
      <x:c r="R1552" s="14" t="n">
        <x:f>'Crosswalk'!I15</x:f>
        <x:v>0</x:v>
      </x:c>
      <x:c r="S1552" s="14" t="n">
        <x:f>'Crosswalk'!J15</x:f>
        <x:v>0</x:v>
      </x:c>
      <x:c r="T1552" s="14" t="n">
        <x:f>'Crosswalk'!K15</x:f>
        <x:v>0</x:v>
      </x:c>
      <x:c r="U1552" s="14" t="n">
        <x:f>'Crosswalk'!L15</x:f>
        <x:v>0</x:v>
      </x:c>
      <x:c r="V1552" s="14" t="n">
        <x:f>'Crosswalk'!M15</x:f>
        <x:v>0</x:v>
      </x:c>
      <x:c r="W1552" s="14" t="n">
        <x:f>'Crosswalk'!N15</x:f>
        <x:v>0</x:v>
      </x:c>
      <x:c r="X1552" s="17" t="str">
        <x:v>LFS - Labour Force Survey</x:v>
      </x:c>
      <x:c r="Y1552" s="2" t="str"/>
      <x:c r="Z1552" s="17" t="str">
        <x:v>Own-country 2024 division composition. Observed industry detail; within-group ratios only. Definitions may differ from ILO modelled margins.</x:v>
      </x:c>
      <x:c r="AA1552" s="2" t="str"/>
      <x:c r="AB1552" s="2" t="str">
        <x:v>https://rplumber.ilo.org/data/indicator?format=.csv.gz&amp;id=EMP_TEMP_SEX_EC2_NB_A</x:v>
      </x:c>
    </x:row>
    <x:row r="1553" ht="48" customHeight="1">
      <x:c r="A1553" s="13" t="str">
        <x:v>GBR</x:v>
      </x:c>
      <x:c r="B1553" s="13" t="str">
        <x:v>C</x:v>
      </x:c>
      <x:c r="C1553" s="13" t="str">
        <x:v>GBR</x:v>
      </x:c>
      <x:c r="D1553" s="13" t="n">
        <x:v>2024</x:v>
      </x:c>
      <x:c r="E1553" s="13" t="str">
        <x:v>EC2_ISIC4_C12</x:v>
      </x:c>
      <x:c r="F1553" s="18" t="str">
        <x:v>Economic activity (ISIC-Rev.4), 2 digit level: 12 - Manufacture of tobacco products</x:v>
      </x:c>
      <x:c r="G1553" s="21" t="n">
        <x:v>7.441</x:v>
      </x:c>
      <x:c r="H1553" s="22" t="n">
        <x:v>1</x:v>
      </x:c>
      <x:c r="I1553" s="21" t="n">
        <x:f>SUM(G1551:G1574)</x:f>
        <x:v>2717.0930000000003</x:v>
      </x:c>
      <x:c r="J1553" s="22" t="n">
        <x:f>G1553/I1553*H1553</x:f>
        <x:v>0.00273858863130559</x:v>
      </x:c>
      <x:c r="K1553" s="13" t="str">
        <x:v>ISIC4:12</x:v>
      </x:c>
      <x:c r="L1553" s="15" t="n">
        <x:f>'Crosswalk'!C16</x:f>
        <x:v>0</x:v>
      </x:c>
      <x:c r="M1553" s="15" t="n">
        <x:f>'Crosswalk'!D16</x:f>
        <x:v>0</x:v>
      </x:c>
      <x:c r="N1553" s="15" t="n">
        <x:f>'Crosswalk'!E16</x:f>
        <x:v>0</x:v>
      </x:c>
      <x:c r="O1553" s="15" t="n">
        <x:f>'Crosswalk'!F16</x:f>
        <x:v>0</x:v>
      </x:c>
      <x:c r="P1553" s="15" t="n">
        <x:f>'Crosswalk'!G16</x:f>
        <x:v>1</x:v>
      </x:c>
      <x:c r="Q1553" s="15" t="n">
        <x:f>'Crosswalk'!H16</x:f>
        <x:v>0</x:v>
      </x:c>
      <x:c r="R1553" s="15" t="n">
        <x:f>'Crosswalk'!I16</x:f>
        <x:v>0</x:v>
      </x:c>
      <x:c r="S1553" s="15" t="n">
        <x:f>'Crosswalk'!J16</x:f>
        <x:v>0</x:v>
      </x:c>
      <x:c r="T1553" s="15" t="n">
        <x:f>'Crosswalk'!K16</x:f>
        <x:v>0</x:v>
      </x:c>
      <x:c r="U1553" s="15" t="n">
        <x:f>'Crosswalk'!L16</x:f>
        <x:v>0</x:v>
      </x:c>
      <x:c r="V1553" s="15" t="n">
        <x:f>'Crosswalk'!M16</x:f>
        <x:v>0</x:v>
      </x:c>
      <x:c r="W1553" s="15" t="n">
        <x:f>'Crosswalk'!N16</x:f>
        <x:v>0</x:v>
      </x:c>
      <x:c r="X1553" s="18" t="str">
        <x:v>LFS - Labour Force Survey</x:v>
      </x:c>
      <x:c r="Y1553" s="13" t="str"/>
      <x:c r="Z1553" s="18" t="str">
        <x:v>Own-country 2024 division composition. Observed industry detail; within-group ratios only. Definitions may differ from ILO modelled margins.</x:v>
      </x:c>
      <x:c r="AA1553" s="13" t="str"/>
      <x:c r="AB1553" s="13" t="str">
        <x:v>https://rplumber.ilo.org/data/indicator?format=.csv.gz&amp;id=EMP_TEMP_SEX_EC2_NB_A</x:v>
      </x:c>
    </x:row>
    <x:row r="1554" ht="48" customHeight="1">
      <x:c r="A1554" s="2" t="str">
        <x:v>GBR</x:v>
      </x:c>
      <x:c r="B1554" s="2" t="str">
        <x:v>C</x:v>
      </x:c>
      <x:c r="C1554" s="2" t="str">
        <x:v>GBR</x:v>
      </x:c>
      <x:c r="D1554" s="2" t="n">
        <x:v>2024</x:v>
      </x:c>
      <x:c r="E1554" s="2" t="str">
        <x:v>EC2_ISIC4_C13</x:v>
      </x:c>
      <x:c r="F1554" s="17" t="str">
        <x:v>Economic activity (ISIC-Rev.4), 2 digit level: 13 - Manufacture of textiles</x:v>
      </x:c>
      <x:c r="G1554" s="19" t="n">
        <x:v>56.379</x:v>
      </x:c>
      <x:c r="H1554" s="20" t="n">
        <x:v>1</x:v>
      </x:c>
      <x:c r="I1554" s="19" t="n">
        <x:f>SUM(G1551:G1574)</x:f>
        <x:v>2717.0930000000003</x:v>
      </x:c>
      <x:c r="J1554" s="20" t="n">
        <x:f>G1554/I1554*H1554</x:f>
        <x:v>0.020749749824536735</x:v>
      </x:c>
      <x:c r="K1554" s="2" t="str">
        <x:v>ISIC4:13</x:v>
      </x:c>
      <x:c r="L1554" s="14" t="n">
        <x:f>'Crosswalk'!C17</x:f>
        <x:v>0</x:v>
      </x:c>
      <x:c r="M1554" s="14" t="n">
        <x:f>'Crosswalk'!D17</x:f>
        <x:v>0</x:v>
      </x:c>
      <x:c r="N1554" s="14" t="n">
        <x:f>'Crosswalk'!E17</x:f>
        <x:v>0</x:v>
      </x:c>
      <x:c r="O1554" s="14" t="n">
        <x:f>'Crosswalk'!F17</x:f>
        <x:v>1</x:v>
      </x:c>
      <x:c r="P1554" s="14" t="n">
        <x:f>'Crosswalk'!G17</x:f>
        <x:v>0</x:v>
      </x:c>
      <x:c r="Q1554" s="14" t="n">
        <x:f>'Crosswalk'!H17</x:f>
        <x:v>0</x:v>
      </x:c>
      <x:c r="R1554" s="14" t="n">
        <x:f>'Crosswalk'!I17</x:f>
        <x:v>0</x:v>
      </x:c>
      <x:c r="S1554" s="14" t="n">
        <x:f>'Crosswalk'!J17</x:f>
        <x:v>0</x:v>
      </x:c>
      <x:c r="T1554" s="14" t="n">
        <x:f>'Crosswalk'!K17</x:f>
        <x:v>0</x:v>
      </x:c>
      <x:c r="U1554" s="14" t="n">
        <x:f>'Crosswalk'!L17</x:f>
        <x:v>0</x:v>
      </x:c>
      <x:c r="V1554" s="14" t="n">
        <x:f>'Crosswalk'!M17</x:f>
        <x:v>0</x:v>
      </x:c>
      <x:c r="W1554" s="14" t="n">
        <x:f>'Crosswalk'!N17</x:f>
        <x:v>0</x:v>
      </x:c>
      <x:c r="X1554" s="17" t="str">
        <x:v>LFS - Labour Force Survey</x:v>
      </x:c>
      <x:c r="Y1554" s="2" t="str"/>
      <x:c r="Z1554" s="17" t="str">
        <x:v>Own-country 2024 division composition. Observed industry detail; within-group ratios only. Definitions may differ from ILO modelled margins.</x:v>
      </x:c>
      <x:c r="AA1554" s="2" t="str"/>
      <x:c r="AB1554" s="2" t="str">
        <x:v>https://rplumber.ilo.org/data/indicator?format=.csv.gz&amp;id=EMP_TEMP_SEX_EC2_NB_A</x:v>
      </x:c>
    </x:row>
    <x:row r="1555" ht="48" customHeight="1">
      <x:c r="A1555" s="13" t="str">
        <x:v>GBR</x:v>
      </x:c>
      <x:c r="B1555" s="13" t="str">
        <x:v>C</x:v>
      </x:c>
      <x:c r="C1555" s="13" t="str">
        <x:v>GBR</x:v>
      </x:c>
      <x:c r="D1555" s="13" t="n">
        <x:v>2024</x:v>
      </x:c>
      <x:c r="E1555" s="13" t="str">
        <x:v>EC2_ISIC4_C14</x:v>
      </x:c>
      <x:c r="F1555" s="18" t="str">
        <x:v>Economic activity (ISIC-Rev.4), 2 digit level: 14 - Manufacture of wearing apparel</x:v>
      </x:c>
      <x:c r="G1555" s="21" t="n">
        <x:v>41.452</x:v>
      </x:c>
      <x:c r="H1555" s="22" t="n">
        <x:v>1</x:v>
      </x:c>
      <x:c r="I1555" s="21" t="n">
        <x:f>SUM(G1551:G1574)</x:f>
        <x:v>2717.0930000000003</x:v>
      </x:c>
      <x:c r="J1555" s="22" t="n">
        <x:f>G1555/I1555*H1555</x:f>
        <x:v>0.015256010743835412</x:v>
      </x:c>
      <x:c r="K1555" s="13" t="str">
        <x:v>ISIC4:14</x:v>
      </x:c>
      <x:c r="L1555" s="15" t="n">
        <x:f>'Crosswalk'!C18</x:f>
        <x:v>0</x:v>
      </x:c>
      <x:c r="M1555" s="15" t="n">
        <x:f>'Crosswalk'!D18</x:f>
        <x:v>0</x:v>
      </x:c>
      <x:c r="N1555" s="15" t="n">
        <x:f>'Crosswalk'!E18</x:f>
        <x:v>0</x:v>
      </x:c>
      <x:c r="O1555" s="15" t="n">
        <x:f>'Crosswalk'!F18</x:f>
        <x:v>1</x:v>
      </x:c>
      <x:c r="P1555" s="15" t="n">
        <x:f>'Crosswalk'!G18</x:f>
        <x:v>0</x:v>
      </x:c>
      <x:c r="Q1555" s="15" t="n">
        <x:f>'Crosswalk'!H18</x:f>
        <x:v>0</x:v>
      </x:c>
      <x:c r="R1555" s="15" t="n">
        <x:f>'Crosswalk'!I18</x:f>
        <x:v>0</x:v>
      </x:c>
      <x:c r="S1555" s="15" t="n">
        <x:f>'Crosswalk'!J18</x:f>
        <x:v>0</x:v>
      </x:c>
      <x:c r="T1555" s="15" t="n">
        <x:f>'Crosswalk'!K18</x:f>
        <x:v>0</x:v>
      </x:c>
      <x:c r="U1555" s="15" t="n">
        <x:f>'Crosswalk'!L18</x:f>
        <x:v>0</x:v>
      </x:c>
      <x:c r="V1555" s="15" t="n">
        <x:f>'Crosswalk'!M18</x:f>
        <x:v>0</x:v>
      </x:c>
      <x:c r="W1555" s="15" t="n">
        <x:f>'Crosswalk'!N18</x:f>
        <x:v>0</x:v>
      </x:c>
      <x:c r="X1555" s="18" t="str">
        <x:v>LFS - Labour Force Survey</x:v>
      </x:c>
      <x:c r="Y1555" s="13" t="str"/>
      <x:c r="Z1555" s="18" t="str">
        <x:v>Own-country 2024 division composition. Observed industry detail; within-group ratios only. Definitions may differ from ILO modelled margins.</x:v>
      </x:c>
      <x:c r="AA1555" s="13" t="str"/>
      <x:c r="AB1555" s="13" t="str">
        <x:v>https://rplumber.ilo.org/data/indicator?format=.csv.gz&amp;id=EMP_TEMP_SEX_EC2_NB_A</x:v>
      </x:c>
    </x:row>
    <x:row r="1556" ht="48" customHeight="1">
      <x:c r="A1556" s="2" t="str">
        <x:v>GBR</x:v>
      </x:c>
      <x:c r="B1556" s="2" t="str">
        <x:v>C</x:v>
      </x:c>
      <x:c r="C1556" s="2" t="str">
        <x:v>GBR</x:v>
      </x:c>
      <x:c r="D1556" s="2" t="n">
        <x:v>2024</x:v>
      </x:c>
      <x:c r="E1556" s="2" t="str">
        <x:v>EC2_ISIC4_C15</x:v>
      </x:c>
      <x:c r="F1556" s="17" t="str">
        <x:v>Economic activity (ISIC-Rev.4), 2 digit level: 15 - Manufacture of leather and related products</x:v>
      </x:c>
      <x:c r="G1556" s="19" t="n">
        <x:v>11.758</x:v>
      </x:c>
      <x:c r="H1556" s="20" t="n">
        <x:v>1</x:v>
      </x:c>
      <x:c r="I1556" s="19" t="n">
        <x:f>SUM(G1551:G1574)</x:f>
        <x:v>2717.0930000000003</x:v>
      </x:c>
      <x:c r="J1556" s="20" t="n">
        <x:f>G1556/I1556*H1556</x:f>
        <x:v>0.004327419046753276</x:v>
      </x:c>
      <x:c r="K1556" s="2" t="str">
        <x:v>ISIC4:15</x:v>
      </x:c>
      <x:c r="L1556" s="14" t="n">
        <x:f>'Crosswalk'!C19</x:f>
        <x:v>0</x:v>
      </x:c>
      <x:c r="M1556" s="14" t="n">
        <x:f>'Crosswalk'!D19</x:f>
        <x:v>0</x:v>
      </x:c>
      <x:c r="N1556" s="14" t="n">
        <x:f>'Crosswalk'!E19</x:f>
        <x:v>0</x:v>
      </x:c>
      <x:c r="O1556" s="14" t="n">
        <x:f>'Crosswalk'!F19</x:f>
        <x:v>1</x:v>
      </x:c>
      <x:c r="P1556" s="14" t="n">
        <x:f>'Crosswalk'!G19</x:f>
        <x:v>0</x:v>
      </x:c>
      <x:c r="Q1556" s="14" t="n">
        <x:f>'Crosswalk'!H19</x:f>
        <x:v>0</x:v>
      </x:c>
      <x:c r="R1556" s="14" t="n">
        <x:f>'Crosswalk'!I19</x:f>
        <x:v>0</x:v>
      </x:c>
      <x:c r="S1556" s="14" t="n">
        <x:f>'Crosswalk'!J19</x:f>
        <x:v>0</x:v>
      </x:c>
      <x:c r="T1556" s="14" t="n">
        <x:f>'Crosswalk'!K19</x:f>
        <x:v>0</x:v>
      </x:c>
      <x:c r="U1556" s="14" t="n">
        <x:f>'Crosswalk'!L19</x:f>
        <x:v>0</x:v>
      </x:c>
      <x:c r="V1556" s="14" t="n">
        <x:f>'Crosswalk'!M19</x:f>
        <x:v>0</x:v>
      </x:c>
      <x:c r="W1556" s="14" t="n">
        <x:f>'Crosswalk'!N19</x:f>
        <x:v>0</x:v>
      </x:c>
      <x:c r="X1556" s="17" t="str">
        <x:v>LFS - Labour Force Survey</x:v>
      </x:c>
      <x:c r="Y1556" s="2" t="str"/>
      <x:c r="Z1556" s="17" t="str">
        <x:v>Own-country 2024 division composition. Observed industry detail; within-group ratios only. Definitions may differ from ILO modelled margins.</x:v>
      </x:c>
      <x:c r="AA1556" s="2" t="str"/>
      <x:c r="AB1556" s="2" t="str">
        <x:v>https://rplumber.ilo.org/data/indicator?format=.csv.gz&amp;id=EMP_TEMP_SEX_EC2_NB_A</x:v>
      </x:c>
    </x:row>
    <x:row r="1557" ht="48" customHeight="1">
      <x:c r="A1557" s="13" t="str">
        <x:v>GBR</x:v>
      </x:c>
      <x:c r="B1557" s="13" t="str">
        <x:v>C</x:v>
      </x:c>
      <x:c r="C1557" s="13" t="str">
        <x:v>GBR</x:v>
      </x:c>
      <x:c r="D1557" s="13" t="n">
        <x:v>2024</x:v>
      </x:c>
      <x:c r="E1557" s="13" t="str">
        <x:v>EC2_ISIC4_C16</x:v>
      </x:c>
      <x:c r="F1557" s="18" t="str">
        <x:v>Economic activity (ISIC-Rev.4), 2 digit level: 16 - Manufacture of wood and of products of wood and cork, except furniture; manufacture of articles of straw and plaiting materials</x:v>
      </x:c>
      <x:c r="G1557" s="21" t="n">
        <x:v>70.712</x:v>
      </x:c>
      <x:c r="H1557" s="22" t="n">
        <x:v>1</x:v>
      </x:c>
      <x:c r="I1557" s="21" t="n">
        <x:f>SUM(G1551:G1574)</x:f>
        <x:v>2717.0930000000003</x:v>
      </x:c>
      <x:c r="J1557" s="22" t="n">
        <x:f>G1557/I1557*H1557</x:f>
        <x:v>0.026024872906448178</x:v>
      </x:c>
      <x:c r="K1557" s="13" t="str">
        <x:v>ISIC4:16</x:v>
      </x:c>
      <x:c r="L1557" s="15" t="n">
        <x:f>'Crosswalk'!C20</x:f>
        <x:v>0</x:v>
      </x:c>
      <x:c r="M1557" s="15" t="n">
        <x:f>'Crosswalk'!D20</x:f>
        <x:v>0.7</x:v>
      </x:c>
      <x:c r="N1557" s="15" t="n">
        <x:f>'Crosswalk'!E20</x:f>
        <x:v>0.3</x:v>
      </x:c>
      <x:c r="O1557" s="15" t="n">
        <x:f>'Crosswalk'!F20</x:f>
        <x:v>0</x:v>
      </x:c>
      <x:c r="P1557" s="15" t="n">
        <x:f>'Crosswalk'!G20</x:f>
        <x:v>0</x:v>
      </x:c>
      <x:c r="Q1557" s="15" t="n">
        <x:f>'Crosswalk'!H20</x:f>
        <x:v>0</x:v>
      </x:c>
      <x:c r="R1557" s="15" t="n">
        <x:f>'Crosswalk'!I20</x:f>
        <x:v>0</x:v>
      </x:c>
      <x:c r="S1557" s="15" t="n">
        <x:f>'Crosswalk'!J20</x:f>
        <x:v>0</x:v>
      </x:c>
      <x:c r="T1557" s="15" t="n">
        <x:f>'Crosswalk'!K20</x:f>
        <x:v>0</x:v>
      </x:c>
      <x:c r="U1557" s="15" t="n">
        <x:f>'Crosswalk'!L20</x:f>
        <x:v>0</x:v>
      </x:c>
      <x:c r="V1557" s="15" t="n">
        <x:f>'Crosswalk'!M20</x:f>
        <x:v>0</x:v>
      </x:c>
      <x:c r="W1557" s="15" t="n">
        <x:f>'Crosswalk'!N20</x:f>
        <x:v>0</x:v>
      </x:c>
      <x:c r="X1557" s="18" t="str">
        <x:v>LFS - Labour Force Survey</x:v>
      </x:c>
      <x:c r="Y1557" s="13" t="str"/>
      <x:c r="Z1557" s="18" t="str">
        <x:v>Own-country 2024 division composition. Observed industry detail; within-group ratios only. Definitions may differ from ILO modelled margins.</x:v>
      </x:c>
      <x:c r="AA1557" s="13" t="str"/>
      <x:c r="AB1557" s="13" t="str">
        <x:v>https://rplumber.ilo.org/data/indicator?format=.csv.gz&amp;id=EMP_TEMP_SEX_EC2_NB_A</x:v>
      </x:c>
    </x:row>
    <x:row r="1558" ht="48" customHeight="1">
      <x:c r="A1558" s="2" t="str">
        <x:v>GBR</x:v>
      </x:c>
      <x:c r="B1558" s="2" t="str">
        <x:v>C</x:v>
      </x:c>
      <x:c r="C1558" s="2" t="str">
        <x:v>GBR</x:v>
      </x:c>
      <x:c r="D1558" s="2" t="n">
        <x:v>2024</x:v>
      </x:c>
      <x:c r="E1558" s="2" t="str">
        <x:v>EC2_ISIC4_C17</x:v>
      </x:c>
      <x:c r="F1558" s="17" t="str">
        <x:v>Economic activity (ISIC-Rev.4), 2 digit level: 17 - Manufacture of paper and paper products</x:v>
      </x:c>
      <x:c r="G1558" s="19" t="n">
        <x:v>46.286</x:v>
      </x:c>
      <x:c r="H1558" s="20" t="n">
        <x:v>1</x:v>
      </x:c>
      <x:c r="I1558" s="19" t="n">
        <x:f>SUM(G1551:G1574)</x:f>
        <x:v>2717.0930000000003</x:v>
      </x:c>
      <x:c r="J1558" s="20" t="n">
        <x:f>G1558/I1558*H1558</x:f>
        <x:v>0.017035118047118738</x:v>
      </x:c>
      <x:c r="K1558" s="2" t="str">
        <x:v>ISIC4:17</x:v>
      </x:c>
      <x:c r="L1558" s="14" t="n">
        <x:f>'Crosswalk'!C21</x:f>
        <x:v>0</x:v>
      </x:c>
      <x:c r="M1558" s="14" t="n">
        <x:f>'Crosswalk'!D21</x:f>
        <x:v>1</x:v>
      </x:c>
      <x:c r="N1558" s="14" t="n">
        <x:f>'Crosswalk'!E21</x:f>
        <x:v>0</x:v>
      </x:c>
      <x:c r="O1558" s="14" t="n">
        <x:f>'Crosswalk'!F21</x:f>
        <x:v>0</x:v>
      </x:c>
      <x:c r="P1558" s="14" t="n">
        <x:f>'Crosswalk'!G21</x:f>
        <x:v>0</x:v>
      </x:c>
      <x:c r="Q1558" s="14" t="n">
        <x:f>'Crosswalk'!H21</x:f>
        <x:v>0</x:v>
      </x:c>
      <x:c r="R1558" s="14" t="n">
        <x:f>'Crosswalk'!I21</x:f>
        <x:v>0</x:v>
      </x:c>
      <x:c r="S1558" s="14" t="n">
        <x:f>'Crosswalk'!J21</x:f>
        <x:v>0</x:v>
      </x:c>
      <x:c r="T1558" s="14" t="n">
        <x:f>'Crosswalk'!K21</x:f>
        <x:v>0</x:v>
      </x:c>
      <x:c r="U1558" s="14" t="n">
        <x:f>'Crosswalk'!L21</x:f>
        <x:v>0</x:v>
      </x:c>
      <x:c r="V1558" s="14" t="n">
        <x:f>'Crosswalk'!M21</x:f>
        <x:v>0</x:v>
      </x:c>
      <x:c r="W1558" s="14" t="n">
        <x:f>'Crosswalk'!N21</x:f>
        <x:v>0</x:v>
      </x:c>
      <x:c r="X1558" s="17" t="str">
        <x:v>LFS - Labour Force Survey</x:v>
      </x:c>
      <x:c r="Y1558" s="2" t="str"/>
      <x:c r="Z1558" s="17" t="str">
        <x:v>Own-country 2024 division composition. Observed industry detail; within-group ratios only. Definitions may differ from ILO modelled margins.</x:v>
      </x:c>
      <x:c r="AA1558" s="2" t="str"/>
      <x:c r="AB1558" s="2" t="str">
        <x:v>https://rplumber.ilo.org/data/indicator?format=.csv.gz&amp;id=EMP_TEMP_SEX_EC2_NB_A</x:v>
      </x:c>
    </x:row>
    <x:row r="1559" ht="48" customHeight="1">
      <x:c r="A1559" s="13" t="str">
        <x:v>GBR</x:v>
      </x:c>
      <x:c r="B1559" s="13" t="str">
        <x:v>C</x:v>
      </x:c>
      <x:c r="C1559" s="13" t="str">
        <x:v>GBR</x:v>
      </x:c>
      <x:c r="D1559" s="13" t="n">
        <x:v>2024</x:v>
      </x:c>
      <x:c r="E1559" s="13" t="str">
        <x:v>EC2_ISIC4_C18</x:v>
      </x:c>
      <x:c r="F1559" s="18" t="str">
        <x:v>Economic activity (ISIC-Rev.4), 2 digit level: 18 - Printing and reproduction of recorded media</x:v>
      </x:c>
      <x:c r="G1559" s="21" t="n">
        <x:v>84.592</x:v>
      </x:c>
      <x:c r="H1559" s="22" t="n">
        <x:v>1</x:v>
      </x:c>
      <x:c r="I1559" s="21" t="n">
        <x:f>SUM(G1551:G1574)</x:f>
        <x:v>2717.0930000000003</x:v>
      </x:c>
      <x:c r="J1559" s="22" t="n">
        <x:f>G1559/I1559*H1559</x:f>
        <x:v>0.03113327368625218</x:v>
      </x:c>
      <x:c r="K1559" s="13" t="str">
        <x:v>ISIC4:18</x:v>
      </x:c>
      <x:c r="L1559" s="15" t="n">
        <x:f>'Crosswalk'!C22</x:f>
        <x:v>0</x:v>
      </x:c>
      <x:c r="M1559" s="15" t="n">
        <x:f>'Crosswalk'!D22</x:f>
        <x:v>0</x:v>
      </x:c>
      <x:c r="N1559" s="15" t="n">
        <x:f>'Crosswalk'!E22</x:f>
        <x:v>1</x:v>
      </x:c>
      <x:c r="O1559" s="15" t="n">
        <x:f>'Crosswalk'!F22</x:f>
        <x:v>0</x:v>
      </x:c>
      <x:c r="P1559" s="15" t="n">
        <x:f>'Crosswalk'!G22</x:f>
        <x:v>0</x:v>
      </x:c>
      <x:c r="Q1559" s="15" t="n">
        <x:f>'Crosswalk'!H22</x:f>
        <x:v>0</x:v>
      </x:c>
      <x:c r="R1559" s="15" t="n">
        <x:f>'Crosswalk'!I22</x:f>
        <x:v>0</x:v>
      </x:c>
      <x:c r="S1559" s="15" t="n">
        <x:f>'Crosswalk'!J22</x:f>
        <x:v>0</x:v>
      </x:c>
      <x:c r="T1559" s="15" t="n">
        <x:f>'Crosswalk'!K22</x:f>
        <x:v>0</x:v>
      </x:c>
      <x:c r="U1559" s="15" t="n">
        <x:f>'Crosswalk'!L22</x:f>
        <x:v>0</x:v>
      </x:c>
      <x:c r="V1559" s="15" t="n">
        <x:f>'Crosswalk'!M22</x:f>
        <x:v>0</x:v>
      </x:c>
      <x:c r="W1559" s="15" t="n">
        <x:f>'Crosswalk'!N22</x:f>
        <x:v>0</x:v>
      </x:c>
      <x:c r="X1559" s="18" t="str">
        <x:v>LFS - Labour Force Survey</x:v>
      </x:c>
      <x:c r="Y1559" s="13" t="str"/>
      <x:c r="Z1559" s="18" t="str">
        <x:v>Own-country 2024 division composition. Observed industry detail; within-group ratios only. Definitions may differ from ILO modelled margins.</x:v>
      </x:c>
      <x:c r="AA1559" s="13" t="str"/>
      <x:c r="AB1559" s="13" t="str">
        <x:v>https://rplumber.ilo.org/data/indicator?format=.csv.gz&amp;id=EMP_TEMP_SEX_EC2_NB_A</x:v>
      </x:c>
    </x:row>
    <x:row r="1560" ht="48" customHeight="1">
      <x:c r="A1560" s="2" t="str">
        <x:v>GBR</x:v>
      </x:c>
      <x:c r="B1560" s="2" t="str">
        <x:v>C</x:v>
      </x:c>
      <x:c r="C1560" s="2" t="str">
        <x:v>GBR</x:v>
      </x:c>
      <x:c r="D1560" s="2" t="n">
        <x:v>2024</x:v>
      </x:c>
      <x:c r="E1560" s="2" t="str">
        <x:v>EC2_ISIC4_C19</x:v>
      </x:c>
      <x:c r="F1560" s="17" t="str">
        <x:v>Economic activity (ISIC-Rev.4), 2 digit level: 19 - Manufacture of coke and refined petroleum products</x:v>
      </x:c>
      <x:c r="G1560" s="19" t="n">
        <x:v>24.716</x:v>
      </x:c>
      <x:c r="H1560" s="20" t="n">
        <x:v>1</x:v>
      </x:c>
      <x:c r="I1560" s="19" t="n">
        <x:f>SUM(G1551:G1574)</x:f>
        <x:v>2717.0930000000003</x:v>
      </x:c>
      <x:c r="J1560" s="20" t="n">
        <x:f>G1560/I1560*H1560</x:f>
        <x:v>0.009096486575910357</x:v>
      </x:c>
      <x:c r="K1560" s="2" t="str">
        <x:v>ISIC4:19</x:v>
      </x:c>
      <x:c r="L1560" s="14" t="n">
        <x:f>'Crosswalk'!C23</x:f>
        <x:v>1</x:v>
      </x:c>
      <x:c r="M1560" s="14" t="n">
        <x:f>'Crosswalk'!D23</x:f>
        <x:v>0</x:v>
      </x:c>
      <x:c r="N1560" s="14" t="n">
        <x:f>'Crosswalk'!E23</x:f>
        <x:v>0</x:v>
      </x:c>
      <x:c r="O1560" s="14" t="n">
        <x:f>'Crosswalk'!F23</x:f>
        <x:v>0</x:v>
      </x:c>
      <x:c r="P1560" s="14" t="n">
        <x:f>'Crosswalk'!G23</x:f>
        <x:v>0</x:v>
      </x:c>
      <x:c r="Q1560" s="14" t="n">
        <x:f>'Crosswalk'!H23</x:f>
        <x:v>0</x:v>
      </x:c>
      <x:c r="R1560" s="14" t="n">
        <x:f>'Crosswalk'!I23</x:f>
        <x:v>0</x:v>
      </x:c>
      <x:c r="S1560" s="14" t="n">
        <x:f>'Crosswalk'!J23</x:f>
        <x:v>0</x:v>
      </x:c>
      <x:c r="T1560" s="14" t="n">
        <x:f>'Crosswalk'!K23</x:f>
        <x:v>0</x:v>
      </x:c>
      <x:c r="U1560" s="14" t="n">
        <x:f>'Crosswalk'!L23</x:f>
        <x:v>0</x:v>
      </x:c>
      <x:c r="V1560" s="14" t="n">
        <x:f>'Crosswalk'!M23</x:f>
        <x:v>0</x:v>
      </x:c>
      <x:c r="W1560" s="14" t="n">
        <x:f>'Crosswalk'!N23</x:f>
        <x:v>0</x:v>
      </x:c>
      <x:c r="X1560" s="17" t="str">
        <x:v>LFS - Labour Force Survey</x:v>
      </x:c>
      <x:c r="Y1560" s="2" t="str"/>
      <x:c r="Z1560" s="17" t="str">
        <x:v>Own-country 2024 division composition. Observed industry detail; within-group ratios only. Definitions may differ from ILO modelled margins.</x:v>
      </x:c>
      <x:c r="AA1560" s="2" t="str"/>
      <x:c r="AB1560" s="2" t="str">
        <x:v>https://rplumber.ilo.org/data/indicator?format=.csv.gz&amp;id=EMP_TEMP_SEX_EC2_NB_A</x:v>
      </x:c>
    </x:row>
    <x:row r="1561" ht="48" customHeight="1">
      <x:c r="A1561" s="13" t="str">
        <x:v>GBR</x:v>
      </x:c>
      <x:c r="B1561" s="13" t="str">
        <x:v>C</x:v>
      </x:c>
      <x:c r="C1561" s="13" t="str">
        <x:v>GBR</x:v>
      </x:c>
      <x:c r="D1561" s="13" t="n">
        <x:v>2024</x:v>
      </x:c>
      <x:c r="E1561" s="13" t="str">
        <x:v>EC2_ISIC4_C20</x:v>
      </x:c>
      <x:c r="F1561" s="18" t="str">
        <x:v>Economic activity (ISIC-Rev.4), 2 digit level: 20 - Manufacture of chemicals and chemical products</x:v>
      </x:c>
      <x:c r="G1561" s="21" t="n">
        <x:v>92.425</x:v>
      </x:c>
      <x:c r="H1561" s="22" t="n">
        <x:v>1</x:v>
      </x:c>
      <x:c r="I1561" s="21" t="n">
        <x:f>SUM(G1551:G1574)</x:f>
        <x:v>2717.0930000000003</x:v>
      </x:c>
      <x:c r="J1561" s="22" t="n">
        <x:f>G1561/I1561*H1561</x:f>
        <x:v>0.03401613415514301</x:v>
      </x:c>
      <x:c r="K1561" s="13" t="str">
        <x:v>ISIC4:20</x:v>
      </x:c>
      <x:c r="L1561" s="15" t="n">
        <x:f>'Crosswalk'!C24</x:f>
        <x:v>0</x:v>
      </x:c>
      <x:c r="M1561" s="15" t="n">
        <x:f>'Crosswalk'!D24</x:f>
        <x:v>0.8</x:v>
      </x:c>
      <x:c r="N1561" s="15" t="n">
        <x:f>'Crosswalk'!E24</x:f>
        <x:v>0</x:v>
      </x:c>
      <x:c r="O1561" s="15" t="n">
        <x:f>'Crosswalk'!F24</x:f>
        <x:v>0</x:v>
      </x:c>
      <x:c r="P1561" s="15" t="n">
        <x:f>'Crosswalk'!G24</x:f>
        <x:v>0.2</x:v>
      </x:c>
      <x:c r="Q1561" s="15" t="n">
        <x:f>'Crosswalk'!H24</x:f>
        <x:v>0</x:v>
      </x:c>
      <x:c r="R1561" s="15" t="n">
        <x:f>'Crosswalk'!I24</x:f>
        <x:v>0</x:v>
      </x:c>
      <x:c r="S1561" s="15" t="n">
        <x:f>'Crosswalk'!J24</x:f>
        <x:v>0</x:v>
      </x:c>
      <x:c r="T1561" s="15" t="n">
        <x:f>'Crosswalk'!K24</x:f>
        <x:v>0</x:v>
      </x:c>
      <x:c r="U1561" s="15" t="n">
        <x:f>'Crosswalk'!L24</x:f>
        <x:v>0</x:v>
      </x:c>
      <x:c r="V1561" s="15" t="n">
        <x:f>'Crosswalk'!M24</x:f>
        <x:v>0</x:v>
      </x:c>
      <x:c r="W1561" s="15" t="n">
        <x:f>'Crosswalk'!N24</x:f>
        <x:v>0</x:v>
      </x:c>
      <x:c r="X1561" s="18" t="str">
        <x:v>LFS - Labour Force Survey</x:v>
      </x:c>
      <x:c r="Y1561" s="13" t="str"/>
      <x:c r="Z1561" s="18" t="str">
        <x:v>Own-country 2024 division composition. Observed industry detail; within-group ratios only. Definitions may differ from ILO modelled margins.</x:v>
      </x:c>
      <x:c r="AA1561" s="13" t="str"/>
      <x:c r="AB1561" s="13" t="str">
        <x:v>https://rplumber.ilo.org/data/indicator?format=.csv.gz&amp;id=EMP_TEMP_SEX_EC2_NB_A</x:v>
      </x:c>
    </x:row>
    <x:row r="1562" ht="48" customHeight="1">
      <x:c r="A1562" s="2" t="str">
        <x:v>GBR</x:v>
      </x:c>
      <x:c r="B1562" s="2" t="str">
        <x:v>C</x:v>
      </x:c>
      <x:c r="C1562" s="2" t="str">
        <x:v>GBR</x:v>
      </x:c>
      <x:c r="D1562" s="2" t="n">
        <x:v>2024</x:v>
      </x:c>
      <x:c r="E1562" s="2" t="str">
        <x:v>EC2_ISIC4_C21</x:v>
      </x:c>
      <x:c r="F1562" s="17" t="str">
        <x:v>Economic activity (ISIC-Rev.4), 2 digit level: 21 - Manufacture of pharmaceuticals, medicinal chemical and botanical products</x:v>
      </x:c>
      <x:c r="G1562" s="19" t="n">
        <x:v>152.337</x:v>
      </x:c>
      <x:c r="H1562" s="20" t="n">
        <x:v>1</x:v>
      </x:c>
      <x:c r="I1562" s="19" t="n">
        <x:f>SUM(G1551:G1574)</x:f>
        <x:v>2717.0930000000003</x:v>
      </x:c>
      <x:c r="J1562" s="20" t="n">
        <x:f>G1562/I1562*H1562</x:f>
        <x:v>0.05606617071995695</x:v>
      </x:c>
      <x:c r="K1562" s="2" t="str">
        <x:v>ISIC4:21</x:v>
      </x:c>
      <x:c r="L1562" s="14" t="n">
        <x:f>'Crosswalk'!C25</x:f>
        <x:v>0</x:v>
      </x:c>
      <x:c r="M1562" s="14" t="n">
        <x:f>'Crosswalk'!D25</x:f>
        <x:v>0</x:v>
      </x:c>
      <x:c r="N1562" s="14" t="n">
        <x:f>'Crosswalk'!E25</x:f>
        <x:v>0</x:v>
      </x:c>
      <x:c r="O1562" s="14" t="n">
        <x:f>'Crosswalk'!F25</x:f>
        <x:v>0</x:v>
      </x:c>
      <x:c r="P1562" s="14" t="n">
        <x:f>'Crosswalk'!G25</x:f>
        <x:v>0</x:v>
      </x:c>
      <x:c r="Q1562" s="14" t="n">
        <x:f>'Crosswalk'!H25</x:f>
        <x:v>1</x:v>
      </x:c>
      <x:c r="R1562" s="14" t="n">
        <x:f>'Crosswalk'!I25</x:f>
        <x:v>0</x:v>
      </x:c>
      <x:c r="S1562" s="14" t="n">
        <x:f>'Crosswalk'!J25</x:f>
        <x:v>0</x:v>
      </x:c>
      <x:c r="T1562" s="14" t="n">
        <x:f>'Crosswalk'!K25</x:f>
        <x:v>0</x:v>
      </x:c>
      <x:c r="U1562" s="14" t="n">
        <x:f>'Crosswalk'!L25</x:f>
        <x:v>0</x:v>
      </x:c>
      <x:c r="V1562" s="14" t="n">
        <x:f>'Crosswalk'!M25</x:f>
        <x:v>0</x:v>
      </x:c>
      <x:c r="W1562" s="14" t="n">
        <x:f>'Crosswalk'!N25</x:f>
        <x:v>0</x:v>
      </x:c>
      <x:c r="X1562" s="17" t="str">
        <x:v>LFS - Labour Force Survey</x:v>
      </x:c>
      <x:c r="Y1562" s="2" t="str"/>
      <x:c r="Z1562" s="17" t="str">
        <x:v>Own-country 2024 division composition. Observed industry detail; within-group ratios only. Definitions may differ from ILO modelled margins.</x:v>
      </x:c>
      <x:c r="AA1562" s="2" t="str"/>
      <x:c r="AB1562" s="2" t="str">
        <x:v>https://rplumber.ilo.org/data/indicator?format=.csv.gz&amp;id=EMP_TEMP_SEX_EC2_NB_A</x:v>
      </x:c>
    </x:row>
    <x:row r="1563" ht="48" customHeight="1">
      <x:c r="A1563" s="13" t="str">
        <x:v>GBR</x:v>
      </x:c>
      <x:c r="B1563" s="13" t="str">
        <x:v>C</x:v>
      </x:c>
      <x:c r="C1563" s="13" t="str">
        <x:v>GBR</x:v>
      </x:c>
      <x:c r="D1563" s="13" t="n">
        <x:v>2024</x:v>
      </x:c>
      <x:c r="E1563" s="13" t="str">
        <x:v>EC2_ISIC4_C22</x:v>
      </x:c>
      <x:c r="F1563" s="18" t="str">
        <x:v>Economic activity (ISIC-Rev.4), 2 digit level: 22 - Manufacture of rubber and plastics products</x:v>
      </x:c>
      <x:c r="G1563" s="21" t="n">
        <x:v>108.332</x:v>
      </x:c>
      <x:c r="H1563" s="22" t="n">
        <x:v>1</x:v>
      </x:c>
      <x:c r="I1563" s="21" t="n">
        <x:f>SUM(G1551:G1574)</x:f>
        <x:v>2717.0930000000003</x:v>
      </x:c>
      <x:c r="J1563" s="22" t="n">
        <x:f>G1563/I1563*H1563</x:f>
        <x:v>0.03987055282980744</x:v>
      </x:c>
      <x:c r="K1563" s="13" t="str">
        <x:v>ISIC4:22</x:v>
      </x:c>
      <x:c r="L1563" s="15" t="n">
        <x:f>'Crosswalk'!C26</x:f>
        <x:v>0</x:v>
      </x:c>
      <x:c r="M1563" s="15" t="n">
        <x:f>'Crosswalk'!D26</x:f>
        <x:v>0.5</x:v>
      </x:c>
      <x:c r="N1563" s="15" t="n">
        <x:f>'Crosswalk'!E26</x:f>
        <x:v>0.2</x:v>
      </x:c>
      <x:c r="O1563" s="15" t="n">
        <x:f>'Crosswalk'!F26</x:f>
        <x:v>0.3</x:v>
      </x:c>
      <x:c r="P1563" s="15" t="n">
        <x:f>'Crosswalk'!G26</x:f>
        <x:v>0</x:v>
      </x:c>
      <x:c r="Q1563" s="15" t="n">
        <x:f>'Crosswalk'!H26</x:f>
        <x:v>0</x:v>
      </x:c>
      <x:c r="R1563" s="15" t="n">
        <x:f>'Crosswalk'!I26</x:f>
        <x:v>0</x:v>
      </x:c>
      <x:c r="S1563" s="15" t="n">
        <x:f>'Crosswalk'!J26</x:f>
        <x:v>0</x:v>
      </x:c>
      <x:c r="T1563" s="15" t="n">
        <x:f>'Crosswalk'!K26</x:f>
        <x:v>0</x:v>
      </x:c>
      <x:c r="U1563" s="15" t="n">
        <x:f>'Crosswalk'!L26</x:f>
        <x:v>0</x:v>
      </x:c>
      <x:c r="V1563" s="15" t="n">
        <x:f>'Crosswalk'!M26</x:f>
        <x:v>0</x:v>
      </x:c>
      <x:c r="W1563" s="15" t="n">
        <x:f>'Crosswalk'!N26</x:f>
        <x:v>0</x:v>
      </x:c>
      <x:c r="X1563" s="18" t="str">
        <x:v>LFS - Labour Force Survey</x:v>
      </x:c>
      <x:c r="Y1563" s="13" t="str"/>
      <x:c r="Z1563" s="18" t="str">
        <x:v>Own-country 2024 division composition. Observed industry detail; within-group ratios only. Definitions may differ from ILO modelled margins.</x:v>
      </x:c>
      <x:c r="AA1563" s="13" t="str"/>
      <x:c r="AB1563" s="13" t="str">
        <x:v>https://rplumber.ilo.org/data/indicator?format=.csv.gz&amp;id=EMP_TEMP_SEX_EC2_NB_A</x:v>
      </x:c>
    </x:row>
    <x:row r="1564" ht="48" customHeight="1">
      <x:c r="A1564" s="2" t="str">
        <x:v>GBR</x:v>
      </x:c>
      <x:c r="B1564" s="2" t="str">
        <x:v>C</x:v>
      </x:c>
      <x:c r="C1564" s="2" t="str">
        <x:v>GBR</x:v>
      </x:c>
      <x:c r="D1564" s="2" t="n">
        <x:v>2024</x:v>
      </x:c>
      <x:c r="E1564" s="2" t="str">
        <x:v>EC2_ISIC4_C23</x:v>
      </x:c>
      <x:c r="F1564" s="17" t="str">
        <x:v>Economic activity (ISIC-Rev.4), 2 digit level: 23 - Manufacture of other non-metallic mineral products</x:v>
      </x:c>
      <x:c r="G1564" s="19" t="n">
        <x:v>92.761</x:v>
      </x:c>
      <x:c r="H1564" s="20" t="n">
        <x:v>1</x:v>
      </x:c>
      <x:c r="I1564" s="19" t="n">
        <x:f>SUM(G1551:G1574)</x:f>
        <x:v>2717.0930000000003</x:v>
      </x:c>
      <x:c r="J1564" s="20" t="n">
        <x:f>G1564/I1564*H1564</x:f>
        <x:v>0.034139795730216076</x:v>
      </x:c>
      <x:c r="K1564" s="2" t="str">
        <x:v>ISIC4:23</x:v>
      </x:c>
      <x:c r="L1564" s="14" t="n">
        <x:f>'Crosswalk'!C27</x:f>
        <x:v>0</x:v>
      </x:c>
      <x:c r="M1564" s="14" t="n">
        <x:f>'Crosswalk'!D27</x:f>
        <x:v>0.85</x:v>
      </x:c>
      <x:c r="N1564" s="14" t="n">
        <x:f>'Crosswalk'!E27</x:f>
        <x:v>0.15</x:v>
      </x:c>
      <x:c r="O1564" s="14" t="n">
        <x:f>'Crosswalk'!F27</x:f>
        <x:v>0</x:v>
      </x:c>
      <x:c r="P1564" s="14" t="n">
        <x:f>'Crosswalk'!G27</x:f>
        <x:v>0</x:v>
      </x:c>
      <x:c r="Q1564" s="14" t="n">
        <x:f>'Crosswalk'!H27</x:f>
        <x:v>0</x:v>
      </x:c>
      <x:c r="R1564" s="14" t="n">
        <x:f>'Crosswalk'!I27</x:f>
        <x:v>0</x:v>
      </x:c>
      <x:c r="S1564" s="14" t="n">
        <x:f>'Crosswalk'!J27</x:f>
        <x:v>0</x:v>
      </x:c>
      <x:c r="T1564" s="14" t="n">
        <x:f>'Crosswalk'!K27</x:f>
        <x:v>0</x:v>
      </x:c>
      <x:c r="U1564" s="14" t="n">
        <x:f>'Crosswalk'!L27</x:f>
        <x:v>0</x:v>
      </x:c>
      <x:c r="V1564" s="14" t="n">
        <x:f>'Crosswalk'!M27</x:f>
        <x:v>0</x:v>
      </x:c>
      <x:c r="W1564" s="14" t="n">
        <x:f>'Crosswalk'!N27</x:f>
        <x:v>0</x:v>
      </x:c>
      <x:c r="X1564" s="17" t="str">
        <x:v>LFS - Labour Force Survey</x:v>
      </x:c>
      <x:c r="Y1564" s="2" t="str"/>
      <x:c r="Z1564" s="17" t="str">
        <x:v>Own-country 2024 division composition. Observed industry detail; within-group ratios only. Definitions may differ from ILO modelled margins.</x:v>
      </x:c>
      <x:c r="AA1564" s="2" t="str"/>
      <x:c r="AB1564" s="2" t="str">
        <x:v>https://rplumber.ilo.org/data/indicator?format=.csv.gz&amp;id=EMP_TEMP_SEX_EC2_NB_A</x:v>
      </x:c>
    </x:row>
    <x:row r="1565" ht="48" customHeight="1">
      <x:c r="A1565" s="13" t="str">
        <x:v>GBR</x:v>
      </x:c>
      <x:c r="B1565" s="13" t="str">
        <x:v>C</x:v>
      </x:c>
      <x:c r="C1565" s="13" t="str">
        <x:v>GBR</x:v>
      </x:c>
      <x:c r="D1565" s="13" t="n">
        <x:v>2024</x:v>
      </x:c>
      <x:c r="E1565" s="13" t="str">
        <x:v>EC2_ISIC4_C24</x:v>
      </x:c>
      <x:c r="F1565" s="18" t="str">
        <x:v>Economic activity (ISIC-Rev.4), 2 digit level: 24 - Manufacture of basic metals</x:v>
      </x:c>
      <x:c r="G1565" s="21" t="n">
        <x:v>56.822</x:v>
      </x:c>
      <x:c r="H1565" s="22" t="n">
        <x:v>1</x:v>
      </x:c>
      <x:c r="I1565" s="21" t="n">
        <x:f>SUM(G1551:G1574)</x:f>
        <x:v>2717.0930000000003</x:v>
      </x:c>
      <x:c r="J1565" s="22" t="n">
        <x:f>G1565/I1565*H1565</x:f>
        <x:v>0.02091279172262414</x:v>
      </x:c>
      <x:c r="K1565" s="13" t="str">
        <x:v>ISIC4:24</x:v>
      </x:c>
      <x:c r="L1565" s="15" t="n">
        <x:f>'Crosswalk'!C28</x:f>
        <x:v>0</x:v>
      </x:c>
      <x:c r="M1565" s="15" t="n">
        <x:f>'Crosswalk'!D28</x:f>
        <x:v>1</x:v>
      </x:c>
      <x:c r="N1565" s="15" t="n">
        <x:f>'Crosswalk'!E28</x:f>
        <x:v>0</x:v>
      </x:c>
      <x:c r="O1565" s="15" t="n">
        <x:f>'Crosswalk'!F28</x:f>
        <x:v>0</x:v>
      </x:c>
      <x:c r="P1565" s="15" t="n">
        <x:f>'Crosswalk'!G28</x:f>
        <x:v>0</x:v>
      </x:c>
      <x:c r="Q1565" s="15" t="n">
        <x:f>'Crosswalk'!H28</x:f>
        <x:v>0</x:v>
      </x:c>
      <x:c r="R1565" s="15" t="n">
        <x:f>'Crosswalk'!I28</x:f>
        <x:v>0</x:v>
      </x:c>
      <x:c r="S1565" s="15" t="n">
        <x:f>'Crosswalk'!J28</x:f>
        <x:v>0</x:v>
      </x:c>
      <x:c r="T1565" s="15" t="n">
        <x:f>'Crosswalk'!K28</x:f>
        <x:v>0</x:v>
      </x:c>
      <x:c r="U1565" s="15" t="n">
        <x:f>'Crosswalk'!L28</x:f>
        <x:v>0</x:v>
      </x:c>
      <x:c r="V1565" s="15" t="n">
        <x:f>'Crosswalk'!M28</x:f>
        <x:v>0</x:v>
      </x:c>
      <x:c r="W1565" s="15" t="n">
        <x:f>'Crosswalk'!N28</x:f>
        <x:v>0</x:v>
      </x:c>
      <x:c r="X1565" s="18" t="str">
        <x:v>LFS - Labour Force Survey</x:v>
      </x:c>
      <x:c r="Y1565" s="13" t="str"/>
      <x:c r="Z1565" s="18" t="str">
        <x:v>Own-country 2024 division composition. Observed industry detail; within-group ratios only. Definitions may differ from ILO modelled margins.</x:v>
      </x:c>
      <x:c r="AA1565" s="13" t="str"/>
      <x:c r="AB1565" s="13" t="str">
        <x:v>https://rplumber.ilo.org/data/indicator?format=.csv.gz&amp;id=EMP_TEMP_SEX_EC2_NB_A</x:v>
      </x:c>
    </x:row>
    <x:row r="1566" ht="48" customHeight="1">
      <x:c r="A1566" s="2" t="str">
        <x:v>GBR</x:v>
      </x:c>
      <x:c r="B1566" s="2" t="str">
        <x:v>C</x:v>
      </x:c>
      <x:c r="C1566" s="2" t="str">
        <x:v>GBR</x:v>
      </x:c>
      <x:c r="D1566" s="2" t="n">
        <x:v>2024</x:v>
      </x:c>
      <x:c r="E1566" s="2" t="str">
        <x:v>EC2_ISIC4_C25</x:v>
      </x:c>
      <x:c r="F1566" s="17" t="str">
        <x:v>Economic activity (ISIC-Rev.4), 2 digit level: 25 - Manufacture of fabricated metal products, except machinery and equipment</x:v>
      </x:c>
      <x:c r="G1566" s="19" t="n">
        <x:v>212.31</x:v>
      </x:c>
      <x:c r="H1566" s="20" t="n">
        <x:v>1</x:v>
      </x:c>
      <x:c r="I1566" s="19" t="n">
        <x:f>SUM(G1551:G1574)</x:f>
        <x:v>2717.0930000000003</x:v>
      </x:c>
      <x:c r="J1566" s="20" t="n">
        <x:f>G1566/I1566*H1566</x:f>
        <x:v>0.07813865774929307</x:v>
      </x:c>
      <x:c r="K1566" s="2" t="str">
        <x:v>ISIC4:25</x:v>
      </x:c>
      <x:c r="L1566" s="14" t="n">
        <x:f>'Crosswalk'!C29</x:f>
        <x:v>0</x:v>
      </x:c>
      <x:c r="M1566" s="14" t="n">
        <x:f>'Crosswalk'!D29</x:f>
        <x:v>0</x:v>
      </x:c>
      <x:c r="N1566" s="14" t="n">
        <x:f>'Crosswalk'!E29</x:f>
        <x:v>1</x:v>
      </x:c>
      <x:c r="O1566" s="14" t="n">
        <x:f>'Crosswalk'!F29</x:f>
        <x:v>0</x:v>
      </x:c>
      <x:c r="P1566" s="14" t="n">
        <x:f>'Crosswalk'!G29</x:f>
        <x:v>0</x:v>
      </x:c>
      <x:c r="Q1566" s="14" t="n">
        <x:f>'Crosswalk'!H29</x:f>
        <x:v>0</x:v>
      </x:c>
      <x:c r="R1566" s="14" t="n">
        <x:f>'Crosswalk'!I29</x:f>
        <x:v>0</x:v>
      </x:c>
      <x:c r="S1566" s="14" t="n">
        <x:f>'Crosswalk'!J29</x:f>
        <x:v>0</x:v>
      </x:c>
      <x:c r="T1566" s="14" t="n">
        <x:f>'Crosswalk'!K29</x:f>
        <x:v>0</x:v>
      </x:c>
      <x:c r="U1566" s="14" t="n">
        <x:f>'Crosswalk'!L29</x:f>
        <x:v>0</x:v>
      </x:c>
      <x:c r="V1566" s="14" t="n">
        <x:f>'Crosswalk'!M29</x:f>
        <x:v>0</x:v>
      </x:c>
      <x:c r="W1566" s="14" t="n">
        <x:f>'Crosswalk'!N29</x:f>
        <x:v>0</x:v>
      </x:c>
      <x:c r="X1566" s="17" t="str">
        <x:v>LFS - Labour Force Survey</x:v>
      </x:c>
      <x:c r="Y1566" s="2" t="str"/>
      <x:c r="Z1566" s="17" t="str">
        <x:v>Own-country 2024 division composition. Observed industry detail; within-group ratios only. Definitions may differ from ILO modelled margins.</x:v>
      </x:c>
      <x:c r="AA1566" s="2" t="str"/>
      <x:c r="AB1566" s="2" t="str">
        <x:v>https://rplumber.ilo.org/data/indicator?format=.csv.gz&amp;id=EMP_TEMP_SEX_EC2_NB_A</x:v>
      </x:c>
    </x:row>
    <x:row r="1567" ht="48" customHeight="1">
      <x:c r="A1567" s="13" t="str">
        <x:v>GBR</x:v>
      </x:c>
      <x:c r="B1567" s="13" t="str">
        <x:v>C</x:v>
      </x:c>
      <x:c r="C1567" s="13" t="str">
        <x:v>GBR</x:v>
      </x:c>
      <x:c r="D1567" s="13" t="n">
        <x:v>2024</x:v>
      </x:c>
      <x:c r="E1567" s="13" t="str">
        <x:v>EC2_ISIC4_C26</x:v>
      </x:c>
      <x:c r="F1567" s="18" t="str">
        <x:v>Economic activity (ISIC-Rev.4), 2 digit level: 26 - Manufacture of computer, electronic and optical products</x:v>
      </x:c>
      <x:c r="G1567" s="21" t="n">
        <x:v>183.029</x:v>
      </x:c>
      <x:c r="H1567" s="22" t="n">
        <x:v>1</x:v>
      </x:c>
      <x:c r="I1567" s="21" t="n">
        <x:f>SUM(G1551:G1574)</x:f>
        <x:v>2717.0930000000003</x:v>
      </x:c>
      <x:c r="J1567" s="22" t="n">
        <x:f>G1567/I1567*H1567</x:f>
        <x:v>0.06736206673823825</x:v>
      </x:c>
      <x:c r="K1567" s="13" t="str">
        <x:v>ISIC4:26</x:v>
      </x:c>
      <x:c r="L1567" s="15" t="n">
        <x:f>'Crosswalk'!C30</x:f>
        <x:v>0</x:v>
      </x:c>
      <x:c r="M1567" s="15" t="n">
        <x:f>'Crosswalk'!D30</x:f>
        <x:v>0</x:v>
      </x:c>
      <x:c r="N1567" s="15" t="n">
        <x:f>'Crosswalk'!E30</x:f>
        <x:v>0.05</x:v>
      </x:c>
      <x:c r="O1567" s="15" t="n">
        <x:f>'Crosswalk'!F30</x:f>
        <x:v>0.1</x:v>
      </x:c>
      <x:c r="P1567" s="15" t="n">
        <x:f>'Crosswalk'!G30</x:f>
        <x:v>0</x:v>
      </x:c>
      <x:c r="Q1567" s="15" t="n">
        <x:f>'Crosswalk'!H30</x:f>
        <x:v>0.1</x:v>
      </x:c>
      <x:c r="R1567" s="15" t="n">
        <x:f>'Crosswalk'!I30</x:f>
        <x:v>0</x:v>
      </x:c>
      <x:c r="S1567" s="15" t="n">
        <x:f>'Crosswalk'!J30</x:f>
        <x:v>0.75</x:v>
      </x:c>
      <x:c r="T1567" s="15" t="n">
        <x:f>'Crosswalk'!K30</x:f>
        <x:v>0</x:v>
      </x:c>
      <x:c r="U1567" s="15" t="n">
        <x:f>'Crosswalk'!L30</x:f>
        <x:v>0</x:v>
      </x:c>
      <x:c r="V1567" s="15" t="n">
        <x:f>'Crosswalk'!M30</x:f>
        <x:v>0</x:v>
      </x:c>
      <x:c r="W1567" s="15" t="n">
        <x:f>'Crosswalk'!N30</x:f>
        <x:v>0</x:v>
      </x:c>
      <x:c r="X1567" s="18" t="str">
        <x:v>LFS - Labour Force Survey</x:v>
      </x:c>
      <x:c r="Y1567" s="13" t="str"/>
      <x:c r="Z1567" s="18" t="str">
        <x:v>Own-country 2024 division composition. Observed industry detail; within-group ratios only. Definitions may differ from ILO modelled margins.</x:v>
      </x:c>
      <x:c r="AA1567" s="13" t="str"/>
      <x:c r="AB1567" s="13" t="str">
        <x:v>https://rplumber.ilo.org/data/indicator?format=.csv.gz&amp;id=EMP_TEMP_SEX_EC2_NB_A</x:v>
      </x:c>
    </x:row>
    <x:row r="1568" ht="48" customHeight="1">
      <x:c r="A1568" s="2" t="str">
        <x:v>GBR</x:v>
      </x:c>
      <x:c r="B1568" s="2" t="str">
        <x:v>C</x:v>
      </x:c>
      <x:c r="C1568" s="2" t="str">
        <x:v>GBR</x:v>
      </x:c>
      <x:c r="D1568" s="2" t="n">
        <x:v>2024</x:v>
      </x:c>
      <x:c r="E1568" s="2" t="str">
        <x:v>EC2_ISIC4_C27</x:v>
      </x:c>
      <x:c r="F1568" s="17" t="str">
        <x:v>Economic activity (ISIC-Rev.4), 2 digit level: 27 - Manufacture of electrical equipment</x:v>
      </x:c>
      <x:c r="G1568" s="19" t="n">
        <x:v>87.245</x:v>
      </x:c>
      <x:c r="H1568" s="20" t="n">
        <x:v>1</x:v>
      </x:c>
      <x:c r="I1568" s="19" t="n">
        <x:f>SUM(G1551:G1574)</x:f>
        <x:v>2717.0930000000003</x:v>
      </x:c>
      <x:c r="J1568" s="20" t="n">
        <x:f>G1568/I1568*H1568</x:f>
        <x:v>0.03210968487276659</x:v>
      </x:c>
      <x:c r="K1568" s="2" t="str">
        <x:v>ISIC4:27</x:v>
      </x:c>
      <x:c r="L1568" s="14" t="n">
        <x:f>'Crosswalk'!C31</x:f>
        <x:v>0</x:v>
      </x:c>
      <x:c r="M1568" s="14" t="n">
        <x:f>'Crosswalk'!D31</x:f>
        <x:v>0</x:v>
      </x:c>
      <x:c r="N1568" s="14" t="n">
        <x:f>'Crosswalk'!E31</x:f>
        <x:v>0.85</x:v>
      </x:c>
      <x:c r="O1568" s="14" t="n">
        <x:f>'Crosswalk'!F31</x:f>
        <x:v>0.15</x:v>
      </x:c>
      <x:c r="P1568" s="14" t="n">
        <x:f>'Crosswalk'!G31</x:f>
        <x:v>0</x:v>
      </x:c>
      <x:c r="Q1568" s="14" t="n">
        <x:f>'Crosswalk'!H31</x:f>
        <x:v>0</x:v>
      </x:c>
      <x:c r="R1568" s="14" t="n">
        <x:f>'Crosswalk'!I31</x:f>
        <x:v>0</x:v>
      </x:c>
      <x:c r="S1568" s="14" t="n">
        <x:f>'Crosswalk'!J31</x:f>
        <x:v>0</x:v>
      </x:c>
      <x:c r="T1568" s="14" t="n">
        <x:f>'Crosswalk'!K31</x:f>
        <x:v>0</x:v>
      </x:c>
      <x:c r="U1568" s="14" t="n">
        <x:f>'Crosswalk'!L31</x:f>
        <x:v>0</x:v>
      </x:c>
      <x:c r="V1568" s="14" t="n">
        <x:f>'Crosswalk'!M31</x:f>
        <x:v>0</x:v>
      </x:c>
      <x:c r="W1568" s="14" t="n">
        <x:f>'Crosswalk'!N31</x:f>
        <x:v>0</x:v>
      </x:c>
      <x:c r="X1568" s="17" t="str">
        <x:v>LFS - Labour Force Survey</x:v>
      </x:c>
      <x:c r="Y1568" s="2" t="str"/>
      <x:c r="Z1568" s="17" t="str">
        <x:v>Own-country 2024 division composition. Observed industry detail; within-group ratios only. Definitions may differ from ILO modelled margins.</x:v>
      </x:c>
      <x:c r="AA1568" s="2" t="str"/>
      <x:c r="AB1568" s="2" t="str">
        <x:v>https://rplumber.ilo.org/data/indicator?format=.csv.gz&amp;id=EMP_TEMP_SEX_EC2_NB_A</x:v>
      </x:c>
    </x:row>
    <x:row r="1569" ht="48" customHeight="1">
      <x:c r="A1569" s="13" t="str">
        <x:v>GBR</x:v>
      </x:c>
      <x:c r="B1569" s="13" t="str">
        <x:v>C</x:v>
      </x:c>
      <x:c r="C1569" s="13" t="str">
        <x:v>GBR</x:v>
      </x:c>
      <x:c r="D1569" s="13" t="n">
        <x:v>2024</x:v>
      </x:c>
      <x:c r="E1569" s="13" t="str">
        <x:v>EC2_ISIC4_C28</x:v>
      </x:c>
      <x:c r="F1569" s="18" t="str">
        <x:v>Economic activity (ISIC-Rev.4), 2 digit level: 28 - Manufacture of machinery and equipment n.e.c.</x:v>
      </x:c>
      <x:c r="G1569" s="21" t="n">
        <x:v>249.935</x:v>
      </x:c>
      <x:c r="H1569" s="22" t="n">
        <x:v>1</x:v>
      </x:c>
      <x:c r="I1569" s="21" t="n">
        <x:f>SUM(G1551:G1574)</x:f>
        <x:v>2717.0930000000003</x:v>
      </x:c>
      <x:c r="J1569" s="22" t="n">
        <x:f>G1569/I1569*H1569</x:f>
        <x:v>0.09198617787466236</x:v>
      </x:c>
      <x:c r="K1569" s="13" t="str">
        <x:v>ISIC4:28</x:v>
      </x:c>
      <x:c r="L1569" s="15" t="n">
        <x:f>'Crosswalk'!C32</x:f>
        <x:v>0</x:v>
      </x:c>
      <x:c r="M1569" s="15" t="n">
        <x:f>'Crosswalk'!D32</x:f>
        <x:v>0</x:v>
      </x:c>
      <x:c r="N1569" s="15" t="n">
        <x:f>'Crosswalk'!E32</x:f>
        <x:v>1</x:v>
      </x:c>
      <x:c r="O1569" s="15" t="n">
        <x:f>'Crosswalk'!F32</x:f>
        <x:v>0</x:v>
      </x:c>
      <x:c r="P1569" s="15" t="n">
        <x:f>'Crosswalk'!G32</x:f>
        <x:v>0</x:v>
      </x:c>
      <x:c r="Q1569" s="15" t="n">
        <x:f>'Crosswalk'!H32</x:f>
        <x:v>0</x:v>
      </x:c>
      <x:c r="R1569" s="15" t="n">
        <x:f>'Crosswalk'!I32</x:f>
        <x:v>0</x:v>
      </x:c>
      <x:c r="S1569" s="15" t="n">
        <x:f>'Crosswalk'!J32</x:f>
        <x:v>0</x:v>
      </x:c>
      <x:c r="T1569" s="15" t="n">
        <x:f>'Crosswalk'!K32</x:f>
        <x:v>0</x:v>
      </x:c>
      <x:c r="U1569" s="15" t="n">
        <x:f>'Crosswalk'!L32</x:f>
        <x:v>0</x:v>
      </x:c>
      <x:c r="V1569" s="15" t="n">
        <x:f>'Crosswalk'!M32</x:f>
        <x:v>0</x:v>
      </x:c>
      <x:c r="W1569" s="15" t="n">
        <x:f>'Crosswalk'!N32</x:f>
        <x:v>0</x:v>
      </x:c>
      <x:c r="X1569" s="18" t="str">
        <x:v>LFS - Labour Force Survey</x:v>
      </x:c>
      <x:c r="Y1569" s="13" t="str"/>
      <x:c r="Z1569" s="18" t="str">
        <x:v>Own-country 2024 division composition. Observed industry detail; within-group ratios only. Definitions may differ from ILO modelled margins.</x:v>
      </x:c>
      <x:c r="AA1569" s="13" t="str"/>
      <x:c r="AB1569" s="13" t="str">
        <x:v>https://rplumber.ilo.org/data/indicator?format=.csv.gz&amp;id=EMP_TEMP_SEX_EC2_NB_A</x:v>
      </x:c>
    </x:row>
    <x:row r="1570" ht="48" customHeight="1">
      <x:c r="A1570" s="2" t="str">
        <x:v>GBR</x:v>
      </x:c>
      <x:c r="B1570" s="2" t="str">
        <x:v>C</x:v>
      </x:c>
      <x:c r="C1570" s="2" t="str">
        <x:v>GBR</x:v>
      </x:c>
      <x:c r="D1570" s="2" t="n">
        <x:v>2024</x:v>
      </x:c>
      <x:c r="E1570" s="2" t="str">
        <x:v>EC2_ISIC4_C29</x:v>
      </x:c>
      <x:c r="F1570" s="17" t="str">
        <x:v>Economic activity (ISIC-Rev.4), 2 digit level: 29 - Manufacture of motor vehicles, trailers and semi-trailers</x:v>
      </x:c>
      <x:c r="G1570" s="19" t="n">
        <x:v>185.821</x:v>
      </x:c>
      <x:c r="H1570" s="20" t="n">
        <x:v>1</x:v>
      </x:c>
      <x:c r="I1570" s="19" t="n">
        <x:f>SUM(G1551:G1574)</x:f>
        <x:v>2717.0930000000003</x:v>
      </x:c>
      <x:c r="J1570" s="20" t="n">
        <x:f>G1570/I1570*H1570</x:f>
        <x:v>0.0683896355406311</x:v>
      </x:c>
      <x:c r="K1570" s="2" t="str">
        <x:v>ISIC4:29</x:v>
      </x:c>
      <x:c r="L1570" s="14" t="n">
        <x:f>'Crosswalk'!C33</x:f>
        <x:v>0</x:v>
      </x:c>
      <x:c r="M1570" s="14" t="n">
        <x:f>'Crosswalk'!D33</x:f>
        <x:v>0</x:v>
      </x:c>
      <x:c r="N1570" s="14" t="n">
        <x:f>'Crosswalk'!E33</x:f>
        <x:v>0</x:v>
      </x:c>
      <x:c r="O1570" s="14" t="n">
        <x:f>'Crosswalk'!F33</x:f>
        <x:v>1</x:v>
      </x:c>
      <x:c r="P1570" s="14" t="n">
        <x:f>'Crosswalk'!G33</x:f>
        <x:v>0</x:v>
      </x:c>
      <x:c r="Q1570" s="14" t="n">
        <x:f>'Crosswalk'!H33</x:f>
        <x:v>0</x:v>
      </x:c>
      <x:c r="R1570" s="14" t="n">
        <x:f>'Crosswalk'!I33</x:f>
        <x:v>0</x:v>
      </x:c>
      <x:c r="S1570" s="14" t="n">
        <x:f>'Crosswalk'!J33</x:f>
        <x:v>0</x:v>
      </x:c>
      <x:c r="T1570" s="14" t="n">
        <x:f>'Crosswalk'!K33</x:f>
        <x:v>0</x:v>
      </x:c>
      <x:c r="U1570" s="14" t="n">
        <x:f>'Crosswalk'!L33</x:f>
        <x:v>0</x:v>
      </x:c>
      <x:c r="V1570" s="14" t="n">
        <x:f>'Crosswalk'!M33</x:f>
        <x:v>0</x:v>
      </x:c>
      <x:c r="W1570" s="14" t="n">
        <x:f>'Crosswalk'!N33</x:f>
        <x:v>0</x:v>
      </x:c>
      <x:c r="X1570" s="17" t="str">
        <x:v>LFS - Labour Force Survey</x:v>
      </x:c>
      <x:c r="Y1570" s="2" t="str"/>
      <x:c r="Z1570" s="17" t="str">
        <x:v>Own-country 2024 division composition. Observed industry detail; within-group ratios only. Definitions may differ from ILO modelled margins.</x:v>
      </x:c>
      <x:c r="AA1570" s="2" t="str"/>
      <x:c r="AB1570" s="2" t="str">
        <x:v>https://rplumber.ilo.org/data/indicator?format=.csv.gz&amp;id=EMP_TEMP_SEX_EC2_NB_A</x:v>
      </x:c>
    </x:row>
    <x:row r="1571" ht="48" customHeight="1">
      <x:c r="A1571" s="13" t="str">
        <x:v>GBR</x:v>
      </x:c>
      <x:c r="B1571" s="13" t="str">
        <x:v>C</x:v>
      </x:c>
      <x:c r="C1571" s="13" t="str">
        <x:v>GBR</x:v>
      </x:c>
      <x:c r="D1571" s="13" t="n">
        <x:v>2024</x:v>
      </x:c>
      <x:c r="E1571" s="13" t="str">
        <x:v>EC2_ISIC4_C30</x:v>
      </x:c>
      <x:c r="F1571" s="18" t="str">
        <x:v>Economic activity (ISIC-Rev.4), 2 digit level: 30 - Manufacture of other transport equipment</x:v>
      </x:c>
      <x:c r="G1571" s="21" t="n">
        <x:v>200.048</x:v>
      </x:c>
      <x:c r="H1571" s="22" t="n">
        <x:v>1</x:v>
      </x:c>
      <x:c r="I1571" s="21" t="n">
        <x:f>SUM(G1551:G1574)</x:f>
        <x:v>2717.0930000000003</x:v>
      </x:c>
      <x:c r="J1571" s="22" t="n">
        <x:f>G1571/I1571*H1571</x:f>
        <x:v>0.0736257463399302</x:v>
      </x:c>
      <x:c r="K1571" s="13" t="str">
        <x:v>ISIC4:30</x:v>
      </x:c>
      <x:c r="L1571" s="15" t="n">
        <x:f>'Crosswalk'!C34</x:f>
        <x:v>0</x:v>
      </x:c>
      <x:c r="M1571" s="15" t="n">
        <x:f>'Crosswalk'!D34</x:f>
        <x:v>0</x:v>
      </x:c>
      <x:c r="N1571" s="15" t="n">
        <x:f>'Crosswalk'!E34</x:f>
        <x:v>0.9</x:v>
      </x:c>
      <x:c r="O1571" s="15" t="n">
        <x:f>'Crosswalk'!F34</x:f>
        <x:v>0.1</x:v>
      </x:c>
      <x:c r="P1571" s="15" t="n">
        <x:f>'Crosswalk'!G34</x:f>
        <x:v>0</x:v>
      </x:c>
      <x:c r="Q1571" s="15" t="n">
        <x:f>'Crosswalk'!H34</x:f>
        <x:v>0</x:v>
      </x:c>
      <x:c r="R1571" s="15" t="n">
        <x:f>'Crosswalk'!I34</x:f>
        <x:v>0</x:v>
      </x:c>
      <x:c r="S1571" s="15" t="n">
        <x:f>'Crosswalk'!J34</x:f>
        <x:v>0</x:v>
      </x:c>
      <x:c r="T1571" s="15" t="n">
        <x:f>'Crosswalk'!K34</x:f>
        <x:v>0</x:v>
      </x:c>
      <x:c r="U1571" s="15" t="n">
        <x:f>'Crosswalk'!L34</x:f>
        <x:v>0</x:v>
      </x:c>
      <x:c r="V1571" s="15" t="n">
        <x:f>'Crosswalk'!M34</x:f>
        <x:v>0</x:v>
      </x:c>
      <x:c r="W1571" s="15" t="n">
        <x:f>'Crosswalk'!N34</x:f>
        <x:v>0</x:v>
      </x:c>
      <x:c r="X1571" s="18" t="str">
        <x:v>LFS - Labour Force Survey</x:v>
      </x:c>
      <x:c r="Y1571" s="13" t="str"/>
      <x:c r="Z1571" s="18" t="str">
        <x:v>Own-country 2024 division composition. Observed industry detail; within-group ratios only. Definitions may differ from ILO modelled margins.</x:v>
      </x:c>
      <x:c r="AA1571" s="13" t="str"/>
      <x:c r="AB1571" s="13" t="str">
        <x:v>https://rplumber.ilo.org/data/indicator?format=.csv.gz&amp;id=EMP_TEMP_SEX_EC2_NB_A</x:v>
      </x:c>
    </x:row>
    <x:row r="1572" ht="48" customHeight="1">
      <x:c r="A1572" s="2" t="str">
        <x:v>GBR</x:v>
      </x:c>
      <x:c r="B1572" s="2" t="str">
        <x:v>C</x:v>
      </x:c>
      <x:c r="C1572" s="2" t="str">
        <x:v>GBR</x:v>
      </x:c>
      <x:c r="D1572" s="2" t="n">
        <x:v>2024</x:v>
      </x:c>
      <x:c r="E1572" s="2" t="str">
        <x:v>EC2_ISIC4_C31</x:v>
      </x:c>
      <x:c r="F1572" s="17" t="str">
        <x:v>Economic activity (ISIC-Rev.4), 2 digit level: 31 - Manufacture of furniture</x:v>
      </x:c>
      <x:c r="G1572" s="19" t="n">
        <x:v>81.132</x:v>
      </x:c>
      <x:c r="H1572" s="20" t="n">
        <x:v>1</x:v>
      </x:c>
      <x:c r="I1572" s="19" t="n">
        <x:f>SUM(G1551:G1574)</x:f>
        <x:v>2717.0930000000003</x:v>
      </x:c>
      <x:c r="J1572" s="20" t="n">
        <x:f>G1572/I1572*H1572</x:f>
        <x:v>0.02985985389532121</x:v>
      </x:c>
      <x:c r="K1572" s="2" t="str">
        <x:v>ISIC4:31</x:v>
      </x:c>
      <x:c r="L1572" s="14" t="n">
        <x:f>'Crosswalk'!C35</x:f>
        <x:v>0</x:v>
      </x:c>
      <x:c r="M1572" s="14" t="n">
        <x:f>'Crosswalk'!D35</x:f>
        <x:v>0</x:v>
      </x:c>
      <x:c r="N1572" s="14" t="n">
        <x:f>'Crosswalk'!E35</x:f>
        <x:v>0</x:v>
      </x:c>
      <x:c r="O1572" s="14" t="n">
        <x:f>'Crosswalk'!F35</x:f>
        <x:v>1</x:v>
      </x:c>
      <x:c r="P1572" s="14" t="n">
        <x:f>'Crosswalk'!G35</x:f>
        <x:v>0</x:v>
      </x:c>
      <x:c r="Q1572" s="14" t="n">
        <x:f>'Crosswalk'!H35</x:f>
        <x:v>0</x:v>
      </x:c>
      <x:c r="R1572" s="14" t="n">
        <x:f>'Crosswalk'!I35</x:f>
        <x:v>0</x:v>
      </x:c>
      <x:c r="S1572" s="14" t="n">
        <x:f>'Crosswalk'!J35</x:f>
        <x:v>0</x:v>
      </x:c>
      <x:c r="T1572" s="14" t="n">
        <x:f>'Crosswalk'!K35</x:f>
        <x:v>0</x:v>
      </x:c>
      <x:c r="U1572" s="14" t="n">
        <x:f>'Crosswalk'!L35</x:f>
        <x:v>0</x:v>
      </x:c>
      <x:c r="V1572" s="14" t="n">
        <x:f>'Crosswalk'!M35</x:f>
        <x:v>0</x:v>
      </x:c>
      <x:c r="W1572" s="14" t="n">
        <x:f>'Crosswalk'!N35</x:f>
        <x:v>0</x:v>
      </x:c>
      <x:c r="X1572" s="17" t="str">
        <x:v>LFS - Labour Force Survey</x:v>
      </x:c>
      <x:c r="Y1572" s="2" t="str"/>
      <x:c r="Z1572" s="17" t="str">
        <x:v>Own-country 2024 division composition. Observed industry detail; within-group ratios only. Definitions may differ from ILO modelled margins.</x:v>
      </x:c>
      <x:c r="AA1572" s="2" t="str"/>
      <x:c r="AB1572" s="2" t="str">
        <x:v>https://rplumber.ilo.org/data/indicator?format=.csv.gz&amp;id=EMP_TEMP_SEX_EC2_NB_A</x:v>
      </x:c>
    </x:row>
    <x:row r="1573" ht="48" customHeight="1">
      <x:c r="A1573" s="13" t="str">
        <x:v>GBR</x:v>
      </x:c>
      <x:c r="B1573" s="13" t="str">
        <x:v>C</x:v>
      </x:c>
      <x:c r="C1573" s="13" t="str">
        <x:v>GBR</x:v>
      </x:c>
      <x:c r="D1573" s="13" t="n">
        <x:v>2024</x:v>
      </x:c>
      <x:c r="E1573" s="13" t="str">
        <x:v>EC2_ISIC4_C32</x:v>
      </x:c>
      <x:c r="F1573" s="18" t="str">
        <x:v>Economic activity (ISIC-Rev.4), 2 digit level: 32 - Other manufacturing</x:v>
      </x:c>
      <x:c r="G1573" s="21" t="n">
        <x:v>116.549</x:v>
      </x:c>
      <x:c r="H1573" s="22" t="n">
        <x:v>1</x:v>
      </x:c>
      <x:c r="I1573" s="21" t="n">
        <x:f>SUM(G1551:G1574)</x:f>
        <x:v>2717.0930000000003</x:v>
      </x:c>
      <x:c r="J1573" s="22" t="n">
        <x:f>G1573/I1573*H1573</x:f>
        <x:v>0.042894740813067496</x:v>
      </x:c>
      <x:c r="K1573" s="13" t="str">
        <x:v>ISIC4:32</x:v>
      </x:c>
      <x:c r="L1573" s="15" t="n">
        <x:f>'Crosswalk'!C36</x:f>
        <x:v>0</x:v>
      </x:c>
      <x:c r="M1573" s="15" t="n">
        <x:f>'Crosswalk'!D36</x:f>
        <x:v>0</x:v>
      </x:c>
      <x:c r="N1573" s="15" t="n">
        <x:f>'Crosswalk'!E36</x:f>
        <x:v>0.1</x:v>
      </x:c>
      <x:c r="O1573" s="15" t="n">
        <x:f>'Crosswalk'!F36</x:f>
        <x:v>0.65</x:v>
      </x:c>
      <x:c r="P1573" s="15" t="n">
        <x:f>'Crosswalk'!G36</x:f>
        <x:v>0</x:v>
      </x:c>
      <x:c r="Q1573" s="15" t="n">
        <x:f>'Crosswalk'!H36</x:f>
        <x:v>0.25</x:v>
      </x:c>
      <x:c r="R1573" s="15" t="n">
        <x:f>'Crosswalk'!I36</x:f>
        <x:v>0</x:v>
      </x:c>
      <x:c r="S1573" s="15" t="n">
        <x:f>'Crosswalk'!J36</x:f>
        <x:v>0</x:v>
      </x:c>
      <x:c r="T1573" s="15" t="n">
        <x:f>'Crosswalk'!K36</x:f>
        <x:v>0</x:v>
      </x:c>
      <x:c r="U1573" s="15" t="n">
        <x:f>'Crosswalk'!L36</x:f>
        <x:v>0</x:v>
      </x:c>
      <x:c r="V1573" s="15" t="n">
        <x:f>'Crosswalk'!M36</x:f>
        <x:v>0</x:v>
      </x:c>
      <x:c r="W1573" s="15" t="n">
        <x:f>'Crosswalk'!N36</x:f>
        <x:v>0</x:v>
      </x:c>
      <x:c r="X1573" s="18" t="str">
        <x:v>LFS - Labour Force Survey</x:v>
      </x:c>
      <x:c r="Y1573" s="13" t="str"/>
      <x:c r="Z1573" s="18" t="str">
        <x:v>Own-country 2024 division composition. Observed industry detail; within-group ratios only. Definitions may differ from ILO modelled margins.</x:v>
      </x:c>
      <x:c r="AA1573" s="13" t="str"/>
      <x:c r="AB1573" s="13" t="str">
        <x:v>https://rplumber.ilo.org/data/indicator?format=.csv.gz&amp;id=EMP_TEMP_SEX_EC2_NB_A</x:v>
      </x:c>
    </x:row>
    <x:row r="1574" ht="48" customHeight="1">
      <x:c r="A1574" s="2" t="str">
        <x:v>GBR</x:v>
      </x:c>
      <x:c r="B1574" s="2" t="str">
        <x:v>C</x:v>
      </x:c>
      <x:c r="C1574" s="2" t="str">
        <x:v>GBR</x:v>
      </x:c>
      <x:c r="D1574" s="2" t="n">
        <x:v>2024</x:v>
      </x:c>
      <x:c r="E1574" s="2" t="str">
        <x:v>EC2_ISIC4_C33</x:v>
      </x:c>
      <x:c r="F1574" s="17" t="str">
        <x:v>Economic activity (ISIC-Rev.4), 2 digit level: 33 - Repair and installation of machinery and equipment</x:v>
      </x:c>
      <x:c r="G1574" s="19" t="n">
        <x:v>224.099</x:v>
      </x:c>
      <x:c r="H1574" s="20" t="n">
        <x:v>1</x:v>
      </x:c>
      <x:c r="I1574" s="19" t="n">
        <x:f>SUM(G1551:G1574)</x:f>
        <x:v>2717.0930000000003</x:v>
      </x:c>
      <x:c r="J1574" s="20" t="n">
        <x:f>G1574/I1574*H1574</x:f>
        <x:v>0.08247748604850845</x:v>
      </x:c>
      <x:c r="K1574" s="2" t="str">
        <x:v>ISIC4:33</x:v>
      </x:c>
      <x:c r="L1574" s="14" t="n">
        <x:f>'Crosswalk'!C37</x:f>
        <x:v>0</x:v>
      </x:c>
      <x:c r="M1574" s="14" t="n">
        <x:f>'Crosswalk'!D37</x:f>
        <x:v>0</x:v>
      </x:c>
      <x:c r="N1574" s="14" t="n">
        <x:f>'Crosswalk'!E37</x:f>
        <x:v>1</x:v>
      </x:c>
      <x:c r="O1574" s="14" t="n">
        <x:f>'Crosswalk'!F37</x:f>
        <x:v>0</x:v>
      </x:c>
      <x:c r="P1574" s="14" t="n">
        <x:f>'Crosswalk'!G37</x:f>
        <x:v>0</x:v>
      </x:c>
      <x:c r="Q1574" s="14" t="n">
        <x:f>'Crosswalk'!H37</x:f>
        <x:v>0</x:v>
      </x:c>
      <x:c r="R1574" s="14" t="n">
        <x:f>'Crosswalk'!I37</x:f>
        <x:v>0</x:v>
      </x:c>
      <x:c r="S1574" s="14" t="n">
        <x:f>'Crosswalk'!J37</x:f>
        <x:v>0</x:v>
      </x:c>
      <x:c r="T1574" s="14" t="n">
        <x:f>'Crosswalk'!K37</x:f>
        <x:v>0</x:v>
      </x:c>
      <x:c r="U1574" s="14" t="n">
        <x:f>'Crosswalk'!L37</x:f>
        <x:v>0</x:v>
      </x:c>
      <x:c r="V1574" s="14" t="n">
        <x:f>'Crosswalk'!M37</x:f>
        <x:v>0</x:v>
      </x:c>
      <x:c r="W1574" s="14" t="n">
        <x:f>'Crosswalk'!N37</x:f>
        <x:v>0</x:v>
      </x:c>
      <x:c r="X1574" s="17" t="str">
        <x:v>LFS - Labour Force Survey</x:v>
      </x:c>
      <x:c r="Y1574" s="2" t="str"/>
      <x:c r="Z1574" s="17" t="str">
        <x:v>Own-country 2024 division composition. Observed industry detail; within-group ratios only. Definitions may differ from ILO modelled margins.</x:v>
      </x:c>
      <x:c r="AA1574" s="2" t="str"/>
      <x:c r="AB1574" s="2" t="str">
        <x:v>https://rplumber.ilo.org/data/indicator?format=.csv.gz&amp;id=EMP_TEMP_SEX_EC2_NB_A</x:v>
      </x:c>
    </x:row>
    <x:row r="1575" ht="48" customHeight="1">
      <x:c r="A1575" s="13" t="str">
        <x:v>GBR</x:v>
      </x:c>
      <x:c r="B1575" s="13" t="str">
        <x:v>DE</x:v>
      </x:c>
      <x:c r="C1575" s="13" t="str">
        <x:v>GBR</x:v>
      </x:c>
      <x:c r="D1575" s="13" t="n">
        <x:v>2024</x:v>
      </x:c>
      <x:c r="E1575" s="13" t="str">
        <x:v>EC2_ISIC4_D35</x:v>
      </x:c>
      <x:c r="F1575" s="18" t="str">
        <x:v>Economic activity (ISIC-Rev.4), 2 digit level: 35 - Electricity, gas, steam and air conditioning supply</x:v>
      </x:c>
      <x:c r="G1575" s="21" t="n">
        <x:v>196.892</x:v>
      </x:c>
      <x:c r="H1575" s="22" t="n">
        <x:v>1</x:v>
      </x:c>
      <x:c r="I1575" s="21" t="n">
        <x:f>SUM(G1575:G1579)</x:f>
        <x:v>436.794</x:v>
      </x:c>
      <x:c r="J1575" s="22" t="n">
        <x:f>G1575/I1575*H1575</x:f>
        <x:v>0.4507662651043742</x:v>
      </x:c>
      <x:c r="K1575" s="13" t="str">
        <x:v>ISIC4:35</x:v>
      </x:c>
      <x:c r="L1575" s="15" t="n">
        <x:f>'Crosswalk'!C38</x:f>
        <x:v>0</x:v>
      </x:c>
      <x:c r="M1575" s="15" t="n">
        <x:f>'Crosswalk'!D38</x:f>
        <x:v>0</x:v>
      </x:c>
      <x:c r="N1575" s="15" t="n">
        <x:f>'Crosswalk'!E38</x:f>
        <x:v>0</x:v>
      </x:c>
      <x:c r="O1575" s="15" t="n">
        <x:f>'Crosswalk'!F38</x:f>
        <x:v>0</x:v>
      </x:c>
      <x:c r="P1575" s="15" t="n">
        <x:f>'Crosswalk'!G38</x:f>
        <x:v>0</x:v>
      </x:c>
      <x:c r="Q1575" s="15" t="n">
        <x:f>'Crosswalk'!H38</x:f>
        <x:v>0</x:v>
      </x:c>
      <x:c r="R1575" s="15" t="n">
        <x:f>'Crosswalk'!I38</x:f>
        <x:v>0</x:v>
      </x:c>
      <x:c r="S1575" s="15" t="n">
        <x:f>'Crosswalk'!J38</x:f>
        <x:v>0</x:v>
      </x:c>
      <x:c r="T1575" s="15" t="n">
        <x:f>'Crosswalk'!K38</x:f>
        <x:v>0</x:v>
      </x:c>
      <x:c r="U1575" s="15" t="n">
        <x:f>'Crosswalk'!L38</x:f>
        <x:v>1</x:v>
      </x:c>
      <x:c r="V1575" s="15" t="n">
        <x:f>'Crosswalk'!M38</x:f>
        <x:v>0</x:v>
      </x:c>
      <x:c r="W1575" s="15" t="n">
        <x:f>'Crosswalk'!N38</x:f>
        <x:v>0</x:v>
      </x:c>
      <x:c r="X1575" s="18" t="str">
        <x:v>LFS - Labour Force Survey</x:v>
      </x:c>
      <x:c r="Y1575" s="13" t="str"/>
      <x:c r="Z1575" s="18" t="str">
        <x:v>Own-country 2024 division composition. Observed industry detail; within-group ratios only. Definitions may differ from ILO modelled margins.</x:v>
      </x:c>
      <x:c r="AA1575" s="13" t="str"/>
      <x:c r="AB1575" s="13" t="str">
        <x:v>https://rplumber.ilo.org/data/indicator?format=.csv.gz&amp;id=EMP_TEMP_SEX_EC2_NB_A</x:v>
      </x:c>
    </x:row>
    <x:row r="1576" ht="48" customHeight="1">
      <x:c r="A1576" s="2" t="str">
        <x:v>GBR</x:v>
      </x:c>
      <x:c r="B1576" s="2" t="str">
        <x:v>DE</x:v>
      </x:c>
      <x:c r="C1576" s="2" t="str">
        <x:v>GBR</x:v>
      </x:c>
      <x:c r="D1576" s="2" t="n">
        <x:v>2024</x:v>
      </x:c>
      <x:c r="E1576" s="2" t="str">
        <x:v>EC2_ISIC4_E36</x:v>
      </x:c>
      <x:c r="F1576" s="17" t="str">
        <x:v>Economic activity (ISIC-Rev.4), 2 digit level: 36 - Water collection, treatment and supply</x:v>
      </x:c>
      <x:c r="G1576" s="19" t="n">
        <x:v>83.865</x:v>
      </x:c>
      <x:c r="H1576" s="20" t="n">
        <x:v>1</x:v>
      </x:c>
      <x:c r="I1576" s="19" t="n">
        <x:f>SUM(G1575:G1579)</x:f>
        <x:v>436.794</x:v>
      </x:c>
      <x:c r="J1576" s="20" t="n">
        <x:f>G1576/I1576*H1576</x:f>
        <x:v>0.19200126375362297</x:v>
      </x:c>
      <x:c r="K1576" s="2" t="str">
        <x:v>ISIC4:36</x:v>
      </x:c>
      <x:c r="L1576" s="14" t="n">
        <x:f>'Crosswalk'!C39</x:f>
        <x:v>0</x:v>
      </x:c>
      <x:c r="M1576" s="14" t="n">
        <x:f>'Crosswalk'!D39</x:f>
        <x:v>0</x:v>
      </x:c>
      <x:c r="N1576" s="14" t="n">
        <x:f>'Crosswalk'!E39</x:f>
        <x:v>0</x:v>
      </x:c>
      <x:c r="O1576" s="14" t="n">
        <x:f>'Crosswalk'!F39</x:f>
        <x:v>0</x:v>
      </x:c>
      <x:c r="P1576" s="14" t="n">
        <x:f>'Crosswalk'!G39</x:f>
        <x:v>0</x:v>
      </x:c>
      <x:c r="Q1576" s="14" t="n">
        <x:f>'Crosswalk'!H39</x:f>
        <x:v>0</x:v>
      </x:c>
      <x:c r="R1576" s="14" t="n">
        <x:f>'Crosswalk'!I39</x:f>
        <x:v>0</x:v>
      </x:c>
      <x:c r="S1576" s="14" t="n">
        <x:f>'Crosswalk'!J39</x:f>
        <x:v>0</x:v>
      </x:c>
      <x:c r="T1576" s="14" t="n">
        <x:f>'Crosswalk'!K39</x:f>
        <x:v>0</x:v>
      </x:c>
      <x:c r="U1576" s="14" t="n">
        <x:f>'Crosswalk'!L39</x:f>
        <x:v>1</x:v>
      </x:c>
      <x:c r="V1576" s="14" t="n">
        <x:f>'Crosswalk'!M39</x:f>
        <x:v>0</x:v>
      </x:c>
      <x:c r="W1576" s="14" t="n">
        <x:f>'Crosswalk'!N39</x:f>
        <x:v>0</x:v>
      </x:c>
      <x:c r="X1576" s="17" t="str">
        <x:v>LFS - Labour Force Survey</x:v>
      </x:c>
      <x:c r="Y1576" s="2" t="str"/>
      <x:c r="Z1576" s="17" t="str">
        <x:v>Own-country 2024 division composition. Observed industry detail; within-group ratios only. Definitions may differ from ILO modelled margins.</x:v>
      </x:c>
      <x:c r="AA1576" s="2" t="str"/>
      <x:c r="AB1576" s="2" t="str">
        <x:v>https://rplumber.ilo.org/data/indicator?format=.csv.gz&amp;id=EMP_TEMP_SEX_EC2_NB_A</x:v>
      </x:c>
    </x:row>
    <x:row r="1577" ht="48" customHeight="1">
      <x:c r="A1577" s="13" t="str">
        <x:v>GBR</x:v>
      </x:c>
      <x:c r="B1577" s="13" t="str">
        <x:v>DE</x:v>
      </x:c>
      <x:c r="C1577" s="13" t="str">
        <x:v>GBR</x:v>
      </x:c>
      <x:c r="D1577" s="13" t="n">
        <x:v>2024</x:v>
      </x:c>
      <x:c r="E1577" s="13" t="str">
        <x:v>EC2_ISIC4_E37</x:v>
      </x:c>
      <x:c r="F1577" s="18" t="str">
        <x:v>Economic activity (ISIC-Rev.4), 2 digit level: 37 - Sewerage</x:v>
      </x:c>
      <x:c r="G1577" s="21" t="n">
        <x:v>11.389</x:v>
      </x:c>
      <x:c r="H1577" s="22" t="n">
        <x:v>1</x:v>
      </x:c>
      <x:c r="I1577" s="21" t="n">
        <x:f>SUM(G1575:G1579)</x:f>
        <x:v>436.794</x:v>
      </x:c>
      <x:c r="J1577" s="22" t="n">
        <x:f>G1577/I1577*H1577</x:f>
        <x:v>0.02607407610910406</x:v>
      </x:c>
      <x:c r="K1577" s="13" t="str">
        <x:v>ISIC4:37</x:v>
      </x:c>
      <x:c r="L1577" s="15" t="n">
        <x:f>'Crosswalk'!C40</x:f>
        <x:v>0</x:v>
      </x:c>
      <x:c r="M1577" s="15" t="n">
        <x:f>'Crosswalk'!D40</x:f>
        <x:v>0</x:v>
      </x:c>
      <x:c r="N1577" s="15" t="n">
        <x:f>'Crosswalk'!E40</x:f>
        <x:v>0</x:v>
      </x:c>
      <x:c r="O1577" s="15" t="n">
        <x:f>'Crosswalk'!F40</x:f>
        <x:v>0</x:v>
      </x:c>
      <x:c r="P1577" s="15" t="n">
        <x:f>'Crosswalk'!G40</x:f>
        <x:v>0</x:v>
      </x:c>
      <x:c r="Q1577" s="15" t="n">
        <x:f>'Crosswalk'!H40</x:f>
        <x:v>0</x:v>
      </x:c>
      <x:c r="R1577" s="15" t="n">
        <x:f>'Crosswalk'!I40</x:f>
        <x:v>0</x:v>
      </x:c>
      <x:c r="S1577" s="15" t="n">
        <x:f>'Crosswalk'!J40</x:f>
        <x:v>0</x:v>
      </x:c>
      <x:c r="T1577" s="15" t="n">
        <x:f>'Crosswalk'!K40</x:f>
        <x:v>0</x:v>
      </x:c>
      <x:c r="U1577" s="15" t="n">
        <x:f>'Crosswalk'!L40</x:f>
        <x:v>1</x:v>
      </x:c>
      <x:c r="V1577" s="15" t="n">
        <x:f>'Crosswalk'!M40</x:f>
        <x:v>0</x:v>
      </x:c>
      <x:c r="W1577" s="15" t="n">
        <x:f>'Crosswalk'!N40</x:f>
        <x:v>0</x:v>
      </x:c>
      <x:c r="X1577" s="18" t="str">
        <x:v>LFS - Labour Force Survey</x:v>
      </x:c>
      <x:c r="Y1577" s="13" t="str"/>
      <x:c r="Z1577" s="18" t="str">
        <x:v>Own-country 2024 division composition. Observed industry detail; within-group ratios only. Definitions may differ from ILO modelled margins.</x:v>
      </x:c>
      <x:c r="AA1577" s="13" t="str"/>
      <x:c r="AB1577" s="13" t="str">
        <x:v>https://rplumber.ilo.org/data/indicator?format=.csv.gz&amp;id=EMP_TEMP_SEX_EC2_NB_A</x:v>
      </x:c>
    </x:row>
    <x:row r="1578" ht="48" customHeight="1">
      <x:c r="A1578" s="2" t="str">
        <x:v>GBR</x:v>
      </x:c>
      <x:c r="B1578" s="2" t="str">
        <x:v>DE</x:v>
      </x:c>
      <x:c r="C1578" s="2" t="str">
        <x:v>GBR</x:v>
      </x:c>
      <x:c r="D1578" s="2" t="n">
        <x:v>2024</x:v>
      </x:c>
      <x:c r="E1578" s="2" t="str">
        <x:v>EC2_ISIC4_E38</x:v>
      </x:c>
      <x:c r="F1578" s="17" t="str">
        <x:v>Economic activity (ISIC-Rev.4), 2 digit level: 38 - Waste collection, treatment and disposal activities; materials recovery</x:v>
      </x:c>
      <x:c r="G1578" s="19" t="n">
        <x:v>111.135</x:v>
      </x:c>
      <x:c r="H1578" s="20" t="n">
        <x:v>1</x:v>
      </x:c>
      <x:c r="I1578" s="19" t="n">
        <x:f>SUM(G1575:G1579)</x:f>
        <x:v>436.794</x:v>
      </x:c>
      <x:c r="J1578" s="20" t="n">
        <x:f>G1578/I1578*H1578</x:f>
        <x:v>0.2544334400197805</x:v>
      </x:c>
      <x:c r="K1578" s="2" t="str">
        <x:v>ISIC4:38</x:v>
      </x:c>
      <x:c r="L1578" s="14" t="n">
        <x:f>'Crosswalk'!C41</x:f>
        <x:v>0</x:v>
      </x:c>
      <x:c r="M1578" s="14" t="n">
        <x:f>'Crosswalk'!D41</x:f>
        <x:v>0</x:v>
      </x:c>
      <x:c r="N1578" s="14" t="n">
        <x:f>'Crosswalk'!E41</x:f>
        <x:v>1</x:v>
      </x:c>
      <x:c r="O1578" s="14" t="n">
        <x:f>'Crosswalk'!F41</x:f>
        <x:v>0</x:v>
      </x:c>
      <x:c r="P1578" s="14" t="n">
        <x:f>'Crosswalk'!G41</x:f>
        <x:v>0</x:v>
      </x:c>
      <x:c r="Q1578" s="14" t="n">
        <x:f>'Crosswalk'!H41</x:f>
        <x:v>0</x:v>
      </x:c>
      <x:c r="R1578" s="14" t="n">
        <x:f>'Crosswalk'!I41</x:f>
        <x:v>0</x:v>
      </x:c>
      <x:c r="S1578" s="14" t="n">
        <x:f>'Crosswalk'!J41</x:f>
        <x:v>0</x:v>
      </x:c>
      <x:c r="T1578" s="14" t="n">
        <x:f>'Crosswalk'!K41</x:f>
        <x:v>0</x:v>
      </x:c>
      <x:c r="U1578" s="14" t="n">
        <x:f>'Crosswalk'!L41</x:f>
        <x:v>0</x:v>
      </x:c>
      <x:c r="V1578" s="14" t="n">
        <x:f>'Crosswalk'!M41</x:f>
        <x:v>0</x:v>
      </x:c>
      <x:c r="W1578" s="14" t="n">
        <x:f>'Crosswalk'!N41</x:f>
        <x:v>0</x:v>
      </x:c>
      <x:c r="X1578" s="17" t="str">
        <x:v>LFS - Labour Force Survey</x:v>
      </x:c>
      <x:c r="Y1578" s="2" t="str"/>
      <x:c r="Z1578" s="17" t="str">
        <x:v>Own-country 2024 division composition. Observed industry detail; within-group ratios only. Definitions may differ from ILO modelled margins.</x:v>
      </x:c>
      <x:c r="AA1578" s="2" t="str"/>
      <x:c r="AB1578" s="2" t="str">
        <x:v>https://rplumber.ilo.org/data/indicator?format=.csv.gz&amp;id=EMP_TEMP_SEX_EC2_NB_A</x:v>
      </x:c>
    </x:row>
    <x:row r="1579" ht="48" customHeight="1">
      <x:c r="A1579" s="13" t="str">
        <x:v>GBR</x:v>
      </x:c>
      <x:c r="B1579" s="13" t="str">
        <x:v>DE</x:v>
      </x:c>
      <x:c r="C1579" s="13" t="str">
        <x:v>GBR</x:v>
      </x:c>
      <x:c r="D1579" s="13" t="n">
        <x:v>2024</x:v>
      </x:c>
      <x:c r="E1579" s="13" t="str">
        <x:v>EC2_ISIC4_E39</x:v>
      </x:c>
      <x:c r="F1579" s="18" t="str">
        <x:v>Economic activity (ISIC-Rev.4), 2 digit level: 39 - Remediation activities and other waste management services</x:v>
      </x:c>
      <x:c r="G1579" s="21" t="n">
        <x:v>33.513</x:v>
      </x:c>
      <x:c r="H1579" s="22" t="n">
        <x:v>1</x:v>
      </x:c>
      <x:c r="I1579" s="21" t="n">
        <x:f>SUM(G1575:G1579)</x:f>
        <x:v>436.794</x:v>
      </x:c>
      <x:c r="J1579" s="22" t="n">
        <x:f>G1579/I1579*H1579</x:f>
        <x:v>0.07672495501311831</x:v>
      </x:c>
      <x:c r="K1579" s="13" t="str">
        <x:v>ISIC4:39</x:v>
      </x:c>
      <x:c r="L1579" s="15" t="n">
        <x:f>'Crosswalk'!C42</x:f>
        <x:v>0</x:v>
      </x:c>
      <x:c r="M1579" s="15" t="n">
        <x:f>'Crosswalk'!D42</x:f>
        <x:v>0</x:v>
      </x:c>
      <x:c r="N1579" s="15" t="n">
        <x:f>'Crosswalk'!E42</x:f>
        <x:v>1</x:v>
      </x:c>
      <x:c r="O1579" s="15" t="n">
        <x:f>'Crosswalk'!F42</x:f>
        <x:v>0</x:v>
      </x:c>
      <x:c r="P1579" s="15" t="n">
        <x:f>'Crosswalk'!G42</x:f>
        <x:v>0</x:v>
      </x:c>
      <x:c r="Q1579" s="15" t="n">
        <x:f>'Crosswalk'!H42</x:f>
        <x:v>0</x:v>
      </x:c>
      <x:c r="R1579" s="15" t="n">
        <x:f>'Crosswalk'!I42</x:f>
        <x:v>0</x:v>
      </x:c>
      <x:c r="S1579" s="15" t="n">
        <x:f>'Crosswalk'!J42</x:f>
        <x:v>0</x:v>
      </x:c>
      <x:c r="T1579" s="15" t="n">
        <x:f>'Crosswalk'!K42</x:f>
        <x:v>0</x:v>
      </x:c>
      <x:c r="U1579" s="15" t="n">
        <x:f>'Crosswalk'!L42</x:f>
        <x:v>0</x:v>
      </x:c>
      <x:c r="V1579" s="15" t="n">
        <x:f>'Crosswalk'!M42</x:f>
        <x:v>0</x:v>
      </x:c>
      <x:c r="W1579" s="15" t="n">
        <x:f>'Crosswalk'!N42</x:f>
        <x:v>0</x:v>
      </x:c>
      <x:c r="X1579" s="18" t="str">
        <x:v>LFS - Labour Force Survey</x:v>
      </x:c>
      <x:c r="Y1579" s="13" t="str"/>
      <x:c r="Z1579" s="18" t="str">
        <x:v>Own-country 2024 division composition. Observed industry detail; within-group ratios only. Definitions may differ from ILO modelled margins.</x:v>
      </x:c>
      <x:c r="AA1579" s="13" t="str"/>
      <x:c r="AB1579" s="13" t="str">
        <x:v>https://rplumber.ilo.org/data/indicator?format=.csv.gz&amp;id=EMP_TEMP_SEX_EC2_NB_A</x:v>
      </x:c>
    </x:row>
    <x:row r="1580" ht="48" customHeight="1">
      <x:c r="A1580" s="2" t="str">
        <x:v>GBR</x:v>
      </x:c>
      <x:c r="B1580" s="2" t="str">
        <x:v>F</x:v>
      </x:c>
      <x:c r="C1580" s="2" t="str">
        <x:v>GBR</x:v>
      </x:c>
      <x:c r="D1580" s="2" t="n">
        <x:v>2024</x:v>
      </x:c>
      <x:c r="E1580" s="2" t="str">
        <x:v>EC2_ISIC4_F41</x:v>
      </x:c>
      <x:c r="F1580" s="17" t="str">
        <x:v>Economic activity (ISIC-Rev.4), 2 digit level: 41 - Construction of buildings</x:v>
      </x:c>
      <x:c r="G1580" s="19" t="n">
        <x:v>780.524</x:v>
      </x:c>
      <x:c r="H1580" s="20" t="n">
        <x:v>1</x:v>
      </x:c>
      <x:c r="I1580" s="19" t="n">
        <x:f>SUM(G1580:G1582)</x:f>
        <x:v>2086.935</x:v>
      </x:c>
      <x:c r="J1580" s="20" t="n">
        <x:f>G1580/I1580*H1580</x:f>
        <x:v>0.3740049402592798</x:v>
      </x:c>
      <x:c r="K1580" s="2" t="str">
        <x:v>ISIC4:41</x:v>
      </x:c>
      <x:c r="L1580" s="14" t="n">
        <x:f>'Crosswalk'!C43</x:f>
        <x:v>0</x:v>
      </x:c>
      <x:c r="M1580" s="14" t="n">
        <x:f>'Crosswalk'!D43</x:f>
        <x:v>0</x:v>
      </x:c>
      <x:c r="N1580" s="14" t="n">
        <x:f>'Crosswalk'!E43</x:f>
        <x:v>0.5</x:v>
      </x:c>
      <x:c r="O1580" s="14" t="n">
        <x:f>'Crosswalk'!F43</x:f>
        <x:v>0.5</x:v>
      </x:c>
      <x:c r="P1580" s="14" t="n">
        <x:f>'Crosswalk'!G43</x:f>
        <x:v>0</x:v>
      </x:c>
      <x:c r="Q1580" s="14" t="n">
        <x:f>'Crosswalk'!H43</x:f>
        <x:v>0</x:v>
      </x:c>
      <x:c r="R1580" s="14" t="n">
        <x:f>'Crosswalk'!I43</x:f>
        <x:v>0</x:v>
      </x:c>
      <x:c r="S1580" s="14" t="n">
        <x:f>'Crosswalk'!J43</x:f>
        <x:v>0</x:v>
      </x:c>
      <x:c r="T1580" s="14" t="n">
        <x:f>'Crosswalk'!K43</x:f>
        <x:v>0</x:v>
      </x:c>
      <x:c r="U1580" s="14" t="n">
        <x:f>'Crosswalk'!L43</x:f>
        <x:v>0</x:v>
      </x:c>
      <x:c r="V1580" s="14" t="n">
        <x:f>'Crosswalk'!M43</x:f>
        <x:v>0</x:v>
      </x:c>
      <x:c r="W1580" s="14" t="n">
        <x:f>'Crosswalk'!N43</x:f>
        <x:v>0</x:v>
      </x:c>
      <x:c r="X1580" s="17" t="str">
        <x:v>LFS - Labour Force Survey</x:v>
      </x:c>
      <x:c r="Y1580" s="2" t="str"/>
      <x:c r="Z1580" s="17" t="str">
        <x:v>Own-country 2024 division composition. Observed industry detail; within-group ratios only. Definitions may differ from ILO modelled margins.</x:v>
      </x:c>
      <x:c r="AA1580" s="2" t="str"/>
      <x:c r="AB1580" s="2" t="str">
        <x:v>https://rplumber.ilo.org/data/indicator?format=.csv.gz&amp;id=EMP_TEMP_SEX_EC2_NB_A</x:v>
      </x:c>
    </x:row>
    <x:row r="1581" ht="48" customHeight="1">
      <x:c r="A1581" s="13" t="str">
        <x:v>GBR</x:v>
      </x:c>
      <x:c r="B1581" s="13" t="str">
        <x:v>F</x:v>
      </x:c>
      <x:c r="C1581" s="13" t="str">
        <x:v>GBR</x:v>
      </x:c>
      <x:c r="D1581" s="13" t="n">
        <x:v>2024</x:v>
      </x:c>
      <x:c r="E1581" s="13" t="str">
        <x:v>EC2_ISIC4_F42</x:v>
      </x:c>
      <x:c r="F1581" s="18" t="str">
        <x:v>Economic activity (ISIC-Rev.4), 2 digit level: 42 - Civil engineering</x:v>
      </x:c>
      <x:c r="G1581" s="21" t="n">
        <x:v>399.213</x:v>
      </x:c>
      <x:c r="H1581" s="22" t="n">
        <x:v>1</x:v>
      </x:c>
      <x:c r="I1581" s="21" t="n">
        <x:f>SUM(G1580:G1582)</x:f>
        <x:v>2086.935</x:v>
      </x:c>
      <x:c r="J1581" s="22" t="n">
        <x:f>G1581/I1581*H1581</x:f>
        <x:v>0.1912915351939567</x:v>
      </x:c>
      <x:c r="K1581" s="13" t="str">
        <x:v>ISIC4:42</x:v>
      </x:c>
      <x:c r="L1581" s="15" t="n">
        <x:f>'Crosswalk'!C44</x:f>
        <x:v>0</x:v>
      </x:c>
      <x:c r="M1581" s="15" t="n">
        <x:f>'Crosswalk'!D44</x:f>
        <x:v>0</x:v>
      </x:c>
      <x:c r="N1581" s="15" t="n">
        <x:f>'Crosswalk'!E44</x:f>
        <x:v>1</x:v>
      </x:c>
      <x:c r="O1581" s="15" t="n">
        <x:f>'Crosswalk'!F44</x:f>
        <x:v>0</x:v>
      </x:c>
      <x:c r="P1581" s="15" t="n">
        <x:f>'Crosswalk'!G44</x:f>
        <x:v>0</x:v>
      </x:c>
      <x:c r="Q1581" s="15" t="n">
        <x:f>'Crosswalk'!H44</x:f>
        <x:v>0</x:v>
      </x:c>
      <x:c r="R1581" s="15" t="n">
        <x:f>'Crosswalk'!I44</x:f>
        <x:v>0</x:v>
      </x:c>
      <x:c r="S1581" s="15" t="n">
        <x:f>'Crosswalk'!J44</x:f>
        <x:v>0</x:v>
      </x:c>
      <x:c r="T1581" s="15" t="n">
        <x:f>'Crosswalk'!K44</x:f>
        <x:v>0</x:v>
      </x:c>
      <x:c r="U1581" s="15" t="n">
        <x:f>'Crosswalk'!L44</x:f>
        <x:v>0</x:v>
      </x:c>
      <x:c r="V1581" s="15" t="n">
        <x:f>'Crosswalk'!M44</x:f>
        <x:v>0</x:v>
      </x:c>
      <x:c r="W1581" s="15" t="n">
        <x:f>'Crosswalk'!N44</x:f>
        <x:v>0</x:v>
      </x:c>
      <x:c r="X1581" s="18" t="str">
        <x:v>LFS - Labour Force Survey</x:v>
      </x:c>
      <x:c r="Y1581" s="13" t="str"/>
      <x:c r="Z1581" s="18" t="str">
        <x:v>Own-country 2024 division composition. Observed industry detail; within-group ratios only. Definitions may differ from ILO modelled margins.</x:v>
      </x:c>
      <x:c r="AA1581" s="13" t="str"/>
      <x:c r="AB1581" s="13" t="str">
        <x:v>https://rplumber.ilo.org/data/indicator?format=.csv.gz&amp;id=EMP_TEMP_SEX_EC2_NB_A</x:v>
      </x:c>
    </x:row>
    <x:row r="1582" ht="48" customHeight="1">
      <x:c r="A1582" s="2" t="str">
        <x:v>GBR</x:v>
      </x:c>
      <x:c r="B1582" s="2" t="str">
        <x:v>F</x:v>
      </x:c>
      <x:c r="C1582" s="2" t="str">
        <x:v>GBR</x:v>
      </x:c>
      <x:c r="D1582" s="2" t="n">
        <x:v>2024</x:v>
      </x:c>
      <x:c r="E1582" s="2" t="str">
        <x:v>EC2_ISIC4_F43</x:v>
      </x:c>
      <x:c r="F1582" s="17" t="str">
        <x:v>Economic activity (ISIC-Rev.4), 2 digit level: 43 - Specialized construction activities</x:v>
      </x:c>
      <x:c r="G1582" s="19" t="n">
        <x:v>907.198</x:v>
      </x:c>
      <x:c r="H1582" s="20" t="n">
        <x:v>1</x:v>
      </x:c>
      <x:c r="I1582" s="19" t="n">
        <x:f>SUM(G1580:G1582)</x:f>
        <x:v>2086.935</x:v>
      </x:c>
      <x:c r="J1582" s="20" t="n">
        <x:f>G1582/I1582*H1582</x:f>
        <x:v>0.43470352454676353</x:v>
      </x:c>
      <x:c r="K1582" s="2" t="str">
        <x:v>ISIC4:43</x:v>
      </x:c>
      <x:c r="L1582" s="14" t="n">
        <x:f>'Crosswalk'!C45</x:f>
        <x:v>0</x:v>
      </x:c>
      <x:c r="M1582" s="14" t="n">
        <x:f>'Crosswalk'!D45</x:f>
        <x:v>0</x:v>
      </x:c>
      <x:c r="N1582" s="14" t="n">
        <x:f>'Crosswalk'!E45</x:f>
        <x:v>0.6</x:v>
      </x:c>
      <x:c r="O1582" s="14" t="n">
        <x:f>'Crosswalk'!F45</x:f>
        <x:v>0.4</x:v>
      </x:c>
      <x:c r="P1582" s="14" t="n">
        <x:f>'Crosswalk'!G45</x:f>
        <x:v>0</x:v>
      </x:c>
      <x:c r="Q1582" s="14" t="n">
        <x:f>'Crosswalk'!H45</x:f>
        <x:v>0</x:v>
      </x:c>
      <x:c r="R1582" s="14" t="n">
        <x:f>'Crosswalk'!I45</x:f>
        <x:v>0</x:v>
      </x:c>
      <x:c r="S1582" s="14" t="n">
        <x:f>'Crosswalk'!J45</x:f>
        <x:v>0</x:v>
      </x:c>
      <x:c r="T1582" s="14" t="n">
        <x:f>'Crosswalk'!K45</x:f>
        <x:v>0</x:v>
      </x:c>
      <x:c r="U1582" s="14" t="n">
        <x:f>'Crosswalk'!L45</x:f>
        <x:v>0</x:v>
      </x:c>
      <x:c r="V1582" s="14" t="n">
        <x:f>'Crosswalk'!M45</x:f>
        <x:v>0</x:v>
      </x:c>
      <x:c r="W1582" s="14" t="n">
        <x:f>'Crosswalk'!N45</x:f>
        <x:v>0</x:v>
      </x:c>
      <x:c r="X1582" s="17" t="str">
        <x:v>LFS - Labour Force Survey</x:v>
      </x:c>
      <x:c r="Y1582" s="2" t="str"/>
      <x:c r="Z1582" s="17" t="str">
        <x:v>Own-country 2024 division composition. Observed industry detail; within-group ratios only. Definitions may differ from ILO modelled margins.</x:v>
      </x:c>
      <x:c r="AA1582" s="2" t="str"/>
      <x:c r="AB1582" s="2" t="str">
        <x:v>https://rplumber.ilo.org/data/indicator?format=.csv.gz&amp;id=EMP_TEMP_SEX_EC2_NB_A</x:v>
      </x:c>
    </x:row>
    <x:row r="1583" ht="48" customHeight="1">
      <x:c r="A1583" s="13" t="str">
        <x:v>GBR</x:v>
      </x:c>
      <x:c r="B1583" s="13" t="str">
        <x:v>G</x:v>
      </x:c>
      <x:c r="C1583" s="13" t="str">
        <x:v>GBR</x:v>
      </x:c>
      <x:c r="D1583" s="13" t="n">
        <x:v>2024</x:v>
      </x:c>
      <x:c r="E1583" s="13" t="str">
        <x:v>EC2_ISIC4_G45</x:v>
      </x:c>
      <x:c r="F1583" s="18" t="str">
        <x:v>Economic activity (ISIC-Rev.4), 2 digit level: 45 - Wholesale and retail trade and repair of motor vehicles and motorcycles</x:v>
      </x:c>
      <x:c r="G1583" s="21" t="n">
        <x:v>381.272</x:v>
      </x:c>
      <x:c r="H1583" s="22" t="n">
        <x:v>1</x:v>
      </x:c>
      <x:c r="I1583" s="21" t="n">
        <x:f>SUM(G1583:G1585)</x:f>
        <x:v>3520.625</x:v>
      </x:c>
      <x:c r="J1583" s="22" t="n">
        <x:f>G1583/I1583*H1583</x:f>
        <x:v>0.10829668027693946</x:v>
      </x:c>
      <x:c r="K1583" s="13" t="str">
        <x:v>ISIC4:45</x:v>
      </x:c>
      <x:c r="L1583" s="15" t="n">
        <x:f>'Crosswalk'!C46</x:f>
        <x:v>0</x:v>
      </x:c>
      <x:c r="M1583" s="15" t="n">
        <x:f>'Crosswalk'!D46</x:f>
        <x:v>0</x:v>
      </x:c>
      <x:c r="N1583" s="15" t="n">
        <x:f>'Crosswalk'!E46</x:f>
        <x:v>0</x:v>
      </x:c>
      <x:c r="O1583" s="15" t="n">
        <x:f>'Crosswalk'!F46</x:f>
        <x:v>1</x:v>
      </x:c>
      <x:c r="P1583" s="15" t="n">
        <x:f>'Crosswalk'!G46</x:f>
        <x:v>0</x:v>
      </x:c>
      <x:c r="Q1583" s="15" t="n">
        <x:f>'Crosswalk'!H46</x:f>
        <x:v>0</x:v>
      </x:c>
      <x:c r="R1583" s="15" t="n">
        <x:f>'Crosswalk'!I46</x:f>
        <x:v>0</x:v>
      </x:c>
      <x:c r="S1583" s="15" t="n">
        <x:f>'Crosswalk'!J46</x:f>
        <x:v>0</x:v>
      </x:c>
      <x:c r="T1583" s="15" t="n">
        <x:f>'Crosswalk'!K46</x:f>
        <x:v>0</x:v>
      </x:c>
      <x:c r="U1583" s="15" t="n">
        <x:f>'Crosswalk'!L46</x:f>
        <x:v>0</x:v>
      </x:c>
      <x:c r="V1583" s="15" t="n">
        <x:f>'Crosswalk'!M46</x:f>
        <x:v>0</x:v>
      </x:c>
      <x:c r="W1583" s="15" t="n">
        <x:f>'Crosswalk'!N46</x:f>
        <x:v>0</x:v>
      </x:c>
      <x:c r="X1583" s="18" t="str">
        <x:v>LFS - Labour Force Survey</x:v>
      </x:c>
      <x:c r="Y1583" s="13" t="str"/>
      <x:c r="Z1583" s="18" t="str">
        <x:v>Own-country 2024 division composition. Observed industry detail; within-group ratios only. Definitions may differ from ILO modelled margins.</x:v>
      </x:c>
      <x:c r="AA1583" s="13" t="str"/>
      <x:c r="AB1583" s="13" t="str">
        <x:v>https://rplumber.ilo.org/data/indicator?format=.csv.gz&amp;id=EMP_TEMP_SEX_EC2_NB_A</x:v>
      </x:c>
    </x:row>
    <x:row r="1584" ht="48" customHeight="1">
      <x:c r="A1584" s="2" t="str">
        <x:v>GBR</x:v>
      </x:c>
      <x:c r="B1584" s="2" t="str">
        <x:v>G</x:v>
      </x:c>
      <x:c r="C1584" s="2" t="str">
        <x:v>GBR</x:v>
      </x:c>
      <x:c r="D1584" s="2" t="n">
        <x:v>2024</x:v>
      </x:c>
      <x:c r="E1584" s="2" t="str">
        <x:v>EC2_ISIC4_G46</x:v>
      </x:c>
      <x:c r="F1584" s="17" t="str">
        <x:v>Economic activity (ISIC-Rev.4), 2 digit level: 46 - Wholesale trade, except of motor vehicles and motorcycles</x:v>
      </x:c>
      <x:c r="G1584" s="19" t="n">
        <x:v>717.592</x:v>
      </x:c>
      <x:c r="H1584" s="20" t="n">
        <x:v>1</x:v>
      </x:c>
      <x:c r="I1584" s="19" t="n">
        <x:f>SUM(G1583:G1585)</x:f>
        <x:v>3520.625</x:v>
      </x:c>
      <x:c r="J1584" s="20" t="n">
        <x:f>G1584/I1584*H1584</x:f>
        <x:v>0.2038251730871649</x:v>
      </x:c>
      <x:c r="K1584" s="2" t="str">
        <x:v>ISIC4:46</x:v>
      </x:c>
      <x:c r="L1584" s="14" t="n">
        <x:f>'Crosswalk'!C47</x:f>
        <x:v>0.05</x:v>
      </x:c>
      <x:c r="M1584" s="14" t="n">
        <x:f>'Crosswalk'!D47</x:f>
        <x:v>0.05</x:v>
      </x:c>
      <x:c r="N1584" s="14" t="n">
        <x:f>'Crosswalk'!E47</x:f>
        <x:v>0.55</x:v>
      </x:c>
      <x:c r="O1584" s="14" t="n">
        <x:f>'Crosswalk'!F47</x:f>
        <x:v>0</x:v>
      </x:c>
      <x:c r="P1584" s="14" t="n">
        <x:f>'Crosswalk'!G47</x:f>
        <x:v>0.2</x:v>
      </x:c>
      <x:c r="Q1584" s="14" t="n">
        <x:f>'Crosswalk'!H47</x:f>
        <x:v>0.05</x:v>
      </x:c>
      <x:c r="R1584" s="14" t="n">
        <x:f>'Crosswalk'!I47</x:f>
        <x:v>0</x:v>
      </x:c>
      <x:c r="S1584" s="14" t="n">
        <x:f>'Crosswalk'!J47</x:f>
        <x:v>0.1</x:v>
      </x:c>
      <x:c r="T1584" s="14" t="n">
        <x:f>'Crosswalk'!K47</x:f>
        <x:v>0</x:v>
      </x:c>
      <x:c r="U1584" s="14" t="n">
        <x:f>'Crosswalk'!L47</x:f>
        <x:v>0</x:v>
      </x:c>
      <x:c r="V1584" s="14" t="n">
        <x:f>'Crosswalk'!M47</x:f>
        <x:v>0</x:v>
      </x:c>
      <x:c r="W1584" s="14" t="n">
        <x:f>'Crosswalk'!N47</x:f>
        <x:v>0</x:v>
      </x:c>
      <x:c r="X1584" s="17" t="str">
        <x:v>LFS - Labour Force Survey</x:v>
      </x:c>
      <x:c r="Y1584" s="2" t="str"/>
      <x:c r="Z1584" s="17" t="str">
        <x:v>Own-country 2024 division composition. Observed industry detail; within-group ratios only. Definitions may differ from ILO modelled margins.</x:v>
      </x:c>
      <x:c r="AA1584" s="2" t="str"/>
      <x:c r="AB1584" s="2" t="str">
        <x:v>https://rplumber.ilo.org/data/indicator?format=.csv.gz&amp;id=EMP_TEMP_SEX_EC2_NB_A</x:v>
      </x:c>
    </x:row>
    <x:row r="1585" ht="48" customHeight="1">
      <x:c r="A1585" s="13" t="str">
        <x:v>GBR</x:v>
      </x:c>
      <x:c r="B1585" s="13" t="str">
        <x:v>G</x:v>
      </x:c>
      <x:c r="C1585" s="13" t="str">
        <x:v>GBR</x:v>
      </x:c>
      <x:c r="D1585" s="13" t="n">
        <x:v>2024</x:v>
      </x:c>
      <x:c r="E1585" s="13" t="str">
        <x:v>EC2_ISIC4_G47</x:v>
      </x:c>
      <x:c r="F1585" s="18" t="str">
        <x:v>Economic activity (ISIC-Rev.4), 2 digit level: 47 - Retail trade, except of motor vehicles and motorcycles</x:v>
      </x:c>
      <x:c r="G1585" s="21" t="n">
        <x:v>2421.761</x:v>
      </x:c>
      <x:c r="H1585" s="22" t="n">
        <x:v>1</x:v>
      </x:c>
      <x:c r="I1585" s="21" t="n">
        <x:f>SUM(G1583:G1585)</x:f>
        <x:v>3520.625</x:v>
      </x:c>
      <x:c r="J1585" s="22" t="n">
        <x:f>G1585/I1585*H1585</x:f>
        <x:v>0.6878781466358956</x:v>
      </x:c>
      <x:c r="K1585" s="13" t="str">
        <x:v>ISIC4:47</x:v>
      </x:c>
      <x:c r="L1585" s="15" t="n">
        <x:f>'Crosswalk'!C48</x:f>
        <x:v>0</x:v>
      </x:c>
      <x:c r="M1585" s="15" t="n">
        <x:f>'Crosswalk'!D48</x:f>
        <x:v>0</x:v>
      </x:c>
      <x:c r="N1585" s="15" t="n">
        <x:f>'Crosswalk'!E48</x:f>
        <x:v>0</x:v>
      </x:c>
      <x:c r="O1585" s="15" t="n">
        <x:f>'Crosswalk'!F48</x:f>
        <x:v>0.55</x:v>
      </x:c>
      <x:c r="P1585" s="15" t="n">
        <x:f>'Crosswalk'!G48</x:f>
        <x:v>0.45</x:v>
      </x:c>
      <x:c r="Q1585" s="15" t="n">
        <x:f>'Crosswalk'!H48</x:f>
        <x:v>0</x:v>
      </x:c>
      <x:c r="R1585" s="15" t="n">
        <x:f>'Crosswalk'!I48</x:f>
        <x:v>0</x:v>
      </x:c>
      <x:c r="S1585" s="15" t="n">
        <x:f>'Crosswalk'!J48</x:f>
        <x:v>0</x:v>
      </x:c>
      <x:c r="T1585" s="15" t="n">
        <x:f>'Crosswalk'!K48</x:f>
        <x:v>0</x:v>
      </x:c>
      <x:c r="U1585" s="15" t="n">
        <x:f>'Crosswalk'!L48</x:f>
        <x:v>0</x:v>
      </x:c>
      <x:c r="V1585" s="15" t="n">
        <x:f>'Crosswalk'!M48</x:f>
        <x:v>0</x:v>
      </x:c>
      <x:c r="W1585" s="15" t="n">
        <x:f>'Crosswalk'!N48</x:f>
        <x:v>0</x:v>
      </x:c>
      <x:c r="X1585" s="18" t="str">
        <x:v>LFS - Labour Force Survey</x:v>
      </x:c>
      <x:c r="Y1585" s="13" t="str"/>
      <x:c r="Z1585" s="18" t="str">
        <x:v>Own-country 2024 division composition. Observed industry detail; within-group ratios only. Definitions may differ from ILO modelled margins.</x:v>
      </x:c>
      <x:c r="AA1585" s="13" t="str"/>
      <x:c r="AB1585" s="13" t="str">
        <x:v>https://rplumber.ilo.org/data/indicator?format=.csv.gz&amp;id=EMP_TEMP_SEX_EC2_NB_A</x:v>
      </x:c>
    </x:row>
    <x:row r="1586" ht="48" customHeight="1">
      <x:c r="A1586" s="2" t="str">
        <x:v>GBR</x:v>
      </x:c>
      <x:c r="B1586" s="2" t="str">
        <x:v>HJ</x:v>
      </x:c>
      <x:c r="C1586" s="2" t="str">
        <x:v>GBR</x:v>
      </x:c>
      <x:c r="D1586" s="2" t="n">
        <x:v>2024</x:v>
      </x:c>
      <x:c r="E1586" s="2" t="str">
        <x:v>EC2_ISIC4_H49</x:v>
      </x:c>
      <x:c r="F1586" s="17" t="str">
        <x:v>Economic activity (ISIC-Rev.4), 2 digit level: 49 - Land transport and transport via pipelines</x:v>
      </x:c>
      <x:c r="G1586" s="19" t="n">
        <x:v>746.864</x:v>
      </x:c>
      <x:c r="H1586" s="20" t="n">
        <x:v>1</x:v>
      </x:c>
      <x:c r="I1586" s="19" t="n">
        <x:f>SUM(G1586:G1596)</x:f>
        <x:v>3283.5660000000003</x:v>
      </x:c>
      <x:c r="J1586" s="20" t="n">
        <x:f>G1586/I1586*H1586</x:f>
        <x:v>0.22745515089387575</x:v>
      </x:c>
      <x:c r="K1586" s="2" t="str">
        <x:v>ISIC4:49</x:v>
      </x:c>
      <x:c r="L1586" s="14" t="n">
        <x:f>'Crosswalk'!C49</x:f>
        <x:v>0.05</x:v>
      </x:c>
      <x:c r="M1586" s="14" t="n">
        <x:f>'Crosswalk'!D49</x:f>
        <x:v>0</x:v>
      </x:c>
      <x:c r="N1586" s="14" t="n">
        <x:f>'Crosswalk'!E49</x:f>
        <x:v>0.95</x:v>
      </x:c>
      <x:c r="O1586" s="14" t="n">
        <x:f>'Crosswalk'!F49</x:f>
        <x:v>0</x:v>
      </x:c>
      <x:c r="P1586" s="14" t="n">
        <x:f>'Crosswalk'!G49</x:f>
        <x:v>0</x:v>
      </x:c>
      <x:c r="Q1586" s="14" t="n">
        <x:f>'Crosswalk'!H49</x:f>
        <x:v>0</x:v>
      </x:c>
      <x:c r="R1586" s="14" t="n">
        <x:f>'Crosswalk'!I49</x:f>
        <x:v>0</x:v>
      </x:c>
      <x:c r="S1586" s="14" t="n">
        <x:f>'Crosswalk'!J49</x:f>
        <x:v>0</x:v>
      </x:c>
      <x:c r="T1586" s="14" t="n">
        <x:f>'Crosswalk'!K49</x:f>
        <x:v>0</x:v>
      </x:c>
      <x:c r="U1586" s="14" t="n">
        <x:f>'Crosswalk'!L49</x:f>
        <x:v>0</x:v>
      </x:c>
      <x:c r="V1586" s="14" t="n">
        <x:f>'Crosswalk'!M49</x:f>
        <x:v>0</x:v>
      </x:c>
      <x:c r="W1586" s="14" t="n">
        <x:f>'Crosswalk'!N49</x:f>
        <x:v>0</x:v>
      </x:c>
      <x:c r="X1586" s="17" t="str">
        <x:v>LFS - Labour Force Survey</x:v>
      </x:c>
      <x:c r="Y1586" s="2" t="str"/>
      <x:c r="Z1586" s="17" t="str">
        <x:v>Own-country 2024 division composition. Observed industry detail; within-group ratios only. Definitions may differ from ILO modelled margins.</x:v>
      </x:c>
      <x:c r="AA1586" s="2" t="str"/>
      <x:c r="AB1586" s="2" t="str">
        <x:v>https://rplumber.ilo.org/data/indicator?format=.csv.gz&amp;id=EMP_TEMP_SEX_EC2_NB_A</x:v>
      </x:c>
    </x:row>
    <x:row r="1587" ht="48" customHeight="1">
      <x:c r="A1587" s="13" t="str">
        <x:v>GBR</x:v>
      </x:c>
      <x:c r="B1587" s="13" t="str">
        <x:v>HJ</x:v>
      </x:c>
      <x:c r="C1587" s="13" t="str">
        <x:v>GBR</x:v>
      </x:c>
      <x:c r="D1587" s="13" t="n">
        <x:v>2024</x:v>
      </x:c>
      <x:c r="E1587" s="13" t="str">
        <x:v>EC2_ISIC4_H50</x:v>
      </x:c>
      <x:c r="F1587" s="18" t="str">
        <x:v>Economic activity (ISIC-Rev.4), 2 digit level: 50 - Water transport</x:v>
      </x:c>
      <x:c r="G1587" s="21" t="n">
        <x:v>54.408</x:v>
      </x:c>
      <x:c r="H1587" s="22" t="n">
        <x:v>1</x:v>
      </x:c>
      <x:c r="I1587" s="21" t="n">
        <x:f>SUM(G1586:G1596)</x:f>
        <x:v>3283.5660000000003</x:v>
      </x:c>
      <x:c r="J1587" s="22" t="n">
        <x:f>G1587/I1587*H1587</x:f>
        <x:v>0.016569790282881476</x:v>
      </x:c>
      <x:c r="K1587" s="13" t="str">
        <x:v>ISIC4:50</x:v>
      </x:c>
      <x:c r="L1587" s="15" t="n">
        <x:f>'Crosswalk'!C50</x:f>
        <x:v>0</x:v>
      </x:c>
      <x:c r="M1587" s="15" t="n">
        <x:f>'Crosswalk'!D50</x:f>
        <x:v>0</x:v>
      </x:c>
      <x:c r="N1587" s="15" t="n">
        <x:f>'Crosswalk'!E50</x:f>
        <x:v>1</x:v>
      </x:c>
      <x:c r="O1587" s="15" t="n">
        <x:f>'Crosswalk'!F50</x:f>
        <x:v>0</x:v>
      </x:c>
      <x:c r="P1587" s="15" t="n">
        <x:f>'Crosswalk'!G50</x:f>
        <x:v>0</x:v>
      </x:c>
      <x:c r="Q1587" s="15" t="n">
        <x:f>'Crosswalk'!H50</x:f>
        <x:v>0</x:v>
      </x:c>
      <x:c r="R1587" s="15" t="n">
        <x:f>'Crosswalk'!I50</x:f>
        <x:v>0</x:v>
      </x:c>
      <x:c r="S1587" s="15" t="n">
        <x:f>'Crosswalk'!J50</x:f>
        <x:v>0</x:v>
      </x:c>
      <x:c r="T1587" s="15" t="n">
        <x:f>'Crosswalk'!K50</x:f>
        <x:v>0</x:v>
      </x:c>
      <x:c r="U1587" s="15" t="n">
        <x:f>'Crosswalk'!L50</x:f>
        <x:v>0</x:v>
      </x:c>
      <x:c r="V1587" s="15" t="n">
        <x:f>'Crosswalk'!M50</x:f>
        <x:v>0</x:v>
      </x:c>
      <x:c r="W1587" s="15" t="n">
        <x:f>'Crosswalk'!N50</x:f>
        <x:v>0</x:v>
      </x:c>
      <x:c r="X1587" s="18" t="str">
        <x:v>LFS - Labour Force Survey</x:v>
      </x:c>
      <x:c r="Y1587" s="13" t="str"/>
      <x:c r="Z1587" s="18" t="str">
        <x:v>Own-country 2024 division composition. Observed industry detail; within-group ratios only. Definitions may differ from ILO modelled margins.</x:v>
      </x:c>
      <x:c r="AA1587" s="13" t="str"/>
      <x:c r="AB1587" s="13" t="str">
        <x:v>https://rplumber.ilo.org/data/indicator?format=.csv.gz&amp;id=EMP_TEMP_SEX_EC2_NB_A</x:v>
      </x:c>
    </x:row>
    <x:row r="1588" ht="48" customHeight="1">
      <x:c r="A1588" s="2" t="str">
        <x:v>GBR</x:v>
      </x:c>
      <x:c r="B1588" s="2" t="str">
        <x:v>HJ</x:v>
      </x:c>
      <x:c r="C1588" s="2" t="str">
        <x:v>GBR</x:v>
      </x:c>
      <x:c r="D1588" s="2" t="n">
        <x:v>2024</x:v>
      </x:c>
      <x:c r="E1588" s="2" t="str">
        <x:v>EC2_ISIC4_H51</x:v>
      </x:c>
      <x:c r="F1588" s="17" t="str">
        <x:v>Economic activity (ISIC-Rev.4), 2 digit level: 51 - Air transport</x:v>
      </x:c>
      <x:c r="G1588" s="19" t="n">
        <x:v>80.338</x:v>
      </x:c>
      <x:c r="H1588" s="20" t="n">
        <x:v>1</x:v>
      </x:c>
      <x:c r="I1588" s="19" t="n">
        <x:f>SUM(G1586:G1596)</x:f>
        <x:v>3283.5660000000003</x:v>
      </x:c>
      <x:c r="J1588" s="20" t="n">
        <x:f>G1588/I1588*H1588</x:f>
        <x:v>0.024466692614066532</x:v>
      </x:c>
      <x:c r="K1588" s="2" t="str">
        <x:v>ISIC4:51</x:v>
      </x:c>
      <x:c r="L1588" s="14" t="n">
        <x:f>'Crosswalk'!C51</x:f>
        <x:v>0</x:v>
      </x:c>
      <x:c r="M1588" s="14" t="n">
        <x:f>'Crosswalk'!D51</x:f>
        <x:v>0</x:v>
      </x:c>
      <x:c r="N1588" s="14" t="n">
        <x:f>'Crosswalk'!E51</x:f>
        <x:v>1</x:v>
      </x:c>
      <x:c r="O1588" s="14" t="n">
        <x:f>'Crosswalk'!F51</x:f>
        <x:v>0</x:v>
      </x:c>
      <x:c r="P1588" s="14" t="n">
        <x:f>'Crosswalk'!G51</x:f>
        <x:v>0</x:v>
      </x:c>
      <x:c r="Q1588" s="14" t="n">
        <x:f>'Crosswalk'!H51</x:f>
        <x:v>0</x:v>
      </x:c>
      <x:c r="R1588" s="14" t="n">
        <x:f>'Crosswalk'!I51</x:f>
        <x:v>0</x:v>
      </x:c>
      <x:c r="S1588" s="14" t="n">
        <x:f>'Crosswalk'!J51</x:f>
        <x:v>0</x:v>
      </x:c>
      <x:c r="T1588" s="14" t="n">
        <x:f>'Crosswalk'!K51</x:f>
        <x:v>0</x:v>
      </x:c>
      <x:c r="U1588" s="14" t="n">
        <x:f>'Crosswalk'!L51</x:f>
        <x:v>0</x:v>
      </x:c>
      <x:c r="V1588" s="14" t="n">
        <x:f>'Crosswalk'!M51</x:f>
        <x:v>0</x:v>
      </x:c>
      <x:c r="W1588" s="14" t="n">
        <x:f>'Crosswalk'!N51</x:f>
        <x:v>0</x:v>
      </x:c>
      <x:c r="X1588" s="17" t="str">
        <x:v>LFS - Labour Force Survey</x:v>
      </x:c>
      <x:c r="Y1588" s="2" t="str"/>
      <x:c r="Z1588" s="17" t="str">
        <x:v>Own-country 2024 division composition. Observed industry detail; within-group ratios only. Definitions may differ from ILO modelled margins.</x:v>
      </x:c>
      <x:c r="AA1588" s="2" t="str"/>
      <x:c r="AB1588" s="2" t="str">
        <x:v>https://rplumber.ilo.org/data/indicator?format=.csv.gz&amp;id=EMP_TEMP_SEX_EC2_NB_A</x:v>
      </x:c>
    </x:row>
    <x:row r="1589" ht="48" customHeight="1">
      <x:c r="A1589" s="13" t="str">
        <x:v>GBR</x:v>
      </x:c>
      <x:c r="B1589" s="13" t="str">
        <x:v>HJ</x:v>
      </x:c>
      <x:c r="C1589" s="13" t="str">
        <x:v>GBR</x:v>
      </x:c>
      <x:c r="D1589" s="13" t="n">
        <x:v>2024</x:v>
      </x:c>
      <x:c r="E1589" s="13" t="str">
        <x:v>EC2_ISIC4_H52</x:v>
      </x:c>
      <x:c r="F1589" s="18" t="str">
        <x:v>Economic activity (ISIC-Rev.4), 2 digit level: 52 - Warehousing and support activities for transportation</x:v>
      </x:c>
      <x:c r="G1589" s="21" t="n">
        <x:v>414.728</x:v>
      </x:c>
      <x:c r="H1589" s="22" t="n">
        <x:v>1</x:v>
      </x:c>
      <x:c r="I1589" s="21" t="n">
        <x:f>SUM(G1586:G1596)</x:f>
        <x:v>3283.5660000000003</x:v>
      </x:c>
      <x:c r="J1589" s="22" t="n">
        <x:f>G1589/I1589*H1589</x:f>
        <x:v>0.12630414616304347</x:v>
      </x:c>
      <x:c r="K1589" s="13" t="str">
        <x:v>ISIC4:52</x:v>
      </x:c>
      <x:c r="L1589" s="15" t="n">
        <x:f>'Crosswalk'!C52</x:f>
        <x:v>0</x:v>
      </x:c>
      <x:c r="M1589" s="15" t="n">
        <x:f>'Crosswalk'!D52</x:f>
        <x:v>0</x:v>
      </x:c>
      <x:c r="N1589" s="15" t="n">
        <x:f>'Crosswalk'!E52</x:f>
        <x:v>1</x:v>
      </x:c>
      <x:c r="O1589" s="15" t="n">
        <x:f>'Crosswalk'!F52</x:f>
        <x:v>0</x:v>
      </x:c>
      <x:c r="P1589" s="15" t="n">
        <x:f>'Crosswalk'!G52</x:f>
        <x:v>0</x:v>
      </x:c>
      <x:c r="Q1589" s="15" t="n">
        <x:f>'Crosswalk'!H52</x:f>
        <x:v>0</x:v>
      </x:c>
      <x:c r="R1589" s="15" t="n">
        <x:f>'Crosswalk'!I52</x:f>
        <x:v>0</x:v>
      </x:c>
      <x:c r="S1589" s="15" t="n">
        <x:f>'Crosswalk'!J52</x:f>
        <x:v>0</x:v>
      </x:c>
      <x:c r="T1589" s="15" t="n">
        <x:f>'Crosswalk'!K52</x:f>
        <x:v>0</x:v>
      </x:c>
      <x:c r="U1589" s="15" t="n">
        <x:f>'Crosswalk'!L52</x:f>
        <x:v>0</x:v>
      </x:c>
      <x:c r="V1589" s="15" t="n">
        <x:f>'Crosswalk'!M52</x:f>
        <x:v>0</x:v>
      </x:c>
      <x:c r="W1589" s="15" t="n">
        <x:f>'Crosswalk'!N52</x:f>
        <x:v>0</x:v>
      </x:c>
      <x:c r="X1589" s="18" t="str">
        <x:v>LFS - Labour Force Survey</x:v>
      </x:c>
      <x:c r="Y1589" s="13" t="str"/>
      <x:c r="Z1589" s="18" t="str">
        <x:v>Own-country 2024 division composition. Observed industry detail; within-group ratios only. Definitions may differ from ILO modelled margins.</x:v>
      </x:c>
      <x:c r="AA1589" s="13" t="str"/>
      <x:c r="AB1589" s="13" t="str">
        <x:v>https://rplumber.ilo.org/data/indicator?format=.csv.gz&amp;id=EMP_TEMP_SEX_EC2_NB_A</x:v>
      </x:c>
    </x:row>
    <x:row r="1590" ht="48" customHeight="1">
      <x:c r="A1590" s="2" t="str">
        <x:v>GBR</x:v>
      </x:c>
      <x:c r="B1590" s="2" t="str">
        <x:v>HJ</x:v>
      </x:c>
      <x:c r="C1590" s="2" t="str">
        <x:v>GBR</x:v>
      </x:c>
      <x:c r="D1590" s="2" t="n">
        <x:v>2024</x:v>
      </x:c>
      <x:c r="E1590" s="2" t="str">
        <x:v>EC2_ISIC4_H53</x:v>
      </x:c>
      <x:c r="F1590" s="17" t="str">
        <x:v>Economic activity (ISIC-Rev.4), 2 digit level: 53 - Postal and courier activities</x:v>
      </x:c>
      <x:c r="G1590" s="19" t="n">
        <x:v>337.08</x:v>
      </x:c>
      <x:c r="H1590" s="20" t="n">
        <x:v>1</x:v>
      </x:c>
      <x:c r="I1590" s="19" t="n">
        <x:f>SUM(G1586:G1596)</x:f>
        <x:v>3283.5660000000003</x:v>
      </x:c>
      <x:c r="J1590" s="20" t="n">
        <x:f>G1590/I1590*H1590</x:f>
        <x:v>0.1026566848359375</x:v>
      </x:c>
      <x:c r="K1590" s="2" t="str">
        <x:v>ISIC4:53</x:v>
      </x:c>
      <x:c r="L1590" s="14" t="n">
        <x:f>'Crosswalk'!C53</x:f>
        <x:v>0</x:v>
      </x:c>
      <x:c r="M1590" s="14" t="n">
        <x:f>'Crosswalk'!D53</x:f>
        <x:v>0</x:v>
      </x:c>
      <x:c r="N1590" s="14" t="n">
        <x:f>'Crosswalk'!E53</x:f>
        <x:v>1</x:v>
      </x:c>
      <x:c r="O1590" s="14" t="n">
        <x:f>'Crosswalk'!F53</x:f>
        <x:v>0</x:v>
      </x:c>
      <x:c r="P1590" s="14" t="n">
        <x:f>'Crosswalk'!G53</x:f>
        <x:v>0</x:v>
      </x:c>
      <x:c r="Q1590" s="14" t="n">
        <x:f>'Crosswalk'!H53</x:f>
        <x:v>0</x:v>
      </x:c>
      <x:c r="R1590" s="14" t="n">
        <x:f>'Crosswalk'!I53</x:f>
        <x:v>0</x:v>
      </x:c>
      <x:c r="S1590" s="14" t="n">
        <x:f>'Crosswalk'!J53</x:f>
        <x:v>0</x:v>
      </x:c>
      <x:c r="T1590" s="14" t="n">
        <x:f>'Crosswalk'!K53</x:f>
        <x:v>0</x:v>
      </x:c>
      <x:c r="U1590" s="14" t="n">
        <x:f>'Crosswalk'!L53</x:f>
        <x:v>0</x:v>
      </x:c>
      <x:c r="V1590" s="14" t="n">
        <x:f>'Crosswalk'!M53</x:f>
        <x:v>0</x:v>
      </x:c>
      <x:c r="W1590" s="14" t="n">
        <x:f>'Crosswalk'!N53</x:f>
        <x:v>0</x:v>
      </x:c>
      <x:c r="X1590" s="17" t="str">
        <x:v>LFS - Labour Force Survey</x:v>
      </x:c>
      <x:c r="Y1590" s="2" t="str"/>
      <x:c r="Z1590" s="17" t="str">
        <x:v>Own-country 2024 division composition. Observed industry detail; within-group ratios only. Definitions may differ from ILO modelled margins.</x:v>
      </x:c>
      <x:c r="AA1590" s="2" t="str"/>
      <x:c r="AB1590" s="2" t="str">
        <x:v>https://rplumber.ilo.org/data/indicator?format=.csv.gz&amp;id=EMP_TEMP_SEX_EC2_NB_A</x:v>
      </x:c>
    </x:row>
    <x:row r="1591" ht="48" customHeight="1">
      <x:c r="A1591" s="13" t="str">
        <x:v>GBR</x:v>
      </x:c>
      <x:c r="B1591" s="13" t="str">
        <x:v>HJ</x:v>
      </x:c>
      <x:c r="C1591" s="13" t="str">
        <x:v>GBR</x:v>
      </x:c>
      <x:c r="D1591" s="13" t="n">
        <x:v>2024</x:v>
      </x:c>
      <x:c r="E1591" s="13" t="str">
        <x:v>EC2_ISIC4_J58</x:v>
      </x:c>
      <x:c r="F1591" s="18" t="str">
        <x:v>Economic activity (ISIC-Rev.4), 2 digit level: 58 - Publishing activities</x:v>
      </x:c>
      <x:c r="G1591" s="21" t="n">
        <x:v>173.732</x:v>
      </x:c>
      <x:c r="H1591" s="22" t="n">
        <x:v>1</x:v>
      </x:c>
      <x:c r="I1591" s="21" t="n">
        <x:f>SUM(G1586:G1596)</x:f>
        <x:v>3283.5660000000003</x:v>
      </x:c>
      <x:c r="J1591" s="22" t="n">
        <x:f>G1591/I1591*H1591</x:f>
        <x:v>0.05290955016588672</x:v>
      </x:c>
      <x:c r="K1591" s="13" t="str">
        <x:v>ISIC4:58</x:v>
      </x:c>
      <x:c r="L1591" s="15" t="n">
        <x:f>'Crosswalk'!C56</x:f>
        <x:v>0</x:v>
      </x:c>
      <x:c r="M1591" s="15" t="n">
        <x:f>'Crosswalk'!D56</x:f>
        <x:v>0</x:v>
      </x:c>
      <x:c r="N1591" s="15" t="n">
        <x:f>'Crosswalk'!E56</x:f>
        <x:v>0</x:v>
      </x:c>
      <x:c r="O1591" s="15" t="n">
        <x:f>'Crosswalk'!F56</x:f>
        <x:v>0</x:v>
      </x:c>
      <x:c r="P1591" s="15" t="n">
        <x:f>'Crosswalk'!G56</x:f>
        <x:v>0</x:v>
      </x:c>
      <x:c r="Q1591" s="15" t="n">
        <x:f>'Crosswalk'!H56</x:f>
        <x:v>0</x:v>
      </x:c>
      <x:c r="R1591" s="15" t="n">
        <x:f>'Crosswalk'!I56</x:f>
        <x:v>0</x:v>
      </x:c>
      <x:c r="S1591" s="15" t="n">
        <x:f>'Crosswalk'!J56</x:f>
        <x:v>0.5</x:v>
      </x:c>
      <x:c r="T1591" s="15" t="n">
        <x:f>'Crosswalk'!K56</x:f>
        <x:v>0.5</x:v>
      </x:c>
      <x:c r="U1591" s="15" t="n">
        <x:f>'Crosswalk'!L56</x:f>
        <x:v>0</x:v>
      </x:c>
      <x:c r="V1591" s="15" t="n">
        <x:f>'Crosswalk'!M56</x:f>
        <x:v>0</x:v>
      </x:c>
      <x:c r="W1591" s="15" t="n">
        <x:f>'Crosswalk'!N56</x:f>
        <x:v>0</x:v>
      </x:c>
      <x:c r="X1591" s="18" t="str">
        <x:v>LFS - Labour Force Survey</x:v>
      </x:c>
      <x:c r="Y1591" s="13" t="str"/>
      <x:c r="Z1591" s="18" t="str">
        <x:v>Own-country 2024 division composition. Observed industry detail; within-group ratios only. Definitions may differ from ILO modelled margins.</x:v>
      </x:c>
      <x:c r="AA1591" s="13" t="str"/>
      <x:c r="AB1591" s="13" t="str">
        <x:v>https://rplumber.ilo.org/data/indicator?format=.csv.gz&amp;id=EMP_TEMP_SEX_EC2_NB_A</x:v>
      </x:c>
    </x:row>
    <x:row r="1592" ht="48" customHeight="1">
      <x:c r="A1592" s="2" t="str">
        <x:v>GBR</x:v>
      </x:c>
      <x:c r="B1592" s="2" t="str">
        <x:v>HJ</x:v>
      </x:c>
      <x:c r="C1592" s="2" t="str">
        <x:v>GBR</x:v>
      </x:c>
      <x:c r="D1592" s="2" t="n">
        <x:v>2024</x:v>
      </x:c>
      <x:c r="E1592" s="2" t="str">
        <x:v>EC2_ISIC4_J59</x:v>
      </x:c>
      <x:c r="F1592" s="17" t="str">
        <x:v>Economic activity (ISIC-Rev.4), 2 digit level: 59 - Motion picture, video and television programme production, sound recording and music publishing activities</x:v>
      </x:c>
      <x:c r="G1592" s="19" t="n">
        <x:v>154.387</x:v>
      </x:c>
      <x:c r="H1592" s="20" t="n">
        <x:v>1</x:v>
      </x:c>
      <x:c r="I1592" s="19" t="n">
        <x:f>SUM(G1586:G1596)</x:f>
        <x:v>3283.5660000000003</x:v>
      </x:c>
      <x:c r="J1592" s="20" t="n">
        <x:f>G1592/I1592*H1592</x:f>
        <x:v>0.04701808947954754</x:v>
      </x:c>
      <x:c r="K1592" s="2" t="str">
        <x:v>ISIC4:59</x:v>
      </x:c>
      <x:c r="L1592" s="14" t="n">
        <x:f>'Crosswalk'!C57</x:f>
        <x:v>0</x:v>
      </x:c>
      <x:c r="M1592" s="14" t="n">
        <x:f>'Crosswalk'!D57</x:f>
        <x:v>0</x:v>
      </x:c>
      <x:c r="N1592" s="14" t="n">
        <x:f>'Crosswalk'!E57</x:f>
        <x:v>0</x:v>
      </x:c>
      <x:c r="O1592" s="14" t="n">
        <x:f>'Crosswalk'!F57</x:f>
        <x:v>0</x:v>
      </x:c>
      <x:c r="P1592" s="14" t="n">
        <x:f>'Crosswalk'!G57</x:f>
        <x:v>0</x:v>
      </x:c>
      <x:c r="Q1592" s="14" t="n">
        <x:f>'Crosswalk'!H57</x:f>
        <x:v>0</x:v>
      </x:c>
      <x:c r="R1592" s="14" t="n">
        <x:f>'Crosswalk'!I57</x:f>
        <x:v>0</x:v>
      </x:c>
      <x:c r="S1592" s="14" t="n">
        <x:f>'Crosswalk'!J57</x:f>
        <x:v>0</x:v>
      </x:c>
      <x:c r="T1592" s="14" t="n">
        <x:f>'Crosswalk'!K57</x:f>
        <x:v>1</x:v>
      </x:c>
      <x:c r="U1592" s="14" t="n">
        <x:f>'Crosswalk'!L57</x:f>
        <x:v>0</x:v>
      </x:c>
      <x:c r="V1592" s="14" t="n">
        <x:f>'Crosswalk'!M57</x:f>
        <x:v>0</x:v>
      </x:c>
      <x:c r="W1592" s="14" t="n">
        <x:f>'Crosswalk'!N57</x:f>
        <x:v>0</x:v>
      </x:c>
      <x:c r="X1592" s="17" t="str">
        <x:v>LFS - Labour Force Survey</x:v>
      </x:c>
      <x:c r="Y1592" s="2" t="str"/>
      <x:c r="Z1592" s="17" t="str">
        <x:v>Own-country 2024 division composition. Observed industry detail; within-group ratios only. Definitions may differ from ILO modelled margins.</x:v>
      </x:c>
      <x:c r="AA1592" s="2" t="str"/>
      <x:c r="AB1592" s="2" t="str">
        <x:v>https://rplumber.ilo.org/data/indicator?format=.csv.gz&amp;id=EMP_TEMP_SEX_EC2_NB_A</x:v>
      </x:c>
    </x:row>
    <x:row r="1593" ht="48" customHeight="1">
      <x:c r="A1593" s="13" t="str">
        <x:v>GBR</x:v>
      </x:c>
      <x:c r="B1593" s="13" t="str">
        <x:v>HJ</x:v>
      </x:c>
      <x:c r="C1593" s="13" t="str">
        <x:v>GBR</x:v>
      </x:c>
      <x:c r="D1593" s="13" t="n">
        <x:v>2024</x:v>
      </x:c>
      <x:c r="E1593" s="13" t="str">
        <x:v>EC2_ISIC4_J60</x:v>
      </x:c>
      <x:c r="F1593" s="18" t="str">
        <x:v>Economic activity (ISIC-Rev.4), 2 digit level: 60 - Programming and broadcasting activities</x:v>
      </x:c>
      <x:c r="G1593" s="21" t="n">
        <x:v>56.044</x:v>
      </x:c>
      <x:c r="H1593" s="22" t="n">
        <x:v>1</x:v>
      </x:c>
      <x:c r="I1593" s="21" t="n">
        <x:f>SUM(G1586:G1596)</x:f>
        <x:v>3283.5660000000003</x:v>
      </x:c>
      <x:c r="J1593" s="22" t="n">
        <x:f>G1593/I1593*H1593</x:f>
        <x:v>0.017068029087887984</x:v>
      </x:c>
      <x:c r="K1593" s="13" t="str">
        <x:v>ISIC4:60</x:v>
      </x:c>
      <x:c r="L1593" s="15" t="n">
        <x:f>'Crosswalk'!C58</x:f>
        <x:v>0</x:v>
      </x:c>
      <x:c r="M1593" s="15" t="n">
        <x:f>'Crosswalk'!D58</x:f>
        <x:v>0</x:v>
      </x:c>
      <x:c r="N1593" s="15" t="n">
        <x:f>'Crosswalk'!E58</x:f>
        <x:v>0</x:v>
      </x:c>
      <x:c r="O1593" s="15" t="n">
        <x:f>'Crosswalk'!F58</x:f>
        <x:v>0</x:v>
      </x:c>
      <x:c r="P1593" s="15" t="n">
        <x:f>'Crosswalk'!G58</x:f>
        <x:v>0</x:v>
      </x:c>
      <x:c r="Q1593" s="15" t="n">
        <x:f>'Crosswalk'!H58</x:f>
        <x:v>0</x:v>
      </x:c>
      <x:c r="R1593" s="15" t="n">
        <x:f>'Crosswalk'!I58</x:f>
        <x:v>0</x:v>
      </x:c>
      <x:c r="S1593" s="15" t="n">
        <x:f>'Crosswalk'!J58</x:f>
        <x:v>0</x:v>
      </x:c>
      <x:c r="T1593" s="15" t="n">
        <x:f>'Crosswalk'!K58</x:f>
        <x:v>1</x:v>
      </x:c>
      <x:c r="U1593" s="15" t="n">
        <x:f>'Crosswalk'!L58</x:f>
        <x:v>0</x:v>
      </x:c>
      <x:c r="V1593" s="15" t="n">
        <x:f>'Crosswalk'!M58</x:f>
        <x:v>0</x:v>
      </x:c>
      <x:c r="W1593" s="15" t="n">
        <x:f>'Crosswalk'!N58</x:f>
        <x:v>0</x:v>
      </x:c>
      <x:c r="X1593" s="18" t="str">
        <x:v>LFS - Labour Force Survey</x:v>
      </x:c>
      <x:c r="Y1593" s="13" t="str"/>
      <x:c r="Z1593" s="18" t="str">
        <x:v>Own-country 2024 division composition. Observed industry detail; within-group ratios only. Definitions may differ from ILO modelled margins.</x:v>
      </x:c>
      <x:c r="AA1593" s="13" t="str"/>
      <x:c r="AB1593" s="13" t="str">
        <x:v>https://rplumber.ilo.org/data/indicator?format=.csv.gz&amp;id=EMP_TEMP_SEX_EC2_NB_A</x:v>
      </x:c>
    </x:row>
    <x:row r="1594" ht="48" customHeight="1">
      <x:c r="A1594" s="2" t="str">
        <x:v>GBR</x:v>
      </x:c>
      <x:c r="B1594" s="2" t="str">
        <x:v>HJ</x:v>
      </x:c>
      <x:c r="C1594" s="2" t="str">
        <x:v>GBR</x:v>
      </x:c>
      <x:c r="D1594" s="2" t="n">
        <x:v>2024</x:v>
      </x:c>
      <x:c r="E1594" s="2" t="str">
        <x:v>EC2_ISIC4_J61</x:v>
      </x:c>
      <x:c r="F1594" s="17" t="str">
        <x:v>Economic activity (ISIC-Rev.4), 2 digit level: 61 - Telecommunications</x:v>
      </x:c>
      <x:c r="G1594" s="19" t="n">
        <x:v>161.116</x:v>
      </x:c>
      <x:c r="H1594" s="20" t="n">
        <x:v>1</x:v>
      </x:c>
      <x:c r="I1594" s="19" t="n">
        <x:f>SUM(G1586:G1596)</x:f>
        <x:v>3283.5660000000003</x:v>
      </x:c>
      <x:c r="J1594" s="20" t="n">
        <x:f>G1594/I1594*H1594</x:f>
        <x:v>0.04906738588473629</x:v>
      </x:c>
      <x:c r="K1594" s="2" t="str">
        <x:v>ISIC4:61</x:v>
      </x:c>
      <x:c r="L1594" s="14" t="n">
        <x:f>'Crosswalk'!C59</x:f>
        <x:v>0</x:v>
      </x:c>
      <x:c r="M1594" s="14" t="n">
        <x:f>'Crosswalk'!D59</x:f>
        <x:v>0</x:v>
      </x:c>
      <x:c r="N1594" s="14" t="n">
        <x:f>'Crosswalk'!E59</x:f>
        <x:v>0</x:v>
      </x:c>
      <x:c r="O1594" s="14" t="n">
        <x:f>'Crosswalk'!F59</x:f>
        <x:v>0</x:v>
      </x:c>
      <x:c r="P1594" s="14" t="n">
        <x:f>'Crosswalk'!G59</x:f>
        <x:v>0</x:v>
      </x:c>
      <x:c r="Q1594" s="14" t="n">
        <x:f>'Crosswalk'!H59</x:f>
        <x:v>0</x:v>
      </x:c>
      <x:c r="R1594" s="14" t="n">
        <x:f>'Crosswalk'!I59</x:f>
        <x:v>0</x:v>
      </x:c>
      <x:c r="S1594" s="14" t="n">
        <x:f>'Crosswalk'!J59</x:f>
        <x:v>0</x:v>
      </x:c>
      <x:c r="T1594" s="14" t="n">
        <x:f>'Crosswalk'!K59</x:f>
        <x:v>1</x:v>
      </x:c>
      <x:c r="U1594" s="14" t="n">
        <x:f>'Crosswalk'!L59</x:f>
        <x:v>0</x:v>
      </x:c>
      <x:c r="V1594" s="14" t="n">
        <x:f>'Crosswalk'!M59</x:f>
        <x:v>0</x:v>
      </x:c>
      <x:c r="W1594" s="14" t="n">
        <x:f>'Crosswalk'!N59</x:f>
        <x:v>0</x:v>
      </x:c>
      <x:c r="X1594" s="17" t="str">
        <x:v>LFS - Labour Force Survey</x:v>
      </x:c>
      <x:c r="Y1594" s="2" t="str"/>
      <x:c r="Z1594" s="17" t="str">
        <x:v>Own-country 2024 division composition. Observed industry detail; within-group ratios only. Definitions may differ from ILO modelled margins.</x:v>
      </x:c>
      <x:c r="AA1594" s="2" t="str"/>
      <x:c r="AB1594" s="2" t="str">
        <x:v>https://rplumber.ilo.org/data/indicator?format=.csv.gz&amp;id=EMP_TEMP_SEX_EC2_NB_A</x:v>
      </x:c>
    </x:row>
    <x:row r="1595" ht="48" customHeight="1">
      <x:c r="A1595" s="13" t="str">
        <x:v>GBR</x:v>
      </x:c>
      <x:c r="B1595" s="13" t="str">
        <x:v>HJ</x:v>
      </x:c>
      <x:c r="C1595" s="13" t="str">
        <x:v>GBR</x:v>
      </x:c>
      <x:c r="D1595" s="13" t="n">
        <x:v>2024</x:v>
      </x:c>
      <x:c r="E1595" s="13" t="str">
        <x:v>EC2_ISIC4_J62</x:v>
      </x:c>
      <x:c r="F1595" s="18" t="str">
        <x:v>Economic activity (ISIC-Rev.4), 2 digit level: 62 - Computer programming, consultancy and related activities</x:v>
      </x:c>
      <x:c r="G1595" s="21" t="n">
        <x:v>1068.333</x:v>
      </x:c>
      <x:c r="H1595" s="22" t="n">
        <x:v>1</x:v>
      </x:c>
      <x:c r="I1595" s="21" t="n">
        <x:f>SUM(G1586:G1596)</x:f>
        <x:v>3283.5660000000003</x:v>
      </x:c>
      <x:c r="J1595" s="22" t="n">
        <x:f>G1595/I1595*H1595</x:f>
        <x:v>0.3253575533429205</x:v>
      </x:c>
      <x:c r="K1595" s="13" t="str">
        <x:v>ISIC4:62</x:v>
      </x:c>
      <x:c r="L1595" s="15" t="n">
        <x:f>'Crosswalk'!C60</x:f>
        <x:v>0</x:v>
      </x:c>
      <x:c r="M1595" s="15" t="n">
        <x:f>'Crosswalk'!D60</x:f>
        <x:v>0</x:v>
      </x:c>
      <x:c r="N1595" s="15" t="n">
        <x:f>'Crosswalk'!E60</x:f>
        <x:v>0</x:v>
      </x:c>
      <x:c r="O1595" s="15" t="n">
        <x:f>'Crosswalk'!F60</x:f>
        <x:v>0</x:v>
      </x:c>
      <x:c r="P1595" s="15" t="n">
        <x:f>'Crosswalk'!G60</x:f>
        <x:v>0</x:v>
      </x:c>
      <x:c r="Q1595" s="15" t="n">
        <x:f>'Crosswalk'!H60</x:f>
        <x:v>0</x:v>
      </x:c>
      <x:c r="R1595" s="15" t="n">
        <x:f>'Crosswalk'!I60</x:f>
        <x:v>0</x:v>
      </x:c>
      <x:c r="S1595" s="15" t="n">
        <x:f>'Crosswalk'!J60</x:f>
        <x:v>1</x:v>
      </x:c>
      <x:c r="T1595" s="15" t="n">
        <x:f>'Crosswalk'!K60</x:f>
        <x:v>0</x:v>
      </x:c>
      <x:c r="U1595" s="15" t="n">
        <x:f>'Crosswalk'!L60</x:f>
        <x:v>0</x:v>
      </x:c>
      <x:c r="V1595" s="15" t="n">
        <x:f>'Crosswalk'!M60</x:f>
        <x:v>0</x:v>
      </x:c>
      <x:c r="W1595" s="15" t="n">
        <x:f>'Crosswalk'!N60</x:f>
        <x:v>0</x:v>
      </x:c>
      <x:c r="X1595" s="18" t="str">
        <x:v>LFS - Labour Force Survey</x:v>
      </x:c>
      <x:c r="Y1595" s="13" t="str"/>
      <x:c r="Z1595" s="18" t="str">
        <x:v>Own-country 2024 division composition. Observed industry detail; within-group ratios only. Definitions may differ from ILO modelled margins.</x:v>
      </x:c>
      <x:c r="AA1595" s="13" t="str"/>
      <x:c r="AB1595" s="13" t="str">
        <x:v>https://rplumber.ilo.org/data/indicator?format=.csv.gz&amp;id=EMP_TEMP_SEX_EC2_NB_A</x:v>
      </x:c>
    </x:row>
    <x:row r="1596" ht="48" customHeight="1">
      <x:c r="A1596" s="2" t="str">
        <x:v>GBR</x:v>
      </x:c>
      <x:c r="B1596" s="2" t="str">
        <x:v>HJ</x:v>
      </x:c>
      <x:c r="C1596" s="2" t="str">
        <x:v>GBR</x:v>
      </x:c>
      <x:c r="D1596" s="2" t="n">
        <x:v>2024</x:v>
      </x:c>
      <x:c r="E1596" s="2" t="str">
        <x:v>EC2_ISIC4_J63</x:v>
      </x:c>
      <x:c r="F1596" s="17" t="str">
        <x:v>Economic activity (ISIC-Rev.4), 2 digit level: 63 - Information service activities</x:v>
      </x:c>
      <x:c r="G1596" s="19" t="n">
        <x:v>36.536</x:v>
      </x:c>
      <x:c r="H1596" s="20" t="n">
        <x:v>1</x:v>
      </x:c>
      <x:c r="I1596" s="19" t="n">
        <x:f>SUM(G1586:G1596)</x:f>
        <x:v>3283.5660000000003</x:v>
      </x:c>
      <x:c r="J1596" s="20" t="n">
        <x:f>G1596/I1596*H1596</x:f>
        <x:v>0.011126927249216248</x:v>
      </x:c>
      <x:c r="K1596" s="2" t="str">
        <x:v>ISIC4:63</x:v>
      </x:c>
      <x:c r="L1596" s="14" t="n">
        <x:f>'Crosswalk'!C61</x:f>
        <x:v>0</x:v>
      </x:c>
      <x:c r="M1596" s="14" t="n">
        <x:f>'Crosswalk'!D61</x:f>
        <x:v>0</x:v>
      </x:c>
      <x:c r="N1596" s="14" t="n">
        <x:f>'Crosswalk'!E61</x:f>
        <x:v>0</x:v>
      </x:c>
      <x:c r="O1596" s="14" t="n">
        <x:f>'Crosswalk'!F61</x:f>
        <x:v>0</x:v>
      </x:c>
      <x:c r="P1596" s="14" t="n">
        <x:f>'Crosswalk'!G61</x:f>
        <x:v>0</x:v>
      </x:c>
      <x:c r="Q1596" s="14" t="n">
        <x:f>'Crosswalk'!H61</x:f>
        <x:v>0</x:v>
      </x:c>
      <x:c r="R1596" s="14" t="n">
        <x:f>'Crosswalk'!I61</x:f>
        <x:v>0</x:v>
      </x:c>
      <x:c r="S1596" s="14" t="n">
        <x:f>'Crosswalk'!J61</x:f>
        <x:v>0.7</x:v>
      </x:c>
      <x:c r="T1596" s="14" t="n">
        <x:f>'Crosswalk'!K61</x:f>
        <x:v>0.3</x:v>
      </x:c>
      <x:c r="U1596" s="14" t="n">
        <x:f>'Crosswalk'!L61</x:f>
        <x:v>0</x:v>
      </x:c>
      <x:c r="V1596" s="14" t="n">
        <x:f>'Crosswalk'!M61</x:f>
        <x:v>0</x:v>
      </x:c>
      <x:c r="W1596" s="14" t="n">
        <x:f>'Crosswalk'!N61</x:f>
        <x:v>0</x:v>
      </x:c>
      <x:c r="X1596" s="17" t="str">
        <x:v>LFS - Labour Force Survey</x:v>
      </x:c>
      <x:c r="Y1596" s="2" t="str"/>
      <x:c r="Z1596" s="17" t="str">
        <x:v>Own-country 2024 division composition. Observed industry detail; within-group ratios only. Definitions may differ from ILO modelled margins.</x:v>
      </x:c>
      <x:c r="AA1596" s="2" t="str"/>
      <x:c r="AB1596" s="2" t="str">
        <x:v>https://rplumber.ilo.org/data/indicator?format=.csv.gz&amp;id=EMP_TEMP_SEX_EC2_NB_A</x:v>
      </x:c>
    </x:row>
    <x:row r="1597" ht="48" customHeight="1">
      <x:c r="A1597" s="13" t="str">
        <x:v>GBR</x:v>
      </x:c>
      <x:c r="B1597" s="13" t="str">
        <x:v>I</x:v>
      </x:c>
      <x:c r="C1597" s="13" t="str">
        <x:v>GBR</x:v>
      </x:c>
      <x:c r="D1597" s="13" t="n">
        <x:v>2024</x:v>
      </x:c>
      <x:c r="E1597" s="13" t="str">
        <x:v>EC2_ISIC4_I55</x:v>
      </x:c>
      <x:c r="F1597" s="18" t="str">
        <x:v>Economic activity (ISIC-Rev.4), 2 digit level: 55 - Accommodation</x:v>
      </x:c>
      <x:c r="G1597" s="21" t="n">
        <x:v>340.907</x:v>
      </x:c>
      <x:c r="H1597" s="22" t="n">
        <x:v>1</x:v>
      </x:c>
      <x:c r="I1597" s="21" t="n">
        <x:f>SUM(G1597:G1598)</x:f>
        <x:v>1693.733</x:v>
      </x:c>
      <x:c r="J1597" s="22" t="n">
        <x:f>G1597/I1597*H1597</x:f>
        <x:v>0.2012755257174537</x:v>
      </x:c>
      <x:c r="K1597" s="13" t="str">
        <x:v>ISIC4:55</x:v>
      </x:c>
      <x:c r="L1597" s="15" t="n">
        <x:f>'Crosswalk'!C54</x:f>
        <x:v>0</x:v>
      </x:c>
      <x:c r="M1597" s="15" t="n">
        <x:f>'Crosswalk'!D54</x:f>
        <x:v>0</x:v>
      </x:c>
      <x:c r="N1597" s="15" t="n">
        <x:f>'Crosswalk'!E54</x:f>
        <x:v>0</x:v>
      </x:c>
      <x:c r="O1597" s="15" t="n">
        <x:f>'Crosswalk'!F54</x:f>
        <x:v>1</x:v>
      </x:c>
      <x:c r="P1597" s="15" t="n">
        <x:f>'Crosswalk'!G54</x:f>
        <x:v>0</x:v>
      </x:c>
      <x:c r="Q1597" s="15" t="n">
        <x:f>'Crosswalk'!H54</x:f>
        <x:v>0</x:v>
      </x:c>
      <x:c r="R1597" s="15" t="n">
        <x:f>'Crosswalk'!I54</x:f>
        <x:v>0</x:v>
      </x:c>
      <x:c r="S1597" s="15" t="n">
        <x:f>'Crosswalk'!J54</x:f>
        <x:v>0</x:v>
      </x:c>
      <x:c r="T1597" s="15" t="n">
        <x:f>'Crosswalk'!K54</x:f>
        <x:v>0</x:v>
      </x:c>
      <x:c r="U1597" s="15" t="n">
        <x:f>'Crosswalk'!L54</x:f>
        <x:v>0</x:v>
      </x:c>
      <x:c r="V1597" s="15" t="n">
        <x:f>'Crosswalk'!M54</x:f>
        <x:v>0</x:v>
      </x:c>
      <x:c r="W1597" s="15" t="n">
        <x:f>'Crosswalk'!N54</x:f>
        <x:v>0</x:v>
      </x:c>
      <x:c r="X1597" s="18" t="str">
        <x:v>LFS - Labour Force Survey</x:v>
      </x:c>
      <x:c r="Y1597" s="13" t="str"/>
      <x:c r="Z1597" s="18" t="str">
        <x:v>Own-country 2024 division composition. Observed industry detail; within-group ratios only. Definitions may differ from ILO modelled margins.</x:v>
      </x:c>
      <x:c r="AA1597" s="13" t="str"/>
      <x:c r="AB1597" s="13" t="str">
        <x:v>https://rplumber.ilo.org/data/indicator?format=.csv.gz&amp;id=EMP_TEMP_SEX_EC2_NB_A</x:v>
      </x:c>
    </x:row>
    <x:row r="1598" ht="48" customHeight="1">
      <x:c r="A1598" s="2" t="str">
        <x:v>GBR</x:v>
      </x:c>
      <x:c r="B1598" s="2" t="str">
        <x:v>I</x:v>
      </x:c>
      <x:c r="C1598" s="2" t="str">
        <x:v>GBR</x:v>
      </x:c>
      <x:c r="D1598" s="2" t="n">
        <x:v>2024</x:v>
      </x:c>
      <x:c r="E1598" s="2" t="str">
        <x:v>EC2_ISIC4_I56</x:v>
      </x:c>
      <x:c r="F1598" s="17" t="str">
        <x:v>Economic activity (ISIC-Rev.4), 2 digit level: 56 - Food and beverage service activities</x:v>
      </x:c>
      <x:c r="G1598" s="19" t="n">
        <x:v>1352.826</x:v>
      </x:c>
      <x:c r="H1598" s="20" t="n">
        <x:v>1</x:v>
      </x:c>
      <x:c r="I1598" s="19" t="n">
        <x:f>SUM(G1597:G1598)</x:f>
        <x:v>1693.733</x:v>
      </x:c>
      <x:c r="J1598" s="20" t="n">
        <x:f>G1598/I1598*H1598</x:f>
        <x:v>0.7987244742825463</x:v>
      </x:c>
      <x:c r="K1598" s="2" t="str">
        <x:v>ISIC4:56</x:v>
      </x:c>
      <x:c r="L1598" s="14" t="n">
        <x:f>'Crosswalk'!C55</x:f>
        <x:v>0</x:v>
      </x:c>
      <x:c r="M1598" s="14" t="n">
        <x:f>'Crosswalk'!D55</x:f>
        <x:v>0</x:v>
      </x:c>
      <x:c r="N1598" s="14" t="n">
        <x:f>'Crosswalk'!E55</x:f>
        <x:v>0</x:v>
      </x:c>
      <x:c r="O1598" s="14" t="n">
        <x:f>'Crosswalk'!F55</x:f>
        <x:v>1</x:v>
      </x:c>
      <x:c r="P1598" s="14" t="n">
        <x:f>'Crosswalk'!G55</x:f>
        <x:v>0</x:v>
      </x:c>
      <x:c r="Q1598" s="14" t="n">
        <x:f>'Crosswalk'!H55</x:f>
        <x:v>0</x:v>
      </x:c>
      <x:c r="R1598" s="14" t="n">
        <x:f>'Crosswalk'!I55</x:f>
        <x:v>0</x:v>
      </x:c>
      <x:c r="S1598" s="14" t="n">
        <x:f>'Crosswalk'!J55</x:f>
        <x:v>0</x:v>
      </x:c>
      <x:c r="T1598" s="14" t="n">
        <x:f>'Crosswalk'!K55</x:f>
        <x:v>0</x:v>
      </x:c>
      <x:c r="U1598" s="14" t="n">
        <x:f>'Crosswalk'!L55</x:f>
        <x:v>0</x:v>
      </x:c>
      <x:c r="V1598" s="14" t="n">
        <x:f>'Crosswalk'!M55</x:f>
        <x:v>0</x:v>
      </x:c>
      <x:c r="W1598" s="14" t="n">
        <x:f>'Crosswalk'!N55</x:f>
        <x:v>0</x:v>
      </x:c>
      <x:c r="X1598" s="17" t="str">
        <x:v>LFS - Labour Force Survey</x:v>
      </x:c>
      <x:c r="Y1598" s="2" t="str"/>
      <x:c r="Z1598" s="17" t="str">
        <x:v>Own-country 2024 division composition. Observed industry detail; within-group ratios only. Definitions may differ from ILO modelled margins.</x:v>
      </x:c>
      <x:c r="AA1598" s="2" t="str"/>
      <x:c r="AB1598" s="2" t="str">
        <x:v>https://rplumber.ilo.org/data/indicator?format=.csv.gz&amp;id=EMP_TEMP_SEX_EC2_NB_A</x:v>
      </x:c>
    </x:row>
    <x:row r="1599" ht="48" customHeight="1">
      <x:c r="A1599" s="13" t="str">
        <x:v>GBR</x:v>
      </x:c>
      <x:c r="B1599" s="13" t="str">
        <x:v>K</x:v>
      </x:c>
      <x:c r="C1599" s="13" t="str">
        <x:v>GBR</x:v>
      </x:c>
      <x:c r="D1599" s="13" t="n">
        <x:v>2024</x:v>
      </x:c>
      <x:c r="E1599" s="13" t="str">
        <x:v>EC2_ISIC4_K64</x:v>
      </x:c>
      <x:c r="F1599" s="18" t="str">
        <x:v>Economic activity (ISIC-Rev.4), 2 digit level: 64 - Financial service activities, except insurance and pension funding</x:v>
      </x:c>
      <x:c r="G1599" s="21" t="n">
        <x:v>566.718</x:v>
      </x:c>
      <x:c r="H1599" s="22" t="n">
        <x:v>1</x:v>
      </x:c>
      <x:c r="I1599" s="21" t="n">
        <x:f>SUM(G1599:G1601)</x:f>
        <x:v>1464.3719999999998</x:v>
      </x:c>
      <x:c r="J1599" s="22" t="n">
        <x:f>G1599/I1599*H1599</x:f>
        <x:v>0.3870041219034508</x:v>
      </x:c>
      <x:c r="K1599" s="13" t="str">
        <x:v>ISIC4:64</x:v>
      </x:c>
      <x:c r="L1599" s="15" t="n">
        <x:f>'Crosswalk'!C62</x:f>
        <x:v>0</x:v>
      </x:c>
      <x:c r="M1599" s="15" t="n">
        <x:f>'Crosswalk'!D62</x:f>
        <x:v>0</x:v>
      </x:c>
      <x:c r="N1599" s="15" t="n">
        <x:f>'Crosswalk'!E62</x:f>
        <x:v>0</x:v>
      </x:c>
      <x:c r="O1599" s="15" t="n">
        <x:f>'Crosswalk'!F62</x:f>
        <x:v>0</x:v>
      </x:c>
      <x:c r="P1599" s="15" t="n">
        <x:f>'Crosswalk'!G62</x:f>
        <x:v>0</x:v>
      </x:c>
      <x:c r="Q1599" s="15" t="n">
        <x:f>'Crosswalk'!H62</x:f>
        <x:v>0</x:v>
      </x:c>
      <x:c r="R1599" s="15" t="n">
        <x:f>'Crosswalk'!I62</x:f>
        <x:v>1</x:v>
      </x:c>
      <x:c r="S1599" s="15" t="n">
        <x:f>'Crosswalk'!J62</x:f>
        <x:v>0</x:v>
      </x:c>
      <x:c r="T1599" s="15" t="n">
        <x:f>'Crosswalk'!K62</x:f>
        <x:v>0</x:v>
      </x:c>
      <x:c r="U1599" s="15" t="n">
        <x:f>'Crosswalk'!L62</x:f>
        <x:v>0</x:v>
      </x:c>
      <x:c r="V1599" s="15" t="n">
        <x:f>'Crosswalk'!M62</x:f>
        <x:v>0</x:v>
      </x:c>
      <x:c r="W1599" s="15" t="n">
        <x:f>'Crosswalk'!N62</x:f>
        <x:v>0</x:v>
      </x:c>
      <x:c r="X1599" s="18" t="str">
        <x:v>LFS - Labour Force Survey</x:v>
      </x:c>
      <x:c r="Y1599" s="13" t="str"/>
      <x:c r="Z1599" s="18" t="str">
        <x:v>Own-country 2024 division composition. Observed industry detail; within-group ratios only. Definitions may differ from ILO modelled margins.</x:v>
      </x:c>
      <x:c r="AA1599" s="13" t="str"/>
      <x:c r="AB1599" s="13" t="str">
        <x:v>https://rplumber.ilo.org/data/indicator?format=.csv.gz&amp;id=EMP_TEMP_SEX_EC2_NB_A</x:v>
      </x:c>
    </x:row>
    <x:row r="1600" ht="48" customHeight="1">
      <x:c r="A1600" s="2" t="str">
        <x:v>GBR</x:v>
      </x:c>
      <x:c r="B1600" s="2" t="str">
        <x:v>K</x:v>
      </x:c>
      <x:c r="C1600" s="2" t="str">
        <x:v>GBR</x:v>
      </x:c>
      <x:c r="D1600" s="2" t="n">
        <x:v>2024</x:v>
      </x:c>
      <x:c r="E1600" s="2" t="str">
        <x:v>EC2_ISIC4_K65</x:v>
      </x:c>
      <x:c r="F1600" s="17" t="str">
        <x:v>Economic activity (ISIC-Rev.4), 2 digit level: 65 - Insurance, reinsurance and pension funding, except compulsory social security</x:v>
      </x:c>
      <x:c r="G1600" s="19" t="n">
        <x:v>284.902</x:v>
      </x:c>
      <x:c r="H1600" s="20" t="n">
        <x:v>1</x:v>
      </x:c>
      <x:c r="I1600" s="19" t="n">
        <x:f>SUM(G1599:G1601)</x:f>
        <x:v>1464.3719999999998</x:v>
      </x:c>
      <x:c r="J1600" s="20" t="n">
        <x:f>G1600/I1600*H1600</x:f>
        <x:v>0.19455575495843955</x:v>
      </x:c>
      <x:c r="K1600" s="2" t="str">
        <x:v>ISIC4:65</x:v>
      </x:c>
      <x:c r="L1600" s="14" t="n">
        <x:f>'Crosswalk'!C63</x:f>
        <x:v>0</x:v>
      </x:c>
      <x:c r="M1600" s="14" t="n">
        <x:f>'Crosswalk'!D63</x:f>
        <x:v>0</x:v>
      </x:c>
      <x:c r="N1600" s="14" t="n">
        <x:f>'Crosswalk'!E63</x:f>
        <x:v>0</x:v>
      </x:c>
      <x:c r="O1600" s="14" t="n">
        <x:f>'Crosswalk'!F63</x:f>
        <x:v>0</x:v>
      </x:c>
      <x:c r="P1600" s="14" t="n">
        <x:f>'Crosswalk'!G63</x:f>
        <x:v>0</x:v>
      </x:c>
      <x:c r="Q1600" s="14" t="n">
        <x:f>'Crosswalk'!H63</x:f>
        <x:v>0</x:v>
      </x:c>
      <x:c r="R1600" s="14" t="n">
        <x:f>'Crosswalk'!I63</x:f>
        <x:v>1</x:v>
      </x:c>
      <x:c r="S1600" s="14" t="n">
        <x:f>'Crosswalk'!J63</x:f>
        <x:v>0</x:v>
      </x:c>
      <x:c r="T1600" s="14" t="n">
        <x:f>'Crosswalk'!K63</x:f>
        <x:v>0</x:v>
      </x:c>
      <x:c r="U1600" s="14" t="n">
        <x:f>'Crosswalk'!L63</x:f>
        <x:v>0</x:v>
      </x:c>
      <x:c r="V1600" s="14" t="n">
        <x:f>'Crosswalk'!M63</x:f>
        <x:v>0</x:v>
      </x:c>
      <x:c r="W1600" s="14" t="n">
        <x:f>'Crosswalk'!N63</x:f>
        <x:v>0</x:v>
      </x:c>
      <x:c r="X1600" s="17" t="str">
        <x:v>LFS - Labour Force Survey</x:v>
      </x:c>
      <x:c r="Y1600" s="2" t="str"/>
      <x:c r="Z1600" s="17" t="str">
        <x:v>Own-country 2024 division composition. Observed industry detail; within-group ratios only. Definitions may differ from ILO modelled margins.</x:v>
      </x:c>
      <x:c r="AA1600" s="2" t="str"/>
      <x:c r="AB1600" s="2" t="str">
        <x:v>https://rplumber.ilo.org/data/indicator?format=.csv.gz&amp;id=EMP_TEMP_SEX_EC2_NB_A</x:v>
      </x:c>
    </x:row>
    <x:row r="1601" ht="48" customHeight="1">
      <x:c r="A1601" s="13" t="str">
        <x:v>GBR</x:v>
      </x:c>
      <x:c r="B1601" s="13" t="str">
        <x:v>K</x:v>
      </x:c>
      <x:c r="C1601" s="13" t="str">
        <x:v>GBR</x:v>
      </x:c>
      <x:c r="D1601" s="13" t="n">
        <x:v>2024</x:v>
      </x:c>
      <x:c r="E1601" s="13" t="str">
        <x:v>EC2_ISIC4_K66</x:v>
      </x:c>
      <x:c r="F1601" s="18" t="str">
        <x:v>Economic activity (ISIC-Rev.4), 2 digit level: 66 - Activities auxiliary to financial service and insurance activities</x:v>
      </x:c>
      <x:c r="G1601" s="21" t="n">
        <x:v>612.752</x:v>
      </x:c>
      <x:c r="H1601" s="22" t="n">
        <x:v>1</x:v>
      </x:c>
      <x:c r="I1601" s="21" t="n">
        <x:f>SUM(G1599:G1601)</x:f>
        <x:v>1464.3719999999998</x:v>
      </x:c>
      <x:c r="J1601" s="22" t="n">
        <x:f>G1601/I1601*H1601</x:f>
        <x:v>0.41844012313810974</x:v>
      </x:c>
      <x:c r="K1601" s="13" t="str">
        <x:v>ISIC4:66</x:v>
      </x:c>
      <x:c r="L1601" s="15" t="n">
        <x:f>'Crosswalk'!C64</x:f>
        <x:v>0</x:v>
      </x:c>
      <x:c r="M1601" s="15" t="n">
        <x:f>'Crosswalk'!D64</x:f>
        <x:v>0</x:v>
      </x:c>
      <x:c r="N1601" s="15" t="n">
        <x:f>'Crosswalk'!E64</x:f>
        <x:v>0</x:v>
      </x:c>
      <x:c r="O1601" s="15" t="n">
        <x:f>'Crosswalk'!F64</x:f>
        <x:v>0</x:v>
      </x:c>
      <x:c r="P1601" s="15" t="n">
        <x:f>'Crosswalk'!G64</x:f>
        <x:v>0</x:v>
      </x:c>
      <x:c r="Q1601" s="15" t="n">
        <x:f>'Crosswalk'!H64</x:f>
        <x:v>0</x:v>
      </x:c>
      <x:c r="R1601" s="15" t="n">
        <x:f>'Crosswalk'!I64</x:f>
        <x:v>1</x:v>
      </x:c>
      <x:c r="S1601" s="15" t="n">
        <x:f>'Crosswalk'!J64</x:f>
        <x:v>0</x:v>
      </x:c>
      <x:c r="T1601" s="15" t="n">
        <x:f>'Crosswalk'!K64</x:f>
        <x:v>0</x:v>
      </x:c>
      <x:c r="U1601" s="15" t="n">
        <x:f>'Crosswalk'!L64</x:f>
        <x:v>0</x:v>
      </x:c>
      <x:c r="V1601" s="15" t="n">
        <x:f>'Crosswalk'!M64</x:f>
        <x:v>0</x:v>
      </x:c>
      <x:c r="W1601" s="15" t="n">
        <x:f>'Crosswalk'!N64</x:f>
        <x:v>0</x:v>
      </x:c>
      <x:c r="X1601" s="18" t="str">
        <x:v>LFS - Labour Force Survey</x:v>
      </x:c>
      <x:c r="Y1601" s="13" t="str"/>
      <x:c r="Z1601" s="18" t="str">
        <x:v>Own-country 2024 division composition. Observed industry detail; within-group ratios only. Definitions may differ from ILO modelled margins.</x:v>
      </x:c>
      <x:c r="AA1601" s="13" t="str"/>
      <x:c r="AB1601" s="13" t="str">
        <x:v>https://rplumber.ilo.org/data/indicator?format=.csv.gz&amp;id=EMP_TEMP_SEX_EC2_NB_A</x:v>
      </x:c>
    </x:row>
    <x:row r="1602" ht="48" customHeight="1">
      <x:c r="A1602" s="2" t="str">
        <x:v>GBR</x:v>
      </x:c>
      <x:c r="B1602" s="2" t="str">
        <x:v>LMN</x:v>
      </x:c>
      <x:c r="C1602" s="2" t="str">
        <x:v>GBR</x:v>
      </x:c>
      <x:c r="D1602" s="2" t="n">
        <x:v>2024</x:v>
      </x:c>
      <x:c r="E1602" s="2" t="str">
        <x:v>EC2_ISIC4_L68</x:v>
      </x:c>
      <x:c r="F1602" s="17" t="str">
        <x:v>Economic activity (ISIC-Rev.4), 2 digit level: 68 - Real estate activities</x:v>
      </x:c>
      <x:c r="G1602" s="19" t="n">
        <x:v>402.613</x:v>
      </x:c>
      <x:c r="H1602" s="20" t="n">
        <x:v>1</x:v>
      </x:c>
      <x:c r="I1602" s="19" t="n">
        <x:f>SUM(G1602:G1615)</x:f>
        <x:v>4804.247000000001</x:v>
      </x:c>
      <x:c r="J1602" s="20" t="n">
        <x:f>G1602/I1602*H1602</x:f>
        <x:v>0.08380355964212495</x:v>
      </x:c>
      <x:c r="K1602" s="2" t="str">
        <x:v>ISIC4:68</x:v>
      </x:c>
      <x:c r="L1602" s="14" t="n">
        <x:f>'Crosswalk'!C65</x:f>
        <x:v>0</x:v>
      </x:c>
      <x:c r="M1602" s="14" t="n">
        <x:f>'Crosswalk'!D65</x:f>
        <x:v>0</x:v>
      </x:c>
      <x:c r="N1602" s="14" t="n">
        <x:f>'Crosswalk'!E65</x:f>
        <x:v>0</x:v>
      </x:c>
      <x:c r="O1602" s="14" t="n">
        <x:f>'Crosswalk'!F65</x:f>
        <x:v>0</x:v>
      </x:c>
      <x:c r="P1602" s="14" t="n">
        <x:f>'Crosswalk'!G65</x:f>
        <x:v>0</x:v>
      </x:c>
      <x:c r="Q1602" s="14" t="n">
        <x:f>'Crosswalk'!H65</x:f>
        <x:v>0</x:v>
      </x:c>
      <x:c r="R1602" s="14" t="n">
        <x:f>'Crosswalk'!I65</x:f>
        <x:v>0</x:v>
      </x:c>
      <x:c r="S1602" s="14" t="n">
        <x:f>'Crosswalk'!J65</x:f>
        <x:v>0</x:v>
      </x:c>
      <x:c r="T1602" s="14" t="n">
        <x:f>'Crosswalk'!K65</x:f>
        <x:v>0</x:v>
      </x:c>
      <x:c r="U1602" s="14" t="n">
        <x:f>'Crosswalk'!L65</x:f>
        <x:v>0</x:v>
      </x:c>
      <x:c r="V1602" s="14" t="n">
        <x:f>'Crosswalk'!M65</x:f>
        <x:v>1</x:v>
      </x:c>
      <x:c r="W1602" s="14" t="n">
        <x:f>'Crosswalk'!N65</x:f>
        <x:v>0</x:v>
      </x:c>
      <x:c r="X1602" s="17" t="str">
        <x:v>LFS - Labour Force Survey</x:v>
      </x:c>
      <x:c r="Y1602" s="2" t="str"/>
      <x:c r="Z1602" s="17" t="str">
        <x:v>Own-country 2024 division composition. Observed industry detail; within-group ratios only. Definitions may differ from ILO modelled margins.</x:v>
      </x:c>
      <x:c r="AA1602" s="2" t="str"/>
      <x:c r="AB1602" s="2" t="str">
        <x:v>https://rplumber.ilo.org/data/indicator?format=.csv.gz&amp;id=EMP_TEMP_SEX_EC2_NB_A</x:v>
      </x:c>
    </x:row>
    <x:row r="1603" ht="48" customHeight="1">
      <x:c r="A1603" s="13" t="str">
        <x:v>GBR</x:v>
      </x:c>
      <x:c r="B1603" s="13" t="str">
        <x:v>LMN</x:v>
      </x:c>
      <x:c r="C1603" s="13" t="str">
        <x:v>GBR</x:v>
      </x:c>
      <x:c r="D1603" s="13" t="n">
        <x:v>2024</x:v>
      </x:c>
      <x:c r="E1603" s="13" t="str">
        <x:v>EC2_ISIC4_M69</x:v>
      </x:c>
      <x:c r="F1603" s="18" t="str">
        <x:v>Economic activity (ISIC-Rev.4), 2 digit level: 69 - Legal and accounting activities</x:v>
      </x:c>
      <x:c r="G1603" s="21" t="n">
        <x:v>631.919</x:v>
      </x:c>
      <x:c r="H1603" s="22" t="n">
        <x:v>1</x:v>
      </x:c>
      <x:c r="I1603" s="21" t="n">
        <x:f>SUM(G1602:G1615)</x:f>
        <x:v>4804.247000000001</x:v>
      </x:c>
      <x:c r="J1603" s="22" t="n">
        <x:f>G1603/I1603*H1603</x:f>
        <x:v>0.13153341199984095</x:v>
      </x:c>
      <x:c r="K1603" s="13" t="str">
        <x:v>ISIC4:69</x:v>
      </x:c>
      <x:c r="L1603" s="15" t="n">
        <x:f>'Crosswalk'!C66</x:f>
        <x:v>0</x:v>
      </x:c>
      <x:c r="M1603" s="15" t="n">
        <x:f>'Crosswalk'!D66</x:f>
        <x:v>0</x:v>
      </x:c>
      <x:c r="N1603" s="15" t="n">
        <x:f>'Crosswalk'!E66</x:f>
        <x:v>1</x:v>
      </x:c>
      <x:c r="O1603" s="15" t="n">
        <x:f>'Crosswalk'!F66</x:f>
        <x:v>0</x:v>
      </x:c>
      <x:c r="P1603" s="15" t="n">
        <x:f>'Crosswalk'!G66</x:f>
        <x:v>0</x:v>
      </x:c>
      <x:c r="Q1603" s="15" t="n">
        <x:f>'Crosswalk'!H66</x:f>
        <x:v>0</x:v>
      </x:c>
      <x:c r="R1603" s="15" t="n">
        <x:f>'Crosswalk'!I66</x:f>
        <x:v>0</x:v>
      </x:c>
      <x:c r="S1603" s="15" t="n">
        <x:f>'Crosswalk'!J66</x:f>
        <x:v>0</x:v>
      </x:c>
      <x:c r="T1603" s="15" t="n">
        <x:f>'Crosswalk'!K66</x:f>
        <x:v>0</x:v>
      </x:c>
      <x:c r="U1603" s="15" t="n">
        <x:f>'Crosswalk'!L66</x:f>
        <x:v>0</x:v>
      </x:c>
      <x:c r="V1603" s="15" t="n">
        <x:f>'Crosswalk'!M66</x:f>
        <x:v>0</x:v>
      </x:c>
      <x:c r="W1603" s="15" t="n">
        <x:f>'Crosswalk'!N66</x:f>
        <x:v>0</x:v>
      </x:c>
      <x:c r="X1603" s="18" t="str">
        <x:v>LFS - Labour Force Survey</x:v>
      </x:c>
      <x:c r="Y1603" s="13" t="str"/>
      <x:c r="Z1603" s="18" t="str">
        <x:v>Own-country 2024 division composition. Observed industry detail; within-group ratios only. Definitions may differ from ILO modelled margins.</x:v>
      </x:c>
      <x:c r="AA1603" s="13" t="str"/>
      <x:c r="AB1603" s="13" t="str">
        <x:v>https://rplumber.ilo.org/data/indicator?format=.csv.gz&amp;id=EMP_TEMP_SEX_EC2_NB_A</x:v>
      </x:c>
    </x:row>
    <x:row r="1604" ht="48" customHeight="1">
      <x:c r="A1604" s="2" t="str">
        <x:v>GBR</x:v>
      </x:c>
      <x:c r="B1604" s="2" t="str">
        <x:v>LMN</x:v>
      </x:c>
      <x:c r="C1604" s="2" t="str">
        <x:v>GBR</x:v>
      </x:c>
      <x:c r="D1604" s="2" t="n">
        <x:v>2024</x:v>
      </x:c>
      <x:c r="E1604" s="2" t="str">
        <x:v>EC2_ISIC4_M70</x:v>
      </x:c>
      <x:c r="F1604" s="17" t="str">
        <x:v>Economic activity (ISIC-Rev.4), 2 digit level: 70 - Activities of head offices; management consultancy activities</x:v>
      </x:c>
      <x:c r="G1604" s="19" t="n">
        <x:v>654.748</x:v>
      </x:c>
      <x:c r="H1604" s="20" t="n">
        <x:v>1</x:v>
      </x:c>
      <x:c r="I1604" s="19" t="n">
        <x:f>SUM(G1602:G1615)</x:f>
        <x:v>4804.247000000001</x:v>
      </x:c>
      <x:c r="J1604" s="20" t="n">
        <x:f>G1604/I1604*H1604</x:f>
        <x:v>0.13628524928048036</x:v>
      </x:c>
      <x:c r="K1604" s="2" t="str">
        <x:v>ISIC4:70</x:v>
      </x:c>
      <x:c r="L1604" s="14" t="n">
        <x:f>'Crosswalk'!C67</x:f>
        <x:v>0</x:v>
      </x:c>
      <x:c r="M1604" s="14" t="n">
        <x:f>'Crosswalk'!D67</x:f>
        <x:v>0</x:v>
      </x:c>
      <x:c r="N1604" s="14" t="n">
        <x:f>'Crosswalk'!E67</x:f>
        <x:v>1</x:v>
      </x:c>
      <x:c r="O1604" s="14" t="n">
        <x:f>'Crosswalk'!F67</x:f>
        <x:v>0</x:v>
      </x:c>
      <x:c r="P1604" s="14" t="n">
        <x:f>'Crosswalk'!G67</x:f>
        <x:v>0</x:v>
      </x:c>
      <x:c r="Q1604" s="14" t="n">
        <x:f>'Crosswalk'!H67</x:f>
        <x:v>0</x:v>
      </x:c>
      <x:c r="R1604" s="14" t="n">
        <x:f>'Crosswalk'!I67</x:f>
        <x:v>0</x:v>
      </x:c>
      <x:c r="S1604" s="14" t="n">
        <x:f>'Crosswalk'!J67</x:f>
        <x:v>0</x:v>
      </x:c>
      <x:c r="T1604" s="14" t="n">
        <x:f>'Crosswalk'!K67</x:f>
        <x:v>0</x:v>
      </x:c>
      <x:c r="U1604" s="14" t="n">
        <x:f>'Crosswalk'!L67</x:f>
        <x:v>0</x:v>
      </x:c>
      <x:c r="V1604" s="14" t="n">
        <x:f>'Crosswalk'!M67</x:f>
        <x:v>0</x:v>
      </x:c>
      <x:c r="W1604" s="14" t="n">
        <x:f>'Crosswalk'!N67</x:f>
        <x:v>0</x:v>
      </x:c>
      <x:c r="X1604" s="17" t="str">
        <x:v>LFS - Labour Force Survey</x:v>
      </x:c>
      <x:c r="Y1604" s="2" t="str"/>
      <x:c r="Z1604" s="17" t="str">
        <x:v>Own-country 2024 division composition. Observed industry detail; within-group ratios only. Definitions may differ from ILO modelled margins.</x:v>
      </x:c>
      <x:c r="AA1604" s="2" t="str"/>
      <x:c r="AB1604" s="2" t="str">
        <x:v>https://rplumber.ilo.org/data/indicator?format=.csv.gz&amp;id=EMP_TEMP_SEX_EC2_NB_A</x:v>
      </x:c>
    </x:row>
    <x:row r="1605" ht="48" customHeight="1">
      <x:c r="A1605" s="13" t="str">
        <x:v>GBR</x:v>
      </x:c>
      <x:c r="B1605" s="13" t="str">
        <x:v>LMN</x:v>
      </x:c>
      <x:c r="C1605" s="13" t="str">
        <x:v>GBR</x:v>
      </x:c>
      <x:c r="D1605" s="13" t="n">
        <x:v>2024</x:v>
      </x:c>
      <x:c r="E1605" s="13" t="str">
        <x:v>EC2_ISIC4_M71</x:v>
      </x:c>
      <x:c r="F1605" s="18" t="str">
        <x:v>Economic activity (ISIC-Rev.4), 2 digit level: 71 - Architectural and engineering activities; technical testing and analysis</x:v>
      </x:c>
      <x:c r="G1605" s="21" t="n">
        <x:v>680.458</x:v>
      </x:c>
      <x:c r="H1605" s="22" t="n">
        <x:v>1</x:v>
      </x:c>
      <x:c r="I1605" s="21" t="n">
        <x:f>SUM(G1602:G1615)</x:f>
        <x:v>4804.247000000001</x:v>
      </x:c>
      <x:c r="J1605" s="22" t="n">
        <x:f>G1605/I1605*H1605</x:f>
        <x:v>0.14163676430458297</x:v>
      </x:c>
      <x:c r="K1605" s="13" t="str">
        <x:v>ISIC4:71</x:v>
      </x:c>
      <x:c r="L1605" s="15" t="n">
        <x:f>'Crosswalk'!C68</x:f>
        <x:v>0</x:v>
      </x:c>
      <x:c r="M1605" s="15" t="n">
        <x:f>'Crosswalk'!D68</x:f>
        <x:v>0</x:v>
      </x:c>
      <x:c r="N1605" s="15" t="n">
        <x:f>'Crosswalk'!E68</x:f>
        <x:v>1</x:v>
      </x:c>
      <x:c r="O1605" s="15" t="n">
        <x:f>'Crosswalk'!F68</x:f>
        <x:v>0</x:v>
      </x:c>
      <x:c r="P1605" s="15" t="n">
        <x:f>'Crosswalk'!G68</x:f>
        <x:v>0</x:v>
      </x:c>
      <x:c r="Q1605" s="15" t="n">
        <x:f>'Crosswalk'!H68</x:f>
        <x:v>0</x:v>
      </x:c>
      <x:c r="R1605" s="15" t="n">
        <x:f>'Crosswalk'!I68</x:f>
        <x:v>0</x:v>
      </x:c>
      <x:c r="S1605" s="15" t="n">
        <x:f>'Crosswalk'!J68</x:f>
        <x:v>0</x:v>
      </x:c>
      <x:c r="T1605" s="15" t="n">
        <x:f>'Crosswalk'!K68</x:f>
        <x:v>0</x:v>
      </x:c>
      <x:c r="U1605" s="15" t="n">
        <x:f>'Crosswalk'!L68</x:f>
        <x:v>0</x:v>
      </x:c>
      <x:c r="V1605" s="15" t="n">
        <x:f>'Crosswalk'!M68</x:f>
        <x:v>0</x:v>
      </x:c>
      <x:c r="W1605" s="15" t="n">
        <x:f>'Crosswalk'!N68</x:f>
        <x:v>0</x:v>
      </x:c>
      <x:c r="X1605" s="18" t="str">
        <x:v>LFS - Labour Force Survey</x:v>
      </x:c>
      <x:c r="Y1605" s="13" t="str"/>
      <x:c r="Z1605" s="18" t="str">
        <x:v>Own-country 2024 division composition. Observed industry detail; within-group ratios only. Definitions may differ from ILO modelled margins.</x:v>
      </x:c>
      <x:c r="AA1605" s="13" t="str"/>
      <x:c r="AB1605" s="13" t="str">
        <x:v>https://rplumber.ilo.org/data/indicator?format=.csv.gz&amp;id=EMP_TEMP_SEX_EC2_NB_A</x:v>
      </x:c>
    </x:row>
    <x:row r="1606" ht="48" customHeight="1">
      <x:c r="A1606" s="2" t="str">
        <x:v>GBR</x:v>
      </x:c>
      <x:c r="B1606" s="2" t="str">
        <x:v>LMN</x:v>
      </x:c>
      <x:c r="C1606" s="2" t="str">
        <x:v>GBR</x:v>
      </x:c>
      <x:c r="D1606" s="2" t="n">
        <x:v>2024</x:v>
      </x:c>
      <x:c r="E1606" s="2" t="str">
        <x:v>EC2_ISIC4_M72</x:v>
      </x:c>
      <x:c r="F1606" s="17" t="str">
        <x:v>Economic activity (ISIC-Rev.4), 2 digit level: 72 - Scientific research and development</x:v>
      </x:c>
      <x:c r="G1606" s="19" t="n">
        <x:v>217.132</x:v>
      </x:c>
      <x:c r="H1606" s="20" t="n">
        <x:v>1</x:v>
      </x:c>
      <x:c r="I1606" s="19" t="n">
        <x:f>SUM(G1602:G1615)</x:f>
        <x:v>4804.247000000001</x:v>
      </x:c>
      <x:c r="J1606" s="20" t="n">
        <x:f>G1606/I1606*H1606</x:f>
        <x:v>0.04519584442681651</x:v>
      </x:c>
      <x:c r="K1606" s="2" t="str">
        <x:v>ISIC4:72</x:v>
      </x:c>
      <x:c r="L1606" s="14" t="n">
        <x:f>'Crosswalk'!C69</x:f>
        <x:v>0</x:v>
      </x:c>
      <x:c r="M1606" s="14" t="n">
        <x:f>'Crosswalk'!D69</x:f>
        <x:v>0</x:v>
      </x:c>
      <x:c r="N1606" s="14" t="n">
        <x:f>'Crosswalk'!E69</x:f>
        <x:v>0.5</x:v>
      </x:c>
      <x:c r="O1606" s="14" t="n">
        <x:f>'Crosswalk'!F69</x:f>
        <x:v>0</x:v>
      </x:c>
      <x:c r="P1606" s="14" t="n">
        <x:f>'Crosswalk'!G69</x:f>
        <x:v>0</x:v>
      </x:c>
      <x:c r="Q1606" s="14" t="n">
        <x:f>'Crosswalk'!H69</x:f>
        <x:v>0.35</x:v>
      </x:c>
      <x:c r="R1606" s="14" t="n">
        <x:f>'Crosswalk'!I69</x:f>
        <x:v>0</x:v>
      </x:c>
      <x:c r="S1606" s="14" t="n">
        <x:f>'Crosswalk'!J69</x:f>
        <x:v>0.15</x:v>
      </x:c>
      <x:c r="T1606" s="14" t="n">
        <x:f>'Crosswalk'!K69</x:f>
        <x:v>0</x:v>
      </x:c>
      <x:c r="U1606" s="14" t="n">
        <x:f>'Crosswalk'!L69</x:f>
        <x:v>0</x:v>
      </x:c>
      <x:c r="V1606" s="14" t="n">
        <x:f>'Crosswalk'!M69</x:f>
        <x:v>0</x:v>
      </x:c>
      <x:c r="W1606" s="14" t="n">
        <x:f>'Crosswalk'!N69</x:f>
        <x:v>0</x:v>
      </x:c>
      <x:c r="X1606" s="17" t="str">
        <x:v>LFS - Labour Force Survey</x:v>
      </x:c>
      <x:c r="Y1606" s="2" t="str"/>
      <x:c r="Z1606" s="17" t="str">
        <x:v>Own-country 2024 division composition. Observed industry detail; within-group ratios only. Definitions may differ from ILO modelled margins.</x:v>
      </x:c>
      <x:c r="AA1606" s="2" t="str"/>
      <x:c r="AB1606" s="2" t="str">
        <x:v>https://rplumber.ilo.org/data/indicator?format=.csv.gz&amp;id=EMP_TEMP_SEX_EC2_NB_A</x:v>
      </x:c>
    </x:row>
    <x:row r="1607" ht="48" customHeight="1">
      <x:c r="A1607" s="13" t="str">
        <x:v>GBR</x:v>
      </x:c>
      <x:c r="B1607" s="13" t="str">
        <x:v>LMN</x:v>
      </x:c>
      <x:c r="C1607" s="13" t="str">
        <x:v>GBR</x:v>
      </x:c>
      <x:c r="D1607" s="13" t="n">
        <x:v>2024</x:v>
      </x:c>
      <x:c r="E1607" s="13" t="str">
        <x:v>EC2_ISIC4_M73</x:v>
      </x:c>
      <x:c r="F1607" s="18" t="str">
        <x:v>Economic activity (ISIC-Rev.4), 2 digit level: 73 - Advertising and market research</x:v>
      </x:c>
      <x:c r="G1607" s="21" t="n">
        <x:v>270.396</x:v>
      </x:c>
      <x:c r="H1607" s="22" t="n">
        <x:v>1</x:v>
      </x:c>
      <x:c r="I1607" s="21" t="n">
        <x:f>SUM(G1602:G1615)</x:f>
        <x:v>4804.247000000001</x:v>
      </x:c>
      <x:c r="J1607" s="22" t="n">
        <x:f>G1607/I1607*H1607</x:f>
        <x:v>0.0562827015347046</x:v>
      </x:c>
      <x:c r="K1607" s="13" t="str">
        <x:v>ISIC4:73</x:v>
      </x:c>
      <x:c r="L1607" s="15" t="n">
        <x:f>'Crosswalk'!C70</x:f>
        <x:v>0</x:v>
      </x:c>
      <x:c r="M1607" s="15" t="n">
        <x:f>'Crosswalk'!D70</x:f>
        <x:v>0</x:v>
      </x:c>
      <x:c r="N1607" s="15" t="n">
        <x:f>'Crosswalk'!E70</x:f>
        <x:v>0</x:v>
      </x:c>
      <x:c r="O1607" s="15" t="n">
        <x:f>'Crosswalk'!F70</x:f>
        <x:v>0</x:v>
      </x:c>
      <x:c r="P1607" s="15" t="n">
        <x:f>'Crosswalk'!G70</x:f>
        <x:v>0</x:v>
      </x:c>
      <x:c r="Q1607" s="15" t="n">
        <x:f>'Crosswalk'!H70</x:f>
        <x:v>0</x:v>
      </x:c>
      <x:c r="R1607" s="15" t="n">
        <x:f>'Crosswalk'!I70</x:f>
        <x:v>0</x:v>
      </x:c>
      <x:c r="S1607" s="15" t="n">
        <x:f>'Crosswalk'!J70</x:f>
        <x:v>0</x:v>
      </x:c>
      <x:c r="T1607" s="15" t="n">
        <x:f>'Crosswalk'!K70</x:f>
        <x:v>1</x:v>
      </x:c>
      <x:c r="U1607" s="15" t="n">
        <x:f>'Crosswalk'!L70</x:f>
        <x:v>0</x:v>
      </x:c>
      <x:c r="V1607" s="15" t="n">
        <x:f>'Crosswalk'!M70</x:f>
        <x:v>0</x:v>
      </x:c>
      <x:c r="W1607" s="15" t="n">
        <x:f>'Crosswalk'!N70</x:f>
        <x:v>0</x:v>
      </x:c>
      <x:c r="X1607" s="18" t="str">
        <x:v>LFS - Labour Force Survey</x:v>
      </x:c>
      <x:c r="Y1607" s="13" t="str"/>
      <x:c r="Z1607" s="18" t="str">
        <x:v>Own-country 2024 division composition. Observed industry detail; within-group ratios only. Definitions may differ from ILO modelled margins.</x:v>
      </x:c>
      <x:c r="AA1607" s="13" t="str"/>
      <x:c r="AB1607" s="13" t="str">
        <x:v>https://rplumber.ilo.org/data/indicator?format=.csv.gz&amp;id=EMP_TEMP_SEX_EC2_NB_A</x:v>
      </x:c>
    </x:row>
    <x:row r="1608" ht="48" customHeight="1">
      <x:c r="A1608" s="2" t="str">
        <x:v>GBR</x:v>
      </x:c>
      <x:c r="B1608" s="2" t="str">
        <x:v>LMN</x:v>
      </x:c>
      <x:c r="C1608" s="2" t="str">
        <x:v>GBR</x:v>
      </x:c>
      <x:c r="D1608" s="2" t="n">
        <x:v>2024</x:v>
      </x:c>
      <x:c r="E1608" s="2" t="str">
        <x:v>EC2_ISIC4_M74</x:v>
      </x:c>
      <x:c r="F1608" s="17" t="str">
        <x:v>Economic activity (ISIC-Rev.4), 2 digit level: 74 - Other professional, scientific and technical activities</x:v>
      </x:c>
      <x:c r="G1608" s="19" t="n">
        <x:v>349.152</x:v>
      </x:c>
      <x:c r="H1608" s="20" t="n">
        <x:v>1</x:v>
      </x:c>
      <x:c r="I1608" s="19" t="n">
        <x:f>SUM(G1602:G1615)</x:f>
        <x:v>4804.247000000001</x:v>
      </x:c>
      <x:c r="J1608" s="20" t="n">
        <x:f>G1608/I1608*H1608</x:f>
        <x:v>0.07267569714879353</x:v>
      </x:c>
      <x:c r="K1608" s="2" t="str">
        <x:v>ISIC4:74</x:v>
      </x:c>
      <x:c r="L1608" s="14" t="n">
        <x:f>'Crosswalk'!C71</x:f>
        <x:v>0</x:v>
      </x:c>
      <x:c r="M1608" s="14" t="n">
        <x:f>'Crosswalk'!D71</x:f>
        <x:v>0</x:v>
      </x:c>
      <x:c r="N1608" s="14" t="n">
        <x:f>'Crosswalk'!E71</x:f>
        <x:v>0.8</x:v>
      </x:c>
      <x:c r="O1608" s="14" t="n">
        <x:f>'Crosswalk'!F71</x:f>
        <x:v>0.2</x:v>
      </x:c>
      <x:c r="P1608" s="14" t="n">
        <x:f>'Crosswalk'!G71</x:f>
        <x:v>0</x:v>
      </x:c>
      <x:c r="Q1608" s="14" t="n">
        <x:f>'Crosswalk'!H71</x:f>
        <x:v>0</x:v>
      </x:c>
      <x:c r="R1608" s="14" t="n">
        <x:f>'Crosswalk'!I71</x:f>
        <x:v>0</x:v>
      </x:c>
      <x:c r="S1608" s="14" t="n">
        <x:f>'Crosswalk'!J71</x:f>
        <x:v>0</x:v>
      </x:c>
      <x:c r="T1608" s="14" t="n">
        <x:f>'Crosswalk'!K71</x:f>
        <x:v>0</x:v>
      </x:c>
      <x:c r="U1608" s="14" t="n">
        <x:f>'Crosswalk'!L71</x:f>
        <x:v>0</x:v>
      </x:c>
      <x:c r="V1608" s="14" t="n">
        <x:f>'Crosswalk'!M71</x:f>
        <x:v>0</x:v>
      </x:c>
      <x:c r="W1608" s="14" t="n">
        <x:f>'Crosswalk'!N71</x:f>
        <x:v>0</x:v>
      </x:c>
      <x:c r="X1608" s="17" t="str">
        <x:v>LFS - Labour Force Survey</x:v>
      </x:c>
      <x:c r="Y1608" s="2" t="str"/>
      <x:c r="Z1608" s="17" t="str">
        <x:v>Own-country 2024 division composition. Observed industry detail; within-group ratios only. Definitions may differ from ILO modelled margins.</x:v>
      </x:c>
      <x:c r="AA1608" s="2" t="str"/>
      <x:c r="AB1608" s="2" t="str">
        <x:v>https://rplumber.ilo.org/data/indicator?format=.csv.gz&amp;id=EMP_TEMP_SEX_EC2_NB_A</x:v>
      </x:c>
    </x:row>
    <x:row r="1609" ht="48" customHeight="1">
      <x:c r="A1609" s="13" t="str">
        <x:v>GBR</x:v>
      </x:c>
      <x:c r="B1609" s="13" t="str">
        <x:v>LMN</x:v>
      </x:c>
      <x:c r="C1609" s="13" t="str">
        <x:v>GBR</x:v>
      </x:c>
      <x:c r="D1609" s="13" t="n">
        <x:v>2024</x:v>
      </x:c>
      <x:c r="E1609" s="13" t="str">
        <x:v>EC2_ISIC4_M75</x:v>
      </x:c>
      <x:c r="F1609" s="18" t="str">
        <x:v>Economic activity (ISIC-Rev.4), 2 digit level: 75 - Veterinary activities</x:v>
      </x:c>
      <x:c r="G1609" s="21" t="n">
        <x:v>117.96</x:v>
      </x:c>
      <x:c r="H1609" s="22" t="n">
        <x:v>1</x:v>
      </x:c>
      <x:c r="I1609" s="21" t="n">
        <x:f>SUM(G1602:G1615)</x:f>
        <x:v>4804.247000000001</x:v>
      </x:c>
      <x:c r="J1609" s="22" t="n">
        <x:f>G1609/I1609*H1609</x:f>
        <x:v>0.024553275466477884</x:v>
      </x:c>
      <x:c r="K1609" s="13" t="str">
        <x:v>ISIC4:75</x:v>
      </x:c>
      <x:c r="L1609" s="15" t="n">
        <x:f>'Crosswalk'!C72</x:f>
        <x:v>0</x:v>
      </x:c>
      <x:c r="M1609" s="15" t="n">
        <x:f>'Crosswalk'!D72</x:f>
        <x:v>0</x:v>
      </x:c>
      <x:c r="N1609" s="15" t="n">
        <x:f>'Crosswalk'!E72</x:f>
        <x:v>0</x:v>
      </x:c>
      <x:c r="O1609" s="15" t="n">
        <x:f>'Crosswalk'!F72</x:f>
        <x:v>0</x:v>
      </x:c>
      <x:c r="P1609" s="15" t="n">
        <x:f>'Crosswalk'!G72</x:f>
        <x:v>0</x:v>
      </x:c>
      <x:c r="Q1609" s="15" t="n">
        <x:f>'Crosswalk'!H72</x:f>
        <x:v>1</x:v>
      </x:c>
      <x:c r="R1609" s="15" t="n">
        <x:f>'Crosswalk'!I72</x:f>
        <x:v>0</x:v>
      </x:c>
      <x:c r="S1609" s="15" t="n">
        <x:f>'Crosswalk'!J72</x:f>
        <x:v>0</x:v>
      </x:c>
      <x:c r="T1609" s="15" t="n">
        <x:f>'Crosswalk'!K72</x:f>
        <x:v>0</x:v>
      </x:c>
      <x:c r="U1609" s="15" t="n">
        <x:f>'Crosswalk'!L72</x:f>
        <x:v>0</x:v>
      </x:c>
      <x:c r="V1609" s="15" t="n">
        <x:f>'Crosswalk'!M72</x:f>
        <x:v>0</x:v>
      </x:c>
      <x:c r="W1609" s="15" t="n">
        <x:f>'Crosswalk'!N72</x:f>
        <x:v>0</x:v>
      </x:c>
      <x:c r="X1609" s="18" t="str">
        <x:v>LFS - Labour Force Survey</x:v>
      </x:c>
      <x:c r="Y1609" s="13" t="str"/>
      <x:c r="Z1609" s="18" t="str">
        <x:v>Own-country 2024 division composition. Observed industry detail; within-group ratios only. Definitions may differ from ILO modelled margins.</x:v>
      </x:c>
      <x:c r="AA1609" s="13" t="str"/>
      <x:c r="AB1609" s="13" t="str">
        <x:v>https://rplumber.ilo.org/data/indicator?format=.csv.gz&amp;id=EMP_TEMP_SEX_EC2_NB_A</x:v>
      </x:c>
    </x:row>
    <x:row r="1610" ht="48" customHeight="1">
      <x:c r="A1610" s="2" t="str">
        <x:v>GBR</x:v>
      </x:c>
      <x:c r="B1610" s="2" t="str">
        <x:v>LMN</x:v>
      </x:c>
      <x:c r="C1610" s="2" t="str">
        <x:v>GBR</x:v>
      </x:c>
      <x:c r="D1610" s="2" t="n">
        <x:v>2024</x:v>
      </x:c>
      <x:c r="E1610" s="2" t="str">
        <x:v>EC2_ISIC4_N77</x:v>
      </x:c>
      <x:c r="F1610" s="17" t="str">
        <x:v>Economic activity (ISIC-Rev.4), 2 digit level: 77 - Rental and leasing activities</x:v>
      </x:c>
      <x:c r="G1610" s="19" t="n">
        <x:v>117.654</x:v>
      </x:c>
      <x:c r="H1610" s="20" t="n">
        <x:v>1</x:v>
      </x:c>
      <x:c r="I1610" s="19" t="n">
        <x:f>SUM(G1602:G1615)</x:f>
        <x:v>4804.247000000001</x:v>
      </x:c>
      <x:c r="J1610" s="20" t="n">
        <x:f>G1610/I1610*H1610</x:f>
        <x:v>0.02448958182208366</x:v>
      </x:c>
      <x:c r="K1610" s="2" t="str">
        <x:v>ISIC4:77</x:v>
      </x:c>
      <x:c r="L1610" s="14" t="n">
        <x:f>'Crosswalk'!C73</x:f>
        <x:v>0</x:v>
      </x:c>
      <x:c r="M1610" s="14" t="n">
        <x:f>'Crosswalk'!D73</x:f>
        <x:v>0</x:v>
      </x:c>
      <x:c r="N1610" s="14" t="n">
        <x:f>'Crosswalk'!E73</x:f>
        <x:v>0.7</x:v>
      </x:c>
      <x:c r="O1610" s="14" t="n">
        <x:f>'Crosswalk'!F73</x:f>
        <x:v>0.3</x:v>
      </x:c>
      <x:c r="P1610" s="14" t="n">
        <x:f>'Crosswalk'!G73</x:f>
        <x:v>0</x:v>
      </x:c>
      <x:c r="Q1610" s="14" t="n">
        <x:f>'Crosswalk'!H73</x:f>
        <x:v>0</x:v>
      </x:c>
      <x:c r="R1610" s="14" t="n">
        <x:f>'Crosswalk'!I73</x:f>
        <x:v>0</x:v>
      </x:c>
      <x:c r="S1610" s="14" t="n">
        <x:f>'Crosswalk'!J73</x:f>
        <x:v>0</x:v>
      </x:c>
      <x:c r="T1610" s="14" t="n">
        <x:f>'Crosswalk'!K73</x:f>
        <x:v>0</x:v>
      </x:c>
      <x:c r="U1610" s="14" t="n">
        <x:f>'Crosswalk'!L73</x:f>
        <x:v>0</x:v>
      </x:c>
      <x:c r="V1610" s="14" t="n">
        <x:f>'Crosswalk'!M73</x:f>
        <x:v>0</x:v>
      </x:c>
      <x:c r="W1610" s="14" t="n">
        <x:f>'Crosswalk'!N73</x:f>
        <x:v>0</x:v>
      </x:c>
      <x:c r="X1610" s="17" t="str">
        <x:v>LFS - Labour Force Survey</x:v>
      </x:c>
      <x:c r="Y1610" s="2" t="str"/>
      <x:c r="Z1610" s="17" t="str">
        <x:v>Own-country 2024 division composition. Observed industry detail; within-group ratios only. Definitions may differ from ILO modelled margins.</x:v>
      </x:c>
      <x:c r="AA1610" s="2" t="str"/>
      <x:c r="AB1610" s="2" t="str">
        <x:v>https://rplumber.ilo.org/data/indicator?format=.csv.gz&amp;id=EMP_TEMP_SEX_EC2_NB_A</x:v>
      </x:c>
    </x:row>
    <x:row r="1611" ht="48" customHeight="1">
      <x:c r="A1611" s="13" t="str">
        <x:v>GBR</x:v>
      </x:c>
      <x:c r="B1611" s="13" t="str">
        <x:v>LMN</x:v>
      </x:c>
      <x:c r="C1611" s="13" t="str">
        <x:v>GBR</x:v>
      </x:c>
      <x:c r="D1611" s="13" t="n">
        <x:v>2024</x:v>
      </x:c>
      <x:c r="E1611" s="13" t="str">
        <x:v>EC2_ISIC4_N78</x:v>
      </x:c>
      <x:c r="F1611" s="18" t="str">
        <x:v>Economic activity (ISIC-Rev.4), 2 digit level: 78 - Employment activities</x:v>
      </x:c>
      <x:c r="G1611" s="21" t="n">
        <x:v>229.817</x:v>
      </x:c>
      <x:c r="H1611" s="22" t="n">
        <x:v>1</x:v>
      </x:c>
      <x:c r="I1611" s="21" t="n">
        <x:f>SUM(G1602:G1615)</x:f>
        <x:v>4804.247000000001</x:v>
      </x:c>
      <x:c r="J1611" s="22" t="n">
        <x:f>G1611/I1611*H1611</x:f>
        <x:v>0.04783621658087104</x:v>
      </x:c>
      <x:c r="K1611" s="13" t="str">
        <x:v>ISIC4:78</x:v>
      </x:c>
      <x:c r="L1611" s="15" t="n">
        <x:f>'Crosswalk'!C74</x:f>
        <x:v>0</x:v>
      </x:c>
      <x:c r="M1611" s="15" t="n">
        <x:f>'Crosswalk'!D74</x:f>
        <x:v>0</x:v>
      </x:c>
      <x:c r="N1611" s="15" t="n">
        <x:f>'Crosswalk'!E74</x:f>
        <x:v>1</x:v>
      </x:c>
      <x:c r="O1611" s="15" t="n">
        <x:f>'Crosswalk'!F74</x:f>
        <x:v>0</x:v>
      </x:c>
      <x:c r="P1611" s="15" t="n">
        <x:f>'Crosswalk'!G74</x:f>
        <x:v>0</x:v>
      </x:c>
      <x:c r="Q1611" s="15" t="n">
        <x:f>'Crosswalk'!H74</x:f>
        <x:v>0</x:v>
      </x:c>
      <x:c r="R1611" s="15" t="n">
        <x:f>'Crosswalk'!I74</x:f>
        <x:v>0</x:v>
      </x:c>
      <x:c r="S1611" s="15" t="n">
        <x:f>'Crosswalk'!J74</x:f>
        <x:v>0</x:v>
      </x:c>
      <x:c r="T1611" s="15" t="n">
        <x:f>'Crosswalk'!K74</x:f>
        <x:v>0</x:v>
      </x:c>
      <x:c r="U1611" s="15" t="n">
        <x:f>'Crosswalk'!L74</x:f>
        <x:v>0</x:v>
      </x:c>
      <x:c r="V1611" s="15" t="n">
        <x:f>'Crosswalk'!M74</x:f>
        <x:v>0</x:v>
      </x:c>
      <x:c r="W1611" s="15" t="n">
        <x:f>'Crosswalk'!N74</x:f>
        <x:v>0</x:v>
      </x:c>
      <x:c r="X1611" s="18" t="str">
        <x:v>LFS - Labour Force Survey</x:v>
      </x:c>
      <x:c r="Y1611" s="13" t="str"/>
      <x:c r="Z1611" s="18" t="str">
        <x:v>Own-country 2024 division composition. Observed industry detail; within-group ratios only. Definitions may differ from ILO modelled margins.</x:v>
      </x:c>
      <x:c r="AA1611" s="13" t="str"/>
      <x:c r="AB1611" s="13" t="str">
        <x:v>https://rplumber.ilo.org/data/indicator?format=.csv.gz&amp;id=EMP_TEMP_SEX_EC2_NB_A</x:v>
      </x:c>
    </x:row>
    <x:row r="1612" ht="48" customHeight="1">
      <x:c r="A1612" s="2" t="str">
        <x:v>GBR</x:v>
      </x:c>
      <x:c r="B1612" s="2" t="str">
        <x:v>LMN</x:v>
      </x:c>
      <x:c r="C1612" s="2" t="str">
        <x:v>GBR</x:v>
      </x:c>
      <x:c r="D1612" s="2" t="n">
        <x:v>2024</x:v>
      </x:c>
      <x:c r="E1612" s="2" t="str">
        <x:v>EC2_ISIC4_N79</x:v>
      </x:c>
      <x:c r="F1612" s="17" t="str">
        <x:v>Economic activity (ISIC-Rev.4), 2 digit level: 79 - Travel agency, tour operator, reservation service and related activities</x:v>
      </x:c>
      <x:c r="G1612" s="19" t="n">
        <x:v>114.751</x:v>
      </x:c>
      <x:c r="H1612" s="20" t="n">
        <x:v>1</x:v>
      </x:c>
      <x:c r="I1612" s="19" t="n">
        <x:f>SUM(G1602:G1615)</x:f>
        <x:v>4804.247000000001</x:v>
      </x:c>
      <x:c r="J1612" s="20" t="n">
        <x:f>G1612/I1612*H1612</x:f>
        <x:v>0.02388532479699732</x:v>
      </x:c>
      <x:c r="K1612" s="2" t="str">
        <x:v>ISIC4:79</x:v>
      </x:c>
      <x:c r="L1612" s="14" t="n">
        <x:f>'Crosswalk'!C75</x:f>
        <x:v>0</x:v>
      </x:c>
      <x:c r="M1612" s="14" t="n">
        <x:f>'Crosswalk'!D75</x:f>
        <x:v>0</x:v>
      </x:c>
      <x:c r="N1612" s="14" t="n">
        <x:f>'Crosswalk'!E75</x:f>
        <x:v>0</x:v>
      </x:c>
      <x:c r="O1612" s="14" t="n">
        <x:f>'Crosswalk'!F75</x:f>
        <x:v>1</x:v>
      </x:c>
      <x:c r="P1612" s="14" t="n">
        <x:f>'Crosswalk'!G75</x:f>
        <x:v>0</x:v>
      </x:c>
      <x:c r="Q1612" s="14" t="n">
        <x:f>'Crosswalk'!H75</x:f>
        <x:v>0</x:v>
      </x:c>
      <x:c r="R1612" s="14" t="n">
        <x:f>'Crosswalk'!I75</x:f>
        <x:v>0</x:v>
      </x:c>
      <x:c r="S1612" s="14" t="n">
        <x:f>'Crosswalk'!J75</x:f>
        <x:v>0</x:v>
      </x:c>
      <x:c r="T1612" s="14" t="n">
        <x:f>'Crosswalk'!K75</x:f>
        <x:v>0</x:v>
      </x:c>
      <x:c r="U1612" s="14" t="n">
        <x:f>'Crosswalk'!L75</x:f>
        <x:v>0</x:v>
      </x:c>
      <x:c r="V1612" s="14" t="n">
        <x:f>'Crosswalk'!M75</x:f>
        <x:v>0</x:v>
      </x:c>
      <x:c r="W1612" s="14" t="n">
        <x:f>'Crosswalk'!N75</x:f>
        <x:v>0</x:v>
      </x:c>
      <x:c r="X1612" s="17" t="str">
        <x:v>LFS - Labour Force Survey</x:v>
      </x:c>
      <x:c r="Y1612" s="2" t="str"/>
      <x:c r="Z1612" s="17" t="str">
        <x:v>Own-country 2024 division composition. Observed industry detail; within-group ratios only. Definitions may differ from ILO modelled margins.</x:v>
      </x:c>
      <x:c r="AA1612" s="2" t="str"/>
      <x:c r="AB1612" s="2" t="str">
        <x:v>https://rplumber.ilo.org/data/indicator?format=.csv.gz&amp;id=EMP_TEMP_SEX_EC2_NB_A</x:v>
      </x:c>
    </x:row>
    <x:row r="1613" ht="48" customHeight="1">
      <x:c r="A1613" s="13" t="str">
        <x:v>GBR</x:v>
      </x:c>
      <x:c r="B1613" s="13" t="str">
        <x:v>LMN</x:v>
      </x:c>
      <x:c r="C1613" s="13" t="str">
        <x:v>GBR</x:v>
      </x:c>
      <x:c r="D1613" s="13" t="n">
        <x:v>2024</x:v>
      </x:c>
      <x:c r="E1613" s="13" t="str">
        <x:v>EC2_ISIC4_N80</x:v>
      </x:c>
      <x:c r="F1613" s="18" t="str">
        <x:v>Economic activity (ISIC-Rev.4), 2 digit level: 80 - Security and investigation activities</x:v>
      </x:c>
      <x:c r="G1613" s="21" t="n">
        <x:v>193.485</x:v>
      </x:c>
      <x:c r="H1613" s="22" t="n">
        <x:v>1</x:v>
      </x:c>
      <x:c r="I1613" s="21" t="n">
        <x:f>SUM(G1602:G1615)</x:f>
        <x:v>4804.247000000001</x:v>
      </x:c>
      <x:c r="J1613" s="22" t="n">
        <x:f>G1613/I1613*H1613</x:f>
        <x:v>0.04027374112946315</x:v>
      </x:c>
      <x:c r="K1613" s="13" t="str">
        <x:v>ISIC4:80</x:v>
      </x:c>
      <x:c r="L1613" s="15" t="n">
        <x:f>'Crosswalk'!C76</x:f>
        <x:v>0</x:v>
      </x:c>
      <x:c r="M1613" s="15" t="n">
        <x:f>'Crosswalk'!D76</x:f>
        <x:v>0</x:v>
      </x:c>
      <x:c r="N1613" s="15" t="n">
        <x:f>'Crosswalk'!E76</x:f>
        <x:v>1</x:v>
      </x:c>
      <x:c r="O1613" s="15" t="n">
        <x:f>'Crosswalk'!F76</x:f>
        <x:v>0</x:v>
      </x:c>
      <x:c r="P1613" s="15" t="n">
        <x:f>'Crosswalk'!G76</x:f>
        <x:v>0</x:v>
      </x:c>
      <x:c r="Q1613" s="15" t="n">
        <x:f>'Crosswalk'!H76</x:f>
        <x:v>0</x:v>
      </x:c>
      <x:c r="R1613" s="15" t="n">
        <x:f>'Crosswalk'!I76</x:f>
        <x:v>0</x:v>
      </x:c>
      <x:c r="S1613" s="15" t="n">
        <x:f>'Crosswalk'!J76</x:f>
        <x:v>0</x:v>
      </x:c>
      <x:c r="T1613" s="15" t="n">
        <x:f>'Crosswalk'!K76</x:f>
        <x:v>0</x:v>
      </x:c>
      <x:c r="U1613" s="15" t="n">
        <x:f>'Crosswalk'!L76</x:f>
        <x:v>0</x:v>
      </x:c>
      <x:c r="V1613" s="15" t="n">
        <x:f>'Crosswalk'!M76</x:f>
        <x:v>0</x:v>
      </x:c>
      <x:c r="W1613" s="15" t="n">
        <x:f>'Crosswalk'!N76</x:f>
        <x:v>0</x:v>
      </x:c>
      <x:c r="X1613" s="18" t="str">
        <x:v>LFS - Labour Force Survey</x:v>
      </x:c>
      <x:c r="Y1613" s="13" t="str"/>
      <x:c r="Z1613" s="18" t="str">
        <x:v>Own-country 2024 division composition. Observed industry detail; within-group ratios only. Definitions may differ from ILO modelled margins.</x:v>
      </x:c>
      <x:c r="AA1613" s="13" t="str"/>
      <x:c r="AB1613" s="13" t="str">
        <x:v>https://rplumber.ilo.org/data/indicator?format=.csv.gz&amp;id=EMP_TEMP_SEX_EC2_NB_A</x:v>
      </x:c>
    </x:row>
    <x:row r="1614" ht="48" customHeight="1">
      <x:c r="A1614" s="2" t="str">
        <x:v>GBR</x:v>
      </x:c>
      <x:c r="B1614" s="2" t="str">
        <x:v>LMN</x:v>
      </x:c>
      <x:c r="C1614" s="2" t="str">
        <x:v>GBR</x:v>
      </x:c>
      <x:c r="D1614" s="2" t="n">
        <x:v>2024</x:v>
      </x:c>
      <x:c r="E1614" s="2" t="str">
        <x:v>EC2_ISIC4_N81</x:v>
      </x:c>
      <x:c r="F1614" s="17" t="str">
        <x:v>Economic activity (ISIC-Rev.4), 2 digit level: 81 - Services to buildings and landscape activities</x:v>
      </x:c>
      <x:c r="G1614" s="19" t="n">
        <x:v>657.642</x:v>
      </x:c>
      <x:c r="H1614" s="20" t="n">
        <x:v>1</x:v>
      </x:c>
      <x:c r="I1614" s="19" t="n">
        <x:f>SUM(G1602:G1615)</x:f>
        <x:v>4804.247000000001</x:v>
      </x:c>
      <x:c r="J1614" s="20" t="n">
        <x:f>G1614/I1614*H1614</x:f>
        <x:v>0.1368876329630845</x:v>
      </x:c>
      <x:c r="K1614" s="2" t="str">
        <x:v>ISIC4:81</x:v>
      </x:c>
      <x:c r="L1614" s="14" t="n">
        <x:f>'Crosswalk'!C77</x:f>
        <x:v>0</x:v>
      </x:c>
      <x:c r="M1614" s="14" t="n">
        <x:f>'Crosswalk'!D77</x:f>
        <x:v>0</x:v>
      </x:c>
      <x:c r="N1614" s="14" t="n">
        <x:f>'Crosswalk'!E77</x:f>
        <x:v>1</x:v>
      </x:c>
      <x:c r="O1614" s="14" t="n">
        <x:f>'Crosswalk'!F77</x:f>
        <x:v>0</x:v>
      </x:c>
      <x:c r="P1614" s="14" t="n">
        <x:f>'Crosswalk'!G77</x:f>
        <x:v>0</x:v>
      </x:c>
      <x:c r="Q1614" s="14" t="n">
        <x:f>'Crosswalk'!H77</x:f>
        <x:v>0</x:v>
      </x:c>
      <x:c r="R1614" s="14" t="n">
        <x:f>'Crosswalk'!I77</x:f>
        <x:v>0</x:v>
      </x:c>
      <x:c r="S1614" s="14" t="n">
        <x:f>'Crosswalk'!J77</x:f>
        <x:v>0</x:v>
      </x:c>
      <x:c r="T1614" s="14" t="n">
        <x:f>'Crosswalk'!K77</x:f>
        <x:v>0</x:v>
      </x:c>
      <x:c r="U1614" s="14" t="n">
        <x:f>'Crosswalk'!L77</x:f>
        <x:v>0</x:v>
      </x:c>
      <x:c r="V1614" s="14" t="n">
        <x:f>'Crosswalk'!M77</x:f>
        <x:v>0</x:v>
      </x:c>
      <x:c r="W1614" s="14" t="n">
        <x:f>'Crosswalk'!N77</x:f>
        <x:v>0</x:v>
      </x:c>
      <x:c r="X1614" s="17" t="str">
        <x:v>LFS - Labour Force Survey</x:v>
      </x:c>
      <x:c r="Y1614" s="2" t="str"/>
      <x:c r="Z1614" s="17" t="str">
        <x:v>Own-country 2024 division composition. Observed industry detail; within-group ratios only. Definitions may differ from ILO modelled margins.</x:v>
      </x:c>
      <x:c r="AA1614" s="2" t="str"/>
      <x:c r="AB1614" s="2" t="str">
        <x:v>https://rplumber.ilo.org/data/indicator?format=.csv.gz&amp;id=EMP_TEMP_SEX_EC2_NB_A</x:v>
      </x:c>
    </x:row>
    <x:row r="1615" ht="48" customHeight="1">
      <x:c r="A1615" s="13" t="str">
        <x:v>GBR</x:v>
      </x:c>
      <x:c r="B1615" s="13" t="str">
        <x:v>LMN</x:v>
      </x:c>
      <x:c r="C1615" s="13" t="str">
        <x:v>GBR</x:v>
      </x:c>
      <x:c r="D1615" s="13" t="n">
        <x:v>2024</x:v>
      </x:c>
      <x:c r="E1615" s="13" t="str">
        <x:v>EC2_ISIC4_N82</x:v>
      </x:c>
      <x:c r="F1615" s="18" t="str">
        <x:v>Economic activity (ISIC-Rev.4), 2 digit level: 82 - Office administrative, office support and other business support activities</x:v>
      </x:c>
      <x:c r="G1615" s="21" t="n">
        <x:v>166.52</x:v>
      </x:c>
      <x:c r="H1615" s="22" t="n">
        <x:v>1</x:v>
      </x:c>
      <x:c r="I1615" s="21" t="n">
        <x:f>SUM(G1602:G1615)</x:f>
        <x:v>4804.247000000001</x:v>
      </x:c>
      <x:c r="J1615" s="22" t="n">
        <x:f>G1615/I1615*H1615</x:f>
        <x:v>0.034660998903678346</x:v>
      </x:c>
      <x:c r="K1615" s="13" t="str">
        <x:v>ISIC4:82</x:v>
      </x:c>
      <x:c r="L1615" s="15" t="n">
        <x:f>'Crosswalk'!C78</x:f>
        <x:v>0</x:v>
      </x:c>
      <x:c r="M1615" s="15" t="n">
        <x:f>'Crosswalk'!D78</x:f>
        <x:v>0</x:v>
      </x:c>
      <x:c r="N1615" s="15" t="n">
        <x:f>'Crosswalk'!E78</x:f>
        <x:v>1</x:v>
      </x:c>
      <x:c r="O1615" s="15" t="n">
        <x:f>'Crosswalk'!F78</x:f>
        <x:v>0</x:v>
      </x:c>
      <x:c r="P1615" s="15" t="n">
        <x:f>'Crosswalk'!G78</x:f>
        <x:v>0</x:v>
      </x:c>
      <x:c r="Q1615" s="15" t="n">
        <x:f>'Crosswalk'!H78</x:f>
        <x:v>0</x:v>
      </x:c>
      <x:c r="R1615" s="15" t="n">
        <x:f>'Crosswalk'!I78</x:f>
        <x:v>0</x:v>
      </x:c>
      <x:c r="S1615" s="15" t="n">
        <x:f>'Crosswalk'!J78</x:f>
        <x:v>0</x:v>
      </x:c>
      <x:c r="T1615" s="15" t="n">
        <x:f>'Crosswalk'!K78</x:f>
        <x:v>0</x:v>
      </x:c>
      <x:c r="U1615" s="15" t="n">
        <x:f>'Crosswalk'!L78</x:f>
        <x:v>0</x:v>
      </x:c>
      <x:c r="V1615" s="15" t="n">
        <x:f>'Crosswalk'!M78</x:f>
        <x:v>0</x:v>
      </x:c>
      <x:c r="W1615" s="15" t="n">
        <x:f>'Crosswalk'!N78</x:f>
        <x:v>0</x:v>
      </x:c>
      <x:c r="X1615" s="18" t="str">
        <x:v>LFS - Labour Force Survey</x:v>
      </x:c>
      <x:c r="Y1615" s="13" t="str"/>
      <x:c r="Z1615" s="18" t="str">
        <x:v>Own-country 2024 division composition. Observed industry detail; within-group ratios only. Definitions may differ from ILO modelled margins.</x:v>
      </x:c>
      <x:c r="AA1615" s="13" t="str"/>
      <x:c r="AB1615" s="13" t="str">
        <x:v>https://rplumber.ilo.org/data/indicator?format=.csv.gz&amp;id=EMP_TEMP_SEX_EC2_NB_A</x:v>
      </x:c>
    </x:row>
    <x:row r="1616" ht="48" customHeight="1">
      <x:c r="A1616" s="2" t="str">
        <x:v>GBR</x:v>
      </x:c>
      <x:c r="B1616" s="2" t="str">
        <x:v>O</x:v>
      </x:c>
      <x:c r="C1616" s="2" t="str">
        <x:v>GBR</x:v>
      </x:c>
      <x:c r="D1616" s="2" t="n">
        <x:v>2024</x:v>
      </x:c>
      <x:c r="E1616" s="2" t="str">
        <x:v>EC2_ISIC4_O84</x:v>
      </x:c>
      <x:c r="F1616" s="17" t="str">
        <x:v>Economic activity (ISIC-Rev.4), 2 digit level: 84 - Public administration and defence; compulsory social security</x:v>
      </x:c>
      <x:c r="G1616" s="19" t="n">
        <x:v>2602.288</x:v>
      </x:c>
      <x:c r="H1616" s="20" t="n">
        <x:v>1</x:v>
      </x:c>
      <x:c r="I1616" s="19" t="n">
        <x:f>SUM(G1616:G1616)</x:f>
        <x:v>2602.288</x:v>
      </x:c>
      <x:c r="J1616" s="20" t="n">
        <x:f>G1616/I1616*H1616</x:f>
        <x:v>1</x:v>
      </x:c>
      <x:c r="K1616" s="2" t="str">
        <x:v>ISIC4:84</x:v>
      </x:c>
      <x:c r="L1616" s="14" t="n">
        <x:f>'Crosswalk'!C79</x:f>
        <x:v>0</x:v>
      </x:c>
      <x:c r="M1616" s="14" t="n">
        <x:f>'Crosswalk'!D79</x:f>
        <x:v>0</x:v>
      </x:c>
      <x:c r="N1616" s="14" t="n">
        <x:f>'Crosswalk'!E79</x:f>
        <x:v>0</x:v>
      </x:c>
      <x:c r="O1616" s="14" t="n">
        <x:f>'Crosswalk'!F79</x:f>
        <x:v>0</x:v>
      </x:c>
      <x:c r="P1616" s="14" t="n">
        <x:f>'Crosswalk'!G79</x:f>
        <x:v>0</x:v>
      </x:c>
      <x:c r="Q1616" s="14" t="n">
        <x:f>'Crosswalk'!H79</x:f>
        <x:v>0</x:v>
      </x:c>
      <x:c r="R1616" s="14" t="n">
        <x:f>'Crosswalk'!I79</x:f>
        <x:v>0</x:v>
      </x:c>
      <x:c r="S1616" s="14" t="n">
        <x:f>'Crosswalk'!J79</x:f>
        <x:v>0</x:v>
      </x:c>
      <x:c r="T1616" s="14" t="n">
        <x:f>'Crosswalk'!K79</x:f>
        <x:v>0</x:v>
      </x:c>
      <x:c r="U1616" s="14" t="n">
        <x:f>'Crosswalk'!L79</x:f>
        <x:v>0</x:v>
      </x:c>
      <x:c r="V1616" s="14" t="n">
        <x:f>'Crosswalk'!M79</x:f>
        <x:v>0</x:v>
      </x:c>
      <x:c r="W1616" s="14" t="n">
        <x:f>'Crosswalk'!N79</x:f>
        <x:v>1</x:v>
      </x:c>
      <x:c r="X1616" s="17" t="str">
        <x:v>LFS - Labour Force Survey</x:v>
      </x:c>
      <x:c r="Y1616" s="2" t="str"/>
      <x:c r="Z1616" s="17" t="str">
        <x:v>Own-country 2024 division composition. Observed industry detail; within-group ratios only. Definitions may differ from ILO modelled margins.</x:v>
      </x:c>
      <x:c r="AA1616" s="2" t="str"/>
      <x:c r="AB1616" s="2" t="str">
        <x:v>https://rplumber.ilo.org/data/indicator?format=.csv.gz&amp;id=EMP_TEMP_SEX_EC2_NB_A</x:v>
      </x:c>
    </x:row>
    <x:row r="1617" ht="48" customHeight="1">
      <x:c r="A1617" s="13" t="str">
        <x:v>GBR</x:v>
      </x:c>
      <x:c r="B1617" s="13" t="str">
        <x:v>P</x:v>
      </x:c>
      <x:c r="C1617" s="13" t="str">
        <x:v>GBR</x:v>
      </x:c>
      <x:c r="D1617" s="13" t="n">
        <x:v>2024</x:v>
      </x:c>
      <x:c r="E1617" s="13" t="str">
        <x:v>EC2_ISIC4_P85</x:v>
      </x:c>
      <x:c r="F1617" s="18" t="str">
        <x:v>Economic activity (ISIC-Rev.4), 2 digit level: 85 - Education</x:v>
      </x:c>
      <x:c r="G1617" s="21" t="n">
        <x:v>3512.403</x:v>
      </x:c>
      <x:c r="H1617" s="22" t="n">
        <x:v>1</x:v>
      </x:c>
      <x:c r="I1617" s="21" t="n">
        <x:f>SUM(G1617:G1617)</x:f>
        <x:v>3512.403</x:v>
      </x:c>
      <x:c r="J1617" s="22" t="n">
        <x:f>G1617/I1617*H1617</x:f>
        <x:v>1</x:v>
      </x:c>
      <x:c r="K1617" s="13" t="str">
        <x:v>ISIC4:85</x:v>
      </x:c>
      <x:c r="L1617" s="15" t="n">
        <x:f>'Crosswalk'!C80</x:f>
        <x:v>0</x:v>
      </x:c>
      <x:c r="M1617" s="15" t="n">
        <x:f>'Crosswalk'!D80</x:f>
        <x:v>0</x:v>
      </x:c>
      <x:c r="N1617" s="15" t="n">
        <x:f>'Crosswalk'!E80</x:f>
        <x:v>0</x:v>
      </x:c>
      <x:c r="O1617" s="15" t="n">
        <x:f>'Crosswalk'!F80</x:f>
        <x:v>1</x:v>
      </x:c>
      <x:c r="P1617" s="15" t="n">
        <x:f>'Crosswalk'!G80</x:f>
        <x:v>0</x:v>
      </x:c>
      <x:c r="Q1617" s="15" t="n">
        <x:f>'Crosswalk'!H80</x:f>
        <x:v>0</x:v>
      </x:c>
      <x:c r="R1617" s="15" t="n">
        <x:f>'Crosswalk'!I80</x:f>
        <x:v>0</x:v>
      </x:c>
      <x:c r="S1617" s="15" t="n">
        <x:f>'Crosswalk'!J80</x:f>
        <x:v>0</x:v>
      </x:c>
      <x:c r="T1617" s="15" t="n">
        <x:f>'Crosswalk'!K80</x:f>
        <x:v>0</x:v>
      </x:c>
      <x:c r="U1617" s="15" t="n">
        <x:f>'Crosswalk'!L80</x:f>
        <x:v>0</x:v>
      </x:c>
      <x:c r="V1617" s="15" t="n">
        <x:f>'Crosswalk'!M80</x:f>
        <x:v>0</x:v>
      </x:c>
      <x:c r="W1617" s="15" t="n">
        <x:f>'Crosswalk'!N80</x:f>
        <x:v>0</x:v>
      </x:c>
      <x:c r="X1617" s="18" t="str">
        <x:v>LFS - Labour Force Survey</x:v>
      </x:c>
      <x:c r="Y1617" s="13" t="str"/>
      <x:c r="Z1617" s="18" t="str">
        <x:v>Own-country 2024 division composition. Observed industry detail; within-group ratios only. Definitions may differ from ILO modelled margins.</x:v>
      </x:c>
      <x:c r="AA1617" s="13" t="str"/>
      <x:c r="AB1617" s="13" t="str">
        <x:v>https://rplumber.ilo.org/data/indicator?format=.csv.gz&amp;id=EMP_TEMP_SEX_EC2_NB_A</x:v>
      </x:c>
    </x:row>
    <x:row r="1618" ht="48" customHeight="1">
      <x:c r="A1618" s="2" t="str">
        <x:v>GBR</x:v>
      </x:c>
      <x:c r="B1618" s="2" t="str">
        <x:v>Q</x:v>
      </x:c>
      <x:c r="C1618" s="2" t="str">
        <x:v>GBR</x:v>
      </x:c>
      <x:c r="D1618" s="2" t="n">
        <x:v>2024</x:v>
      </x:c>
      <x:c r="E1618" s="2" t="str">
        <x:v>EC2_ISIC4_Q86</x:v>
      </x:c>
      <x:c r="F1618" s="17" t="str">
        <x:v>Economic activity (ISIC-Rev.4), 2 digit level: 86 - Human health activities</x:v>
      </x:c>
      <x:c r="G1618" s="19" t="n">
        <x:v>2672.725</x:v>
      </x:c>
      <x:c r="H1618" s="20" t="n">
        <x:v>1</x:v>
      </x:c>
      <x:c r="I1618" s="19" t="n">
        <x:f>SUM(G1618:G1620)</x:f>
        <x:v>4867.883</x:v>
      </x:c>
      <x:c r="J1618" s="20" t="n">
        <x:f>G1618/I1618*H1618</x:f>
        <x:v>0.5490528428887876</x:v>
      </x:c>
      <x:c r="K1618" s="2" t="str">
        <x:v>ISIC4:86</x:v>
      </x:c>
      <x:c r="L1618" s="14" t="n">
        <x:f>'Crosswalk'!C81</x:f>
        <x:v>0</x:v>
      </x:c>
      <x:c r="M1618" s="14" t="n">
        <x:f>'Crosswalk'!D81</x:f>
        <x:v>0</x:v>
      </x:c>
      <x:c r="N1618" s="14" t="n">
        <x:f>'Crosswalk'!E81</x:f>
        <x:v>0</x:v>
      </x:c>
      <x:c r="O1618" s="14" t="n">
        <x:f>'Crosswalk'!F81</x:f>
        <x:v>0</x:v>
      </x:c>
      <x:c r="P1618" s="14" t="n">
        <x:f>'Crosswalk'!G81</x:f>
        <x:v>0</x:v>
      </x:c>
      <x:c r="Q1618" s="14" t="n">
        <x:f>'Crosswalk'!H81</x:f>
        <x:v>1</x:v>
      </x:c>
      <x:c r="R1618" s="14" t="n">
        <x:f>'Crosswalk'!I81</x:f>
        <x:v>0</x:v>
      </x:c>
      <x:c r="S1618" s="14" t="n">
        <x:f>'Crosswalk'!J81</x:f>
        <x:v>0</x:v>
      </x:c>
      <x:c r="T1618" s="14" t="n">
        <x:f>'Crosswalk'!K81</x:f>
        <x:v>0</x:v>
      </x:c>
      <x:c r="U1618" s="14" t="n">
        <x:f>'Crosswalk'!L81</x:f>
        <x:v>0</x:v>
      </x:c>
      <x:c r="V1618" s="14" t="n">
        <x:f>'Crosswalk'!M81</x:f>
        <x:v>0</x:v>
      </x:c>
      <x:c r="W1618" s="14" t="n">
        <x:f>'Crosswalk'!N81</x:f>
        <x:v>0</x:v>
      </x:c>
      <x:c r="X1618" s="17" t="str">
        <x:v>LFS - Labour Force Survey</x:v>
      </x:c>
      <x:c r="Y1618" s="2" t="str"/>
      <x:c r="Z1618" s="17" t="str">
        <x:v>Own-country 2024 division composition. Observed industry detail; within-group ratios only. Definitions may differ from ILO modelled margins.</x:v>
      </x:c>
      <x:c r="AA1618" s="2" t="str"/>
      <x:c r="AB1618" s="2" t="str">
        <x:v>https://rplumber.ilo.org/data/indicator?format=.csv.gz&amp;id=EMP_TEMP_SEX_EC2_NB_A</x:v>
      </x:c>
    </x:row>
    <x:row r="1619" ht="48" customHeight="1">
      <x:c r="A1619" s="13" t="str">
        <x:v>GBR</x:v>
      </x:c>
      <x:c r="B1619" s="13" t="str">
        <x:v>Q</x:v>
      </x:c>
      <x:c r="C1619" s="13" t="str">
        <x:v>GBR</x:v>
      </x:c>
      <x:c r="D1619" s="13" t="n">
        <x:v>2024</x:v>
      </x:c>
      <x:c r="E1619" s="13" t="str">
        <x:v>EC2_ISIC4_Q87</x:v>
      </x:c>
      <x:c r="F1619" s="18" t="str">
        <x:v>Economic activity (ISIC-Rev.4), 2 digit level: 87 - Residential care activities</x:v>
      </x:c>
      <x:c r="G1619" s="21" t="n">
        <x:v>1111.702</x:v>
      </x:c>
      <x:c r="H1619" s="22" t="n">
        <x:v>1</x:v>
      </x:c>
      <x:c r="I1619" s="21" t="n">
        <x:f>SUM(G1618:G1620)</x:f>
        <x:v>4867.883</x:v>
      </x:c>
      <x:c r="J1619" s="22" t="n">
        <x:f>G1619/I1619*H1619</x:f>
        <x:v>0.2283748397403964</x:v>
      </x:c>
      <x:c r="K1619" s="13" t="str">
        <x:v>ISIC4:87</x:v>
      </x:c>
      <x:c r="L1619" s="15" t="n">
        <x:f>'Crosswalk'!C82</x:f>
        <x:v>0</x:v>
      </x:c>
      <x:c r="M1619" s="15" t="n">
        <x:f>'Crosswalk'!D82</x:f>
        <x:v>0</x:v>
      </x:c>
      <x:c r="N1619" s="15" t="n">
        <x:f>'Crosswalk'!E82</x:f>
        <x:v>0</x:v>
      </x:c>
      <x:c r="O1619" s="15" t="n">
        <x:f>'Crosswalk'!F82</x:f>
        <x:v>0</x:v>
      </x:c>
      <x:c r="P1619" s="15" t="n">
        <x:f>'Crosswalk'!G82</x:f>
        <x:v>0</x:v>
      </x:c>
      <x:c r="Q1619" s="15" t="n">
        <x:f>'Crosswalk'!H82</x:f>
        <x:v>1</x:v>
      </x:c>
      <x:c r="R1619" s="15" t="n">
        <x:f>'Crosswalk'!I82</x:f>
        <x:v>0</x:v>
      </x:c>
      <x:c r="S1619" s="15" t="n">
        <x:f>'Crosswalk'!J82</x:f>
        <x:v>0</x:v>
      </x:c>
      <x:c r="T1619" s="15" t="n">
        <x:f>'Crosswalk'!K82</x:f>
        <x:v>0</x:v>
      </x:c>
      <x:c r="U1619" s="15" t="n">
        <x:f>'Crosswalk'!L82</x:f>
        <x:v>0</x:v>
      </x:c>
      <x:c r="V1619" s="15" t="n">
        <x:f>'Crosswalk'!M82</x:f>
        <x:v>0</x:v>
      </x:c>
      <x:c r="W1619" s="15" t="n">
        <x:f>'Crosswalk'!N82</x:f>
        <x:v>0</x:v>
      </x:c>
      <x:c r="X1619" s="18" t="str">
        <x:v>LFS - Labour Force Survey</x:v>
      </x:c>
      <x:c r="Y1619" s="13" t="str"/>
      <x:c r="Z1619" s="18" t="str">
        <x:v>Own-country 2024 division composition. Observed industry detail; within-group ratios only. Definitions may differ from ILO modelled margins.</x:v>
      </x:c>
      <x:c r="AA1619" s="13" t="str"/>
      <x:c r="AB1619" s="13" t="str">
        <x:v>https://rplumber.ilo.org/data/indicator?format=.csv.gz&amp;id=EMP_TEMP_SEX_EC2_NB_A</x:v>
      </x:c>
    </x:row>
    <x:row r="1620" ht="48" customHeight="1">
      <x:c r="A1620" s="2" t="str">
        <x:v>GBR</x:v>
      </x:c>
      <x:c r="B1620" s="2" t="str">
        <x:v>Q</x:v>
      </x:c>
      <x:c r="C1620" s="2" t="str">
        <x:v>GBR</x:v>
      </x:c>
      <x:c r="D1620" s="2" t="n">
        <x:v>2024</x:v>
      </x:c>
      <x:c r="E1620" s="2" t="str">
        <x:v>EC2_ISIC4_Q88</x:v>
      </x:c>
      <x:c r="F1620" s="17" t="str">
        <x:v>Economic activity (ISIC-Rev.4), 2 digit level: 88 - Social work activities without accommodation</x:v>
      </x:c>
      <x:c r="G1620" s="19" t="n">
        <x:v>1083.456</x:v>
      </x:c>
      <x:c r="H1620" s="20" t="n">
        <x:v>1</x:v>
      </x:c>
      <x:c r="I1620" s="19" t="n">
        <x:f>SUM(G1618:G1620)</x:f>
        <x:v>4867.883</x:v>
      </x:c>
      <x:c r="J1620" s="20" t="n">
        <x:f>G1620/I1620*H1620</x:f>
        <x:v>0.222572317370816</x:v>
      </x:c>
      <x:c r="K1620" s="2" t="str">
        <x:v>ISIC4:88</x:v>
      </x:c>
      <x:c r="L1620" s="14" t="n">
        <x:f>'Crosswalk'!C83</x:f>
        <x:v>0</x:v>
      </x:c>
      <x:c r="M1620" s="14" t="n">
        <x:f>'Crosswalk'!D83</x:f>
        <x:v>0</x:v>
      </x:c>
      <x:c r="N1620" s="14" t="n">
        <x:f>'Crosswalk'!E83</x:f>
        <x:v>0</x:v>
      </x:c>
      <x:c r="O1620" s="14" t="n">
        <x:f>'Crosswalk'!F83</x:f>
        <x:v>0</x:v>
      </x:c>
      <x:c r="P1620" s="14" t="n">
        <x:f>'Crosswalk'!G83</x:f>
        <x:v>0</x:v>
      </x:c>
      <x:c r="Q1620" s="14" t="n">
        <x:f>'Crosswalk'!H83</x:f>
        <x:v>0</x:v>
      </x:c>
      <x:c r="R1620" s="14" t="n">
        <x:f>'Crosswalk'!I83</x:f>
        <x:v>0</x:v>
      </x:c>
      <x:c r="S1620" s="14" t="n">
        <x:f>'Crosswalk'!J83</x:f>
        <x:v>0</x:v>
      </x:c>
      <x:c r="T1620" s="14" t="n">
        <x:f>'Crosswalk'!K83</x:f>
        <x:v>0</x:v>
      </x:c>
      <x:c r="U1620" s="14" t="n">
        <x:f>'Crosswalk'!L83</x:f>
        <x:v>0</x:v>
      </x:c>
      <x:c r="V1620" s="14" t="n">
        <x:f>'Crosswalk'!M83</x:f>
        <x:v>0</x:v>
      </x:c>
      <x:c r="W1620" s="14" t="n">
        <x:f>'Crosswalk'!N83</x:f>
        <x:v>1</x:v>
      </x:c>
      <x:c r="X1620" s="17" t="str">
        <x:v>LFS - Labour Force Survey</x:v>
      </x:c>
      <x:c r="Y1620" s="2" t="str"/>
      <x:c r="Z1620" s="17" t="str">
        <x:v>Own-country 2024 division composition. Observed industry detail; within-group ratios only. Definitions may differ from ILO modelled margins.</x:v>
      </x:c>
      <x:c r="AA1620" s="2" t="str"/>
      <x:c r="AB1620" s="2" t="str">
        <x:v>https://rplumber.ilo.org/data/indicator?format=.csv.gz&amp;id=EMP_TEMP_SEX_EC2_NB_A</x:v>
      </x:c>
    </x:row>
    <x:row r="1621" ht="48" customHeight="1">
      <x:c r="A1621" s="13" t="str">
        <x:v>GBR</x:v>
      </x:c>
      <x:c r="B1621" s="13" t="str">
        <x:v>RSTU</x:v>
      </x:c>
      <x:c r="C1621" s="13" t="str">
        <x:v>GBR</x:v>
      </x:c>
      <x:c r="D1621" s="13" t="n">
        <x:v>2024</x:v>
      </x:c>
      <x:c r="E1621" s="13" t="str">
        <x:v>EC2_ISIC4_R90</x:v>
      </x:c>
      <x:c r="F1621" s="18" t="str">
        <x:v>Economic activity (ISIC-Rev.4), 2 digit level: 90 - Creative, arts and entertainment activities</x:v>
      </x:c>
      <x:c r="G1621" s="21" t="n">
        <x:v>208.667</x:v>
      </x:c>
      <x:c r="H1621" s="22" t="n">
        <x:v>1</x:v>
      </x:c>
      <x:c r="I1621" s="21" t="n">
        <x:f>SUM(G1621:G1630)</x:f>
        <x:v>1912.0919999999999</x:v>
      </x:c>
      <x:c r="J1621" s="22" t="n">
        <x:f>G1621/I1621*H1621</x:f>
        <x:v>0.10913020921587456</x:v>
      </x:c>
      <x:c r="K1621" s="13" t="str">
        <x:v>ISIC4:90</x:v>
      </x:c>
      <x:c r="L1621" s="15" t="n">
        <x:f>'Crosswalk'!C84</x:f>
        <x:v>0</x:v>
      </x:c>
      <x:c r="M1621" s="15" t="n">
        <x:f>'Crosswalk'!D84</x:f>
        <x:v>0</x:v>
      </x:c>
      <x:c r="N1621" s="15" t="n">
        <x:f>'Crosswalk'!E84</x:f>
        <x:v>0</x:v>
      </x:c>
      <x:c r="O1621" s="15" t="n">
        <x:f>'Crosswalk'!F84</x:f>
        <x:v>0</x:v>
      </x:c>
      <x:c r="P1621" s="15" t="n">
        <x:f>'Crosswalk'!G84</x:f>
        <x:v>0</x:v>
      </x:c>
      <x:c r="Q1621" s="15" t="n">
        <x:f>'Crosswalk'!H84</x:f>
        <x:v>0</x:v>
      </x:c>
      <x:c r="R1621" s="15" t="n">
        <x:f>'Crosswalk'!I84</x:f>
        <x:v>0</x:v>
      </x:c>
      <x:c r="S1621" s="15" t="n">
        <x:f>'Crosswalk'!J84</x:f>
        <x:v>0</x:v>
      </x:c>
      <x:c r="T1621" s="15" t="n">
        <x:f>'Crosswalk'!K84</x:f>
        <x:v>1</x:v>
      </x:c>
      <x:c r="U1621" s="15" t="n">
        <x:f>'Crosswalk'!L84</x:f>
        <x:v>0</x:v>
      </x:c>
      <x:c r="V1621" s="15" t="n">
        <x:f>'Crosswalk'!M84</x:f>
        <x:v>0</x:v>
      </x:c>
      <x:c r="W1621" s="15" t="n">
        <x:f>'Crosswalk'!N84</x:f>
        <x:v>0</x:v>
      </x:c>
      <x:c r="X1621" s="18" t="str">
        <x:v>LFS - Labour Force Survey</x:v>
      </x:c>
      <x:c r="Y1621" s="13" t="str"/>
      <x:c r="Z1621" s="18" t="str">
        <x:v>Own-country 2024 division composition. Observed industry detail; within-group ratios only. Definitions may differ from ILO modelled margins.</x:v>
      </x:c>
      <x:c r="AA1621" s="13" t="str"/>
      <x:c r="AB1621" s="13" t="str">
        <x:v>https://rplumber.ilo.org/data/indicator?format=.csv.gz&amp;id=EMP_TEMP_SEX_EC2_NB_A</x:v>
      </x:c>
    </x:row>
    <x:row r="1622" ht="48" customHeight="1">
      <x:c r="A1622" s="2" t="str">
        <x:v>GBR</x:v>
      </x:c>
      <x:c r="B1622" s="2" t="str">
        <x:v>RSTU</x:v>
      </x:c>
      <x:c r="C1622" s="2" t="str">
        <x:v>GBR</x:v>
      </x:c>
      <x:c r="D1622" s="2" t="n">
        <x:v>2024</x:v>
      </x:c>
      <x:c r="E1622" s="2" t="str">
        <x:v>EC2_ISIC4_R91</x:v>
      </x:c>
      <x:c r="F1622" s="17" t="str">
        <x:v>Economic activity (ISIC-Rev.4), 2 digit level: 91 - Libraries, archives, museums and other cultural activities</x:v>
      </x:c>
      <x:c r="G1622" s="19" t="n">
        <x:v>122.08</x:v>
      </x:c>
      <x:c r="H1622" s="20" t="n">
        <x:v>1</x:v>
      </x:c>
      <x:c r="I1622" s="19" t="n">
        <x:f>SUM(G1621:G1630)</x:f>
        <x:v>1912.0919999999999</x:v>
      </x:c>
      <x:c r="J1622" s="20" t="n">
        <x:f>G1622/I1622*H1622</x:f>
        <x:v>0.06384630028262239</x:v>
      </x:c>
      <x:c r="K1622" s="2" t="str">
        <x:v>ISIC4:91</x:v>
      </x:c>
      <x:c r="L1622" s="14" t="n">
        <x:f>'Crosswalk'!C85</x:f>
        <x:v>0</x:v>
      </x:c>
      <x:c r="M1622" s="14" t="n">
        <x:f>'Crosswalk'!D85</x:f>
        <x:v>0</x:v>
      </x:c>
      <x:c r="N1622" s="14" t="n">
        <x:f>'Crosswalk'!E85</x:f>
        <x:v>0</x:v>
      </x:c>
      <x:c r="O1622" s="14" t="n">
        <x:f>'Crosswalk'!F85</x:f>
        <x:v>0</x:v>
      </x:c>
      <x:c r="P1622" s="14" t="n">
        <x:f>'Crosswalk'!G85</x:f>
        <x:v>0</x:v>
      </x:c>
      <x:c r="Q1622" s="14" t="n">
        <x:f>'Crosswalk'!H85</x:f>
        <x:v>0</x:v>
      </x:c>
      <x:c r="R1622" s="14" t="n">
        <x:f>'Crosswalk'!I85</x:f>
        <x:v>0</x:v>
      </x:c>
      <x:c r="S1622" s="14" t="n">
        <x:f>'Crosswalk'!J85</x:f>
        <x:v>0</x:v>
      </x:c>
      <x:c r="T1622" s="14" t="n">
        <x:f>'Crosswalk'!K85</x:f>
        <x:v>0</x:v>
      </x:c>
      <x:c r="U1622" s="14" t="n">
        <x:f>'Crosswalk'!L85</x:f>
        <x:v>0</x:v>
      </x:c>
      <x:c r="V1622" s="14" t="n">
        <x:f>'Crosswalk'!M85</x:f>
        <x:v>0</x:v>
      </x:c>
      <x:c r="W1622" s="14" t="n">
        <x:f>'Crosswalk'!N85</x:f>
        <x:v>1</x:v>
      </x:c>
      <x:c r="X1622" s="17" t="str">
        <x:v>LFS - Labour Force Survey</x:v>
      </x:c>
      <x:c r="Y1622" s="2" t="str"/>
      <x:c r="Z1622" s="17" t="str">
        <x:v>Own-country 2024 division composition. Observed industry detail; within-group ratios only. Definitions may differ from ILO modelled margins.</x:v>
      </x:c>
      <x:c r="AA1622" s="2" t="str"/>
      <x:c r="AB1622" s="2" t="str">
        <x:v>https://rplumber.ilo.org/data/indicator?format=.csv.gz&amp;id=EMP_TEMP_SEX_EC2_NB_A</x:v>
      </x:c>
    </x:row>
    <x:row r="1623" ht="48" customHeight="1">
      <x:c r="A1623" s="13" t="str">
        <x:v>GBR</x:v>
      </x:c>
      <x:c r="B1623" s="13" t="str">
        <x:v>RSTU</x:v>
      </x:c>
      <x:c r="C1623" s="13" t="str">
        <x:v>GBR</x:v>
      </x:c>
      <x:c r="D1623" s="13" t="n">
        <x:v>2024</x:v>
      </x:c>
      <x:c r="E1623" s="13" t="str">
        <x:v>EC2_ISIC4_R92</x:v>
      </x:c>
      <x:c r="F1623" s="18" t="str">
        <x:v>Economic activity (ISIC-Rev.4), 2 digit level: 92 - Gambling and betting activities</x:v>
      </x:c>
      <x:c r="G1623" s="21" t="n">
        <x:v>71.265</x:v>
      </x:c>
      <x:c r="H1623" s="22" t="n">
        <x:v>1</x:v>
      </x:c>
      <x:c r="I1623" s="21" t="n">
        <x:f>SUM(G1621:G1630)</x:f>
        <x:v>1912.0919999999999</x:v>
      </x:c>
      <x:c r="J1623" s="22" t="n">
        <x:f>G1623/I1623*H1623</x:f>
        <x:v>0.03727069617989093</x:v>
      </x:c>
      <x:c r="K1623" s="13" t="str">
        <x:v>ISIC4:92</x:v>
      </x:c>
      <x:c r="L1623" s="15" t="n">
        <x:f>'Crosswalk'!C86</x:f>
        <x:v>0</x:v>
      </x:c>
      <x:c r="M1623" s="15" t="n">
        <x:f>'Crosswalk'!D86</x:f>
        <x:v>0</x:v>
      </x:c>
      <x:c r="N1623" s="15" t="n">
        <x:f>'Crosswalk'!E86</x:f>
        <x:v>0</x:v>
      </x:c>
      <x:c r="O1623" s="15" t="n">
        <x:f>'Crosswalk'!F86</x:f>
        <x:v>1</x:v>
      </x:c>
      <x:c r="P1623" s="15" t="n">
        <x:f>'Crosswalk'!G86</x:f>
        <x:v>0</x:v>
      </x:c>
      <x:c r="Q1623" s="15" t="n">
        <x:f>'Crosswalk'!H86</x:f>
        <x:v>0</x:v>
      </x:c>
      <x:c r="R1623" s="15" t="n">
        <x:f>'Crosswalk'!I86</x:f>
        <x:v>0</x:v>
      </x:c>
      <x:c r="S1623" s="15" t="n">
        <x:f>'Crosswalk'!J86</x:f>
        <x:v>0</x:v>
      </x:c>
      <x:c r="T1623" s="15" t="n">
        <x:f>'Crosswalk'!K86</x:f>
        <x:v>0</x:v>
      </x:c>
      <x:c r="U1623" s="15" t="n">
        <x:f>'Crosswalk'!L86</x:f>
        <x:v>0</x:v>
      </x:c>
      <x:c r="V1623" s="15" t="n">
        <x:f>'Crosswalk'!M86</x:f>
        <x:v>0</x:v>
      </x:c>
      <x:c r="W1623" s="15" t="n">
        <x:f>'Crosswalk'!N86</x:f>
        <x:v>0</x:v>
      </x:c>
      <x:c r="X1623" s="18" t="str">
        <x:v>LFS - Labour Force Survey</x:v>
      </x:c>
      <x:c r="Y1623" s="13" t="str"/>
      <x:c r="Z1623" s="18" t="str">
        <x:v>Own-country 2024 division composition. Observed industry detail; within-group ratios only. Definitions may differ from ILO modelled margins.</x:v>
      </x:c>
      <x:c r="AA1623" s="13" t="str"/>
      <x:c r="AB1623" s="13" t="str">
        <x:v>https://rplumber.ilo.org/data/indicator?format=.csv.gz&amp;id=EMP_TEMP_SEX_EC2_NB_A</x:v>
      </x:c>
    </x:row>
    <x:row r="1624" ht="48" customHeight="1">
      <x:c r="A1624" s="2" t="str">
        <x:v>GBR</x:v>
      </x:c>
      <x:c r="B1624" s="2" t="str">
        <x:v>RSTU</x:v>
      </x:c>
      <x:c r="C1624" s="2" t="str">
        <x:v>GBR</x:v>
      </x:c>
      <x:c r="D1624" s="2" t="n">
        <x:v>2024</x:v>
      </x:c>
      <x:c r="E1624" s="2" t="str">
        <x:v>EC2_ISIC4_R93</x:v>
      </x:c>
      <x:c r="F1624" s="17" t="str">
        <x:v>Economic activity (ISIC-Rev.4), 2 digit level: 93 - Sports activities and amusement and recreation activities</x:v>
      </x:c>
      <x:c r="G1624" s="19" t="n">
        <x:v>463.353</x:v>
      </x:c>
      <x:c r="H1624" s="20" t="n">
        <x:v>1</x:v>
      </x:c>
      <x:c r="I1624" s="19" t="n">
        <x:f>SUM(G1621:G1630)</x:f>
        <x:v>1912.0919999999999</x:v>
      </x:c>
      <x:c r="J1624" s="20" t="n">
        <x:f>G1624/I1624*H1624</x:f>
        <x:v>0.24232777502337755</x:v>
      </x:c>
      <x:c r="K1624" s="2" t="str">
        <x:v>ISIC4:93</x:v>
      </x:c>
      <x:c r="L1624" s="14" t="n">
        <x:f>'Crosswalk'!C87</x:f>
        <x:v>0</x:v>
      </x:c>
      <x:c r="M1624" s="14" t="n">
        <x:f>'Crosswalk'!D87</x:f>
        <x:v>0</x:v>
      </x:c>
      <x:c r="N1624" s="14" t="n">
        <x:f>'Crosswalk'!E87</x:f>
        <x:v>0</x:v>
      </x:c>
      <x:c r="O1624" s="14" t="n">
        <x:f>'Crosswalk'!F87</x:f>
        <x:v>1</x:v>
      </x:c>
      <x:c r="P1624" s="14" t="n">
        <x:f>'Crosswalk'!G87</x:f>
        <x:v>0</x:v>
      </x:c>
      <x:c r="Q1624" s="14" t="n">
        <x:f>'Crosswalk'!H87</x:f>
        <x:v>0</x:v>
      </x:c>
      <x:c r="R1624" s="14" t="n">
        <x:f>'Crosswalk'!I87</x:f>
        <x:v>0</x:v>
      </x:c>
      <x:c r="S1624" s="14" t="n">
        <x:f>'Crosswalk'!J87</x:f>
        <x:v>0</x:v>
      </x:c>
      <x:c r="T1624" s="14" t="n">
        <x:f>'Crosswalk'!K87</x:f>
        <x:v>0</x:v>
      </x:c>
      <x:c r="U1624" s="14" t="n">
        <x:f>'Crosswalk'!L87</x:f>
        <x:v>0</x:v>
      </x:c>
      <x:c r="V1624" s="14" t="n">
        <x:f>'Crosswalk'!M87</x:f>
        <x:v>0</x:v>
      </x:c>
      <x:c r="W1624" s="14" t="n">
        <x:f>'Crosswalk'!N87</x:f>
        <x:v>0</x:v>
      </x:c>
      <x:c r="X1624" s="17" t="str">
        <x:v>LFS - Labour Force Survey</x:v>
      </x:c>
      <x:c r="Y1624" s="2" t="str"/>
      <x:c r="Z1624" s="17" t="str">
        <x:v>Own-country 2024 division composition. Observed industry detail; within-group ratios only. Definitions may differ from ILO modelled margins.</x:v>
      </x:c>
      <x:c r="AA1624" s="2" t="str"/>
      <x:c r="AB1624" s="2" t="str">
        <x:v>https://rplumber.ilo.org/data/indicator?format=.csv.gz&amp;id=EMP_TEMP_SEX_EC2_NB_A</x:v>
      </x:c>
    </x:row>
    <x:row r="1625" ht="48" customHeight="1">
      <x:c r="A1625" s="13" t="str">
        <x:v>GBR</x:v>
      </x:c>
      <x:c r="B1625" s="13" t="str">
        <x:v>RSTU</x:v>
      </x:c>
      <x:c r="C1625" s="13" t="str">
        <x:v>GBR</x:v>
      </x:c>
      <x:c r="D1625" s="13" t="n">
        <x:v>2024</x:v>
      </x:c>
      <x:c r="E1625" s="13" t="str">
        <x:v>EC2_ISIC4_S94</x:v>
      </x:c>
      <x:c r="F1625" s="18" t="str">
        <x:v>Economic activity (ISIC-Rev.4), 2 digit level: 94 - Activities of membership organizations</x:v>
      </x:c>
      <x:c r="G1625" s="21" t="n">
        <x:v>392.538</x:v>
      </x:c>
      <x:c r="H1625" s="22" t="n">
        <x:v>1</x:v>
      </x:c>
      <x:c r="I1625" s="21" t="n">
        <x:f>SUM(G1621:G1630)</x:f>
        <x:v>1912.0919999999999</x:v>
      </x:c>
      <x:c r="J1625" s="22" t="n">
        <x:f>G1625/I1625*H1625</x:f>
        <x:v>0.2052924231679229</x:v>
      </x:c>
      <x:c r="K1625" s="13" t="str">
        <x:v>ISIC4:94</x:v>
      </x:c>
      <x:c r="L1625" s="15" t="n">
        <x:f>'Crosswalk'!C88</x:f>
        <x:v>0</x:v>
      </x:c>
      <x:c r="M1625" s="15" t="n">
        <x:f>'Crosswalk'!D88</x:f>
        <x:v>0</x:v>
      </x:c>
      <x:c r="N1625" s="15" t="n">
        <x:f>'Crosswalk'!E88</x:f>
        <x:v>0</x:v>
      </x:c>
      <x:c r="O1625" s="15" t="n">
        <x:f>'Crosswalk'!F88</x:f>
        <x:v>0</x:v>
      </x:c>
      <x:c r="P1625" s="15" t="n">
        <x:f>'Crosswalk'!G88</x:f>
        <x:v>0</x:v>
      </x:c>
      <x:c r="Q1625" s="15" t="n">
        <x:f>'Crosswalk'!H88</x:f>
        <x:v>0</x:v>
      </x:c>
      <x:c r="R1625" s="15" t="n">
        <x:f>'Crosswalk'!I88</x:f>
        <x:v>0</x:v>
      </x:c>
      <x:c r="S1625" s="15" t="n">
        <x:f>'Crosswalk'!J88</x:f>
        <x:v>0</x:v>
      </x:c>
      <x:c r="T1625" s="15" t="n">
        <x:f>'Crosswalk'!K88</x:f>
        <x:v>0</x:v>
      </x:c>
      <x:c r="U1625" s="15" t="n">
        <x:f>'Crosswalk'!L88</x:f>
        <x:v>0</x:v>
      </x:c>
      <x:c r="V1625" s="15" t="n">
        <x:f>'Crosswalk'!M88</x:f>
        <x:v>0</x:v>
      </x:c>
      <x:c r="W1625" s="15" t="n">
        <x:f>'Crosswalk'!N88</x:f>
        <x:v>1</x:v>
      </x:c>
      <x:c r="X1625" s="18" t="str">
        <x:v>LFS - Labour Force Survey</x:v>
      </x:c>
      <x:c r="Y1625" s="13" t="str"/>
      <x:c r="Z1625" s="18" t="str">
        <x:v>Own-country 2024 division composition. Observed industry detail; within-group ratios only. Definitions may differ from ILO modelled margins.</x:v>
      </x:c>
      <x:c r="AA1625" s="13" t="str"/>
      <x:c r="AB1625" s="13" t="str">
        <x:v>https://rplumber.ilo.org/data/indicator?format=.csv.gz&amp;id=EMP_TEMP_SEX_EC2_NB_A</x:v>
      </x:c>
    </x:row>
    <x:row r="1626" ht="48" customHeight="1">
      <x:c r="A1626" s="2" t="str">
        <x:v>GBR</x:v>
      </x:c>
      <x:c r="B1626" s="2" t="str">
        <x:v>RSTU</x:v>
      </x:c>
      <x:c r="C1626" s="2" t="str">
        <x:v>GBR</x:v>
      </x:c>
      <x:c r="D1626" s="2" t="n">
        <x:v>2024</x:v>
      </x:c>
      <x:c r="E1626" s="2" t="str">
        <x:v>EC2_ISIC4_S95</x:v>
      </x:c>
      <x:c r="F1626" s="17" t="str">
        <x:v>Economic activity (ISIC-Rev.4), 2 digit level: 95 - Repair of computers and personal and household goods</x:v>
      </x:c>
      <x:c r="G1626" s="19" t="n">
        <x:v>91.668</x:v>
      </x:c>
      <x:c r="H1626" s="20" t="n">
        <x:v>1</x:v>
      </x:c>
      <x:c r="I1626" s="19" t="n">
        <x:f>SUM(G1621:G1630)</x:f>
        <x:v>1912.0919999999999</x:v>
      </x:c>
      <x:c r="J1626" s="20" t="n">
        <x:f>G1626/I1626*H1626</x:f>
        <x:v>0.0479412078498315</x:v>
      </x:c>
      <x:c r="K1626" s="2" t="str">
        <x:v>ISIC4:95</x:v>
      </x:c>
      <x:c r="L1626" s="14" t="n">
        <x:f>'Crosswalk'!C89</x:f>
        <x:v>0</x:v>
      </x:c>
      <x:c r="M1626" s="14" t="n">
        <x:f>'Crosswalk'!D89</x:f>
        <x:v>0</x:v>
      </x:c>
      <x:c r="N1626" s="14" t="n">
        <x:f>'Crosswalk'!E89</x:f>
        <x:v>0</x:v>
      </x:c>
      <x:c r="O1626" s="14" t="n">
        <x:f>'Crosswalk'!F89</x:f>
        <x:v>0.7</x:v>
      </x:c>
      <x:c r="P1626" s="14" t="n">
        <x:f>'Crosswalk'!G89</x:f>
        <x:v>0</x:v>
      </x:c>
      <x:c r="Q1626" s="14" t="n">
        <x:f>'Crosswalk'!H89</x:f>
        <x:v>0</x:v>
      </x:c>
      <x:c r="R1626" s="14" t="n">
        <x:f>'Crosswalk'!I89</x:f>
        <x:v>0</x:v>
      </x:c>
      <x:c r="S1626" s="14" t="n">
        <x:f>'Crosswalk'!J89</x:f>
        <x:v>0.3</x:v>
      </x:c>
      <x:c r="T1626" s="14" t="n">
        <x:f>'Crosswalk'!K89</x:f>
        <x:v>0</x:v>
      </x:c>
      <x:c r="U1626" s="14" t="n">
        <x:f>'Crosswalk'!L89</x:f>
        <x:v>0</x:v>
      </x:c>
      <x:c r="V1626" s="14" t="n">
        <x:f>'Crosswalk'!M89</x:f>
        <x:v>0</x:v>
      </x:c>
      <x:c r="W1626" s="14" t="n">
        <x:f>'Crosswalk'!N89</x:f>
        <x:v>0</x:v>
      </x:c>
      <x:c r="X1626" s="17" t="str">
        <x:v>LFS - Labour Force Survey</x:v>
      </x:c>
      <x:c r="Y1626" s="2" t="str"/>
      <x:c r="Z1626" s="17" t="str">
        <x:v>Own-country 2024 division composition. Observed industry detail; within-group ratios only. Definitions may differ from ILO modelled margins.</x:v>
      </x:c>
      <x:c r="AA1626" s="2" t="str"/>
      <x:c r="AB1626" s="2" t="str">
        <x:v>https://rplumber.ilo.org/data/indicator?format=.csv.gz&amp;id=EMP_TEMP_SEX_EC2_NB_A</x:v>
      </x:c>
    </x:row>
    <x:row r="1627" ht="48" customHeight="1">
      <x:c r="A1627" s="13" t="str">
        <x:v>GBR</x:v>
      </x:c>
      <x:c r="B1627" s="13" t="str">
        <x:v>RSTU</x:v>
      </x:c>
      <x:c r="C1627" s="13" t="str">
        <x:v>GBR</x:v>
      </x:c>
      <x:c r="D1627" s="13" t="n">
        <x:v>2024</x:v>
      </x:c>
      <x:c r="E1627" s="13" t="str">
        <x:v>EC2_ISIC4_S96</x:v>
      </x:c>
      <x:c r="F1627" s="18" t="str">
        <x:v>Economic activity (ISIC-Rev.4), 2 digit level: 96 - Other personal service activities</x:v>
      </x:c>
      <x:c r="G1627" s="21" t="n">
        <x:v>439.501</x:v>
      </x:c>
      <x:c r="H1627" s="22" t="n">
        <x:v>1</x:v>
      </x:c>
      <x:c r="I1627" s="21" t="n">
        <x:f>SUM(G1621:G1630)</x:f>
        <x:v>1912.0919999999999</x:v>
      </x:c>
      <x:c r="J1627" s="22" t="n">
        <x:f>G1627/I1627*H1627</x:f>
        <x:v>0.22985347985347987</x:v>
      </x:c>
      <x:c r="K1627" s="13" t="str">
        <x:v>ISIC4:96</x:v>
      </x:c>
      <x:c r="L1627" s="15" t="n">
        <x:f>'Crosswalk'!C90</x:f>
        <x:v>0</x:v>
      </x:c>
      <x:c r="M1627" s="15" t="n">
        <x:f>'Crosswalk'!D90</x:f>
        <x:v>0</x:v>
      </x:c>
      <x:c r="N1627" s="15" t="n">
        <x:f>'Crosswalk'!E90</x:f>
        <x:v>0</x:v>
      </x:c>
      <x:c r="O1627" s="15" t="n">
        <x:f>'Crosswalk'!F90</x:f>
        <x:v>1</x:v>
      </x:c>
      <x:c r="P1627" s="15" t="n">
        <x:f>'Crosswalk'!G90</x:f>
        <x:v>0</x:v>
      </x:c>
      <x:c r="Q1627" s="15" t="n">
        <x:f>'Crosswalk'!H90</x:f>
        <x:v>0</x:v>
      </x:c>
      <x:c r="R1627" s="15" t="n">
        <x:f>'Crosswalk'!I90</x:f>
        <x:v>0</x:v>
      </x:c>
      <x:c r="S1627" s="15" t="n">
        <x:f>'Crosswalk'!J90</x:f>
        <x:v>0</x:v>
      </x:c>
      <x:c r="T1627" s="15" t="n">
        <x:f>'Crosswalk'!K90</x:f>
        <x:v>0</x:v>
      </x:c>
      <x:c r="U1627" s="15" t="n">
        <x:f>'Crosswalk'!L90</x:f>
        <x:v>0</x:v>
      </x:c>
      <x:c r="V1627" s="15" t="n">
        <x:f>'Crosswalk'!M90</x:f>
        <x:v>0</x:v>
      </x:c>
      <x:c r="W1627" s="15" t="n">
        <x:f>'Crosswalk'!N90</x:f>
        <x:v>0</x:v>
      </x:c>
      <x:c r="X1627" s="18" t="str">
        <x:v>LFS - Labour Force Survey</x:v>
      </x:c>
      <x:c r="Y1627" s="13" t="str"/>
      <x:c r="Z1627" s="18" t="str">
        <x:v>Own-country 2024 division composition. Observed industry detail; within-group ratios only. Definitions may differ from ILO modelled margins.</x:v>
      </x:c>
      <x:c r="AA1627" s="13" t="str"/>
      <x:c r="AB1627" s="13" t="str">
        <x:v>https://rplumber.ilo.org/data/indicator?format=.csv.gz&amp;id=EMP_TEMP_SEX_EC2_NB_A</x:v>
      </x:c>
    </x:row>
    <x:row r="1628" ht="48" customHeight="1">
      <x:c r="A1628" s="2" t="str">
        <x:v>GBR</x:v>
      </x:c>
      <x:c r="B1628" s="2" t="str">
        <x:v>RSTU</x:v>
      </x:c>
      <x:c r="C1628" s="2" t="str">
        <x:v>GBR</x:v>
      </x:c>
      <x:c r="D1628" s="2" t="n">
        <x:v>2024</x:v>
      </x:c>
      <x:c r="E1628" s="2" t="str">
        <x:v>EC2_ISIC4_T97</x:v>
      </x:c>
      <x:c r="F1628" s="17" t="str">
        <x:v>Economic activity (ISIC-Rev.4), 2 digit level: 97 - Activities of households as employers of domestic personnel</x:v>
      </x:c>
      <x:c r="G1628" s="19" t="n">
        <x:v>52.19</x:v>
      </x:c>
      <x:c r="H1628" s="20" t="n">
        <x:v>1</x:v>
      </x:c>
      <x:c r="I1628" s="19" t="n">
        <x:f>SUM(G1621:G1630)</x:f>
        <x:v>1912.0919999999999</x:v>
      </x:c>
      <x:c r="J1628" s="20" t="n">
        <x:f>G1628/I1628*H1628</x:f>
        <x:v>0.02729471176073118</x:v>
      </x:c>
      <x:c r="K1628" s="2" t="str">
        <x:v>ISIC4:97</x:v>
      </x:c>
      <x:c r="L1628" s="14" t="n">
        <x:f>'Crosswalk'!C91</x:f>
        <x:v>0</x:v>
      </x:c>
      <x:c r="M1628" s="14" t="n">
        <x:f>'Crosswalk'!D91</x:f>
        <x:v>0</x:v>
      </x:c>
      <x:c r="N1628" s="14" t="n">
        <x:f>'Crosswalk'!E91</x:f>
        <x:v>0</x:v>
      </x:c>
      <x:c r="O1628" s="14" t="n">
        <x:f>'Crosswalk'!F91</x:f>
        <x:v>0</x:v>
      </x:c>
      <x:c r="P1628" s="14" t="n">
        <x:f>'Crosswalk'!G91</x:f>
        <x:v>0</x:v>
      </x:c>
      <x:c r="Q1628" s="14" t="n">
        <x:f>'Crosswalk'!H91</x:f>
        <x:v>0</x:v>
      </x:c>
      <x:c r="R1628" s="14" t="n">
        <x:f>'Crosswalk'!I91</x:f>
        <x:v>0</x:v>
      </x:c>
      <x:c r="S1628" s="14" t="n">
        <x:f>'Crosswalk'!J91</x:f>
        <x:v>0</x:v>
      </x:c>
      <x:c r="T1628" s="14" t="n">
        <x:f>'Crosswalk'!K91</x:f>
        <x:v>0</x:v>
      </x:c>
      <x:c r="U1628" s="14" t="n">
        <x:f>'Crosswalk'!L91</x:f>
        <x:v>0</x:v>
      </x:c>
      <x:c r="V1628" s="14" t="n">
        <x:f>'Crosswalk'!M91</x:f>
        <x:v>0</x:v>
      </x:c>
      <x:c r="W1628" s="14" t="n">
        <x:f>'Crosswalk'!N91</x:f>
        <x:v>1</x:v>
      </x:c>
      <x:c r="X1628" s="17" t="str">
        <x:v>LFS - Labour Force Survey</x:v>
      </x:c>
      <x:c r="Y1628" s="2" t="str"/>
      <x:c r="Z1628" s="17" t="str">
        <x:v>Own-country 2024 division composition. Observed industry detail; within-group ratios only. Definitions may differ from ILO modelled margins.</x:v>
      </x:c>
      <x:c r="AA1628" s="2" t="str"/>
      <x:c r="AB1628" s="2" t="str">
        <x:v>https://rplumber.ilo.org/data/indicator?format=.csv.gz&amp;id=EMP_TEMP_SEX_EC2_NB_A</x:v>
      </x:c>
    </x:row>
    <x:row r="1629" ht="48" customHeight="1">
      <x:c r="A1629" s="13" t="str">
        <x:v>GBR</x:v>
      </x:c>
      <x:c r="B1629" s="13" t="str">
        <x:v>RSTU</x:v>
      </x:c>
      <x:c r="C1629" s="13" t="str">
        <x:v>GBR</x:v>
      </x:c>
      <x:c r="D1629" s="13" t="n">
        <x:v>2024</x:v>
      </x:c>
      <x:c r="E1629" s="13" t="str">
        <x:v>EC2_ISIC4_T98</x:v>
      </x:c>
      <x:c r="F1629" s="18" t="str">
        <x:v>Economic activity (ISIC-Rev.4), 2 digit level: 98 - Undifferentiated goods- and services-producing activities of private households for own use</x:v>
      </x:c>
      <x:c r="G1629" s="21" t="n">
        <x:v>1.829</x:v>
      </x:c>
      <x:c r="H1629" s="22" t="n">
        <x:v>1</x:v>
      </x:c>
      <x:c r="I1629" s="21" t="n">
        <x:f>SUM(G1621:G1630)</x:f>
        <x:v>1912.0919999999999</x:v>
      </x:c>
      <x:c r="J1629" s="22" t="n">
        <x:f>G1629/I1629*H1629</x:f>
        <x:v>0.0009565439319865363</x:v>
      </x:c>
      <x:c r="K1629" s="13" t="str">
        <x:v>ISIC4:98</x:v>
      </x:c>
      <x:c r="L1629" s="15" t="n">
        <x:f>'Crosswalk'!C92</x:f>
        <x:v>0</x:v>
      </x:c>
      <x:c r="M1629" s="15" t="n">
        <x:f>'Crosswalk'!D92</x:f>
        <x:v>0</x:v>
      </x:c>
      <x:c r="N1629" s="15" t="n">
        <x:f>'Crosswalk'!E92</x:f>
        <x:v>0</x:v>
      </x:c>
      <x:c r="O1629" s="15" t="n">
        <x:f>'Crosswalk'!F92</x:f>
        <x:v>0</x:v>
      </x:c>
      <x:c r="P1629" s="15" t="n">
        <x:f>'Crosswalk'!G92</x:f>
        <x:v>0</x:v>
      </x:c>
      <x:c r="Q1629" s="15" t="n">
        <x:f>'Crosswalk'!H92</x:f>
        <x:v>0</x:v>
      </x:c>
      <x:c r="R1629" s="15" t="n">
        <x:f>'Crosswalk'!I92</x:f>
        <x:v>0</x:v>
      </x:c>
      <x:c r="S1629" s="15" t="n">
        <x:f>'Crosswalk'!J92</x:f>
        <x:v>0</x:v>
      </x:c>
      <x:c r="T1629" s="15" t="n">
        <x:f>'Crosswalk'!K92</x:f>
        <x:v>0</x:v>
      </x:c>
      <x:c r="U1629" s="15" t="n">
        <x:f>'Crosswalk'!L92</x:f>
        <x:v>0</x:v>
      </x:c>
      <x:c r="V1629" s="15" t="n">
        <x:f>'Crosswalk'!M92</x:f>
        <x:v>0</x:v>
      </x:c>
      <x:c r="W1629" s="15" t="n">
        <x:f>'Crosswalk'!N92</x:f>
        <x:v>1</x:v>
      </x:c>
      <x:c r="X1629" s="18" t="str">
        <x:v>LFS - Labour Force Survey</x:v>
      </x:c>
      <x:c r="Y1629" s="13" t="str">
        <x:v>U</x:v>
      </x:c>
      <x:c r="Z1629" s="18" t="str">
        <x:v>Own-country 2024 division composition. Observed industry detail; within-group ratios only. Definitions may differ from ILO modelled margins.</x:v>
      </x:c>
      <x:c r="AA1629" s="13" t="str"/>
      <x:c r="AB1629" s="13" t="str">
        <x:v>https://rplumber.ilo.org/data/indicator?format=.csv.gz&amp;id=EMP_TEMP_SEX_EC2_NB_A</x:v>
      </x:c>
    </x:row>
    <x:row r="1630" ht="48" customHeight="1">
      <x:c r="A1630" s="2" t="str">
        <x:v>GBR</x:v>
      </x:c>
      <x:c r="B1630" s="2" t="str">
        <x:v>RSTU</x:v>
      </x:c>
      <x:c r="C1630" s="2" t="str">
        <x:v>GBR</x:v>
      </x:c>
      <x:c r="D1630" s="2" t="n">
        <x:v>2024</x:v>
      </x:c>
      <x:c r="E1630" s="2" t="str">
        <x:v>EC2_ISIC4_U99</x:v>
      </x:c>
      <x:c r="F1630" s="17" t="str">
        <x:v>Economic activity (ISIC-Rev.4), 2 digit level: 99 - Activities of extraterritorial organizations and bodies</x:v>
      </x:c>
      <x:c r="G1630" s="19" t="n">
        <x:v>69.001</x:v>
      </x:c>
      <x:c r="H1630" s="20" t="n">
        <x:v>1</x:v>
      </x:c>
      <x:c r="I1630" s="19" t="n">
        <x:f>SUM(G1621:G1630)</x:f>
        <x:v>1912.0919999999999</x:v>
      </x:c>
      <x:c r="J1630" s="20" t="n">
        <x:f>G1630/I1630*H1630</x:f>
        <x:v>0.036086652734282666</x:v>
      </x:c>
      <x:c r="K1630" s="2" t="str">
        <x:v>ISIC4:99</x:v>
      </x:c>
      <x:c r="L1630" s="14" t="n">
        <x:f>'Crosswalk'!C93</x:f>
        <x:v>0</x:v>
      </x:c>
      <x:c r="M1630" s="14" t="n">
        <x:f>'Crosswalk'!D93</x:f>
        <x:v>0</x:v>
      </x:c>
      <x:c r="N1630" s="14" t="n">
        <x:f>'Crosswalk'!E93</x:f>
        <x:v>0</x:v>
      </x:c>
      <x:c r="O1630" s="14" t="n">
        <x:f>'Crosswalk'!F93</x:f>
        <x:v>0</x:v>
      </x:c>
      <x:c r="P1630" s="14" t="n">
        <x:f>'Crosswalk'!G93</x:f>
        <x:v>0</x:v>
      </x:c>
      <x:c r="Q1630" s="14" t="n">
        <x:f>'Crosswalk'!H93</x:f>
        <x:v>0</x:v>
      </x:c>
      <x:c r="R1630" s="14" t="n">
        <x:f>'Crosswalk'!I93</x:f>
        <x:v>0</x:v>
      </x:c>
      <x:c r="S1630" s="14" t="n">
        <x:f>'Crosswalk'!J93</x:f>
        <x:v>0</x:v>
      </x:c>
      <x:c r="T1630" s="14" t="n">
        <x:f>'Crosswalk'!K93</x:f>
        <x:v>0</x:v>
      </x:c>
      <x:c r="U1630" s="14" t="n">
        <x:f>'Crosswalk'!L93</x:f>
        <x:v>0</x:v>
      </x:c>
      <x:c r="V1630" s="14" t="n">
        <x:f>'Crosswalk'!M93</x:f>
        <x:v>0</x:v>
      </x:c>
      <x:c r="W1630" s="14" t="n">
        <x:f>'Crosswalk'!N93</x:f>
        <x:v>1</x:v>
      </x:c>
      <x:c r="X1630" s="17" t="str">
        <x:v>LFS - Labour Force Survey</x:v>
      </x:c>
      <x:c r="Y1630" s="2" t="str"/>
      <x:c r="Z1630" s="17" t="str">
        <x:v>Own-country 2024 division composition. Observed industry detail; within-group ratios only. Definitions may differ from ILO modelled margins.</x:v>
      </x:c>
      <x:c r="AA1630" s="2" t="str"/>
      <x:c r="AB1630" s="2" t="str">
        <x:v>https://rplumber.ilo.org/data/indicator?format=.csv.gz&amp;id=EMP_TEMP_SEX_EC2_NB_A</x:v>
      </x:c>
    </x:row>
    <x:row r="1631" ht="48" customHeight="1">
      <x:c r="A1631" s="13" t="str">
        <x:v>USA</x:v>
      </x:c>
      <x:c r="B1631" s="13" t="str">
        <x:v>A</x:v>
      </x:c>
      <x:c r="C1631" s="13" t="str">
        <x:v>USA</x:v>
      </x:c>
      <x:c r="D1631" s="13" t="n">
        <x:v>2024</x:v>
      </x:c>
      <x:c r="E1631" s="13" t="str">
        <x:v>EC2_ISIC4_A01</x:v>
      </x:c>
      <x:c r="F1631" s="18" t="str">
        <x:v>Economic activity (ISIC-Rev.4), 2 digit level: 01 - Crop and animal production, hunting and related service activities</x:v>
      </x:c>
      <x:c r="G1631" s="21" t="n">
        <x:v>1738.642</x:v>
      </x:c>
      <x:c r="H1631" s="22" t="n">
        <x:v>1</x:v>
      </x:c>
      <x:c r="I1631" s="21" t="n">
        <x:f>SUM(G1631:G1633)</x:f>
        <x:v>2531.4970000000003</x:v>
      </x:c>
      <x:c r="J1631" s="22" t="n">
        <x:f>G1631/I1631*H1631</x:f>
        <x:v>0.6868038950865831</x:v>
      </x:c>
      <x:c r="K1631" s="13" t="str">
        <x:v>ISIC4:01</x:v>
      </x:c>
      <x:c r="L1631" s="15" t="n">
        <x:f>'Crosswalk'!C6</x:f>
        <x:v>0</x:v>
      </x:c>
      <x:c r="M1631" s="15" t="n">
        <x:f>'Crosswalk'!D6</x:f>
        <x:v>0</x:v>
      </x:c>
      <x:c r="N1631" s="15" t="n">
        <x:f>'Crosswalk'!E6</x:f>
        <x:v>0</x:v>
      </x:c>
      <x:c r="O1631" s="15" t="n">
        <x:f>'Crosswalk'!F6</x:f>
        <x:v>0</x:v>
      </x:c>
      <x:c r="P1631" s="15" t="n">
        <x:f>'Crosswalk'!G6</x:f>
        <x:v>1</x:v>
      </x:c>
      <x:c r="Q1631" s="15" t="n">
        <x:f>'Crosswalk'!H6</x:f>
        <x:v>0</x:v>
      </x:c>
      <x:c r="R1631" s="15" t="n">
        <x:f>'Crosswalk'!I6</x:f>
        <x:v>0</x:v>
      </x:c>
      <x:c r="S1631" s="15" t="n">
        <x:f>'Crosswalk'!J6</x:f>
        <x:v>0</x:v>
      </x:c>
      <x:c r="T1631" s="15" t="n">
        <x:f>'Crosswalk'!K6</x:f>
        <x:v>0</x:v>
      </x:c>
      <x:c r="U1631" s="15" t="n">
        <x:f>'Crosswalk'!L6</x:f>
        <x:v>0</x:v>
      </x:c>
      <x:c r="V1631" s="15" t="n">
        <x:f>'Crosswalk'!M6</x:f>
        <x:v>0</x:v>
      </x:c>
      <x:c r="W1631" s="15" t="n">
        <x:f>'Crosswalk'!N6</x:f>
        <x:v>0</x:v>
      </x:c>
      <x:c r="X1631" s="18" t="str">
        <x:v>LFS - Current Population Survey</x:v>
      </x:c>
      <x:c r="Y1631" s="13" t="str"/>
      <x:c r="Z1631" s="18" t="str">
        <x:v>Own-country 2024 division composition. Observed industry detail; within-group ratios only. Definitions may differ from ILO modelled margins.</x:v>
      </x:c>
      <x:c r="AA1631" s="13" t="str"/>
      <x:c r="AB1631" s="13" t="str">
        <x:v>https://rplumber.ilo.org/data/indicator?format=.csv.gz&amp;id=EMP_TEMP_SEX_EC2_NB_A</x:v>
      </x:c>
    </x:row>
    <x:row r="1632" ht="48" customHeight="1">
      <x:c r="A1632" s="2" t="str">
        <x:v>USA</x:v>
      </x:c>
      <x:c r="B1632" s="2" t="str">
        <x:v>A</x:v>
      </x:c>
      <x:c r="C1632" s="2" t="str">
        <x:v>USA</x:v>
      </x:c>
      <x:c r="D1632" s="2" t="n">
        <x:v>2024</x:v>
      </x:c>
      <x:c r="E1632" s="2" t="str">
        <x:v>EC2_ISIC4_A02</x:v>
      </x:c>
      <x:c r="F1632" s="17" t="str">
        <x:v>Economic activity (ISIC-Rev.4), 2 digit level: 02 - Forestry and logging</x:v>
      </x:c>
      <x:c r="G1632" s="19" t="n">
        <x:v>151.478</x:v>
      </x:c>
      <x:c r="H1632" s="20" t="n">
        <x:v>1</x:v>
      </x:c>
      <x:c r="I1632" s="19" t="n">
        <x:f>SUM(G1631:G1633)</x:f>
        <x:v>2531.4970000000003</x:v>
      </x:c>
      <x:c r="J1632" s="20" t="n">
        <x:f>G1632/I1632*H1632</x:f>
        <x:v>0.05983732155321535</x:v>
      </x:c>
      <x:c r="K1632" s="2" t="str">
        <x:v>ISIC4:02</x:v>
      </x:c>
      <x:c r="L1632" s="14" t="n">
        <x:f>'Crosswalk'!C7</x:f>
        <x:v>0</x:v>
      </x:c>
      <x:c r="M1632" s="14" t="n">
        <x:f>'Crosswalk'!D7</x:f>
        <x:v>1</x:v>
      </x:c>
      <x:c r="N1632" s="14" t="n">
        <x:f>'Crosswalk'!E7</x:f>
        <x:v>0</x:v>
      </x:c>
      <x:c r="O1632" s="14" t="n">
        <x:f>'Crosswalk'!F7</x:f>
        <x:v>0</x:v>
      </x:c>
      <x:c r="P1632" s="14" t="n">
        <x:f>'Crosswalk'!G7</x:f>
        <x:v>0</x:v>
      </x:c>
      <x:c r="Q1632" s="14" t="n">
        <x:f>'Crosswalk'!H7</x:f>
        <x:v>0</x:v>
      </x:c>
      <x:c r="R1632" s="14" t="n">
        <x:f>'Crosswalk'!I7</x:f>
        <x:v>0</x:v>
      </x:c>
      <x:c r="S1632" s="14" t="n">
        <x:f>'Crosswalk'!J7</x:f>
        <x:v>0</x:v>
      </x:c>
      <x:c r="T1632" s="14" t="n">
        <x:f>'Crosswalk'!K7</x:f>
        <x:v>0</x:v>
      </x:c>
      <x:c r="U1632" s="14" t="n">
        <x:f>'Crosswalk'!L7</x:f>
        <x:v>0</x:v>
      </x:c>
      <x:c r="V1632" s="14" t="n">
        <x:f>'Crosswalk'!M7</x:f>
        <x:v>0</x:v>
      </x:c>
      <x:c r="W1632" s="14" t="n">
        <x:f>'Crosswalk'!N7</x:f>
        <x:v>0</x:v>
      </x:c>
      <x:c r="X1632" s="17" t="str">
        <x:v>LFS - Current Population Survey</x:v>
      </x:c>
      <x:c r="Y1632" s="2" t="str"/>
      <x:c r="Z1632" s="17" t="str">
        <x:v>Own-country 2024 division composition. Observed industry detail; within-group ratios only. Definitions may differ from ILO modelled margins.</x:v>
      </x:c>
      <x:c r="AA1632" s="2" t="str"/>
      <x:c r="AB1632" s="2" t="str">
        <x:v>https://rplumber.ilo.org/data/indicator?format=.csv.gz&amp;id=EMP_TEMP_SEX_EC2_NB_A</x:v>
      </x:c>
    </x:row>
    <x:row r="1633" ht="48" customHeight="1">
      <x:c r="A1633" s="13" t="str">
        <x:v>USA</x:v>
      </x:c>
      <x:c r="B1633" s="13" t="str">
        <x:v>A</x:v>
      </x:c>
      <x:c r="C1633" s="13" t="str">
        <x:v>USA</x:v>
      </x:c>
      <x:c r="D1633" s="13" t="n">
        <x:v>2024</x:v>
      </x:c>
      <x:c r="E1633" s="13" t="str">
        <x:v>EC2_ISIC4_A03</x:v>
      </x:c>
      <x:c r="F1633" s="18" t="str">
        <x:v>Economic activity (ISIC-Rev.4), 2 digit level: 03 - Fishing and aquaculture</x:v>
      </x:c>
      <x:c r="G1633" s="21" t="n">
        <x:v>641.377</x:v>
      </x:c>
      <x:c r="H1633" s="22" t="n">
        <x:v>1</x:v>
      </x:c>
      <x:c r="I1633" s="21" t="n">
        <x:f>SUM(G1631:G1633)</x:f>
        <x:v>2531.4970000000003</x:v>
      </x:c>
      <x:c r="J1633" s="22" t="n">
        <x:f>G1633/I1633*H1633</x:f>
        <x:v>0.25335878336020146</x:v>
      </x:c>
      <x:c r="K1633" s="13" t="str">
        <x:v>ISIC4:03</x:v>
      </x:c>
      <x:c r="L1633" s="15" t="n">
        <x:f>'Crosswalk'!C8</x:f>
        <x:v>0</x:v>
      </x:c>
      <x:c r="M1633" s="15" t="n">
        <x:f>'Crosswalk'!D8</x:f>
        <x:v>0</x:v>
      </x:c>
      <x:c r="N1633" s="15" t="n">
        <x:f>'Crosswalk'!E8</x:f>
        <x:v>0</x:v>
      </x:c>
      <x:c r="O1633" s="15" t="n">
        <x:f>'Crosswalk'!F8</x:f>
        <x:v>0</x:v>
      </x:c>
      <x:c r="P1633" s="15" t="n">
        <x:f>'Crosswalk'!G8</x:f>
        <x:v>1</x:v>
      </x:c>
      <x:c r="Q1633" s="15" t="n">
        <x:f>'Crosswalk'!H8</x:f>
        <x:v>0</x:v>
      </x:c>
      <x:c r="R1633" s="15" t="n">
        <x:f>'Crosswalk'!I8</x:f>
        <x:v>0</x:v>
      </x:c>
      <x:c r="S1633" s="15" t="n">
        <x:f>'Crosswalk'!J8</x:f>
        <x:v>0</x:v>
      </x:c>
      <x:c r="T1633" s="15" t="n">
        <x:f>'Crosswalk'!K8</x:f>
        <x:v>0</x:v>
      </x:c>
      <x:c r="U1633" s="15" t="n">
        <x:f>'Crosswalk'!L8</x:f>
        <x:v>0</x:v>
      </x:c>
      <x:c r="V1633" s="15" t="n">
        <x:f>'Crosswalk'!M8</x:f>
        <x:v>0</x:v>
      </x:c>
      <x:c r="W1633" s="15" t="n">
        <x:f>'Crosswalk'!N8</x:f>
        <x:v>0</x:v>
      </x:c>
      <x:c r="X1633" s="18" t="str">
        <x:v>LFS - Current Population Survey</x:v>
      </x:c>
      <x:c r="Y1633" s="13" t="str"/>
      <x:c r="Z1633" s="18" t="str">
        <x:v>Own-country 2024 division composition. Observed industry detail; within-group ratios only. Definitions may differ from ILO modelled margins.</x:v>
      </x:c>
      <x:c r="AA1633" s="13" t="str"/>
      <x:c r="AB1633" s="13" t="str">
        <x:v>https://rplumber.ilo.org/data/indicator?format=.csv.gz&amp;id=EMP_TEMP_SEX_EC2_NB_A</x:v>
      </x:c>
    </x:row>
    <x:row r="1634" ht="48" customHeight="1">
      <x:c r="A1634" s="2" t="str">
        <x:v>USA</x:v>
      </x:c>
      <x:c r="B1634" s="2" t="str">
        <x:v>B</x:v>
      </x:c>
      <x:c r="C1634" s="2" t="str">
        <x:v>USA</x:v>
      </x:c>
      <x:c r="D1634" s="2" t="n">
        <x:v>2024</x:v>
      </x:c>
      <x:c r="E1634" s="2" t="str">
        <x:v>EC2_ISIC4_B05</x:v>
      </x:c>
      <x:c r="F1634" s="17" t="str">
        <x:v>Economic activity (ISIC-Rev.4), 2 digit level: 05 - Mining of coal and lignite</x:v>
      </x:c>
      <x:c r="G1634" s="19" t="n">
        <x:v>67.341</x:v>
      </x:c>
      <x:c r="H1634" s="20" t="n">
        <x:v>1</x:v>
      </x:c>
      <x:c r="I1634" s="19" t="n">
        <x:f>SUM(G1634:G1638)</x:f>
        <x:v>401.259</x:v>
      </x:c>
      <x:c r="J1634" s="20" t="n">
        <x:f>G1634/I1634*H1634</x:f>
        <x:v>0.16782427310041642</x:v>
      </x:c>
      <x:c r="K1634" s="2" t="str">
        <x:v>ISIC4:05</x:v>
      </x:c>
      <x:c r="L1634" s="14" t="n">
        <x:f>'Crosswalk'!C9</x:f>
        <x:v>1</x:v>
      </x:c>
      <x:c r="M1634" s="14" t="n">
        <x:f>'Crosswalk'!D9</x:f>
        <x:v>0</x:v>
      </x:c>
      <x:c r="N1634" s="14" t="n">
        <x:f>'Crosswalk'!E9</x:f>
        <x:v>0</x:v>
      </x:c>
      <x:c r="O1634" s="14" t="n">
        <x:f>'Crosswalk'!F9</x:f>
        <x:v>0</x:v>
      </x:c>
      <x:c r="P1634" s="14" t="n">
        <x:f>'Crosswalk'!G9</x:f>
        <x:v>0</x:v>
      </x:c>
      <x:c r="Q1634" s="14" t="n">
        <x:f>'Crosswalk'!H9</x:f>
        <x:v>0</x:v>
      </x:c>
      <x:c r="R1634" s="14" t="n">
        <x:f>'Crosswalk'!I9</x:f>
        <x:v>0</x:v>
      </x:c>
      <x:c r="S1634" s="14" t="n">
        <x:f>'Crosswalk'!J9</x:f>
        <x:v>0</x:v>
      </x:c>
      <x:c r="T1634" s="14" t="n">
        <x:f>'Crosswalk'!K9</x:f>
        <x:v>0</x:v>
      </x:c>
      <x:c r="U1634" s="14" t="n">
        <x:f>'Crosswalk'!L9</x:f>
        <x:v>0</x:v>
      </x:c>
      <x:c r="V1634" s="14" t="n">
        <x:f>'Crosswalk'!M9</x:f>
        <x:v>0</x:v>
      </x:c>
      <x:c r="W1634" s="14" t="n">
        <x:f>'Crosswalk'!N9</x:f>
        <x:v>0</x:v>
      </x:c>
      <x:c r="X1634" s="17" t="str">
        <x:v>LFS - Current Population Survey</x:v>
      </x:c>
      <x:c r="Y1634" s="2" t="str"/>
      <x:c r="Z1634" s="17" t="str">
        <x:v>Own-country 2024 division composition. Observed industry detail; within-group ratios only. Definitions may differ from ILO modelled margins.</x:v>
      </x:c>
      <x:c r="AA1634" s="2" t="str"/>
      <x:c r="AB1634" s="2" t="str">
        <x:v>https://rplumber.ilo.org/data/indicator?format=.csv.gz&amp;id=EMP_TEMP_SEX_EC2_NB_A</x:v>
      </x:c>
    </x:row>
    <x:row r="1635" ht="48" customHeight="1">
      <x:c r="A1635" s="13" t="str">
        <x:v>USA</x:v>
      </x:c>
      <x:c r="B1635" s="13" t="str">
        <x:v>B</x:v>
      </x:c>
      <x:c r="C1635" s="13" t="str">
        <x:v>USA</x:v>
      </x:c>
      <x:c r="D1635" s="13" t="n">
        <x:v>2024</x:v>
      </x:c>
      <x:c r="E1635" s="13" t="str">
        <x:v>EC2_ISIC4_B06</x:v>
      </x:c>
      <x:c r="F1635" s="18" t="str">
        <x:v>Economic activity (ISIC-Rev.4), 2 digit level: 06 - Extraction of crude petroleum and natural gas</x:v>
      </x:c>
      <x:c r="G1635" s="21" t="n">
        <x:v>33.379</x:v>
      </x:c>
      <x:c r="H1635" s="22" t="n">
        <x:v>1</x:v>
      </x:c>
      <x:c r="I1635" s="21" t="n">
        <x:f>SUM(G1634:G1638)</x:f>
        <x:v>401.259</x:v>
      </x:c>
      <x:c r="J1635" s="22" t="n">
        <x:f>G1635/I1635*H1635</x:f>
        <x:v>0.08318567309393683</x:v>
      </x:c>
      <x:c r="K1635" s="13" t="str">
        <x:v>ISIC4:06</x:v>
      </x:c>
      <x:c r="L1635" s="15" t="n">
        <x:f>'Crosswalk'!C10</x:f>
        <x:v>1</x:v>
      </x:c>
      <x:c r="M1635" s="15" t="n">
        <x:f>'Crosswalk'!D10</x:f>
        <x:v>0</x:v>
      </x:c>
      <x:c r="N1635" s="15" t="n">
        <x:f>'Crosswalk'!E10</x:f>
        <x:v>0</x:v>
      </x:c>
      <x:c r="O1635" s="15" t="n">
        <x:f>'Crosswalk'!F10</x:f>
        <x:v>0</x:v>
      </x:c>
      <x:c r="P1635" s="15" t="n">
        <x:f>'Crosswalk'!G10</x:f>
        <x:v>0</x:v>
      </x:c>
      <x:c r="Q1635" s="15" t="n">
        <x:f>'Crosswalk'!H10</x:f>
        <x:v>0</x:v>
      </x:c>
      <x:c r="R1635" s="15" t="n">
        <x:f>'Crosswalk'!I10</x:f>
        <x:v>0</x:v>
      </x:c>
      <x:c r="S1635" s="15" t="n">
        <x:f>'Crosswalk'!J10</x:f>
        <x:v>0</x:v>
      </x:c>
      <x:c r="T1635" s="15" t="n">
        <x:f>'Crosswalk'!K10</x:f>
        <x:v>0</x:v>
      </x:c>
      <x:c r="U1635" s="15" t="n">
        <x:f>'Crosswalk'!L10</x:f>
        <x:v>0</x:v>
      </x:c>
      <x:c r="V1635" s="15" t="n">
        <x:f>'Crosswalk'!M10</x:f>
        <x:v>0</x:v>
      </x:c>
      <x:c r="W1635" s="15" t="n">
        <x:f>'Crosswalk'!N10</x:f>
        <x:v>0</x:v>
      </x:c>
      <x:c r="X1635" s="18" t="str">
        <x:v>LFS - Current Population Survey</x:v>
      </x:c>
      <x:c r="Y1635" s="13" t="str"/>
      <x:c r="Z1635" s="18" t="str">
        <x:v>Own-country 2024 division composition. Observed industry detail; within-group ratios only. Definitions may differ from ILO modelled margins.</x:v>
      </x:c>
      <x:c r="AA1635" s="13" t="str"/>
      <x:c r="AB1635" s="13" t="str">
        <x:v>https://rplumber.ilo.org/data/indicator?format=.csv.gz&amp;id=EMP_TEMP_SEX_EC2_NB_A</x:v>
      </x:c>
    </x:row>
    <x:row r="1636" ht="48" customHeight="1">
      <x:c r="A1636" s="2" t="str">
        <x:v>USA</x:v>
      </x:c>
      <x:c r="B1636" s="2" t="str">
        <x:v>B</x:v>
      </x:c>
      <x:c r="C1636" s="2" t="str">
        <x:v>USA</x:v>
      </x:c>
      <x:c r="D1636" s="2" t="n">
        <x:v>2024</x:v>
      </x:c>
      <x:c r="E1636" s="2" t="str">
        <x:v>EC2_ISIC4_B07</x:v>
      </x:c>
      <x:c r="F1636" s="17" t="str">
        <x:v>Economic activity (ISIC-Rev.4), 2 digit level: 07 - Mining of metal ores</x:v>
      </x:c>
      <x:c r="G1636" s="19" t="n">
        <x:v>36.469</x:v>
      </x:c>
      <x:c r="H1636" s="20" t="n">
        <x:v>1</x:v>
      </x:c>
      <x:c r="I1636" s="19" t="n">
        <x:f>SUM(G1634:G1638)</x:f>
        <x:v>401.259</x:v>
      </x:c>
      <x:c r="J1636" s="20" t="n">
        <x:f>G1636/I1636*H1636</x:f>
        <x:v>0.09088643494600744</x:v>
      </x:c>
      <x:c r="K1636" s="2" t="str">
        <x:v>ISIC4:07</x:v>
      </x:c>
      <x:c r="L1636" s="14" t="n">
        <x:f>'Crosswalk'!C11</x:f>
        <x:v>0</x:v>
      </x:c>
      <x:c r="M1636" s="14" t="n">
        <x:f>'Crosswalk'!D11</x:f>
        <x:v>1</x:v>
      </x:c>
      <x:c r="N1636" s="14" t="n">
        <x:f>'Crosswalk'!E11</x:f>
        <x:v>0</x:v>
      </x:c>
      <x:c r="O1636" s="14" t="n">
        <x:f>'Crosswalk'!F11</x:f>
        <x:v>0</x:v>
      </x:c>
      <x:c r="P1636" s="14" t="n">
        <x:f>'Crosswalk'!G11</x:f>
        <x:v>0</x:v>
      </x:c>
      <x:c r="Q1636" s="14" t="n">
        <x:f>'Crosswalk'!H11</x:f>
        <x:v>0</x:v>
      </x:c>
      <x:c r="R1636" s="14" t="n">
        <x:f>'Crosswalk'!I11</x:f>
        <x:v>0</x:v>
      </x:c>
      <x:c r="S1636" s="14" t="n">
        <x:f>'Crosswalk'!J11</x:f>
        <x:v>0</x:v>
      </x:c>
      <x:c r="T1636" s="14" t="n">
        <x:f>'Crosswalk'!K11</x:f>
        <x:v>0</x:v>
      </x:c>
      <x:c r="U1636" s="14" t="n">
        <x:f>'Crosswalk'!L11</x:f>
        <x:v>0</x:v>
      </x:c>
      <x:c r="V1636" s="14" t="n">
        <x:f>'Crosswalk'!M11</x:f>
        <x:v>0</x:v>
      </x:c>
      <x:c r="W1636" s="14" t="n">
        <x:f>'Crosswalk'!N11</x:f>
        <x:v>0</x:v>
      </x:c>
      <x:c r="X1636" s="17" t="str">
        <x:v>LFS - Current Population Survey</x:v>
      </x:c>
      <x:c r="Y1636" s="2" t="str"/>
      <x:c r="Z1636" s="17" t="str">
        <x:v>Own-country 2024 division composition. Observed industry detail; within-group ratios only. Definitions may differ from ILO modelled margins.</x:v>
      </x:c>
      <x:c r="AA1636" s="2" t="str"/>
      <x:c r="AB1636" s="2" t="str">
        <x:v>https://rplumber.ilo.org/data/indicator?format=.csv.gz&amp;id=EMP_TEMP_SEX_EC2_NB_A</x:v>
      </x:c>
    </x:row>
    <x:row r="1637" ht="48" customHeight="1">
      <x:c r="A1637" s="13" t="str">
        <x:v>USA</x:v>
      </x:c>
      <x:c r="B1637" s="13" t="str">
        <x:v>B</x:v>
      </x:c>
      <x:c r="C1637" s="13" t="str">
        <x:v>USA</x:v>
      </x:c>
      <x:c r="D1637" s="13" t="n">
        <x:v>2024</x:v>
      </x:c>
      <x:c r="E1637" s="13" t="str">
        <x:v>EC2_ISIC4_B08</x:v>
      </x:c>
      <x:c r="F1637" s="18" t="str">
        <x:v>Economic activity (ISIC-Rev.4), 2 digit level: 08 - Other mining and quarrying</x:v>
      </x:c>
      <x:c r="G1637" s="21" t="n">
        <x:v>86.053</x:v>
      </x:c>
      <x:c r="H1637" s="22" t="n">
        <x:v>1</x:v>
      </x:c>
      <x:c r="I1637" s="21" t="n">
        <x:f>SUM(G1634:G1638)</x:f>
        <x:v>401.259</x:v>
      </x:c>
      <x:c r="J1637" s="22" t="n">
        <x:f>G1637/I1637*H1637</x:f>
        <x:v>0.21445749503437928</x:v>
      </x:c>
      <x:c r="K1637" s="13" t="str">
        <x:v>ISIC4:08</x:v>
      </x:c>
      <x:c r="L1637" s="15" t="n">
        <x:f>'Crosswalk'!C12</x:f>
        <x:v>0</x:v>
      </x:c>
      <x:c r="M1637" s="15" t="n">
        <x:f>'Crosswalk'!D12</x:f>
        <x:v>1</x:v>
      </x:c>
      <x:c r="N1637" s="15" t="n">
        <x:f>'Crosswalk'!E12</x:f>
        <x:v>0</x:v>
      </x:c>
      <x:c r="O1637" s="15" t="n">
        <x:f>'Crosswalk'!F12</x:f>
        <x:v>0</x:v>
      </x:c>
      <x:c r="P1637" s="15" t="n">
        <x:f>'Crosswalk'!G12</x:f>
        <x:v>0</x:v>
      </x:c>
      <x:c r="Q1637" s="15" t="n">
        <x:f>'Crosswalk'!H12</x:f>
        <x:v>0</x:v>
      </x:c>
      <x:c r="R1637" s="15" t="n">
        <x:f>'Crosswalk'!I12</x:f>
        <x:v>0</x:v>
      </x:c>
      <x:c r="S1637" s="15" t="n">
        <x:f>'Crosswalk'!J12</x:f>
        <x:v>0</x:v>
      </x:c>
      <x:c r="T1637" s="15" t="n">
        <x:f>'Crosswalk'!K12</x:f>
        <x:v>0</x:v>
      </x:c>
      <x:c r="U1637" s="15" t="n">
        <x:f>'Crosswalk'!L12</x:f>
        <x:v>0</x:v>
      </x:c>
      <x:c r="V1637" s="15" t="n">
        <x:f>'Crosswalk'!M12</x:f>
        <x:v>0</x:v>
      </x:c>
      <x:c r="W1637" s="15" t="n">
        <x:f>'Crosswalk'!N12</x:f>
        <x:v>0</x:v>
      </x:c>
      <x:c r="X1637" s="18" t="str">
        <x:v>LFS - Current Population Survey</x:v>
      </x:c>
      <x:c r="Y1637" s="13" t="str"/>
      <x:c r="Z1637" s="18" t="str">
        <x:v>Own-country 2024 division composition. Observed industry detail; within-group ratios only. Definitions may differ from ILO modelled margins.</x:v>
      </x:c>
      <x:c r="AA1637" s="13" t="str"/>
      <x:c r="AB1637" s="13" t="str">
        <x:v>https://rplumber.ilo.org/data/indicator?format=.csv.gz&amp;id=EMP_TEMP_SEX_EC2_NB_A</x:v>
      </x:c>
    </x:row>
    <x:row r="1638" ht="48" customHeight="1">
      <x:c r="A1638" s="2" t="str">
        <x:v>USA</x:v>
      </x:c>
      <x:c r="B1638" s="2" t="str">
        <x:v>B</x:v>
      </x:c>
      <x:c r="C1638" s="2" t="str">
        <x:v>USA</x:v>
      </x:c>
      <x:c r="D1638" s="2" t="n">
        <x:v>2024</x:v>
      </x:c>
      <x:c r="E1638" s="2" t="str">
        <x:v>EC2_ISIC4_B09</x:v>
      </x:c>
      <x:c r="F1638" s="17" t="str">
        <x:v>Economic activity (ISIC-Rev.4), 2 digit level: 09 - Mining support service activities</x:v>
      </x:c>
      <x:c r="G1638" s="19" t="n">
        <x:v>178.017</x:v>
      </x:c>
      <x:c r="H1638" s="20" t="n">
        <x:v>1</x:v>
      </x:c>
      <x:c r="I1638" s="19" t="n">
        <x:f>SUM(G1634:G1638)</x:f>
        <x:v>401.259</x:v>
      </x:c>
      <x:c r="J1638" s="20" t="n">
        <x:f>G1638/I1638*H1638</x:f>
        <x:v>0.44364612382526</x:v>
      </x:c>
      <x:c r="K1638" s="2" t="str">
        <x:v>ISIC4:09</x:v>
      </x:c>
      <x:c r="L1638" s="14" t="n">
        <x:f>'Crosswalk'!C13</x:f>
        <x:v>0.8</x:v>
      </x:c>
      <x:c r="M1638" s="14" t="n">
        <x:f>'Crosswalk'!D13</x:f>
        <x:v>0.2</x:v>
      </x:c>
      <x:c r="N1638" s="14" t="n">
        <x:f>'Crosswalk'!E13</x:f>
        <x:v>0</x:v>
      </x:c>
      <x:c r="O1638" s="14" t="n">
        <x:f>'Crosswalk'!F13</x:f>
        <x:v>0</x:v>
      </x:c>
      <x:c r="P1638" s="14" t="n">
        <x:f>'Crosswalk'!G13</x:f>
        <x:v>0</x:v>
      </x:c>
      <x:c r="Q1638" s="14" t="n">
        <x:f>'Crosswalk'!H13</x:f>
        <x:v>0</x:v>
      </x:c>
      <x:c r="R1638" s="14" t="n">
        <x:f>'Crosswalk'!I13</x:f>
        <x:v>0</x:v>
      </x:c>
      <x:c r="S1638" s="14" t="n">
        <x:f>'Crosswalk'!J13</x:f>
        <x:v>0</x:v>
      </x:c>
      <x:c r="T1638" s="14" t="n">
        <x:f>'Crosswalk'!K13</x:f>
        <x:v>0</x:v>
      </x:c>
      <x:c r="U1638" s="14" t="n">
        <x:f>'Crosswalk'!L13</x:f>
        <x:v>0</x:v>
      </x:c>
      <x:c r="V1638" s="14" t="n">
        <x:f>'Crosswalk'!M13</x:f>
        <x:v>0</x:v>
      </x:c>
      <x:c r="W1638" s="14" t="n">
        <x:f>'Crosswalk'!N13</x:f>
        <x:v>0</x:v>
      </x:c>
      <x:c r="X1638" s="17" t="str">
        <x:v>LFS - Current Population Survey</x:v>
      </x:c>
      <x:c r="Y1638" s="2" t="str"/>
      <x:c r="Z1638" s="17" t="str">
        <x:v>Own-country 2024 division composition. Observed industry detail; within-group ratios only. Definitions may differ from ILO modelled margins.</x:v>
      </x:c>
      <x:c r="AA1638" s="2" t="str"/>
      <x:c r="AB1638" s="2" t="str">
        <x:v>https://rplumber.ilo.org/data/indicator?format=.csv.gz&amp;id=EMP_TEMP_SEX_EC2_NB_A</x:v>
      </x:c>
    </x:row>
    <x:row r="1639" ht="48" customHeight="1">
      <x:c r="A1639" s="13" t="str">
        <x:v>USA</x:v>
      </x:c>
      <x:c r="B1639" s="13" t="str">
        <x:v>C</x:v>
      </x:c>
      <x:c r="C1639" s="13" t="str">
        <x:v>USA</x:v>
      </x:c>
      <x:c r="D1639" s="13" t="n">
        <x:v>2024</x:v>
      </x:c>
      <x:c r="E1639" s="13" t="str">
        <x:v>EC2_ISIC4_C10</x:v>
      </x:c>
      <x:c r="F1639" s="18" t="str">
        <x:v>Economic activity (ISIC-Rev.4), 2 digit level: 10 - Manufacture of food products</x:v>
      </x:c>
      <x:c r="G1639" s="21" t="n">
        <x:v>1271.415</x:v>
      </x:c>
      <x:c r="H1639" s="22" t="n">
        <x:v>1</x:v>
      </x:c>
      <x:c r="I1639" s="21" t="n">
        <x:f>SUM(G1639:G1662)</x:f>
        <x:v>15718.49</x:v>
      </x:c>
      <x:c r="J1639" s="22" t="n">
        <x:f>G1639/I1639*H1639</x:f>
        <x:v>0.08088658643419311</x:v>
      </x:c>
      <x:c r="K1639" s="13" t="str">
        <x:v>ISIC4:10</x:v>
      </x:c>
      <x:c r="L1639" s="15" t="n">
        <x:f>'Crosswalk'!C14</x:f>
        <x:v>0</x:v>
      </x:c>
      <x:c r="M1639" s="15" t="n">
        <x:f>'Crosswalk'!D14</x:f>
        <x:v>0</x:v>
      </x:c>
      <x:c r="N1639" s="15" t="n">
        <x:f>'Crosswalk'!E14</x:f>
        <x:v>0</x:v>
      </x:c>
      <x:c r="O1639" s="15" t="n">
        <x:f>'Crosswalk'!F14</x:f>
        <x:v>0</x:v>
      </x:c>
      <x:c r="P1639" s="15" t="n">
        <x:f>'Crosswalk'!G14</x:f>
        <x:v>1</x:v>
      </x:c>
      <x:c r="Q1639" s="15" t="n">
        <x:f>'Crosswalk'!H14</x:f>
        <x:v>0</x:v>
      </x:c>
      <x:c r="R1639" s="15" t="n">
        <x:f>'Crosswalk'!I14</x:f>
        <x:v>0</x:v>
      </x:c>
      <x:c r="S1639" s="15" t="n">
        <x:f>'Crosswalk'!J14</x:f>
        <x:v>0</x:v>
      </x:c>
      <x:c r="T1639" s="15" t="n">
        <x:f>'Crosswalk'!K14</x:f>
        <x:v>0</x:v>
      </x:c>
      <x:c r="U1639" s="15" t="n">
        <x:f>'Crosswalk'!L14</x:f>
        <x:v>0</x:v>
      </x:c>
      <x:c r="V1639" s="15" t="n">
        <x:f>'Crosswalk'!M14</x:f>
        <x:v>0</x:v>
      </x:c>
      <x:c r="W1639" s="15" t="n">
        <x:f>'Crosswalk'!N14</x:f>
        <x:v>0</x:v>
      </x:c>
      <x:c r="X1639" s="18" t="str">
        <x:v>LFS - Current Population Survey</x:v>
      </x:c>
      <x:c r="Y1639" s="13" t="str"/>
      <x:c r="Z1639" s="18" t="str">
        <x:v>Own-country 2024 division composition. Observed industry detail; within-group ratios only. Definitions may differ from ILO modelled margins.</x:v>
      </x:c>
      <x:c r="AA1639" s="13" t="str"/>
      <x:c r="AB1639" s="13" t="str">
        <x:v>https://rplumber.ilo.org/data/indicator?format=.csv.gz&amp;id=EMP_TEMP_SEX_EC2_NB_A</x:v>
      </x:c>
    </x:row>
    <x:row r="1640" ht="48" customHeight="1">
      <x:c r="A1640" s="2" t="str">
        <x:v>USA</x:v>
      </x:c>
      <x:c r="B1640" s="2" t="str">
        <x:v>C</x:v>
      </x:c>
      <x:c r="C1640" s="2" t="str">
        <x:v>USA</x:v>
      </x:c>
      <x:c r="D1640" s="2" t="n">
        <x:v>2024</x:v>
      </x:c>
      <x:c r="E1640" s="2" t="str">
        <x:v>EC2_ISIC4_C11</x:v>
      </x:c>
      <x:c r="F1640" s="17" t="str">
        <x:v>Economic activity (ISIC-Rev.4), 2 digit level: 11 - Manufacture of beverages</x:v>
      </x:c>
      <x:c r="G1640" s="19" t="n">
        <x:v>138.523</x:v>
      </x:c>
      <x:c r="H1640" s="20" t="n">
        <x:v>1</x:v>
      </x:c>
      <x:c r="I1640" s="19" t="n">
        <x:f>SUM(G1639:G1662)</x:f>
        <x:v>15718.49</x:v>
      </x:c>
      <x:c r="J1640" s="20" t="n">
        <x:f>G1640/I1640*H1640</x:f>
        <x:v>0.008812742190884747</x:v>
      </x:c>
      <x:c r="K1640" s="2" t="str">
        <x:v>ISIC4:11</x:v>
      </x:c>
      <x:c r="L1640" s="14" t="n">
        <x:f>'Crosswalk'!C15</x:f>
        <x:v>0</x:v>
      </x:c>
      <x:c r="M1640" s="14" t="n">
        <x:f>'Crosswalk'!D15</x:f>
        <x:v>0</x:v>
      </x:c>
      <x:c r="N1640" s="14" t="n">
        <x:f>'Crosswalk'!E15</x:f>
        <x:v>0</x:v>
      </x:c>
      <x:c r="O1640" s="14" t="n">
        <x:f>'Crosswalk'!F15</x:f>
        <x:v>0</x:v>
      </x:c>
      <x:c r="P1640" s="14" t="n">
        <x:f>'Crosswalk'!G15</x:f>
        <x:v>1</x:v>
      </x:c>
      <x:c r="Q1640" s="14" t="n">
        <x:f>'Crosswalk'!H15</x:f>
        <x:v>0</x:v>
      </x:c>
      <x:c r="R1640" s="14" t="n">
        <x:f>'Crosswalk'!I15</x:f>
        <x:v>0</x:v>
      </x:c>
      <x:c r="S1640" s="14" t="n">
        <x:f>'Crosswalk'!J15</x:f>
        <x:v>0</x:v>
      </x:c>
      <x:c r="T1640" s="14" t="n">
        <x:f>'Crosswalk'!K15</x:f>
        <x:v>0</x:v>
      </x:c>
      <x:c r="U1640" s="14" t="n">
        <x:f>'Crosswalk'!L15</x:f>
        <x:v>0</x:v>
      </x:c>
      <x:c r="V1640" s="14" t="n">
        <x:f>'Crosswalk'!M15</x:f>
        <x:v>0</x:v>
      </x:c>
      <x:c r="W1640" s="14" t="n">
        <x:f>'Crosswalk'!N15</x:f>
        <x:v>0</x:v>
      </x:c>
      <x:c r="X1640" s="17" t="str">
        <x:v>LFS - Current Population Survey</x:v>
      </x:c>
      <x:c r="Y1640" s="2" t="str"/>
      <x:c r="Z1640" s="17" t="str">
        <x:v>Own-country 2024 division composition. Observed industry detail; within-group ratios only. Definitions may differ from ILO modelled margins.</x:v>
      </x:c>
      <x:c r="AA1640" s="2" t="str"/>
      <x:c r="AB1640" s="2" t="str">
        <x:v>https://rplumber.ilo.org/data/indicator?format=.csv.gz&amp;id=EMP_TEMP_SEX_EC2_NB_A</x:v>
      </x:c>
    </x:row>
    <x:row r="1641" ht="48" customHeight="1">
      <x:c r="A1641" s="13" t="str">
        <x:v>USA</x:v>
      </x:c>
      <x:c r="B1641" s="13" t="str">
        <x:v>C</x:v>
      </x:c>
      <x:c r="C1641" s="13" t="str">
        <x:v>USA</x:v>
      </x:c>
      <x:c r="D1641" s="13" t="n">
        <x:v>2024</x:v>
      </x:c>
      <x:c r="E1641" s="13" t="str">
        <x:v>EC2_ISIC4_C12</x:v>
      </x:c>
      <x:c r="F1641" s="18" t="str">
        <x:v>Economic activity (ISIC-Rev.4), 2 digit level: 12 - Manufacture of tobacco products</x:v>
      </x:c>
      <x:c r="G1641" s="21" t="n">
        <x:v>16.329</x:v>
      </x:c>
      <x:c r="H1641" s="22" t="n">
        <x:v>1</x:v>
      </x:c>
      <x:c r="I1641" s="21" t="n">
        <x:f>SUM(G1639:G1662)</x:f>
        <x:v>15718.49</x:v>
      </x:c>
      <x:c r="J1641" s="22" t="n">
        <x:f>G1641/I1641*H1641</x:f>
        <x:v>0.001038840244832678</x:v>
      </x:c>
      <x:c r="K1641" s="13" t="str">
        <x:v>ISIC4:12</x:v>
      </x:c>
      <x:c r="L1641" s="15" t="n">
        <x:f>'Crosswalk'!C16</x:f>
        <x:v>0</x:v>
      </x:c>
      <x:c r="M1641" s="15" t="n">
        <x:f>'Crosswalk'!D16</x:f>
        <x:v>0</x:v>
      </x:c>
      <x:c r="N1641" s="15" t="n">
        <x:f>'Crosswalk'!E16</x:f>
        <x:v>0</x:v>
      </x:c>
      <x:c r="O1641" s="15" t="n">
        <x:f>'Crosswalk'!F16</x:f>
        <x:v>0</x:v>
      </x:c>
      <x:c r="P1641" s="15" t="n">
        <x:f>'Crosswalk'!G16</x:f>
        <x:v>1</x:v>
      </x:c>
      <x:c r="Q1641" s="15" t="n">
        <x:f>'Crosswalk'!H16</x:f>
        <x:v>0</x:v>
      </x:c>
      <x:c r="R1641" s="15" t="n">
        <x:f>'Crosswalk'!I16</x:f>
        <x:v>0</x:v>
      </x:c>
      <x:c r="S1641" s="15" t="n">
        <x:f>'Crosswalk'!J16</x:f>
        <x:v>0</x:v>
      </x:c>
      <x:c r="T1641" s="15" t="n">
        <x:f>'Crosswalk'!K16</x:f>
        <x:v>0</x:v>
      </x:c>
      <x:c r="U1641" s="15" t="n">
        <x:f>'Crosswalk'!L16</x:f>
        <x:v>0</x:v>
      </x:c>
      <x:c r="V1641" s="15" t="n">
        <x:f>'Crosswalk'!M16</x:f>
        <x:v>0</x:v>
      </x:c>
      <x:c r="W1641" s="15" t="n">
        <x:f>'Crosswalk'!N16</x:f>
        <x:v>0</x:v>
      </x:c>
      <x:c r="X1641" s="18" t="str">
        <x:v>LFS - Current Population Survey</x:v>
      </x:c>
      <x:c r="Y1641" s="13" t="str"/>
      <x:c r="Z1641" s="18" t="str">
        <x:v>Own-country 2024 division composition. Observed industry detail; within-group ratios only. Definitions may differ from ILO modelled margins.</x:v>
      </x:c>
      <x:c r="AA1641" s="13" t="str"/>
      <x:c r="AB1641" s="13" t="str">
        <x:v>https://rplumber.ilo.org/data/indicator?format=.csv.gz&amp;id=EMP_TEMP_SEX_EC2_NB_A</x:v>
      </x:c>
    </x:row>
    <x:row r="1642" ht="48" customHeight="1">
      <x:c r="A1642" s="2" t="str">
        <x:v>USA</x:v>
      </x:c>
      <x:c r="B1642" s="2" t="str">
        <x:v>C</x:v>
      </x:c>
      <x:c r="C1642" s="2" t="str">
        <x:v>USA</x:v>
      </x:c>
      <x:c r="D1642" s="2" t="n">
        <x:v>2024</x:v>
      </x:c>
      <x:c r="E1642" s="2" t="str">
        <x:v>EC2_ISIC4_C13</x:v>
      </x:c>
      <x:c r="F1642" s="17" t="str">
        <x:v>Economic activity (ISIC-Rev.4), 2 digit level: 13 - Manufacture of textiles</x:v>
      </x:c>
      <x:c r="G1642" s="19" t="n">
        <x:v>689.108</x:v>
      </x:c>
      <x:c r="H1642" s="20" t="n">
        <x:v>1</x:v>
      </x:c>
      <x:c r="I1642" s="19" t="n">
        <x:f>SUM(G1639:G1662)</x:f>
        <x:v>15718.49</x:v>
      </x:c>
      <x:c r="J1642" s="20" t="n">
        <x:f>G1642/I1642*H1642</x:f>
        <x:v>0.043840597920029215</x:v>
      </x:c>
      <x:c r="K1642" s="2" t="str">
        <x:v>ISIC4:13</x:v>
      </x:c>
      <x:c r="L1642" s="14" t="n">
        <x:f>'Crosswalk'!C17</x:f>
        <x:v>0</x:v>
      </x:c>
      <x:c r="M1642" s="14" t="n">
        <x:f>'Crosswalk'!D17</x:f>
        <x:v>0</x:v>
      </x:c>
      <x:c r="N1642" s="14" t="n">
        <x:f>'Crosswalk'!E17</x:f>
        <x:v>0</x:v>
      </x:c>
      <x:c r="O1642" s="14" t="n">
        <x:f>'Crosswalk'!F17</x:f>
        <x:v>1</x:v>
      </x:c>
      <x:c r="P1642" s="14" t="n">
        <x:f>'Crosswalk'!G17</x:f>
        <x:v>0</x:v>
      </x:c>
      <x:c r="Q1642" s="14" t="n">
        <x:f>'Crosswalk'!H17</x:f>
        <x:v>0</x:v>
      </x:c>
      <x:c r="R1642" s="14" t="n">
        <x:f>'Crosswalk'!I17</x:f>
        <x:v>0</x:v>
      </x:c>
      <x:c r="S1642" s="14" t="n">
        <x:f>'Crosswalk'!J17</x:f>
        <x:v>0</x:v>
      </x:c>
      <x:c r="T1642" s="14" t="n">
        <x:f>'Crosswalk'!K17</x:f>
        <x:v>0</x:v>
      </x:c>
      <x:c r="U1642" s="14" t="n">
        <x:f>'Crosswalk'!L17</x:f>
        <x:v>0</x:v>
      </x:c>
      <x:c r="V1642" s="14" t="n">
        <x:f>'Crosswalk'!M17</x:f>
        <x:v>0</x:v>
      </x:c>
      <x:c r="W1642" s="14" t="n">
        <x:f>'Crosswalk'!N17</x:f>
        <x:v>0</x:v>
      </x:c>
      <x:c r="X1642" s="17" t="str">
        <x:v>LFS - Current Population Survey</x:v>
      </x:c>
      <x:c r="Y1642" s="2" t="str"/>
      <x:c r="Z1642" s="17" t="str">
        <x:v>Own-country 2024 division composition. Observed industry detail; within-group ratios only. Definitions may differ from ILO modelled margins.</x:v>
      </x:c>
      <x:c r="AA1642" s="2" t="str"/>
      <x:c r="AB1642" s="2" t="str">
        <x:v>https://rplumber.ilo.org/data/indicator?format=.csv.gz&amp;id=EMP_TEMP_SEX_EC2_NB_A</x:v>
      </x:c>
    </x:row>
    <x:row r="1643" ht="48" customHeight="1">
      <x:c r="A1643" s="13" t="str">
        <x:v>USA</x:v>
      </x:c>
      <x:c r="B1643" s="13" t="str">
        <x:v>C</x:v>
      </x:c>
      <x:c r="C1643" s="13" t="str">
        <x:v>USA</x:v>
      </x:c>
      <x:c r="D1643" s="13" t="n">
        <x:v>2024</x:v>
      </x:c>
      <x:c r="E1643" s="13" t="str">
        <x:v>EC2_ISIC4_C14</x:v>
      </x:c>
      <x:c r="F1643" s="18" t="str">
        <x:v>Economic activity (ISIC-Rev.4), 2 digit level: 14 - Manufacture of wearing apparel</x:v>
      </x:c>
      <x:c r="G1643" s="21" t="n">
        <x:v>253.111</x:v>
      </x:c>
      <x:c r="H1643" s="22" t="n">
        <x:v>1</x:v>
      </x:c>
      <x:c r="I1643" s="21" t="n">
        <x:f>SUM(G1639:G1662)</x:f>
        <x:v>15718.49</x:v>
      </x:c>
      <x:c r="J1643" s="22" t="n">
        <x:f>G1643/I1643*H1643</x:f>
        <x:v>0.016102755417346067</x:v>
      </x:c>
      <x:c r="K1643" s="13" t="str">
        <x:v>ISIC4:14</x:v>
      </x:c>
      <x:c r="L1643" s="15" t="n">
        <x:f>'Crosswalk'!C18</x:f>
        <x:v>0</x:v>
      </x:c>
      <x:c r="M1643" s="15" t="n">
        <x:f>'Crosswalk'!D18</x:f>
        <x:v>0</x:v>
      </x:c>
      <x:c r="N1643" s="15" t="n">
        <x:f>'Crosswalk'!E18</x:f>
        <x:v>0</x:v>
      </x:c>
      <x:c r="O1643" s="15" t="n">
        <x:f>'Crosswalk'!F18</x:f>
        <x:v>1</x:v>
      </x:c>
      <x:c r="P1643" s="15" t="n">
        <x:f>'Crosswalk'!G18</x:f>
        <x:v>0</x:v>
      </x:c>
      <x:c r="Q1643" s="15" t="n">
        <x:f>'Crosswalk'!H18</x:f>
        <x:v>0</x:v>
      </x:c>
      <x:c r="R1643" s="15" t="n">
        <x:f>'Crosswalk'!I18</x:f>
        <x:v>0</x:v>
      </x:c>
      <x:c r="S1643" s="15" t="n">
        <x:f>'Crosswalk'!J18</x:f>
        <x:v>0</x:v>
      </x:c>
      <x:c r="T1643" s="15" t="n">
        <x:f>'Crosswalk'!K18</x:f>
        <x:v>0</x:v>
      </x:c>
      <x:c r="U1643" s="15" t="n">
        <x:f>'Crosswalk'!L18</x:f>
        <x:v>0</x:v>
      </x:c>
      <x:c r="V1643" s="15" t="n">
        <x:f>'Crosswalk'!M18</x:f>
        <x:v>0</x:v>
      </x:c>
      <x:c r="W1643" s="15" t="n">
        <x:f>'Crosswalk'!N18</x:f>
        <x:v>0</x:v>
      </x:c>
      <x:c r="X1643" s="18" t="str">
        <x:v>LFS - Current Population Survey</x:v>
      </x:c>
      <x:c r="Y1643" s="13" t="str"/>
      <x:c r="Z1643" s="18" t="str">
        <x:v>Own-country 2024 division composition. Observed industry detail; within-group ratios only. Definitions may differ from ILO modelled margins.</x:v>
      </x:c>
      <x:c r="AA1643" s="13" t="str"/>
      <x:c r="AB1643" s="13" t="str">
        <x:v>https://rplumber.ilo.org/data/indicator?format=.csv.gz&amp;id=EMP_TEMP_SEX_EC2_NB_A</x:v>
      </x:c>
    </x:row>
    <x:row r="1644" ht="48" customHeight="1">
      <x:c r="A1644" s="2" t="str">
        <x:v>USA</x:v>
      </x:c>
      <x:c r="B1644" s="2" t="str">
        <x:v>C</x:v>
      </x:c>
      <x:c r="C1644" s="2" t="str">
        <x:v>USA</x:v>
      </x:c>
      <x:c r="D1644" s="2" t="n">
        <x:v>2024</x:v>
      </x:c>
      <x:c r="E1644" s="2" t="str">
        <x:v>EC2_ISIC4_C15</x:v>
      </x:c>
      <x:c r="F1644" s="17" t="str">
        <x:v>Economic activity (ISIC-Rev.4), 2 digit level: 15 - Manufacture of leather and related products</x:v>
      </x:c>
      <x:c r="G1644" s="19" t="n">
        <x:v>48.099</x:v>
      </x:c>
      <x:c r="H1644" s="20" t="n">
        <x:v>1</x:v>
      </x:c>
      <x:c r="I1644" s="19" t="n">
        <x:f>SUM(G1639:G1662)</x:f>
        <x:v>15718.49</x:v>
      </x:c>
      <x:c r="J1644" s="20" t="n">
        <x:f>G1644/I1644*H1644</x:f>
        <x:v>0.003060026758295485</x:v>
      </x:c>
      <x:c r="K1644" s="2" t="str">
        <x:v>ISIC4:15</x:v>
      </x:c>
      <x:c r="L1644" s="14" t="n">
        <x:f>'Crosswalk'!C19</x:f>
        <x:v>0</x:v>
      </x:c>
      <x:c r="M1644" s="14" t="n">
        <x:f>'Crosswalk'!D19</x:f>
        <x:v>0</x:v>
      </x:c>
      <x:c r="N1644" s="14" t="n">
        <x:f>'Crosswalk'!E19</x:f>
        <x:v>0</x:v>
      </x:c>
      <x:c r="O1644" s="14" t="n">
        <x:f>'Crosswalk'!F19</x:f>
        <x:v>1</x:v>
      </x:c>
      <x:c r="P1644" s="14" t="n">
        <x:f>'Crosswalk'!G19</x:f>
        <x:v>0</x:v>
      </x:c>
      <x:c r="Q1644" s="14" t="n">
        <x:f>'Crosswalk'!H19</x:f>
        <x:v>0</x:v>
      </x:c>
      <x:c r="R1644" s="14" t="n">
        <x:f>'Crosswalk'!I19</x:f>
        <x:v>0</x:v>
      </x:c>
      <x:c r="S1644" s="14" t="n">
        <x:f>'Crosswalk'!J19</x:f>
        <x:v>0</x:v>
      </x:c>
      <x:c r="T1644" s="14" t="n">
        <x:f>'Crosswalk'!K19</x:f>
        <x:v>0</x:v>
      </x:c>
      <x:c r="U1644" s="14" t="n">
        <x:f>'Crosswalk'!L19</x:f>
        <x:v>0</x:v>
      </x:c>
      <x:c r="V1644" s="14" t="n">
        <x:f>'Crosswalk'!M19</x:f>
        <x:v>0</x:v>
      </x:c>
      <x:c r="W1644" s="14" t="n">
        <x:f>'Crosswalk'!N19</x:f>
        <x:v>0</x:v>
      </x:c>
      <x:c r="X1644" s="17" t="str">
        <x:v>LFS - Current Population Survey</x:v>
      </x:c>
      <x:c r="Y1644" s="2" t="str"/>
      <x:c r="Z1644" s="17" t="str">
        <x:v>Own-country 2024 division composition. Observed industry detail; within-group ratios only. Definitions may differ from ILO modelled margins.</x:v>
      </x:c>
      <x:c r="AA1644" s="2" t="str"/>
      <x:c r="AB1644" s="2" t="str">
        <x:v>https://rplumber.ilo.org/data/indicator?format=.csv.gz&amp;id=EMP_TEMP_SEX_EC2_NB_A</x:v>
      </x:c>
    </x:row>
    <x:row r="1645" ht="48" customHeight="1">
      <x:c r="A1645" s="13" t="str">
        <x:v>USA</x:v>
      </x:c>
      <x:c r="B1645" s="13" t="str">
        <x:v>C</x:v>
      </x:c>
      <x:c r="C1645" s="13" t="str">
        <x:v>USA</x:v>
      </x:c>
      <x:c r="D1645" s="13" t="n">
        <x:v>2024</x:v>
      </x:c>
      <x:c r="E1645" s="13" t="str">
        <x:v>EC2_ISIC4_C16</x:v>
      </x:c>
      <x:c r="F1645" s="18" t="str">
        <x:v>Economic activity (ISIC-Rev.4), 2 digit level: 16 - Manufacture of wood and of products of wood and cork, except furniture; manufacture of articles of straw and plaiting materials</x:v>
      </x:c>
      <x:c r="G1645" s="21" t="n">
        <x:v>292.272</x:v>
      </x:c>
      <x:c r="H1645" s="22" t="n">
        <x:v>1</x:v>
      </x:c>
      <x:c r="I1645" s="21" t="n">
        <x:f>SUM(G1639:G1662)</x:f>
        <x:v>15718.49</x:v>
      </x:c>
      <x:c r="J1645" s="22" t="n">
        <x:f>G1645/I1645*H1645</x:f>
        <x:v>0.01859415249174698</x:v>
      </x:c>
      <x:c r="K1645" s="13" t="str">
        <x:v>ISIC4:16</x:v>
      </x:c>
      <x:c r="L1645" s="15" t="n">
        <x:f>'Crosswalk'!C20</x:f>
        <x:v>0</x:v>
      </x:c>
      <x:c r="M1645" s="15" t="n">
        <x:f>'Crosswalk'!D20</x:f>
        <x:v>0.7</x:v>
      </x:c>
      <x:c r="N1645" s="15" t="n">
        <x:f>'Crosswalk'!E20</x:f>
        <x:v>0.3</x:v>
      </x:c>
      <x:c r="O1645" s="15" t="n">
        <x:f>'Crosswalk'!F20</x:f>
        <x:v>0</x:v>
      </x:c>
      <x:c r="P1645" s="15" t="n">
        <x:f>'Crosswalk'!G20</x:f>
        <x:v>0</x:v>
      </x:c>
      <x:c r="Q1645" s="15" t="n">
        <x:f>'Crosswalk'!H20</x:f>
        <x:v>0</x:v>
      </x:c>
      <x:c r="R1645" s="15" t="n">
        <x:f>'Crosswalk'!I20</x:f>
        <x:v>0</x:v>
      </x:c>
      <x:c r="S1645" s="15" t="n">
        <x:f>'Crosswalk'!J20</x:f>
        <x:v>0</x:v>
      </x:c>
      <x:c r="T1645" s="15" t="n">
        <x:f>'Crosswalk'!K20</x:f>
        <x:v>0</x:v>
      </x:c>
      <x:c r="U1645" s="15" t="n">
        <x:f>'Crosswalk'!L20</x:f>
        <x:v>0</x:v>
      </x:c>
      <x:c r="V1645" s="15" t="n">
        <x:f>'Crosswalk'!M20</x:f>
        <x:v>0</x:v>
      </x:c>
      <x:c r="W1645" s="15" t="n">
        <x:f>'Crosswalk'!N20</x:f>
        <x:v>0</x:v>
      </x:c>
      <x:c r="X1645" s="18" t="str">
        <x:v>LFS - Current Population Survey</x:v>
      </x:c>
      <x:c r="Y1645" s="13" t="str"/>
      <x:c r="Z1645" s="18" t="str">
        <x:v>Own-country 2024 division composition. Observed industry detail; within-group ratios only. Definitions may differ from ILO modelled margins.</x:v>
      </x:c>
      <x:c r="AA1645" s="13" t="str"/>
      <x:c r="AB1645" s="13" t="str">
        <x:v>https://rplumber.ilo.org/data/indicator?format=.csv.gz&amp;id=EMP_TEMP_SEX_EC2_NB_A</x:v>
      </x:c>
    </x:row>
    <x:row r="1646" ht="48" customHeight="1">
      <x:c r="A1646" s="2" t="str">
        <x:v>USA</x:v>
      </x:c>
      <x:c r="B1646" s="2" t="str">
        <x:v>C</x:v>
      </x:c>
      <x:c r="C1646" s="2" t="str">
        <x:v>USA</x:v>
      </x:c>
      <x:c r="D1646" s="2" t="n">
        <x:v>2024</x:v>
      </x:c>
      <x:c r="E1646" s="2" t="str">
        <x:v>EC2_ISIC4_C17</x:v>
      </x:c>
      <x:c r="F1646" s="17" t="str">
        <x:v>Economic activity (ISIC-Rev.4), 2 digit level: 17 - Manufacture of paper and paper products</x:v>
      </x:c>
      <x:c r="G1646" s="19" t="n">
        <x:v>316.06</x:v>
      </x:c>
      <x:c r="H1646" s="20" t="n">
        <x:v>1</x:v>
      </x:c>
      <x:c r="I1646" s="19" t="n">
        <x:f>SUM(G1639:G1662)</x:f>
        <x:v>15718.49</x:v>
      </x:c>
      <x:c r="J1646" s="20" t="n">
        <x:f>G1646/I1646*H1646</x:f>
        <x:v>0.020107529412812554</x:v>
      </x:c>
      <x:c r="K1646" s="2" t="str">
        <x:v>ISIC4:17</x:v>
      </x:c>
      <x:c r="L1646" s="14" t="n">
        <x:f>'Crosswalk'!C21</x:f>
        <x:v>0</x:v>
      </x:c>
      <x:c r="M1646" s="14" t="n">
        <x:f>'Crosswalk'!D21</x:f>
        <x:v>1</x:v>
      </x:c>
      <x:c r="N1646" s="14" t="n">
        <x:f>'Crosswalk'!E21</x:f>
        <x:v>0</x:v>
      </x:c>
      <x:c r="O1646" s="14" t="n">
        <x:f>'Crosswalk'!F21</x:f>
        <x:v>0</x:v>
      </x:c>
      <x:c r="P1646" s="14" t="n">
        <x:f>'Crosswalk'!G21</x:f>
        <x:v>0</x:v>
      </x:c>
      <x:c r="Q1646" s="14" t="n">
        <x:f>'Crosswalk'!H21</x:f>
        <x:v>0</x:v>
      </x:c>
      <x:c r="R1646" s="14" t="n">
        <x:f>'Crosswalk'!I21</x:f>
        <x:v>0</x:v>
      </x:c>
      <x:c r="S1646" s="14" t="n">
        <x:f>'Crosswalk'!J21</x:f>
        <x:v>0</x:v>
      </x:c>
      <x:c r="T1646" s="14" t="n">
        <x:f>'Crosswalk'!K21</x:f>
        <x:v>0</x:v>
      </x:c>
      <x:c r="U1646" s="14" t="n">
        <x:f>'Crosswalk'!L21</x:f>
        <x:v>0</x:v>
      </x:c>
      <x:c r="V1646" s="14" t="n">
        <x:f>'Crosswalk'!M21</x:f>
        <x:v>0</x:v>
      </x:c>
      <x:c r="W1646" s="14" t="n">
        <x:f>'Crosswalk'!N21</x:f>
        <x:v>0</x:v>
      </x:c>
      <x:c r="X1646" s="17" t="str">
        <x:v>LFS - Current Population Survey</x:v>
      </x:c>
      <x:c r="Y1646" s="2" t="str"/>
      <x:c r="Z1646" s="17" t="str">
        <x:v>Own-country 2024 division composition. Observed industry detail; within-group ratios only. Definitions may differ from ILO modelled margins.</x:v>
      </x:c>
      <x:c r="AA1646" s="2" t="str"/>
      <x:c r="AB1646" s="2" t="str">
        <x:v>https://rplumber.ilo.org/data/indicator?format=.csv.gz&amp;id=EMP_TEMP_SEX_EC2_NB_A</x:v>
      </x:c>
    </x:row>
    <x:row r="1647" ht="48" customHeight="1">
      <x:c r="A1647" s="13" t="str">
        <x:v>USA</x:v>
      </x:c>
      <x:c r="B1647" s="13" t="str">
        <x:v>C</x:v>
      </x:c>
      <x:c r="C1647" s="13" t="str">
        <x:v>USA</x:v>
      </x:c>
      <x:c r="D1647" s="13" t="n">
        <x:v>2024</x:v>
      </x:c>
      <x:c r="E1647" s="13" t="str">
        <x:v>EC2_ISIC4_C18</x:v>
      </x:c>
      <x:c r="F1647" s="18" t="str">
        <x:v>Economic activity (ISIC-Rev.4), 2 digit level: 18 - Printing and reproduction of recorded media</x:v>
      </x:c>
      <x:c r="G1647" s="21" t="n">
        <x:v>432.295</x:v>
      </x:c>
      <x:c r="H1647" s="22" t="n">
        <x:v>1</x:v>
      </x:c>
      <x:c r="I1647" s="21" t="n">
        <x:f>SUM(G1639:G1662)</x:f>
        <x:v>15718.49</x:v>
      </x:c>
      <x:c r="J1647" s="22" t="n">
        <x:f>G1647/I1647*H1647</x:f>
        <x:v>0.027502323696487387</x:v>
      </x:c>
      <x:c r="K1647" s="13" t="str">
        <x:v>ISIC4:18</x:v>
      </x:c>
      <x:c r="L1647" s="15" t="n">
        <x:f>'Crosswalk'!C22</x:f>
        <x:v>0</x:v>
      </x:c>
      <x:c r="M1647" s="15" t="n">
        <x:f>'Crosswalk'!D22</x:f>
        <x:v>0</x:v>
      </x:c>
      <x:c r="N1647" s="15" t="n">
        <x:f>'Crosswalk'!E22</x:f>
        <x:v>1</x:v>
      </x:c>
      <x:c r="O1647" s="15" t="n">
        <x:f>'Crosswalk'!F22</x:f>
        <x:v>0</x:v>
      </x:c>
      <x:c r="P1647" s="15" t="n">
        <x:f>'Crosswalk'!G22</x:f>
        <x:v>0</x:v>
      </x:c>
      <x:c r="Q1647" s="15" t="n">
        <x:f>'Crosswalk'!H22</x:f>
        <x:v>0</x:v>
      </x:c>
      <x:c r="R1647" s="15" t="n">
        <x:f>'Crosswalk'!I22</x:f>
        <x:v>0</x:v>
      </x:c>
      <x:c r="S1647" s="15" t="n">
        <x:f>'Crosswalk'!J22</x:f>
        <x:v>0</x:v>
      </x:c>
      <x:c r="T1647" s="15" t="n">
        <x:f>'Crosswalk'!K22</x:f>
        <x:v>0</x:v>
      </x:c>
      <x:c r="U1647" s="15" t="n">
        <x:f>'Crosswalk'!L22</x:f>
        <x:v>0</x:v>
      </x:c>
      <x:c r="V1647" s="15" t="n">
        <x:f>'Crosswalk'!M22</x:f>
        <x:v>0</x:v>
      </x:c>
      <x:c r="W1647" s="15" t="n">
        <x:f>'Crosswalk'!N22</x:f>
        <x:v>0</x:v>
      </x:c>
      <x:c r="X1647" s="18" t="str">
        <x:v>LFS - Current Population Survey</x:v>
      </x:c>
      <x:c r="Y1647" s="13" t="str"/>
      <x:c r="Z1647" s="18" t="str">
        <x:v>Own-country 2024 division composition. Observed industry detail; within-group ratios only. Definitions may differ from ILO modelled margins.</x:v>
      </x:c>
      <x:c r="AA1647" s="13" t="str"/>
      <x:c r="AB1647" s="13" t="str">
        <x:v>https://rplumber.ilo.org/data/indicator?format=.csv.gz&amp;id=EMP_TEMP_SEX_EC2_NB_A</x:v>
      </x:c>
    </x:row>
    <x:row r="1648" ht="48" customHeight="1">
      <x:c r="A1648" s="2" t="str">
        <x:v>USA</x:v>
      </x:c>
      <x:c r="B1648" s="2" t="str">
        <x:v>C</x:v>
      </x:c>
      <x:c r="C1648" s="2" t="str">
        <x:v>USA</x:v>
      </x:c>
      <x:c r="D1648" s="2" t="n">
        <x:v>2024</x:v>
      </x:c>
      <x:c r="E1648" s="2" t="str">
        <x:v>EC2_ISIC4_C19</x:v>
      </x:c>
      <x:c r="F1648" s="17" t="str">
        <x:v>Economic activity (ISIC-Rev.4), 2 digit level: 19 - Manufacture of coke and refined petroleum products</x:v>
      </x:c>
      <x:c r="G1648" s="19" t="n">
        <x:v>192.443</x:v>
      </x:c>
      <x:c r="H1648" s="20" t="n">
        <x:v>1</x:v>
      </x:c>
      <x:c r="I1648" s="19" t="n">
        <x:f>SUM(G1639:G1662)</x:f>
        <x:v>15718.49</x:v>
      </x:c>
      <x:c r="J1648" s="20" t="n">
        <x:f>G1648/I1648*H1648</x:f>
        <x:v>0.012243097142282751</x:v>
      </x:c>
      <x:c r="K1648" s="2" t="str">
        <x:v>ISIC4:19</x:v>
      </x:c>
      <x:c r="L1648" s="14" t="n">
        <x:f>'Crosswalk'!C23</x:f>
        <x:v>1</x:v>
      </x:c>
      <x:c r="M1648" s="14" t="n">
        <x:f>'Crosswalk'!D23</x:f>
        <x:v>0</x:v>
      </x:c>
      <x:c r="N1648" s="14" t="n">
        <x:f>'Crosswalk'!E23</x:f>
        <x:v>0</x:v>
      </x:c>
      <x:c r="O1648" s="14" t="n">
        <x:f>'Crosswalk'!F23</x:f>
        <x:v>0</x:v>
      </x:c>
      <x:c r="P1648" s="14" t="n">
        <x:f>'Crosswalk'!G23</x:f>
        <x:v>0</x:v>
      </x:c>
      <x:c r="Q1648" s="14" t="n">
        <x:f>'Crosswalk'!H23</x:f>
        <x:v>0</x:v>
      </x:c>
      <x:c r="R1648" s="14" t="n">
        <x:f>'Crosswalk'!I23</x:f>
        <x:v>0</x:v>
      </x:c>
      <x:c r="S1648" s="14" t="n">
        <x:f>'Crosswalk'!J23</x:f>
        <x:v>0</x:v>
      </x:c>
      <x:c r="T1648" s="14" t="n">
        <x:f>'Crosswalk'!K23</x:f>
        <x:v>0</x:v>
      </x:c>
      <x:c r="U1648" s="14" t="n">
        <x:f>'Crosswalk'!L23</x:f>
        <x:v>0</x:v>
      </x:c>
      <x:c r="V1648" s="14" t="n">
        <x:f>'Crosswalk'!M23</x:f>
        <x:v>0</x:v>
      </x:c>
      <x:c r="W1648" s="14" t="n">
        <x:f>'Crosswalk'!N23</x:f>
        <x:v>0</x:v>
      </x:c>
      <x:c r="X1648" s="17" t="str">
        <x:v>LFS - Current Population Survey</x:v>
      </x:c>
      <x:c r="Y1648" s="2" t="str"/>
      <x:c r="Z1648" s="17" t="str">
        <x:v>Own-country 2024 division composition. Observed industry detail; within-group ratios only. Definitions may differ from ILO modelled margins.</x:v>
      </x:c>
      <x:c r="AA1648" s="2" t="str"/>
      <x:c r="AB1648" s="2" t="str">
        <x:v>https://rplumber.ilo.org/data/indicator?format=.csv.gz&amp;id=EMP_TEMP_SEX_EC2_NB_A</x:v>
      </x:c>
    </x:row>
    <x:row r="1649" ht="48" customHeight="1">
      <x:c r="A1649" s="13" t="str">
        <x:v>USA</x:v>
      </x:c>
      <x:c r="B1649" s="13" t="str">
        <x:v>C</x:v>
      </x:c>
      <x:c r="C1649" s="13" t="str">
        <x:v>USA</x:v>
      </x:c>
      <x:c r="D1649" s="13" t="n">
        <x:v>2024</x:v>
      </x:c>
      <x:c r="E1649" s="13" t="str">
        <x:v>EC2_ISIC4_C20</x:v>
      </x:c>
      <x:c r="F1649" s="18" t="str">
        <x:v>Economic activity (ISIC-Rev.4), 2 digit level: 20 - Manufacture of chemicals and chemical products</x:v>
      </x:c>
      <x:c r="G1649" s="21" t="n">
        <x:v>1002.004</x:v>
      </x:c>
      <x:c r="H1649" s="22" t="n">
        <x:v>1</x:v>
      </x:c>
      <x:c r="I1649" s="21" t="n">
        <x:f>SUM(G1639:G1662)</x:f>
        <x:v>15718.49</x:v>
      </x:c>
      <x:c r="J1649" s="22" t="n">
        <x:f>G1649/I1649*H1649</x:f>
        <x:v>0.06374683573294891</x:v>
      </x:c>
      <x:c r="K1649" s="13" t="str">
        <x:v>ISIC4:20</x:v>
      </x:c>
      <x:c r="L1649" s="15" t="n">
        <x:f>'Crosswalk'!C24</x:f>
        <x:v>0</x:v>
      </x:c>
      <x:c r="M1649" s="15" t="n">
        <x:f>'Crosswalk'!D24</x:f>
        <x:v>0.8</x:v>
      </x:c>
      <x:c r="N1649" s="15" t="n">
        <x:f>'Crosswalk'!E24</x:f>
        <x:v>0</x:v>
      </x:c>
      <x:c r="O1649" s="15" t="n">
        <x:f>'Crosswalk'!F24</x:f>
        <x:v>0</x:v>
      </x:c>
      <x:c r="P1649" s="15" t="n">
        <x:f>'Crosswalk'!G24</x:f>
        <x:v>0.2</x:v>
      </x:c>
      <x:c r="Q1649" s="15" t="n">
        <x:f>'Crosswalk'!H24</x:f>
        <x:v>0</x:v>
      </x:c>
      <x:c r="R1649" s="15" t="n">
        <x:f>'Crosswalk'!I24</x:f>
        <x:v>0</x:v>
      </x:c>
      <x:c r="S1649" s="15" t="n">
        <x:f>'Crosswalk'!J24</x:f>
        <x:v>0</x:v>
      </x:c>
      <x:c r="T1649" s="15" t="n">
        <x:f>'Crosswalk'!K24</x:f>
        <x:v>0</x:v>
      </x:c>
      <x:c r="U1649" s="15" t="n">
        <x:f>'Crosswalk'!L24</x:f>
        <x:v>0</x:v>
      </x:c>
      <x:c r="V1649" s="15" t="n">
        <x:f>'Crosswalk'!M24</x:f>
        <x:v>0</x:v>
      </x:c>
      <x:c r="W1649" s="15" t="n">
        <x:f>'Crosswalk'!N24</x:f>
        <x:v>0</x:v>
      </x:c>
      <x:c r="X1649" s="18" t="str">
        <x:v>LFS - Current Population Survey</x:v>
      </x:c>
      <x:c r="Y1649" s="13" t="str"/>
      <x:c r="Z1649" s="18" t="str">
        <x:v>Own-country 2024 division composition. Observed industry detail; within-group ratios only. Definitions may differ from ILO modelled margins.</x:v>
      </x:c>
      <x:c r="AA1649" s="13" t="str"/>
      <x:c r="AB1649" s="13" t="str">
        <x:v>https://rplumber.ilo.org/data/indicator?format=.csv.gz&amp;id=EMP_TEMP_SEX_EC2_NB_A</x:v>
      </x:c>
    </x:row>
    <x:row r="1650" ht="48" customHeight="1">
      <x:c r="A1650" s="2" t="str">
        <x:v>USA</x:v>
      </x:c>
      <x:c r="B1650" s="2" t="str">
        <x:v>C</x:v>
      </x:c>
      <x:c r="C1650" s="2" t="str">
        <x:v>USA</x:v>
      </x:c>
      <x:c r="D1650" s="2" t="n">
        <x:v>2024</x:v>
      </x:c>
      <x:c r="E1650" s="2" t="str">
        <x:v>EC2_ISIC4_C21</x:v>
      </x:c>
      <x:c r="F1650" s="17" t="str">
        <x:v>Economic activity (ISIC-Rev.4), 2 digit level: 21 - Manufacture of pharmaceuticals, medicinal chemical and botanical products</x:v>
      </x:c>
      <x:c r="G1650" s="19" t="n">
        <x:v>673.248</x:v>
      </x:c>
      <x:c r="H1650" s="20" t="n">
        <x:v>1</x:v>
      </x:c>
      <x:c r="I1650" s="19" t="n">
        <x:f>SUM(G1639:G1662)</x:f>
        <x:v>15718.49</x:v>
      </x:c>
      <x:c r="J1650" s="20" t="n">
        <x:f>G1650/I1650*H1650</x:f>
        <x:v>0.04283159514686208</x:v>
      </x:c>
      <x:c r="K1650" s="2" t="str">
        <x:v>ISIC4:21</x:v>
      </x:c>
      <x:c r="L1650" s="14" t="n">
        <x:f>'Crosswalk'!C25</x:f>
        <x:v>0</x:v>
      </x:c>
      <x:c r="M1650" s="14" t="n">
        <x:f>'Crosswalk'!D25</x:f>
        <x:v>0</x:v>
      </x:c>
      <x:c r="N1650" s="14" t="n">
        <x:f>'Crosswalk'!E25</x:f>
        <x:v>0</x:v>
      </x:c>
      <x:c r="O1650" s="14" t="n">
        <x:f>'Crosswalk'!F25</x:f>
        <x:v>0</x:v>
      </x:c>
      <x:c r="P1650" s="14" t="n">
        <x:f>'Crosswalk'!G25</x:f>
        <x:v>0</x:v>
      </x:c>
      <x:c r="Q1650" s="14" t="n">
        <x:f>'Crosswalk'!H25</x:f>
        <x:v>1</x:v>
      </x:c>
      <x:c r="R1650" s="14" t="n">
        <x:f>'Crosswalk'!I25</x:f>
        <x:v>0</x:v>
      </x:c>
      <x:c r="S1650" s="14" t="n">
        <x:f>'Crosswalk'!J25</x:f>
        <x:v>0</x:v>
      </x:c>
      <x:c r="T1650" s="14" t="n">
        <x:f>'Crosswalk'!K25</x:f>
        <x:v>0</x:v>
      </x:c>
      <x:c r="U1650" s="14" t="n">
        <x:f>'Crosswalk'!L25</x:f>
        <x:v>0</x:v>
      </x:c>
      <x:c r="V1650" s="14" t="n">
        <x:f>'Crosswalk'!M25</x:f>
        <x:v>0</x:v>
      </x:c>
      <x:c r="W1650" s="14" t="n">
        <x:f>'Crosswalk'!N25</x:f>
        <x:v>0</x:v>
      </x:c>
      <x:c r="X1650" s="17" t="str">
        <x:v>LFS - Current Population Survey</x:v>
      </x:c>
      <x:c r="Y1650" s="2" t="str"/>
      <x:c r="Z1650" s="17" t="str">
        <x:v>Own-country 2024 division composition. Observed industry detail; within-group ratios only. Definitions may differ from ILO modelled margins.</x:v>
      </x:c>
      <x:c r="AA1650" s="2" t="str"/>
      <x:c r="AB1650" s="2" t="str">
        <x:v>https://rplumber.ilo.org/data/indicator?format=.csv.gz&amp;id=EMP_TEMP_SEX_EC2_NB_A</x:v>
      </x:c>
    </x:row>
    <x:row r="1651" ht="48" customHeight="1">
      <x:c r="A1651" s="13" t="str">
        <x:v>USA</x:v>
      </x:c>
      <x:c r="B1651" s="13" t="str">
        <x:v>C</x:v>
      </x:c>
      <x:c r="C1651" s="13" t="str">
        <x:v>USA</x:v>
      </x:c>
      <x:c r="D1651" s="13" t="n">
        <x:v>2024</x:v>
      </x:c>
      <x:c r="E1651" s="13" t="str">
        <x:v>EC2_ISIC4_C22</x:v>
      </x:c>
      <x:c r="F1651" s="18" t="str">
        <x:v>Economic activity (ISIC-Rev.4), 2 digit level: 22 - Manufacture of rubber and plastics products</x:v>
      </x:c>
      <x:c r="G1651" s="21" t="n">
        <x:v>421.108</x:v>
      </x:c>
      <x:c r="H1651" s="22" t="n">
        <x:v>1</x:v>
      </x:c>
      <x:c r="I1651" s="21" t="n">
        <x:f>SUM(G1639:G1662)</x:f>
        <x:v>15718.49</x:v>
      </x:c>
      <x:c r="J1651" s="22" t="n">
        <x:f>G1651/I1651*H1651</x:f>
        <x:v>0.026790614111151898</x:v>
      </x:c>
      <x:c r="K1651" s="13" t="str">
        <x:v>ISIC4:22</x:v>
      </x:c>
      <x:c r="L1651" s="15" t="n">
        <x:f>'Crosswalk'!C26</x:f>
        <x:v>0</x:v>
      </x:c>
      <x:c r="M1651" s="15" t="n">
        <x:f>'Crosswalk'!D26</x:f>
        <x:v>0.5</x:v>
      </x:c>
      <x:c r="N1651" s="15" t="n">
        <x:f>'Crosswalk'!E26</x:f>
        <x:v>0.2</x:v>
      </x:c>
      <x:c r="O1651" s="15" t="n">
        <x:f>'Crosswalk'!F26</x:f>
        <x:v>0.3</x:v>
      </x:c>
      <x:c r="P1651" s="15" t="n">
        <x:f>'Crosswalk'!G26</x:f>
        <x:v>0</x:v>
      </x:c>
      <x:c r="Q1651" s="15" t="n">
        <x:f>'Crosswalk'!H26</x:f>
        <x:v>0</x:v>
      </x:c>
      <x:c r="R1651" s="15" t="n">
        <x:f>'Crosswalk'!I26</x:f>
        <x:v>0</x:v>
      </x:c>
      <x:c r="S1651" s="15" t="n">
        <x:f>'Crosswalk'!J26</x:f>
        <x:v>0</x:v>
      </x:c>
      <x:c r="T1651" s="15" t="n">
        <x:f>'Crosswalk'!K26</x:f>
        <x:v>0</x:v>
      </x:c>
      <x:c r="U1651" s="15" t="n">
        <x:f>'Crosswalk'!L26</x:f>
        <x:v>0</x:v>
      </x:c>
      <x:c r="V1651" s="15" t="n">
        <x:f>'Crosswalk'!M26</x:f>
        <x:v>0</x:v>
      </x:c>
      <x:c r="W1651" s="15" t="n">
        <x:f>'Crosswalk'!N26</x:f>
        <x:v>0</x:v>
      </x:c>
      <x:c r="X1651" s="18" t="str">
        <x:v>LFS - Current Population Survey</x:v>
      </x:c>
      <x:c r="Y1651" s="13" t="str"/>
      <x:c r="Z1651" s="18" t="str">
        <x:v>Own-country 2024 division composition. Observed industry detail; within-group ratios only. Definitions may differ from ILO modelled margins.</x:v>
      </x:c>
      <x:c r="AA1651" s="13" t="str"/>
      <x:c r="AB1651" s="13" t="str">
        <x:v>https://rplumber.ilo.org/data/indicator?format=.csv.gz&amp;id=EMP_TEMP_SEX_EC2_NB_A</x:v>
      </x:c>
    </x:row>
    <x:row r="1652" ht="48" customHeight="1">
      <x:c r="A1652" s="2" t="str">
        <x:v>USA</x:v>
      </x:c>
      <x:c r="B1652" s="2" t="str">
        <x:v>C</x:v>
      </x:c>
      <x:c r="C1652" s="2" t="str">
        <x:v>USA</x:v>
      </x:c>
      <x:c r="D1652" s="2" t="n">
        <x:v>2024</x:v>
      </x:c>
      <x:c r="E1652" s="2" t="str">
        <x:v>EC2_ISIC4_C23</x:v>
      </x:c>
      <x:c r="F1652" s="17" t="str">
        <x:v>Economic activity (ISIC-Rev.4), 2 digit level: 23 - Manufacture of other non-metallic mineral products</x:v>
      </x:c>
      <x:c r="G1652" s="19" t="n">
        <x:v>934.227</x:v>
      </x:c>
      <x:c r="H1652" s="20" t="n">
        <x:v>1</x:v>
      </x:c>
      <x:c r="I1652" s="19" t="n">
        <x:f>SUM(G1639:G1662)</x:f>
        <x:v>15718.49</x:v>
      </x:c>
      <x:c r="J1652" s="20" t="n">
        <x:f>G1652/I1652*H1652</x:f>
        <x:v>0.05943490755155234</x:v>
      </x:c>
      <x:c r="K1652" s="2" t="str">
        <x:v>ISIC4:23</x:v>
      </x:c>
      <x:c r="L1652" s="14" t="n">
        <x:f>'Crosswalk'!C27</x:f>
        <x:v>0</x:v>
      </x:c>
      <x:c r="M1652" s="14" t="n">
        <x:f>'Crosswalk'!D27</x:f>
        <x:v>0.85</x:v>
      </x:c>
      <x:c r="N1652" s="14" t="n">
        <x:f>'Crosswalk'!E27</x:f>
        <x:v>0.15</x:v>
      </x:c>
      <x:c r="O1652" s="14" t="n">
        <x:f>'Crosswalk'!F27</x:f>
        <x:v>0</x:v>
      </x:c>
      <x:c r="P1652" s="14" t="n">
        <x:f>'Crosswalk'!G27</x:f>
        <x:v>0</x:v>
      </x:c>
      <x:c r="Q1652" s="14" t="n">
        <x:f>'Crosswalk'!H27</x:f>
        <x:v>0</x:v>
      </x:c>
      <x:c r="R1652" s="14" t="n">
        <x:f>'Crosswalk'!I27</x:f>
        <x:v>0</x:v>
      </x:c>
      <x:c r="S1652" s="14" t="n">
        <x:f>'Crosswalk'!J27</x:f>
        <x:v>0</x:v>
      </x:c>
      <x:c r="T1652" s="14" t="n">
        <x:f>'Crosswalk'!K27</x:f>
        <x:v>0</x:v>
      </x:c>
      <x:c r="U1652" s="14" t="n">
        <x:f>'Crosswalk'!L27</x:f>
        <x:v>0</x:v>
      </x:c>
      <x:c r="V1652" s="14" t="n">
        <x:f>'Crosswalk'!M27</x:f>
        <x:v>0</x:v>
      </x:c>
      <x:c r="W1652" s="14" t="n">
        <x:f>'Crosswalk'!N27</x:f>
        <x:v>0</x:v>
      </x:c>
      <x:c r="X1652" s="17" t="str">
        <x:v>LFS - Current Population Survey</x:v>
      </x:c>
      <x:c r="Y1652" s="2" t="str"/>
      <x:c r="Z1652" s="17" t="str">
        <x:v>Own-country 2024 division composition. Observed industry detail; within-group ratios only. Definitions may differ from ILO modelled margins.</x:v>
      </x:c>
      <x:c r="AA1652" s="2" t="str"/>
      <x:c r="AB1652" s="2" t="str">
        <x:v>https://rplumber.ilo.org/data/indicator?format=.csv.gz&amp;id=EMP_TEMP_SEX_EC2_NB_A</x:v>
      </x:c>
    </x:row>
    <x:row r="1653" ht="48" customHeight="1">
      <x:c r="A1653" s="13" t="str">
        <x:v>USA</x:v>
      </x:c>
      <x:c r="B1653" s="13" t="str">
        <x:v>C</x:v>
      </x:c>
      <x:c r="C1653" s="13" t="str">
        <x:v>USA</x:v>
      </x:c>
      <x:c r="D1653" s="13" t="n">
        <x:v>2024</x:v>
      </x:c>
      <x:c r="E1653" s="13" t="str">
        <x:v>EC2_ISIC4_C24</x:v>
      </x:c>
      <x:c r="F1653" s="18" t="str">
        <x:v>Economic activity (ISIC-Rev.4), 2 digit level: 24 - Manufacture of basic metals</x:v>
      </x:c>
      <x:c r="G1653" s="21" t="n">
        <x:v>264.564</x:v>
      </x:c>
      <x:c r="H1653" s="22" t="n">
        <x:v>1</x:v>
      </x:c>
      <x:c r="I1653" s="21" t="n">
        <x:f>SUM(G1639:G1662)</x:f>
        <x:v>15718.49</x:v>
      </x:c>
      <x:c r="J1653" s="22" t="n">
        <x:f>G1653/I1653*H1653</x:f>
        <x:v>0.016831387747805293</x:v>
      </x:c>
      <x:c r="K1653" s="13" t="str">
        <x:v>ISIC4:24</x:v>
      </x:c>
      <x:c r="L1653" s="15" t="n">
        <x:f>'Crosswalk'!C28</x:f>
        <x:v>0</x:v>
      </x:c>
      <x:c r="M1653" s="15" t="n">
        <x:f>'Crosswalk'!D28</x:f>
        <x:v>1</x:v>
      </x:c>
      <x:c r="N1653" s="15" t="n">
        <x:f>'Crosswalk'!E28</x:f>
        <x:v>0</x:v>
      </x:c>
      <x:c r="O1653" s="15" t="n">
        <x:f>'Crosswalk'!F28</x:f>
        <x:v>0</x:v>
      </x:c>
      <x:c r="P1653" s="15" t="n">
        <x:f>'Crosswalk'!G28</x:f>
        <x:v>0</x:v>
      </x:c>
      <x:c r="Q1653" s="15" t="n">
        <x:f>'Crosswalk'!H28</x:f>
        <x:v>0</x:v>
      </x:c>
      <x:c r="R1653" s="15" t="n">
        <x:f>'Crosswalk'!I28</x:f>
        <x:v>0</x:v>
      </x:c>
      <x:c r="S1653" s="15" t="n">
        <x:f>'Crosswalk'!J28</x:f>
        <x:v>0</x:v>
      </x:c>
      <x:c r="T1653" s="15" t="n">
        <x:f>'Crosswalk'!K28</x:f>
        <x:v>0</x:v>
      </x:c>
      <x:c r="U1653" s="15" t="n">
        <x:f>'Crosswalk'!L28</x:f>
        <x:v>0</x:v>
      </x:c>
      <x:c r="V1653" s="15" t="n">
        <x:f>'Crosswalk'!M28</x:f>
        <x:v>0</x:v>
      </x:c>
      <x:c r="W1653" s="15" t="n">
        <x:f>'Crosswalk'!N28</x:f>
        <x:v>0</x:v>
      </x:c>
      <x:c r="X1653" s="18" t="str">
        <x:v>LFS - Current Population Survey</x:v>
      </x:c>
      <x:c r="Y1653" s="13" t="str"/>
      <x:c r="Z1653" s="18" t="str">
        <x:v>Own-country 2024 division composition. Observed industry detail; within-group ratios only. Definitions may differ from ILO modelled margins.</x:v>
      </x:c>
      <x:c r="AA1653" s="13" t="str"/>
      <x:c r="AB1653" s="13" t="str">
        <x:v>https://rplumber.ilo.org/data/indicator?format=.csv.gz&amp;id=EMP_TEMP_SEX_EC2_NB_A</x:v>
      </x:c>
    </x:row>
    <x:row r="1654" ht="48" customHeight="1">
      <x:c r="A1654" s="2" t="str">
        <x:v>USA</x:v>
      </x:c>
      <x:c r="B1654" s="2" t="str">
        <x:v>C</x:v>
      </x:c>
      <x:c r="C1654" s="2" t="str">
        <x:v>USA</x:v>
      </x:c>
      <x:c r="D1654" s="2" t="n">
        <x:v>2024</x:v>
      </x:c>
      <x:c r="E1654" s="2" t="str">
        <x:v>EC2_ISIC4_C25</x:v>
      </x:c>
      <x:c r="F1654" s="17" t="str">
        <x:v>Economic activity (ISIC-Rev.4), 2 digit level: 25 - Manufacture of fabricated metal products, except machinery and equipment</x:v>
      </x:c>
      <x:c r="G1654" s="19" t="n">
        <x:v>1223.994</x:v>
      </x:c>
      <x:c r="H1654" s="20" t="n">
        <x:v>1</x:v>
      </x:c>
      <x:c r="I1654" s="19" t="n">
        <x:f>SUM(G1639:G1662)</x:f>
        <x:v>15718.49</x:v>
      </x:c>
      <x:c r="J1654" s="20" t="n">
        <x:f>G1654/I1654*H1654</x:f>
        <x:v>0.07786969359016037</x:v>
      </x:c>
      <x:c r="K1654" s="2" t="str">
        <x:v>ISIC4:25</x:v>
      </x:c>
      <x:c r="L1654" s="14" t="n">
        <x:f>'Crosswalk'!C29</x:f>
        <x:v>0</x:v>
      </x:c>
      <x:c r="M1654" s="14" t="n">
        <x:f>'Crosswalk'!D29</x:f>
        <x:v>0</x:v>
      </x:c>
      <x:c r="N1654" s="14" t="n">
        <x:f>'Crosswalk'!E29</x:f>
        <x:v>1</x:v>
      </x:c>
      <x:c r="O1654" s="14" t="n">
        <x:f>'Crosswalk'!F29</x:f>
        <x:v>0</x:v>
      </x:c>
      <x:c r="P1654" s="14" t="n">
        <x:f>'Crosswalk'!G29</x:f>
        <x:v>0</x:v>
      </x:c>
      <x:c r="Q1654" s="14" t="n">
        <x:f>'Crosswalk'!H29</x:f>
        <x:v>0</x:v>
      </x:c>
      <x:c r="R1654" s="14" t="n">
        <x:f>'Crosswalk'!I29</x:f>
        <x:v>0</x:v>
      </x:c>
      <x:c r="S1654" s="14" t="n">
        <x:f>'Crosswalk'!J29</x:f>
        <x:v>0</x:v>
      </x:c>
      <x:c r="T1654" s="14" t="n">
        <x:f>'Crosswalk'!K29</x:f>
        <x:v>0</x:v>
      </x:c>
      <x:c r="U1654" s="14" t="n">
        <x:f>'Crosswalk'!L29</x:f>
        <x:v>0</x:v>
      </x:c>
      <x:c r="V1654" s="14" t="n">
        <x:f>'Crosswalk'!M29</x:f>
        <x:v>0</x:v>
      </x:c>
      <x:c r="W1654" s="14" t="n">
        <x:f>'Crosswalk'!N29</x:f>
        <x:v>0</x:v>
      </x:c>
      <x:c r="X1654" s="17" t="str">
        <x:v>LFS - Current Population Survey</x:v>
      </x:c>
      <x:c r="Y1654" s="2" t="str"/>
      <x:c r="Z1654" s="17" t="str">
        <x:v>Own-country 2024 division composition. Observed industry detail; within-group ratios only. Definitions may differ from ILO modelled margins.</x:v>
      </x:c>
      <x:c r="AA1654" s="2" t="str"/>
      <x:c r="AB1654" s="2" t="str">
        <x:v>https://rplumber.ilo.org/data/indicator?format=.csv.gz&amp;id=EMP_TEMP_SEX_EC2_NB_A</x:v>
      </x:c>
    </x:row>
    <x:row r="1655" ht="48" customHeight="1">
      <x:c r="A1655" s="13" t="str">
        <x:v>USA</x:v>
      </x:c>
      <x:c r="B1655" s="13" t="str">
        <x:v>C</x:v>
      </x:c>
      <x:c r="C1655" s="13" t="str">
        <x:v>USA</x:v>
      </x:c>
      <x:c r="D1655" s="13" t="n">
        <x:v>2024</x:v>
      </x:c>
      <x:c r="E1655" s="13" t="str">
        <x:v>EC2_ISIC4_C26</x:v>
      </x:c>
      <x:c r="F1655" s="18" t="str">
        <x:v>Economic activity (ISIC-Rev.4), 2 digit level: 26 - Manufacture of computer, electronic and optical products</x:v>
      </x:c>
      <x:c r="G1655" s="21" t="n">
        <x:v>671.258</x:v>
      </x:c>
      <x:c r="H1655" s="22" t="n">
        <x:v>1</x:v>
      </x:c>
      <x:c r="I1655" s="21" t="n">
        <x:f>SUM(G1639:G1662)</x:f>
        <x:v>15718.49</x:v>
      </x:c>
      <x:c r="J1655" s="22" t="n">
        <x:f>G1655/I1655*H1655</x:f>
        <x:v>0.042704992655146906</x:v>
      </x:c>
      <x:c r="K1655" s="13" t="str">
        <x:v>ISIC4:26</x:v>
      </x:c>
      <x:c r="L1655" s="15" t="n">
        <x:f>'Crosswalk'!C30</x:f>
        <x:v>0</x:v>
      </x:c>
      <x:c r="M1655" s="15" t="n">
        <x:f>'Crosswalk'!D30</x:f>
        <x:v>0</x:v>
      </x:c>
      <x:c r="N1655" s="15" t="n">
        <x:f>'Crosswalk'!E30</x:f>
        <x:v>0.05</x:v>
      </x:c>
      <x:c r="O1655" s="15" t="n">
        <x:f>'Crosswalk'!F30</x:f>
        <x:v>0.1</x:v>
      </x:c>
      <x:c r="P1655" s="15" t="n">
        <x:f>'Crosswalk'!G30</x:f>
        <x:v>0</x:v>
      </x:c>
      <x:c r="Q1655" s="15" t="n">
        <x:f>'Crosswalk'!H30</x:f>
        <x:v>0.1</x:v>
      </x:c>
      <x:c r="R1655" s="15" t="n">
        <x:f>'Crosswalk'!I30</x:f>
        <x:v>0</x:v>
      </x:c>
      <x:c r="S1655" s="15" t="n">
        <x:f>'Crosswalk'!J30</x:f>
        <x:v>0.75</x:v>
      </x:c>
      <x:c r="T1655" s="15" t="n">
        <x:f>'Crosswalk'!K30</x:f>
        <x:v>0</x:v>
      </x:c>
      <x:c r="U1655" s="15" t="n">
        <x:f>'Crosswalk'!L30</x:f>
        <x:v>0</x:v>
      </x:c>
      <x:c r="V1655" s="15" t="n">
        <x:f>'Crosswalk'!M30</x:f>
        <x:v>0</x:v>
      </x:c>
      <x:c r="W1655" s="15" t="n">
        <x:f>'Crosswalk'!N30</x:f>
        <x:v>0</x:v>
      </x:c>
      <x:c r="X1655" s="18" t="str">
        <x:v>LFS - Current Population Survey</x:v>
      </x:c>
      <x:c r="Y1655" s="13" t="str"/>
      <x:c r="Z1655" s="18" t="str">
        <x:v>Own-country 2024 division composition. Observed industry detail; within-group ratios only. Definitions may differ from ILO modelled margins.</x:v>
      </x:c>
      <x:c r="AA1655" s="13" t="str"/>
      <x:c r="AB1655" s="13" t="str">
        <x:v>https://rplumber.ilo.org/data/indicator?format=.csv.gz&amp;id=EMP_TEMP_SEX_EC2_NB_A</x:v>
      </x:c>
    </x:row>
    <x:row r="1656" ht="48" customHeight="1">
      <x:c r="A1656" s="2" t="str">
        <x:v>USA</x:v>
      </x:c>
      <x:c r="B1656" s="2" t="str">
        <x:v>C</x:v>
      </x:c>
      <x:c r="C1656" s="2" t="str">
        <x:v>USA</x:v>
      </x:c>
      <x:c r="D1656" s="2" t="n">
        <x:v>2024</x:v>
      </x:c>
      <x:c r="E1656" s="2" t="str">
        <x:v>EC2_ISIC4_C27</x:v>
      </x:c>
      <x:c r="F1656" s="17" t="str">
        <x:v>Economic activity (ISIC-Rev.4), 2 digit level: 27 - Manufacture of electrical equipment</x:v>
      </x:c>
      <x:c r="G1656" s="19" t="n">
        <x:v>815.666</x:v>
      </x:c>
      <x:c r="H1656" s="20" t="n">
        <x:v>1</x:v>
      </x:c>
      <x:c r="I1656" s="19" t="n">
        <x:f>SUM(G1639:G1662)</x:f>
        <x:v>15718.49</x:v>
      </x:c>
      <x:c r="J1656" s="20" t="n">
        <x:f>G1656/I1656*H1656</x:f>
        <x:v>0.05189213467705868</x:v>
      </x:c>
      <x:c r="K1656" s="2" t="str">
        <x:v>ISIC4:27</x:v>
      </x:c>
      <x:c r="L1656" s="14" t="n">
        <x:f>'Crosswalk'!C31</x:f>
        <x:v>0</x:v>
      </x:c>
      <x:c r="M1656" s="14" t="n">
        <x:f>'Crosswalk'!D31</x:f>
        <x:v>0</x:v>
      </x:c>
      <x:c r="N1656" s="14" t="n">
        <x:f>'Crosswalk'!E31</x:f>
        <x:v>0.85</x:v>
      </x:c>
      <x:c r="O1656" s="14" t="n">
        <x:f>'Crosswalk'!F31</x:f>
        <x:v>0.15</x:v>
      </x:c>
      <x:c r="P1656" s="14" t="n">
        <x:f>'Crosswalk'!G31</x:f>
        <x:v>0</x:v>
      </x:c>
      <x:c r="Q1656" s="14" t="n">
        <x:f>'Crosswalk'!H31</x:f>
        <x:v>0</x:v>
      </x:c>
      <x:c r="R1656" s="14" t="n">
        <x:f>'Crosswalk'!I31</x:f>
        <x:v>0</x:v>
      </x:c>
      <x:c r="S1656" s="14" t="n">
        <x:f>'Crosswalk'!J31</x:f>
        <x:v>0</x:v>
      </x:c>
      <x:c r="T1656" s="14" t="n">
        <x:f>'Crosswalk'!K31</x:f>
        <x:v>0</x:v>
      </x:c>
      <x:c r="U1656" s="14" t="n">
        <x:f>'Crosswalk'!L31</x:f>
        <x:v>0</x:v>
      </x:c>
      <x:c r="V1656" s="14" t="n">
        <x:f>'Crosswalk'!M31</x:f>
        <x:v>0</x:v>
      </x:c>
      <x:c r="W1656" s="14" t="n">
        <x:f>'Crosswalk'!N31</x:f>
        <x:v>0</x:v>
      </x:c>
      <x:c r="X1656" s="17" t="str">
        <x:v>LFS - Current Population Survey</x:v>
      </x:c>
      <x:c r="Y1656" s="2" t="str"/>
      <x:c r="Z1656" s="17" t="str">
        <x:v>Own-country 2024 division composition. Observed industry detail; within-group ratios only. Definitions may differ from ILO modelled margins.</x:v>
      </x:c>
      <x:c r="AA1656" s="2" t="str"/>
      <x:c r="AB1656" s="2" t="str">
        <x:v>https://rplumber.ilo.org/data/indicator?format=.csv.gz&amp;id=EMP_TEMP_SEX_EC2_NB_A</x:v>
      </x:c>
    </x:row>
    <x:row r="1657" ht="48" customHeight="1">
      <x:c r="A1657" s="13" t="str">
        <x:v>USA</x:v>
      </x:c>
      <x:c r="B1657" s="13" t="str">
        <x:v>C</x:v>
      </x:c>
      <x:c r="C1657" s="13" t="str">
        <x:v>USA</x:v>
      </x:c>
      <x:c r="D1657" s="13" t="n">
        <x:v>2024</x:v>
      </x:c>
      <x:c r="E1657" s="13" t="str">
        <x:v>EC2_ISIC4_C28</x:v>
      </x:c>
      <x:c r="F1657" s="18" t="str">
        <x:v>Economic activity (ISIC-Rev.4), 2 digit level: 28 - Manufacture of machinery and equipment n.e.c.</x:v>
      </x:c>
      <x:c r="G1657" s="21" t="n">
        <x:v>1638.624</x:v>
      </x:c>
      <x:c r="H1657" s="22" t="n">
        <x:v>1</x:v>
      </x:c>
      <x:c r="I1657" s="21" t="n">
        <x:f>SUM(G1639:G1662)</x:f>
        <x:v>15718.49</x:v>
      </x:c>
      <x:c r="J1657" s="22" t="n">
        <x:f>G1657/I1657*H1657</x:f>
        <x:v>0.10424818160014099</x:v>
      </x:c>
      <x:c r="K1657" s="13" t="str">
        <x:v>ISIC4:28</x:v>
      </x:c>
      <x:c r="L1657" s="15" t="n">
        <x:f>'Crosswalk'!C32</x:f>
        <x:v>0</x:v>
      </x:c>
      <x:c r="M1657" s="15" t="n">
        <x:f>'Crosswalk'!D32</x:f>
        <x:v>0</x:v>
      </x:c>
      <x:c r="N1657" s="15" t="n">
        <x:f>'Crosswalk'!E32</x:f>
        <x:v>1</x:v>
      </x:c>
      <x:c r="O1657" s="15" t="n">
        <x:f>'Crosswalk'!F32</x:f>
        <x:v>0</x:v>
      </x:c>
      <x:c r="P1657" s="15" t="n">
        <x:f>'Crosswalk'!G32</x:f>
        <x:v>0</x:v>
      </x:c>
      <x:c r="Q1657" s="15" t="n">
        <x:f>'Crosswalk'!H32</x:f>
        <x:v>0</x:v>
      </x:c>
      <x:c r="R1657" s="15" t="n">
        <x:f>'Crosswalk'!I32</x:f>
        <x:v>0</x:v>
      </x:c>
      <x:c r="S1657" s="15" t="n">
        <x:f>'Crosswalk'!J32</x:f>
        <x:v>0</x:v>
      </x:c>
      <x:c r="T1657" s="15" t="n">
        <x:f>'Crosswalk'!K32</x:f>
        <x:v>0</x:v>
      </x:c>
      <x:c r="U1657" s="15" t="n">
        <x:f>'Crosswalk'!L32</x:f>
        <x:v>0</x:v>
      </x:c>
      <x:c r="V1657" s="15" t="n">
        <x:f>'Crosswalk'!M32</x:f>
        <x:v>0</x:v>
      </x:c>
      <x:c r="W1657" s="15" t="n">
        <x:f>'Crosswalk'!N32</x:f>
        <x:v>0</x:v>
      </x:c>
      <x:c r="X1657" s="18" t="str">
        <x:v>LFS - Current Population Survey</x:v>
      </x:c>
      <x:c r="Y1657" s="13" t="str"/>
      <x:c r="Z1657" s="18" t="str">
        <x:v>Own-country 2024 division composition. Observed industry detail; within-group ratios only. Definitions may differ from ILO modelled margins.</x:v>
      </x:c>
      <x:c r="AA1657" s="13" t="str"/>
      <x:c r="AB1657" s="13" t="str">
        <x:v>https://rplumber.ilo.org/data/indicator?format=.csv.gz&amp;id=EMP_TEMP_SEX_EC2_NB_A</x:v>
      </x:c>
    </x:row>
    <x:row r="1658" ht="48" customHeight="1">
      <x:c r="A1658" s="2" t="str">
        <x:v>USA</x:v>
      </x:c>
      <x:c r="B1658" s="2" t="str">
        <x:v>C</x:v>
      </x:c>
      <x:c r="C1658" s="2" t="str">
        <x:v>USA</x:v>
      </x:c>
      <x:c r="D1658" s="2" t="n">
        <x:v>2024</x:v>
      </x:c>
      <x:c r="E1658" s="2" t="str">
        <x:v>EC2_ISIC4_C29</x:v>
      </x:c>
      <x:c r="F1658" s="17" t="str">
        <x:v>Economic activity (ISIC-Rev.4), 2 digit level: 29 - Manufacture of motor vehicles, trailers and semi-trailers</x:v>
      </x:c>
      <x:c r="G1658" s="19" t="n">
        <x:v>992.88</x:v>
      </x:c>
      <x:c r="H1658" s="20" t="n">
        <x:v>1</x:v>
      </x:c>
      <x:c r="I1658" s="19" t="n">
        <x:f>SUM(G1639:G1662)</x:f>
        <x:v>15718.49</x:v>
      </x:c>
      <x:c r="J1658" s="20" t="n">
        <x:f>G1658/I1658*H1658</x:f>
        <x:v>0.06316637285133624</x:v>
      </x:c>
      <x:c r="K1658" s="2" t="str">
        <x:v>ISIC4:29</x:v>
      </x:c>
      <x:c r="L1658" s="14" t="n">
        <x:f>'Crosswalk'!C33</x:f>
        <x:v>0</x:v>
      </x:c>
      <x:c r="M1658" s="14" t="n">
        <x:f>'Crosswalk'!D33</x:f>
        <x:v>0</x:v>
      </x:c>
      <x:c r="N1658" s="14" t="n">
        <x:f>'Crosswalk'!E33</x:f>
        <x:v>0</x:v>
      </x:c>
      <x:c r="O1658" s="14" t="n">
        <x:f>'Crosswalk'!F33</x:f>
        <x:v>1</x:v>
      </x:c>
      <x:c r="P1658" s="14" t="n">
        <x:f>'Crosswalk'!G33</x:f>
        <x:v>0</x:v>
      </x:c>
      <x:c r="Q1658" s="14" t="n">
        <x:f>'Crosswalk'!H33</x:f>
        <x:v>0</x:v>
      </x:c>
      <x:c r="R1658" s="14" t="n">
        <x:f>'Crosswalk'!I33</x:f>
        <x:v>0</x:v>
      </x:c>
      <x:c r="S1658" s="14" t="n">
        <x:f>'Crosswalk'!J33</x:f>
        <x:v>0</x:v>
      </x:c>
      <x:c r="T1658" s="14" t="n">
        <x:f>'Crosswalk'!K33</x:f>
        <x:v>0</x:v>
      </x:c>
      <x:c r="U1658" s="14" t="n">
        <x:f>'Crosswalk'!L33</x:f>
        <x:v>0</x:v>
      </x:c>
      <x:c r="V1658" s="14" t="n">
        <x:f>'Crosswalk'!M33</x:f>
        <x:v>0</x:v>
      </x:c>
      <x:c r="W1658" s="14" t="n">
        <x:f>'Crosswalk'!N33</x:f>
        <x:v>0</x:v>
      </x:c>
      <x:c r="X1658" s="17" t="str">
        <x:v>LFS - Current Population Survey</x:v>
      </x:c>
      <x:c r="Y1658" s="2" t="str"/>
      <x:c r="Z1658" s="17" t="str">
        <x:v>Own-country 2024 division composition. Observed industry detail; within-group ratios only. Definitions may differ from ILO modelled margins.</x:v>
      </x:c>
      <x:c r="AA1658" s="2" t="str"/>
      <x:c r="AB1658" s="2" t="str">
        <x:v>https://rplumber.ilo.org/data/indicator?format=.csv.gz&amp;id=EMP_TEMP_SEX_EC2_NB_A</x:v>
      </x:c>
    </x:row>
    <x:row r="1659" ht="48" customHeight="1">
      <x:c r="A1659" s="13" t="str">
        <x:v>USA</x:v>
      </x:c>
      <x:c r="B1659" s="13" t="str">
        <x:v>C</x:v>
      </x:c>
      <x:c r="C1659" s="13" t="str">
        <x:v>USA</x:v>
      </x:c>
      <x:c r="D1659" s="13" t="n">
        <x:v>2024</x:v>
      </x:c>
      <x:c r="E1659" s="13" t="str">
        <x:v>EC2_ISIC4_C30</x:v>
      </x:c>
      <x:c r="F1659" s="18" t="str">
        <x:v>Economic activity (ISIC-Rev.4), 2 digit level: 30 - Manufacture of other transport equipment</x:v>
      </x:c>
      <x:c r="G1659" s="21" t="n">
        <x:v>1097.106</x:v>
      </x:c>
      <x:c r="H1659" s="22" t="n">
        <x:v>1</x:v>
      </x:c>
      <x:c r="I1659" s="21" t="n">
        <x:f>SUM(G1639:G1662)</x:f>
        <x:v>15718.49</x:v>
      </x:c>
      <x:c r="J1659" s="22" t="n">
        <x:f>G1659/I1659*H1659</x:f>
        <x:v>0.06979716245008268</x:v>
      </x:c>
      <x:c r="K1659" s="13" t="str">
        <x:v>ISIC4:30</x:v>
      </x:c>
      <x:c r="L1659" s="15" t="n">
        <x:f>'Crosswalk'!C34</x:f>
        <x:v>0</x:v>
      </x:c>
      <x:c r="M1659" s="15" t="n">
        <x:f>'Crosswalk'!D34</x:f>
        <x:v>0</x:v>
      </x:c>
      <x:c r="N1659" s="15" t="n">
        <x:f>'Crosswalk'!E34</x:f>
        <x:v>0.9</x:v>
      </x:c>
      <x:c r="O1659" s="15" t="n">
        <x:f>'Crosswalk'!F34</x:f>
        <x:v>0.1</x:v>
      </x:c>
      <x:c r="P1659" s="15" t="n">
        <x:f>'Crosswalk'!G34</x:f>
        <x:v>0</x:v>
      </x:c>
      <x:c r="Q1659" s="15" t="n">
        <x:f>'Crosswalk'!H34</x:f>
        <x:v>0</x:v>
      </x:c>
      <x:c r="R1659" s="15" t="n">
        <x:f>'Crosswalk'!I34</x:f>
        <x:v>0</x:v>
      </x:c>
      <x:c r="S1659" s="15" t="n">
        <x:f>'Crosswalk'!J34</x:f>
        <x:v>0</x:v>
      </x:c>
      <x:c r="T1659" s="15" t="n">
        <x:f>'Crosswalk'!K34</x:f>
        <x:v>0</x:v>
      </x:c>
      <x:c r="U1659" s="15" t="n">
        <x:f>'Crosswalk'!L34</x:f>
        <x:v>0</x:v>
      </x:c>
      <x:c r="V1659" s="15" t="n">
        <x:f>'Crosswalk'!M34</x:f>
        <x:v>0</x:v>
      </x:c>
      <x:c r="W1659" s="15" t="n">
        <x:f>'Crosswalk'!N34</x:f>
        <x:v>0</x:v>
      </x:c>
      <x:c r="X1659" s="18" t="str">
        <x:v>LFS - Current Population Survey</x:v>
      </x:c>
      <x:c r="Y1659" s="13" t="str"/>
      <x:c r="Z1659" s="18" t="str">
        <x:v>Own-country 2024 division composition. Observed industry detail; within-group ratios only. Definitions may differ from ILO modelled margins.</x:v>
      </x:c>
      <x:c r="AA1659" s="13" t="str"/>
      <x:c r="AB1659" s="13" t="str">
        <x:v>https://rplumber.ilo.org/data/indicator?format=.csv.gz&amp;id=EMP_TEMP_SEX_EC2_NB_A</x:v>
      </x:c>
    </x:row>
    <x:row r="1660" ht="48" customHeight="1">
      <x:c r="A1660" s="2" t="str">
        <x:v>USA</x:v>
      </x:c>
      <x:c r="B1660" s="2" t="str">
        <x:v>C</x:v>
      </x:c>
      <x:c r="C1660" s="2" t="str">
        <x:v>USA</x:v>
      </x:c>
      <x:c r="D1660" s="2" t="n">
        <x:v>2024</x:v>
      </x:c>
      <x:c r="E1660" s="2" t="str">
        <x:v>EC2_ISIC4_C31</x:v>
      </x:c>
      <x:c r="F1660" s="17" t="str">
        <x:v>Economic activity (ISIC-Rev.4), 2 digit level: 31 - Manufacture of furniture</x:v>
      </x:c>
      <x:c r="G1660" s="19" t="n">
        <x:v>380.936</x:v>
      </x:c>
      <x:c r="H1660" s="20" t="n">
        <x:v>1</x:v>
      </x:c>
      <x:c r="I1660" s="19" t="n">
        <x:f>SUM(G1639:G1662)</x:f>
        <x:v>15718.49</x:v>
      </x:c>
      <x:c r="J1660" s="20" t="n">
        <x:f>G1660/I1660*H1660</x:f>
        <x:v>0.02423489788141227</x:v>
      </x:c>
      <x:c r="K1660" s="2" t="str">
        <x:v>ISIC4:31</x:v>
      </x:c>
      <x:c r="L1660" s="14" t="n">
        <x:f>'Crosswalk'!C35</x:f>
        <x:v>0</x:v>
      </x:c>
      <x:c r="M1660" s="14" t="n">
        <x:f>'Crosswalk'!D35</x:f>
        <x:v>0</x:v>
      </x:c>
      <x:c r="N1660" s="14" t="n">
        <x:f>'Crosswalk'!E35</x:f>
        <x:v>0</x:v>
      </x:c>
      <x:c r="O1660" s="14" t="n">
        <x:f>'Crosswalk'!F35</x:f>
        <x:v>1</x:v>
      </x:c>
      <x:c r="P1660" s="14" t="n">
        <x:f>'Crosswalk'!G35</x:f>
        <x:v>0</x:v>
      </x:c>
      <x:c r="Q1660" s="14" t="n">
        <x:f>'Crosswalk'!H35</x:f>
        <x:v>0</x:v>
      </x:c>
      <x:c r="R1660" s="14" t="n">
        <x:f>'Crosswalk'!I35</x:f>
        <x:v>0</x:v>
      </x:c>
      <x:c r="S1660" s="14" t="n">
        <x:f>'Crosswalk'!J35</x:f>
        <x:v>0</x:v>
      </x:c>
      <x:c r="T1660" s="14" t="n">
        <x:f>'Crosswalk'!K35</x:f>
        <x:v>0</x:v>
      </x:c>
      <x:c r="U1660" s="14" t="n">
        <x:f>'Crosswalk'!L35</x:f>
        <x:v>0</x:v>
      </x:c>
      <x:c r="V1660" s="14" t="n">
        <x:f>'Crosswalk'!M35</x:f>
        <x:v>0</x:v>
      </x:c>
      <x:c r="W1660" s="14" t="n">
        <x:f>'Crosswalk'!N35</x:f>
        <x:v>0</x:v>
      </x:c>
      <x:c r="X1660" s="17" t="str">
        <x:v>LFS - Current Population Survey</x:v>
      </x:c>
      <x:c r="Y1660" s="2" t="str"/>
      <x:c r="Z1660" s="17" t="str">
        <x:v>Own-country 2024 division composition. Observed industry detail; within-group ratios only. Definitions may differ from ILO modelled margins.</x:v>
      </x:c>
      <x:c r="AA1660" s="2" t="str"/>
      <x:c r="AB1660" s="2" t="str">
        <x:v>https://rplumber.ilo.org/data/indicator?format=.csv.gz&amp;id=EMP_TEMP_SEX_EC2_NB_A</x:v>
      </x:c>
    </x:row>
    <x:row r="1661" ht="48" customHeight="1">
      <x:c r="A1661" s="13" t="str">
        <x:v>USA</x:v>
      </x:c>
      <x:c r="B1661" s="13" t="str">
        <x:v>C</x:v>
      </x:c>
      <x:c r="C1661" s="13" t="str">
        <x:v>USA</x:v>
      </x:c>
      <x:c r="D1661" s="13" t="n">
        <x:v>2024</x:v>
      </x:c>
      <x:c r="E1661" s="13" t="str">
        <x:v>EC2_ISIC4_C32</x:v>
      </x:c>
      <x:c r="F1661" s="18" t="str">
        <x:v>Economic activity (ISIC-Rev.4), 2 digit level: 32 - Other manufacturing</x:v>
      </x:c>
      <x:c r="G1661" s="21" t="n">
        <x:v>1247.842</x:v>
      </x:c>
      <x:c r="H1661" s="22" t="n">
        <x:v>1</x:v>
      </x:c>
      <x:c r="I1661" s="21" t="n">
        <x:f>SUM(G1639:G1662)</x:f>
        <x:v>15718.49</x:v>
      </x:c>
      <x:c r="J1661" s="22" t="n">
        <x:f>G1661/I1661*H1661</x:f>
        <x:v>0.07938688767178019</x:v>
      </x:c>
      <x:c r="K1661" s="13" t="str">
        <x:v>ISIC4:32</x:v>
      </x:c>
      <x:c r="L1661" s="15" t="n">
        <x:f>'Crosswalk'!C36</x:f>
        <x:v>0</x:v>
      </x:c>
      <x:c r="M1661" s="15" t="n">
        <x:f>'Crosswalk'!D36</x:f>
        <x:v>0</x:v>
      </x:c>
      <x:c r="N1661" s="15" t="n">
        <x:f>'Crosswalk'!E36</x:f>
        <x:v>0.1</x:v>
      </x:c>
      <x:c r="O1661" s="15" t="n">
        <x:f>'Crosswalk'!F36</x:f>
        <x:v>0.65</x:v>
      </x:c>
      <x:c r="P1661" s="15" t="n">
        <x:f>'Crosswalk'!G36</x:f>
        <x:v>0</x:v>
      </x:c>
      <x:c r="Q1661" s="15" t="n">
        <x:f>'Crosswalk'!H36</x:f>
        <x:v>0.25</x:v>
      </x:c>
      <x:c r="R1661" s="15" t="n">
        <x:f>'Crosswalk'!I36</x:f>
        <x:v>0</x:v>
      </x:c>
      <x:c r="S1661" s="15" t="n">
        <x:f>'Crosswalk'!J36</x:f>
        <x:v>0</x:v>
      </x:c>
      <x:c r="T1661" s="15" t="n">
        <x:f>'Crosswalk'!K36</x:f>
        <x:v>0</x:v>
      </x:c>
      <x:c r="U1661" s="15" t="n">
        <x:f>'Crosswalk'!L36</x:f>
        <x:v>0</x:v>
      </x:c>
      <x:c r="V1661" s="15" t="n">
        <x:f>'Crosswalk'!M36</x:f>
        <x:v>0</x:v>
      </x:c>
      <x:c r="W1661" s="15" t="n">
        <x:f>'Crosswalk'!N36</x:f>
        <x:v>0</x:v>
      </x:c>
      <x:c r="X1661" s="18" t="str">
        <x:v>LFS - Current Population Survey</x:v>
      </x:c>
      <x:c r="Y1661" s="13" t="str"/>
      <x:c r="Z1661" s="18" t="str">
        <x:v>Own-country 2024 division composition. Observed industry detail; within-group ratios only. Definitions may differ from ILO modelled margins.</x:v>
      </x:c>
      <x:c r="AA1661" s="13" t="str"/>
      <x:c r="AB1661" s="13" t="str">
        <x:v>https://rplumber.ilo.org/data/indicator?format=.csv.gz&amp;id=EMP_TEMP_SEX_EC2_NB_A</x:v>
      </x:c>
    </x:row>
    <x:row r="1662" ht="48" customHeight="1">
      <x:c r="A1662" s="2" t="str">
        <x:v>USA</x:v>
      </x:c>
      <x:c r="B1662" s="2" t="str">
        <x:v>C</x:v>
      </x:c>
      <x:c r="C1662" s="2" t="str">
        <x:v>USA</x:v>
      </x:c>
      <x:c r="D1662" s="2" t="n">
        <x:v>2024</x:v>
      </x:c>
      <x:c r="E1662" s="2" t="str">
        <x:v>EC2_ISIC4_C33</x:v>
      </x:c>
      <x:c r="F1662" s="17" t="str">
        <x:v>Economic activity (ISIC-Rev.4), 2 digit level: 33 - Repair and installation of machinery and equipment</x:v>
      </x:c>
      <x:c r="G1662" s="19" t="n">
        <x:v>705.378</x:v>
      </x:c>
      <x:c r="H1662" s="20" t="n">
        <x:v>1</x:v>
      </x:c>
      <x:c r="I1662" s="19" t="n">
        <x:f>SUM(G1639:G1662)</x:f>
        <x:v>15718.49</x:v>
      </x:c>
      <x:c r="J1662" s="20" t="n">
        <x:f>G1662/I1662*H1662</x:f>
        <x:v>0.04487568462365024</x:v>
      </x:c>
      <x:c r="K1662" s="2" t="str">
        <x:v>ISIC4:33</x:v>
      </x:c>
      <x:c r="L1662" s="14" t="n">
        <x:f>'Crosswalk'!C37</x:f>
        <x:v>0</x:v>
      </x:c>
      <x:c r="M1662" s="14" t="n">
        <x:f>'Crosswalk'!D37</x:f>
        <x:v>0</x:v>
      </x:c>
      <x:c r="N1662" s="14" t="n">
        <x:f>'Crosswalk'!E37</x:f>
        <x:v>1</x:v>
      </x:c>
      <x:c r="O1662" s="14" t="n">
        <x:f>'Crosswalk'!F37</x:f>
        <x:v>0</x:v>
      </x:c>
      <x:c r="P1662" s="14" t="n">
        <x:f>'Crosswalk'!G37</x:f>
        <x:v>0</x:v>
      </x:c>
      <x:c r="Q1662" s="14" t="n">
        <x:f>'Crosswalk'!H37</x:f>
        <x:v>0</x:v>
      </x:c>
      <x:c r="R1662" s="14" t="n">
        <x:f>'Crosswalk'!I37</x:f>
        <x:v>0</x:v>
      </x:c>
      <x:c r="S1662" s="14" t="n">
        <x:f>'Crosswalk'!J37</x:f>
        <x:v>0</x:v>
      </x:c>
      <x:c r="T1662" s="14" t="n">
        <x:f>'Crosswalk'!K37</x:f>
        <x:v>0</x:v>
      </x:c>
      <x:c r="U1662" s="14" t="n">
        <x:f>'Crosswalk'!L37</x:f>
        <x:v>0</x:v>
      </x:c>
      <x:c r="V1662" s="14" t="n">
        <x:f>'Crosswalk'!M37</x:f>
        <x:v>0</x:v>
      </x:c>
      <x:c r="W1662" s="14" t="n">
        <x:f>'Crosswalk'!N37</x:f>
        <x:v>0</x:v>
      </x:c>
      <x:c r="X1662" s="17" t="str">
        <x:v>LFS - Current Population Survey</x:v>
      </x:c>
      <x:c r="Y1662" s="2" t="str"/>
      <x:c r="Z1662" s="17" t="str">
        <x:v>Own-country 2024 division composition. Observed industry detail; within-group ratios only. Definitions may differ from ILO modelled margins.</x:v>
      </x:c>
      <x:c r="AA1662" s="2" t="str"/>
      <x:c r="AB1662" s="2" t="str">
        <x:v>https://rplumber.ilo.org/data/indicator?format=.csv.gz&amp;id=EMP_TEMP_SEX_EC2_NB_A</x:v>
      </x:c>
    </x:row>
    <x:row r="1663" ht="48" customHeight="1">
      <x:c r="A1663" s="13" t="str">
        <x:v>USA</x:v>
      </x:c>
      <x:c r="B1663" s="13" t="str">
        <x:v>DE</x:v>
      </x:c>
      <x:c r="C1663" s="13" t="str">
        <x:v>USA</x:v>
      </x:c>
      <x:c r="D1663" s="13" t="n">
        <x:v>2024</x:v>
      </x:c>
      <x:c r="E1663" s="13" t="str">
        <x:v>EC2_ISIC4_D35</x:v>
      </x:c>
      <x:c r="F1663" s="18" t="str">
        <x:v>Economic activity (ISIC-Rev.4), 2 digit level: 35 - Electricity, gas, steam and air conditioning supply</x:v>
      </x:c>
      <x:c r="G1663" s="21" t="n">
        <x:v>1448.742</x:v>
      </x:c>
      <x:c r="H1663" s="22" t="n">
        <x:v>1</x:v>
      </x:c>
      <x:c r="I1663" s="21" t="n">
        <x:f>SUM(G1663:G1667)</x:f>
        <x:v>2236.701</x:v>
      </x:c>
      <x:c r="J1663" s="22" t="n">
        <x:f>G1663/I1663*H1663</x:f>
        <x:v>0.6477137534252455</x:v>
      </x:c>
      <x:c r="K1663" s="13" t="str">
        <x:v>ISIC4:35</x:v>
      </x:c>
      <x:c r="L1663" s="15" t="n">
        <x:f>'Crosswalk'!C38</x:f>
        <x:v>0</x:v>
      </x:c>
      <x:c r="M1663" s="15" t="n">
        <x:f>'Crosswalk'!D38</x:f>
        <x:v>0</x:v>
      </x:c>
      <x:c r="N1663" s="15" t="n">
        <x:f>'Crosswalk'!E38</x:f>
        <x:v>0</x:v>
      </x:c>
      <x:c r="O1663" s="15" t="n">
        <x:f>'Crosswalk'!F38</x:f>
        <x:v>0</x:v>
      </x:c>
      <x:c r="P1663" s="15" t="n">
        <x:f>'Crosswalk'!G38</x:f>
        <x:v>0</x:v>
      </x:c>
      <x:c r="Q1663" s="15" t="n">
        <x:f>'Crosswalk'!H38</x:f>
        <x:v>0</x:v>
      </x:c>
      <x:c r="R1663" s="15" t="n">
        <x:f>'Crosswalk'!I38</x:f>
        <x:v>0</x:v>
      </x:c>
      <x:c r="S1663" s="15" t="n">
        <x:f>'Crosswalk'!J38</x:f>
        <x:v>0</x:v>
      </x:c>
      <x:c r="T1663" s="15" t="n">
        <x:f>'Crosswalk'!K38</x:f>
        <x:v>0</x:v>
      </x:c>
      <x:c r="U1663" s="15" t="n">
        <x:f>'Crosswalk'!L38</x:f>
        <x:v>1</x:v>
      </x:c>
      <x:c r="V1663" s="15" t="n">
        <x:f>'Crosswalk'!M38</x:f>
        <x:v>0</x:v>
      </x:c>
      <x:c r="W1663" s="15" t="n">
        <x:f>'Crosswalk'!N38</x:f>
        <x:v>0</x:v>
      </x:c>
      <x:c r="X1663" s="18" t="str">
        <x:v>LFS - Current Population Survey</x:v>
      </x:c>
      <x:c r="Y1663" s="13" t="str"/>
      <x:c r="Z1663" s="18" t="str">
        <x:v>Own-country 2024 division composition. Observed industry detail; within-group ratios only. Definitions may differ from ILO modelled margins.</x:v>
      </x:c>
      <x:c r="AA1663" s="13" t="str"/>
      <x:c r="AB1663" s="13" t="str">
        <x:v>https://rplumber.ilo.org/data/indicator?format=.csv.gz&amp;id=EMP_TEMP_SEX_EC2_NB_A</x:v>
      </x:c>
    </x:row>
    <x:row r="1664" ht="48" customHeight="1">
      <x:c r="A1664" s="2" t="str">
        <x:v>USA</x:v>
      </x:c>
      <x:c r="B1664" s="2" t="str">
        <x:v>DE</x:v>
      </x:c>
      <x:c r="C1664" s="2" t="str">
        <x:v>USA</x:v>
      </x:c>
      <x:c r="D1664" s="2" t="n">
        <x:v>2024</x:v>
      </x:c>
      <x:c r="E1664" s="2" t="str">
        <x:v>EC2_ISIC4_E36</x:v>
      </x:c>
      <x:c r="F1664" s="17" t="str">
        <x:v>Economic activity (ISIC-Rev.4), 2 digit level: 36 - Water collection, treatment and supply</x:v>
      </x:c>
      <x:c r="G1664" s="19" t="n">
        <x:v>88.981</x:v>
      </x:c>
      <x:c r="H1664" s="20" t="n">
        <x:v>1</x:v>
      </x:c>
      <x:c r="I1664" s="19" t="n">
        <x:f>SUM(G1663:G1667)</x:f>
        <x:v>2236.701</x:v>
      </x:c>
      <x:c r="J1664" s="20" t="n">
        <x:f>G1664/I1664*H1664</x:f>
        <x:v>0.03978225073445221</x:v>
      </x:c>
      <x:c r="K1664" s="2" t="str">
        <x:v>ISIC4:36</x:v>
      </x:c>
      <x:c r="L1664" s="14" t="n">
        <x:f>'Crosswalk'!C39</x:f>
        <x:v>0</x:v>
      </x:c>
      <x:c r="M1664" s="14" t="n">
        <x:f>'Crosswalk'!D39</x:f>
        <x:v>0</x:v>
      </x:c>
      <x:c r="N1664" s="14" t="n">
        <x:f>'Crosswalk'!E39</x:f>
        <x:v>0</x:v>
      </x:c>
      <x:c r="O1664" s="14" t="n">
        <x:f>'Crosswalk'!F39</x:f>
        <x:v>0</x:v>
      </x:c>
      <x:c r="P1664" s="14" t="n">
        <x:f>'Crosswalk'!G39</x:f>
        <x:v>0</x:v>
      </x:c>
      <x:c r="Q1664" s="14" t="n">
        <x:f>'Crosswalk'!H39</x:f>
        <x:v>0</x:v>
      </x:c>
      <x:c r="R1664" s="14" t="n">
        <x:f>'Crosswalk'!I39</x:f>
        <x:v>0</x:v>
      </x:c>
      <x:c r="S1664" s="14" t="n">
        <x:f>'Crosswalk'!J39</x:f>
        <x:v>0</x:v>
      </x:c>
      <x:c r="T1664" s="14" t="n">
        <x:f>'Crosswalk'!K39</x:f>
        <x:v>0</x:v>
      </x:c>
      <x:c r="U1664" s="14" t="n">
        <x:f>'Crosswalk'!L39</x:f>
        <x:v>1</x:v>
      </x:c>
      <x:c r="V1664" s="14" t="n">
        <x:f>'Crosswalk'!M39</x:f>
        <x:v>0</x:v>
      </x:c>
      <x:c r="W1664" s="14" t="n">
        <x:f>'Crosswalk'!N39</x:f>
        <x:v>0</x:v>
      </x:c>
      <x:c r="X1664" s="17" t="str">
        <x:v>LFS - Current Population Survey</x:v>
      </x:c>
      <x:c r="Y1664" s="2" t="str"/>
      <x:c r="Z1664" s="17" t="str">
        <x:v>Own-country 2024 division composition. Observed industry detail; within-group ratios only. Definitions may differ from ILO modelled margins.</x:v>
      </x:c>
      <x:c r="AA1664" s="2" t="str"/>
      <x:c r="AB1664" s="2" t="str">
        <x:v>https://rplumber.ilo.org/data/indicator?format=.csv.gz&amp;id=EMP_TEMP_SEX_EC2_NB_A</x:v>
      </x:c>
    </x:row>
    <x:row r="1665" ht="48" customHeight="1">
      <x:c r="A1665" s="13" t="str">
        <x:v>USA</x:v>
      </x:c>
      <x:c r="B1665" s="13" t="str">
        <x:v>DE</x:v>
      </x:c>
      <x:c r="C1665" s="13" t="str">
        <x:v>USA</x:v>
      </x:c>
      <x:c r="D1665" s="13" t="n">
        <x:v>2024</x:v>
      </x:c>
      <x:c r="E1665" s="13" t="str">
        <x:v>EC2_ISIC4_E37</x:v>
      </x:c>
      <x:c r="F1665" s="18" t="str">
        <x:v>Economic activity (ISIC-Rev.4), 2 digit level: 37 - Sewerage</x:v>
      </x:c>
      <x:c r="G1665" s="21" t="n">
        <x:v>311.177</x:v>
      </x:c>
      <x:c r="H1665" s="22" t="n">
        <x:v>1</x:v>
      </x:c>
      <x:c r="I1665" s="21" t="n">
        <x:f>SUM(G1663:G1667)</x:f>
        <x:v>2236.701</x:v>
      </x:c>
      <x:c r="J1665" s="22" t="n">
        <x:f>G1665/I1665*H1665</x:f>
        <x:v>0.1391231997482006</x:v>
      </x:c>
      <x:c r="K1665" s="13" t="str">
        <x:v>ISIC4:37</x:v>
      </x:c>
      <x:c r="L1665" s="15" t="n">
        <x:f>'Crosswalk'!C40</x:f>
        <x:v>0</x:v>
      </x:c>
      <x:c r="M1665" s="15" t="n">
        <x:f>'Crosswalk'!D40</x:f>
        <x:v>0</x:v>
      </x:c>
      <x:c r="N1665" s="15" t="n">
        <x:f>'Crosswalk'!E40</x:f>
        <x:v>0</x:v>
      </x:c>
      <x:c r="O1665" s="15" t="n">
        <x:f>'Crosswalk'!F40</x:f>
        <x:v>0</x:v>
      </x:c>
      <x:c r="P1665" s="15" t="n">
        <x:f>'Crosswalk'!G40</x:f>
        <x:v>0</x:v>
      </x:c>
      <x:c r="Q1665" s="15" t="n">
        <x:f>'Crosswalk'!H40</x:f>
        <x:v>0</x:v>
      </x:c>
      <x:c r="R1665" s="15" t="n">
        <x:f>'Crosswalk'!I40</x:f>
        <x:v>0</x:v>
      </x:c>
      <x:c r="S1665" s="15" t="n">
        <x:f>'Crosswalk'!J40</x:f>
        <x:v>0</x:v>
      </x:c>
      <x:c r="T1665" s="15" t="n">
        <x:f>'Crosswalk'!K40</x:f>
        <x:v>0</x:v>
      </x:c>
      <x:c r="U1665" s="15" t="n">
        <x:f>'Crosswalk'!L40</x:f>
        <x:v>1</x:v>
      </x:c>
      <x:c r="V1665" s="15" t="n">
        <x:f>'Crosswalk'!M40</x:f>
        <x:v>0</x:v>
      </x:c>
      <x:c r="W1665" s="15" t="n">
        <x:f>'Crosswalk'!N40</x:f>
        <x:v>0</x:v>
      </x:c>
      <x:c r="X1665" s="18" t="str">
        <x:v>LFS - Current Population Survey</x:v>
      </x:c>
      <x:c r="Y1665" s="13" t="str"/>
      <x:c r="Z1665" s="18" t="str">
        <x:v>Own-country 2024 division composition. Observed industry detail; within-group ratios only. Definitions may differ from ILO modelled margins.</x:v>
      </x:c>
      <x:c r="AA1665" s="13" t="str"/>
      <x:c r="AB1665" s="13" t="str">
        <x:v>https://rplumber.ilo.org/data/indicator?format=.csv.gz&amp;id=EMP_TEMP_SEX_EC2_NB_A</x:v>
      </x:c>
    </x:row>
    <x:row r="1666" ht="48" customHeight="1">
      <x:c r="A1666" s="2" t="str">
        <x:v>USA</x:v>
      </x:c>
      <x:c r="B1666" s="2" t="str">
        <x:v>DE</x:v>
      </x:c>
      <x:c r="C1666" s="2" t="str">
        <x:v>USA</x:v>
      </x:c>
      <x:c r="D1666" s="2" t="n">
        <x:v>2024</x:v>
      </x:c>
      <x:c r="E1666" s="2" t="str">
        <x:v>EC2_ISIC4_E38</x:v>
      </x:c>
      <x:c r="F1666" s="17" t="str">
        <x:v>Economic activity (ISIC-Rev.4), 2 digit level: 38 - Waste collection, treatment and disposal activities; materials recovery</x:v>
      </x:c>
      <x:c r="G1666" s="19" t="n">
        <x:v>200.95</x:v>
      </x:c>
      <x:c r="H1666" s="20" t="n">
        <x:v>1</x:v>
      </x:c>
      <x:c r="I1666" s="19" t="n">
        <x:f>SUM(G1663:G1667)</x:f>
        <x:v>2236.701</x:v>
      </x:c>
      <x:c r="J1666" s="20" t="n">
        <x:f>G1666/I1666*H1666</x:f>
        <x:v>0.08984213804169622</x:v>
      </x:c>
      <x:c r="K1666" s="2" t="str">
        <x:v>ISIC4:38</x:v>
      </x:c>
      <x:c r="L1666" s="14" t="n">
        <x:f>'Crosswalk'!C41</x:f>
        <x:v>0</x:v>
      </x:c>
      <x:c r="M1666" s="14" t="n">
        <x:f>'Crosswalk'!D41</x:f>
        <x:v>0</x:v>
      </x:c>
      <x:c r="N1666" s="14" t="n">
        <x:f>'Crosswalk'!E41</x:f>
        <x:v>1</x:v>
      </x:c>
      <x:c r="O1666" s="14" t="n">
        <x:f>'Crosswalk'!F41</x:f>
        <x:v>0</x:v>
      </x:c>
      <x:c r="P1666" s="14" t="n">
        <x:f>'Crosswalk'!G41</x:f>
        <x:v>0</x:v>
      </x:c>
      <x:c r="Q1666" s="14" t="n">
        <x:f>'Crosswalk'!H41</x:f>
        <x:v>0</x:v>
      </x:c>
      <x:c r="R1666" s="14" t="n">
        <x:f>'Crosswalk'!I41</x:f>
        <x:v>0</x:v>
      </x:c>
      <x:c r="S1666" s="14" t="n">
        <x:f>'Crosswalk'!J41</x:f>
        <x:v>0</x:v>
      </x:c>
      <x:c r="T1666" s="14" t="n">
        <x:f>'Crosswalk'!K41</x:f>
        <x:v>0</x:v>
      </x:c>
      <x:c r="U1666" s="14" t="n">
        <x:f>'Crosswalk'!L41</x:f>
        <x:v>0</x:v>
      </x:c>
      <x:c r="V1666" s="14" t="n">
        <x:f>'Crosswalk'!M41</x:f>
        <x:v>0</x:v>
      </x:c>
      <x:c r="W1666" s="14" t="n">
        <x:f>'Crosswalk'!N41</x:f>
        <x:v>0</x:v>
      </x:c>
      <x:c r="X1666" s="17" t="str">
        <x:v>LFS - Current Population Survey</x:v>
      </x:c>
      <x:c r="Y1666" s="2" t="str"/>
      <x:c r="Z1666" s="17" t="str">
        <x:v>Own-country 2024 division composition. Observed industry detail; within-group ratios only. Definitions may differ from ILO modelled margins.</x:v>
      </x:c>
      <x:c r="AA1666" s="2" t="str"/>
      <x:c r="AB1666" s="2" t="str">
        <x:v>https://rplumber.ilo.org/data/indicator?format=.csv.gz&amp;id=EMP_TEMP_SEX_EC2_NB_A</x:v>
      </x:c>
    </x:row>
    <x:row r="1667" ht="48" customHeight="1">
      <x:c r="A1667" s="13" t="str">
        <x:v>USA</x:v>
      </x:c>
      <x:c r="B1667" s="13" t="str">
        <x:v>DE</x:v>
      </x:c>
      <x:c r="C1667" s="13" t="str">
        <x:v>USA</x:v>
      </x:c>
      <x:c r="D1667" s="13" t="n">
        <x:v>2024</x:v>
      </x:c>
      <x:c r="E1667" s="13" t="str">
        <x:v>EC2_ISIC4_E39</x:v>
      </x:c>
      <x:c r="F1667" s="18" t="str">
        <x:v>Economic activity (ISIC-Rev.4), 2 digit level: 39 - Remediation activities and other waste management services</x:v>
      </x:c>
      <x:c r="G1667" s="21" t="n">
        <x:v>186.851</x:v>
      </x:c>
      <x:c r="H1667" s="22" t="n">
        <x:v>1</x:v>
      </x:c>
      <x:c r="I1667" s="21" t="n">
        <x:f>SUM(G1663:G1667)</x:f>
        <x:v>2236.701</x:v>
      </x:c>
      <x:c r="J1667" s="22" t="n">
        <x:f>G1667/I1667*H1667</x:f>
        <x:v>0.08353865805040549</x:v>
      </x:c>
      <x:c r="K1667" s="13" t="str">
        <x:v>ISIC4:39</x:v>
      </x:c>
      <x:c r="L1667" s="15" t="n">
        <x:f>'Crosswalk'!C42</x:f>
        <x:v>0</x:v>
      </x:c>
      <x:c r="M1667" s="15" t="n">
        <x:f>'Crosswalk'!D42</x:f>
        <x:v>0</x:v>
      </x:c>
      <x:c r="N1667" s="15" t="n">
        <x:f>'Crosswalk'!E42</x:f>
        <x:v>1</x:v>
      </x:c>
      <x:c r="O1667" s="15" t="n">
        <x:f>'Crosswalk'!F42</x:f>
        <x:v>0</x:v>
      </x:c>
      <x:c r="P1667" s="15" t="n">
        <x:f>'Crosswalk'!G42</x:f>
        <x:v>0</x:v>
      </x:c>
      <x:c r="Q1667" s="15" t="n">
        <x:f>'Crosswalk'!H42</x:f>
        <x:v>0</x:v>
      </x:c>
      <x:c r="R1667" s="15" t="n">
        <x:f>'Crosswalk'!I42</x:f>
        <x:v>0</x:v>
      </x:c>
      <x:c r="S1667" s="15" t="n">
        <x:f>'Crosswalk'!J42</x:f>
        <x:v>0</x:v>
      </x:c>
      <x:c r="T1667" s="15" t="n">
        <x:f>'Crosswalk'!K42</x:f>
        <x:v>0</x:v>
      </x:c>
      <x:c r="U1667" s="15" t="n">
        <x:f>'Crosswalk'!L42</x:f>
        <x:v>0</x:v>
      </x:c>
      <x:c r="V1667" s="15" t="n">
        <x:f>'Crosswalk'!M42</x:f>
        <x:v>0</x:v>
      </x:c>
      <x:c r="W1667" s="15" t="n">
        <x:f>'Crosswalk'!N42</x:f>
        <x:v>0</x:v>
      </x:c>
      <x:c r="X1667" s="18" t="str">
        <x:v>LFS - Current Population Survey</x:v>
      </x:c>
      <x:c r="Y1667" s="13" t="str"/>
      <x:c r="Z1667" s="18" t="str">
        <x:v>Own-country 2024 division composition. Observed industry detail; within-group ratios only. Definitions may differ from ILO modelled margins.</x:v>
      </x:c>
      <x:c r="AA1667" s="13" t="str"/>
      <x:c r="AB1667" s="13" t="str">
        <x:v>https://rplumber.ilo.org/data/indicator?format=.csv.gz&amp;id=EMP_TEMP_SEX_EC2_NB_A</x:v>
      </x:c>
    </x:row>
    <x:row r="1668" ht="48" customHeight="1">
      <x:c r="A1668" s="2" t="str">
        <x:v>USA</x:v>
      </x:c>
      <x:c r="B1668" s="2" t="str">
        <x:v>F</x:v>
      </x:c>
      <x:c r="C1668" s="2" t="str">
        <x:v>USA</x:v>
      </x:c>
      <x:c r="D1668" s="2" t="n">
        <x:v>2024</x:v>
      </x:c>
      <x:c r="E1668" s="2" t="str">
        <x:v>EC2_ISIC4_F41</x:v>
      </x:c>
      <x:c r="F1668" s="17" t="str">
        <x:v>Economic activity (ISIC-Rev.4), 2 digit level: 41 - Construction of buildings</x:v>
      </x:c>
      <x:c r="G1668" s="19" t="n">
        <x:v>4038.101</x:v>
      </x:c>
      <x:c r="H1668" s="20" t="n">
        <x:v>1</x:v>
      </x:c>
      <x:c r="I1668" s="19" t="n">
        <x:f>SUM(G1668:G1670)</x:f>
        <x:v>12503.999</x:v>
      </x:c>
      <x:c r="J1668" s="20" t="n">
        <x:f>G1668/I1668*H1668</x:f>
        <x:v>0.3229447635112575</x:v>
      </x:c>
      <x:c r="K1668" s="2" t="str">
        <x:v>ISIC4:41</x:v>
      </x:c>
      <x:c r="L1668" s="14" t="n">
        <x:f>'Crosswalk'!C43</x:f>
        <x:v>0</x:v>
      </x:c>
      <x:c r="M1668" s="14" t="n">
        <x:f>'Crosswalk'!D43</x:f>
        <x:v>0</x:v>
      </x:c>
      <x:c r="N1668" s="14" t="n">
        <x:f>'Crosswalk'!E43</x:f>
        <x:v>0.5</x:v>
      </x:c>
      <x:c r="O1668" s="14" t="n">
        <x:f>'Crosswalk'!F43</x:f>
        <x:v>0.5</x:v>
      </x:c>
      <x:c r="P1668" s="14" t="n">
        <x:f>'Crosswalk'!G43</x:f>
        <x:v>0</x:v>
      </x:c>
      <x:c r="Q1668" s="14" t="n">
        <x:f>'Crosswalk'!H43</x:f>
        <x:v>0</x:v>
      </x:c>
      <x:c r="R1668" s="14" t="n">
        <x:f>'Crosswalk'!I43</x:f>
        <x:v>0</x:v>
      </x:c>
      <x:c r="S1668" s="14" t="n">
        <x:f>'Crosswalk'!J43</x:f>
        <x:v>0</x:v>
      </x:c>
      <x:c r="T1668" s="14" t="n">
        <x:f>'Crosswalk'!K43</x:f>
        <x:v>0</x:v>
      </x:c>
      <x:c r="U1668" s="14" t="n">
        <x:f>'Crosswalk'!L43</x:f>
        <x:v>0</x:v>
      </x:c>
      <x:c r="V1668" s="14" t="n">
        <x:f>'Crosswalk'!M43</x:f>
        <x:v>0</x:v>
      </x:c>
      <x:c r="W1668" s="14" t="n">
        <x:f>'Crosswalk'!N43</x:f>
        <x:v>0</x:v>
      </x:c>
      <x:c r="X1668" s="17" t="str">
        <x:v>LFS - Current Population Survey</x:v>
      </x:c>
      <x:c r="Y1668" s="2" t="str"/>
      <x:c r="Z1668" s="17" t="str">
        <x:v>Own-country 2024 division composition. Observed industry detail; within-group ratios only. Definitions may differ from ILO modelled margins.</x:v>
      </x:c>
      <x:c r="AA1668" s="2" t="str"/>
      <x:c r="AB1668" s="2" t="str">
        <x:v>https://rplumber.ilo.org/data/indicator?format=.csv.gz&amp;id=EMP_TEMP_SEX_EC2_NB_A</x:v>
      </x:c>
    </x:row>
    <x:row r="1669" ht="48" customHeight="1">
      <x:c r="A1669" s="13" t="str">
        <x:v>USA</x:v>
      </x:c>
      <x:c r="B1669" s="13" t="str">
        <x:v>F</x:v>
      </x:c>
      <x:c r="C1669" s="13" t="str">
        <x:v>USA</x:v>
      </x:c>
      <x:c r="D1669" s="13" t="n">
        <x:v>2024</x:v>
      </x:c>
      <x:c r="E1669" s="13" t="str">
        <x:v>EC2_ISIC4_F42</x:v>
      </x:c>
      <x:c r="F1669" s="18" t="str">
        <x:v>Economic activity (ISIC-Rev.4), 2 digit level: 42 - Civil engineering</x:v>
      </x:c>
      <x:c r="G1669" s="21" t="n">
        <x:v>4018.291</x:v>
      </x:c>
      <x:c r="H1669" s="22" t="n">
        <x:v>1</x:v>
      </x:c>
      <x:c r="I1669" s="21" t="n">
        <x:f>SUM(G1668:G1670)</x:f>
        <x:v>12503.999</x:v>
      </x:c>
      <x:c r="J1669" s="22" t="n">
        <x:f>G1669/I1669*H1669</x:f>
        <x:v>0.321360470358323</x:v>
      </x:c>
      <x:c r="K1669" s="13" t="str">
        <x:v>ISIC4:42</x:v>
      </x:c>
      <x:c r="L1669" s="15" t="n">
        <x:f>'Crosswalk'!C44</x:f>
        <x:v>0</x:v>
      </x:c>
      <x:c r="M1669" s="15" t="n">
        <x:f>'Crosswalk'!D44</x:f>
        <x:v>0</x:v>
      </x:c>
      <x:c r="N1669" s="15" t="n">
        <x:f>'Crosswalk'!E44</x:f>
        <x:v>1</x:v>
      </x:c>
      <x:c r="O1669" s="15" t="n">
        <x:f>'Crosswalk'!F44</x:f>
        <x:v>0</x:v>
      </x:c>
      <x:c r="P1669" s="15" t="n">
        <x:f>'Crosswalk'!G44</x:f>
        <x:v>0</x:v>
      </x:c>
      <x:c r="Q1669" s="15" t="n">
        <x:f>'Crosswalk'!H44</x:f>
        <x:v>0</x:v>
      </x:c>
      <x:c r="R1669" s="15" t="n">
        <x:f>'Crosswalk'!I44</x:f>
        <x:v>0</x:v>
      </x:c>
      <x:c r="S1669" s="15" t="n">
        <x:f>'Crosswalk'!J44</x:f>
        <x:v>0</x:v>
      </x:c>
      <x:c r="T1669" s="15" t="n">
        <x:f>'Crosswalk'!K44</x:f>
        <x:v>0</x:v>
      </x:c>
      <x:c r="U1669" s="15" t="n">
        <x:f>'Crosswalk'!L44</x:f>
        <x:v>0</x:v>
      </x:c>
      <x:c r="V1669" s="15" t="n">
        <x:f>'Crosswalk'!M44</x:f>
        <x:v>0</x:v>
      </x:c>
      <x:c r="W1669" s="15" t="n">
        <x:f>'Crosswalk'!N44</x:f>
        <x:v>0</x:v>
      </x:c>
      <x:c r="X1669" s="18" t="str">
        <x:v>LFS - Current Population Survey</x:v>
      </x:c>
      <x:c r="Y1669" s="13" t="str"/>
      <x:c r="Z1669" s="18" t="str">
        <x:v>Own-country 2024 division composition. Observed industry detail; within-group ratios only. Definitions may differ from ILO modelled margins.</x:v>
      </x:c>
      <x:c r="AA1669" s="13" t="str"/>
      <x:c r="AB1669" s="13" t="str">
        <x:v>https://rplumber.ilo.org/data/indicator?format=.csv.gz&amp;id=EMP_TEMP_SEX_EC2_NB_A</x:v>
      </x:c>
    </x:row>
    <x:row r="1670" ht="48" customHeight="1">
      <x:c r="A1670" s="2" t="str">
        <x:v>USA</x:v>
      </x:c>
      <x:c r="B1670" s="2" t="str">
        <x:v>F</x:v>
      </x:c>
      <x:c r="C1670" s="2" t="str">
        <x:v>USA</x:v>
      </x:c>
      <x:c r="D1670" s="2" t="n">
        <x:v>2024</x:v>
      </x:c>
      <x:c r="E1670" s="2" t="str">
        <x:v>EC2_ISIC4_F43</x:v>
      </x:c>
      <x:c r="F1670" s="17" t="str">
        <x:v>Economic activity (ISIC-Rev.4), 2 digit level: 43 - Specialized construction activities</x:v>
      </x:c>
      <x:c r="G1670" s="19" t="n">
        <x:v>4447.607</x:v>
      </x:c>
      <x:c r="H1670" s="20" t="n">
        <x:v>1</x:v>
      </x:c>
      <x:c r="I1670" s="19" t="n">
        <x:f>SUM(G1668:G1670)</x:f>
        <x:v>12503.999</x:v>
      </x:c>
      <x:c r="J1670" s="20" t="n">
        <x:f>G1670/I1670*H1670</x:f>
        <x:v>0.35569476613041956</x:v>
      </x:c>
      <x:c r="K1670" s="2" t="str">
        <x:v>ISIC4:43</x:v>
      </x:c>
      <x:c r="L1670" s="14" t="n">
        <x:f>'Crosswalk'!C45</x:f>
        <x:v>0</x:v>
      </x:c>
      <x:c r="M1670" s="14" t="n">
        <x:f>'Crosswalk'!D45</x:f>
        <x:v>0</x:v>
      </x:c>
      <x:c r="N1670" s="14" t="n">
        <x:f>'Crosswalk'!E45</x:f>
        <x:v>0.6</x:v>
      </x:c>
      <x:c r="O1670" s="14" t="n">
        <x:f>'Crosswalk'!F45</x:f>
        <x:v>0.4</x:v>
      </x:c>
      <x:c r="P1670" s="14" t="n">
        <x:f>'Crosswalk'!G45</x:f>
        <x:v>0</x:v>
      </x:c>
      <x:c r="Q1670" s="14" t="n">
        <x:f>'Crosswalk'!H45</x:f>
        <x:v>0</x:v>
      </x:c>
      <x:c r="R1670" s="14" t="n">
        <x:f>'Crosswalk'!I45</x:f>
        <x:v>0</x:v>
      </x:c>
      <x:c r="S1670" s="14" t="n">
        <x:f>'Crosswalk'!J45</x:f>
        <x:v>0</x:v>
      </x:c>
      <x:c r="T1670" s="14" t="n">
        <x:f>'Crosswalk'!K45</x:f>
        <x:v>0</x:v>
      </x:c>
      <x:c r="U1670" s="14" t="n">
        <x:f>'Crosswalk'!L45</x:f>
        <x:v>0</x:v>
      </x:c>
      <x:c r="V1670" s="14" t="n">
        <x:f>'Crosswalk'!M45</x:f>
        <x:v>0</x:v>
      </x:c>
      <x:c r="W1670" s="14" t="n">
        <x:f>'Crosswalk'!N45</x:f>
        <x:v>0</x:v>
      </x:c>
      <x:c r="X1670" s="17" t="str">
        <x:v>LFS - Current Population Survey</x:v>
      </x:c>
      <x:c r="Y1670" s="2" t="str"/>
      <x:c r="Z1670" s="17" t="str">
        <x:v>Own-country 2024 division composition. Observed industry detail; within-group ratios only. Definitions may differ from ILO modelled margins.</x:v>
      </x:c>
      <x:c r="AA1670" s="2" t="str"/>
      <x:c r="AB1670" s="2" t="str">
        <x:v>https://rplumber.ilo.org/data/indicator?format=.csv.gz&amp;id=EMP_TEMP_SEX_EC2_NB_A</x:v>
      </x:c>
    </x:row>
    <x:row r="1671" ht="48" customHeight="1">
      <x:c r="A1671" s="13" t="str">
        <x:v>USA</x:v>
      </x:c>
      <x:c r="B1671" s="13" t="str">
        <x:v>G</x:v>
      </x:c>
      <x:c r="C1671" s="13" t="str">
        <x:v>USA</x:v>
      </x:c>
      <x:c r="D1671" s="13" t="n">
        <x:v>2024</x:v>
      </x:c>
      <x:c r="E1671" s="13" t="str">
        <x:v>EC2_ISIC4_G45</x:v>
      </x:c>
      <x:c r="F1671" s="18" t="str">
        <x:v>Economic activity (ISIC-Rev.4), 2 digit level: 45 - Wholesale and retail trade and repair of motor vehicles and motorcycles</x:v>
      </x:c>
      <x:c r="G1671" s="21" t="n">
        <x:v>4535.992</x:v>
      </x:c>
      <x:c r="H1671" s="22" t="n">
        <x:v>1</x:v>
      </x:c>
      <x:c r="I1671" s="21" t="n">
        <x:f>SUM(G1671:G1673)</x:f>
        <x:v>19421.84</x:v>
      </x:c>
      <x:c r="J1671" s="22" t="n">
        <x:f>G1671/I1671*H1671</x:f>
        <x:v>0.23355109505587526</x:v>
      </x:c>
      <x:c r="K1671" s="13" t="str">
        <x:v>ISIC4:45</x:v>
      </x:c>
      <x:c r="L1671" s="15" t="n">
        <x:f>'Crosswalk'!C46</x:f>
        <x:v>0</x:v>
      </x:c>
      <x:c r="M1671" s="15" t="n">
        <x:f>'Crosswalk'!D46</x:f>
        <x:v>0</x:v>
      </x:c>
      <x:c r="N1671" s="15" t="n">
        <x:f>'Crosswalk'!E46</x:f>
        <x:v>0</x:v>
      </x:c>
      <x:c r="O1671" s="15" t="n">
        <x:f>'Crosswalk'!F46</x:f>
        <x:v>1</x:v>
      </x:c>
      <x:c r="P1671" s="15" t="n">
        <x:f>'Crosswalk'!G46</x:f>
        <x:v>0</x:v>
      </x:c>
      <x:c r="Q1671" s="15" t="n">
        <x:f>'Crosswalk'!H46</x:f>
        <x:v>0</x:v>
      </x:c>
      <x:c r="R1671" s="15" t="n">
        <x:f>'Crosswalk'!I46</x:f>
        <x:v>0</x:v>
      </x:c>
      <x:c r="S1671" s="15" t="n">
        <x:f>'Crosswalk'!J46</x:f>
        <x:v>0</x:v>
      </x:c>
      <x:c r="T1671" s="15" t="n">
        <x:f>'Crosswalk'!K46</x:f>
        <x:v>0</x:v>
      </x:c>
      <x:c r="U1671" s="15" t="n">
        <x:f>'Crosswalk'!L46</x:f>
        <x:v>0</x:v>
      </x:c>
      <x:c r="V1671" s="15" t="n">
        <x:f>'Crosswalk'!M46</x:f>
        <x:v>0</x:v>
      </x:c>
      <x:c r="W1671" s="15" t="n">
        <x:f>'Crosswalk'!N46</x:f>
        <x:v>0</x:v>
      </x:c>
      <x:c r="X1671" s="18" t="str">
        <x:v>LFS - Current Population Survey</x:v>
      </x:c>
      <x:c r="Y1671" s="13" t="str"/>
      <x:c r="Z1671" s="18" t="str">
        <x:v>Own-country 2024 division composition. Observed industry detail; within-group ratios only. Definitions may differ from ILO modelled margins.</x:v>
      </x:c>
      <x:c r="AA1671" s="13" t="str"/>
      <x:c r="AB1671" s="13" t="str">
        <x:v>https://rplumber.ilo.org/data/indicator?format=.csv.gz&amp;id=EMP_TEMP_SEX_EC2_NB_A</x:v>
      </x:c>
    </x:row>
    <x:row r="1672" ht="48" customHeight="1">
      <x:c r="A1672" s="2" t="str">
        <x:v>USA</x:v>
      </x:c>
      <x:c r="B1672" s="2" t="str">
        <x:v>G</x:v>
      </x:c>
      <x:c r="C1672" s="2" t="str">
        <x:v>USA</x:v>
      </x:c>
      <x:c r="D1672" s="2" t="n">
        <x:v>2024</x:v>
      </x:c>
      <x:c r="E1672" s="2" t="str">
        <x:v>EC2_ISIC4_G46</x:v>
      </x:c>
      <x:c r="F1672" s="17" t="str">
        <x:v>Economic activity (ISIC-Rev.4), 2 digit level: 46 - Wholesale trade, except of motor vehicles and motorcycles</x:v>
      </x:c>
      <x:c r="G1672" s="19" t="n">
        <x:v>2794.275</x:v>
      </x:c>
      <x:c r="H1672" s="20" t="n">
        <x:v>1</x:v>
      </x:c>
      <x:c r="I1672" s="19" t="n">
        <x:f>SUM(G1671:G1673)</x:f>
        <x:v>19421.84</x:v>
      </x:c>
      <x:c r="J1672" s="20" t="n">
        <x:f>G1672/I1672*H1672</x:f>
        <x:v>0.14387282564370832</x:v>
      </x:c>
      <x:c r="K1672" s="2" t="str">
        <x:v>ISIC4:46</x:v>
      </x:c>
      <x:c r="L1672" s="14" t="n">
        <x:f>'Crosswalk'!C47</x:f>
        <x:v>0.05</x:v>
      </x:c>
      <x:c r="M1672" s="14" t="n">
        <x:f>'Crosswalk'!D47</x:f>
        <x:v>0.05</x:v>
      </x:c>
      <x:c r="N1672" s="14" t="n">
        <x:f>'Crosswalk'!E47</x:f>
        <x:v>0.55</x:v>
      </x:c>
      <x:c r="O1672" s="14" t="n">
        <x:f>'Crosswalk'!F47</x:f>
        <x:v>0</x:v>
      </x:c>
      <x:c r="P1672" s="14" t="n">
        <x:f>'Crosswalk'!G47</x:f>
        <x:v>0.2</x:v>
      </x:c>
      <x:c r="Q1672" s="14" t="n">
        <x:f>'Crosswalk'!H47</x:f>
        <x:v>0.05</x:v>
      </x:c>
      <x:c r="R1672" s="14" t="n">
        <x:f>'Crosswalk'!I47</x:f>
        <x:v>0</x:v>
      </x:c>
      <x:c r="S1672" s="14" t="n">
        <x:f>'Crosswalk'!J47</x:f>
        <x:v>0.1</x:v>
      </x:c>
      <x:c r="T1672" s="14" t="n">
        <x:f>'Crosswalk'!K47</x:f>
        <x:v>0</x:v>
      </x:c>
      <x:c r="U1672" s="14" t="n">
        <x:f>'Crosswalk'!L47</x:f>
        <x:v>0</x:v>
      </x:c>
      <x:c r="V1672" s="14" t="n">
        <x:f>'Crosswalk'!M47</x:f>
        <x:v>0</x:v>
      </x:c>
      <x:c r="W1672" s="14" t="n">
        <x:f>'Crosswalk'!N47</x:f>
        <x:v>0</x:v>
      </x:c>
      <x:c r="X1672" s="17" t="str">
        <x:v>LFS - Current Population Survey</x:v>
      </x:c>
      <x:c r="Y1672" s="2" t="str"/>
      <x:c r="Z1672" s="17" t="str">
        <x:v>Own-country 2024 division composition. Observed industry detail; within-group ratios only. Definitions may differ from ILO modelled margins.</x:v>
      </x:c>
      <x:c r="AA1672" s="2" t="str"/>
      <x:c r="AB1672" s="2" t="str">
        <x:v>https://rplumber.ilo.org/data/indicator?format=.csv.gz&amp;id=EMP_TEMP_SEX_EC2_NB_A</x:v>
      </x:c>
    </x:row>
    <x:row r="1673" ht="48" customHeight="1">
      <x:c r="A1673" s="13" t="str">
        <x:v>USA</x:v>
      </x:c>
      <x:c r="B1673" s="13" t="str">
        <x:v>G</x:v>
      </x:c>
      <x:c r="C1673" s="13" t="str">
        <x:v>USA</x:v>
      </x:c>
      <x:c r="D1673" s="13" t="n">
        <x:v>2024</x:v>
      </x:c>
      <x:c r="E1673" s="13" t="str">
        <x:v>EC2_ISIC4_G47</x:v>
      </x:c>
      <x:c r="F1673" s="18" t="str">
        <x:v>Economic activity (ISIC-Rev.4), 2 digit level: 47 - Retail trade, except of motor vehicles and motorcycles</x:v>
      </x:c>
      <x:c r="G1673" s="21" t="n">
        <x:v>12091.573</x:v>
      </x:c>
      <x:c r="H1673" s="22" t="n">
        <x:v>1</x:v>
      </x:c>
      <x:c r="I1673" s="21" t="n">
        <x:f>SUM(G1671:G1673)</x:f>
        <x:v>19421.84</x:v>
      </x:c>
      <x:c r="J1673" s="22" t="n">
        <x:f>G1673/I1673*H1673</x:f>
        <x:v>0.6225760793004165</x:v>
      </x:c>
      <x:c r="K1673" s="13" t="str">
        <x:v>ISIC4:47</x:v>
      </x:c>
      <x:c r="L1673" s="15" t="n">
        <x:f>'Crosswalk'!C48</x:f>
        <x:v>0</x:v>
      </x:c>
      <x:c r="M1673" s="15" t="n">
        <x:f>'Crosswalk'!D48</x:f>
        <x:v>0</x:v>
      </x:c>
      <x:c r="N1673" s="15" t="n">
        <x:f>'Crosswalk'!E48</x:f>
        <x:v>0</x:v>
      </x:c>
      <x:c r="O1673" s="15" t="n">
        <x:f>'Crosswalk'!F48</x:f>
        <x:v>0.55</x:v>
      </x:c>
      <x:c r="P1673" s="15" t="n">
        <x:f>'Crosswalk'!G48</x:f>
        <x:v>0.45</x:v>
      </x:c>
      <x:c r="Q1673" s="15" t="n">
        <x:f>'Crosswalk'!H48</x:f>
        <x:v>0</x:v>
      </x:c>
      <x:c r="R1673" s="15" t="n">
        <x:f>'Crosswalk'!I48</x:f>
        <x:v>0</x:v>
      </x:c>
      <x:c r="S1673" s="15" t="n">
        <x:f>'Crosswalk'!J48</x:f>
        <x:v>0</x:v>
      </x:c>
      <x:c r="T1673" s="15" t="n">
        <x:f>'Crosswalk'!K48</x:f>
        <x:v>0</x:v>
      </x:c>
      <x:c r="U1673" s="15" t="n">
        <x:f>'Crosswalk'!L48</x:f>
        <x:v>0</x:v>
      </x:c>
      <x:c r="V1673" s="15" t="n">
        <x:f>'Crosswalk'!M48</x:f>
        <x:v>0</x:v>
      </x:c>
      <x:c r="W1673" s="15" t="n">
        <x:f>'Crosswalk'!N48</x:f>
        <x:v>0</x:v>
      </x:c>
      <x:c r="X1673" s="18" t="str">
        <x:v>LFS - Current Population Survey</x:v>
      </x:c>
      <x:c r="Y1673" s="13" t="str"/>
      <x:c r="Z1673" s="18" t="str">
        <x:v>Own-country 2024 division composition. Observed industry detail; within-group ratios only. Definitions may differ from ILO modelled margins.</x:v>
      </x:c>
      <x:c r="AA1673" s="13" t="str"/>
      <x:c r="AB1673" s="13" t="str">
        <x:v>https://rplumber.ilo.org/data/indicator?format=.csv.gz&amp;id=EMP_TEMP_SEX_EC2_NB_A</x:v>
      </x:c>
    </x:row>
    <x:row r="1674" ht="48" customHeight="1">
      <x:c r="A1674" s="2" t="str">
        <x:v>USA</x:v>
      </x:c>
      <x:c r="B1674" s="2" t="str">
        <x:v>HJ</x:v>
      </x:c>
      <x:c r="C1674" s="2" t="str">
        <x:v>USA</x:v>
      </x:c>
      <x:c r="D1674" s="2" t="n">
        <x:v>2024</x:v>
      </x:c>
      <x:c r="E1674" s="2" t="str">
        <x:v>EC2_ISIC4_H49</x:v>
      </x:c>
      <x:c r="F1674" s="17" t="str">
        <x:v>Economic activity (ISIC-Rev.4), 2 digit level: 49 - Land transport and transport via pipelines</x:v>
      </x:c>
      <x:c r="G1674" s="19" t="n">
        <x:v>3504.046</x:v>
      </x:c>
      <x:c r="H1674" s="20" t="n">
        <x:v>1</x:v>
      </x:c>
      <x:c r="I1674" s="19" t="n">
        <x:f>SUM(G1674:G1684)</x:f>
        <x:v>17014.452</x:v>
      </x:c>
      <x:c r="J1674" s="20" t="n">
        <x:f>G1674/I1674*H1674</x:f>
        <x:v>0.2059452752283764</x:v>
      </x:c>
      <x:c r="K1674" s="2" t="str">
        <x:v>ISIC4:49</x:v>
      </x:c>
      <x:c r="L1674" s="14" t="n">
        <x:f>'Crosswalk'!C49</x:f>
        <x:v>0.05</x:v>
      </x:c>
      <x:c r="M1674" s="14" t="n">
        <x:f>'Crosswalk'!D49</x:f>
        <x:v>0</x:v>
      </x:c>
      <x:c r="N1674" s="14" t="n">
        <x:f>'Crosswalk'!E49</x:f>
        <x:v>0.95</x:v>
      </x:c>
      <x:c r="O1674" s="14" t="n">
        <x:f>'Crosswalk'!F49</x:f>
        <x:v>0</x:v>
      </x:c>
      <x:c r="P1674" s="14" t="n">
        <x:f>'Crosswalk'!G49</x:f>
        <x:v>0</x:v>
      </x:c>
      <x:c r="Q1674" s="14" t="n">
        <x:f>'Crosswalk'!H49</x:f>
        <x:v>0</x:v>
      </x:c>
      <x:c r="R1674" s="14" t="n">
        <x:f>'Crosswalk'!I49</x:f>
        <x:v>0</x:v>
      </x:c>
      <x:c r="S1674" s="14" t="n">
        <x:f>'Crosswalk'!J49</x:f>
        <x:v>0</x:v>
      </x:c>
      <x:c r="T1674" s="14" t="n">
        <x:f>'Crosswalk'!K49</x:f>
        <x:v>0</x:v>
      </x:c>
      <x:c r="U1674" s="14" t="n">
        <x:f>'Crosswalk'!L49</x:f>
        <x:v>0</x:v>
      </x:c>
      <x:c r="V1674" s="14" t="n">
        <x:f>'Crosswalk'!M49</x:f>
        <x:v>0</x:v>
      </x:c>
      <x:c r="W1674" s="14" t="n">
        <x:f>'Crosswalk'!N49</x:f>
        <x:v>0</x:v>
      </x:c>
      <x:c r="X1674" s="17" t="str">
        <x:v>LFS - Current Population Survey</x:v>
      </x:c>
      <x:c r="Y1674" s="2" t="str"/>
      <x:c r="Z1674" s="17" t="str">
        <x:v>Own-country 2024 division composition. Observed industry detail; within-group ratios only. Definitions may differ from ILO modelled margins.</x:v>
      </x:c>
      <x:c r="AA1674" s="2" t="str"/>
      <x:c r="AB1674" s="2" t="str">
        <x:v>https://rplumber.ilo.org/data/indicator?format=.csv.gz&amp;id=EMP_TEMP_SEX_EC2_NB_A</x:v>
      </x:c>
    </x:row>
    <x:row r="1675" ht="48" customHeight="1">
      <x:c r="A1675" s="13" t="str">
        <x:v>USA</x:v>
      </x:c>
      <x:c r="B1675" s="13" t="str">
        <x:v>HJ</x:v>
      </x:c>
      <x:c r="C1675" s="13" t="str">
        <x:v>USA</x:v>
      </x:c>
      <x:c r="D1675" s="13" t="n">
        <x:v>2024</x:v>
      </x:c>
      <x:c r="E1675" s="13" t="str">
        <x:v>EC2_ISIC4_H50</x:v>
      </x:c>
      <x:c r="F1675" s="18" t="str">
        <x:v>Economic activity (ISIC-Rev.4), 2 digit level: 50 - Water transport</x:v>
      </x:c>
      <x:c r="G1675" s="21" t="n">
        <x:v>105.578</x:v>
      </x:c>
      <x:c r="H1675" s="22" t="n">
        <x:v>1</x:v>
      </x:c>
      <x:c r="I1675" s="21" t="n">
        <x:f>SUM(G1674:G1684)</x:f>
        <x:v>17014.452</x:v>
      </x:c>
      <x:c r="J1675" s="22" t="n">
        <x:f>G1675/I1675*H1675</x:f>
        <x:v>0.006205195442086527</x:v>
      </x:c>
      <x:c r="K1675" s="13" t="str">
        <x:v>ISIC4:50</x:v>
      </x:c>
      <x:c r="L1675" s="15" t="n">
        <x:f>'Crosswalk'!C50</x:f>
        <x:v>0</x:v>
      </x:c>
      <x:c r="M1675" s="15" t="n">
        <x:f>'Crosswalk'!D50</x:f>
        <x:v>0</x:v>
      </x:c>
      <x:c r="N1675" s="15" t="n">
        <x:f>'Crosswalk'!E50</x:f>
        <x:v>1</x:v>
      </x:c>
      <x:c r="O1675" s="15" t="n">
        <x:f>'Crosswalk'!F50</x:f>
        <x:v>0</x:v>
      </x:c>
      <x:c r="P1675" s="15" t="n">
        <x:f>'Crosswalk'!G50</x:f>
        <x:v>0</x:v>
      </x:c>
      <x:c r="Q1675" s="15" t="n">
        <x:f>'Crosswalk'!H50</x:f>
        <x:v>0</x:v>
      </x:c>
      <x:c r="R1675" s="15" t="n">
        <x:f>'Crosswalk'!I50</x:f>
        <x:v>0</x:v>
      </x:c>
      <x:c r="S1675" s="15" t="n">
        <x:f>'Crosswalk'!J50</x:f>
        <x:v>0</x:v>
      </x:c>
      <x:c r="T1675" s="15" t="n">
        <x:f>'Crosswalk'!K50</x:f>
        <x:v>0</x:v>
      </x:c>
      <x:c r="U1675" s="15" t="n">
        <x:f>'Crosswalk'!L50</x:f>
        <x:v>0</x:v>
      </x:c>
      <x:c r="V1675" s="15" t="n">
        <x:f>'Crosswalk'!M50</x:f>
        <x:v>0</x:v>
      </x:c>
      <x:c r="W1675" s="15" t="n">
        <x:f>'Crosswalk'!N50</x:f>
        <x:v>0</x:v>
      </x:c>
      <x:c r="X1675" s="18" t="str">
        <x:v>LFS - Current Population Survey</x:v>
      </x:c>
      <x:c r="Y1675" s="13" t="str"/>
      <x:c r="Z1675" s="18" t="str">
        <x:v>Own-country 2024 division composition. Observed industry detail; within-group ratios only. Definitions may differ from ILO modelled margins.</x:v>
      </x:c>
      <x:c r="AA1675" s="13" t="str"/>
      <x:c r="AB1675" s="13" t="str">
        <x:v>https://rplumber.ilo.org/data/indicator?format=.csv.gz&amp;id=EMP_TEMP_SEX_EC2_NB_A</x:v>
      </x:c>
    </x:row>
    <x:row r="1676" ht="48" customHeight="1">
      <x:c r="A1676" s="2" t="str">
        <x:v>USA</x:v>
      </x:c>
      <x:c r="B1676" s="2" t="str">
        <x:v>HJ</x:v>
      </x:c>
      <x:c r="C1676" s="2" t="str">
        <x:v>USA</x:v>
      </x:c>
      <x:c r="D1676" s="2" t="n">
        <x:v>2024</x:v>
      </x:c>
      <x:c r="E1676" s="2" t="str">
        <x:v>EC2_ISIC4_H51</x:v>
      </x:c>
      <x:c r="F1676" s="17" t="str">
        <x:v>Economic activity (ISIC-Rev.4), 2 digit level: 51 - Air transport</x:v>
      </x:c>
      <x:c r="G1676" s="19" t="n">
        <x:v>1285.383</x:v>
      </x:c>
      <x:c r="H1676" s="20" t="n">
        <x:v>1</x:v>
      </x:c>
      <x:c r="I1676" s="19" t="n">
        <x:f>SUM(G1674:G1684)</x:f>
        <x:v>17014.452</x:v>
      </x:c>
      <x:c r="J1676" s="20" t="n">
        <x:f>G1676/I1676*H1676</x:f>
        <x:v>0.07554654125798468</x:v>
      </x:c>
      <x:c r="K1676" s="2" t="str">
        <x:v>ISIC4:51</x:v>
      </x:c>
      <x:c r="L1676" s="14" t="n">
        <x:f>'Crosswalk'!C51</x:f>
        <x:v>0</x:v>
      </x:c>
      <x:c r="M1676" s="14" t="n">
        <x:f>'Crosswalk'!D51</x:f>
        <x:v>0</x:v>
      </x:c>
      <x:c r="N1676" s="14" t="n">
        <x:f>'Crosswalk'!E51</x:f>
        <x:v>1</x:v>
      </x:c>
      <x:c r="O1676" s="14" t="n">
        <x:f>'Crosswalk'!F51</x:f>
        <x:v>0</x:v>
      </x:c>
      <x:c r="P1676" s="14" t="n">
        <x:f>'Crosswalk'!G51</x:f>
        <x:v>0</x:v>
      </x:c>
      <x:c r="Q1676" s="14" t="n">
        <x:f>'Crosswalk'!H51</x:f>
        <x:v>0</x:v>
      </x:c>
      <x:c r="R1676" s="14" t="n">
        <x:f>'Crosswalk'!I51</x:f>
        <x:v>0</x:v>
      </x:c>
      <x:c r="S1676" s="14" t="n">
        <x:f>'Crosswalk'!J51</x:f>
        <x:v>0</x:v>
      </x:c>
      <x:c r="T1676" s="14" t="n">
        <x:f>'Crosswalk'!K51</x:f>
        <x:v>0</x:v>
      </x:c>
      <x:c r="U1676" s="14" t="n">
        <x:f>'Crosswalk'!L51</x:f>
        <x:v>0</x:v>
      </x:c>
      <x:c r="V1676" s="14" t="n">
        <x:f>'Crosswalk'!M51</x:f>
        <x:v>0</x:v>
      </x:c>
      <x:c r="W1676" s="14" t="n">
        <x:f>'Crosswalk'!N51</x:f>
        <x:v>0</x:v>
      </x:c>
      <x:c r="X1676" s="17" t="str">
        <x:v>LFS - Current Population Survey</x:v>
      </x:c>
      <x:c r="Y1676" s="2" t="str"/>
      <x:c r="Z1676" s="17" t="str">
        <x:v>Own-country 2024 division composition. Observed industry detail; within-group ratios only. Definitions may differ from ILO modelled margins.</x:v>
      </x:c>
      <x:c r="AA1676" s="2" t="str"/>
      <x:c r="AB1676" s="2" t="str">
        <x:v>https://rplumber.ilo.org/data/indicator?format=.csv.gz&amp;id=EMP_TEMP_SEX_EC2_NB_A</x:v>
      </x:c>
    </x:row>
    <x:row r="1677" ht="48" customHeight="1">
      <x:c r="A1677" s="13" t="str">
        <x:v>USA</x:v>
      </x:c>
      <x:c r="B1677" s="13" t="str">
        <x:v>HJ</x:v>
      </x:c>
      <x:c r="C1677" s="13" t="str">
        <x:v>USA</x:v>
      </x:c>
      <x:c r="D1677" s="13" t="n">
        <x:v>2024</x:v>
      </x:c>
      <x:c r="E1677" s="13" t="str">
        <x:v>EC2_ISIC4_H52</x:v>
      </x:c>
      <x:c r="F1677" s="18" t="str">
        <x:v>Economic activity (ISIC-Rev.4), 2 digit level: 52 - Warehousing and support activities for transportation</x:v>
      </x:c>
      <x:c r="G1677" s="21" t="n">
        <x:v>2123.896</x:v>
      </x:c>
      <x:c r="H1677" s="22" t="n">
        <x:v>1</x:v>
      </x:c>
      <x:c r="I1677" s="21" t="n">
        <x:f>SUM(G1674:G1684)</x:f>
        <x:v>17014.452</x:v>
      </x:c>
      <x:c r="J1677" s="22" t="n">
        <x:f>G1677/I1677*H1677</x:f>
        <x:v>0.12482893953916353</x:v>
      </x:c>
      <x:c r="K1677" s="13" t="str">
        <x:v>ISIC4:52</x:v>
      </x:c>
      <x:c r="L1677" s="15" t="n">
        <x:f>'Crosswalk'!C52</x:f>
        <x:v>0</x:v>
      </x:c>
      <x:c r="M1677" s="15" t="n">
        <x:f>'Crosswalk'!D52</x:f>
        <x:v>0</x:v>
      </x:c>
      <x:c r="N1677" s="15" t="n">
        <x:f>'Crosswalk'!E52</x:f>
        <x:v>1</x:v>
      </x:c>
      <x:c r="O1677" s="15" t="n">
        <x:f>'Crosswalk'!F52</x:f>
        <x:v>0</x:v>
      </x:c>
      <x:c r="P1677" s="15" t="n">
        <x:f>'Crosswalk'!G52</x:f>
        <x:v>0</x:v>
      </x:c>
      <x:c r="Q1677" s="15" t="n">
        <x:f>'Crosswalk'!H52</x:f>
        <x:v>0</x:v>
      </x:c>
      <x:c r="R1677" s="15" t="n">
        <x:f>'Crosswalk'!I52</x:f>
        <x:v>0</x:v>
      </x:c>
      <x:c r="S1677" s="15" t="n">
        <x:f>'Crosswalk'!J52</x:f>
        <x:v>0</x:v>
      </x:c>
      <x:c r="T1677" s="15" t="n">
        <x:f>'Crosswalk'!K52</x:f>
        <x:v>0</x:v>
      </x:c>
      <x:c r="U1677" s="15" t="n">
        <x:f>'Crosswalk'!L52</x:f>
        <x:v>0</x:v>
      </x:c>
      <x:c r="V1677" s="15" t="n">
        <x:f>'Crosswalk'!M52</x:f>
        <x:v>0</x:v>
      </x:c>
      <x:c r="W1677" s="15" t="n">
        <x:f>'Crosswalk'!N52</x:f>
        <x:v>0</x:v>
      </x:c>
      <x:c r="X1677" s="18" t="str">
        <x:v>LFS - Current Population Survey</x:v>
      </x:c>
      <x:c r="Y1677" s="13" t="str"/>
      <x:c r="Z1677" s="18" t="str">
        <x:v>Own-country 2024 division composition. Observed industry detail; within-group ratios only. Definitions may differ from ILO modelled margins.</x:v>
      </x:c>
      <x:c r="AA1677" s="13" t="str"/>
      <x:c r="AB1677" s="13" t="str">
        <x:v>https://rplumber.ilo.org/data/indicator?format=.csv.gz&amp;id=EMP_TEMP_SEX_EC2_NB_A</x:v>
      </x:c>
    </x:row>
    <x:row r="1678" ht="48" customHeight="1">
      <x:c r="A1678" s="2" t="str">
        <x:v>USA</x:v>
      </x:c>
      <x:c r="B1678" s="2" t="str">
        <x:v>HJ</x:v>
      </x:c>
      <x:c r="C1678" s="2" t="str">
        <x:v>USA</x:v>
      </x:c>
      <x:c r="D1678" s="2" t="n">
        <x:v>2024</x:v>
      </x:c>
      <x:c r="E1678" s="2" t="str">
        <x:v>EC2_ISIC4_H53</x:v>
      </x:c>
      <x:c r="F1678" s="17" t="str">
        <x:v>Economic activity (ISIC-Rev.4), 2 digit level: 53 - Postal and courier activities</x:v>
      </x:c>
      <x:c r="G1678" s="19" t="n">
        <x:v>3308.108</x:v>
      </x:c>
      <x:c r="H1678" s="20" t="n">
        <x:v>1</x:v>
      </x:c>
      <x:c r="I1678" s="19" t="n">
        <x:f>SUM(G1674:G1684)</x:f>
        <x:v>17014.452</x:v>
      </x:c>
      <x:c r="J1678" s="20" t="n">
        <x:f>G1678/I1678*H1678</x:f>
        <x:v>0.19442930045587128</x:v>
      </x:c>
      <x:c r="K1678" s="2" t="str">
        <x:v>ISIC4:53</x:v>
      </x:c>
      <x:c r="L1678" s="14" t="n">
        <x:f>'Crosswalk'!C53</x:f>
        <x:v>0</x:v>
      </x:c>
      <x:c r="M1678" s="14" t="n">
        <x:f>'Crosswalk'!D53</x:f>
        <x:v>0</x:v>
      </x:c>
      <x:c r="N1678" s="14" t="n">
        <x:f>'Crosswalk'!E53</x:f>
        <x:v>1</x:v>
      </x:c>
      <x:c r="O1678" s="14" t="n">
        <x:f>'Crosswalk'!F53</x:f>
        <x:v>0</x:v>
      </x:c>
      <x:c r="P1678" s="14" t="n">
        <x:f>'Crosswalk'!G53</x:f>
        <x:v>0</x:v>
      </x:c>
      <x:c r="Q1678" s="14" t="n">
        <x:f>'Crosswalk'!H53</x:f>
        <x:v>0</x:v>
      </x:c>
      <x:c r="R1678" s="14" t="n">
        <x:f>'Crosswalk'!I53</x:f>
        <x:v>0</x:v>
      </x:c>
      <x:c r="S1678" s="14" t="n">
        <x:f>'Crosswalk'!J53</x:f>
        <x:v>0</x:v>
      </x:c>
      <x:c r="T1678" s="14" t="n">
        <x:f>'Crosswalk'!K53</x:f>
        <x:v>0</x:v>
      </x:c>
      <x:c r="U1678" s="14" t="n">
        <x:f>'Crosswalk'!L53</x:f>
        <x:v>0</x:v>
      </x:c>
      <x:c r="V1678" s="14" t="n">
        <x:f>'Crosswalk'!M53</x:f>
        <x:v>0</x:v>
      </x:c>
      <x:c r="W1678" s="14" t="n">
        <x:f>'Crosswalk'!N53</x:f>
        <x:v>0</x:v>
      </x:c>
      <x:c r="X1678" s="17" t="str">
        <x:v>LFS - Current Population Survey</x:v>
      </x:c>
      <x:c r="Y1678" s="2" t="str"/>
      <x:c r="Z1678" s="17" t="str">
        <x:v>Own-country 2024 division composition. Observed industry detail; within-group ratios only. Definitions may differ from ILO modelled margins.</x:v>
      </x:c>
      <x:c r="AA1678" s="2" t="str"/>
      <x:c r="AB1678" s="2" t="str">
        <x:v>https://rplumber.ilo.org/data/indicator?format=.csv.gz&amp;id=EMP_TEMP_SEX_EC2_NB_A</x:v>
      </x:c>
    </x:row>
    <x:row r="1679" ht="48" customHeight="1">
      <x:c r="A1679" s="13" t="str">
        <x:v>USA</x:v>
      </x:c>
      <x:c r="B1679" s="13" t="str">
        <x:v>HJ</x:v>
      </x:c>
      <x:c r="C1679" s="13" t="str">
        <x:v>USA</x:v>
      </x:c>
      <x:c r="D1679" s="13" t="n">
        <x:v>2024</x:v>
      </x:c>
      <x:c r="E1679" s="13" t="str">
        <x:v>EC2_ISIC4_J58</x:v>
      </x:c>
      <x:c r="F1679" s="18" t="str">
        <x:v>Economic activity (ISIC-Rev.4), 2 digit level: 58 - Publishing activities</x:v>
      </x:c>
      <x:c r="G1679" s="21" t="n">
        <x:v>584.127</x:v>
      </x:c>
      <x:c r="H1679" s="22" t="n">
        <x:v>1</x:v>
      </x:c>
      <x:c r="I1679" s="21" t="n">
        <x:f>SUM(G1674:G1684)</x:f>
        <x:v>17014.452</x:v>
      </x:c>
      <x:c r="J1679" s="22" t="n">
        <x:f>G1679/I1679*H1679</x:f>
        <x:v>0.03433122618348213</x:v>
      </x:c>
      <x:c r="K1679" s="13" t="str">
        <x:v>ISIC4:58</x:v>
      </x:c>
      <x:c r="L1679" s="15" t="n">
        <x:f>'Crosswalk'!C56</x:f>
        <x:v>0</x:v>
      </x:c>
      <x:c r="M1679" s="15" t="n">
        <x:f>'Crosswalk'!D56</x:f>
        <x:v>0</x:v>
      </x:c>
      <x:c r="N1679" s="15" t="n">
        <x:f>'Crosswalk'!E56</x:f>
        <x:v>0</x:v>
      </x:c>
      <x:c r="O1679" s="15" t="n">
        <x:f>'Crosswalk'!F56</x:f>
        <x:v>0</x:v>
      </x:c>
      <x:c r="P1679" s="15" t="n">
        <x:f>'Crosswalk'!G56</x:f>
        <x:v>0</x:v>
      </x:c>
      <x:c r="Q1679" s="15" t="n">
        <x:f>'Crosswalk'!H56</x:f>
        <x:v>0</x:v>
      </x:c>
      <x:c r="R1679" s="15" t="n">
        <x:f>'Crosswalk'!I56</x:f>
        <x:v>0</x:v>
      </x:c>
      <x:c r="S1679" s="15" t="n">
        <x:f>'Crosswalk'!J56</x:f>
        <x:v>0.5</x:v>
      </x:c>
      <x:c r="T1679" s="15" t="n">
        <x:f>'Crosswalk'!K56</x:f>
        <x:v>0.5</x:v>
      </x:c>
      <x:c r="U1679" s="15" t="n">
        <x:f>'Crosswalk'!L56</x:f>
        <x:v>0</x:v>
      </x:c>
      <x:c r="V1679" s="15" t="n">
        <x:f>'Crosswalk'!M56</x:f>
        <x:v>0</x:v>
      </x:c>
      <x:c r="W1679" s="15" t="n">
        <x:f>'Crosswalk'!N56</x:f>
        <x:v>0</x:v>
      </x:c>
      <x:c r="X1679" s="18" t="str">
        <x:v>LFS - Current Population Survey</x:v>
      </x:c>
      <x:c r="Y1679" s="13" t="str"/>
      <x:c r="Z1679" s="18" t="str">
        <x:v>Own-country 2024 division composition. Observed industry detail; within-group ratios only. Definitions may differ from ILO modelled margins.</x:v>
      </x:c>
      <x:c r="AA1679" s="13" t="str"/>
      <x:c r="AB1679" s="13" t="str">
        <x:v>https://rplumber.ilo.org/data/indicator?format=.csv.gz&amp;id=EMP_TEMP_SEX_EC2_NB_A</x:v>
      </x:c>
    </x:row>
    <x:row r="1680" ht="48" customHeight="1">
      <x:c r="A1680" s="2" t="str">
        <x:v>USA</x:v>
      </x:c>
      <x:c r="B1680" s="2" t="str">
        <x:v>HJ</x:v>
      </x:c>
      <x:c r="C1680" s="2" t="str">
        <x:v>USA</x:v>
      </x:c>
      <x:c r="D1680" s="2" t="n">
        <x:v>2024</x:v>
      </x:c>
      <x:c r="E1680" s="2" t="str">
        <x:v>EC2_ISIC4_J59</x:v>
      </x:c>
      <x:c r="F1680" s="17" t="str">
        <x:v>Economic activity (ISIC-Rev.4), 2 digit level: 59 - Motion picture, video and television programme production, sound recording and music publishing activities</x:v>
      </x:c>
      <x:c r="G1680" s="19" t="n">
        <x:v>563.582</x:v>
      </x:c>
      <x:c r="H1680" s="20" t="n">
        <x:v>1</x:v>
      </x:c>
      <x:c r="I1680" s="19" t="n">
        <x:f>SUM(G1674:G1684)</x:f>
        <x:v>17014.452</x:v>
      </x:c>
      <x:c r="J1680" s="20" t="n">
        <x:f>G1680/I1680*H1680</x:f>
        <x:v>0.033123723291235</x:v>
      </x:c>
      <x:c r="K1680" s="2" t="str">
        <x:v>ISIC4:59</x:v>
      </x:c>
      <x:c r="L1680" s="14" t="n">
        <x:f>'Crosswalk'!C57</x:f>
        <x:v>0</x:v>
      </x:c>
      <x:c r="M1680" s="14" t="n">
        <x:f>'Crosswalk'!D57</x:f>
        <x:v>0</x:v>
      </x:c>
      <x:c r="N1680" s="14" t="n">
        <x:f>'Crosswalk'!E57</x:f>
        <x:v>0</x:v>
      </x:c>
      <x:c r="O1680" s="14" t="n">
        <x:f>'Crosswalk'!F57</x:f>
        <x:v>0</x:v>
      </x:c>
      <x:c r="P1680" s="14" t="n">
        <x:f>'Crosswalk'!G57</x:f>
        <x:v>0</x:v>
      </x:c>
      <x:c r="Q1680" s="14" t="n">
        <x:f>'Crosswalk'!H57</x:f>
        <x:v>0</x:v>
      </x:c>
      <x:c r="R1680" s="14" t="n">
        <x:f>'Crosswalk'!I57</x:f>
        <x:v>0</x:v>
      </x:c>
      <x:c r="S1680" s="14" t="n">
        <x:f>'Crosswalk'!J57</x:f>
        <x:v>0</x:v>
      </x:c>
      <x:c r="T1680" s="14" t="n">
        <x:f>'Crosswalk'!K57</x:f>
        <x:v>1</x:v>
      </x:c>
      <x:c r="U1680" s="14" t="n">
        <x:f>'Crosswalk'!L57</x:f>
        <x:v>0</x:v>
      </x:c>
      <x:c r="V1680" s="14" t="n">
        <x:f>'Crosswalk'!M57</x:f>
        <x:v>0</x:v>
      </x:c>
      <x:c r="W1680" s="14" t="n">
        <x:f>'Crosswalk'!N57</x:f>
        <x:v>0</x:v>
      </x:c>
      <x:c r="X1680" s="17" t="str">
        <x:v>LFS - Current Population Survey</x:v>
      </x:c>
      <x:c r="Y1680" s="2" t="str"/>
      <x:c r="Z1680" s="17" t="str">
        <x:v>Own-country 2024 division composition. Observed industry detail; within-group ratios only. Definitions may differ from ILO modelled margins.</x:v>
      </x:c>
      <x:c r="AA1680" s="2" t="str"/>
      <x:c r="AB1680" s="2" t="str">
        <x:v>https://rplumber.ilo.org/data/indicator?format=.csv.gz&amp;id=EMP_TEMP_SEX_EC2_NB_A</x:v>
      </x:c>
    </x:row>
    <x:row r="1681" ht="48" customHeight="1">
      <x:c r="A1681" s="13" t="str">
        <x:v>USA</x:v>
      </x:c>
      <x:c r="B1681" s="13" t="str">
        <x:v>HJ</x:v>
      </x:c>
      <x:c r="C1681" s="13" t="str">
        <x:v>USA</x:v>
      </x:c>
      <x:c r="D1681" s="13" t="n">
        <x:v>2024</x:v>
      </x:c>
      <x:c r="E1681" s="13" t="str">
        <x:v>EC2_ISIC4_J60</x:v>
      </x:c>
      <x:c r="F1681" s="18" t="str">
        <x:v>Economic activity (ISIC-Rev.4), 2 digit level: 60 - Programming and broadcasting activities</x:v>
      </x:c>
      <x:c r="G1681" s="21" t="n">
        <x:v>195.501</x:v>
      </x:c>
      <x:c r="H1681" s="22" t="n">
        <x:v>1</x:v>
      </x:c>
      <x:c r="I1681" s="21" t="n">
        <x:f>SUM(G1674:G1684)</x:f>
        <x:v>17014.452</x:v>
      </x:c>
      <x:c r="J1681" s="22" t="n">
        <x:f>G1681/I1681*H1681</x:f>
        <x:v>0.01149029072461458</x:v>
      </x:c>
      <x:c r="K1681" s="13" t="str">
        <x:v>ISIC4:60</x:v>
      </x:c>
      <x:c r="L1681" s="15" t="n">
        <x:f>'Crosswalk'!C58</x:f>
        <x:v>0</x:v>
      </x:c>
      <x:c r="M1681" s="15" t="n">
        <x:f>'Crosswalk'!D58</x:f>
        <x:v>0</x:v>
      </x:c>
      <x:c r="N1681" s="15" t="n">
        <x:f>'Crosswalk'!E58</x:f>
        <x:v>0</x:v>
      </x:c>
      <x:c r="O1681" s="15" t="n">
        <x:f>'Crosswalk'!F58</x:f>
        <x:v>0</x:v>
      </x:c>
      <x:c r="P1681" s="15" t="n">
        <x:f>'Crosswalk'!G58</x:f>
        <x:v>0</x:v>
      </x:c>
      <x:c r="Q1681" s="15" t="n">
        <x:f>'Crosswalk'!H58</x:f>
        <x:v>0</x:v>
      </x:c>
      <x:c r="R1681" s="15" t="n">
        <x:f>'Crosswalk'!I58</x:f>
        <x:v>0</x:v>
      </x:c>
      <x:c r="S1681" s="15" t="n">
        <x:f>'Crosswalk'!J58</x:f>
        <x:v>0</x:v>
      </x:c>
      <x:c r="T1681" s="15" t="n">
        <x:f>'Crosswalk'!K58</x:f>
        <x:v>1</x:v>
      </x:c>
      <x:c r="U1681" s="15" t="n">
        <x:f>'Crosswalk'!L58</x:f>
        <x:v>0</x:v>
      </x:c>
      <x:c r="V1681" s="15" t="n">
        <x:f>'Crosswalk'!M58</x:f>
        <x:v>0</x:v>
      </x:c>
      <x:c r="W1681" s="15" t="n">
        <x:f>'Crosswalk'!N58</x:f>
        <x:v>0</x:v>
      </x:c>
      <x:c r="X1681" s="18" t="str">
        <x:v>LFS - Current Population Survey</x:v>
      </x:c>
      <x:c r="Y1681" s="13" t="str"/>
      <x:c r="Z1681" s="18" t="str">
        <x:v>Own-country 2024 division composition. Observed industry detail; within-group ratios only. Definitions may differ from ILO modelled margins.</x:v>
      </x:c>
      <x:c r="AA1681" s="13" t="str"/>
      <x:c r="AB1681" s="13" t="str">
        <x:v>https://rplumber.ilo.org/data/indicator?format=.csv.gz&amp;id=EMP_TEMP_SEX_EC2_NB_A</x:v>
      </x:c>
    </x:row>
    <x:row r="1682" ht="48" customHeight="1">
      <x:c r="A1682" s="2" t="str">
        <x:v>USA</x:v>
      </x:c>
      <x:c r="B1682" s="2" t="str">
        <x:v>HJ</x:v>
      </x:c>
      <x:c r="C1682" s="2" t="str">
        <x:v>USA</x:v>
      </x:c>
      <x:c r="D1682" s="2" t="n">
        <x:v>2024</x:v>
      </x:c>
      <x:c r="E1682" s="2" t="str">
        <x:v>EC2_ISIC4_J61</x:v>
      </x:c>
      <x:c r="F1682" s="17" t="str">
        <x:v>Economic activity (ISIC-Rev.4), 2 digit level: 61 - Telecommunications</x:v>
      </x:c>
      <x:c r="G1682" s="19" t="n">
        <x:v>1044.651</x:v>
      </x:c>
      <x:c r="H1682" s="20" t="n">
        <x:v>1</x:v>
      </x:c>
      <x:c r="I1682" s="19" t="n">
        <x:f>SUM(G1674:G1684)</x:f>
        <x:v>17014.452</x:v>
      </x:c>
      <x:c r="J1682" s="20" t="n">
        <x:f>G1682/I1682*H1682</x:f>
        <x:v>0.06139786341634747</x:v>
      </x:c>
      <x:c r="K1682" s="2" t="str">
        <x:v>ISIC4:61</x:v>
      </x:c>
      <x:c r="L1682" s="14" t="n">
        <x:f>'Crosswalk'!C59</x:f>
        <x:v>0</x:v>
      </x:c>
      <x:c r="M1682" s="14" t="n">
        <x:f>'Crosswalk'!D59</x:f>
        <x:v>0</x:v>
      </x:c>
      <x:c r="N1682" s="14" t="n">
        <x:f>'Crosswalk'!E59</x:f>
        <x:v>0</x:v>
      </x:c>
      <x:c r="O1682" s="14" t="n">
        <x:f>'Crosswalk'!F59</x:f>
        <x:v>0</x:v>
      </x:c>
      <x:c r="P1682" s="14" t="n">
        <x:f>'Crosswalk'!G59</x:f>
        <x:v>0</x:v>
      </x:c>
      <x:c r="Q1682" s="14" t="n">
        <x:f>'Crosswalk'!H59</x:f>
        <x:v>0</x:v>
      </x:c>
      <x:c r="R1682" s="14" t="n">
        <x:f>'Crosswalk'!I59</x:f>
        <x:v>0</x:v>
      </x:c>
      <x:c r="S1682" s="14" t="n">
        <x:f>'Crosswalk'!J59</x:f>
        <x:v>0</x:v>
      </x:c>
      <x:c r="T1682" s="14" t="n">
        <x:f>'Crosswalk'!K59</x:f>
        <x:v>1</x:v>
      </x:c>
      <x:c r="U1682" s="14" t="n">
        <x:f>'Crosswalk'!L59</x:f>
        <x:v>0</x:v>
      </x:c>
      <x:c r="V1682" s="14" t="n">
        <x:f>'Crosswalk'!M59</x:f>
        <x:v>0</x:v>
      </x:c>
      <x:c r="W1682" s="14" t="n">
        <x:f>'Crosswalk'!N59</x:f>
        <x:v>0</x:v>
      </x:c>
      <x:c r="X1682" s="17" t="str">
        <x:v>LFS - Current Population Survey</x:v>
      </x:c>
      <x:c r="Y1682" s="2" t="str"/>
      <x:c r="Z1682" s="17" t="str">
        <x:v>Own-country 2024 division composition. Observed industry detail; within-group ratios only. Definitions may differ from ILO modelled margins.</x:v>
      </x:c>
      <x:c r="AA1682" s="2" t="str"/>
      <x:c r="AB1682" s="2" t="str">
        <x:v>https://rplumber.ilo.org/data/indicator?format=.csv.gz&amp;id=EMP_TEMP_SEX_EC2_NB_A</x:v>
      </x:c>
    </x:row>
    <x:row r="1683" ht="48" customHeight="1">
      <x:c r="A1683" s="13" t="str">
        <x:v>USA</x:v>
      </x:c>
      <x:c r="B1683" s="13" t="str">
        <x:v>HJ</x:v>
      </x:c>
      <x:c r="C1683" s="13" t="str">
        <x:v>USA</x:v>
      </x:c>
      <x:c r="D1683" s="13" t="n">
        <x:v>2024</x:v>
      </x:c>
      <x:c r="E1683" s="13" t="str">
        <x:v>EC2_ISIC4_J62</x:v>
      </x:c>
      <x:c r="F1683" s="18" t="str">
        <x:v>Economic activity (ISIC-Rev.4), 2 digit level: 62 - Computer programming, consultancy and related activities</x:v>
      </x:c>
      <x:c r="G1683" s="21" t="n">
        <x:v>4090.02</x:v>
      </x:c>
      <x:c r="H1683" s="22" t="n">
        <x:v>1</x:v>
      </x:c>
      <x:c r="I1683" s="21" t="n">
        <x:f>SUM(G1674:G1684)</x:f>
        <x:v>17014.452</x:v>
      </x:c>
      <x:c r="J1683" s="22" t="n">
        <x:f>G1683/I1683*H1683</x:f>
        <x:v>0.2403850561863526</x:v>
      </x:c>
      <x:c r="K1683" s="13" t="str">
        <x:v>ISIC4:62</x:v>
      </x:c>
      <x:c r="L1683" s="15" t="n">
        <x:f>'Crosswalk'!C60</x:f>
        <x:v>0</x:v>
      </x:c>
      <x:c r="M1683" s="15" t="n">
        <x:f>'Crosswalk'!D60</x:f>
        <x:v>0</x:v>
      </x:c>
      <x:c r="N1683" s="15" t="n">
        <x:f>'Crosswalk'!E60</x:f>
        <x:v>0</x:v>
      </x:c>
      <x:c r="O1683" s="15" t="n">
        <x:f>'Crosswalk'!F60</x:f>
        <x:v>0</x:v>
      </x:c>
      <x:c r="P1683" s="15" t="n">
        <x:f>'Crosswalk'!G60</x:f>
        <x:v>0</x:v>
      </x:c>
      <x:c r="Q1683" s="15" t="n">
        <x:f>'Crosswalk'!H60</x:f>
        <x:v>0</x:v>
      </x:c>
      <x:c r="R1683" s="15" t="n">
        <x:f>'Crosswalk'!I60</x:f>
        <x:v>0</x:v>
      </x:c>
      <x:c r="S1683" s="15" t="n">
        <x:f>'Crosswalk'!J60</x:f>
        <x:v>1</x:v>
      </x:c>
      <x:c r="T1683" s="15" t="n">
        <x:f>'Crosswalk'!K60</x:f>
        <x:v>0</x:v>
      </x:c>
      <x:c r="U1683" s="15" t="n">
        <x:f>'Crosswalk'!L60</x:f>
        <x:v>0</x:v>
      </x:c>
      <x:c r="V1683" s="15" t="n">
        <x:f>'Crosswalk'!M60</x:f>
        <x:v>0</x:v>
      </x:c>
      <x:c r="W1683" s="15" t="n">
        <x:f>'Crosswalk'!N60</x:f>
        <x:v>0</x:v>
      </x:c>
      <x:c r="X1683" s="18" t="str">
        <x:v>LFS - Current Population Survey</x:v>
      </x:c>
      <x:c r="Y1683" s="13" t="str"/>
      <x:c r="Z1683" s="18" t="str">
        <x:v>Own-country 2024 division composition. Observed industry detail; within-group ratios only. Definitions may differ from ILO modelled margins.</x:v>
      </x:c>
      <x:c r="AA1683" s="13" t="str"/>
      <x:c r="AB1683" s="13" t="str">
        <x:v>https://rplumber.ilo.org/data/indicator?format=.csv.gz&amp;id=EMP_TEMP_SEX_EC2_NB_A</x:v>
      </x:c>
    </x:row>
    <x:row r="1684" ht="48" customHeight="1">
      <x:c r="A1684" s="2" t="str">
        <x:v>USA</x:v>
      </x:c>
      <x:c r="B1684" s="2" t="str">
        <x:v>HJ</x:v>
      </x:c>
      <x:c r="C1684" s="2" t="str">
        <x:v>USA</x:v>
      </x:c>
      <x:c r="D1684" s="2" t="n">
        <x:v>2024</x:v>
      </x:c>
      <x:c r="E1684" s="2" t="str">
        <x:v>EC2_ISIC4_J63</x:v>
      </x:c>
      <x:c r="F1684" s="17" t="str">
        <x:v>Economic activity (ISIC-Rev.4), 2 digit level: 63 - Information service activities</x:v>
      </x:c>
      <x:c r="G1684" s="19" t="n">
        <x:v>209.56</x:v>
      </x:c>
      <x:c r="H1684" s="20" t="n">
        <x:v>1</x:v>
      </x:c>
      <x:c r="I1684" s="19" t="n">
        <x:f>SUM(G1674:G1684)</x:f>
        <x:v>17014.452</x:v>
      </x:c>
      <x:c r="J1684" s="20" t="n">
        <x:f>G1684/I1684*H1684</x:f>
        <x:v>0.012316588274485714</x:v>
      </x:c>
      <x:c r="K1684" s="2" t="str">
        <x:v>ISIC4:63</x:v>
      </x:c>
      <x:c r="L1684" s="14" t="n">
        <x:f>'Crosswalk'!C61</x:f>
        <x:v>0</x:v>
      </x:c>
      <x:c r="M1684" s="14" t="n">
        <x:f>'Crosswalk'!D61</x:f>
        <x:v>0</x:v>
      </x:c>
      <x:c r="N1684" s="14" t="n">
        <x:f>'Crosswalk'!E61</x:f>
        <x:v>0</x:v>
      </x:c>
      <x:c r="O1684" s="14" t="n">
        <x:f>'Crosswalk'!F61</x:f>
        <x:v>0</x:v>
      </x:c>
      <x:c r="P1684" s="14" t="n">
        <x:f>'Crosswalk'!G61</x:f>
        <x:v>0</x:v>
      </x:c>
      <x:c r="Q1684" s="14" t="n">
        <x:f>'Crosswalk'!H61</x:f>
        <x:v>0</x:v>
      </x:c>
      <x:c r="R1684" s="14" t="n">
        <x:f>'Crosswalk'!I61</x:f>
        <x:v>0</x:v>
      </x:c>
      <x:c r="S1684" s="14" t="n">
        <x:f>'Crosswalk'!J61</x:f>
        <x:v>0.7</x:v>
      </x:c>
      <x:c r="T1684" s="14" t="n">
        <x:f>'Crosswalk'!K61</x:f>
        <x:v>0.3</x:v>
      </x:c>
      <x:c r="U1684" s="14" t="n">
        <x:f>'Crosswalk'!L61</x:f>
        <x:v>0</x:v>
      </x:c>
      <x:c r="V1684" s="14" t="n">
        <x:f>'Crosswalk'!M61</x:f>
        <x:v>0</x:v>
      </x:c>
      <x:c r="W1684" s="14" t="n">
        <x:f>'Crosswalk'!N61</x:f>
        <x:v>0</x:v>
      </x:c>
      <x:c r="X1684" s="17" t="str">
        <x:v>LFS - Current Population Survey</x:v>
      </x:c>
      <x:c r="Y1684" s="2" t="str"/>
      <x:c r="Z1684" s="17" t="str">
        <x:v>Own-country 2024 division composition. Observed industry detail; within-group ratios only. Definitions may differ from ILO modelled margins.</x:v>
      </x:c>
      <x:c r="AA1684" s="2" t="str"/>
      <x:c r="AB1684" s="2" t="str">
        <x:v>https://rplumber.ilo.org/data/indicator?format=.csv.gz&amp;id=EMP_TEMP_SEX_EC2_NB_A</x:v>
      </x:c>
    </x:row>
    <x:row r="1685" ht="48" customHeight="1">
      <x:c r="A1685" s="13" t="str">
        <x:v>USA</x:v>
      </x:c>
      <x:c r="B1685" s="13" t="str">
        <x:v>I</x:v>
      </x:c>
      <x:c r="C1685" s="13" t="str">
        <x:v>USA</x:v>
      </x:c>
      <x:c r="D1685" s="13" t="n">
        <x:v>2024</x:v>
      </x:c>
      <x:c r="E1685" s="13" t="str">
        <x:v>EC2_ISIC4_I55</x:v>
      </x:c>
      <x:c r="F1685" s="18" t="str">
        <x:v>Economic activity (ISIC-Rev.4), 2 digit level: 55 - Accommodation</x:v>
      </x:c>
      <x:c r="G1685" s="21" t="n">
        <x:v>652.977</x:v>
      </x:c>
      <x:c r="H1685" s="22" t="n">
        <x:v>1</x:v>
      </x:c>
      <x:c r="I1685" s="21" t="n">
        <x:f>SUM(G1685:G1686)</x:f>
        <x:v>10067.103000000001</x:v>
      </x:c>
      <x:c r="J1685" s="22" t="n">
        <x:f>G1685/I1685*H1685</x:f>
        <x:v>0.06486245347842372</x:v>
      </x:c>
      <x:c r="K1685" s="13" t="str">
        <x:v>ISIC4:55</x:v>
      </x:c>
      <x:c r="L1685" s="15" t="n">
        <x:f>'Crosswalk'!C54</x:f>
        <x:v>0</x:v>
      </x:c>
      <x:c r="M1685" s="15" t="n">
        <x:f>'Crosswalk'!D54</x:f>
        <x:v>0</x:v>
      </x:c>
      <x:c r="N1685" s="15" t="n">
        <x:f>'Crosswalk'!E54</x:f>
        <x:v>0</x:v>
      </x:c>
      <x:c r="O1685" s="15" t="n">
        <x:f>'Crosswalk'!F54</x:f>
        <x:v>1</x:v>
      </x:c>
      <x:c r="P1685" s="15" t="n">
        <x:f>'Crosswalk'!G54</x:f>
        <x:v>0</x:v>
      </x:c>
      <x:c r="Q1685" s="15" t="n">
        <x:f>'Crosswalk'!H54</x:f>
        <x:v>0</x:v>
      </x:c>
      <x:c r="R1685" s="15" t="n">
        <x:f>'Crosswalk'!I54</x:f>
        <x:v>0</x:v>
      </x:c>
      <x:c r="S1685" s="15" t="n">
        <x:f>'Crosswalk'!J54</x:f>
        <x:v>0</x:v>
      </x:c>
      <x:c r="T1685" s="15" t="n">
        <x:f>'Crosswalk'!K54</x:f>
        <x:v>0</x:v>
      </x:c>
      <x:c r="U1685" s="15" t="n">
        <x:f>'Crosswalk'!L54</x:f>
        <x:v>0</x:v>
      </x:c>
      <x:c r="V1685" s="15" t="n">
        <x:f>'Crosswalk'!M54</x:f>
        <x:v>0</x:v>
      </x:c>
      <x:c r="W1685" s="15" t="n">
        <x:f>'Crosswalk'!N54</x:f>
        <x:v>0</x:v>
      </x:c>
      <x:c r="X1685" s="18" t="str">
        <x:v>LFS - Current Population Survey</x:v>
      </x:c>
      <x:c r="Y1685" s="13" t="str"/>
      <x:c r="Z1685" s="18" t="str">
        <x:v>Own-country 2024 division composition. Observed industry detail; within-group ratios only. Definitions may differ from ILO modelled margins.</x:v>
      </x:c>
      <x:c r="AA1685" s="13" t="str"/>
      <x:c r="AB1685" s="13" t="str">
        <x:v>https://rplumber.ilo.org/data/indicator?format=.csv.gz&amp;id=EMP_TEMP_SEX_EC2_NB_A</x:v>
      </x:c>
    </x:row>
    <x:row r="1686" ht="48" customHeight="1">
      <x:c r="A1686" s="2" t="str">
        <x:v>USA</x:v>
      </x:c>
      <x:c r="B1686" s="2" t="str">
        <x:v>I</x:v>
      </x:c>
      <x:c r="C1686" s="2" t="str">
        <x:v>USA</x:v>
      </x:c>
      <x:c r="D1686" s="2" t="n">
        <x:v>2024</x:v>
      </x:c>
      <x:c r="E1686" s="2" t="str">
        <x:v>EC2_ISIC4_I56</x:v>
      </x:c>
      <x:c r="F1686" s="17" t="str">
        <x:v>Economic activity (ISIC-Rev.4), 2 digit level: 56 - Food and beverage service activities</x:v>
      </x:c>
      <x:c r="G1686" s="19" t="n">
        <x:v>9414.126</x:v>
      </x:c>
      <x:c r="H1686" s="20" t="n">
        <x:v>1</x:v>
      </x:c>
      <x:c r="I1686" s="19" t="n">
        <x:f>SUM(G1685:G1686)</x:f>
        <x:v>10067.103000000001</x:v>
      </x:c>
      <x:c r="J1686" s="20" t="n">
        <x:f>G1686/I1686*H1686</x:f>
        <x:v>0.9351375465215762</x:v>
      </x:c>
      <x:c r="K1686" s="2" t="str">
        <x:v>ISIC4:56</x:v>
      </x:c>
      <x:c r="L1686" s="14" t="n">
        <x:f>'Crosswalk'!C55</x:f>
        <x:v>0</x:v>
      </x:c>
      <x:c r="M1686" s="14" t="n">
        <x:f>'Crosswalk'!D55</x:f>
        <x:v>0</x:v>
      </x:c>
      <x:c r="N1686" s="14" t="n">
        <x:f>'Crosswalk'!E55</x:f>
        <x:v>0</x:v>
      </x:c>
      <x:c r="O1686" s="14" t="n">
        <x:f>'Crosswalk'!F55</x:f>
        <x:v>1</x:v>
      </x:c>
      <x:c r="P1686" s="14" t="n">
        <x:f>'Crosswalk'!G55</x:f>
        <x:v>0</x:v>
      </x:c>
      <x:c r="Q1686" s="14" t="n">
        <x:f>'Crosswalk'!H55</x:f>
        <x:v>0</x:v>
      </x:c>
      <x:c r="R1686" s="14" t="n">
        <x:f>'Crosswalk'!I55</x:f>
        <x:v>0</x:v>
      </x:c>
      <x:c r="S1686" s="14" t="n">
        <x:f>'Crosswalk'!J55</x:f>
        <x:v>0</x:v>
      </x:c>
      <x:c r="T1686" s="14" t="n">
        <x:f>'Crosswalk'!K55</x:f>
        <x:v>0</x:v>
      </x:c>
      <x:c r="U1686" s="14" t="n">
        <x:f>'Crosswalk'!L55</x:f>
        <x:v>0</x:v>
      </x:c>
      <x:c r="V1686" s="14" t="n">
        <x:f>'Crosswalk'!M55</x:f>
        <x:v>0</x:v>
      </x:c>
      <x:c r="W1686" s="14" t="n">
        <x:f>'Crosswalk'!N55</x:f>
        <x:v>0</x:v>
      </x:c>
      <x:c r="X1686" s="17" t="str">
        <x:v>LFS - Current Population Survey</x:v>
      </x:c>
      <x:c r="Y1686" s="2" t="str"/>
      <x:c r="Z1686" s="17" t="str">
        <x:v>Own-country 2024 division composition. Observed industry detail; within-group ratios only. Definitions may differ from ILO modelled margins.</x:v>
      </x:c>
      <x:c r="AA1686" s="2" t="str"/>
      <x:c r="AB1686" s="2" t="str">
        <x:v>https://rplumber.ilo.org/data/indicator?format=.csv.gz&amp;id=EMP_TEMP_SEX_EC2_NB_A</x:v>
      </x:c>
    </x:row>
    <x:row r="1687" ht="48" customHeight="1">
      <x:c r="A1687" s="13" t="str">
        <x:v>USA</x:v>
      </x:c>
      <x:c r="B1687" s="13" t="str">
        <x:v>K</x:v>
      </x:c>
      <x:c r="C1687" s="13" t="str">
        <x:v>USA</x:v>
      </x:c>
      <x:c r="D1687" s="13" t="n">
        <x:v>2024</x:v>
      </x:c>
      <x:c r="E1687" s="13" t="str">
        <x:v>EC2_ISIC4_K64</x:v>
      </x:c>
      <x:c r="F1687" s="18" t="str">
        <x:v>Economic activity (ISIC-Rev.4), 2 digit level: 64 - Financial service activities, except insurance and pension funding</x:v>
      </x:c>
      <x:c r="G1687" s="21" t="n">
        <x:v>3271.554</x:v>
      </x:c>
      <x:c r="H1687" s="22" t="n">
        <x:v>1</x:v>
      </x:c>
      <x:c r="I1687" s="21" t="n">
        <x:f>SUM(G1687:G1689)</x:f>
        <x:v>8161.567999999999</x:v>
      </x:c>
      <x:c r="J1687" s="22" t="n">
        <x:f>G1687/I1687*H1687</x:f>
        <x:v>0.40084870946367174</x:v>
      </x:c>
      <x:c r="K1687" s="13" t="str">
        <x:v>ISIC4:64</x:v>
      </x:c>
      <x:c r="L1687" s="15" t="n">
        <x:f>'Crosswalk'!C62</x:f>
        <x:v>0</x:v>
      </x:c>
      <x:c r="M1687" s="15" t="n">
        <x:f>'Crosswalk'!D62</x:f>
        <x:v>0</x:v>
      </x:c>
      <x:c r="N1687" s="15" t="n">
        <x:f>'Crosswalk'!E62</x:f>
        <x:v>0</x:v>
      </x:c>
      <x:c r="O1687" s="15" t="n">
        <x:f>'Crosswalk'!F62</x:f>
        <x:v>0</x:v>
      </x:c>
      <x:c r="P1687" s="15" t="n">
        <x:f>'Crosswalk'!G62</x:f>
        <x:v>0</x:v>
      </x:c>
      <x:c r="Q1687" s="15" t="n">
        <x:f>'Crosswalk'!H62</x:f>
        <x:v>0</x:v>
      </x:c>
      <x:c r="R1687" s="15" t="n">
        <x:f>'Crosswalk'!I62</x:f>
        <x:v>1</x:v>
      </x:c>
      <x:c r="S1687" s="15" t="n">
        <x:f>'Crosswalk'!J62</x:f>
        <x:v>0</x:v>
      </x:c>
      <x:c r="T1687" s="15" t="n">
        <x:f>'Crosswalk'!K62</x:f>
        <x:v>0</x:v>
      </x:c>
      <x:c r="U1687" s="15" t="n">
        <x:f>'Crosswalk'!L62</x:f>
        <x:v>0</x:v>
      </x:c>
      <x:c r="V1687" s="15" t="n">
        <x:f>'Crosswalk'!M62</x:f>
        <x:v>0</x:v>
      </x:c>
      <x:c r="W1687" s="15" t="n">
        <x:f>'Crosswalk'!N62</x:f>
        <x:v>0</x:v>
      </x:c>
      <x:c r="X1687" s="18" t="str">
        <x:v>LFS - Current Population Survey</x:v>
      </x:c>
      <x:c r="Y1687" s="13" t="str"/>
      <x:c r="Z1687" s="18" t="str">
        <x:v>Own-country 2024 division composition. Observed industry detail; within-group ratios only. Definitions may differ from ILO modelled margins.</x:v>
      </x:c>
      <x:c r="AA1687" s="13" t="str"/>
      <x:c r="AB1687" s="13" t="str">
        <x:v>https://rplumber.ilo.org/data/indicator?format=.csv.gz&amp;id=EMP_TEMP_SEX_EC2_NB_A</x:v>
      </x:c>
    </x:row>
    <x:row r="1688" ht="48" customHeight="1">
      <x:c r="A1688" s="2" t="str">
        <x:v>USA</x:v>
      </x:c>
      <x:c r="B1688" s="2" t="str">
        <x:v>K</x:v>
      </x:c>
      <x:c r="C1688" s="2" t="str">
        <x:v>USA</x:v>
      </x:c>
      <x:c r="D1688" s="2" t="n">
        <x:v>2024</x:v>
      </x:c>
      <x:c r="E1688" s="2" t="str">
        <x:v>EC2_ISIC4_K65</x:v>
      </x:c>
      <x:c r="F1688" s="17" t="str">
        <x:v>Economic activity (ISIC-Rev.4), 2 digit level: 65 - Insurance, reinsurance and pension funding, except compulsory social security</x:v>
      </x:c>
      <x:c r="G1688" s="19" t="n">
        <x:v>1778.039</x:v>
      </x:c>
      <x:c r="H1688" s="20" t="n">
        <x:v>1</x:v>
      </x:c>
      <x:c r="I1688" s="19" t="n">
        <x:f>SUM(G1687:G1689)</x:f>
        <x:v>8161.567999999999</x:v>
      </x:c>
      <x:c r="J1688" s="20" t="n">
        <x:f>G1688/I1688*H1688</x:f>
        <x:v>0.2178550739269709</x:v>
      </x:c>
      <x:c r="K1688" s="2" t="str">
        <x:v>ISIC4:65</x:v>
      </x:c>
      <x:c r="L1688" s="14" t="n">
        <x:f>'Crosswalk'!C63</x:f>
        <x:v>0</x:v>
      </x:c>
      <x:c r="M1688" s="14" t="n">
        <x:f>'Crosswalk'!D63</x:f>
        <x:v>0</x:v>
      </x:c>
      <x:c r="N1688" s="14" t="n">
        <x:f>'Crosswalk'!E63</x:f>
        <x:v>0</x:v>
      </x:c>
      <x:c r="O1688" s="14" t="n">
        <x:f>'Crosswalk'!F63</x:f>
        <x:v>0</x:v>
      </x:c>
      <x:c r="P1688" s="14" t="n">
        <x:f>'Crosswalk'!G63</x:f>
        <x:v>0</x:v>
      </x:c>
      <x:c r="Q1688" s="14" t="n">
        <x:f>'Crosswalk'!H63</x:f>
        <x:v>0</x:v>
      </x:c>
      <x:c r="R1688" s="14" t="n">
        <x:f>'Crosswalk'!I63</x:f>
        <x:v>1</x:v>
      </x:c>
      <x:c r="S1688" s="14" t="n">
        <x:f>'Crosswalk'!J63</x:f>
        <x:v>0</x:v>
      </x:c>
      <x:c r="T1688" s="14" t="n">
        <x:f>'Crosswalk'!K63</x:f>
        <x:v>0</x:v>
      </x:c>
      <x:c r="U1688" s="14" t="n">
        <x:f>'Crosswalk'!L63</x:f>
        <x:v>0</x:v>
      </x:c>
      <x:c r="V1688" s="14" t="n">
        <x:f>'Crosswalk'!M63</x:f>
        <x:v>0</x:v>
      </x:c>
      <x:c r="W1688" s="14" t="n">
        <x:f>'Crosswalk'!N63</x:f>
        <x:v>0</x:v>
      </x:c>
      <x:c r="X1688" s="17" t="str">
        <x:v>LFS - Current Population Survey</x:v>
      </x:c>
      <x:c r="Y1688" s="2" t="str"/>
      <x:c r="Z1688" s="17" t="str">
        <x:v>Own-country 2024 division composition. Observed industry detail; within-group ratios only. Definitions may differ from ILO modelled margins.</x:v>
      </x:c>
      <x:c r="AA1688" s="2" t="str"/>
      <x:c r="AB1688" s="2" t="str">
        <x:v>https://rplumber.ilo.org/data/indicator?format=.csv.gz&amp;id=EMP_TEMP_SEX_EC2_NB_A</x:v>
      </x:c>
    </x:row>
    <x:row r="1689" ht="48" customHeight="1">
      <x:c r="A1689" s="13" t="str">
        <x:v>USA</x:v>
      </x:c>
      <x:c r="B1689" s="13" t="str">
        <x:v>K</x:v>
      </x:c>
      <x:c r="C1689" s="13" t="str">
        <x:v>USA</x:v>
      </x:c>
      <x:c r="D1689" s="13" t="n">
        <x:v>2024</x:v>
      </x:c>
      <x:c r="E1689" s="13" t="str">
        <x:v>EC2_ISIC4_K66</x:v>
      </x:c>
      <x:c r="F1689" s="18" t="str">
        <x:v>Economic activity (ISIC-Rev.4), 2 digit level: 66 - Activities auxiliary to financial service and insurance activities</x:v>
      </x:c>
      <x:c r="G1689" s="21" t="n">
        <x:v>3111.975</x:v>
      </x:c>
      <x:c r="H1689" s="22" t="n">
        <x:v>1</x:v>
      </x:c>
      <x:c r="I1689" s="21" t="n">
        <x:f>SUM(G1687:G1689)</x:f>
        <x:v>8161.567999999999</x:v>
      </x:c>
      <x:c r="J1689" s="22" t="n">
        <x:f>G1689/I1689*H1689</x:f>
        <x:v>0.3812962166093574</x:v>
      </x:c>
      <x:c r="K1689" s="13" t="str">
        <x:v>ISIC4:66</x:v>
      </x:c>
      <x:c r="L1689" s="15" t="n">
        <x:f>'Crosswalk'!C64</x:f>
        <x:v>0</x:v>
      </x:c>
      <x:c r="M1689" s="15" t="n">
        <x:f>'Crosswalk'!D64</x:f>
        <x:v>0</x:v>
      </x:c>
      <x:c r="N1689" s="15" t="n">
        <x:f>'Crosswalk'!E64</x:f>
        <x:v>0</x:v>
      </x:c>
      <x:c r="O1689" s="15" t="n">
        <x:f>'Crosswalk'!F64</x:f>
        <x:v>0</x:v>
      </x:c>
      <x:c r="P1689" s="15" t="n">
        <x:f>'Crosswalk'!G64</x:f>
        <x:v>0</x:v>
      </x:c>
      <x:c r="Q1689" s="15" t="n">
        <x:f>'Crosswalk'!H64</x:f>
        <x:v>0</x:v>
      </x:c>
      <x:c r="R1689" s="15" t="n">
        <x:f>'Crosswalk'!I64</x:f>
        <x:v>1</x:v>
      </x:c>
      <x:c r="S1689" s="15" t="n">
        <x:f>'Crosswalk'!J64</x:f>
        <x:v>0</x:v>
      </x:c>
      <x:c r="T1689" s="15" t="n">
        <x:f>'Crosswalk'!K64</x:f>
        <x:v>0</x:v>
      </x:c>
      <x:c r="U1689" s="15" t="n">
        <x:f>'Crosswalk'!L64</x:f>
        <x:v>0</x:v>
      </x:c>
      <x:c r="V1689" s="15" t="n">
        <x:f>'Crosswalk'!M64</x:f>
        <x:v>0</x:v>
      </x:c>
      <x:c r="W1689" s="15" t="n">
        <x:f>'Crosswalk'!N64</x:f>
        <x:v>0</x:v>
      </x:c>
      <x:c r="X1689" s="18" t="str">
        <x:v>LFS - Current Population Survey</x:v>
      </x:c>
      <x:c r="Y1689" s="13" t="str"/>
      <x:c r="Z1689" s="18" t="str">
        <x:v>Own-country 2024 division composition. Observed industry detail; within-group ratios only. Definitions may differ from ILO modelled margins.</x:v>
      </x:c>
      <x:c r="AA1689" s="13" t="str"/>
      <x:c r="AB1689" s="13" t="str">
        <x:v>https://rplumber.ilo.org/data/indicator?format=.csv.gz&amp;id=EMP_TEMP_SEX_EC2_NB_A</x:v>
      </x:c>
    </x:row>
    <x:row r="1690" ht="48" customHeight="1">
      <x:c r="A1690" s="2" t="str">
        <x:v>USA</x:v>
      </x:c>
      <x:c r="B1690" s="2" t="str">
        <x:v>LMN</x:v>
      </x:c>
      <x:c r="C1690" s="2" t="str">
        <x:v>USA</x:v>
      </x:c>
      <x:c r="D1690" s="2" t="n">
        <x:v>2024</x:v>
      </x:c>
      <x:c r="E1690" s="2" t="str">
        <x:v>EC2_ISIC4_L68</x:v>
      </x:c>
      <x:c r="F1690" s="17" t="str">
        <x:v>Economic activity (ISIC-Rev.4), 2 digit level: 68 - Real estate activities</x:v>
      </x:c>
      <x:c r="G1690" s="19" t="n">
        <x:v>3104.079</x:v>
      </x:c>
      <x:c r="H1690" s="20" t="n">
        <x:v>1</x:v>
      </x:c>
      <x:c r="I1690" s="19" t="n">
        <x:f>SUM(G1690:G1703)</x:f>
        <x:v>20419.297999999995</x:v>
      </x:c>
      <x:c r="J1690" s="20" t="n">
        <x:f>G1690/I1690*H1690</x:f>
        <x:v>0.15201693025881696</x:v>
      </x:c>
      <x:c r="K1690" s="2" t="str">
        <x:v>ISIC4:68</x:v>
      </x:c>
      <x:c r="L1690" s="14" t="n">
        <x:f>'Crosswalk'!C65</x:f>
        <x:v>0</x:v>
      </x:c>
      <x:c r="M1690" s="14" t="n">
        <x:f>'Crosswalk'!D65</x:f>
        <x:v>0</x:v>
      </x:c>
      <x:c r="N1690" s="14" t="n">
        <x:f>'Crosswalk'!E65</x:f>
        <x:v>0</x:v>
      </x:c>
      <x:c r="O1690" s="14" t="n">
        <x:f>'Crosswalk'!F65</x:f>
        <x:v>0</x:v>
      </x:c>
      <x:c r="P1690" s="14" t="n">
        <x:f>'Crosswalk'!G65</x:f>
        <x:v>0</x:v>
      </x:c>
      <x:c r="Q1690" s="14" t="n">
        <x:f>'Crosswalk'!H65</x:f>
        <x:v>0</x:v>
      </x:c>
      <x:c r="R1690" s="14" t="n">
        <x:f>'Crosswalk'!I65</x:f>
        <x:v>0</x:v>
      </x:c>
      <x:c r="S1690" s="14" t="n">
        <x:f>'Crosswalk'!J65</x:f>
        <x:v>0</x:v>
      </x:c>
      <x:c r="T1690" s="14" t="n">
        <x:f>'Crosswalk'!K65</x:f>
        <x:v>0</x:v>
      </x:c>
      <x:c r="U1690" s="14" t="n">
        <x:f>'Crosswalk'!L65</x:f>
        <x:v>0</x:v>
      </x:c>
      <x:c r="V1690" s="14" t="n">
        <x:f>'Crosswalk'!M65</x:f>
        <x:v>1</x:v>
      </x:c>
      <x:c r="W1690" s="14" t="n">
        <x:f>'Crosswalk'!N65</x:f>
        <x:v>0</x:v>
      </x:c>
      <x:c r="X1690" s="17" t="str">
        <x:v>LFS - Current Population Survey</x:v>
      </x:c>
      <x:c r="Y1690" s="2" t="str"/>
      <x:c r="Z1690" s="17" t="str">
        <x:v>Own-country 2024 division composition. Observed industry detail; within-group ratios only. Definitions may differ from ILO modelled margins.</x:v>
      </x:c>
      <x:c r="AA1690" s="2" t="str"/>
      <x:c r="AB1690" s="2" t="str">
        <x:v>https://rplumber.ilo.org/data/indicator?format=.csv.gz&amp;id=EMP_TEMP_SEX_EC2_NB_A</x:v>
      </x:c>
    </x:row>
    <x:row r="1691" ht="48" customHeight="1">
      <x:c r="A1691" s="13" t="str">
        <x:v>USA</x:v>
      </x:c>
      <x:c r="B1691" s="13" t="str">
        <x:v>LMN</x:v>
      </x:c>
      <x:c r="C1691" s="13" t="str">
        <x:v>USA</x:v>
      </x:c>
      <x:c r="D1691" s="13" t="n">
        <x:v>2024</x:v>
      </x:c>
      <x:c r="E1691" s="13" t="str">
        <x:v>EC2_ISIC4_M69</x:v>
      </x:c>
      <x:c r="F1691" s="18" t="str">
        <x:v>Economic activity (ISIC-Rev.4), 2 digit level: 69 - Legal and accounting activities</x:v>
      </x:c>
      <x:c r="G1691" s="21" t="n">
        <x:v>3134.185</x:v>
      </x:c>
      <x:c r="H1691" s="22" t="n">
        <x:v>1</x:v>
      </x:c>
      <x:c r="I1691" s="21" t="n">
        <x:f>SUM(G1690:G1703)</x:f>
        <x:v>20419.297999999995</x:v>
      </x:c>
      <x:c r="J1691" s="22" t="n">
        <x:f>G1691/I1691*H1691</x:f>
        <x:v>0.15349131982891873</x:v>
      </x:c>
      <x:c r="K1691" s="13" t="str">
        <x:v>ISIC4:69</x:v>
      </x:c>
      <x:c r="L1691" s="15" t="n">
        <x:f>'Crosswalk'!C66</x:f>
        <x:v>0</x:v>
      </x:c>
      <x:c r="M1691" s="15" t="n">
        <x:f>'Crosswalk'!D66</x:f>
        <x:v>0</x:v>
      </x:c>
      <x:c r="N1691" s="15" t="n">
        <x:f>'Crosswalk'!E66</x:f>
        <x:v>1</x:v>
      </x:c>
      <x:c r="O1691" s="15" t="n">
        <x:f>'Crosswalk'!F66</x:f>
        <x:v>0</x:v>
      </x:c>
      <x:c r="P1691" s="15" t="n">
        <x:f>'Crosswalk'!G66</x:f>
        <x:v>0</x:v>
      </x:c>
      <x:c r="Q1691" s="15" t="n">
        <x:f>'Crosswalk'!H66</x:f>
        <x:v>0</x:v>
      </x:c>
      <x:c r="R1691" s="15" t="n">
        <x:f>'Crosswalk'!I66</x:f>
        <x:v>0</x:v>
      </x:c>
      <x:c r="S1691" s="15" t="n">
        <x:f>'Crosswalk'!J66</x:f>
        <x:v>0</x:v>
      </x:c>
      <x:c r="T1691" s="15" t="n">
        <x:f>'Crosswalk'!K66</x:f>
        <x:v>0</x:v>
      </x:c>
      <x:c r="U1691" s="15" t="n">
        <x:f>'Crosswalk'!L66</x:f>
        <x:v>0</x:v>
      </x:c>
      <x:c r="V1691" s="15" t="n">
        <x:f>'Crosswalk'!M66</x:f>
        <x:v>0</x:v>
      </x:c>
      <x:c r="W1691" s="15" t="n">
        <x:f>'Crosswalk'!N66</x:f>
        <x:v>0</x:v>
      </x:c>
      <x:c r="X1691" s="18" t="str">
        <x:v>LFS - Current Population Survey</x:v>
      </x:c>
      <x:c r="Y1691" s="13" t="str"/>
      <x:c r="Z1691" s="18" t="str">
        <x:v>Own-country 2024 division composition. Observed industry detail; within-group ratios only. Definitions may differ from ILO modelled margins.</x:v>
      </x:c>
      <x:c r="AA1691" s="13" t="str"/>
      <x:c r="AB1691" s="13" t="str">
        <x:v>https://rplumber.ilo.org/data/indicator?format=.csv.gz&amp;id=EMP_TEMP_SEX_EC2_NB_A</x:v>
      </x:c>
    </x:row>
    <x:row r="1692" ht="48" customHeight="1">
      <x:c r="A1692" s="2" t="str">
        <x:v>USA</x:v>
      </x:c>
      <x:c r="B1692" s="2" t="str">
        <x:v>LMN</x:v>
      </x:c>
      <x:c r="C1692" s="2" t="str">
        <x:v>USA</x:v>
      </x:c>
      <x:c r="D1692" s="2" t="n">
        <x:v>2024</x:v>
      </x:c>
      <x:c r="E1692" s="2" t="str">
        <x:v>EC2_ISIC4_M70</x:v>
      </x:c>
      <x:c r="F1692" s="17" t="str">
        <x:v>Economic activity (ISIC-Rev.4), 2 digit level: 70 - Activities of head offices; management consultancy activities</x:v>
      </x:c>
      <x:c r="G1692" s="19" t="n">
        <x:v>1091.181</x:v>
      </x:c>
      <x:c r="H1692" s="20" t="n">
        <x:v>1</x:v>
      </x:c>
      <x:c r="I1692" s="19" t="n">
        <x:f>SUM(G1690:G1703)</x:f>
        <x:v>20419.297999999995</x:v>
      </x:c>
      <x:c r="J1692" s="20" t="n">
        <x:f>G1692/I1692*H1692</x:f>
        <x:v>0.053438712731456305</x:v>
      </x:c>
      <x:c r="K1692" s="2" t="str">
        <x:v>ISIC4:70</x:v>
      </x:c>
      <x:c r="L1692" s="14" t="n">
        <x:f>'Crosswalk'!C67</x:f>
        <x:v>0</x:v>
      </x:c>
      <x:c r="M1692" s="14" t="n">
        <x:f>'Crosswalk'!D67</x:f>
        <x:v>0</x:v>
      </x:c>
      <x:c r="N1692" s="14" t="n">
        <x:f>'Crosswalk'!E67</x:f>
        <x:v>1</x:v>
      </x:c>
      <x:c r="O1692" s="14" t="n">
        <x:f>'Crosswalk'!F67</x:f>
        <x:v>0</x:v>
      </x:c>
      <x:c r="P1692" s="14" t="n">
        <x:f>'Crosswalk'!G67</x:f>
        <x:v>0</x:v>
      </x:c>
      <x:c r="Q1692" s="14" t="n">
        <x:f>'Crosswalk'!H67</x:f>
        <x:v>0</x:v>
      </x:c>
      <x:c r="R1692" s="14" t="n">
        <x:f>'Crosswalk'!I67</x:f>
        <x:v>0</x:v>
      </x:c>
      <x:c r="S1692" s="14" t="n">
        <x:f>'Crosswalk'!J67</x:f>
        <x:v>0</x:v>
      </x:c>
      <x:c r="T1692" s="14" t="n">
        <x:f>'Crosswalk'!K67</x:f>
        <x:v>0</x:v>
      </x:c>
      <x:c r="U1692" s="14" t="n">
        <x:f>'Crosswalk'!L67</x:f>
        <x:v>0</x:v>
      </x:c>
      <x:c r="V1692" s="14" t="n">
        <x:f>'Crosswalk'!M67</x:f>
        <x:v>0</x:v>
      </x:c>
      <x:c r="W1692" s="14" t="n">
        <x:f>'Crosswalk'!N67</x:f>
        <x:v>0</x:v>
      </x:c>
      <x:c r="X1692" s="17" t="str">
        <x:v>LFS - Current Population Survey</x:v>
      </x:c>
      <x:c r="Y1692" s="2" t="str"/>
      <x:c r="Z1692" s="17" t="str">
        <x:v>Own-country 2024 division composition. Observed industry detail; within-group ratios only. Definitions may differ from ILO modelled margins.</x:v>
      </x:c>
      <x:c r="AA1692" s="2" t="str"/>
      <x:c r="AB1692" s="2" t="str">
        <x:v>https://rplumber.ilo.org/data/indicator?format=.csv.gz&amp;id=EMP_TEMP_SEX_EC2_NB_A</x:v>
      </x:c>
    </x:row>
    <x:row r="1693" ht="48" customHeight="1">
      <x:c r="A1693" s="13" t="str">
        <x:v>USA</x:v>
      </x:c>
      <x:c r="B1693" s="13" t="str">
        <x:v>LMN</x:v>
      </x:c>
      <x:c r="C1693" s="13" t="str">
        <x:v>USA</x:v>
      </x:c>
      <x:c r="D1693" s="13" t="n">
        <x:v>2024</x:v>
      </x:c>
      <x:c r="E1693" s="13" t="str">
        <x:v>EC2_ISIC4_M71</x:v>
      </x:c>
      <x:c r="F1693" s="18" t="str">
        <x:v>Economic activity (ISIC-Rev.4), 2 digit level: 71 - Architectural and engineering activities; technical testing and analysis</x:v>
      </x:c>
      <x:c r="G1693" s="21" t="n">
        <x:v>2302.105</x:v>
      </x:c>
      <x:c r="H1693" s="22" t="n">
        <x:v>1</x:v>
      </x:c>
      <x:c r="I1693" s="21" t="n">
        <x:f>SUM(G1690:G1703)</x:f>
        <x:v>20419.297999999995</x:v>
      </x:c>
      <x:c r="J1693" s="22" t="n">
        <x:f>G1693/I1693*H1693</x:f>
        <x:v>0.11274163293958492</x:v>
      </x:c>
      <x:c r="K1693" s="13" t="str">
        <x:v>ISIC4:71</x:v>
      </x:c>
      <x:c r="L1693" s="15" t="n">
        <x:f>'Crosswalk'!C68</x:f>
        <x:v>0</x:v>
      </x:c>
      <x:c r="M1693" s="15" t="n">
        <x:f>'Crosswalk'!D68</x:f>
        <x:v>0</x:v>
      </x:c>
      <x:c r="N1693" s="15" t="n">
        <x:f>'Crosswalk'!E68</x:f>
        <x:v>1</x:v>
      </x:c>
      <x:c r="O1693" s="15" t="n">
        <x:f>'Crosswalk'!F68</x:f>
        <x:v>0</x:v>
      </x:c>
      <x:c r="P1693" s="15" t="n">
        <x:f>'Crosswalk'!G68</x:f>
        <x:v>0</x:v>
      </x:c>
      <x:c r="Q1693" s="15" t="n">
        <x:f>'Crosswalk'!H68</x:f>
        <x:v>0</x:v>
      </x:c>
      <x:c r="R1693" s="15" t="n">
        <x:f>'Crosswalk'!I68</x:f>
        <x:v>0</x:v>
      </x:c>
      <x:c r="S1693" s="15" t="n">
        <x:f>'Crosswalk'!J68</x:f>
        <x:v>0</x:v>
      </x:c>
      <x:c r="T1693" s="15" t="n">
        <x:f>'Crosswalk'!K68</x:f>
        <x:v>0</x:v>
      </x:c>
      <x:c r="U1693" s="15" t="n">
        <x:f>'Crosswalk'!L68</x:f>
        <x:v>0</x:v>
      </x:c>
      <x:c r="V1693" s="15" t="n">
        <x:f>'Crosswalk'!M68</x:f>
        <x:v>0</x:v>
      </x:c>
      <x:c r="W1693" s="15" t="n">
        <x:f>'Crosswalk'!N68</x:f>
        <x:v>0</x:v>
      </x:c>
      <x:c r="X1693" s="18" t="str">
        <x:v>LFS - Current Population Survey</x:v>
      </x:c>
      <x:c r="Y1693" s="13" t="str"/>
      <x:c r="Z1693" s="18" t="str">
        <x:v>Own-country 2024 division composition. Observed industry detail; within-group ratios only. Definitions may differ from ILO modelled margins.</x:v>
      </x:c>
      <x:c r="AA1693" s="13" t="str"/>
      <x:c r="AB1693" s="13" t="str">
        <x:v>https://rplumber.ilo.org/data/indicator?format=.csv.gz&amp;id=EMP_TEMP_SEX_EC2_NB_A</x:v>
      </x:c>
    </x:row>
    <x:row r="1694" ht="48" customHeight="1">
      <x:c r="A1694" s="2" t="str">
        <x:v>USA</x:v>
      </x:c>
      <x:c r="B1694" s="2" t="str">
        <x:v>LMN</x:v>
      </x:c>
      <x:c r="C1694" s="2" t="str">
        <x:v>USA</x:v>
      </x:c>
      <x:c r="D1694" s="2" t="n">
        <x:v>2024</x:v>
      </x:c>
      <x:c r="E1694" s="2" t="str">
        <x:v>EC2_ISIC4_M72</x:v>
      </x:c>
      <x:c r="F1694" s="17" t="str">
        <x:v>Economic activity (ISIC-Rev.4), 2 digit level: 72 - Scientific research and development</x:v>
      </x:c>
      <x:c r="G1694" s="19" t="n">
        <x:v>823.542</x:v>
      </x:c>
      <x:c r="H1694" s="20" t="n">
        <x:v>1</x:v>
      </x:c>
      <x:c r="I1694" s="19" t="n">
        <x:f>SUM(G1690:G1703)</x:f>
        <x:v>20419.297999999995</x:v>
      </x:c>
      <x:c r="J1694" s="20" t="n">
        <x:f>G1694/I1694*H1694</x:f>
        <x:v>0.040331553024007004</x:v>
      </x:c>
      <x:c r="K1694" s="2" t="str">
        <x:v>ISIC4:72</x:v>
      </x:c>
      <x:c r="L1694" s="14" t="n">
        <x:f>'Crosswalk'!C69</x:f>
        <x:v>0</x:v>
      </x:c>
      <x:c r="M1694" s="14" t="n">
        <x:f>'Crosswalk'!D69</x:f>
        <x:v>0</x:v>
      </x:c>
      <x:c r="N1694" s="14" t="n">
        <x:f>'Crosswalk'!E69</x:f>
        <x:v>0.5</x:v>
      </x:c>
      <x:c r="O1694" s="14" t="n">
        <x:f>'Crosswalk'!F69</x:f>
        <x:v>0</x:v>
      </x:c>
      <x:c r="P1694" s="14" t="n">
        <x:f>'Crosswalk'!G69</x:f>
        <x:v>0</x:v>
      </x:c>
      <x:c r="Q1694" s="14" t="n">
        <x:f>'Crosswalk'!H69</x:f>
        <x:v>0.35</x:v>
      </x:c>
      <x:c r="R1694" s="14" t="n">
        <x:f>'Crosswalk'!I69</x:f>
        <x:v>0</x:v>
      </x:c>
      <x:c r="S1694" s="14" t="n">
        <x:f>'Crosswalk'!J69</x:f>
        <x:v>0.15</x:v>
      </x:c>
      <x:c r="T1694" s="14" t="n">
        <x:f>'Crosswalk'!K69</x:f>
        <x:v>0</x:v>
      </x:c>
      <x:c r="U1694" s="14" t="n">
        <x:f>'Crosswalk'!L69</x:f>
        <x:v>0</x:v>
      </x:c>
      <x:c r="V1694" s="14" t="n">
        <x:f>'Crosswalk'!M69</x:f>
        <x:v>0</x:v>
      </x:c>
      <x:c r="W1694" s="14" t="n">
        <x:f>'Crosswalk'!N69</x:f>
        <x:v>0</x:v>
      </x:c>
      <x:c r="X1694" s="17" t="str">
        <x:v>LFS - Current Population Survey</x:v>
      </x:c>
      <x:c r="Y1694" s="2" t="str"/>
      <x:c r="Z1694" s="17" t="str">
        <x:v>Own-country 2024 division composition. Observed industry detail; within-group ratios only. Definitions may differ from ILO modelled margins.</x:v>
      </x:c>
      <x:c r="AA1694" s="2" t="str"/>
      <x:c r="AB1694" s="2" t="str">
        <x:v>https://rplumber.ilo.org/data/indicator?format=.csv.gz&amp;id=EMP_TEMP_SEX_EC2_NB_A</x:v>
      </x:c>
    </x:row>
    <x:row r="1695" ht="48" customHeight="1">
      <x:c r="A1695" s="13" t="str">
        <x:v>USA</x:v>
      </x:c>
      <x:c r="B1695" s="13" t="str">
        <x:v>LMN</x:v>
      </x:c>
      <x:c r="C1695" s="13" t="str">
        <x:v>USA</x:v>
      </x:c>
      <x:c r="D1695" s="13" t="n">
        <x:v>2024</x:v>
      </x:c>
      <x:c r="E1695" s="13" t="str">
        <x:v>EC2_ISIC4_M73</x:v>
      </x:c>
      <x:c r="F1695" s="18" t="str">
        <x:v>Economic activity (ISIC-Rev.4), 2 digit level: 73 - Advertising and market research</x:v>
      </x:c>
      <x:c r="G1695" s="21" t="n">
        <x:v>360.604</x:v>
      </x:c>
      <x:c r="H1695" s="22" t="n">
        <x:v>1</x:v>
      </x:c>
      <x:c r="I1695" s="21" t="n">
        <x:f>SUM(G1690:G1703)</x:f>
        <x:v>20419.297999999995</x:v>
      </x:c>
      <x:c r="J1695" s="22" t="n">
        <x:f>G1695/I1695*H1695</x:f>
        <x:v>0.017659960690127548</x:v>
      </x:c>
      <x:c r="K1695" s="13" t="str">
        <x:v>ISIC4:73</x:v>
      </x:c>
      <x:c r="L1695" s="15" t="n">
        <x:f>'Crosswalk'!C70</x:f>
        <x:v>0</x:v>
      </x:c>
      <x:c r="M1695" s="15" t="n">
        <x:f>'Crosswalk'!D70</x:f>
        <x:v>0</x:v>
      </x:c>
      <x:c r="N1695" s="15" t="n">
        <x:f>'Crosswalk'!E70</x:f>
        <x:v>0</x:v>
      </x:c>
      <x:c r="O1695" s="15" t="n">
        <x:f>'Crosswalk'!F70</x:f>
        <x:v>0</x:v>
      </x:c>
      <x:c r="P1695" s="15" t="n">
        <x:f>'Crosswalk'!G70</x:f>
        <x:v>0</x:v>
      </x:c>
      <x:c r="Q1695" s="15" t="n">
        <x:f>'Crosswalk'!H70</x:f>
        <x:v>0</x:v>
      </x:c>
      <x:c r="R1695" s="15" t="n">
        <x:f>'Crosswalk'!I70</x:f>
        <x:v>0</x:v>
      </x:c>
      <x:c r="S1695" s="15" t="n">
        <x:f>'Crosswalk'!J70</x:f>
        <x:v>0</x:v>
      </x:c>
      <x:c r="T1695" s="15" t="n">
        <x:f>'Crosswalk'!K70</x:f>
        <x:v>1</x:v>
      </x:c>
      <x:c r="U1695" s="15" t="n">
        <x:f>'Crosswalk'!L70</x:f>
        <x:v>0</x:v>
      </x:c>
      <x:c r="V1695" s="15" t="n">
        <x:f>'Crosswalk'!M70</x:f>
        <x:v>0</x:v>
      </x:c>
      <x:c r="W1695" s="15" t="n">
        <x:f>'Crosswalk'!N70</x:f>
        <x:v>0</x:v>
      </x:c>
      <x:c r="X1695" s="18" t="str">
        <x:v>LFS - Current Population Survey</x:v>
      </x:c>
      <x:c r="Y1695" s="13" t="str"/>
      <x:c r="Z1695" s="18" t="str">
        <x:v>Own-country 2024 division composition. Observed industry detail; within-group ratios only. Definitions may differ from ILO modelled margins.</x:v>
      </x:c>
      <x:c r="AA1695" s="13" t="str"/>
      <x:c r="AB1695" s="13" t="str">
        <x:v>https://rplumber.ilo.org/data/indicator?format=.csv.gz&amp;id=EMP_TEMP_SEX_EC2_NB_A</x:v>
      </x:c>
    </x:row>
    <x:row r="1696" ht="48" customHeight="1">
      <x:c r="A1696" s="2" t="str">
        <x:v>USA</x:v>
      </x:c>
      <x:c r="B1696" s="2" t="str">
        <x:v>LMN</x:v>
      </x:c>
      <x:c r="C1696" s="2" t="str">
        <x:v>USA</x:v>
      </x:c>
      <x:c r="D1696" s="2" t="n">
        <x:v>2024</x:v>
      </x:c>
      <x:c r="E1696" s="2" t="str">
        <x:v>EC2_ISIC4_M74</x:v>
      </x:c>
      <x:c r="F1696" s="17" t="str">
        <x:v>Economic activity (ISIC-Rev.4), 2 digit level: 74 - Other professional, scientific and technical activities</x:v>
      </x:c>
      <x:c r="G1696" s="19" t="n">
        <x:v>1660.15</x:v>
      </x:c>
      <x:c r="H1696" s="20" t="n">
        <x:v>1</x:v>
      </x:c>
      <x:c r="I1696" s="19" t="n">
        <x:f>SUM(G1690:G1703)</x:f>
        <x:v>20419.297999999995</x:v>
      </x:c>
      <x:c r="J1696" s="20" t="n">
        <x:f>G1696/I1696*H1696</x:f>
        <x:v>0.08130299092554506</x:v>
      </x:c>
      <x:c r="K1696" s="2" t="str">
        <x:v>ISIC4:74</x:v>
      </x:c>
      <x:c r="L1696" s="14" t="n">
        <x:f>'Crosswalk'!C71</x:f>
        <x:v>0</x:v>
      </x:c>
      <x:c r="M1696" s="14" t="n">
        <x:f>'Crosswalk'!D71</x:f>
        <x:v>0</x:v>
      </x:c>
      <x:c r="N1696" s="14" t="n">
        <x:f>'Crosswalk'!E71</x:f>
        <x:v>0.8</x:v>
      </x:c>
      <x:c r="O1696" s="14" t="n">
        <x:f>'Crosswalk'!F71</x:f>
        <x:v>0.2</x:v>
      </x:c>
      <x:c r="P1696" s="14" t="n">
        <x:f>'Crosswalk'!G71</x:f>
        <x:v>0</x:v>
      </x:c>
      <x:c r="Q1696" s="14" t="n">
        <x:f>'Crosswalk'!H71</x:f>
        <x:v>0</x:v>
      </x:c>
      <x:c r="R1696" s="14" t="n">
        <x:f>'Crosswalk'!I71</x:f>
        <x:v>0</x:v>
      </x:c>
      <x:c r="S1696" s="14" t="n">
        <x:f>'Crosswalk'!J71</x:f>
        <x:v>0</x:v>
      </x:c>
      <x:c r="T1696" s="14" t="n">
        <x:f>'Crosswalk'!K71</x:f>
        <x:v>0</x:v>
      </x:c>
      <x:c r="U1696" s="14" t="n">
        <x:f>'Crosswalk'!L71</x:f>
        <x:v>0</x:v>
      </x:c>
      <x:c r="V1696" s="14" t="n">
        <x:f>'Crosswalk'!M71</x:f>
        <x:v>0</x:v>
      </x:c>
      <x:c r="W1696" s="14" t="n">
        <x:f>'Crosswalk'!N71</x:f>
        <x:v>0</x:v>
      </x:c>
      <x:c r="X1696" s="17" t="str">
        <x:v>LFS - Current Population Survey</x:v>
      </x:c>
      <x:c r="Y1696" s="2" t="str"/>
      <x:c r="Z1696" s="17" t="str">
        <x:v>Own-country 2024 division composition. Observed industry detail; within-group ratios only. Definitions may differ from ILO modelled margins.</x:v>
      </x:c>
      <x:c r="AA1696" s="2" t="str"/>
      <x:c r="AB1696" s="2" t="str">
        <x:v>https://rplumber.ilo.org/data/indicator?format=.csv.gz&amp;id=EMP_TEMP_SEX_EC2_NB_A</x:v>
      </x:c>
    </x:row>
    <x:row r="1697" ht="48" customHeight="1">
      <x:c r="A1697" s="13" t="str">
        <x:v>USA</x:v>
      </x:c>
      <x:c r="B1697" s="13" t="str">
        <x:v>LMN</x:v>
      </x:c>
      <x:c r="C1697" s="13" t="str">
        <x:v>USA</x:v>
      </x:c>
      <x:c r="D1697" s="13" t="n">
        <x:v>2024</x:v>
      </x:c>
      <x:c r="E1697" s="13" t="str">
        <x:v>EC2_ISIC4_M75</x:v>
      </x:c>
      <x:c r="F1697" s="18" t="str">
        <x:v>Economic activity (ISIC-Rev.4), 2 digit level: 75 - Veterinary activities</x:v>
      </x:c>
      <x:c r="G1697" s="21" t="n">
        <x:v>447.086</x:v>
      </x:c>
      <x:c r="H1697" s="22" t="n">
        <x:v>1</x:v>
      </x:c>
      <x:c r="I1697" s="21" t="n">
        <x:f>SUM(G1690:G1703)</x:f>
        <x:v>20419.297999999995</x:v>
      </x:c>
      <x:c r="J1697" s="22" t="n">
        <x:f>G1697/I1697*H1697</x:f>
        <x:v>0.021895267898044298</x:v>
      </x:c>
      <x:c r="K1697" s="13" t="str">
        <x:v>ISIC4:75</x:v>
      </x:c>
      <x:c r="L1697" s="15" t="n">
        <x:f>'Crosswalk'!C72</x:f>
        <x:v>0</x:v>
      </x:c>
      <x:c r="M1697" s="15" t="n">
        <x:f>'Crosswalk'!D72</x:f>
        <x:v>0</x:v>
      </x:c>
      <x:c r="N1697" s="15" t="n">
        <x:f>'Crosswalk'!E72</x:f>
        <x:v>0</x:v>
      </x:c>
      <x:c r="O1697" s="15" t="n">
        <x:f>'Crosswalk'!F72</x:f>
        <x:v>0</x:v>
      </x:c>
      <x:c r="P1697" s="15" t="n">
        <x:f>'Crosswalk'!G72</x:f>
        <x:v>0</x:v>
      </x:c>
      <x:c r="Q1697" s="15" t="n">
        <x:f>'Crosswalk'!H72</x:f>
        <x:v>1</x:v>
      </x:c>
      <x:c r="R1697" s="15" t="n">
        <x:f>'Crosswalk'!I72</x:f>
        <x:v>0</x:v>
      </x:c>
      <x:c r="S1697" s="15" t="n">
        <x:f>'Crosswalk'!J72</x:f>
        <x:v>0</x:v>
      </x:c>
      <x:c r="T1697" s="15" t="n">
        <x:f>'Crosswalk'!K72</x:f>
        <x:v>0</x:v>
      </x:c>
      <x:c r="U1697" s="15" t="n">
        <x:f>'Crosswalk'!L72</x:f>
        <x:v>0</x:v>
      </x:c>
      <x:c r="V1697" s="15" t="n">
        <x:f>'Crosswalk'!M72</x:f>
        <x:v>0</x:v>
      </x:c>
      <x:c r="W1697" s="15" t="n">
        <x:f>'Crosswalk'!N72</x:f>
        <x:v>0</x:v>
      </x:c>
      <x:c r="X1697" s="18" t="str">
        <x:v>LFS - Current Population Survey</x:v>
      </x:c>
      <x:c r="Y1697" s="13" t="str"/>
      <x:c r="Z1697" s="18" t="str">
        <x:v>Own-country 2024 division composition. Observed industry detail; within-group ratios only. Definitions may differ from ILO modelled margins.</x:v>
      </x:c>
      <x:c r="AA1697" s="13" t="str"/>
      <x:c r="AB1697" s="13" t="str">
        <x:v>https://rplumber.ilo.org/data/indicator?format=.csv.gz&amp;id=EMP_TEMP_SEX_EC2_NB_A</x:v>
      </x:c>
    </x:row>
    <x:row r="1698" ht="48" customHeight="1">
      <x:c r="A1698" s="2" t="str">
        <x:v>USA</x:v>
      </x:c>
      <x:c r="B1698" s="2" t="str">
        <x:v>LMN</x:v>
      </x:c>
      <x:c r="C1698" s="2" t="str">
        <x:v>USA</x:v>
      </x:c>
      <x:c r="D1698" s="2" t="n">
        <x:v>2024</x:v>
      </x:c>
      <x:c r="E1698" s="2" t="str">
        <x:v>EC2_ISIC4_N77</x:v>
      </x:c>
      <x:c r="F1698" s="17" t="str">
        <x:v>Economic activity (ISIC-Rev.4), 2 digit level: 77 - Rental and leasing activities</x:v>
      </x:c>
      <x:c r="G1698" s="19" t="n">
        <x:v>364.05</x:v>
      </x:c>
      <x:c r="H1698" s="20" t="n">
        <x:v>1</x:v>
      </x:c>
      <x:c r="I1698" s="19" t="n">
        <x:f>SUM(G1690:G1703)</x:f>
        <x:v>20419.297999999995</x:v>
      </x:c>
      <x:c r="J1698" s="20" t="n">
        <x:f>G1698/I1698*H1698</x:f>
        <x:v>0.01782872261328475</x:v>
      </x:c>
      <x:c r="K1698" s="2" t="str">
        <x:v>ISIC4:77</x:v>
      </x:c>
      <x:c r="L1698" s="14" t="n">
        <x:f>'Crosswalk'!C73</x:f>
        <x:v>0</x:v>
      </x:c>
      <x:c r="M1698" s="14" t="n">
        <x:f>'Crosswalk'!D73</x:f>
        <x:v>0</x:v>
      </x:c>
      <x:c r="N1698" s="14" t="n">
        <x:f>'Crosswalk'!E73</x:f>
        <x:v>0.7</x:v>
      </x:c>
      <x:c r="O1698" s="14" t="n">
        <x:f>'Crosswalk'!F73</x:f>
        <x:v>0.3</x:v>
      </x:c>
      <x:c r="P1698" s="14" t="n">
        <x:f>'Crosswalk'!G73</x:f>
        <x:v>0</x:v>
      </x:c>
      <x:c r="Q1698" s="14" t="n">
        <x:f>'Crosswalk'!H73</x:f>
        <x:v>0</x:v>
      </x:c>
      <x:c r="R1698" s="14" t="n">
        <x:f>'Crosswalk'!I73</x:f>
        <x:v>0</x:v>
      </x:c>
      <x:c r="S1698" s="14" t="n">
        <x:f>'Crosswalk'!J73</x:f>
        <x:v>0</x:v>
      </x:c>
      <x:c r="T1698" s="14" t="n">
        <x:f>'Crosswalk'!K73</x:f>
        <x:v>0</x:v>
      </x:c>
      <x:c r="U1698" s="14" t="n">
        <x:f>'Crosswalk'!L73</x:f>
        <x:v>0</x:v>
      </x:c>
      <x:c r="V1698" s="14" t="n">
        <x:f>'Crosswalk'!M73</x:f>
        <x:v>0</x:v>
      </x:c>
      <x:c r="W1698" s="14" t="n">
        <x:f>'Crosswalk'!N73</x:f>
        <x:v>0</x:v>
      </x:c>
      <x:c r="X1698" s="17" t="str">
        <x:v>LFS - Current Population Survey</x:v>
      </x:c>
      <x:c r="Y1698" s="2" t="str"/>
      <x:c r="Z1698" s="17" t="str">
        <x:v>Own-country 2024 division composition. Observed industry detail; within-group ratios only. Definitions may differ from ILO modelled margins.</x:v>
      </x:c>
      <x:c r="AA1698" s="2" t="str"/>
      <x:c r="AB1698" s="2" t="str">
        <x:v>https://rplumber.ilo.org/data/indicator?format=.csv.gz&amp;id=EMP_TEMP_SEX_EC2_NB_A</x:v>
      </x:c>
    </x:row>
    <x:row r="1699" ht="48" customHeight="1">
      <x:c r="A1699" s="13" t="str">
        <x:v>USA</x:v>
      </x:c>
      <x:c r="B1699" s="13" t="str">
        <x:v>LMN</x:v>
      </x:c>
      <x:c r="C1699" s="13" t="str">
        <x:v>USA</x:v>
      </x:c>
      <x:c r="D1699" s="13" t="n">
        <x:v>2024</x:v>
      </x:c>
      <x:c r="E1699" s="13" t="str">
        <x:v>EC2_ISIC4_N78</x:v>
      </x:c>
      <x:c r="F1699" s="18" t="str">
        <x:v>Economic activity (ISIC-Rev.4), 2 digit level: 78 - Employment activities</x:v>
      </x:c>
      <x:c r="G1699" s="21" t="n">
        <x:v>818.524</x:v>
      </x:c>
      <x:c r="H1699" s="22" t="n">
        <x:v>1</x:v>
      </x:c>
      <x:c r="I1699" s="21" t="n">
        <x:f>SUM(G1690:G1703)</x:f>
        <x:v>20419.297999999995</x:v>
      </x:c>
      <x:c r="J1699" s="22" t="n">
        <x:f>G1699/I1699*H1699</x:f>
        <x:v>0.040085805104563346</x:v>
      </x:c>
      <x:c r="K1699" s="13" t="str">
        <x:v>ISIC4:78</x:v>
      </x:c>
      <x:c r="L1699" s="15" t="n">
        <x:f>'Crosswalk'!C74</x:f>
        <x:v>0</x:v>
      </x:c>
      <x:c r="M1699" s="15" t="n">
        <x:f>'Crosswalk'!D74</x:f>
        <x:v>0</x:v>
      </x:c>
      <x:c r="N1699" s="15" t="n">
        <x:f>'Crosswalk'!E74</x:f>
        <x:v>1</x:v>
      </x:c>
      <x:c r="O1699" s="15" t="n">
        <x:f>'Crosswalk'!F74</x:f>
        <x:v>0</x:v>
      </x:c>
      <x:c r="P1699" s="15" t="n">
        <x:f>'Crosswalk'!G74</x:f>
        <x:v>0</x:v>
      </x:c>
      <x:c r="Q1699" s="15" t="n">
        <x:f>'Crosswalk'!H74</x:f>
        <x:v>0</x:v>
      </x:c>
      <x:c r="R1699" s="15" t="n">
        <x:f>'Crosswalk'!I74</x:f>
        <x:v>0</x:v>
      </x:c>
      <x:c r="S1699" s="15" t="n">
        <x:f>'Crosswalk'!J74</x:f>
        <x:v>0</x:v>
      </x:c>
      <x:c r="T1699" s="15" t="n">
        <x:f>'Crosswalk'!K74</x:f>
        <x:v>0</x:v>
      </x:c>
      <x:c r="U1699" s="15" t="n">
        <x:f>'Crosswalk'!L74</x:f>
        <x:v>0</x:v>
      </x:c>
      <x:c r="V1699" s="15" t="n">
        <x:f>'Crosswalk'!M74</x:f>
        <x:v>0</x:v>
      </x:c>
      <x:c r="W1699" s="15" t="n">
        <x:f>'Crosswalk'!N74</x:f>
        <x:v>0</x:v>
      </x:c>
      <x:c r="X1699" s="18" t="str">
        <x:v>LFS - Current Population Survey</x:v>
      </x:c>
      <x:c r="Y1699" s="13" t="str"/>
      <x:c r="Z1699" s="18" t="str">
        <x:v>Own-country 2024 division composition. Observed industry detail; within-group ratios only. Definitions may differ from ILO modelled margins.</x:v>
      </x:c>
      <x:c r="AA1699" s="13" t="str"/>
      <x:c r="AB1699" s="13" t="str">
        <x:v>https://rplumber.ilo.org/data/indicator?format=.csv.gz&amp;id=EMP_TEMP_SEX_EC2_NB_A</x:v>
      </x:c>
    </x:row>
    <x:row r="1700" ht="48" customHeight="1">
      <x:c r="A1700" s="2" t="str">
        <x:v>USA</x:v>
      </x:c>
      <x:c r="B1700" s="2" t="str">
        <x:v>LMN</x:v>
      </x:c>
      <x:c r="C1700" s="2" t="str">
        <x:v>USA</x:v>
      </x:c>
      <x:c r="D1700" s="2" t="n">
        <x:v>2024</x:v>
      </x:c>
      <x:c r="E1700" s="2" t="str">
        <x:v>EC2_ISIC4_N79</x:v>
      </x:c>
      <x:c r="F1700" s="17" t="str">
        <x:v>Economic activity (ISIC-Rev.4), 2 digit level: 79 - Travel agency, tour operator, reservation service and related activities</x:v>
      </x:c>
      <x:c r="G1700" s="19" t="n">
        <x:v>1290.581</x:v>
      </x:c>
      <x:c r="H1700" s="20" t="n">
        <x:v>1</x:v>
      </x:c>
      <x:c r="I1700" s="19" t="n">
        <x:f>SUM(G1690:G1703)</x:f>
        <x:v>20419.297999999995</x:v>
      </x:c>
      <x:c r="J1700" s="20" t="n">
        <x:f>G1700/I1700*H1700</x:f>
        <x:v>0.06320398477949635</x:v>
      </x:c>
      <x:c r="K1700" s="2" t="str">
        <x:v>ISIC4:79</x:v>
      </x:c>
      <x:c r="L1700" s="14" t="n">
        <x:f>'Crosswalk'!C75</x:f>
        <x:v>0</x:v>
      </x:c>
      <x:c r="M1700" s="14" t="n">
        <x:f>'Crosswalk'!D75</x:f>
        <x:v>0</x:v>
      </x:c>
      <x:c r="N1700" s="14" t="n">
        <x:f>'Crosswalk'!E75</x:f>
        <x:v>0</x:v>
      </x:c>
      <x:c r="O1700" s="14" t="n">
        <x:f>'Crosswalk'!F75</x:f>
        <x:v>1</x:v>
      </x:c>
      <x:c r="P1700" s="14" t="n">
        <x:f>'Crosswalk'!G75</x:f>
        <x:v>0</x:v>
      </x:c>
      <x:c r="Q1700" s="14" t="n">
        <x:f>'Crosswalk'!H75</x:f>
        <x:v>0</x:v>
      </x:c>
      <x:c r="R1700" s="14" t="n">
        <x:f>'Crosswalk'!I75</x:f>
        <x:v>0</x:v>
      </x:c>
      <x:c r="S1700" s="14" t="n">
        <x:f>'Crosswalk'!J75</x:f>
        <x:v>0</x:v>
      </x:c>
      <x:c r="T1700" s="14" t="n">
        <x:f>'Crosswalk'!K75</x:f>
        <x:v>0</x:v>
      </x:c>
      <x:c r="U1700" s="14" t="n">
        <x:f>'Crosswalk'!L75</x:f>
        <x:v>0</x:v>
      </x:c>
      <x:c r="V1700" s="14" t="n">
        <x:f>'Crosswalk'!M75</x:f>
        <x:v>0</x:v>
      </x:c>
      <x:c r="W1700" s="14" t="n">
        <x:f>'Crosswalk'!N75</x:f>
        <x:v>0</x:v>
      </x:c>
      <x:c r="X1700" s="17" t="str">
        <x:v>LFS - Current Population Survey</x:v>
      </x:c>
      <x:c r="Y1700" s="2" t="str"/>
      <x:c r="Z1700" s="17" t="str">
        <x:v>Own-country 2024 division composition. Observed industry detail; within-group ratios only. Definitions may differ from ILO modelled margins.</x:v>
      </x:c>
      <x:c r="AA1700" s="2" t="str"/>
      <x:c r="AB1700" s="2" t="str">
        <x:v>https://rplumber.ilo.org/data/indicator?format=.csv.gz&amp;id=EMP_TEMP_SEX_EC2_NB_A</x:v>
      </x:c>
    </x:row>
    <x:row r="1701" ht="48" customHeight="1">
      <x:c r="A1701" s="13" t="str">
        <x:v>USA</x:v>
      </x:c>
      <x:c r="B1701" s="13" t="str">
        <x:v>LMN</x:v>
      </x:c>
      <x:c r="C1701" s="13" t="str">
        <x:v>USA</x:v>
      </x:c>
      <x:c r="D1701" s="13" t="n">
        <x:v>2024</x:v>
      </x:c>
      <x:c r="E1701" s="13" t="str">
        <x:v>EC2_ISIC4_N80</x:v>
      </x:c>
      <x:c r="F1701" s="18" t="str">
        <x:v>Economic activity (ISIC-Rev.4), 2 digit level: 80 - Security and investigation activities</x:v>
      </x:c>
      <x:c r="G1701" s="21" t="n">
        <x:v>1026.599</x:v>
      </x:c>
      <x:c r="H1701" s="22" t="n">
        <x:v>1</x:v>
      </x:c>
      <x:c r="I1701" s="21" t="n">
        <x:f>SUM(G1690:G1703)</x:f>
        <x:v>20419.297999999995</x:v>
      </x:c>
      <x:c r="J1701" s="22" t="n">
        <x:f>G1701/I1701*H1701</x:f>
        <x:v>0.050275920357301225</x:v>
      </x:c>
      <x:c r="K1701" s="13" t="str">
        <x:v>ISIC4:80</x:v>
      </x:c>
      <x:c r="L1701" s="15" t="n">
        <x:f>'Crosswalk'!C76</x:f>
        <x:v>0</x:v>
      </x:c>
      <x:c r="M1701" s="15" t="n">
        <x:f>'Crosswalk'!D76</x:f>
        <x:v>0</x:v>
      </x:c>
      <x:c r="N1701" s="15" t="n">
        <x:f>'Crosswalk'!E76</x:f>
        <x:v>1</x:v>
      </x:c>
      <x:c r="O1701" s="15" t="n">
        <x:f>'Crosswalk'!F76</x:f>
        <x:v>0</x:v>
      </x:c>
      <x:c r="P1701" s="15" t="n">
        <x:f>'Crosswalk'!G76</x:f>
        <x:v>0</x:v>
      </x:c>
      <x:c r="Q1701" s="15" t="n">
        <x:f>'Crosswalk'!H76</x:f>
        <x:v>0</x:v>
      </x:c>
      <x:c r="R1701" s="15" t="n">
        <x:f>'Crosswalk'!I76</x:f>
        <x:v>0</x:v>
      </x:c>
      <x:c r="S1701" s="15" t="n">
        <x:f>'Crosswalk'!J76</x:f>
        <x:v>0</x:v>
      </x:c>
      <x:c r="T1701" s="15" t="n">
        <x:f>'Crosswalk'!K76</x:f>
        <x:v>0</x:v>
      </x:c>
      <x:c r="U1701" s="15" t="n">
        <x:f>'Crosswalk'!L76</x:f>
        <x:v>0</x:v>
      </x:c>
      <x:c r="V1701" s="15" t="n">
        <x:f>'Crosswalk'!M76</x:f>
        <x:v>0</x:v>
      </x:c>
      <x:c r="W1701" s="15" t="n">
        <x:f>'Crosswalk'!N76</x:f>
        <x:v>0</x:v>
      </x:c>
      <x:c r="X1701" s="18" t="str">
        <x:v>LFS - Current Population Survey</x:v>
      </x:c>
      <x:c r="Y1701" s="13" t="str"/>
      <x:c r="Z1701" s="18" t="str">
        <x:v>Own-country 2024 division composition. Observed industry detail; within-group ratios only. Definitions may differ from ILO modelled margins.</x:v>
      </x:c>
      <x:c r="AA1701" s="13" t="str"/>
      <x:c r="AB1701" s="13" t="str">
        <x:v>https://rplumber.ilo.org/data/indicator?format=.csv.gz&amp;id=EMP_TEMP_SEX_EC2_NB_A</x:v>
      </x:c>
    </x:row>
    <x:row r="1702" ht="48" customHeight="1">
      <x:c r="A1702" s="2" t="str">
        <x:v>USA</x:v>
      </x:c>
      <x:c r="B1702" s="2" t="str">
        <x:v>LMN</x:v>
      </x:c>
      <x:c r="C1702" s="2" t="str">
        <x:v>USA</x:v>
      </x:c>
      <x:c r="D1702" s="2" t="n">
        <x:v>2024</x:v>
      </x:c>
      <x:c r="E1702" s="2" t="str">
        <x:v>EC2_ISIC4_N81</x:v>
      </x:c>
      <x:c r="F1702" s="17" t="str">
        <x:v>Economic activity (ISIC-Rev.4), 2 digit level: 81 - Services to buildings and landscape activities</x:v>
      </x:c>
      <x:c r="G1702" s="19" t="n">
        <x:v>3486.216</x:v>
      </x:c>
      <x:c r="H1702" s="20" t="n">
        <x:v>1</x:v>
      </x:c>
      <x:c r="I1702" s="19" t="n">
        <x:f>SUM(G1690:G1703)</x:f>
        <x:v>20419.297999999995</x:v>
      </x:c>
      <x:c r="J1702" s="20" t="n">
        <x:f>G1702/I1702*H1702</x:f>
        <x:v>0.17073143258891665</x:v>
      </x:c>
      <x:c r="K1702" s="2" t="str">
        <x:v>ISIC4:81</x:v>
      </x:c>
      <x:c r="L1702" s="14" t="n">
        <x:f>'Crosswalk'!C77</x:f>
        <x:v>0</x:v>
      </x:c>
      <x:c r="M1702" s="14" t="n">
        <x:f>'Crosswalk'!D77</x:f>
        <x:v>0</x:v>
      </x:c>
      <x:c r="N1702" s="14" t="n">
        <x:f>'Crosswalk'!E77</x:f>
        <x:v>1</x:v>
      </x:c>
      <x:c r="O1702" s="14" t="n">
        <x:f>'Crosswalk'!F77</x:f>
        <x:v>0</x:v>
      </x:c>
      <x:c r="P1702" s="14" t="n">
        <x:f>'Crosswalk'!G77</x:f>
        <x:v>0</x:v>
      </x:c>
      <x:c r="Q1702" s="14" t="n">
        <x:f>'Crosswalk'!H77</x:f>
        <x:v>0</x:v>
      </x:c>
      <x:c r="R1702" s="14" t="n">
        <x:f>'Crosswalk'!I77</x:f>
        <x:v>0</x:v>
      </x:c>
      <x:c r="S1702" s="14" t="n">
        <x:f>'Crosswalk'!J77</x:f>
        <x:v>0</x:v>
      </x:c>
      <x:c r="T1702" s="14" t="n">
        <x:f>'Crosswalk'!K77</x:f>
        <x:v>0</x:v>
      </x:c>
      <x:c r="U1702" s="14" t="n">
        <x:f>'Crosswalk'!L77</x:f>
        <x:v>0</x:v>
      </x:c>
      <x:c r="V1702" s="14" t="n">
        <x:f>'Crosswalk'!M77</x:f>
        <x:v>0</x:v>
      </x:c>
      <x:c r="W1702" s="14" t="n">
        <x:f>'Crosswalk'!N77</x:f>
        <x:v>0</x:v>
      </x:c>
      <x:c r="X1702" s="17" t="str">
        <x:v>LFS - Current Population Survey</x:v>
      </x:c>
      <x:c r="Y1702" s="2" t="str"/>
      <x:c r="Z1702" s="17" t="str">
        <x:v>Own-country 2024 division composition. Observed industry detail; within-group ratios only. Definitions may differ from ILO modelled margins.</x:v>
      </x:c>
      <x:c r="AA1702" s="2" t="str"/>
      <x:c r="AB1702" s="2" t="str">
        <x:v>https://rplumber.ilo.org/data/indicator?format=.csv.gz&amp;id=EMP_TEMP_SEX_EC2_NB_A</x:v>
      </x:c>
    </x:row>
    <x:row r="1703" ht="48" customHeight="1">
      <x:c r="A1703" s="13" t="str">
        <x:v>USA</x:v>
      </x:c>
      <x:c r="B1703" s="13" t="str">
        <x:v>LMN</x:v>
      </x:c>
      <x:c r="C1703" s="13" t="str">
        <x:v>USA</x:v>
      </x:c>
      <x:c r="D1703" s="13" t="n">
        <x:v>2024</x:v>
      </x:c>
      <x:c r="E1703" s="13" t="str">
        <x:v>EC2_ISIC4_N82</x:v>
      </x:c>
      <x:c r="F1703" s="18" t="str">
        <x:v>Economic activity (ISIC-Rev.4), 2 digit level: 82 - Office administrative, office support and other business support activities</x:v>
      </x:c>
      <x:c r="G1703" s="21" t="n">
        <x:v>510.396</x:v>
      </x:c>
      <x:c r="H1703" s="22" t="n">
        <x:v>1</x:v>
      </x:c>
      <x:c r="I1703" s="21" t="n">
        <x:f>SUM(G1690:G1703)</x:f>
        <x:v>20419.297999999995</x:v>
      </x:c>
      <x:c r="J1703" s="22" t="n">
        <x:f>G1703/I1703*H1703</x:f>
        <x:v>0.024995766259937054</x:v>
      </x:c>
      <x:c r="K1703" s="13" t="str">
        <x:v>ISIC4:82</x:v>
      </x:c>
      <x:c r="L1703" s="15" t="n">
        <x:f>'Crosswalk'!C78</x:f>
        <x:v>0</x:v>
      </x:c>
      <x:c r="M1703" s="15" t="n">
        <x:f>'Crosswalk'!D78</x:f>
        <x:v>0</x:v>
      </x:c>
      <x:c r="N1703" s="15" t="n">
        <x:f>'Crosswalk'!E78</x:f>
        <x:v>1</x:v>
      </x:c>
      <x:c r="O1703" s="15" t="n">
        <x:f>'Crosswalk'!F78</x:f>
        <x:v>0</x:v>
      </x:c>
      <x:c r="P1703" s="15" t="n">
        <x:f>'Crosswalk'!G78</x:f>
        <x:v>0</x:v>
      </x:c>
      <x:c r="Q1703" s="15" t="n">
        <x:f>'Crosswalk'!H78</x:f>
        <x:v>0</x:v>
      </x:c>
      <x:c r="R1703" s="15" t="n">
        <x:f>'Crosswalk'!I78</x:f>
        <x:v>0</x:v>
      </x:c>
      <x:c r="S1703" s="15" t="n">
        <x:f>'Crosswalk'!J78</x:f>
        <x:v>0</x:v>
      </x:c>
      <x:c r="T1703" s="15" t="n">
        <x:f>'Crosswalk'!K78</x:f>
        <x:v>0</x:v>
      </x:c>
      <x:c r="U1703" s="15" t="n">
        <x:f>'Crosswalk'!L78</x:f>
        <x:v>0</x:v>
      </x:c>
      <x:c r="V1703" s="15" t="n">
        <x:f>'Crosswalk'!M78</x:f>
        <x:v>0</x:v>
      </x:c>
      <x:c r="W1703" s="15" t="n">
        <x:f>'Crosswalk'!N78</x:f>
        <x:v>0</x:v>
      </x:c>
      <x:c r="X1703" s="18" t="str">
        <x:v>LFS - Current Population Survey</x:v>
      </x:c>
      <x:c r="Y1703" s="13" t="str"/>
      <x:c r="Z1703" s="18" t="str">
        <x:v>Own-country 2024 division composition. Observed industry detail; within-group ratios only. Definitions may differ from ILO modelled margins.</x:v>
      </x:c>
      <x:c r="AA1703" s="13" t="str"/>
      <x:c r="AB1703" s="13" t="str">
        <x:v>https://rplumber.ilo.org/data/indicator?format=.csv.gz&amp;id=EMP_TEMP_SEX_EC2_NB_A</x:v>
      </x:c>
    </x:row>
    <x:row r="1704" ht="48" customHeight="1">
      <x:c r="A1704" s="2" t="str">
        <x:v>USA</x:v>
      </x:c>
      <x:c r="B1704" s="2" t="str">
        <x:v>O</x:v>
      </x:c>
      <x:c r="C1704" s="2" t="str">
        <x:v>USA</x:v>
      </x:c>
      <x:c r="D1704" s="2" t="n">
        <x:v>2024</x:v>
      </x:c>
      <x:c r="E1704" s="2" t="str">
        <x:v>EC2_ISIC4_O84</x:v>
      </x:c>
      <x:c r="F1704" s="17" t="str">
        <x:v>Economic activity (ISIC-Rev.4), 2 digit level: 84 - Public administration and defence; compulsory social security</x:v>
      </x:c>
      <x:c r="G1704" s="19" t="n">
        <x:v>6407.484</x:v>
      </x:c>
      <x:c r="H1704" s="20" t="n">
        <x:v>1</x:v>
      </x:c>
      <x:c r="I1704" s="19" t="n">
        <x:f>SUM(G1704:G1704)</x:f>
        <x:v>6407.484</x:v>
      </x:c>
      <x:c r="J1704" s="20" t="n">
        <x:f>G1704/I1704*H1704</x:f>
        <x:v>1</x:v>
      </x:c>
      <x:c r="K1704" s="2" t="str">
        <x:v>ISIC4:84</x:v>
      </x:c>
      <x:c r="L1704" s="14" t="n">
        <x:f>'Crosswalk'!C79</x:f>
        <x:v>0</x:v>
      </x:c>
      <x:c r="M1704" s="14" t="n">
        <x:f>'Crosswalk'!D79</x:f>
        <x:v>0</x:v>
      </x:c>
      <x:c r="N1704" s="14" t="n">
        <x:f>'Crosswalk'!E79</x:f>
        <x:v>0</x:v>
      </x:c>
      <x:c r="O1704" s="14" t="n">
        <x:f>'Crosswalk'!F79</x:f>
        <x:v>0</x:v>
      </x:c>
      <x:c r="P1704" s="14" t="n">
        <x:f>'Crosswalk'!G79</x:f>
        <x:v>0</x:v>
      </x:c>
      <x:c r="Q1704" s="14" t="n">
        <x:f>'Crosswalk'!H79</x:f>
        <x:v>0</x:v>
      </x:c>
      <x:c r="R1704" s="14" t="n">
        <x:f>'Crosswalk'!I79</x:f>
        <x:v>0</x:v>
      </x:c>
      <x:c r="S1704" s="14" t="n">
        <x:f>'Crosswalk'!J79</x:f>
        <x:v>0</x:v>
      </x:c>
      <x:c r="T1704" s="14" t="n">
        <x:f>'Crosswalk'!K79</x:f>
        <x:v>0</x:v>
      </x:c>
      <x:c r="U1704" s="14" t="n">
        <x:f>'Crosswalk'!L79</x:f>
        <x:v>0</x:v>
      </x:c>
      <x:c r="V1704" s="14" t="n">
        <x:f>'Crosswalk'!M79</x:f>
        <x:v>0</x:v>
      </x:c>
      <x:c r="W1704" s="14" t="n">
        <x:f>'Crosswalk'!N79</x:f>
        <x:v>1</x:v>
      </x:c>
      <x:c r="X1704" s="17" t="str">
        <x:v>LFS - Current Population Survey</x:v>
      </x:c>
      <x:c r="Y1704" s="2" t="str"/>
      <x:c r="Z1704" s="17" t="str">
        <x:v>Own-country 2024 division composition. Observed industry detail; within-group ratios only. Definitions may differ from ILO modelled margins.</x:v>
      </x:c>
      <x:c r="AA1704" s="2" t="str"/>
      <x:c r="AB1704" s="2" t="str">
        <x:v>https://rplumber.ilo.org/data/indicator?format=.csv.gz&amp;id=EMP_TEMP_SEX_EC2_NB_A</x:v>
      </x:c>
    </x:row>
    <x:row r="1705" ht="48" customHeight="1">
      <x:c r="A1705" s="13" t="str">
        <x:v>USA</x:v>
      </x:c>
      <x:c r="B1705" s="13" t="str">
        <x:v>P</x:v>
      </x:c>
      <x:c r="C1705" s="13" t="str">
        <x:v>USA</x:v>
      </x:c>
      <x:c r="D1705" s="13" t="n">
        <x:v>2024</x:v>
      </x:c>
      <x:c r="E1705" s="13" t="str">
        <x:v>EC2_ISIC4_P85</x:v>
      </x:c>
      <x:c r="F1705" s="18" t="str">
        <x:v>Economic activity (ISIC-Rev.4), 2 digit level: 85 - Education</x:v>
      </x:c>
      <x:c r="G1705" s="21" t="n">
        <x:v>14287.964</x:v>
      </x:c>
      <x:c r="H1705" s="22" t="n">
        <x:v>1</x:v>
      </x:c>
      <x:c r="I1705" s="21" t="n">
        <x:f>SUM(G1705:G1705)</x:f>
        <x:v>14287.964</x:v>
      </x:c>
      <x:c r="J1705" s="22" t="n">
        <x:f>G1705/I1705*H1705</x:f>
        <x:v>1</x:v>
      </x:c>
      <x:c r="K1705" s="13" t="str">
        <x:v>ISIC4:85</x:v>
      </x:c>
      <x:c r="L1705" s="15" t="n">
        <x:f>'Crosswalk'!C80</x:f>
        <x:v>0</x:v>
      </x:c>
      <x:c r="M1705" s="15" t="n">
        <x:f>'Crosswalk'!D80</x:f>
        <x:v>0</x:v>
      </x:c>
      <x:c r="N1705" s="15" t="n">
        <x:f>'Crosswalk'!E80</x:f>
        <x:v>0</x:v>
      </x:c>
      <x:c r="O1705" s="15" t="n">
        <x:f>'Crosswalk'!F80</x:f>
        <x:v>1</x:v>
      </x:c>
      <x:c r="P1705" s="15" t="n">
        <x:f>'Crosswalk'!G80</x:f>
        <x:v>0</x:v>
      </x:c>
      <x:c r="Q1705" s="15" t="n">
        <x:f>'Crosswalk'!H80</x:f>
        <x:v>0</x:v>
      </x:c>
      <x:c r="R1705" s="15" t="n">
        <x:f>'Crosswalk'!I80</x:f>
        <x:v>0</x:v>
      </x:c>
      <x:c r="S1705" s="15" t="n">
        <x:f>'Crosswalk'!J80</x:f>
        <x:v>0</x:v>
      </x:c>
      <x:c r="T1705" s="15" t="n">
        <x:f>'Crosswalk'!K80</x:f>
        <x:v>0</x:v>
      </x:c>
      <x:c r="U1705" s="15" t="n">
        <x:f>'Crosswalk'!L80</x:f>
        <x:v>0</x:v>
      </x:c>
      <x:c r="V1705" s="15" t="n">
        <x:f>'Crosswalk'!M80</x:f>
        <x:v>0</x:v>
      </x:c>
      <x:c r="W1705" s="15" t="n">
        <x:f>'Crosswalk'!N80</x:f>
        <x:v>0</x:v>
      </x:c>
      <x:c r="X1705" s="18" t="str">
        <x:v>LFS - Current Population Survey</x:v>
      </x:c>
      <x:c r="Y1705" s="13" t="str"/>
      <x:c r="Z1705" s="18" t="str">
        <x:v>Own-country 2024 division composition. Observed industry detail; within-group ratios only. Definitions may differ from ILO modelled margins.</x:v>
      </x:c>
      <x:c r="AA1705" s="13" t="str"/>
      <x:c r="AB1705" s="13" t="str">
        <x:v>https://rplumber.ilo.org/data/indicator?format=.csv.gz&amp;id=EMP_TEMP_SEX_EC2_NB_A</x:v>
      </x:c>
    </x:row>
    <x:row r="1706" ht="48" customHeight="1">
      <x:c r="A1706" s="2" t="str">
        <x:v>USA</x:v>
      </x:c>
      <x:c r="B1706" s="2" t="str">
        <x:v>Q</x:v>
      </x:c>
      <x:c r="C1706" s="2" t="str">
        <x:v>USA</x:v>
      </x:c>
      <x:c r="D1706" s="2" t="n">
        <x:v>2024</x:v>
      </x:c>
      <x:c r="E1706" s="2" t="str">
        <x:v>EC2_ISIC4_Q86</x:v>
      </x:c>
      <x:c r="F1706" s="17" t="str">
        <x:v>Economic activity (ISIC-Rev.4), 2 digit level: 86 - Human health activities</x:v>
      </x:c>
      <x:c r="G1706" s="19" t="n">
        <x:v>15982.297</x:v>
      </x:c>
      <x:c r="H1706" s="20" t="n">
        <x:v>1</x:v>
      </x:c>
      <x:c r="I1706" s="19" t="n">
        <x:f>SUM(G1706:G1708)</x:f>
        <x:v>23394.509</x:v>
      </x:c>
      <x:c r="J1706" s="20" t="n">
        <x:f>G1706/I1706*H1706</x:f>
        <x:v>0.6831644553856634</x:v>
      </x:c>
      <x:c r="K1706" s="2" t="str">
        <x:v>ISIC4:86</x:v>
      </x:c>
      <x:c r="L1706" s="14" t="n">
        <x:f>'Crosswalk'!C81</x:f>
        <x:v>0</x:v>
      </x:c>
      <x:c r="M1706" s="14" t="n">
        <x:f>'Crosswalk'!D81</x:f>
        <x:v>0</x:v>
      </x:c>
      <x:c r="N1706" s="14" t="n">
        <x:f>'Crosswalk'!E81</x:f>
        <x:v>0</x:v>
      </x:c>
      <x:c r="O1706" s="14" t="n">
        <x:f>'Crosswalk'!F81</x:f>
        <x:v>0</x:v>
      </x:c>
      <x:c r="P1706" s="14" t="n">
        <x:f>'Crosswalk'!G81</x:f>
        <x:v>0</x:v>
      </x:c>
      <x:c r="Q1706" s="14" t="n">
        <x:f>'Crosswalk'!H81</x:f>
        <x:v>1</x:v>
      </x:c>
      <x:c r="R1706" s="14" t="n">
        <x:f>'Crosswalk'!I81</x:f>
        <x:v>0</x:v>
      </x:c>
      <x:c r="S1706" s="14" t="n">
        <x:f>'Crosswalk'!J81</x:f>
        <x:v>0</x:v>
      </x:c>
      <x:c r="T1706" s="14" t="n">
        <x:f>'Crosswalk'!K81</x:f>
        <x:v>0</x:v>
      </x:c>
      <x:c r="U1706" s="14" t="n">
        <x:f>'Crosswalk'!L81</x:f>
        <x:v>0</x:v>
      </x:c>
      <x:c r="V1706" s="14" t="n">
        <x:f>'Crosswalk'!M81</x:f>
        <x:v>0</x:v>
      </x:c>
      <x:c r="W1706" s="14" t="n">
        <x:f>'Crosswalk'!N81</x:f>
        <x:v>0</x:v>
      </x:c>
      <x:c r="X1706" s="17" t="str">
        <x:v>LFS - Current Population Survey</x:v>
      </x:c>
      <x:c r="Y1706" s="2" t="str"/>
      <x:c r="Z1706" s="17" t="str">
        <x:v>Own-country 2024 division composition. Observed industry detail; within-group ratios only. Definitions may differ from ILO modelled margins.</x:v>
      </x:c>
      <x:c r="AA1706" s="2" t="str"/>
      <x:c r="AB1706" s="2" t="str">
        <x:v>https://rplumber.ilo.org/data/indicator?format=.csv.gz&amp;id=EMP_TEMP_SEX_EC2_NB_A</x:v>
      </x:c>
    </x:row>
    <x:row r="1707" ht="48" customHeight="1">
      <x:c r="A1707" s="13" t="str">
        <x:v>USA</x:v>
      </x:c>
      <x:c r="B1707" s="13" t="str">
        <x:v>Q</x:v>
      </x:c>
      <x:c r="C1707" s="13" t="str">
        <x:v>USA</x:v>
      </x:c>
      <x:c r="D1707" s="13" t="n">
        <x:v>2024</x:v>
      </x:c>
      <x:c r="E1707" s="13" t="str">
        <x:v>EC2_ISIC4_Q87</x:v>
      </x:c>
      <x:c r="F1707" s="18" t="str">
        <x:v>Economic activity (ISIC-Rev.4), 2 digit level: 87 - Residential care activities</x:v>
      </x:c>
      <x:c r="G1707" s="21" t="n">
        <x:v>2319.503</x:v>
      </x:c>
      <x:c r="H1707" s="22" t="n">
        <x:v>1</x:v>
      </x:c>
      <x:c r="I1707" s="21" t="n">
        <x:f>SUM(G1706:G1708)</x:f>
        <x:v>23394.509</x:v>
      </x:c>
      <x:c r="J1707" s="22" t="n">
        <x:f>G1707/I1707*H1707</x:f>
        <x:v>0.09914732555404349</x:v>
      </x:c>
      <x:c r="K1707" s="13" t="str">
        <x:v>ISIC4:87</x:v>
      </x:c>
      <x:c r="L1707" s="15" t="n">
        <x:f>'Crosswalk'!C82</x:f>
        <x:v>0</x:v>
      </x:c>
      <x:c r="M1707" s="15" t="n">
        <x:f>'Crosswalk'!D82</x:f>
        <x:v>0</x:v>
      </x:c>
      <x:c r="N1707" s="15" t="n">
        <x:f>'Crosswalk'!E82</x:f>
        <x:v>0</x:v>
      </x:c>
      <x:c r="O1707" s="15" t="n">
        <x:f>'Crosswalk'!F82</x:f>
        <x:v>0</x:v>
      </x:c>
      <x:c r="P1707" s="15" t="n">
        <x:f>'Crosswalk'!G82</x:f>
        <x:v>0</x:v>
      </x:c>
      <x:c r="Q1707" s="15" t="n">
        <x:f>'Crosswalk'!H82</x:f>
        <x:v>1</x:v>
      </x:c>
      <x:c r="R1707" s="15" t="n">
        <x:f>'Crosswalk'!I82</x:f>
        <x:v>0</x:v>
      </x:c>
      <x:c r="S1707" s="15" t="n">
        <x:f>'Crosswalk'!J82</x:f>
        <x:v>0</x:v>
      </x:c>
      <x:c r="T1707" s="15" t="n">
        <x:f>'Crosswalk'!K82</x:f>
        <x:v>0</x:v>
      </x:c>
      <x:c r="U1707" s="15" t="n">
        <x:f>'Crosswalk'!L82</x:f>
        <x:v>0</x:v>
      </x:c>
      <x:c r="V1707" s="15" t="n">
        <x:f>'Crosswalk'!M82</x:f>
        <x:v>0</x:v>
      </x:c>
      <x:c r="W1707" s="15" t="n">
        <x:f>'Crosswalk'!N82</x:f>
        <x:v>0</x:v>
      </x:c>
      <x:c r="X1707" s="18" t="str">
        <x:v>LFS - Current Population Survey</x:v>
      </x:c>
      <x:c r="Y1707" s="13" t="str"/>
      <x:c r="Z1707" s="18" t="str">
        <x:v>Own-country 2024 division composition. Observed industry detail; within-group ratios only. Definitions may differ from ILO modelled margins.</x:v>
      </x:c>
      <x:c r="AA1707" s="13" t="str"/>
      <x:c r="AB1707" s="13" t="str">
        <x:v>https://rplumber.ilo.org/data/indicator?format=.csv.gz&amp;id=EMP_TEMP_SEX_EC2_NB_A</x:v>
      </x:c>
    </x:row>
    <x:row r="1708" ht="48" customHeight="1">
      <x:c r="A1708" s="2" t="str">
        <x:v>USA</x:v>
      </x:c>
      <x:c r="B1708" s="2" t="str">
        <x:v>Q</x:v>
      </x:c>
      <x:c r="C1708" s="2" t="str">
        <x:v>USA</x:v>
      </x:c>
      <x:c r="D1708" s="2" t="n">
        <x:v>2024</x:v>
      </x:c>
      <x:c r="E1708" s="2" t="str">
        <x:v>EC2_ISIC4_Q88</x:v>
      </x:c>
      <x:c r="F1708" s="17" t="str">
        <x:v>Economic activity (ISIC-Rev.4), 2 digit level: 88 - Social work activities without accommodation</x:v>
      </x:c>
      <x:c r="G1708" s="19" t="n">
        <x:v>5092.709</x:v>
      </x:c>
      <x:c r="H1708" s="20" t="n">
        <x:v>1</x:v>
      </x:c>
      <x:c r="I1708" s="19" t="n">
        <x:f>SUM(G1706:G1708)</x:f>
        <x:v>23394.509</x:v>
      </x:c>
      <x:c r="J1708" s="20" t="n">
        <x:f>G1708/I1708*H1708</x:f>
        <x:v>0.21768821906029318</x:v>
      </x:c>
      <x:c r="K1708" s="2" t="str">
        <x:v>ISIC4:88</x:v>
      </x:c>
      <x:c r="L1708" s="14" t="n">
        <x:f>'Crosswalk'!C83</x:f>
        <x:v>0</x:v>
      </x:c>
      <x:c r="M1708" s="14" t="n">
        <x:f>'Crosswalk'!D83</x:f>
        <x:v>0</x:v>
      </x:c>
      <x:c r="N1708" s="14" t="n">
        <x:f>'Crosswalk'!E83</x:f>
        <x:v>0</x:v>
      </x:c>
      <x:c r="O1708" s="14" t="n">
        <x:f>'Crosswalk'!F83</x:f>
        <x:v>0</x:v>
      </x:c>
      <x:c r="P1708" s="14" t="n">
        <x:f>'Crosswalk'!G83</x:f>
        <x:v>0</x:v>
      </x:c>
      <x:c r="Q1708" s="14" t="n">
        <x:f>'Crosswalk'!H83</x:f>
        <x:v>0</x:v>
      </x:c>
      <x:c r="R1708" s="14" t="n">
        <x:f>'Crosswalk'!I83</x:f>
        <x:v>0</x:v>
      </x:c>
      <x:c r="S1708" s="14" t="n">
        <x:f>'Crosswalk'!J83</x:f>
        <x:v>0</x:v>
      </x:c>
      <x:c r="T1708" s="14" t="n">
        <x:f>'Crosswalk'!K83</x:f>
        <x:v>0</x:v>
      </x:c>
      <x:c r="U1708" s="14" t="n">
        <x:f>'Crosswalk'!L83</x:f>
        <x:v>0</x:v>
      </x:c>
      <x:c r="V1708" s="14" t="n">
        <x:f>'Crosswalk'!M83</x:f>
        <x:v>0</x:v>
      </x:c>
      <x:c r="W1708" s="14" t="n">
        <x:f>'Crosswalk'!N83</x:f>
        <x:v>1</x:v>
      </x:c>
      <x:c r="X1708" s="17" t="str">
        <x:v>LFS - Current Population Survey</x:v>
      </x:c>
      <x:c r="Y1708" s="2" t="str"/>
      <x:c r="Z1708" s="17" t="str">
        <x:v>Own-country 2024 division composition. Observed industry detail; within-group ratios only. Definitions may differ from ILO modelled margins.</x:v>
      </x:c>
      <x:c r="AA1708" s="2" t="str"/>
      <x:c r="AB1708" s="2" t="str">
        <x:v>https://rplumber.ilo.org/data/indicator?format=.csv.gz&amp;id=EMP_TEMP_SEX_EC2_NB_A</x:v>
      </x:c>
    </x:row>
    <x:row r="1709" ht="48" customHeight="1">
      <x:c r="A1709" s="13" t="str">
        <x:v>USA</x:v>
      </x:c>
      <x:c r="B1709" s="13" t="str">
        <x:v>RSTU</x:v>
      </x:c>
      <x:c r="C1709" s="13" t="str">
        <x:v>USA</x:v>
      </x:c>
      <x:c r="D1709" s="13" t="n">
        <x:v>2024</x:v>
      </x:c>
      <x:c r="E1709" s="13" t="str">
        <x:v>EC2_ISIC4_R90</x:v>
      </x:c>
      <x:c r="F1709" s="18" t="str">
        <x:v>Economic activity (ISIC-Rev.4), 2 digit level: 90 - Creative, arts and entertainment activities</x:v>
      </x:c>
      <x:c r="G1709" s="21" t="n">
        <x:v>201.53</x:v>
      </x:c>
      <x:c r="H1709" s="22" t="n">
        <x:v>1</x:v>
      </x:c>
      <x:c r="I1709" s="21" t="n">
        <x:f>SUM(G1709:G1717)</x:f>
        <x:v>8779.368000000002</x:v>
      </x:c>
      <x:c r="J1709" s="22" t="n">
        <x:f>G1709/I1709*H1709</x:f>
        <x:v>0.022954955299743666</x:v>
      </x:c>
      <x:c r="K1709" s="13" t="str">
        <x:v>ISIC4:90</x:v>
      </x:c>
      <x:c r="L1709" s="15" t="n">
        <x:f>'Crosswalk'!C84</x:f>
        <x:v>0</x:v>
      </x:c>
      <x:c r="M1709" s="15" t="n">
        <x:f>'Crosswalk'!D84</x:f>
        <x:v>0</x:v>
      </x:c>
      <x:c r="N1709" s="15" t="n">
        <x:f>'Crosswalk'!E84</x:f>
        <x:v>0</x:v>
      </x:c>
      <x:c r="O1709" s="15" t="n">
        <x:f>'Crosswalk'!F84</x:f>
        <x:v>0</x:v>
      </x:c>
      <x:c r="P1709" s="15" t="n">
        <x:f>'Crosswalk'!G84</x:f>
        <x:v>0</x:v>
      </x:c>
      <x:c r="Q1709" s="15" t="n">
        <x:f>'Crosswalk'!H84</x:f>
        <x:v>0</x:v>
      </x:c>
      <x:c r="R1709" s="15" t="n">
        <x:f>'Crosswalk'!I84</x:f>
        <x:v>0</x:v>
      </x:c>
      <x:c r="S1709" s="15" t="n">
        <x:f>'Crosswalk'!J84</x:f>
        <x:v>0</x:v>
      </x:c>
      <x:c r="T1709" s="15" t="n">
        <x:f>'Crosswalk'!K84</x:f>
        <x:v>1</x:v>
      </x:c>
      <x:c r="U1709" s="15" t="n">
        <x:f>'Crosswalk'!L84</x:f>
        <x:v>0</x:v>
      </x:c>
      <x:c r="V1709" s="15" t="n">
        <x:f>'Crosswalk'!M84</x:f>
        <x:v>0</x:v>
      </x:c>
      <x:c r="W1709" s="15" t="n">
        <x:f>'Crosswalk'!N84</x:f>
        <x:v>0</x:v>
      </x:c>
      <x:c r="X1709" s="18" t="str">
        <x:v>LFS - Current Population Survey</x:v>
      </x:c>
      <x:c r="Y1709" s="13" t="str"/>
      <x:c r="Z1709" s="18" t="str">
        <x:v>Own-country 2024 division composition. Observed industry detail; within-group ratios only. Definitions may differ from ILO modelled margins.</x:v>
      </x:c>
      <x:c r="AA1709" s="13" t="str"/>
      <x:c r="AB1709" s="13" t="str">
        <x:v>https://rplumber.ilo.org/data/indicator?format=.csv.gz&amp;id=EMP_TEMP_SEX_EC2_NB_A</x:v>
      </x:c>
    </x:row>
    <x:row r="1710" ht="48" customHeight="1">
      <x:c r="A1710" s="2" t="str">
        <x:v>USA</x:v>
      </x:c>
      <x:c r="B1710" s="2" t="str">
        <x:v>RSTU</x:v>
      </x:c>
      <x:c r="C1710" s="2" t="str">
        <x:v>USA</x:v>
      </x:c>
      <x:c r="D1710" s="2" t="n">
        <x:v>2024</x:v>
      </x:c>
      <x:c r="E1710" s="2" t="str">
        <x:v>EC2_ISIC4_R91</x:v>
      </x:c>
      <x:c r="F1710" s="17" t="str">
        <x:v>Economic activity (ISIC-Rev.4), 2 digit level: 91 - Libraries, archives, museums and other cultural activities</x:v>
      </x:c>
      <x:c r="G1710" s="19" t="n">
        <x:v>616.609</x:v>
      </x:c>
      <x:c r="H1710" s="20" t="n">
        <x:v>1</x:v>
      </x:c>
      <x:c r="I1710" s="19" t="n">
        <x:f>SUM(G1709:G1717)</x:f>
        <x:v>8779.368000000002</x:v>
      </x:c>
      <x:c r="J1710" s="20" t="n">
        <x:f>G1710/I1710*H1710</x:f>
        <x:v>0.0702338710485766</x:v>
      </x:c>
      <x:c r="K1710" s="2" t="str">
        <x:v>ISIC4:91</x:v>
      </x:c>
      <x:c r="L1710" s="14" t="n">
        <x:f>'Crosswalk'!C85</x:f>
        <x:v>0</x:v>
      </x:c>
      <x:c r="M1710" s="14" t="n">
        <x:f>'Crosswalk'!D85</x:f>
        <x:v>0</x:v>
      </x:c>
      <x:c r="N1710" s="14" t="n">
        <x:f>'Crosswalk'!E85</x:f>
        <x:v>0</x:v>
      </x:c>
      <x:c r="O1710" s="14" t="n">
        <x:f>'Crosswalk'!F85</x:f>
        <x:v>0</x:v>
      </x:c>
      <x:c r="P1710" s="14" t="n">
        <x:f>'Crosswalk'!G85</x:f>
        <x:v>0</x:v>
      </x:c>
      <x:c r="Q1710" s="14" t="n">
        <x:f>'Crosswalk'!H85</x:f>
        <x:v>0</x:v>
      </x:c>
      <x:c r="R1710" s="14" t="n">
        <x:f>'Crosswalk'!I85</x:f>
        <x:v>0</x:v>
      </x:c>
      <x:c r="S1710" s="14" t="n">
        <x:f>'Crosswalk'!J85</x:f>
        <x:v>0</x:v>
      </x:c>
      <x:c r="T1710" s="14" t="n">
        <x:f>'Crosswalk'!K85</x:f>
        <x:v>0</x:v>
      </x:c>
      <x:c r="U1710" s="14" t="n">
        <x:f>'Crosswalk'!L85</x:f>
        <x:v>0</x:v>
      </x:c>
      <x:c r="V1710" s="14" t="n">
        <x:f>'Crosswalk'!M85</x:f>
        <x:v>0</x:v>
      </x:c>
      <x:c r="W1710" s="14" t="n">
        <x:f>'Crosswalk'!N85</x:f>
        <x:v>1</x:v>
      </x:c>
      <x:c r="X1710" s="17" t="str">
        <x:v>LFS - Current Population Survey</x:v>
      </x:c>
      <x:c r="Y1710" s="2" t="str"/>
      <x:c r="Z1710" s="17" t="str">
        <x:v>Own-country 2024 division composition. Observed industry detail; within-group ratios only. Definitions may differ from ILO modelled margins.</x:v>
      </x:c>
      <x:c r="AA1710" s="2" t="str"/>
      <x:c r="AB1710" s="2" t="str">
        <x:v>https://rplumber.ilo.org/data/indicator?format=.csv.gz&amp;id=EMP_TEMP_SEX_EC2_NB_A</x:v>
      </x:c>
    </x:row>
    <x:row r="1711" ht="48" customHeight="1">
      <x:c r="A1711" s="13" t="str">
        <x:v>USA</x:v>
      </x:c>
      <x:c r="B1711" s="13" t="str">
        <x:v>RSTU</x:v>
      </x:c>
      <x:c r="C1711" s="13" t="str">
        <x:v>USA</x:v>
      </x:c>
      <x:c r="D1711" s="13" t="n">
        <x:v>2024</x:v>
      </x:c>
      <x:c r="E1711" s="13" t="str">
        <x:v>EC2_ISIC4_R92</x:v>
      </x:c>
      <x:c r="F1711" s="18" t="str">
        <x:v>Economic activity (ISIC-Rev.4), 2 digit level: 92 - Gambling and betting activities</x:v>
      </x:c>
      <x:c r="G1711" s="21" t="n">
        <x:v>1235.363</x:v>
      </x:c>
      <x:c r="H1711" s="22" t="n">
        <x:v>1</x:v>
      </x:c>
      <x:c r="I1711" s="21" t="n">
        <x:f>SUM(G1709:G1717)</x:f>
        <x:v>8779.368000000002</x:v>
      </x:c>
      <x:c r="J1711" s="22" t="n">
        <x:f>G1711/I1711*H1711</x:f>
        <x:v>0.14071206492312427</x:v>
      </x:c>
      <x:c r="K1711" s="13" t="str">
        <x:v>ISIC4:92</x:v>
      </x:c>
      <x:c r="L1711" s="15" t="n">
        <x:f>'Crosswalk'!C86</x:f>
        <x:v>0</x:v>
      </x:c>
      <x:c r="M1711" s="15" t="n">
        <x:f>'Crosswalk'!D86</x:f>
        <x:v>0</x:v>
      </x:c>
      <x:c r="N1711" s="15" t="n">
        <x:f>'Crosswalk'!E86</x:f>
        <x:v>0</x:v>
      </x:c>
      <x:c r="O1711" s="15" t="n">
        <x:f>'Crosswalk'!F86</x:f>
        <x:v>1</x:v>
      </x:c>
      <x:c r="P1711" s="15" t="n">
        <x:f>'Crosswalk'!G86</x:f>
        <x:v>0</x:v>
      </x:c>
      <x:c r="Q1711" s="15" t="n">
        <x:f>'Crosswalk'!H86</x:f>
        <x:v>0</x:v>
      </x:c>
      <x:c r="R1711" s="15" t="n">
        <x:f>'Crosswalk'!I86</x:f>
        <x:v>0</x:v>
      </x:c>
      <x:c r="S1711" s="15" t="n">
        <x:f>'Crosswalk'!J86</x:f>
        <x:v>0</x:v>
      </x:c>
      <x:c r="T1711" s="15" t="n">
        <x:f>'Crosswalk'!K86</x:f>
        <x:v>0</x:v>
      </x:c>
      <x:c r="U1711" s="15" t="n">
        <x:f>'Crosswalk'!L86</x:f>
        <x:v>0</x:v>
      </x:c>
      <x:c r="V1711" s="15" t="n">
        <x:f>'Crosswalk'!M86</x:f>
        <x:v>0</x:v>
      </x:c>
      <x:c r="W1711" s="15" t="n">
        <x:f>'Crosswalk'!N86</x:f>
        <x:v>0</x:v>
      </x:c>
      <x:c r="X1711" s="18" t="str">
        <x:v>LFS - Current Population Survey</x:v>
      </x:c>
      <x:c r="Y1711" s="13" t="str"/>
      <x:c r="Z1711" s="18" t="str">
        <x:v>Own-country 2024 division composition. Observed industry detail; within-group ratios only. Definitions may differ from ILO modelled margins.</x:v>
      </x:c>
      <x:c r="AA1711" s="13" t="str"/>
      <x:c r="AB1711" s="13" t="str">
        <x:v>https://rplumber.ilo.org/data/indicator?format=.csv.gz&amp;id=EMP_TEMP_SEX_EC2_NB_A</x:v>
      </x:c>
    </x:row>
    <x:row r="1712" ht="48" customHeight="1">
      <x:c r="A1712" s="2" t="str">
        <x:v>USA</x:v>
      </x:c>
      <x:c r="B1712" s="2" t="str">
        <x:v>RSTU</x:v>
      </x:c>
      <x:c r="C1712" s="2" t="str">
        <x:v>USA</x:v>
      </x:c>
      <x:c r="D1712" s="2" t="n">
        <x:v>2024</x:v>
      </x:c>
      <x:c r="E1712" s="2" t="str">
        <x:v>EC2_ISIC4_R93</x:v>
      </x:c>
      <x:c r="F1712" s="17" t="str">
        <x:v>Economic activity (ISIC-Rev.4), 2 digit level: 93 - Sports activities and amusement and recreation activities</x:v>
      </x:c>
      <x:c r="G1712" s="19" t="n">
        <x:v>1024.356</x:v>
      </x:c>
      <x:c r="H1712" s="20" t="n">
        <x:v>1</x:v>
      </x:c>
      <x:c r="I1712" s="19" t="n">
        <x:f>SUM(G1709:G1717)</x:f>
        <x:v>8779.368000000002</x:v>
      </x:c>
      <x:c r="J1712" s="20" t="n">
        <x:f>G1712/I1712*H1712</x:f>
        <x:v>0.11667764695590842</x:v>
      </x:c>
      <x:c r="K1712" s="2" t="str">
        <x:v>ISIC4:93</x:v>
      </x:c>
      <x:c r="L1712" s="14" t="n">
        <x:f>'Crosswalk'!C87</x:f>
        <x:v>0</x:v>
      </x:c>
      <x:c r="M1712" s="14" t="n">
        <x:f>'Crosswalk'!D87</x:f>
        <x:v>0</x:v>
      </x:c>
      <x:c r="N1712" s="14" t="n">
        <x:f>'Crosswalk'!E87</x:f>
        <x:v>0</x:v>
      </x:c>
      <x:c r="O1712" s="14" t="n">
        <x:f>'Crosswalk'!F87</x:f>
        <x:v>1</x:v>
      </x:c>
      <x:c r="P1712" s="14" t="n">
        <x:f>'Crosswalk'!G87</x:f>
        <x:v>0</x:v>
      </x:c>
      <x:c r="Q1712" s="14" t="n">
        <x:f>'Crosswalk'!H87</x:f>
        <x:v>0</x:v>
      </x:c>
      <x:c r="R1712" s="14" t="n">
        <x:f>'Crosswalk'!I87</x:f>
        <x:v>0</x:v>
      </x:c>
      <x:c r="S1712" s="14" t="n">
        <x:f>'Crosswalk'!J87</x:f>
        <x:v>0</x:v>
      </x:c>
      <x:c r="T1712" s="14" t="n">
        <x:f>'Crosswalk'!K87</x:f>
        <x:v>0</x:v>
      </x:c>
      <x:c r="U1712" s="14" t="n">
        <x:f>'Crosswalk'!L87</x:f>
        <x:v>0</x:v>
      </x:c>
      <x:c r="V1712" s="14" t="n">
        <x:f>'Crosswalk'!M87</x:f>
        <x:v>0</x:v>
      </x:c>
      <x:c r="W1712" s="14" t="n">
        <x:f>'Crosswalk'!N87</x:f>
        <x:v>0</x:v>
      </x:c>
      <x:c r="X1712" s="17" t="str">
        <x:v>LFS - Current Population Survey</x:v>
      </x:c>
      <x:c r="Y1712" s="2" t="str"/>
      <x:c r="Z1712" s="17" t="str">
        <x:v>Own-country 2024 division composition. Observed industry detail; within-group ratios only. Definitions may differ from ILO modelled margins.</x:v>
      </x:c>
      <x:c r="AA1712" s="2" t="str"/>
      <x:c r="AB1712" s="2" t="str">
        <x:v>https://rplumber.ilo.org/data/indicator?format=.csv.gz&amp;id=EMP_TEMP_SEX_EC2_NB_A</x:v>
      </x:c>
    </x:row>
    <x:row r="1713" ht="48" customHeight="1">
      <x:c r="A1713" s="13" t="str">
        <x:v>USA</x:v>
      </x:c>
      <x:c r="B1713" s="13" t="str">
        <x:v>RSTU</x:v>
      </x:c>
      <x:c r="C1713" s="13" t="str">
        <x:v>USA</x:v>
      </x:c>
      <x:c r="D1713" s="13" t="n">
        <x:v>2024</x:v>
      </x:c>
      <x:c r="E1713" s="13" t="str">
        <x:v>EC2_ISIC4_S94</x:v>
      </x:c>
      <x:c r="F1713" s="18" t="str">
        <x:v>Economic activity (ISIC-Rev.4), 2 digit level: 94 - Activities of membership organizations</x:v>
      </x:c>
      <x:c r="G1713" s="21" t="n">
        <x:v>2062.717</x:v>
      </x:c>
      <x:c r="H1713" s="22" t="n">
        <x:v>1</x:v>
      </x:c>
      <x:c r="I1713" s="21" t="n">
        <x:f>SUM(G1709:G1717)</x:f>
        <x:v>8779.368000000002</x:v>
      </x:c>
      <x:c r="J1713" s="22" t="n">
        <x:f>G1713/I1713*H1713</x:f>
        <x:v>0.2349505112440895</x:v>
      </x:c>
      <x:c r="K1713" s="13" t="str">
        <x:v>ISIC4:94</x:v>
      </x:c>
      <x:c r="L1713" s="15" t="n">
        <x:f>'Crosswalk'!C88</x:f>
        <x:v>0</x:v>
      </x:c>
      <x:c r="M1713" s="15" t="n">
        <x:f>'Crosswalk'!D88</x:f>
        <x:v>0</x:v>
      </x:c>
      <x:c r="N1713" s="15" t="n">
        <x:f>'Crosswalk'!E88</x:f>
        <x:v>0</x:v>
      </x:c>
      <x:c r="O1713" s="15" t="n">
        <x:f>'Crosswalk'!F88</x:f>
        <x:v>0</x:v>
      </x:c>
      <x:c r="P1713" s="15" t="n">
        <x:f>'Crosswalk'!G88</x:f>
        <x:v>0</x:v>
      </x:c>
      <x:c r="Q1713" s="15" t="n">
        <x:f>'Crosswalk'!H88</x:f>
        <x:v>0</x:v>
      </x:c>
      <x:c r="R1713" s="15" t="n">
        <x:f>'Crosswalk'!I88</x:f>
        <x:v>0</x:v>
      </x:c>
      <x:c r="S1713" s="15" t="n">
        <x:f>'Crosswalk'!J88</x:f>
        <x:v>0</x:v>
      </x:c>
      <x:c r="T1713" s="15" t="n">
        <x:f>'Crosswalk'!K88</x:f>
        <x:v>0</x:v>
      </x:c>
      <x:c r="U1713" s="15" t="n">
        <x:f>'Crosswalk'!L88</x:f>
        <x:v>0</x:v>
      </x:c>
      <x:c r="V1713" s="15" t="n">
        <x:f>'Crosswalk'!M88</x:f>
        <x:v>0</x:v>
      </x:c>
      <x:c r="W1713" s="15" t="n">
        <x:f>'Crosswalk'!N88</x:f>
        <x:v>1</x:v>
      </x:c>
      <x:c r="X1713" s="18" t="str">
        <x:v>LFS - Current Population Survey</x:v>
      </x:c>
      <x:c r="Y1713" s="13" t="str"/>
      <x:c r="Z1713" s="18" t="str">
        <x:v>Own-country 2024 division composition. Observed industry detail; within-group ratios only. Definitions may differ from ILO modelled margins.</x:v>
      </x:c>
      <x:c r="AA1713" s="13" t="str"/>
      <x:c r="AB1713" s="13" t="str">
        <x:v>https://rplumber.ilo.org/data/indicator?format=.csv.gz&amp;id=EMP_TEMP_SEX_EC2_NB_A</x:v>
      </x:c>
    </x:row>
    <x:row r="1714" ht="48" customHeight="1">
      <x:c r="A1714" s="2" t="str">
        <x:v>USA</x:v>
      </x:c>
      <x:c r="B1714" s="2" t="str">
        <x:v>RSTU</x:v>
      </x:c>
      <x:c r="C1714" s="2" t="str">
        <x:v>USA</x:v>
      </x:c>
      <x:c r="D1714" s="2" t="n">
        <x:v>2024</x:v>
      </x:c>
      <x:c r="E1714" s="2" t="str">
        <x:v>EC2_ISIC4_S95</x:v>
      </x:c>
      <x:c r="F1714" s="17" t="str">
        <x:v>Economic activity (ISIC-Rev.4), 2 digit level: 95 - Repair of computers and personal and household goods</x:v>
      </x:c>
      <x:c r="G1714" s="19" t="n">
        <x:v>522.386</x:v>
      </x:c>
      <x:c r="H1714" s="20" t="n">
        <x:v>1</x:v>
      </x:c>
      <x:c r="I1714" s="19" t="n">
        <x:f>SUM(G1709:G1717)</x:f>
        <x:v>8779.368000000002</x:v>
      </x:c>
      <x:c r="J1714" s="20" t="n">
        <x:f>G1714/I1714*H1714</x:f>
        <x:v>0.05950154954206269</x:v>
      </x:c>
      <x:c r="K1714" s="2" t="str">
        <x:v>ISIC4:95</x:v>
      </x:c>
      <x:c r="L1714" s="14" t="n">
        <x:f>'Crosswalk'!C89</x:f>
        <x:v>0</x:v>
      </x:c>
      <x:c r="M1714" s="14" t="n">
        <x:f>'Crosswalk'!D89</x:f>
        <x:v>0</x:v>
      </x:c>
      <x:c r="N1714" s="14" t="n">
        <x:f>'Crosswalk'!E89</x:f>
        <x:v>0</x:v>
      </x:c>
      <x:c r="O1714" s="14" t="n">
        <x:f>'Crosswalk'!F89</x:f>
        <x:v>0.7</x:v>
      </x:c>
      <x:c r="P1714" s="14" t="n">
        <x:f>'Crosswalk'!G89</x:f>
        <x:v>0</x:v>
      </x:c>
      <x:c r="Q1714" s="14" t="n">
        <x:f>'Crosswalk'!H89</x:f>
        <x:v>0</x:v>
      </x:c>
      <x:c r="R1714" s="14" t="n">
        <x:f>'Crosswalk'!I89</x:f>
        <x:v>0</x:v>
      </x:c>
      <x:c r="S1714" s="14" t="n">
        <x:f>'Crosswalk'!J89</x:f>
        <x:v>0.3</x:v>
      </x:c>
      <x:c r="T1714" s="14" t="n">
        <x:f>'Crosswalk'!K89</x:f>
        <x:v>0</x:v>
      </x:c>
      <x:c r="U1714" s="14" t="n">
        <x:f>'Crosswalk'!L89</x:f>
        <x:v>0</x:v>
      </x:c>
      <x:c r="V1714" s="14" t="n">
        <x:f>'Crosswalk'!M89</x:f>
        <x:v>0</x:v>
      </x:c>
      <x:c r="W1714" s="14" t="n">
        <x:f>'Crosswalk'!N89</x:f>
        <x:v>0</x:v>
      </x:c>
      <x:c r="X1714" s="17" t="str">
        <x:v>LFS - Current Population Survey</x:v>
      </x:c>
      <x:c r="Y1714" s="2" t="str"/>
      <x:c r="Z1714" s="17" t="str">
        <x:v>Own-country 2024 division composition. Observed industry detail; within-group ratios only. Definitions may differ from ILO modelled margins.</x:v>
      </x:c>
      <x:c r="AA1714" s="2" t="str"/>
      <x:c r="AB1714" s="2" t="str">
        <x:v>https://rplumber.ilo.org/data/indicator?format=.csv.gz&amp;id=EMP_TEMP_SEX_EC2_NB_A</x:v>
      </x:c>
    </x:row>
    <x:row r="1715" ht="48" customHeight="1">
      <x:c r="A1715" s="13" t="str">
        <x:v>USA</x:v>
      </x:c>
      <x:c r="B1715" s="13" t="str">
        <x:v>RSTU</x:v>
      </x:c>
      <x:c r="C1715" s="13" t="str">
        <x:v>USA</x:v>
      </x:c>
      <x:c r="D1715" s="13" t="n">
        <x:v>2024</x:v>
      </x:c>
      <x:c r="E1715" s="13" t="str">
        <x:v>EC2_ISIC4_S96</x:v>
      </x:c>
      <x:c r="F1715" s="18" t="str">
        <x:v>Economic activity (ISIC-Rev.4), 2 digit level: 96 - Other personal service activities</x:v>
      </x:c>
      <x:c r="G1715" s="21" t="n">
        <x:v>1951.001</x:v>
      </x:c>
      <x:c r="H1715" s="22" t="n">
        <x:v>1</x:v>
      </x:c>
      <x:c r="I1715" s="21" t="n">
        <x:f>SUM(G1709:G1717)</x:f>
        <x:v>8779.368000000002</x:v>
      </x:c>
      <x:c r="J1715" s="22" t="n">
        <x:f>G1715/I1715*H1715</x:f>
        <x:v>0.22222567729248843</x:v>
      </x:c>
      <x:c r="K1715" s="13" t="str">
        <x:v>ISIC4:96</x:v>
      </x:c>
      <x:c r="L1715" s="15" t="n">
        <x:f>'Crosswalk'!C90</x:f>
        <x:v>0</x:v>
      </x:c>
      <x:c r="M1715" s="15" t="n">
        <x:f>'Crosswalk'!D90</x:f>
        <x:v>0</x:v>
      </x:c>
      <x:c r="N1715" s="15" t="n">
        <x:f>'Crosswalk'!E90</x:f>
        <x:v>0</x:v>
      </x:c>
      <x:c r="O1715" s="15" t="n">
        <x:f>'Crosswalk'!F90</x:f>
        <x:v>1</x:v>
      </x:c>
      <x:c r="P1715" s="15" t="n">
        <x:f>'Crosswalk'!G90</x:f>
        <x:v>0</x:v>
      </x:c>
      <x:c r="Q1715" s="15" t="n">
        <x:f>'Crosswalk'!H90</x:f>
        <x:v>0</x:v>
      </x:c>
      <x:c r="R1715" s="15" t="n">
        <x:f>'Crosswalk'!I90</x:f>
        <x:v>0</x:v>
      </x:c>
      <x:c r="S1715" s="15" t="n">
        <x:f>'Crosswalk'!J90</x:f>
        <x:v>0</x:v>
      </x:c>
      <x:c r="T1715" s="15" t="n">
        <x:f>'Crosswalk'!K90</x:f>
        <x:v>0</x:v>
      </x:c>
      <x:c r="U1715" s="15" t="n">
        <x:f>'Crosswalk'!L90</x:f>
        <x:v>0</x:v>
      </x:c>
      <x:c r="V1715" s="15" t="n">
        <x:f>'Crosswalk'!M90</x:f>
        <x:v>0</x:v>
      </x:c>
      <x:c r="W1715" s="15" t="n">
        <x:f>'Crosswalk'!N90</x:f>
        <x:v>0</x:v>
      </x:c>
      <x:c r="X1715" s="18" t="str">
        <x:v>LFS - Current Population Survey</x:v>
      </x:c>
      <x:c r="Y1715" s="13" t="str"/>
      <x:c r="Z1715" s="18" t="str">
        <x:v>Own-country 2024 division composition. Observed industry detail; within-group ratios only. Definitions may differ from ILO modelled margins.</x:v>
      </x:c>
      <x:c r="AA1715" s="13" t="str"/>
      <x:c r="AB1715" s="13" t="str">
        <x:v>https://rplumber.ilo.org/data/indicator?format=.csv.gz&amp;id=EMP_TEMP_SEX_EC2_NB_A</x:v>
      </x:c>
    </x:row>
    <x:row r="1716" ht="48" customHeight="1">
      <x:c r="A1716" s="2" t="str">
        <x:v>USA</x:v>
      </x:c>
      <x:c r="B1716" s="2" t="str">
        <x:v>RSTU</x:v>
      </x:c>
      <x:c r="C1716" s="2" t="str">
        <x:v>USA</x:v>
      </x:c>
      <x:c r="D1716" s="2" t="n">
        <x:v>2024</x:v>
      </x:c>
      <x:c r="E1716" s="2" t="str">
        <x:v>EC2_ISIC4_T97</x:v>
      </x:c>
      <x:c r="F1716" s="17" t="str">
        <x:v>Economic activity (ISIC-Rev.4), 2 digit level: 97 - Activities of households as employers of domestic personnel</x:v>
      </x:c>
      <x:c r="G1716" s="19" t="n">
        <x:v>650.449</x:v>
      </x:c>
      <x:c r="H1716" s="20" t="n">
        <x:v>1</x:v>
      </x:c>
      <x:c r="I1716" s="19" t="n">
        <x:f>SUM(G1709:G1717)</x:f>
        <x:v>8779.368000000002</x:v>
      </x:c>
      <x:c r="J1716" s="20" t="n">
        <x:f>G1716/I1716*H1716</x:f>
        <x:v>0.0740883626247356</x:v>
      </x:c>
      <x:c r="K1716" s="2" t="str">
        <x:v>ISIC4:97</x:v>
      </x:c>
      <x:c r="L1716" s="14" t="n">
        <x:f>'Crosswalk'!C91</x:f>
        <x:v>0</x:v>
      </x:c>
      <x:c r="M1716" s="14" t="n">
        <x:f>'Crosswalk'!D91</x:f>
        <x:v>0</x:v>
      </x:c>
      <x:c r="N1716" s="14" t="n">
        <x:f>'Crosswalk'!E91</x:f>
        <x:v>0</x:v>
      </x:c>
      <x:c r="O1716" s="14" t="n">
        <x:f>'Crosswalk'!F91</x:f>
        <x:v>0</x:v>
      </x:c>
      <x:c r="P1716" s="14" t="n">
        <x:f>'Crosswalk'!G91</x:f>
        <x:v>0</x:v>
      </x:c>
      <x:c r="Q1716" s="14" t="n">
        <x:f>'Crosswalk'!H91</x:f>
        <x:v>0</x:v>
      </x:c>
      <x:c r="R1716" s="14" t="n">
        <x:f>'Crosswalk'!I91</x:f>
        <x:v>0</x:v>
      </x:c>
      <x:c r="S1716" s="14" t="n">
        <x:f>'Crosswalk'!J91</x:f>
        <x:v>0</x:v>
      </x:c>
      <x:c r="T1716" s="14" t="n">
        <x:f>'Crosswalk'!K91</x:f>
        <x:v>0</x:v>
      </x:c>
      <x:c r="U1716" s="14" t="n">
        <x:f>'Crosswalk'!L91</x:f>
        <x:v>0</x:v>
      </x:c>
      <x:c r="V1716" s="14" t="n">
        <x:f>'Crosswalk'!M91</x:f>
        <x:v>0</x:v>
      </x:c>
      <x:c r="W1716" s="14" t="n">
        <x:f>'Crosswalk'!N91</x:f>
        <x:v>1</x:v>
      </x:c>
      <x:c r="X1716" s="17" t="str">
        <x:v>LFS - Current Population Survey</x:v>
      </x:c>
      <x:c r="Y1716" s="2" t="str"/>
      <x:c r="Z1716" s="17" t="str">
        <x:v>Own-country 2024 division composition. Observed industry detail; within-group ratios only. Definitions may differ from ILO modelled margins.</x:v>
      </x:c>
      <x:c r="AA1716" s="2" t="str"/>
      <x:c r="AB1716" s="2" t="str">
        <x:v>https://rplumber.ilo.org/data/indicator?format=.csv.gz&amp;id=EMP_TEMP_SEX_EC2_NB_A</x:v>
      </x:c>
    </x:row>
    <x:row r="1717" ht="48" customHeight="1">
      <x:c r="A1717" s="13" t="str">
        <x:v>USA</x:v>
      </x:c>
      <x:c r="B1717" s="13" t="str">
        <x:v>RSTU</x:v>
      </x:c>
      <x:c r="C1717" s="13" t="str">
        <x:v>USA</x:v>
      </x:c>
      <x:c r="D1717" s="13" t="n">
        <x:v>2024</x:v>
      </x:c>
      <x:c r="E1717" s="13" t="str">
        <x:v>EC2_ISIC4_U99</x:v>
      </x:c>
      <x:c r="F1717" s="18" t="str">
        <x:v>Economic activity (ISIC-Rev.4), 2 digit level: 99 - Activities of extraterritorial organizations and bodies</x:v>
      </x:c>
      <x:c r="G1717" s="21" t="n">
        <x:v>514.957</x:v>
      </x:c>
      <x:c r="H1717" s="22" t="n">
        <x:v>1</x:v>
      </x:c>
      <x:c r="I1717" s="21" t="n">
        <x:f>SUM(G1709:G1717)</x:f>
        <x:v>8779.368000000002</x:v>
      </x:c>
      <x:c r="J1717" s="22" t="n">
        <x:f>G1717/I1717*H1717</x:f>
        <x:v>0.05865536106927057</x:v>
      </x:c>
      <x:c r="K1717" s="13" t="str">
        <x:v>ISIC4:99</x:v>
      </x:c>
      <x:c r="L1717" s="15" t="n">
        <x:f>'Crosswalk'!C93</x:f>
        <x:v>0</x:v>
      </x:c>
      <x:c r="M1717" s="15" t="n">
        <x:f>'Crosswalk'!D93</x:f>
        <x:v>0</x:v>
      </x:c>
      <x:c r="N1717" s="15" t="n">
        <x:f>'Crosswalk'!E93</x:f>
        <x:v>0</x:v>
      </x:c>
      <x:c r="O1717" s="15" t="n">
        <x:f>'Crosswalk'!F93</x:f>
        <x:v>0</x:v>
      </x:c>
      <x:c r="P1717" s="15" t="n">
        <x:f>'Crosswalk'!G93</x:f>
        <x:v>0</x:v>
      </x:c>
      <x:c r="Q1717" s="15" t="n">
        <x:f>'Crosswalk'!H93</x:f>
        <x:v>0</x:v>
      </x:c>
      <x:c r="R1717" s="15" t="n">
        <x:f>'Crosswalk'!I93</x:f>
        <x:v>0</x:v>
      </x:c>
      <x:c r="S1717" s="15" t="n">
        <x:f>'Crosswalk'!J93</x:f>
        <x:v>0</x:v>
      </x:c>
      <x:c r="T1717" s="15" t="n">
        <x:f>'Crosswalk'!K93</x:f>
        <x:v>0</x:v>
      </x:c>
      <x:c r="U1717" s="15" t="n">
        <x:f>'Crosswalk'!L93</x:f>
        <x:v>0</x:v>
      </x:c>
      <x:c r="V1717" s="15" t="n">
        <x:f>'Crosswalk'!M93</x:f>
        <x:v>0</x:v>
      </x:c>
      <x:c r="W1717" s="15" t="n">
        <x:f>'Crosswalk'!N93</x:f>
        <x:v>1</x:v>
      </x:c>
      <x:c r="X1717" s="18" t="str">
        <x:v>LFS - Current Population Survey</x:v>
      </x:c>
      <x:c r="Y1717" s="13" t="str"/>
      <x:c r="Z1717" s="18" t="str">
        <x:v>Own-country 2024 division composition. Observed industry detail; within-group ratios only. Definitions may differ from ILO modelled margins.</x:v>
      </x:c>
      <x:c r="AA1717" s="13" t="str"/>
      <x:c r="AB1717" s="13" t="str">
        <x:v>https://rplumber.ilo.org/data/indicator?format=.csv.gz&amp;id=EMP_TEMP_SEX_EC2_NB_A</x:v>
      </x:c>
    </x:row>
    <x:row r="1718" ht="48" customHeight="1">
      <x:c r="A1718" s="2" t="str">
        <x:v>ESP</x:v>
      </x:c>
      <x:c r="B1718" s="2" t="str">
        <x:v>A</x:v>
      </x:c>
      <x:c r="C1718" s="2" t="str">
        <x:v>ESP</x:v>
      </x:c>
      <x:c r="D1718" s="2" t="n">
        <x:v>2024</x:v>
      </x:c>
      <x:c r="E1718" s="2" t="str">
        <x:v>EC2_ISIC4_A01</x:v>
      </x:c>
      <x:c r="F1718" s="17" t="str">
        <x:v>Economic activity (ISIC-Rev.4), 2 digit level: 01 - Crop and animal production, hunting and related service activities</x:v>
      </x:c>
      <x:c r="G1718" s="19" t="n">
        <x:v>686.072</x:v>
      </x:c>
      <x:c r="H1718" s="20" t="n">
        <x:v>1</x:v>
      </x:c>
      <x:c r="I1718" s="19" t="n">
        <x:f>SUM(G1718:G1720)</x:f>
        <x:v>752.089</x:v>
      </x:c>
      <x:c r="J1718" s="20" t="n">
        <x:f>G1718/I1718*H1718</x:f>
        <x:v>0.9122218248106274</x:v>
      </x:c>
      <x:c r="K1718" s="2" t="str">
        <x:v>ISIC4:01</x:v>
      </x:c>
      <x:c r="L1718" s="14" t="n">
        <x:f>'Crosswalk'!C6</x:f>
        <x:v>0</x:v>
      </x:c>
      <x:c r="M1718" s="14" t="n">
        <x:f>'Crosswalk'!D6</x:f>
        <x:v>0</x:v>
      </x:c>
      <x:c r="N1718" s="14" t="n">
        <x:f>'Crosswalk'!E6</x:f>
        <x:v>0</x:v>
      </x:c>
      <x:c r="O1718" s="14" t="n">
        <x:f>'Crosswalk'!F6</x:f>
        <x:v>0</x:v>
      </x:c>
      <x:c r="P1718" s="14" t="n">
        <x:f>'Crosswalk'!G6</x:f>
        <x:v>1</x:v>
      </x:c>
      <x:c r="Q1718" s="14" t="n">
        <x:f>'Crosswalk'!H6</x:f>
        <x:v>0</x:v>
      </x:c>
      <x:c r="R1718" s="14" t="n">
        <x:f>'Crosswalk'!I6</x:f>
        <x:v>0</x:v>
      </x:c>
      <x:c r="S1718" s="14" t="n">
        <x:f>'Crosswalk'!J6</x:f>
        <x:v>0</x:v>
      </x:c>
      <x:c r="T1718" s="14" t="n">
        <x:f>'Crosswalk'!K6</x:f>
        <x:v>0</x:v>
      </x:c>
      <x:c r="U1718" s="14" t="n">
        <x:f>'Crosswalk'!L6</x:f>
        <x:v>0</x:v>
      </x:c>
      <x:c r="V1718" s="14" t="n">
        <x:f>'Crosswalk'!M6</x:f>
        <x:v>0</x:v>
      </x:c>
      <x:c r="W1718" s="14" t="n">
        <x:f>'Crosswalk'!N6</x:f>
        <x:v>0</x:v>
      </x:c>
      <x:c r="X1718" s="17" t="str">
        <x:v>LFS - EU Labour Force Survey</x:v>
      </x:c>
      <x:c r="Y1718" s="2" t="str"/>
      <x:c r="Z1718" s="17" t="str">
        <x:v>National 2024 division composition. Observed national industry detail; used only for composition within 2024 ILO modelled margins.</x:v>
      </x:c>
      <x:c r="AA1718" s="2" t="str"/>
      <x:c r="AB1718" s="2" t="str">
        <x:v>https://rplumber.ilo.org/data/indicator?format=.csv.gz&amp;id=EMP_TEMP_SEX_EC2_NB_A</x:v>
      </x:c>
    </x:row>
    <x:row r="1719" ht="48" customHeight="1">
      <x:c r="A1719" s="13" t="str">
        <x:v>ESP</x:v>
      </x:c>
      <x:c r="B1719" s="13" t="str">
        <x:v>A</x:v>
      </x:c>
      <x:c r="C1719" s="13" t="str">
        <x:v>ESP</x:v>
      </x:c>
      <x:c r="D1719" s="13" t="n">
        <x:v>2024</x:v>
      </x:c>
      <x:c r="E1719" s="13" t="str">
        <x:v>EC2_ISIC4_A02</x:v>
      </x:c>
      <x:c r="F1719" s="18" t="str">
        <x:v>Economic activity (ISIC-Rev.4), 2 digit level: 02 - Forestry and logging</x:v>
      </x:c>
      <x:c r="G1719" s="21" t="n">
        <x:v>33.792</x:v>
      </x:c>
      <x:c r="H1719" s="22" t="n">
        <x:v>1</x:v>
      </x:c>
      <x:c r="I1719" s="21" t="n">
        <x:f>SUM(G1718:G1720)</x:f>
        <x:v>752.089</x:v>
      </x:c>
      <x:c r="J1719" s="22" t="n">
        <x:f>G1719/I1719*H1719</x:f>
        <x:v>0.04493085259856214</x:v>
      </x:c>
      <x:c r="K1719" s="13" t="str">
        <x:v>ISIC4:02</x:v>
      </x:c>
      <x:c r="L1719" s="15" t="n">
        <x:f>'Crosswalk'!C7</x:f>
        <x:v>0</x:v>
      </x:c>
      <x:c r="M1719" s="15" t="n">
        <x:f>'Crosswalk'!D7</x:f>
        <x:v>1</x:v>
      </x:c>
      <x:c r="N1719" s="15" t="n">
        <x:f>'Crosswalk'!E7</x:f>
        <x:v>0</x:v>
      </x:c>
      <x:c r="O1719" s="15" t="n">
        <x:f>'Crosswalk'!F7</x:f>
        <x:v>0</x:v>
      </x:c>
      <x:c r="P1719" s="15" t="n">
        <x:f>'Crosswalk'!G7</x:f>
        <x:v>0</x:v>
      </x:c>
      <x:c r="Q1719" s="15" t="n">
        <x:f>'Crosswalk'!H7</x:f>
        <x:v>0</x:v>
      </x:c>
      <x:c r="R1719" s="15" t="n">
        <x:f>'Crosswalk'!I7</x:f>
        <x:v>0</x:v>
      </x:c>
      <x:c r="S1719" s="15" t="n">
        <x:f>'Crosswalk'!J7</x:f>
        <x:v>0</x:v>
      </x:c>
      <x:c r="T1719" s="15" t="n">
        <x:f>'Crosswalk'!K7</x:f>
        <x:v>0</x:v>
      </x:c>
      <x:c r="U1719" s="15" t="n">
        <x:f>'Crosswalk'!L7</x:f>
        <x:v>0</x:v>
      </x:c>
      <x:c r="V1719" s="15" t="n">
        <x:f>'Crosswalk'!M7</x:f>
        <x:v>0</x:v>
      </x:c>
      <x:c r="W1719" s="15" t="n">
        <x:f>'Crosswalk'!N7</x:f>
        <x:v>0</x:v>
      </x:c>
      <x:c r="X1719" s="18" t="str">
        <x:v>LFS - EU Labour Force Survey</x:v>
      </x:c>
      <x:c r="Y1719" s="13" t="str"/>
      <x:c r="Z1719" s="18" t="str">
        <x:v>National 2024 division composition. Observed national industry detail; used only for composition within 2024 ILO modelled margins.</x:v>
      </x:c>
      <x:c r="AA1719" s="13" t="str"/>
      <x:c r="AB1719" s="13" t="str">
        <x:v>https://rplumber.ilo.org/data/indicator?format=.csv.gz&amp;id=EMP_TEMP_SEX_EC2_NB_A</x:v>
      </x:c>
    </x:row>
    <x:row r="1720" ht="48" customHeight="1">
      <x:c r="A1720" s="2" t="str">
        <x:v>ESP</x:v>
      </x:c>
      <x:c r="B1720" s="2" t="str">
        <x:v>A</x:v>
      </x:c>
      <x:c r="C1720" s="2" t="str">
        <x:v>ESP</x:v>
      </x:c>
      <x:c r="D1720" s="2" t="n">
        <x:v>2024</x:v>
      </x:c>
      <x:c r="E1720" s="2" t="str">
        <x:v>EC2_ISIC4_A03</x:v>
      </x:c>
      <x:c r="F1720" s="17" t="str">
        <x:v>Economic activity (ISIC-Rev.4), 2 digit level: 03 - Fishing and aquaculture</x:v>
      </x:c>
      <x:c r="G1720" s="19" t="n">
        <x:v>32.225</x:v>
      </x:c>
      <x:c r="H1720" s="20" t="n">
        <x:v>1</x:v>
      </x:c>
      <x:c r="I1720" s="19" t="n">
        <x:f>SUM(G1718:G1720)</x:f>
        <x:v>752.089</x:v>
      </x:c>
      <x:c r="J1720" s="20" t="n">
        <x:f>G1720/I1720*H1720</x:f>
        <x:v>0.042847322590810394</x:v>
      </x:c>
      <x:c r="K1720" s="2" t="str">
        <x:v>ISIC4:03</x:v>
      </x:c>
      <x:c r="L1720" s="14" t="n">
        <x:f>'Crosswalk'!C8</x:f>
        <x:v>0</x:v>
      </x:c>
      <x:c r="M1720" s="14" t="n">
        <x:f>'Crosswalk'!D8</x:f>
        <x:v>0</x:v>
      </x:c>
      <x:c r="N1720" s="14" t="n">
        <x:f>'Crosswalk'!E8</x:f>
        <x:v>0</x:v>
      </x:c>
      <x:c r="O1720" s="14" t="n">
        <x:f>'Crosswalk'!F8</x:f>
        <x:v>0</x:v>
      </x:c>
      <x:c r="P1720" s="14" t="n">
        <x:f>'Crosswalk'!G8</x:f>
        <x:v>1</x:v>
      </x:c>
      <x:c r="Q1720" s="14" t="n">
        <x:f>'Crosswalk'!H8</x:f>
        <x:v>0</x:v>
      </x:c>
      <x:c r="R1720" s="14" t="n">
        <x:f>'Crosswalk'!I8</x:f>
        <x:v>0</x:v>
      </x:c>
      <x:c r="S1720" s="14" t="n">
        <x:f>'Crosswalk'!J8</x:f>
        <x:v>0</x:v>
      </x:c>
      <x:c r="T1720" s="14" t="n">
        <x:f>'Crosswalk'!K8</x:f>
        <x:v>0</x:v>
      </x:c>
      <x:c r="U1720" s="14" t="n">
        <x:f>'Crosswalk'!L8</x:f>
        <x:v>0</x:v>
      </x:c>
      <x:c r="V1720" s="14" t="n">
        <x:f>'Crosswalk'!M8</x:f>
        <x:v>0</x:v>
      </x:c>
      <x:c r="W1720" s="14" t="n">
        <x:f>'Crosswalk'!N8</x:f>
        <x:v>0</x:v>
      </x:c>
      <x:c r="X1720" s="17" t="str">
        <x:v>LFS - EU Labour Force Survey</x:v>
      </x:c>
      <x:c r="Y1720" s="2" t="str"/>
      <x:c r="Z1720" s="17" t="str">
        <x:v>National 2024 division composition. Observed national industry detail; used only for composition within 2024 ILO modelled margins.</x:v>
      </x:c>
      <x:c r="AA1720" s="2" t="str"/>
      <x:c r="AB1720" s="2" t="str">
        <x:v>https://rplumber.ilo.org/data/indicator?format=.csv.gz&amp;id=EMP_TEMP_SEX_EC2_NB_A</x:v>
      </x:c>
    </x:row>
    <x:row r="1721" ht="48" customHeight="1">
      <x:c r="A1721" s="13" t="str">
        <x:v>ESP</x:v>
      </x:c>
      <x:c r="B1721" s="13" t="str">
        <x:v>B</x:v>
      </x:c>
      <x:c r="C1721" s="13" t="str">
        <x:v>ESP</x:v>
      </x:c>
      <x:c r="D1721" s="13" t="n">
        <x:v>2024</x:v>
      </x:c>
      <x:c r="E1721" s="13" t="str">
        <x:v>EC2_ISIC4_B05</x:v>
      </x:c>
      <x:c r="F1721" s="18" t="str">
        <x:v>Economic activity (ISIC-Rev.4), 2 digit level: 05 - Mining of coal and lignite</x:v>
      </x:c>
      <x:c r="G1721" s="21" t="n">
        <x:v>1.447</x:v>
      </x:c>
      <x:c r="H1721" s="22" t="n">
        <x:v>1</x:v>
      </x:c>
      <x:c r="I1721" s="21" t="n">
        <x:f>SUM(G1721:G1724)</x:f>
        <x:v>31.819</x:v>
      </x:c>
      <x:c r="J1721" s="22" t="n">
        <x:f>G1721/I1721*H1721</x:f>
        <x:v>0.04547597347496779</x:v>
      </x:c>
      <x:c r="K1721" s="13" t="str">
        <x:v>ISIC4:05</x:v>
      </x:c>
      <x:c r="L1721" s="15" t="n">
        <x:f>'Crosswalk'!C9</x:f>
        <x:v>1</x:v>
      </x:c>
      <x:c r="M1721" s="15" t="n">
        <x:f>'Crosswalk'!D9</x:f>
        <x:v>0</x:v>
      </x:c>
      <x:c r="N1721" s="15" t="n">
        <x:f>'Crosswalk'!E9</x:f>
        <x:v>0</x:v>
      </x:c>
      <x:c r="O1721" s="15" t="n">
        <x:f>'Crosswalk'!F9</x:f>
        <x:v>0</x:v>
      </x:c>
      <x:c r="P1721" s="15" t="n">
        <x:f>'Crosswalk'!G9</x:f>
        <x:v>0</x:v>
      </x:c>
      <x:c r="Q1721" s="15" t="n">
        <x:f>'Crosswalk'!H9</x:f>
        <x:v>0</x:v>
      </x:c>
      <x:c r="R1721" s="15" t="n">
        <x:f>'Crosswalk'!I9</x:f>
        <x:v>0</x:v>
      </x:c>
      <x:c r="S1721" s="15" t="n">
        <x:f>'Crosswalk'!J9</x:f>
        <x:v>0</x:v>
      </x:c>
      <x:c r="T1721" s="15" t="n">
        <x:f>'Crosswalk'!K9</x:f>
        <x:v>0</x:v>
      </x:c>
      <x:c r="U1721" s="15" t="n">
        <x:f>'Crosswalk'!L9</x:f>
        <x:v>0</x:v>
      </x:c>
      <x:c r="V1721" s="15" t="n">
        <x:f>'Crosswalk'!M9</x:f>
        <x:v>0</x:v>
      </x:c>
      <x:c r="W1721" s="15" t="n">
        <x:f>'Crosswalk'!N9</x:f>
        <x:v>0</x:v>
      </x:c>
      <x:c r="X1721" s="18" t="str">
        <x:v>LFS - EU Labour Force Survey</x:v>
      </x:c>
      <x:c r="Y1721" s="13" t="str">
        <x:v>U</x:v>
      </x:c>
      <x:c r="Z1721" s="18" t="str">
        <x:v>National 2024 division composition. Observed national industry detail; used only for composition within 2024 ILO modelled margins.</x:v>
      </x:c>
      <x:c r="AA1721" s="13" t="str"/>
      <x:c r="AB1721" s="13" t="str">
        <x:v>https://rplumber.ilo.org/data/indicator?format=.csv.gz&amp;id=EMP_TEMP_SEX_EC2_NB_A</x:v>
      </x:c>
    </x:row>
    <x:row r="1722" ht="48" customHeight="1">
      <x:c r="A1722" s="2" t="str">
        <x:v>ESP</x:v>
      </x:c>
      <x:c r="B1722" s="2" t="str">
        <x:v>B</x:v>
      </x:c>
      <x:c r="C1722" s="2" t="str">
        <x:v>ESP</x:v>
      </x:c>
      <x:c r="D1722" s="2" t="n">
        <x:v>2024</x:v>
      </x:c>
      <x:c r="E1722" s="2" t="str">
        <x:v>EC2_ISIC4_B06</x:v>
      </x:c>
      <x:c r="F1722" s="17" t="str">
        <x:v>Economic activity (ISIC-Rev.4), 2 digit level: 06 - Extraction of crude petroleum and natural gas</x:v>
      </x:c>
      <x:c r="G1722" s="19" t="n">
        <x:v>2.018</x:v>
      </x:c>
      <x:c r="H1722" s="20" t="n">
        <x:v>1</x:v>
      </x:c>
      <x:c r="I1722" s="19" t="n">
        <x:f>SUM(G1721:G1724)</x:f>
        <x:v>31.819</x:v>
      </x:c>
      <x:c r="J1722" s="20" t="n">
        <x:f>G1722/I1722*H1722</x:f>
        <x:v>0.06342122631132342</x:v>
      </x:c>
      <x:c r="K1722" s="2" t="str">
        <x:v>ISIC4:06</x:v>
      </x:c>
      <x:c r="L1722" s="14" t="n">
        <x:f>'Crosswalk'!C10</x:f>
        <x:v>1</x:v>
      </x:c>
      <x:c r="M1722" s="14" t="n">
        <x:f>'Crosswalk'!D10</x:f>
        <x:v>0</x:v>
      </x:c>
      <x:c r="N1722" s="14" t="n">
        <x:f>'Crosswalk'!E10</x:f>
        <x:v>0</x:v>
      </x:c>
      <x:c r="O1722" s="14" t="n">
        <x:f>'Crosswalk'!F10</x:f>
        <x:v>0</x:v>
      </x:c>
      <x:c r="P1722" s="14" t="n">
        <x:f>'Crosswalk'!G10</x:f>
        <x:v>0</x:v>
      </x:c>
      <x:c r="Q1722" s="14" t="n">
        <x:f>'Crosswalk'!H10</x:f>
        <x:v>0</x:v>
      </x:c>
      <x:c r="R1722" s="14" t="n">
        <x:f>'Crosswalk'!I10</x:f>
        <x:v>0</x:v>
      </x:c>
      <x:c r="S1722" s="14" t="n">
        <x:f>'Crosswalk'!J10</x:f>
        <x:v>0</x:v>
      </x:c>
      <x:c r="T1722" s="14" t="n">
        <x:f>'Crosswalk'!K10</x:f>
        <x:v>0</x:v>
      </x:c>
      <x:c r="U1722" s="14" t="n">
        <x:f>'Crosswalk'!L10</x:f>
        <x:v>0</x:v>
      </x:c>
      <x:c r="V1722" s="14" t="n">
        <x:f>'Crosswalk'!M10</x:f>
        <x:v>0</x:v>
      </x:c>
      <x:c r="W1722" s="14" t="n">
        <x:f>'Crosswalk'!N10</x:f>
        <x:v>0</x:v>
      </x:c>
      <x:c r="X1722" s="17" t="str">
        <x:v>LFS - EU Labour Force Survey</x:v>
      </x:c>
      <x:c r="Y1722" s="2" t="str">
        <x:v>U</x:v>
      </x:c>
      <x:c r="Z1722" s="17" t="str">
        <x:v>National 2024 division composition. Observed national industry detail; used only for composition within 2024 ILO modelled margins.</x:v>
      </x:c>
      <x:c r="AA1722" s="2" t="str"/>
      <x:c r="AB1722" s="2" t="str">
        <x:v>https://rplumber.ilo.org/data/indicator?format=.csv.gz&amp;id=EMP_TEMP_SEX_EC2_NB_A</x:v>
      </x:c>
    </x:row>
    <x:row r="1723" ht="48" customHeight="1">
      <x:c r="A1723" s="13" t="str">
        <x:v>ESP</x:v>
      </x:c>
      <x:c r="B1723" s="13" t="str">
        <x:v>B</x:v>
      </x:c>
      <x:c r="C1723" s="13" t="str">
        <x:v>ESP</x:v>
      </x:c>
      <x:c r="D1723" s="13" t="n">
        <x:v>2024</x:v>
      </x:c>
      <x:c r="E1723" s="13" t="str">
        <x:v>EC2_ISIC4_B07</x:v>
      </x:c>
      <x:c r="F1723" s="18" t="str">
        <x:v>Economic activity (ISIC-Rev.4), 2 digit level: 07 - Mining of metal ores</x:v>
      </x:c>
      <x:c r="G1723" s="21" t="n">
        <x:v>4.93</x:v>
      </x:c>
      <x:c r="H1723" s="22" t="n">
        <x:v>1</x:v>
      </x:c>
      <x:c r="I1723" s="21" t="n">
        <x:f>SUM(G1721:G1724)</x:f>
        <x:v>31.819</x:v>
      </x:c>
      <x:c r="J1723" s="22" t="n">
        <x:f>G1723/I1723*H1723</x:f>
        <x:v>0.15493887300040857</x:v>
      </x:c>
      <x:c r="K1723" s="13" t="str">
        <x:v>ISIC4:07</x:v>
      </x:c>
      <x:c r="L1723" s="15" t="n">
        <x:f>'Crosswalk'!C11</x:f>
        <x:v>0</x:v>
      </x:c>
      <x:c r="M1723" s="15" t="n">
        <x:f>'Crosswalk'!D11</x:f>
        <x:v>1</x:v>
      </x:c>
      <x:c r="N1723" s="15" t="n">
        <x:f>'Crosswalk'!E11</x:f>
        <x:v>0</x:v>
      </x:c>
      <x:c r="O1723" s="15" t="n">
        <x:f>'Crosswalk'!F11</x:f>
        <x:v>0</x:v>
      </x:c>
      <x:c r="P1723" s="15" t="n">
        <x:f>'Crosswalk'!G11</x:f>
        <x:v>0</x:v>
      </x:c>
      <x:c r="Q1723" s="15" t="n">
        <x:f>'Crosswalk'!H11</x:f>
        <x:v>0</x:v>
      </x:c>
      <x:c r="R1723" s="15" t="n">
        <x:f>'Crosswalk'!I11</x:f>
        <x:v>0</x:v>
      </x:c>
      <x:c r="S1723" s="15" t="n">
        <x:f>'Crosswalk'!J11</x:f>
        <x:v>0</x:v>
      </x:c>
      <x:c r="T1723" s="15" t="n">
        <x:f>'Crosswalk'!K11</x:f>
        <x:v>0</x:v>
      </x:c>
      <x:c r="U1723" s="15" t="n">
        <x:f>'Crosswalk'!L11</x:f>
        <x:v>0</x:v>
      </x:c>
      <x:c r="V1723" s="15" t="n">
        <x:f>'Crosswalk'!M11</x:f>
        <x:v>0</x:v>
      </x:c>
      <x:c r="W1723" s="15" t="n">
        <x:f>'Crosswalk'!N11</x:f>
        <x:v>0</x:v>
      </x:c>
      <x:c r="X1723" s="18" t="str">
        <x:v>LFS - EU Labour Force Survey</x:v>
      </x:c>
      <x:c r="Y1723" s="13" t="str">
        <x:v>U</x:v>
      </x:c>
      <x:c r="Z1723" s="18" t="str">
        <x:v>National 2024 division composition. Observed national industry detail; used only for composition within 2024 ILO modelled margins.</x:v>
      </x:c>
      <x:c r="AA1723" s="13" t="str"/>
      <x:c r="AB1723" s="13" t="str">
        <x:v>https://rplumber.ilo.org/data/indicator?format=.csv.gz&amp;id=EMP_TEMP_SEX_EC2_NB_A</x:v>
      </x:c>
    </x:row>
    <x:row r="1724" ht="48" customHeight="1">
      <x:c r="A1724" s="2" t="str">
        <x:v>ESP</x:v>
      </x:c>
      <x:c r="B1724" s="2" t="str">
        <x:v>B</x:v>
      </x:c>
      <x:c r="C1724" s="2" t="str">
        <x:v>ESP</x:v>
      </x:c>
      <x:c r="D1724" s="2" t="n">
        <x:v>2024</x:v>
      </x:c>
      <x:c r="E1724" s="2" t="str">
        <x:v>EC2_ISIC4_B08</x:v>
      </x:c>
      <x:c r="F1724" s="17" t="str">
        <x:v>Economic activity (ISIC-Rev.4), 2 digit level: 08 - Other mining and quarrying</x:v>
      </x:c>
      <x:c r="G1724" s="19" t="n">
        <x:v>23.424</x:v>
      </x:c>
      <x:c r="H1724" s="20" t="n">
        <x:v>1</x:v>
      </x:c>
      <x:c r="I1724" s="19" t="n">
        <x:f>SUM(G1721:G1724)</x:f>
        <x:v>31.819</x:v>
      </x:c>
      <x:c r="J1724" s="20" t="n">
        <x:f>G1724/I1724*H1724</x:f>
        <x:v>0.7361639272133003</x:v>
      </x:c>
      <x:c r="K1724" s="2" t="str">
        <x:v>ISIC4:08</x:v>
      </x:c>
      <x:c r="L1724" s="14" t="n">
        <x:f>'Crosswalk'!C12</x:f>
        <x:v>0</x:v>
      </x:c>
      <x:c r="M1724" s="14" t="n">
        <x:f>'Crosswalk'!D12</x:f>
        <x:v>1</x:v>
      </x:c>
      <x:c r="N1724" s="14" t="n">
        <x:f>'Crosswalk'!E12</x:f>
        <x:v>0</x:v>
      </x:c>
      <x:c r="O1724" s="14" t="n">
        <x:f>'Crosswalk'!F12</x:f>
        <x:v>0</x:v>
      </x:c>
      <x:c r="P1724" s="14" t="n">
        <x:f>'Crosswalk'!G12</x:f>
        <x:v>0</x:v>
      </x:c>
      <x:c r="Q1724" s="14" t="n">
        <x:f>'Crosswalk'!H12</x:f>
        <x:v>0</x:v>
      </x:c>
      <x:c r="R1724" s="14" t="n">
        <x:f>'Crosswalk'!I12</x:f>
        <x:v>0</x:v>
      </x:c>
      <x:c r="S1724" s="14" t="n">
        <x:f>'Crosswalk'!J12</x:f>
        <x:v>0</x:v>
      </x:c>
      <x:c r="T1724" s="14" t="n">
        <x:f>'Crosswalk'!K12</x:f>
        <x:v>0</x:v>
      </x:c>
      <x:c r="U1724" s="14" t="n">
        <x:f>'Crosswalk'!L12</x:f>
        <x:v>0</x:v>
      </x:c>
      <x:c r="V1724" s="14" t="n">
        <x:f>'Crosswalk'!M12</x:f>
        <x:v>0</x:v>
      </x:c>
      <x:c r="W1724" s="14" t="n">
        <x:f>'Crosswalk'!N12</x:f>
        <x:v>0</x:v>
      </x:c>
      <x:c r="X1724" s="17" t="str">
        <x:v>LFS - EU Labour Force Survey</x:v>
      </x:c>
      <x:c r="Y1724" s="2" t="str"/>
      <x:c r="Z1724" s="17" t="str">
        <x:v>National 2024 division composition. Observed national industry detail; used only for composition within 2024 ILO modelled margins.</x:v>
      </x:c>
      <x:c r="AA1724" s="2" t="str"/>
      <x:c r="AB1724" s="2" t="str">
        <x:v>https://rplumber.ilo.org/data/indicator?format=.csv.gz&amp;id=EMP_TEMP_SEX_EC2_NB_A</x:v>
      </x:c>
    </x:row>
    <x:row r="1725" ht="48" customHeight="1">
      <x:c r="A1725" s="13" t="str">
        <x:v>ESP</x:v>
      </x:c>
      <x:c r="B1725" s="13" t="str">
        <x:v>C</x:v>
      </x:c>
      <x:c r="C1725" s="13" t="str">
        <x:v>ESP</x:v>
      </x:c>
      <x:c r="D1725" s="13" t="n">
        <x:v>2024</x:v>
      </x:c>
      <x:c r="E1725" s="13" t="str">
        <x:v>EC2_ISIC4_C10</x:v>
      </x:c>
      <x:c r="F1725" s="18" t="str">
        <x:v>Economic activity (ISIC-Rev.4), 2 digit level: 10 - Manufacture of food products</x:v>
      </x:c>
      <x:c r="G1725" s="21" t="n">
        <x:v>486.231</x:v>
      </x:c>
      <x:c r="H1725" s="22" t="n">
        <x:v>1</x:v>
      </x:c>
      <x:c r="I1725" s="21" t="n">
        <x:f>SUM(G1725:G1748)</x:f>
        <x:v>2599.87</x:v>
      </x:c>
      <x:c r="J1725" s="22" t="n">
        <x:f>G1725/I1725*H1725</x:f>
        <x:v>0.1870212741406301</x:v>
      </x:c>
      <x:c r="K1725" s="13" t="str">
        <x:v>ISIC4:10</x:v>
      </x:c>
      <x:c r="L1725" s="15" t="n">
        <x:f>'Crosswalk'!C14</x:f>
        <x:v>0</x:v>
      </x:c>
      <x:c r="M1725" s="15" t="n">
        <x:f>'Crosswalk'!D14</x:f>
        <x:v>0</x:v>
      </x:c>
      <x:c r="N1725" s="15" t="n">
        <x:f>'Crosswalk'!E14</x:f>
        <x:v>0</x:v>
      </x:c>
      <x:c r="O1725" s="15" t="n">
        <x:f>'Crosswalk'!F14</x:f>
        <x:v>0</x:v>
      </x:c>
      <x:c r="P1725" s="15" t="n">
        <x:f>'Crosswalk'!G14</x:f>
        <x:v>1</x:v>
      </x:c>
      <x:c r="Q1725" s="15" t="n">
        <x:f>'Crosswalk'!H14</x:f>
        <x:v>0</x:v>
      </x:c>
      <x:c r="R1725" s="15" t="n">
        <x:f>'Crosswalk'!I14</x:f>
        <x:v>0</x:v>
      </x:c>
      <x:c r="S1725" s="15" t="n">
        <x:f>'Crosswalk'!J14</x:f>
        <x:v>0</x:v>
      </x:c>
      <x:c r="T1725" s="15" t="n">
        <x:f>'Crosswalk'!K14</x:f>
        <x:v>0</x:v>
      </x:c>
      <x:c r="U1725" s="15" t="n">
        <x:f>'Crosswalk'!L14</x:f>
        <x:v>0</x:v>
      </x:c>
      <x:c r="V1725" s="15" t="n">
        <x:f>'Crosswalk'!M14</x:f>
        <x:v>0</x:v>
      </x:c>
      <x:c r="W1725" s="15" t="n">
        <x:f>'Crosswalk'!N14</x:f>
        <x:v>0</x:v>
      </x:c>
      <x:c r="X1725" s="18" t="str">
        <x:v>LFS - EU Labour Force Survey</x:v>
      </x:c>
      <x:c r="Y1725" s="13" t="str"/>
      <x:c r="Z1725" s="18" t="str">
        <x:v>National 2024 division composition. Observed national industry detail; used only for composition within 2024 ILO modelled margins.</x:v>
      </x:c>
      <x:c r="AA1725" s="13" t="str"/>
      <x:c r="AB1725" s="13" t="str">
        <x:v>https://rplumber.ilo.org/data/indicator?format=.csv.gz&amp;id=EMP_TEMP_SEX_EC2_NB_A</x:v>
      </x:c>
    </x:row>
    <x:row r="1726" ht="48" customHeight="1">
      <x:c r="A1726" s="2" t="str">
        <x:v>ESP</x:v>
      </x:c>
      <x:c r="B1726" s="2" t="str">
        <x:v>C</x:v>
      </x:c>
      <x:c r="C1726" s="2" t="str">
        <x:v>ESP</x:v>
      </x:c>
      <x:c r="D1726" s="2" t="n">
        <x:v>2024</x:v>
      </x:c>
      <x:c r="E1726" s="2" t="str">
        <x:v>EC2_ISIC4_C11</x:v>
      </x:c>
      <x:c r="F1726" s="17" t="str">
        <x:v>Economic activity (ISIC-Rev.4), 2 digit level: 11 - Manufacture of beverages</x:v>
      </x:c>
      <x:c r="G1726" s="19" t="n">
        <x:v>68.345</x:v>
      </x:c>
      <x:c r="H1726" s="20" t="n">
        <x:v>1</x:v>
      </x:c>
      <x:c r="I1726" s="19" t="n">
        <x:f>SUM(G1725:G1748)</x:f>
        <x:v>2599.87</x:v>
      </x:c>
      <x:c r="J1726" s="20" t="n">
        <x:f>G1726/I1726*H1726</x:f>
        <x:v>0.02628785285418117</x:v>
      </x:c>
      <x:c r="K1726" s="2" t="str">
        <x:v>ISIC4:11</x:v>
      </x:c>
      <x:c r="L1726" s="14" t="n">
        <x:f>'Crosswalk'!C15</x:f>
        <x:v>0</x:v>
      </x:c>
      <x:c r="M1726" s="14" t="n">
        <x:f>'Crosswalk'!D15</x:f>
        <x:v>0</x:v>
      </x:c>
      <x:c r="N1726" s="14" t="n">
        <x:f>'Crosswalk'!E15</x:f>
        <x:v>0</x:v>
      </x:c>
      <x:c r="O1726" s="14" t="n">
        <x:f>'Crosswalk'!F15</x:f>
        <x:v>0</x:v>
      </x:c>
      <x:c r="P1726" s="14" t="n">
        <x:f>'Crosswalk'!G15</x:f>
        <x:v>1</x:v>
      </x:c>
      <x:c r="Q1726" s="14" t="n">
        <x:f>'Crosswalk'!H15</x:f>
        <x:v>0</x:v>
      </x:c>
      <x:c r="R1726" s="14" t="n">
        <x:f>'Crosswalk'!I15</x:f>
        <x:v>0</x:v>
      </x:c>
      <x:c r="S1726" s="14" t="n">
        <x:f>'Crosswalk'!J15</x:f>
        <x:v>0</x:v>
      </x:c>
      <x:c r="T1726" s="14" t="n">
        <x:f>'Crosswalk'!K15</x:f>
        <x:v>0</x:v>
      </x:c>
      <x:c r="U1726" s="14" t="n">
        <x:f>'Crosswalk'!L15</x:f>
        <x:v>0</x:v>
      </x:c>
      <x:c r="V1726" s="14" t="n">
        <x:f>'Crosswalk'!M15</x:f>
        <x:v>0</x:v>
      </x:c>
      <x:c r="W1726" s="14" t="n">
        <x:f>'Crosswalk'!N15</x:f>
        <x:v>0</x:v>
      </x:c>
      <x:c r="X1726" s="17" t="str">
        <x:v>LFS - EU Labour Force Survey</x:v>
      </x:c>
      <x:c r="Y1726" s="2" t="str"/>
      <x:c r="Z1726" s="17" t="str">
        <x:v>National 2024 division composition. Observed national industry detail; used only for composition within 2024 ILO modelled margins.</x:v>
      </x:c>
      <x:c r="AA1726" s="2" t="str"/>
      <x:c r="AB1726" s="2" t="str">
        <x:v>https://rplumber.ilo.org/data/indicator?format=.csv.gz&amp;id=EMP_TEMP_SEX_EC2_NB_A</x:v>
      </x:c>
    </x:row>
    <x:row r="1727" ht="48" customHeight="1">
      <x:c r="A1727" s="13" t="str">
        <x:v>ESP</x:v>
      </x:c>
      <x:c r="B1727" s="13" t="str">
        <x:v>C</x:v>
      </x:c>
      <x:c r="C1727" s="13" t="str">
        <x:v>ESP</x:v>
      </x:c>
      <x:c r="D1727" s="13" t="n">
        <x:v>2024</x:v>
      </x:c>
      <x:c r="E1727" s="13" t="str">
        <x:v>EC2_ISIC4_C12</x:v>
      </x:c>
      <x:c r="F1727" s="18" t="str">
        <x:v>Economic activity (ISIC-Rev.4), 2 digit level: 12 - Manufacture of tobacco products</x:v>
      </x:c>
      <x:c r="G1727" s="21" t="n">
        <x:v>3.727</x:v>
      </x:c>
      <x:c r="H1727" s="22" t="n">
        <x:v>1</x:v>
      </x:c>
      <x:c r="I1727" s="21" t="n">
        <x:f>SUM(G1725:G1748)</x:f>
        <x:v>2599.87</x:v>
      </x:c>
      <x:c r="J1727" s="22" t="n">
        <x:f>G1727/I1727*H1727</x:f>
        <x:v>0.0014335332151222946</x:v>
      </x:c>
      <x:c r="K1727" s="13" t="str">
        <x:v>ISIC4:12</x:v>
      </x:c>
      <x:c r="L1727" s="15" t="n">
        <x:f>'Crosswalk'!C16</x:f>
        <x:v>0</x:v>
      </x:c>
      <x:c r="M1727" s="15" t="n">
        <x:f>'Crosswalk'!D16</x:f>
        <x:v>0</x:v>
      </x:c>
      <x:c r="N1727" s="15" t="n">
        <x:f>'Crosswalk'!E16</x:f>
        <x:v>0</x:v>
      </x:c>
      <x:c r="O1727" s="15" t="n">
        <x:f>'Crosswalk'!F16</x:f>
        <x:v>0</x:v>
      </x:c>
      <x:c r="P1727" s="15" t="n">
        <x:f>'Crosswalk'!G16</x:f>
        <x:v>1</x:v>
      </x:c>
      <x:c r="Q1727" s="15" t="n">
        <x:f>'Crosswalk'!H16</x:f>
        <x:v>0</x:v>
      </x:c>
      <x:c r="R1727" s="15" t="n">
        <x:f>'Crosswalk'!I16</x:f>
        <x:v>0</x:v>
      </x:c>
      <x:c r="S1727" s="15" t="n">
        <x:f>'Crosswalk'!J16</x:f>
        <x:v>0</x:v>
      </x:c>
      <x:c r="T1727" s="15" t="n">
        <x:f>'Crosswalk'!K16</x:f>
        <x:v>0</x:v>
      </x:c>
      <x:c r="U1727" s="15" t="n">
        <x:f>'Crosswalk'!L16</x:f>
        <x:v>0</x:v>
      </x:c>
      <x:c r="V1727" s="15" t="n">
        <x:f>'Crosswalk'!M16</x:f>
        <x:v>0</x:v>
      </x:c>
      <x:c r="W1727" s="15" t="n">
        <x:f>'Crosswalk'!N16</x:f>
        <x:v>0</x:v>
      </x:c>
      <x:c r="X1727" s="18" t="str">
        <x:v>LFS - EU Labour Force Survey</x:v>
      </x:c>
      <x:c r="Y1727" s="13" t="str">
        <x:v>U</x:v>
      </x:c>
      <x:c r="Z1727" s="18" t="str">
        <x:v>National 2024 division composition. Observed national industry detail; used only for composition within 2024 ILO modelled margins.</x:v>
      </x:c>
      <x:c r="AA1727" s="13" t="str"/>
      <x:c r="AB1727" s="13" t="str">
        <x:v>https://rplumber.ilo.org/data/indicator?format=.csv.gz&amp;id=EMP_TEMP_SEX_EC2_NB_A</x:v>
      </x:c>
    </x:row>
    <x:row r="1728" ht="48" customHeight="1">
      <x:c r="A1728" s="2" t="str">
        <x:v>ESP</x:v>
      </x:c>
      <x:c r="B1728" s="2" t="str">
        <x:v>C</x:v>
      </x:c>
      <x:c r="C1728" s="2" t="str">
        <x:v>ESP</x:v>
      </x:c>
      <x:c r="D1728" s="2" t="n">
        <x:v>2024</x:v>
      </x:c>
      <x:c r="E1728" s="2" t="str">
        <x:v>EC2_ISIC4_C13</x:v>
      </x:c>
      <x:c r="F1728" s="17" t="str">
        <x:v>Economic activity (ISIC-Rev.4), 2 digit level: 13 - Manufacture of textiles</x:v>
      </x:c>
      <x:c r="G1728" s="19" t="n">
        <x:v>50.167</x:v>
      </x:c>
      <x:c r="H1728" s="20" t="n">
        <x:v>1</x:v>
      </x:c>
      <x:c r="I1728" s="19" t="n">
        <x:f>SUM(G1725:G1748)</x:f>
        <x:v>2599.87</x:v>
      </x:c>
      <x:c r="J1728" s="20" t="n">
        <x:f>G1728/I1728*H1728</x:f>
        <x:v>0.019295964798239914</x:v>
      </x:c>
      <x:c r="K1728" s="2" t="str">
        <x:v>ISIC4:13</x:v>
      </x:c>
      <x:c r="L1728" s="14" t="n">
        <x:f>'Crosswalk'!C17</x:f>
        <x:v>0</x:v>
      </x:c>
      <x:c r="M1728" s="14" t="n">
        <x:f>'Crosswalk'!D17</x:f>
        <x:v>0</x:v>
      </x:c>
      <x:c r="N1728" s="14" t="n">
        <x:f>'Crosswalk'!E17</x:f>
        <x:v>0</x:v>
      </x:c>
      <x:c r="O1728" s="14" t="n">
        <x:f>'Crosswalk'!F17</x:f>
        <x:v>1</x:v>
      </x:c>
      <x:c r="P1728" s="14" t="n">
        <x:f>'Crosswalk'!G17</x:f>
        <x:v>0</x:v>
      </x:c>
      <x:c r="Q1728" s="14" t="n">
        <x:f>'Crosswalk'!H17</x:f>
        <x:v>0</x:v>
      </x:c>
      <x:c r="R1728" s="14" t="n">
        <x:f>'Crosswalk'!I17</x:f>
        <x:v>0</x:v>
      </x:c>
      <x:c r="S1728" s="14" t="n">
        <x:f>'Crosswalk'!J17</x:f>
        <x:v>0</x:v>
      </x:c>
      <x:c r="T1728" s="14" t="n">
        <x:f>'Crosswalk'!K17</x:f>
        <x:v>0</x:v>
      </x:c>
      <x:c r="U1728" s="14" t="n">
        <x:f>'Crosswalk'!L17</x:f>
        <x:v>0</x:v>
      </x:c>
      <x:c r="V1728" s="14" t="n">
        <x:f>'Crosswalk'!M17</x:f>
        <x:v>0</x:v>
      </x:c>
      <x:c r="W1728" s="14" t="n">
        <x:f>'Crosswalk'!N17</x:f>
        <x:v>0</x:v>
      </x:c>
      <x:c r="X1728" s="17" t="str">
        <x:v>LFS - EU Labour Force Survey</x:v>
      </x:c>
      <x:c r="Y1728" s="2" t="str"/>
      <x:c r="Z1728" s="17" t="str">
        <x:v>National 2024 division composition. Observed national industry detail; used only for composition within 2024 ILO modelled margins.</x:v>
      </x:c>
      <x:c r="AA1728" s="2" t="str"/>
      <x:c r="AB1728" s="2" t="str">
        <x:v>https://rplumber.ilo.org/data/indicator?format=.csv.gz&amp;id=EMP_TEMP_SEX_EC2_NB_A</x:v>
      </x:c>
    </x:row>
    <x:row r="1729" ht="48" customHeight="1">
      <x:c r="A1729" s="13" t="str">
        <x:v>ESP</x:v>
      </x:c>
      <x:c r="B1729" s="13" t="str">
        <x:v>C</x:v>
      </x:c>
      <x:c r="C1729" s="13" t="str">
        <x:v>ESP</x:v>
      </x:c>
      <x:c r="D1729" s="13" t="n">
        <x:v>2024</x:v>
      </x:c>
      <x:c r="E1729" s="13" t="str">
        <x:v>EC2_ISIC4_C14</x:v>
      </x:c>
      <x:c r="F1729" s="18" t="str">
        <x:v>Economic activity (ISIC-Rev.4), 2 digit level: 14 - Manufacture of wearing apparel</x:v>
      </x:c>
      <x:c r="G1729" s="21" t="n">
        <x:v>38.109</x:v>
      </x:c>
      <x:c r="H1729" s="22" t="n">
        <x:v>1</x:v>
      </x:c>
      <x:c r="I1729" s="21" t="n">
        <x:f>SUM(G1725:G1748)</x:f>
        <x:v>2599.87</x:v>
      </x:c>
      <x:c r="J1729" s="22" t="n">
        <x:f>G1729/I1729*H1729</x:f>
        <x:v>0.01465804059433741</x:v>
      </x:c>
      <x:c r="K1729" s="13" t="str">
        <x:v>ISIC4:14</x:v>
      </x:c>
      <x:c r="L1729" s="15" t="n">
        <x:f>'Crosswalk'!C18</x:f>
        <x:v>0</x:v>
      </x:c>
      <x:c r="M1729" s="15" t="n">
        <x:f>'Crosswalk'!D18</x:f>
        <x:v>0</x:v>
      </x:c>
      <x:c r="N1729" s="15" t="n">
        <x:f>'Crosswalk'!E18</x:f>
        <x:v>0</x:v>
      </x:c>
      <x:c r="O1729" s="15" t="n">
        <x:f>'Crosswalk'!F18</x:f>
        <x:v>1</x:v>
      </x:c>
      <x:c r="P1729" s="15" t="n">
        <x:f>'Crosswalk'!G18</x:f>
        <x:v>0</x:v>
      </x:c>
      <x:c r="Q1729" s="15" t="n">
        <x:f>'Crosswalk'!H18</x:f>
        <x:v>0</x:v>
      </x:c>
      <x:c r="R1729" s="15" t="n">
        <x:f>'Crosswalk'!I18</x:f>
        <x:v>0</x:v>
      </x:c>
      <x:c r="S1729" s="15" t="n">
        <x:f>'Crosswalk'!J18</x:f>
        <x:v>0</x:v>
      </x:c>
      <x:c r="T1729" s="15" t="n">
        <x:f>'Crosswalk'!K18</x:f>
        <x:v>0</x:v>
      </x:c>
      <x:c r="U1729" s="15" t="n">
        <x:f>'Crosswalk'!L18</x:f>
        <x:v>0</x:v>
      </x:c>
      <x:c r="V1729" s="15" t="n">
        <x:f>'Crosswalk'!M18</x:f>
        <x:v>0</x:v>
      </x:c>
      <x:c r="W1729" s="15" t="n">
        <x:f>'Crosswalk'!N18</x:f>
        <x:v>0</x:v>
      </x:c>
      <x:c r="X1729" s="18" t="str">
        <x:v>LFS - EU Labour Force Survey</x:v>
      </x:c>
      <x:c r="Y1729" s="13" t="str"/>
      <x:c r="Z1729" s="18" t="str">
        <x:v>National 2024 division composition. Observed national industry detail; used only for composition within 2024 ILO modelled margins.</x:v>
      </x:c>
      <x:c r="AA1729" s="13" t="str"/>
      <x:c r="AB1729" s="13" t="str">
        <x:v>https://rplumber.ilo.org/data/indicator?format=.csv.gz&amp;id=EMP_TEMP_SEX_EC2_NB_A</x:v>
      </x:c>
    </x:row>
    <x:row r="1730" ht="48" customHeight="1">
      <x:c r="A1730" s="2" t="str">
        <x:v>ESP</x:v>
      </x:c>
      <x:c r="B1730" s="2" t="str">
        <x:v>C</x:v>
      </x:c>
      <x:c r="C1730" s="2" t="str">
        <x:v>ESP</x:v>
      </x:c>
      <x:c r="D1730" s="2" t="n">
        <x:v>2024</x:v>
      </x:c>
      <x:c r="E1730" s="2" t="str">
        <x:v>EC2_ISIC4_C15</x:v>
      </x:c>
      <x:c r="F1730" s="17" t="str">
        <x:v>Economic activity (ISIC-Rev.4), 2 digit level: 15 - Manufacture of leather and related products</x:v>
      </x:c>
      <x:c r="G1730" s="19" t="n">
        <x:v>52.426</x:v>
      </x:c>
      <x:c r="H1730" s="20" t="n">
        <x:v>1</x:v>
      </x:c>
      <x:c r="I1730" s="19" t="n">
        <x:f>SUM(G1725:G1748)</x:f>
        <x:v>2599.87</x:v>
      </x:c>
      <x:c r="J1730" s="20" t="n">
        <x:f>G1730/I1730*H1730</x:f>
        <x:v>0.020164854396565984</x:v>
      </x:c>
      <x:c r="K1730" s="2" t="str">
        <x:v>ISIC4:15</x:v>
      </x:c>
      <x:c r="L1730" s="14" t="n">
        <x:f>'Crosswalk'!C19</x:f>
        <x:v>0</x:v>
      </x:c>
      <x:c r="M1730" s="14" t="n">
        <x:f>'Crosswalk'!D19</x:f>
        <x:v>0</x:v>
      </x:c>
      <x:c r="N1730" s="14" t="n">
        <x:f>'Crosswalk'!E19</x:f>
        <x:v>0</x:v>
      </x:c>
      <x:c r="O1730" s="14" t="n">
        <x:f>'Crosswalk'!F19</x:f>
        <x:v>1</x:v>
      </x:c>
      <x:c r="P1730" s="14" t="n">
        <x:f>'Crosswalk'!G19</x:f>
        <x:v>0</x:v>
      </x:c>
      <x:c r="Q1730" s="14" t="n">
        <x:f>'Crosswalk'!H19</x:f>
        <x:v>0</x:v>
      </x:c>
      <x:c r="R1730" s="14" t="n">
        <x:f>'Crosswalk'!I19</x:f>
        <x:v>0</x:v>
      </x:c>
      <x:c r="S1730" s="14" t="n">
        <x:f>'Crosswalk'!J19</x:f>
        <x:v>0</x:v>
      </x:c>
      <x:c r="T1730" s="14" t="n">
        <x:f>'Crosswalk'!K19</x:f>
        <x:v>0</x:v>
      </x:c>
      <x:c r="U1730" s="14" t="n">
        <x:f>'Crosswalk'!L19</x:f>
        <x:v>0</x:v>
      </x:c>
      <x:c r="V1730" s="14" t="n">
        <x:f>'Crosswalk'!M19</x:f>
        <x:v>0</x:v>
      </x:c>
      <x:c r="W1730" s="14" t="n">
        <x:f>'Crosswalk'!N19</x:f>
        <x:v>0</x:v>
      </x:c>
      <x:c r="X1730" s="17" t="str">
        <x:v>LFS - EU Labour Force Survey</x:v>
      </x:c>
      <x:c r="Y1730" s="2" t="str"/>
      <x:c r="Z1730" s="17" t="str">
        <x:v>National 2024 division composition. Observed national industry detail; used only for composition within 2024 ILO modelled margins.</x:v>
      </x:c>
      <x:c r="AA1730" s="2" t="str"/>
      <x:c r="AB1730" s="2" t="str">
        <x:v>https://rplumber.ilo.org/data/indicator?format=.csv.gz&amp;id=EMP_TEMP_SEX_EC2_NB_A</x:v>
      </x:c>
    </x:row>
    <x:row r="1731" ht="48" customHeight="1">
      <x:c r="A1731" s="13" t="str">
        <x:v>ESP</x:v>
      </x:c>
      <x:c r="B1731" s="13" t="str">
        <x:v>C</x:v>
      </x:c>
      <x:c r="C1731" s="13" t="str">
        <x:v>ESP</x:v>
      </x:c>
      <x:c r="D1731" s="13" t="n">
        <x:v>2024</x:v>
      </x:c>
      <x:c r="E1731" s="13" t="str">
        <x:v>EC2_ISIC4_C16</x:v>
      </x:c>
      <x:c r="F1731" s="18" t="str">
        <x:v>Economic activity (ISIC-Rev.4), 2 digit level: 16 - Manufacture of wood and of products of wood and cork, except furniture; manufacture of articles of straw and plaiting materials</x:v>
      </x:c>
      <x:c r="G1731" s="21" t="n">
        <x:v>67.727</x:v>
      </x:c>
      <x:c r="H1731" s="22" t="n">
        <x:v>1</x:v>
      </x:c>
      <x:c r="I1731" s="21" t="n">
        <x:f>SUM(G1725:G1748)</x:f>
        <x:v>2599.87</x:v>
      </x:c>
      <x:c r="J1731" s="22" t="n">
        <x:f>G1731/I1731*H1731</x:f>
        <x:v>0.02605014866127922</x:v>
      </x:c>
      <x:c r="K1731" s="13" t="str">
        <x:v>ISIC4:16</x:v>
      </x:c>
      <x:c r="L1731" s="15" t="n">
        <x:f>'Crosswalk'!C20</x:f>
        <x:v>0</x:v>
      </x:c>
      <x:c r="M1731" s="15" t="n">
        <x:f>'Crosswalk'!D20</x:f>
        <x:v>0.7</x:v>
      </x:c>
      <x:c r="N1731" s="15" t="n">
        <x:f>'Crosswalk'!E20</x:f>
        <x:v>0.3</x:v>
      </x:c>
      <x:c r="O1731" s="15" t="n">
        <x:f>'Crosswalk'!F20</x:f>
        <x:v>0</x:v>
      </x:c>
      <x:c r="P1731" s="15" t="n">
        <x:f>'Crosswalk'!G20</x:f>
        <x:v>0</x:v>
      </x:c>
      <x:c r="Q1731" s="15" t="n">
        <x:f>'Crosswalk'!H20</x:f>
        <x:v>0</x:v>
      </x:c>
      <x:c r="R1731" s="15" t="n">
        <x:f>'Crosswalk'!I20</x:f>
        <x:v>0</x:v>
      </x:c>
      <x:c r="S1731" s="15" t="n">
        <x:f>'Crosswalk'!J20</x:f>
        <x:v>0</x:v>
      </x:c>
      <x:c r="T1731" s="15" t="n">
        <x:f>'Crosswalk'!K20</x:f>
        <x:v>0</x:v>
      </x:c>
      <x:c r="U1731" s="15" t="n">
        <x:f>'Crosswalk'!L20</x:f>
        <x:v>0</x:v>
      </x:c>
      <x:c r="V1731" s="15" t="n">
        <x:f>'Crosswalk'!M20</x:f>
        <x:v>0</x:v>
      </x:c>
      <x:c r="W1731" s="15" t="n">
        <x:f>'Crosswalk'!N20</x:f>
        <x:v>0</x:v>
      </x:c>
      <x:c r="X1731" s="18" t="str">
        <x:v>LFS - EU Labour Force Survey</x:v>
      </x:c>
      <x:c r="Y1731" s="13" t="str"/>
      <x:c r="Z1731" s="18" t="str">
        <x:v>National 2024 division composition. Observed national industry detail; used only for composition within 2024 ILO modelled margins.</x:v>
      </x:c>
      <x:c r="AA1731" s="13" t="str"/>
      <x:c r="AB1731" s="13" t="str">
        <x:v>https://rplumber.ilo.org/data/indicator?format=.csv.gz&amp;id=EMP_TEMP_SEX_EC2_NB_A</x:v>
      </x:c>
    </x:row>
    <x:row r="1732" ht="48" customHeight="1">
      <x:c r="A1732" s="2" t="str">
        <x:v>ESP</x:v>
      </x:c>
      <x:c r="B1732" s="2" t="str">
        <x:v>C</x:v>
      </x:c>
      <x:c r="C1732" s="2" t="str">
        <x:v>ESP</x:v>
      </x:c>
      <x:c r="D1732" s="2" t="n">
        <x:v>2024</x:v>
      </x:c>
      <x:c r="E1732" s="2" t="str">
        <x:v>EC2_ISIC4_C17</x:v>
      </x:c>
      <x:c r="F1732" s="17" t="str">
        <x:v>Economic activity (ISIC-Rev.4), 2 digit level: 17 - Manufacture of paper and paper products</x:v>
      </x:c>
      <x:c r="G1732" s="19" t="n">
        <x:v>49.801</x:v>
      </x:c>
      <x:c r="H1732" s="20" t="n">
        <x:v>1</x:v>
      </x:c>
      <x:c r="I1732" s="19" t="n">
        <x:f>SUM(G1725:G1748)</x:f>
        <x:v>2599.87</x:v>
      </x:c>
      <x:c r="J1732" s="20" t="n">
        <x:f>G1732/I1732*H1732</x:f>
        <x:v>0.019155188528657205</x:v>
      </x:c>
      <x:c r="K1732" s="2" t="str">
        <x:v>ISIC4:17</x:v>
      </x:c>
      <x:c r="L1732" s="14" t="n">
        <x:f>'Crosswalk'!C21</x:f>
        <x:v>0</x:v>
      </x:c>
      <x:c r="M1732" s="14" t="n">
        <x:f>'Crosswalk'!D21</x:f>
        <x:v>1</x:v>
      </x:c>
      <x:c r="N1732" s="14" t="n">
        <x:f>'Crosswalk'!E21</x:f>
        <x:v>0</x:v>
      </x:c>
      <x:c r="O1732" s="14" t="n">
        <x:f>'Crosswalk'!F21</x:f>
        <x:v>0</x:v>
      </x:c>
      <x:c r="P1732" s="14" t="n">
        <x:f>'Crosswalk'!G21</x:f>
        <x:v>0</x:v>
      </x:c>
      <x:c r="Q1732" s="14" t="n">
        <x:f>'Crosswalk'!H21</x:f>
        <x:v>0</x:v>
      </x:c>
      <x:c r="R1732" s="14" t="n">
        <x:f>'Crosswalk'!I21</x:f>
        <x:v>0</x:v>
      </x:c>
      <x:c r="S1732" s="14" t="n">
        <x:f>'Crosswalk'!J21</x:f>
        <x:v>0</x:v>
      </x:c>
      <x:c r="T1732" s="14" t="n">
        <x:f>'Crosswalk'!K21</x:f>
        <x:v>0</x:v>
      </x:c>
      <x:c r="U1732" s="14" t="n">
        <x:f>'Crosswalk'!L21</x:f>
        <x:v>0</x:v>
      </x:c>
      <x:c r="V1732" s="14" t="n">
        <x:f>'Crosswalk'!M21</x:f>
        <x:v>0</x:v>
      </x:c>
      <x:c r="W1732" s="14" t="n">
        <x:f>'Crosswalk'!N21</x:f>
        <x:v>0</x:v>
      </x:c>
      <x:c r="X1732" s="17" t="str">
        <x:v>LFS - EU Labour Force Survey</x:v>
      </x:c>
      <x:c r="Y1732" s="2" t="str"/>
      <x:c r="Z1732" s="17" t="str">
        <x:v>National 2024 division composition. Observed national industry detail; used only for composition within 2024 ILO modelled margins.</x:v>
      </x:c>
      <x:c r="AA1732" s="2" t="str"/>
      <x:c r="AB1732" s="2" t="str">
        <x:v>https://rplumber.ilo.org/data/indicator?format=.csv.gz&amp;id=EMP_TEMP_SEX_EC2_NB_A</x:v>
      </x:c>
    </x:row>
    <x:row r="1733" ht="48" customHeight="1">
      <x:c r="A1733" s="13" t="str">
        <x:v>ESP</x:v>
      </x:c>
      <x:c r="B1733" s="13" t="str">
        <x:v>C</x:v>
      </x:c>
      <x:c r="C1733" s="13" t="str">
        <x:v>ESP</x:v>
      </x:c>
      <x:c r="D1733" s="13" t="n">
        <x:v>2024</x:v>
      </x:c>
      <x:c r="E1733" s="13" t="str">
        <x:v>EC2_ISIC4_C18</x:v>
      </x:c>
      <x:c r="F1733" s="18" t="str">
        <x:v>Economic activity (ISIC-Rev.4), 2 digit level: 18 - Printing and reproduction of recorded media</x:v>
      </x:c>
      <x:c r="G1733" s="21" t="n">
        <x:v>73.728</x:v>
      </x:c>
      <x:c r="H1733" s="22" t="n">
        <x:v>1</x:v>
      </x:c>
      <x:c r="I1733" s="21" t="n">
        <x:f>SUM(G1725:G1748)</x:f>
        <x:v>2599.87</x:v>
      </x:c>
      <x:c r="J1733" s="22" t="n">
        <x:f>G1733/I1733*H1733</x:f>
        <x:v>0.028358340993972775</x:v>
      </x:c>
      <x:c r="K1733" s="13" t="str">
        <x:v>ISIC4:18</x:v>
      </x:c>
      <x:c r="L1733" s="15" t="n">
        <x:f>'Crosswalk'!C22</x:f>
        <x:v>0</x:v>
      </x:c>
      <x:c r="M1733" s="15" t="n">
        <x:f>'Crosswalk'!D22</x:f>
        <x:v>0</x:v>
      </x:c>
      <x:c r="N1733" s="15" t="n">
        <x:f>'Crosswalk'!E22</x:f>
        <x:v>1</x:v>
      </x:c>
      <x:c r="O1733" s="15" t="n">
        <x:f>'Crosswalk'!F22</x:f>
        <x:v>0</x:v>
      </x:c>
      <x:c r="P1733" s="15" t="n">
        <x:f>'Crosswalk'!G22</x:f>
        <x:v>0</x:v>
      </x:c>
      <x:c r="Q1733" s="15" t="n">
        <x:f>'Crosswalk'!H22</x:f>
        <x:v>0</x:v>
      </x:c>
      <x:c r="R1733" s="15" t="n">
        <x:f>'Crosswalk'!I22</x:f>
        <x:v>0</x:v>
      </x:c>
      <x:c r="S1733" s="15" t="n">
        <x:f>'Crosswalk'!J22</x:f>
        <x:v>0</x:v>
      </x:c>
      <x:c r="T1733" s="15" t="n">
        <x:f>'Crosswalk'!K22</x:f>
        <x:v>0</x:v>
      </x:c>
      <x:c r="U1733" s="15" t="n">
        <x:f>'Crosswalk'!L22</x:f>
        <x:v>0</x:v>
      </x:c>
      <x:c r="V1733" s="15" t="n">
        <x:f>'Crosswalk'!M22</x:f>
        <x:v>0</x:v>
      </x:c>
      <x:c r="W1733" s="15" t="n">
        <x:f>'Crosswalk'!N22</x:f>
        <x:v>0</x:v>
      </x:c>
      <x:c r="X1733" s="18" t="str">
        <x:v>LFS - EU Labour Force Survey</x:v>
      </x:c>
      <x:c r="Y1733" s="13" t="str"/>
      <x:c r="Z1733" s="18" t="str">
        <x:v>National 2024 division composition. Observed national industry detail; used only for composition within 2024 ILO modelled margins.</x:v>
      </x:c>
      <x:c r="AA1733" s="13" t="str"/>
      <x:c r="AB1733" s="13" t="str">
        <x:v>https://rplumber.ilo.org/data/indicator?format=.csv.gz&amp;id=EMP_TEMP_SEX_EC2_NB_A</x:v>
      </x:c>
    </x:row>
    <x:row r="1734" ht="48" customHeight="1">
      <x:c r="A1734" s="2" t="str">
        <x:v>ESP</x:v>
      </x:c>
      <x:c r="B1734" s="2" t="str">
        <x:v>C</x:v>
      </x:c>
      <x:c r="C1734" s="2" t="str">
        <x:v>ESP</x:v>
      </x:c>
      <x:c r="D1734" s="2" t="n">
        <x:v>2024</x:v>
      </x:c>
      <x:c r="E1734" s="2" t="str">
        <x:v>EC2_ISIC4_C19</x:v>
      </x:c>
      <x:c r="F1734" s="17" t="str">
        <x:v>Economic activity (ISIC-Rev.4), 2 digit level: 19 - Manufacture of coke and refined petroleum products</x:v>
      </x:c>
      <x:c r="G1734" s="19" t="n">
        <x:v>16.683</x:v>
      </x:c>
      <x:c r="H1734" s="20" t="n">
        <x:v>1</x:v>
      </x:c>
      <x:c r="I1734" s="19" t="n">
        <x:f>SUM(G1725:G1748)</x:f>
        <x:v>2599.87</x:v>
      </x:c>
      <x:c r="J1734" s="20" t="n">
        <x:f>G1734/I1734*H1734</x:f>
        <x:v>0.006416859304503687</x:v>
      </x:c>
      <x:c r="K1734" s="2" t="str">
        <x:v>ISIC4:19</x:v>
      </x:c>
      <x:c r="L1734" s="14" t="n">
        <x:f>'Crosswalk'!C23</x:f>
        <x:v>1</x:v>
      </x:c>
      <x:c r="M1734" s="14" t="n">
        <x:f>'Crosswalk'!D23</x:f>
        <x:v>0</x:v>
      </x:c>
      <x:c r="N1734" s="14" t="n">
        <x:f>'Crosswalk'!E23</x:f>
        <x:v>0</x:v>
      </x:c>
      <x:c r="O1734" s="14" t="n">
        <x:f>'Crosswalk'!F23</x:f>
        <x:v>0</x:v>
      </x:c>
      <x:c r="P1734" s="14" t="n">
        <x:f>'Crosswalk'!G23</x:f>
        <x:v>0</x:v>
      </x:c>
      <x:c r="Q1734" s="14" t="n">
        <x:f>'Crosswalk'!H23</x:f>
        <x:v>0</x:v>
      </x:c>
      <x:c r="R1734" s="14" t="n">
        <x:f>'Crosswalk'!I23</x:f>
        <x:v>0</x:v>
      </x:c>
      <x:c r="S1734" s="14" t="n">
        <x:f>'Crosswalk'!J23</x:f>
        <x:v>0</x:v>
      </x:c>
      <x:c r="T1734" s="14" t="n">
        <x:f>'Crosswalk'!K23</x:f>
        <x:v>0</x:v>
      </x:c>
      <x:c r="U1734" s="14" t="n">
        <x:f>'Crosswalk'!L23</x:f>
        <x:v>0</x:v>
      </x:c>
      <x:c r="V1734" s="14" t="n">
        <x:f>'Crosswalk'!M23</x:f>
        <x:v>0</x:v>
      </x:c>
      <x:c r="W1734" s="14" t="n">
        <x:f>'Crosswalk'!N23</x:f>
        <x:v>0</x:v>
      </x:c>
      <x:c r="X1734" s="17" t="str">
        <x:v>LFS - EU Labour Force Survey</x:v>
      </x:c>
      <x:c r="Y1734" s="2" t="str"/>
      <x:c r="Z1734" s="17" t="str">
        <x:v>National 2024 division composition. Observed national industry detail; used only for composition within 2024 ILO modelled margins.</x:v>
      </x:c>
      <x:c r="AA1734" s="2" t="str"/>
      <x:c r="AB1734" s="2" t="str">
        <x:v>https://rplumber.ilo.org/data/indicator?format=.csv.gz&amp;id=EMP_TEMP_SEX_EC2_NB_A</x:v>
      </x:c>
    </x:row>
    <x:row r="1735" ht="48" customHeight="1">
      <x:c r="A1735" s="13" t="str">
        <x:v>ESP</x:v>
      </x:c>
      <x:c r="B1735" s="13" t="str">
        <x:v>C</x:v>
      </x:c>
      <x:c r="C1735" s="13" t="str">
        <x:v>ESP</x:v>
      </x:c>
      <x:c r="D1735" s="13" t="n">
        <x:v>2024</x:v>
      </x:c>
      <x:c r="E1735" s="13" t="str">
        <x:v>EC2_ISIC4_C20</x:v>
      </x:c>
      <x:c r="F1735" s="18" t="str">
        <x:v>Economic activity (ISIC-Rev.4), 2 digit level: 20 - Manufacture of chemicals and chemical products</x:v>
      </x:c>
      <x:c r="G1735" s="21" t="n">
        <x:v>136.208</x:v>
      </x:c>
      <x:c r="H1735" s="22" t="n">
        <x:v>1</x:v>
      </x:c>
      <x:c r="I1735" s="21" t="n">
        <x:f>SUM(G1725:G1748)</x:f>
        <x:v>2599.87</x:v>
      </x:c>
      <x:c r="J1735" s="22" t="n">
        <x:f>G1735/I1735*H1735</x:f>
        <x:v>0.05239031182328347</x:v>
      </x:c>
      <x:c r="K1735" s="13" t="str">
        <x:v>ISIC4:20</x:v>
      </x:c>
      <x:c r="L1735" s="15" t="n">
        <x:f>'Crosswalk'!C24</x:f>
        <x:v>0</x:v>
      </x:c>
      <x:c r="M1735" s="15" t="n">
        <x:f>'Crosswalk'!D24</x:f>
        <x:v>0.8</x:v>
      </x:c>
      <x:c r="N1735" s="15" t="n">
        <x:f>'Crosswalk'!E24</x:f>
        <x:v>0</x:v>
      </x:c>
      <x:c r="O1735" s="15" t="n">
        <x:f>'Crosswalk'!F24</x:f>
        <x:v>0</x:v>
      </x:c>
      <x:c r="P1735" s="15" t="n">
        <x:f>'Crosswalk'!G24</x:f>
        <x:v>0.2</x:v>
      </x:c>
      <x:c r="Q1735" s="15" t="n">
        <x:f>'Crosswalk'!H24</x:f>
        <x:v>0</x:v>
      </x:c>
      <x:c r="R1735" s="15" t="n">
        <x:f>'Crosswalk'!I24</x:f>
        <x:v>0</x:v>
      </x:c>
      <x:c r="S1735" s="15" t="n">
        <x:f>'Crosswalk'!J24</x:f>
        <x:v>0</x:v>
      </x:c>
      <x:c r="T1735" s="15" t="n">
        <x:f>'Crosswalk'!K24</x:f>
        <x:v>0</x:v>
      </x:c>
      <x:c r="U1735" s="15" t="n">
        <x:f>'Crosswalk'!L24</x:f>
        <x:v>0</x:v>
      </x:c>
      <x:c r="V1735" s="15" t="n">
        <x:f>'Crosswalk'!M24</x:f>
        <x:v>0</x:v>
      </x:c>
      <x:c r="W1735" s="15" t="n">
        <x:f>'Crosswalk'!N24</x:f>
        <x:v>0</x:v>
      </x:c>
      <x:c r="X1735" s="18" t="str">
        <x:v>LFS - EU Labour Force Survey</x:v>
      </x:c>
      <x:c r="Y1735" s="13" t="str"/>
      <x:c r="Z1735" s="18" t="str">
        <x:v>National 2024 division composition. Observed national industry detail; used only for composition within 2024 ILO modelled margins.</x:v>
      </x:c>
      <x:c r="AA1735" s="13" t="str"/>
      <x:c r="AB1735" s="13" t="str">
        <x:v>https://rplumber.ilo.org/data/indicator?format=.csv.gz&amp;id=EMP_TEMP_SEX_EC2_NB_A</x:v>
      </x:c>
    </x:row>
    <x:row r="1736" ht="48" customHeight="1">
      <x:c r="A1736" s="2" t="str">
        <x:v>ESP</x:v>
      </x:c>
      <x:c r="B1736" s="2" t="str">
        <x:v>C</x:v>
      </x:c>
      <x:c r="C1736" s="2" t="str">
        <x:v>ESP</x:v>
      </x:c>
      <x:c r="D1736" s="2" t="n">
        <x:v>2024</x:v>
      </x:c>
      <x:c r="E1736" s="2" t="str">
        <x:v>EC2_ISIC4_C21</x:v>
      </x:c>
      <x:c r="F1736" s="17" t="str">
        <x:v>Economic activity (ISIC-Rev.4), 2 digit level: 21 - Manufacture of pharmaceuticals, medicinal chemical and botanical products</x:v>
      </x:c>
      <x:c r="G1736" s="19" t="n">
        <x:v>108.441</x:v>
      </x:c>
      <x:c r="H1736" s="20" t="n">
        <x:v>1</x:v>
      </x:c>
      <x:c r="I1736" s="19" t="n">
        <x:f>SUM(G1725:G1748)</x:f>
        <x:v>2599.87</x:v>
      </x:c>
      <x:c r="J1736" s="20" t="n">
        <x:f>G1736/I1736*H1736</x:f>
        <x:v>0.04171016243119849</x:v>
      </x:c>
      <x:c r="K1736" s="2" t="str">
        <x:v>ISIC4:21</x:v>
      </x:c>
      <x:c r="L1736" s="14" t="n">
        <x:f>'Crosswalk'!C25</x:f>
        <x:v>0</x:v>
      </x:c>
      <x:c r="M1736" s="14" t="n">
        <x:f>'Crosswalk'!D25</x:f>
        <x:v>0</x:v>
      </x:c>
      <x:c r="N1736" s="14" t="n">
        <x:f>'Crosswalk'!E25</x:f>
        <x:v>0</x:v>
      </x:c>
      <x:c r="O1736" s="14" t="n">
        <x:f>'Crosswalk'!F25</x:f>
        <x:v>0</x:v>
      </x:c>
      <x:c r="P1736" s="14" t="n">
        <x:f>'Crosswalk'!G25</x:f>
        <x:v>0</x:v>
      </x:c>
      <x:c r="Q1736" s="14" t="n">
        <x:f>'Crosswalk'!H25</x:f>
        <x:v>1</x:v>
      </x:c>
      <x:c r="R1736" s="14" t="n">
        <x:f>'Crosswalk'!I25</x:f>
        <x:v>0</x:v>
      </x:c>
      <x:c r="S1736" s="14" t="n">
        <x:f>'Crosswalk'!J25</x:f>
        <x:v>0</x:v>
      </x:c>
      <x:c r="T1736" s="14" t="n">
        <x:f>'Crosswalk'!K25</x:f>
        <x:v>0</x:v>
      </x:c>
      <x:c r="U1736" s="14" t="n">
        <x:f>'Crosswalk'!L25</x:f>
        <x:v>0</x:v>
      </x:c>
      <x:c r="V1736" s="14" t="n">
        <x:f>'Crosswalk'!M25</x:f>
        <x:v>0</x:v>
      </x:c>
      <x:c r="W1736" s="14" t="n">
        <x:f>'Crosswalk'!N25</x:f>
        <x:v>0</x:v>
      </x:c>
      <x:c r="X1736" s="17" t="str">
        <x:v>LFS - EU Labour Force Survey</x:v>
      </x:c>
      <x:c r="Y1736" s="2" t="str"/>
      <x:c r="Z1736" s="17" t="str">
        <x:v>National 2024 division composition. Observed national industry detail; used only for composition within 2024 ILO modelled margins.</x:v>
      </x:c>
      <x:c r="AA1736" s="2" t="str"/>
      <x:c r="AB1736" s="2" t="str">
        <x:v>https://rplumber.ilo.org/data/indicator?format=.csv.gz&amp;id=EMP_TEMP_SEX_EC2_NB_A</x:v>
      </x:c>
    </x:row>
    <x:row r="1737" ht="48" customHeight="1">
      <x:c r="A1737" s="13" t="str">
        <x:v>ESP</x:v>
      </x:c>
      <x:c r="B1737" s="13" t="str">
        <x:v>C</x:v>
      </x:c>
      <x:c r="C1737" s="13" t="str">
        <x:v>ESP</x:v>
      </x:c>
      <x:c r="D1737" s="13" t="n">
        <x:v>2024</x:v>
      </x:c>
      <x:c r="E1737" s="13" t="str">
        <x:v>EC2_ISIC4_C22</x:v>
      </x:c>
      <x:c r="F1737" s="18" t="str">
        <x:v>Economic activity (ISIC-Rev.4), 2 digit level: 22 - Manufacture of rubber and plastics products</x:v>
      </x:c>
      <x:c r="G1737" s="21" t="n">
        <x:v>107.725</x:v>
      </x:c>
      <x:c r="H1737" s="22" t="n">
        <x:v>1</x:v>
      </x:c>
      <x:c r="I1737" s="21" t="n">
        <x:f>SUM(G1725:G1748)</x:f>
        <x:v>2599.87</x:v>
      </x:c>
      <x:c r="J1737" s="22" t="n">
        <x:f>G1737/I1737*H1737</x:f>
        <x:v>0.0414347640458946</x:v>
      </x:c>
      <x:c r="K1737" s="13" t="str">
        <x:v>ISIC4:22</x:v>
      </x:c>
      <x:c r="L1737" s="15" t="n">
        <x:f>'Crosswalk'!C26</x:f>
        <x:v>0</x:v>
      </x:c>
      <x:c r="M1737" s="15" t="n">
        <x:f>'Crosswalk'!D26</x:f>
        <x:v>0.5</x:v>
      </x:c>
      <x:c r="N1737" s="15" t="n">
        <x:f>'Crosswalk'!E26</x:f>
        <x:v>0.2</x:v>
      </x:c>
      <x:c r="O1737" s="15" t="n">
        <x:f>'Crosswalk'!F26</x:f>
        <x:v>0.3</x:v>
      </x:c>
      <x:c r="P1737" s="15" t="n">
        <x:f>'Crosswalk'!G26</x:f>
        <x:v>0</x:v>
      </x:c>
      <x:c r="Q1737" s="15" t="n">
        <x:f>'Crosswalk'!H26</x:f>
        <x:v>0</x:v>
      </x:c>
      <x:c r="R1737" s="15" t="n">
        <x:f>'Crosswalk'!I26</x:f>
        <x:v>0</x:v>
      </x:c>
      <x:c r="S1737" s="15" t="n">
        <x:f>'Crosswalk'!J26</x:f>
        <x:v>0</x:v>
      </x:c>
      <x:c r="T1737" s="15" t="n">
        <x:f>'Crosswalk'!K26</x:f>
        <x:v>0</x:v>
      </x:c>
      <x:c r="U1737" s="15" t="n">
        <x:f>'Crosswalk'!L26</x:f>
        <x:v>0</x:v>
      </x:c>
      <x:c r="V1737" s="15" t="n">
        <x:f>'Crosswalk'!M26</x:f>
        <x:v>0</x:v>
      </x:c>
      <x:c r="W1737" s="15" t="n">
        <x:f>'Crosswalk'!N26</x:f>
        <x:v>0</x:v>
      </x:c>
      <x:c r="X1737" s="18" t="str">
        <x:v>LFS - EU Labour Force Survey</x:v>
      </x:c>
      <x:c r="Y1737" s="13" t="str"/>
      <x:c r="Z1737" s="18" t="str">
        <x:v>National 2024 division composition. Observed national industry detail; used only for composition within 2024 ILO modelled margins.</x:v>
      </x:c>
      <x:c r="AA1737" s="13" t="str"/>
      <x:c r="AB1737" s="13" t="str">
        <x:v>https://rplumber.ilo.org/data/indicator?format=.csv.gz&amp;id=EMP_TEMP_SEX_EC2_NB_A</x:v>
      </x:c>
    </x:row>
    <x:row r="1738" ht="48" customHeight="1">
      <x:c r="A1738" s="2" t="str">
        <x:v>ESP</x:v>
      </x:c>
      <x:c r="B1738" s="2" t="str">
        <x:v>C</x:v>
      </x:c>
      <x:c r="C1738" s="2" t="str">
        <x:v>ESP</x:v>
      </x:c>
      <x:c r="D1738" s="2" t="n">
        <x:v>2024</x:v>
      </x:c>
      <x:c r="E1738" s="2" t="str">
        <x:v>EC2_ISIC4_C23</x:v>
      </x:c>
      <x:c r="F1738" s="17" t="str">
        <x:v>Economic activity (ISIC-Rev.4), 2 digit level: 23 - Manufacture of other non-metallic mineral products</x:v>
      </x:c>
      <x:c r="G1738" s="19" t="n">
        <x:v>101.666</x:v>
      </x:c>
      <x:c r="H1738" s="20" t="n">
        <x:v>1</x:v>
      </x:c>
      <x:c r="I1738" s="19" t="n">
        <x:f>SUM(G1725:G1748)</x:f>
        <x:v>2599.87</x:v>
      </x:c>
      <x:c r="J1738" s="20" t="n">
        <x:f>G1738/I1738*H1738</x:f>
        <x:v>0.03910426290545296</x:v>
      </x:c>
      <x:c r="K1738" s="2" t="str">
        <x:v>ISIC4:23</x:v>
      </x:c>
      <x:c r="L1738" s="14" t="n">
        <x:f>'Crosswalk'!C27</x:f>
        <x:v>0</x:v>
      </x:c>
      <x:c r="M1738" s="14" t="n">
        <x:f>'Crosswalk'!D27</x:f>
        <x:v>0.85</x:v>
      </x:c>
      <x:c r="N1738" s="14" t="n">
        <x:f>'Crosswalk'!E27</x:f>
        <x:v>0.15</x:v>
      </x:c>
      <x:c r="O1738" s="14" t="n">
        <x:f>'Crosswalk'!F27</x:f>
        <x:v>0</x:v>
      </x:c>
      <x:c r="P1738" s="14" t="n">
        <x:f>'Crosswalk'!G27</x:f>
        <x:v>0</x:v>
      </x:c>
      <x:c r="Q1738" s="14" t="n">
        <x:f>'Crosswalk'!H27</x:f>
        <x:v>0</x:v>
      </x:c>
      <x:c r="R1738" s="14" t="n">
        <x:f>'Crosswalk'!I27</x:f>
        <x:v>0</x:v>
      </x:c>
      <x:c r="S1738" s="14" t="n">
        <x:f>'Crosswalk'!J27</x:f>
        <x:v>0</x:v>
      </x:c>
      <x:c r="T1738" s="14" t="n">
        <x:f>'Crosswalk'!K27</x:f>
        <x:v>0</x:v>
      </x:c>
      <x:c r="U1738" s="14" t="n">
        <x:f>'Crosswalk'!L27</x:f>
        <x:v>0</x:v>
      </x:c>
      <x:c r="V1738" s="14" t="n">
        <x:f>'Crosswalk'!M27</x:f>
        <x:v>0</x:v>
      </x:c>
      <x:c r="W1738" s="14" t="n">
        <x:f>'Crosswalk'!N27</x:f>
        <x:v>0</x:v>
      </x:c>
      <x:c r="X1738" s="17" t="str">
        <x:v>LFS - EU Labour Force Survey</x:v>
      </x:c>
      <x:c r="Y1738" s="2" t="str"/>
      <x:c r="Z1738" s="17" t="str">
        <x:v>National 2024 division composition. Observed national industry detail; used only for composition within 2024 ILO modelled margins.</x:v>
      </x:c>
      <x:c r="AA1738" s="2" t="str"/>
      <x:c r="AB1738" s="2" t="str">
        <x:v>https://rplumber.ilo.org/data/indicator?format=.csv.gz&amp;id=EMP_TEMP_SEX_EC2_NB_A</x:v>
      </x:c>
    </x:row>
    <x:row r="1739" ht="48" customHeight="1">
      <x:c r="A1739" s="13" t="str">
        <x:v>ESP</x:v>
      </x:c>
      <x:c r="B1739" s="13" t="str">
        <x:v>C</x:v>
      </x:c>
      <x:c r="C1739" s="13" t="str">
        <x:v>ESP</x:v>
      </x:c>
      <x:c r="D1739" s="13" t="n">
        <x:v>2024</x:v>
      </x:c>
      <x:c r="E1739" s="13" t="str">
        <x:v>EC2_ISIC4_C24</x:v>
      </x:c>
      <x:c r="F1739" s="18" t="str">
        <x:v>Economic activity (ISIC-Rev.4), 2 digit level: 24 - Manufacture of basic metals</x:v>
      </x:c>
      <x:c r="G1739" s="21" t="n">
        <x:v>72.251</x:v>
      </x:c>
      <x:c r="H1739" s="22" t="n">
        <x:v>1</x:v>
      </x:c>
      <x:c r="I1739" s="21" t="n">
        <x:f>SUM(G1725:G1748)</x:f>
        <x:v>2599.87</x:v>
      </x:c>
      <x:c r="J1739" s="22" t="n">
        <x:f>G1739/I1739*H1739</x:f>
        <x:v>0.027790235665629437</x:v>
      </x:c>
      <x:c r="K1739" s="13" t="str">
        <x:v>ISIC4:24</x:v>
      </x:c>
      <x:c r="L1739" s="15" t="n">
        <x:f>'Crosswalk'!C28</x:f>
        <x:v>0</x:v>
      </x:c>
      <x:c r="M1739" s="15" t="n">
        <x:f>'Crosswalk'!D28</x:f>
        <x:v>1</x:v>
      </x:c>
      <x:c r="N1739" s="15" t="n">
        <x:f>'Crosswalk'!E28</x:f>
        <x:v>0</x:v>
      </x:c>
      <x:c r="O1739" s="15" t="n">
        <x:f>'Crosswalk'!F28</x:f>
        <x:v>0</x:v>
      </x:c>
      <x:c r="P1739" s="15" t="n">
        <x:f>'Crosswalk'!G28</x:f>
        <x:v>0</x:v>
      </x:c>
      <x:c r="Q1739" s="15" t="n">
        <x:f>'Crosswalk'!H28</x:f>
        <x:v>0</x:v>
      </x:c>
      <x:c r="R1739" s="15" t="n">
        <x:f>'Crosswalk'!I28</x:f>
        <x:v>0</x:v>
      </x:c>
      <x:c r="S1739" s="15" t="n">
        <x:f>'Crosswalk'!J28</x:f>
        <x:v>0</x:v>
      </x:c>
      <x:c r="T1739" s="15" t="n">
        <x:f>'Crosswalk'!K28</x:f>
        <x:v>0</x:v>
      </x:c>
      <x:c r="U1739" s="15" t="n">
        <x:f>'Crosswalk'!L28</x:f>
        <x:v>0</x:v>
      </x:c>
      <x:c r="V1739" s="15" t="n">
        <x:f>'Crosswalk'!M28</x:f>
        <x:v>0</x:v>
      </x:c>
      <x:c r="W1739" s="15" t="n">
        <x:f>'Crosswalk'!N28</x:f>
        <x:v>0</x:v>
      </x:c>
      <x:c r="X1739" s="18" t="str">
        <x:v>LFS - EU Labour Force Survey</x:v>
      </x:c>
      <x:c r="Y1739" s="13" t="str"/>
      <x:c r="Z1739" s="18" t="str">
        <x:v>National 2024 division composition. Observed national industry detail; used only for composition within 2024 ILO modelled margins.</x:v>
      </x:c>
      <x:c r="AA1739" s="13" t="str"/>
      <x:c r="AB1739" s="13" t="str">
        <x:v>https://rplumber.ilo.org/data/indicator?format=.csv.gz&amp;id=EMP_TEMP_SEX_EC2_NB_A</x:v>
      </x:c>
    </x:row>
    <x:row r="1740" ht="48" customHeight="1">
      <x:c r="A1740" s="2" t="str">
        <x:v>ESP</x:v>
      </x:c>
      <x:c r="B1740" s="2" t="str">
        <x:v>C</x:v>
      </x:c>
      <x:c r="C1740" s="2" t="str">
        <x:v>ESP</x:v>
      </x:c>
      <x:c r="D1740" s="2" t="n">
        <x:v>2024</x:v>
      </x:c>
      <x:c r="E1740" s="2" t="str">
        <x:v>EC2_ISIC4_C25</x:v>
      </x:c>
      <x:c r="F1740" s="17" t="str">
        <x:v>Economic activity (ISIC-Rev.4), 2 digit level: 25 - Manufacture of fabricated metal products, except machinery and equipment</x:v>
      </x:c>
      <x:c r="G1740" s="19" t="n">
        <x:v>260.852</x:v>
      </x:c>
      <x:c r="H1740" s="20" t="n">
        <x:v>1</x:v>
      </x:c>
      <x:c r="I1740" s="19" t="n">
        <x:f>SUM(G1725:G1748)</x:f>
        <x:v>2599.87</x:v>
      </x:c>
      <x:c r="J1740" s="20" t="n">
        <x:f>G1740/I1740*H1740</x:f>
        <x:v>0.10033270894313946</x:v>
      </x:c>
      <x:c r="K1740" s="2" t="str">
        <x:v>ISIC4:25</x:v>
      </x:c>
      <x:c r="L1740" s="14" t="n">
        <x:f>'Crosswalk'!C29</x:f>
        <x:v>0</x:v>
      </x:c>
      <x:c r="M1740" s="14" t="n">
        <x:f>'Crosswalk'!D29</x:f>
        <x:v>0</x:v>
      </x:c>
      <x:c r="N1740" s="14" t="n">
        <x:f>'Crosswalk'!E29</x:f>
        <x:v>1</x:v>
      </x:c>
      <x:c r="O1740" s="14" t="n">
        <x:f>'Crosswalk'!F29</x:f>
        <x:v>0</x:v>
      </x:c>
      <x:c r="P1740" s="14" t="n">
        <x:f>'Crosswalk'!G29</x:f>
        <x:v>0</x:v>
      </x:c>
      <x:c r="Q1740" s="14" t="n">
        <x:f>'Crosswalk'!H29</x:f>
        <x:v>0</x:v>
      </x:c>
      <x:c r="R1740" s="14" t="n">
        <x:f>'Crosswalk'!I29</x:f>
        <x:v>0</x:v>
      </x:c>
      <x:c r="S1740" s="14" t="n">
        <x:f>'Crosswalk'!J29</x:f>
        <x:v>0</x:v>
      </x:c>
      <x:c r="T1740" s="14" t="n">
        <x:f>'Crosswalk'!K29</x:f>
        <x:v>0</x:v>
      </x:c>
      <x:c r="U1740" s="14" t="n">
        <x:f>'Crosswalk'!L29</x:f>
        <x:v>0</x:v>
      </x:c>
      <x:c r="V1740" s="14" t="n">
        <x:f>'Crosswalk'!M29</x:f>
        <x:v>0</x:v>
      </x:c>
      <x:c r="W1740" s="14" t="n">
        <x:f>'Crosswalk'!N29</x:f>
        <x:v>0</x:v>
      </x:c>
      <x:c r="X1740" s="17" t="str">
        <x:v>LFS - EU Labour Force Survey</x:v>
      </x:c>
      <x:c r="Y1740" s="2" t="str"/>
      <x:c r="Z1740" s="17" t="str">
        <x:v>National 2024 division composition. Observed national industry detail; used only for composition within 2024 ILO modelled margins.</x:v>
      </x:c>
      <x:c r="AA1740" s="2" t="str"/>
      <x:c r="AB1740" s="2" t="str">
        <x:v>https://rplumber.ilo.org/data/indicator?format=.csv.gz&amp;id=EMP_TEMP_SEX_EC2_NB_A</x:v>
      </x:c>
    </x:row>
    <x:row r="1741" ht="48" customHeight="1">
      <x:c r="A1741" s="13" t="str">
        <x:v>ESP</x:v>
      </x:c>
      <x:c r="B1741" s="13" t="str">
        <x:v>C</x:v>
      </x:c>
      <x:c r="C1741" s="13" t="str">
        <x:v>ESP</x:v>
      </x:c>
      <x:c r="D1741" s="13" t="n">
        <x:v>2024</x:v>
      </x:c>
      <x:c r="E1741" s="13" t="str">
        <x:v>EC2_ISIC4_C26</x:v>
      </x:c>
      <x:c r="F1741" s="18" t="str">
        <x:v>Economic activity (ISIC-Rev.4), 2 digit level: 26 - Manufacture of computer, electronic and optical products</x:v>
      </x:c>
      <x:c r="G1741" s="21" t="n">
        <x:v>52.968</x:v>
      </x:c>
      <x:c r="H1741" s="22" t="n">
        <x:v>1</x:v>
      </x:c>
      <x:c r="I1741" s="21" t="n">
        <x:f>SUM(G1725:G1748)</x:f>
        <x:v>2599.87</x:v>
      </x:c>
      <x:c r="J1741" s="22" t="n">
        <x:f>G1741/I1741*H1741</x:f>
        <x:v>0.020373326358625626</x:v>
      </x:c>
      <x:c r="K1741" s="13" t="str">
        <x:v>ISIC4:26</x:v>
      </x:c>
      <x:c r="L1741" s="15" t="n">
        <x:f>'Crosswalk'!C30</x:f>
        <x:v>0</x:v>
      </x:c>
      <x:c r="M1741" s="15" t="n">
        <x:f>'Crosswalk'!D30</x:f>
        <x:v>0</x:v>
      </x:c>
      <x:c r="N1741" s="15" t="n">
        <x:f>'Crosswalk'!E30</x:f>
        <x:v>0.05</x:v>
      </x:c>
      <x:c r="O1741" s="15" t="n">
        <x:f>'Crosswalk'!F30</x:f>
        <x:v>0.1</x:v>
      </x:c>
      <x:c r="P1741" s="15" t="n">
        <x:f>'Crosswalk'!G30</x:f>
        <x:v>0</x:v>
      </x:c>
      <x:c r="Q1741" s="15" t="n">
        <x:f>'Crosswalk'!H30</x:f>
        <x:v>0.1</x:v>
      </x:c>
      <x:c r="R1741" s="15" t="n">
        <x:f>'Crosswalk'!I30</x:f>
        <x:v>0</x:v>
      </x:c>
      <x:c r="S1741" s="15" t="n">
        <x:f>'Crosswalk'!J30</x:f>
        <x:v>0.75</x:v>
      </x:c>
      <x:c r="T1741" s="15" t="n">
        <x:f>'Crosswalk'!K30</x:f>
        <x:v>0</x:v>
      </x:c>
      <x:c r="U1741" s="15" t="n">
        <x:f>'Crosswalk'!L30</x:f>
        <x:v>0</x:v>
      </x:c>
      <x:c r="V1741" s="15" t="n">
        <x:f>'Crosswalk'!M30</x:f>
        <x:v>0</x:v>
      </x:c>
      <x:c r="W1741" s="15" t="n">
        <x:f>'Crosswalk'!N30</x:f>
        <x:v>0</x:v>
      </x:c>
      <x:c r="X1741" s="18" t="str">
        <x:v>LFS - EU Labour Force Survey</x:v>
      </x:c>
      <x:c r="Y1741" s="13" t="str"/>
      <x:c r="Z1741" s="18" t="str">
        <x:v>National 2024 division composition. Observed national industry detail; used only for composition within 2024 ILO modelled margins.</x:v>
      </x:c>
      <x:c r="AA1741" s="13" t="str"/>
      <x:c r="AB1741" s="13" t="str">
        <x:v>https://rplumber.ilo.org/data/indicator?format=.csv.gz&amp;id=EMP_TEMP_SEX_EC2_NB_A</x:v>
      </x:c>
    </x:row>
    <x:row r="1742" ht="48" customHeight="1">
      <x:c r="A1742" s="2" t="str">
        <x:v>ESP</x:v>
      </x:c>
      <x:c r="B1742" s="2" t="str">
        <x:v>C</x:v>
      </x:c>
      <x:c r="C1742" s="2" t="str">
        <x:v>ESP</x:v>
      </x:c>
      <x:c r="D1742" s="2" t="n">
        <x:v>2024</x:v>
      </x:c>
      <x:c r="E1742" s="2" t="str">
        <x:v>EC2_ISIC4_C27</x:v>
      </x:c>
      <x:c r="F1742" s="17" t="str">
        <x:v>Economic activity (ISIC-Rev.4), 2 digit level: 27 - Manufacture of electrical equipment</x:v>
      </x:c>
      <x:c r="G1742" s="19" t="n">
        <x:v>82.047</x:v>
      </x:c>
      <x:c r="H1742" s="20" t="n">
        <x:v>1</x:v>
      </x:c>
      <x:c r="I1742" s="19" t="n">
        <x:f>SUM(G1725:G1748)</x:f>
        <x:v>2599.87</x:v>
      </x:c>
      <x:c r="J1742" s="20" t="n">
        <x:f>G1742/I1742*H1742</x:f>
        <x:v>0.03155811636735683</x:v>
      </x:c>
      <x:c r="K1742" s="2" t="str">
        <x:v>ISIC4:27</x:v>
      </x:c>
      <x:c r="L1742" s="14" t="n">
        <x:f>'Crosswalk'!C31</x:f>
        <x:v>0</x:v>
      </x:c>
      <x:c r="M1742" s="14" t="n">
        <x:f>'Crosswalk'!D31</x:f>
        <x:v>0</x:v>
      </x:c>
      <x:c r="N1742" s="14" t="n">
        <x:f>'Crosswalk'!E31</x:f>
        <x:v>0.85</x:v>
      </x:c>
      <x:c r="O1742" s="14" t="n">
        <x:f>'Crosswalk'!F31</x:f>
        <x:v>0.15</x:v>
      </x:c>
      <x:c r="P1742" s="14" t="n">
        <x:f>'Crosswalk'!G31</x:f>
        <x:v>0</x:v>
      </x:c>
      <x:c r="Q1742" s="14" t="n">
        <x:f>'Crosswalk'!H31</x:f>
        <x:v>0</x:v>
      </x:c>
      <x:c r="R1742" s="14" t="n">
        <x:f>'Crosswalk'!I31</x:f>
        <x:v>0</x:v>
      </x:c>
      <x:c r="S1742" s="14" t="n">
        <x:f>'Crosswalk'!J31</x:f>
        <x:v>0</x:v>
      </x:c>
      <x:c r="T1742" s="14" t="n">
        <x:f>'Crosswalk'!K31</x:f>
        <x:v>0</x:v>
      </x:c>
      <x:c r="U1742" s="14" t="n">
        <x:f>'Crosswalk'!L31</x:f>
        <x:v>0</x:v>
      </x:c>
      <x:c r="V1742" s="14" t="n">
        <x:f>'Crosswalk'!M31</x:f>
        <x:v>0</x:v>
      </x:c>
      <x:c r="W1742" s="14" t="n">
        <x:f>'Crosswalk'!N31</x:f>
        <x:v>0</x:v>
      </x:c>
      <x:c r="X1742" s="17" t="str">
        <x:v>LFS - EU Labour Force Survey</x:v>
      </x:c>
      <x:c r="Y1742" s="2" t="str"/>
      <x:c r="Z1742" s="17" t="str">
        <x:v>National 2024 division composition. Observed national industry detail; used only for composition within 2024 ILO modelled margins.</x:v>
      </x:c>
      <x:c r="AA1742" s="2" t="str"/>
      <x:c r="AB1742" s="2" t="str">
        <x:v>https://rplumber.ilo.org/data/indicator?format=.csv.gz&amp;id=EMP_TEMP_SEX_EC2_NB_A</x:v>
      </x:c>
    </x:row>
    <x:row r="1743" ht="48" customHeight="1">
      <x:c r="A1743" s="13" t="str">
        <x:v>ESP</x:v>
      </x:c>
      <x:c r="B1743" s="13" t="str">
        <x:v>C</x:v>
      </x:c>
      <x:c r="C1743" s="13" t="str">
        <x:v>ESP</x:v>
      </x:c>
      <x:c r="D1743" s="13" t="n">
        <x:v>2024</x:v>
      </x:c>
      <x:c r="E1743" s="13" t="str">
        <x:v>EC2_ISIC4_C28</x:v>
      </x:c>
      <x:c r="F1743" s="18" t="str">
        <x:v>Economic activity (ISIC-Rev.4), 2 digit level: 28 - Manufacture of machinery and equipment n.e.c.</x:v>
      </x:c>
      <x:c r="G1743" s="21" t="n">
        <x:v>180.017</x:v>
      </x:c>
      <x:c r="H1743" s="22" t="n">
        <x:v>1</x:v>
      </x:c>
      <x:c r="I1743" s="21" t="n">
        <x:f>SUM(G1725:G1748)</x:f>
        <x:v>2599.87</x:v>
      </x:c>
      <x:c r="J1743" s="22" t="n">
        <x:f>G1743/I1743*H1743</x:f>
        <x:v>0.06924076973079424</x:v>
      </x:c>
      <x:c r="K1743" s="13" t="str">
        <x:v>ISIC4:28</x:v>
      </x:c>
      <x:c r="L1743" s="15" t="n">
        <x:f>'Crosswalk'!C32</x:f>
        <x:v>0</x:v>
      </x:c>
      <x:c r="M1743" s="15" t="n">
        <x:f>'Crosswalk'!D32</x:f>
        <x:v>0</x:v>
      </x:c>
      <x:c r="N1743" s="15" t="n">
        <x:f>'Crosswalk'!E32</x:f>
        <x:v>1</x:v>
      </x:c>
      <x:c r="O1743" s="15" t="n">
        <x:f>'Crosswalk'!F32</x:f>
        <x:v>0</x:v>
      </x:c>
      <x:c r="P1743" s="15" t="n">
        <x:f>'Crosswalk'!G32</x:f>
        <x:v>0</x:v>
      </x:c>
      <x:c r="Q1743" s="15" t="n">
        <x:f>'Crosswalk'!H32</x:f>
        <x:v>0</x:v>
      </x:c>
      <x:c r="R1743" s="15" t="n">
        <x:f>'Crosswalk'!I32</x:f>
        <x:v>0</x:v>
      </x:c>
      <x:c r="S1743" s="15" t="n">
        <x:f>'Crosswalk'!J32</x:f>
        <x:v>0</x:v>
      </x:c>
      <x:c r="T1743" s="15" t="n">
        <x:f>'Crosswalk'!K32</x:f>
        <x:v>0</x:v>
      </x:c>
      <x:c r="U1743" s="15" t="n">
        <x:f>'Crosswalk'!L32</x:f>
        <x:v>0</x:v>
      </x:c>
      <x:c r="V1743" s="15" t="n">
        <x:f>'Crosswalk'!M32</x:f>
        <x:v>0</x:v>
      </x:c>
      <x:c r="W1743" s="15" t="n">
        <x:f>'Crosswalk'!N32</x:f>
        <x:v>0</x:v>
      </x:c>
      <x:c r="X1743" s="18" t="str">
        <x:v>LFS - EU Labour Force Survey</x:v>
      </x:c>
      <x:c r="Y1743" s="13" t="str"/>
      <x:c r="Z1743" s="18" t="str">
        <x:v>National 2024 division composition. Observed national industry detail; used only for composition within 2024 ILO modelled margins.</x:v>
      </x:c>
      <x:c r="AA1743" s="13" t="str"/>
      <x:c r="AB1743" s="13" t="str">
        <x:v>https://rplumber.ilo.org/data/indicator?format=.csv.gz&amp;id=EMP_TEMP_SEX_EC2_NB_A</x:v>
      </x:c>
    </x:row>
    <x:row r="1744" ht="48" customHeight="1">
      <x:c r="A1744" s="2" t="str">
        <x:v>ESP</x:v>
      </x:c>
      <x:c r="B1744" s="2" t="str">
        <x:v>C</x:v>
      </x:c>
      <x:c r="C1744" s="2" t="str">
        <x:v>ESP</x:v>
      </x:c>
      <x:c r="D1744" s="2" t="n">
        <x:v>2024</x:v>
      </x:c>
      <x:c r="E1744" s="2" t="str">
        <x:v>EC2_ISIC4_C29</x:v>
      </x:c>
      <x:c r="F1744" s="17" t="str">
        <x:v>Economic activity (ISIC-Rev.4), 2 digit level: 29 - Manufacture of motor vehicles, trailers and semi-trailers</x:v>
      </x:c>
      <x:c r="G1744" s="19" t="n">
        <x:v>219.09</x:v>
      </x:c>
      <x:c r="H1744" s="20" t="n">
        <x:v>1</x:v>
      </x:c>
      <x:c r="I1744" s="19" t="n">
        <x:f>SUM(G1725:G1748)</x:f>
        <x:v>2599.87</x:v>
      </x:c>
      <x:c r="J1744" s="20" t="n">
        <x:f>G1744/I1744*H1744</x:f>
        <x:v>0.08426959809528939</x:v>
      </x:c>
      <x:c r="K1744" s="2" t="str">
        <x:v>ISIC4:29</x:v>
      </x:c>
      <x:c r="L1744" s="14" t="n">
        <x:f>'Crosswalk'!C33</x:f>
        <x:v>0</x:v>
      </x:c>
      <x:c r="M1744" s="14" t="n">
        <x:f>'Crosswalk'!D33</x:f>
        <x:v>0</x:v>
      </x:c>
      <x:c r="N1744" s="14" t="n">
        <x:f>'Crosswalk'!E33</x:f>
        <x:v>0</x:v>
      </x:c>
      <x:c r="O1744" s="14" t="n">
        <x:f>'Crosswalk'!F33</x:f>
        <x:v>1</x:v>
      </x:c>
      <x:c r="P1744" s="14" t="n">
        <x:f>'Crosswalk'!G33</x:f>
        <x:v>0</x:v>
      </x:c>
      <x:c r="Q1744" s="14" t="n">
        <x:f>'Crosswalk'!H33</x:f>
        <x:v>0</x:v>
      </x:c>
      <x:c r="R1744" s="14" t="n">
        <x:f>'Crosswalk'!I33</x:f>
        <x:v>0</x:v>
      </x:c>
      <x:c r="S1744" s="14" t="n">
        <x:f>'Crosswalk'!J33</x:f>
        <x:v>0</x:v>
      </x:c>
      <x:c r="T1744" s="14" t="n">
        <x:f>'Crosswalk'!K33</x:f>
        <x:v>0</x:v>
      </x:c>
      <x:c r="U1744" s="14" t="n">
        <x:f>'Crosswalk'!L33</x:f>
        <x:v>0</x:v>
      </x:c>
      <x:c r="V1744" s="14" t="n">
        <x:f>'Crosswalk'!M33</x:f>
        <x:v>0</x:v>
      </x:c>
      <x:c r="W1744" s="14" t="n">
        <x:f>'Crosswalk'!N33</x:f>
        <x:v>0</x:v>
      </x:c>
      <x:c r="X1744" s="17" t="str">
        <x:v>LFS - EU Labour Force Survey</x:v>
      </x:c>
      <x:c r="Y1744" s="2" t="str"/>
      <x:c r="Z1744" s="17" t="str">
        <x:v>National 2024 division composition. Observed national industry detail; used only for composition within 2024 ILO modelled margins.</x:v>
      </x:c>
      <x:c r="AA1744" s="2" t="str"/>
      <x:c r="AB1744" s="2" t="str">
        <x:v>https://rplumber.ilo.org/data/indicator?format=.csv.gz&amp;id=EMP_TEMP_SEX_EC2_NB_A</x:v>
      </x:c>
    </x:row>
    <x:row r="1745" ht="48" customHeight="1">
      <x:c r="A1745" s="13" t="str">
        <x:v>ESP</x:v>
      </x:c>
      <x:c r="B1745" s="13" t="str">
        <x:v>C</x:v>
      </x:c>
      <x:c r="C1745" s="13" t="str">
        <x:v>ESP</x:v>
      </x:c>
      <x:c r="D1745" s="13" t="n">
        <x:v>2024</x:v>
      </x:c>
      <x:c r="E1745" s="13" t="str">
        <x:v>EC2_ISIC4_C30</x:v>
      </x:c>
      <x:c r="F1745" s="18" t="str">
        <x:v>Economic activity (ISIC-Rev.4), 2 digit level: 30 - Manufacture of other transport equipment</x:v>
      </x:c>
      <x:c r="G1745" s="21" t="n">
        <x:v>86.825</x:v>
      </x:c>
      <x:c r="H1745" s="22" t="n">
        <x:v>1</x:v>
      </x:c>
      <x:c r="I1745" s="21" t="n">
        <x:f>SUM(G1725:G1748)</x:f>
        <x:v>2599.87</x:v>
      </x:c>
      <x:c r="J1745" s="22" t="n">
        <x:f>G1745/I1745*H1745</x:f>
        <x:v>0.033395900564258986</x:v>
      </x:c>
      <x:c r="K1745" s="13" t="str">
        <x:v>ISIC4:30</x:v>
      </x:c>
      <x:c r="L1745" s="15" t="n">
        <x:f>'Crosswalk'!C34</x:f>
        <x:v>0</x:v>
      </x:c>
      <x:c r="M1745" s="15" t="n">
        <x:f>'Crosswalk'!D34</x:f>
        <x:v>0</x:v>
      </x:c>
      <x:c r="N1745" s="15" t="n">
        <x:f>'Crosswalk'!E34</x:f>
        <x:v>0.9</x:v>
      </x:c>
      <x:c r="O1745" s="15" t="n">
        <x:f>'Crosswalk'!F34</x:f>
        <x:v>0.1</x:v>
      </x:c>
      <x:c r="P1745" s="15" t="n">
        <x:f>'Crosswalk'!G34</x:f>
        <x:v>0</x:v>
      </x:c>
      <x:c r="Q1745" s="15" t="n">
        <x:f>'Crosswalk'!H34</x:f>
        <x:v>0</x:v>
      </x:c>
      <x:c r="R1745" s="15" t="n">
        <x:f>'Crosswalk'!I34</x:f>
        <x:v>0</x:v>
      </x:c>
      <x:c r="S1745" s="15" t="n">
        <x:f>'Crosswalk'!J34</x:f>
        <x:v>0</x:v>
      </x:c>
      <x:c r="T1745" s="15" t="n">
        <x:f>'Crosswalk'!K34</x:f>
        <x:v>0</x:v>
      </x:c>
      <x:c r="U1745" s="15" t="n">
        <x:f>'Crosswalk'!L34</x:f>
        <x:v>0</x:v>
      </x:c>
      <x:c r="V1745" s="15" t="n">
        <x:f>'Crosswalk'!M34</x:f>
        <x:v>0</x:v>
      </x:c>
      <x:c r="W1745" s="15" t="n">
        <x:f>'Crosswalk'!N34</x:f>
        <x:v>0</x:v>
      </x:c>
      <x:c r="X1745" s="18" t="str">
        <x:v>LFS - EU Labour Force Survey</x:v>
      </x:c>
      <x:c r="Y1745" s="13" t="str"/>
      <x:c r="Z1745" s="18" t="str">
        <x:v>National 2024 division composition. Observed national industry detail; used only for composition within 2024 ILO modelled margins.</x:v>
      </x:c>
      <x:c r="AA1745" s="13" t="str"/>
      <x:c r="AB1745" s="13" t="str">
        <x:v>https://rplumber.ilo.org/data/indicator?format=.csv.gz&amp;id=EMP_TEMP_SEX_EC2_NB_A</x:v>
      </x:c>
    </x:row>
    <x:row r="1746" ht="48" customHeight="1">
      <x:c r="A1746" s="2" t="str">
        <x:v>ESP</x:v>
      </x:c>
      <x:c r="B1746" s="2" t="str">
        <x:v>C</x:v>
      </x:c>
      <x:c r="C1746" s="2" t="str">
        <x:v>ESP</x:v>
      </x:c>
      <x:c r="D1746" s="2" t="n">
        <x:v>2024</x:v>
      </x:c>
      <x:c r="E1746" s="2" t="str">
        <x:v>EC2_ISIC4_C31</x:v>
      </x:c>
      <x:c r="F1746" s="17" t="str">
        <x:v>Economic activity (ISIC-Rev.4), 2 digit level: 31 - Manufacture of furniture</x:v>
      </x:c>
      <x:c r="G1746" s="19" t="n">
        <x:v>92.337</x:v>
      </x:c>
      <x:c r="H1746" s="20" t="n">
        <x:v>1</x:v>
      </x:c>
      <x:c r="I1746" s="19" t="n">
        <x:f>SUM(G1725:G1748)</x:f>
        <x:v>2599.87</x:v>
      </x:c>
      <x:c r="J1746" s="20" t="n">
        <x:f>G1746/I1746*H1746</x:f>
        <x:v>0.03551600656955925</x:v>
      </x:c>
      <x:c r="K1746" s="2" t="str">
        <x:v>ISIC4:31</x:v>
      </x:c>
      <x:c r="L1746" s="14" t="n">
        <x:f>'Crosswalk'!C35</x:f>
        <x:v>0</x:v>
      </x:c>
      <x:c r="M1746" s="14" t="n">
        <x:f>'Crosswalk'!D35</x:f>
        <x:v>0</x:v>
      </x:c>
      <x:c r="N1746" s="14" t="n">
        <x:f>'Crosswalk'!E35</x:f>
        <x:v>0</x:v>
      </x:c>
      <x:c r="O1746" s="14" t="n">
        <x:f>'Crosswalk'!F35</x:f>
        <x:v>1</x:v>
      </x:c>
      <x:c r="P1746" s="14" t="n">
        <x:f>'Crosswalk'!G35</x:f>
        <x:v>0</x:v>
      </x:c>
      <x:c r="Q1746" s="14" t="n">
        <x:f>'Crosswalk'!H35</x:f>
        <x:v>0</x:v>
      </x:c>
      <x:c r="R1746" s="14" t="n">
        <x:f>'Crosswalk'!I35</x:f>
        <x:v>0</x:v>
      </x:c>
      <x:c r="S1746" s="14" t="n">
        <x:f>'Crosswalk'!J35</x:f>
        <x:v>0</x:v>
      </x:c>
      <x:c r="T1746" s="14" t="n">
        <x:f>'Crosswalk'!K35</x:f>
        <x:v>0</x:v>
      </x:c>
      <x:c r="U1746" s="14" t="n">
        <x:f>'Crosswalk'!L35</x:f>
        <x:v>0</x:v>
      </x:c>
      <x:c r="V1746" s="14" t="n">
        <x:f>'Crosswalk'!M35</x:f>
        <x:v>0</x:v>
      </x:c>
      <x:c r="W1746" s="14" t="n">
        <x:f>'Crosswalk'!N35</x:f>
        <x:v>0</x:v>
      </x:c>
      <x:c r="X1746" s="17" t="str">
        <x:v>LFS - EU Labour Force Survey</x:v>
      </x:c>
      <x:c r="Y1746" s="2" t="str"/>
      <x:c r="Z1746" s="17" t="str">
        <x:v>National 2024 division composition. Observed national industry detail; used only for composition within 2024 ILO modelled margins.</x:v>
      </x:c>
      <x:c r="AA1746" s="2" t="str"/>
      <x:c r="AB1746" s="2" t="str">
        <x:v>https://rplumber.ilo.org/data/indicator?format=.csv.gz&amp;id=EMP_TEMP_SEX_EC2_NB_A</x:v>
      </x:c>
    </x:row>
    <x:row r="1747" ht="48" customHeight="1">
      <x:c r="A1747" s="13" t="str">
        <x:v>ESP</x:v>
      </x:c>
      <x:c r="B1747" s="13" t="str">
        <x:v>C</x:v>
      </x:c>
      <x:c r="C1747" s="13" t="str">
        <x:v>ESP</x:v>
      </x:c>
      <x:c r="D1747" s="13" t="n">
        <x:v>2024</x:v>
      </x:c>
      <x:c r="E1747" s="13" t="str">
        <x:v>EC2_ISIC4_C32</x:v>
      </x:c>
      <x:c r="F1747" s="18" t="str">
        <x:v>Economic activity (ISIC-Rev.4), 2 digit level: 32 - Other manufacturing</x:v>
      </x:c>
      <x:c r="G1747" s="21" t="n">
        <x:v>56.904</x:v>
      </x:c>
      <x:c r="H1747" s="22" t="n">
        <x:v>1</x:v>
      </x:c>
      <x:c r="I1747" s="21" t="n">
        <x:f>SUM(G1725:G1748)</x:f>
        <x:v>2599.87</x:v>
      </x:c>
      <x:c r="J1747" s="22" t="n">
        <x:f>G1747/I1747*H1747</x:f>
        <x:v>0.021887248208564275</x:v>
      </x:c>
      <x:c r="K1747" s="13" t="str">
        <x:v>ISIC4:32</x:v>
      </x:c>
      <x:c r="L1747" s="15" t="n">
        <x:f>'Crosswalk'!C36</x:f>
        <x:v>0</x:v>
      </x:c>
      <x:c r="M1747" s="15" t="n">
        <x:f>'Crosswalk'!D36</x:f>
        <x:v>0</x:v>
      </x:c>
      <x:c r="N1747" s="15" t="n">
        <x:f>'Crosswalk'!E36</x:f>
        <x:v>0.1</x:v>
      </x:c>
      <x:c r="O1747" s="15" t="n">
        <x:f>'Crosswalk'!F36</x:f>
        <x:v>0.65</x:v>
      </x:c>
      <x:c r="P1747" s="15" t="n">
        <x:f>'Crosswalk'!G36</x:f>
        <x:v>0</x:v>
      </x:c>
      <x:c r="Q1747" s="15" t="n">
        <x:f>'Crosswalk'!H36</x:f>
        <x:v>0.25</x:v>
      </x:c>
      <x:c r="R1747" s="15" t="n">
        <x:f>'Crosswalk'!I36</x:f>
        <x:v>0</x:v>
      </x:c>
      <x:c r="S1747" s="15" t="n">
        <x:f>'Crosswalk'!J36</x:f>
        <x:v>0</x:v>
      </x:c>
      <x:c r="T1747" s="15" t="n">
        <x:f>'Crosswalk'!K36</x:f>
        <x:v>0</x:v>
      </x:c>
      <x:c r="U1747" s="15" t="n">
        <x:f>'Crosswalk'!L36</x:f>
        <x:v>0</x:v>
      </x:c>
      <x:c r="V1747" s="15" t="n">
        <x:f>'Crosswalk'!M36</x:f>
        <x:v>0</x:v>
      </x:c>
      <x:c r="W1747" s="15" t="n">
        <x:f>'Crosswalk'!N36</x:f>
        <x:v>0</x:v>
      </x:c>
      <x:c r="X1747" s="18" t="str">
        <x:v>LFS - EU Labour Force Survey</x:v>
      </x:c>
      <x:c r="Y1747" s="13" t="str"/>
      <x:c r="Z1747" s="18" t="str">
        <x:v>National 2024 division composition. Observed national industry detail; used only for composition within 2024 ILO modelled margins.</x:v>
      </x:c>
      <x:c r="AA1747" s="13" t="str"/>
      <x:c r="AB1747" s="13" t="str">
        <x:v>https://rplumber.ilo.org/data/indicator?format=.csv.gz&amp;id=EMP_TEMP_SEX_EC2_NB_A</x:v>
      </x:c>
    </x:row>
    <x:row r="1748" ht="48" customHeight="1">
      <x:c r="A1748" s="2" t="str">
        <x:v>ESP</x:v>
      </x:c>
      <x:c r="B1748" s="2" t="str">
        <x:v>C</x:v>
      </x:c>
      <x:c r="C1748" s="2" t="str">
        <x:v>ESP</x:v>
      </x:c>
      <x:c r="D1748" s="2" t="n">
        <x:v>2024</x:v>
      </x:c>
      <x:c r="E1748" s="2" t="str">
        <x:v>EC2_ISIC4_C33</x:v>
      </x:c>
      <x:c r="F1748" s="17" t="str">
        <x:v>Economic activity (ISIC-Rev.4), 2 digit level: 33 - Repair and installation of machinery and equipment</x:v>
      </x:c>
      <x:c r="G1748" s="19" t="n">
        <x:v>135.595</x:v>
      </x:c>
      <x:c r="H1748" s="20" t="n">
        <x:v>1</x:v>
      </x:c>
      <x:c r="I1748" s="19" t="n">
        <x:f>SUM(G1725:G1748)</x:f>
        <x:v>2599.87</x:v>
      </x:c>
      <x:c r="J1748" s="20" t="n">
        <x:f>G1748/I1748*H1748</x:f>
        <x:v>0.05215453080346325</x:v>
      </x:c>
      <x:c r="K1748" s="2" t="str">
        <x:v>ISIC4:33</x:v>
      </x:c>
      <x:c r="L1748" s="14" t="n">
        <x:f>'Crosswalk'!C37</x:f>
        <x:v>0</x:v>
      </x:c>
      <x:c r="M1748" s="14" t="n">
        <x:f>'Crosswalk'!D37</x:f>
        <x:v>0</x:v>
      </x:c>
      <x:c r="N1748" s="14" t="n">
        <x:f>'Crosswalk'!E37</x:f>
        <x:v>1</x:v>
      </x:c>
      <x:c r="O1748" s="14" t="n">
        <x:f>'Crosswalk'!F37</x:f>
        <x:v>0</x:v>
      </x:c>
      <x:c r="P1748" s="14" t="n">
        <x:f>'Crosswalk'!G37</x:f>
        <x:v>0</x:v>
      </x:c>
      <x:c r="Q1748" s="14" t="n">
        <x:f>'Crosswalk'!H37</x:f>
        <x:v>0</x:v>
      </x:c>
      <x:c r="R1748" s="14" t="n">
        <x:f>'Crosswalk'!I37</x:f>
        <x:v>0</x:v>
      </x:c>
      <x:c r="S1748" s="14" t="n">
        <x:f>'Crosswalk'!J37</x:f>
        <x:v>0</x:v>
      </x:c>
      <x:c r="T1748" s="14" t="n">
        <x:f>'Crosswalk'!K37</x:f>
        <x:v>0</x:v>
      </x:c>
      <x:c r="U1748" s="14" t="n">
        <x:f>'Crosswalk'!L37</x:f>
        <x:v>0</x:v>
      </x:c>
      <x:c r="V1748" s="14" t="n">
        <x:f>'Crosswalk'!M37</x:f>
        <x:v>0</x:v>
      </x:c>
      <x:c r="W1748" s="14" t="n">
        <x:f>'Crosswalk'!N37</x:f>
        <x:v>0</x:v>
      </x:c>
      <x:c r="X1748" s="17" t="str">
        <x:v>LFS - EU Labour Force Survey</x:v>
      </x:c>
      <x:c r="Y1748" s="2" t="str"/>
      <x:c r="Z1748" s="17" t="str">
        <x:v>National 2024 division composition. Observed national industry detail; used only for composition within 2024 ILO modelled margins.</x:v>
      </x:c>
      <x:c r="AA1748" s="2" t="str"/>
      <x:c r="AB1748" s="2" t="str">
        <x:v>https://rplumber.ilo.org/data/indicator?format=.csv.gz&amp;id=EMP_TEMP_SEX_EC2_NB_A</x:v>
      </x:c>
    </x:row>
    <x:row r="1749" ht="48" customHeight="1">
      <x:c r="A1749" s="13" t="str">
        <x:v>ESP</x:v>
      </x:c>
      <x:c r="B1749" s="13" t="str">
        <x:v>DE</x:v>
      </x:c>
      <x:c r="C1749" s="13" t="str">
        <x:v>ESP</x:v>
      </x:c>
      <x:c r="D1749" s="13" t="n">
        <x:v>2024</x:v>
      </x:c>
      <x:c r="E1749" s="13" t="str">
        <x:v>EC2_ISIC4_D35</x:v>
      </x:c>
      <x:c r="F1749" s="18" t="str">
        <x:v>Economic activity (ISIC-Rev.4), 2 digit level: 35 - Electricity, gas, steam and air conditioning supply</x:v>
      </x:c>
      <x:c r="G1749" s="21" t="n">
        <x:v>106.386</x:v>
      </x:c>
      <x:c r="H1749" s="22" t="n">
        <x:v>1</x:v>
      </x:c>
      <x:c r="I1749" s="21" t="n">
        <x:f>SUM(G1749:G1753)</x:f>
        <x:v>253.654</x:v>
      </x:c>
      <x:c r="J1749" s="22" t="n">
        <x:f>G1749/I1749*H1749</x:f>
        <x:v>0.41941384720919045</x:v>
      </x:c>
      <x:c r="K1749" s="13" t="str">
        <x:v>ISIC4:35</x:v>
      </x:c>
      <x:c r="L1749" s="15" t="n">
        <x:f>'Crosswalk'!C38</x:f>
        <x:v>0</x:v>
      </x:c>
      <x:c r="M1749" s="15" t="n">
        <x:f>'Crosswalk'!D38</x:f>
        <x:v>0</x:v>
      </x:c>
      <x:c r="N1749" s="15" t="n">
        <x:f>'Crosswalk'!E38</x:f>
        <x:v>0</x:v>
      </x:c>
      <x:c r="O1749" s="15" t="n">
        <x:f>'Crosswalk'!F38</x:f>
        <x:v>0</x:v>
      </x:c>
      <x:c r="P1749" s="15" t="n">
        <x:f>'Crosswalk'!G38</x:f>
        <x:v>0</x:v>
      </x:c>
      <x:c r="Q1749" s="15" t="n">
        <x:f>'Crosswalk'!H38</x:f>
        <x:v>0</x:v>
      </x:c>
      <x:c r="R1749" s="15" t="n">
        <x:f>'Crosswalk'!I38</x:f>
        <x:v>0</x:v>
      </x:c>
      <x:c r="S1749" s="15" t="n">
        <x:f>'Crosswalk'!J38</x:f>
        <x:v>0</x:v>
      </x:c>
      <x:c r="T1749" s="15" t="n">
        <x:f>'Crosswalk'!K38</x:f>
        <x:v>0</x:v>
      </x:c>
      <x:c r="U1749" s="15" t="n">
        <x:f>'Crosswalk'!L38</x:f>
        <x:v>1</x:v>
      </x:c>
      <x:c r="V1749" s="15" t="n">
        <x:f>'Crosswalk'!M38</x:f>
        <x:v>0</x:v>
      </x:c>
      <x:c r="W1749" s="15" t="n">
        <x:f>'Crosswalk'!N38</x:f>
        <x:v>0</x:v>
      </x:c>
      <x:c r="X1749" s="18" t="str">
        <x:v>LFS - EU Labour Force Survey</x:v>
      </x:c>
      <x:c r="Y1749" s="13" t="str"/>
      <x:c r="Z1749" s="18" t="str">
        <x:v>National 2024 division composition. Observed national industry detail; used only for composition within 2024 ILO modelled margins.</x:v>
      </x:c>
      <x:c r="AA1749" s="13" t="str"/>
      <x:c r="AB1749" s="13" t="str">
        <x:v>https://rplumber.ilo.org/data/indicator?format=.csv.gz&amp;id=EMP_TEMP_SEX_EC2_NB_A</x:v>
      </x:c>
    </x:row>
    <x:row r="1750" ht="48" customHeight="1">
      <x:c r="A1750" s="2" t="str">
        <x:v>ESP</x:v>
      </x:c>
      <x:c r="B1750" s="2" t="str">
        <x:v>DE</x:v>
      </x:c>
      <x:c r="C1750" s="2" t="str">
        <x:v>ESP</x:v>
      </x:c>
      <x:c r="D1750" s="2" t="n">
        <x:v>2024</x:v>
      </x:c>
      <x:c r="E1750" s="2" t="str">
        <x:v>EC2_ISIC4_E36</x:v>
      </x:c>
      <x:c r="F1750" s="17" t="str">
        <x:v>Economic activity (ISIC-Rev.4), 2 digit level: 36 - Water collection, treatment and supply</x:v>
      </x:c>
      <x:c r="G1750" s="19" t="n">
        <x:v>46.238</x:v>
      </x:c>
      <x:c r="H1750" s="20" t="n">
        <x:v>1</x:v>
      </x:c>
      <x:c r="I1750" s="19" t="n">
        <x:f>SUM(G1749:G1753)</x:f>
        <x:v>253.654</x:v>
      </x:c>
      <x:c r="J1750" s="20" t="n">
        <x:f>G1750/I1750*H1750</x:f>
        <x:v>0.18228768322202685</x:v>
      </x:c>
      <x:c r="K1750" s="2" t="str">
        <x:v>ISIC4:36</x:v>
      </x:c>
      <x:c r="L1750" s="14" t="n">
        <x:f>'Crosswalk'!C39</x:f>
        <x:v>0</x:v>
      </x:c>
      <x:c r="M1750" s="14" t="n">
        <x:f>'Crosswalk'!D39</x:f>
        <x:v>0</x:v>
      </x:c>
      <x:c r="N1750" s="14" t="n">
        <x:f>'Crosswalk'!E39</x:f>
        <x:v>0</x:v>
      </x:c>
      <x:c r="O1750" s="14" t="n">
        <x:f>'Crosswalk'!F39</x:f>
        <x:v>0</x:v>
      </x:c>
      <x:c r="P1750" s="14" t="n">
        <x:f>'Crosswalk'!G39</x:f>
        <x:v>0</x:v>
      </x:c>
      <x:c r="Q1750" s="14" t="n">
        <x:f>'Crosswalk'!H39</x:f>
        <x:v>0</x:v>
      </x:c>
      <x:c r="R1750" s="14" t="n">
        <x:f>'Crosswalk'!I39</x:f>
        <x:v>0</x:v>
      </x:c>
      <x:c r="S1750" s="14" t="n">
        <x:f>'Crosswalk'!J39</x:f>
        <x:v>0</x:v>
      </x:c>
      <x:c r="T1750" s="14" t="n">
        <x:f>'Crosswalk'!K39</x:f>
        <x:v>0</x:v>
      </x:c>
      <x:c r="U1750" s="14" t="n">
        <x:f>'Crosswalk'!L39</x:f>
        <x:v>1</x:v>
      </x:c>
      <x:c r="V1750" s="14" t="n">
        <x:f>'Crosswalk'!M39</x:f>
        <x:v>0</x:v>
      </x:c>
      <x:c r="W1750" s="14" t="n">
        <x:f>'Crosswalk'!N39</x:f>
        <x:v>0</x:v>
      </x:c>
      <x:c r="X1750" s="17" t="str">
        <x:v>LFS - EU Labour Force Survey</x:v>
      </x:c>
      <x:c r="Y1750" s="2" t="str"/>
      <x:c r="Z1750" s="17" t="str">
        <x:v>National 2024 division composition. Observed national industry detail; used only for composition within 2024 ILO modelled margins.</x:v>
      </x:c>
      <x:c r="AA1750" s="2" t="str"/>
      <x:c r="AB1750" s="2" t="str">
        <x:v>https://rplumber.ilo.org/data/indicator?format=.csv.gz&amp;id=EMP_TEMP_SEX_EC2_NB_A</x:v>
      </x:c>
    </x:row>
    <x:row r="1751" ht="48" customHeight="1">
      <x:c r="A1751" s="13" t="str">
        <x:v>ESP</x:v>
      </x:c>
      <x:c r="B1751" s="13" t="str">
        <x:v>DE</x:v>
      </x:c>
      <x:c r="C1751" s="13" t="str">
        <x:v>ESP</x:v>
      </x:c>
      <x:c r="D1751" s="13" t="n">
        <x:v>2024</x:v>
      </x:c>
      <x:c r="E1751" s="13" t="str">
        <x:v>EC2_ISIC4_E37</x:v>
      </x:c>
      <x:c r="F1751" s="18" t="str">
        <x:v>Economic activity (ISIC-Rev.4), 2 digit level: 37 - Sewerage</x:v>
      </x:c>
      <x:c r="G1751" s="21" t="n">
        <x:v>11.252</x:v>
      </x:c>
      <x:c r="H1751" s="22" t="n">
        <x:v>1</x:v>
      </x:c>
      <x:c r="I1751" s="21" t="n">
        <x:f>SUM(G1749:G1753)</x:f>
        <x:v>253.654</x:v>
      </x:c>
      <x:c r="J1751" s="22" t="n">
        <x:f>G1751/I1751*H1751</x:f>
        <x:v>0.04435963950893738</x:v>
      </x:c>
      <x:c r="K1751" s="13" t="str">
        <x:v>ISIC4:37</x:v>
      </x:c>
      <x:c r="L1751" s="15" t="n">
        <x:f>'Crosswalk'!C40</x:f>
        <x:v>0</x:v>
      </x:c>
      <x:c r="M1751" s="15" t="n">
        <x:f>'Crosswalk'!D40</x:f>
        <x:v>0</x:v>
      </x:c>
      <x:c r="N1751" s="15" t="n">
        <x:f>'Crosswalk'!E40</x:f>
        <x:v>0</x:v>
      </x:c>
      <x:c r="O1751" s="15" t="n">
        <x:f>'Crosswalk'!F40</x:f>
        <x:v>0</x:v>
      </x:c>
      <x:c r="P1751" s="15" t="n">
        <x:f>'Crosswalk'!G40</x:f>
        <x:v>0</x:v>
      </x:c>
      <x:c r="Q1751" s="15" t="n">
        <x:f>'Crosswalk'!H40</x:f>
        <x:v>0</x:v>
      </x:c>
      <x:c r="R1751" s="15" t="n">
        <x:f>'Crosswalk'!I40</x:f>
        <x:v>0</x:v>
      </x:c>
      <x:c r="S1751" s="15" t="n">
        <x:f>'Crosswalk'!J40</x:f>
        <x:v>0</x:v>
      </x:c>
      <x:c r="T1751" s="15" t="n">
        <x:f>'Crosswalk'!K40</x:f>
        <x:v>0</x:v>
      </x:c>
      <x:c r="U1751" s="15" t="n">
        <x:f>'Crosswalk'!L40</x:f>
        <x:v>1</x:v>
      </x:c>
      <x:c r="V1751" s="15" t="n">
        <x:f>'Crosswalk'!M40</x:f>
        <x:v>0</x:v>
      </x:c>
      <x:c r="W1751" s="15" t="n">
        <x:f>'Crosswalk'!N40</x:f>
        <x:v>0</x:v>
      </x:c>
      <x:c r="X1751" s="18" t="str">
        <x:v>LFS - EU Labour Force Survey</x:v>
      </x:c>
      <x:c r="Y1751" s="13" t="str"/>
      <x:c r="Z1751" s="18" t="str">
        <x:v>National 2024 division composition. Observed national industry detail; used only for composition within 2024 ILO modelled margins.</x:v>
      </x:c>
      <x:c r="AA1751" s="13" t="str"/>
      <x:c r="AB1751" s="13" t="str">
        <x:v>https://rplumber.ilo.org/data/indicator?format=.csv.gz&amp;id=EMP_TEMP_SEX_EC2_NB_A</x:v>
      </x:c>
    </x:row>
    <x:row r="1752" ht="48" customHeight="1">
      <x:c r="A1752" s="2" t="str">
        <x:v>ESP</x:v>
      </x:c>
      <x:c r="B1752" s="2" t="str">
        <x:v>DE</x:v>
      </x:c>
      <x:c r="C1752" s="2" t="str">
        <x:v>ESP</x:v>
      </x:c>
      <x:c r="D1752" s="2" t="n">
        <x:v>2024</x:v>
      </x:c>
      <x:c r="E1752" s="2" t="str">
        <x:v>EC2_ISIC4_E38</x:v>
      </x:c>
      <x:c r="F1752" s="17" t="str">
        <x:v>Economic activity (ISIC-Rev.4), 2 digit level: 38 - Waste collection, treatment and disposal activities; materials recovery</x:v>
      </x:c>
      <x:c r="G1752" s="19" t="n">
        <x:v>82.094</x:v>
      </x:c>
      <x:c r="H1752" s="20" t="n">
        <x:v>1</x:v>
      </x:c>
      <x:c r="I1752" s="19" t="n">
        <x:f>SUM(G1749:G1753)</x:f>
        <x:v>253.654</x:v>
      </x:c>
      <x:c r="J1752" s="20" t="n">
        <x:f>G1752/I1752*H1752</x:f>
        <x:v>0.3236455959693125</x:v>
      </x:c>
      <x:c r="K1752" s="2" t="str">
        <x:v>ISIC4:38</x:v>
      </x:c>
      <x:c r="L1752" s="14" t="n">
        <x:f>'Crosswalk'!C41</x:f>
        <x:v>0</x:v>
      </x:c>
      <x:c r="M1752" s="14" t="n">
        <x:f>'Crosswalk'!D41</x:f>
        <x:v>0</x:v>
      </x:c>
      <x:c r="N1752" s="14" t="n">
        <x:f>'Crosswalk'!E41</x:f>
        <x:v>1</x:v>
      </x:c>
      <x:c r="O1752" s="14" t="n">
        <x:f>'Crosswalk'!F41</x:f>
        <x:v>0</x:v>
      </x:c>
      <x:c r="P1752" s="14" t="n">
        <x:f>'Crosswalk'!G41</x:f>
        <x:v>0</x:v>
      </x:c>
      <x:c r="Q1752" s="14" t="n">
        <x:f>'Crosswalk'!H41</x:f>
        <x:v>0</x:v>
      </x:c>
      <x:c r="R1752" s="14" t="n">
        <x:f>'Crosswalk'!I41</x:f>
        <x:v>0</x:v>
      </x:c>
      <x:c r="S1752" s="14" t="n">
        <x:f>'Crosswalk'!J41</x:f>
        <x:v>0</x:v>
      </x:c>
      <x:c r="T1752" s="14" t="n">
        <x:f>'Crosswalk'!K41</x:f>
        <x:v>0</x:v>
      </x:c>
      <x:c r="U1752" s="14" t="n">
        <x:f>'Crosswalk'!L41</x:f>
        <x:v>0</x:v>
      </x:c>
      <x:c r="V1752" s="14" t="n">
        <x:f>'Crosswalk'!M41</x:f>
        <x:v>0</x:v>
      </x:c>
      <x:c r="W1752" s="14" t="n">
        <x:f>'Crosswalk'!N41</x:f>
        <x:v>0</x:v>
      </x:c>
      <x:c r="X1752" s="17" t="str">
        <x:v>LFS - EU Labour Force Survey</x:v>
      </x:c>
      <x:c r="Y1752" s="2" t="str"/>
      <x:c r="Z1752" s="17" t="str">
        <x:v>National 2024 division composition. Observed national industry detail; used only for composition within 2024 ILO modelled margins.</x:v>
      </x:c>
      <x:c r="AA1752" s="2" t="str"/>
      <x:c r="AB1752" s="2" t="str">
        <x:v>https://rplumber.ilo.org/data/indicator?format=.csv.gz&amp;id=EMP_TEMP_SEX_EC2_NB_A</x:v>
      </x:c>
    </x:row>
    <x:row r="1753" ht="48" customHeight="1">
      <x:c r="A1753" s="13" t="str">
        <x:v>ESP</x:v>
      </x:c>
      <x:c r="B1753" s="13" t="str">
        <x:v>DE</x:v>
      </x:c>
      <x:c r="C1753" s="13" t="str">
        <x:v>ESP</x:v>
      </x:c>
      <x:c r="D1753" s="13" t="n">
        <x:v>2024</x:v>
      </x:c>
      <x:c r="E1753" s="13" t="str">
        <x:v>EC2_ISIC4_E39</x:v>
      </x:c>
      <x:c r="F1753" s="18" t="str">
        <x:v>Economic activity (ISIC-Rev.4), 2 digit level: 39 - Remediation activities and other waste management services</x:v>
      </x:c>
      <x:c r="G1753" s="21" t="n">
        <x:v>7.684</x:v>
      </x:c>
      <x:c r="H1753" s="22" t="n">
        <x:v>1</x:v>
      </x:c>
      <x:c r="I1753" s="21" t="n">
        <x:f>SUM(G1749:G1753)</x:f>
        <x:v>253.654</x:v>
      </x:c>
      <x:c r="J1753" s="22" t="n">
        <x:f>G1753/I1753*H1753</x:f>
        <x:v>0.030293234090532774</x:v>
      </x:c>
      <x:c r="K1753" s="13" t="str">
        <x:v>ISIC4:39</x:v>
      </x:c>
      <x:c r="L1753" s="15" t="n">
        <x:f>'Crosswalk'!C42</x:f>
        <x:v>0</x:v>
      </x:c>
      <x:c r="M1753" s="15" t="n">
        <x:f>'Crosswalk'!D42</x:f>
        <x:v>0</x:v>
      </x:c>
      <x:c r="N1753" s="15" t="n">
        <x:f>'Crosswalk'!E42</x:f>
        <x:v>1</x:v>
      </x:c>
      <x:c r="O1753" s="15" t="n">
        <x:f>'Crosswalk'!F42</x:f>
        <x:v>0</x:v>
      </x:c>
      <x:c r="P1753" s="15" t="n">
        <x:f>'Crosswalk'!G42</x:f>
        <x:v>0</x:v>
      </x:c>
      <x:c r="Q1753" s="15" t="n">
        <x:f>'Crosswalk'!H42</x:f>
        <x:v>0</x:v>
      </x:c>
      <x:c r="R1753" s="15" t="n">
        <x:f>'Crosswalk'!I42</x:f>
        <x:v>0</x:v>
      </x:c>
      <x:c r="S1753" s="15" t="n">
        <x:f>'Crosswalk'!J42</x:f>
        <x:v>0</x:v>
      </x:c>
      <x:c r="T1753" s="15" t="n">
        <x:f>'Crosswalk'!K42</x:f>
        <x:v>0</x:v>
      </x:c>
      <x:c r="U1753" s="15" t="n">
        <x:f>'Crosswalk'!L42</x:f>
        <x:v>0</x:v>
      </x:c>
      <x:c r="V1753" s="15" t="n">
        <x:f>'Crosswalk'!M42</x:f>
        <x:v>0</x:v>
      </x:c>
      <x:c r="W1753" s="15" t="n">
        <x:f>'Crosswalk'!N42</x:f>
        <x:v>0</x:v>
      </x:c>
      <x:c r="X1753" s="18" t="str">
        <x:v>LFS - EU Labour Force Survey</x:v>
      </x:c>
      <x:c r="Y1753" s="13" t="str"/>
      <x:c r="Z1753" s="18" t="str">
        <x:v>National 2024 division composition. Observed national industry detail; used only for composition within 2024 ILO modelled margins.</x:v>
      </x:c>
      <x:c r="AA1753" s="13" t="str"/>
      <x:c r="AB1753" s="13" t="str">
        <x:v>https://rplumber.ilo.org/data/indicator?format=.csv.gz&amp;id=EMP_TEMP_SEX_EC2_NB_A</x:v>
      </x:c>
    </x:row>
    <x:row r="1754" ht="48" customHeight="1">
      <x:c r="A1754" s="2" t="str">
        <x:v>ESP</x:v>
      </x:c>
      <x:c r="B1754" s="2" t="str">
        <x:v>F</x:v>
      </x:c>
      <x:c r="C1754" s="2" t="str">
        <x:v>ESP</x:v>
      </x:c>
      <x:c r="D1754" s="2" t="n">
        <x:v>2024</x:v>
      </x:c>
      <x:c r="E1754" s="2" t="str">
        <x:v>EC2_ISIC4_F41</x:v>
      </x:c>
      <x:c r="F1754" s="17" t="str">
        <x:v>Economic activity (ISIC-Rev.4), 2 digit level: 41 - Construction of buildings</x:v>
      </x:c>
      <x:c r="G1754" s="19" t="n">
        <x:v>597.174</x:v>
      </x:c>
      <x:c r="H1754" s="20" t="n">
        <x:v>1</x:v>
      </x:c>
      <x:c r="I1754" s="19" t="n">
        <x:f>SUM(G1754:G1756)</x:f>
        <x:v>1463.7530000000002</x:v>
      </x:c>
      <x:c r="J1754" s="20" t="n">
        <x:f>G1754/I1754*H1754</x:f>
        <x:v>0.40797456947996</x:v>
      </x:c>
      <x:c r="K1754" s="2" t="str">
        <x:v>ISIC4:41</x:v>
      </x:c>
      <x:c r="L1754" s="14" t="n">
        <x:f>'Crosswalk'!C43</x:f>
        <x:v>0</x:v>
      </x:c>
      <x:c r="M1754" s="14" t="n">
        <x:f>'Crosswalk'!D43</x:f>
        <x:v>0</x:v>
      </x:c>
      <x:c r="N1754" s="14" t="n">
        <x:f>'Crosswalk'!E43</x:f>
        <x:v>0.5</x:v>
      </x:c>
      <x:c r="O1754" s="14" t="n">
        <x:f>'Crosswalk'!F43</x:f>
        <x:v>0.5</x:v>
      </x:c>
      <x:c r="P1754" s="14" t="n">
        <x:f>'Crosswalk'!G43</x:f>
        <x:v>0</x:v>
      </x:c>
      <x:c r="Q1754" s="14" t="n">
        <x:f>'Crosswalk'!H43</x:f>
        <x:v>0</x:v>
      </x:c>
      <x:c r="R1754" s="14" t="n">
        <x:f>'Crosswalk'!I43</x:f>
        <x:v>0</x:v>
      </x:c>
      <x:c r="S1754" s="14" t="n">
        <x:f>'Crosswalk'!J43</x:f>
        <x:v>0</x:v>
      </x:c>
      <x:c r="T1754" s="14" t="n">
        <x:f>'Crosswalk'!K43</x:f>
        <x:v>0</x:v>
      </x:c>
      <x:c r="U1754" s="14" t="n">
        <x:f>'Crosswalk'!L43</x:f>
        <x:v>0</x:v>
      </x:c>
      <x:c r="V1754" s="14" t="n">
        <x:f>'Crosswalk'!M43</x:f>
        <x:v>0</x:v>
      </x:c>
      <x:c r="W1754" s="14" t="n">
        <x:f>'Crosswalk'!N43</x:f>
        <x:v>0</x:v>
      </x:c>
      <x:c r="X1754" s="17" t="str">
        <x:v>LFS - EU Labour Force Survey</x:v>
      </x:c>
      <x:c r="Y1754" s="2" t="str"/>
      <x:c r="Z1754" s="17" t="str">
        <x:v>National 2024 division composition. Observed national industry detail; used only for composition within 2024 ILO modelled margins.</x:v>
      </x:c>
      <x:c r="AA1754" s="2" t="str"/>
      <x:c r="AB1754" s="2" t="str">
        <x:v>https://rplumber.ilo.org/data/indicator?format=.csv.gz&amp;id=EMP_TEMP_SEX_EC2_NB_A</x:v>
      </x:c>
    </x:row>
    <x:row r="1755" ht="48" customHeight="1">
      <x:c r="A1755" s="13" t="str">
        <x:v>ESP</x:v>
      </x:c>
      <x:c r="B1755" s="13" t="str">
        <x:v>F</x:v>
      </x:c>
      <x:c r="C1755" s="13" t="str">
        <x:v>ESP</x:v>
      </x:c>
      <x:c r="D1755" s="13" t="n">
        <x:v>2024</x:v>
      </x:c>
      <x:c r="E1755" s="13" t="str">
        <x:v>EC2_ISIC4_F42</x:v>
      </x:c>
      <x:c r="F1755" s="18" t="str">
        <x:v>Economic activity (ISIC-Rev.4), 2 digit level: 42 - Civil engineering</x:v>
      </x:c>
      <x:c r="G1755" s="21" t="n">
        <x:v>128.209</x:v>
      </x:c>
      <x:c r="H1755" s="22" t="n">
        <x:v>1</x:v>
      </x:c>
      <x:c r="I1755" s="21" t="n">
        <x:f>SUM(G1754:G1756)</x:f>
        <x:v>1463.7530000000002</x:v>
      </x:c>
      <x:c r="J1755" s="22" t="n">
        <x:f>G1755/I1755*H1755</x:f>
        <x:v>0.08758923124324937</x:v>
      </x:c>
      <x:c r="K1755" s="13" t="str">
        <x:v>ISIC4:42</x:v>
      </x:c>
      <x:c r="L1755" s="15" t="n">
        <x:f>'Crosswalk'!C44</x:f>
        <x:v>0</x:v>
      </x:c>
      <x:c r="M1755" s="15" t="n">
        <x:f>'Crosswalk'!D44</x:f>
        <x:v>0</x:v>
      </x:c>
      <x:c r="N1755" s="15" t="n">
        <x:f>'Crosswalk'!E44</x:f>
        <x:v>1</x:v>
      </x:c>
      <x:c r="O1755" s="15" t="n">
        <x:f>'Crosswalk'!F44</x:f>
        <x:v>0</x:v>
      </x:c>
      <x:c r="P1755" s="15" t="n">
        <x:f>'Crosswalk'!G44</x:f>
        <x:v>0</x:v>
      </x:c>
      <x:c r="Q1755" s="15" t="n">
        <x:f>'Crosswalk'!H44</x:f>
        <x:v>0</x:v>
      </x:c>
      <x:c r="R1755" s="15" t="n">
        <x:f>'Crosswalk'!I44</x:f>
        <x:v>0</x:v>
      </x:c>
      <x:c r="S1755" s="15" t="n">
        <x:f>'Crosswalk'!J44</x:f>
        <x:v>0</x:v>
      </x:c>
      <x:c r="T1755" s="15" t="n">
        <x:f>'Crosswalk'!K44</x:f>
        <x:v>0</x:v>
      </x:c>
      <x:c r="U1755" s="15" t="n">
        <x:f>'Crosswalk'!L44</x:f>
        <x:v>0</x:v>
      </x:c>
      <x:c r="V1755" s="15" t="n">
        <x:f>'Crosswalk'!M44</x:f>
        <x:v>0</x:v>
      </x:c>
      <x:c r="W1755" s="15" t="n">
        <x:f>'Crosswalk'!N44</x:f>
        <x:v>0</x:v>
      </x:c>
      <x:c r="X1755" s="18" t="str">
        <x:v>LFS - EU Labour Force Survey</x:v>
      </x:c>
      <x:c r="Y1755" s="13" t="str"/>
      <x:c r="Z1755" s="18" t="str">
        <x:v>National 2024 division composition. Observed national industry detail; used only for composition within 2024 ILO modelled margins.</x:v>
      </x:c>
      <x:c r="AA1755" s="13" t="str"/>
      <x:c r="AB1755" s="13" t="str">
        <x:v>https://rplumber.ilo.org/data/indicator?format=.csv.gz&amp;id=EMP_TEMP_SEX_EC2_NB_A</x:v>
      </x:c>
    </x:row>
    <x:row r="1756" ht="48" customHeight="1">
      <x:c r="A1756" s="2" t="str">
        <x:v>ESP</x:v>
      </x:c>
      <x:c r="B1756" s="2" t="str">
        <x:v>F</x:v>
      </x:c>
      <x:c r="C1756" s="2" t="str">
        <x:v>ESP</x:v>
      </x:c>
      <x:c r="D1756" s="2" t="n">
        <x:v>2024</x:v>
      </x:c>
      <x:c r="E1756" s="2" t="str">
        <x:v>EC2_ISIC4_F43</x:v>
      </x:c>
      <x:c r="F1756" s="17" t="str">
        <x:v>Economic activity (ISIC-Rev.4), 2 digit level: 43 - Specialized construction activities</x:v>
      </x:c>
      <x:c r="G1756" s="19" t="n">
        <x:v>738.37</x:v>
      </x:c>
      <x:c r="H1756" s="20" t="n">
        <x:v>1</x:v>
      </x:c>
      <x:c r="I1756" s="19" t="n">
        <x:f>SUM(G1754:G1756)</x:f>
        <x:v>1463.7530000000002</x:v>
      </x:c>
      <x:c r="J1756" s="20" t="n">
        <x:f>G1756/I1756*H1756</x:f>
        <x:v>0.5044361992767905</x:v>
      </x:c>
      <x:c r="K1756" s="2" t="str">
        <x:v>ISIC4:43</x:v>
      </x:c>
      <x:c r="L1756" s="14" t="n">
        <x:f>'Crosswalk'!C45</x:f>
        <x:v>0</x:v>
      </x:c>
      <x:c r="M1756" s="14" t="n">
        <x:f>'Crosswalk'!D45</x:f>
        <x:v>0</x:v>
      </x:c>
      <x:c r="N1756" s="14" t="n">
        <x:f>'Crosswalk'!E45</x:f>
        <x:v>0.6</x:v>
      </x:c>
      <x:c r="O1756" s="14" t="n">
        <x:f>'Crosswalk'!F45</x:f>
        <x:v>0.4</x:v>
      </x:c>
      <x:c r="P1756" s="14" t="n">
        <x:f>'Crosswalk'!G45</x:f>
        <x:v>0</x:v>
      </x:c>
      <x:c r="Q1756" s="14" t="n">
        <x:f>'Crosswalk'!H45</x:f>
        <x:v>0</x:v>
      </x:c>
      <x:c r="R1756" s="14" t="n">
        <x:f>'Crosswalk'!I45</x:f>
        <x:v>0</x:v>
      </x:c>
      <x:c r="S1756" s="14" t="n">
        <x:f>'Crosswalk'!J45</x:f>
        <x:v>0</x:v>
      </x:c>
      <x:c r="T1756" s="14" t="n">
        <x:f>'Crosswalk'!K45</x:f>
        <x:v>0</x:v>
      </x:c>
      <x:c r="U1756" s="14" t="n">
        <x:f>'Crosswalk'!L45</x:f>
        <x:v>0</x:v>
      </x:c>
      <x:c r="V1756" s="14" t="n">
        <x:f>'Crosswalk'!M45</x:f>
        <x:v>0</x:v>
      </x:c>
      <x:c r="W1756" s="14" t="n">
        <x:f>'Crosswalk'!N45</x:f>
        <x:v>0</x:v>
      </x:c>
      <x:c r="X1756" s="17" t="str">
        <x:v>LFS - EU Labour Force Survey</x:v>
      </x:c>
      <x:c r="Y1756" s="2" t="str"/>
      <x:c r="Z1756" s="17" t="str">
        <x:v>National 2024 division composition. Observed national industry detail; used only for composition within 2024 ILO modelled margins.</x:v>
      </x:c>
      <x:c r="AA1756" s="2" t="str"/>
      <x:c r="AB1756" s="2" t="str">
        <x:v>https://rplumber.ilo.org/data/indicator?format=.csv.gz&amp;id=EMP_TEMP_SEX_EC2_NB_A</x:v>
      </x:c>
    </x:row>
    <x:row r="1757" ht="48" customHeight="1">
      <x:c r="A1757" s="13" t="str">
        <x:v>ESP</x:v>
      </x:c>
      <x:c r="B1757" s="13" t="str">
        <x:v>G</x:v>
      </x:c>
      <x:c r="C1757" s="13" t="str">
        <x:v>ESP</x:v>
      </x:c>
      <x:c r="D1757" s="13" t="n">
        <x:v>2024</x:v>
      </x:c>
      <x:c r="E1757" s="13" t="str">
        <x:v>EC2_ISIC4_G45</x:v>
      </x:c>
      <x:c r="F1757" s="18" t="str">
        <x:v>Economic activity (ISIC-Rev.4), 2 digit level: 45 - Wholesale and retail trade and repair of motor vehicles and motorcycles</x:v>
      </x:c>
      <x:c r="G1757" s="21" t="n">
        <x:v>334.383</x:v>
      </x:c>
      <x:c r="H1757" s="22" t="n">
        <x:v>1</x:v>
      </x:c>
      <x:c r="I1757" s="21" t="n">
        <x:f>SUM(G1757:G1759)</x:f>
        <x:v>3129.0910000000003</x:v>
      </x:c>
      <x:c r="J1757" s="22" t="n">
        <x:f>G1757/I1757*H1757</x:f>
        <x:v>0.10686266394937058</x:v>
      </x:c>
      <x:c r="K1757" s="13" t="str">
        <x:v>ISIC4:45</x:v>
      </x:c>
      <x:c r="L1757" s="15" t="n">
        <x:f>'Crosswalk'!C46</x:f>
        <x:v>0</x:v>
      </x:c>
      <x:c r="M1757" s="15" t="n">
        <x:f>'Crosswalk'!D46</x:f>
        <x:v>0</x:v>
      </x:c>
      <x:c r="N1757" s="15" t="n">
        <x:f>'Crosswalk'!E46</x:f>
        <x:v>0</x:v>
      </x:c>
      <x:c r="O1757" s="15" t="n">
        <x:f>'Crosswalk'!F46</x:f>
        <x:v>1</x:v>
      </x:c>
      <x:c r="P1757" s="15" t="n">
        <x:f>'Crosswalk'!G46</x:f>
        <x:v>0</x:v>
      </x:c>
      <x:c r="Q1757" s="15" t="n">
        <x:f>'Crosswalk'!H46</x:f>
        <x:v>0</x:v>
      </x:c>
      <x:c r="R1757" s="15" t="n">
        <x:f>'Crosswalk'!I46</x:f>
        <x:v>0</x:v>
      </x:c>
      <x:c r="S1757" s="15" t="n">
        <x:f>'Crosswalk'!J46</x:f>
        <x:v>0</x:v>
      </x:c>
      <x:c r="T1757" s="15" t="n">
        <x:f>'Crosswalk'!K46</x:f>
        <x:v>0</x:v>
      </x:c>
      <x:c r="U1757" s="15" t="n">
        <x:f>'Crosswalk'!L46</x:f>
        <x:v>0</x:v>
      </x:c>
      <x:c r="V1757" s="15" t="n">
        <x:f>'Crosswalk'!M46</x:f>
        <x:v>0</x:v>
      </x:c>
      <x:c r="W1757" s="15" t="n">
        <x:f>'Crosswalk'!N46</x:f>
        <x:v>0</x:v>
      </x:c>
      <x:c r="X1757" s="18" t="str">
        <x:v>LFS - EU Labour Force Survey</x:v>
      </x:c>
      <x:c r="Y1757" s="13" t="str"/>
      <x:c r="Z1757" s="18" t="str">
        <x:v>National 2024 division composition. Observed national industry detail; used only for composition within 2024 ILO modelled margins.</x:v>
      </x:c>
      <x:c r="AA1757" s="13" t="str"/>
      <x:c r="AB1757" s="13" t="str">
        <x:v>https://rplumber.ilo.org/data/indicator?format=.csv.gz&amp;id=EMP_TEMP_SEX_EC2_NB_A</x:v>
      </x:c>
    </x:row>
    <x:row r="1758" ht="48" customHeight="1">
      <x:c r="A1758" s="2" t="str">
        <x:v>ESP</x:v>
      </x:c>
      <x:c r="B1758" s="2" t="str">
        <x:v>G</x:v>
      </x:c>
      <x:c r="C1758" s="2" t="str">
        <x:v>ESP</x:v>
      </x:c>
      <x:c r="D1758" s="2" t="n">
        <x:v>2024</x:v>
      </x:c>
      <x:c r="E1758" s="2" t="str">
        <x:v>EC2_ISIC4_G46</x:v>
      </x:c>
      <x:c r="F1758" s="17" t="str">
        <x:v>Economic activity (ISIC-Rev.4), 2 digit level: 46 - Wholesale trade, except of motor vehicles and motorcycles</x:v>
      </x:c>
      <x:c r="G1758" s="19" t="n">
        <x:v>824.731</x:v>
      </x:c>
      <x:c r="H1758" s="20" t="n">
        <x:v>1</x:v>
      </x:c>
      <x:c r="I1758" s="19" t="n">
        <x:f>SUM(G1757:G1759)</x:f>
        <x:v>3129.0910000000003</x:v>
      </x:c>
      <x:c r="J1758" s="20" t="n">
        <x:f>G1758/I1758*H1758</x:f>
        <x:v>0.2635688767121186</x:v>
      </x:c>
      <x:c r="K1758" s="2" t="str">
        <x:v>ISIC4:46</x:v>
      </x:c>
      <x:c r="L1758" s="14" t="n">
        <x:f>'Crosswalk'!C47</x:f>
        <x:v>0.05</x:v>
      </x:c>
      <x:c r="M1758" s="14" t="n">
        <x:f>'Crosswalk'!D47</x:f>
        <x:v>0.05</x:v>
      </x:c>
      <x:c r="N1758" s="14" t="n">
        <x:f>'Crosswalk'!E47</x:f>
        <x:v>0.55</x:v>
      </x:c>
      <x:c r="O1758" s="14" t="n">
        <x:f>'Crosswalk'!F47</x:f>
        <x:v>0</x:v>
      </x:c>
      <x:c r="P1758" s="14" t="n">
        <x:f>'Crosswalk'!G47</x:f>
        <x:v>0.2</x:v>
      </x:c>
      <x:c r="Q1758" s="14" t="n">
        <x:f>'Crosswalk'!H47</x:f>
        <x:v>0.05</x:v>
      </x:c>
      <x:c r="R1758" s="14" t="n">
        <x:f>'Crosswalk'!I47</x:f>
        <x:v>0</x:v>
      </x:c>
      <x:c r="S1758" s="14" t="n">
        <x:f>'Crosswalk'!J47</x:f>
        <x:v>0.1</x:v>
      </x:c>
      <x:c r="T1758" s="14" t="n">
        <x:f>'Crosswalk'!K47</x:f>
        <x:v>0</x:v>
      </x:c>
      <x:c r="U1758" s="14" t="n">
        <x:f>'Crosswalk'!L47</x:f>
        <x:v>0</x:v>
      </x:c>
      <x:c r="V1758" s="14" t="n">
        <x:f>'Crosswalk'!M47</x:f>
        <x:v>0</x:v>
      </x:c>
      <x:c r="W1758" s="14" t="n">
        <x:f>'Crosswalk'!N47</x:f>
        <x:v>0</x:v>
      </x:c>
      <x:c r="X1758" s="17" t="str">
        <x:v>LFS - EU Labour Force Survey</x:v>
      </x:c>
      <x:c r="Y1758" s="2" t="str"/>
      <x:c r="Z1758" s="17" t="str">
        <x:v>National 2024 division composition. Observed national industry detail; used only for composition within 2024 ILO modelled margins.</x:v>
      </x:c>
      <x:c r="AA1758" s="2" t="str"/>
      <x:c r="AB1758" s="2" t="str">
        <x:v>https://rplumber.ilo.org/data/indicator?format=.csv.gz&amp;id=EMP_TEMP_SEX_EC2_NB_A</x:v>
      </x:c>
    </x:row>
    <x:row r="1759" ht="48" customHeight="1">
      <x:c r="A1759" s="13" t="str">
        <x:v>ESP</x:v>
      </x:c>
      <x:c r="B1759" s="13" t="str">
        <x:v>G</x:v>
      </x:c>
      <x:c r="C1759" s="13" t="str">
        <x:v>ESP</x:v>
      </x:c>
      <x:c r="D1759" s="13" t="n">
        <x:v>2024</x:v>
      </x:c>
      <x:c r="E1759" s="13" t="str">
        <x:v>EC2_ISIC4_G47</x:v>
      </x:c>
      <x:c r="F1759" s="18" t="str">
        <x:v>Economic activity (ISIC-Rev.4), 2 digit level: 47 - Retail trade, except of motor vehicles and motorcycles</x:v>
      </x:c>
      <x:c r="G1759" s="21" t="n">
        <x:v>1969.977</x:v>
      </x:c>
      <x:c r="H1759" s="22" t="n">
        <x:v>1</x:v>
      </x:c>
      <x:c r="I1759" s="21" t="n">
        <x:f>SUM(G1757:G1759)</x:f>
        <x:v>3129.0910000000003</x:v>
      </x:c>
      <x:c r="J1759" s="22" t="n">
        <x:f>G1759/I1759*H1759</x:f>
        <x:v>0.6295684593385107</x:v>
      </x:c>
      <x:c r="K1759" s="13" t="str">
        <x:v>ISIC4:47</x:v>
      </x:c>
      <x:c r="L1759" s="15" t="n">
        <x:f>'Crosswalk'!C48</x:f>
        <x:v>0</x:v>
      </x:c>
      <x:c r="M1759" s="15" t="n">
        <x:f>'Crosswalk'!D48</x:f>
        <x:v>0</x:v>
      </x:c>
      <x:c r="N1759" s="15" t="n">
        <x:f>'Crosswalk'!E48</x:f>
        <x:v>0</x:v>
      </x:c>
      <x:c r="O1759" s="15" t="n">
        <x:f>'Crosswalk'!F48</x:f>
        <x:v>0.55</x:v>
      </x:c>
      <x:c r="P1759" s="15" t="n">
        <x:f>'Crosswalk'!G48</x:f>
        <x:v>0.45</x:v>
      </x:c>
      <x:c r="Q1759" s="15" t="n">
        <x:f>'Crosswalk'!H48</x:f>
        <x:v>0</x:v>
      </x:c>
      <x:c r="R1759" s="15" t="n">
        <x:f>'Crosswalk'!I48</x:f>
        <x:v>0</x:v>
      </x:c>
      <x:c r="S1759" s="15" t="n">
        <x:f>'Crosswalk'!J48</x:f>
        <x:v>0</x:v>
      </x:c>
      <x:c r="T1759" s="15" t="n">
        <x:f>'Crosswalk'!K48</x:f>
        <x:v>0</x:v>
      </x:c>
      <x:c r="U1759" s="15" t="n">
        <x:f>'Crosswalk'!L48</x:f>
        <x:v>0</x:v>
      </x:c>
      <x:c r="V1759" s="15" t="n">
        <x:f>'Crosswalk'!M48</x:f>
        <x:v>0</x:v>
      </x:c>
      <x:c r="W1759" s="15" t="n">
        <x:f>'Crosswalk'!N48</x:f>
        <x:v>0</x:v>
      </x:c>
      <x:c r="X1759" s="18" t="str">
        <x:v>LFS - EU Labour Force Survey</x:v>
      </x:c>
      <x:c r="Y1759" s="13" t="str"/>
      <x:c r="Z1759" s="18" t="str">
        <x:v>National 2024 division composition. Observed national industry detail; used only for composition within 2024 ILO modelled margins.</x:v>
      </x:c>
      <x:c r="AA1759" s="13" t="str"/>
      <x:c r="AB1759" s="13" t="str">
        <x:v>https://rplumber.ilo.org/data/indicator?format=.csv.gz&amp;id=EMP_TEMP_SEX_EC2_NB_A</x:v>
      </x:c>
    </x:row>
    <x:row r="1760" ht="48" customHeight="1">
      <x:c r="A1760" s="2" t="str">
        <x:v>ESP</x:v>
      </x:c>
      <x:c r="B1760" s="2" t="str">
        <x:v>HJ</x:v>
      </x:c>
      <x:c r="C1760" s="2" t="str">
        <x:v>ESP</x:v>
      </x:c>
      <x:c r="D1760" s="2" t="n">
        <x:v>2024</x:v>
      </x:c>
      <x:c r="E1760" s="2" t="str">
        <x:v>EC2_ISIC4_H49</x:v>
      </x:c>
      <x:c r="F1760" s="17" t="str">
        <x:v>Economic activity (ISIC-Rev.4), 2 digit level: 49 - Land transport and transport via pipelines</x:v>
      </x:c>
      <x:c r="G1760" s="19" t="n">
        <x:v>688.573</x:v>
      </x:c>
      <x:c r="H1760" s="20" t="n">
        <x:v>1</x:v>
      </x:c>
      <x:c r="I1760" s="19" t="n">
        <x:f>SUM(G1760:G1770)</x:f>
        <x:v>2038.2139999999997</x:v>
      </x:c>
      <x:c r="J1760" s="20" t="n">
        <x:f>G1760/I1760*H1760</x:f>
        <x:v>0.3378315525258879</x:v>
      </x:c>
      <x:c r="K1760" s="2" t="str">
        <x:v>ISIC4:49</x:v>
      </x:c>
      <x:c r="L1760" s="14" t="n">
        <x:f>'Crosswalk'!C49</x:f>
        <x:v>0.05</x:v>
      </x:c>
      <x:c r="M1760" s="14" t="n">
        <x:f>'Crosswalk'!D49</x:f>
        <x:v>0</x:v>
      </x:c>
      <x:c r="N1760" s="14" t="n">
        <x:f>'Crosswalk'!E49</x:f>
        <x:v>0.95</x:v>
      </x:c>
      <x:c r="O1760" s="14" t="n">
        <x:f>'Crosswalk'!F49</x:f>
        <x:v>0</x:v>
      </x:c>
      <x:c r="P1760" s="14" t="n">
        <x:f>'Crosswalk'!G49</x:f>
        <x:v>0</x:v>
      </x:c>
      <x:c r="Q1760" s="14" t="n">
        <x:f>'Crosswalk'!H49</x:f>
        <x:v>0</x:v>
      </x:c>
      <x:c r="R1760" s="14" t="n">
        <x:f>'Crosswalk'!I49</x:f>
        <x:v>0</x:v>
      </x:c>
      <x:c r="S1760" s="14" t="n">
        <x:f>'Crosswalk'!J49</x:f>
        <x:v>0</x:v>
      </x:c>
      <x:c r="T1760" s="14" t="n">
        <x:f>'Crosswalk'!K49</x:f>
        <x:v>0</x:v>
      </x:c>
      <x:c r="U1760" s="14" t="n">
        <x:f>'Crosswalk'!L49</x:f>
        <x:v>0</x:v>
      </x:c>
      <x:c r="V1760" s="14" t="n">
        <x:f>'Crosswalk'!M49</x:f>
        <x:v>0</x:v>
      </x:c>
      <x:c r="W1760" s="14" t="n">
        <x:f>'Crosswalk'!N49</x:f>
        <x:v>0</x:v>
      </x:c>
      <x:c r="X1760" s="17" t="str">
        <x:v>LFS - EU Labour Force Survey</x:v>
      </x:c>
      <x:c r="Y1760" s="2" t="str"/>
      <x:c r="Z1760" s="17" t="str">
        <x:v>National 2024 division composition. Observed national industry detail; used only for composition within 2024 ILO modelled margins.</x:v>
      </x:c>
      <x:c r="AA1760" s="2" t="str"/>
      <x:c r="AB1760" s="2" t="str">
        <x:v>https://rplumber.ilo.org/data/indicator?format=.csv.gz&amp;id=EMP_TEMP_SEX_EC2_NB_A</x:v>
      </x:c>
    </x:row>
    <x:row r="1761" ht="48" customHeight="1">
      <x:c r="A1761" s="13" t="str">
        <x:v>ESP</x:v>
      </x:c>
      <x:c r="B1761" s="13" t="str">
        <x:v>HJ</x:v>
      </x:c>
      <x:c r="C1761" s="13" t="str">
        <x:v>ESP</x:v>
      </x:c>
      <x:c r="D1761" s="13" t="n">
        <x:v>2024</x:v>
      </x:c>
      <x:c r="E1761" s="13" t="str">
        <x:v>EC2_ISIC4_H50</x:v>
      </x:c>
      <x:c r="F1761" s="18" t="str">
        <x:v>Economic activity (ISIC-Rev.4), 2 digit level: 50 - Water transport</x:v>
      </x:c>
      <x:c r="G1761" s="21" t="n">
        <x:v>23.394</x:v>
      </x:c>
      <x:c r="H1761" s="22" t="n">
        <x:v>1</x:v>
      </x:c>
      <x:c r="I1761" s="21" t="n">
        <x:f>SUM(G1760:G1770)</x:f>
        <x:v>2038.2139999999997</x:v>
      </x:c>
      <x:c r="J1761" s="22" t="n">
        <x:f>G1761/I1761*H1761</x:f>
        <x:v>0.011477695668855184</x:v>
      </x:c>
      <x:c r="K1761" s="13" t="str">
        <x:v>ISIC4:50</x:v>
      </x:c>
      <x:c r="L1761" s="15" t="n">
        <x:f>'Crosswalk'!C50</x:f>
        <x:v>0</x:v>
      </x:c>
      <x:c r="M1761" s="15" t="n">
        <x:f>'Crosswalk'!D50</x:f>
        <x:v>0</x:v>
      </x:c>
      <x:c r="N1761" s="15" t="n">
        <x:f>'Crosswalk'!E50</x:f>
        <x:v>1</x:v>
      </x:c>
      <x:c r="O1761" s="15" t="n">
        <x:f>'Crosswalk'!F50</x:f>
        <x:v>0</x:v>
      </x:c>
      <x:c r="P1761" s="15" t="n">
        <x:f>'Crosswalk'!G50</x:f>
        <x:v>0</x:v>
      </x:c>
      <x:c r="Q1761" s="15" t="n">
        <x:f>'Crosswalk'!H50</x:f>
        <x:v>0</x:v>
      </x:c>
      <x:c r="R1761" s="15" t="n">
        <x:f>'Crosswalk'!I50</x:f>
        <x:v>0</x:v>
      </x:c>
      <x:c r="S1761" s="15" t="n">
        <x:f>'Crosswalk'!J50</x:f>
        <x:v>0</x:v>
      </x:c>
      <x:c r="T1761" s="15" t="n">
        <x:f>'Crosswalk'!K50</x:f>
        <x:v>0</x:v>
      </x:c>
      <x:c r="U1761" s="15" t="n">
        <x:f>'Crosswalk'!L50</x:f>
        <x:v>0</x:v>
      </x:c>
      <x:c r="V1761" s="15" t="n">
        <x:f>'Crosswalk'!M50</x:f>
        <x:v>0</x:v>
      </x:c>
      <x:c r="W1761" s="15" t="n">
        <x:f>'Crosswalk'!N50</x:f>
        <x:v>0</x:v>
      </x:c>
      <x:c r="X1761" s="18" t="str">
        <x:v>LFS - EU Labour Force Survey</x:v>
      </x:c>
      <x:c r="Y1761" s="13" t="str"/>
      <x:c r="Z1761" s="18" t="str">
        <x:v>National 2024 division composition. Observed national industry detail; used only for composition within 2024 ILO modelled margins.</x:v>
      </x:c>
      <x:c r="AA1761" s="13" t="str"/>
      <x:c r="AB1761" s="13" t="str">
        <x:v>https://rplumber.ilo.org/data/indicator?format=.csv.gz&amp;id=EMP_TEMP_SEX_EC2_NB_A</x:v>
      </x:c>
    </x:row>
    <x:row r="1762" ht="48" customHeight="1">
      <x:c r="A1762" s="2" t="str">
        <x:v>ESP</x:v>
      </x:c>
      <x:c r="B1762" s="2" t="str">
        <x:v>HJ</x:v>
      </x:c>
      <x:c r="C1762" s="2" t="str">
        <x:v>ESP</x:v>
      </x:c>
      <x:c r="D1762" s="2" t="n">
        <x:v>2024</x:v>
      </x:c>
      <x:c r="E1762" s="2" t="str">
        <x:v>EC2_ISIC4_H51</x:v>
      </x:c>
      <x:c r="F1762" s="17" t="str">
        <x:v>Economic activity (ISIC-Rev.4), 2 digit level: 51 - Air transport</x:v>
      </x:c>
      <x:c r="G1762" s="19" t="n">
        <x:v>58.565</x:v>
      </x:c>
      <x:c r="H1762" s="20" t="n">
        <x:v>1</x:v>
      </x:c>
      <x:c r="I1762" s="19" t="n">
        <x:f>SUM(G1760:G1770)</x:f>
        <x:v>2038.2139999999997</x:v>
      </x:c>
      <x:c r="J1762" s="20" t="n">
        <x:f>G1762/I1762*H1762</x:f>
        <x:v>0.02873348922144584</x:v>
      </x:c>
      <x:c r="K1762" s="2" t="str">
        <x:v>ISIC4:51</x:v>
      </x:c>
      <x:c r="L1762" s="14" t="n">
        <x:f>'Crosswalk'!C51</x:f>
        <x:v>0</x:v>
      </x:c>
      <x:c r="M1762" s="14" t="n">
        <x:f>'Crosswalk'!D51</x:f>
        <x:v>0</x:v>
      </x:c>
      <x:c r="N1762" s="14" t="n">
        <x:f>'Crosswalk'!E51</x:f>
        <x:v>1</x:v>
      </x:c>
      <x:c r="O1762" s="14" t="n">
        <x:f>'Crosswalk'!F51</x:f>
        <x:v>0</x:v>
      </x:c>
      <x:c r="P1762" s="14" t="n">
        <x:f>'Crosswalk'!G51</x:f>
        <x:v>0</x:v>
      </x:c>
      <x:c r="Q1762" s="14" t="n">
        <x:f>'Crosswalk'!H51</x:f>
        <x:v>0</x:v>
      </x:c>
      <x:c r="R1762" s="14" t="n">
        <x:f>'Crosswalk'!I51</x:f>
        <x:v>0</x:v>
      </x:c>
      <x:c r="S1762" s="14" t="n">
        <x:f>'Crosswalk'!J51</x:f>
        <x:v>0</x:v>
      </x:c>
      <x:c r="T1762" s="14" t="n">
        <x:f>'Crosswalk'!K51</x:f>
        <x:v>0</x:v>
      </x:c>
      <x:c r="U1762" s="14" t="n">
        <x:f>'Crosswalk'!L51</x:f>
        <x:v>0</x:v>
      </x:c>
      <x:c r="V1762" s="14" t="n">
        <x:f>'Crosswalk'!M51</x:f>
        <x:v>0</x:v>
      </x:c>
      <x:c r="W1762" s="14" t="n">
        <x:f>'Crosswalk'!N51</x:f>
        <x:v>0</x:v>
      </x:c>
      <x:c r="X1762" s="17" t="str">
        <x:v>LFS - EU Labour Force Survey</x:v>
      </x:c>
      <x:c r="Y1762" s="2" t="str"/>
      <x:c r="Z1762" s="17" t="str">
        <x:v>National 2024 division composition. Observed national industry detail; used only for composition within 2024 ILO modelled margins.</x:v>
      </x:c>
      <x:c r="AA1762" s="2" t="str"/>
      <x:c r="AB1762" s="2" t="str">
        <x:v>https://rplumber.ilo.org/data/indicator?format=.csv.gz&amp;id=EMP_TEMP_SEX_EC2_NB_A</x:v>
      </x:c>
    </x:row>
    <x:row r="1763" ht="48" customHeight="1">
      <x:c r="A1763" s="13" t="str">
        <x:v>ESP</x:v>
      </x:c>
      <x:c r="B1763" s="13" t="str">
        <x:v>HJ</x:v>
      </x:c>
      <x:c r="C1763" s="13" t="str">
        <x:v>ESP</x:v>
      </x:c>
      <x:c r="D1763" s="13" t="n">
        <x:v>2024</x:v>
      </x:c>
      <x:c r="E1763" s="13" t="str">
        <x:v>EC2_ISIC4_H52</x:v>
      </x:c>
      <x:c r="F1763" s="18" t="str">
        <x:v>Economic activity (ISIC-Rev.4), 2 digit level: 52 - Warehousing and support activities for transportation</x:v>
      </x:c>
      <x:c r="G1763" s="21" t="n">
        <x:v>291.401</x:v>
      </x:c>
      <x:c r="H1763" s="22" t="n">
        <x:v>1</x:v>
      </x:c>
      <x:c r="I1763" s="21" t="n">
        <x:f>SUM(G1760:G1770)</x:f>
        <x:v>2038.2139999999997</x:v>
      </x:c>
      <x:c r="J1763" s="22" t="n">
        <x:f>G1763/I1763*H1763</x:f>
        <x:v>0.14296879522954903</x:v>
      </x:c>
      <x:c r="K1763" s="13" t="str">
        <x:v>ISIC4:52</x:v>
      </x:c>
      <x:c r="L1763" s="15" t="n">
        <x:f>'Crosswalk'!C52</x:f>
        <x:v>0</x:v>
      </x:c>
      <x:c r="M1763" s="15" t="n">
        <x:f>'Crosswalk'!D52</x:f>
        <x:v>0</x:v>
      </x:c>
      <x:c r="N1763" s="15" t="n">
        <x:f>'Crosswalk'!E52</x:f>
        <x:v>1</x:v>
      </x:c>
      <x:c r="O1763" s="15" t="n">
        <x:f>'Crosswalk'!F52</x:f>
        <x:v>0</x:v>
      </x:c>
      <x:c r="P1763" s="15" t="n">
        <x:f>'Crosswalk'!G52</x:f>
        <x:v>0</x:v>
      </x:c>
      <x:c r="Q1763" s="15" t="n">
        <x:f>'Crosswalk'!H52</x:f>
        <x:v>0</x:v>
      </x:c>
      <x:c r="R1763" s="15" t="n">
        <x:f>'Crosswalk'!I52</x:f>
        <x:v>0</x:v>
      </x:c>
      <x:c r="S1763" s="15" t="n">
        <x:f>'Crosswalk'!J52</x:f>
        <x:v>0</x:v>
      </x:c>
      <x:c r="T1763" s="15" t="n">
        <x:f>'Crosswalk'!K52</x:f>
        <x:v>0</x:v>
      </x:c>
      <x:c r="U1763" s="15" t="n">
        <x:f>'Crosswalk'!L52</x:f>
        <x:v>0</x:v>
      </x:c>
      <x:c r="V1763" s="15" t="n">
        <x:f>'Crosswalk'!M52</x:f>
        <x:v>0</x:v>
      </x:c>
      <x:c r="W1763" s="15" t="n">
        <x:f>'Crosswalk'!N52</x:f>
        <x:v>0</x:v>
      </x:c>
      <x:c r="X1763" s="18" t="str">
        <x:v>LFS - EU Labour Force Survey</x:v>
      </x:c>
      <x:c r="Y1763" s="13" t="str"/>
      <x:c r="Z1763" s="18" t="str">
        <x:v>National 2024 division composition. Observed national industry detail; used only for composition within 2024 ILO modelled margins.</x:v>
      </x:c>
      <x:c r="AA1763" s="13" t="str"/>
      <x:c r="AB1763" s="13" t="str">
        <x:v>https://rplumber.ilo.org/data/indicator?format=.csv.gz&amp;id=EMP_TEMP_SEX_EC2_NB_A</x:v>
      </x:c>
    </x:row>
    <x:row r="1764" ht="48" customHeight="1">
      <x:c r="A1764" s="2" t="str">
        <x:v>ESP</x:v>
      </x:c>
      <x:c r="B1764" s="2" t="str">
        <x:v>HJ</x:v>
      </x:c>
      <x:c r="C1764" s="2" t="str">
        <x:v>ESP</x:v>
      </x:c>
      <x:c r="D1764" s="2" t="n">
        <x:v>2024</x:v>
      </x:c>
      <x:c r="E1764" s="2" t="str">
        <x:v>EC2_ISIC4_H53</x:v>
      </x:c>
      <x:c r="F1764" s="17" t="str">
        <x:v>Economic activity (ISIC-Rev.4), 2 digit level: 53 - Postal and courier activities</x:v>
      </x:c>
      <x:c r="G1764" s="19" t="n">
        <x:v>144.724</x:v>
      </x:c>
      <x:c r="H1764" s="20" t="n">
        <x:v>1</x:v>
      </x:c>
      <x:c r="I1764" s="19" t="n">
        <x:f>SUM(G1760:G1770)</x:f>
        <x:v>2038.2139999999997</x:v>
      </x:c>
      <x:c r="J1764" s="20" t="n">
        <x:f>G1764/I1764*H1764</x:f>
        <x:v>0.07100530170041026</x:v>
      </x:c>
      <x:c r="K1764" s="2" t="str">
        <x:v>ISIC4:53</x:v>
      </x:c>
      <x:c r="L1764" s="14" t="n">
        <x:f>'Crosswalk'!C53</x:f>
        <x:v>0</x:v>
      </x:c>
      <x:c r="M1764" s="14" t="n">
        <x:f>'Crosswalk'!D53</x:f>
        <x:v>0</x:v>
      </x:c>
      <x:c r="N1764" s="14" t="n">
        <x:f>'Crosswalk'!E53</x:f>
        <x:v>1</x:v>
      </x:c>
      <x:c r="O1764" s="14" t="n">
        <x:f>'Crosswalk'!F53</x:f>
        <x:v>0</x:v>
      </x:c>
      <x:c r="P1764" s="14" t="n">
        <x:f>'Crosswalk'!G53</x:f>
        <x:v>0</x:v>
      </x:c>
      <x:c r="Q1764" s="14" t="n">
        <x:f>'Crosswalk'!H53</x:f>
        <x:v>0</x:v>
      </x:c>
      <x:c r="R1764" s="14" t="n">
        <x:f>'Crosswalk'!I53</x:f>
        <x:v>0</x:v>
      </x:c>
      <x:c r="S1764" s="14" t="n">
        <x:f>'Crosswalk'!J53</x:f>
        <x:v>0</x:v>
      </x:c>
      <x:c r="T1764" s="14" t="n">
        <x:f>'Crosswalk'!K53</x:f>
        <x:v>0</x:v>
      </x:c>
      <x:c r="U1764" s="14" t="n">
        <x:f>'Crosswalk'!L53</x:f>
        <x:v>0</x:v>
      </x:c>
      <x:c r="V1764" s="14" t="n">
        <x:f>'Crosswalk'!M53</x:f>
        <x:v>0</x:v>
      </x:c>
      <x:c r="W1764" s="14" t="n">
        <x:f>'Crosswalk'!N53</x:f>
        <x:v>0</x:v>
      </x:c>
      <x:c r="X1764" s="17" t="str">
        <x:v>LFS - EU Labour Force Survey</x:v>
      </x:c>
      <x:c r="Y1764" s="2" t="str"/>
      <x:c r="Z1764" s="17" t="str">
        <x:v>National 2024 division composition. Observed national industry detail; used only for composition within 2024 ILO modelled margins.</x:v>
      </x:c>
      <x:c r="AA1764" s="2" t="str"/>
      <x:c r="AB1764" s="2" t="str">
        <x:v>https://rplumber.ilo.org/data/indicator?format=.csv.gz&amp;id=EMP_TEMP_SEX_EC2_NB_A</x:v>
      </x:c>
    </x:row>
    <x:row r="1765" ht="48" customHeight="1">
      <x:c r="A1765" s="13" t="str">
        <x:v>ESP</x:v>
      </x:c>
      <x:c r="B1765" s="13" t="str">
        <x:v>HJ</x:v>
      </x:c>
      <x:c r="C1765" s="13" t="str">
        <x:v>ESP</x:v>
      </x:c>
      <x:c r="D1765" s="13" t="n">
        <x:v>2024</x:v>
      </x:c>
      <x:c r="E1765" s="13" t="str">
        <x:v>EC2_ISIC4_J58</x:v>
      </x:c>
      <x:c r="F1765" s="18" t="str">
        <x:v>Economic activity (ISIC-Rev.4), 2 digit level: 58 - Publishing activities</x:v>
      </x:c>
      <x:c r="G1765" s="21" t="n">
        <x:v>52.966</x:v>
      </x:c>
      <x:c r="H1765" s="22" t="n">
        <x:v>1</x:v>
      </x:c>
      <x:c r="I1765" s="21" t="n">
        <x:f>SUM(G1760:G1770)</x:f>
        <x:v>2038.2139999999997</x:v>
      </x:c>
      <x:c r="J1765" s="22" t="n">
        <x:f>G1765/I1765*H1765</x:f>
        <x:v>0.025986476395510976</x:v>
      </x:c>
      <x:c r="K1765" s="13" t="str">
        <x:v>ISIC4:58</x:v>
      </x:c>
      <x:c r="L1765" s="15" t="n">
        <x:f>'Crosswalk'!C56</x:f>
        <x:v>0</x:v>
      </x:c>
      <x:c r="M1765" s="15" t="n">
        <x:f>'Crosswalk'!D56</x:f>
        <x:v>0</x:v>
      </x:c>
      <x:c r="N1765" s="15" t="n">
        <x:f>'Crosswalk'!E56</x:f>
        <x:v>0</x:v>
      </x:c>
      <x:c r="O1765" s="15" t="n">
        <x:f>'Crosswalk'!F56</x:f>
        <x:v>0</x:v>
      </x:c>
      <x:c r="P1765" s="15" t="n">
        <x:f>'Crosswalk'!G56</x:f>
        <x:v>0</x:v>
      </x:c>
      <x:c r="Q1765" s="15" t="n">
        <x:f>'Crosswalk'!H56</x:f>
        <x:v>0</x:v>
      </x:c>
      <x:c r="R1765" s="15" t="n">
        <x:f>'Crosswalk'!I56</x:f>
        <x:v>0</x:v>
      </x:c>
      <x:c r="S1765" s="15" t="n">
        <x:f>'Crosswalk'!J56</x:f>
        <x:v>0.5</x:v>
      </x:c>
      <x:c r="T1765" s="15" t="n">
        <x:f>'Crosswalk'!K56</x:f>
        <x:v>0.5</x:v>
      </x:c>
      <x:c r="U1765" s="15" t="n">
        <x:f>'Crosswalk'!L56</x:f>
        <x:v>0</x:v>
      </x:c>
      <x:c r="V1765" s="15" t="n">
        <x:f>'Crosswalk'!M56</x:f>
        <x:v>0</x:v>
      </x:c>
      <x:c r="W1765" s="15" t="n">
        <x:f>'Crosswalk'!N56</x:f>
        <x:v>0</x:v>
      </x:c>
      <x:c r="X1765" s="18" t="str">
        <x:v>LFS - EU Labour Force Survey</x:v>
      </x:c>
      <x:c r="Y1765" s="13" t="str"/>
      <x:c r="Z1765" s="18" t="str">
        <x:v>National 2024 division composition. Observed national industry detail; used only for composition within 2024 ILO modelled margins.</x:v>
      </x:c>
      <x:c r="AA1765" s="13" t="str"/>
      <x:c r="AB1765" s="13" t="str">
        <x:v>https://rplumber.ilo.org/data/indicator?format=.csv.gz&amp;id=EMP_TEMP_SEX_EC2_NB_A</x:v>
      </x:c>
    </x:row>
    <x:row r="1766" ht="48" customHeight="1">
      <x:c r="A1766" s="2" t="str">
        <x:v>ESP</x:v>
      </x:c>
      <x:c r="B1766" s="2" t="str">
        <x:v>HJ</x:v>
      </x:c>
      <x:c r="C1766" s="2" t="str">
        <x:v>ESP</x:v>
      </x:c>
      <x:c r="D1766" s="2" t="n">
        <x:v>2024</x:v>
      </x:c>
      <x:c r="E1766" s="2" t="str">
        <x:v>EC2_ISIC4_J59</x:v>
      </x:c>
      <x:c r="F1766" s="17" t="str">
        <x:v>Economic activity (ISIC-Rev.4), 2 digit level: 59 - Motion picture, video and television programme production, sound recording and music publishing activities</x:v>
      </x:c>
      <x:c r="G1766" s="19" t="n">
        <x:v>63.911</x:v>
      </x:c>
      <x:c r="H1766" s="20" t="n">
        <x:v>1</x:v>
      </x:c>
      <x:c r="I1766" s="19" t="n">
        <x:f>SUM(G1760:G1770)</x:f>
        <x:v>2038.2139999999997</x:v>
      </x:c>
      <x:c r="J1766" s="20" t="n">
        <x:f>G1766/I1766*H1766</x:f>
        <x:v>0.03135637376644455</x:v>
      </x:c>
      <x:c r="K1766" s="2" t="str">
        <x:v>ISIC4:59</x:v>
      </x:c>
      <x:c r="L1766" s="14" t="n">
        <x:f>'Crosswalk'!C57</x:f>
        <x:v>0</x:v>
      </x:c>
      <x:c r="M1766" s="14" t="n">
        <x:f>'Crosswalk'!D57</x:f>
        <x:v>0</x:v>
      </x:c>
      <x:c r="N1766" s="14" t="n">
        <x:f>'Crosswalk'!E57</x:f>
        <x:v>0</x:v>
      </x:c>
      <x:c r="O1766" s="14" t="n">
        <x:f>'Crosswalk'!F57</x:f>
        <x:v>0</x:v>
      </x:c>
      <x:c r="P1766" s="14" t="n">
        <x:f>'Crosswalk'!G57</x:f>
        <x:v>0</x:v>
      </x:c>
      <x:c r="Q1766" s="14" t="n">
        <x:f>'Crosswalk'!H57</x:f>
        <x:v>0</x:v>
      </x:c>
      <x:c r="R1766" s="14" t="n">
        <x:f>'Crosswalk'!I57</x:f>
        <x:v>0</x:v>
      </x:c>
      <x:c r="S1766" s="14" t="n">
        <x:f>'Crosswalk'!J57</x:f>
        <x:v>0</x:v>
      </x:c>
      <x:c r="T1766" s="14" t="n">
        <x:f>'Crosswalk'!K57</x:f>
        <x:v>1</x:v>
      </x:c>
      <x:c r="U1766" s="14" t="n">
        <x:f>'Crosswalk'!L57</x:f>
        <x:v>0</x:v>
      </x:c>
      <x:c r="V1766" s="14" t="n">
        <x:f>'Crosswalk'!M57</x:f>
        <x:v>0</x:v>
      </x:c>
      <x:c r="W1766" s="14" t="n">
        <x:f>'Crosswalk'!N57</x:f>
        <x:v>0</x:v>
      </x:c>
      <x:c r="X1766" s="17" t="str">
        <x:v>LFS - EU Labour Force Survey</x:v>
      </x:c>
      <x:c r="Y1766" s="2" t="str"/>
      <x:c r="Z1766" s="17" t="str">
        <x:v>National 2024 division composition. Observed national industry detail; used only for composition within 2024 ILO modelled margins.</x:v>
      </x:c>
      <x:c r="AA1766" s="2" t="str"/>
      <x:c r="AB1766" s="2" t="str">
        <x:v>https://rplumber.ilo.org/data/indicator?format=.csv.gz&amp;id=EMP_TEMP_SEX_EC2_NB_A</x:v>
      </x:c>
    </x:row>
    <x:row r="1767" ht="48" customHeight="1">
      <x:c r="A1767" s="13" t="str">
        <x:v>ESP</x:v>
      </x:c>
      <x:c r="B1767" s="13" t="str">
        <x:v>HJ</x:v>
      </x:c>
      <x:c r="C1767" s="13" t="str">
        <x:v>ESP</x:v>
      </x:c>
      <x:c r="D1767" s="13" t="n">
        <x:v>2024</x:v>
      </x:c>
      <x:c r="E1767" s="13" t="str">
        <x:v>EC2_ISIC4_J60</x:v>
      </x:c>
      <x:c r="F1767" s="18" t="str">
        <x:v>Economic activity (ISIC-Rev.4), 2 digit level: 60 - Programming and broadcasting activities</x:v>
      </x:c>
      <x:c r="G1767" s="21" t="n">
        <x:v>44.128</x:v>
      </x:c>
      <x:c r="H1767" s="22" t="n">
        <x:v>1</x:v>
      </x:c>
      <x:c r="I1767" s="21" t="n">
        <x:f>SUM(G1760:G1770)</x:f>
        <x:v>2038.2139999999997</x:v>
      </x:c>
      <x:c r="J1767" s="22" t="n">
        <x:f>G1767/I1767*H1767</x:f>
        <x:v>0.021650327198223546</x:v>
      </x:c>
      <x:c r="K1767" s="13" t="str">
        <x:v>ISIC4:60</x:v>
      </x:c>
      <x:c r="L1767" s="15" t="n">
        <x:f>'Crosswalk'!C58</x:f>
        <x:v>0</x:v>
      </x:c>
      <x:c r="M1767" s="15" t="n">
        <x:f>'Crosswalk'!D58</x:f>
        <x:v>0</x:v>
      </x:c>
      <x:c r="N1767" s="15" t="n">
        <x:f>'Crosswalk'!E58</x:f>
        <x:v>0</x:v>
      </x:c>
      <x:c r="O1767" s="15" t="n">
        <x:f>'Crosswalk'!F58</x:f>
        <x:v>0</x:v>
      </x:c>
      <x:c r="P1767" s="15" t="n">
        <x:f>'Crosswalk'!G58</x:f>
        <x:v>0</x:v>
      </x:c>
      <x:c r="Q1767" s="15" t="n">
        <x:f>'Crosswalk'!H58</x:f>
        <x:v>0</x:v>
      </x:c>
      <x:c r="R1767" s="15" t="n">
        <x:f>'Crosswalk'!I58</x:f>
        <x:v>0</x:v>
      </x:c>
      <x:c r="S1767" s="15" t="n">
        <x:f>'Crosswalk'!J58</x:f>
        <x:v>0</x:v>
      </x:c>
      <x:c r="T1767" s="15" t="n">
        <x:f>'Crosswalk'!K58</x:f>
        <x:v>1</x:v>
      </x:c>
      <x:c r="U1767" s="15" t="n">
        <x:f>'Crosswalk'!L58</x:f>
        <x:v>0</x:v>
      </x:c>
      <x:c r="V1767" s="15" t="n">
        <x:f>'Crosswalk'!M58</x:f>
        <x:v>0</x:v>
      </x:c>
      <x:c r="W1767" s="15" t="n">
        <x:f>'Crosswalk'!N58</x:f>
        <x:v>0</x:v>
      </x:c>
      <x:c r="X1767" s="18" t="str">
        <x:v>LFS - EU Labour Force Survey</x:v>
      </x:c>
      <x:c r="Y1767" s="13" t="str"/>
      <x:c r="Z1767" s="18" t="str">
        <x:v>National 2024 division composition. Observed national industry detail; used only for composition within 2024 ILO modelled margins.</x:v>
      </x:c>
      <x:c r="AA1767" s="13" t="str"/>
      <x:c r="AB1767" s="13" t="str">
        <x:v>https://rplumber.ilo.org/data/indicator?format=.csv.gz&amp;id=EMP_TEMP_SEX_EC2_NB_A</x:v>
      </x:c>
    </x:row>
    <x:row r="1768" ht="48" customHeight="1">
      <x:c r="A1768" s="2" t="str">
        <x:v>ESP</x:v>
      </x:c>
      <x:c r="B1768" s="2" t="str">
        <x:v>HJ</x:v>
      </x:c>
      <x:c r="C1768" s="2" t="str">
        <x:v>ESP</x:v>
      </x:c>
      <x:c r="D1768" s="2" t="n">
        <x:v>2024</x:v>
      </x:c>
      <x:c r="E1768" s="2" t="str">
        <x:v>EC2_ISIC4_J61</x:v>
      </x:c>
      <x:c r="F1768" s="17" t="str">
        <x:v>Economic activity (ISIC-Rev.4), 2 digit level: 61 - Telecommunications</x:v>
      </x:c>
      <x:c r="G1768" s="19" t="n">
        <x:v>130.063</x:v>
      </x:c>
      <x:c r="H1768" s="20" t="n">
        <x:v>1</x:v>
      </x:c>
      <x:c r="I1768" s="19" t="n">
        <x:f>SUM(G1760:G1770)</x:f>
        <x:v>2038.2139999999997</x:v>
      </x:c>
      <x:c r="J1768" s="20" t="n">
        <x:f>G1768/I1768*H1768</x:f>
        <x:v>0.06381223953912592</x:v>
      </x:c>
      <x:c r="K1768" s="2" t="str">
        <x:v>ISIC4:61</x:v>
      </x:c>
      <x:c r="L1768" s="14" t="n">
        <x:f>'Crosswalk'!C59</x:f>
        <x:v>0</x:v>
      </x:c>
      <x:c r="M1768" s="14" t="n">
        <x:f>'Crosswalk'!D59</x:f>
        <x:v>0</x:v>
      </x:c>
      <x:c r="N1768" s="14" t="n">
        <x:f>'Crosswalk'!E59</x:f>
        <x:v>0</x:v>
      </x:c>
      <x:c r="O1768" s="14" t="n">
        <x:f>'Crosswalk'!F59</x:f>
        <x:v>0</x:v>
      </x:c>
      <x:c r="P1768" s="14" t="n">
        <x:f>'Crosswalk'!G59</x:f>
        <x:v>0</x:v>
      </x:c>
      <x:c r="Q1768" s="14" t="n">
        <x:f>'Crosswalk'!H59</x:f>
        <x:v>0</x:v>
      </x:c>
      <x:c r="R1768" s="14" t="n">
        <x:f>'Crosswalk'!I59</x:f>
        <x:v>0</x:v>
      </x:c>
      <x:c r="S1768" s="14" t="n">
        <x:f>'Crosswalk'!J59</x:f>
        <x:v>0</x:v>
      </x:c>
      <x:c r="T1768" s="14" t="n">
        <x:f>'Crosswalk'!K59</x:f>
        <x:v>1</x:v>
      </x:c>
      <x:c r="U1768" s="14" t="n">
        <x:f>'Crosswalk'!L59</x:f>
        <x:v>0</x:v>
      </x:c>
      <x:c r="V1768" s="14" t="n">
        <x:f>'Crosswalk'!M59</x:f>
        <x:v>0</x:v>
      </x:c>
      <x:c r="W1768" s="14" t="n">
        <x:f>'Crosswalk'!N59</x:f>
        <x:v>0</x:v>
      </x:c>
      <x:c r="X1768" s="17" t="str">
        <x:v>LFS - EU Labour Force Survey</x:v>
      </x:c>
      <x:c r="Y1768" s="2" t="str"/>
      <x:c r="Z1768" s="17" t="str">
        <x:v>National 2024 division composition. Observed national industry detail; used only for composition within 2024 ILO modelled margins.</x:v>
      </x:c>
      <x:c r="AA1768" s="2" t="str"/>
      <x:c r="AB1768" s="2" t="str">
        <x:v>https://rplumber.ilo.org/data/indicator?format=.csv.gz&amp;id=EMP_TEMP_SEX_EC2_NB_A</x:v>
      </x:c>
    </x:row>
    <x:row r="1769" ht="48" customHeight="1">
      <x:c r="A1769" s="13" t="str">
        <x:v>ESP</x:v>
      </x:c>
      <x:c r="B1769" s="13" t="str">
        <x:v>HJ</x:v>
      </x:c>
      <x:c r="C1769" s="13" t="str">
        <x:v>ESP</x:v>
      </x:c>
      <x:c r="D1769" s="13" t="n">
        <x:v>2024</x:v>
      </x:c>
      <x:c r="E1769" s="13" t="str">
        <x:v>EC2_ISIC4_J62</x:v>
      </x:c>
      <x:c r="F1769" s="18" t="str">
        <x:v>Economic activity (ISIC-Rev.4), 2 digit level: 62 - Computer programming, consultancy and related activities</x:v>
      </x:c>
      <x:c r="G1769" s="21" t="n">
        <x:v>516.794</x:v>
      </x:c>
      <x:c r="H1769" s="22" t="n">
        <x:v>1</x:v>
      </x:c>
      <x:c r="I1769" s="21" t="n">
        <x:f>SUM(G1760:G1770)</x:f>
        <x:v>2038.2139999999997</x:v>
      </x:c>
      <x:c r="J1769" s="22" t="n">
        <x:f>G1769/I1769*H1769</x:f>
        <x:v>0.25355237477517084</x:v>
      </x:c>
      <x:c r="K1769" s="13" t="str">
        <x:v>ISIC4:62</x:v>
      </x:c>
      <x:c r="L1769" s="15" t="n">
        <x:f>'Crosswalk'!C60</x:f>
        <x:v>0</x:v>
      </x:c>
      <x:c r="M1769" s="15" t="n">
        <x:f>'Crosswalk'!D60</x:f>
        <x:v>0</x:v>
      </x:c>
      <x:c r="N1769" s="15" t="n">
        <x:f>'Crosswalk'!E60</x:f>
        <x:v>0</x:v>
      </x:c>
      <x:c r="O1769" s="15" t="n">
        <x:f>'Crosswalk'!F60</x:f>
        <x:v>0</x:v>
      </x:c>
      <x:c r="P1769" s="15" t="n">
        <x:f>'Crosswalk'!G60</x:f>
        <x:v>0</x:v>
      </x:c>
      <x:c r="Q1769" s="15" t="n">
        <x:f>'Crosswalk'!H60</x:f>
        <x:v>0</x:v>
      </x:c>
      <x:c r="R1769" s="15" t="n">
        <x:f>'Crosswalk'!I60</x:f>
        <x:v>0</x:v>
      </x:c>
      <x:c r="S1769" s="15" t="n">
        <x:f>'Crosswalk'!J60</x:f>
        <x:v>1</x:v>
      </x:c>
      <x:c r="T1769" s="15" t="n">
        <x:f>'Crosswalk'!K60</x:f>
        <x:v>0</x:v>
      </x:c>
      <x:c r="U1769" s="15" t="n">
        <x:f>'Crosswalk'!L60</x:f>
        <x:v>0</x:v>
      </x:c>
      <x:c r="V1769" s="15" t="n">
        <x:f>'Crosswalk'!M60</x:f>
        <x:v>0</x:v>
      </x:c>
      <x:c r="W1769" s="15" t="n">
        <x:f>'Crosswalk'!N60</x:f>
        <x:v>0</x:v>
      </x:c>
      <x:c r="X1769" s="18" t="str">
        <x:v>LFS - EU Labour Force Survey</x:v>
      </x:c>
      <x:c r="Y1769" s="13" t="str"/>
      <x:c r="Z1769" s="18" t="str">
        <x:v>National 2024 division composition. Observed national industry detail; used only for composition within 2024 ILO modelled margins.</x:v>
      </x:c>
      <x:c r="AA1769" s="13" t="str"/>
      <x:c r="AB1769" s="13" t="str">
        <x:v>https://rplumber.ilo.org/data/indicator?format=.csv.gz&amp;id=EMP_TEMP_SEX_EC2_NB_A</x:v>
      </x:c>
    </x:row>
    <x:row r="1770" ht="48" customHeight="1">
      <x:c r="A1770" s="2" t="str">
        <x:v>ESP</x:v>
      </x:c>
      <x:c r="B1770" s="2" t="str">
        <x:v>HJ</x:v>
      </x:c>
      <x:c r="C1770" s="2" t="str">
        <x:v>ESP</x:v>
      </x:c>
      <x:c r="D1770" s="2" t="n">
        <x:v>2024</x:v>
      </x:c>
      <x:c r="E1770" s="2" t="str">
        <x:v>EC2_ISIC4_J63</x:v>
      </x:c>
      <x:c r="F1770" s="17" t="str">
        <x:v>Economic activity (ISIC-Rev.4), 2 digit level: 63 - Information service activities</x:v>
      </x:c>
      <x:c r="G1770" s="19" t="n">
        <x:v>23.695</x:v>
      </x:c>
      <x:c r="H1770" s="20" t="n">
        <x:v>1</x:v>
      </x:c>
      <x:c r="I1770" s="19" t="n">
        <x:f>SUM(G1760:G1770)</x:f>
        <x:v>2038.2139999999997</x:v>
      </x:c>
      <x:c r="J1770" s="20" t="n">
        <x:f>G1770/I1770*H1770</x:f>
        <x:v>0.011625373979376062</x:v>
      </x:c>
      <x:c r="K1770" s="2" t="str">
        <x:v>ISIC4:63</x:v>
      </x:c>
      <x:c r="L1770" s="14" t="n">
        <x:f>'Crosswalk'!C61</x:f>
        <x:v>0</x:v>
      </x:c>
      <x:c r="M1770" s="14" t="n">
        <x:f>'Crosswalk'!D61</x:f>
        <x:v>0</x:v>
      </x:c>
      <x:c r="N1770" s="14" t="n">
        <x:f>'Crosswalk'!E61</x:f>
        <x:v>0</x:v>
      </x:c>
      <x:c r="O1770" s="14" t="n">
        <x:f>'Crosswalk'!F61</x:f>
        <x:v>0</x:v>
      </x:c>
      <x:c r="P1770" s="14" t="n">
        <x:f>'Crosswalk'!G61</x:f>
        <x:v>0</x:v>
      </x:c>
      <x:c r="Q1770" s="14" t="n">
        <x:f>'Crosswalk'!H61</x:f>
        <x:v>0</x:v>
      </x:c>
      <x:c r="R1770" s="14" t="n">
        <x:f>'Crosswalk'!I61</x:f>
        <x:v>0</x:v>
      </x:c>
      <x:c r="S1770" s="14" t="n">
        <x:f>'Crosswalk'!J61</x:f>
        <x:v>0.7</x:v>
      </x:c>
      <x:c r="T1770" s="14" t="n">
        <x:f>'Crosswalk'!K61</x:f>
        <x:v>0.3</x:v>
      </x:c>
      <x:c r="U1770" s="14" t="n">
        <x:f>'Crosswalk'!L61</x:f>
        <x:v>0</x:v>
      </x:c>
      <x:c r="V1770" s="14" t="n">
        <x:f>'Crosswalk'!M61</x:f>
        <x:v>0</x:v>
      </x:c>
      <x:c r="W1770" s="14" t="n">
        <x:f>'Crosswalk'!N61</x:f>
        <x:v>0</x:v>
      </x:c>
      <x:c r="X1770" s="17" t="str">
        <x:v>LFS - EU Labour Force Survey</x:v>
      </x:c>
      <x:c r="Y1770" s="2" t="str"/>
      <x:c r="Z1770" s="17" t="str">
        <x:v>National 2024 division composition. Observed national industry detail; used only for composition within 2024 ILO modelled margins.</x:v>
      </x:c>
      <x:c r="AA1770" s="2" t="str"/>
      <x:c r="AB1770" s="2" t="str">
        <x:v>https://rplumber.ilo.org/data/indicator?format=.csv.gz&amp;id=EMP_TEMP_SEX_EC2_NB_A</x:v>
      </x:c>
    </x:row>
    <x:row r="1771" ht="48" customHeight="1">
      <x:c r="A1771" s="13" t="str">
        <x:v>ESP</x:v>
      </x:c>
      <x:c r="B1771" s="13" t="str">
        <x:v>I</x:v>
      </x:c>
      <x:c r="C1771" s="13" t="str">
        <x:v>ESP</x:v>
      </x:c>
      <x:c r="D1771" s="13" t="n">
        <x:v>2024</x:v>
      </x:c>
      <x:c r="E1771" s="13" t="str">
        <x:v>EC2_ISIC4_I55</x:v>
      </x:c>
      <x:c r="F1771" s="18" t="str">
        <x:v>Economic activity (ISIC-Rev.4), 2 digit level: 55 - Accommodation</x:v>
      </x:c>
      <x:c r="G1771" s="21" t="n">
        <x:v>465.077</x:v>
      </x:c>
      <x:c r="H1771" s="22" t="n">
        <x:v>1</x:v>
      </x:c>
      <x:c r="I1771" s="21" t="n">
        <x:f>SUM(G1771:G1772)</x:f>
        <x:v>1851.587</x:v>
      </x:c>
      <x:c r="J1771" s="22" t="n">
        <x:f>G1771/I1771*H1771</x:f>
        <x:v>0.2511775034065372</x:v>
      </x:c>
      <x:c r="K1771" s="13" t="str">
        <x:v>ISIC4:55</x:v>
      </x:c>
      <x:c r="L1771" s="15" t="n">
        <x:f>'Crosswalk'!C54</x:f>
        <x:v>0</x:v>
      </x:c>
      <x:c r="M1771" s="15" t="n">
        <x:f>'Crosswalk'!D54</x:f>
        <x:v>0</x:v>
      </x:c>
      <x:c r="N1771" s="15" t="n">
        <x:f>'Crosswalk'!E54</x:f>
        <x:v>0</x:v>
      </x:c>
      <x:c r="O1771" s="15" t="n">
        <x:f>'Crosswalk'!F54</x:f>
        <x:v>1</x:v>
      </x:c>
      <x:c r="P1771" s="15" t="n">
        <x:f>'Crosswalk'!G54</x:f>
        <x:v>0</x:v>
      </x:c>
      <x:c r="Q1771" s="15" t="n">
        <x:f>'Crosswalk'!H54</x:f>
        <x:v>0</x:v>
      </x:c>
      <x:c r="R1771" s="15" t="n">
        <x:f>'Crosswalk'!I54</x:f>
        <x:v>0</x:v>
      </x:c>
      <x:c r="S1771" s="15" t="n">
        <x:f>'Crosswalk'!J54</x:f>
        <x:v>0</x:v>
      </x:c>
      <x:c r="T1771" s="15" t="n">
        <x:f>'Crosswalk'!K54</x:f>
        <x:v>0</x:v>
      </x:c>
      <x:c r="U1771" s="15" t="n">
        <x:f>'Crosswalk'!L54</x:f>
        <x:v>0</x:v>
      </x:c>
      <x:c r="V1771" s="15" t="n">
        <x:f>'Crosswalk'!M54</x:f>
        <x:v>0</x:v>
      </x:c>
      <x:c r="W1771" s="15" t="n">
        <x:f>'Crosswalk'!N54</x:f>
        <x:v>0</x:v>
      </x:c>
      <x:c r="X1771" s="18" t="str">
        <x:v>LFS - EU Labour Force Survey</x:v>
      </x:c>
      <x:c r="Y1771" s="13" t="str"/>
      <x:c r="Z1771" s="18" t="str">
        <x:v>National 2024 division composition. Observed national industry detail; used only for composition within 2024 ILO modelled margins.</x:v>
      </x:c>
      <x:c r="AA1771" s="13" t="str"/>
      <x:c r="AB1771" s="13" t="str">
        <x:v>https://rplumber.ilo.org/data/indicator?format=.csv.gz&amp;id=EMP_TEMP_SEX_EC2_NB_A</x:v>
      </x:c>
    </x:row>
    <x:row r="1772" ht="48" customHeight="1">
      <x:c r="A1772" s="2" t="str">
        <x:v>ESP</x:v>
      </x:c>
      <x:c r="B1772" s="2" t="str">
        <x:v>I</x:v>
      </x:c>
      <x:c r="C1772" s="2" t="str">
        <x:v>ESP</x:v>
      </x:c>
      <x:c r="D1772" s="2" t="n">
        <x:v>2024</x:v>
      </x:c>
      <x:c r="E1772" s="2" t="str">
        <x:v>EC2_ISIC4_I56</x:v>
      </x:c>
      <x:c r="F1772" s="17" t="str">
        <x:v>Economic activity (ISIC-Rev.4), 2 digit level: 56 - Food and beverage service activities</x:v>
      </x:c>
      <x:c r="G1772" s="19" t="n">
        <x:v>1386.51</x:v>
      </x:c>
      <x:c r="H1772" s="20" t="n">
        <x:v>1</x:v>
      </x:c>
      <x:c r="I1772" s="19" t="n">
        <x:f>SUM(G1771:G1772)</x:f>
        <x:v>1851.587</x:v>
      </x:c>
      <x:c r="J1772" s="20" t="n">
        <x:f>G1772/I1772*H1772</x:f>
        <x:v>0.7488224965934628</x:v>
      </x:c>
      <x:c r="K1772" s="2" t="str">
        <x:v>ISIC4:56</x:v>
      </x:c>
      <x:c r="L1772" s="14" t="n">
        <x:f>'Crosswalk'!C55</x:f>
        <x:v>0</x:v>
      </x:c>
      <x:c r="M1772" s="14" t="n">
        <x:f>'Crosswalk'!D55</x:f>
        <x:v>0</x:v>
      </x:c>
      <x:c r="N1772" s="14" t="n">
        <x:f>'Crosswalk'!E55</x:f>
        <x:v>0</x:v>
      </x:c>
      <x:c r="O1772" s="14" t="n">
        <x:f>'Crosswalk'!F55</x:f>
        <x:v>1</x:v>
      </x:c>
      <x:c r="P1772" s="14" t="n">
        <x:f>'Crosswalk'!G55</x:f>
        <x:v>0</x:v>
      </x:c>
      <x:c r="Q1772" s="14" t="n">
        <x:f>'Crosswalk'!H55</x:f>
        <x:v>0</x:v>
      </x:c>
      <x:c r="R1772" s="14" t="n">
        <x:f>'Crosswalk'!I55</x:f>
        <x:v>0</x:v>
      </x:c>
      <x:c r="S1772" s="14" t="n">
        <x:f>'Crosswalk'!J55</x:f>
        <x:v>0</x:v>
      </x:c>
      <x:c r="T1772" s="14" t="n">
        <x:f>'Crosswalk'!K55</x:f>
        <x:v>0</x:v>
      </x:c>
      <x:c r="U1772" s="14" t="n">
        <x:f>'Crosswalk'!L55</x:f>
        <x:v>0</x:v>
      </x:c>
      <x:c r="V1772" s="14" t="n">
        <x:f>'Crosswalk'!M55</x:f>
        <x:v>0</x:v>
      </x:c>
      <x:c r="W1772" s="14" t="n">
        <x:f>'Crosswalk'!N55</x:f>
        <x:v>0</x:v>
      </x:c>
      <x:c r="X1772" s="17" t="str">
        <x:v>LFS - EU Labour Force Survey</x:v>
      </x:c>
      <x:c r="Y1772" s="2" t="str"/>
      <x:c r="Z1772" s="17" t="str">
        <x:v>National 2024 division composition. Observed national industry detail; used only for composition within 2024 ILO modelled margins.</x:v>
      </x:c>
      <x:c r="AA1772" s="2" t="str"/>
      <x:c r="AB1772" s="2" t="str">
        <x:v>https://rplumber.ilo.org/data/indicator?format=.csv.gz&amp;id=EMP_TEMP_SEX_EC2_NB_A</x:v>
      </x:c>
    </x:row>
    <x:row r="1773" ht="48" customHeight="1">
      <x:c r="A1773" s="13" t="str">
        <x:v>ESP</x:v>
      </x:c>
      <x:c r="B1773" s="13" t="str">
        <x:v>K</x:v>
      </x:c>
      <x:c r="C1773" s="13" t="str">
        <x:v>ESP</x:v>
      </x:c>
      <x:c r="D1773" s="13" t="n">
        <x:v>2024</x:v>
      </x:c>
      <x:c r="E1773" s="13" t="str">
        <x:v>EC2_ISIC4_K64</x:v>
      </x:c>
      <x:c r="F1773" s="18" t="str">
        <x:v>Economic activity (ISIC-Rev.4), 2 digit level: 64 - Financial service activities, except insurance and pension funding</x:v>
      </x:c>
      <x:c r="G1773" s="21" t="n">
        <x:v>250.414</x:v>
      </x:c>
      <x:c r="H1773" s="22" t="n">
        <x:v>1</x:v>
      </x:c>
      <x:c r="I1773" s="21" t="n">
        <x:f>SUM(G1773:G1775)</x:f>
        <x:v>450.08799999999997</x:v>
      </x:c>
      <x:c r="J1773" s="22" t="n">
        <x:f>G1773/I1773*H1773</x:f>
        <x:v>0.5563667549456995</x:v>
      </x:c>
      <x:c r="K1773" s="13" t="str">
        <x:v>ISIC4:64</x:v>
      </x:c>
      <x:c r="L1773" s="15" t="n">
        <x:f>'Crosswalk'!C62</x:f>
        <x:v>0</x:v>
      </x:c>
      <x:c r="M1773" s="15" t="n">
        <x:f>'Crosswalk'!D62</x:f>
        <x:v>0</x:v>
      </x:c>
      <x:c r="N1773" s="15" t="n">
        <x:f>'Crosswalk'!E62</x:f>
        <x:v>0</x:v>
      </x:c>
      <x:c r="O1773" s="15" t="n">
        <x:f>'Crosswalk'!F62</x:f>
        <x:v>0</x:v>
      </x:c>
      <x:c r="P1773" s="15" t="n">
        <x:f>'Crosswalk'!G62</x:f>
        <x:v>0</x:v>
      </x:c>
      <x:c r="Q1773" s="15" t="n">
        <x:f>'Crosswalk'!H62</x:f>
        <x:v>0</x:v>
      </x:c>
      <x:c r="R1773" s="15" t="n">
        <x:f>'Crosswalk'!I62</x:f>
        <x:v>1</x:v>
      </x:c>
      <x:c r="S1773" s="15" t="n">
        <x:f>'Crosswalk'!J62</x:f>
        <x:v>0</x:v>
      </x:c>
      <x:c r="T1773" s="15" t="n">
        <x:f>'Crosswalk'!K62</x:f>
        <x:v>0</x:v>
      </x:c>
      <x:c r="U1773" s="15" t="n">
        <x:f>'Crosswalk'!L62</x:f>
        <x:v>0</x:v>
      </x:c>
      <x:c r="V1773" s="15" t="n">
        <x:f>'Crosswalk'!M62</x:f>
        <x:v>0</x:v>
      </x:c>
      <x:c r="W1773" s="15" t="n">
        <x:f>'Crosswalk'!N62</x:f>
        <x:v>0</x:v>
      </x:c>
      <x:c r="X1773" s="18" t="str">
        <x:v>LFS - EU Labour Force Survey</x:v>
      </x:c>
      <x:c r="Y1773" s="13" t="str"/>
      <x:c r="Z1773" s="18" t="str">
        <x:v>National 2024 division composition. Observed national industry detail; used only for composition within 2024 ILO modelled margins.</x:v>
      </x:c>
      <x:c r="AA1773" s="13" t="str"/>
      <x:c r="AB1773" s="13" t="str">
        <x:v>https://rplumber.ilo.org/data/indicator?format=.csv.gz&amp;id=EMP_TEMP_SEX_EC2_NB_A</x:v>
      </x:c>
    </x:row>
    <x:row r="1774" ht="48" customHeight="1">
      <x:c r="A1774" s="2" t="str">
        <x:v>ESP</x:v>
      </x:c>
      <x:c r="B1774" s="2" t="str">
        <x:v>K</x:v>
      </x:c>
      <x:c r="C1774" s="2" t="str">
        <x:v>ESP</x:v>
      </x:c>
      <x:c r="D1774" s="2" t="n">
        <x:v>2024</x:v>
      </x:c>
      <x:c r="E1774" s="2" t="str">
        <x:v>EC2_ISIC4_K65</x:v>
      </x:c>
      <x:c r="F1774" s="17" t="str">
        <x:v>Economic activity (ISIC-Rev.4), 2 digit level: 65 - Insurance, reinsurance and pension funding, except compulsory social security</x:v>
      </x:c>
      <x:c r="G1774" s="19" t="n">
        <x:v>126.392</x:v>
      </x:c>
      <x:c r="H1774" s="20" t="n">
        <x:v>1</x:v>
      </x:c>
      <x:c r="I1774" s="19" t="n">
        <x:f>SUM(G1773:G1775)</x:f>
        <x:v>450.08799999999997</x:v>
      </x:c>
      <x:c r="J1774" s="20" t="n">
        <x:f>G1774/I1774*H1774</x:f>
        <x:v>0.28081619594390433</x:v>
      </x:c>
      <x:c r="K1774" s="2" t="str">
        <x:v>ISIC4:65</x:v>
      </x:c>
      <x:c r="L1774" s="14" t="n">
        <x:f>'Crosswalk'!C63</x:f>
        <x:v>0</x:v>
      </x:c>
      <x:c r="M1774" s="14" t="n">
        <x:f>'Crosswalk'!D63</x:f>
        <x:v>0</x:v>
      </x:c>
      <x:c r="N1774" s="14" t="n">
        <x:f>'Crosswalk'!E63</x:f>
        <x:v>0</x:v>
      </x:c>
      <x:c r="O1774" s="14" t="n">
        <x:f>'Crosswalk'!F63</x:f>
        <x:v>0</x:v>
      </x:c>
      <x:c r="P1774" s="14" t="n">
        <x:f>'Crosswalk'!G63</x:f>
        <x:v>0</x:v>
      </x:c>
      <x:c r="Q1774" s="14" t="n">
        <x:f>'Crosswalk'!H63</x:f>
        <x:v>0</x:v>
      </x:c>
      <x:c r="R1774" s="14" t="n">
        <x:f>'Crosswalk'!I63</x:f>
        <x:v>1</x:v>
      </x:c>
      <x:c r="S1774" s="14" t="n">
        <x:f>'Crosswalk'!J63</x:f>
        <x:v>0</x:v>
      </x:c>
      <x:c r="T1774" s="14" t="n">
        <x:f>'Crosswalk'!K63</x:f>
        <x:v>0</x:v>
      </x:c>
      <x:c r="U1774" s="14" t="n">
        <x:f>'Crosswalk'!L63</x:f>
        <x:v>0</x:v>
      </x:c>
      <x:c r="V1774" s="14" t="n">
        <x:f>'Crosswalk'!M63</x:f>
        <x:v>0</x:v>
      </x:c>
      <x:c r="W1774" s="14" t="n">
        <x:f>'Crosswalk'!N63</x:f>
        <x:v>0</x:v>
      </x:c>
      <x:c r="X1774" s="17" t="str">
        <x:v>LFS - EU Labour Force Survey</x:v>
      </x:c>
      <x:c r="Y1774" s="2" t="str"/>
      <x:c r="Z1774" s="17" t="str">
        <x:v>National 2024 division composition. Observed national industry detail; used only for composition within 2024 ILO modelled margins.</x:v>
      </x:c>
      <x:c r="AA1774" s="2" t="str"/>
      <x:c r="AB1774" s="2" t="str">
        <x:v>https://rplumber.ilo.org/data/indicator?format=.csv.gz&amp;id=EMP_TEMP_SEX_EC2_NB_A</x:v>
      </x:c>
    </x:row>
    <x:row r="1775" ht="48" customHeight="1">
      <x:c r="A1775" s="13" t="str">
        <x:v>ESP</x:v>
      </x:c>
      <x:c r="B1775" s="13" t="str">
        <x:v>K</x:v>
      </x:c>
      <x:c r="C1775" s="13" t="str">
        <x:v>ESP</x:v>
      </x:c>
      <x:c r="D1775" s="13" t="n">
        <x:v>2024</x:v>
      </x:c>
      <x:c r="E1775" s="13" t="str">
        <x:v>EC2_ISIC4_K66</x:v>
      </x:c>
      <x:c r="F1775" s="18" t="str">
        <x:v>Economic activity (ISIC-Rev.4), 2 digit level: 66 - Activities auxiliary to financial service and insurance activities</x:v>
      </x:c>
      <x:c r="G1775" s="21" t="n">
        <x:v>73.282</x:v>
      </x:c>
      <x:c r="H1775" s="22" t="n">
        <x:v>1</x:v>
      </x:c>
      <x:c r="I1775" s="21" t="n">
        <x:f>SUM(G1773:G1775)</x:f>
        <x:v>450.08799999999997</x:v>
      </x:c>
      <x:c r="J1775" s="22" t="n">
        <x:f>G1775/I1775*H1775</x:f>
        <x:v>0.16281704911039618</x:v>
      </x:c>
      <x:c r="K1775" s="13" t="str">
        <x:v>ISIC4:66</x:v>
      </x:c>
      <x:c r="L1775" s="15" t="n">
        <x:f>'Crosswalk'!C64</x:f>
        <x:v>0</x:v>
      </x:c>
      <x:c r="M1775" s="15" t="n">
        <x:f>'Crosswalk'!D64</x:f>
        <x:v>0</x:v>
      </x:c>
      <x:c r="N1775" s="15" t="n">
        <x:f>'Crosswalk'!E64</x:f>
        <x:v>0</x:v>
      </x:c>
      <x:c r="O1775" s="15" t="n">
        <x:f>'Crosswalk'!F64</x:f>
        <x:v>0</x:v>
      </x:c>
      <x:c r="P1775" s="15" t="n">
        <x:f>'Crosswalk'!G64</x:f>
        <x:v>0</x:v>
      </x:c>
      <x:c r="Q1775" s="15" t="n">
        <x:f>'Crosswalk'!H64</x:f>
        <x:v>0</x:v>
      </x:c>
      <x:c r="R1775" s="15" t="n">
        <x:f>'Crosswalk'!I64</x:f>
        <x:v>1</x:v>
      </x:c>
      <x:c r="S1775" s="15" t="n">
        <x:f>'Crosswalk'!J64</x:f>
        <x:v>0</x:v>
      </x:c>
      <x:c r="T1775" s="15" t="n">
        <x:f>'Crosswalk'!K64</x:f>
        <x:v>0</x:v>
      </x:c>
      <x:c r="U1775" s="15" t="n">
        <x:f>'Crosswalk'!L64</x:f>
        <x:v>0</x:v>
      </x:c>
      <x:c r="V1775" s="15" t="n">
        <x:f>'Crosswalk'!M64</x:f>
        <x:v>0</x:v>
      </x:c>
      <x:c r="W1775" s="15" t="n">
        <x:f>'Crosswalk'!N64</x:f>
        <x:v>0</x:v>
      </x:c>
      <x:c r="X1775" s="18" t="str">
        <x:v>LFS - EU Labour Force Survey</x:v>
      </x:c>
      <x:c r="Y1775" s="13" t="str"/>
      <x:c r="Z1775" s="18" t="str">
        <x:v>National 2024 division composition. Observed national industry detail; used only for composition within 2024 ILO modelled margins.</x:v>
      </x:c>
      <x:c r="AA1775" s="13" t="str"/>
      <x:c r="AB1775" s="13" t="str">
        <x:v>https://rplumber.ilo.org/data/indicator?format=.csv.gz&amp;id=EMP_TEMP_SEX_EC2_NB_A</x:v>
      </x:c>
    </x:row>
    <x:row r="1776" ht="48" customHeight="1">
      <x:c r="A1776" s="2" t="str">
        <x:v>ESP</x:v>
      </x:c>
      <x:c r="B1776" s="2" t="str">
        <x:v>LMN</x:v>
      </x:c>
      <x:c r="C1776" s="2" t="str">
        <x:v>ESP</x:v>
      </x:c>
      <x:c r="D1776" s="2" t="n">
        <x:v>2024</x:v>
      </x:c>
      <x:c r="E1776" s="2" t="str">
        <x:v>EC2_ISIC4_L68</x:v>
      </x:c>
      <x:c r="F1776" s="17" t="str">
        <x:v>Economic activity (ISIC-Rev.4), 2 digit level: 68 - Real estate activities</x:v>
      </x:c>
      <x:c r="G1776" s="19" t="n">
        <x:v>164.303</x:v>
      </x:c>
      <x:c r="H1776" s="20" t="n">
        <x:v>1</x:v>
      </x:c>
      <x:c r="I1776" s="19" t="n">
        <x:f>SUM(G1776:G1789)</x:f>
        <x:v>2527.997</x:v>
      </x:c>
      <x:c r="J1776" s="20" t="n">
        <x:f>G1776/I1776*H1776</x:f>
        <x:v>0.06499335244464294</x:v>
      </x:c>
      <x:c r="K1776" s="2" t="str">
        <x:v>ISIC4:68</x:v>
      </x:c>
      <x:c r="L1776" s="14" t="n">
        <x:f>'Crosswalk'!C65</x:f>
        <x:v>0</x:v>
      </x:c>
      <x:c r="M1776" s="14" t="n">
        <x:f>'Crosswalk'!D65</x:f>
        <x:v>0</x:v>
      </x:c>
      <x:c r="N1776" s="14" t="n">
        <x:f>'Crosswalk'!E65</x:f>
        <x:v>0</x:v>
      </x:c>
      <x:c r="O1776" s="14" t="n">
        <x:f>'Crosswalk'!F65</x:f>
        <x:v>0</x:v>
      </x:c>
      <x:c r="P1776" s="14" t="n">
        <x:f>'Crosswalk'!G65</x:f>
        <x:v>0</x:v>
      </x:c>
      <x:c r="Q1776" s="14" t="n">
        <x:f>'Crosswalk'!H65</x:f>
        <x:v>0</x:v>
      </x:c>
      <x:c r="R1776" s="14" t="n">
        <x:f>'Crosswalk'!I65</x:f>
        <x:v>0</x:v>
      </x:c>
      <x:c r="S1776" s="14" t="n">
        <x:f>'Crosswalk'!J65</x:f>
        <x:v>0</x:v>
      </x:c>
      <x:c r="T1776" s="14" t="n">
        <x:f>'Crosswalk'!K65</x:f>
        <x:v>0</x:v>
      </x:c>
      <x:c r="U1776" s="14" t="n">
        <x:f>'Crosswalk'!L65</x:f>
        <x:v>0</x:v>
      </x:c>
      <x:c r="V1776" s="14" t="n">
        <x:f>'Crosswalk'!M65</x:f>
        <x:v>1</x:v>
      </x:c>
      <x:c r="W1776" s="14" t="n">
        <x:f>'Crosswalk'!N65</x:f>
        <x:v>0</x:v>
      </x:c>
      <x:c r="X1776" s="17" t="str">
        <x:v>LFS - EU Labour Force Survey</x:v>
      </x:c>
      <x:c r="Y1776" s="2" t="str"/>
      <x:c r="Z1776" s="17" t="str">
        <x:v>National 2024 division composition. Observed national industry detail; used only for composition within 2024 ILO modelled margins.</x:v>
      </x:c>
      <x:c r="AA1776" s="2" t="str"/>
      <x:c r="AB1776" s="2" t="str">
        <x:v>https://rplumber.ilo.org/data/indicator?format=.csv.gz&amp;id=EMP_TEMP_SEX_EC2_NB_A</x:v>
      </x:c>
    </x:row>
    <x:row r="1777" ht="48" customHeight="1">
      <x:c r="A1777" s="13" t="str">
        <x:v>ESP</x:v>
      </x:c>
      <x:c r="B1777" s="13" t="str">
        <x:v>LMN</x:v>
      </x:c>
      <x:c r="C1777" s="13" t="str">
        <x:v>ESP</x:v>
      </x:c>
      <x:c r="D1777" s="13" t="n">
        <x:v>2024</x:v>
      </x:c>
      <x:c r="E1777" s="13" t="str">
        <x:v>EC2_ISIC4_M69</x:v>
      </x:c>
      <x:c r="F1777" s="18" t="str">
        <x:v>Economic activity (ISIC-Rev.4), 2 digit level: 69 - Legal and accounting activities</x:v>
      </x:c>
      <x:c r="G1777" s="21" t="n">
        <x:v>375.399</x:v>
      </x:c>
      <x:c r="H1777" s="22" t="n">
        <x:v>1</x:v>
      </x:c>
      <x:c r="I1777" s="21" t="n">
        <x:f>SUM(G1776:G1789)</x:f>
        <x:v>2527.997</x:v>
      </x:c>
      <x:c r="J1777" s="22" t="n">
        <x:f>G1777/I1777*H1777</x:f>
        <x:v>0.14849661609566783</x:v>
      </x:c>
      <x:c r="K1777" s="13" t="str">
        <x:v>ISIC4:69</x:v>
      </x:c>
      <x:c r="L1777" s="15" t="n">
        <x:f>'Crosswalk'!C66</x:f>
        <x:v>0</x:v>
      </x:c>
      <x:c r="M1777" s="15" t="n">
        <x:f>'Crosswalk'!D66</x:f>
        <x:v>0</x:v>
      </x:c>
      <x:c r="N1777" s="15" t="n">
        <x:f>'Crosswalk'!E66</x:f>
        <x:v>1</x:v>
      </x:c>
      <x:c r="O1777" s="15" t="n">
        <x:f>'Crosswalk'!F66</x:f>
        <x:v>0</x:v>
      </x:c>
      <x:c r="P1777" s="15" t="n">
        <x:f>'Crosswalk'!G66</x:f>
        <x:v>0</x:v>
      </x:c>
      <x:c r="Q1777" s="15" t="n">
        <x:f>'Crosswalk'!H66</x:f>
        <x:v>0</x:v>
      </x:c>
      <x:c r="R1777" s="15" t="n">
        <x:f>'Crosswalk'!I66</x:f>
        <x:v>0</x:v>
      </x:c>
      <x:c r="S1777" s="15" t="n">
        <x:f>'Crosswalk'!J66</x:f>
        <x:v>0</x:v>
      </x:c>
      <x:c r="T1777" s="15" t="n">
        <x:f>'Crosswalk'!K66</x:f>
        <x:v>0</x:v>
      </x:c>
      <x:c r="U1777" s="15" t="n">
        <x:f>'Crosswalk'!L66</x:f>
        <x:v>0</x:v>
      </x:c>
      <x:c r="V1777" s="15" t="n">
        <x:f>'Crosswalk'!M66</x:f>
        <x:v>0</x:v>
      </x:c>
      <x:c r="W1777" s="15" t="n">
        <x:f>'Crosswalk'!N66</x:f>
        <x:v>0</x:v>
      </x:c>
      <x:c r="X1777" s="18" t="str">
        <x:v>LFS - EU Labour Force Survey</x:v>
      </x:c>
      <x:c r="Y1777" s="13" t="str"/>
      <x:c r="Z1777" s="18" t="str">
        <x:v>National 2024 division composition. Observed national industry detail; used only for composition within 2024 ILO modelled margins.</x:v>
      </x:c>
      <x:c r="AA1777" s="13" t="str"/>
      <x:c r="AB1777" s="13" t="str">
        <x:v>https://rplumber.ilo.org/data/indicator?format=.csv.gz&amp;id=EMP_TEMP_SEX_EC2_NB_A</x:v>
      </x:c>
    </x:row>
    <x:row r="1778" ht="48" customHeight="1">
      <x:c r="A1778" s="2" t="str">
        <x:v>ESP</x:v>
      </x:c>
      <x:c r="B1778" s="2" t="str">
        <x:v>LMN</x:v>
      </x:c>
      <x:c r="C1778" s="2" t="str">
        <x:v>ESP</x:v>
      </x:c>
      <x:c r="D1778" s="2" t="n">
        <x:v>2024</x:v>
      </x:c>
      <x:c r="E1778" s="2" t="str">
        <x:v>EC2_ISIC4_M70</x:v>
      </x:c>
      <x:c r="F1778" s="17" t="str">
        <x:v>Economic activity (ISIC-Rev.4), 2 digit level: 70 - Activities of head offices; management consultancy activities</x:v>
      </x:c>
      <x:c r="G1778" s="19" t="n">
        <x:v>168.51</x:v>
      </x:c>
      <x:c r="H1778" s="20" t="n">
        <x:v>1</x:v>
      </x:c>
      <x:c r="I1778" s="19" t="n">
        <x:f>SUM(G1776:G1789)</x:f>
        <x:v>2527.997</x:v>
      </x:c>
      <x:c r="J1778" s="20" t="n">
        <x:f>G1778/I1778*H1778</x:f>
        <x:v>0.06665751581192542</x:v>
      </x:c>
      <x:c r="K1778" s="2" t="str">
        <x:v>ISIC4:70</x:v>
      </x:c>
      <x:c r="L1778" s="14" t="n">
        <x:f>'Crosswalk'!C67</x:f>
        <x:v>0</x:v>
      </x:c>
      <x:c r="M1778" s="14" t="n">
        <x:f>'Crosswalk'!D67</x:f>
        <x:v>0</x:v>
      </x:c>
      <x:c r="N1778" s="14" t="n">
        <x:f>'Crosswalk'!E67</x:f>
        <x:v>1</x:v>
      </x:c>
      <x:c r="O1778" s="14" t="n">
        <x:f>'Crosswalk'!F67</x:f>
        <x:v>0</x:v>
      </x:c>
      <x:c r="P1778" s="14" t="n">
        <x:f>'Crosswalk'!G67</x:f>
        <x:v>0</x:v>
      </x:c>
      <x:c r="Q1778" s="14" t="n">
        <x:f>'Crosswalk'!H67</x:f>
        <x:v>0</x:v>
      </x:c>
      <x:c r="R1778" s="14" t="n">
        <x:f>'Crosswalk'!I67</x:f>
        <x:v>0</x:v>
      </x:c>
      <x:c r="S1778" s="14" t="n">
        <x:f>'Crosswalk'!J67</x:f>
        <x:v>0</x:v>
      </x:c>
      <x:c r="T1778" s="14" t="n">
        <x:f>'Crosswalk'!K67</x:f>
        <x:v>0</x:v>
      </x:c>
      <x:c r="U1778" s="14" t="n">
        <x:f>'Crosswalk'!L67</x:f>
        <x:v>0</x:v>
      </x:c>
      <x:c r="V1778" s="14" t="n">
        <x:f>'Crosswalk'!M67</x:f>
        <x:v>0</x:v>
      </x:c>
      <x:c r="W1778" s="14" t="n">
        <x:f>'Crosswalk'!N67</x:f>
        <x:v>0</x:v>
      </x:c>
      <x:c r="X1778" s="17" t="str">
        <x:v>LFS - EU Labour Force Survey</x:v>
      </x:c>
      <x:c r="Y1778" s="2" t="str"/>
      <x:c r="Z1778" s="17" t="str">
        <x:v>National 2024 division composition. Observed national industry detail; used only for composition within 2024 ILO modelled margins.</x:v>
      </x:c>
      <x:c r="AA1778" s="2" t="str"/>
      <x:c r="AB1778" s="2" t="str">
        <x:v>https://rplumber.ilo.org/data/indicator?format=.csv.gz&amp;id=EMP_TEMP_SEX_EC2_NB_A</x:v>
      </x:c>
    </x:row>
    <x:row r="1779" ht="48" customHeight="1">
      <x:c r="A1779" s="13" t="str">
        <x:v>ESP</x:v>
      </x:c>
      <x:c r="B1779" s="13" t="str">
        <x:v>LMN</x:v>
      </x:c>
      <x:c r="C1779" s="13" t="str">
        <x:v>ESP</x:v>
      </x:c>
      <x:c r="D1779" s="13" t="n">
        <x:v>2024</x:v>
      </x:c>
      <x:c r="E1779" s="13" t="str">
        <x:v>EC2_ISIC4_M71</x:v>
      </x:c>
      <x:c r="F1779" s="18" t="str">
        <x:v>Economic activity (ISIC-Rev.4), 2 digit level: 71 - Architectural and engineering activities; technical testing and analysis</x:v>
      </x:c>
      <x:c r="G1779" s="21" t="n">
        <x:v>321.076</x:v>
      </x:c>
      <x:c r="H1779" s="22" t="n">
        <x:v>1</x:v>
      </x:c>
      <x:c r="I1779" s="21" t="n">
        <x:f>SUM(G1776:G1789)</x:f>
        <x:v>2527.997</x:v>
      </x:c>
      <x:c r="J1779" s="22" t="n">
        <x:f>G1779/I1779*H1779</x:f>
        <x:v>0.1270080621139978</x:v>
      </x:c>
      <x:c r="K1779" s="13" t="str">
        <x:v>ISIC4:71</x:v>
      </x:c>
      <x:c r="L1779" s="15" t="n">
        <x:f>'Crosswalk'!C68</x:f>
        <x:v>0</x:v>
      </x:c>
      <x:c r="M1779" s="15" t="n">
        <x:f>'Crosswalk'!D68</x:f>
        <x:v>0</x:v>
      </x:c>
      <x:c r="N1779" s="15" t="n">
        <x:f>'Crosswalk'!E68</x:f>
        <x:v>1</x:v>
      </x:c>
      <x:c r="O1779" s="15" t="n">
        <x:f>'Crosswalk'!F68</x:f>
        <x:v>0</x:v>
      </x:c>
      <x:c r="P1779" s="15" t="n">
        <x:f>'Crosswalk'!G68</x:f>
        <x:v>0</x:v>
      </x:c>
      <x:c r="Q1779" s="15" t="n">
        <x:f>'Crosswalk'!H68</x:f>
        <x:v>0</x:v>
      </x:c>
      <x:c r="R1779" s="15" t="n">
        <x:f>'Crosswalk'!I68</x:f>
        <x:v>0</x:v>
      </x:c>
      <x:c r="S1779" s="15" t="n">
        <x:f>'Crosswalk'!J68</x:f>
        <x:v>0</x:v>
      </x:c>
      <x:c r="T1779" s="15" t="n">
        <x:f>'Crosswalk'!K68</x:f>
        <x:v>0</x:v>
      </x:c>
      <x:c r="U1779" s="15" t="n">
        <x:f>'Crosswalk'!L68</x:f>
        <x:v>0</x:v>
      </x:c>
      <x:c r="V1779" s="15" t="n">
        <x:f>'Crosswalk'!M68</x:f>
        <x:v>0</x:v>
      </x:c>
      <x:c r="W1779" s="15" t="n">
        <x:f>'Crosswalk'!N68</x:f>
        <x:v>0</x:v>
      </x:c>
      <x:c r="X1779" s="18" t="str">
        <x:v>LFS - EU Labour Force Survey</x:v>
      </x:c>
      <x:c r="Y1779" s="13" t="str"/>
      <x:c r="Z1779" s="18" t="str">
        <x:v>National 2024 division composition. Observed national industry detail; used only for composition within 2024 ILO modelled margins.</x:v>
      </x:c>
      <x:c r="AA1779" s="13" t="str"/>
      <x:c r="AB1779" s="13" t="str">
        <x:v>https://rplumber.ilo.org/data/indicator?format=.csv.gz&amp;id=EMP_TEMP_SEX_EC2_NB_A</x:v>
      </x:c>
    </x:row>
    <x:row r="1780" ht="48" customHeight="1">
      <x:c r="A1780" s="2" t="str">
        <x:v>ESP</x:v>
      </x:c>
      <x:c r="B1780" s="2" t="str">
        <x:v>LMN</x:v>
      </x:c>
      <x:c r="C1780" s="2" t="str">
        <x:v>ESP</x:v>
      </x:c>
      <x:c r="D1780" s="2" t="n">
        <x:v>2024</x:v>
      </x:c>
      <x:c r="E1780" s="2" t="str">
        <x:v>EC2_ISIC4_M72</x:v>
      </x:c>
      <x:c r="F1780" s="17" t="str">
        <x:v>Economic activity (ISIC-Rev.4), 2 digit level: 72 - Scientific research and development</x:v>
      </x:c>
      <x:c r="G1780" s="19" t="n">
        <x:v>86.969</x:v>
      </x:c>
      <x:c r="H1780" s="20" t="n">
        <x:v>1</x:v>
      </x:c>
      <x:c r="I1780" s="19" t="n">
        <x:f>SUM(G1776:G1789)</x:f>
        <x:v>2527.997</x:v>
      </x:c>
      <x:c r="J1780" s="20" t="n">
        <x:f>G1780/I1780*H1780</x:f>
        <x:v>0.034402335129353395</x:v>
      </x:c>
      <x:c r="K1780" s="2" t="str">
        <x:v>ISIC4:72</x:v>
      </x:c>
      <x:c r="L1780" s="14" t="n">
        <x:f>'Crosswalk'!C69</x:f>
        <x:v>0</x:v>
      </x:c>
      <x:c r="M1780" s="14" t="n">
        <x:f>'Crosswalk'!D69</x:f>
        <x:v>0</x:v>
      </x:c>
      <x:c r="N1780" s="14" t="n">
        <x:f>'Crosswalk'!E69</x:f>
        <x:v>0.5</x:v>
      </x:c>
      <x:c r="O1780" s="14" t="n">
        <x:f>'Crosswalk'!F69</x:f>
        <x:v>0</x:v>
      </x:c>
      <x:c r="P1780" s="14" t="n">
        <x:f>'Crosswalk'!G69</x:f>
        <x:v>0</x:v>
      </x:c>
      <x:c r="Q1780" s="14" t="n">
        <x:f>'Crosswalk'!H69</x:f>
        <x:v>0.35</x:v>
      </x:c>
      <x:c r="R1780" s="14" t="n">
        <x:f>'Crosswalk'!I69</x:f>
        <x:v>0</x:v>
      </x:c>
      <x:c r="S1780" s="14" t="n">
        <x:f>'Crosswalk'!J69</x:f>
        <x:v>0.15</x:v>
      </x:c>
      <x:c r="T1780" s="14" t="n">
        <x:f>'Crosswalk'!K69</x:f>
        <x:v>0</x:v>
      </x:c>
      <x:c r="U1780" s="14" t="n">
        <x:f>'Crosswalk'!L69</x:f>
        <x:v>0</x:v>
      </x:c>
      <x:c r="V1780" s="14" t="n">
        <x:f>'Crosswalk'!M69</x:f>
        <x:v>0</x:v>
      </x:c>
      <x:c r="W1780" s="14" t="n">
        <x:f>'Crosswalk'!N69</x:f>
        <x:v>0</x:v>
      </x:c>
      <x:c r="X1780" s="17" t="str">
        <x:v>LFS - EU Labour Force Survey</x:v>
      </x:c>
      <x:c r="Y1780" s="2" t="str"/>
      <x:c r="Z1780" s="17" t="str">
        <x:v>National 2024 division composition. Observed national industry detail; used only for composition within 2024 ILO modelled margins.</x:v>
      </x:c>
      <x:c r="AA1780" s="2" t="str"/>
      <x:c r="AB1780" s="2" t="str">
        <x:v>https://rplumber.ilo.org/data/indicator?format=.csv.gz&amp;id=EMP_TEMP_SEX_EC2_NB_A</x:v>
      </x:c>
    </x:row>
    <x:row r="1781" ht="48" customHeight="1">
      <x:c r="A1781" s="13" t="str">
        <x:v>ESP</x:v>
      </x:c>
      <x:c r="B1781" s="13" t="str">
        <x:v>LMN</x:v>
      </x:c>
      <x:c r="C1781" s="13" t="str">
        <x:v>ESP</x:v>
      </x:c>
      <x:c r="D1781" s="13" t="n">
        <x:v>2024</x:v>
      </x:c>
      <x:c r="E1781" s="13" t="str">
        <x:v>EC2_ISIC4_M73</x:v>
      </x:c>
      <x:c r="F1781" s="18" t="str">
        <x:v>Economic activity (ISIC-Rev.4), 2 digit level: 73 - Advertising and market research</x:v>
      </x:c>
      <x:c r="G1781" s="21" t="n">
        <x:v>121.501</x:v>
      </x:c>
      <x:c r="H1781" s="22" t="n">
        <x:v>1</x:v>
      </x:c>
      <x:c r="I1781" s="21" t="n">
        <x:f>SUM(G1776:G1789)</x:f>
        <x:v>2527.997</x:v>
      </x:c>
      <x:c r="J1781" s="22" t="n">
        <x:f>G1781/I1781*H1781</x:f>
        <x:v>0.048062161466172634</x:v>
      </x:c>
      <x:c r="K1781" s="13" t="str">
        <x:v>ISIC4:73</x:v>
      </x:c>
      <x:c r="L1781" s="15" t="n">
        <x:f>'Crosswalk'!C70</x:f>
        <x:v>0</x:v>
      </x:c>
      <x:c r="M1781" s="15" t="n">
        <x:f>'Crosswalk'!D70</x:f>
        <x:v>0</x:v>
      </x:c>
      <x:c r="N1781" s="15" t="n">
        <x:f>'Crosswalk'!E70</x:f>
        <x:v>0</x:v>
      </x:c>
      <x:c r="O1781" s="15" t="n">
        <x:f>'Crosswalk'!F70</x:f>
        <x:v>0</x:v>
      </x:c>
      <x:c r="P1781" s="15" t="n">
        <x:f>'Crosswalk'!G70</x:f>
        <x:v>0</x:v>
      </x:c>
      <x:c r="Q1781" s="15" t="n">
        <x:f>'Crosswalk'!H70</x:f>
        <x:v>0</x:v>
      </x:c>
      <x:c r="R1781" s="15" t="n">
        <x:f>'Crosswalk'!I70</x:f>
        <x:v>0</x:v>
      </x:c>
      <x:c r="S1781" s="15" t="n">
        <x:f>'Crosswalk'!J70</x:f>
        <x:v>0</x:v>
      </x:c>
      <x:c r="T1781" s="15" t="n">
        <x:f>'Crosswalk'!K70</x:f>
        <x:v>1</x:v>
      </x:c>
      <x:c r="U1781" s="15" t="n">
        <x:f>'Crosswalk'!L70</x:f>
        <x:v>0</x:v>
      </x:c>
      <x:c r="V1781" s="15" t="n">
        <x:f>'Crosswalk'!M70</x:f>
        <x:v>0</x:v>
      </x:c>
      <x:c r="W1781" s="15" t="n">
        <x:f>'Crosswalk'!N70</x:f>
        <x:v>0</x:v>
      </x:c>
      <x:c r="X1781" s="18" t="str">
        <x:v>LFS - EU Labour Force Survey</x:v>
      </x:c>
      <x:c r="Y1781" s="13" t="str"/>
      <x:c r="Z1781" s="18" t="str">
        <x:v>National 2024 division composition. Observed national industry detail; used only for composition within 2024 ILO modelled margins.</x:v>
      </x:c>
      <x:c r="AA1781" s="13" t="str"/>
      <x:c r="AB1781" s="13" t="str">
        <x:v>https://rplumber.ilo.org/data/indicator?format=.csv.gz&amp;id=EMP_TEMP_SEX_EC2_NB_A</x:v>
      </x:c>
    </x:row>
    <x:row r="1782" ht="48" customHeight="1">
      <x:c r="A1782" s="2" t="str">
        <x:v>ESP</x:v>
      </x:c>
      <x:c r="B1782" s="2" t="str">
        <x:v>LMN</x:v>
      </x:c>
      <x:c r="C1782" s="2" t="str">
        <x:v>ESP</x:v>
      </x:c>
      <x:c r="D1782" s="2" t="n">
        <x:v>2024</x:v>
      </x:c>
      <x:c r="E1782" s="2" t="str">
        <x:v>EC2_ISIC4_M74</x:v>
      </x:c>
      <x:c r="F1782" s="17" t="str">
        <x:v>Economic activity (ISIC-Rev.4), 2 digit level: 74 - Other professional, scientific and technical activities</x:v>
      </x:c>
      <x:c r="G1782" s="19" t="n">
        <x:v>132.551</x:v>
      </x:c>
      <x:c r="H1782" s="20" t="n">
        <x:v>1</x:v>
      </x:c>
      <x:c r="I1782" s="19" t="n">
        <x:f>SUM(G1776:G1789)</x:f>
        <x:v>2527.997</x:v>
      </x:c>
      <x:c r="J1782" s="20" t="n">
        <x:f>G1782/I1782*H1782</x:f>
        <x:v>0.052433210957133256</x:v>
      </x:c>
      <x:c r="K1782" s="2" t="str">
        <x:v>ISIC4:74</x:v>
      </x:c>
      <x:c r="L1782" s="14" t="n">
        <x:f>'Crosswalk'!C71</x:f>
        <x:v>0</x:v>
      </x:c>
      <x:c r="M1782" s="14" t="n">
        <x:f>'Crosswalk'!D71</x:f>
        <x:v>0</x:v>
      </x:c>
      <x:c r="N1782" s="14" t="n">
        <x:f>'Crosswalk'!E71</x:f>
        <x:v>0.8</x:v>
      </x:c>
      <x:c r="O1782" s="14" t="n">
        <x:f>'Crosswalk'!F71</x:f>
        <x:v>0.2</x:v>
      </x:c>
      <x:c r="P1782" s="14" t="n">
        <x:f>'Crosswalk'!G71</x:f>
        <x:v>0</x:v>
      </x:c>
      <x:c r="Q1782" s="14" t="n">
        <x:f>'Crosswalk'!H71</x:f>
        <x:v>0</x:v>
      </x:c>
      <x:c r="R1782" s="14" t="n">
        <x:f>'Crosswalk'!I71</x:f>
        <x:v>0</x:v>
      </x:c>
      <x:c r="S1782" s="14" t="n">
        <x:f>'Crosswalk'!J71</x:f>
        <x:v>0</x:v>
      </x:c>
      <x:c r="T1782" s="14" t="n">
        <x:f>'Crosswalk'!K71</x:f>
        <x:v>0</x:v>
      </x:c>
      <x:c r="U1782" s="14" t="n">
        <x:f>'Crosswalk'!L71</x:f>
        <x:v>0</x:v>
      </x:c>
      <x:c r="V1782" s="14" t="n">
        <x:f>'Crosswalk'!M71</x:f>
        <x:v>0</x:v>
      </x:c>
      <x:c r="W1782" s="14" t="n">
        <x:f>'Crosswalk'!N71</x:f>
        <x:v>0</x:v>
      </x:c>
      <x:c r="X1782" s="17" t="str">
        <x:v>LFS - EU Labour Force Survey</x:v>
      </x:c>
      <x:c r="Y1782" s="2" t="str"/>
      <x:c r="Z1782" s="17" t="str">
        <x:v>National 2024 division composition. Observed national industry detail; used only for composition within 2024 ILO modelled margins.</x:v>
      </x:c>
      <x:c r="AA1782" s="2" t="str"/>
      <x:c r="AB1782" s="2" t="str">
        <x:v>https://rplumber.ilo.org/data/indicator?format=.csv.gz&amp;id=EMP_TEMP_SEX_EC2_NB_A</x:v>
      </x:c>
    </x:row>
    <x:row r="1783" ht="48" customHeight="1">
      <x:c r="A1783" s="13" t="str">
        <x:v>ESP</x:v>
      </x:c>
      <x:c r="B1783" s="13" t="str">
        <x:v>LMN</x:v>
      </x:c>
      <x:c r="C1783" s="13" t="str">
        <x:v>ESP</x:v>
      </x:c>
      <x:c r="D1783" s="13" t="n">
        <x:v>2024</x:v>
      </x:c>
      <x:c r="E1783" s="13" t="str">
        <x:v>EC2_ISIC4_M75</x:v>
      </x:c>
      <x:c r="F1783" s="18" t="str">
        <x:v>Economic activity (ISIC-Rev.4), 2 digit level: 75 - Veterinary activities</x:v>
      </x:c>
      <x:c r="G1783" s="21" t="n">
        <x:v>34.613</x:v>
      </x:c>
      <x:c r="H1783" s="22" t="n">
        <x:v>1</x:v>
      </x:c>
      <x:c r="I1783" s="21" t="n">
        <x:f>SUM(G1776:G1789)</x:f>
        <x:v>2527.997</x:v>
      </x:c>
      <x:c r="J1783" s="22" t="n">
        <x:f>G1783/I1783*H1783</x:f>
        <x:v>0.013691867514083285</x:v>
      </x:c>
      <x:c r="K1783" s="13" t="str">
        <x:v>ISIC4:75</x:v>
      </x:c>
      <x:c r="L1783" s="15" t="n">
        <x:f>'Crosswalk'!C72</x:f>
        <x:v>0</x:v>
      </x:c>
      <x:c r="M1783" s="15" t="n">
        <x:f>'Crosswalk'!D72</x:f>
        <x:v>0</x:v>
      </x:c>
      <x:c r="N1783" s="15" t="n">
        <x:f>'Crosswalk'!E72</x:f>
        <x:v>0</x:v>
      </x:c>
      <x:c r="O1783" s="15" t="n">
        <x:f>'Crosswalk'!F72</x:f>
        <x:v>0</x:v>
      </x:c>
      <x:c r="P1783" s="15" t="n">
        <x:f>'Crosswalk'!G72</x:f>
        <x:v>0</x:v>
      </x:c>
      <x:c r="Q1783" s="15" t="n">
        <x:f>'Crosswalk'!H72</x:f>
        <x:v>1</x:v>
      </x:c>
      <x:c r="R1783" s="15" t="n">
        <x:f>'Crosswalk'!I72</x:f>
        <x:v>0</x:v>
      </x:c>
      <x:c r="S1783" s="15" t="n">
        <x:f>'Crosswalk'!J72</x:f>
        <x:v>0</x:v>
      </x:c>
      <x:c r="T1783" s="15" t="n">
        <x:f>'Crosswalk'!K72</x:f>
        <x:v>0</x:v>
      </x:c>
      <x:c r="U1783" s="15" t="n">
        <x:f>'Crosswalk'!L72</x:f>
        <x:v>0</x:v>
      </x:c>
      <x:c r="V1783" s="15" t="n">
        <x:f>'Crosswalk'!M72</x:f>
        <x:v>0</x:v>
      </x:c>
      <x:c r="W1783" s="15" t="n">
        <x:f>'Crosswalk'!N72</x:f>
        <x:v>0</x:v>
      </x:c>
      <x:c r="X1783" s="18" t="str">
        <x:v>LFS - EU Labour Force Survey</x:v>
      </x:c>
      <x:c r="Y1783" s="13" t="str"/>
      <x:c r="Z1783" s="18" t="str">
        <x:v>National 2024 division composition. Observed national industry detail; used only for composition within 2024 ILO modelled margins.</x:v>
      </x:c>
      <x:c r="AA1783" s="13" t="str"/>
      <x:c r="AB1783" s="13" t="str">
        <x:v>https://rplumber.ilo.org/data/indicator?format=.csv.gz&amp;id=EMP_TEMP_SEX_EC2_NB_A</x:v>
      </x:c>
    </x:row>
    <x:row r="1784" ht="48" customHeight="1">
      <x:c r="A1784" s="2" t="str">
        <x:v>ESP</x:v>
      </x:c>
      <x:c r="B1784" s="2" t="str">
        <x:v>LMN</x:v>
      </x:c>
      <x:c r="C1784" s="2" t="str">
        <x:v>ESP</x:v>
      </x:c>
      <x:c r="D1784" s="2" t="n">
        <x:v>2024</x:v>
      </x:c>
      <x:c r="E1784" s="2" t="str">
        <x:v>EC2_ISIC4_N77</x:v>
      </x:c>
      <x:c r="F1784" s="17" t="str">
        <x:v>Economic activity (ISIC-Rev.4), 2 digit level: 77 - Rental and leasing activities</x:v>
      </x:c>
      <x:c r="G1784" s="19" t="n">
        <x:v>47.97</x:v>
      </x:c>
      <x:c r="H1784" s="20" t="n">
        <x:v>1</x:v>
      </x:c>
      <x:c r="I1784" s="19" t="n">
        <x:f>SUM(G1776:G1789)</x:f>
        <x:v>2527.997</x:v>
      </x:c>
      <x:c r="J1784" s="20" t="n">
        <x:f>G1784/I1784*H1784</x:f>
        <x:v>0.018975497201934973</x:v>
      </x:c>
      <x:c r="K1784" s="2" t="str">
        <x:v>ISIC4:77</x:v>
      </x:c>
      <x:c r="L1784" s="14" t="n">
        <x:f>'Crosswalk'!C73</x:f>
        <x:v>0</x:v>
      </x:c>
      <x:c r="M1784" s="14" t="n">
        <x:f>'Crosswalk'!D73</x:f>
        <x:v>0</x:v>
      </x:c>
      <x:c r="N1784" s="14" t="n">
        <x:f>'Crosswalk'!E73</x:f>
        <x:v>0.7</x:v>
      </x:c>
      <x:c r="O1784" s="14" t="n">
        <x:f>'Crosswalk'!F73</x:f>
        <x:v>0.3</x:v>
      </x:c>
      <x:c r="P1784" s="14" t="n">
        <x:f>'Crosswalk'!G73</x:f>
        <x:v>0</x:v>
      </x:c>
      <x:c r="Q1784" s="14" t="n">
        <x:f>'Crosswalk'!H73</x:f>
        <x:v>0</x:v>
      </x:c>
      <x:c r="R1784" s="14" t="n">
        <x:f>'Crosswalk'!I73</x:f>
        <x:v>0</x:v>
      </x:c>
      <x:c r="S1784" s="14" t="n">
        <x:f>'Crosswalk'!J73</x:f>
        <x:v>0</x:v>
      </x:c>
      <x:c r="T1784" s="14" t="n">
        <x:f>'Crosswalk'!K73</x:f>
        <x:v>0</x:v>
      </x:c>
      <x:c r="U1784" s="14" t="n">
        <x:f>'Crosswalk'!L73</x:f>
        <x:v>0</x:v>
      </x:c>
      <x:c r="V1784" s="14" t="n">
        <x:f>'Crosswalk'!M73</x:f>
        <x:v>0</x:v>
      </x:c>
      <x:c r="W1784" s="14" t="n">
        <x:f>'Crosswalk'!N73</x:f>
        <x:v>0</x:v>
      </x:c>
      <x:c r="X1784" s="17" t="str">
        <x:v>LFS - EU Labour Force Survey</x:v>
      </x:c>
      <x:c r="Y1784" s="2" t="str"/>
      <x:c r="Z1784" s="17" t="str">
        <x:v>National 2024 division composition. Observed national industry detail; used only for composition within 2024 ILO modelled margins.</x:v>
      </x:c>
      <x:c r="AA1784" s="2" t="str"/>
      <x:c r="AB1784" s="2" t="str">
        <x:v>https://rplumber.ilo.org/data/indicator?format=.csv.gz&amp;id=EMP_TEMP_SEX_EC2_NB_A</x:v>
      </x:c>
    </x:row>
    <x:row r="1785" ht="48" customHeight="1">
      <x:c r="A1785" s="13" t="str">
        <x:v>ESP</x:v>
      </x:c>
      <x:c r="B1785" s="13" t="str">
        <x:v>LMN</x:v>
      </x:c>
      <x:c r="C1785" s="13" t="str">
        <x:v>ESP</x:v>
      </x:c>
      <x:c r="D1785" s="13" t="n">
        <x:v>2024</x:v>
      </x:c>
      <x:c r="E1785" s="13" t="str">
        <x:v>EC2_ISIC4_N78</x:v>
      </x:c>
      <x:c r="F1785" s="18" t="str">
        <x:v>Economic activity (ISIC-Rev.4), 2 digit level: 78 - Employment activities</x:v>
      </x:c>
      <x:c r="G1785" s="21" t="n">
        <x:v>39.874</x:v>
      </x:c>
      <x:c r="H1785" s="22" t="n">
        <x:v>1</x:v>
      </x:c>
      <x:c r="I1785" s="21" t="n">
        <x:f>SUM(G1776:G1789)</x:f>
        <x:v>2527.997</x:v>
      </x:c>
      <x:c r="J1785" s="22" t="n">
        <x:f>G1785/I1785*H1785</x:f>
        <x:v>0.015772961755888163</x:v>
      </x:c>
      <x:c r="K1785" s="13" t="str">
        <x:v>ISIC4:78</x:v>
      </x:c>
      <x:c r="L1785" s="15" t="n">
        <x:f>'Crosswalk'!C74</x:f>
        <x:v>0</x:v>
      </x:c>
      <x:c r="M1785" s="15" t="n">
        <x:f>'Crosswalk'!D74</x:f>
        <x:v>0</x:v>
      </x:c>
      <x:c r="N1785" s="15" t="n">
        <x:f>'Crosswalk'!E74</x:f>
        <x:v>1</x:v>
      </x:c>
      <x:c r="O1785" s="15" t="n">
        <x:f>'Crosswalk'!F74</x:f>
        <x:v>0</x:v>
      </x:c>
      <x:c r="P1785" s="15" t="n">
        <x:f>'Crosswalk'!G74</x:f>
        <x:v>0</x:v>
      </x:c>
      <x:c r="Q1785" s="15" t="n">
        <x:f>'Crosswalk'!H74</x:f>
        <x:v>0</x:v>
      </x:c>
      <x:c r="R1785" s="15" t="n">
        <x:f>'Crosswalk'!I74</x:f>
        <x:v>0</x:v>
      </x:c>
      <x:c r="S1785" s="15" t="n">
        <x:f>'Crosswalk'!J74</x:f>
        <x:v>0</x:v>
      </x:c>
      <x:c r="T1785" s="15" t="n">
        <x:f>'Crosswalk'!K74</x:f>
        <x:v>0</x:v>
      </x:c>
      <x:c r="U1785" s="15" t="n">
        <x:f>'Crosswalk'!L74</x:f>
        <x:v>0</x:v>
      </x:c>
      <x:c r="V1785" s="15" t="n">
        <x:f>'Crosswalk'!M74</x:f>
        <x:v>0</x:v>
      </x:c>
      <x:c r="W1785" s="15" t="n">
        <x:f>'Crosswalk'!N74</x:f>
        <x:v>0</x:v>
      </x:c>
      <x:c r="X1785" s="18" t="str">
        <x:v>LFS - EU Labour Force Survey</x:v>
      </x:c>
      <x:c r="Y1785" s="13" t="str"/>
      <x:c r="Z1785" s="18" t="str">
        <x:v>National 2024 division composition. Observed national industry detail; used only for composition within 2024 ILO modelled margins.</x:v>
      </x:c>
      <x:c r="AA1785" s="13" t="str"/>
      <x:c r="AB1785" s="13" t="str">
        <x:v>https://rplumber.ilo.org/data/indicator?format=.csv.gz&amp;id=EMP_TEMP_SEX_EC2_NB_A</x:v>
      </x:c>
    </x:row>
    <x:row r="1786" ht="48" customHeight="1">
      <x:c r="A1786" s="2" t="str">
        <x:v>ESP</x:v>
      </x:c>
      <x:c r="B1786" s="2" t="str">
        <x:v>LMN</x:v>
      </x:c>
      <x:c r="C1786" s="2" t="str">
        <x:v>ESP</x:v>
      </x:c>
      <x:c r="D1786" s="2" t="n">
        <x:v>2024</x:v>
      </x:c>
      <x:c r="E1786" s="2" t="str">
        <x:v>EC2_ISIC4_N79</x:v>
      </x:c>
      <x:c r="F1786" s="17" t="str">
        <x:v>Economic activity (ISIC-Rev.4), 2 digit level: 79 - Travel agency, tour operator, reservation service and related activities</x:v>
      </x:c>
      <x:c r="G1786" s="19" t="n">
        <x:v>67.121</x:v>
      </x:c>
      <x:c r="H1786" s="20" t="n">
        <x:v>1</x:v>
      </x:c>
      <x:c r="I1786" s="19" t="n">
        <x:f>SUM(G1776:G1789)</x:f>
        <x:v>2527.997</x:v>
      </x:c>
      <x:c r="J1786" s="20" t="n">
        <x:f>G1786/I1786*H1786</x:f>
        <x:v>0.02655105998939081</x:v>
      </x:c>
      <x:c r="K1786" s="2" t="str">
        <x:v>ISIC4:79</x:v>
      </x:c>
      <x:c r="L1786" s="14" t="n">
        <x:f>'Crosswalk'!C75</x:f>
        <x:v>0</x:v>
      </x:c>
      <x:c r="M1786" s="14" t="n">
        <x:f>'Crosswalk'!D75</x:f>
        <x:v>0</x:v>
      </x:c>
      <x:c r="N1786" s="14" t="n">
        <x:f>'Crosswalk'!E75</x:f>
        <x:v>0</x:v>
      </x:c>
      <x:c r="O1786" s="14" t="n">
        <x:f>'Crosswalk'!F75</x:f>
        <x:v>1</x:v>
      </x:c>
      <x:c r="P1786" s="14" t="n">
        <x:f>'Crosswalk'!G75</x:f>
        <x:v>0</x:v>
      </x:c>
      <x:c r="Q1786" s="14" t="n">
        <x:f>'Crosswalk'!H75</x:f>
        <x:v>0</x:v>
      </x:c>
      <x:c r="R1786" s="14" t="n">
        <x:f>'Crosswalk'!I75</x:f>
        <x:v>0</x:v>
      </x:c>
      <x:c r="S1786" s="14" t="n">
        <x:f>'Crosswalk'!J75</x:f>
        <x:v>0</x:v>
      </x:c>
      <x:c r="T1786" s="14" t="n">
        <x:f>'Crosswalk'!K75</x:f>
        <x:v>0</x:v>
      </x:c>
      <x:c r="U1786" s="14" t="n">
        <x:f>'Crosswalk'!L75</x:f>
        <x:v>0</x:v>
      </x:c>
      <x:c r="V1786" s="14" t="n">
        <x:f>'Crosswalk'!M75</x:f>
        <x:v>0</x:v>
      </x:c>
      <x:c r="W1786" s="14" t="n">
        <x:f>'Crosswalk'!N75</x:f>
        <x:v>0</x:v>
      </x:c>
      <x:c r="X1786" s="17" t="str">
        <x:v>LFS - EU Labour Force Survey</x:v>
      </x:c>
      <x:c r="Y1786" s="2" t="str"/>
      <x:c r="Z1786" s="17" t="str">
        <x:v>National 2024 division composition. Observed national industry detail; used only for composition within 2024 ILO modelled margins.</x:v>
      </x:c>
      <x:c r="AA1786" s="2" t="str"/>
      <x:c r="AB1786" s="2" t="str">
        <x:v>https://rplumber.ilo.org/data/indicator?format=.csv.gz&amp;id=EMP_TEMP_SEX_EC2_NB_A</x:v>
      </x:c>
    </x:row>
    <x:row r="1787" ht="48" customHeight="1">
      <x:c r="A1787" s="13" t="str">
        <x:v>ESP</x:v>
      </x:c>
      <x:c r="B1787" s="13" t="str">
        <x:v>LMN</x:v>
      </x:c>
      <x:c r="C1787" s="13" t="str">
        <x:v>ESP</x:v>
      </x:c>
      <x:c r="D1787" s="13" t="n">
        <x:v>2024</x:v>
      </x:c>
      <x:c r="E1787" s="13" t="str">
        <x:v>EC2_ISIC4_N80</x:v>
      </x:c>
      <x:c r="F1787" s="18" t="str">
        <x:v>Economic activity (ISIC-Rev.4), 2 digit level: 80 - Security and investigation activities</x:v>
      </x:c>
      <x:c r="G1787" s="21" t="n">
        <x:v>156.783</x:v>
      </x:c>
      <x:c r="H1787" s="22" t="n">
        <x:v>1</x:v>
      </x:c>
      <x:c r="I1787" s="21" t="n">
        <x:f>SUM(G1776:G1789)</x:f>
        <x:v>2527.997</x:v>
      </x:c>
      <x:c r="J1787" s="22" t="n">
        <x:f>G1787/I1787*H1787</x:f>
        <x:v>0.06201866537025162</x:v>
      </x:c>
      <x:c r="K1787" s="13" t="str">
        <x:v>ISIC4:80</x:v>
      </x:c>
      <x:c r="L1787" s="15" t="n">
        <x:f>'Crosswalk'!C76</x:f>
        <x:v>0</x:v>
      </x:c>
      <x:c r="M1787" s="15" t="n">
        <x:f>'Crosswalk'!D76</x:f>
        <x:v>0</x:v>
      </x:c>
      <x:c r="N1787" s="15" t="n">
        <x:f>'Crosswalk'!E76</x:f>
        <x:v>1</x:v>
      </x:c>
      <x:c r="O1787" s="15" t="n">
        <x:f>'Crosswalk'!F76</x:f>
        <x:v>0</x:v>
      </x:c>
      <x:c r="P1787" s="15" t="n">
        <x:f>'Crosswalk'!G76</x:f>
        <x:v>0</x:v>
      </x:c>
      <x:c r="Q1787" s="15" t="n">
        <x:f>'Crosswalk'!H76</x:f>
        <x:v>0</x:v>
      </x:c>
      <x:c r="R1787" s="15" t="n">
        <x:f>'Crosswalk'!I76</x:f>
        <x:v>0</x:v>
      </x:c>
      <x:c r="S1787" s="15" t="n">
        <x:f>'Crosswalk'!J76</x:f>
        <x:v>0</x:v>
      </x:c>
      <x:c r="T1787" s="15" t="n">
        <x:f>'Crosswalk'!K76</x:f>
        <x:v>0</x:v>
      </x:c>
      <x:c r="U1787" s="15" t="n">
        <x:f>'Crosswalk'!L76</x:f>
        <x:v>0</x:v>
      </x:c>
      <x:c r="V1787" s="15" t="n">
        <x:f>'Crosswalk'!M76</x:f>
        <x:v>0</x:v>
      </x:c>
      <x:c r="W1787" s="15" t="n">
        <x:f>'Crosswalk'!N76</x:f>
        <x:v>0</x:v>
      </x:c>
      <x:c r="X1787" s="18" t="str">
        <x:v>LFS - EU Labour Force Survey</x:v>
      </x:c>
      <x:c r="Y1787" s="13" t="str"/>
      <x:c r="Z1787" s="18" t="str">
        <x:v>National 2024 division composition. Observed national industry detail; used only for composition within 2024 ILO modelled margins.</x:v>
      </x:c>
      <x:c r="AA1787" s="13" t="str"/>
      <x:c r="AB1787" s="13" t="str">
        <x:v>https://rplumber.ilo.org/data/indicator?format=.csv.gz&amp;id=EMP_TEMP_SEX_EC2_NB_A</x:v>
      </x:c>
    </x:row>
    <x:row r="1788" ht="48" customHeight="1">
      <x:c r="A1788" s="2" t="str">
        <x:v>ESP</x:v>
      </x:c>
      <x:c r="B1788" s="2" t="str">
        <x:v>LMN</x:v>
      </x:c>
      <x:c r="C1788" s="2" t="str">
        <x:v>ESP</x:v>
      </x:c>
      <x:c r="D1788" s="2" t="n">
        <x:v>2024</x:v>
      </x:c>
      <x:c r="E1788" s="2" t="str">
        <x:v>EC2_ISIC4_N81</x:v>
      </x:c>
      <x:c r="F1788" s="17" t="str">
        <x:v>Economic activity (ISIC-Rev.4), 2 digit level: 81 - Services to buildings and landscape activities</x:v>
      </x:c>
      <x:c r="G1788" s="19" t="n">
        <x:v>659.187</x:v>
      </x:c>
      <x:c r="H1788" s="20" t="n">
        <x:v>1</x:v>
      </x:c>
      <x:c r="I1788" s="19" t="n">
        <x:f>SUM(G1776:G1789)</x:f>
        <x:v>2527.997</x:v>
      </x:c>
      <x:c r="J1788" s="20" t="n">
        <x:f>G1788/I1788*H1788</x:f>
        <x:v>0.26075466070568915</x:v>
      </x:c>
      <x:c r="K1788" s="2" t="str">
        <x:v>ISIC4:81</x:v>
      </x:c>
      <x:c r="L1788" s="14" t="n">
        <x:f>'Crosswalk'!C77</x:f>
        <x:v>0</x:v>
      </x:c>
      <x:c r="M1788" s="14" t="n">
        <x:f>'Crosswalk'!D77</x:f>
        <x:v>0</x:v>
      </x:c>
      <x:c r="N1788" s="14" t="n">
        <x:f>'Crosswalk'!E77</x:f>
        <x:v>1</x:v>
      </x:c>
      <x:c r="O1788" s="14" t="n">
        <x:f>'Crosswalk'!F77</x:f>
        <x:v>0</x:v>
      </x:c>
      <x:c r="P1788" s="14" t="n">
        <x:f>'Crosswalk'!G77</x:f>
        <x:v>0</x:v>
      </x:c>
      <x:c r="Q1788" s="14" t="n">
        <x:f>'Crosswalk'!H77</x:f>
        <x:v>0</x:v>
      </x:c>
      <x:c r="R1788" s="14" t="n">
        <x:f>'Crosswalk'!I77</x:f>
        <x:v>0</x:v>
      </x:c>
      <x:c r="S1788" s="14" t="n">
        <x:f>'Crosswalk'!J77</x:f>
        <x:v>0</x:v>
      </x:c>
      <x:c r="T1788" s="14" t="n">
        <x:f>'Crosswalk'!K77</x:f>
        <x:v>0</x:v>
      </x:c>
      <x:c r="U1788" s="14" t="n">
        <x:f>'Crosswalk'!L77</x:f>
        <x:v>0</x:v>
      </x:c>
      <x:c r="V1788" s="14" t="n">
        <x:f>'Crosswalk'!M77</x:f>
        <x:v>0</x:v>
      </x:c>
      <x:c r="W1788" s="14" t="n">
        <x:f>'Crosswalk'!N77</x:f>
        <x:v>0</x:v>
      </x:c>
      <x:c r="X1788" s="17" t="str">
        <x:v>LFS - EU Labour Force Survey</x:v>
      </x:c>
      <x:c r="Y1788" s="2" t="str"/>
      <x:c r="Z1788" s="17" t="str">
        <x:v>National 2024 division composition. Observed national industry detail; used only for composition within 2024 ILO modelled margins.</x:v>
      </x:c>
      <x:c r="AA1788" s="2" t="str"/>
      <x:c r="AB1788" s="2" t="str">
        <x:v>https://rplumber.ilo.org/data/indicator?format=.csv.gz&amp;id=EMP_TEMP_SEX_EC2_NB_A</x:v>
      </x:c>
    </x:row>
    <x:row r="1789" ht="48" customHeight="1">
      <x:c r="A1789" s="13" t="str">
        <x:v>ESP</x:v>
      </x:c>
      <x:c r="B1789" s="13" t="str">
        <x:v>LMN</x:v>
      </x:c>
      <x:c r="C1789" s="13" t="str">
        <x:v>ESP</x:v>
      </x:c>
      <x:c r="D1789" s="13" t="n">
        <x:v>2024</x:v>
      </x:c>
      <x:c r="E1789" s="13" t="str">
        <x:v>EC2_ISIC4_N82</x:v>
      </x:c>
      <x:c r="F1789" s="18" t="str">
        <x:v>Economic activity (ISIC-Rev.4), 2 digit level: 82 - Office administrative, office support and other business support activities</x:v>
      </x:c>
      <x:c r="G1789" s="21" t="n">
        <x:v>152.14</x:v>
      </x:c>
      <x:c r="H1789" s="22" t="n">
        <x:v>1</x:v>
      </x:c>
      <x:c r="I1789" s="21" t="n">
        <x:f>SUM(G1776:G1789)</x:f>
        <x:v>2527.997</x:v>
      </x:c>
      <x:c r="J1789" s="22" t="n">
        <x:f>G1789/I1789*H1789</x:f>
        <x:v>0.0601820334438688</x:v>
      </x:c>
      <x:c r="K1789" s="13" t="str">
        <x:v>ISIC4:82</x:v>
      </x:c>
      <x:c r="L1789" s="15" t="n">
        <x:f>'Crosswalk'!C78</x:f>
        <x:v>0</x:v>
      </x:c>
      <x:c r="M1789" s="15" t="n">
        <x:f>'Crosswalk'!D78</x:f>
        <x:v>0</x:v>
      </x:c>
      <x:c r="N1789" s="15" t="n">
        <x:f>'Crosswalk'!E78</x:f>
        <x:v>1</x:v>
      </x:c>
      <x:c r="O1789" s="15" t="n">
        <x:f>'Crosswalk'!F78</x:f>
        <x:v>0</x:v>
      </x:c>
      <x:c r="P1789" s="15" t="n">
        <x:f>'Crosswalk'!G78</x:f>
        <x:v>0</x:v>
      </x:c>
      <x:c r="Q1789" s="15" t="n">
        <x:f>'Crosswalk'!H78</x:f>
        <x:v>0</x:v>
      </x:c>
      <x:c r="R1789" s="15" t="n">
        <x:f>'Crosswalk'!I78</x:f>
        <x:v>0</x:v>
      </x:c>
      <x:c r="S1789" s="15" t="n">
        <x:f>'Crosswalk'!J78</x:f>
        <x:v>0</x:v>
      </x:c>
      <x:c r="T1789" s="15" t="n">
        <x:f>'Crosswalk'!K78</x:f>
        <x:v>0</x:v>
      </x:c>
      <x:c r="U1789" s="15" t="n">
        <x:f>'Crosswalk'!L78</x:f>
        <x:v>0</x:v>
      </x:c>
      <x:c r="V1789" s="15" t="n">
        <x:f>'Crosswalk'!M78</x:f>
        <x:v>0</x:v>
      </x:c>
      <x:c r="W1789" s="15" t="n">
        <x:f>'Crosswalk'!N78</x:f>
        <x:v>0</x:v>
      </x:c>
      <x:c r="X1789" s="18" t="str">
        <x:v>LFS - EU Labour Force Survey</x:v>
      </x:c>
      <x:c r="Y1789" s="13" t="str"/>
      <x:c r="Z1789" s="18" t="str">
        <x:v>National 2024 division composition. Observed national industry detail; used only for composition within 2024 ILO modelled margins.</x:v>
      </x:c>
      <x:c r="AA1789" s="13" t="str"/>
      <x:c r="AB1789" s="13" t="str">
        <x:v>https://rplumber.ilo.org/data/indicator?format=.csv.gz&amp;id=EMP_TEMP_SEX_EC2_NB_A</x:v>
      </x:c>
    </x:row>
    <x:row r="1790" ht="48" customHeight="1">
      <x:c r="A1790" s="2" t="str">
        <x:v>ESP</x:v>
      </x:c>
      <x:c r="B1790" s="2" t="str">
        <x:v>O</x:v>
      </x:c>
      <x:c r="C1790" s="2" t="str">
        <x:v>ESP</x:v>
      </x:c>
      <x:c r="D1790" s="2" t="n">
        <x:v>2024</x:v>
      </x:c>
      <x:c r="E1790" s="2" t="str">
        <x:v>EC2_ISIC4_O84</x:v>
      </x:c>
      <x:c r="F1790" s="17" t="str">
        <x:v>Economic activity (ISIC-Rev.4), 2 digit level: 84 - Public administration and defence; compulsory social security</x:v>
      </x:c>
      <x:c r="G1790" s="19" t="n">
        <x:v>1421.287</x:v>
      </x:c>
      <x:c r="H1790" s="20" t="n">
        <x:v>1</x:v>
      </x:c>
      <x:c r="I1790" s="19" t="n">
        <x:f>SUM(G1790:G1790)</x:f>
        <x:v>1421.287</x:v>
      </x:c>
      <x:c r="J1790" s="20" t="n">
        <x:f>G1790/I1790*H1790</x:f>
        <x:v>1</x:v>
      </x:c>
      <x:c r="K1790" s="2" t="str">
        <x:v>ISIC4:84</x:v>
      </x:c>
      <x:c r="L1790" s="14" t="n">
        <x:f>'Crosswalk'!C79</x:f>
        <x:v>0</x:v>
      </x:c>
      <x:c r="M1790" s="14" t="n">
        <x:f>'Crosswalk'!D79</x:f>
        <x:v>0</x:v>
      </x:c>
      <x:c r="N1790" s="14" t="n">
        <x:f>'Crosswalk'!E79</x:f>
        <x:v>0</x:v>
      </x:c>
      <x:c r="O1790" s="14" t="n">
        <x:f>'Crosswalk'!F79</x:f>
        <x:v>0</x:v>
      </x:c>
      <x:c r="P1790" s="14" t="n">
        <x:f>'Crosswalk'!G79</x:f>
        <x:v>0</x:v>
      </x:c>
      <x:c r="Q1790" s="14" t="n">
        <x:f>'Crosswalk'!H79</x:f>
        <x:v>0</x:v>
      </x:c>
      <x:c r="R1790" s="14" t="n">
        <x:f>'Crosswalk'!I79</x:f>
        <x:v>0</x:v>
      </x:c>
      <x:c r="S1790" s="14" t="n">
        <x:f>'Crosswalk'!J79</x:f>
        <x:v>0</x:v>
      </x:c>
      <x:c r="T1790" s="14" t="n">
        <x:f>'Crosswalk'!K79</x:f>
        <x:v>0</x:v>
      </x:c>
      <x:c r="U1790" s="14" t="n">
        <x:f>'Crosswalk'!L79</x:f>
        <x:v>0</x:v>
      </x:c>
      <x:c r="V1790" s="14" t="n">
        <x:f>'Crosswalk'!M79</x:f>
        <x:v>0</x:v>
      </x:c>
      <x:c r="W1790" s="14" t="n">
        <x:f>'Crosswalk'!N79</x:f>
        <x:v>1</x:v>
      </x:c>
      <x:c r="X1790" s="17" t="str">
        <x:v>LFS - EU Labour Force Survey</x:v>
      </x:c>
      <x:c r="Y1790" s="2" t="str"/>
      <x:c r="Z1790" s="17" t="str">
        <x:v>National 2024 division composition. Observed national industry detail; used only for composition within 2024 ILO modelled margins.</x:v>
      </x:c>
      <x:c r="AA1790" s="2" t="str"/>
      <x:c r="AB1790" s="2" t="str">
        <x:v>https://rplumber.ilo.org/data/indicator?format=.csv.gz&amp;id=EMP_TEMP_SEX_EC2_NB_A</x:v>
      </x:c>
    </x:row>
    <x:row r="1791" ht="48" customHeight="1">
      <x:c r="A1791" s="13" t="str">
        <x:v>ESP</x:v>
      </x:c>
      <x:c r="B1791" s="13" t="str">
        <x:v>P</x:v>
      </x:c>
      <x:c r="C1791" s="13" t="str">
        <x:v>ESP</x:v>
      </x:c>
      <x:c r="D1791" s="13" t="n">
        <x:v>2024</x:v>
      </x:c>
      <x:c r="E1791" s="13" t="str">
        <x:v>EC2_ISIC4_P85</x:v>
      </x:c>
      <x:c r="F1791" s="18" t="str">
        <x:v>Economic activity (ISIC-Rev.4), 2 digit level: 85 - Education</x:v>
      </x:c>
      <x:c r="G1791" s="21" t="n">
        <x:v>1533.948</x:v>
      </x:c>
      <x:c r="H1791" s="22" t="n">
        <x:v>1</x:v>
      </x:c>
      <x:c r="I1791" s="21" t="n">
        <x:f>SUM(G1791:G1791)</x:f>
        <x:v>1533.948</x:v>
      </x:c>
      <x:c r="J1791" s="22" t="n">
        <x:f>G1791/I1791*H1791</x:f>
        <x:v>1</x:v>
      </x:c>
      <x:c r="K1791" s="13" t="str">
        <x:v>ISIC4:85</x:v>
      </x:c>
      <x:c r="L1791" s="15" t="n">
        <x:f>'Crosswalk'!C80</x:f>
        <x:v>0</x:v>
      </x:c>
      <x:c r="M1791" s="15" t="n">
        <x:f>'Crosswalk'!D80</x:f>
        <x:v>0</x:v>
      </x:c>
      <x:c r="N1791" s="15" t="n">
        <x:f>'Crosswalk'!E80</x:f>
        <x:v>0</x:v>
      </x:c>
      <x:c r="O1791" s="15" t="n">
        <x:f>'Crosswalk'!F80</x:f>
        <x:v>1</x:v>
      </x:c>
      <x:c r="P1791" s="15" t="n">
        <x:f>'Crosswalk'!G80</x:f>
        <x:v>0</x:v>
      </x:c>
      <x:c r="Q1791" s="15" t="n">
        <x:f>'Crosswalk'!H80</x:f>
        <x:v>0</x:v>
      </x:c>
      <x:c r="R1791" s="15" t="n">
        <x:f>'Crosswalk'!I80</x:f>
        <x:v>0</x:v>
      </x:c>
      <x:c r="S1791" s="15" t="n">
        <x:f>'Crosswalk'!J80</x:f>
        <x:v>0</x:v>
      </x:c>
      <x:c r="T1791" s="15" t="n">
        <x:f>'Crosswalk'!K80</x:f>
        <x:v>0</x:v>
      </x:c>
      <x:c r="U1791" s="15" t="n">
        <x:f>'Crosswalk'!L80</x:f>
        <x:v>0</x:v>
      </x:c>
      <x:c r="V1791" s="15" t="n">
        <x:f>'Crosswalk'!M80</x:f>
        <x:v>0</x:v>
      </x:c>
      <x:c r="W1791" s="15" t="n">
        <x:f>'Crosswalk'!N80</x:f>
        <x:v>0</x:v>
      </x:c>
      <x:c r="X1791" s="18" t="str">
        <x:v>LFS - EU Labour Force Survey</x:v>
      </x:c>
      <x:c r="Y1791" s="13" t="str"/>
      <x:c r="Z1791" s="18" t="str">
        <x:v>National 2024 division composition. Observed national industry detail; used only for composition within 2024 ILO modelled margins.</x:v>
      </x:c>
      <x:c r="AA1791" s="13" t="str"/>
      <x:c r="AB1791" s="13" t="str">
        <x:v>https://rplumber.ilo.org/data/indicator?format=.csv.gz&amp;id=EMP_TEMP_SEX_EC2_NB_A</x:v>
      </x:c>
    </x:row>
    <x:row r="1792" ht="48" customHeight="1">
      <x:c r="A1792" s="2" t="str">
        <x:v>ESP</x:v>
      </x:c>
      <x:c r="B1792" s="2" t="str">
        <x:v>Q</x:v>
      </x:c>
      <x:c r="C1792" s="2" t="str">
        <x:v>ESP</x:v>
      </x:c>
      <x:c r="D1792" s="2" t="n">
        <x:v>2024</x:v>
      </x:c>
      <x:c r="E1792" s="2" t="str">
        <x:v>EC2_ISIC4_Q86</x:v>
      </x:c>
      <x:c r="F1792" s="17" t="str">
        <x:v>Economic activity (ISIC-Rev.4), 2 digit level: 86 - Human health activities</x:v>
      </x:c>
      <x:c r="G1792" s="19" t="n">
        <x:v>1352.954</x:v>
      </x:c>
      <x:c r="H1792" s="20" t="n">
        <x:v>1</x:v>
      </x:c>
      <x:c r="I1792" s="19" t="n">
        <x:f>SUM(G1792:G1794)</x:f>
        <x:v>2061.085</x:v>
      </x:c>
      <x:c r="J1792" s="20" t="n">
        <x:f>G1792/I1792*H1792</x:f>
        <x:v>0.6564280463930405</x:v>
      </x:c>
      <x:c r="K1792" s="2" t="str">
        <x:v>ISIC4:86</x:v>
      </x:c>
      <x:c r="L1792" s="14" t="n">
        <x:f>'Crosswalk'!C81</x:f>
        <x:v>0</x:v>
      </x:c>
      <x:c r="M1792" s="14" t="n">
        <x:f>'Crosswalk'!D81</x:f>
        <x:v>0</x:v>
      </x:c>
      <x:c r="N1792" s="14" t="n">
        <x:f>'Crosswalk'!E81</x:f>
        <x:v>0</x:v>
      </x:c>
      <x:c r="O1792" s="14" t="n">
        <x:f>'Crosswalk'!F81</x:f>
        <x:v>0</x:v>
      </x:c>
      <x:c r="P1792" s="14" t="n">
        <x:f>'Crosswalk'!G81</x:f>
        <x:v>0</x:v>
      </x:c>
      <x:c r="Q1792" s="14" t="n">
        <x:f>'Crosswalk'!H81</x:f>
        <x:v>1</x:v>
      </x:c>
      <x:c r="R1792" s="14" t="n">
        <x:f>'Crosswalk'!I81</x:f>
        <x:v>0</x:v>
      </x:c>
      <x:c r="S1792" s="14" t="n">
        <x:f>'Crosswalk'!J81</x:f>
        <x:v>0</x:v>
      </x:c>
      <x:c r="T1792" s="14" t="n">
        <x:f>'Crosswalk'!K81</x:f>
        <x:v>0</x:v>
      </x:c>
      <x:c r="U1792" s="14" t="n">
        <x:f>'Crosswalk'!L81</x:f>
        <x:v>0</x:v>
      </x:c>
      <x:c r="V1792" s="14" t="n">
        <x:f>'Crosswalk'!M81</x:f>
        <x:v>0</x:v>
      </x:c>
      <x:c r="W1792" s="14" t="n">
        <x:f>'Crosswalk'!N81</x:f>
        <x:v>0</x:v>
      </x:c>
      <x:c r="X1792" s="17" t="str">
        <x:v>LFS - EU Labour Force Survey</x:v>
      </x:c>
      <x:c r="Y1792" s="2" t="str"/>
      <x:c r="Z1792" s="17" t="str">
        <x:v>National 2024 division composition. Observed national industry detail; used only for composition within 2024 ILO modelled margins.</x:v>
      </x:c>
      <x:c r="AA1792" s="2" t="str"/>
      <x:c r="AB1792" s="2" t="str">
        <x:v>https://rplumber.ilo.org/data/indicator?format=.csv.gz&amp;id=EMP_TEMP_SEX_EC2_NB_A</x:v>
      </x:c>
    </x:row>
    <x:row r="1793" ht="48" customHeight="1">
      <x:c r="A1793" s="13" t="str">
        <x:v>ESP</x:v>
      </x:c>
      <x:c r="B1793" s="13" t="str">
        <x:v>Q</x:v>
      </x:c>
      <x:c r="C1793" s="13" t="str">
        <x:v>ESP</x:v>
      </x:c>
      <x:c r="D1793" s="13" t="n">
        <x:v>2024</x:v>
      </x:c>
      <x:c r="E1793" s="13" t="str">
        <x:v>EC2_ISIC4_Q87</x:v>
      </x:c>
      <x:c r="F1793" s="18" t="str">
        <x:v>Economic activity (ISIC-Rev.4), 2 digit level: 87 - Residential care activities</x:v>
      </x:c>
      <x:c r="G1793" s="21" t="n">
        <x:v>395.133</x:v>
      </x:c>
      <x:c r="H1793" s="22" t="n">
        <x:v>1</x:v>
      </x:c>
      <x:c r="I1793" s="21" t="n">
        <x:f>SUM(G1792:G1794)</x:f>
        <x:v>2061.085</x:v>
      </x:c>
      <x:c r="J1793" s="22" t="n">
        <x:f>G1793/I1793*H1793</x:f>
        <x:v>0.19171116183951656</x:v>
      </x:c>
      <x:c r="K1793" s="13" t="str">
        <x:v>ISIC4:87</x:v>
      </x:c>
      <x:c r="L1793" s="15" t="n">
        <x:f>'Crosswalk'!C82</x:f>
        <x:v>0</x:v>
      </x:c>
      <x:c r="M1793" s="15" t="n">
        <x:f>'Crosswalk'!D82</x:f>
        <x:v>0</x:v>
      </x:c>
      <x:c r="N1793" s="15" t="n">
        <x:f>'Crosswalk'!E82</x:f>
        <x:v>0</x:v>
      </x:c>
      <x:c r="O1793" s="15" t="n">
        <x:f>'Crosswalk'!F82</x:f>
        <x:v>0</x:v>
      </x:c>
      <x:c r="P1793" s="15" t="n">
        <x:f>'Crosswalk'!G82</x:f>
        <x:v>0</x:v>
      </x:c>
      <x:c r="Q1793" s="15" t="n">
        <x:f>'Crosswalk'!H82</x:f>
        <x:v>1</x:v>
      </x:c>
      <x:c r="R1793" s="15" t="n">
        <x:f>'Crosswalk'!I82</x:f>
        <x:v>0</x:v>
      </x:c>
      <x:c r="S1793" s="15" t="n">
        <x:f>'Crosswalk'!J82</x:f>
        <x:v>0</x:v>
      </x:c>
      <x:c r="T1793" s="15" t="n">
        <x:f>'Crosswalk'!K82</x:f>
        <x:v>0</x:v>
      </x:c>
      <x:c r="U1793" s="15" t="n">
        <x:f>'Crosswalk'!L82</x:f>
        <x:v>0</x:v>
      </x:c>
      <x:c r="V1793" s="15" t="n">
        <x:f>'Crosswalk'!M82</x:f>
        <x:v>0</x:v>
      </x:c>
      <x:c r="W1793" s="15" t="n">
        <x:f>'Crosswalk'!N82</x:f>
        <x:v>0</x:v>
      </x:c>
      <x:c r="X1793" s="18" t="str">
        <x:v>LFS - EU Labour Force Survey</x:v>
      </x:c>
      <x:c r="Y1793" s="13" t="str"/>
      <x:c r="Z1793" s="18" t="str">
        <x:v>National 2024 division composition. Observed national industry detail; used only for composition within 2024 ILO modelled margins.</x:v>
      </x:c>
      <x:c r="AA1793" s="13" t="str"/>
      <x:c r="AB1793" s="13" t="str">
        <x:v>https://rplumber.ilo.org/data/indicator?format=.csv.gz&amp;id=EMP_TEMP_SEX_EC2_NB_A</x:v>
      </x:c>
    </x:row>
    <x:row r="1794" ht="48" customHeight="1">
      <x:c r="A1794" s="2" t="str">
        <x:v>ESP</x:v>
      </x:c>
      <x:c r="B1794" s="2" t="str">
        <x:v>Q</x:v>
      </x:c>
      <x:c r="C1794" s="2" t="str">
        <x:v>ESP</x:v>
      </x:c>
      <x:c r="D1794" s="2" t="n">
        <x:v>2024</x:v>
      </x:c>
      <x:c r="E1794" s="2" t="str">
        <x:v>EC2_ISIC4_Q88</x:v>
      </x:c>
      <x:c r="F1794" s="17" t="str">
        <x:v>Economic activity (ISIC-Rev.4), 2 digit level: 88 - Social work activities without accommodation</x:v>
      </x:c>
      <x:c r="G1794" s="19" t="n">
        <x:v>312.998</x:v>
      </x:c>
      <x:c r="H1794" s="20" t="n">
        <x:v>1</x:v>
      </x:c>
      <x:c r="I1794" s="19" t="n">
        <x:f>SUM(G1792:G1794)</x:f>
        <x:v>2061.085</x:v>
      </x:c>
      <x:c r="J1794" s="20" t="n">
        <x:f>G1794/I1794*H1794</x:f>
        <x:v>0.15186079176744288</x:v>
      </x:c>
      <x:c r="K1794" s="2" t="str">
        <x:v>ISIC4:88</x:v>
      </x:c>
      <x:c r="L1794" s="14" t="n">
        <x:f>'Crosswalk'!C83</x:f>
        <x:v>0</x:v>
      </x:c>
      <x:c r="M1794" s="14" t="n">
        <x:f>'Crosswalk'!D83</x:f>
        <x:v>0</x:v>
      </x:c>
      <x:c r="N1794" s="14" t="n">
        <x:f>'Crosswalk'!E83</x:f>
        <x:v>0</x:v>
      </x:c>
      <x:c r="O1794" s="14" t="n">
        <x:f>'Crosswalk'!F83</x:f>
        <x:v>0</x:v>
      </x:c>
      <x:c r="P1794" s="14" t="n">
        <x:f>'Crosswalk'!G83</x:f>
        <x:v>0</x:v>
      </x:c>
      <x:c r="Q1794" s="14" t="n">
        <x:f>'Crosswalk'!H83</x:f>
        <x:v>0</x:v>
      </x:c>
      <x:c r="R1794" s="14" t="n">
        <x:f>'Crosswalk'!I83</x:f>
        <x:v>0</x:v>
      </x:c>
      <x:c r="S1794" s="14" t="n">
        <x:f>'Crosswalk'!J83</x:f>
        <x:v>0</x:v>
      </x:c>
      <x:c r="T1794" s="14" t="n">
        <x:f>'Crosswalk'!K83</x:f>
        <x:v>0</x:v>
      </x:c>
      <x:c r="U1794" s="14" t="n">
        <x:f>'Crosswalk'!L83</x:f>
        <x:v>0</x:v>
      </x:c>
      <x:c r="V1794" s="14" t="n">
        <x:f>'Crosswalk'!M83</x:f>
        <x:v>0</x:v>
      </x:c>
      <x:c r="W1794" s="14" t="n">
        <x:f>'Crosswalk'!N83</x:f>
        <x:v>1</x:v>
      </x:c>
      <x:c r="X1794" s="17" t="str">
        <x:v>LFS - EU Labour Force Survey</x:v>
      </x:c>
      <x:c r="Y1794" s="2" t="str"/>
      <x:c r="Z1794" s="17" t="str">
        <x:v>National 2024 division composition. Observed national industry detail; used only for composition within 2024 ILO modelled margins.</x:v>
      </x:c>
      <x:c r="AA1794" s="2" t="str"/>
      <x:c r="AB1794" s="2" t="str">
        <x:v>https://rplumber.ilo.org/data/indicator?format=.csv.gz&amp;id=EMP_TEMP_SEX_EC2_NB_A</x:v>
      </x:c>
    </x:row>
    <x:row r="1795" ht="48" customHeight="1">
      <x:c r="A1795" s="13" t="str">
        <x:v>ESP</x:v>
      </x:c>
      <x:c r="B1795" s="13" t="str">
        <x:v>RSTU</x:v>
      </x:c>
      <x:c r="C1795" s="13" t="str">
        <x:v>ESP</x:v>
      </x:c>
      <x:c r="D1795" s="13" t="n">
        <x:v>2024</x:v>
      </x:c>
      <x:c r="E1795" s="13" t="str">
        <x:v>EC2_ISIC4_R90</x:v>
      </x:c>
      <x:c r="F1795" s="18" t="str">
        <x:v>Economic activity (ISIC-Rev.4), 2 digit level: 90 - Creative, arts and entertainment activities</x:v>
      </x:c>
      <x:c r="G1795" s="21" t="n">
        <x:v>78.157</x:v>
      </x:c>
      <x:c r="H1795" s="22" t="n">
        <x:v>1</x:v>
      </x:c>
      <x:c r="I1795" s="21" t="n">
        <x:f>SUM(G1795:G1803)</x:f>
        <x:v>1537.719</x:v>
      </x:c>
      <x:c r="J1795" s="22" t="n">
        <x:f>G1795/I1795*H1795</x:f>
        <x:v>0.05082658144953661</x:v>
      </x:c>
      <x:c r="K1795" s="13" t="str">
        <x:v>ISIC4:90</x:v>
      </x:c>
      <x:c r="L1795" s="15" t="n">
        <x:f>'Crosswalk'!C84</x:f>
        <x:v>0</x:v>
      </x:c>
      <x:c r="M1795" s="15" t="n">
        <x:f>'Crosswalk'!D84</x:f>
        <x:v>0</x:v>
      </x:c>
      <x:c r="N1795" s="15" t="n">
        <x:f>'Crosswalk'!E84</x:f>
        <x:v>0</x:v>
      </x:c>
      <x:c r="O1795" s="15" t="n">
        <x:f>'Crosswalk'!F84</x:f>
        <x:v>0</x:v>
      </x:c>
      <x:c r="P1795" s="15" t="n">
        <x:f>'Crosswalk'!G84</x:f>
        <x:v>0</x:v>
      </x:c>
      <x:c r="Q1795" s="15" t="n">
        <x:f>'Crosswalk'!H84</x:f>
        <x:v>0</x:v>
      </x:c>
      <x:c r="R1795" s="15" t="n">
        <x:f>'Crosswalk'!I84</x:f>
        <x:v>0</x:v>
      </x:c>
      <x:c r="S1795" s="15" t="n">
        <x:f>'Crosswalk'!J84</x:f>
        <x:v>0</x:v>
      </x:c>
      <x:c r="T1795" s="15" t="n">
        <x:f>'Crosswalk'!K84</x:f>
        <x:v>1</x:v>
      </x:c>
      <x:c r="U1795" s="15" t="n">
        <x:f>'Crosswalk'!L84</x:f>
        <x:v>0</x:v>
      </x:c>
      <x:c r="V1795" s="15" t="n">
        <x:f>'Crosswalk'!M84</x:f>
        <x:v>0</x:v>
      </x:c>
      <x:c r="W1795" s="15" t="n">
        <x:f>'Crosswalk'!N84</x:f>
        <x:v>0</x:v>
      </x:c>
      <x:c r="X1795" s="18" t="str">
        <x:v>LFS - EU Labour Force Survey</x:v>
      </x:c>
      <x:c r="Y1795" s="13" t="str"/>
      <x:c r="Z1795" s="18" t="str">
        <x:v>National 2024 division composition. Observed national industry detail; used only for composition within 2024 ILO modelled margins.</x:v>
      </x:c>
      <x:c r="AA1795" s="13" t="str"/>
      <x:c r="AB1795" s="13" t="str">
        <x:v>https://rplumber.ilo.org/data/indicator?format=.csv.gz&amp;id=EMP_TEMP_SEX_EC2_NB_A</x:v>
      </x:c>
    </x:row>
    <x:row r="1796" ht="48" customHeight="1">
      <x:c r="A1796" s="2" t="str">
        <x:v>ESP</x:v>
      </x:c>
      <x:c r="B1796" s="2" t="str">
        <x:v>RSTU</x:v>
      </x:c>
      <x:c r="C1796" s="2" t="str">
        <x:v>ESP</x:v>
      </x:c>
      <x:c r="D1796" s="2" t="n">
        <x:v>2024</x:v>
      </x:c>
      <x:c r="E1796" s="2" t="str">
        <x:v>EC2_ISIC4_R91</x:v>
      </x:c>
      <x:c r="F1796" s="17" t="str">
        <x:v>Economic activity (ISIC-Rev.4), 2 digit level: 91 - Libraries, archives, museums and other cultural activities</x:v>
      </x:c>
      <x:c r="G1796" s="19" t="n">
        <x:v>42.758</x:v>
      </x:c>
      <x:c r="H1796" s="20" t="n">
        <x:v>1</x:v>
      </x:c>
      <x:c r="I1796" s="19" t="n">
        <x:f>SUM(G1795:G1803)</x:f>
        <x:v>1537.719</x:v>
      </x:c>
      <x:c r="J1796" s="20" t="n">
        <x:f>G1796/I1796*H1796</x:f>
        <x:v>0.027806120624119232</x:v>
      </x:c>
      <x:c r="K1796" s="2" t="str">
        <x:v>ISIC4:91</x:v>
      </x:c>
      <x:c r="L1796" s="14" t="n">
        <x:f>'Crosswalk'!C85</x:f>
        <x:v>0</x:v>
      </x:c>
      <x:c r="M1796" s="14" t="n">
        <x:f>'Crosswalk'!D85</x:f>
        <x:v>0</x:v>
      </x:c>
      <x:c r="N1796" s="14" t="n">
        <x:f>'Crosswalk'!E85</x:f>
        <x:v>0</x:v>
      </x:c>
      <x:c r="O1796" s="14" t="n">
        <x:f>'Crosswalk'!F85</x:f>
        <x:v>0</x:v>
      </x:c>
      <x:c r="P1796" s="14" t="n">
        <x:f>'Crosswalk'!G85</x:f>
        <x:v>0</x:v>
      </x:c>
      <x:c r="Q1796" s="14" t="n">
        <x:f>'Crosswalk'!H85</x:f>
        <x:v>0</x:v>
      </x:c>
      <x:c r="R1796" s="14" t="n">
        <x:f>'Crosswalk'!I85</x:f>
        <x:v>0</x:v>
      </x:c>
      <x:c r="S1796" s="14" t="n">
        <x:f>'Crosswalk'!J85</x:f>
        <x:v>0</x:v>
      </x:c>
      <x:c r="T1796" s="14" t="n">
        <x:f>'Crosswalk'!K85</x:f>
        <x:v>0</x:v>
      </x:c>
      <x:c r="U1796" s="14" t="n">
        <x:f>'Crosswalk'!L85</x:f>
        <x:v>0</x:v>
      </x:c>
      <x:c r="V1796" s="14" t="n">
        <x:f>'Crosswalk'!M85</x:f>
        <x:v>0</x:v>
      </x:c>
      <x:c r="W1796" s="14" t="n">
        <x:f>'Crosswalk'!N85</x:f>
        <x:v>1</x:v>
      </x:c>
      <x:c r="X1796" s="17" t="str">
        <x:v>LFS - EU Labour Force Survey</x:v>
      </x:c>
      <x:c r="Y1796" s="2" t="str"/>
      <x:c r="Z1796" s="17" t="str">
        <x:v>National 2024 division composition. Observed national industry detail; used only for composition within 2024 ILO modelled margins.</x:v>
      </x:c>
      <x:c r="AA1796" s="2" t="str"/>
      <x:c r="AB1796" s="2" t="str">
        <x:v>https://rplumber.ilo.org/data/indicator?format=.csv.gz&amp;id=EMP_TEMP_SEX_EC2_NB_A</x:v>
      </x:c>
    </x:row>
    <x:row r="1797" ht="48" customHeight="1">
      <x:c r="A1797" s="13" t="str">
        <x:v>ESP</x:v>
      </x:c>
      <x:c r="B1797" s="13" t="str">
        <x:v>RSTU</x:v>
      </x:c>
      <x:c r="C1797" s="13" t="str">
        <x:v>ESP</x:v>
      </x:c>
      <x:c r="D1797" s="13" t="n">
        <x:v>2024</x:v>
      </x:c>
      <x:c r="E1797" s="13" t="str">
        <x:v>EC2_ISIC4_R92</x:v>
      </x:c>
      <x:c r="F1797" s="18" t="str">
        <x:v>Economic activity (ISIC-Rev.4), 2 digit level: 92 - Gambling and betting activities</x:v>
      </x:c>
      <x:c r="G1797" s="21" t="n">
        <x:v>65.546</x:v>
      </x:c>
      <x:c r="H1797" s="22" t="n">
        <x:v>1</x:v>
      </x:c>
      <x:c r="I1797" s="21" t="n">
        <x:f>SUM(G1795:G1803)</x:f>
        <x:v>1537.719</x:v>
      </x:c>
      <x:c r="J1797" s="22" t="n">
        <x:f>G1797/I1797*H1797</x:f>
        <x:v>0.04262547318463256</x:v>
      </x:c>
      <x:c r="K1797" s="13" t="str">
        <x:v>ISIC4:92</x:v>
      </x:c>
      <x:c r="L1797" s="15" t="n">
        <x:f>'Crosswalk'!C86</x:f>
        <x:v>0</x:v>
      </x:c>
      <x:c r="M1797" s="15" t="n">
        <x:f>'Crosswalk'!D86</x:f>
        <x:v>0</x:v>
      </x:c>
      <x:c r="N1797" s="15" t="n">
        <x:f>'Crosswalk'!E86</x:f>
        <x:v>0</x:v>
      </x:c>
      <x:c r="O1797" s="15" t="n">
        <x:f>'Crosswalk'!F86</x:f>
        <x:v>1</x:v>
      </x:c>
      <x:c r="P1797" s="15" t="n">
        <x:f>'Crosswalk'!G86</x:f>
        <x:v>0</x:v>
      </x:c>
      <x:c r="Q1797" s="15" t="n">
        <x:f>'Crosswalk'!H86</x:f>
        <x:v>0</x:v>
      </x:c>
      <x:c r="R1797" s="15" t="n">
        <x:f>'Crosswalk'!I86</x:f>
        <x:v>0</x:v>
      </x:c>
      <x:c r="S1797" s="15" t="n">
        <x:f>'Crosswalk'!J86</x:f>
        <x:v>0</x:v>
      </x:c>
      <x:c r="T1797" s="15" t="n">
        <x:f>'Crosswalk'!K86</x:f>
        <x:v>0</x:v>
      </x:c>
      <x:c r="U1797" s="15" t="n">
        <x:f>'Crosswalk'!L86</x:f>
        <x:v>0</x:v>
      </x:c>
      <x:c r="V1797" s="15" t="n">
        <x:f>'Crosswalk'!M86</x:f>
        <x:v>0</x:v>
      </x:c>
      <x:c r="W1797" s="15" t="n">
        <x:f>'Crosswalk'!N86</x:f>
        <x:v>0</x:v>
      </x:c>
      <x:c r="X1797" s="18" t="str">
        <x:v>LFS - EU Labour Force Survey</x:v>
      </x:c>
      <x:c r="Y1797" s="13" t="str"/>
      <x:c r="Z1797" s="18" t="str">
        <x:v>National 2024 division composition. Observed national industry detail; used only for composition within 2024 ILO modelled margins.</x:v>
      </x:c>
      <x:c r="AA1797" s="13" t="str"/>
      <x:c r="AB1797" s="13" t="str">
        <x:v>https://rplumber.ilo.org/data/indicator?format=.csv.gz&amp;id=EMP_TEMP_SEX_EC2_NB_A</x:v>
      </x:c>
    </x:row>
    <x:row r="1798" ht="48" customHeight="1">
      <x:c r="A1798" s="2" t="str">
        <x:v>ESP</x:v>
      </x:c>
      <x:c r="B1798" s="2" t="str">
        <x:v>RSTU</x:v>
      </x:c>
      <x:c r="C1798" s="2" t="str">
        <x:v>ESP</x:v>
      </x:c>
      <x:c r="D1798" s="2" t="n">
        <x:v>2024</x:v>
      </x:c>
      <x:c r="E1798" s="2" t="str">
        <x:v>EC2_ISIC4_R93</x:v>
      </x:c>
      <x:c r="F1798" s="17" t="str">
        <x:v>Economic activity (ISIC-Rev.4), 2 digit level: 93 - Sports activities and amusement and recreation activities</x:v>
      </x:c>
      <x:c r="G1798" s="19" t="n">
        <x:v>251.701</x:v>
      </x:c>
      <x:c r="H1798" s="20" t="n">
        <x:v>1</x:v>
      </x:c>
      <x:c r="I1798" s="19" t="n">
        <x:f>SUM(G1795:G1803)</x:f>
        <x:v>1537.719</x:v>
      </x:c>
      <x:c r="J1798" s="20" t="n">
        <x:f>G1798/I1798*H1798</x:f>
        <x:v>0.16368465239747965</x:v>
      </x:c>
      <x:c r="K1798" s="2" t="str">
        <x:v>ISIC4:93</x:v>
      </x:c>
      <x:c r="L1798" s="14" t="n">
        <x:f>'Crosswalk'!C87</x:f>
        <x:v>0</x:v>
      </x:c>
      <x:c r="M1798" s="14" t="n">
        <x:f>'Crosswalk'!D87</x:f>
        <x:v>0</x:v>
      </x:c>
      <x:c r="N1798" s="14" t="n">
        <x:f>'Crosswalk'!E87</x:f>
        <x:v>0</x:v>
      </x:c>
      <x:c r="O1798" s="14" t="n">
        <x:f>'Crosswalk'!F87</x:f>
        <x:v>1</x:v>
      </x:c>
      <x:c r="P1798" s="14" t="n">
        <x:f>'Crosswalk'!G87</x:f>
        <x:v>0</x:v>
      </x:c>
      <x:c r="Q1798" s="14" t="n">
        <x:f>'Crosswalk'!H87</x:f>
        <x:v>0</x:v>
      </x:c>
      <x:c r="R1798" s="14" t="n">
        <x:f>'Crosswalk'!I87</x:f>
        <x:v>0</x:v>
      </x:c>
      <x:c r="S1798" s="14" t="n">
        <x:f>'Crosswalk'!J87</x:f>
        <x:v>0</x:v>
      </x:c>
      <x:c r="T1798" s="14" t="n">
        <x:f>'Crosswalk'!K87</x:f>
        <x:v>0</x:v>
      </x:c>
      <x:c r="U1798" s="14" t="n">
        <x:f>'Crosswalk'!L87</x:f>
        <x:v>0</x:v>
      </x:c>
      <x:c r="V1798" s="14" t="n">
        <x:f>'Crosswalk'!M87</x:f>
        <x:v>0</x:v>
      </x:c>
      <x:c r="W1798" s="14" t="n">
        <x:f>'Crosswalk'!N87</x:f>
        <x:v>0</x:v>
      </x:c>
      <x:c r="X1798" s="17" t="str">
        <x:v>LFS - EU Labour Force Survey</x:v>
      </x:c>
      <x:c r="Y1798" s="2" t="str"/>
      <x:c r="Z1798" s="17" t="str">
        <x:v>National 2024 division composition. Observed national industry detail; used only for composition within 2024 ILO modelled margins.</x:v>
      </x:c>
      <x:c r="AA1798" s="2" t="str"/>
      <x:c r="AB1798" s="2" t="str">
        <x:v>https://rplumber.ilo.org/data/indicator?format=.csv.gz&amp;id=EMP_TEMP_SEX_EC2_NB_A</x:v>
      </x:c>
    </x:row>
    <x:row r="1799" ht="48" customHeight="1">
      <x:c r="A1799" s="13" t="str">
        <x:v>ESP</x:v>
      </x:c>
      <x:c r="B1799" s="13" t="str">
        <x:v>RSTU</x:v>
      </x:c>
      <x:c r="C1799" s="13" t="str">
        <x:v>ESP</x:v>
      </x:c>
      <x:c r="D1799" s="13" t="n">
        <x:v>2024</x:v>
      </x:c>
      <x:c r="E1799" s="13" t="str">
        <x:v>EC2_ISIC4_S94</x:v>
      </x:c>
      <x:c r="F1799" s="18" t="str">
        <x:v>Economic activity (ISIC-Rev.4), 2 digit level: 94 - Activities of membership organizations</x:v>
      </x:c>
      <x:c r="G1799" s="21" t="n">
        <x:v>122.924</x:v>
      </x:c>
      <x:c r="H1799" s="22" t="n">
        <x:v>1</x:v>
      </x:c>
      <x:c r="I1799" s="21" t="n">
        <x:f>SUM(G1795:G1803)</x:f>
        <x:v>1537.719</x:v>
      </x:c>
      <x:c r="J1799" s="22" t="n">
        <x:f>G1799/I1799*H1799</x:f>
        <x:v>0.07993918264650433</x:v>
      </x:c>
      <x:c r="K1799" s="13" t="str">
        <x:v>ISIC4:94</x:v>
      </x:c>
      <x:c r="L1799" s="15" t="n">
        <x:f>'Crosswalk'!C88</x:f>
        <x:v>0</x:v>
      </x:c>
      <x:c r="M1799" s="15" t="n">
        <x:f>'Crosswalk'!D88</x:f>
        <x:v>0</x:v>
      </x:c>
      <x:c r="N1799" s="15" t="n">
        <x:f>'Crosswalk'!E88</x:f>
        <x:v>0</x:v>
      </x:c>
      <x:c r="O1799" s="15" t="n">
        <x:f>'Crosswalk'!F88</x:f>
        <x:v>0</x:v>
      </x:c>
      <x:c r="P1799" s="15" t="n">
        <x:f>'Crosswalk'!G88</x:f>
        <x:v>0</x:v>
      </x:c>
      <x:c r="Q1799" s="15" t="n">
        <x:f>'Crosswalk'!H88</x:f>
        <x:v>0</x:v>
      </x:c>
      <x:c r="R1799" s="15" t="n">
        <x:f>'Crosswalk'!I88</x:f>
        <x:v>0</x:v>
      </x:c>
      <x:c r="S1799" s="15" t="n">
        <x:f>'Crosswalk'!J88</x:f>
        <x:v>0</x:v>
      </x:c>
      <x:c r="T1799" s="15" t="n">
        <x:f>'Crosswalk'!K88</x:f>
        <x:v>0</x:v>
      </x:c>
      <x:c r="U1799" s="15" t="n">
        <x:f>'Crosswalk'!L88</x:f>
        <x:v>0</x:v>
      </x:c>
      <x:c r="V1799" s="15" t="n">
        <x:f>'Crosswalk'!M88</x:f>
        <x:v>0</x:v>
      </x:c>
      <x:c r="W1799" s="15" t="n">
        <x:f>'Crosswalk'!N88</x:f>
        <x:v>1</x:v>
      </x:c>
      <x:c r="X1799" s="18" t="str">
        <x:v>LFS - EU Labour Force Survey</x:v>
      </x:c>
      <x:c r="Y1799" s="13" t="str"/>
      <x:c r="Z1799" s="18" t="str">
        <x:v>National 2024 division composition. Observed national industry detail; used only for composition within 2024 ILO modelled margins.</x:v>
      </x:c>
      <x:c r="AA1799" s="13" t="str"/>
      <x:c r="AB1799" s="13" t="str">
        <x:v>https://rplumber.ilo.org/data/indicator?format=.csv.gz&amp;id=EMP_TEMP_SEX_EC2_NB_A</x:v>
      </x:c>
    </x:row>
    <x:row r="1800" ht="48" customHeight="1">
      <x:c r="A1800" s="2" t="str">
        <x:v>ESP</x:v>
      </x:c>
      <x:c r="B1800" s="2" t="str">
        <x:v>RSTU</x:v>
      </x:c>
      <x:c r="C1800" s="2" t="str">
        <x:v>ESP</x:v>
      </x:c>
      <x:c r="D1800" s="2" t="n">
        <x:v>2024</x:v>
      </x:c>
      <x:c r="E1800" s="2" t="str">
        <x:v>EC2_ISIC4_S95</x:v>
      </x:c>
      <x:c r="F1800" s="17" t="str">
        <x:v>Economic activity (ISIC-Rev.4), 2 digit level: 95 - Repair of computers and personal and household goods</x:v>
      </x:c>
      <x:c r="G1800" s="19" t="n">
        <x:v>54.906</x:v>
      </x:c>
      <x:c r="H1800" s="20" t="n">
        <x:v>1</x:v>
      </x:c>
      <x:c r="I1800" s="19" t="n">
        <x:f>SUM(G1795:G1803)</x:f>
        <x:v>1537.719</x:v>
      </x:c>
      <x:c r="J1800" s="20" t="n">
        <x:f>G1800/I1800*H1800</x:f>
        <x:v>0.035706133565365325</x:v>
      </x:c>
      <x:c r="K1800" s="2" t="str">
        <x:v>ISIC4:95</x:v>
      </x:c>
      <x:c r="L1800" s="14" t="n">
        <x:f>'Crosswalk'!C89</x:f>
        <x:v>0</x:v>
      </x:c>
      <x:c r="M1800" s="14" t="n">
        <x:f>'Crosswalk'!D89</x:f>
        <x:v>0</x:v>
      </x:c>
      <x:c r="N1800" s="14" t="n">
        <x:f>'Crosswalk'!E89</x:f>
        <x:v>0</x:v>
      </x:c>
      <x:c r="O1800" s="14" t="n">
        <x:f>'Crosswalk'!F89</x:f>
        <x:v>0.7</x:v>
      </x:c>
      <x:c r="P1800" s="14" t="n">
        <x:f>'Crosswalk'!G89</x:f>
        <x:v>0</x:v>
      </x:c>
      <x:c r="Q1800" s="14" t="n">
        <x:f>'Crosswalk'!H89</x:f>
        <x:v>0</x:v>
      </x:c>
      <x:c r="R1800" s="14" t="n">
        <x:f>'Crosswalk'!I89</x:f>
        <x:v>0</x:v>
      </x:c>
      <x:c r="S1800" s="14" t="n">
        <x:f>'Crosswalk'!J89</x:f>
        <x:v>0.3</x:v>
      </x:c>
      <x:c r="T1800" s="14" t="n">
        <x:f>'Crosswalk'!K89</x:f>
        <x:v>0</x:v>
      </x:c>
      <x:c r="U1800" s="14" t="n">
        <x:f>'Crosswalk'!L89</x:f>
        <x:v>0</x:v>
      </x:c>
      <x:c r="V1800" s="14" t="n">
        <x:f>'Crosswalk'!M89</x:f>
        <x:v>0</x:v>
      </x:c>
      <x:c r="W1800" s="14" t="n">
        <x:f>'Crosswalk'!N89</x:f>
        <x:v>0</x:v>
      </x:c>
      <x:c r="X1800" s="17" t="str">
        <x:v>LFS - EU Labour Force Survey</x:v>
      </x:c>
      <x:c r="Y1800" s="2" t="str"/>
      <x:c r="Z1800" s="17" t="str">
        <x:v>National 2024 division composition. Observed national industry detail; used only for composition within 2024 ILO modelled margins.</x:v>
      </x:c>
      <x:c r="AA1800" s="2" t="str"/>
      <x:c r="AB1800" s="2" t="str">
        <x:v>https://rplumber.ilo.org/data/indicator?format=.csv.gz&amp;id=EMP_TEMP_SEX_EC2_NB_A</x:v>
      </x:c>
    </x:row>
    <x:row r="1801" ht="48" customHeight="1">
      <x:c r="A1801" s="13" t="str">
        <x:v>ESP</x:v>
      </x:c>
      <x:c r="B1801" s="13" t="str">
        <x:v>RSTU</x:v>
      </x:c>
      <x:c r="C1801" s="13" t="str">
        <x:v>ESP</x:v>
      </x:c>
      <x:c r="D1801" s="13" t="n">
        <x:v>2024</x:v>
      </x:c>
      <x:c r="E1801" s="13" t="str">
        <x:v>EC2_ISIC4_S96</x:v>
      </x:c>
      <x:c r="F1801" s="18" t="str">
        <x:v>Economic activity (ISIC-Rev.4), 2 digit level: 96 - Other personal service activities</x:v>
      </x:c>
      <x:c r="G1801" s="21" t="n">
        <x:v>332.811</x:v>
      </x:c>
      <x:c r="H1801" s="22" t="n">
        <x:v>1</x:v>
      </x:c>
      <x:c r="I1801" s="21" t="n">
        <x:f>SUM(G1795:G1803)</x:f>
        <x:v>1537.719</x:v>
      </x:c>
      <x:c r="J1801" s="22" t="n">
        <x:f>G1801/I1801*H1801</x:f>
        <x:v>0.2164316107169125</x:v>
      </x:c>
      <x:c r="K1801" s="13" t="str">
        <x:v>ISIC4:96</x:v>
      </x:c>
      <x:c r="L1801" s="15" t="n">
        <x:f>'Crosswalk'!C90</x:f>
        <x:v>0</x:v>
      </x:c>
      <x:c r="M1801" s="15" t="n">
        <x:f>'Crosswalk'!D90</x:f>
        <x:v>0</x:v>
      </x:c>
      <x:c r="N1801" s="15" t="n">
        <x:f>'Crosswalk'!E90</x:f>
        <x:v>0</x:v>
      </x:c>
      <x:c r="O1801" s="15" t="n">
        <x:f>'Crosswalk'!F90</x:f>
        <x:v>1</x:v>
      </x:c>
      <x:c r="P1801" s="15" t="n">
        <x:f>'Crosswalk'!G90</x:f>
        <x:v>0</x:v>
      </x:c>
      <x:c r="Q1801" s="15" t="n">
        <x:f>'Crosswalk'!H90</x:f>
        <x:v>0</x:v>
      </x:c>
      <x:c r="R1801" s="15" t="n">
        <x:f>'Crosswalk'!I90</x:f>
        <x:v>0</x:v>
      </x:c>
      <x:c r="S1801" s="15" t="n">
        <x:f>'Crosswalk'!J90</x:f>
        <x:v>0</x:v>
      </x:c>
      <x:c r="T1801" s="15" t="n">
        <x:f>'Crosswalk'!K90</x:f>
        <x:v>0</x:v>
      </x:c>
      <x:c r="U1801" s="15" t="n">
        <x:f>'Crosswalk'!L90</x:f>
        <x:v>0</x:v>
      </x:c>
      <x:c r="V1801" s="15" t="n">
        <x:f>'Crosswalk'!M90</x:f>
        <x:v>0</x:v>
      </x:c>
      <x:c r="W1801" s="15" t="n">
        <x:f>'Crosswalk'!N90</x:f>
        <x:v>0</x:v>
      </x:c>
      <x:c r="X1801" s="18" t="str">
        <x:v>LFS - EU Labour Force Survey</x:v>
      </x:c>
      <x:c r="Y1801" s="13" t="str"/>
      <x:c r="Z1801" s="18" t="str">
        <x:v>National 2024 division composition. Observed national industry detail; used only for composition within 2024 ILO modelled margins.</x:v>
      </x:c>
      <x:c r="AA1801" s="13" t="str"/>
      <x:c r="AB1801" s="13" t="str">
        <x:v>https://rplumber.ilo.org/data/indicator?format=.csv.gz&amp;id=EMP_TEMP_SEX_EC2_NB_A</x:v>
      </x:c>
    </x:row>
    <x:row r="1802" ht="48" customHeight="1">
      <x:c r="A1802" s="2" t="str">
        <x:v>ESP</x:v>
      </x:c>
      <x:c r="B1802" s="2" t="str">
        <x:v>RSTU</x:v>
      </x:c>
      <x:c r="C1802" s="2" t="str">
        <x:v>ESP</x:v>
      </x:c>
      <x:c r="D1802" s="2" t="n">
        <x:v>2024</x:v>
      </x:c>
      <x:c r="E1802" s="2" t="str">
        <x:v>EC2_ISIC4_T97</x:v>
      </x:c>
      <x:c r="F1802" s="17" t="str">
        <x:v>Economic activity (ISIC-Rev.4), 2 digit level: 97 - Activities of households as employers of domestic personnel</x:v>
      </x:c>
      <x:c r="G1802" s="19" t="n">
        <x:v>583.159</x:v>
      </x:c>
      <x:c r="H1802" s="20" t="n">
        <x:v>1</x:v>
      </x:c>
      <x:c r="I1802" s="19" t="n">
        <x:f>SUM(G1795:G1803)</x:f>
        <x:v>1537.719</x:v>
      </x:c>
      <x:c r="J1802" s="20" t="n">
        <x:f>G1802/I1802*H1802</x:f>
        <x:v>0.37923638844288193</x:v>
      </x:c>
      <x:c r="K1802" s="2" t="str">
        <x:v>ISIC4:97</x:v>
      </x:c>
      <x:c r="L1802" s="14" t="n">
        <x:f>'Crosswalk'!C91</x:f>
        <x:v>0</x:v>
      </x:c>
      <x:c r="M1802" s="14" t="n">
        <x:f>'Crosswalk'!D91</x:f>
        <x:v>0</x:v>
      </x:c>
      <x:c r="N1802" s="14" t="n">
        <x:f>'Crosswalk'!E91</x:f>
        <x:v>0</x:v>
      </x:c>
      <x:c r="O1802" s="14" t="n">
        <x:f>'Crosswalk'!F91</x:f>
        <x:v>0</x:v>
      </x:c>
      <x:c r="P1802" s="14" t="n">
        <x:f>'Crosswalk'!G91</x:f>
        <x:v>0</x:v>
      </x:c>
      <x:c r="Q1802" s="14" t="n">
        <x:f>'Crosswalk'!H91</x:f>
        <x:v>0</x:v>
      </x:c>
      <x:c r="R1802" s="14" t="n">
        <x:f>'Crosswalk'!I91</x:f>
        <x:v>0</x:v>
      </x:c>
      <x:c r="S1802" s="14" t="n">
        <x:f>'Crosswalk'!J91</x:f>
        <x:v>0</x:v>
      </x:c>
      <x:c r="T1802" s="14" t="n">
        <x:f>'Crosswalk'!K91</x:f>
        <x:v>0</x:v>
      </x:c>
      <x:c r="U1802" s="14" t="n">
        <x:f>'Crosswalk'!L91</x:f>
        <x:v>0</x:v>
      </x:c>
      <x:c r="V1802" s="14" t="n">
        <x:f>'Crosswalk'!M91</x:f>
        <x:v>0</x:v>
      </x:c>
      <x:c r="W1802" s="14" t="n">
        <x:f>'Crosswalk'!N91</x:f>
        <x:v>1</x:v>
      </x:c>
      <x:c r="X1802" s="17" t="str">
        <x:v>LFS - EU Labour Force Survey</x:v>
      </x:c>
      <x:c r="Y1802" s="2" t="str"/>
      <x:c r="Z1802" s="17" t="str">
        <x:v>National 2024 division composition. Observed national industry detail; used only for composition within 2024 ILO modelled margins.</x:v>
      </x:c>
      <x:c r="AA1802" s="2" t="str"/>
      <x:c r="AB1802" s="2" t="str">
        <x:v>https://rplumber.ilo.org/data/indicator?format=.csv.gz&amp;id=EMP_TEMP_SEX_EC2_NB_A</x:v>
      </x:c>
    </x:row>
    <x:row r="1803" ht="48" customHeight="1">
      <x:c r="A1803" s="13" t="str">
        <x:v>ESP</x:v>
      </x:c>
      <x:c r="B1803" s="13" t="str">
        <x:v>RSTU</x:v>
      </x:c>
      <x:c r="C1803" s="13" t="str">
        <x:v>ESP</x:v>
      </x:c>
      <x:c r="D1803" s="13" t="n">
        <x:v>2024</x:v>
      </x:c>
      <x:c r="E1803" s="13" t="str">
        <x:v>EC2_ISIC4_U99</x:v>
      </x:c>
      <x:c r="F1803" s="18" t="str">
        <x:v>Economic activity (ISIC-Rev.4), 2 digit level: 99 - Activities of extraterritorial organizations and bodies</x:v>
      </x:c>
      <x:c r="G1803" s="21" t="n">
        <x:v>5.757</x:v>
      </x:c>
      <x:c r="H1803" s="22" t="n">
        <x:v>1</x:v>
      </x:c>
      <x:c r="I1803" s="21" t="n">
        <x:f>SUM(G1795:G1803)</x:f>
        <x:v>1537.719</x:v>
      </x:c>
      <x:c r="J1803" s="22" t="n">
        <x:f>G1803/I1803*H1803</x:f>
        <x:v>0.0037438569725678095</x:v>
      </x:c>
      <x:c r="K1803" s="13" t="str">
        <x:v>ISIC4:99</x:v>
      </x:c>
      <x:c r="L1803" s="15" t="n">
        <x:f>'Crosswalk'!C93</x:f>
        <x:v>0</x:v>
      </x:c>
      <x:c r="M1803" s="15" t="n">
        <x:f>'Crosswalk'!D93</x:f>
        <x:v>0</x:v>
      </x:c>
      <x:c r="N1803" s="15" t="n">
        <x:f>'Crosswalk'!E93</x:f>
        <x:v>0</x:v>
      </x:c>
      <x:c r="O1803" s="15" t="n">
        <x:f>'Crosswalk'!F93</x:f>
        <x:v>0</x:v>
      </x:c>
      <x:c r="P1803" s="15" t="n">
        <x:f>'Crosswalk'!G93</x:f>
        <x:v>0</x:v>
      </x:c>
      <x:c r="Q1803" s="15" t="n">
        <x:f>'Crosswalk'!H93</x:f>
        <x:v>0</x:v>
      </x:c>
      <x:c r="R1803" s="15" t="n">
        <x:f>'Crosswalk'!I93</x:f>
        <x:v>0</x:v>
      </x:c>
      <x:c r="S1803" s="15" t="n">
        <x:f>'Crosswalk'!J93</x:f>
        <x:v>0</x:v>
      </x:c>
      <x:c r="T1803" s="15" t="n">
        <x:f>'Crosswalk'!K93</x:f>
        <x:v>0</x:v>
      </x:c>
      <x:c r="U1803" s="15" t="n">
        <x:f>'Crosswalk'!L93</x:f>
        <x:v>0</x:v>
      </x:c>
      <x:c r="V1803" s="15" t="n">
        <x:f>'Crosswalk'!M93</x:f>
        <x:v>0</x:v>
      </x:c>
      <x:c r="W1803" s="15" t="n">
        <x:f>'Crosswalk'!N93</x:f>
        <x:v>1</x:v>
      </x:c>
      <x:c r="X1803" s="18" t="str">
        <x:v>LFS - EU Labour Force Survey</x:v>
      </x:c>
      <x:c r="Y1803" s="13" t="str"/>
      <x:c r="Z1803" s="18" t="str">
        <x:v>National 2024 division composition. Observed national industry detail; used only for composition within 2024 ILO modelled margins.</x:v>
      </x:c>
      <x:c r="AA1803" s="13" t="str"/>
      <x:c r="AB1803" s="13" t="str">
        <x:v>https://rplumber.ilo.org/data/indicator?format=.csv.gz&amp;id=EMP_TEMP_SEX_EC2_NB_A</x:v>
      </x:c>
    </x:row>
    <x:row r="1804" ht="48" customHeight="1">
      <x:c r="A1804" s="2" t="str">
        <x:v>NLD</x:v>
      </x:c>
      <x:c r="B1804" s="2" t="str">
        <x:v>A</x:v>
      </x:c>
      <x:c r="C1804" s="2" t="str">
        <x:v>NLD</x:v>
      </x:c>
      <x:c r="D1804" s="2" t="n">
        <x:v>2024</x:v>
      </x:c>
      <x:c r="E1804" s="2" t="str">
        <x:v>EC2_ISIC4_A01</x:v>
      </x:c>
      <x:c r="F1804" s="17" t="str">
        <x:v>Economic activity (ISIC-Rev.4), 2 digit level: 01 - Crop and animal production, hunting and related service activities</x:v>
      </x:c>
      <x:c r="G1804" s="19" t="n">
        <x:v>163.898</x:v>
      </x:c>
      <x:c r="H1804" s="20" t="n">
        <x:v>1</x:v>
      </x:c>
      <x:c r="I1804" s="19" t="n">
        <x:f>SUM(G1804:G1806)</x:f>
        <x:v>168.636</x:v>
      </x:c>
      <x:c r="J1804" s="20" t="n">
        <x:f>G1804/I1804*H1804</x:f>
        <x:v>0.9719039825422804</x:v>
      </x:c>
      <x:c r="K1804" s="2" t="str">
        <x:v>ISIC4:01</x:v>
      </x:c>
      <x:c r="L1804" s="14" t="n">
        <x:f>'Crosswalk'!C6</x:f>
        <x:v>0</x:v>
      </x:c>
      <x:c r="M1804" s="14" t="n">
        <x:f>'Crosswalk'!D6</x:f>
        <x:v>0</x:v>
      </x:c>
      <x:c r="N1804" s="14" t="n">
        <x:f>'Crosswalk'!E6</x:f>
        <x:v>0</x:v>
      </x:c>
      <x:c r="O1804" s="14" t="n">
        <x:f>'Crosswalk'!F6</x:f>
        <x:v>0</x:v>
      </x:c>
      <x:c r="P1804" s="14" t="n">
        <x:f>'Crosswalk'!G6</x:f>
        <x:v>1</x:v>
      </x:c>
      <x:c r="Q1804" s="14" t="n">
        <x:f>'Crosswalk'!H6</x:f>
        <x:v>0</x:v>
      </x:c>
      <x:c r="R1804" s="14" t="n">
        <x:f>'Crosswalk'!I6</x:f>
        <x:v>0</x:v>
      </x:c>
      <x:c r="S1804" s="14" t="n">
        <x:f>'Crosswalk'!J6</x:f>
        <x:v>0</x:v>
      </x:c>
      <x:c r="T1804" s="14" t="n">
        <x:f>'Crosswalk'!K6</x:f>
        <x:v>0</x:v>
      </x:c>
      <x:c r="U1804" s="14" t="n">
        <x:f>'Crosswalk'!L6</x:f>
        <x:v>0</x:v>
      </x:c>
      <x:c r="V1804" s="14" t="n">
        <x:f>'Crosswalk'!M6</x:f>
        <x:v>0</x:v>
      </x:c>
      <x:c r="W1804" s="14" t="n">
        <x:f>'Crosswalk'!N6</x:f>
        <x:v>0</x:v>
      </x:c>
      <x:c r="X1804" s="17" t="str">
        <x:v>LFS - EU Labour Force Survey</x:v>
      </x:c>
      <x:c r="Y1804" s="2" t="str"/>
      <x:c r="Z1804" s="17" t="str">
        <x:v>National 2024 division composition. Observed national industry detail; used only for composition within 2024 ILO modelled margins.</x:v>
      </x:c>
      <x:c r="AA1804" s="2" t="str"/>
      <x:c r="AB1804" s="2" t="str">
        <x:v>https://rplumber.ilo.org/data/indicator?format=.csv.gz&amp;id=EMP_TEMP_SEX_EC2_NB_A</x:v>
      </x:c>
    </x:row>
    <x:row r="1805" ht="48" customHeight="1">
      <x:c r="A1805" s="13" t="str">
        <x:v>NLD</x:v>
      </x:c>
      <x:c r="B1805" s="13" t="str">
        <x:v>A</x:v>
      </x:c>
      <x:c r="C1805" s="13" t="str">
        <x:v>NLD</x:v>
      </x:c>
      <x:c r="D1805" s="13" t="n">
        <x:v>2024</x:v>
      </x:c>
      <x:c r="E1805" s="13" t="str">
        <x:v>EC2_ISIC4_A02</x:v>
      </x:c>
      <x:c r="F1805" s="18" t="str">
        <x:v>Economic activity (ISIC-Rev.4), 2 digit level: 02 - Forestry and logging</x:v>
      </x:c>
      <x:c r="G1805" s="21" t="n">
        <x:v>2.755</x:v>
      </x:c>
      <x:c r="H1805" s="22" t="n">
        <x:v>1</x:v>
      </x:c>
      <x:c r="I1805" s="21" t="n">
        <x:f>SUM(G1804:G1806)</x:f>
        <x:v>168.636</x:v>
      </x:c>
      <x:c r="J1805" s="22" t="n">
        <x:f>G1805/I1805*H1805</x:f>
        <x:v>0.016336962451671055</x:v>
      </x:c>
      <x:c r="K1805" s="13" t="str">
        <x:v>ISIC4:02</x:v>
      </x:c>
      <x:c r="L1805" s="15" t="n">
        <x:f>'Crosswalk'!C7</x:f>
        <x:v>0</x:v>
      </x:c>
      <x:c r="M1805" s="15" t="n">
        <x:f>'Crosswalk'!D7</x:f>
        <x:v>1</x:v>
      </x:c>
      <x:c r="N1805" s="15" t="n">
        <x:f>'Crosswalk'!E7</x:f>
        <x:v>0</x:v>
      </x:c>
      <x:c r="O1805" s="15" t="n">
        <x:f>'Crosswalk'!F7</x:f>
        <x:v>0</x:v>
      </x:c>
      <x:c r="P1805" s="15" t="n">
        <x:f>'Crosswalk'!G7</x:f>
        <x:v>0</x:v>
      </x:c>
      <x:c r="Q1805" s="15" t="n">
        <x:f>'Crosswalk'!H7</x:f>
        <x:v>0</x:v>
      </x:c>
      <x:c r="R1805" s="15" t="n">
        <x:f>'Crosswalk'!I7</x:f>
        <x:v>0</x:v>
      </x:c>
      <x:c r="S1805" s="15" t="n">
        <x:f>'Crosswalk'!J7</x:f>
        <x:v>0</x:v>
      </x:c>
      <x:c r="T1805" s="15" t="n">
        <x:f>'Crosswalk'!K7</x:f>
        <x:v>0</x:v>
      </x:c>
      <x:c r="U1805" s="15" t="n">
        <x:f>'Crosswalk'!L7</x:f>
        <x:v>0</x:v>
      </x:c>
      <x:c r="V1805" s="15" t="n">
        <x:f>'Crosswalk'!M7</x:f>
        <x:v>0</x:v>
      </x:c>
      <x:c r="W1805" s="15" t="n">
        <x:f>'Crosswalk'!N7</x:f>
        <x:v>0</x:v>
      </x:c>
      <x:c r="X1805" s="18" t="str">
        <x:v>LFS - EU Labour Force Survey</x:v>
      </x:c>
      <x:c r="Y1805" s="13" t="str"/>
      <x:c r="Z1805" s="18" t="str">
        <x:v>National 2024 division composition. Observed national industry detail; used only for composition within 2024 ILO modelled margins.</x:v>
      </x:c>
      <x:c r="AA1805" s="13" t="str"/>
      <x:c r="AB1805" s="13" t="str">
        <x:v>https://rplumber.ilo.org/data/indicator?format=.csv.gz&amp;id=EMP_TEMP_SEX_EC2_NB_A</x:v>
      </x:c>
    </x:row>
    <x:row r="1806" ht="48" customHeight="1">
      <x:c r="A1806" s="2" t="str">
        <x:v>NLD</x:v>
      </x:c>
      <x:c r="B1806" s="2" t="str">
        <x:v>A</x:v>
      </x:c>
      <x:c r="C1806" s="2" t="str">
        <x:v>NLD</x:v>
      </x:c>
      <x:c r="D1806" s="2" t="n">
        <x:v>2024</x:v>
      </x:c>
      <x:c r="E1806" s="2" t="str">
        <x:v>EC2_ISIC4_A03</x:v>
      </x:c>
      <x:c r="F1806" s="17" t="str">
        <x:v>Economic activity (ISIC-Rev.4), 2 digit level: 03 - Fishing and aquaculture</x:v>
      </x:c>
      <x:c r="G1806" s="19" t="n">
        <x:v>1.983</x:v>
      </x:c>
      <x:c r="H1806" s="20" t="n">
        <x:v>1</x:v>
      </x:c>
      <x:c r="I1806" s="19" t="n">
        <x:f>SUM(G1804:G1806)</x:f>
        <x:v>168.636</x:v>
      </x:c>
      <x:c r="J1806" s="20" t="n">
        <x:f>G1806/I1806*H1806</x:f>
        <x:v>0.01175905500604853</x:v>
      </x:c>
      <x:c r="K1806" s="2" t="str">
        <x:v>ISIC4:03</x:v>
      </x:c>
      <x:c r="L1806" s="14" t="n">
        <x:f>'Crosswalk'!C8</x:f>
        <x:v>0</x:v>
      </x:c>
      <x:c r="M1806" s="14" t="n">
        <x:f>'Crosswalk'!D8</x:f>
        <x:v>0</x:v>
      </x:c>
      <x:c r="N1806" s="14" t="n">
        <x:f>'Crosswalk'!E8</x:f>
        <x:v>0</x:v>
      </x:c>
      <x:c r="O1806" s="14" t="n">
        <x:f>'Crosswalk'!F8</x:f>
        <x:v>0</x:v>
      </x:c>
      <x:c r="P1806" s="14" t="n">
        <x:f>'Crosswalk'!G8</x:f>
        <x:v>1</x:v>
      </x:c>
      <x:c r="Q1806" s="14" t="n">
        <x:f>'Crosswalk'!H8</x:f>
        <x:v>0</x:v>
      </x:c>
      <x:c r="R1806" s="14" t="n">
        <x:f>'Crosswalk'!I8</x:f>
        <x:v>0</x:v>
      </x:c>
      <x:c r="S1806" s="14" t="n">
        <x:f>'Crosswalk'!J8</x:f>
        <x:v>0</x:v>
      </x:c>
      <x:c r="T1806" s="14" t="n">
        <x:f>'Crosswalk'!K8</x:f>
        <x:v>0</x:v>
      </x:c>
      <x:c r="U1806" s="14" t="n">
        <x:f>'Crosswalk'!L8</x:f>
        <x:v>0</x:v>
      </x:c>
      <x:c r="V1806" s="14" t="n">
        <x:f>'Crosswalk'!M8</x:f>
        <x:v>0</x:v>
      </x:c>
      <x:c r="W1806" s="14" t="n">
        <x:f>'Crosswalk'!N8</x:f>
        <x:v>0</x:v>
      </x:c>
      <x:c r="X1806" s="17" t="str">
        <x:v>LFS - EU Labour Force Survey</x:v>
      </x:c>
      <x:c r="Y1806" s="2" t="str">
        <x:v>U</x:v>
      </x:c>
      <x:c r="Z1806" s="17" t="str">
        <x:v>National 2024 division composition. Observed national industry detail; used only for composition within 2024 ILO modelled margins.</x:v>
      </x:c>
      <x:c r="AA1806" s="2" t="str"/>
      <x:c r="AB1806" s="2" t="str">
        <x:v>https://rplumber.ilo.org/data/indicator?format=.csv.gz&amp;id=EMP_TEMP_SEX_EC2_NB_A</x:v>
      </x:c>
    </x:row>
    <x:row r="1807" ht="48" customHeight="1">
      <x:c r="A1807" s="13" t="str">
        <x:v>NLD</x:v>
      </x:c>
      <x:c r="B1807" s="13" t="str">
        <x:v>B</x:v>
      </x:c>
      <x:c r="C1807" s="13" t="str">
        <x:v>NLD</x:v>
      </x:c>
      <x:c r="D1807" s="13" t="n">
        <x:v>2024</x:v>
      </x:c>
      <x:c r="E1807" s="13" t="str">
        <x:v>EC2_ISIC4_B06</x:v>
      </x:c>
      <x:c r="F1807" s="18" t="str">
        <x:v>Economic activity (ISIC-Rev.4), 2 digit level: 06 - Extraction of crude petroleum and natural gas</x:v>
      </x:c>
      <x:c r="G1807" s="21" t="n">
        <x:v>6.666</x:v>
      </x:c>
      <x:c r="H1807" s="22" t="n">
        <x:v>1</x:v>
      </x:c>
      <x:c r="I1807" s="21" t="n">
        <x:f>SUM(G1807:G1809)</x:f>
        <x:v>17.103</x:v>
      </x:c>
      <x:c r="J1807" s="22" t="n">
        <x:f>G1807/I1807*H1807</x:f>
        <x:v>0.3897561831257674</x:v>
      </x:c>
      <x:c r="K1807" s="13" t="str">
        <x:v>ISIC4:06</x:v>
      </x:c>
      <x:c r="L1807" s="15" t="n">
        <x:f>'Crosswalk'!C10</x:f>
        <x:v>1</x:v>
      </x:c>
      <x:c r="M1807" s="15" t="n">
        <x:f>'Crosswalk'!D10</x:f>
        <x:v>0</x:v>
      </x:c>
      <x:c r="N1807" s="15" t="n">
        <x:f>'Crosswalk'!E10</x:f>
        <x:v>0</x:v>
      </x:c>
      <x:c r="O1807" s="15" t="n">
        <x:f>'Crosswalk'!F10</x:f>
        <x:v>0</x:v>
      </x:c>
      <x:c r="P1807" s="15" t="n">
        <x:f>'Crosswalk'!G10</x:f>
        <x:v>0</x:v>
      </x:c>
      <x:c r="Q1807" s="15" t="n">
        <x:f>'Crosswalk'!H10</x:f>
        <x:v>0</x:v>
      </x:c>
      <x:c r="R1807" s="15" t="n">
        <x:f>'Crosswalk'!I10</x:f>
        <x:v>0</x:v>
      </x:c>
      <x:c r="S1807" s="15" t="n">
        <x:f>'Crosswalk'!J10</x:f>
        <x:v>0</x:v>
      </x:c>
      <x:c r="T1807" s="15" t="n">
        <x:f>'Crosswalk'!K10</x:f>
        <x:v>0</x:v>
      </x:c>
      <x:c r="U1807" s="15" t="n">
        <x:f>'Crosswalk'!L10</x:f>
        <x:v>0</x:v>
      </x:c>
      <x:c r="V1807" s="15" t="n">
        <x:f>'Crosswalk'!M10</x:f>
        <x:v>0</x:v>
      </x:c>
      <x:c r="W1807" s="15" t="n">
        <x:f>'Crosswalk'!N10</x:f>
        <x:v>0</x:v>
      </x:c>
      <x:c r="X1807" s="18" t="str">
        <x:v>LFS - EU Labour Force Survey</x:v>
      </x:c>
      <x:c r="Y1807" s="13" t="str"/>
      <x:c r="Z1807" s="18" t="str">
        <x:v>National 2024 division composition. Observed national industry detail; used only for composition within 2024 ILO modelled margins.</x:v>
      </x:c>
      <x:c r="AA1807" s="13" t="str"/>
      <x:c r="AB1807" s="13" t="str">
        <x:v>https://rplumber.ilo.org/data/indicator?format=.csv.gz&amp;id=EMP_TEMP_SEX_EC2_NB_A</x:v>
      </x:c>
    </x:row>
    <x:row r="1808" ht="48" customHeight="1">
      <x:c r="A1808" s="2" t="str">
        <x:v>NLD</x:v>
      </x:c>
      <x:c r="B1808" s="2" t="str">
        <x:v>B</x:v>
      </x:c>
      <x:c r="C1808" s="2" t="str">
        <x:v>NLD</x:v>
      </x:c>
      <x:c r="D1808" s="2" t="n">
        <x:v>2024</x:v>
      </x:c>
      <x:c r="E1808" s="2" t="str">
        <x:v>EC2_ISIC4_B08</x:v>
      </x:c>
      <x:c r="F1808" s="17" t="str">
        <x:v>Economic activity (ISIC-Rev.4), 2 digit level: 08 - Other mining and quarrying</x:v>
      </x:c>
      <x:c r="G1808" s="19" t="n">
        <x:v>2.017</x:v>
      </x:c>
      <x:c r="H1808" s="20" t="n">
        <x:v>1</x:v>
      </x:c>
      <x:c r="I1808" s="19" t="n">
        <x:f>SUM(G1807:G1809)</x:f>
        <x:v>17.103</x:v>
      </x:c>
      <x:c r="J1808" s="20" t="n">
        <x:f>G1808/I1808*H1808</x:f>
        <x:v>0.11793252645734664</x:v>
      </x:c>
      <x:c r="K1808" s="2" t="str">
        <x:v>ISIC4:08</x:v>
      </x:c>
      <x:c r="L1808" s="14" t="n">
        <x:f>'Crosswalk'!C12</x:f>
        <x:v>0</x:v>
      </x:c>
      <x:c r="M1808" s="14" t="n">
        <x:f>'Crosswalk'!D12</x:f>
        <x:v>1</x:v>
      </x:c>
      <x:c r="N1808" s="14" t="n">
        <x:f>'Crosswalk'!E12</x:f>
        <x:v>0</x:v>
      </x:c>
      <x:c r="O1808" s="14" t="n">
        <x:f>'Crosswalk'!F12</x:f>
        <x:v>0</x:v>
      </x:c>
      <x:c r="P1808" s="14" t="n">
        <x:f>'Crosswalk'!G12</x:f>
        <x:v>0</x:v>
      </x:c>
      <x:c r="Q1808" s="14" t="n">
        <x:f>'Crosswalk'!H12</x:f>
        <x:v>0</x:v>
      </x:c>
      <x:c r="R1808" s="14" t="n">
        <x:f>'Crosswalk'!I12</x:f>
        <x:v>0</x:v>
      </x:c>
      <x:c r="S1808" s="14" t="n">
        <x:f>'Crosswalk'!J12</x:f>
        <x:v>0</x:v>
      </x:c>
      <x:c r="T1808" s="14" t="n">
        <x:f>'Crosswalk'!K12</x:f>
        <x:v>0</x:v>
      </x:c>
      <x:c r="U1808" s="14" t="n">
        <x:f>'Crosswalk'!L12</x:f>
        <x:v>0</x:v>
      </x:c>
      <x:c r="V1808" s="14" t="n">
        <x:f>'Crosswalk'!M12</x:f>
        <x:v>0</x:v>
      </x:c>
      <x:c r="W1808" s="14" t="n">
        <x:f>'Crosswalk'!N12</x:f>
        <x:v>0</x:v>
      </x:c>
      <x:c r="X1808" s="17" t="str">
        <x:v>LFS - EU Labour Force Survey</x:v>
      </x:c>
      <x:c r="Y1808" s="2" t="str">
        <x:v>U</x:v>
      </x:c>
      <x:c r="Z1808" s="17" t="str">
        <x:v>National 2024 division composition. Observed national industry detail; used only for composition within 2024 ILO modelled margins.</x:v>
      </x:c>
      <x:c r="AA1808" s="2" t="str"/>
      <x:c r="AB1808" s="2" t="str">
        <x:v>https://rplumber.ilo.org/data/indicator?format=.csv.gz&amp;id=EMP_TEMP_SEX_EC2_NB_A</x:v>
      </x:c>
    </x:row>
    <x:row r="1809" ht="48" customHeight="1">
      <x:c r="A1809" s="13" t="str">
        <x:v>NLD</x:v>
      </x:c>
      <x:c r="B1809" s="13" t="str">
        <x:v>B</x:v>
      </x:c>
      <x:c r="C1809" s="13" t="str">
        <x:v>NLD</x:v>
      </x:c>
      <x:c r="D1809" s="13" t="n">
        <x:v>2024</x:v>
      </x:c>
      <x:c r="E1809" s="13" t="str">
        <x:v>EC2_ISIC4_B09</x:v>
      </x:c>
      <x:c r="F1809" s="18" t="str">
        <x:v>Economic activity (ISIC-Rev.4), 2 digit level: 09 - Mining support service activities</x:v>
      </x:c>
      <x:c r="G1809" s="21" t="n">
        <x:v>8.42</x:v>
      </x:c>
      <x:c r="H1809" s="22" t="n">
        <x:v>1</x:v>
      </x:c>
      <x:c r="I1809" s="21" t="n">
        <x:f>SUM(G1807:G1809)</x:f>
        <x:v>17.103</x:v>
      </x:c>
      <x:c r="J1809" s="22" t="n">
        <x:f>G1809/I1809*H1809</x:f>
        <x:v>0.49231129041688587</x:v>
      </x:c>
      <x:c r="K1809" s="13" t="str">
        <x:v>ISIC4:09</x:v>
      </x:c>
      <x:c r="L1809" s="15" t="n">
        <x:f>'Crosswalk'!C13</x:f>
        <x:v>0.8</x:v>
      </x:c>
      <x:c r="M1809" s="15" t="n">
        <x:f>'Crosswalk'!D13</x:f>
        <x:v>0.2</x:v>
      </x:c>
      <x:c r="N1809" s="15" t="n">
        <x:f>'Crosswalk'!E13</x:f>
        <x:v>0</x:v>
      </x:c>
      <x:c r="O1809" s="15" t="n">
        <x:f>'Crosswalk'!F13</x:f>
        <x:v>0</x:v>
      </x:c>
      <x:c r="P1809" s="15" t="n">
        <x:f>'Crosswalk'!G13</x:f>
        <x:v>0</x:v>
      </x:c>
      <x:c r="Q1809" s="15" t="n">
        <x:f>'Crosswalk'!H13</x:f>
        <x:v>0</x:v>
      </x:c>
      <x:c r="R1809" s="15" t="n">
        <x:f>'Crosswalk'!I13</x:f>
        <x:v>0</x:v>
      </x:c>
      <x:c r="S1809" s="15" t="n">
        <x:f>'Crosswalk'!J13</x:f>
        <x:v>0</x:v>
      </x:c>
      <x:c r="T1809" s="15" t="n">
        <x:f>'Crosswalk'!K13</x:f>
        <x:v>0</x:v>
      </x:c>
      <x:c r="U1809" s="15" t="n">
        <x:f>'Crosswalk'!L13</x:f>
        <x:v>0</x:v>
      </x:c>
      <x:c r="V1809" s="15" t="n">
        <x:f>'Crosswalk'!M13</x:f>
        <x:v>0</x:v>
      </x:c>
      <x:c r="W1809" s="15" t="n">
        <x:f>'Crosswalk'!N13</x:f>
        <x:v>0</x:v>
      </x:c>
      <x:c r="X1809" s="18" t="str">
        <x:v>LFS - EU Labour Force Survey</x:v>
      </x:c>
      <x:c r="Y1809" s="13" t="str"/>
      <x:c r="Z1809" s="18" t="str">
        <x:v>National 2024 division composition. Observed national industry detail; used only for composition within 2024 ILO modelled margins.</x:v>
      </x:c>
      <x:c r="AA1809" s="13" t="str"/>
      <x:c r="AB1809" s="13" t="str">
        <x:v>https://rplumber.ilo.org/data/indicator?format=.csv.gz&amp;id=EMP_TEMP_SEX_EC2_NB_A</x:v>
      </x:c>
    </x:row>
    <x:row r="1810" ht="48" customHeight="1">
      <x:c r="A1810" s="2" t="str">
        <x:v>NLD</x:v>
      </x:c>
      <x:c r="B1810" s="2" t="str">
        <x:v>C</x:v>
      </x:c>
      <x:c r="C1810" s="2" t="str">
        <x:v>NLD</x:v>
      </x:c>
      <x:c r="D1810" s="2" t="n">
        <x:v>2024</x:v>
      </x:c>
      <x:c r="E1810" s="2" t="str">
        <x:v>EC2_ISIC4_C10</x:v>
      </x:c>
      <x:c r="F1810" s="17" t="str">
        <x:v>Economic activity (ISIC-Rev.4), 2 digit level: 10 - Manufacture of food products</x:v>
      </x:c>
      <x:c r="G1810" s="19" t="n">
        <x:v>124.983</x:v>
      </x:c>
      <x:c r="H1810" s="20" t="n">
        <x:v>1</x:v>
      </x:c>
      <x:c r="I1810" s="19" t="n">
        <x:f>SUM(G1810:G1832)</x:f>
        <x:v>787.76</x:v>
      </x:c>
      <x:c r="J1810" s="20" t="n">
        <x:f>G1810/I1810*H1810</x:f>
        <x:v>0.15865618970244746</x:v>
      </x:c>
      <x:c r="K1810" s="2" t="str">
        <x:v>ISIC4:10</x:v>
      </x:c>
      <x:c r="L1810" s="14" t="n">
        <x:f>'Crosswalk'!C14</x:f>
        <x:v>0</x:v>
      </x:c>
      <x:c r="M1810" s="14" t="n">
        <x:f>'Crosswalk'!D14</x:f>
        <x:v>0</x:v>
      </x:c>
      <x:c r="N1810" s="14" t="n">
        <x:f>'Crosswalk'!E14</x:f>
        <x:v>0</x:v>
      </x:c>
      <x:c r="O1810" s="14" t="n">
        <x:f>'Crosswalk'!F14</x:f>
        <x:v>0</x:v>
      </x:c>
      <x:c r="P1810" s="14" t="n">
        <x:f>'Crosswalk'!G14</x:f>
        <x:v>1</x:v>
      </x:c>
      <x:c r="Q1810" s="14" t="n">
        <x:f>'Crosswalk'!H14</x:f>
        <x:v>0</x:v>
      </x:c>
      <x:c r="R1810" s="14" t="n">
        <x:f>'Crosswalk'!I14</x:f>
        <x:v>0</x:v>
      </x:c>
      <x:c r="S1810" s="14" t="n">
        <x:f>'Crosswalk'!J14</x:f>
        <x:v>0</x:v>
      </x:c>
      <x:c r="T1810" s="14" t="n">
        <x:f>'Crosswalk'!K14</x:f>
        <x:v>0</x:v>
      </x:c>
      <x:c r="U1810" s="14" t="n">
        <x:f>'Crosswalk'!L14</x:f>
        <x:v>0</x:v>
      </x:c>
      <x:c r="V1810" s="14" t="n">
        <x:f>'Crosswalk'!M14</x:f>
        <x:v>0</x:v>
      </x:c>
      <x:c r="W1810" s="14" t="n">
        <x:f>'Crosswalk'!N14</x:f>
        <x:v>0</x:v>
      </x:c>
      <x:c r="X1810" s="17" t="str">
        <x:v>LFS - EU Labour Force Survey</x:v>
      </x:c>
      <x:c r="Y1810" s="2" t="str"/>
      <x:c r="Z1810" s="17" t="str">
        <x:v>National 2024 division composition. Observed national industry detail; used only for composition within 2024 ILO modelled margins.</x:v>
      </x:c>
      <x:c r="AA1810" s="2" t="str"/>
      <x:c r="AB1810" s="2" t="str">
        <x:v>https://rplumber.ilo.org/data/indicator?format=.csv.gz&amp;id=EMP_TEMP_SEX_EC2_NB_A</x:v>
      </x:c>
    </x:row>
    <x:row r="1811" ht="48" customHeight="1">
      <x:c r="A1811" s="13" t="str">
        <x:v>NLD</x:v>
      </x:c>
      <x:c r="B1811" s="13" t="str">
        <x:v>C</x:v>
      </x:c>
      <x:c r="C1811" s="13" t="str">
        <x:v>NLD</x:v>
      </x:c>
      <x:c r="D1811" s="13" t="n">
        <x:v>2024</x:v>
      </x:c>
      <x:c r="E1811" s="13" t="str">
        <x:v>EC2_ISIC4_C11</x:v>
      </x:c>
      <x:c r="F1811" s="18" t="str">
        <x:v>Economic activity (ISIC-Rev.4), 2 digit level: 11 - Manufacture of beverages</x:v>
      </x:c>
      <x:c r="G1811" s="21" t="n">
        <x:v>8.078</x:v>
      </x:c>
      <x:c r="H1811" s="22" t="n">
        <x:v>1</x:v>
      </x:c>
      <x:c r="I1811" s="21" t="n">
        <x:f>SUM(G1810:G1832)</x:f>
        <x:v>787.76</x:v>
      </x:c>
      <x:c r="J1811" s="22" t="n">
        <x:f>G1811/I1811*H1811</x:f>
        <x:v>0.010254392200670254</x:v>
      </x:c>
      <x:c r="K1811" s="13" t="str">
        <x:v>ISIC4:11</x:v>
      </x:c>
      <x:c r="L1811" s="15" t="n">
        <x:f>'Crosswalk'!C15</x:f>
        <x:v>0</x:v>
      </x:c>
      <x:c r="M1811" s="15" t="n">
        <x:f>'Crosswalk'!D15</x:f>
        <x:v>0</x:v>
      </x:c>
      <x:c r="N1811" s="15" t="n">
        <x:f>'Crosswalk'!E15</x:f>
        <x:v>0</x:v>
      </x:c>
      <x:c r="O1811" s="15" t="n">
        <x:f>'Crosswalk'!F15</x:f>
        <x:v>0</x:v>
      </x:c>
      <x:c r="P1811" s="15" t="n">
        <x:f>'Crosswalk'!G15</x:f>
        <x:v>1</x:v>
      </x:c>
      <x:c r="Q1811" s="15" t="n">
        <x:f>'Crosswalk'!H15</x:f>
        <x:v>0</x:v>
      </x:c>
      <x:c r="R1811" s="15" t="n">
        <x:f>'Crosswalk'!I15</x:f>
        <x:v>0</x:v>
      </x:c>
      <x:c r="S1811" s="15" t="n">
        <x:f>'Crosswalk'!J15</x:f>
        <x:v>0</x:v>
      </x:c>
      <x:c r="T1811" s="15" t="n">
        <x:f>'Crosswalk'!K15</x:f>
        <x:v>0</x:v>
      </x:c>
      <x:c r="U1811" s="15" t="n">
        <x:f>'Crosswalk'!L15</x:f>
        <x:v>0</x:v>
      </x:c>
      <x:c r="V1811" s="15" t="n">
        <x:f>'Crosswalk'!M15</x:f>
        <x:v>0</x:v>
      </x:c>
      <x:c r="W1811" s="15" t="n">
        <x:f>'Crosswalk'!N15</x:f>
        <x:v>0</x:v>
      </x:c>
      <x:c r="X1811" s="18" t="str">
        <x:v>LFS - EU Labour Force Survey</x:v>
      </x:c>
      <x:c r="Y1811" s="13" t="str"/>
      <x:c r="Z1811" s="18" t="str">
        <x:v>National 2024 division composition. Observed national industry detail; used only for composition within 2024 ILO modelled margins.</x:v>
      </x:c>
      <x:c r="AA1811" s="13" t="str"/>
      <x:c r="AB1811" s="13" t="str">
        <x:v>https://rplumber.ilo.org/data/indicator?format=.csv.gz&amp;id=EMP_TEMP_SEX_EC2_NB_A</x:v>
      </x:c>
    </x:row>
    <x:row r="1812" ht="48" customHeight="1">
      <x:c r="A1812" s="2" t="str">
        <x:v>NLD</x:v>
      </x:c>
      <x:c r="B1812" s="2" t="str">
        <x:v>C</x:v>
      </x:c>
      <x:c r="C1812" s="2" t="str">
        <x:v>NLD</x:v>
      </x:c>
      <x:c r="D1812" s="2" t="n">
        <x:v>2024</x:v>
      </x:c>
      <x:c r="E1812" s="2" t="str">
        <x:v>EC2_ISIC4_C13</x:v>
      </x:c>
      <x:c r="F1812" s="17" t="str">
        <x:v>Economic activity (ISIC-Rev.4), 2 digit level: 13 - Manufacture of textiles</x:v>
      </x:c>
      <x:c r="G1812" s="19" t="n">
        <x:v>11.719</x:v>
      </x:c>
      <x:c r="H1812" s="20" t="n">
        <x:v>1</x:v>
      </x:c>
      <x:c r="I1812" s="19" t="n">
        <x:f>SUM(G1810:G1832)</x:f>
        <x:v>787.76</x:v>
      </x:c>
      <x:c r="J1812" s="20" t="n">
        <x:f>G1812/I1812*H1812</x:f>
        <x:v>0.014876358281710165</x:v>
      </x:c>
      <x:c r="K1812" s="2" t="str">
        <x:v>ISIC4:13</x:v>
      </x:c>
      <x:c r="L1812" s="14" t="n">
        <x:f>'Crosswalk'!C17</x:f>
        <x:v>0</x:v>
      </x:c>
      <x:c r="M1812" s="14" t="n">
        <x:f>'Crosswalk'!D17</x:f>
        <x:v>0</x:v>
      </x:c>
      <x:c r="N1812" s="14" t="n">
        <x:f>'Crosswalk'!E17</x:f>
        <x:v>0</x:v>
      </x:c>
      <x:c r="O1812" s="14" t="n">
        <x:f>'Crosswalk'!F17</x:f>
        <x:v>1</x:v>
      </x:c>
      <x:c r="P1812" s="14" t="n">
        <x:f>'Crosswalk'!G17</x:f>
        <x:v>0</x:v>
      </x:c>
      <x:c r="Q1812" s="14" t="n">
        <x:f>'Crosswalk'!H17</x:f>
        <x:v>0</x:v>
      </x:c>
      <x:c r="R1812" s="14" t="n">
        <x:f>'Crosswalk'!I17</x:f>
        <x:v>0</x:v>
      </x:c>
      <x:c r="S1812" s="14" t="n">
        <x:f>'Crosswalk'!J17</x:f>
        <x:v>0</x:v>
      </x:c>
      <x:c r="T1812" s="14" t="n">
        <x:f>'Crosswalk'!K17</x:f>
        <x:v>0</x:v>
      </x:c>
      <x:c r="U1812" s="14" t="n">
        <x:f>'Crosswalk'!L17</x:f>
        <x:v>0</x:v>
      </x:c>
      <x:c r="V1812" s="14" t="n">
        <x:f>'Crosswalk'!M17</x:f>
        <x:v>0</x:v>
      </x:c>
      <x:c r="W1812" s="14" t="n">
        <x:f>'Crosswalk'!N17</x:f>
        <x:v>0</x:v>
      </x:c>
      <x:c r="X1812" s="17" t="str">
        <x:v>LFS - EU Labour Force Survey</x:v>
      </x:c>
      <x:c r="Y1812" s="2" t="str"/>
      <x:c r="Z1812" s="17" t="str">
        <x:v>National 2024 division composition. Observed national industry detail; used only for composition within 2024 ILO modelled margins.</x:v>
      </x:c>
      <x:c r="AA1812" s="2" t="str"/>
      <x:c r="AB1812" s="2" t="str">
        <x:v>https://rplumber.ilo.org/data/indicator?format=.csv.gz&amp;id=EMP_TEMP_SEX_EC2_NB_A</x:v>
      </x:c>
    </x:row>
    <x:row r="1813" ht="48" customHeight="1">
      <x:c r="A1813" s="13" t="str">
        <x:v>NLD</x:v>
      </x:c>
      <x:c r="B1813" s="13" t="str">
        <x:v>C</x:v>
      </x:c>
      <x:c r="C1813" s="13" t="str">
        <x:v>NLD</x:v>
      </x:c>
      <x:c r="D1813" s="13" t="n">
        <x:v>2024</x:v>
      </x:c>
      <x:c r="E1813" s="13" t="str">
        <x:v>EC2_ISIC4_C14</x:v>
      </x:c>
      <x:c r="F1813" s="18" t="str">
        <x:v>Economic activity (ISIC-Rev.4), 2 digit level: 14 - Manufacture of wearing apparel</x:v>
      </x:c>
      <x:c r="G1813" s="21" t="n">
        <x:v>3.021</x:v>
      </x:c>
      <x:c r="H1813" s="22" t="n">
        <x:v>1</x:v>
      </x:c>
      <x:c r="I1813" s="21" t="n">
        <x:f>SUM(G1810:G1832)</x:f>
        <x:v>787.76</x:v>
      </x:c>
      <x:c r="J1813" s="22" t="n">
        <x:f>G1813/I1813*H1813</x:f>
        <x:v>0.0038349243424393217</x:v>
      </x:c>
      <x:c r="K1813" s="13" t="str">
        <x:v>ISIC4:14</x:v>
      </x:c>
      <x:c r="L1813" s="15" t="n">
        <x:f>'Crosswalk'!C18</x:f>
        <x:v>0</x:v>
      </x:c>
      <x:c r="M1813" s="15" t="n">
        <x:f>'Crosswalk'!D18</x:f>
        <x:v>0</x:v>
      </x:c>
      <x:c r="N1813" s="15" t="n">
        <x:f>'Crosswalk'!E18</x:f>
        <x:v>0</x:v>
      </x:c>
      <x:c r="O1813" s="15" t="n">
        <x:f>'Crosswalk'!F18</x:f>
        <x:v>1</x:v>
      </x:c>
      <x:c r="P1813" s="15" t="n">
        <x:f>'Crosswalk'!G18</x:f>
        <x:v>0</x:v>
      </x:c>
      <x:c r="Q1813" s="15" t="n">
        <x:f>'Crosswalk'!H18</x:f>
        <x:v>0</x:v>
      </x:c>
      <x:c r="R1813" s="15" t="n">
        <x:f>'Crosswalk'!I18</x:f>
        <x:v>0</x:v>
      </x:c>
      <x:c r="S1813" s="15" t="n">
        <x:f>'Crosswalk'!J18</x:f>
        <x:v>0</x:v>
      </x:c>
      <x:c r="T1813" s="15" t="n">
        <x:f>'Crosswalk'!K18</x:f>
        <x:v>0</x:v>
      </x:c>
      <x:c r="U1813" s="15" t="n">
        <x:f>'Crosswalk'!L18</x:f>
        <x:v>0</x:v>
      </x:c>
      <x:c r="V1813" s="15" t="n">
        <x:f>'Crosswalk'!M18</x:f>
        <x:v>0</x:v>
      </x:c>
      <x:c r="W1813" s="15" t="n">
        <x:f>'Crosswalk'!N18</x:f>
        <x:v>0</x:v>
      </x:c>
      <x:c r="X1813" s="18" t="str">
        <x:v>LFS - EU Labour Force Survey</x:v>
      </x:c>
      <x:c r="Y1813" s="13" t="str"/>
      <x:c r="Z1813" s="18" t="str">
        <x:v>National 2024 division composition. Observed national industry detail; used only for composition within 2024 ILO modelled margins.</x:v>
      </x:c>
      <x:c r="AA1813" s="13" t="str"/>
      <x:c r="AB1813" s="13" t="str">
        <x:v>https://rplumber.ilo.org/data/indicator?format=.csv.gz&amp;id=EMP_TEMP_SEX_EC2_NB_A</x:v>
      </x:c>
    </x:row>
    <x:row r="1814" ht="48" customHeight="1">
      <x:c r="A1814" s="2" t="str">
        <x:v>NLD</x:v>
      </x:c>
      <x:c r="B1814" s="2" t="str">
        <x:v>C</x:v>
      </x:c>
      <x:c r="C1814" s="2" t="str">
        <x:v>NLD</x:v>
      </x:c>
      <x:c r="D1814" s="2" t="n">
        <x:v>2024</x:v>
      </x:c>
      <x:c r="E1814" s="2" t="str">
        <x:v>EC2_ISIC4_C15</x:v>
      </x:c>
      <x:c r="F1814" s="17" t="str">
        <x:v>Economic activity (ISIC-Rev.4), 2 digit level: 15 - Manufacture of leather and related products</x:v>
      </x:c>
      <x:c r="G1814" s="19" t="n">
        <x:v>2</x:v>
      </x:c>
      <x:c r="H1814" s="20" t="n">
        <x:v>1</x:v>
      </x:c>
      <x:c r="I1814" s="19" t="n">
        <x:f>SUM(G1810:G1832)</x:f>
        <x:v>787.76</x:v>
      </x:c>
      <x:c r="J1814" s="20" t="n">
        <x:f>G1814/I1814*H1814</x:f>
        <x:v>0.0025388443180664163</x:v>
      </x:c>
      <x:c r="K1814" s="2" t="str">
        <x:v>ISIC4:15</x:v>
      </x:c>
      <x:c r="L1814" s="14" t="n">
        <x:f>'Crosswalk'!C19</x:f>
        <x:v>0</x:v>
      </x:c>
      <x:c r="M1814" s="14" t="n">
        <x:f>'Crosswalk'!D19</x:f>
        <x:v>0</x:v>
      </x:c>
      <x:c r="N1814" s="14" t="n">
        <x:f>'Crosswalk'!E19</x:f>
        <x:v>0</x:v>
      </x:c>
      <x:c r="O1814" s="14" t="n">
        <x:f>'Crosswalk'!F19</x:f>
        <x:v>1</x:v>
      </x:c>
      <x:c r="P1814" s="14" t="n">
        <x:f>'Crosswalk'!G19</x:f>
        <x:v>0</x:v>
      </x:c>
      <x:c r="Q1814" s="14" t="n">
        <x:f>'Crosswalk'!H19</x:f>
        <x:v>0</x:v>
      </x:c>
      <x:c r="R1814" s="14" t="n">
        <x:f>'Crosswalk'!I19</x:f>
        <x:v>0</x:v>
      </x:c>
      <x:c r="S1814" s="14" t="n">
        <x:f>'Crosswalk'!J19</x:f>
        <x:v>0</x:v>
      </x:c>
      <x:c r="T1814" s="14" t="n">
        <x:f>'Crosswalk'!K19</x:f>
        <x:v>0</x:v>
      </x:c>
      <x:c r="U1814" s="14" t="n">
        <x:f>'Crosswalk'!L19</x:f>
        <x:v>0</x:v>
      </x:c>
      <x:c r="V1814" s="14" t="n">
        <x:f>'Crosswalk'!M19</x:f>
        <x:v>0</x:v>
      </x:c>
      <x:c r="W1814" s="14" t="n">
        <x:f>'Crosswalk'!N19</x:f>
        <x:v>0</x:v>
      </x:c>
      <x:c r="X1814" s="17" t="str">
        <x:v>LFS - EU Labour Force Survey</x:v>
      </x:c>
      <x:c r="Y1814" s="2" t="str">
        <x:v>U</x:v>
      </x:c>
      <x:c r="Z1814" s="17" t="str">
        <x:v>National 2024 division composition. Observed national industry detail; used only for composition within 2024 ILO modelled margins.</x:v>
      </x:c>
      <x:c r="AA1814" s="2" t="str"/>
      <x:c r="AB1814" s="2" t="str">
        <x:v>https://rplumber.ilo.org/data/indicator?format=.csv.gz&amp;id=EMP_TEMP_SEX_EC2_NB_A</x:v>
      </x:c>
    </x:row>
    <x:row r="1815" ht="48" customHeight="1">
      <x:c r="A1815" s="13" t="str">
        <x:v>NLD</x:v>
      </x:c>
      <x:c r="B1815" s="13" t="str">
        <x:v>C</x:v>
      </x:c>
      <x:c r="C1815" s="13" t="str">
        <x:v>NLD</x:v>
      </x:c>
      <x:c r="D1815" s="13" t="n">
        <x:v>2024</x:v>
      </x:c>
      <x:c r="E1815" s="13" t="str">
        <x:v>EC2_ISIC4_C16</x:v>
      </x:c>
      <x:c r="F1815" s="18" t="str">
        <x:v>Economic activity (ISIC-Rev.4), 2 digit level: 16 - Manufacture of wood and of products of wood and cork, except furniture; manufacture of articles of straw and plaiting materials</x:v>
      </x:c>
      <x:c r="G1815" s="21" t="n">
        <x:v>12.298</x:v>
      </x:c>
      <x:c r="H1815" s="22" t="n">
        <x:v>1</x:v>
      </x:c>
      <x:c r="I1815" s="21" t="n">
        <x:f>SUM(G1810:G1832)</x:f>
        <x:v>787.76</x:v>
      </x:c>
      <x:c r="J1815" s="22" t="n">
        <x:f>G1815/I1815*H1815</x:f>
        <x:v>0.015611353711790394</x:v>
      </x:c>
      <x:c r="K1815" s="13" t="str">
        <x:v>ISIC4:16</x:v>
      </x:c>
      <x:c r="L1815" s="15" t="n">
        <x:f>'Crosswalk'!C20</x:f>
        <x:v>0</x:v>
      </x:c>
      <x:c r="M1815" s="15" t="n">
        <x:f>'Crosswalk'!D20</x:f>
        <x:v>0.7</x:v>
      </x:c>
      <x:c r="N1815" s="15" t="n">
        <x:f>'Crosswalk'!E20</x:f>
        <x:v>0.3</x:v>
      </x:c>
      <x:c r="O1815" s="15" t="n">
        <x:f>'Crosswalk'!F20</x:f>
        <x:v>0</x:v>
      </x:c>
      <x:c r="P1815" s="15" t="n">
        <x:f>'Crosswalk'!G20</x:f>
        <x:v>0</x:v>
      </x:c>
      <x:c r="Q1815" s="15" t="n">
        <x:f>'Crosswalk'!H20</x:f>
        <x:v>0</x:v>
      </x:c>
      <x:c r="R1815" s="15" t="n">
        <x:f>'Crosswalk'!I20</x:f>
        <x:v>0</x:v>
      </x:c>
      <x:c r="S1815" s="15" t="n">
        <x:f>'Crosswalk'!J20</x:f>
        <x:v>0</x:v>
      </x:c>
      <x:c r="T1815" s="15" t="n">
        <x:f>'Crosswalk'!K20</x:f>
        <x:v>0</x:v>
      </x:c>
      <x:c r="U1815" s="15" t="n">
        <x:f>'Crosswalk'!L20</x:f>
        <x:v>0</x:v>
      </x:c>
      <x:c r="V1815" s="15" t="n">
        <x:f>'Crosswalk'!M20</x:f>
        <x:v>0</x:v>
      </x:c>
      <x:c r="W1815" s="15" t="n">
        <x:f>'Crosswalk'!N20</x:f>
        <x:v>0</x:v>
      </x:c>
      <x:c r="X1815" s="18" t="str">
        <x:v>LFS - EU Labour Force Survey</x:v>
      </x:c>
      <x:c r="Y1815" s="13" t="str"/>
      <x:c r="Z1815" s="18" t="str">
        <x:v>National 2024 division composition. Observed national industry detail; used only for composition within 2024 ILO modelled margins.</x:v>
      </x:c>
      <x:c r="AA1815" s="13" t="str"/>
      <x:c r="AB1815" s="13" t="str">
        <x:v>https://rplumber.ilo.org/data/indicator?format=.csv.gz&amp;id=EMP_TEMP_SEX_EC2_NB_A</x:v>
      </x:c>
    </x:row>
    <x:row r="1816" ht="48" customHeight="1">
      <x:c r="A1816" s="2" t="str">
        <x:v>NLD</x:v>
      </x:c>
      <x:c r="B1816" s="2" t="str">
        <x:v>C</x:v>
      </x:c>
      <x:c r="C1816" s="2" t="str">
        <x:v>NLD</x:v>
      </x:c>
      <x:c r="D1816" s="2" t="n">
        <x:v>2024</x:v>
      </x:c>
      <x:c r="E1816" s="2" t="str">
        <x:v>EC2_ISIC4_C17</x:v>
      </x:c>
      <x:c r="F1816" s="17" t="str">
        <x:v>Economic activity (ISIC-Rev.4), 2 digit level: 17 - Manufacture of paper and paper products</x:v>
      </x:c>
      <x:c r="G1816" s="19" t="n">
        <x:v>18.069</x:v>
      </x:c>
      <x:c r="H1816" s="20" t="n">
        <x:v>1</x:v>
      </x:c>
      <x:c r="I1816" s="19" t="n">
        <x:f>SUM(G1810:G1832)</x:f>
        <x:v>787.76</x:v>
      </x:c>
      <x:c r="J1816" s="20" t="n">
        <x:f>G1816/I1816*H1816</x:f>
        <x:v>0.022937188991571034</x:v>
      </x:c>
      <x:c r="K1816" s="2" t="str">
        <x:v>ISIC4:17</x:v>
      </x:c>
      <x:c r="L1816" s="14" t="n">
        <x:f>'Crosswalk'!C21</x:f>
        <x:v>0</x:v>
      </x:c>
      <x:c r="M1816" s="14" t="n">
        <x:f>'Crosswalk'!D21</x:f>
        <x:v>1</x:v>
      </x:c>
      <x:c r="N1816" s="14" t="n">
        <x:f>'Crosswalk'!E21</x:f>
        <x:v>0</x:v>
      </x:c>
      <x:c r="O1816" s="14" t="n">
        <x:f>'Crosswalk'!F21</x:f>
        <x:v>0</x:v>
      </x:c>
      <x:c r="P1816" s="14" t="n">
        <x:f>'Crosswalk'!G21</x:f>
        <x:v>0</x:v>
      </x:c>
      <x:c r="Q1816" s="14" t="n">
        <x:f>'Crosswalk'!H21</x:f>
        <x:v>0</x:v>
      </x:c>
      <x:c r="R1816" s="14" t="n">
        <x:f>'Crosswalk'!I21</x:f>
        <x:v>0</x:v>
      </x:c>
      <x:c r="S1816" s="14" t="n">
        <x:f>'Crosswalk'!J21</x:f>
        <x:v>0</x:v>
      </x:c>
      <x:c r="T1816" s="14" t="n">
        <x:f>'Crosswalk'!K21</x:f>
        <x:v>0</x:v>
      </x:c>
      <x:c r="U1816" s="14" t="n">
        <x:f>'Crosswalk'!L21</x:f>
        <x:v>0</x:v>
      </x:c>
      <x:c r="V1816" s="14" t="n">
        <x:f>'Crosswalk'!M21</x:f>
        <x:v>0</x:v>
      </x:c>
      <x:c r="W1816" s="14" t="n">
        <x:f>'Crosswalk'!N21</x:f>
        <x:v>0</x:v>
      </x:c>
      <x:c r="X1816" s="17" t="str">
        <x:v>LFS - EU Labour Force Survey</x:v>
      </x:c>
      <x:c r="Y1816" s="2" t="str"/>
      <x:c r="Z1816" s="17" t="str">
        <x:v>National 2024 division composition. Observed national industry detail; used only for composition within 2024 ILO modelled margins.</x:v>
      </x:c>
      <x:c r="AA1816" s="2" t="str"/>
      <x:c r="AB1816" s="2" t="str">
        <x:v>https://rplumber.ilo.org/data/indicator?format=.csv.gz&amp;id=EMP_TEMP_SEX_EC2_NB_A</x:v>
      </x:c>
    </x:row>
    <x:row r="1817" ht="48" customHeight="1">
      <x:c r="A1817" s="13" t="str">
        <x:v>NLD</x:v>
      </x:c>
      <x:c r="B1817" s="13" t="str">
        <x:v>C</x:v>
      </x:c>
      <x:c r="C1817" s="13" t="str">
        <x:v>NLD</x:v>
      </x:c>
      <x:c r="D1817" s="13" t="n">
        <x:v>2024</x:v>
      </x:c>
      <x:c r="E1817" s="13" t="str">
        <x:v>EC2_ISIC4_C18</x:v>
      </x:c>
      <x:c r="F1817" s="18" t="str">
        <x:v>Economic activity (ISIC-Rev.4), 2 digit level: 18 - Printing and reproduction of recorded media</x:v>
      </x:c>
      <x:c r="G1817" s="21" t="n">
        <x:v>15.535</x:v>
      </x:c>
      <x:c r="H1817" s="22" t="n">
        <x:v>1</x:v>
      </x:c>
      <x:c r="I1817" s="21" t="n">
        <x:f>SUM(G1810:G1832)</x:f>
        <x:v>787.76</x:v>
      </x:c>
      <x:c r="J1817" s="22" t="n">
        <x:f>G1817/I1817*H1817</x:f>
        <x:v>0.019720473240580887</x:v>
      </x:c>
      <x:c r="K1817" s="13" t="str">
        <x:v>ISIC4:18</x:v>
      </x:c>
      <x:c r="L1817" s="15" t="n">
        <x:f>'Crosswalk'!C22</x:f>
        <x:v>0</x:v>
      </x:c>
      <x:c r="M1817" s="15" t="n">
        <x:f>'Crosswalk'!D22</x:f>
        <x:v>0</x:v>
      </x:c>
      <x:c r="N1817" s="15" t="n">
        <x:f>'Crosswalk'!E22</x:f>
        <x:v>1</x:v>
      </x:c>
      <x:c r="O1817" s="15" t="n">
        <x:f>'Crosswalk'!F22</x:f>
        <x:v>0</x:v>
      </x:c>
      <x:c r="P1817" s="15" t="n">
        <x:f>'Crosswalk'!G22</x:f>
        <x:v>0</x:v>
      </x:c>
      <x:c r="Q1817" s="15" t="n">
        <x:f>'Crosswalk'!H22</x:f>
        <x:v>0</x:v>
      </x:c>
      <x:c r="R1817" s="15" t="n">
        <x:f>'Crosswalk'!I22</x:f>
        <x:v>0</x:v>
      </x:c>
      <x:c r="S1817" s="15" t="n">
        <x:f>'Crosswalk'!J22</x:f>
        <x:v>0</x:v>
      </x:c>
      <x:c r="T1817" s="15" t="n">
        <x:f>'Crosswalk'!K22</x:f>
        <x:v>0</x:v>
      </x:c>
      <x:c r="U1817" s="15" t="n">
        <x:f>'Crosswalk'!L22</x:f>
        <x:v>0</x:v>
      </x:c>
      <x:c r="V1817" s="15" t="n">
        <x:f>'Crosswalk'!M22</x:f>
        <x:v>0</x:v>
      </x:c>
      <x:c r="W1817" s="15" t="n">
        <x:f>'Crosswalk'!N22</x:f>
        <x:v>0</x:v>
      </x:c>
      <x:c r="X1817" s="18" t="str">
        <x:v>LFS - EU Labour Force Survey</x:v>
      </x:c>
      <x:c r="Y1817" s="13" t="str"/>
      <x:c r="Z1817" s="18" t="str">
        <x:v>National 2024 division composition. Observed national industry detail; used only for composition within 2024 ILO modelled margins.</x:v>
      </x:c>
      <x:c r="AA1817" s="13" t="str"/>
      <x:c r="AB1817" s="13" t="str">
        <x:v>https://rplumber.ilo.org/data/indicator?format=.csv.gz&amp;id=EMP_TEMP_SEX_EC2_NB_A</x:v>
      </x:c>
    </x:row>
    <x:row r="1818" ht="48" customHeight="1">
      <x:c r="A1818" s="2" t="str">
        <x:v>NLD</x:v>
      </x:c>
      <x:c r="B1818" s="2" t="str">
        <x:v>C</x:v>
      </x:c>
      <x:c r="C1818" s="2" t="str">
        <x:v>NLD</x:v>
      </x:c>
      <x:c r="D1818" s="2" t="n">
        <x:v>2024</x:v>
      </x:c>
      <x:c r="E1818" s="2" t="str">
        <x:v>EC2_ISIC4_C19</x:v>
      </x:c>
      <x:c r="F1818" s="17" t="str">
        <x:v>Economic activity (ISIC-Rev.4), 2 digit level: 19 - Manufacture of coke and refined petroleum products</x:v>
      </x:c>
      <x:c r="G1818" s="19" t="n">
        <x:v>5.375</x:v>
      </x:c>
      <x:c r="H1818" s="20" t="n">
        <x:v>1</x:v>
      </x:c>
      <x:c r="I1818" s="19" t="n">
        <x:f>SUM(G1810:G1832)</x:f>
        <x:v>787.76</x:v>
      </x:c>
      <x:c r="J1818" s="20" t="n">
        <x:f>G1818/I1818*H1818</x:f>
        <x:v>0.006823144104803494</x:v>
      </x:c>
      <x:c r="K1818" s="2" t="str">
        <x:v>ISIC4:19</x:v>
      </x:c>
      <x:c r="L1818" s="14" t="n">
        <x:f>'Crosswalk'!C23</x:f>
        <x:v>1</x:v>
      </x:c>
      <x:c r="M1818" s="14" t="n">
        <x:f>'Crosswalk'!D23</x:f>
        <x:v>0</x:v>
      </x:c>
      <x:c r="N1818" s="14" t="n">
        <x:f>'Crosswalk'!E23</x:f>
        <x:v>0</x:v>
      </x:c>
      <x:c r="O1818" s="14" t="n">
        <x:f>'Crosswalk'!F23</x:f>
        <x:v>0</x:v>
      </x:c>
      <x:c r="P1818" s="14" t="n">
        <x:f>'Crosswalk'!G23</x:f>
        <x:v>0</x:v>
      </x:c>
      <x:c r="Q1818" s="14" t="n">
        <x:f>'Crosswalk'!H23</x:f>
        <x:v>0</x:v>
      </x:c>
      <x:c r="R1818" s="14" t="n">
        <x:f>'Crosswalk'!I23</x:f>
        <x:v>0</x:v>
      </x:c>
      <x:c r="S1818" s="14" t="n">
        <x:f>'Crosswalk'!J23</x:f>
        <x:v>0</x:v>
      </x:c>
      <x:c r="T1818" s="14" t="n">
        <x:f>'Crosswalk'!K23</x:f>
        <x:v>0</x:v>
      </x:c>
      <x:c r="U1818" s="14" t="n">
        <x:f>'Crosswalk'!L23</x:f>
        <x:v>0</x:v>
      </x:c>
      <x:c r="V1818" s="14" t="n">
        <x:f>'Crosswalk'!M23</x:f>
        <x:v>0</x:v>
      </x:c>
      <x:c r="W1818" s="14" t="n">
        <x:f>'Crosswalk'!N23</x:f>
        <x:v>0</x:v>
      </x:c>
      <x:c r="X1818" s="17" t="str">
        <x:v>LFS - EU Labour Force Survey</x:v>
      </x:c>
      <x:c r="Y1818" s="2" t="str"/>
      <x:c r="Z1818" s="17" t="str">
        <x:v>National 2024 division composition. Observed national industry detail; used only for composition within 2024 ILO modelled margins.</x:v>
      </x:c>
      <x:c r="AA1818" s="2" t="str"/>
      <x:c r="AB1818" s="2" t="str">
        <x:v>https://rplumber.ilo.org/data/indicator?format=.csv.gz&amp;id=EMP_TEMP_SEX_EC2_NB_A</x:v>
      </x:c>
    </x:row>
    <x:row r="1819" ht="48" customHeight="1">
      <x:c r="A1819" s="13" t="str">
        <x:v>NLD</x:v>
      </x:c>
      <x:c r="B1819" s="13" t="str">
        <x:v>C</x:v>
      </x:c>
      <x:c r="C1819" s="13" t="str">
        <x:v>NLD</x:v>
      </x:c>
      <x:c r="D1819" s="13" t="n">
        <x:v>2024</x:v>
      </x:c>
      <x:c r="E1819" s="13" t="str">
        <x:v>EC2_ISIC4_C20</x:v>
      </x:c>
      <x:c r="F1819" s="18" t="str">
        <x:v>Economic activity (ISIC-Rev.4), 2 digit level: 20 - Manufacture of chemicals and chemical products</x:v>
      </x:c>
      <x:c r="G1819" s="21" t="n">
        <x:v>47.538</x:v>
      </x:c>
      <x:c r="H1819" s="22" t="n">
        <x:v>1</x:v>
      </x:c>
      <x:c r="I1819" s="21" t="n">
        <x:f>SUM(G1810:G1832)</x:f>
        <x:v>787.76</x:v>
      </x:c>
      <x:c r="J1819" s="22" t="n">
        <x:f>G1819/I1819*H1819</x:f>
        <x:v>0.06034579059612064</x:v>
      </x:c>
      <x:c r="K1819" s="13" t="str">
        <x:v>ISIC4:20</x:v>
      </x:c>
      <x:c r="L1819" s="15" t="n">
        <x:f>'Crosswalk'!C24</x:f>
        <x:v>0</x:v>
      </x:c>
      <x:c r="M1819" s="15" t="n">
        <x:f>'Crosswalk'!D24</x:f>
        <x:v>0.8</x:v>
      </x:c>
      <x:c r="N1819" s="15" t="n">
        <x:f>'Crosswalk'!E24</x:f>
        <x:v>0</x:v>
      </x:c>
      <x:c r="O1819" s="15" t="n">
        <x:f>'Crosswalk'!F24</x:f>
        <x:v>0</x:v>
      </x:c>
      <x:c r="P1819" s="15" t="n">
        <x:f>'Crosswalk'!G24</x:f>
        <x:v>0.2</x:v>
      </x:c>
      <x:c r="Q1819" s="15" t="n">
        <x:f>'Crosswalk'!H24</x:f>
        <x:v>0</x:v>
      </x:c>
      <x:c r="R1819" s="15" t="n">
        <x:f>'Crosswalk'!I24</x:f>
        <x:v>0</x:v>
      </x:c>
      <x:c r="S1819" s="15" t="n">
        <x:f>'Crosswalk'!J24</x:f>
        <x:v>0</x:v>
      </x:c>
      <x:c r="T1819" s="15" t="n">
        <x:f>'Crosswalk'!K24</x:f>
        <x:v>0</x:v>
      </x:c>
      <x:c r="U1819" s="15" t="n">
        <x:f>'Crosswalk'!L24</x:f>
        <x:v>0</x:v>
      </x:c>
      <x:c r="V1819" s="15" t="n">
        <x:f>'Crosswalk'!M24</x:f>
        <x:v>0</x:v>
      </x:c>
      <x:c r="W1819" s="15" t="n">
        <x:f>'Crosswalk'!N24</x:f>
        <x:v>0</x:v>
      </x:c>
      <x:c r="X1819" s="18" t="str">
        <x:v>LFS - EU Labour Force Survey</x:v>
      </x:c>
      <x:c r="Y1819" s="13" t="str"/>
      <x:c r="Z1819" s="18" t="str">
        <x:v>National 2024 division composition. Observed national industry detail; used only for composition within 2024 ILO modelled margins.</x:v>
      </x:c>
      <x:c r="AA1819" s="13" t="str"/>
      <x:c r="AB1819" s="13" t="str">
        <x:v>https://rplumber.ilo.org/data/indicator?format=.csv.gz&amp;id=EMP_TEMP_SEX_EC2_NB_A</x:v>
      </x:c>
    </x:row>
    <x:row r="1820" ht="48" customHeight="1">
      <x:c r="A1820" s="2" t="str">
        <x:v>NLD</x:v>
      </x:c>
      <x:c r="B1820" s="2" t="str">
        <x:v>C</x:v>
      </x:c>
      <x:c r="C1820" s="2" t="str">
        <x:v>NLD</x:v>
      </x:c>
      <x:c r="D1820" s="2" t="n">
        <x:v>2024</x:v>
      </x:c>
      <x:c r="E1820" s="2" t="str">
        <x:v>EC2_ISIC4_C21</x:v>
      </x:c>
      <x:c r="F1820" s="17" t="str">
        <x:v>Economic activity (ISIC-Rev.4), 2 digit level: 21 - Manufacture of pharmaceuticals, medicinal chemical and botanical products</x:v>
      </x:c>
      <x:c r="G1820" s="19" t="n">
        <x:v>26.605</x:v>
      </x:c>
      <x:c r="H1820" s="20" t="n">
        <x:v>1</x:v>
      </x:c>
      <x:c r="I1820" s="19" t="n">
        <x:f>SUM(G1810:G1832)</x:f>
        <x:v>787.76</x:v>
      </x:c>
      <x:c r="J1820" s="20" t="n">
        <x:f>G1820/I1820*H1820</x:f>
        <x:v>0.033772976541078505</x:v>
      </x:c>
      <x:c r="K1820" s="2" t="str">
        <x:v>ISIC4:21</x:v>
      </x:c>
      <x:c r="L1820" s="14" t="n">
        <x:f>'Crosswalk'!C25</x:f>
        <x:v>0</x:v>
      </x:c>
      <x:c r="M1820" s="14" t="n">
        <x:f>'Crosswalk'!D25</x:f>
        <x:v>0</x:v>
      </x:c>
      <x:c r="N1820" s="14" t="n">
        <x:f>'Crosswalk'!E25</x:f>
        <x:v>0</x:v>
      </x:c>
      <x:c r="O1820" s="14" t="n">
        <x:f>'Crosswalk'!F25</x:f>
        <x:v>0</x:v>
      </x:c>
      <x:c r="P1820" s="14" t="n">
        <x:f>'Crosswalk'!G25</x:f>
        <x:v>0</x:v>
      </x:c>
      <x:c r="Q1820" s="14" t="n">
        <x:f>'Crosswalk'!H25</x:f>
        <x:v>1</x:v>
      </x:c>
      <x:c r="R1820" s="14" t="n">
        <x:f>'Crosswalk'!I25</x:f>
        <x:v>0</x:v>
      </x:c>
      <x:c r="S1820" s="14" t="n">
        <x:f>'Crosswalk'!J25</x:f>
        <x:v>0</x:v>
      </x:c>
      <x:c r="T1820" s="14" t="n">
        <x:f>'Crosswalk'!K25</x:f>
        <x:v>0</x:v>
      </x:c>
      <x:c r="U1820" s="14" t="n">
        <x:f>'Crosswalk'!L25</x:f>
        <x:v>0</x:v>
      </x:c>
      <x:c r="V1820" s="14" t="n">
        <x:f>'Crosswalk'!M25</x:f>
        <x:v>0</x:v>
      </x:c>
      <x:c r="W1820" s="14" t="n">
        <x:f>'Crosswalk'!N25</x:f>
        <x:v>0</x:v>
      </x:c>
      <x:c r="X1820" s="17" t="str">
        <x:v>LFS - EU Labour Force Survey</x:v>
      </x:c>
      <x:c r="Y1820" s="2" t="str"/>
      <x:c r="Z1820" s="17" t="str">
        <x:v>National 2024 division composition. Observed national industry detail; used only for composition within 2024 ILO modelled margins.</x:v>
      </x:c>
      <x:c r="AA1820" s="2" t="str"/>
      <x:c r="AB1820" s="2" t="str">
        <x:v>https://rplumber.ilo.org/data/indicator?format=.csv.gz&amp;id=EMP_TEMP_SEX_EC2_NB_A</x:v>
      </x:c>
    </x:row>
    <x:row r="1821" ht="48" customHeight="1">
      <x:c r="A1821" s="13" t="str">
        <x:v>NLD</x:v>
      </x:c>
      <x:c r="B1821" s="13" t="str">
        <x:v>C</x:v>
      </x:c>
      <x:c r="C1821" s="13" t="str">
        <x:v>NLD</x:v>
      </x:c>
      <x:c r="D1821" s="13" t="n">
        <x:v>2024</x:v>
      </x:c>
      <x:c r="E1821" s="13" t="str">
        <x:v>EC2_ISIC4_C22</x:v>
      </x:c>
      <x:c r="F1821" s="18" t="str">
        <x:v>Economic activity (ISIC-Rev.4), 2 digit level: 22 - Manufacture of rubber and plastics products</x:v>
      </x:c>
      <x:c r="G1821" s="21" t="n">
        <x:v>31.251</x:v>
      </x:c>
      <x:c r="H1821" s="22" t="n">
        <x:v>1</x:v>
      </x:c>
      <x:c r="I1821" s="21" t="n">
        <x:f>SUM(G1810:G1832)</x:f>
        <x:v>787.76</x:v>
      </x:c>
      <x:c r="J1821" s="22" t="n">
        <x:f>G1821/I1821*H1821</x:f>
        <x:v>0.039670711891946785</x:v>
      </x:c>
      <x:c r="K1821" s="13" t="str">
        <x:v>ISIC4:22</x:v>
      </x:c>
      <x:c r="L1821" s="15" t="n">
        <x:f>'Crosswalk'!C26</x:f>
        <x:v>0</x:v>
      </x:c>
      <x:c r="M1821" s="15" t="n">
        <x:f>'Crosswalk'!D26</x:f>
        <x:v>0.5</x:v>
      </x:c>
      <x:c r="N1821" s="15" t="n">
        <x:f>'Crosswalk'!E26</x:f>
        <x:v>0.2</x:v>
      </x:c>
      <x:c r="O1821" s="15" t="n">
        <x:f>'Crosswalk'!F26</x:f>
        <x:v>0.3</x:v>
      </x:c>
      <x:c r="P1821" s="15" t="n">
        <x:f>'Crosswalk'!G26</x:f>
        <x:v>0</x:v>
      </x:c>
      <x:c r="Q1821" s="15" t="n">
        <x:f>'Crosswalk'!H26</x:f>
        <x:v>0</x:v>
      </x:c>
      <x:c r="R1821" s="15" t="n">
        <x:f>'Crosswalk'!I26</x:f>
        <x:v>0</x:v>
      </x:c>
      <x:c r="S1821" s="15" t="n">
        <x:f>'Crosswalk'!J26</x:f>
        <x:v>0</x:v>
      </x:c>
      <x:c r="T1821" s="15" t="n">
        <x:f>'Crosswalk'!K26</x:f>
        <x:v>0</x:v>
      </x:c>
      <x:c r="U1821" s="15" t="n">
        <x:f>'Crosswalk'!L26</x:f>
        <x:v>0</x:v>
      </x:c>
      <x:c r="V1821" s="15" t="n">
        <x:f>'Crosswalk'!M26</x:f>
        <x:v>0</x:v>
      </x:c>
      <x:c r="W1821" s="15" t="n">
        <x:f>'Crosswalk'!N26</x:f>
        <x:v>0</x:v>
      </x:c>
      <x:c r="X1821" s="18" t="str">
        <x:v>LFS - EU Labour Force Survey</x:v>
      </x:c>
      <x:c r="Y1821" s="13" t="str"/>
      <x:c r="Z1821" s="18" t="str">
        <x:v>National 2024 division composition. Observed national industry detail; used only for composition within 2024 ILO modelled margins.</x:v>
      </x:c>
      <x:c r="AA1821" s="13" t="str"/>
      <x:c r="AB1821" s="13" t="str">
        <x:v>https://rplumber.ilo.org/data/indicator?format=.csv.gz&amp;id=EMP_TEMP_SEX_EC2_NB_A</x:v>
      </x:c>
    </x:row>
    <x:row r="1822" ht="48" customHeight="1">
      <x:c r="A1822" s="2" t="str">
        <x:v>NLD</x:v>
      </x:c>
      <x:c r="B1822" s="2" t="str">
        <x:v>C</x:v>
      </x:c>
      <x:c r="C1822" s="2" t="str">
        <x:v>NLD</x:v>
      </x:c>
      <x:c r="D1822" s="2" t="n">
        <x:v>2024</x:v>
      </x:c>
      <x:c r="E1822" s="2" t="str">
        <x:v>EC2_ISIC4_C23</x:v>
      </x:c>
      <x:c r="F1822" s="17" t="str">
        <x:v>Economic activity (ISIC-Rev.4), 2 digit level: 23 - Manufacture of other non-metallic mineral products</x:v>
      </x:c>
      <x:c r="G1822" s="19" t="n">
        <x:v>22.862</x:v>
      </x:c>
      <x:c r="H1822" s="20" t="n">
        <x:v>1</x:v>
      </x:c>
      <x:c r="I1822" s="19" t="n">
        <x:f>SUM(G1810:G1832)</x:f>
        <x:v>787.76</x:v>
      </x:c>
      <x:c r="J1822" s="20" t="n">
        <x:f>G1822/I1822*H1822</x:f>
        <x:v>0.0290215293998172</x:v>
      </x:c>
      <x:c r="K1822" s="2" t="str">
        <x:v>ISIC4:23</x:v>
      </x:c>
      <x:c r="L1822" s="14" t="n">
        <x:f>'Crosswalk'!C27</x:f>
        <x:v>0</x:v>
      </x:c>
      <x:c r="M1822" s="14" t="n">
        <x:f>'Crosswalk'!D27</x:f>
        <x:v>0.85</x:v>
      </x:c>
      <x:c r="N1822" s="14" t="n">
        <x:f>'Crosswalk'!E27</x:f>
        <x:v>0.15</x:v>
      </x:c>
      <x:c r="O1822" s="14" t="n">
        <x:f>'Crosswalk'!F27</x:f>
        <x:v>0</x:v>
      </x:c>
      <x:c r="P1822" s="14" t="n">
        <x:f>'Crosswalk'!G27</x:f>
        <x:v>0</x:v>
      </x:c>
      <x:c r="Q1822" s="14" t="n">
        <x:f>'Crosswalk'!H27</x:f>
        <x:v>0</x:v>
      </x:c>
      <x:c r="R1822" s="14" t="n">
        <x:f>'Crosswalk'!I27</x:f>
        <x:v>0</x:v>
      </x:c>
      <x:c r="S1822" s="14" t="n">
        <x:f>'Crosswalk'!J27</x:f>
        <x:v>0</x:v>
      </x:c>
      <x:c r="T1822" s="14" t="n">
        <x:f>'Crosswalk'!K27</x:f>
        <x:v>0</x:v>
      </x:c>
      <x:c r="U1822" s="14" t="n">
        <x:f>'Crosswalk'!L27</x:f>
        <x:v>0</x:v>
      </x:c>
      <x:c r="V1822" s="14" t="n">
        <x:f>'Crosswalk'!M27</x:f>
        <x:v>0</x:v>
      </x:c>
      <x:c r="W1822" s="14" t="n">
        <x:f>'Crosswalk'!N27</x:f>
        <x:v>0</x:v>
      </x:c>
      <x:c r="X1822" s="17" t="str">
        <x:v>LFS - EU Labour Force Survey</x:v>
      </x:c>
      <x:c r="Y1822" s="2" t="str"/>
      <x:c r="Z1822" s="17" t="str">
        <x:v>National 2024 division composition. Observed national industry detail; used only for composition within 2024 ILO modelled margins.</x:v>
      </x:c>
      <x:c r="AA1822" s="2" t="str"/>
      <x:c r="AB1822" s="2" t="str">
        <x:v>https://rplumber.ilo.org/data/indicator?format=.csv.gz&amp;id=EMP_TEMP_SEX_EC2_NB_A</x:v>
      </x:c>
    </x:row>
    <x:row r="1823" ht="48" customHeight="1">
      <x:c r="A1823" s="13" t="str">
        <x:v>NLD</x:v>
      </x:c>
      <x:c r="B1823" s="13" t="str">
        <x:v>C</x:v>
      </x:c>
      <x:c r="C1823" s="13" t="str">
        <x:v>NLD</x:v>
      </x:c>
      <x:c r="D1823" s="13" t="n">
        <x:v>2024</x:v>
      </x:c>
      <x:c r="E1823" s="13" t="str">
        <x:v>EC2_ISIC4_C24</x:v>
      </x:c>
      <x:c r="F1823" s="18" t="str">
        <x:v>Economic activity (ISIC-Rev.4), 2 digit level: 24 - Manufacture of basic metals</x:v>
      </x:c>
      <x:c r="G1823" s="21" t="n">
        <x:v>20.321</x:v>
      </x:c>
      <x:c r="H1823" s="22" t="n">
        <x:v>1</x:v>
      </x:c>
      <x:c r="I1823" s="21" t="n">
        <x:f>SUM(G1810:G1832)</x:f>
        <x:v>787.76</x:v>
      </x:c>
      <x:c r="J1823" s="22" t="n">
        <x:f>G1823/I1823*H1823</x:f>
        <x:v>0.025795927693713822</x:v>
      </x:c>
      <x:c r="K1823" s="13" t="str">
        <x:v>ISIC4:24</x:v>
      </x:c>
      <x:c r="L1823" s="15" t="n">
        <x:f>'Crosswalk'!C28</x:f>
        <x:v>0</x:v>
      </x:c>
      <x:c r="M1823" s="15" t="n">
        <x:f>'Crosswalk'!D28</x:f>
        <x:v>1</x:v>
      </x:c>
      <x:c r="N1823" s="15" t="n">
        <x:f>'Crosswalk'!E28</x:f>
        <x:v>0</x:v>
      </x:c>
      <x:c r="O1823" s="15" t="n">
        <x:f>'Crosswalk'!F28</x:f>
        <x:v>0</x:v>
      </x:c>
      <x:c r="P1823" s="15" t="n">
        <x:f>'Crosswalk'!G28</x:f>
        <x:v>0</x:v>
      </x:c>
      <x:c r="Q1823" s="15" t="n">
        <x:f>'Crosswalk'!H28</x:f>
        <x:v>0</x:v>
      </x:c>
      <x:c r="R1823" s="15" t="n">
        <x:f>'Crosswalk'!I28</x:f>
        <x:v>0</x:v>
      </x:c>
      <x:c r="S1823" s="15" t="n">
        <x:f>'Crosswalk'!J28</x:f>
        <x:v>0</x:v>
      </x:c>
      <x:c r="T1823" s="15" t="n">
        <x:f>'Crosswalk'!K28</x:f>
        <x:v>0</x:v>
      </x:c>
      <x:c r="U1823" s="15" t="n">
        <x:f>'Crosswalk'!L28</x:f>
        <x:v>0</x:v>
      </x:c>
      <x:c r="V1823" s="15" t="n">
        <x:f>'Crosswalk'!M28</x:f>
        <x:v>0</x:v>
      </x:c>
      <x:c r="W1823" s="15" t="n">
        <x:f>'Crosswalk'!N28</x:f>
        <x:v>0</x:v>
      </x:c>
      <x:c r="X1823" s="18" t="str">
        <x:v>LFS - EU Labour Force Survey</x:v>
      </x:c>
      <x:c r="Y1823" s="13" t="str"/>
      <x:c r="Z1823" s="18" t="str">
        <x:v>National 2024 division composition. Observed national industry detail; used only for composition within 2024 ILO modelled margins.</x:v>
      </x:c>
      <x:c r="AA1823" s="13" t="str"/>
      <x:c r="AB1823" s="13" t="str">
        <x:v>https://rplumber.ilo.org/data/indicator?format=.csv.gz&amp;id=EMP_TEMP_SEX_EC2_NB_A</x:v>
      </x:c>
    </x:row>
    <x:row r="1824" ht="48" customHeight="1">
      <x:c r="A1824" s="2" t="str">
        <x:v>NLD</x:v>
      </x:c>
      <x:c r="B1824" s="2" t="str">
        <x:v>C</x:v>
      </x:c>
      <x:c r="C1824" s="2" t="str">
        <x:v>NLD</x:v>
      </x:c>
      <x:c r="D1824" s="2" t="n">
        <x:v>2024</x:v>
      </x:c>
      <x:c r="E1824" s="2" t="str">
        <x:v>EC2_ISIC4_C25</x:v>
      </x:c>
      <x:c r="F1824" s="17" t="str">
        <x:v>Economic activity (ISIC-Rev.4), 2 digit level: 25 - Manufacture of fabricated metal products, except machinery and equipment</x:v>
      </x:c>
      <x:c r="G1824" s="19" t="n">
        <x:v>79.394</x:v>
      </x:c>
      <x:c r="H1824" s="20" t="n">
        <x:v>1</x:v>
      </x:c>
      <x:c r="I1824" s="19" t="n">
        <x:f>SUM(G1810:G1832)</x:f>
        <x:v>787.76</x:v>
      </x:c>
      <x:c r="J1824" s="20" t="n">
        <x:f>G1824/I1824*H1824</x:f>
        <x:v>0.10078450289428253</x:v>
      </x:c>
      <x:c r="K1824" s="2" t="str">
        <x:v>ISIC4:25</x:v>
      </x:c>
      <x:c r="L1824" s="14" t="n">
        <x:f>'Crosswalk'!C29</x:f>
        <x:v>0</x:v>
      </x:c>
      <x:c r="M1824" s="14" t="n">
        <x:f>'Crosswalk'!D29</x:f>
        <x:v>0</x:v>
      </x:c>
      <x:c r="N1824" s="14" t="n">
        <x:f>'Crosswalk'!E29</x:f>
        <x:v>1</x:v>
      </x:c>
      <x:c r="O1824" s="14" t="n">
        <x:f>'Crosswalk'!F29</x:f>
        <x:v>0</x:v>
      </x:c>
      <x:c r="P1824" s="14" t="n">
        <x:f>'Crosswalk'!G29</x:f>
        <x:v>0</x:v>
      </x:c>
      <x:c r="Q1824" s="14" t="n">
        <x:f>'Crosswalk'!H29</x:f>
        <x:v>0</x:v>
      </x:c>
      <x:c r="R1824" s="14" t="n">
        <x:f>'Crosswalk'!I29</x:f>
        <x:v>0</x:v>
      </x:c>
      <x:c r="S1824" s="14" t="n">
        <x:f>'Crosswalk'!J29</x:f>
        <x:v>0</x:v>
      </x:c>
      <x:c r="T1824" s="14" t="n">
        <x:f>'Crosswalk'!K29</x:f>
        <x:v>0</x:v>
      </x:c>
      <x:c r="U1824" s="14" t="n">
        <x:f>'Crosswalk'!L29</x:f>
        <x:v>0</x:v>
      </x:c>
      <x:c r="V1824" s="14" t="n">
        <x:f>'Crosswalk'!M29</x:f>
        <x:v>0</x:v>
      </x:c>
      <x:c r="W1824" s="14" t="n">
        <x:f>'Crosswalk'!N29</x:f>
        <x:v>0</x:v>
      </x:c>
      <x:c r="X1824" s="17" t="str">
        <x:v>LFS - EU Labour Force Survey</x:v>
      </x:c>
      <x:c r="Y1824" s="2" t="str"/>
      <x:c r="Z1824" s="17" t="str">
        <x:v>National 2024 division composition. Observed national industry detail; used only for composition within 2024 ILO modelled margins.</x:v>
      </x:c>
      <x:c r="AA1824" s="2" t="str"/>
      <x:c r="AB1824" s="2" t="str">
        <x:v>https://rplumber.ilo.org/data/indicator?format=.csv.gz&amp;id=EMP_TEMP_SEX_EC2_NB_A</x:v>
      </x:c>
    </x:row>
    <x:row r="1825" ht="48" customHeight="1">
      <x:c r="A1825" s="13" t="str">
        <x:v>NLD</x:v>
      </x:c>
      <x:c r="B1825" s="13" t="str">
        <x:v>C</x:v>
      </x:c>
      <x:c r="C1825" s="13" t="str">
        <x:v>NLD</x:v>
      </x:c>
      <x:c r="D1825" s="13" t="n">
        <x:v>2024</x:v>
      </x:c>
      <x:c r="E1825" s="13" t="str">
        <x:v>EC2_ISIC4_C26</x:v>
      </x:c>
      <x:c r="F1825" s="18" t="str">
        <x:v>Economic activity (ISIC-Rev.4), 2 digit level: 26 - Manufacture of computer, electronic and optical products</x:v>
      </x:c>
      <x:c r="G1825" s="21" t="n">
        <x:v>35.195</x:v>
      </x:c>
      <x:c r="H1825" s="22" t="n">
        <x:v>1</x:v>
      </x:c>
      <x:c r="I1825" s="21" t="n">
        <x:f>SUM(G1810:G1832)</x:f>
        <x:v>787.76</x:v>
      </x:c>
      <x:c r="J1825" s="22" t="n">
        <x:f>G1825/I1825*H1825</x:f>
        <x:v>0.04467731288717376</x:v>
      </x:c>
      <x:c r="K1825" s="13" t="str">
        <x:v>ISIC4:26</x:v>
      </x:c>
      <x:c r="L1825" s="15" t="n">
        <x:f>'Crosswalk'!C30</x:f>
        <x:v>0</x:v>
      </x:c>
      <x:c r="M1825" s="15" t="n">
        <x:f>'Crosswalk'!D30</x:f>
        <x:v>0</x:v>
      </x:c>
      <x:c r="N1825" s="15" t="n">
        <x:f>'Crosswalk'!E30</x:f>
        <x:v>0.05</x:v>
      </x:c>
      <x:c r="O1825" s="15" t="n">
        <x:f>'Crosswalk'!F30</x:f>
        <x:v>0.1</x:v>
      </x:c>
      <x:c r="P1825" s="15" t="n">
        <x:f>'Crosswalk'!G30</x:f>
        <x:v>0</x:v>
      </x:c>
      <x:c r="Q1825" s="15" t="n">
        <x:f>'Crosswalk'!H30</x:f>
        <x:v>0.1</x:v>
      </x:c>
      <x:c r="R1825" s="15" t="n">
        <x:f>'Crosswalk'!I30</x:f>
        <x:v>0</x:v>
      </x:c>
      <x:c r="S1825" s="15" t="n">
        <x:f>'Crosswalk'!J30</x:f>
        <x:v>0.75</x:v>
      </x:c>
      <x:c r="T1825" s="15" t="n">
        <x:f>'Crosswalk'!K30</x:f>
        <x:v>0</x:v>
      </x:c>
      <x:c r="U1825" s="15" t="n">
        <x:f>'Crosswalk'!L30</x:f>
        <x:v>0</x:v>
      </x:c>
      <x:c r="V1825" s="15" t="n">
        <x:f>'Crosswalk'!M30</x:f>
        <x:v>0</x:v>
      </x:c>
      <x:c r="W1825" s="15" t="n">
        <x:f>'Crosswalk'!N30</x:f>
        <x:v>0</x:v>
      </x:c>
      <x:c r="X1825" s="18" t="str">
        <x:v>LFS - EU Labour Force Survey</x:v>
      </x:c>
      <x:c r="Y1825" s="13" t="str"/>
      <x:c r="Z1825" s="18" t="str">
        <x:v>National 2024 division composition. Observed national industry detail; used only for composition within 2024 ILO modelled margins.</x:v>
      </x:c>
      <x:c r="AA1825" s="13" t="str"/>
      <x:c r="AB1825" s="13" t="str">
        <x:v>https://rplumber.ilo.org/data/indicator?format=.csv.gz&amp;id=EMP_TEMP_SEX_EC2_NB_A</x:v>
      </x:c>
    </x:row>
    <x:row r="1826" ht="48" customHeight="1">
      <x:c r="A1826" s="2" t="str">
        <x:v>NLD</x:v>
      </x:c>
      <x:c r="B1826" s="2" t="str">
        <x:v>C</x:v>
      </x:c>
      <x:c r="C1826" s="2" t="str">
        <x:v>NLD</x:v>
      </x:c>
      <x:c r="D1826" s="2" t="n">
        <x:v>2024</x:v>
      </x:c>
      <x:c r="E1826" s="2" t="str">
        <x:v>EC2_ISIC4_C27</x:v>
      </x:c>
      <x:c r="F1826" s="17" t="str">
        <x:v>Economic activity (ISIC-Rev.4), 2 digit level: 27 - Manufacture of electrical equipment</x:v>
      </x:c>
      <x:c r="G1826" s="19" t="n">
        <x:v>23.403</x:v>
      </x:c>
      <x:c r="H1826" s="20" t="n">
        <x:v>1</x:v>
      </x:c>
      <x:c r="I1826" s="19" t="n">
        <x:f>SUM(G1810:G1832)</x:f>
        <x:v>787.76</x:v>
      </x:c>
      <x:c r="J1826" s="20" t="n">
        <x:f>G1826/I1826*H1826</x:f>
        <x:v>0.029708286787854168</x:v>
      </x:c>
      <x:c r="K1826" s="2" t="str">
        <x:v>ISIC4:27</x:v>
      </x:c>
      <x:c r="L1826" s="14" t="n">
        <x:f>'Crosswalk'!C31</x:f>
        <x:v>0</x:v>
      </x:c>
      <x:c r="M1826" s="14" t="n">
        <x:f>'Crosswalk'!D31</x:f>
        <x:v>0</x:v>
      </x:c>
      <x:c r="N1826" s="14" t="n">
        <x:f>'Crosswalk'!E31</x:f>
        <x:v>0.85</x:v>
      </x:c>
      <x:c r="O1826" s="14" t="n">
        <x:f>'Crosswalk'!F31</x:f>
        <x:v>0.15</x:v>
      </x:c>
      <x:c r="P1826" s="14" t="n">
        <x:f>'Crosswalk'!G31</x:f>
        <x:v>0</x:v>
      </x:c>
      <x:c r="Q1826" s="14" t="n">
        <x:f>'Crosswalk'!H31</x:f>
        <x:v>0</x:v>
      </x:c>
      <x:c r="R1826" s="14" t="n">
        <x:f>'Crosswalk'!I31</x:f>
        <x:v>0</x:v>
      </x:c>
      <x:c r="S1826" s="14" t="n">
        <x:f>'Crosswalk'!J31</x:f>
        <x:v>0</x:v>
      </x:c>
      <x:c r="T1826" s="14" t="n">
        <x:f>'Crosswalk'!K31</x:f>
        <x:v>0</x:v>
      </x:c>
      <x:c r="U1826" s="14" t="n">
        <x:f>'Crosswalk'!L31</x:f>
        <x:v>0</x:v>
      </x:c>
      <x:c r="V1826" s="14" t="n">
        <x:f>'Crosswalk'!M31</x:f>
        <x:v>0</x:v>
      </x:c>
      <x:c r="W1826" s="14" t="n">
        <x:f>'Crosswalk'!N31</x:f>
        <x:v>0</x:v>
      </x:c>
      <x:c r="X1826" s="17" t="str">
        <x:v>LFS - EU Labour Force Survey</x:v>
      </x:c>
      <x:c r="Y1826" s="2" t="str"/>
      <x:c r="Z1826" s="17" t="str">
        <x:v>National 2024 division composition. Observed national industry detail; used only for composition within 2024 ILO modelled margins.</x:v>
      </x:c>
      <x:c r="AA1826" s="2" t="str"/>
      <x:c r="AB1826" s="2" t="str">
        <x:v>https://rplumber.ilo.org/data/indicator?format=.csv.gz&amp;id=EMP_TEMP_SEX_EC2_NB_A</x:v>
      </x:c>
    </x:row>
    <x:row r="1827" ht="48" customHeight="1">
      <x:c r="A1827" s="13" t="str">
        <x:v>NLD</x:v>
      </x:c>
      <x:c r="B1827" s="13" t="str">
        <x:v>C</x:v>
      </x:c>
      <x:c r="C1827" s="13" t="str">
        <x:v>NLD</x:v>
      </x:c>
      <x:c r="D1827" s="13" t="n">
        <x:v>2024</x:v>
      </x:c>
      <x:c r="E1827" s="13" t="str">
        <x:v>EC2_ISIC4_C28</x:v>
      </x:c>
      <x:c r="F1827" s="18" t="str">
        <x:v>Economic activity (ISIC-Rev.4), 2 digit level: 28 - Manufacture of machinery and equipment n.e.c.</x:v>
      </x:c>
      <x:c r="G1827" s="21" t="n">
        <x:v>102.77</x:v>
      </x:c>
      <x:c r="H1827" s="22" t="n">
        <x:v>1</x:v>
      </x:c>
      <x:c r="I1827" s="21" t="n">
        <x:f>SUM(G1810:G1832)</x:f>
        <x:v>787.76</x:v>
      </x:c>
      <x:c r="J1827" s="22" t="n">
        <x:f>G1827/I1827*H1827</x:f>
        <x:v>0.13045851528384278</x:v>
      </x:c>
      <x:c r="K1827" s="13" t="str">
        <x:v>ISIC4:28</x:v>
      </x:c>
      <x:c r="L1827" s="15" t="n">
        <x:f>'Crosswalk'!C32</x:f>
        <x:v>0</x:v>
      </x:c>
      <x:c r="M1827" s="15" t="n">
        <x:f>'Crosswalk'!D32</x:f>
        <x:v>0</x:v>
      </x:c>
      <x:c r="N1827" s="15" t="n">
        <x:f>'Crosswalk'!E32</x:f>
        <x:v>1</x:v>
      </x:c>
      <x:c r="O1827" s="15" t="n">
        <x:f>'Crosswalk'!F32</x:f>
        <x:v>0</x:v>
      </x:c>
      <x:c r="P1827" s="15" t="n">
        <x:f>'Crosswalk'!G32</x:f>
        <x:v>0</x:v>
      </x:c>
      <x:c r="Q1827" s="15" t="n">
        <x:f>'Crosswalk'!H32</x:f>
        <x:v>0</x:v>
      </x:c>
      <x:c r="R1827" s="15" t="n">
        <x:f>'Crosswalk'!I32</x:f>
        <x:v>0</x:v>
      </x:c>
      <x:c r="S1827" s="15" t="n">
        <x:f>'Crosswalk'!J32</x:f>
        <x:v>0</x:v>
      </x:c>
      <x:c r="T1827" s="15" t="n">
        <x:f>'Crosswalk'!K32</x:f>
        <x:v>0</x:v>
      </x:c>
      <x:c r="U1827" s="15" t="n">
        <x:f>'Crosswalk'!L32</x:f>
        <x:v>0</x:v>
      </x:c>
      <x:c r="V1827" s="15" t="n">
        <x:f>'Crosswalk'!M32</x:f>
        <x:v>0</x:v>
      </x:c>
      <x:c r="W1827" s="15" t="n">
        <x:f>'Crosswalk'!N32</x:f>
        <x:v>0</x:v>
      </x:c>
      <x:c r="X1827" s="18" t="str">
        <x:v>LFS - EU Labour Force Survey</x:v>
      </x:c>
      <x:c r="Y1827" s="13" t="str"/>
      <x:c r="Z1827" s="18" t="str">
        <x:v>National 2024 division composition. Observed national industry detail; used only for composition within 2024 ILO modelled margins.</x:v>
      </x:c>
      <x:c r="AA1827" s="13" t="str"/>
      <x:c r="AB1827" s="13" t="str">
        <x:v>https://rplumber.ilo.org/data/indicator?format=.csv.gz&amp;id=EMP_TEMP_SEX_EC2_NB_A</x:v>
      </x:c>
    </x:row>
    <x:row r="1828" ht="48" customHeight="1">
      <x:c r="A1828" s="2" t="str">
        <x:v>NLD</x:v>
      </x:c>
      <x:c r="B1828" s="2" t="str">
        <x:v>C</x:v>
      </x:c>
      <x:c r="C1828" s="2" t="str">
        <x:v>NLD</x:v>
      </x:c>
      <x:c r="D1828" s="2" t="n">
        <x:v>2024</x:v>
      </x:c>
      <x:c r="E1828" s="2" t="str">
        <x:v>EC2_ISIC4_C29</x:v>
      </x:c>
      <x:c r="F1828" s="17" t="str">
        <x:v>Economic activity (ISIC-Rev.4), 2 digit level: 29 - Manufacture of motor vehicles, trailers and semi-trailers</x:v>
      </x:c>
      <x:c r="G1828" s="19" t="n">
        <x:v>23.327</x:v>
      </x:c>
      <x:c r="H1828" s="20" t="n">
        <x:v>1</x:v>
      </x:c>
      <x:c r="I1828" s="19" t="n">
        <x:f>SUM(G1810:G1832)</x:f>
        <x:v>787.76</x:v>
      </x:c>
      <x:c r="J1828" s="20" t="n">
        <x:f>G1828/I1828*H1828</x:f>
        <x:v>0.029611810703767647</x:v>
      </x:c>
      <x:c r="K1828" s="2" t="str">
        <x:v>ISIC4:29</x:v>
      </x:c>
      <x:c r="L1828" s="14" t="n">
        <x:f>'Crosswalk'!C33</x:f>
        <x:v>0</x:v>
      </x:c>
      <x:c r="M1828" s="14" t="n">
        <x:f>'Crosswalk'!D33</x:f>
        <x:v>0</x:v>
      </x:c>
      <x:c r="N1828" s="14" t="n">
        <x:f>'Crosswalk'!E33</x:f>
        <x:v>0</x:v>
      </x:c>
      <x:c r="O1828" s="14" t="n">
        <x:f>'Crosswalk'!F33</x:f>
        <x:v>1</x:v>
      </x:c>
      <x:c r="P1828" s="14" t="n">
        <x:f>'Crosswalk'!G33</x:f>
        <x:v>0</x:v>
      </x:c>
      <x:c r="Q1828" s="14" t="n">
        <x:f>'Crosswalk'!H33</x:f>
        <x:v>0</x:v>
      </x:c>
      <x:c r="R1828" s="14" t="n">
        <x:f>'Crosswalk'!I33</x:f>
        <x:v>0</x:v>
      </x:c>
      <x:c r="S1828" s="14" t="n">
        <x:f>'Crosswalk'!J33</x:f>
        <x:v>0</x:v>
      </x:c>
      <x:c r="T1828" s="14" t="n">
        <x:f>'Crosswalk'!K33</x:f>
        <x:v>0</x:v>
      </x:c>
      <x:c r="U1828" s="14" t="n">
        <x:f>'Crosswalk'!L33</x:f>
        <x:v>0</x:v>
      </x:c>
      <x:c r="V1828" s="14" t="n">
        <x:f>'Crosswalk'!M33</x:f>
        <x:v>0</x:v>
      </x:c>
      <x:c r="W1828" s="14" t="n">
        <x:f>'Crosswalk'!N33</x:f>
        <x:v>0</x:v>
      </x:c>
      <x:c r="X1828" s="17" t="str">
        <x:v>LFS - EU Labour Force Survey</x:v>
      </x:c>
      <x:c r="Y1828" s="2" t="str"/>
      <x:c r="Z1828" s="17" t="str">
        <x:v>National 2024 division composition. Observed national industry detail; used only for composition within 2024 ILO modelled margins.</x:v>
      </x:c>
      <x:c r="AA1828" s="2" t="str"/>
      <x:c r="AB1828" s="2" t="str">
        <x:v>https://rplumber.ilo.org/data/indicator?format=.csv.gz&amp;id=EMP_TEMP_SEX_EC2_NB_A</x:v>
      </x:c>
    </x:row>
    <x:row r="1829" ht="48" customHeight="1">
      <x:c r="A1829" s="13" t="str">
        <x:v>NLD</x:v>
      </x:c>
      <x:c r="B1829" s="13" t="str">
        <x:v>C</x:v>
      </x:c>
      <x:c r="C1829" s="13" t="str">
        <x:v>NLD</x:v>
      </x:c>
      <x:c r="D1829" s="13" t="n">
        <x:v>2024</x:v>
      </x:c>
      <x:c r="E1829" s="13" t="str">
        <x:v>EC2_ISIC4_C30</x:v>
      </x:c>
      <x:c r="F1829" s="18" t="str">
        <x:v>Economic activity (ISIC-Rev.4), 2 digit level: 30 - Manufacture of other transport equipment</x:v>
      </x:c>
      <x:c r="G1829" s="21" t="n">
        <x:v>15.15</x:v>
      </x:c>
      <x:c r="H1829" s="22" t="n">
        <x:v>1</x:v>
      </x:c>
      <x:c r="I1829" s="21" t="n">
        <x:f>SUM(G1810:G1832)</x:f>
        <x:v>787.76</x:v>
      </x:c>
      <x:c r="J1829" s="22" t="n">
        <x:f>G1829/I1829*H1829</x:f>
        <x:v>0.019231745709353102</x:v>
      </x:c>
      <x:c r="K1829" s="13" t="str">
        <x:v>ISIC4:30</x:v>
      </x:c>
      <x:c r="L1829" s="15" t="n">
        <x:f>'Crosswalk'!C34</x:f>
        <x:v>0</x:v>
      </x:c>
      <x:c r="M1829" s="15" t="n">
        <x:f>'Crosswalk'!D34</x:f>
        <x:v>0</x:v>
      </x:c>
      <x:c r="N1829" s="15" t="n">
        <x:f>'Crosswalk'!E34</x:f>
        <x:v>0.9</x:v>
      </x:c>
      <x:c r="O1829" s="15" t="n">
        <x:f>'Crosswalk'!F34</x:f>
        <x:v>0.1</x:v>
      </x:c>
      <x:c r="P1829" s="15" t="n">
        <x:f>'Crosswalk'!G34</x:f>
        <x:v>0</x:v>
      </x:c>
      <x:c r="Q1829" s="15" t="n">
        <x:f>'Crosswalk'!H34</x:f>
        <x:v>0</x:v>
      </x:c>
      <x:c r="R1829" s="15" t="n">
        <x:f>'Crosswalk'!I34</x:f>
        <x:v>0</x:v>
      </x:c>
      <x:c r="S1829" s="15" t="n">
        <x:f>'Crosswalk'!J34</x:f>
        <x:v>0</x:v>
      </x:c>
      <x:c r="T1829" s="15" t="n">
        <x:f>'Crosswalk'!K34</x:f>
        <x:v>0</x:v>
      </x:c>
      <x:c r="U1829" s="15" t="n">
        <x:f>'Crosswalk'!L34</x:f>
        <x:v>0</x:v>
      </x:c>
      <x:c r="V1829" s="15" t="n">
        <x:f>'Crosswalk'!M34</x:f>
        <x:v>0</x:v>
      </x:c>
      <x:c r="W1829" s="15" t="n">
        <x:f>'Crosswalk'!N34</x:f>
        <x:v>0</x:v>
      </x:c>
      <x:c r="X1829" s="18" t="str">
        <x:v>LFS - EU Labour Force Survey</x:v>
      </x:c>
      <x:c r="Y1829" s="13" t="str"/>
      <x:c r="Z1829" s="18" t="str">
        <x:v>National 2024 division composition. Observed national industry detail; used only for composition within 2024 ILO modelled margins.</x:v>
      </x:c>
      <x:c r="AA1829" s="13" t="str"/>
      <x:c r="AB1829" s="13" t="str">
        <x:v>https://rplumber.ilo.org/data/indicator?format=.csv.gz&amp;id=EMP_TEMP_SEX_EC2_NB_A</x:v>
      </x:c>
    </x:row>
    <x:row r="1830" ht="48" customHeight="1">
      <x:c r="A1830" s="2" t="str">
        <x:v>NLD</x:v>
      </x:c>
      <x:c r="B1830" s="2" t="str">
        <x:v>C</x:v>
      </x:c>
      <x:c r="C1830" s="2" t="str">
        <x:v>NLD</x:v>
      </x:c>
      <x:c r="D1830" s="2" t="n">
        <x:v>2024</x:v>
      </x:c>
      <x:c r="E1830" s="2" t="str">
        <x:v>EC2_ISIC4_C31</x:v>
      </x:c>
      <x:c r="F1830" s="17" t="str">
        <x:v>Economic activity (ISIC-Rev.4), 2 digit level: 31 - Manufacture of furniture</x:v>
      </x:c>
      <x:c r="G1830" s="19" t="n">
        <x:v>27.1</x:v>
      </x:c>
      <x:c r="H1830" s="20" t="n">
        <x:v>1</x:v>
      </x:c>
      <x:c r="I1830" s="19" t="n">
        <x:f>SUM(G1810:G1832)</x:f>
        <x:v>787.76</x:v>
      </x:c>
      <x:c r="J1830" s="20" t="n">
        <x:f>G1830/I1830*H1830</x:f>
        <x:v>0.03440134050979994</x:v>
      </x:c>
      <x:c r="K1830" s="2" t="str">
        <x:v>ISIC4:31</x:v>
      </x:c>
      <x:c r="L1830" s="14" t="n">
        <x:f>'Crosswalk'!C35</x:f>
        <x:v>0</x:v>
      </x:c>
      <x:c r="M1830" s="14" t="n">
        <x:f>'Crosswalk'!D35</x:f>
        <x:v>0</x:v>
      </x:c>
      <x:c r="N1830" s="14" t="n">
        <x:f>'Crosswalk'!E35</x:f>
        <x:v>0</x:v>
      </x:c>
      <x:c r="O1830" s="14" t="n">
        <x:f>'Crosswalk'!F35</x:f>
        <x:v>1</x:v>
      </x:c>
      <x:c r="P1830" s="14" t="n">
        <x:f>'Crosswalk'!G35</x:f>
        <x:v>0</x:v>
      </x:c>
      <x:c r="Q1830" s="14" t="n">
        <x:f>'Crosswalk'!H35</x:f>
        <x:v>0</x:v>
      </x:c>
      <x:c r="R1830" s="14" t="n">
        <x:f>'Crosswalk'!I35</x:f>
        <x:v>0</x:v>
      </x:c>
      <x:c r="S1830" s="14" t="n">
        <x:f>'Crosswalk'!J35</x:f>
        <x:v>0</x:v>
      </x:c>
      <x:c r="T1830" s="14" t="n">
        <x:f>'Crosswalk'!K35</x:f>
        <x:v>0</x:v>
      </x:c>
      <x:c r="U1830" s="14" t="n">
        <x:f>'Crosswalk'!L35</x:f>
        <x:v>0</x:v>
      </x:c>
      <x:c r="V1830" s="14" t="n">
        <x:f>'Crosswalk'!M35</x:f>
        <x:v>0</x:v>
      </x:c>
      <x:c r="W1830" s="14" t="n">
        <x:f>'Crosswalk'!N35</x:f>
        <x:v>0</x:v>
      </x:c>
      <x:c r="X1830" s="17" t="str">
        <x:v>LFS - EU Labour Force Survey</x:v>
      </x:c>
      <x:c r="Y1830" s="2" t="str"/>
      <x:c r="Z1830" s="17" t="str">
        <x:v>National 2024 division composition. Observed national industry detail; used only for composition within 2024 ILO modelled margins.</x:v>
      </x:c>
      <x:c r="AA1830" s="2" t="str"/>
      <x:c r="AB1830" s="2" t="str">
        <x:v>https://rplumber.ilo.org/data/indicator?format=.csv.gz&amp;id=EMP_TEMP_SEX_EC2_NB_A</x:v>
      </x:c>
    </x:row>
    <x:row r="1831" ht="48" customHeight="1">
      <x:c r="A1831" s="13" t="str">
        <x:v>NLD</x:v>
      </x:c>
      <x:c r="B1831" s="13" t="str">
        <x:v>C</x:v>
      </x:c>
      <x:c r="C1831" s="13" t="str">
        <x:v>NLD</x:v>
      </x:c>
      <x:c r="D1831" s="13" t="n">
        <x:v>2024</x:v>
      </x:c>
      <x:c r="E1831" s="13" t="str">
        <x:v>EC2_ISIC4_C32</x:v>
      </x:c>
      <x:c r="F1831" s="18" t="str">
        <x:v>Economic activity (ISIC-Rev.4), 2 digit level: 32 - Other manufacturing</x:v>
      </x:c>
      <x:c r="G1831" s="21" t="n">
        <x:v>64.511</x:v>
      </x:c>
      <x:c r="H1831" s="22" t="n">
        <x:v>1</x:v>
      </x:c>
      <x:c r="I1831" s="21" t="n">
        <x:f>SUM(G1810:G1832)</x:f>
        <x:v>787.76</x:v>
      </x:c>
      <x:c r="J1831" s="22" t="n">
        <x:f>G1831/I1831*H1831</x:f>
        <x:v>0.08189169290139128</x:v>
      </x:c>
      <x:c r="K1831" s="13" t="str">
        <x:v>ISIC4:32</x:v>
      </x:c>
      <x:c r="L1831" s="15" t="n">
        <x:f>'Crosswalk'!C36</x:f>
        <x:v>0</x:v>
      </x:c>
      <x:c r="M1831" s="15" t="n">
        <x:f>'Crosswalk'!D36</x:f>
        <x:v>0</x:v>
      </x:c>
      <x:c r="N1831" s="15" t="n">
        <x:f>'Crosswalk'!E36</x:f>
        <x:v>0.1</x:v>
      </x:c>
      <x:c r="O1831" s="15" t="n">
        <x:f>'Crosswalk'!F36</x:f>
        <x:v>0.65</x:v>
      </x:c>
      <x:c r="P1831" s="15" t="n">
        <x:f>'Crosswalk'!G36</x:f>
        <x:v>0</x:v>
      </x:c>
      <x:c r="Q1831" s="15" t="n">
        <x:f>'Crosswalk'!H36</x:f>
        <x:v>0.25</x:v>
      </x:c>
      <x:c r="R1831" s="15" t="n">
        <x:f>'Crosswalk'!I36</x:f>
        <x:v>0</x:v>
      </x:c>
      <x:c r="S1831" s="15" t="n">
        <x:f>'Crosswalk'!J36</x:f>
        <x:v>0</x:v>
      </x:c>
      <x:c r="T1831" s="15" t="n">
        <x:f>'Crosswalk'!K36</x:f>
        <x:v>0</x:v>
      </x:c>
      <x:c r="U1831" s="15" t="n">
        <x:f>'Crosswalk'!L36</x:f>
        <x:v>0</x:v>
      </x:c>
      <x:c r="V1831" s="15" t="n">
        <x:f>'Crosswalk'!M36</x:f>
        <x:v>0</x:v>
      </x:c>
      <x:c r="W1831" s="15" t="n">
        <x:f>'Crosswalk'!N36</x:f>
        <x:v>0</x:v>
      </x:c>
      <x:c r="X1831" s="18" t="str">
        <x:v>LFS - EU Labour Force Survey</x:v>
      </x:c>
      <x:c r="Y1831" s="13" t="str"/>
      <x:c r="Z1831" s="18" t="str">
        <x:v>National 2024 division composition. Observed national industry detail; used only for composition within 2024 ILO modelled margins.</x:v>
      </x:c>
      <x:c r="AA1831" s="13" t="str"/>
      <x:c r="AB1831" s="13" t="str">
        <x:v>https://rplumber.ilo.org/data/indicator?format=.csv.gz&amp;id=EMP_TEMP_SEX_EC2_NB_A</x:v>
      </x:c>
    </x:row>
    <x:row r="1832" ht="48" customHeight="1">
      <x:c r="A1832" s="2" t="str">
        <x:v>NLD</x:v>
      </x:c>
      <x:c r="B1832" s="2" t="str">
        <x:v>C</x:v>
      </x:c>
      <x:c r="C1832" s="2" t="str">
        <x:v>NLD</x:v>
      </x:c>
      <x:c r="D1832" s="2" t="n">
        <x:v>2024</x:v>
      </x:c>
      <x:c r="E1832" s="2" t="str">
        <x:v>EC2_ISIC4_C33</x:v>
      </x:c>
      <x:c r="F1832" s="17" t="str">
        <x:v>Economic activity (ISIC-Rev.4), 2 digit level: 33 - Repair and installation of machinery and equipment</x:v>
      </x:c>
      <x:c r="G1832" s="19" t="n">
        <x:v>67.255</x:v>
      </x:c>
      <x:c r="H1832" s="20" t="n">
        <x:v>1</x:v>
      </x:c>
      <x:c r="I1832" s="19" t="n">
        <x:f>SUM(G1810:G1832)</x:f>
        <x:v>787.76</x:v>
      </x:c>
      <x:c r="J1832" s="20" t="n">
        <x:f>G1832/I1832*H1832</x:f>
        <x:v>0.0853749873057784</x:v>
      </x:c>
      <x:c r="K1832" s="2" t="str">
        <x:v>ISIC4:33</x:v>
      </x:c>
      <x:c r="L1832" s="14" t="n">
        <x:f>'Crosswalk'!C37</x:f>
        <x:v>0</x:v>
      </x:c>
      <x:c r="M1832" s="14" t="n">
        <x:f>'Crosswalk'!D37</x:f>
        <x:v>0</x:v>
      </x:c>
      <x:c r="N1832" s="14" t="n">
        <x:f>'Crosswalk'!E37</x:f>
        <x:v>1</x:v>
      </x:c>
      <x:c r="O1832" s="14" t="n">
        <x:f>'Crosswalk'!F37</x:f>
        <x:v>0</x:v>
      </x:c>
      <x:c r="P1832" s="14" t="n">
        <x:f>'Crosswalk'!G37</x:f>
        <x:v>0</x:v>
      </x:c>
      <x:c r="Q1832" s="14" t="n">
        <x:f>'Crosswalk'!H37</x:f>
        <x:v>0</x:v>
      </x:c>
      <x:c r="R1832" s="14" t="n">
        <x:f>'Crosswalk'!I37</x:f>
        <x:v>0</x:v>
      </x:c>
      <x:c r="S1832" s="14" t="n">
        <x:f>'Crosswalk'!J37</x:f>
        <x:v>0</x:v>
      </x:c>
      <x:c r="T1832" s="14" t="n">
        <x:f>'Crosswalk'!K37</x:f>
        <x:v>0</x:v>
      </x:c>
      <x:c r="U1832" s="14" t="n">
        <x:f>'Crosswalk'!L37</x:f>
        <x:v>0</x:v>
      </x:c>
      <x:c r="V1832" s="14" t="n">
        <x:f>'Crosswalk'!M37</x:f>
        <x:v>0</x:v>
      </x:c>
      <x:c r="W1832" s="14" t="n">
        <x:f>'Crosswalk'!N37</x:f>
        <x:v>0</x:v>
      </x:c>
      <x:c r="X1832" s="17" t="str">
        <x:v>LFS - EU Labour Force Survey</x:v>
      </x:c>
      <x:c r="Y1832" s="2" t="str"/>
      <x:c r="Z1832" s="17" t="str">
        <x:v>National 2024 division composition. Observed national industry detail; used only for composition within 2024 ILO modelled margins.</x:v>
      </x:c>
      <x:c r="AA1832" s="2" t="str"/>
      <x:c r="AB1832" s="2" t="str">
        <x:v>https://rplumber.ilo.org/data/indicator?format=.csv.gz&amp;id=EMP_TEMP_SEX_EC2_NB_A</x:v>
      </x:c>
    </x:row>
    <x:row r="1833" ht="48" customHeight="1">
      <x:c r="A1833" s="13" t="str">
        <x:v>NLD</x:v>
      </x:c>
      <x:c r="B1833" s="13" t="str">
        <x:v>DE</x:v>
      </x:c>
      <x:c r="C1833" s="13" t="str">
        <x:v>NLD</x:v>
      </x:c>
      <x:c r="D1833" s="13" t="n">
        <x:v>2024</x:v>
      </x:c>
      <x:c r="E1833" s="13" t="str">
        <x:v>EC2_ISIC4_D35</x:v>
      </x:c>
      <x:c r="F1833" s="18" t="str">
        <x:v>Economic activity (ISIC-Rev.4), 2 digit level: 35 - Electricity, gas, steam and air conditioning supply</x:v>
      </x:c>
      <x:c r="G1833" s="21" t="n">
        <x:v>52.834</x:v>
      </x:c>
      <x:c r="H1833" s="22" t="n">
        <x:v>1</x:v>
      </x:c>
      <x:c r="I1833" s="21" t="n">
        <x:f>SUM(G1833:G1837)</x:f>
        <x:v>93.46000000000001</x:v>
      </x:c>
      <x:c r="J1833" s="22" t="n">
        <x:f>G1833/I1833*H1833</x:f>
        <x:v>0.5653113631500107</x:v>
      </x:c>
      <x:c r="K1833" s="13" t="str">
        <x:v>ISIC4:35</x:v>
      </x:c>
      <x:c r="L1833" s="15" t="n">
        <x:f>'Crosswalk'!C38</x:f>
        <x:v>0</x:v>
      </x:c>
      <x:c r="M1833" s="15" t="n">
        <x:f>'Crosswalk'!D38</x:f>
        <x:v>0</x:v>
      </x:c>
      <x:c r="N1833" s="15" t="n">
        <x:f>'Crosswalk'!E38</x:f>
        <x:v>0</x:v>
      </x:c>
      <x:c r="O1833" s="15" t="n">
        <x:f>'Crosswalk'!F38</x:f>
        <x:v>0</x:v>
      </x:c>
      <x:c r="P1833" s="15" t="n">
        <x:f>'Crosswalk'!G38</x:f>
        <x:v>0</x:v>
      </x:c>
      <x:c r="Q1833" s="15" t="n">
        <x:f>'Crosswalk'!H38</x:f>
        <x:v>0</x:v>
      </x:c>
      <x:c r="R1833" s="15" t="n">
        <x:f>'Crosswalk'!I38</x:f>
        <x:v>0</x:v>
      </x:c>
      <x:c r="S1833" s="15" t="n">
        <x:f>'Crosswalk'!J38</x:f>
        <x:v>0</x:v>
      </x:c>
      <x:c r="T1833" s="15" t="n">
        <x:f>'Crosswalk'!K38</x:f>
        <x:v>0</x:v>
      </x:c>
      <x:c r="U1833" s="15" t="n">
        <x:f>'Crosswalk'!L38</x:f>
        <x:v>1</x:v>
      </x:c>
      <x:c r="V1833" s="15" t="n">
        <x:f>'Crosswalk'!M38</x:f>
        <x:v>0</x:v>
      </x:c>
      <x:c r="W1833" s="15" t="n">
        <x:f>'Crosswalk'!N38</x:f>
        <x:v>0</x:v>
      </x:c>
      <x:c r="X1833" s="18" t="str">
        <x:v>LFS - EU Labour Force Survey</x:v>
      </x:c>
      <x:c r="Y1833" s="13" t="str"/>
      <x:c r="Z1833" s="18" t="str">
        <x:v>National 2024 division composition. Observed national industry detail; used only for composition within 2024 ILO modelled margins.</x:v>
      </x:c>
      <x:c r="AA1833" s="13" t="str"/>
      <x:c r="AB1833" s="13" t="str">
        <x:v>https://rplumber.ilo.org/data/indicator?format=.csv.gz&amp;id=EMP_TEMP_SEX_EC2_NB_A</x:v>
      </x:c>
    </x:row>
    <x:row r="1834" ht="48" customHeight="1">
      <x:c r="A1834" s="2" t="str">
        <x:v>NLD</x:v>
      </x:c>
      <x:c r="B1834" s="2" t="str">
        <x:v>DE</x:v>
      </x:c>
      <x:c r="C1834" s="2" t="str">
        <x:v>NLD</x:v>
      </x:c>
      <x:c r="D1834" s="2" t="n">
        <x:v>2024</x:v>
      </x:c>
      <x:c r="E1834" s="2" t="str">
        <x:v>EC2_ISIC4_E36</x:v>
      </x:c>
      <x:c r="F1834" s="17" t="str">
        <x:v>Economic activity (ISIC-Rev.4), 2 digit level: 36 - Water collection, treatment and supply</x:v>
      </x:c>
      <x:c r="G1834" s="19" t="n">
        <x:v>8.819</x:v>
      </x:c>
      <x:c r="H1834" s="20" t="n">
        <x:v>1</x:v>
      </x:c>
      <x:c r="I1834" s="19" t="n">
        <x:f>SUM(G1833:G1837)</x:f>
        <x:v>93.46000000000001</x:v>
      </x:c>
      <x:c r="J1834" s="20" t="n">
        <x:f>G1834/I1834*H1834</x:f>
        <x:v>0.09436122405307083</x:v>
      </x:c>
      <x:c r="K1834" s="2" t="str">
        <x:v>ISIC4:36</x:v>
      </x:c>
      <x:c r="L1834" s="14" t="n">
        <x:f>'Crosswalk'!C39</x:f>
        <x:v>0</x:v>
      </x:c>
      <x:c r="M1834" s="14" t="n">
        <x:f>'Crosswalk'!D39</x:f>
        <x:v>0</x:v>
      </x:c>
      <x:c r="N1834" s="14" t="n">
        <x:f>'Crosswalk'!E39</x:f>
        <x:v>0</x:v>
      </x:c>
      <x:c r="O1834" s="14" t="n">
        <x:f>'Crosswalk'!F39</x:f>
        <x:v>0</x:v>
      </x:c>
      <x:c r="P1834" s="14" t="n">
        <x:f>'Crosswalk'!G39</x:f>
        <x:v>0</x:v>
      </x:c>
      <x:c r="Q1834" s="14" t="n">
        <x:f>'Crosswalk'!H39</x:f>
        <x:v>0</x:v>
      </x:c>
      <x:c r="R1834" s="14" t="n">
        <x:f>'Crosswalk'!I39</x:f>
        <x:v>0</x:v>
      </x:c>
      <x:c r="S1834" s="14" t="n">
        <x:f>'Crosswalk'!J39</x:f>
        <x:v>0</x:v>
      </x:c>
      <x:c r="T1834" s="14" t="n">
        <x:f>'Crosswalk'!K39</x:f>
        <x:v>0</x:v>
      </x:c>
      <x:c r="U1834" s="14" t="n">
        <x:f>'Crosswalk'!L39</x:f>
        <x:v>1</x:v>
      </x:c>
      <x:c r="V1834" s="14" t="n">
        <x:f>'Crosswalk'!M39</x:f>
        <x:v>0</x:v>
      </x:c>
      <x:c r="W1834" s="14" t="n">
        <x:f>'Crosswalk'!N39</x:f>
        <x:v>0</x:v>
      </x:c>
      <x:c r="X1834" s="17" t="str">
        <x:v>LFS - EU Labour Force Survey</x:v>
      </x:c>
      <x:c r="Y1834" s="2" t="str"/>
      <x:c r="Z1834" s="17" t="str">
        <x:v>National 2024 division composition. Observed national industry detail; used only for composition within 2024 ILO modelled margins.</x:v>
      </x:c>
      <x:c r="AA1834" s="2" t="str"/>
      <x:c r="AB1834" s="2" t="str">
        <x:v>https://rplumber.ilo.org/data/indicator?format=.csv.gz&amp;id=EMP_TEMP_SEX_EC2_NB_A</x:v>
      </x:c>
    </x:row>
    <x:row r="1835" ht="48" customHeight="1">
      <x:c r="A1835" s="13" t="str">
        <x:v>NLD</x:v>
      </x:c>
      <x:c r="B1835" s="13" t="str">
        <x:v>DE</x:v>
      </x:c>
      <x:c r="C1835" s="13" t="str">
        <x:v>NLD</x:v>
      </x:c>
      <x:c r="D1835" s="13" t="n">
        <x:v>2024</x:v>
      </x:c>
      <x:c r="E1835" s="13" t="str">
        <x:v>EC2_ISIC4_E37</x:v>
      </x:c>
      <x:c r="F1835" s="18" t="str">
        <x:v>Economic activity (ISIC-Rev.4), 2 digit level: 37 - Sewerage</x:v>
      </x:c>
      <x:c r="G1835" s="21" t="n">
        <x:v>4.678</x:v>
      </x:c>
      <x:c r="H1835" s="22" t="n">
        <x:v>1</x:v>
      </x:c>
      <x:c r="I1835" s="21" t="n">
        <x:f>SUM(G1833:G1837)</x:f>
        <x:v>93.46000000000001</x:v>
      </x:c>
      <x:c r="J1835" s="22" t="n">
        <x:f>G1835/I1835*H1835</x:f>
        <x:v>0.050053498823025885</x:v>
      </x:c>
      <x:c r="K1835" s="13" t="str">
        <x:v>ISIC4:37</x:v>
      </x:c>
      <x:c r="L1835" s="15" t="n">
        <x:f>'Crosswalk'!C40</x:f>
        <x:v>0</x:v>
      </x:c>
      <x:c r="M1835" s="15" t="n">
        <x:f>'Crosswalk'!D40</x:f>
        <x:v>0</x:v>
      </x:c>
      <x:c r="N1835" s="15" t="n">
        <x:f>'Crosswalk'!E40</x:f>
        <x:v>0</x:v>
      </x:c>
      <x:c r="O1835" s="15" t="n">
        <x:f>'Crosswalk'!F40</x:f>
        <x:v>0</x:v>
      </x:c>
      <x:c r="P1835" s="15" t="n">
        <x:f>'Crosswalk'!G40</x:f>
        <x:v>0</x:v>
      </x:c>
      <x:c r="Q1835" s="15" t="n">
        <x:f>'Crosswalk'!H40</x:f>
        <x:v>0</x:v>
      </x:c>
      <x:c r="R1835" s="15" t="n">
        <x:f>'Crosswalk'!I40</x:f>
        <x:v>0</x:v>
      </x:c>
      <x:c r="S1835" s="15" t="n">
        <x:f>'Crosswalk'!J40</x:f>
        <x:v>0</x:v>
      </x:c>
      <x:c r="T1835" s="15" t="n">
        <x:f>'Crosswalk'!K40</x:f>
        <x:v>0</x:v>
      </x:c>
      <x:c r="U1835" s="15" t="n">
        <x:f>'Crosswalk'!L40</x:f>
        <x:v>1</x:v>
      </x:c>
      <x:c r="V1835" s="15" t="n">
        <x:f>'Crosswalk'!M40</x:f>
        <x:v>0</x:v>
      </x:c>
      <x:c r="W1835" s="15" t="n">
        <x:f>'Crosswalk'!N40</x:f>
        <x:v>0</x:v>
      </x:c>
      <x:c r="X1835" s="18" t="str">
        <x:v>LFS - EU Labour Force Survey</x:v>
      </x:c>
      <x:c r="Y1835" s="13" t="str"/>
      <x:c r="Z1835" s="18" t="str">
        <x:v>National 2024 division composition. Observed national industry detail; used only for composition within 2024 ILO modelled margins.</x:v>
      </x:c>
      <x:c r="AA1835" s="13" t="str"/>
      <x:c r="AB1835" s="13" t="str">
        <x:v>https://rplumber.ilo.org/data/indicator?format=.csv.gz&amp;id=EMP_TEMP_SEX_EC2_NB_A</x:v>
      </x:c>
    </x:row>
    <x:row r="1836" ht="48" customHeight="1">
      <x:c r="A1836" s="2" t="str">
        <x:v>NLD</x:v>
      </x:c>
      <x:c r="B1836" s="2" t="str">
        <x:v>DE</x:v>
      </x:c>
      <x:c r="C1836" s="2" t="str">
        <x:v>NLD</x:v>
      </x:c>
      <x:c r="D1836" s="2" t="n">
        <x:v>2024</x:v>
      </x:c>
      <x:c r="E1836" s="2" t="str">
        <x:v>EC2_ISIC4_E38</x:v>
      </x:c>
      <x:c r="F1836" s="17" t="str">
        <x:v>Economic activity (ISIC-Rev.4), 2 digit level: 38 - Waste collection, treatment and disposal activities; materials recovery</x:v>
      </x:c>
      <x:c r="G1836" s="19" t="n">
        <x:v>24.762</x:v>
      </x:c>
      <x:c r="H1836" s="20" t="n">
        <x:v>1</x:v>
      </x:c>
      <x:c r="I1836" s="19" t="n">
        <x:f>SUM(G1833:G1837)</x:f>
        <x:v>93.46000000000001</x:v>
      </x:c>
      <x:c r="J1836" s="20" t="n">
        <x:f>G1836/I1836*H1836</x:f>
        <x:v>0.2649475711534346</x:v>
      </x:c>
      <x:c r="K1836" s="2" t="str">
        <x:v>ISIC4:38</x:v>
      </x:c>
      <x:c r="L1836" s="14" t="n">
        <x:f>'Crosswalk'!C41</x:f>
        <x:v>0</x:v>
      </x:c>
      <x:c r="M1836" s="14" t="n">
        <x:f>'Crosswalk'!D41</x:f>
        <x:v>0</x:v>
      </x:c>
      <x:c r="N1836" s="14" t="n">
        <x:f>'Crosswalk'!E41</x:f>
        <x:v>1</x:v>
      </x:c>
      <x:c r="O1836" s="14" t="n">
        <x:f>'Crosswalk'!F41</x:f>
        <x:v>0</x:v>
      </x:c>
      <x:c r="P1836" s="14" t="n">
        <x:f>'Crosswalk'!G41</x:f>
        <x:v>0</x:v>
      </x:c>
      <x:c r="Q1836" s="14" t="n">
        <x:f>'Crosswalk'!H41</x:f>
        <x:v>0</x:v>
      </x:c>
      <x:c r="R1836" s="14" t="n">
        <x:f>'Crosswalk'!I41</x:f>
        <x:v>0</x:v>
      </x:c>
      <x:c r="S1836" s="14" t="n">
        <x:f>'Crosswalk'!J41</x:f>
        <x:v>0</x:v>
      </x:c>
      <x:c r="T1836" s="14" t="n">
        <x:f>'Crosswalk'!K41</x:f>
        <x:v>0</x:v>
      </x:c>
      <x:c r="U1836" s="14" t="n">
        <x:f>'Crosswalk'!L41</x:f>
        <x:v>0</x:v>
      </x:c>
      <x:c r="V1836" s="14" t="n">
        <x:f>'Crosswalk'!M41</x:f>
        <x:v>0</x:v>
      </x:c>
      <x:c r="W1836" s="14" t="n">
        <x:f>'Crosswalk'!N41</x:f>
        <x:v>0</x:v>
      </x:c>
      <x:c r="X1836" s="17" t="str">
        <x:v>LFS - EU Labour Force Survey</x:v>
      </x:c>
      <x:c r="Y1836" s="2" t="str"/>
      <x:c r="Z1836" s="17" t="str">
        <x:v>National 2024 division composition. Observed national industry detail; used only for composition within 2024 ILO modelled margins.</x:v>
      </x:c>
      <x:c r="AA1836" s="2" t="str"/>
      <x:c r="AB1836" s="2" t="str">
        <x:v>https://rplumber.ilo.org/data/indicator?format=.csv.gz&amp;id=EMP_TEMP_SEX_EC2_NB_A</x:v>
      </x:c>
    </x:row>
    <x:row r="1837" ht="48" customHeight="1">
      <x:c r="A1837" s="13" t="str">
        <x:v>NLD</x:v>
      </x:c>
      <x:c r="B1837" s="13" t="str">
        <x:v>DE</x:v>
      </x:c>
      <x:c r="C1837" s="13" t="str">
        <x:v>NLD</x:v>
      </x:c>
      <x:c r="D1837" s="13" t="n">
        <x:v>2024</x:v>
      </x:c>
      <x:c r="E1837" s="13" t="str">
        <x:v>EC2_ISIC4_E39</x:v>
      </x:c>
      <x:c r="F1837" s="18" t="str">
        <x:v>Economic activity (ISIC-Rev.4), 2 digit level: 39 - Remediation activities and other waste management services</x:v>
      </x:c>
      <x:c r="G1837" s="21" t="n">
        <x:v>2.367</x:v>
      </x:c>
      <x:c r="H1837" s="22" t="n">
        <x:v>1</x:v>
      </x:c>
      <x:c r="I1837" s="21" t="n">
        <x:f>SUM(G1833:G1837)</x:f>
        <x:v>93.46000000000001</x:v>
      </x:c>
      <x:c r="J1837" s="22" t="n">
        <x:f>G1837/I1837*H1837</x:f>
        <x:v>0.025326342820457946</x:v>
      </x:c>
      <x:c r="K1837" s="13" t="str">
        <x:v>ISIC4:39</x:v>
      </x:c>
      <x:c r="L1837" s="15" t="n">
        <x:f>'Crosswalk'!C42</x:f>
        <x:v>0</x:v>
      </x:c>
      <x:c r="M1837" s="15" t="n">
        <x:f>'Crosswalk'!D42</x:f>
        <x:v>0</x:v>
      </x:c>
      <x:c r="N1837" s="15" t="n">
        <x:f>'Crosswalk'!E42</x:f>
        <x:v>1</x:v>
      </x:c>
      <x:c r="O1837" s="15" t="n">
        <x:f>'Crosswalk'!F42</x:f>
        <x:v>0</x:v>
      </x:c>
      <x:c r="P1837" s="15" t="n">
        <x:f>'Crosswalk'!G42</x:f>
        <x:v>0</x:v>
      </x:c>
      <x:c r="Q1837" s="15" t="n">
        <x:f>'Crosswalk'!H42</x:f>
        <x:v>0</x:v>
      </x:c>
      <x:c r="R1837" s="15" t="n">
        <x:f>'Crosswalk'!I42</x:f>
        <x:v>0</x:v>
      </x:c>
      <x:c r="S1837" s="15" t="n">
        <x:f>'Crosswalk'!J42</x:f>
        <x:v>0</x:v>
      </x:c>
      <x:c r="T1837" s="15" t="n">
        <x:f>'Crosswalk'!K42</x:f>
        <x:v>0</x:v>
      </x:c>
      <x:c r="U1837" s="15" t="n">
        <x:f>'Crosswalk'!L42</x:f>
        <x:v>0</x:v>
      </x:c>
      <x:c r="V1837" s="15" t="n">
        <x:f>'Crosswalk'!M42</x:f>
        <x:v>0</x:v>
      </x:c>
      <x:c r="W1837" s="15" t="n">
        <x:f>'Crosswalk'!N42</x:f>
        <x:v>0</x:v>
      </x:c>
      <x:c r="X1837" s="18" t="str">
        <x:v>LFS - EU Labour Force Survey</x:v>
      </x:c>
      <x:c r="Y1837" s="13" t="str">
        <x:v>U</x:v>
      </x:c>
      <x:c r="Z1837" s="18" t="str">
        <x:v>National 2024 division composition. Observed national industry detail; used only for composition within 2024 ILO modelled margins.</x:v>
      </x:c>
      <x:c r="AA1837" s="13" t="str"/>
      <x:c r="AB1837" s="13" t="str">
        <x:v>https://rplumber.ilo.org/data/indicator?format=.csv.gz&amp;id=EMP_TEMP_SEX_EC2_NB_A</x:v>
      </x:c>
    </x:row>
    <x:row r="1838" ht="48" customHeight="1">
      <x:c r="A1838" s="2" t="str">
        <x:v>NLD</x:v>
      </x:c>
      <x:c r="B1838" s="2" t="str">
        <x:v>F</x:v>
      </x:c>
      <x:c r="C1838" s="2" t="str">
        <x:v>NLD</x:v>
      </x:c>
      <x:c r="D1838" s="2" t="n">
        <x:v>2024</x:v>
      </x:c>
      <x:c r="E1838" s="2" t="str">
        <x:v>EC2_ISIC4_F41</x:v>
      </x:c>
      <x:c r="F1838" s="17" t="str">
        <x:v>Economic activity (ISIC-Rev.4), 2 digit level: 41 - Construction of buildings</x:v>
      </x:c>
      <x:c r="G1838" s="19" t="n">
        <x:v>138.781</x:v>
      </x:c>
      <x:c r="H1838" s="20" t="n">
        <x:v>1</x:v>
      </x:c>
      <x:c r="I1838" s="19" t="n">
        <x:f>SUM(G1838:G1840)</x:f>
        <x:v>454.933</x:v>
      </x:c>
      <x:c r="J1838" s="20" t="n">
        <x:f>G1838/I1838*H1838</x:f>
        <x:v>0.30505810745758166</x:v>
      </x:c>
      <x:c r="K1838" s="2" t="str">
        <x:v>ISIC4:41</x:v>
      </x:c>
      <x:c r="L1838" s="14" t="n">
        <x:f>'Crosswalk'!C43</x:f>
        <x:v>0</x:v>
      </x:c>
      <x:c r="M1838" s="14" t="n">
        <x:f>'Crosswalk'!D43</x:f>
        <x:v>0</x:v>
      </x:c>
      <x:c r="N1838" s="14" t="n">
        <x:f>'Crosswalk'!E43</x:f>
        <x:v>0.5</x:v>
      </x:c>
      <x:c r="O1838" s="14" t="n">
        <x:f>'Crosswalk'!F43</x:f>
        <x:v>0.5</x:v>
      </x:c>
      <x:c r="P1838" s="14" t="n">
        <x:f>'Crosswalk'!G43</x:f>
        <x:v>0</x:v>
      </x:c>
      <x:c r="Q1838" s="14" t="n">
        <x:f>'Crosswalk'!H43</x:f>
        <x:v>0</x:v>
      </x:c>
      <x:c r="R1838" s="14" t="n">
        <x:f>'Crosswalk'!I43</x:f>
        <x:v>0</x:v>
      </x:c>
      <x:c r="S1838" s="14" t="n">
        <x:f>'Crosswalk'!J43</x:f>
        <x:v>0</x:v>
      </x:c>
      <x:c r="T1838" s="14" t="n">
        <x:f>'Crosswalk'!K43</x:f>
        <x:v>0</x:v>
      </x:c>
      <x:c r="U1838" s="14" t="n">
        <x:f>'Crosswalk'!L43</x:f>
        <x:v>0</x:v>
      </x:c>
      <x:c r="V1838" s="14" t="n">
        <x:f>'Crosswalk'!M43</x:f>
        <x:v>0</x:v>
      </x:c>
      <x:c r="W1838" s="14" t="n">
        <x:f>'Crosswalk'!N43</x:f>
        <x:v>0</x:v>
      </x:c>
      <x:c r="X1838" s="17" t="str">
        <x:v>LFS - EU Labour Force Survey</x:v>
      </x:c>
      <x:c r="Y1838" s="2" t="str"/>
      <x:c r="Z1838" s="17" t="str">
        <x:v>National 2024 division composition. Observed national industry detail; used only for composition within 2024 ILO modelled margins.</x:v>
      </x:c>
      <x:c r="AA1838" s="2" t="str"/>
      <x:c r="AB1838" s="2" t="str">
        <x:v>https://rplumber.ilo.org/data/indicator?format=.csv.gz&amp;id=EMP_TEMP_SEX_EC2_NB_A</x:v>
      </x:c>
    </x:row>
    <x:row r="1839" ht="48" customHeight="1">
      <x:c r="A1839" s="13" t="str">
        <x:v>NLD</x:v>
      </x:c>
      <x:c r="B1839" s="13" t="str">
        <x:v>F</x:v>
      </x:c>
      <x:c r="C1839" s="13" t="str">
        <x:v>NLD</x:v>
      </x:c>
      <x:c r="D1839" s="13" t="n">
        <x:v>2024</x:v>
      </x:c>
      <x:c r="E1839" s="13" t="str">
        <x:v>EC2_ISIC4_F42</x:v>
      </x:c>
      <x:c r="F1839" s="18" t="str">
        <x:v>Economic activity (ISIC-Rev.4), 2 digit level: 42 - Civil engineering</x:v>
      </x:c>
      <x:c r="G1839" s="21" t="n">
        <x:v>57.691</x:v>
      </x:c>
      <x:c r="H1839" s="22" t="n">
        <x:v>1</x:v>
      </x:c>
      <x:c r="I1839" s="21" t="n">
        <x:f>SUM(G1838:G1840)</x:f>
        <x:v>454.933</x:v>
      </x:c>
      <x:c r="J1839" s="22" t="n">
        <x:f>G1839/I1839*H1839</x:f>
        <x:v>0.12681208002057445</x:v>
      </x:c>
      <x:c r="K1839" s="13" t="str">
        <x:v>ISIC4:42</x:v>
      </x:c>
      <x:c r="L1839" s="15" t="n">
        <x:f>'Crosswalk'!C44</x:f>
        <x:v>0</x:v>
      </x:c>
      <x:c r="M1839" s="15" t="n">
        <x:f>'Crosswalk'!D44</x:f>
        <x:v>0</x:v>
      </x:c>
      <x:c r="N1839" s="15" t="n">
        <x:f>'Crosswalk'!E44</x:f>
        <x:v>1</x:v>
      </x:c>
      <x:c r="O1839" s="15" t="n">
        <x:f>'Crosswalk'!F44</x:f>
        <x:v>0</x:v>
      </x:c>
      <x:c r="P1839" s="15" t="n">
        <x:f>'Crosswalk'!G44</x:f>
        <x:v>0</x:v>
      </x:c>
      <x:c r="Q1839" s="15" t="n">
        <x:f>'Crosswalk'!H44</x:f>
        <x:v>0</x:v>
      </x:c>
      <x:c r="R1839" s="15" t="n">
        <x:f>'Crosswalk'!I44</x:f>
        <x:v>0</x:v>
      </x:c>
      <x:c r="S1839" s="15" t="n">
        <x:f>'Crosswalk'!J44</x:f>
        <x:v>0</x:v>
      </x:c>
      <x:c r="T1839" s="15" t="n">
        <x:f>'Crosswalk'!K44</x:f>
        <x:v>0</x:v>
      </x:c>
      <x:c r="U1839" s="15" t="n">
        <x:f>'Crosswalk'!L44</x:f>
        <x:v>0</x:v>
      </x:c>
      <x:c r="V1839" s="15" t="n">
        <x:f>'Crosswalk'!M44</x:f>
        <x:v>0</x:v>
      </x:c>
      <x:c r="W1839" s="15" t="n">
        <x:f>'Crosswalk'!N44</x:f>
        <x:v>0</x:v>
      </x:c>
      <x:c r="X1839" s="18" t="str">
        <x:v>LFS - EU Labour Force Survey</x:v>
      </x:c>
      <x:c r="Y1839" s="13" t="str"/>
      <x:c r="Z1839" s="18" t="str">
        <x:v>National 2024 division composition. Observed national industry detail; used only for composition within 2024 ILO modelled margins.</x:v>
      </x:c>
      <x:c r="AA1839" s="13" t="str"/>
      <x:c r="AB1839" s="13" t="str">
        <x:v>https://rplumber.ilo.org/data/indicator?format=.csv.gz&amp;id=EMP_TEMP_SEX_EC2_NB_A</x:v>
      </x:c>
    </x:row>
    <x:row r="1840" ht="48" customHeight="1">
      <x:c r="A1840" s="2" t="str">
        <x:v>NLD</x:v>
      </x:c>
      <x:c r="B1840" s="2" t="str">
        <x:v>F</x:v>
      </x:c>
      <x:c r="C1840" s="2" t="str">
        <x:v>NLD</x:v>
      </x:c>
      <x:c r="D1840" s="2" t="n">
        <x:v>2024</x:v>
      </x:c>
      <x:c r="E1840" s="2" t="str">
        <x:v>EC2_ISIC4_F43</x:v>
      </x:c>
      <x:c r="F1840" s="17" t="str">
        <x:v>Economic activity (ISIC-Rev.4), 2 digit level: 43 - Specialized construction activities</x:v>
      </x:c>
      <x:c r="G1840" s="19" t="n">
        <x:v>258.461</x:v>
      </x:c>
      <x:c r="H1840" s="20" t="n">
        <x:v>1</x:v>
      </x:c>
      <x:c r="I1840" s="19" t="n">
        <x:f>SUM(G1838:G1840)</x:f>
        <x:v>454.933</x:v>
      </x:c>
      <x:c r="J1840" s="20" t="n">
        <x:f>G1840/I1840*H1840</x:f>
        <x:v>0.5681298125218439</x:v>
      </x:c>
      <x:c r="K1840" s="2" t="str">
        <x:v>ISIC4:43</x:v>
      </x:c>
      <x:c r="L1840" s="14" t="n">
        <x:f>'Crosswalk'!C45</x:f>
        <x:v>0</x:v>
      </x:c>
      <x:c r="M1840" s="14" t="n">
        <x:f>'Crosswalk'!D45</x:f>
        <x:v>0</x:v>
      </x:c>
      <x:c r="N1840" s="14" t="n">
        <x:f>'Crosswalk'!E45</x:f>
        <x:v>0.6</x:v>
      </x:c>
      <x:c r="O1840" s="14" t="n">
        <x:f>'Crosswalk'!F45</x:f>
        <x:v>0.4</x:v>
      </x:c>
      <x:c r="P1840" s="14" t="n">
        <x:f>'Crosswalk'!G45</x:f>
        <x:v>0</x:v>
      </x:c>
      <x:c r="Q1840" s="14" t="n">
        <x:f>'Crosswalk'!H45</x:f>
        <x:v>0</x:v>
      </x:c>
      <x:c r="R1840" s="14" t="n">
        <x:f>'Crosswalk'!I45</x:f>
        <x:v>0</x:v>
      </x:c>
      <x:c r="S1840" s="14" t="n">
        <x:f>'Crosswalk'!J45</x:f>
        <x:v>0</x:v>
      </x:c>
      <x:c r="T1840" s="14" t="n">
        <x:f>'Crosswalk'!K45</x:f>
        <x:v>0</x:v>
      </x:c>
      <x:c r="U1840" s="14" t="n">
        <x:f>'Crosswalk'!L45</x:f>
        <x:v>0</x:v>
      </x:c>
      <x:c r="V1840" s="14" t="n">
        <x:f>'Crosswalk'!M45</x:f>
        <x:v>0</x:v>
      </x:c>
      <x:c r="W1840" s="14" t="n">
        <x:f>'Crosswalk'!N45</x:f>
        <x:v>0</x:v>
      </x:c>
      <x:c r="X1840" s="17" t="str">
        <x:v>LFS - EU Labour Force Survey</x:v>
      </x:c>
      <x:c r="Y1840" s="2" t="str"/>
      <x:c r="Z1840" s="17" t="str">
        <x:v>National 2024 division composition. Observed national industry detail; used only for composition within 2024 ILO modelled margins.</x:v>
      </x:c>
      <x:c r="AA1840" s="2" t="str"/>
      <x:c r="AB1840" s="2" t="str">
        <x:v>https://rplumber.ilo.org/data/indicator?format=.csv.gz&amp;id=EMP_TEMP_SEX_EC2_NB_A</x:v>
      </x:c>
    </x:row>
    <x:row r="1841" ht="48" customHeight="1">
      <x:c r="A1841" s="13" t="str">
        <x:v>NLD</x:v>
      </x:c>
      <x:c r="B1841" s="13" t="str">
        <x:v>G</x:v>
      </x:c>
      <x:c r="C1841" s="13" t="str">
        <x:v>NLD</x:v>
      </x:c>
      <x:c r="D1841" s="13" t="n">
        <x:v>2024</x:v>
      </x:c>
      <x:c r="E1841" s="13" t="str">
        <x:v>EC2_ISIC4_G45</x:v>
      </x:c>
      <x:c r="F1841" s="18" t="str">
        <x:v>Economic activity (ISIC-Rev.4), 2 digit level: 45 - Wholesale and retail trade and repair of motor vehicles and motorcycles</x:v>
      </x:c>
      <x:c r="G1841" s="21" t="n">
        <x:v>122.921</x:v>
      </x:c>
      <x:c r="H1841" s="22" t="n">
        <x:v>1</x:v>
      </x:c>
      <x:c r="I1841" s="21" t="n">
        <x:f>SUM(G1841:G1843)</x:f>
        <x:v>1438.444</x:v>
      </x:c>
      <x:c r="J1841" s="22" t="n">
        <x:f>G1841/I1841*H1841</x:f>
        <x:v>0.08545414350506521</x:v>
      </x:c>
      <x:c r="K1841" s="13" t="str">
        <x:v>ISIC4:45</x:v>
      </x:c>
      <x:c r="L1841" s="15" t="n">
        <x:f>'Crosswalk'!C46</x:f>
        <x:v>0</x:v>
      </x:c>
      <x:c r="M1841" s="15" t="n">
        <x:f>'Crosswalk'!D46</x:f>
        <x:v>0</x:v>
      </x:c>
      <x:c r="N1841" s="15" t="n">
        <x:f>'Crosswalk'!E46</x:f>
        <x:v>0</x:v>
      </x:c>
      <x:c r="O1841" s="15" t="n">
        <x:f>'Crosswalk'!F46</x:f>
        <x:v>1</x:v>
      </x:c>
      <x:c r="P1841" s="15" t="n">
        <x:f>'Crosswalk'!G46</x:f>
        <x:v>0</x:v>
      </x:c>
      <x:c r="Q1841" s="15" t="n">
        <x:f>'Crosswalk'!H46</x:f>
        <x:v>0</x:v>
      </x:c>
      <x:c r="R1841" s="15" t="n">
        <x:f>'Crosswalk'!I46</x:f>
        <x:v>0</x:v>
      </x:c>
      <x:c r="S1841" s="15" t="n">
        <x:f>'Crosswalk'!J46</x:f>
        <x:v>0</x:v>
      </x:c>
      <x:c r="T1841" s="15" t="n">
        <x:f>'Crosswalk'!K46</x:f>
        <x:v>0</x:v>
      </x:c>
      <x:c r="U1841" s="15" t="n">
        <x:f>'Crosswalk'!L46</x:f>
        <x:v>0</x:v>
      </x:c>
      <x:c r="V1841" s="15" t="n">
        <x:f>'Crosswalk'!M46</x:f>
        <x:v>0</x:v>
      </x:c>
      <x:c r="W1841" s="15" t="n">
        <x:f>'Crosswalk'!N46</x:f>
        <x:v>0</x:v>
      </x:c>
      <x:c r="X1841" s="18" t="str">
        <x:v>LFS - EU Labour Force Survey</x:v>
      </x:c>
      <x:c r="Y1841" s="13" t="str"/>
      <x:c r="Z1841" s="18" t="str">
        <x:v>National 2024 division composition. Observed national industry detail; used only for composition within 2024 ILO modelled margins.</x:v>
      </x:c>
      <x:c r="AA1841" s="13" t="str"/>
      <x:c r="AB1841" s="13" t="str">
        <x:v>https://rplumber.ilo.org/data/indicator?format=.csv.gz&amp;id=EMP_TEMP_SEX_EC2_NB_A</x:v>
      </x:c>
    </x:row>
    <x:row r="1842" ht="48" customHeight="1">
      <x:c r="A1842" s="2" t="str">
        <x:v>NLD</x:v>
      </x:c>
      <x:c r="B1842" s="2" t="str">
        <x:v>G</x:v>
      </x:c>
      <x:c r="C1842" s="2" t="str">
        <x:v>NLD</x:v>
      </x:c>
      <x:c r="D1842" s="2" t="n">
        <x:v>2024</x:v>
      </x:c>
      <x:c r="E1842" s="2" t="str">
        <x:v>EC2_ISIC4_G46</x:v>
      </x:c>
      <x:c r="F1842" s="17" t="str">
        <x:v>Economic activity (ISIC-Rev.4), 2 digit level: 46 - Wholesale trade, except of motor vehicles and motorcycles</x:v>
      </x:c>
      <x:c r="G1842" s="19" t="n">
        <x:v>470.593</x:v>
      </x:c>
      <x:c r="H1842" s="20" t="n">
        <x:v>1</x:v>
      </x:c>
      <x:c r="I1842" s="19" t="n">
        <x:f>SUM(G1841:G1843)</x:f>
        <x:v>1438.444</x:v>
      </x:c>
      <x:c r="J1842" s="20" t="n">
        <x:f>G1842/I1842*H1842</x:f>
        <x:v>0.3271542027357339</x:v>
      </x:c>
      <x:c r="K1842" s="2" t="str">
        <x:v>ISIC4:46</x:v>
      </x:c>
      <x:c r="L1842" s="14" t="n">
        <x:f>'Crosswalk'!C47</x:f>
        <x:v>0.05</x:v>
      </x:c>
      <x:c r="M1842" s="14" t="n">
        <x:f>'Crosswalk'!D47</x:f>
        <x:v>0.05</x:v>
      </x:c>
      <x:c r="N1842" s="14" t="n">
        <x:f>'Crosswalk'!E47</x:f>
        <x:v>0.55</x:v>
      </x:c>
      <x:c r="O1842" s="14" t="n">
        <x:f>'Crosswalk'!F47</x:f>
        <x:v>0</x:v>
      </x:c>
      <x:c r="P1842" s="14" t="n">
        <x:f>'Crosswalk'!G47</x:f>
        <x:v>0.2</x:v>
      </x:c>
      <x:c r="Q1842" s="14" t="n">
        <x:f>'Crosswalk'!H47</x:f>
        <x:v>0.05</x:v>
      </x:c>
      <x:c r="R1842" s="14" t="n">
        <x:f>'Crosswalk'!I47</x:f>
        <x:v>0</x:v>
      </x:c>
      <x:c r="S1842" s="14" t="n">
        <x:f>'Crosswalk'!J47</x:f>
        <x:v>0.1</x:v>
      </x:c>
      <x:c r="T1842" s="14" t="n">
        <x:f>'Crosswalk'!K47</x:f>
        <x:v>0</x:v>
      </x:c>
      <x:c r="U1842" s="14" t="n">
        <x:f>'Crosswalk'!L47</x:f>
        <x:v>0</x:v>
      </x:c>
      <x:c r="V1842" s="14" t="n">
        <x:f>'Crosswalk'!M47</x:f>
        <x:v>0</x:v>
      </x:c>
      <x:c r="W1842" s="14" t="n">
        <x:f>'Crosswalk'!N47</x:f>
        <x:v>0</x:v>
      </x:c>
      <x:c r="X1842" s="17" t="str">
        <x:v>LFS - EU Labour Force Survey</x:v>
      </x:c>
      <x:c r="Y1842" s="2" t="str"/>
      <x:c r="Z1842" s="17" t="str">
        <x:v>National 2024 division composition. Observed national industry detail; used only for composition within 2024 ILO modelled margins.</x:v>
      </x:c>
      <x:c r="AA1842" s="2" t="str"/>
      <x:c r="AB1842" s="2" t="str">
        <x:v>https://rplumber.ilo.org/data/indicator?format=.csv.gz&amp;id=EMP_TEMP_SEX_EC2_NB_A</x:v>
      </x:c>
    </x:row>
    <x:row r="1843" ht="48" customHeight="1">
      <x:c r="A1843" s="13" t="str">
        <x:v>NLD</x:v>
      </x:c>
      <x:c r="B1843" s="13" t="str">
        <x:v>G</x:v>
      </x:c>
      <x:c r="C1843" s="13" t="str">
        <x:v>NLD</x:v>
      </x:c>
      <x:c r="D1843" s="13" t="n">
        <x:v>2024</x:v>
      </x:c>
      <x:c r="E1843" s="13" t="str">
        <x:v>EC2_ISIC4_G47</x:v>
      </x:c>
      <x:c r="F1843" s="18" t="str">
        <x:v>Economic activity (ISIC-Rev.4), 2 digit level: 47 - Retail trade, except of motor vehicles and motorcycles</x:v>
      </x:c>
      <x:c r="G1843" s="21" t="n">
        <x:v>844.93</x:v>
      </x:c>
      <x:c r="H1843" s="22" t="n">
        <x:v>1</x:v>
      </x:c>
      <x:c r="I1843" s="21" t="n">
        <x:f>SUM(G1841:G1843)</x:f>
        <x:v>1438.444</x:v>
      </x:c>
      <x:c r="J1843" s="22" t="n">
        <x:f>G1843/I1843*H1843</x:f>
        <x:v>0.5873916537592009</x:v>
      </x:c>
      <x:c r="K1843" s="13" t="str">
        <x:v>ISIC4:47</x:v>
      </x:c>
      <x:c r="L1843" s="15" t="n">
        <x:f>'Crosswalk'!C48</x:f>
        <x:v>0</x:v>
      </x:c>
      <x:c r="M1843" s="15" t="n">
        <x:f>'Crosswalk'!D48</x:f>
        <x:v>0</x:v>
      </x:c>
      <x:c r="N1843" s="15" t="n">
        <x:f>'Crosswalk'!E48</x:f>
        <x:v>0</x:v>
      </x:c>
      <x:c r="O1843" s="15" t="n">
        <x:f>'Crosswalk'!F48</x:f>
        <x:v>0.55</x:v>
      </x:c>
      <x:c r="P1843" s="15" t="n">
        <x:f>'Crosswalk'!G48</x:f>
        <x:v>0.45</x:v>
      </x:c>
      <x:c r="Q1843" s="15" t="n">
        <x:f>'Crosswalk'!H48</x:f>
        <x:v>0</x:v>
      </x:c>
      <x:c r="R1843" s="15" t="n">
        <x:f>'Crosswalk'!I48</x:f>
        <x:v>0</x:v>
      </x:c>
      <x:c r="S1843" s="15" t="n">
        <x:f>'Crosswalk'!J48</x:f>
        <x:v>0</x:v>
      </x:c>
      <x:c r="T1843" s="15" t="n">
        <x:f>'Crosswalk'!K48</x:f>
        <x:v>0</x:v>
      </x:c>
      <x:c r="U1843" s="15" t="n">
        <x:f>'Crosswalk'!L48</x:f>
        <x:v>0</x:v>
      </x:c>
      <x:c r="V1843" s="15" t="n">
        <x:f>'Crosswalk'!M48</x:f>
        <x:v>0</x:v>
      </x:c>
      <x:c r="W1843" s="15" t="n">
        <x:f>'Crosswalk'!N48</x:f>
        <x:v>0</x:v>
      </x:c>
      <x:c r="X1843" s="18" t="str">
        <x:v>LFS - EU Labour Force Survey</x:v>
      </x:c>
      <x:c r="Y1843" s="13" t="str"/>
      <x:c r="Z1843" s="18" t="str">
        <x:v>National 2024 division composition. Observed national industry detail; used only for composition within 2024 ILO modelled margins.</x:v>
      </x:c>
      <x:c r="AA1843" s="13" t="str"/>
      <x:c r="AB1843" s="13" t="str">
        <x:v>https://rplumber.ilo.org/data/indicator?format=.csv.gz&amp;id=EMP_TEMP_SEX_EC2_NB_A</x:v>
      </x:c>
    </x:row>
    <x:row r="1844" ht="48" customHeight="1">
      <x:c r="A1844" s="2" t="str">
        <x:v>NLD</x:v>
      </x:c>
      <x:c r="B1844" s="2" t="str">
        <x:v>HJ</x:v>
      </x:c>
      <x:c r="C1844" s="2" t="str">
        <x:v>NLD</x:v>
      </x:c>
      <x:c r="D1844" s="2" t="n">
        <x:v>2024</x:v>
      </x:c>
      <x:c r="E1844" s="2" t="str">
        <x:v>EC2_ISIC4_H49</x:v>
      </x:c>
      <x:c r="F1844" s="17" t="str">
        <x:v>Economic activity (ISIC-Rev.4), 2 digit level: 49 - Land transport and transport via pipelines</x:v>
      </x:c>
      <x:c r="G1844" s="19" t="n">
        <x:v>231.702</x:v>
      </x:c>
      <x:c r="H1844" s="20" t="n">
        <x:v>1</x:v>
      </x:c>
      <x:c r="I1844" s="19" t="n">
        <x:f>SUM(G1844:G1854)</x:f>
        <x:v>899.6409999999998</x:v>
      </x:c>
      <x:c r="J1844" s="20" t="n">
        <x:f>G1844/I1844*H1844</x:f>
        <x:v>0.2575494002607707</x:v>
      </x:c>
      <x:c r="K1844" s="2" t="str">
        <x:v>ISIC4:49</x:v>
      </x:c>
      <x:c r="L1844" s="14" t="n">
        <x:f>'Crosswalk'!C49</x:f>
        <x:v>0.05</x:v>
      </x:c>
      <x:c r="M1844" s="14" t="n">
        <x:f>'Crosswalk'!D49</x:f>
        <x:v>0</x:v>
      </x:c>
      <x:c r="N1844" s="14" t="n">
        <x:f>'Crosswalk'!E49</x:f>
        <x:v>0.95</x:v>
      </x:c>
      <x:c r="O1844" s="14" t="n">
        <x:f>'Crosswalk'!F49</x:f>
        <x:v>0</x:v>
      </x:c>
      <x:c r="P1844" s="14" t="n">
        <x:f>'Crosswalk'!G49</x:f>
        <x:v>0</x:v>
      </x:c>
      <x:c r="Q1844" s="14" t="n">
        <x:f>'Crosswalk'!H49</x:f>
        <x:v>0</x:v>
      </x:c>
      <x:c r="R1844" s="14" t="n">
        <x:f>'Crosswalk'!I49</x:f>
        <x:v>0</x:v>
      </x:c>
      <x:c r="S1844" s="14" t="n">
        <x:f>'Crosswalk'!J49</x:f>
        <x:v>0</x:v>
      </x:c>
      <x:c r="T1844" s="14" t="n">
        <x:f>'Crosswalk'!K49</x:f>
        <x:v>0</x:v>
      </x:c>
      <x:c r="U1844" s="14" t="n">
        <x:f>'Crosswalk'!L49</x:f>
        <x:v>0</x:v>
      </x:c>
      <x:c r="V1844" s="14" t="n">
        <x:f>'Crosswalk'!M49</x:f>
        <x:v>0</x:v>
      </x:c>
      <x:c r="W1844" s="14" t="n">
        <x:f>'Crosswalk'!N49</x:f>
        <x:v>0</x:v>
      </x:c>
      <x:c r="X1844" s="17" t="str">
        <x:v>LFS - EU Labour Force Survey</x:v>
      </x:c>
      <x:c r="Y1844" s="2" t="str"/>
      <x:c r="Z1844" s="17" t="str">
        <x:v>National 2024 division composition. Observed national industry detail; used only for composition within 2024 ILO modelled margins.</x:v>
      </x:c>
      <x:c r="AA1844" s="2" t="str"/>
      <x:c r="AB1844" s="2" t="str">
        <x:v>https://rplumber.ilo.org/data/indicator?format=.csv.gz&amp;id=EMP_TEMP_SEX_EC2_NB_A</x:v>
      </x:c>
    </x:row>
    <x:row r="1845" ht="48" customHeight="1">
      <x:c r="A1845" s="13" t="str">
        <x:v>NLD</x:v>
      </x:c>
      <x:c r="B1845" s="13" t="str">
        <x:v>HJ</x:v>
      </x:c>
      <x:c r="C1845" s="13" t="str">
        <x:v>NLD</x:v>
      </x:c>
      <x:c r="D1845" s="13" t="n">
        <x:v>2024</x:v>
      </x:c>
      <x:c r="E1845" s="13" t="str">
        <x:v>EC2_ISIC4_H50</x:v>
      </x:c>
      <x:c r="F1845" s="18" t="str">
        <x:v>Economic activity (ISIC-Rev.4), 2 digit level: 50 - Water transport</x:v>
      </x:c>
      <x:c r="G1845" s="21" t="n">
        <x:v>22.862</x:v>
      </x:c>
      <x:c r="H1845" s="22" t="n">
        <x:v>1</x:v>
      </x:c>
      <x:c r="I1845" s="21" t="n">
        <x:f>SUM(G1844:G1854)</x:f>
        <x:v>899.6409999999998</x:v>
      </x:c>
      <x:c r="J1845" s="22" t="n">
        <x:f>G1845/I1845*H1845</x:f>
        <x:v>0.025412358929839795</x:v>
      </x:c>
      <x:c r="K1845" s="13" t="str">
        <x:v>ISIC4:50</x:v>
      </x:c>
      <x:c r="L1845" s="15" t="n">
        <x:f>'Crosswalk'!C50</x:f>
        <x:v>0</x:v>
      </x:c>
      <x:c r="M1845" s="15" t="n">
        <x:f>'Crosswalk'!D50</x:f>
        <x:v>0</x:v>
      </x:c>
      <x:c r="N1845" s="15" t="n">
        <x:f>'Crosswalk'!E50</x:f>
        <x:v>1</x:v>
      </x:c>
      <x:c r="O1845" s="15" t="n">
        <x:f>'Crosswalk'!F50</x:f>
        <x:v>0</x:v>
      </x:c>
      <x:c r="P1845" s="15" t="n">
        <x:f>'Crosswalk'!G50</x:f>
        <x:v>0</x:v>
      </x:c>
      <x:c r="Q1845" s="15" t="n">
        <x:f>'Crosswalk'!H50</x:f>
        <x:v>0</x:v>
      </x:c>
      <x:c r="R1845" s="15" t="n">
        <x:f>'Crosswalk'!I50</x:f>
        <x:v>0</x:v>
      </x:c>
      <x:c r="S1845" s="15" t="n">
        <x:f>'Crosswalk'!J50</x:f>
        <x:v>0</x:v>
      </x:c>
      <x:c r="T1845" s="15" t="n">
        <x:f>'Crosswalk'!K50</x:f>
        <x:v>0</x:v>
      </x:c>
      <x:c r="U1845" s="15" t="n">
        <x:f>'Crosswalk'!L50</x:f>
        <x:v>0</x:v>
      </x:c>
      <x:c r="V1845" s="15" t="n">
        <x:f>'Crosswalk'!M50</x:f>
        <x:v>0</x:v>
      </x:c>
      <x:c r="W1845" s="15" t="n">
        <x:f>'Crosswalk'!N50</x:f>
        <x:v>0</x:v>
      </x:c>
      <x:c r="X1845" s="18" t="str">
        <x:v>LFS - EU Labour Force Survey</x:v>
      </x:c>
      <x:c r="Y1845" s="13" t="str"/>
      <x:c r="Z1845" s="18" t="str">
        <x:v>National 2024 division composition. Observed national industry detail; used only for composition within 2024 ILO modelled margins.</x:v>
      </x:c>
      <x:c r="AA1845" s="13" t="str"/>
      <x:c r="AB1845" s="13" t="str">
        <x:v>https://rplumber.ilo.org/data/indicator?format=.csv.gz&amp;id=EMP_TEMP_SEX_EC2_NB_A</x:v>
      </x:c>
    </x:row>
    <x:row r="1846" ht="48" customHeight="1">
      <x:c r="A1846" s="2" t="str">
        <x:v>NLD</x:v>
      </x:c>
      <x:c r="B1846" s="2" t="str">
        <x:v>HJ</x:v>
      </x:c>
      <x:c r="C1846" s="2" t="str">
        <x:v>NLD</x:v>
      </x:c>
      <x:c r="D1846" s="2" t="n">
        <x:v>2024</x:v>
      </x:c>
      <x:c r="E1846" s="2" t="str">
        <x:v>EC2_ISIC4_H51</x:v>
      </x:c>
      <x:c r="F1846" s="17" t="str">
        <x:v>Economic activity (ISIC-Rev.4), 2 digit level: 51 - Air transport</x:v>
      </x:c>
      <x:c r="G1846" s="19" t="n">
        <x:v>33.373</x:v>
      </x:c>
      <x:c r="H1846" s="20" t="n">
        <x:v>1</x:v>
      </x:c>
      <x:c r="I1846" s="19" t="n">
        <x:f>SUM(G1844:G1854)</x:f>
        <x:v>899.6409999999998</x:v>
      </x:c>
      <x:c r="J1846" s="20" t="n">
        <x:f>G1846/I1846*H1846</x:f>
        <x:v>0.03709590825673797</x:v>
      </x:c>
      <x:c r="K1846" s="2" t="str">
        <x:v>ISIC4:51</x:v>
      </x:c>
      <x:c r="L1846" s="14" t="n">
        <x:f>'Crosswalk'!C51</x:f>
        <x:v>0</x:v>
      </x:c>
      <x:c r="M1846" s="14" t="n">
        <x:f>'Crosswalk'!D51</x:f>
        <x:v>0</x:v>
      </x:c>
      <x:c r="N1846" s="14" t="n">
        <x:f>'Crosswalk'!E51</x:f>
        <x:v>1</x:v>
      </x:c>
      <x:c r="O1846" s="14" t="n">
        <x:f>'Crosswalk'!F51</x:f>
        <x:v>0</x:v>
      </x:c>
      <x:c r="P1846" s="14" t="n">
        <x:f>'Crosswalk'!G51</x:f>
        <x:v>0</x:v>
      </x:c>
      <x:c r="Q1846" s="14" t="n">
        <x:f>'Crosswalk'!H51</x:f>
        <x:v>0</x:v>
      </x:c>
      <x:c r="R1846" s="14" t="n">
        <x:f>'Crosswalk'!I51</x:f>
        <x:v>0</x:v>
      </x:c>
      <x:c r="S1846" s="14" t="n">
        <x:f>'Crosswalk'!J51</x:f>
        <x:v>0</x:v>
      </x:c>
      <x:c r="T1846" s="14" t="n">
        <x:f>'Crosswalk'!K51</x:f>
        <x:v>0</x:v>
      </x:c>
      <x:c r="U1846" s="14" t="n">
        <x:f>'Crosswalk'!L51</x:f>
        <x:v>0</x:v>
      </x:c>
      <x:c r="V1846" s="14" t="n">
        <x:f>'Crosswalk'!M51</x:f>
        <x:v>0</x:v>
      </x:c>
      <x:c r="W1846" s="14" t="n">
        <x:f>'Crosswalk'!N51</x:f>
        <x:v>0</x:v>
      </x:c>
      <x:c r="X1846" s="17" t="str">
        <x:v>LFS - EU Labour Force Survey</x:v>
      </x:c>
      <x:c r="Y1846" s="2" t="str"/>
      <x:c r="Z1846" s="17" t="str">
        <x:v>National 2024 division composition. Observed national industry detail; used only for composition within 2024 ILO modelled margins.</x:v>
      </x:c>
      <x:c r="AA1846" s="2" t="str"/>
      <x:c r="AB1846" s="2" t="str">
        <x:v>https://rplumber.ilo.org/data/indicator?format=.csv.gz&amp;id=EMP_TEMP_SEX_EC2_NB_A</x:v>
      </x:c>
    </x:row>
    <x:row r="1847" ht="48" customHeight="1">
      <x:c r="A1847" s="13" t="str">
        <x:v>NLD</x:v>
      </x:c>
      <x:c r="B1847" s="13" t="str">
        <x:v>HJ</x:v>
      </x:c>
      <x:c r="C1847" s="13" t="str">
        <x:v>NLD</x:v>
      </x:c>
      <x:c r="D1847" s="13" t="n">
        <x:v>2024</x:v>
      </x:c>
      <x:c r="E1847" s="13" t="str">
        <x:v>EC2_ISIC4_H52</x:v>
      </x:c>
      <x:c r="F1847" s="18" t="str">
        <x:v>Economic activity (ISIC-Rev.4), 2 digit level: 52 - Warehousing and support activities for transportation</x:v>
      </x:c>
      <x:c r="G1847" s="21" t="n">
        <x:v>103.773</x:v>
      </x:c>
      <x:c r="H1847" s="22" t="n">
        <x:v>1</x:v>
      </x:c>
      <x:c r="I1847" s="21" t="n">
        <x:f>SUM(G1844:G1854)</x:f>
        <x:v>899.6409999999998</x:v>
      </x:c>
      <x:c r="J1847" s="22" t="n">
        <x:f>G1847/I1847*H1847</x:f>
        <x:v>0.11534934490535671</x:v>
      </x:c>
      <x:c r="K1847" s="13" t="str">
        <x:v>ISIC4:52</x:v>
      </x:c>
      <x:c r="L1847" s="15" t="n">
        <x:f>'Crosswalk'!C52</x:f>
        <x:v>0</x:v>
      </x:c>
      <x:c r="M1847" s="15" t="n">
        <x:f>'Crosswalk'!D52</x:f>
        <x:v>0</x:v>
      </x:c>
      <x:c r="N1847" s="15" t="n">
        <x:f>'Crosswalk'!E52</x:f>
        <x:v>1</x:v>
      </x:c>
      <x:c r="O1847" s="15" t="n">
        <x:f>'Crosswalk'!F52</x:f>
        <x:v>0</x:v>
      </x:c>
      <x:c r="P1847" s="15" t="n">
        <x:f>'Crosswalk'!G52</x:f>
        <x:v>0</x:v>
      </x:c>
      <x:c r="Q1847" s="15" t="n">
        <x:f>'Crosswalk'!H52</x:f>
        <x:v>0</x:v>
      </x:c>
      <x:c r="R1847" s="15" t="n">
        <x:f>'Crosswalk'!I52</x:f>
        <x:v>0</x:v>
      </x:c>
      <x:c r="S1847" s="15" t="n">
        <x:f>'Crosswalk'!J52</x:f>
        <x:v>0</x:v>
      </x:c>
      <x:c r="T1847" s="15" t="n">
        <x:f>'Crosswalk'!K52</x:f>
        <x:v>0</x:v>
      </x:c>
      <x:c r="U1847" s="15" t="n">
        <x:f>'Crosswalk'!L52</x:f>
        <x:v>0</x:v>
      </x:c>
      <x:c r="V1847" s="15" t="n">
        <x:f>'Crosswalk'!M52</x:f>
        <x:v>0</x:v>
      </x:c>
      <x:c r="W1847" s="15" t="n">
        <x:f>'Crosswalk'!N52</x:f>
        <x:v>0</x:v>
      </x:c>
      <x:c r="X1847" s="18" t="str">
        <x:v>LFS - EU Labour Force Survey</x:v>
      </x:c>
      <x:c r="Y1847" s="13" t="str"/>
      <x:c r="Z1847" s="18" t="str">
        <x:v>National 2024 division composition. Observed national industry detail; used only for composition within 2024 ILO modelled margins.</x:v>
      </x:c>
      <x:c r="AA1847" s="13" t="str"/>
      <x:c r="AB1847" s="13" t="str">
        <x:v>https://rplumber.ilo.org/data/indicator?format=.csv.gz&amp;id=EMP_TEMP_SEX_EC2_NB_A</x:v>
      </x:c>
    </x:row>
    <x:row r="1848" ht="48" customHeight="1">
      <x:c r="A1848" s="2" t="str">
        <x:v>NLD</x:v>
      </x:c>
      <x:c r="B1848" s="2" t="str">
        <x:v>HJ</x:v>
      </x:c>
      <x:c r="C1848" s="2" t="str">
        <x:v>NLD</x:v>
      </x:c>
      <x:c r="D1848" s="2" t="n">
        <x:v>2024</x:v>
      </x:c>
      <x:c r="E1848" s="2" t="str">
        <x:v>EC2_ISIC4_H53</x:v>
      </x:c>
      <x:c r="F1848" s="17" t="str">
        <x:v>Economic activity (ISIC-Rev.4), 2 digit level: 53 - Postal and courier activities</x:v>
      </x:c>
      <x:c r="G1848" s="19" t="n">
        <x:v>74.197</x:v>
      </x:c>
      <x:c r="H1848" s="20" t="n">
        <x:v>1</x:v>
      </x:c>
      <x:c r="I1848" s="19" t="n">
        <x:f>SUM(G1844:G1854)</x:f>
        <x:v>899.6409999999998</x:v>
      </x:c>
      <x:c r="J1848" s="20" t="n">
        <x:f>G1848/I1848*H1848</x:f>
        <x:v>0.08247400907695404</x:v>
      </x:c>
      <x:c r="K1848" s="2" t="str">
        <x:v>ISIC4:53</x:v>
      </x:c>
      <x:c r="L1848" s="14" t="n">
        <x:f>'Crosswalk'!C53</x:f>
        <x:v>0</x:v>
      </x:c>
      <x:c r="M1848" s="14" t="n">
        <x:f>'Crosswalk'!D53</x:f>
        <x:v>0</x:v>
      </x:c>
      <x:c r="N1848" s="14" t="n">
        <x:f>'Crosswalk'!E53</x:f>
        <x:v>1</x:v>
      </x:c>
      <x:c r="O1848" s="14" t="n">
        <x:f>'Crosswalk'!F53</x:f>
        <x:v>0</x:v>
      </x:c>
      <x:c r="P1848" s="14" t="n">
        <x:f>'Crosswalk'!G53</x:f>
        <x:v>0</x:v>
      </x:c>
      <x:c r="Q1848" s="14" t="n">
        <x:f>'Crosswalk'!H53</x:f>
        <x:v>0</x:v>
      </x:c>
      <x:c r="R1848" s="14" t="n">
        <x:f>'Crosswalk'!I53</x:f>
        <x:v>0</x:v>
      </x:c>
      <x:c r="S1848" s="14" t="n">
        <x:f>'Crosswalk'!J53</x:f>
        <x:v>0</x:v>
      </x:c>
      <x:c r="T1848" s="14" t="n">
        <x:f>'Crosswalk'!K53</x:f>
        <x:v>0</x:v>
      </x:c>
      <x:c r="U1848" s="14" t="n">
        <x:f>'Crosswalk'!L53</x:f>
        <x:v>0</x:v>
      </x:c>
      <x:c r="V1848" s="14" t="n">
        <x:f>'Crosswalk'!M53</x:f>
        <x:v>0</x:v>
      </x:c>
      <x:c r="W1848" s="14" t="n">
        <x:f>'Crosswalk'!N53</x:f>
        <x:v>0</x:v>
      </x:c>
      <x:c r="X1848" s="17" t="str">
        <x:v>LFS - EU Labour Force Survey</x:v>
      </x:c>
      <x:c r="Y1848" s="2" t="str"/>
      <x:c r="Z1848" s="17" t="str">
        <x:v>National 2024 division composition. Observed national industry detail; used only for composition within 2024 ILO modelled margins.</x:v>
      </x:c>
      <x:c r="AA1848" s="2" t="str"/>
      <x:c r="AB1848" s="2" t="str">
        <x:v>https://rplumber.ilo.org/data/indicator?format=.csv.gz&amp;id=EMP_TEMP_SEX_EC2_NB_A</x:v>
      </x:c>
    </x:row>
    <x:row r="1849" ht="48" customHeight="1">
      <x:c r="A1849" s="13" t="str">
        <x:v>NLD</x:v>
      </x:c>
      <x:c r="B1849" s="13" t="str">
        <x:v>HJ</x:v>
      </x:c>
      <x:c r="C1849" s="13" t="str">
        <x:v>NLD</x:v>
      </x:c>
      <x:c r="D1849" s="13" t="n">
        <x:v>2024</x:v>
      </x:c>
      <x:c r="E1849" s="13" t="str">
        <x:v>EC2_ISIC4_J58</x:v>
      </x:c>
      <x:c r="F1849" s="18" t="str">
        <x:v>Economic activity (ISIC-Rev.4), 2 digit level: 58 - Publishing activities</x:v>
      </x:c>
      <x:c r="G1849" s="21" t="n">
        <x:v>32.138</x:v>
      </x:c>
      <x:c r="H1849" s="22" t="n">
        <x:v>1</x:v>
      </x:c>
      <x:c r="I1849" s="21" t="n">
        <x:f>SUM(G1844:G1854)</x:f>
        <x:v>899.6409999999998</x:v>
      </x:c>
      <x:c r="J1849" s="22" t="n">
        <x:f>G1849/I1849*H1849</x:f>
        <x:v>0.035723138451893593</x:v>
      </x:c>
      <x:c r="K1849" s="13" t="str">
        <x:v>ISIC4:58</x:v>
      </x:c>
      <x:c r="L1849" s="15" t="n">
        <x:f>'Crosswalk'!C56</x:f>
        <x:v>0</x:v>
      </x:c>
      <x:c r="M1849" s="15" t="n">
        <x:f>'Crosswalk'!D56</x:f>
        <x:v>0</x:v>
      </x:c>
      <x:c r="N1849" s="15" t="n">
        <x:f>'Crosswalk'!E56</x:f>
        <x:v>0</x:v>
      </x:c>
      <x:c r="O1849" s="15" t="n">
        <x:f>'Crosswalk'!F56</x:f>
        <x:v>0</x:v>
      </x:c>
      <x:c r="P1849" s="15" t="n">
        <x:f>'Crosswalk'!G56</x:f>
        <x:v>0</x:v>
      </x:c>
      <x:c r="Q1849" s="15" t="n">
        <x:f>'Crosswalk'!H56</x:f>
        <x:v>0</x:v>
      </x:c>
      <x:c r="R1849" s="15" t="n">
        <x:f>'Crosswalk'!I56</x:f>
        <x:v>0</x:v>
      </x:c>
      <x:c r="S1849" s="15" t="n">
        <x:f>'Crosswalk'!J56</x:f>
        <x:v>0.5</x:v>
      </x:c>
      <x:c r="T1849" s="15" t="n">
        <x:f>'Crosswalk'!K56</x:f>
        <x:v>0.5</x:v>
      </x:c>
      <x:c r="U1849" s="15" t="n">
        <x:f>'Crosswalk'!L56</x:f>
        <x:v>0</x:v>
      </x:c>
      <x:c r="V1849" s="15" t="n">
        <x:f>'Crosswalk'!M56</x:f>
        <x:v>0</x:v>
      </x:c>
      <x:c r="W1849" s="15" t="n">
        <x:f>'Crosswalk'!N56</x:f>
        <x:v>0</x:v>
      </x:c>
      <x:c r="X1849" s="18" t="str">
        <x:v>LFS - EU Labour Force Survey</x:v>
      </x:c>
      <x:c r="Y1849" s="13" t="str"/>
      <x:c r="Z1849" s="18" t="str">
        <x:v>National 2024 division composition. Observed national industry detail; used only for composition within 2024 ILO modelled margins.</x:v>
      </x:c>
      <x:c r="AA1849" s="13" t="str"/>
      <x:c r="AB1849" s="13" t="str">
        <x:v>https://rplumber.ilo.org/data/indicator?format=.csv.gz&amp;id=EMP_TEMP_SEX_EC2_NB_A</x:v>
      </x:c>
    </x:row>
    <x:row r="1850" ht="48" customHeight="1">
      <x:c r="A1850" s="2" t="str">
        <x:v>NLD</x:v>
      </x:c>
      <x:c r="B1850" s="2" t="str">
        <x:v>HJ</x:v>
      </x:c>
      <x:c r="C1850" s="2" t="str">
        <x:v>NLD</x:v>
      </x:c>
      <x:c r="D1850" s="2" t="n">
        <x:v>2024</x:v>
      </x:c>
      <x:c r="E1850" s="2" t="str">
        <x:v>EC2_ISIC4_J59</x:v>
      </x:c>
      <x:c r="F1850" s="17" t="str">
        <x:v>Economic activity (ISIC-Rev.4), 2 digit level: 59 - Motion picture, video and television programme production, sound recording and music publishing activities</x:v>
      </x:c>
      <x:c r="G1850" s="19" t="n">
        <x:v>38.825</x:v>
      </x:c>
      <x:c r="H1850" s="20" t="n">
        <x:v>1</x:v>
      </x:c>
      <x:c r="I1850" s="19" t="n">
        <x:f>SUM(G1844:G1854)</x:f>
        <x:v>899.6409999999998</x:v>
      </x:c>
      <x:c r="J1850" s="20" t="n">
        <x:f>G1850/I1850*H1850</x:f>
        <x:v>0.04315610337901453</x:v>
      </x:c>
      <x:c r="K1850" s="2" t="str">
        <x:v>ISIC4:59</x:v>
      </x:c>
      <x:c r="L1850" s="14" t="n">
        <x:f>'Crosswalk'!C57</x:f>
        <x:v>0</x:v>
      </x:c>
      <x:c r="M1850" s="14" t="n">
        <x:f>'Crosswalk'!D57</x:f>
        <x:v>0</x:v>
      </x:c>
      <x:c r="N1850" s="14" t="n">
        <x:f>'Crosswalk'!E57</x:f>
        <x:v>0</x:v>
      </x:c>
      <x:c r="O1850" s="14" t="n">
        <x:f>'Crosswalk'!F57</x:f>
        <x:v>0</x:v>
      </x:c>
      <x:c r="P1850" s="14" t="n">
        <x:f>'Crosswalk'!G57</x:f>
        <x:v>0</x:v>
      </x:c>
      <x:c r="Q1850" s="14" t="n">
        <x:f>'Crosswalk'!H57</x:f>
        <x:v>0</x:v>
      </x:c>
      <x:c r="R1850" s="14" t="n">
        <x:f>'Crosswalk'!I57</x:f>
        <x:v>0</x:v>
      </x:c>
      <x:c r="S1850" s="14" t="n">
        <x:f>'Crosswalk'!J57</x:f>
        <x:v>0</x:v>
      </x:c>
      <x:c r="T1850" s="14" t="n">
        <x:f>'Crosswalk'!K57</x:f>
        <x:v>1</x:v>
      </x:c>
      <x:c r="U1850" s="14" t="n">
        <x:f>'Crosswalk'!L57</x:f>
        <x:v>0</x:v>
      </x:c>
      <x:c r="V1850" s="14" t="n">
        <x:f>'Crosswalk'!M57</x:f>
        <x:v>0</x:v>
      </x:c>
      <x:c r="W1850" s="14" t="n">
        <x:f>'Crosswalk'!N57</x:f>
        <x:v>0</x:v>
      </x:c>
      <x:c r="X1850" s="17" t="str">
        <x:v>LFS - EU Labour Force Survey</x:v>
      </x:c>
      <x:c r="Y1850" s="2" t="str"/>
      <x:c r="Z1850" s="17" t="str">
        <x:v>National 2024 division composition. Observed national industry detail; used only for composition within 2024 ILO modelled margins.</x:v>
      </x:c>
      <x:c r="AA1850" s="2" t="str"/>
      <x:c r="AB1850" s="2" t="str">
        <x:v>https://rplumber.ilo.org/data/indicator?format=.csv.gz&amp;id=EMP_TEMP_SEX_EC2_NB_A</x:v>
      </x:c>
    </x:row>
    <x:row r="1851" ht="48" customHeight="1">
      <x:c r="A1851" s="13" t="str">
        <x:v>NLD</x:v>
      </x:c>
      <x:c r="B1851" s="13" t="str">
        <x:v>HJ</x:v>
      </x:c>
      <x:c r="C1851" s="13" t="str">
        <x:v>NLD</x:v>
      </x:c>
      <x:c r="D1851" s="13" t="n">
        <x:v>2024</x:v>
      </x:c>
      <x:c r="E1851" s="13" t="str">
        <x:v>EC2_ISIC4_J60</x:v>
      </x:c>
      <x:c r="F1851" s="18" t="str">
        <x:v>Economic activity (ISIC-Rev.4), 2 digit level: 60 - Programming and broadcasting activities</x:v>
      </x:c>
      <x:c r="G1851" s="21" t="n">
        <x:v>9.863</x:v>
      </x:c>
      <x:c r="H1851" s="22" t="n">
        <x:v>1</x:v>
      </x:c>
      <x:c r="I1851" s="21" t="n">
        <x:f>SUM(G1844:G1854)</x:f>
        <x:v>899.6409999999998</x:v>
      </x:c>
      <x:c r="J1851" s="22" t="n">
        <x:f>G1851/I1851*H1851</x:f>
        <x:v>0.01096326201229157</x:v>
      </x:c>
      <x:c r="K1851" s="13" t="str">
        <x:v>ISIC4:60</x:v>
      </x:c>
      <x:c r="L1851" s="15" t="n">
        <x:f>'Crosswalk'!C58</x:f>
        <x:v>0</x:v>
      </x:c>
      <x:c r="M1851" s="15" t="n">
        <x:f>'Crosswalk'!D58</x:f>
        <x:v>0</x:v>
      </x:c>
      <x:c r="N1851" s="15" t="n">
        <x:f>'Crosswalk'!E58</x:f>
        <x:v>0</x:v>
      </x:c>
      <x:c r="O1851" s="15" t="n">
        <x:f>'Crosswalk'!F58</x:f>
        <x:v>0</x:v>
      </x:c>
      <x:c r="P1851" s="15" t="n">
        <x:f>'Crosswalk'!G58</x:f>
        <x:v>0</x:v>
      </x:c>
      <x:c r="Q1851" s="15" t="n">
        <x:f>'Crosswalk'!H58</x:f>
        <x:v>0</x:v>
      </x:c>
      <x:c r="R1851" s="15" t="n">
        <x:f>'Crosswalk'!I58</x:f>
        <x:v>0</x:v>
      </x:c>
      <x:c r="S1851" s="15" t="n">
        <x:f>'Crosswalk'!J58</x:f>
        <x:v>0</x:v>
      </x:c>
      <x:c r="T1851" s="15" t="n">
        <x:f>'Crosswalk'!K58</x:f>
        <x:v>1</x:v>
      </x:c>
      <x:c r="U1851" s="15" t="n">
        <x:f>'Crosswalk'!L58</x:f>
        <x:v>0</x:v>
      </x:c>
      <x:c r="V1851" s="15" t="n">
        <x:f>'Crosswalk'!M58</x:f>
        <x:v>0</x:v>
      </x:c>
      <x:c r="W1851" s="15" t="n">
        <x:f>'Crosswalk'!N58</x:f>
        <x:v>0</x:v>
      </x:c>
      <x:c r="X1851" s="18" t="str">
        <x:v>LFS - EU Labour Force Survey</x:v>
      </x:c>
      <x:c r="Y1851" s="13" t="str"/>
      <x:c r="Z1851" s="18" t="str">
        <x:v>National 2024 division composition. Observed national industry detail; used only for composition within 2024 ILO modelled margins.</x:v>
      </x:c>
      <x:c r="AA1851" s="13" t="str"/>
      <x:c r="AB1851" s="13" t="str">
        <x:v>https://rplumber.ilo.org/data/indicator?format=.csv.gz&amp;id=EMP_TEMP_SEX_EC2_NB_A</x:v>
      </x:c>
    </x:row>
    <x:row r="1852" ht="48" customHeight="1">
      <x:c r="A1852" s="2" t="str">
        <x:v>NLD</x:v>
      </x:c>
      <x:c r="B1852" s="2" t="str">
        <x:v>HJ</x:v>
      </x:c>
      <x:c r="C1852" s="2" t="str">
        <x:v>NLD</x:v>
      </x:c>
      <x:c r="D1852" s="2" t="n">
        <x:v>2024</x:v>
      </x:c>
      <x:c r="E1852" s="2" t="str">
        <x:v>EC2_ISIC4_J61</x:v>
      </x:c>
      <x:c r="F1852" s="17" t="str">
        <x:v>Economic activity (ISIC-Rev.4), 2 digit level: 61 - Telecommunications</x:v>
      </x:c>
      <x:c r="G1852" s="19" t="n">
        <x:v>36.464</x:v>
      </x:c>
      <x:c r="H1852" s="20" t="n">
        <x:v>1</x:v>
      </x:c>
      <x:c r="I1852" s="19" t="n">
        <x:f>SUM(G1844:G1854)</x:f>
        <x:v>899.6409999999998</x:v>
      </x:c>
      <x:c r="J1852" s="20" t="n">
        <x:f>G1852/I1852*H1852</x:f>
        <x:v>0.040531723209591385</x:v>
      </x:c>
      <x:c r="K1852" s="2" t="str">
        <x:v>ISIC4:61</x:v>
      </x:c>
      <x:c r="L1852" s="14" t="n">
        <x:f>'Crosswalk'!C59</x:f>
        <x:v>0</x:v>
      </x:c>
      <x:c r="M1852" s="14" t="n">
        <x:f>'Crosswalk'!D59</x:f>
        <x:v>0</x:v>
      </x:c>
      <x:c r="N1852" s="14" t="n">
        <x:f>'Crosswalk'!E59</x:f>
        <x:v>0</x:v>
      </x:c>
      <x:c r="O1852" s="14" t="n">
        <x:f>'Crosswalk'!F59</x:f>
        <x:v>0</x:v>
      </x:c>
      <x:c r="P1852" s="14" t="n">
        <x:f>'Crosswalk'!G59</x:f>
        <x:v>0</x:v>
      </x:c>
      <x:c r="Q1852" s="14" t="n">
        <x:f>'Crosswalk'!H59</x:f>
        <x:v>0</x:v>
      </x:c>
      <x:c r="R1852" s="14" t="n">
        <x:f>'Crosswalk'!I59</x:f>
        <x:v>0</x:v>
      </x:c>
      <x:c r="S1852" s="14" t="n">
        <x:f>'Crosswalk'!J59</x:f>
        <x:v>0</x:v>
      </x:c>
      <x:c r="T1852" s="14" t="n">
        <x:f>'Crosswalk'!K59</x:f>
        <x:v>1</x:v>
      </x:c>
      <x:c r="U1852" s="14" t="n">
        <x:f>'Crosswalk'!L59</x:f>
        <x:v>0</x:v>
      </x:c>
      <x:c r="V1852" s="14" t="n">
        <x:f>'Crosswalk'!M59</x:f>
        <x:v>0</x:v>
      </x:c>
      <x:c r="W1852" s="14" t="n">
        <x:f>'Crosswalk'!N59</x:f>
        <x:v>0</x:v>
      </x:c>
      <x:c r="X1852" s="17" t="str">
        <x:v>LFS - EU Labour Force Survey</x:v>
      </x:c>
      <x:c r="Y1852" s="2" t="str"/>
      <x:c r="Z1852" s="17" t="str">
        <x:v>National 2024 division composition. Observed national industry detail; used only for composition within 2024 ILO modelled margins.</x:v>
      </x:c>
      <x:c r="AA1852" s="2" t="str"/>
      <x:c r="AB1852" s="2" t="str">
        <x:v>https://rplumber.ilo.org/data/indicator?format=.csv.gz&amp;id=EMP_TEMP_SEX_EC2_NB_A</x:v>
      </x:c>
    </x:row>
    <x:row r="1853" ht="48" customHeight="1">
      <x:c r="A1853" s="13" t="str">
        <x:v>NLD</x:v>
      </x:c>
      <x:c r="B1853" s="13" t="str">
        <x:v>HJ</x:v>
      </x:c>
      <x:c r="C1853" s="13" t="str">
        <x:v>NLD</x:v>
      </x:c>
      <x:c r="D1853" s="13" t="n">
        <x:v>2024</x:v>
      </x:c>
      <x:c r="E1853" s="13" t="str">
        <x:v>EC2_ISIC4_J62</x:v>
      </x:c>
      <x:c r="F1853" s="18" t="str">
        <x:v>Economic activity (ISIC-Rev.4), 2 digit level: 62 - Computer programming, consultancy and related activities</x:v>
      </x:c>
      <x:c r="G1853" s="21" t="n">
        <x:v>288.76</x:v>
      </x:c>
      <x:c r="H1853" s="22" t="n">
        <x:v>1</x:v>
      </x:c>
      <x:c r="I1853" s="21" t="n">
        <x:f>SUM(G1844:G1854)</x:f>
        <x:v>899.6409999999998</x:v>
      </x:c>
      <x:c r="J1853" s="22" t="n">
        <x:f>G1853/I1853*H1853</x:f>
        <x:v>0.3209724767990788</x:v>
      </x:c>
      <x:c r="K1853" s="13" t="str">
        <x:v>ISIC4:62</x:v>
      </x:c>
      <x:c r="L1853" s="15" t="n">
        <x:f>'Crosswalk'!C60</x:f>
        <x:v>0</x:v>
      </x:c>
      <x:c r="M1853" s="15" t="n">
        <x:f>'Crosswalk'!D60</x:f>
        <x:v>0</x:v>
      </x:c>
      <x:c r="N1853" s="15" t="n">
        <x:f>'Crosswalk'!E60</x:f>
        <x:v>0</x:v>
      </x:c>
      <x:c r="O1853" s="15" t="n">
        <x:f>'Crosswalk'!F60</x:f>
        <x:v>0</x:v>
      </x:c>
      <x:c r="P1853" s="15" t="n">
        <x:f>'Crosswalk'!G60</x:f>
        <x:v>0</x:v>
      </x:c>
      <x:c r="Q1853" s="15" t="n">
        <x:f>'Crosswalk'!H60</x:f>
        <x:v>0</x:v>
      </x:c>
      <x:c r="R1853" s="15" t="n">
        <x:f>'Crosswalk'!I60</x:f>
        <x:v>0</x:v>
      </x:c>
      <x:c r="S1853" s="15" t="n">
        <x:f>'Crosswalk'!J60</x:f>
        <x:v>1</x:v>
      </x:c>
      <x:c r="T1853" s="15" t="n">
        <x:f>'Crosswalk'!K60</x:f>
        <x:v>0</x:v>
      </x:c>
      <x:c r="U1853" s="15" t="n">
        <x:f>'Crosswalk'!L60</x:f>
        <x:v>0</x:v>
      </x:c>
      <x:c r="V1853" s="15" t="n">
        <x:f>'Crosswalk'!M60</x:f>
        <x:v>0</x:v>
      </x:c>
      <x:c r="W1853" s="15" t="n">
        <x:f>'Crosswalk'!N60</x:f>
        <x:v>0</x:v>
      </x:c>
      <x:c r="X1853" s="18" t="str">
        <x:v>LFS - EU Labour Force Survey</x:v>
      </x:c>
      <x:c r="Y1853" s="13" t="str"/>
      <x:c r="Z1853" s="18" t="str">
        <x:v>National 2024 division composition. Observed national industry detail; used only for composition within 2024 ILO modelled margins.</x:v>
      </x:c>
      <x:c r="AA1853" s="13" t="str"/>
      <x:c r="AB1853" s="13" t="str">
        <x:v>https://rplumber.ilo.org/data/indicator?format=.csv.gz&amp;id=EMP_TEMP_SEX_EC2_NB_A</x:v>
      </x:c>
    </x:row>
    <x:row r="1854" ht="48" customHeight="1">
      <x:c r="A1854" s="2" t="str">
        <x:v>NLD</x:v>
      </x:c>
      <x:c r="B1854" s="2" t="str">
        <x:v>HJ</x:v>
      </x:c>
      <x:c r="C1854" s="2" t="str">
        <x:v>NLD</x:v>
      </x:c>
      <x:c r="D1854" s="2" t="n">
        <x:v>2024</x:v>
      </x:c>
      <x:c r="E1854" s="2" t="str">
        <x:v>EC2_ISIC4_J63</x:v>
      </x:c>
      <x:c r="F1854" s="17" t="str">
        <x:v>Economic activity (ISIC-Rev.4), 2 digit level: 63 - Information service activities</x:v>
      </x:c>
      <x:c r="G1854" s="19" t="n">
        <x:v>27.684</x:v>
      </x:c>
      <x:c r="H1854" s="20" t="n">
        <x:v>1</x:v>
      </x:c>
      <x:c r="I1854" s="19" t="n">
        <x:f>SUM(G1844:G1854)</x:f>
        <x:v>899.6409999999998</x:v>
      </x:c>
      <x:c r="J1854" s="20" t="n">
        <x:f>G1854/I1854*H1854</x:f>
        <x:v>0.030772274718471042</x:v>
      </x:c>
      <x:c r="K1854" s="2" t="str">
        <x:v>ISIC4:63</x:v>
      </x:c>
      <x:c r="L1854" s="14" t="n">
        <x:f>'Crosswalk'!C61</x:f>
        <x:v>0</x:v>
      </x:c>
      <x:c r="M1854" s="14" t="n">
        <x:f>'Crosswalk'!D61</x:f>
        <x:v>0</x:v>
      </x:c>
      <x:c r="N1854" s="14" t="n">
        <x:f>'Crosswalk'!E61</x:f>
        <x:v>0</x:v>
      </x:c>
      <x:c r="O1854" s="14" t="n">
        <x:f>'Crosswalk'!F61</x:f>
        <x:v>0</x:v>
      </x:c>
      <x:c r="P1854" s="14" t="n">
        <x:f>'Crosswalk'!G61</x:f>
        <x:v>0</x:v>
      </x:c>
      <x:c r="Q1854" s="14" t="n">
        <x:f>'Crosswalk'!H61</x:f>
        <x:v>0</x:v>
      </x:c>
      <x:c r="R1854" s="14" t="n">
        <x:f>'Crosswalk'!I61</x:f>
        <x:v>0</x:v>
      </x:c>
      <x:c r="S1854" s="14" t="n">
        <x:f>'Crosswalk'!J61</x:f>
        <x:v>0.7</x:v>
      </x:c>
      <x:c r="T1854" s="14" t="n">
        <x:f>'Crosswalk'!K61</x:f>
        <x:v>0.3</x:v>
      </x:c>
      <x:c r="U1854" s="14" t="n">
        <x:f>'Crosswalk'!L61</x:f>
        <x:v>0</x:v>
      </x:c>
      <x:c r="V1854" s="14" t="n">
        <x:f>'Crosswalk'!M61</x:f>
        <x:v>0</x:v>
      </x:c>
      <x:c r="W1854" s="14" t="n">
        <x:f>'Crosswalk'!N61</x:f>
        <x:v>0</x:v>
      </x:c>
      <x:c r="X1854" s="17" t="str">
        <x:v>LFS - EU Labour Force Survey</x:v>
      </x:c>
      <x:c r="Y1854" s="2" t="str"/>
      <x:c r="Z1854" s="17" t="str">
        <x:v>National 2024 division composition. Observed national industry detail; used only for composition within 2024 ILO modelled margins.</x:v>
      </x:c>
      <x:c r="AA1854" s="2" t="str"/>
      <x:c r="AB1854" s="2" t="str">
        <x:v>https://rplumber.ilo.org/data/indicator?format=.csv.gz&amp;id=EMP_TEMP_SEX_EC2_NB_A</x:v>
      </x:c>
    </x:row>
    <x:row r="1855" ht="48" customHeight="1">
      <x:c r="A1855" s="13" t="str">
        <x:v>NLD</x:v>
      </x:c>
      <x:c r="B1855" s="13" t="str">
        <x:v>I</x:v>
      </x:c>
      <x:c r="C1855" s="13" t="str">
        <x:v>NLD</x:v>
      </x:c>
      <x:c r="D1855" s="13" t="n">
        <x:v>2024</x:v>
      </x:c>
      <x:c r="E1855" s="13" t="str">
        <x:v>EC2_ISIC4_I55</x:v>
      </x:c>
      <x:c r="F1855" s="18" t="str">
        <x:v>Economic activity (ISIC-Rev.4), 2 digit level: 55 - Accommodation</x:v>
      </x:c>
      <x:c r="G1855" s="21" t="n">
        <x:v>91.009</x:v>
      </x:c>
      <x:c r="H1855" s="22" t="n">
        <x:v>1</x:v>
      </x:c>
      <x:c r="I1855" s="21" t="n">
        <x:f>SUM(G1855:G1856)</x:f>
        <x:v>474.555</x:v>
      </x:c>
      <x:c r="J1855" s="22" t="n">
        <x:f>G1855/I1855*H1855</x:f>
        <x:v>0.19177756002992277</x:v>
      </x:c>
      <x:c r="K1855" s="13" t="str">
        <x:v>ISIC4:55</x:v>
      </x:c>
      <x:c r="L1855" s="15" t="n">
        <x:f>'Crosswalk'!C54</x:f>
        <x:v>0</x:v>
      </x:c>
      <x:c r="M1855" s="15" t="n">
        <x:f>'Crosswalk'!D54</x:f>
        <x:v>0</x:v>
      </x:c>
      <x:c r="N1855" s="15" t="n">
        <x:f>'Crosswalk'!E54</x:f>
        <x:v>0</x:v>
      </x:c>
      <x:c r="O1855" s="15" t="n">
        <x:f>'Crosswalk'!F54</x:f>
        <x:v>1</x:v>
      </x:c>
      <x:c r="P1855" s="15" t="n">
        <x:f>'Crosswalk'!G54</x:f>
        <x:v>0</x:v>
      </x:c>
      <x:c r="Q1855" s="15" t="n">
        <x:f>'Crosswalk'!H54</x:f>
        <x:v>0</x:v>
      </x:c>
      <x:c r="R1855" s="15" t="n">
        <x:f>'Crosswalk'!I54</x:f>
        <x:v>0</x:v>
      </x:c>
      <x:c r="S1855" s="15" t="n">
        <x:f>'Crosswalk'!J54</x:f>
        <x:v>0</x:v>
      </x:c>
      <x:c r="T1855" s="15" t="n">
        <x:f>'Crosswalk'!K54</x:f>
        <x:v>0</x:v>
      </x:c>
      <x:c r="U1855" s="15" t="n">
        <x:f>'Crosswalk'!L54</x:f>
        <x:v>0</x:v>
      </x:c>
      <x:c r="V1855" s="15" t="n">
        <x:f>'Crosswalk'!M54</x:f>
        <x:v>0</x:v>
      </x:c>
      <x:c r="W1855" s="15" t="n">
        <x:f>'Crosswalk'!N54</x:f>
        <x:v>0</x:v>
      </x:c>
      <x:c r="X1855" s="18" t="str">
        <x:v>LFS - EU Labour Force Survey</x:v>
      </x:c>
      <x:c r="Y1855" s="13" t="str"/>
      <x:c r="Z1855" s="18" t="str">
        <x:v>National 2024 division composition. Observed national industry detail; used only for composition within 2024 ILO modelled margins.</x:v>
      </x:c>
      <x:c r="AA1855" s="13" t="str"/>
      <x:c r="AB1855" s="13" t="str">
        <x:v>https://rplumber.ilo.org/data/indicator?format=.csv.gz&amp;id=EMP_TEMP_SEX_EC2_NB_A</x:v>
      </x:c>
    </x:row>
    <x:row r="1856" ht="48" customHeight="1">
      <x:c r="A1856" s="2" t="str">
        <x:v>NLD</x:v>
      </x:c>
      <x:c r="B1856" s="2" t="str">
        <x:v>I</x:v>
      </x:c>
      <x:c r="C1856" s="2" t="str">
        <x:v>NLD</x:v>
      </x:c>
      <x:c r="D1856" s="2" t="n">
        <x:v>2024</x:v>
      </x:c>
      <x:c r="E1856" s="2" t="str">
        <x:v>EC2_ISIC4_I56</x:v>
      </x:c>
      <x:c r="F1856" s="17" t="str">
        <x:v>Economic activity (ISIC-Rev.4), 2 digit level: 56 - Food and beverage service activities</x:v>
      </x:c>
      <x:c r="G1856" s="19" t="n">
        <x:v>383.546</x:v>
      </x:c>
      <x:c r="H1856" s="20" t="n">
        <x:v>1</x:v>
      </x:c>
      <x:c r="I1856" s="19" t="n">
        <x:f>SUM(G1855:G1856)</x:f>
        <x:v>474.555</x:v>
      </x:c>
      <x:c r="J1856" s="20" t="n">
        <x:f>G1856/I1856*H1856</x:f>
        <x:v>0.8082224399700773</x:v>
      </x:c>
      <x:c r="K1856" s="2" t="str">
        <x:v>ISIC4:56</x:v>
      </x:c>
      <x:c r="L1856" s="14" t="n">
        <x:f>'Crosswalk'!C55</x:f>
        <x:v>0</x:v>
      </x:c>
      <x:c r="M1856" s="14" t="n">
        <x:f>'Crosswalk'!D55</x:f>
        <x:v>0</x:v>
      </x:c>
      <x:c r="N1856" s="14" t="n">
        <x:f>'Crosswalk'!E55</x:f>
        <x:v>0</x:v>
      </x:c>
      <x:c r="O1856" s="14" t="n">
        <x:f>'Crosswalk'!F55</x:f>
        <x:v>1</x:v>
      </x:c>
      <x:c r="P1856" s="14" t="n">
        <x:f>'Crosswalk'!G55</x:f>
        <x:v>0</x:v>
      </x:c>
      <x:c r="Q1856" s="14" t="n">
        <x:f>'Crosswalk'!H55</x:f>
        <x:v>0</x:v>
      </x:c>
      <x:c r="R1856" s="14" t="n">
        <x:f>'Crosswalk'!I55</x:f>
        <x:v>0</x:v>
      </x:c>
      <x:c r="S1856" s="14" t="n">
        <x:f>'Crosswalk'!J55</x:f>
        <x:v>0</x:v>
      </x:c>
      <x:c r="T1856" s="14" t="n">
        <x:f>'Crosswalk'!K55</x:f>
        <x:v>0</x:v>
      </x:c>
      <x:c r="U1856" s="14" t="n">
        <x:f>'Crosswalk'!L55</x:f>
        <x:v>0</x:v>
      </x:c>
      <x:c r="V1856" s="14" t="n">
        <x:f>'Crosswalk'!M55</x:f>
        <x:v>0</x:v>
      </x:c>
      <x:c r="W1856" s="14" t="n">
        <x:f>'Crosswalk'!N55</x:f>
        <x:v>0</x:v>
      </x:c>
      <x:c r="X1856" s="17" t="str">
        <x:v>LFS - EU Labour Force Survey</x:v>
      </x:c>
      <x:c r="Y1856" s="2" t="str"/>
      <x:c r="Z1856" s="17" t="str">
        <x:v>National 2024 division composition. Observed national industry detail; used only for composition within 2024 ILO modelled margins.</x:v>
      </x:c>
      <x:c r="AA1856" s="2" t="str"/>
      <x:c r="AB1856" s="2" t="str">
        <x:v>https://rplumber.ilo.org/data/indicator?format=.csv.gz&amp;id=EMP_TEMP_SEX_EC2_NB_A</x:v>
      </x:c>
    </x:row>
    <x:row r="1857" ht="48" customHeight="1">
      <x:c r="A1857" s="13" t="str">
        <x:v>NLD</x:v>
      </x:c>
      <x:c r="B1857" s="13" t="str">
        <x:v>K</x:v>
      </x:c>
      <x:c r="C1857" s="13" t="str">
        <x:v>NLD</x:v>
      </x:c>
      <x:c r="D1857" s="13" t="n">
        <x:v>2024</x:v>
      </x:c>
      <x:c r="E1857" s="13" t="str">
        <x:v>EC2_ISIC4_K64</x:v>
      </x:c>
      <x:c r="F1857" s="18" t="str">
        <x:v>Economic activity (ISIC-Rev.4), 2 digit level: 64 - Financial service activities, except insurance and pension funding</x:v>
      </x:c>
      <x:c r="G1857" s="21" t="n">
        <x:v>155.863</x:v>
      </x:c>
      <x:c r="H1857" s="22" t="n">
        <x:v>1</x:v>
      </x:c>
      <x:c r="I1857" s="21" t="n">
        <x:f>SUM(G1857:G1859)</x:f>
        <x:v>287.859</x:v>
      </x:c>
      <x:c r="J1857" s="22" t="n">
        <x:f>G1857/I1857*H1857</x:f>
        <x:v>0.5414560600849722</x:v>
      </x:c>
      <x:c r="K1857" s="13" t="str">
        <x:v>ISIC4:64</x:v>
      </x:c>
      <x:c r="L1857" s="15" t="n">
        <x:f>'Crosswalk'!C62</x:f>
        <x:v>0</x:v>
      </x:c>
      <x:c r="M1857" s="15" t="n">
        <x:f>'Crosswalk'!D62</x:f>
        <x:v>0</x:v>
      </x:c>
      <x:c r="N1857" s="15" t="n">
        <x:f>'Crosswalk'!E62</x:f>
        <x:v>0</x:v>
      </x:c>
      <x:c r="O1857" s="15" t="n">
        <x:f>'Crosswalk'!F62</x:f>
        <x:v>0</x:v>
      </x:c>
      <x:c r="P1857" s="15" t="n">
        <x:f>'Crosswalk'!G62</x:f>
        <x:v>0</x:v>
      </x:c>
      <x:c r="Q1857" s="15" t="n">
        <x:f>'Crosswalk'!H62</x:f>
        <x:v>0</x:v>
      </x:c>
      <x:c r="R1857" s="15" t="n">
        <x:f>'Crosswalk'!I62</x:f>
        <x:v>1</x:v>
      </x:c>
      <x:c r="S1857" s="15" t="n">
        <x:f>'Crosswalk'!J62</x:f>
        <x:v>0</x:v>
      </x:c>
      <x:c r="T1857" s="15" t="n">
        <x:f>'Crosswalk'!K62</x:f>
        <x:v>0</x:v>
      </x:c>
      <x:c r="U1857" s="15" t="n">
        <x:f>'Crosswalk'!L62</x:f>
        <x:v>0</x:v>
      </x:c>
      <x:c r="V1857" s="15" t="n">
        <x:f>'Crosswalk'!M62</x:f>
        <x:v>0</x:v>
      </x:c>
      <x:c r="W1857" s="15" t="n">
        <x:f>'Crosswalk'!N62</x:f>
        <x:v>0</x:v>
      </x:c>
      <x:c r="X1857" s="18" t="str">
        <x:v>LFS - EU Labour Force Survey</x:v>
      </x:c>
      <x:c r="Y1857" s="13" t="str"/>
      <x:c r="Z1857" s="18" t="str">
        <x:v>National 2024 division composition. Observed national industry detail; used only for composition within 2024 ILO modelled margins.</x:v>
      </x:c>
      <x:c r="AA1857" s="13" t="str"/>
      <x:c r="AB1857" s="13" t="str">
        <x:v>https://rplumber.ilo.org/data/indicator?format=.csv.gz&amp;id=EMP_TEMP_SEX_EC2_NB_A</x:v>
      </x:c>
    </x:row>
    <x:row r="1858" ht="48" customHeight="1">
      <x:c r="A1858" s="2" t="str">
        <x:v>NLD</x:v>
      </x:c>
      <x:c r="B1858" s="2" t="str">
        <x:v>K</x:v>
      </x:c>
      <x:c r="C1858" s="2" t="str">
        <x:v>NLD</x:v>
      </x:c>
      <x:c r="D1858" s="2" t="n">
        <x:v>2024</x:v>
      </x:c>
      <x:c r="E1858" s="2" t="str">
        <x:v>EC2_ISIC4_K65</x:v>
      </x:c>
      <x:c r="F1858" s="17" t="str">
        <x:v>Economic activity (ISIC-Rev.4), 2 digit level: 65 - Insurance, reinsurance and pension funding, except compulsory social security</x:v>
      </x:c>
      <x:c r="G1858" s="19" t="n">
        <x:v>54.97</x:v>
      </x:c>
      <x:c r="H1858" s="20" t="n">
        <x:v>1</x:v>
      </x:c>
      <x:c r="I1858" s="19" t="n">
        <x:f>SUM(G1857:G1859)</x:f>
        <x:v>287.859</x:v>
      </x:c>
      <x:c r="J1858" s="20" t="n">
        <x:f>G1858/I1858*H1858</x:f>
        <x:v>0.19096154714634597</x:v>
      </x:c>
      <x:c r="K1858" s="2" t="str">
        <x:v>ISIC4:65</x:v>
      </x:c>
      <x:c r="L1858" s="14" t="n">
        <x:f>'Crosswalk'!C63</x:f>
        <x:v>0</x:v>
      </x:c>
      <x:c r="M1858" s="14" t="n">
        <x:f>'Crosswalk'!D63</x:f>
        <x:v>0</x:v>
      </x:c>
      <x:c r="N1858" s="14" t="n">
        <x:f>'Crosswalk'!E63</x:f>
        <x:v>0</x:v>
      </x:c>
      <x:c r="O1858" s="14" t="n">
        <x:f>'Crosswalk'!F63</x:f>
        <x:v>0</x:v>
      </x:c>
      <x:c r="P1858" s="14" t="n">
        <x:f>'Crosswalk'!G63</x:f>
        <x:v>0</x:v>
      </x:c>
      <x:c r="Q1858" s="14" t="n">
        <x:f>'Crosswalk'!H63</x:f>
        <x:v>0</x:v>
      </x:c>
      <x:c r="R1858" s="14" t="n">
        <x:f>'Crosswalk'!I63</x:f>
        <x:v>1</x:v>
      </x:c>
      <x:c r="S1858" s="14" t="n">
        <x:f>'Crosswalk'!J63</x:f>
        <x:v>0</x:v>
      </x:c>
      <x:c r="T1858" s="14" t="n">
        <x:f>'Crosswalk'!K63</x:f>
        <x:v>0</x:v>
      </x:c>
      <x:c r="U1858" s="14" t="n">
        <x:f>'Crosswalk'!L63</x:f>
        <x:v>0</x:v>
      </x:c>
      <x:c r="V1858" s="14" t="n">
        <x:f>'Crosswalk'!M63</x:f>
        <x:v>0</x:v>
      </x:c>
      <x:c r="W1858" s="14" t="n">
        <x:f>'Crosswalk'!N63</x:f>
        <x:v>0</x:v>
      </x:c>
      <x:c r="X1858" s="17" t="str">
        <x:v>LFS - EU Labour Force Survey</x:v>
      </x:c>
      <x:c r="Y1858" s="2" t="str"/>
      <x:c r="Z1858" s="17" t="str">
        <x:v>National 2024 division composition. Observed national industry detail; used only for composition within 2024 ILO modelled margins.</x:v>
      </x:c>
      <x:c r="AA1858" s="2" t="str"/>
      <x:c r="AB1858" s="2" t="str">
        <x:v>https://rplumber.ilo.org/data/indicator?format=.csv.gz&amp;id=EMP_TEMP_SEX_EC2_NB_A</x:v>
      </x:c>
    </x:row>
    <x:row r="1859" ht="48" customHeight="1">
      <x:c r="A1859" s="13" t="str">
        <x:v>NLD</x:v>
      </x:c>
      <x:c r="B1859" s="13" t="str">
        <x:v>K</x:v>
      </x:c>
      <x:c r="C1859" s="13" t="str">
        <x:v>NLD</x:v>
      </x:c>
      <x:c r="D1859" s="13" t="n">
        <x:v>2024</x:v>
      </x:c>
      <x:c r="E1859" s="13" t="str">
        <x:v>EC2_ISIC4_K66</x:v>
      </x:c>
      <x:c r="F1859" s="18" t="str">
        <x:v>Economic activity (ISIC-Rev.4), 2 digit level: 66 - Activities auxiliary to financial service and insurance activities</x:v>
      </x:c>
      <x:c r="G1859" s="21" t="n">
        <x:v>77.026</x:v>
      </x:c>
      <x:c r="H1859" s="22" t="n">
        <x:v>1</x:v>
      </x:c>
      <x:c r="I1859" s="21" t="n">
        <x:f>SUM(G1857:G1859)</x:f>
        <x:v>287.859</x:v>
      </x:c>
      <x:c r="J1859" s="22" t="n">
        <x:f>G1859/I1859*H1859</x:f>
        <x:v>0.2675823927686819</x:v>
      </x:c>
      <x:c r="K1859" s="13" t="str">
        <x:v>ISIC4:66</x:v>
      </x:c>
      <x:c r="L1859" s="15" t="n">
        <x:f>'Crosswalk'!C64</x:f>
        <x:v>0</x:v>
      </x:c>
      <x:c r="M1859" s="15" t="n">
        <x:f>'Crosswalk'!D64</x:f>
        <x:v>0</x:v>
      </x:c>
      <x:c r="N1859" s="15" t="n">
        <x:f>'Crosswalk'!E64</x:f>
        <x:v>0</x:v>
      </x:c>
      <x:c r="O1859" s="15" t="n">
        <x:f>'Crosswalk'!F64</x:f>
        <x:v>0</x:v>
      </x:c>
      <x:c r="P1859" s="15" t="n">
        <x:f>'Crosswalk'!G64</x:f>
        <x:v>0</x:v>
      </x:c>
      <x:c r="Q1859" s="15" t="n">
        <x:f>'Crosswalk'!H64</x:f>
        <x:v>0</x:v>
      </x:c>
      <x:c r="R1859" s="15" t="n">
        <x:f>'Crosswalk'!I64</x:f>
        <x:v>1</x:v>
      </x:c>
      <x:c r="S1859" s="15" t="n">
        <x:f>'Crosswalk'!J64</x:f>
        <x:v>0</x:v>
      </x:c>
      <x:c r="T1859" s="15" t="n">
        <x:f>'Crosswalk'!K64</x:f>
        <x:v>0</x:v>
      </x:c>
      <x:c r="U1859" s="15" t="n">
        <x:f>'Crosswalk'!L64</x:f>
        <x:v>0</x:v>
      </x:c>
      <x:c r="V1859" s="15" t="n">
        <x:f>'Crosswalk'!M64</x:f>
        <x:v>0</x:v>
      </x:c>
      <x:c r="W1859" s="15" t="n">
        <x:f>'Crosswalk'!N64</x:f>
        <x:v>0</x:v>
      </x:c>
      <x:c r="X1859" s="18" t="str">
        <x:v>LFS - EU Labour Force Survey</x:v>
      </x:c>
      <x:c r="Y1859" s="13" t="str"/>
      <x:c r="Z1859" s="18" t="str">
        <x:v>National 2024 division composition. Observed national industry detail; used only for composition within 2024 ILO modelled margins.</x:v>
      </x:c>
      <x:c r="AA1859" s="13" t="str"/>
      <x:c r="AB1859" s="13" t="str">
        <x:v>https://rplumber.ilo.org/data/indicator?format=.csv.gz&amp;id=EMP_TEMP_SEX_EC2_NB_A</x:v>
      </x:c>
    </x:row>
    <x:row r="1860" ht="48" customHeight="1">
      <x:c r="A1860" s="2" t="str">
        <x:v>NLD</x:v>
      </x:c>
      <x:c r="B1860" s="2" t="str">
        <x:v>LMN</x:v>
      </x:c>
      <x:c r="C1860" s="2" t="str">
        <x:v>NLD</x:v>
      </x:c>
      <x:c r="D1860" s="2" t="n">
        <x:v>2024</x:v>
      </x:c>
      <x:c r="E1860" s="2" t="str">
        <x:v>EC2_ISIC4_L68</x:v>
      </x:c>
      <x:c r="F1860" s="17" t="str">
        <x:v>Economic activity (ISIC-Rev.4), 2 digit level: 68 - Real estate activities</x:v>
      </x:c>
      <x:c r="G1860" s="19" t="n">
        <x:v>79.162</x:v>
      </x:c>
      <x:c r="H1860" s="20" t="n">
        <x:v>1</x:v>
      </x:c>
      <x:c r="I1860" s="19" t="n">
        <x:f>SUM(G1860:G1873)</x:f>
        <x:v>1417.7520000000002</x:v>
      </x:c>
      <x:c r="J1860" s="20" t="n">
        <x:f>G1860/I1860*H1860</x:f>
        <x:v>0.05583628166280139</x:v>
      </x:c>
      <x:c r="K1860" s="2" t="str">
        <x:v>ISIC4:68</x:v>
      </x:c>
      <x:c r="L1860" s="14" t="n">
        <x:f>'Crosswalk'!C65</x:f>
        <x:v>0</x:v>
      </x:c>
      <x:c r="M1860" s="14" t="n">
        <x:f>'Crosswalk'!D65</x:f>
        <x:v>0</x:v>
      </x:c>
      <x:c r="N1860" s="14" t="n">
        <x:f>'Crosswalk'!E65</x:f>
        <x:v>0</x:v>
      </x:c>
      <x:c r="O1860" s="14" t="n">
        <x:f>'Crosswalk'!F65</x:f>
        <x:v>0</x:v>
      </x:c>
      <x:c r="P1860" s="14" t="n">
        <x:f>'Crosswalk'!G65</x:f>
        <x:v>0</x:v>
      </x:c>
      <x:c r="Q1860" s="14" t="n">
        <x:f>'Crosswalk'!H65</x:f>
        <x:v>0</x:v>
      </x:c>
      <x:c r="R1860" s="14" t="n">
        <x:f>'Crosswalk'!I65</x:f>
        <x:v>0</x:v>
      </x:c>
      <x:c r="S1860" s="14" t="n">
        <x:f>'Crosswalk'!J65</x:f>
        <x:v>0</x:v>
      </x:c>
      <x:c r="T1860" s="14" t="n">
        <x:f>'Crosswalk'!K65</x:f>
        <x:v>0</x:v>
      </x:c>
      <x:c r="U1860" s="14" t="n">
        <x:f>'Crosswalk'!L65</x:f>
        <x:v>0</x:v>
      </x:c>
      <x:c r="V1860" s="14" t="n">
        <x:f>'Crosswalk'!M65</x:f>
        <x:v>1</x:v>
      </x:c>
      <x:c r="W1860" s="14" t="n">
        <x:f>'Crosswalk'!N65</x:f>
        <x:v>0</x:v>
      </x:c>
      <x:c r="X1860" s="17" t="str">
        <x:v>LFS - EU Labour Force Survey</x:v>
      </x:c>
      <x:c r="Y1860" s="2" t="str"/>
      <x:c r="Z1860" s="17" t="str">
        <x:v>National 2024 division composition. Observed national industry detail; used only for composition within 2024 ILO modelled margins.</x:v>
      </x:c>
      <x:c r="AA1860" s="2" t="str"/>
      <x:c r="AB1860" s="2" t="str">
        <x:v>https://rplumber.ilo.org/data/indicator?format=.csv.gz&amp;id=EMP_TEMP_SEX_EC2_NB_A</x:v>
      </x:c>
    </x:row>
    <x:row r="1861" ht="48" customHeight="1">
      <x:c r="A1861" s="13" t="str">
        <x:v>NLD</x:v>
      </x:c>
      <x:c r="B1861" s="13" t="str">
        <x:v>LMN</x:v>
      </x:c>
      <x:c r="C1861" s="13" t="str">
        <x:v>NLD</x:v>
      </x:c>
      <x:c r="D1861" s="13" t="n">
        <x:v>2024</x:v>
      </x:c>
      <x:c r="E1861" s="13" t="str">
        <x:v>EC2_ISIC4_M69</x:v>
      </x:c>
      <x:c r="F1861" s="18" t="str">
        <x:v>Economic activity (ISIC-Rev.4), 2 digit level: 69 - Legal and accounting activities</x:v>
      </x:c>
      <x:c r="G1861" s="21" t="n">
        <x:v>198.792</x:v>
      </x:c>
      <x:c r="H1861" s="22" t="n">
        <x:v>1</x:v>
      </x:c>
      <x:c r="I1861" s="21" t="n">
        <x:f>SUM(G1860:G1873)</x:f>
        <x:v>1417.7520000000002</x:v>
      </x:c>
      <x:c r="J1861" s="22" t="n">
        <x:f>G1861/I1861*H1861</x:f>
        <x:v>0.14021634249149356</x:v>
      </x:c>
      <x:c r="K1861" s="13" t="str">
        <x:v>ISIC4:69</x:v>
      </x:c>
      <x:c r="L1861" s="15" t="n">
        <x:f>'Crosswalk'!C66</x:f>
        <x:v>0</x:v>
      </x:c>
      <x:c r="M1861" s="15" t="n">
        <x:f>'Crosswalk'!D66</x:f>
        <x:v>0</x:v>
      </x:c>
      <x:c r="N1861" s="15" t="n">
        <x:f>'Crosswalk'!E66</x:f>
        <x:v>1</x:v>
      </x:c>
      <x:c r="O1861" s="15" t="n">
        <x:f>'Crosswalk'!F66</x:f>
        <x:v>0</x:v>
      </x:c>
      <x:c r="P1861" s="15" t="n">
        <x:f>'Crosswalk'!G66</x:f>
        <x:v>0</x:v>
      </x:c>
      <x:c r="Q1861" s="15" t="n">
        <x:f>'Crosswalk'!H66</x:f>
        <x:v>0</x:v>
      </x:c>
      <x:c r="R1861" s="15" t="n">
        <x:f>'Crosswalk'!I66</x:f>
        <x:v>0</x:v>
      </x:c>
      <x:c r="S1861" s="15" t="n">
        <x:f>'Crosswalk'!J66</x:f>
        <x:v>0</x:v>
      </x:c>
      <x:c r="T1861" s="15" t="n">
        <x:f>'Crosswalk'!K66</x:f>
        <x:v>0</x:v>
      </x:c>
      <x:c r="U1861" s="15" t="n">
        <x:f>'Crosswalk'!L66</x:f>
        <x:v>0</x:v>
      </x:c>
      <x:c r="V1861" s="15" t="n">
        <x:f>'Crosswalk'!M66</x:f>
        <x:v>0</x:v>
      </x:c>
      <x:c r="W1861" s="15" t="n">
        <x:f>'Crosswalk'!N66</x:f>
        <x:v>0</x:v>
      </x:c>
      <x:c r="X1861" s="18" t="str">
        <x:v>LFS - EU Labour Force Survey</x:v>
      </x:c>
      <x:c r="Y1861" s="13" t="str"/>
      <x:c r="Z1861" s="18" t="str">
        <x:v>National 2024 division composition. Observed national industry detail; used only for composition within 2024 ILO modelled margins.</x:v>
      </x:c>
      <x:c r="AA1861" s="13" t="str"/>
      <x:c r="AB1861" s="13" t="str">
        <x:v>https://rplumber.ilo.org/data/indicator?format=.csv.gz&amp;id=EMP_TEMP_SEX_EC2_NB_A</x:v>
      </x:c>
    </x:row>
    <x:row r="1862" ht="48" customHeight="1">
      <x:c r="A1862" s="2" t="str">
        <x:v>NLD</x:v>
      </x:c>
      <x:c r="B1862" s="2" t="str">
        <x:v>LMN</x:v>
      </x:c>
      <x:c r="C1862" s="2" t="str">
        <x:v>NLD</x:v>
      </x:c>
      <x:c r="D1862" s="2" t="n">
        <x:v>2024</x:v>
      </x:c>
      <x:c r="E1862" s="2" t="str">
        <x:v>EC2_ISIC4_M70</x:v>
      </x:c>
      <x:c r="F1862" s="17" t="str">
        <x:v>Economic activity (ISIC-Rev.4), 2 digit level: 70 - Activities of head offices; management consultancy activities</x:v>
      </x:c>
      <x:c r="G1862" s="19" t="n">
        <x:v>264.984</x:v>
      </x:c>
      <x:c r="H1862" s="20" t="n">
        <x:v>1</x:v>
      </x:c>
      <x:c r="I1862" s="19" t="n">
        <x:f>SUM(G1860:G1873)</x:f>
        <x:v>1417.7520000000002</x:v>
      </x:c>
      <x:c r="J1862" s="20" t="n">
        <x:f>G1862/I1862*H1862</x:f>
        <x:v>0.18690433869957507</x:v>
      </x:c>
      <x:c r="K1862" s="2" t="str">
        <x:v>ISIC4:70</x:v>
      </x:c>
      <x:c r="L1862" s="14" t="n">
        <x:f>'Crosswalk'!C67</x:f>
        <x:v>0</x:v>
      </x:c>
      <x:c r="M1862" s="14" t="n">
        <x:f>'Crosswalk'!D67</x:f>
        <x:v>0</x:v>
      </x:c>
      <x:c r="N1862" s="14" t="n">
        <x:f>'Crosswalk'!E67</x:f>
        <x:v>1</x:v>
      </x:c>
      <x:c r="O1862" s="14" t="n">
        <x:f>'Crosswalk'!F67</x:f>
        <x:v>0</x:v>
      </x:c>
      <x:c r="P1862" s="14" t="n">
        <x:f>'Crosswalk'!G67</x:f>
        <x:v>0</x:v>
      </x:c>
      <x:c r="Q1862" s="14" t="n">
        <x:f>'Crosswalk'!H67</x:f>
        <x:v>0</x:v>
      </x:c>
      <x:c r="R1862" s="14" t="n">
        <x:f>'Crosswalk'!I67</x:f>
        <x:v>0</x:v>
      </x:c>
      <x:c r="S1862" s="14" t="n">
        <x:f>'Crosswalk'!J67</x:f>
        <x:v>0</x:v>
      </x:c>
      <x:c r="T1862" s="14" t="n">
        <x:f>'Crosswalk'!K67</x:f>
        <x:v>0</x:v>
      </x:c>
      <x:c r="U1862" s="14" t="n">
        <x:f>'Crosswalk'!L67</x:f>
        <x:v>0</x:v>
      </x:c>
      <x:c r="V1862" s="14" t="n">
        <x:f>'Crosswalk'!M67</x:f>
        <x:v>0</x:v>
      </x:c>
      <x:c r="W1862" s="14" t="n">
        <x:f>'Crosswalk'!N67</x:f>
        <x:v>0</x:v>
      </x:c>
      <x:c r="X1862" s="17" t="str">
        <x:v>LFS - EU Labour Force Survey</x:v>
      </x:c>
      <x:c r="Y1862" s="2" t="str"/>
      <x:c r="Z1862" s="17" t="str">
        <x:v>National 2024 division composition. Observed national industry detail; used only for composition within 2024 ILO modelled margins.</x:v>
      </x:c>
      <x:c r="AA1862" s="2" t="str"/>
      <x:c r="AB1862" s="2" t="str">
        <x:v>https://rplumber.ilo.org/data/indicator?format=.csv.gz&amp;id=EMP_TEMP_SEX_EC2_NB_A</x:v>
      </x:c>
    </x:row>
    <x:row r="1863" ht="48" customHeight="1">
      <x:c r="A1863" s="13" t="str">
        <x:v>NLD</x:v>
      </x:c>
      <x:c r="B1863" s="13" t="str">
        <x:v>LMN</x:v>
      </x:c>
      <x:c r="C1863" s="13" t="str">
        <x:v>NLD</x:v>
      </x:c>
      <x:c r="D1863" s="13" t="n">
        <x:v>2024</x:v>
      </x:c>
      <x:c r="E1863" s="13" t="str">
        <x:v>EC2_ISIC4_M71</x:v>
      </x:c>
      <x:c r="F1863" s="18" t="str">
        <x:v>Economic activity (ISIC-Rev.4), 2 digit level: 71 - Architectural and engineering activities; technical testing and analysis</x:v>
      </x:c>
      <x:c r="G1863" s="21" t="n">
        <x:v>166.726</x:v>
      </x:c>
      <x:c r="H1863" s="22" t="n">
        <x:v>1</x:v>
      </x:c>
      <x:c r="I1863" s="21" t="n">
        <x:f>SUM(G1860:G1873)</x:f>
        <x:v>1417.7520000000002</x:v>
      </x:c>
      <x:c r="J1863" s="22" t="n">
        <x:f>G1863/I1863*H1863</x:f>
        <x:v>0.11759884662479755</x:v>
      </x:c>
      <x:c r="K1863" s="13" t="str">
        <x:v>ISIC4:71</x:v>
      </x:c>
      <x:c r="L1863" s="15" t="n">
        <x:f>'Crosswalk'!C68</x:f>
        <x:v>0</x:v>
      </x:c>
      <x:c r="M1863" s="15" t="n">
        <x:f>'Crosswalk'!D68</x:f>
        <x:v>0</x:v>
      </x:c>
      <x:c r="N1863" s="15" t="n">
        <x:f>'Crosswalk'!E68</x:f>
        <x:v>1</x:v>
      </x:c>
      <x:c r="O1863" s="15" t="n">
        <x:f>'Crosswalk'!F68</x:f>
        <x:v>0</x:v>
      </x:c>
      <x:c r="P1863" s="15" t="n">
        <x:f>'Crosswalk'!G68</x:f>
        <x:v>0</x:v>
      </x:c>
      <x:c r="Q1863" s="15" t="n">
        <x:f>'Crosswalk'!H68</x:f>
        <x:v>0</x:v>
      </x:c>
      <x:c r="R1863" s="15" t="n">
        <x:f>'Crosswalk'!I68</x:f>
        <x:v>0</x:v>
      </x:c>
      <x:c r="S1863" s="15" t="n">
        <x:f>'Crosswalk'!J68</x:f>
        <x:v>0</x:v>
      </x:c>
      <x:c r="T1863" s="15" t="n">
        <x:f>'Crosswalk'!K68</x:f>
        <x:v>0</x:v>
      </x:c>
      <x:c r="U1863" s="15" t="n">
        <x:f>'Crosswalk'!L68</x:f>
        <x:v>0</x:v>
      </x:c>
      <x:c r="V1863" s="15" t="n">
        <x:f>'Crosswalk'!M68</x:f>
        <x:v>0</x:v>
      </x:c>
      <x:c r="W1863" s="15" t="n">
        <x:f>'Crosswalk'!N68</x:f>
        <x:v>0</x:v>
      </x:c>
      <x:c r="X1863" s="18" t="str">
        <x:v>LFS - EU Labour Force Survey</x:v>
      </x:c>
      <x:c r="Y1863" s="13" t="str"/>
      <x:c r="Z1863" s="18" t="str">
        <x:v>National 2024 division composition. Observed national industry detail; used only for composition within 2024 ILO modelled margins.</x:v>
      </x:c>
      <x:c r="AA1863" s="13" t="str"/>
      <x:c r="AB1863" s="13" t="str">
        <x:v>https://rplumber.ilo.org/data/indicator?format=.csv.gz&amp;id=EMP_TEMP_SEX_EC2_NB_A</x:v>
      </x:c>
    </x:row>
    <x:row r="1864" ht="48" customHeight="1">
      <x:c r="A1864" s="2" t="str">
        <x:v>NLD</x:v>
      </x:c>
      <x:c r="B1864" s="2" t="str">
        <x:v>LMN</x:v>
      </x:c>
      <x:c r="C1864" s="2" t="str">
        <x:v>NLD</x:v>
      </x:c>
      <x:c r="D1864" s="2" t="n">
        <x:v>2024</x:v>
      </x:c>
      <x:c r="E1864" s="2" t="str">
        <x:v>EC2_ISIC4_M72</x:v>
      </x:c>
      <x:c r="F1864" s="17" t="str">
        <x:v>Economic activity (ISIC-Rev.4), 2 digit level: 72 - Scientific research and development</x:v>
      </x:c>
      <x:c r="G1864" s="19" t="n">
        <x:v>74.226</x:v>
      </x:c>
      <x:c r="H1864" s="20" t="n">
        <x:v>1</x:v>
      </x:c>
      <x:c r="I1864" s="19" t="n">
        <x:f>SUM(G1860:G1873)</x:f>
        <x:v>1417.7520000000002</x:v>
      </x:c>
      <x:c r="J1864" s="20" t="n">
        <x:f>G1864/I1864*H1864</x:f>
        <x:v>0.052354713659370604</x:v>
      </x:c>
      <x:c r="K1864" s="2" t="str">
        <x:v>ISIC4:72</x:v>
      </x:c>
      <x:c r="L1864" s="14" t="n">
        <x:f>'Crosswalk'!C69</x:f>
        <x:v>0</x:v>
      </x:c>
      <x:c r="M1864" s="14" t="n">
        <x:f>'Crosswalk'!D69</x:f>
        <x:v>0</x:v>
      </x:c>
      <x:c r="N1864" s="14" t="n">
        <x:f>'Crosswalk'!E69</x:f>
        <x:v>0.5</x:v>
      </x:c>
      <x:c r="O1864" s="14" t="n">
        <x:f>'Crosswalk'!F69</x:f>
        <x:v>0</x:v>
      </x:c>
      <x:c r="P1864" s="14" t="n">
        <x:f>'Crosswalk'!G69</x:f>
        <x:v>0</x:v>
      </x:c>
      <x:c r="Q1864" s="14" t="n">
        <x:f>'Crosswalk'!H69</x:f>
        <x:v>0.35</x:v>
      </x:c>
      <x:c r="R1864" s="14" t="n">
        <x:f>'Crosswalk'!I69</x:f>
        <x:v>0</x:v>
      </x:c>
      <x:c r="S1864" s="14" t="n">
        <x:f>'Crosswalk'!J69</x:f>
        <x:v>0.15</x:v>
      </x:c>
      <x:c r="T1864" s="14" t="n">
        <x:f>'Crosswalk'!K69</x:f>
        <x:v>0</x:v>
      </x:c>
      <x:c r="U1864" s="14" t="n">
        <x:f>'Crosswalk'!L69</x:f>
        <x:v>0</x:v>
      </x:c>
      <x:c r="V1864" s="14" t="n">
        <x:f>'Crosswalk'!M69</x:f>
        <x:v>0</x:v>
      </x:c>
      <x:c r="W1864" s="14" t="n">
        <x:f>'Crosswalk'!N69</x:f>
        <x:v>0</x:v>
      </x:c>
      <x:c r="X1864" s="17" t="str">
        <x:v>LFS - EU Labour Force Survey</x:v>
      </x:c>
      <x:c r="Y1864" s="2" t="str"/>
      <x:c r="Z1864" s="17" t="str">
        <x:v>National 2024 division composition. Observed national industry detail; used only for composition within 2024 ILO modelled margins.</x:v>
      </x:c>
      <x:c r="AA1864" s="2" t="str"/>
      <x:c r="AB1864" s="2" t="str">
        <x:v>https://rplumber.ilo.org/data/indicator?format=.csv.gz&amp;id=EMP_TEMP_SEX_EC2_NB_A</x:v>
      </x:c>
    </x:row>
    <x:row r="1865" ht="48" customHeight="1">
      <x:c r="A1865" s="13" t="str">
        <x:v>NLD</x:v>
      </x:c>
      <x:c r="B1865" s="13" t="str">
        <x:v>LMN</x:v>
      </x:c>
      <x:c r="C1865" s="13" t="str">
        <x:v>NLD</x:v>
      </x:c>
      <x:c r="D1865" s="13" t="n">
        <x:v>2024</x:v>
      </x:c>
      <x:c r="E1865" s="13" t="str">
        <x:v>EC2_ISIC4_M73</x:v>
      </x:c>
      <x:c r="F1865" s="18" t="str">
        <x:v>Economic activity (ISIC-Rev.4), 2 digit level: 73 - Advertising and market research</x:v>
      </x:c>
      <x:c r="G1865" s="21" t="n">
        <x:v>69.546</x:v>
      </x:c>
      <x:c r="H1865" s="22" t="n">
        <x:v>1</x:v>
      </x:c>
      <x:c r="I1865" s="21" t="n">
        <x:f>SUM(G1860:G1873)</x:f>
        <x:v>1417.7520000000002</x:v>
      </x:c>
      <x:c r="J1865" s="22" t="n">
        <x:f>G1865/I1865*H1865</x:f>
        <x:v>0.04905371320230901</x:v>
      </x:c>
      <x:c r="K1865" s="13" t="str">
        <x:v>ISIC4:73</x:v>
      </x:c>
      <x:c r="L1865" s="15" t="n">
        <x:f>'Crosswalk'!C70</x:f>
        <x:v>0</x:v>
      </x:c>
      <x:c r="M1865" s="15" t="n">
        <x:f>'Crosswalk'!D70</x:f>
        <x:v>0</x:v>
      </x:c>
      <x:c r="N1865" s="15" t="n">
        <x:f>'Crosswalk'!E70</x:f>
        <x:v>0</x:v>
      </x:c>
      <x:c r="O1865" s="15" t="n">
        <x:f>'Crosswalk'!F70</x:f>
        <x:v>0</x:v>
      </x:c>
      <x:c r="P1865" s="15" t="n">
        <x:f>'Crosswalk'!G70</x:f>
        <x:v>0</x:v>
      </x:c>
      <x:c r="Q1865" s="15" t="n">
        <x:f>'Crosswalk'!H70</x:f>
        <x:v>0</x:v>
      </x:c>
      <x:c r="R1865" s="15" t="n">
        <x:f>'Crosswalk'!I70</x:f>
        <x:v>0</x:v>
      </x:c>
      <x:c r="S1865" s="15" t="n">
        <x:f>'Crosswalk'!J70</x:f>
        <x:v>0</x:v>
      </x:c>
      <x:c r="T1865" s="15" t="n">
        <x:f>'Crosswalk'!K70</x:f>
        <x:v>1</x:v>
      </x:c>
      <x:c r="U1865" s="15" t="n">
        <x:f>'Crosswalk'!L70</x:f>
        <x:v>0</x:v>
      </x:c>
      <x:c r="V1865" s="15" t="n">
        <x:f>'Crosswalk'!M70</x:f>
        <x:v>0</x:v>
      </x:c>
      <x:c r="W1865" s="15" t="n">
        <x:f>'Crosswalk'!N70</x:f>
        <x:v>0</x:v>
      </x:c>
      <x:c r="X1865" s="18" t="str">
        <x:v>LFS - EU Labour Force Survey</x:v>
      </x:c>
      <x:c r="Y1865" s="13" t="str"/>
      <x:c r="Z1865" s="18" t="str">
        <x:v>National 2024 division composition. Observed national industry detail; used only for composition within 2024 ILO modelled margins.</x:v>
      </x:c>
      <x:c r="AA1865" s="13" t="str"/>
      <x:c r="AB1865" s="13" t="str">
        <x:v>https://rplumber.ilo.org/data/indicator?format=.csv.gz&amp;id=EMP_TEMP_SEX_EC2_NB_A</x:v>
      </x:c>
    </x:row>
    <x:row r="1866" ht="48" customHeight="1">
      <x:c r="A1866" s="2" t="str">
        <x:v>NLD</x:v>
      </x:c>
      <x:c r="B1866" s="2" t="str">
        <x:v>LMN</x:v>
      </x:c>
      <x:c r="C1866" s="2" t="str">
        <x:v>NLD</x:v>
      </x:c>
      <x:c r="D1866" s="2" t="n">
        <x:v>2024</x:v>
      </x:c>
      <x:c r="E1866" s="2" t="str">
        <x:v>EC2_ISIC4_M74</x:v>
      </x:c>
      <x:c r="F1866" s="17" t="str">
        <x:v>Economic activity (ISIC-Rev.4), 2 digit level: 74 - Other professional, scientific and technical activities</x:v>
      </x:c>
      <x:c r="G1866" s="19" t="n">
        <x:v>86.275</x:v>
      </x:c>
      <x:c r="H1866" s="20" t="n">
        <x:v>1</x:v>
      </x:c>
      <x:c r="I1866" s="19" t="n">
        <x:f>SUM(G1860:G1873)</x:f>
        <x:v>1417.7520000000002</x:v>
      </x:c>
      <x:c r="J1866" s="20" t="n">
        <x:f>G1866/I1866*H1866</x:f>
        <x:v>0.06085337915234822</x:v>
      </x:c>
      <x:c r="K1866" s="2" t="str">
        <x:v>ISIC4:74</x:v>
      </x:c>
      <x:c r="L1866" s="14" t="n">
        <x:f>'Crosswalk'!C71</x:f>
        <x:v>0</x:v>
      </x:c>
      <x:c r="M1866" s="14" t="n">
        <x:f>'Crosswalk'!D71</x:f>
        <x:v>0</x:v>
      </x:c>
      <x:c r="N1866" s="14" t="n">
        <x:f>'Crosswalk'!E71</x:f>
        <x:v>0.8</x:v>
      </x:c>
      <x:c r="O1866" s="14" t="n">
        <x:f>'Crosswalk'!F71</x:f>
        <x:v>0.2</x:v>
      </x:c>
      <x:c r="P1866" s="14" t="n">
        <x:f>'Crosswalk'!G71</x:f>
        <x:v>0</x:v>
      </x:c>
      <x:c r="Q1866" s="14" t="n">
        <x:f>'Crosswalk'!H71</x:f>
        <x:v>0</x:v>
      </x:c>
      <x:c r="R1866" s="14" t="n">
        <x:f>'Crosswalk'!I71</x:f>
        <x:v>0</x:v>
      </x:c>
      <x:c r="S1866" s="14" t="n">
        <x:f>'Crosswalk'!J71</x:f>
        <x:v>0</x:v>
      </x:c>
      <x:c r="T1866" s="14" t="n">
        <x:f>'Crosswalk'!K71</x:f>
        <x:v>0</x:v>
      </x:c>
      <x:c r="U1866" s="14" t="n">
        <x:f>'Crosswalk'!L71</x:f>
        <x:v>0</x:v>
      </x:c>
      <x:c r="V1866" s="14" t="n">
        <x:f>'Crosswalk'!M71</x:f>
        <x:v>0</x:v>
      </x:c>
      <x:c r="W1866" s="14" t="n">
        <x:f>'Crosswalk'!N71</x:f>
        <x:v>0</x:v>
      </x:c>
      <x:c r="X1866" s="17" t="str">
        <x:v>LFS - EU Labour Force Survey</x:v>
      </x:c>
      <x:c r="Y1866" s="2" t="str"/>
      <x:c r="Z1866" s="17" t="str">
        <x:v>National 2024 division composition. Observed national industry detail; used only for composition within 2024 ILO modelled margins.</x:v>
      </x:c>
      <x:c r="AA1866" s="2" t="str"/>
      <x:c r="AB1866" s="2" t="str">
        <x:v>https://rplumber.ilo.org/data/indicator?format=.csv.gz&amp;id=EMP_TEMP_SEX_EC2_NB_A</x:v>
      </x:c>
    </x:row>
    <x:row r="1867" ht="48" customHeight="1">
      <x:c r="A1867" s="13" t="str">
        <x:v>NLD</x:v>
      </x:c>
      <x:c r="B1867" s="13" t="str">
        <x:v>LMN</x:v>
      </x:c>
      <x:c r="C1867" s="13" t="str">
        <x:v>NLD</x:v>
      </x:c>
      <x:c r="D1867" s="13" t="n">
        <x:v>2024</x:v>
      </x:c>
      <x:c r="E1867" s="13" t="str">
        <x:v>EC2_ISIC4_M75</x:v>
      </x:c>
      <x:c r="F1867" s="18" t="str">
        <x:v>Economic activity (ISIC-Rev.4), 2 digit level: 75 - Veterinary activities</x:v>
      </x:c>
      <x:c r="G1867" s="21" t="n">
        <x:v>18.562</x:v>
      </x:c>
      <x:c r="H1867" s="22" t="n">
        <x:v>1</x:v>
      </x:c>
      <x:c r="I1867" s="21" t="n">
        <x:f>SUM(G1860:G1873)</x:f>
        <x:v>1417.7520000000002</x:v>
      </x:c>
      <x:c r="J1867" s="22" t="n">
        <x:f>G1867/I1867*H1867</x:f>
        <x:v>0.013092557795721677</x:v>
      </x:c>
      <x:c r="K1867" s="13" t="str">
        <x:v>ISIC4:75</x:v>
      </x:c>
      <x:c r="L1867" s="15" t="n">
        <x:f>'Crosswalk'!C72</x:f>
        <x:v>0</x:v>
      </x:c>
      <x:c r="M1867" s="15" t="n">
        <x:f>'Crosswalk'!D72</x:f>
        <x:v>0</x:v>
      </x:c>
      <x:c r="N1867" s="15" t="n">
        <x:f>'Crosswalk'!E72</x:f>
        <x:v>0</x:v>
      </x:c>
      <x:c r="O1867" s="15" t="n">
        <x:f>'Crosswalk'!F72</x:f>
        <x:v>0</x:v>
      </x:c>
      <x:c r="P1867" s="15" t="n">
        <x:f>'Crosswalk'!G72</x:f>
        <x:v>0</x:v>
      </x:c>
      <x:c r="Q1867" s="15" t="n">
        <x:f>'Crosswalk'!H72</x:f>
        <x:v>1</x:v>
      </x:c>
      <x:c r="R1867" s="15" t="n">
        <x:f>'Crosswalk'!I72</x:f>
        <x:v>0</x:v>
      </x:c>
      <x:c r="S1867" s="15" t="n">
        <x:f>'Crosswalk'!J72</x:f>
        <x:v>0</x:v>
      </x:c>
      <x:c r="T1867" s="15" t="n">
        <x:f>'Crosswalk'!K72</x:f>
        <x:v>0</x:v>
      </x:c>
      <x:c r="U1867" s="15" t="n">
        <x:f>'Crosswalk'!L72</x:f>
        <x:v>0</x:v>
      </x:c>
      <x:c r="V1867" s="15" t="n">
        <x:f>'Crosswalk'!M72</x:f>
        <x:v>0</x:v>
      </x:c>
      <x:c r="W1867" s="15" t="n">
        <x:f>'Crosswalk'!N72</x:f>
        <x:v>0</x:v>
      </x:c>
      <x:c r="X1867" s="18" t="str">
        <x:v>LFS - EU Labour Force Survey</x:v>
      </x:c>
      <x:c r="Y1867" s="13" t="str"/>
      <x:c r="Z1867" s="18" t="str">
        <x:v>National 2024 division composition. Observed national industry detail; used only for composition within 2024 ILO modelled margins.</x:v>
      </x:c>
      <x:c r="AA1867" s="13" t="str"/>
      <x:c r="AB1867" s="13" t="str">
        <x:v>https://rplumber.ilo.org/data/indicator?format=.csv.gz&amp;id=EMP_TEMP_SEX_EC2_NB_A</x:v>
      </x:c>
    </x:row>
    <x:row r="1868" ht="48" customHeight="1">
      <x:c r="A1868" s="2" t="str">
        <x:v>NLD</x:v>
      </x:c>
      <x:c r="B1868" s="2" t="str">
        <x:v>LMN</x:v>
      </x:c>
      <x:c r="C1868" s="2" t="str">
        <x:v>NLD</x:v>
      </x:c>
      <x:c r="D1868" s="2" t="n">
        <x:v>2024</x:v>
      </x:c>
      <x:c r="E1868" s="2" t="str">
        <x:v>EC2_ISIC4_N77</x:v>
      </x:c>
      <x:c r="F1868" s="17" t="str">
        <x:v>Economic activity (ISIC-Rev.4), 2 digit level: 77 - Rental and leasing activities</x:v>
      </x:c>
      <x:c r="G1868" s="19" t="n">
        <x:v>37.403</x:v>
      </x:c>
      <x:c r="H1868" s="20" t="n">
        <x:v>1</x:v>
      </x:c>
      <x:c r="I1868" s="19" t="n">
        <x:f>SUM(G1860:G1873)</x:f>
        <x:v>1417.7520000000002</x:v>
      </x:c>
      <x:c r="J1868" s="20" t="n">
        <x:f>G1868/I1868*H1868</x:f>
        <x:v>0.02638190600330664</x:v>
      </x:c>
      <x:c r="K1868" s="2" t="str">
        <x:v>ISIC4:77</x:v>
      </x:c>
      <x:c r="L1868" s="14" t="n">
        <x:f>'Crosswalk'!C73</x:f>
        <x:v>0</x:v>
      </x:c>
      <x:c r="M1868" s="14" t="n">
        <x:f>'Crosswalk'!D73</x:f>
        <x:v>0</x:v>
      </x:c>
      <x:c r="N1868" s="14" t="n">
        <x:f>'Crosswalk'!E73</x:f>
        <x:v>0.7</x:v>
      </x:c>
      <x:c r="O1868" s="14" t="n">
        <x:f>'Crosswalk'!F73</x:f>
        <x:v>0.3</x:v>
      </x:c>
      <x:c r="P1868" s="14" t="n">
        <x:f>'Crosswalk'!G73</x:f>
        <x:v>0</x:v>
      </x:c>
      <x:c r="Q1868" s="14" t="n">
        <x:f>'Crosswalk'!H73</x:f>
        <x:v>0</x:v>
      </x:c>
      <x:c r="R1868" s="14" t="n">
        <x:f>'Crosswalk'!I73</x:f>
        <x:v>0</x:v>
      </x:c>
      <x:c r="S1868" s="14" t="n">
        <x:f>'Crosswalk'!J73</x:f>
        <x:v>0</x:v>
      </x:c>
      <x:c r="T1868" s="14" t="n">
        <x:f>'Crosswalk'!K73</x:f>
        <x:v>0</x:v>
      </x:c>
      <x:c r="U1868" s="14" t="n">
        <x:f>'Crosswalk'!L73</x:f>
        <x:v>0</x:v>
      </x:c>
      <x:c r="V1868" s="14" t="n">
        <x:f>'Crosswalk'!M73</x:f>
        <x:v>0</x:v>
      </x:c>
      <x:c r="W1868" s="14" t="n">
        <x:f>'Crosswalk'!N73</x:f>
        <x:v>0</x:v>
      </x:c>
      <x:c r="X1868" s="17" t="str">
        <x:v>LFS - EU Labour Force Survey</x:v>
      </x:c>
      <x:c r="Y1868" s="2" t="str"/>
      <x:c r="Z1868" s="17" t="str">
        <x:v>National 2024 division composition. Observed national industry detail; used only for composition within 2024 ILO modelled margins.</x:v>
      </x:c>
      <x:c r="AA1868" s="2" t="str"/>
      <x:c r="AB1868" s="2" t="str">
        <x:v>https://rplumber.ilo.org/data/indicator?format=.csv.gz&amp;id=EMP_TEMP_SEX_EC2_NB_A</x:v>
      </x:c>
    </x:row>
    <x:row r="1869" ht="48" customHeight="1">
      <x:c r="A1869" s="13" t="str">
        <x:v>NLD</x:v>
      </x:c>
      <x:c r="B1869" s="13" t="str">
        <x:v>LMN</x:v>
      </x:c>
      <x:c r="C1869" s="13" t="str">
        <x:v>NLD</x:v>
      </x:c>
      <x:c r="D1869" s="13" t="n">
        <x:v>2024</x:v>
      </x:c>
      <x:c r="E1869" s="13" t="str">
        <x:v>EC2_ISIC4_N78</x:v>
      </x:c>
      <x:c r="F1869" s="18" t="str">
        <x:v>Economic activity (ISIC-Rev.4), 2 digit level: 78 - Employment activities</x:v>
      </x:c>
      <x:c r="G1869" s="21" t="n">
        <x:v>158.515</x:v>
      </x:c>
      <x:c r="H1869" s="22" t="n">
        <x:v>1</x:v>
      </x:c>
      <x:c r="I1869" s="21" t="n">
        <x:f>SUM(G1860:G1873)</x:f>
        <x:v>1417.7520000000002</x:v>
      </x:c>
      <x:c r="J1869" s="22" t="n">
        <x:f>G1869/I1869*H1869</x:f>
        <x:v>0.11180728364340164</x:v>
      </x:c>
      <x:c r="K1869" s="13" t="str">
        <x:v>ISIC4:78</x:v>
      </x:c>
      <x:c r="L1869" s="15" t="n">
        <x:f>'Crosswalk'!C74</x:f>
        <x:v>0</x:v>
      </x:c>
      <x:c r="M1869" s="15" t="n">
        <x:f>'Crosswalk'!D74</x:f>
        <x:v>0</x:v>
      </x:c>
      <x:c r="N1869" s="15" t="n">
        <x:f>'Crosswalk'!E74</x:f>
        <x:v>1</x:v>
      </x:c>
      <x:c r="O1869" s="15" t="n">
        <x:f>'Crosswalk'!F74</x:f>
        <x:v>0</x:v>
      </x:c>
      <x:c r="P1869" s="15" t="n">
        <x:f>'Crosswalk'!G74</x:f>
        <x:v>0</x:v>
      </x:c>
      <x:c r="Q1869" s="15" t="n">
        <x:f>'Crosswalk'!H74</x:f>
        <x:v>0</x:v>
      </x:c>
      <x:c r="R1869" s="15" t="n">
        <x:f>'Crosswalk'!I74</x:f>
        <x:v>0</x:v>
      </x:c>
      <x:c r="S1869" s="15" t="n">
        <x:f>'Crosswalk'!J74</x:f>
        <x:v>0</x:v>
      </x:c>
      <x:c r="T1869" s="15" t="n">
        <x:f>'Crosswalk'!K74</x:f>
        <x:v>0</x:v>
      </x:c>
      <x:c r="U1869" s="15" t="n">
        <x:f>'Crosswalk'!L74</x:f>
        <x:v>0</x:v>
      </x:c>
      <x:c r="V1869" s="15" t="n">
        <x:f>'Crosswalk'!M74</x:f>
        <x:v>0</x:v>
      </x:c>
      <x:c r="W1869" s="15" t="n">
        <x:f>'Crosswalk'!N74</x:f>
        <x:v>0</x:v>
      </x:c>
      <x:c r="X1869" s="18" t="str">
        <x:v>LFS - EU Labour Force Survey</x:v>
      </x:c>
      <x:c r="Y1869" s="13" t="str"/>
      <x:c r="Z1869" s="18" t="str">
        <x:v>National 2024 division composition. Observed national industry detail; used only for composition within 2024 ILO modelled margins.</x:v>
      </x:c>
      <x:c r="AA1869" s="13" t="str"/>
      <x:c r="AB1869" s="13" t="str">
        <x:v>https://rplumber.ilo.org/data/indicator?format=.csv.gz&amp;id=EMP_TEMP_SEX_EC2_NB_A</x:v>
      </x:c>
    </x:row>
    <x:row r="1870" ht="48" customHeight="1">
      <x:c r="A1870" s="2" t="str">
        <x:v>NLD</x:v>
      </x:c>
      <x:c r="B1870" s="2" t="str">
        <x:v>LMN</x:v>
      </x:c>
      <x:c r="C1870" s="2" t="str">
        <x:v>NLD</x:v>
      </x:c>
      <x:c r="D1870" s="2" t="n">
        <x:v>2024</x:v>
      </x:c>
      <x:c r="E1870" s="2" t="str">
        <x:v>EC2_ISIC4_N79</x:v>
      </x:c>
      <x:c r="F1870" s="17" t="str">
        <x:v>Economic activity (ISIC-Rev.4), 2 digit level: 79 - Travel agency, tour operator, reservation service and related activities</x:v>
      </x:c>
      <x:c r="G1870" s="19" t="n">
        <x:v>23.489</x:v>
      </x:c>
      <x:c r="H1870" s="20" t="n">
        <x:v>1</x:v>
      </x:c>
      <x:c r="I1870" s="19" t="n">
        <x:f>SUM(G1860:G1873)</x:f>
        <x:v>1417.7520000000002</x:v>
      </x:c>
      <x:c r="J1870" s="20" t="n">
        <x:f>G1870/I1870*H1870</x:f>
        <x:v>0.01656777772135042</x:v>
      </x:c>
      <x:c r="K1870" s="2" t="str">
        <x:v>ISIC4:79</x:v>
      </x:c>
      <x:c r="L1870" s="14" t="n">
        <x:f>'Crosswalk'!C75</x:f>
        <x:v>0</x:v>
      </x:c>
      <x:c r="M1870" s="14" t="n">
        <x:f>'Crosswalk'!D75</x:f>
        <x:v>0</x:v>
      </x:c>
      <x:c r="N1870" s="14" t="n">
        <x:f>'Crosswalk'!E75</x:f>
        <x:v>0</x:v>
      </x:c>
      <x:c r="O1870" s="14" t="n">
        <x:f>'Crosswalk'!F75</x:f>
        <x:v>1</x:v>
      </x:c>
      <x:c r="P1870" s="14" t="n">
        <x:f>'Crosswalk'!G75</x:f>
        <x:v>0</x:v>
      </x:c>
      <x:c r="Q1870" s="14" t="n">
        <x:f>'Crosswalk'!H75</x:f>
        <x:v>0</x:v>
      </x:c>
      <x:c r="R1870" s="14" t="n">
        <x:f>'Crosswalk'!I75</x:f>
        <x:v>0</x:v>
      </x:c>
      <x:c r="S1870" s="14" t="n">
        <x:f>'Crosswalk'!J75</x:f>
        <x:v>0</x:v>
      </x:c>
      <x:c r="T1870" s="14" t="n">
        <x:f>'Crosswalk'!K75</x:f>
        <x:v>0</x:v>
      </x:c>
      <x:c r="U1870" s="14" t="n">
        <x:f>'Crosswalk'!L75</x:f>
        <x:v>0</x:v>
      </x:c>
      <x:c r="V1870" s="14" t="n">
        <x:f>'Crosswalk'!M75</x:f>
        <x:v>0</x:v>
      </x:c>
      <x:c r="W1870" s="14" t="n">
        <x:f>'Crosswalk'!N75</x:f>
        <x:v>0</x:v>
      </x:c>
      <x:c r="X1870" s="17" t="str">
        <x:v>LFS - EU Labour Force Survey</x:v>
      </x:c>
      <x:c r="Y1870" s="2" t="str"/>
      <x:c r="Z1870" s="17" t="str">
        <x:v>National 2024 division composition. Observed national industry detail; used only for composition within 2024 ILO modelled margins.</x:v>
      </x:c>
      <x:c r="AA1870" s="2" t="str"/>
      <x:c r="AB1870" s="2" t="str">
        <x:v>https://rplumber.ilo.org/data/indicator?format=.csv.gz&amp;id=EMP_TEMP_SEX_EC2_NB_A</x:v>
      </x:c>
    </x:row>
    <x:row r="1871" ht="48" customHeight="1">
      <x:c r="A1871" s="13" t="str">
        <x:v>NLD</x:v>
      </x:c>
      <x:c r="B1871" s="13" t="str">
        <x:v>LMN</x:v>
      </x:c>
      <x:c r="C1871" s="13" t="str">
        <x:v>NLD</x:v>
      </x:c>
      <x:c r="D1871" s="13" t="n">
        <x:v>2024</x:v>
      </x:c>
      <x:c r="E1871" s="13" t="str">
        <x:v>EC2_ISIC4_N80</x:v>
      </x:c>
      <x:c r="F1871" s="18" t="str">
        <x:v>Economic activity (ISIC-Rev.4), 2 digit level: 80 - Security and investigation activities</x:v>
      </x:c>
      <x:c r="G1871" s="21" t="n">
        <x:v>32.967</x:v>
      </x:c>
      <x:c r="H1871" s="22" t="n">
        <x:v>1</x:v>
      </x:c>
      <x:c r="I1871" s="21" t="n">
        <x:f>SUM(G1860:G1873)</x:f>
        <x:v>1417.7520000000002</x:v>
      </x:c>
      <x:c r="J1871" s="22" t="n">
        <x:f>G1871/I1871*H1871</x:f>
        <x:v>0.023253008988878165</x:v>
      </x:c>
      <x:c r="K1871" s="13" t="str">
        <x:v>ISIC4:80</x:v>
      </x:c>
      <x:c r="L1871" s="15" t="n">
        <x:f>'Crosswalk'!C76</x:f>
        <x:v>0</x:v>
      </x:c>
      <x:c r="M1871" s="15" t="n">
        <x:f>'Crosswalk'!D76</x:f>
        <x:v>0</x:v>
      </x:c>
      <x:c r="N1871" s="15" t="n">
        <x:f>'Crosswalk'!E76</x:f>
        <x:v>1</x:v>
      </x:c>
      <x:c r="O1871" s="15" t="n">
        <x:f>'Crosswalk'!F76</x:f>
        <x:v>0</x:v>
      </x:c>
      <x:c r="P1871" s="15" t="n">
        <x:f>'Crosswalk'!G76</x:f>
        <x:v>0</x:v>
      </x:c>
      <x:c r="Q1871" s="15" t="n">
        <x:f>'Crosswalk'!H76</x:f>
        <x:v>0</x:v>
      </x:c>
      <x:c r="R1871" s="15" t="n">
        <x:f>'Crosswalk'!I76</x:f>
        <x:v>0</x:v>
      </x:c>
      <x:c r="S1871" s="15" t="n">
        <x:f>'Crosswalk'!J76</x:f>
        <x:v>0</x:v>
      </x:c>
      <x:c r="T1871" s="15" t="n">
        <x:f>'Crosswalk'!K76</x:f>
        <x:v>0</x:v>
      </x:c>
      <x:c r="U1871" s="15" t="n">
        <x:f>'Crosswalk'!L76</x:f>
        <x:v>0</x:v>
      </x:c>
      <x:c r="V1871" s="15" t="n">
        <x:f>'Crosswalk'!M76</x:f>
        <x:v>0</x:v>
      </x:c>
      <x:c r="W1871" s="15" t="n">
        <x:f>'Crosswalk'!N76</x:f>
        <x:v>0</x:v>
      </x:c>
      <x:c r="X1871" s="18" t="str">
        <x:v>LFS - EU Labour Force Survey</x:v>
      </x:c>
      <x:c r="Y1871" s="13" t="str"/>
      <x:c r="Z1871" s="18" t="str">
        <x:v>National 2024 division composition. Observed national industry detail; used only for composition within 2024 ILO modelled margins.</x:v>
      </x:c>
      <x:c r="AA1871" s="13" t="str"/>
      <x:c r="AB1871" s="13" t="str">
        <x:v>https://rplumber.ilo.org/data/indicator?format=.csv.gz&amp;id=EMP_TEMP_SEX_EC2_NB_A</x:v>
      </x:c>
    </x:row>
    <x:row r="1872" ht="48" customHeight="1">
      <x:c r="A1872" s="2" t="str">
        <x:v>NLD</x:v>
      </x:c>
      <x:c r="B1872" s="2" t="str">
        <x:v>LMN</x:v>
      </x:c>
      <x:c r="C1872" s="2" t="str">
        <x:v>NLD</x:v>
      </x:c>
      <x:c r="D1872" s="2" t="n">
        <x:v>2024</x:v>
      </x:c>
      <x:c r="E1872" s="2" t="str">
        <x:v>EC2_ISIC4_N81</x:v>
      </x:c>
      <x:c r="F1872" s="17" t="str">
        <x:v>Economic activity (ISIC-Rev.4), 2 digit level: 81 - Services to buildings and landscape activities</x:v>
      </x:c>
      <x:c r="G1872" s="19" t="n">
        <x:v>154.19</x:v>
      </x:c>
      <x:c r="H1872" s="20" t="n">
        <x:v>1</x:v>
      </x:c>
      <x:c r="I1872" s="19" t="n">
        <x:f>SUM(G1860:G1873)</x:f>
        <x:v>1417.7520000000002</x:v>
      </x:c>
      <x:c r="J1872" s="20" t="n">
        <x:f>G1872/I1872*H1872</x:f>
        <x:v>0.10875667958853169</x:v>
      </x:c>
      <x:c r="K1872" s="2" t="str">
        <x:v>ISIC4:81</x:v>
      </x:c>
      <x:c r="L1872" s="14" t="n">
        <x:f>'Crosswalk'!C77</x:f>
        <x:v>0</x:v>
      </x:c>
      <x:c r="M1872" s="14" t="n">
        <x:f>'Crosswalk'!D77</x:f>
        <x:v>0</x:v>
      </x:c>
      <x:c r="N1872" s="14" t="n">
        <x:f>'Crosswalk'!E77</x:f>
        <x:v>1</x:v>
      </x:c>
      <x:c r="O1872" s="14" t="n">
        <x:f>'Crosswalk'!F77</x:f>
        <x:v>0</x:v>
      </x:c>
      <x:c r="P1872" s="14" t="n">
        <x:f>'Crosswalk'!G77</x:f>
        <x:v>0</x:v>
      </x:c>
      <x:c r="Q1872" s="14" t="n">
        <x:f>'Crosswalk'!H77</x:f>
        <x:v>0</x:v>
      </x:c>
      <x:c r="R1872" s="14" t="n">
        <x:f>'Crosswalk'!I77</x:f>
        <x:v>0</x:v>
      </x:c>
      <x:c r="S1872" s="14" t="n">
        <x:f>'Crosswalk'!J77</x:f>
        <x:v>0</x:v>
      </x:c>
      <x:c r="T1872" s="14" t="n">
        <x:f>'Crosswalk'!K77</x:f>
        <x:v>0</x:v>
      </x:c>
      <x:c r="U1872" s="14" t="n">
        <x:f>'Crosswalk'!L77</x:f>
        <x:v>0</x:v>
      </x:c>
      <x:c r="V1872" s="14" t="n">
        <x:f>'Crosswalk'!M77</x:f>
        <x:v>0</x:v>
      </x:c>
      <x:c r="W1872" s="14" t="n">
        <x:f>'Crosswalk'!N77</x:f>
        <x:v>0</x:v>
      </x:c>
      <x:c r="X1872" s="17" t="str">
        <x:v>LFS - EU Labour Force Survey</x:v>
      </x:c>
      <x:c r="Y1872" s="2" t="str"/>
      <x:c r="Z1872" s="17" t="str">
        <x:v>National 2024 division composition. Observed national industry detail; used only for composition within 2024 ILO modelled margins.</x:v>
      </x:c>
      <x:c r="AA1872" s="2" t="str"/>
      <x:c r="AB1872" s="2" t="str">
        <x:v>https://rplumber.ilo.org/data/indicator?format=.csv.gz&amp;id=EMP_TEMP_SEX_EC2_NB_A</x:v>
      </x:c>
    </x:row>
    <x:row r="1873" ht="48" customHeight="1">
      <x:c r="A1873" s="13" t="str">
        <x:v>NLD</x:v>
      </x:c>
      <x:c r="B1873" s="13" t="str">
        <x:v>LMN</x:v>
      </x:c>
      <x:c r="C1873" s="13" t="str">
        <x:v>NLD</x:v>
      </x:c>
      <x:c r="D1873" s="13" t="n">
        <x:v>2024</x:v>
      </x:c>
      <x:c r="E1873" s="13" t="str">
        <x:v>EC2_ISIC4_N82</x:v>
      </x:c>
      <x:c r="F1873" s="18" t="str">
        <x:v>Economic activity (ISIC-Rev.4), 2 digit level: 82 - Office administrative, office support and other business support activities</x:v>
      </x:c>
      <x:c r="G1873" s="21" t="n">
        <x:v>52.915</x:v>
      </x:c>
      <x:c r="H1873" s="22" t="n">
        <x:v>1</x:v>
      </x:c>
      <x:c r="I1873" s="21" t="n">
        <x:f>SUM(G1860:G1873)</x:f>
        <x:v>1417.7520000000002</x:v>
      </x:c>
      <x:c r="J1873" s="22" t="n">
        <x:f>G1873/I1873*H1873</x:f>
        <x:v>0.03732317076611424</x:v>
      </x:c>
      <x:c r="K1873" s="13" t="str">
        <x:v>ISIC4:82</x:v>
      </x:c>
      <x:c r="L1873" s="15" t="n">
        <x:f>'Crosswalk'!C78</x:f>
        <x:v>0</x:v>
      </x:c>
      <x:c r="M1873" s="15" t="n">
        <x:f>'Crosswalk'!D78</x:f>
        <x:v>0</x:v>
      </x:c>
      <x:c r="N1873" s="15" t="n">
        <x:f>'Crosswalk'!E78</x:f>
        <x:v>1</x:v>
      </x:c>
      <x:c r="O1873" s="15" t="n">
        <x:f>'Crosswalk'!F78</x:f>
        <x:v>0</x:v>
      </x:c>
      <x:c r="P1873" s="15" t="n">
        <x:f>'Crosswalk'!G78</x:f>
        <x:v>0</x:v>
      </x:c>
      <x:c r="Q1873" s="15" t="n">
        <x:f>'Crosswalk'!H78</x:f>
        <x:v>0</x:v>
      </x:c>
      <x:c r="R1873" s="15" t="n">
        <x:f>'Crosswalk'!I78</x:f>
        <x:v>0</x:v>
      </x:c>
      <x:c r="S1873" s="15" t="n">
        <x:f>'Crosswalk'!J78</x:f>
        <x:v>0</x:v>
      </x:c>
      <x:c r="T1873" s="15" t="n">
        <x:f>'Crosswalk'!K78</x:f>
        <x:v>0</x:v>
      </x:c>
      <x:c r="U1873" s="15" t="n">
        <x:f>'Crosswalk'!L78</x:f>
        <x:v>0</x:v>
      </x:c>
      <x:c r="V1873" s="15" t="n">
        <x:f>'Crosswalk'!M78</x:f>
        <x:v>0</x:v>
      </x:c>
      <x:c r="W1873" s="15" t="n">
        <x:f>'Crosswalk'!N78</x:f>
        <x:v>0</x:v>
      </x:c>
      <x:c r="X1873" s="18" t="str">
        <x:v>LFS - EU Labour Force Survey</x:v>
      </x:c>
      <x:c r="Y1873" s="13" t="str"/>
      <x:c r="Z1873" s="18" t="str">
        <x:v>National 2024 division composition. Observed national industry detail; used only for composition within 2024 ILO modelled margins.</x:v>
      </x:c>
      <x:c r="AA1873" s="13" t="str"/>
      <x:c r="AB1873" s="13" t="str">
        <x:v>https://rplumber.ilo.org/data/indicator?format=.csv.gz&amp;id=EMP_TEMP_SEX_EC2_NB_A</x:v>
      </x:c>
    </x:row>
    <x:row r="1874" ht="48" customHeight="1">
      <x:c r="A1874" s="2" t="str">
        <x:v>NLD</x:v>
      </x:c>
      <x:c r="B1874" s="2" t="str">
        <x:v>O</x:v>
      </x:c>
      <x:c r="C1874" s="2" t="str">
        <x:v>NLD</x:v>
      </x:c>
      <x:c r="D1874" s="2" t="n">
        <x:v>2024</x:v>
      </x:c>
      <x:c r="E1874" s="2" t="str">
        <x:v>EC2_ISIC4_O84</x:v>
      </x:c>
      <x:c r="F1874" s="17" t="str">
        <x:v>Economic activity (ISIC-Rev.4), 2 digit level: 84 - Public administration and defence; compulsory social security</x:v>
      </x:c>
      <x:c r="G1874" s="19" t="n">
        <x:v>728.948</x:v>
      </x:c>
      <x:c r="H1874" s="20" t="n">
        <x:v>1</x:v>
      </x:c>
      <x:c r="I1874" s="19" t="n">
        <x:f>SUM(G1874:G1874)</x:f>
        <x:v>728.948</x:v>
      </x:c>
      <x:c r="J1874" s="20" t="n">
        <x:f>G1874/I1874*H1874</x:f>
        <x:v>1</x:v>
      </x:c>
      <x:c r="K1874" s="2" t="str">
        <x:v>ISIC4:84</x:v>
      </x:c>
      <x:c r="L1874" s="14" t="n">
        <x:f>'Crosswalk'!C79</x:f>
        <x:v>0</x:v>
      </x:c>
      <x:c r="M1874" s="14" t="n">
        <x:f>'Crosswalk'!D79</x:f>
        <x:v>0</x:v>
      </x:c>
      <x:c r="N1874" s="14" t="n">
        <x:f>'Crosswalk'!E79</x:f>
        <x:v>0</x:v>
      </x:c>
      <x:c r="O1874" s="14" t="n">
        <x:f>'Crosswalk'!F79</x:f>
        <x:v>0</x:v>
      </x:c>
      <x:c r="P1874" s="14" t="n">
        <x:f>'Crosswalk'!G79</x:f>
        <x:v>0</x:v>
      </x:c>
      <x:c r="Q1874" s="14" t="n">
        <x:f>'Crosswalk'!H79</x:f>
        <x:v>0</x:v>
      </x:c>
      <x:c r="R1874" s="14" t="n">
        <x:f>'Crosswalk'!I79</x:f>
        <x:v>0</x:v>
      </x:c>
      <x:c r="S1874" s="14" t="n">
        <x:f>'Crosswalk'!J79</x:f>
        <x:v>0</x:v>
      </x:c>
      <x:c r="T1874" s="14" t="n">
        <x:f>'Crosswalk'!K79</x:f>
        <x:v>0</x:v>
      </x:c>
      <x:c r="U1874" s="14" t="n">
        <x:f>'Crosswalk'!L79</x:f>
        <x:v>0</x:v>
      </x:c>
      <x:c r="V1874" s="14" t="n">
        <x:f>'Crosswalk'!M79</x:f>
        <x:v>0</x:v>
      </x:c>
      <x:c r="W1874" s="14" t="n">
        <x:f>'Crosswalk'!N79</x:f>
        <x:v>1</x:v>
      </x:c>
      <x:c r="X1874" s="17" t="str">
        <x:v>LFS - EU Labour Force Survey</x:v>
      </x:c>
      <x:c r="Y1874" s="2" t="str"/>
      <x:c r="Z1874" s="17" t="str">
        <x:v>National 2024 division composition. Observed national industry detail; used only for composition within 2024 ILO modelled margins.</x:v>
      </x:c>
      <x:c r="AA1874" s="2" t="str"/>
      <x:c r="AB1874" s="2" t="str">
        <x:v>https://rplumber.ilo.org/data/indicator?format=.csv.gz&amp;id=EMP_TEMP_SEX_EC2_NB_A</x:v>
      </x:c>
    </x:row>
    <x:row r="1875" ht="48" customHeight="1">
      <x:c r="A1875" s="13" t="str">
        <x:v>NLD</x:v>
      </x:c>
      <x:c r="B1875" s="13" t="str">
        <x:v>P</x:v>
      </x:c>
      <x:c r="C1875" s="13" t="str">
        <x:v>NLD</x:v>
      </x:c>
      <x:c r="D1875" s="13" t="n">
        <x:v>2024</x:v>
      </x:c>
      <x:c r="E1875" s="13" t="str">
        <x:v>EC2_ISIC4_P85</x:v>
      </x:c>
      <x:c r="F1875" s="18" t="str">
        <x:v>Economic activity (ISIC-Rev.4), 2 digit level: 85 - Education</x:v>
      </x:c>
      <x:c r="G1875" s="21" t="n">
        <x:v>745.698</x:v>
      </x:c>
      <x:c r="H1875" s="22" t="n">
        <x:v>1</x:v>
      </x:c>
      <x:c r="I1875" s="21" t="n">
        <x:f>SUM(G1875:G1875)</x:f>
        <x:v>745.698</x:v>
      </x:c>
      <x:c r="J1875" s="22" t="n">
        <x:f>G1875/I1875*H1875</x:f>
        <x:v>1</x:v>
      </x:c>
      <x:c r="K1875" s="13" t="str">
        <x:v>ISIC4:85</x:v>
      </x:c>
      <x:c r="L1875" s="15" t="n">
        <x:f>'Crosswalk'!C80</x:f>
        <x:v>0</x:v>
      </x:c>
      <x:c r="M1875" s="15" t="n">
        <x:f>'Crosswalk'!D80</x:f>
        <x:v>0</x:v>
      </x:c>
      <x:c r="N1875" s="15" t="n">
        <x:f>'Crosswalk'!E80</x:f>
        <x:v>0</x:v>
      </x:c>
      <x:c r="O1875" s="15" t="n">
        <x:f>'Crosswalk'!F80</x:f>
        <x:v>1</x:v>
      </x:c>
      <x:c r="P1875" s="15" t="n">
        <x:f>'Crosswalk'!G80</x:f>
        <x:v>0</x:v>
      </x:c>
      <x:c r="Q1875" s="15" t="n">
        <x:f>'Crosswalk'!H80</x:f>
        <x:v>0</x:v>
      </x:c>
      <x:c r="R1875" s="15" t="n">
        <x:f>'Crosswalk'!I80</x:f>
        <x:v>0</x:v>
      </x:c>
      <x:c r="S1875" s="15" t="n">
        <x:f>'Crosswalk'!J80</x:f>
        <x:v>0</x:v>
      </x:c>
      <x:c r="T1875" s="15" t="n">
        <x:f>'Crosswalk'!K80</x:f>
        <x:v>0</x:v>
      </x:c>
      <x:c r="U1875" s="15" t="n">
        <x:f>'Crosswalk'!L80</x:f>
        <x:v>0</x:v>
      </x:c>
      <x:c r="V1875" s="15" t="n">
        <x:f>'Crosswalk'!M80</x:f>
        <x:v>0</x:v>
      </x:c>
      <x:c r="W1875" s="15" t="n">
        <x:f>'Crosswalk'!N80</x:f>
        <x:v>0</x:v>
      </x:c>
      <x:c r="X1875" s="18" t="str">
        <x:v>LFS - EU Labour Force Survey</x:v>
      </x:c>
      <x:c r="Y1875" s="13" t="str"/>
      <x:c r="Z1875" s="18" t="str">
        <x:v>National 2024 division composition. Observed national industry detail; used only for composition within 2024 ILO modelled margins.</x:v>
      </x:c>
      <x:c r="AA1875" s="13" t="str"/>
      <x:c r="AB1875" s="13" t="str">
        <x:v>https://rplumber.ilo.org/data/indicator?format=.csv.gz&amp;id=EMP_TEMP_SEX_EC2_NB_A</x:v>
      </x:c>
    </x:row>
    <x:row r="1876" ht="48" customHeight="1">
      <x:c r="A1876" s="2" t="str">
        <x:v>NLD</x:v>
      </x:c>
      <x:c r="B1876" s="2" t="str">
        <x:v>Q</x:v>
      </x:c>
      <x:c r="C1876" s="2" t="str">
        <x:v>NLD</x:v>
      </x:c>
      <x:c r="D1876" s="2" t="n">
        <x:v>2024</x:v>
      </x:c>
      <x:c r="E1876" s="2" t="str">
        <x:v>EC2_ISIC4_Q86</x:v>
      </x:c>
      <x:c r="F1876" s="17" t="str">
        <x:v>Economic activity (ISIC-Rev.4), 2 digit level: 86 - Human health activities</x:v>
      </x:c>
      <x:c r="G1876" s="19" t="n">
        <x:v>757.627</x:v>
      </x:c>
      <x:c r="H1876" s="20" t="n">
        <x:v>1</x:v>
      </x:c>
      <x:c r="I1876" s="19" t="n">
        <x:f>SUM(G1876:G1878)</x:f>
        <x:v>1689.154</x:v>
      </x:c>
      <x:c r="J1876" s="20" t="n">
        <x:f>G1876/I1876*H1876</x:f>
        <x:v>0.44852452766296025</x:v>
      </x:c>
      <x:c r="K1876" s="2" t="str">
        <x:v>ISIC4:86</x:v>
      </x:c>
      <x:c r="L1876" s="14" t="n">
        <x:f>'Crosswalk'!C81</x:f>
        <x:v>0</x:v>
      </x:c>
      <x:c r="M1876" s="14" t="n">
        <x:f>'Crosswalk'!D81</x:f>
        <x:v>0</x:v>
      </x:c>
      <x:c r="N1876" s="14" t="n">
        <x:f>'Crosswalk'!E81</x:f>
        <x:v>0</x:v>
      </x:c>
      <x:c r="O1876" s="14" t="n">
        <x:f>'Crosswalk'!F81</x:f>
        <x:v>0</x:v>
      </x:c>
      <x:c r="P1876" s="14" t="n">
        <x:f>'Crosswalk'!G81</x:f>
        <x:v>0</x:v>
      </x:c>
      <x:c r="Q1876" s="14" t="n">
        <x:f>'Crosswalk'!H81</x:f>
        <x:v>1</x:v>
      </x:c>
      <x:c r="R1876" s="14" t="n">
        <x:f>'Crosswalk'!I81</x:f>
        <x:v>0</x:v>
      </x:c>
      <x:c r="S1876" s="14" t="n">
        <x:f>'Crosswalk'!J81</x:f>
        <x:v>0</x:v>
      </x:c>
      <x:c r="T1876" s="14" t="n">
        <x:f>'Crosswalk'!K81</x:f>
        <x:v>0</x:v>
      </x:c>
      <x:c r="U1876" s="14" t="n">
        <x:f>'Crosswalk'!L81</x:f>
        <x:v>0</x:v>
      </x:c>
      <x:c r="V1876" s="14" t="n">
        <x:f>'Crosswalk'!M81</x:f>
        <x:v>0</x:v>
      </x:c>
      <x:c r="W1876" s="14" t="n">
        <x:f>'Crosswalk'!N81</x:f>
        <x:v>0</x:v>
      </x:c>
      <x:c r="X1876" s="17" t="str">
        <x:v>LFS - EU Labour Force Survey</x:v>
      </x:c>
      <x:c r="Y1876" s="2" t="str"/>
      <x:c r="Z1876" s="17" t="str">
        <x:v>National 2024 division composition. Observed national industry detail; used only for composition within 2024 ILO modelled margins.</x:v>
      </x:c>
      <x:c r="AA1876" s="2" t="str"/>
      <x:c r="AB1876" s="2" t="str">
        <x:v>https://rplumber.ilo.org/data/indicator?format=.csv.gz&amp;id=EMP_TEMP_SEX_EC2_NB_A</x:v>
      </x:c>
    </x:row>
    <x:row r="1877" ht="48" customHeight="1">
      <x:c r="A1877" s="13" t="str">
        <x:v>NLD</x:v>
      </x:c>
      <x:c r="B1877" s="13" t="str">
        <x:v>Q</x:v>
      </x:c>
      <x:c r="C1877" s="13" t="str">
        <x:v>NLD</x:v>
      </x:c>
      <x:c r="D1877" s="13" t="n">
        <x:v>2024</x:v>
      </x:c>
      <x:c r="E1877" s="13" t="str">
        <x:v>EC2_ISIC4_Q87</x:v>
      </x:c>
      <x:c r="F1877" s="18" t="str">
        <x:v>Economic activity (ISIC-Rev.4), 2 digit level: 87 - Residential care activities</x:v>
      </x:c>
      <x:c r="G1877" s="21" t="n">
        <x:v>524.174</x:v>
      </x:c>
      <x:c r="H1877" s="22" t="n">
        <x:v>1</x:v>
      </x:c>
      <x:c r="I1877" s="21" t="n">
        <x:f>SUM(G1876:G1878)</x:f>
        <x:v>1689.154</x:v>
      </x:c>
      <x:c r="J1877" s="22" t="n">
        <x:f>G1877/I1877*H1877</x:f>
        <x:v>0.3103174725335878</x:v>
      </x:c>
      <x:c r="K1877" s="13" t="str">
        <x:v>ISIC4:87</x:v>
      </x:c>
      <x:c r="L1877" s="15" t="n">
        <x:f>'Crosswalk'!C82</x:f>
        <x:v>0</x:v>
      </x:c>
      <x:c r="M1877" s="15" t="n">
        <x:f>'Crosswalk'!D82</x:f>
        <x:v>0</x:v>
      </x:c>
      <x:c r="N1877" s="15" t="n">
        <x:f>'Crosswalk'!E82</x:f>
        <x:v>0</x:v>
      </x:c>
      <x:c r="O1877" s="15" t="n">
        <x:f>'Crosswalk'!F82</x:f>
        <x:v>0</x:v>
      </x:c>
      <x:c r="P1877" s="15" t="n">
        <x:f>'Crosswalk'!G82</x:f>
        <x:v>0</x:v>
      </x:c>
      <x:c r="Q1877" s="15" t="n">
        <x:f>'Crosswalk'!H82</x:f>
        <x:v>1</x:v>
      </x:c>
      <x:c r="R1877" s="15" t="n">
        <x:f>'Crosswalk'!I82</x:f>
        <x:v>0</x:v>
      </x:c>
      <x:c r="S1877" s="15" t="n">
        <x:f>'Crosswalk'!J82</x:f>
        <x:v>0</x:v>
      </x:c>
      <x:c r="T1877" s="15" t="n">
        <x:f>'Crosswalk'!K82</x:f>
        <x:v>0</x:v>
      </x:c>
      <x:c r="U1877" s="15" t="n">
        <x:f>'Crosswalk'!L82</x:f>
        <x:v>0</x:v>
      </x:c>
      <x:c r="V1877" s="15" t="n">
        <x:f>'Crosswalk'!M82</x:f>
        <x:v>0</x:v>
      </x:c>
      <x:c r="W1877" s="15" t="n">
        <x:f>'Crosswalk'!N82</x:f>
        <x:v>0</x:v>
      </x:c>
      <x:c r="X1877" s="18" t="str">
        <x:v>LFS - EU Labour Force Survey</x:v>
      </x:c>
      <x:c r="Y1877" s="13" t="str"/>
      <x:c r="Z1877" s="18" t="str">
        <x:v>National 2024 division composition. Observed national industry detail; used only for composition within 2024 ILO modelled margins.</x:v>
      </x:c>
      <x:c r="AA1877" s="13" t="str"/>
      <x:c r="AB1877" s="13" t="str">
        <x:v>https://rplumber.ilo.org/data/indicator?format=.csv.gz&amp;id=EMP_TEMP_SEX_EC2_NB_A</x:v>
      </x:c>
    </x:row>
    <x:row r="1878" ht="48" customHeight="1">
      <x:c r="A1878" s="2" t="str">
        <x:v>NLD</x:v>
      </x:c>
      <x:c r="B1878" s="2" t="str">
        <x:v>Q</x:v>
      </x:c>
      <x:c r="C1878" s="2" t="str">
        <x:v>NLD</x:v>
      </x:c>
      <x:c r="D1878" s="2" t="n">
        <x:v>2024</x:v>
      </x:c>
      <x:c r="E1878" s="2" t="str">
        <x:v>EC2_ISIC4_Q88</x:v>
      </x:c>
      <x:c r="F1878" s="17" t="str">
        <x:v>Economic activity (ISIC-Rev.4), 2 digit level: 88 - Social work activities without accommodation</x:v>
      </x:c>
      <x:c r="G1878" s="19" t="n">
        <x:v>407.353</x:v>
      </x:c>
      <x:c r="H1878" s="20" t="n">
        <x:v>1</x:v>
      </x:c>
      <x:c r="I1878" s="19" t="n">
        <x:f>SUM(G1876:G1878)</x:f>
        <x:v>1689.154</x:v>
      </x:c>
      <x:c r="J1878" s="20" t="n">
        <x:f>G1878/I1878*H1878</x:f>
        <x:v>0.2411579998034519</x:v>
      </x:c>
      <x:c r="K1878" s="2" t="str">
        <x:v>ISIC4:88</x:v>
      </x:c>
      <x:c r="L1878" s="14" t="n">
        <x:f>'Crosswalk'!C83</x:f>
        <x:v>0</x:v>
      </x:c>
      <x:c r="M1878" s="14" t="n">
        <x:f>'Crosswalk'!D83</x:f>
        <x:v>0</x:v>
      </x:c>
      <x:c r="N1878" s="14" t="n">
        <x:f>'Crosswalk'!E83</x:f>
        <x:v>0</x:v>
      </x:c>
      <x:c r="O1878" s="14" t="n">
        <x:f>'Crosswalk'!F83</x:f>
        <x:v>0</x:v>
      </x:c>
      <x:c r="P1878" s="14" t="n">
        <x:f>'Crosswalk'!G83</x:f>
        <x:v>0</x:v>
      </x:c>
      <x:c r="Q1878" s="14" t="n">
        <x:f>'Crosswalk'!H83</x:f>
        <x:v>0</x:v>
      </x:c>
      <x:c r="R1878" s="14" t="n">
        <x:f>'Crosswalk'!I83</x:f>
        <x:v>0</x:v>
      </x:c>
      <x:c r="S1878" s="14" t="n">
        <x:f>'Crosswalk'!J83</x:f>
        <x:v>0</x:v>
      </x:c>
      <x:c r="T1878" s="14" t="n">
        <x:f>'Crosswalk'!K83</x:f>
        <x:v>0</x:v>
      </x:c>
      <x:c r="U1878" s="14" t="n">
        <x:f>'Crosswalk'!L83</x:f>
        <x:v>0</x:v>
      </x:c>
      <x:c r="V1878" s="14" t="n">
        <x:f>'Crosswalk'!M83</x:f>
        <x:v>0</x:v>
      </x:c>
      <x:c r="W1878" s="14" t="n">
        <x:f>'Crosswalk'!N83</x:f>
        <x:v>1</x:v>
      </x:c>
      <x:c r="X1878" s="17" t="str">
        <x:v>LFS - EU Labour Force Survey</x:v>
      </x:c>
      <x:c r="Y1878" s="2" t="str"/>
      <x:c r="Z1878" s="17" t="str">
        <x:v>National 2024 division composition. Observed national industry detail; used only for composition within 2024 ILO modelled margins.</x:v>
      </x:c>
      <x:c r="AA1878" s="2" t="str"/>
      <x:c r="AB1878" s="2" t="str">
        <x:v>https://rplumber.ilo.org/data/indicator?format=.csv.gz&amp;id=EMP_TEMP_SEX_EC2_NB_A</x:v>
      </x:c>
    </x:row>
    <x:row r="1879" ht="48" customHeight="1">
      <x:c r="A1879" s="13" t="str">
        <x:v>NLD</x:v>
      </x:c>
      <x:c r="B1879" s="13" t="str">
        <x:v>RSTU</x:v>
      </x:c>
      <x:c r="C1879" s="13" t="str">
        <x:v>NLD</x:v>
      </x:c>
      <x:c r="D1879" s="13" t="n">
        <x:v>2024</x:v>
      </x:c>
      <x:c r="E1879" s="13" t="str">
        <x:v>EC2_ISIC4_R90</x:v>
      </x:c>
      <x:c r="F1879" s="18" t="str">
        <x:v>Economic activity (ISIC-Rev.4), 2 digit level: 90 - Creative, arts and entertainment activities</x:v>
      </x:c>
      <x:c r="G1879" s="21" t="n">
        <x:v>106.128</x:v>
      </x:c>
      <x:c r="H1879" s="22" t="n">
        <x:v>1</x:v>
      </x:c>
      <x:c r="I1879" s="21" t="n">
        <x:f>SUM(G1879:G1886)</x:f>
        <x:v>450.50300000000004</x:v>
      </x:c>
      <x:c r="J1879" s="22" t="n">
        <x:f>G1879/I1879*H1879</x:f>
        <x:v>0.23557667762478826</x:v>
      </x:c>
      <x:c r="K1879" s="13" t="str">
        <x:v>ISIC4:90</x:v>
      </x:c>
      <x:c r="L1879" s="15" t="n">
        <x:f>'Crosswalk'!C84</x:f>
        <x:v>0</x:v>
      </x:c>
      <x:c r="M1879" s="15" t="n">
        <x:f>'Crosswalk'!D84</x:f>
        <x:v>0</x:v>
      </x:c>
      <x:c r="N1879" s="15" t="n">
        <x:f>'Crosswalk'!E84</x:f>
        <x:v>0</x:v>
      </x:c>
      <x:c r="O1879" s="15" t="n">
        <x:f>'Crosswalk'!F84</x:f>
        <x:v>0</x:v>
      </x:c>
      <x:c r="P1879" s="15" t="n">
        <x:f>'Crosswalk'!G84</x:f>
        <x:v>0</x:v>
      </x:c>
      <x:c r="Q1879" s="15" t="n">
        <x:f>'Crosswalk'!H84</x:f>
        <x:v>0</x:v>
      </x:c>
      <x:c r="R1879" s="15" t="n">
        <x:f>'Crosswalk'!I84</x:f>
        <x:v>0</x:v>
      </x:c>
      <x:c r="S1879" s="15" t="n">
        <x:f>'Crosswalk'!J84</x:f>
        <x:v>0</x:v>
      </x:c>
      <x:c r="T1879" s="15" t="n">
        <x:f>'Crosswalk'!K84</x:f>
        <x:v>1</x:v>
      </x:c>
      <x:c r="U1879" s="15" t="n">
        <x:f>'Crosswalk'!L84</x:f>
        <x:v>0</x:v>
      </x:c>
      <x:c r="V1879" s="15" t="n">
        <x:f>'Crosswalk'!M84</x:f>
        <x:v>0</x:v>
      </x:c>
      <x:c r="W1879" s="15" t="n">
        <x:f>'Crosswalk'!N84</x:f>
        <x:v>0</x:v>
      </x:c>
      <x:c r="X1879" s="18" t="str">
        <x:v>LFS - EU Labour Force Survey</x:v>
      </x:c>
      <x:c r="Y1879" s="13" t="str"/>
      <x:c r="Z1879" s="18" t="str">
        <x:v>National 2024 division composition. Observed national industry detail; used only for composition within 2024 ILO modelled margins.</x:v>
      </x:c>
      <x:c r="AA1879" s="13" t="str"/>
      <x:c r="AB1879" s="13" t="str">
        <x:v>https://rplumber.ilo.org/data/indicator?format=.csv.gz&amp;id=EMP_TEMP_SEX_EC2_NB_A</x:v>
      </x:c>
    </x:row>
    <x:row r="1880" ht="48" customHeight="1">
      <x:c r="A1880" s="2" t="str">
        <x:v>NLD</x:v>
      </x:c>
      <x:c r="B1880" s="2" t="str">
        <x:v>RSTU</x:v>
      </x:c>
      <x:c r="C1880" s="2" t="str">
        <x:v>NLD</x:v>
      </x:c>
      <x:c r="D1880" s="2" t="n">
        <x:v>2024</x:v>
      </x:c>
      <x:c r="E1880" s="2" t="str">
        <x:v>EC2_ISIC4_R91</x:v>
      </x:c>
      <x:c r="F1880" s="17" t="str">
        <x:v>Economic activity (ISIC-Rev.4), 2 digit level: 91 - Libraries, archives, museums and other cultural activities</x:v>
      </x:c>
      <x:c r="G1880" s="19" t="n">
        <x:v>33.929</x:v>
      </x:c>
      <x:c r="H1880" s="20" t="n">
        <x:v>1</x:v>
      </x:c>
      <x:c r="I1880" s="19" t="n">
        <x:f>SUM(G1879:G1886)</x:f>
        <x:v>450.50300000000004</x:v>
      </x:c>
      <x:c r="J1880" s="20" t="n">
        <x:f>G1880/I1880*H1880</x:f>
        <x:v>0.07531359391613374</x:v>
      </x:c>
      <x:c r="K1880" s="2" t="str">
        <x:v>ISIC4:91</x:v>
      </x:c>
      <x:c r="L1880" s="14" t="n">
        <x:f>'Crosswalk'!C85</x:f>
        <x:v>0</x:v>
      </x:c>
      <x:c r="M1880" s="14" t="n">
        <x:f>'Crosswalk'!D85</x:f>
        <x:v>0</x:v>
      </x:c>
      <x:c r="N1880" s="14" t="n">
        <x:f>'Crosswalk'!E85</x:f>
        <x:v>0</x:v>
      </x:c>
      <x:c r="O1880" s="14" t="n">
        <x:f>'Crosswalk'!F85</x:f>
        <x:v>0</x:v>
      </x:c>
      <x:c r="P1880" s="14" t="n">
        <x:f>'Crosswalk'!G85</x:f>
        <x:v>0</x:v>
      </x:c>
      <x:c r="Q1880" s="14" t="n">
        <x:f>'Crosswalk'!H85</x:f>
        <x:v>0</x:v>
      </x:c>
      <x:c r="R1880" s="14" t="n">
        <x:f>'Crosswalk'!I85</x:f>
        <x:v>0</x:v>
      </x:c>
      <x:c r="S1880" s="14" t="n">
        <x:f>'Crosswalk'!J85</x:f>
        <x:v>0</x:v>
      </x:c>
      <x:c r="T1880" s="14" t="n">
        <x:f>'Crosswalk'!K85</x:f>
        <x:v>0</x:v>
      </x:c>
      <x:c r="U1880" s="14" t="n">
        <x:f>'Crosswalk'!L85</x:f>
        <x:v>0</x:v>
      </x:c>
      <x:c r="V1880" s="14" t="n">
        <x:f>'Crosswalk'!M85</x:f>
        <x:v>0</x:v>
      </x:c>
      <x:c r="W1880" s="14" t="n">
        <x:f>'Crosswalk'!N85</x:f>
        <x:v>1</x:v>
      </x:c>
      <x:c r="X1880" s="17" t="str">
        <x:v>LFS - EU Labour Force Survey</x:v>
      </x:c>
      <x:c r="Y1880" s="2" t="str"/>
      <x:c r="Z1880" s="17" t="str">
        <x:v>National 2024 division composition. Observed national industry detail; used only for composition within 2024 ILO modelled margins.</x:v>
      </x:c>
      <x:c r="AA1880" s="2" t="str"/>
      <x:c r="AB1880" s="2" t="str">
        <x:v>https://rplumber.ilo.org/data/indicator?format=.csv.gz&amp;id=EMP_TEMP_SEX_EC2_NB_A</x:v>
      </x:c>
    </x:row>
    <x:row r="1881" ht="48" customHeight="1">
      <x:c r="A1881" s="13" t="str">
        <x:v>NLD</x:v>
      </x:c>
      <x:c r="B1881" s="13" t="str">
        <x:v>RSTU</x:v>
      </x:c>
      <x:c r="C1881" s="13" t="str">
        <x:v>NLD</x:v>
      </x:c>
      <x:c r="D1881" s="13" t="n">
        <x:v>2024</x:v>
      </x:c>
      <x:c r="E1881" s="13" t="str">
        <x:v>EC2_ISIC4_R92</x:v>
      </x:c>
      <x:c r="F1881" s="18" t="str">
        <x:v>Economic activity (ISIC-Rev.4), 2 digit level: 92 - Gambling and betting activities</x:v>
      </x:c>
      <x:c r="G1881" s="21" t="n">
        <x:v>8.394</x:v>
      </x:c>
      <x:c r="H1881" s="22" t="n">
        <x:v>1</x:v>
      </x:c>
      <x:c r="I1881" s="21" t="n">
        <x:f>SUM(G1879:G1886)</x:f>
        <x:v>450.50300000000004</x:v>
      </x:c>
      <x:c r="J1881" s="22" t="n">
        <x:f>G1881/I1881*H1881</x:f>
        <x:v>0.01863250633181133</x:v>
      </x:c>
      <x:c r="K1881" s="13" t="str">
        <x:v>ISIC4:92</x:v>
      </x:c>
      <x:c r="L1881" s="15" t="n">
        <x:f>'Crosswalk'!C86</x:f>
        <x:v>0</x:v>
      </x:c>
      <x:c r="M1881" s="15" t="n">
        <x:f>'Crosswalk'!D86</x:f>
        <x:v>0</x:v>
      </x:c>
      <x:c r="N1881" s="15" t="n">
        <x:f>'Crosswalk'!E86</x:f>
        <x:v>0</x:v>
      </x:c>
      <x:c r="O1881" s="15" t="n">
        <x:f>'Crosswalk'!F86</x:f>
        <x:v>1</x:v>
      </x:c>
      <x:c r="P1881" s="15" t="n">
        <x:f>'Crosswalk'!G86</x:f>
        <x:v>0</x:v>
      </x:c>
      <x:c r="Q1881" s="15" t="n">
        <x:f>'Crosswalk'!H86</x:f>
        <x:v>0</x:v>
      </x:c>
      <x:c r="R1881" s="15" t="n">
        <x:f>'Crosswalk'!I86</x:f>
        <x:v>0</x:v>
      </x:c>
      <x:c r="S1881" s="15" t="n">
        <x:f>'Crosswalk'!J86</x:f>
        <x:v>0</x:v>
      </x:c>
      <x:c r="T1881" s="15" t="n">
        <x:f>'Crosswalk'!K86</x:f>
        <x:v>0</x:v>
      </x:c>
      <x:c r="U1881" s="15" t="n">
        <x:f>'Crosswalk'!L86</x:f>
        <x:v>0</x:v>
      </x:c>
      <x:c r="V1881" s="15" t="n">
        <x:f>'Crosswalk'!M86</x:f>
        <x:v>0</x:v>
      </x:c>
      <x:c r="W1881" s="15" t="n">
        <x:f>'Crosswalk'!N86</x:f>
        <x:v>0</x:v>
      </x:c>
      <x:c r="X1881" s="18" t="str">
        <x:v>LFS - EU Labour Force Survey</x:v>
      </x:c>
      <x:c r="Y1881" s="13" t="str"/>
      <x:c r="Z1881" s="18" t="str">
        <x:v>National 2024 division composition. Observed national industry detail; used only for composition within 2024 ILO modelled margins.</x:v>
      </x:c>
      <x:c r="AA1881" s="13" t="str"/>
      <x:c r="AB1881" s="13" t="str">
        <x:v>https://rplumber.ilo.org/data/indicator?format=.csv.gz&amp;id=EMP_TEMP_SEX_EC2_NB_A</x:v>
      </x:c>
    </x:row>
    <x:row r="1882" ht="48" customHeight="1">
      <x:c r="A1882" s="2" t="str">
        <x:v>NLD</x:v>
      </x:c>
      <x:c r="B1882" s="2" t="str">
        <x:v>RSTU</x:v>
      </x:c>
      <x:c r="C1882" s="2" t="str">
        <x:v>NLD</x:v>
      </x:c>
      <x:c r="D1882" s="2" t="n">
        <x:v>2024</x:v>
      </x:c>
      <x:c r="E1882" s="2" t="str">
        <x:v>EC2_ISIC4_R93</x:v>
      </x:c>
      <x:c r="F1882" s="17" t="str">
        <x:v>Economic activity (ISIC-Rev.4), 2 digit level: 93 - Sports activities and amusement and recreation activities</x:v>
      </x:c>
      <x:c r="G1882" s="19" t="n">
        <x:v>94.885</x:v>
      </x:c>
      <x:c r="H1882" s="20" t="n">
        <x:v>1</x:v>
      </x:c>
      <x:c r="I1882" s="19" t="n">
        <x:f>SUM(G1879:G1886)</x:f>
        <x:v>450.50300000000004</x:v>
      </x:c>
      <x:c r="J1882" s="20" t="n">
        <x:f>G1882/I1882*H1882</x:f>
        <x:v>0.21062012905574434</x:v>
      </x:c>
      <x:c r="K1882" s="2" t="str">
        <x:v>ISIC4:93</x:v>
      </x:c>
      <x:c r="L1882" s="14" t="n">
        <x:f>'Crosswalk'!C87</x:f>
        <x:v>0</x:v>
      </x:c>
      <x:c r="M1882" s="14" t="n">
        <x:f>'Crosswalk'!D87</x:f>
        <x:v>0</x:v>
      </x:c>
      <x:c r="N1882" s="14" t="n">
        <x:f>'Crosswalk'!E87</x:f>
        <x:v>0</x:v>
      </x:c>
      <x:c r="O1882" s="14" t="n">
        <x:f>'Crosswalk'!F87</x:f>
        <x:v>1</x:v>
      </x:c>
      <x:c r="P1882" s="14" t="n">
        <x:f>'Crosswalk'!G87</x:f>
        <x:v>0</x:v>
      </x:c>
      <x:c r="Q1882" s="14" t="n">
        <x:f>'Crosswalk'!H87</x:f>
        <x:v>0</x:v>
      </x:c>
      <x:c r="R1882" s="14" t="n">
        <x:f>'Crosswalk'!I87</x:f>
        <x:v>0</x:v>
      </x:c>
      <x:c r="S1882" s="14" t="n">
        <x:f>'Crosswalk'!J87</x:f>
        <x:v>0</x:v>
      </x:c>
      <x:c r="T1882" s="14" t="n">
        <x:f>'Crosswalk'!K87</x:f>
        <x:v>0</x:v>
      </x:c>
      <x:c r="U1882" s="14" t="n">
        <x:f>'Crosswalk'!L87</x:f>
        <x:v>0</x:v>
      </x:c>
      <x:c r="V1882" s="14" t="n">
        <x:f>'Crosswalk'!M87</x:f>
        <x:v>0</x:v>
      </x:c>
      <x:c r="W1882" s="14" t="n">
        <x:f>'Crosswalk'!N87</x:f>
        <x:v>0</x:v>
      </x:c>
      <x:c r="X1882" s="17" t="str">
        <x:v>LFS - EU Labour Force Survey</x:v>
      </x:c>
      <x:c r="Y1882" s="2" t="str"/>
      <x:c r="Z1882" s="17" t="str">
        <x:v>National 2024 division composition. Observed national industry detail; used only for composition within 2024 ILO modelled margins.</x:v>
      </x:c>
      <x:c r="AA1882" s="2" t="str"/>
      <x:c r="AB1882" s="2" t="str">
        <x:v>https://rplumber.ilo.org/data/indicator?format=.csv.gz&amp;id=EMP_TEMP_SEX_EC2_NB_A</x:v>
      </x:c>
    </x:row>
    <x:row r="1883" ht="48" customHeight="1">
      <x:c r="A1883" s="13" t="str">
        <x:v>NLD</x:v>
      </x:c>
      <x:c r="B1883" s="13" t="str">
        <x:v>RSTU</x:v>
      </x:c>
      <x:c r="C1883" s="13" t="str">
        <x:v>NLD</x:v>
      </x:c>
      <x:c r="D1883" s="13" t="n">
        <x:v>2024</x:v>
      </x:c>
      <x:c r="E1883" s="13" t="str">
        <x:v>EC2_ISIC4_S94</x:v>
      </x:c>
      <x:c r="F1883" s="18" t="str">
        <x:v>Economic activity (ISIC-Rev.4), 2 digit level: 94 - Activities of membership organizations</x:v>
      </x:c>
      <x:c r="G1883" s="21" t="n">
        <x:v>76.562</x:v>
      </x:c>
      <x:c r="H1883" s="22" t="n">
        <x:v>1</x:v>
      </x:c>
      <x:c r="I1883" s="21" t="n">
        <x:f>SUM(G1879:G1886)</x:f>
        <x:v>450.50300000000004</x:v>
      </x:c>
      <x:c r="J1883" s="22" t="n">
        <x:f>G1883/I1883*H1883</x:f>
        <x:v>0.1699478138880318</x:v>
      </x:c>
      <x:c r="K1883" s="13" t="str">
        <x:v>ISIC4:94</x:v>
      </x:c>
      <x:c r="L1883" s="15" t="n">
        <x:f>'Crosswalk'!C88</x:f>
        <x:v>0</x:v>
      </x:c>
      <x:c r="M1883" s="15" t="n">
        <x:f>'Crosswalk'!D88</x:f>
        <x:v>0</x:v>
      </x:c>
      <x:c r="N1883" s="15" t="n">
        <x:f>'Crosswalk'!E88</x:f>
        <x:v>0</x:v>
      </x:c>
      <x:c r="O1883" s="15" t="n">
        <x:f>'Crosswalk'!F88</x:f>
        <x:v>0</x:v>
      </x:c>
      <x:c r="P1883" s="15" t="n">
        <x:f>'Crosswalk'!G88</x:f>
        <x:v>0</x:v>
      </x:c>
      <x:c r="Q1883" s="15" t="n">
        <x:f>'Crosswalk'!H88</x:f>
        <x:v>0</x:v>
      </x:c>
      <x:c r="R1883" s="15" t="n">
        <x:f>'Crosswalk'!I88</x:f>
        <x:v>0</x:v>
      </x:c>
      <x:c r="S1883" s="15" t="n">
        <x:f>'Crosswalk'!J88</x:f>
        <x:v>0</x:v>
      </x:c>
      <x:c r="T1883" s="15" t="n">
        <x:f>'Crosswalk'!K88</x:f>
        <x:v>0</x:v>
      </x:c>
      <x:c r="U1883" s="15" t="n">
        <x:f>'Crosswalk'!L88</x:f>
        <x:v>0</x:v>
      </x:c>
      <x:c r="V1883" s="15" t="n">
        <x:f>'Crosswalk'!M88</x:f>
        <x:v>0</x:v>
      </x:c>
      <x:c r="W1883" s="15" t="n">
        <x:f>'Crosswalk'!N88</x:f>
        <x:v>1</x:v>
      </x:c>
      <x:c r="X1883" s="18" t="str">
        <x:v>LFS - EU Labour Force Survey</x:v>
      </x:c>
      <x:c r="Y1883" s="13" t="str"/>
      <x:c r="Z1883" s="18" t="str">
        <x:v>National 2024 division composition. Observed national industry detail; used only for composition within 2024 ILO modelled margins.</x:v>
      </x:c>
      <x:c r="AA1883" s="13" t="str"/>
      <x:c r="AB1883" s="13" t="str">
        <x:v>https://rplumber.ilo.org/data/indicator?format=.csv.gz&amp;id=EMP_TEMP_SEX_EC2_NB_A</x:v>
      </x:c>
    </x:row>
    <x:row r="1884" ht="48" customHeight="1">
      <x:c r="A1884" s="2" t="str">
        <x:v>NLD</x:v>
      </x:c>
      <x:c r="B1884" s="2" t="str">
        <x:v>RSTU</x:v>
      </x:c>
      <x:c r="C1884" s="2" t="str">
        <x:v>NLD</x:v>
      </x:c>
      <x:c r="D1884" s="2" t="n">
        <x:v>2024</x:v>
      </x:c>
      <x:c r="E1884" s="2" t="str">
        <x:v>EC2_ISIC4_S95</x:v>
      </x:c>
      <x:c r="F1884" s="17" t="str">
        <x:v>Economic activity (ISIC-Rev.4), 2 digit level: 95 - Repair of computers and personal and household goods</x:v>
      </x:c>
      <x:c r="G1884" s="19" t="n">
        <x:v>15.254</x:v>
      </x:c>
      <x:c r="H1884" s="20" t="n">
        <x:v>1</x:v>
      </x:c>
      <x:c r="I1884" s="19" t="n">
        <x:f>SUM(G1879:G1886)</x:f>
        <x:v>450.50300000000004</x:v>
      </x:c>
      <x:c r="J1884" s="20" t="n">
        <x:f>G1884/I1884*H1884</x:f>
        <x:v>0.0338599299005778</x:v>
      </x:c>
      <x:c r="K1884" s="2" t="str">
        <x:v>ISIC4:95</x:v>
      </x:c>
      <x:c r="L1884" s="14" t="n">
        <x:f>'Crosswalk'!C89</x:f>
        <x:v>0</x:v>
      </x:c>
      <x:c r="M1884" s="14" t="n">
        <x:f>'Crosswalk'!D89</x:f>
        <x:v>0</x:v>
      </x:c>
      <x:c r="N1884" s="14" t="n">
        <x:f>'Crosswalk'!E89</x:f>
        <x:v>0</x:v>
      </x:c>
      <x:c r="O1884" s="14" t="n">
        <x:f>'Crosswalk'!F89</x:f>
        <x:v>0.7</x:v>
      </x:c>
      <x:c r="P1884" s="14" t="n">
        <x:f>'Crosswalk'!G89</x:f>
        <x:v>0</x:v>
      </x:c>
      <x:c r="Q1884" s="14" t="n">
        <x:f>'Crosswalk'!H89</x:f>
        <x:v>0</x:v>
      </x:c>
      <x:c r="R1884" s="14" t="n">
        <x:f>'Crosswalk'!I89</x:f>
        <x:v>0</x:v>
      </x:c>
      <x:c r="S1884" s="14" t="n">
        <x:f>'Crosswalk'!J89</x:f>
        <x:v>0.3</x:v>
      </x:c>
      <x:c r="T1884" s="14" t="n">
        <x:f>'Crosswalk'!K89</x:f>
        <x:v>0</x:v>
      </x:c>
      <x:c r="U1884" s="14" t="n">
        <x:f>'Crosswalk'!L89</x:f>
        <x:v>0</x:v>
      </x:c>
      <x:c r="V1884" s="14" t="n">
        <x:f>'Crosswalk'!M89</x:f>
        <x:v>0</x:v>
      </x:c>
      <x:c r="W1884" s="14" t="n">
        <x:f>'Crosswalk'!N89</x:f>
        <x:v>0</x:v>
      </x:c>
      <x:c r="X1884" s="17" t="str">
        <x:v>LFS - EU Labour Force Survey</x:v>
      </x:c>
      <x:c r="Y1884" s="2" t="str"/>
      <x:c r="Z1884" s="17" t="str">
        <x:v>National 2024 division composition. Observed national industry detail; used only for composition within 2024 ILO modelled margins.</x:v>
      </x:c>
      <x:c r="AA1884" s="2" t="str"/>
      <x:c r="AB1884" s="2" t="str">
        <x:v>https://rplumber.ilo.org/data/indicator?format=.csv.gz&amp;id=EMP_TEMP_SEX_EC2_NB_A</x:v>
      </x:c>
    </x:row>
    <x:row r="1885" ht="48" customHeight="1">
      <x:c r="A1885" s="13" t="str">
        <x:v>NLD</x:v>
      </x:c>
      <x:c r="B1885" s="13" t="str">
        <x:v>RSTU</x:v>
      </x:c>
      <x:c r="C1885" s="13" t="str">
        <x:v>NLD</x:v>
      </x:c>
      <x:c r="D1885" s="13" t="n">
        <x:v>2024</x:v>
      </x:c>
      <x:c r="E1885" s="13" t="str">
        <x:v>EC2_ISIC4_S96</x:v>
      </x:c>
      <x:c r="F1885" s="18" t="str">
        <x:v>Economic activity (ISIC-Rev.4), 2 digit level: 96 - Other personal service activities</x:v>
      </x:c>
      <x:c r="G1885" s="21" t="n">
        <x:v>103.611</x:v>
      </x:c>
      <x:c r="H1885" s="22" t="n">
        <x:v>1</x:v>
      </x:c>
      <x:c r="I1885" s="21" t="n">
        <x:f>SUM(G1879:G1886)</x:f>
        <x:v>450.50300000000004</x:v>
      </x:c>
      <x:c r="J1885" s="22" t="n">
        <x:f>G1885/I1885*H1885</x:f>
        <x:v>0.2299895894144989</x:v>
      </x:c>
      <x:c r="K1885" s="13" t="str">
        <x:v>ISIC4:96</x:v>
      </x:c>
      <x:c r="L1885" s="15" t="n">
        <x:f>'Crosswalk'!C90</x:f>
        <x:v>0</x:v>
      </x:c>
      <x:c r="M1885" s="15" t="n">
        <x:f>'Crosswalk'!D90</x:f>
        <x:v>0</x:v>
      </x:c>
      <x:c r="N1885" s="15" t="n">
        <x:f>'Crosswalk'!E90</x:f>
        <x:v>0</x:v>
      </x:c>
      <x:c r="O1885" s="15" t="n">
        <x:f>'Crosswalk'!F90</x:f>
        <x:v>1</x:v>
      </x:c>
      <x:c r="P1885" s="15" t="n">
        <x:f>'Crosswalk'!G90</x:f>
        <x:v>0</x:v>
      </x:c>
      <x:c r="Q1885" s="15" t="n">
        <x:f>'Crosswalk'!H90</x:f>
        <x:v>0</x:v>
      </x:c>
      <x:c r="R1885" s="15" t="n">
        <x:f>'Crosswalk'!I90</x:f>
        <x:v>0</x:v>
      </x:c>
      <x:c r="S1885" s="15" t="n">
        <x:f>'Crosswalk'!J90</x:f>
        <x:v>0</x:v>
      </x:c>
      <x:c r="T1885" s="15" t="n">
        <x:f>'Crosswalk'!K90</x:f>
        <x:v>0</x:v>
      </x:c>
      <x:c r="U1885" s="15" t="n">
        <x:f>'Crosswalk'!L90</x:f>
        <x:v>0</x:v>
      </x:c>
      <x:c r="V1885" s="15" t="n">
        <x:f>'Crosswalk'!M90</x:f>
        <x:v>0</x:v>
      </x:c>
      <x:c r="W1885" s="15" t="n">
        <x:f>'Crosswalk'!N90</x:f>
        <x:v>0</x:v>
      </x:c>
      <x:c r="X1885" s="18" t="str">
        <x:v>LFS - EU Labour Force Survey</x:v>
      </x:c>
      <x:c r="Y1885" s="13" t="str"/>
      <x:c r="Z1885" s="18" t="str">
        <x:v>National 2024 division composition. Observed national industry detail; used only for composition within 2024 ILO modelled margins.</x:v>
      </x:c>
      <x:c r="AA1885" s="13" t="str"/>
      <x:c r="AB1885" s="13" t="str">
        <x:v>https://rplumber.ilo.org/data/indicator?format=.csv.gz&amp;id=EMP_TEMP_SEX_EC2_NB_A</x:v>
      </x:c>
    </x:row>
    <x:row r="1886" ht="48" customHeight="1">
      <x:c r="A1886" s="2" t="str">
        <x:v>NLD</x:v>
      </x:c>
      <x:c r="B1886" s="2" t="str">
        <x:v>RSTU</x:v>
      </x:c>
      <x:c r="C1886" s="2" t="str">
        <x:v>NLD</x:v>
      </x:c>
      <x:c r="D1886" s="2" t="n">
        <x:v>2024</x:v>
      </x:c>
      <x:c r="E1886" s="2" t="str">
        <x:v>EC2_ISIC4_T97</x:v>
      </x:c>
      <x:c r="F1886" s="17" t="str">
        <x:v>Economic activity (ISIC-Rev.4), 2 digit level: 97 - Activities of households as employers of domestic personnel</x:v>
      </x:c>
      <x:c r="G1886" s="19" t="n">
        <x:v>11.74</x:v>
      </x:c>
      <x:c r="H1886" s="20" t="n">
        <x:v>1</x:v>
      </x:c>
      <x:c r="I1886" s="19" t="n">
        <x:f>SUM(G1879:G1886)</x:f>
        <x:v>450.50300000000004</x:v>
      </x:c>
      <x:c r="J1886" s="20" t="n">
        <x:f>G1886/I1886*H1886</x:f>
        <x:v>0.02605975986841375</x:v>
      </x:c>
      <x:c r="K1886" s="2" t="str">
        <x:v>ISIC4:97</x:v>
      </x:c>
      <x:c r="L1886" s="14" t="n">
        <x:f>'Crosswalk'!C91</x:f>
        <x:v>0</x:v>
      </x:c>
      <x:c r="M1886" s="14" t="n">
        <x:f>'Crosswalk'!D91</x:f>
        <x:v>0</x:v>
      </x:c>
      <x:c r="N1886" s="14" t="n">
        <x:f>'Crosswalk'!E91</x:f>
        <x:v>0</x:v>
      </x:c>
      <x:c r="O1886" s="14" t="n">
        <x:f>'Crosswalk'!F91</x:f>
        <x:v>0</x:v>
      </x:c>
      <x:c r="P1886" s="14" t="n">
        <x:f>'Crosswalk'!G91</x:f>
        <x:v>0</x:v>
      </x:c>
      <x:c r="Q1886" s="14" t="n">
        <x:f>'Crosswalk'!H91</x:f>
        <x:v>0</x:v>
      </x:c>
      <x:c r="R1886" s="14" t="n">
        <x:f>'Crosswalk'!I91</x:f>
        <x:v>0</x:v>
      </x:c>
      <x:c r="S1886" s="14" t="n">
        <x:f>'Crosswalk'!J91</x:f>
        <x:v>0</x:v>
      </x:c>
      <x:c r="T1886" s="14" t="n">
        <x:f>'Crosswalk'!K91</x:f>
        <x:v>0</x:v>
      </x:c>
      <x:c r="U1886" s="14" t="n">
        <x:f>'Crosswalk'!L91</x:f>
        <x:v>0</x:v>
      </x:c>
      <x:c r="V1886" s="14" t="n">
        <x:f>'Crosswalk'!M91</x:f>
        <x:v>0</x:v>
      </x:c>
      <x:c r="W1886" s="14" t="n">
        <x:f>'Crosswalk'!N91</x:f>
        <x:v>1</x:v>
      </x:c>
      <x:c r="X1886" s="17" t="str">
        <x:v>LFS - EU Labour Force Survey</x:v>
      </x:c>
      <x:c r="Y1886" s="2" t="str"/>
      <x:c r="Z1886" s="17" t="str">
        <x:v>National 2024 division composition. Observed national industry detail; used only for composition within 2024 ILO modelled margins.</x:v>
      </x:c>
      <x:c r="AA1886" s="2" t="str"/>
      <x:c r="AB1886" s="2" t="str">
        <x:v>https://rplumber.ilo.org/data/indicator?format=.csv.gz&amp;id=EMP_TEMP_SEX_EC2_NB_A</x:v>
      </x:c>
    </x:row>
    <x:row r="1887" ht="48" customHeight="1">
      <x:c r="A1887" s="13" t="str">
        <x:v>SWE</x:v>
      </x:c>
      <x:c r="B1887" s="13" t="str">
        <x:v>A</x:v>
      </x:c>
      <x:c r="C1887" s="13" t="str">
        <x:v>SWE</x:v>
      </x:c>
      <x:c r="D1887" s="13" t="n">
        <x:v>2024</x:v>
      </x:c>
      <x:c r="E1887" s="13" t="str">
        <x:v>EC2_ISIC4_A01</x:v>
      </x:c>
      <x:c r="F1887" s="18" t="str">
        <x:v>Economic activity (ISIC-Rev.4), 2 digit level: 01 - Crop and animal production, hunting and related service activities</x:v>
      </x:c>
      <x:c r="G1887" s="21" t="n">
        <x:v>60.398</x:v>
      </x:c>
      <x:c r="H1887" s="22" t="n">
        <x:v>1</x:v>
      </x:c>
      <x:c r="I1887" s="21" t="n">
        <x:f>SUM(G1887:G1888)</x:f>
        <x:v>95.372</x:v>
      </x:c>
      <x:c r="J1887" s="22" t="n">
        <x:f>G1887/I1887*H1887</x:f>
        <x:v>0.6332885962336955</x:v>
      </x:c>
      <x:c r="K1887" s="13" t="str">
        <x:v>ISIC4:01</x:v>
      </x:c>
      <x:c r="L1887" s="15" t="n">
        <x:f>'Crosswalk'!C6</x:f>
        <x:v>0</x:v>
      </x:c>
      <x:c r="M1887" s="15" t="n">
        <x:f>'Crosswalk'!D6</x:f>
        <x:v>0</x:v>
      </x:c>
      <x:c r="N1887" s="15" t="n">
        <x:f>'Crosswalk'!E6</x:f>
        <x:v>0</x:v>
      </x:c>
      <x:c r="O1887" s="15" t="n">
        <x:f>'Crosswalk'!F6</x:f>
        <x:v>0</x:v>
      </x:c>
      <x:c r="P1887" s="15" t="n">
        <x:f>'Crosswalk'!G6</x:f>
        <x:v>1</x:v>
      </x:c>
      <x:c r="Q1887" s="15" t="n">
        <x:f>'Crosswalk'!H6</x:f>
        <x:v>0</x:v>
      </x:c>
      <x:c r="R1887" s="15" t="n">
        <x:f>'Crosswalk'!I6</x:f>
        <x:v>0</x:v>
      </x:c>
      <x:c r="S1887" s="15" t="n">
        <x:f>'Crosswalk'!J6</x:f>
        <x:v>0</x:v>
      </x:c>
      <x:c r="T1887" s="15" t="n">
        <x:f>'Crosswalk'!K6</x:f>
        <x:v>0</x:v>
      </x:c>
      <x:c r="U1887" s="15" t="n">
        <x:f>'Crosswalk'!L6</x:f>
        <x:v>0</x:v>
      </x:c>
      <x:c r="V1887" s="15" t="n">
        <x:f>'Crosswalk'!M6</x:f>
        <x:v>0</x:v>
      </x:c>
      <x:c r="W1887" s="15" t="n">
        <x:f>'Crosswalk'!N6</x:f>
        <x:v>0</x:v>
      </x:c>
      <x:c r="X1887" s="18" t="str">
        <x:v>LFS - EU Labour Force Survey</x:v>
      </x:c>
      <x:c r="Y1887" s="13" t="str"/>
      <x:c r="Z1887" s="18" t="str">
        <x:v>National 2024 division composition. Observed national industry detail; used only for composition within 2024 ILO modelled margins.</x:v>
      </x:c>
      <x:c r="AA1887" s="13" t="str"/>
      <x:c r="AB1887" s="13" t="str">
        <x:v>https://rplumber.ilo.org/data/indicator?format=.csv.gz&amp;id=EMP_TEMP_SEX_EC2_NB_A</x:v>
      </x:c>
    </x:row>
    <x:row r="1888" ht="48" customHeight="1">
      <x:c r="A1888" s="2" t="str">
        <x:v>SWE</x:v>
      </x:c>
      <x:c r="B1888" s="2" t="str">
        <x:v>A</x:v>
      </x:c>
      <x:c r="C1888" s="2" t="str">
        <x:v>SWE</x:v>
      </x:c>
      <x:c r="D1888" s="2" t="n">
        <x:v>2024</x:v>
      </x:c>
      <x:c r="E1888" s="2" t="str">
        <x:v>EC2_ISIC4_A02</x:v>
      </x:c>
      <x:c r="F1888" s="17" t="str">
        <x:v>Economic activity (ISIC-Rev.4), 2 digit level: 02 - Forestry and logging</x:v>
      </x:c>
      <x:c r="G1888" s="19" t="n">
        <x:v>34.974</x:v>
      </x:c>
      <x:c r="H1888" s="20" t="n">
        <x:v>1</x:v>
      </x:c>
      <x:c r="I1888" s="19" t="n">
        <x:f>SUM(G1887:G1888)</x:f>
        <x:v>95.372</x:v>
      </x:c>
      <x:c r="J1888" s="20" t="n">
        <x:f>G1888/I1888*H1888</x:f>
        <x:v>0.36671140376630457</x:v>
      </x:c>
      <x:c r="K1888" s="2" t="str">
        <x:v>ISIC4:02</x:v>
      </x:c>
      <x:c r="L1888" s="14" t="n">
        <x:f>'Crosswalk'!C7</x:f>
        <x:v>0</x:v>
      </x:c>
      <x:c r="M1888" s="14" t="n">
        <x:f>'Crosswalk'!D7</x:f>
        <x:v>1</x:v>
      </x:c>
      <x:c r="N1888" s="14" t="n">
        <x:f>'Crosswalk'!E7</x:f>
        <x:v>0</x:v>
      </x:c>
      <x:c r="O1888" s="14" t="n">
        <x:f>'Crosswalk'!F7</x:f>
        <x:v>0</x:v>
      </x:c>
      <x:c r="P1888" s="14" t="n">
        <x:f>'Crosswalk'!G7</x:f>
        <x:v>0</x:v>
      </x:c>
      <x:c r="Q1888" s="14" t="n">
        <x:f>'Crosswalk'!H7</x:f>
        <x:v>0</x:v>
      </x:c>
      <x:c r="R1888" s="14" t="n">
        <x:f>'Crosswalk'!I7</x:f>
        <x:v>0</x:v>
      </x:c>
      <x:c r="S1888" s="14" t="n">
        <x:f>'Crosswalk'!J7</x:f>
        <x:v>0</x:v>
      </x:c>
      <x:c r="T1888" s="14" t="n">
        <x:f>'Crosswalk'!K7</x:f>
        <x:v>0</x:v>
      </x:c>
      <x:c r="U1888" s="14" t="n">
        <x:f>'Crosswalk'!L7</x:f>
        <x:v>0</x:v>
      </x:c>
      <x:c r="V1888" s="14" t="n">
        <x:f>'Crosswalk'!M7</x:f>
        <x:v>0</x:v>
      </x:c>
      <x:c r="W1888" s="14" t="n">
        <x:f>'Crosswalk'!N7</x:f>
        <x:v>0</x:v>
      </x:c>
      <x:c r="X1888" s="17" t="str">
        <x:v>LFS - EU Labour Force Survey</x:v>
      </x:c>
      <x:c r="Y1888" s="2" t="str"/>
      <x:c r="Z1888" s="17" t="str">
        <x:v>National 2024 division composition. Observed national industry detail; used only for composition within 2024 ILO modelled margins.</x:v>
      </x:c>
      <x:c r="AA1888" s="2" t="str"/>
      <x:c r="AB1888" s="2" t="str">
        <x:v>https://rplumber.ilo.org/data/indicator?format=.csv.gz&amp;id=EMP_TEMP_SEX_EC2_NB_A</x:v>
      </x:c>
    </x:row>
    <x:row r="1889" ht="48" customHeight="1">
      <x:c r="A1889" s="13" t="str">
        <x:v>SWE</x:v>
      </x:c>
      <x:c r="B1889" s="13" t="str">
        <x:v>B</x:v>
      </x:c>
      <x:c r="C1889" s="13" t="str">
        <x:v>SWE</x:v>
      </x:c>
      <x:c r="D1889" s="13" t="n">
        <x:v>2024</x:v>
      </x:c>
      <x:c r="E1889" s="13" t="str">
        <x:v>EC2_ISIC4_B07</x:v>
      </x:c>
      <x:c r="F1889" s="18" t="str">
        <x:v>Economic activity (ISIC-Rev.4), 2 digit level: 07 - Mining of metal ores</x:v>
      </x:c>
      <x:c r="G1889" s="21" t="n">
        <x:v>6.294</x:v>
      </x:c>
      <x:c r="H1889" s="22" t="n">
        <x:v>1</x:v>
      </x:c>
      <x:c r="I1889" s="21" t="n">
        <x:f>SUM(G1889:G1889)</x:f>
        <x:v>6.294</x:v>
      </x:c>
      <x:c r="J1889" s="22" t="n">
        <x:f>G1889/I1889*H1889</x:f>
        <x:v>1</x:v>
      </x:c>
      <x:c r="K1889" s="13" t="str">
        <x:v>ISIC4:07</x:v>
      </x:c>
      <x:c r="L1889" s="15" t="n">
        <x:f>'Crosswalk'!C11</x:f>
        <x:v>0</x:v>
      </x:c>
      <x:c r="M1889" s="15" t="n">
        <x:f>'Crosswalk'!D11</x:f>
        <x:v>1</x:v>
      </x:c>
      <x:c r="N1889" s="15" t="n">
        <x:f>'Crosswalk'!E11</x:f>
        <x:v>0</x:v>
      </x:c>
      <x:c r="O1889" s="15" t="n">
        <x:f>'Crosswalk'!F11</x:f>
        <x:v>0</x:v>
      </x:c>
      <x:c r="P1889" s="15" t="n">
        <x:f>'Crosswalk'!G11</x:f>
        <x:v>0</x:v>
      </x:c>
      <x:c r="Q1889" s="15" t="n">
        <x:f>'Crosswalk'!H11</x:f>
        <x:v>0</x:v>
      </x:c>
      <x:c r="R1889" s="15" t="n">
        <x:f>'Crosswalk'!I11</x:f>
        <x:v>0</x:v>
      </x:c>
      <x:c r="S1889" s="15" t="n">
        <x:f>'Crosswalk'!J11</x:f>
        <x:v>0</x:v>
      </x:c>
      <x:c r="T1889" s="15" t="n">
        <x:f>'Crosswalk'!K11</x:f>
        <x:v>0</x:v>
      </x:c>
      <x:c r="U1889" s="15" t="n">
        <x:f>'Crosswalk'!L11</x:f>
        <x:v>0</x:v>
      </x:c>
      <x:c r="V1889" s="15" t="n">
        <x:f>'Crosswalk'!M11</x:f>
        <x:v>0</x:v>
      </x:c>
      <x:c r="W1889" s="15" t="n">
        <x:f>'Crosswalk'!N11</x:f>
        <x:v>0</x:v>
      </x:c>
      <x:c r="X1889" s="18" t="str">
        <x:v>LFS - EU Labour Force Survey</x:v>
      </x:c>
      <x:c r="Y1889" s="13" t="str">
        <x:v>U</x:v>
      </x:c>
      <x:c r="Z1889" s="18" t="str">
        <x:v>National 2024 division composition. Observed national industry detail; used only for composition within 2024 ILO modelled margins.</x:v>
      </x:c>
      <x:c r="AA1889" s="13" t="str"/>
      <x:c r="AB1889" s="13" t="str">
        <x:v>https://rplumber.ilo.org/data/indicator?format=.csv.gz&amp;id=EMP_TEMP_SEX_EC2_NB_A</x:v>
      </x:c>
    </x:row>
    <x:row r="1890" ht="48" customHeight="1">
      <x:c r="A1890" s="2" t="str">
        <x:v>SWE</x:v>
      </x:c>
      <x:c r="B1890" s="2" t="str">
        <x:v>C</x:v>
      </x:c>
      <x:c r="C1890" s="2" t="str">
        <x:v>SWE</x:v>
      </x:c>
      <x:c r="D1890" s="2" t="n">
        <x:v>2024</x:v>
      </x:c>
      <x:c r="E1890" s="2" t="str">
        <x:v>EC2_ISIC4_C10</x:v>
      </x:c>
      <x:c r="F1890" s="17" t="str">
        <x:v>Economic activity (ISIC-Rev.4), 2 digit level: 10 - Manufacture of food products</x:v>
      </x:c>
      <x:c r="G1890" s="19" t="n">
        <x:v>38.854</x:v>
      </x:c>
      <x:c r="H1890" s="20" t="n">
        <x:v>1</x:v>
      </x:c>
      <x:c r="I1890" s="19" t="n">
        <x:f>SUM(G1890:G1909)</x:f>
        <x:v>497.62799999999993</x:v>
      </x:c>
      <x:c r="J1890" s="20" t="n">
        <x:f>G1890/I1890*H1890</x:f>
        <x:v>0.07807840394833089</x:v>
      </x:c>
      <x:c r="K1890" s="2" t="str">
        <x:v>ISIC4:10</x:v>
      </x:c>
      <x:c r="L1890" s="14" t="n">
        <x:f>'Crosswalk'!C14</x:f>
        <x:v>0</x:v>
      </x:c>
      <x:c r="M1890" s="14" t="n">
        <x:f>'Crosswalk'!D14</x:f>
        <x:v>0</x:v>
      </x:c>
      <x:c r="N1890" s="14" t="n">
        <x:f>'Crosswalk'!E14</x:f>
        <x:v>0</x:v>
      </x:c>
      <x:c r="O1890" s="14" t="n">
        <x:f>'Crosswalk'!F14</x:f>
        <x:v>0</x:v>
      </x:c>
      <x:c r="P1890" s="14" t="n">
        <x:f>'Crosswalk'!G14</x:f>
        <x:v>1</x:v>
      </x:c>
      <x:c r="Q1890" s="14" t="n">
        <x:f>'Crosswalk'!H14</x:f>
        <x:v>0</x:v>
      </x:c>
      <x:c r="R1890" s="14" t="n">
        <x:f>'Crosswalk'!I14</x:f>
        <x:v>0</x:v>
      </x:c>
      <x:c r="S1890" s="14" t="n">
        <x:f>'Crosswalk'!J14</x:f>
        <x:v>0</x:v>
      </x:c>
      <x:c r="T1890" s="14" t="n">
        <x:f>'Crosswalk'!K14</x:f>
        <x:v>0</x:v>
      </x:c>
      <x:c r="U1890" s="14" t="n">
        <x:f>'Crosswalk'!L14</x:f>
        <x:v>0</x:v>
      </x:c>
      <x:c r="V1890" s="14" t="n">
        <x:f>'Crosswalk'!M14</x:f>
        <x:v>0</x:v>
      </x:c>
      <x:c r="W1890" s="14" t="n">
        <x:f>'Crosswalk'!N14</x:f>
        <x:v>0</x:v>
      </x:c>
      <x:c r="X1890" s="17" t="str">
        <x:v>LFS - EU Labour Force Survey</x:v>
      </x:c>
      <x:c r="Y1890" s="2" t="str"/>
      <x:c r="Z1890" s="17" t="str">
        <x:v>National 2024 division composition. Observed national industry detail; used only for composition within 2024 ILO modelled margins.</x:v>
      </x:c>
      <x:c r="AA1890" s="2" t="str"/>
      <x:c r="AB1890" s="2" t="str">
        <x:v>https://rplumber.ilo.org/data/indicator?format=.csv.gz&amp;id=EMP_TEMP_SEX_EC2_NB_A</x:v>
      </x:c>
    </x:row>
    <x:row r="1891" ht="48" customHeight="1">
      <x:c r="A1891" s="13" t="str">
        <x:v>SWE</x:v>
      </x:c>
      <x:c r="B1891" s="13" t="str">
        <x:v>C</x:v>
      </x:c>
      <x:c r="C1891" s="13" t="str">
        <x:v>SWE</x:v>
      </x:c>
      <x:c r="D1891" s="13" t="n">
        <x:v>2024</x:v>
      </x:c>
      <x:c r="E1891" s="13" t="str">
        <x:v>EC2_ISIC4_C11</x:v>
      </x:c>
      <x:c r="F1891" s="18" t="str">
        <x:v>Economic activity (ISIC-Rev.4), 2 digit level: 11 - Manufacture of beverages</x:v>
      </x:c>
      <x:c r="G1891" s="21" t="n">
        <x:v>5.372</x:v>
      </x:c>
      <x:c r="H1891" s="22" t="n">
        <x:v>1</x:v>
      </x:c>
      <x:c r="I1891" s="21" t="n">
        <x:f>SUM(G1890:G1909)</x:f>
        <x:v>497.62799999999993</x:v>
      </x:c>
      <x:c r="J1891" s="22" t="n">
        <x:f>G1891/I1891*H1891</x:f>
        <x:v>0.010795212488043278</x:v>
      </x:c>
      <x:c r="K1891" s="13" t="str">
        <x:v>ISIC4:11</x:v>
      </x:c>
      <x:c r="L1891" s="15" t="n">
        <x:f>'Crosswalk'!C15</x:f>
        <x:v>0</x:v>
      </x:c>
      <x:c r="M1891" s="15" t="n">
        <x:f>'Crosswalk'!D15</x:f>
        <x:v>0</x:v>
      </x:c>
      <x:c r="N1891" s="15" t="n">
        <x:f>'Crosswalk'!E15</x:f>
        <x:v>0</x:v>
      </x:c>
      <x:c r="O1891" s="15" t="n">
        <x:f>'Crosswalk'!F15</x:f>
        <x:v>0</x:v>
      </x:c>
      <x:c r="P1891" s="15" t="n">
        <x:f>'Crosswalk'!G15</x:f>
        <x:v>1</x:v>
      </x:c>
      <x:c r="Q1891" s="15" t="n">
        <x:f>'Crosswalk'!H15</x:f>
        <x:v>0</x:v>
      </x:c>
      <x:c r="R1891" s="15" t="n">
        <x:f>'Crosswalk'!I15</x:f>
        <x:v>0</x:v>
      </x:c>
      <x:c r="S1891" s="15" t="n">
        <x:f>'Crosswalk'!J15</x:f>
        <x:v>0</x:v>
      </x:c>
      <x:c r="T1891" s="15" t="n">
        <x:f>'Crosswalk'!K15</x:f>
        <x:v>0</x:v>
      </x:c>
      <x:c r="U1891" s="15" t="n">
        <x:f>'Crosswalk'!L15</x:f>
        <x:v>0</x:v>
      </x:c>
      <x:c r="V1891" s="15" t="n">
        <x:f>'Crosswalk'!M15</x:f>
        <x:v>0</x:v>
      </x:c>
      <x:c r="W1891" s="15" t="n">
        <x:f>'Crosswalk'!N15</x:f>
        <x:v>0</x:v>
      </x:c>
      <x:c r="X1891" s="18" t="str">
        <x:v>LFS - EU Labour Force Survey</x:v>
      </x:c>
      <x:c r="Y1891" s="13" t="str">
        <x:v>U</x:v>
      </x:c>
      <x:c r="Z1891" s="18" t="str">
        <x:v>National 2024 division composition. Observed national industry detail; used only for composition within 2024 ILO modelled margins.</x:v>
      </x:c>
      <x:c r="AA1891" s="13" t="str"/>
      <x:c r="AB1891" s="13" t="str">
        <x:v>https://rplumber.ilo.org/data/indicator?format=.csv.gz&amp;id=EMP_TEMP_SEX_EC2_NB_A</x:v>
      </x:c>
    </x:row>
    <x:row r="1892" ht="48" customHeight="1">
      <x:c r="A1892" s="2" t="str">
        <x:v>SWE</x:v>
      </x:c>
      <x:c r="B1892" s="2" t="str">
        <x:v>C</x:v>
      </x:c>
      <x:c r="C1892" s="2" t="str">
        <x:v>SWE</x:v>
      </x:c>
      <x:c r="D1892" s="2" t="n">
        <x:v>2024</x:v>
      </x:c>
      <x:c r="E1892" s="2" t="str">
        <x:v>EC2_ISIC4_C13</x:v>
      </x:c>
      <x:c r="F1892" s="17" t="str">
        <x:v>Economic activity (ISIC-Rev.4), 2 digit level: 13 - Manufacture of textiles</x:v>
      </x:c>
      <x:c r="G1892" s="19" t="n">
        <x:v>4.868</x:v>
      </x:c>
      <x:c r="H1892" s="20" t="n">
        <x:v>1</x:v>
      </x:c>
      <x:c r="I1892" s="19" t="n">
        <x:f>SUM(G1890:G1909)</x:f>
        <x:v>497.62799999999993</x:v>
      </x:c>
      <x:c r="J1892" s="20" t="n">
        <x:f>G1892/I1892*H1892</x:f>
        <x:v>0.009782407742329614</x:v>
      </x:c>
      <x:c r="K1892" s="2" t="str">
        <x:v>ISIC4:13</x:v>
      </x:c>
      <x:c r="L1892" s="14" t="n">
        <x:f>'Crosswalk'!C17</x:f>
        <x:v>0</x:v>
      </x:c>
      <x:c r="M1892" s="14" t="n">
        <x:f>'Crosswalk'!D17</x:f>
        <x:v>0</x:v>
      </x:c>
      <x:c r="N1892" s="14" t="n">
        <x:f>'Crosswalk'!E17</x:f>
        <x:v>0</x:v>
      </x:c>
      <x:c r="O1892" s="14" t="n">
        <x:f>'Crosswalk'!F17</x:f>
        <x:v>1</x:v>
      </x:c>
      <x:c r="P1892" s="14" t="n">
        <x:f>'Crosswalk'!G17</x:f>
        <x:v>0</x:v>
      </x:c>
      <x:c r="Q1892" s="14" t="n">
        <x:f>'Crosswalk'!H17</x:f>
        <x:v>0</x:v>
      </x:c>
      <x:c r="R1892" s="14" t="n">
        <x:f>'Crosswalk'!I17</x:f>
        <x:v>0</x:v>
      </x:c>
      <x:c r="S1892" s="14" t="n">
        <x:f>'Crosswalk'!J17</x:f>
        <x:v>0</x:v>
      </x:c>
      <x:c r="T1892" s="14" t="n">
        <x:f>'Crosswalk'!K17</x:f>
        <x:v>0</x:v>
      </x:c>
      <x:c r="U1892" s="14" t="n">
        <x:f>'Crosswalk'!L17</x:f>
        <x:v>0</x:v>
      </x:c>
      <x:c r="V1892" s="14" t="n">
        <x:f>'Crosswalk'!M17</x:f>
        <x:v>0</x:v>
      </x:c>
      <x:c r="W1892" s="14" t="n">
        <x:f>'Crosswalk'!N17</x:f>
        <x:v>0</x:v>
      </x:c>
      <x:c r="X1892" s="17" t="str">
        <x:v>LFS - EU Labour Force Survey</x:v>
      </x:c>
      <x:c r="Y1892" s="2" t="str">
        <x:v>U</x:v>
      </x:c>
      <x:c r="Z1892" s="17" t="str">
        <x:v>National 2024 division composition. Observed national industry detail; used only for composition within 2024 ILO modelled margins.</x:v>
      </x:c>
      <x:c r="AA1892" s="2" t="str"/>
      <x:c r="AB1892" s="2" t="str">
        <x:v>https://rplumber.ilo.org/data/indicator?format=.csv.gz&amp;id=EMP_TEMP_SEX_EC2_NB_A</x:v>
      </x:c>
    </x:row>
    <x:row r="1893" ht="48" customHeight="1">
      <x:c r="A1893" s="13" t="str">
        <x:v>SWE</x:v>
      </x:c>
      <x:c r="B1893" s="13" t="str">
        <x:v>C</x:v>
      </x:c>
      <x:c r="C1893" s="13" t="str">
        <x:v>SWE</x:v>
      </x:c>
      <x:c r="D1893" s="13" t="n">
        <x:v>2024</x:v>
      </x:c>
      <x:c r="E1893" s="13" t="str">
        <x:v>EC2_ISIC4_C16</x:v>
      </x:c>
      <x:c r="F1893" s="18" t="str">
        <x:v>Economic activity (ISIC-Rev.4), 2 digit level: 16 - Manufacture of wood and of products of wood and cork, except furniture; manufacture of articles of straw and plaiting materials</x:v>
      </x:c>
      <x:c r="G1893" s="21" t="n">
        <x:v>25.004</x:v>
      </x:c>
      <x:c r="H1893" s="22" t="n">
        <x:v>1</x:v>
      </x:c>
      <x:c r="I1893" s="21" t="n">
        <x:f>SUM(G1890:G1909)</x:f>
        <x:v>497.62799999999993</x:v>
      </x:c>
      <x:c r="J1893" s="22" t="n">
        <x:f>G1893/I1893*H1893</x:f>
        <x:v>0.05024636877346131</x:v>
      </x:c>
      <x:c r="K1893" s="13" t="str">
        <x:v>ISIC4:16</x:v>
      </x:c>
      <x:c r="L1893" s="15" t="n">
        <x:f>'Crosswalk'!C20</x:f>
        <x:v>0</x:v>
      </x:c>
      <x:c r="M1893" s="15" t="n">
        <x:f>'Crosswalk'!D20</x:f>
        <x:v>0.7</x:v>
      </x:c>
      <x:c r="N1893" s="15" t="n">
        <x:f>'Crosswalk'!E20</x:f>
        <x:v>0.3</x:v>
      </x:c>
      <x:c r="O1893" s="15" t="n">
        <x:f>'Crosswalk'!F20</x:f>
        <x:v>0</x:v>
      </x:c>
      <x:c r="P1893" s="15" t="n">
        <x:f>'Crosswalk'!G20</x:f>
        <x:v>0</x:v>
      </x:c>
      <x:c r="Q1893" s="15" t="n">
        <x:f>'Crosswalk'!H20</x:f>
        <x:v>0</x:v>
      </x:c>
      <x:c r="R1893" s="15" t="n">
        <x:f>'Crosswalk'!I20</x:f>
        <x:v>0</x:v>
      </x:c>
      <x:c r="S1893" s="15" t="n">
        <x:f>'Crosswalk'!J20</x:f>
        <x:v>0</x:v>
      </x:c>
      <x:c r="T1893" s="15" t="n">
        <x:f>'Crosswalk'!K20</x:f>
        <x:v>0</x:v>
      </x:c>
      <x:c r="U1893" s="15" t="n">
        <x:f>'Crosswalk'!L20</x:f>
        <x:v>0</x:v>
      </x:c>
      <x:c r="V1893" s="15" t="n">
        <x:f>'Crosswalk'!M20</x:f>
        <x:v>0</x:v>
      </x:c>
      <x:c r="W1893" s="15" t="n">
        <x:f>'Crosswalk'!N20</x:f>
        <x:v>0</x:v>
      </x:c>
      <x:c r="X1893" s="18" t="str">
        <x:v>LFS - EU Labour Force Survey</x:v>
      </x:c>
      <x:c r="Y1893" s="13" t="str"/>
      <x:c r="Z1893" s="18" t="str">
        <x:v>National 2024 division composition. Observed national industry detail; used only for composition within 2024 ILO modelled margins.</x:v>
      </x:c>
      <x:c r="AA1893" s="13" t="str"/>
      <x:c r="AB1893" s="13" t="str">
        <x:v>https://rplumber.ilo.org/data/indicator?format=.csv.gz&amp;id=EMP_TEMP_SEX_EC2_NB_A</x:v>
      </x:c>
    </x:row>
    <x:row r="1894" ht="48" customHeight="1">
      <x:c r="A1894" s="2" t="str">
        <x:v>SWE</x:v>
      </x:c>
      <x:c r="B1894" s="2" t="str">
        <x:v>C</x:v>
      </x:c>
      <x:c r="C1894" s="2" t="str">
        <x:v>SWE</x:v>
      </x:c>
      <x:c r="D1894" s="2" t="n">
        <x:v>2024</x:v>
      </x:c>
      <x:c r="E1894" s="2" t="str">
        <x:v>EC2_ISIC4_C17</x:v>
      </x:c>
      <x:c r="F1894" s="17" t="str">
        <x:v>Economic activity (ISIC-Rev.4), 2 digit level: 17 - Manufacture of paper and paper products</x:v>
      </x:c>
      <x:c r="G1894" s="19" t="n">
        <x:v>23.308</x:v>
      </x:c>
      <x:c r="H1894" s="20" t="n">
        <x:v>1</x:v>
      </x:c>
      <x:c r="I1894" s="19" t="n">
        <x:f>SUM(G1890:G1909)</x:f>
        <x:v>497.62799999999993</x:v>
      </x:c>
      <x:c r="J1894" s="20" t="n">
        <x:f>G1894/I1894*H1894</x:f>
        <x:v>0.046838200422805794</x:v>
      </x:c>
      <x:c r="K1894" s="2" t="str">
        <x:v>ISIC4:17</x:v>
      </x:c>
      <x:c r="L1894" s="14" t="n">
        <x:f>'Crosswalk'!C21</x:f>
        <x:v>0</x:v>
      </x:c>
      <x:c r="M1894" s="14" t="n">
        <x:f>'Crosswalk'!D21</x:f>
        <x:v>1</x:v>
      </x:c>
      <x:c r="N1894" s="14" t="n">
        <x:f>'Crosswalk'!E21</x:f>
        <x:v>0</x:v>
      </x:c>
      <x:c r="O1894" s="14" t="n">
        <x:f>'Crosswalk'!F21</x:f>
        <x:v>0</x:v>
      </x:c>
      <x:c r="P1894" s="14" t="n">
        <x:f>'Crosswalk'!G21</x:f>
        <x:v>0</x:v>
      </x:c>
      <x:c r="Q1894" s="14" t="n">
        <x:f>'Crosswalk'!H21</x:f>
        <x:v>0</x:v>
      </x:c>
      <x:c r="R1894" s="14" t="n">
        <x:f>'Crosswalk'!I21</x:f>
        <x:v>0</x:v>
      </x:c>
      <x:c r="S1894" s="14" t="n">
        <x:f>'Crosswalk'!J21</x:f>
        <x:v>0</x:v>
      </x:c>
      <x:c r="T1894" s="14" t="n">
        <x:f>'Crosswalk'!K21</x:f>
        <x:v>0</x:v>
      </x:c>
      <x:c r="U1894" s="14" t="n">
        <x:f>'Crosswalk'!L21</x:f>
        <x:v>0</x:v>
      </x:c>
      <x:c r="V1894" s="14" t="n">
        <x:f>'Crosswalk'!M21</x:f>
        <x:v>0</x:v>
      </x:c>
      <x:c r="W1894" s="14" t="n">
        <x:f>'Crosswalk'!N21</x:f>
        <x:v>0</x:v>
      </x:c>
      <x:c r="X1894" s="17" t="str">
        <x:v>LFS - EU Labour Force Survey</x:v>
      </x:c>
      <x:c r="Y1894" s="2" t="str"/>
      <x:c r="Z1894" s="17" t="str">
        <x:v>National 2024 division composition. Observed national industry detail; used only for composition within 2024 ILO modelled margins.</x:v>
      </x:c>
      <x:c r="AA1894" s="2" t="str"/>
      <x:c r="AB1894" s="2" t="str">
        <x:v>https://rplumber.ilo.org/data/indicator?format=.csv.gz&amp;id=EMP_TEMP_SEX_EC2_NB_A</x:v>
      </x:c>
    </x:row>
    <x:row r="1895" ht="48" customHeight="1">
      <x:c r="A1895" s="13" t="str">
        <x:v>SWE</x:v>
      </x:c>
      <x:c r="B1895" s="13" t="str">
        <x:v>C</x:v>
      </x:c>
      <x:c r="C1895" s="13" t="str">
        <x:v>SWE</x:v>
      </x:c>
      <x:c r="D1895" s="13" t="n">
        <x:v>2024</x:v>
      </x:c>
      <x:c r="E1895" s="13" t="str">
        <x:v>EC2_ISIC4_C18</x:v>
      </x:c>
      <x:c r="F1895" s="18" t="str">
        <x:v>Economic activity (ISIC-Rev.4), 2 digit level: 18 - Printing and reproduction of recorded media</x:v>
      </x:c>
      <x:c r="G1895" s="21" t="n">
        <x:v>7.256</x:v>
      </x:c>
      <x:c r="H1895" s="22" t="n">
        <x:v>1</x:v>
      </x:c>
      <x:c r="I1895" s="21" t="n">
        <x:f>SUM(G1890:G1909)</x:f>
        <x:v>497.62799999999993</x:v>
      </x:c>
      <x:c r="J1895" s="22" t="n">
        <x:f>G1895/I1895*H1895</x:f>
        <x:v>0.014581173085115792</x:v>
      </x:c>
      <x:c r="K1895" s="13" t="str">
        <x:v>ISIC4:18</x:v>
      </x:c>
      <x:c r="L1895" s="15" t="n">
        <x:f>'Crosswalk'!C22</x:f>
        <x:v>0</x:v>
      </x:c>
      <x:c r="M1895" s="15" t="n">
        <x:f>'Crosswalk'!D22</x:f>
        <x:v>0</x:v>
      </x:c>
      <x:c r="N1895" s="15" t="n">
        <x:f>'Crosswalk'!E22</x:f>
        <x:v>1</x:v>
      </x:c>
      <x:c r="O1895" s="15" t="n">
        <x:f>'Crosswalk'!F22</x:f>
        <x:v>0</x:v>
      </x:c>
      <x:c r="P1895" s="15" t="n">
        <x:f>'Crosswalk'!G22</x:f>
        <x:v>0</x:v>
      </x:c>
      <x:c r="Q1895" s="15" t="n">
        <x:f>'Crosswalk'!H22</x:f>
        <x:v>0</x:v>
      </x:c>
      <x:c r="R1895" s="15" t="n">
        <x:f>'Crosswalk'!I22</x:f>
        <x:v>0</x:v>
      </x:c>
      <x:c r="S1895" s="15" t="n">
        <x:f>'Crosswalk'!J22</x:f>
        <x:v>0</x:v>
      </x:c>
      <x:c r="T1895" s="15" t="n">
        <x:f>'Crosswalk'!K22</x:f>
        <x:v>0</x:v>
      </x:c>
      <x:c r="U1895" s="15" t="n">
        <x:f>'Crosswalk'!L22</x:f>
        <x:v>0</x:v>
      </x:c>
      <x:c r="V1895" s="15" t="n">
        <x:f>'Crosswalk'!M22</x:f>
        <x:v>0</x:v>
      </x:c>
      <x:c r="W1895" s="15" t="n">
        <x:f>'Crosswalk'!N22</x:f>
        <x:v>0</x:v>
      </x:c>
      <x:c r="X1895" s="18" t="str">
        <x:v>LFS - EU Labour Force Survey</x:v>
      </x:c>
      <x:c r="Y1895" s="13" t="str"/>
      <x:c r="Z1895" s="18" t="str">
        <x:v>National 2024 division composition. Observed national industry detail; used only for composition within 2024 ILO modelled margins.</x:v>
      </x:c>
      <x:c r="AA1895" s="13" t="str"/>
      <x:c r="AB1895" s="13" t="str">
        <x:v>https://rplumber.ilo.org/data/indicator?format=.csv.gz&amp;id=EMP_TEMP_SEX_EC2_NB_A</x:v>
      </x:c>
    </x:row>
    <x:row r="1896" ht="48" customHeight="1">
      <x:c r="A1896" s="2" t="str">
        <x:v>SWE</x:v>
      </x:c>
      <x:c r="B1896" s="2" t="str">
        <x:v>C</x:v>
      </x:c>
      <x:c r="C1896" s="2" t="str">
        <x:v>SWE</x:v>
      </x:c>
      <x:c r="D1896" s="2" t="n">
        <x:v>2024</x:v>
      </x:c>
      <x:c r="E1896" s="2" t="str">
        <x:v>EC2_ISIC4_C20</x:v>
      </x:c>
      <x:c r="F1896" s="17" t="str">
        <x:v>Economic activity (ISIC-Rev.4), 2 digit level: 20 - Manufacture of chemicals and chemical products</x:v>
      </x:c>
      <x:c r="G1896" s="19" t="n">
        <x:v>15.447</x:v>
      </x:c>
      <x:c r="H1896" s="20" t="n">
        <x:v>1</x:v>
      </x:c>
      <x:c r="I1896" s="19" t="n">
        <x:f>SUM(G1890:G1909)</x:f>
        <x:v>497.62799999999993</x:v>
      </x:c>
      <x:c r="J1896" s="20" t="n">
        <x:f>G1896/I1896*H1896</x:f>
        <x:v>0.03104125973618848</x:v>
      </x:c>
      <x:c r="K1896" s="2" t="str">
        <x:v>ISIC4:20</x:v>
      </x:c>
      <x:c r="L1896" s="14" t="n">
        <x:f>'Crosswalk'!C24</x:f>
        <x:v>0</x:v>
      </x:c>
      <x:c r="M1896" s="14" t="n">
        <x:f>'Crosswalk'!D24</x:f>
        <x:v>0.8</x:v>
      </x:c>
      <x:c r="N1896" s="14" t="n">
        <x:f>'Crosswalk'!E24</x:f>
        <x:v>0</x:v>
      </x:c>
      <x:c r="O1896" s="14" t="n">
        <x:f>'Crosswalk'!F24</x:f>
        <x:v>0</x:v>
      </x:c>
      <x:c r="P1896" s="14" t="n">
        <x:f>'Crosswalk'!G24</x:f>
        <x:v>0.2</x:v>
      </x:c>
      <x:c r="Q1896" s="14" t="n">
        <x:f>'Crosswalk'!H24</x:f>
        <x:v>0</x:v>
      </x:c>
      <x:c r="R1896" s="14" t="n">
        <x:f>'Crosswalk'!I24</x:f>
        <x:v>0</x:v>
      </x:c>
      <x:c r="S1896" s="14" t="n">
        <x:f>'Crosswalk'!J24</x:f>
        <x:v>0</x:v>
      </x:c>
      <x:c r="T1896" s="14" t="n">
        <x:f>'Crosswalk'!K24</x:f>
        <x:v>0</x:v>
      </x:c>
      <x:c r="U1896" s="14" t="n">
        <x:f>'Crosswalk'!L24</x:f>
        <x:v>0</x:v>
      </x:c>
      <x:c r="V1896" s="14" t="n">
        <x:f>'Crosswalk'!M24</x:f>
        <x:v>0</x:v>
      </x:c>
      <x:c r="W1896" s="14" t="n">
        <x:f>'Crosswalk'!N24</x:f>
        <x:v>0</x:v>
      </x:c>
      <x:c r="X1896" s="17" t="str">
        <x:v>LFS - EU Labour Force Survey</x:v>
      </x:c>
      <x:c r="Y1896" s="2" t="str"/>
      <x:c r="Z1896" s="17" t="str">
        <x:v>National 2024 division composition. Observed national industry detail; used only for composition within 2024 ILO modelled margins.</x:v>
      </x:c>
      <x:c r="AA1896" s="2" t="str"/>
      <x:c r="AB1896" s="2" t="str">
        <x:v>https://rplumber.ilo.org/data/indicator?format=.csv.gz&amp;id=EMP_TEMP_SEX_EC2_NB_A</x:v>
      </x:c>
    </x:row>
    <x:row r="1897" ht="48" customHeight="1">
      <x:c r="A1897" s="13" t="str">
        <x:v>SWE</x:v>
      </x:c>
      <x:c r="B1897" s="13" t="str">
        <x:v>C</x:v>
      </x:c>
      <x:c r="C1897" s="13" t="str">
        <x:v>SWE</x:v>
      </x:c>
      <x:c r="D1897" s="13" t="n">
        <x:v>2024</x:v>
      </x:c>
      <x:c r="E1897" s="13" t="str">
        <x:v>EC2_ISIC4_C21</x:v>
      </x:c>
      <x:c r="F1897" s="18" t="str">
        <x:v>Economic activity (ISIC-Rev.4), 2 digit level: 21 - Manufacture of pharmaceuticals, medicinal chemical and botanical products</x:v>
      </x:c>
      <x:c r="G1897" s="21" t="n">
        <x:v>13.319</x:v>
      </x:c>
      <x:c r="H1897" s="22" t="n">
        <x:v>1</x:v>
      </x:c>
      <x:c r="I1897" s="21" t="n">
        <x:f>SUM(G1890:G1909)</x:f>
        <x:v>497.62799999999993</x:v>
      </x:c>
      <x:c r="J1897" s="22" t="n">
        <x:f>G1897/I1897*H1897</x:f>
        <x:v>0.026764973032064116</x:v>
      </x:c>
      <x:c r="K1897" s="13" t="str">
        <x:v>ISIC4:21</x:v>
      </x:c>
      <x:c r="L1897" s="15" t="n">
        <x:f>'Crosswalk'!C25</x:f>
        <x:v>0</x:v>
      </x:c>
      <x:c r="M1897" s="15" t="n">
        <x:f>'Crosswalk'!D25</x:f>
        <x:v>0</x:v>
      </x:c>
      <x:c r="N1897" s="15" t="n">
        <x:f>'Crosswalk'!E25</x:f>
        <x:v>0</x:v>
      </x:c>
      <x:c r="O1897" s="15" t="n">
        <x:f>'Crosswalk'!F25</x:f>
        <x:v>0</x:v>
      </x:c>
      <x:c r="P1897" s="15" t="n">
        <x:f>'Crosswalk'!G25</x:f>
        <x:v>0</x:v>
      </x:c>
      <x:c r="Q1897" s="15" t="n">
        <x:f>'Crosswalk'!H25</x:f>
        <x:v>1</x:v>
      </x:c>
      <x:c r="R1897" s="15" t="n">
        <x:f>'Crosswalk'!I25</x:f>
        <x:v>0</x:v>
      </x:c>
      <x:c r="S1897" s="15" t="n">
        <x:f>'Crosswalk'!J25</x:f>
        <x:v>0</x:v>
      </x:c>
      <x:c r="T1897" s="15" t="n">
        <x:f>'Crosswalk'!K25</x:f>
        <x:v>0</x:v>
      </x:c>
      <x:c r="U1897" s="15" t="n">
        <x:f>'Crosswalk'!L25</x:f>
        <x:v>0</x:v>
      </x:c>
      <x:c r="V1897" s="15" t="n">
        <x:f>'Crosswalk'!M25</x:f>
        <x:v>0</x:v>
      </x:c>
      <x:c r="W1897" s="15" t="n">
        <x:f>'Crosswalk'!N25</x:f>
        <x:v>0</x:v>
      </x:c>
      <x:c r="X1897" s="18" t="str">
        <x:v>LFS - EU Labour Force Survey</x:v>
      </x:c>
      <x:c r="Y1897" s="13" t="str"/>
      <x:c r="Z1897" s="18" t="str">
        <x:v>National 2024 division composition. Observed national industry detail; used only for composition within 2024 ILO modelled margins.</x:v>
      </x:c>
      <x:c r="AA1897" s="13" t="str"/>
      <x:c r="AB1897" s="13" t="str">
        <x:v>https://rplumber.ilo.org/data/indicator?format=.csv.gz&amp;id=EMP_TEMP_SEX_EC2_NB_A</x:v>
      </x:c>
    </x:row>
    <x:row r="1898" ht="48" customHeight="1">
      <x:c r="A1898" s="2" t="str">
        <x:v>SWE</x:v>
      </x:c>
      <x:c r="B1898" s="2" t="str">
        <x:v>C</x:v>
      </x:c>
      <x:c r="C1898" s="2" t="str">
        <x:v>SWE</x:v>
      </x:c>
      <x:c r="D1898" s="2" t="n">
        <x:v>2024</x:v>
      </x:c>
      <x:c r="E1898" s="2" t="str">
        <x:v>EC2_ISIC4_C22</x:v>
      </x:c>
      <x:c r="F1898" s="17" t="str">
        <x:v>Economic activity (ISIC-Rev.4), 2 digit level: 22 - Manufacture of rubber and plastics products</x:v>
      </x:c>
      <x:c r="G1898" s="19" t="n">
        <x:v>16.115</x:v>
      </x:c>
      <x:c r="H1898" s="20" t="n">
        <x:v>1</x:v>
      </x:c>
      <x:c r="I1898" s="19" t="n">
        <x:f>SUM(G1890:G1909)</x:f>
        <x:v>497.62799999999993</x:v>
      </x:c>
      <x:c r="J1898" s="20" t="n">
        <x:f>G1898/I1898*H1898</x:f>
        <x:v>0.03238362793090421</x:v>
      </x:c>
      <x:c r="K1898" s="2" t="str">
        <x:v>ISIC4:22</x:v>
      </x:c>
      <x:c r="L1898" s="14" t="n">
        <x:f>'Crosswalk'!C26</x:f>
        <x:v>0</x:v>
      </x:c>
      <x:c r="M1898" s="14" t="n">
        <x:f>'Crosswalk'!D26</x:f>
        <x:v>0.5</x:v>
      </x:c>
      <x:c r="N1898" s="14" t="n">
        <x:f>'Crosswalk'!E26</x:f>
        <x:v>0.2</x:v>
      </x:c>
      <x:c r="O1898" s="14" t="n">
        <x:f>'Crosswalk'!F26</x:f>
        <x:v>0.3</x:v>
      </x:c>
      <x:c r="P1898" s="14" t="n">
        <x:f>'Crosswalk'!G26</x:f>
        <x:v>0</x:v>
      </x:c>
      <x:c r="Q1898" s="14" t="n">
        <x:f>'Crosswalk'!H26</x:f>
        <x:v>0</x:v>
      </x:c>
      <x:c r="R1898" s="14" t="n">
        <x:f>'Crosswalk'!I26</x:f>
        <x:v>0</x:v>
      </x:c>
      <x:c r="S1898" s="14" t="n">
        <x:f>'Crosswalk'!J26</x:f>
        <x:v>0</x:v>
      </x:c>
      <x:c r="T1898" s="14" t="n">
        <x:f>'Crosswalk'!K26</x:f>
        <x:v>0</x:v>
      </x:c>
      <x:c r="U1898" s="14" t="n">
        <x:f>'Crosswalk'!L26</x:f>
        <x:v>0</x:v>
      </x:c>
      <x:c r="V1898" s="14" t="n">
        <x:f>'Crosswalk'!M26</x:f>
        <x:v>0</x:v>
      </x:c>
      <x:c r="W1898" s="14" t="n">
        <x:f>'Crosswalk'!N26</x:f>
        <x:v>0</x:v>
      </x:c>
      <x:c r="X1898" s="17" t="str">
        <x:v>LFS - EU Labour Force Survey</x:v>
      </x:c>
      <x:c r="Y1898" s="2" t="str"/>
      <x:c r="Z1898" s="17" t="str">
        <x:v>National 2024 division composition. Observed national industry detail; used only for composition within 2024 ILO modelled margins.</x:v>
      </x:c>
      <x:c r="AA1898" s="2" t="str"/>
      <x:c r="AB1898" s="2" t="str">
        <x:v>https://rplumber.ilo.org/data/indicator?format=.csv.gz&amp;id=EMP_TEMP_SEX_EC2_NB_A</x:v>
      </x:c>
    </x:row>
    <x:row r="1899" ht="48" customHeight="1">
      <x:c r="A1899" s="13" t="str">
        <x:v>SWE</x:v>
      </x:c>
      <x:c r="B1899" s="13" t="str">
        <x:v>C</x:v>
      </x:c>
      <x:c r="C1899" s="13" t="str">
        <x:v>SWE</x:v>
      </x:c>
      <x:c r="D1899" s="13" t="n">
        <x:v>2024</x:v>
      </x:c>
      <x:c r="E1899" s="13" t="str">
        <x:v>EC2_ISIC4_C23</x:v>
      </x:c>
      <x:c r="F1899" s="18" t="str">
        <x:v>Economic activity (ISIC-Rev.4), 2 digit level: 23 - Manufacture of other non-metallic mineral products</x:v>
      </x:c>
      <x:c r="G1899" s="21" t="n">
        <x:v>14.253</x:v>
      </x:c>
      <x:c r="H1899" s="22" t="n">
        <x:v>1</x:v>
      </x:c>
      <x:c r="I1899" s="21" t="n">
        <x:f>SUM(G1890:G1909)</x:f>
        <x:v>497.62799999999993</x:v>
      </x:c>
      <x:c r="J1899" s="22" t="n">
        <x:f>G1899/I1899*H1899</x:f>
        <x:v>0.028641877064795394</x:v>
      </x:c>
      <x:c r="K1899" s="13" t="str">
        <x:v>ISIC4:23</x:v>
      </x:c>
      <x:c r="L1899" s="15" t="n">
        <x:f>'Crosswalk'!C27</x:f>
        <x:v>0</x:v>
      </x:c>
      <x:c r="M1899" s="15" t="n">
        <x:f>'Crosswalk'!D27</x:f>
        <x:v>0.85</x:v>
      </x:c>
      <x:c r="N1899" s="15" t="n">
        <x:f>'Crosswalk'!E27</x:f>
        <x:v>0.15</x:v>
      </x:c>
      <x:c r="O1899" s="15" t="n">
        <x:f>'Crosswalk'!F27</x:f>
        <x:v>0</x:v>
      </x:c>
      <x:c r="P1899" s="15" t="n">
        <x:f>'Crosswalk'!G27</x:f>
        <x:v>0</x:v>
      </x:c>
      <x:c r="Q1899" s="15" t="n">
        <x:f>'Crosswalk'!H27</x:f>
        <x:v>0</x:v>
      </x:c>
      <x:c r="R1899" s="15" t="n">
        <x:f>'Crosswalk'!I27</x:f>
        <x:v>0</x:v>
      </x:c>
      <x:c r="S1899" s="15" t="n">
        <x:f>'Crosswalk'!J27</x:f>
        <x:v>0</x:v>
      </x:c>
      <x:c r="T1899" s="15" t="n">
        <x:f>'Crosswalk'!K27</x:f>
        <x:v>0</x:v>
      </x:c>
      <x:c r="U1899" s="15" t="n">
        <x:f>'Crosswalk'!L27</x:f>
        <x:v>0</x:v>
      </x:c>
      <x:c r="V1899" s="15" t="n">
        <x:f>'Crosswalk'!M27</x:f>
        <x:v>0</x:v>
      </x:c>
      <x:c r="W1899" s="15" t="n">
        <x:f>'Crosswalk'!N27</x:f>
        <x:v>0</x:v>
      </x:c>
      <x:c r="X1899" s="18" t="str">
        <x:v>LFS - EU Labour Force Survey</x:v>
      </x:c>
      <x:c r="Y1899" s="13" t="str"/>
      <x:c r="Z1899" s="18" t="str">
        <x:v>National 2024 division composition. Observed national industry detail; used only for composition within 2024 ILO modelled margins.</x:v>
      </x:c>
      <x:c r="AA1899" s="13" t="str"/>
      <x:c r="AB1899" s="13" t="str">
        <x:v>https://rplumber.ilo.org/data/indicator?format=.csv.gz&amp;id=EMP_TEMP_SEX_EC2_NB_A</x:v>
      </x:c>
    </x:row>
    <x:row r="1900" ht="48" customHeight="1">
      <x:c r="A1900" s="2" t="str">
        <x:v>SWE</x:v>
      </x:c>
      <x:c r="B1900" s="2" t="str">
        <x:v>C</x:v>
      </x:c>
      <x:c r="C1900" s="2" t="str">
        <x:v>SWE</x:v>
      </x:c>
      <x:c r="D1900" s="2" t="n">
        <x:v>2024</x:v>
      </x:c>
      <x:c r="E1900" s="2" t="str">
        <x:v>EC2_ISIC4_C24</x:v>
      </x:c>
      <x:c r="F1900" s="17" t="str">
        <x:v>Economic activity (ISIC-Rev.4), 2 digit level: 24 - Manufacture of basic metals</x:v>
      </x:c>
      <x:c r="G1900" s="19" t="n">
        <x:v>23.887</x:v>
      </x:c>
      <x:c r="H1900" s="20" t="n">
        <x:v>1</x:v>
      </x:c>
      <x:c r="I1900" s="19" t="n">
        <x:f>SUM(G1890:G1909)</x:f>
        <x:v>497.62799999999993</x:v>
      </x:c>
      <x:c r="J1900" s="20" t="n">
        <x:f>G1900/I1900*H1900</x:f>
        <x:v>0.04800172016044114</x:v>
      </x:c>
      <x:c r="K1900" s="2" t="str">
        <x:v>ISIC4:24</x:v>
      </x:c>
      <x:c r="L1900" s="14" t="n">
        <x:f>'Crosswalk'!C28</x:f>
        <x:v>0</x:v>
      </x:c>
      <x:c r="M1900" s="14" t="n">
        <x:f>'Crosswalk'!D28</x:f>
        <x:v>1</x:v>
      </x:c>
      <x:c r="N1900" s="14" t="n">
        <x:f>'Crosswalk'!E28</x:f>
        <x:v>0</x:v>
      </x:c>
      <x:c r="O1900" s="14" t="n">
        <x:f>'Crosswalk'!F28</x:f>
        <x:v>0</x:v>
      </x:c>
      <x:c r="P1900" s="14" t="n">
        <x:f>'Crosswalk'!G28</x:f>
        <x:v>0</x:v>
      </x:c>
      <x:c r="Q1900" s="14" t="n">
        <x:f>'Crosswalk'!H28</x:f>
        <x:v>0</x:v>
      </x:c>
      <x:c r="R1900" s="14" t="n">
        <x:f>'Crosswalk'!I28</x:f>
        <x:v>0</x:v>
      </x:c>
      <x:c r="S1900" s="14" t="n">
        <x:f>'Crosswalk'!J28</x:f>
        <x:v>0</x:v>
      </x:c>
      <x:c r="T1900" s="14" t="n">
        <x:f>'Crosswalk'!K28</x:f>
        <x:v>0</x:v>
      </x:c>
      <x:c r="U1900" s="14" t="n">
        <x:f>'Crosswalk'!L28</x:f>
        <x:v>0</x:v>
      </x:c>
      <x:c r="V1900" s="14" t="n">
        <x:f>'Crosswalk'!M28</x:f>
        <x:v>0</x:v>
      </x:c>
      <x:c r="W1900" s="14" t="n">
        <x:f>'Crosswalk'!N28</x:f>
        <x:v>0</x:v>
      </x:c>
      <x:c r="X1900" s="17" t="str">
        <x:v>LFS - EU Labour Force Survey</x:v>
      </x:c>
      <x:c r="Y1900" s="2" t="str"/>
      <x:c r="Z1900" s="17" t="str">
        <x:v>National 2024 division composition. Observed national industry detail; used only for composition within 2024 ILO modelled margins.</x:v>
      </x:c>
      <x:c r="AA1900" s="2" t="str"/>
      <x:c r="AB1900" s="2" t="str">
        <x:v>https://rplumber.ilo.org/data/indicator?format=.csv.gz&amp;id=EMP_TEMP_SEX_EC2_NB_A</x:v>
      </x:c>
    </x:row>
    <x:row r="1901" ht="48" customHeight="1">
      <x:c r="A1901" s="13" t="str">
        <x:v>SWE</x:v>
      </x:c>
      <x:c r="B1901" s="13" t="str">
        <x:v>C</x:v>
      </x:c>
      <x:c r="C1901" s="13" t="str">
        <x:v>SWE</x:v>
      </x:c>
      <x:c r="D1901" s="13" t="n">
        <x:v>2024</x:v>
      </x:c>
      <x:c r="E1901" s="13" t="str">
        <x:v>EC2_ISIC4_C25</x:v>
      </x:c>
      <x:c r="F1901" s="18" t="str">
        <x:v>Economic activity (ISIC-Rev.4), 2 digit level: 25 - Manufacture of fabricated metal products, except machinery and equipment</x:v>
      </x:c>
      <x:c r="G1901" s="21" t="n">
        <x:v>55.664</x:v>
      </x:c>
      <x:c r="H1901" s="22" t="n">
        <x:v>1</x:v>
      </x:c>
      <x:c r="I1901" s="21" t="n">
        <x:f>SUM(G1890:G1909)</x:f>
        <x:v>497.62799999999993</x:v>
      </x:c>
      <x:c r="J1901" s="22" t="n">
        <x:f>G1901/I1901*H1901</x:f>
        <x:v>0.11185865747104265</x:v>
      </x:c>
      <x:c r="K1901" s="13" t="str">
        <x:v>ISIC4:25</x:v>
      </x:c>
      <x:c r="L1901" s="15" t="n">
        <x:f>'Crosswalk'!C29</x:f>
        <x:v>0</x:v>
      </x:c>
      <x:c r="M1901" s="15" t="n">
        <x:f>'Crosswalk'!D29</x:f>
        <x:v>0</x:v>
      </x:c>
      <x:c r="N1901" s="15" t="n">
        <x:f>'Crosswalk'!E29</x:f>
        <x:v>1</x:v>
      </x:c>
      <x:c r="O1901" s="15" t="n">
        <x:f>'Crosswalk'!F29</x:f>
        <x:v>0</x:v>
      </x:c>
      <x:c r="P1901" s="15" t="n">
        <x:f>'Crosswalk'!G29</x:f>
        <x:v>0</x:v>
      </x:c>
      <x:c r="Q1901" s="15" t="n">
        <x:f>'Crosswalk'!H29</x:f>
        <x:v>0</x:v>
      </x:c>
      <x:c r="R1901" s="15" t="n">
        <x:f>'Crosswalk'!I29</x:f>
        <x:v>0</x:v>
      </x:c>
      <x:c r="S1901" s="15" t="n">
        <x:f>'Crosswalk'!J29</x:f>
        <x:v>0</x:v>
      </x:c>
      <x:c r="T1901" s="15" t="n">
        <x:f>'Crosswalk'!K29</x:f>
        <x:v>0</x:v>
      </x:c>
      <x:c r="U1901" s="15" t="n">
        <x:f>'Crosswalk'!L29</x:f>
        <x:v>0</x:v>
      </x:c>
      <x:c r="V1901" s="15" t="n">
        <x:f>'Crosswalk'!M29</x:f>
        <x:v>0</x:v>
      </x:c>
      <x:c r="W1901" s="15" t="n">
        <x:f>'Crosswalk'!N29</x:f>
        <x:v>0</x:v>
      </x:c>
      <x:c r="X1901" s="18" t="str">
        <x:v>LFS - EU Labour Force Survey</x:v>
      </x:c>
      <x:c r="Y1901" s="13" t="str"/>
      <x:c r="Z1901" s="18" t="str">
        <x:v>National 2024 division composition. Observed national industry detail; used only for composition within 2024 ILO modelled margins.</x:v>
      </x:c>
      <x:c r="AA1901" s="13" t="str"/>
      <x:c r="AB1901" s="13" t="str">
        <x:v>https://rplumber.ilo.org/data/indicator?format=.csv.gz&amp;id=EMP_TEMP_SEX_EC2_NB_A</x:v>
      </x:c>
    </x:row>
    <x:row r="1902" ht="48" customHeight="1">
      <x:c r="A1902" s="2" t="str">
        <x:v>SWE</x:v>
      </x:c>
      <x:c r="B1902" s="2" t="str">
        <x:v>C</x:v>
      </x:c>
      <x:c r="C1902" s="2" t="str">
        <x:v>SWE</x:v>
      </x:c>
      <x:c r="D1902" s="2" t="n">
        <x:v>2024</x:v>
      </x:c>
      <x:c r="E1902" s="2" t="str">
        <x:v>EC2_ISIC4_C26</x:v>
      </x:c>
      <x:c r="F1902" s="17" t="str">
        <x:v>Economic activity (ISIC-Rev.4), 2 digit level: 26 - Manufacture of computer, electronic and optical products</x:v>
      </x:c>
      <x:c r="G1902" s="19" t="n">
        <x:v>28.51</x:v>
      </x:c>
      <x:c r="H1902" s="20" t="n">
        <x:v>1</x:v>
      </x:c>
      <x:c r="I1902" s="19" t="n">
        <x:f>SUM(G1890:G1909)</x:f>
        <x:v>497.62799999999993</x:v>
      </x:c>
      <x:c r="J1902" s="20" t="n">
        <x:f>G1902/I1902*H1902</x:f>
        <x:v>0.05729179226249328</x:v>
      </x:c>
      <x:c r="K1902" s="2" t="str">
        <x:v>ISIC4:26</x:v>
      </x:c>
      <x:c r="L1902" s="14" t="n">
        <x:f>'Crosswalk'!C30</x:f>
        <x:v>0</x:v>
      </x:c>
      <x:c r="M1902" s="14" t="n">
        <x:f>'Crosswalk'!D30</x:f>
        <x:v>0</x:v>
      </x:c>
      <x:c r="N1902" s="14" t="n">
        <x:f>'Crosswalk'!E30</x:f>
        <x:v>0.05</x:v>
      </x:c>
      <x:c r="O1902" s="14" t="n">
        <x:f>'Crosswalk'!F30</x:f>
        <x:v>0.1</x:v>
      </x:c>
      <x:c r="P1902" s="14" t="n">
        <x:f>'Crosswalk'!G30</x:f>
        <x:v>0</x:v>
      </x:c>
      <x:c r="Q1902" s="14" t="n">
        <x:f>'Crosswalk'!H30</x:f>
        <x:v>0.1</x:v>
      </x:c>
      <x:c r="R1902" s="14" t="n">
        <x:f>'Crosswalk'!I30</x:f>
        <x:v>0</x:v>
      </x:c>
      <x:c r="S1902" s="14" t="n">
        <x:f>'Crosswalk'!J30</x:f>
        <x:v>0.75</x:v>
      </x:c>
      <x:c r="T1902" s="14" t="n">
        <x:f>'Crosswalk'!K30</x:f>
        <x:v>0</x:v>
      </x:c>
      <x:c r="U1902" s="14" t="n">
        <x:f>'Crosswalk'!L30</x:f>
        <x:v>0</x:v>
      </x:c>
      <x:c r="V1902" s="14" t="n">
        <x:f>'Crosswalk'!M30</x:f>
        <x:v>0</x:v>
      </x:c>
      <x:c r="W1902" s="14" t="n">
        <x:f>'Crosswalk'!N30</x:f>
        <x:v>0</x:v>
      </x:c>
      <x:c r="X1902" s="17" t="str">
        <x:v>LFS - EU Labour Force Survey</x:v>
      </x:c>
      <x:c r="Y1902" s="2" t="str"/>
      <x:c r="Z1902" s="17" t="str">
        <x:v>National 2024 division composition. Observed national industry detail; used only for composition within 2024 ILO modelled margins.</x:v>
      </x:c>
      <x:c r="AA1902" s="2" t="str"/>
      <x:c r="AB1902" s="2" t="str">
        <x:v>https://rplumber.ilo.org/data/indicator?format=.csv.gz&amp;id=EMP_TEMP_SEX_EC2_NB_A</x:v>
      </x:c>
    </x:row>
    <x:row r="1903" ht="48" customHeight="1">
      <x:c r="A1903" s="13" t="str">
        <x:v>SWE</x:v>
      </x:c>
      <x:c r="B1903" s="13" t="str">
        <x:v>C</x:v>
      </x:c>
      <x:c r="C1903" s="13" t="str">
        <x:v>SWE</x:v>
      </x:c>
      <x:c r="D1903" s="13" t="n">
        <x:v>2024</x:v>
      </x:c>
      <x:c r="E1903" s="13" t="str">
        <x:v>EC2_ISIC4_C27</x:v>
      </x:c>
      <x:c r="F1903" s="18" t="str">
        <x:v>Economic activity (ISIC-Rev.4), 2 digit level: 27 - Manufacture of electrical equipment</x:v>
      </x:c>
      <x:c r="G1903" s="21" t="n">
        <x:v>27.208</x:v>
      </x:c>
      <x:c r="H1903" s="22" t="n">
        <x:v>1</x:v>
      </x:c>
      <x:c r="I1903" s="21" t="n">
        <x:f>SUM(G1890:G1909)</x:f>
        <x:v>497.62799999999993</x:v>
      </x:c>
      <x:c r="J1903" s="22" t="n">
        <x:f>G1903/I1903*H1903</x:f>
        <x:v>0.05467538000273297</x:v>
      </x:c>
      <x:c r="K1903" s="13" t="str">
        <x:v>ISIC4:27</x:v>
      </x:c>
      <x:c r="L1903" s="15" t="n">
        <x:f>'Crosswalk'!C31</x:f>
        <x:v>0</x:v>
      </x:c>
      <x:c r="M1903" s="15" t="n">
        <x:f>'Crosswalk'!D31</x:f>
        <x:v>0</x:v>
      </x:c>
      <x:c r="N1903" s="15" t="n">
        <x:f>'Crosswalk'!E31</x:f>
        <x:v>0.85</x:v>
      </x:c>
      <x:c r="O1903" s="15" t="n">
        <x:f>'Crosswalk'!F31</x:f>
        <x:v>0.15</x:v>
      </x:c>
      <x:c r="P1903" s="15" t="n">
        <x:f>'Crosswalk'!G31</x:f>
        <x:v>0</x:v>
      </x:c>
      <x:c r="Q1903" s="15" t="n">
        <x:f>'Crosswalk'!H31</x:f>
        <x:v>0</x:v>
      </x:c>
      <x:c r="R1903" s="15" t="n">
        <x:f>'Crosswalk'!I31</x:f>
        <x:v>0</x:v>
      </x:c>
      <x:c r="S1903" s="15" t="n">
        <x:f>'Crosswalk'!J31</x:f>
        <x:v>0</x:v>
      </x:c>
      <x:c r="T1903" s="15" t="n">
        <x:f>'Crosswalk'!K31</x:f>
        <x:v>0</x:v>
      </x:c>
      <x:c r="U1903" s="15" t="n">
        <x:f>'Crosswalk'!L31</x:f>
        <x:v>0</x:v>
      </x:c>
      <x:c r="V1903" s="15" t="n">
        <x:f>'Crosswalk'!M31</x:f>
        <x:v>0</x:v>
      </x:c>
      <x:c r="W1903" s="15" t="n">
        <x:f>'Crosswalk'!N31</x:f>
        <x:v>0</x:v>
      </x:c>
      <x:c r="X1903" s="18" t="str">
        <x:v>LFS - EU Labour Force Survey</x:v>
      </x:c>
      <x:c r="Y1903" s="13" t="str"/>
      <x:c r="Z1903" s="18" t="str">
        <x:v>National 2024 division composition. Observed national industry detail; used only for composition within 2024 ILO modelled margins.</x:v>
      </x:c>
      <x:c r="AA1903" s="13" t="str"/>
      <x:c r="AB1903" s="13" t="str">
        <x:v>https://rplumber.ilo.org/data/indicator?format=.csv.gz&amp;id=EMP_TEMP_SEX_EC2_NB_A</x:v>
      </x:c>
    </x:row>
    <x:row r="1904" ht="48" customHeight="1">
      <x:c r="A1904" s="2" t="str">
        <x:v>SWE</x:v>
      </x:c>
      <x:c r="B1904" s="2" t="str">
        <x:v>C</x:v>
      </x:c>
      <x:c r="C1904" s="2" t="str">
        <x:v>SWE</x:v>
      </x:c>
      <x:c r="D1904" s="2" t="n">
        <x:v>2024</x:v>
      </x:c>
      <x:c r="E1904" s="2" t="str">
        <x:v>EC2_ISIC4_C28</x:v>
      </x:c>
      <x:c r="F1904" s="17" t="str">
        <x:v>Economic activity (ISIC-Rev.4), 2 digit level: 28 - Manufacture of machinery and equipment n.e.c.</x:v>
      </x:c>
      <x:c r="G1904" s="19" t="n">
        <x:v>65.356</x:v>
      </x:c>
      <x:c r="H1904" s="20" t="n">
        <x:v>1</x:v>
      </x:c>
      <x:c r="I1904" s="19" t="n">
        <x:f>SUM(G1890:G1909)</x:f>
        <x:v>497.62799999999993</x:v>
      </x:c>
      <x:c r="J1904" s="20" t="n">
        <x:f>G1904/I1904*H1904</x:f>
        <x:v>0.13133505349377447</x:v>
      </x:c>
      <x:c r="K1904" s="2" t="str">
        <x:v>ISIC4:28</x:v>
      </x:c>
      <x:c r="L1904" s="14" t="n">
        <x:f>'Crosswalk'!C32</x:f>
        <x:v>0</x:v>
      </x:c>
      <x:c r="M1904" s="14" t="n">
        <x:f>'Crosswalk'!D32</x:f>
        <x:v>0</x:v>
      </x:c>
      <x:c r="N1904" s="14" t="n">
        <x:f>'Crosswalk'!E32</x:f>
        <x:v>1</x:v>
      </x:c>
      <x:c r="O1904" s="14" t="n">
        <x:f>'Crosswalk'!F32</x:f>
        <x:v>0</x:v>
      </x:c>
      <x:c r="P1904" s="14" t="n">
        <x:f>'Crosswalk'!G32</x:f>
        <x:v>0</x:v>
      </x:c>
      <x:c r="Q1904" s="14" t="n">
        <x:f>'Crosswalk'!H32</x:f>
        <x:v>0</x:v>
      </x:c>
      <x:c r="R1904" s="14" t="n">
        <x:f>'Crosswalk'!I32</x:f>
        <x:v>0</x:v>
      </x:c>
      <x:c r="S1904" s="14" t="n">
        <x:f>'Crosswalk'!J32</x:f>
        <x:v>0</x:v>
      </x:c>
      <x:c r="T1904" s="14" t="n">
        <x:f>'Crosswalk'!K32</x:f>
        <x:v>0</x:v>
      </x:c>
      <x:c r="U1904" s="14" t="n">
        <x:f>'Crosswalk'!L32</x:f>
        <x:v>0</x:v>
      </x:c>
      <x:c r="V1904" s="14" t="n">
        <x:f>'Crosswalk'!M32</x:f>
        <x:v>0</x:v>
      </x:c>
      <x:c r="W1904" s="14" t="n">
        <x:f>'Crosswalk'!N32</x:f>
        <x:v>0</x:v>
      </x:c>
      <x:c r="X1904" s="17" t="str">
        <x:v>LFS - EU Labour Force Survey</x:v>
      </x:c>
      <x:c r="Y1904" s="2" t="str"/>
      <x:c r="Z1904" s="17" t="str">
        <x:v>National 2024 division composition. Observed national industry detail; used only for composition within 2024 ILO modelled margins.</x:v>
      </x:c>
      <x:c r="AA1904" s="2" t="str"/>
      <x:c r="AB1904" s="2" t="str">
        <x:v>https://rplumber.ilo.org/data/indicator?format=.csv.gz&amp;id=EMP_TEMP_SEX_EC2_NB_A</x:v>
      </x:c>
    </x:row>
    <x:row r="1905" ht="48" customHeight="1">
      <x:c r="A1905" s="13" t="str">
        <x:v>SWE</x:v>
      </x:c>
      <x:c r="B1905" s="13" t="str">
        <x:v>C</x:v>
      </x:c>
      <x:c r="C1905" s="13" t="str">
        <x:v>SWE</x:v>
      </x:c>
      <x:c r="D1905" s="13" t="n">
        <x:v>2024</x:v>
      </x:c>
      <x:c r="E1905" s="13" t="str">
        <x:v>EC2_ISIC4_C29</x:v>
      </x:c>
      <x:c r="F1905" s="18" t="str">
        <x:v>Economic activity (ISIC-Rev.4), 2 digit level: 29 - Manufacture of motor vehicles, trailers and semi-trailers</x:v>
      </x:c>
      <x:c r="G1905" s="21" t="n">
        <x:v>69.798</x:v>
      </x:c>
      <x:c r="H1905" s="22" t="n">
        <x:v>1</x:v>
      </x:c>
      <x:c r="I1905" s="21" t="n">
        <x:f>SUM(G1890:G1909)</x:f>
        <x:v>497.62799999999993</x:v>
      </x:c>
      <x:c r="J1905" s="22" t="n">
        <x:f>G1905/I1905*H1905</x:f>
        <x:v>0.14026140008198898</x:v>
      </x:c>
      <x:c r="K1905" s="13" t="str">
        <x:v>ISIC4:29</x:v>
      </x:c>
      <x:c r="L1905" s="15" t="n">
        <x:f>'Crosswalk'!C33</x:f>
        <x:v>0</x:v>
      </x:c>
      <x:c r="M1905" s="15" t="n">
        <x:f>'Crosswalk'!D33</x:f>
        <x:v>0</x:v>
      </x:c>
      <x:c r="N1905" s="15" t="n">
        <x:f>'Crosswalk'!E33</x:f>
        <x:v>0</x:v>
      </x:c>
      <x:c r="O1905" s="15" t="n">
        <x:f>'Crosswalk'!F33</x:f>
        <x:v>1</x:v>
      </x:c>
      <x:c r="P1905" s="15" t="n">
        <x:f>'Crosswalk'!G33</x:f>
        <x:v>0</x:v>
      </x:c>
      <x:c r="Q1905" s="15" t="n">
        <x:f>'Crosswalk'!H33</x:f>
        <x:v>0</x:v>
      </x:c>
      <x:c r="R1905" s="15" t="n">
        <x:f>'Crosswalk'!I33</x:f>
        <x:v>0</x:v>
      </x:c>
      <x:c r="S1905" s="15" t="n">
        <x:f>'Crosswalk'!J33</x:f>
        <x:v>0</x:v>
      </x:c>
      <x:c r="T1905" s="15" t="n">
        <x:f>'Crosswalk'!K33</x:f>
        <x:v>0</x:v>
      </x:c>
      <x:c r="U1905" s="15" t="n">
        <x:f>'Crosswalk'!L33</x:f>
        <x:v>0</x:v>
      </x:c>
      <x:c r="V1905" s="15" t="n">
        <x:f>'Crosswalk'!M33</x:f>
        <x:v>0</x:v>
      </x:c>
      <x:c r="W1905" s="15" t="n">
        <x:f>'Crosswalk'!N33</x:f>
        <x:v>0</x:v>
      </x:c>
      <x:c r="X1905" s="18" t="str">
        <x:v>LFS - EU Labour Force Survey</x:v>
      </x:c>
      <x:c r="Y1905" s="13" t="str"/>
      <x:c r="Z1905" s="18" t="str">
        <x:v>National 2024 division composition. Observed national industry detail; used only for composition within 2024 ILO modelled margins.</x:v>
      </x:c>
      <x:c r="AA1905" s="13" t="str"/>
      <x:c r="AB1905" s="13" t="str">
        <x:v>https://rplumber.ilo.org/data/indicator?format=.csv.gz&amp;id=EMP_TEMP_SEX_EC2_NB_A</x:v>
      </x:c>
    </x:row>
    <x:row r="1906" ht="48" customHeight="1">
      <x:c r="A1906" s="2" t="str">
        <x:v>SWE</x:v>
      </x:c>
      <x:c r="B1906" s="2" t="str">
        <x:v>C</x:v>
      </x:c>
      <x:c r="C1906" s="2" t="str">
        <x:v>SWE</x:v>
      </x:c>
      <x:c r="D1906" s="2" t="n">
        <x:v>2024</x:v>
      </x:c>
      <x:c r="E1906" s="2" t="str">
        <x:v>EC2_ISIC4_C30</x:v>
      </x:c>
      <x:c r="F1906" s="17" t="str">
        <x:v>Economic activity (ISIC-Rev.4), 2 digit level: 30 - Manufacture of other transport equipment</x:v>
      </x:c>
      <x:c r="G1906" s="19" t="n">
        <x:v>17.369</x:v>
      </x:c>
      <x:c r="H1906" s="20" t="n">
        <x:v>1</x:v>
      </x:c>
      <x:c r="I1906" s="19" t="n">
        <x:f>SUM(G1890:G1909)</x:f>
        <x:v>497.62799999999993</x:v>
      </x:c>
      <x:c r="J1906" s="20" t="n">
        <x:f>G1906/I1906*H1906</x:f>
        <x:v>0.03490358259583464</x:v>
      </x:c>
      <x:c r="K1906" s="2" t="str">
        <x:v>ISIC4:30</x:v>
      </x:c>
      <x:c r="L1906" s="14" t="n">
        <x:f>'Crosswalk'!C34</x:f>
        <x:v>0</x:v>
      </x:c>
      <x:c r="M1906" s="14" t="n">
        <x:f>'Crosswalk'!D34</x:f>
        <x:v>0</x:v>
      </x:c>
      <x:c r="N1906" s="14" t="n">
        <x:f>'Crosswalk'!E34</x:f>
        <x:v>0.9</x:v>
      </x:c>
      <x:c r="O1906" s="14" t="n">
        <x:f>'Crosswalk'!F34</x:f>
        <x:v>0.1</x:v>
      </x:c>
      <x:c r="P1906" s="14" t="n">
        <x:f>'Crosswalk'!G34</x:f>
        <x:v>0</x:v>
      </x:c>
      <x:c r="Q1906" s="14" t="n">
        <x:f>'Crosswalk'!H34</x:f>
        <x:v>0</x:v>
      </x:c>
      <x:c r="R1906" s="14" t="n">
        <x:f>'Crosswalk'!I34</x:f>
        <x:v>0</x:v>
      </x:c>
      <x:c r="S1906" s="14" t="n">
        <x:f>'Crosswalk'!J34</x:f>
        <x:v>0</x:v>
      </x:c>
      <x:c r="T1906" s="14" t="n">
        <x:f>'Crosswalk'!K34</x:f>
        <x:v>0</x:v>
      </x:c>
      <x:c r="U1906" s="14" t="n">
        <x:f>'Crosswalk'!L34</x:f>
        <x:v>0</x:v>
      </x:c>
      <x:c r="V1906" s="14" t="n">
        <x:f>'Crosswalk'!M34</x:f>
        <x:v>0</x:v>
      </x:c>
      <x:c r="W1906" s="14" t="n">
        <x:f>'Crosswalk'!N34</x:f>
        <x:v>0</x:v>
      </x:c>
      <x:c r="X1906" s="17" t="str">
        <x:v>LFS - EU Labour Force Survey</x:v>
      </x:c>
      <x:c r="Y1906" s="2" t="str"/>
      <x:c r="Z1906" s="17" t="str">
        <x:v>National 2024 division composition. Observed national industry detail; used only for composition within 2024 ILO modelled margins.</x:v>
      </x:c>
      <x:c r="AA1906" s="2" t="str"/>
      <x:c r="AB1906" s="2" t="str">
        <x:v>https://rplumber.ilo.org/data/indicator?format=.csv.gz&amp;id=EMP_TEMP_SEX_EC2_NB_A</x:v>
      </x:c>
    </x:row>
    <x:row r="1907" ht="48" customHeight="1">
      <x:c r="A1907" s="13" t="str">
        <x:v>SWE</x:v>
      </x:c>
      <x:c r="B1907" s="13" t="str">
        <x:v>C</x:v>
      </x:c>
      <x:c r="C1907" s="13" t="str">
        <x:v>SWE</x:v>
      </x:c>
      <x:c r="D1907" s="13" t="n">
        <x:v>2024</x:v>
      </x:c>
      <x:c r="E1907" s="13" t="str">
        <x:v>EC2_ISIC4_C31</x:v>
      </x:c>
      <x:c r="F1907" s="18" t="str">
        <x:v>Economic activity (ISIC-Rev.4), 2 digit level: 31 - Manufacture of furniture</x:v>
      </x:c>
      <x:c r="G1907" s="21" t="n">
        <x:v>9.507</x:v>
      </x:c>
      <x:c r="H1907" s="22" t="n">
        <x:v>1</x:v>
      </x:c>
      <x:c r="I1907" s="21" t="n">
        <x:f>SUM(G1890:G1909)</x:f>
        <x:v>497.62799999999993</x:v>
      </x:c>
      <x:c r="J1907" s="22" t="n">
        <x:f>G1907/I1907*H1907</x:f>
        <x:v>0.019104632375991706</x:v>
      </x:c>
      <x:c r="K1907" s="13" t="str">
        <x:v>ISIC4:31</x:v>
      </x:c>
      <x:c r="L1907" s="15" t="n">
        <x:f>'Crosswalk'!C35</x:f>
        <x:v>0</x:v>
      </x:c>
      <x:c r="M1907" s="15" t="n">
        <x:f>'Crosswalk'!D35</x:f>
        <x:v>0</x:v>
      </x:c>
      <x:c r="N1907" s="15" t="n">
        <x:f>'Crosswalk'!E35</x:f>
        <x:v>0</x:v>
      </x:c>
      <x:c r="O1907" s="15" t="n">
        <x:f>'Crosswalk'!F35</x:f>
        <x:v>1</x:v>
      </x:c>
      <x:c r="P1907" s="15" t="n">
        <x:f>'Crosswalk'!G35</x:f>
        <x:v>0</x:v>
      </x:c>
      <x:c r="Q1907" s="15" t="n">
        <x:f>'Crosswalk'!H35</x:f>
        <x:v>0</x:v>
      </x:c>
      <x:c r="R1907" s="15" t="n">
        <x:f>'Crosswalk'!I35</x:f>
        <x:v>0</x:v>
      </x:c>
      <x:c r="S1907" s="15" t="n">
        <x:f>'Crosswalk'!J35</x:f>
        <x:v>0</x:v>
      </x:c>
      <x:c r="T1907" s="15" t="n">
        <x:f>'Crosswalk'!K35</x:f>
        <x:v>0</x:v>
      </x:c>
      <x:c r="U1907" s="15" t="n">
        <x:f>'Crosswalk'!L35</x:f>
        <x:v>0</x:v>
      </x:c>
      <x:c r="V1907" s="15" t="n">
        <x:f>'Crosswalk'!M35</x:f>
        <x:v>0</x:v>
      </x:c>
      <x:c r="W1907" s="15" t="n">
        <x:f>'Crosswalk'!N35</x:f>
        <x:v>0</x:v>
      </x:c>
      <x:c r="X1907" s="18" t="str">
        <x:v>LFS - EU Labour Force Survey</x:v>
      </x:c>
      <x:c r="Y1907" s="13" t="str"/>
      <x:c r="Z1907" s="18" t="str">
        <x:v>National 2024 division composition. Observed national industry detail; used only for composition within 2024 ILO modelled margins.</x:v>
      </x:c>
      <x:c r="AA1907" s="13" t="str"/>
      <x:c r="AB1907" s="13" t="str">
        <x:v>https://rplumber.ilo.org/data/indicator?format=.csv.gz&amp;id=EMP_TEMP_SEX_EC2_NB_A</x:v>
      </x:c>
    </x:row>
    <x:row r="1908" ht="48" customHeight="1">
      <x:c r="A1908" s="2" t="str">
        <x:v>SWE</x:v>
      </x:c>
      <x:c r="B1908" s="2" t="str">
        <x:v>C</x:v>
      </x:c>
      <x:c r="C1908" s="2" t="str">
        <x:v>SWE</x:v>
      </x:c>
      <x:c r="D1908" s="2" t="n">
        <x:v>2024</x:v>
      </x:c>
      <x:c r="E1908" s="2" t="str">
        <x:v>EC2_ISIC4_C32</x:v>
      </x:c>
      <x:c r="F1908" s="17" t="str">
        <x:v>Economic activity (ISIC-Rev.4), 2 digit level: 32 - Other manufacturing</x:v>
      </x:c>
      <x:c r="G1908" s="19" t="n">
        <x:v>13.806</x:v>
      </x:c>
      <x:c r="H1908" s="20" t="n">
        <x:v>1</x:v>
      </x:c>
      <x:c r="I1908" s="19" t="n">
        <x:f>SUM(G1890:G1909)</x:f>
        <x:v>497.62799999999993</x:v>
      </x:c>
      <x:c r="J1908" s="20" t="n">
        <x:f>G1908/I1908*H1908</x:f>
        <x:v>0.0277436157129422</x:v>
      </x:c>
      <x:c r="K1908" s="2" t="str">
        <x:v>ISIC4:32</x:v>
      </x:c>
      <x:c r="L1908" s="14" t="n">
        <x:f>'Crosswalk'!C36</x:f>
        <x:v>0</x:v>
      </x:c>
      <x:c r="M1908" s="14" t="n">
        <x:f>'Crosswalk'!D36</x:f>
        <x:v>0</x:v>
      </x:c>
      <x:c r="N1908" s="14" t="n">
        <x:f>'Crosswalk'!E36</x:f>
        <x:v>0.1</x:v>
      </x:c>
      <x:c r="O1908" s="14" t="n">
        <x:f>'Crosswalk'!F36</x:f>
        <x:v>0.65</x:v>
      </x:c>
      <x:c r="P1908" s="14" t="n">
        <x:f>'Crosswalk'!G36</x:f>
        <x:v>0</x:v>
      </x:c>
      <x:c r="Q1908" s="14" t="n">
        <x:f>'Crosswalk'!H36</x:f>
        <x:v>0.25</x:v>
      </x:c>
      <x:c r="R1908" s="14" t="n">
        <x:f>'Crosswalk'!I36</x:f>
        <x:v>0</x:v>
      </x:c>
      <x:c r="S1908" s="14" t="n">
        <x:f>'Crosswalk'!J36</x:f>
        <x:v>0</x:v>
      </x:c>
      <x:c r="T1908" s="14" t="n">
        <x:f>'Crosswalk'!K36</x:f>
        <x:v>0</x:v>
      </x:c>
      <x:c r="U1908" s="14" t="n">
        <x:f>'Crosswalk'!L36</x:f>
        <x:v>0</x:v>
      </x:c>
      <x:c r="V1908" s="14" t="n">
        <x:f>'Crosswalk'!M36</x:f>
        <x:v>0</x:v>
      </x:c>
      <x:c r="W1908" s="14" t="n">
        <x:f>'Crosswalk'!N36</x:f>
        <x:v>0</x:v>
      </x:c>
      <x:c r="X1908" s="17" t="str">
        <x:v>LFS - EU Labour Force Survey</x:v>
      </x:c>
      <x:c r="Y1908" s="2" t="str"/>
      <x:c r="Z1908" s="17" t="str">
        <x:v>National 2024 division composition. Observed national industry detail; used only for composition within 2024 ILO modelled margins.</x:v>
      </x:c>
      <x:c r="AA1908" s="2" t="str"/>
      <x:c r="AB1908" s="2" t="str">
        <x:v>https://rplumber.ilo.org/data/indicator?format=.csv.gz&amp;id=EMP_TEMP_SEX_EC2_NB_A</x:v>
      </x:c>
    </x:row>
    <x:row r="1909" ht="48" customHeight="1">
      <x:c r="A1909" s="13" t="str">
        <x:v>SWE</x:v>
      </x:c>
      <x:c r="B1909" s="13" t="str">
        <x:v>C</x:v>
      </x:c>
      <x:c r="C1909" s="13" t="str">
        <x:v>SWE</x:v>
      </x:c>
      <x:c r="D1909" s="13" t="n">
        <x:v>2024</x:v>
      </x:c>
      <x:c r="E1909" s="13" t="str">
        <x:v>EC2_ISIC4_C33</x:v>
      </x:c>
      <x:c r="F1909" s="18" t="str">
        <x:v>Economic activity (ISIC-Rev.4), 2 digit level: 33 - Repair and installation of machinery and equipment</x:v>
      </x:c>
      <x:c r="G1909" s="21" t="n">
        <x:v>22.727</x:v>
      </x:c>
      <x:c r="H1909" s="22" t="n">
        <x:v>1</x:v>
      </x:c>
      <x:c r="I1909" s="21" t="n">
        <x:f>SUM(G1890:G1909)</x:f>
        <x:v>497.62799999999993</x:v>
      </x:c>
      <x:c r="J1909" s="22" t="n">
        <x:f>G1909/I1909*H1909</x:f>
        <x:v>0.04567066161871921</x:v>
      </x:c>
      <x:c r="K1909" s="13" t="str">
        <x:v>ISIC4:33</x:v>
      </x:c>
      <x:c r="L1909" s="15" t="n">
        <x:f>'Crosswalk'!C37</x:f>
        <x:v>0</x:v>
      </x:c>
      <x:c r="M1909" s="15" t="n">
        <x:f>'Crosswalk'!D37</x:f>
        <x:v>0</x:v>
      </x:c>
      <x:c r="N1909" s="15" t="n">
        <x:f>'Crosswalk'!E37</x:f>
        <x:v>1</x:v>
      </x:c>
      <x:c r="O1909" s="15" t="n">
        <x:f>'Crosswalk'!F37</x:f>
        <x:v>0</x:v>
      </x:c>
      <x:c r="P1909" s="15" t="n">
        <x:f>'Crosswalk'!G37</x:f>
        <x:v>0</x:v>
      </x:c>
      <x:c r="Q1909" s="15" t="n">
        <x:f>'Crosswalk'!H37</x:f>
        <x:v>0</x:v>
      </x:c>
      <x:c r="R1909" s="15" t="n">
        <x:f>'Crosswalk'!I37</x:f>
        <x:v>0</x:v>
      </x:c>
      <x:c r="S1909" s="15" t="n">
        <x:f>'Crosswalk'!J37</x:f>
        <x:v>0</x:v>
      </x:c>
      <x:c r="T1909" s="15" t="n">
        <x:f>'Crosswalk'!K37</x:f>
        <x:v>0</x:v>
      </x:c>
      <x:c r="U1909" s="15" t="n">
        <x:f>'Crosswalk'!L37</x:f>
        <x:v>0</x:v>
      </x:c>
      <x:c r="V1909" s="15" t="n">
        <x:f>'Crosswalk'!M37</x:f>
        <x:v>0</x:v>
      </x:c>
      <x:c r="W1909" s="15" t="n">
        <x:f>'Crosswalk'!N37</x:f>
        <x:v>0</x:v>
      </x:c>
      <x:c r="X1909" s="18" t="str">
        <x:v>LFS - EU Labour Force Survey</x:v>
      </x:c>
      <x:c r="Y1909" s="13" t="str"/>
      <x:c r="Z1909" s="18" t="str">
        <x:v>National 2024 division composition. Observed national industry detail; used only for composition within 2024 ILO modelled margins.</x:v>
      </x:c>
      <x:c r="AA1909" s="13" t="str"/>
      <x:c r="AB1909" s="13" t="str">
        <x:v>https://rplumber.ilo.org/data/indicator?format=.csv.gz&amp;id=EMP_TEMP_SEX_EC2_NB_A</x:v>
      </x:c>
    </x:row>
    <x:row r="1910" ht="48" customHeight="1">
      <x:c r="A1910" s="2" t="str">
        <x:v>SWE</x:v>
      </x:c>
      <x:c r="B1910" s="2" t="str">
        <x:v>DE</x:v>
      </x:c>
      <x:c r="C1910" s="2" t="str">
        <x:v>SWE</x:v>
      </x:c>
      <x:c r="D1910" s="2" t="n">
        <x:v>2024</x:v>
      </x:c>
      <x:c r="E1910" s="2" t="str">
        <x:v>EC2_ISIC4_D35</x:v>
      </x:c>
      <x:c r="F1910" s="17" t="str">
        <x:v>Economic activity (ISIC-Rev.4), 2 digit level: 35 - Electricity, gas, steam and air conditioning supply</x:v>
      </x:c>
      <x:c r="G1910" s="19" t="n">
        <x:v>30.656</x:v>
      </x:c>
      <x:c r="H1910" s="20" t="n">
        <x:v>1</x:v>
      </x:c>
      <x:c r="I1910" s="19" t="n">
        <x:f>SUM(G1910:G1913)</x:f>
        <x:v>59.33</x:v>
      </x:c>
      <x:c r="J1910" s="20" t="n">
        <x:f>G1910/I1910*H1910</x:f>
        <x:v>0.5167031855722232</x:v>
      </x:c>
      <x:c r="K1910" s="2" t="str">
        <x:v>ISIC4:35</x:v>
      </x:c>
      <x:c r="L1910" s="14" t="n">
        <x:f>'Crosswalk'!C38</x:f>
        <x:v>0</x:v>
      </x:c>
      <x:c r="M1910" s="14" t="n">
        <x:f>'Crosswalk'!D38</x:f>
        <x:v>0</x:v>
      </x:c>
      <x:c r="N1910" s="14" t="n">
        <x:f>'Crosswalk'!E38</x:f>
        <x:v>0</x:v>
      </x:c>
      <x:c r="O1910" s="14" t="n">
        <x:f>'Crosswalk'!F38</x:f>
        <x:v>0</x:v>
      </x:c>
      <x:c r="P1910" s="14" t="n">
        <x:f>'Crosswalk'!G38</x:f>
        <x:v>0</x:v>
      </x:c>
      <x:c r="Q1910" s="14" t="n">
        <x:f>'Crosswalk'!H38</x:f>
        <x:v>0</x:v>
      </x:c>
      <x:c r="R1910" s="14" t="n">
        <x:f>'Crosswalk'!I38</x:f>
        <x:v>0</x:v>
      </x:c>
      <x:c r="S1910" s="14" t="n">
        <x:f>'Crosswalk'!J38</x:f>
        <x:v>0</x:v>
      </x:c>
      <x:c r="T1910" s="14" t="n">
        <x:f>'Crosswalk'!K38</x:f>
        <x:v>0</x:v>
      </x:c>
      <x:c r="U1910" s="14" t="n">
        <x:f>'Crosswalk'!L38</x:f>
        <x:v>1</x:v>
      </x:c>
      <x:c r="V1910" s="14" t="n">
        <x:f>'Crosswalk'!M38</x:f>
        <x:v>0</x:v>
      </x:c>
      <x:c r="W1910" s="14" t="n">
        <x:f>'Crosswalk'!N38</x:f>
        <x:v>0</x:v>
      </x:c>
      <x:c r="X1910" s="17" t="str">
        <x:v>LFS - EU Labour Force Survey</x:v>
      </x:c>
      <x:c r="Y1910" s="2" t="str"/>
      <x:c r="Z1910" s="17" t="str">
        <x:v>National 2024 division composition. Observed national industry detail; used only for composition within 2024 ILO modelled margins.</x:v>
      </x:c>
      <x:c r="AA1910" s="2" t="str"/>
      <x:c r="AB1910" s="2" t="str">
        <x:v>https://rplumber.ilo.org/data/indicator?format=.csv.gz&amp;id=EMP_TEMP_SEX_EC2_NB_A</x:v>
      </x:c>
    </x:row>
    <x:row r="1911" ht="48" customHeight="1">
      <x:c r="A1911" s="13" t="str">
        <x:v>SWE</x:v>
      </x:c>
      <x:c r="B1911" s="13" t="str">
        <x:v>DE</x:v>
      </x:c>
      <x:c r="C1911" s="13" t="str">
        <x:v>SWE</x:v>
      </x:c>
      <x:c r="D1911" s="13" t="n">
        <x:v>2024</x:v>
      </x:c>
      <x:c r="E1911" s="13" t="str">
        <x:v>EC2_ISIC4_E36</x:v>
      </x:c>
      <x:c r="F1911" s="18" t="str">
        <x:v>Economic activity (ISIC-Rev.4), 2 digit level: 36 - Water collection, treatment and supply</x:v>
      </x:c>
      <x:c r="G1911" s="21" t="n">
        <x:v>5.218</x:v>
      </x:c>
      <x:c r="H1911" s="22" t="n">
        <x:v>1</x:v>
      </x:c>
      <x:c r="I1911" s="21" t="n">
        <x:f>SUM(G1910:G1913)</x:f>
        <x:v>59.33</x:v>
      </x:c>
      <x:c r="J1911" s="22" t="n">
        <x:f>G1911/I1911*H1911</x:f>
        <x:v>0.08794876116635766</x:v>
      </x:c>
      <x:c r="K1911" s="13" t="str">
        <x:v>ISIC4:36</x:v>
      </x:c>
      <x:c r="L1911" s="15" t="n">
        <x:f>'Crosswalk'!C39</x:f>
        <x:v>0</x:v>
      </x:c>
      <x:c r="M1911" s="15" t="n">
        <x:f>'Crosswalk'!D39</x:f>
        <x:v>0</x:v>
      </x:c>
      <x:c r="N1911" s="15" t="n">
        <x:f>'Crosswalk'!E39</x:f>
        <x:v>0</x:v>
      </x:c>
      <x:c r="O1911" s="15" t="n">
        <x:f>'Crosswalk'!F39</x:f>
        <x:v>0</x:v>
      </x:c>
      <x:c r="P1911" s="15" t="n">
        <x:f>'Crosswalk'!G39</x:f>
        <x:v>0</x:v>
      </x:c>
      <x:c r="Q1911" s="15" t="n">
        <x:f>'Crosswalk'!H39</x:f>
        <x:v>0</x:v>
      </x:c>
      <x:c r="R1911" s="15" t="n">
        <x:f>'Crosswalk'!I39</x:f>
        <x:v>0</x:v>
      </x:c>
      <x:c r="S1911" s="15" t="n">
        <x:f>'Crosswalk'!J39</x:f>
        <x:v>0</x:v>
      </x:c>
      <x:c r="T1911" s="15" t="n">
        <x:f>'Crosswalk'!K39</x:f>
        <x:v>0</x:v>
      </x:c>
      <x:c r="U1911" s="15" t="n">
        <x:f>'Crosswalk'!L39</x:f>
        <x:v>1</x:v>
      </x:c>
      <x:c r="V1911" s="15" t="n">
        <x:f>'Crosswalk'!M39</x:f>
        <x:v>0</x:v>
      </x:c>
      <x:c r="W1911" s="15" t="n">
        <x:f>'Crosswalk'!N39</x:f>
        <x:v>0</x:v>
      </x:c>
      <x:c r="X1911" s="18" t="str">
        <x:v>LFS - EU Labour Force Survey</x:v>
      </x:c>
      <x:c r="Y1911" s="13" t="str">
        <x:v>U</x:v>
      </x:c>
      <x:c r="Z1911" s="18" t="str">
        <x:v>National 2024 division composition. Observed national industry detail; used only for composition within 2024 ILO modelled margins.</x:v>
      </x:c>
      <x:c r="AA1911" s="13" t="str"/>
      <x:c r="AB1911" s="13" t="str">
        <x:v>https://rplumber.ilo.org/data/indicator?format=.csv.gz&amp;id=EMP_TEMP_SEX_EC2_NB_A</x:v>
      </x:c>
    </x:row>
    <x:row r="1912" ht="48" customHeight="1">
      <x:c r="A1912" s="2" t="str">
        <x:v>SWE</x:v>
      </x:c>
      <x:c r="B1912" s="2" t="str">
        <x:v>DE</x:v>
      </x:c>
      <x:c r="C1912" s="2" t="str">
        <x:v>SWE</x:v>
      </x:c>
      <x:c r="D1912" s="2" t="n">
        <x:v>2024</x:v>
      </x:c>
      <x:c r="E1912" s="2" t="str">
        <x:v>EC2_ISIC4_E37</x:v>
      </x:c>
      <x:c r="F1912" s="17" t="str">
        <x:v>Economic activity (ISIC-Rev.4), 2 digit level: 37 - Sewerage</x:v>
      </x:c>
      <x:c r="G1912" s="19" t="n">
        <x:v>5.984</x:v>
      </x:c>
      <x:c r="H1912" s="20" t="n">
        <x:v>1</x:v>
      </x:c>
      <x:c r="I1912" s="19" t="n">
        <x:f>SUM(G1910:G1913)</x:f>
        <x:v>59.33</x:v>
      </x:c>
      <x:c r="J1912" s="20" t="n">
        <x:f>G1912/I1912*H1912</x:f>
        <x:v>0.1008595988538682</x:v>
      </x:c>
      <x:c r="K1912" s="2" t="str">
        <x:v>ISIC4:37</x:v>
      </x:c>
      <x:c r="L1912" s="14" t="n">
        <x:f>'Crosswalk'!C40</x:f>
        <x:v>0</x:v>
      </x:c>
      <x:c r="M1912" s="14" t="n">
        <x:f>'Crosswalk'!D40</x:f>
        <x:v>0</x:v>
      </x:c>
      <x:c r="N1912" s="14" t="n">
        <x:f>'Crosswalk'!E40</x:f>
        <x:v>0</x:v>
      </x:c>
      <x:c r="O1912" s="14" t="n">
        <x:f>'Crosswalk'!F40</x:f>
        <x:v>0</x:v>
      </x:c>
      <x:c r="P1912" s="14" t="n">
        <x:f>'Crosswalk'!G40</x:f>
        <x:v>0</x:v>
      </x:c>
      <x:c r="Q1912" s="14" t="n">
        <x:f>'Crosswalk'!H40</x:f>
        <x:v>0</x:v>
      </x:c>
      <x:c r="R1912" s="14" t="n">
        <x:f>'Crosswalk'!I40</x:f>
        <x:v>0</x:v>
      </x:c>
      <x:c r="S1912" s="14" t="n">
        <x:f>'Crosswalk'!J40</x:f>
        <x:v>0</x:v>
      </x:c>
      <x:c r="T1912" s="14" t="n">
        <x:f>'Crosswalk'!K40</x:f>
        <x:v>0</x:v>
      </x:c>
      <x:c r="U1912" s="14" t="n">
        <x:f>'Crosswalk'!L40</x:f>
        <x:v>1</x:v>
      </x:c>
      <x:c r="V1912" s="14" t="n">
        <x:f>'Crosswalk'!M40</x:f>
        <x:v>0</x:v>
      </x:c>
      <x:c r="W1912" s="14" t="n">
        <x:f>'Crosswalk'!N40</x:f>
        <x:v>0</x:v>
      </x:c>
      <x:c r="X1912" s="17" t="str">
        <x:v>LFS - EU Labour Force Survey</x:v>
      </x:c>
      <x:c r="Y1912" s="2" t="str">
        <x:v>U</x:v>
      </x:c>
      <x:c r="Z1912" s="17" t="str">
        <x:v>National 2024 division composition. Observed national industry detail; used only for composition within 2024 ILO modelled margins.</x:v>
      </x:c>
      <x:c r="AA1912" s="2" t="str"/>
      <x:c r="AB1912" s="2" t="str">
        <x:v>https://rplumber.ilo.org/data/indicator?format=.csv.gz&amp;id=EMP_TEMP_SEX_EC2_NB_A</x:v>
      </x:c>
    </x:row>
    <x:row r="1913" ht="48" customHeight="1">
      <x:c r="A1913" s="13" t="str">
        <x:v>SWE</x:v>
      </x:c>
      <x:c r="B1913" s="13" t="str">
        <x:v>DE</x:v>
      </x:c>
      <x:c r="C1913" s="13" t="str">
        <x:v>SWE</x:v>
      </x:c>
      <x:c r="D1913" s="13" t="n">
        <x:v>2024</x:v>
      </x:c>
      <x:c r="E1913" s="13" t="str">
        <x:v>EC2_ISIC4_E38</x:v>
      </x:c>
      <x:c r="F1913" s="18" t="str">
        <x:v>Economic activity (ISIC-Rev.4), 2 digit level: 38 - Waste collection, treatment and disposal activities; materials recovery</x:v>
      </x:c>
      <x:c r="G1913" s="21" t="n">
        <x:v>17.472</x:v>
      </x:c>
      <x:c r="H1913" s="22" t="n">
        <x:v>1</x:v>
      </x:c>
      <x:c r="I1913" s="21" t="n">
        <x:f>SUM(G1910:G1913)</x:f>
        <x:v>59.33</x:v>
      </x:c>
      <x:c r="J1913" s="22" t="n">
        <x:f>G1913/I1913*H1913</x:f>
        <x:v>0.294488454407551</x:v>
      </x:c>
      <x:c r="K1913" s="13" t="str">
        <x:v>ISIC4:38</x:v>
      </x:c>
      <x:c r="L1913" s="15" t="n">
        <x:f>'Crosswalk'!C41</x:f>
        <x:v>0</x:v>
      </x:c>
      <x:c r="M1913" s="15" t="n">
        <x:f>'Crosswalk'!D41</x:f>
        <x:v>0</x:v>
      </x:c>
      <x:c r="N1913" s="15" t="n">
        <x:f>'Crosswalk'!E41</x:f>
        <x:v>1</x:v>
      </x:c>
      <x:c r="O1913" s="15" t="n">
        <x:f>'Crosswalk'!F41</x:f>
        <x:v>0</x:v>
      </x:c>
      <x:c r="P1913" s="15" t="n">
        <x:f>'Crosswalk'!G41</x:f>
        <x:v>0</x:v>
      </x:c>
      <x:c r="Q1913" s="15" t="n">
        <x:f>'Crosswalk'!H41</x:f>
        <x:v>0</x:v>
      </x:c>
      <x:c r="R1913" s="15" t="n">
        <x:f>'Crosswalk'!I41</x:f>
        <x:v>0</x:v>
      </x:c>
      <x:c r="S1913" s="15" t="n">
        <x:f>'Crosswalk'!J41</x:f>
        <x:v>0</x:v>
      </x:c>
      <x:c r="T1913" s="15" t="n">
        <x:f>'Crosswalk'!K41</x:f>
        <x:v>0</x:v>
      </x:c>
      <x:c r="U1913" s="15" t="n">
        <x:f>'Crosswalk'!L41</x:f>
        <x:v>0</x:v>
      </x:c>
      <x:c r="V1913" s="15" t="n">
        <x:f>'Crosswalk'!M41</x:f>
        <x:v>0</x:v>
      </x:c>
      <x:c r="W1913" s="15" t="n">
        <x:f>'Crosswalk'!N41</x:f>
        <x:v>0</x:v>
      </x:c>
      <x:c r="X1913" s="18" t="str">
        <x:v>LFS - EU Labour Force Survey</x:v>
      </x:c>
      <x:c r="Y1913" s="13" t="str"/>
      <x:c r="Z1913" s="18" t="str">
        <x:v>National 2024 division composition. Observed national industry detail; used only for composition within 2024 ILO modelled margins.</x:v>
      </x:c>
      <x:c r="AA1913" s="13" t="str"/>
      <x:c r="AB1913" s="13" t="str">
        <x:v>https://rplumber.ilo.org/data/indicator?format=.csv.gz&amp;id=EMP_TEMP_SEX_EC2_NB_A</x:v>
      </x:c>
    </x:row>
    <x:row r="1914" ht="48" customHeight="1">
      <x:c r="A1914" s="2" t="str">
        <x:v>SWE</x:v>
      </x:c>
      <x:c r="B1914" s="2" t="str">
        <x:v>F</x:v>
      </x:c>
      <x:c r="C1914" s="2" t="str">
        <x:v>SWE</x:v>
      </x:c>
      <x:c r="D1914" s="2" t="n">
        <x:v>2024</x:v>
      </x:c>
      <x:c r="E1914" s="2" t="str">
        <x:v>EC2_ISIC4_F41</x:v>
      </x:c>
      <x:c r="F1914" s="17" t="str">
        <x:v>Economic activity (ISIC-Rev.4), 2 digit level: 41 - Construction of buildings</x:v>
      </x:c>
      <x:c r="G1914" s="19" t="n">
        <x:v>70.376</x:v>
      </x:c>
      <x:c r="H1914" s="20" t="n">
        <x:v>1</x:v>
      </x:c>
      <x:c r="I1914" s="19" t="n">
        <x:f>SUM(G1914:G1916)</x:f>
        <x:v>325.206</x:v>
      </x:c>
      <x:c r="J1914" s="20" t="n">
        <x:f>G1914/I1914*H1914</x:f>
        <x:v>0.21640437138306182</x:v>
      </x:c>
      <x:c r="K1914" s="2" t="str">
        <x:v>ISIC4:41</x:v>
      </x:c>
      <x:c r="L1914" s="14" t="n">
        <x:f>'Crosswalk'!C43</x:f>
        <x:v>0</x:v>
      </x:c>
      <x:c r="M1914" s="14" t="n">
        <x:f>'Crosswalk'!D43</x:f>
        <x:v>0</x:v>
      </x:c>
      <x:c r="N1914" s="14" t="n">
        <x:f>'Crosswalk'!E43</x:f>
        <x:v>0.5</x:v>
      </x:c>
      <x:c r="O1914" s="14" t="n">
        <x:f>'Crosswalk'!F43</x:f>
        <x:v>0.5</x:v>
      </x:c>
      <x:c r="P1914" s="14" t="n">
        <x:f>'Crosswalk'!G43</x:f>
        <x:v>0</x:v>
      </x:c>
      <x:c r="Q1914" s="14" t="n">
        <x:f>'Crosswalk'!H43</x:f>
        <x:v>0</x:v>
      </x:c>
      <x:c r="R1914" s="14" t="n">
        <x:f>'Crosswalk'!I43</x:f>
        <x:v>0</x:v>
      </x:c>
      <x:c r="S1914" s="14" t="n">
        <x:f>'Crosswalk'!J43</x:f>
        <x:v>0</x:v>
      </x:c>
      <x:c r="T1914" s="14" t="n">
        <x:f>'Crosswalk'!K43</x:f>
        <x:v>0</x:v>
      </x:c>
      <x:c r="U1914" s="14" t="n">
        <x:f>'Crosswalk'!L43</x:f>
        <x:v>0</x:v>
      </x:c>
      <x:c r="V1914" s="14" t="n">
        <x:f>'Crosswalk'!M43</x:f>
        <x:v>0</x:v>
      </x:c>
      <x:c r="W1914" s="14" t="n">
        <x:f>'Crosswalk'!N43</x:f>
        <x:v>0</x:v>
      </x:c>
      <x:c r="X1914" s="17" t="str">
        <x:v>LFS - EU Labour Force Survey</x:v>
      </x:c>
      <x:c r="Y1914" s="2" t="str"/>
      <x:c r="Z1914" s="17" t="str">
        <x:v>National 2024 division composition. Observed national industry detail; used only for composition within 2024 ILO modelled margins.</x:v>
      </x:c>
      <x:c r="AA1914" s="2" t="str"/>
      <x:c r="AB1914" s="2" t="str">
        <x:v>https://rplumber.ilo.org/data/indicator?format=.csv.gz&amp;id=EMP_TEMP_SEX_EC2_NB_A</x:v>
      </x:c>
    </x:row>
    <x:row r="1915" ht="48" customHeight="1">
      <x:c r="A1915" s="13" t="str">
        <x:v>SWE</x:v>
      </x:c>
      <x:c r="B1915" s="13" t="str">
        <x:v>F</x:v>
      </x:c>
      <x:c r="C1915" s="13" t="str">
        <x:v>SWE</x:v>
      </x:c>
      <x:c r="D1915" s="13" t="n">
        <x:v>2024</x:v>
      </x:c>
      <x:c r="E1915" s="13" t="str">
        <x:v>EC2_ISIC4_F42</x:v>
      </x:c>
      <x:c r="F1915" s="18" t="str">
        <x:v>Economic activity (ISIC-Rev.4), 2 digit level: 42 - Civil engineering</x:v>
      </x:c>
      <x:c r="G1915" s="21" t="n">
        <x:v>36.851</x:v>
      </x:c>
      <x:c r="H1915" s="22" t="n">
        <x:v>1</x:v>
      </x:c>
      <x:c r="I1915" s="21" t="n">
        <x:f>SUM(G1914:G1916)</x:f>
        <x:v>325.206</x:v>
      </x:c>
      <x:c r="J1915" s="22" t="n">
        <x:f>G1915/I1915*H1915</x:f>
        <x:v>0.11331586748091978</x:v>
      </x:c>
      <x:c r="K1915" s="13" t="str">
        <x:v>ISIC4:42</x:v>
      </x:c>
      <x:c r="L1915" s="15" t="n">
        <x:f>'Crosswalk'!C44</x:f>
        <x:v>0</x:v>
      </x:c>
      <x:c r="M1915" s="15" t="n">
        <x:f>'Crosswalk'!D44</x:f>
        <x:v>0</x:v>
      </x:c>
      <x:c r="N1915" s="15" t="n">
        <x:f>'Crosswalk'!E44</x:f>
        <x:v>1</x:v>
      </x:c>
      <x:c r="O1915" s="15" t="n">
        <x:f>'Crosswalk'!F44</x:f>
        <x:v>0</x:v>
      </x:c>
      <x:c r="P1915" s="15" t="n">
        <x:f>'Crosswalk'!G44</x:f>
        <x:v>0</x:v>
      </x:c>
      <x:c r="Q1915" s="15" t="n">
        <x:f>'Crosswalk'!H44</x:f>
        <x:v>0</x:v>
      </x:c>
      <x:c r="R1915" s="15" t="n">
        <x:f>'Crosswalk'!I44</x:f>
        <x:v>0</x:v>
      </x:c>
      <x:c r="S1915" s="15" t="n">
        <x:f>'Crosswalk'!J44</x:f>
        <x:v>0</x:v>
      </x:c>
      <x:c r="T1915" s="15" t="n">
        <x:f>'Crosswalk'!K44</x:f>
        <x:v>0</x:v>
      </x:c>
      <x:c r="U1915" s="15" t="n">
        <x:f>'Crosswalk'!L44</x:f>
        <x:v>0</x:v>
      </x:c>
      <x:c r="V1915" s="15" t="n">
        <x:f>'Crosswalk'!M44</x:f>
        <x:v>0</x:v>
      </x:c>
      <x:c r="W1915" s="15" t="n">
        <x:f>'Crosswalk'!N44</x:f>
        <x:v>0</x:v>
      </x:c>
      <x:c r="X1915" s="18" t="str">
        <x:v>LFS - EU Labour Force Survey</x:v>
      </x:c>
      <x:c r="Y1915" s="13" t="str"/>
      <x:c r="Z1915" s="18" t="str">
        <x:v>National 2024 division composition. Observed national industry detail; used only for composition within 2024 ILO modelled margins.</x:v>
      </x:c>
      <x:c r="AA1915" s="13" t="str"/>
      <x:c r="AB1915" s="13" t="str">
        <x:v>https://rplumber.ilo.org/data/indicator?format=.csv.gz&amp;id=EMP_TEMP_SEX_EC2_NB_A</x:v>
      </x:c>
    </x:row>
    <x:row r="1916" ht="48" customHeight="1">
      <x:c r="A1916" s="2" t="str">
        <x:v>SWE</x:v>
      </x:c>
      <x:c r="B1916" s="2" t="str">
        <x:v>F</x:v>
      </x:c>
      <x:c r="C1916" s="2" t="str">
        <x:v>SWE</x:v>
      </x:c>
      <x:c r="D1916" s="2" t="n">
        <x:v>2024</x:v>
      </x:c>
      <x:c r="E1916" s="2" t="str">
        <x:v>EC2_ISIC4_F43</x:v>
      </x:c>
      <x:c r="F1916" s="17" t="str">
        <x:v>Economic activity (ISIC-Rev.4), 2 digit level: 43 - Specialized construction activities</x:v>
      </x:c>
      <x:c r="G1916" s="19" t="n">
        <x:v>217.979</x:v>
      </x:c>
      <x:c r="H1916" s="20" t="n">
        <x:v>1</x:v>
      </x:c>
      <x:c r="I1916" s="19" t="n">
        <x:f>SUM(G1914:G1916)</x:f>
        <x:v>325.206</x:v>
      </x:c>
      <x:c r="J1916" s="20" t="n">
        <x:f>G1916/I1916*H1916</x:f>
        <x:v>0.6702797611360184</x:v>
      </x:c>
      <x:c r="K1916" s="2" t="str">
        <x:v>ISIC4:43</x:v>
      </x:c>
      <x:c r="L1916" s="14" t="n">
        <x:f>'Crosswalk'!C45</x:f>
        <x:v>0</x:v>
      </x:c>
      <x:c r="M1916" s="14" t="n">
        <x:f>'Crosswalk'!D45</x:f>
        <x:v>0</x:v>
      </x:c>
      <x:c r="N1916" s="14" t="n">
        <x:f>'Crosswalk'!E45</x:f>
        <x:v>0.6</x:v>
      </x:c>
      <x:c r="O1916" s="14" t="n">
        <x:f>'Crosswalk'!F45</x:f>
        <x:v>0.4</x:v>
      </x:c>
      <x:c r="P1916" s="14" t="n">
        <x:f>'Crosswalk'!G45</x:f>
        <x:v>0</x:v>
      </x:c>
      <x:c r="Q1916" s="14" t="n">
        <x:f>'Crosswalk'!H45</x:f>
        <x:v>0</x:v>
      </x:c>
      <x:c r="R1916" s="14" t="n">
        <x:f>'Crosswalk'!I45</x:f>
        <x:v>0</x:v>
      </x:c>
      <x:c r="S1916" s="14" t="n">
        <x:f>'Crosswalk'!J45</x:f>
        <x:v>0</x:v>
      </x:c>
      <x:c r="T1916" s="14" t="n">
        <x:f>'Crosswalk'!K45</x:f>
        <x:v>0</x:v>
      </x:c>
      <x:c r="U1916" s="14" t="n">
        <x:f>'Crosswalk'!L45</x:f>
        <x:v>0</x:v>
      </x:c>
      <x:c r="V1916" s="14" t="n">
        <x:f>'Crosswalk'!M45</x:f>
        <x:v>0</x:v>
      </x:c>
      <x:c r="W1916" s="14" t="n">
        <x:f>'Crosswalk'!N45</x:f>
        <x:v>0</x:v>
      </x:c>
      <x:c r="X1916" s="17" t="str">
        <x:v>LFS - EU Labour Force Survey</x:v>
      </x:c>
      <x:c r="Y1916" s="2" t="str"/>
      <x:c r="Z1916" s="17" t="str">
        <x:v>National 2024 division composition. Observed national industry detail; used only for composition within 2024 ILO modelled margins.</x:v>
      </x:c>
      <x:c r="AA1916" s="2" t="str"/>
      <x:c r="AB1916" s="2" t="str">
        <x:v>https://rplumber.ilo.org/data/indicator?format=.csv.gz&amp;id=EMP_TEMP_SEX_EC2_NB_A</x:v>
      </x:c>
    </x:row>
    <x:row r="1917" ht="48" customHeight="1">
      <x:c r="A1917" s="13" t="str">
        <x:v>SWE</x:v>
      </x:c>
      <x:c r="B1917" s="13" t="str">
        <x:v>G</x:v>
      </x:c>
      <x:c r="C1917" s="13" t="str">
        <x:v>SWE</x:v>
      </x:c>
      <x:c r="D1917" s="13" t="n">
        <x:v>2024</x:v>
      </x:c>
      <x:c r="E1917" s="13" t="str">
        <x:v>EC2_ISIC4_G45</x:v>
      </x:c>
      <x:c r="F1917" s="18" t="str">
        <x:v>Economic activity (ISIC-Rev.4), 2 digit level: 45 - Wholesale and retail trade and repair of motor vehicles and motorcycles</x:v>
      </x:c>
      <x:c r="G1917" s="21" t="n">
        <x:v>72.839</x:v>
      </x:c>
      <x:c r="H1917" s="22" t="n">
        <x:v>1</x:v>
      </x:c>
      <x:c r="I1917" s="21" t="n">
        <x:f>SUM(G1917:G1919)</x:f>
        <x:v>528.044</x:v>
      </x:c>
      <x:c r="J1917" s="22" t="n">
        <x:f>G1917/I1917*H1917</x:f>
        <x:v>0.1379411564187833</x:v>
      </x:c>
      <x:c r="K1917" s="13" t="str">
        <x:v>ISIC4:45</x:v>
      </x:c>
      <x:c r="L1917" s="15" t="n">
        <x:f>'Crosswalk'!C46</x:f>
        <x:v>0</x:v>
      </x:c>
      <x:c r="M1917" s="15" t="n">
        <x:f>'Crosswalk'!D46</x:f>
        <x:v>0</x:v>
      </x:c>
      <x:c r="N1917" s="15" t="n">
        <x:f>'Crosswalk'!E46</x:f>
        <x:v>0</x:v>
      </x:c>
      <x:c r="O1917" s="15" t="n">
        <x:f>'Crosswalk'!F46</x:f>
        <x:v>1</x:v>
      </x:c>
      <x:c r="P1917" s="15" t="n">
        <x:f>'Crosswalk'!G46</x:f>
        <x:v>0</x:v>
      </x:c>
      <x:c r="Q1917" s="15" t="n">
        <x:f>'Crosswalk'!H46</x:f>
        <x:v>0</x:v>
      </x:c>
      <x:c r="R1917" s="15" t="n">
        <x:f>'Crosswalk'!I46</x:f>
        <x:v>0</x:v>
      </x:c>
      <x:c r="S1917" s="15" t="n">
        <x:f>'Crosswalk'!J46</x:f>
        <x:v>0</x:v>
      </x:c>
      <x:c r="T1917" s="15" t="n">
        <x:f>'Crosswalk'!K46</x:f>
        <x:v>0</x:v>
      </x:c>
      <x:c r="U1917" s="15" t="n">
        <x:f>'Crosswalk'!L46</x:f>
        <x:v>0</x:v>
      </x:c>
      <x:c r="V1917" s="15" t="n">
        <x:f>'Crosswalk'!M46</x:f>
        <x:v>0</x:v>
      </x:c>
      <x:c r="W1917" s="15" t="n">
        <x:f>'Crosswalk'!N46</x:f>
        <x:v>0</x:v>
      </x:c>
      <x:c r="X1917" s="18" t="str">
        <x:v>LFS - EU Labour Force Survey</x:v>
      </x:c>
      <x:c r="Y1917" s="13" t="str"/>
      <x:c r="Z1917" s="18" t="str">
        <x:v>National 2024 division composition. Observed national industry detail; used only for composition within 2024 ILO modelled margins.</x:v>
      </x:c>
      <x:c r="AA1917" s="13" t="str"/>
      <x:c r="AB1917" s="13" t="str">
        <x:v>https://rplumber.ilo.org/data/indicator?format=.csv.gz&amp;id=EMP_TEMP_SEX_EC2_NB_A</x:v>
      </x:c>
    </x:row>
    <x:row r="1918" ht="48" customHeight="1">
      <x:c r="A1918" s="2" t="str">
        <x:v>SWE</x:v>
      </x:c>
      <x:c r="B1918" s="2" t="str">
        <x:v>G</x:v>
      </x:c>
      <x:c r="C1918" s="2" t="str">
        <x:v>SWE</x:v>
      </x:c>
      <x:c r="D1918" s="2" t="n">
        <x:v>2024</x:v>
      </x:c>
      <x:c r="E1918" s="2" t="str">
        <x:v>EC2_ISIC4_G46</x:v>
      </x:c>
      <x:c r="F1918" s="17" t="str">
        <x:v>Economic activity (ISIC-Rev.4), 2 digit level: 46 - Wholesale trade, except of motor vehicles and motorcycles</x:v>
      </x:c>
      <x:c r="G1918" s="19" t="n">
        <x:v>213.648</x:v>
      </x:c>
      <x:c r="H1918" s="20" t="n">
        <x:v>1</x:v>
      </x:c>
      <x:c r="I1918" s="19" t="n">
        <x:f>SUM(G1917:G1919)</x:f>
        <x:v>528.044</x:v>
      </x:c>
      <x:c r="J1918" s="20" t="n">
        <x:f>G1918/I1918*H1918</x:f>
        <x:v>0.40460264674913454</x:v>
      </x:c>
      <x:c r="K1918" s="2" t="str">
        <x:v>ISIC4:46</x:v>
      </x:c>
      <x:c r="L1918" s="14" t="n">
        <x:f>'Crosswalk'!C47</x:f>
        <x:v>0.05</x:v>
      </x:c>
      <x:c r="M1918" s="14" t="n">
        <x:f>'Crosswalk'!D47</x:f>
        <x:v>0.05</x:v>
      </x:c>
      <x:c r="N1918" s="14" t="n">
        <x:f>'Crosswalk'!E47</x:f>
        <x:v>0.55</x:v>
      </x:c>
      <x:c r="O1918" s="14" t="n">
        <x:f>'Crosswalk'!F47</x:f>
        <x:v>0</x:v>
      </x:c>
      <x:c r="P1918" s="14" t="n">
        <x:f>'Crosswalk'!G47</x:f>
        <x:v>0.2</x:v>
      </x:c>
      <x:c r="Q1918" s="14" t="n">
        <x:f>'Crosswalk'!H47</x:f>
        <x:v>0.05</x:v>
      </x:c>
      <x:c r="R1918" s="14" t="n">
        <x:f>'Crosswalk'!I47</x:f>
        <x:v>0</x:v>
      </x:c>
      <x:c r="S1918" s="14" t="n">
        <x:f>'Crosswalk'!J47</x:f>
        <x:v>0.1</x:v>
      </x:c>
      <x:c r="T1918" s="14" t="n">
        <x:f>'Crosswalk'!K47</x:f>
        <x:v>0</x:v>
      </x:c>
      <x:c r="U1918" s="14" t="n">
        <x:f>'Crosswalk'!L47</x:f>
        <x:v>0</x:v>
      </x:c>
      <x:c r="V1918" s="14" t="n">
        <x:f>'Crosswalk'!M47</x:f>
        <x:v>0</x:v>
      </x:c>
      <x:c r="W1918" s="14" t="n">
        <x:f>'Crosswalk'!N47</x:f>
        <x:v>0</x:v>
      </x:c>
      <x:c r="X1918" s="17" t="str">
        <x:v>LFS - EU Labour Force Survey</x:v>
      </x:c>
      <x:c r="Y1918" s="2" t="str"/>
      <x:c r="Z1918" s="17" t="str">
        <x:v>National 2024 division composition. Observed national industry detail; used only for composition within 2024 ILO modelled margins.</x:v>
      </x:c>
      <x:c r="AA1918" s="2" t="str"/>
      <x:c r="AB1918" s="2" t="str">
        <x:v>https://rplumber.ilo.org/data/indicator?format=.csv.gz&amp;id=EMP_TEMP_SEX_EC2_NB_A</x:v>
      </x:c>
    </x:row>
    <x:row r="1919" ht="48" customHeight="1">
      <x:c r="A1919" s="13" t="str">
        <x:v>SWE</x:v>
      </x:c>
      <x:c r="B1919" s="13" t="str">
        <x:v>G</x:v>
      </x:c>
      <x:c r="C1919" s="13" t="str">
        <x:v>SWE</x:v>
      </x:c>
      <x:c r="D1919" s="13" t="n">
        <x:v>2024</x:v>
      </x:c>
      <x:c r="E1919" s="13" t="str">
        <x:v>EC2_ISIC4_G47</x:v>
      </x:c>
      <x:c r="F1919" s="18" t="str">
        <x:v>Economic activity (ISIC-Rev.4), 2 digit level: 47 - Retail trade, except of motor vehicles and motorcycles</x:v>
      </x:c>
      <x:c r="G1919" s="21" t="n">
        <x:v>241.557</x:v>
      </x:c>
      <x:c r="H1919" s="22" t="n">
        <x:v>1</x:v>
      </x:c>
      <x:c r="I1919" s="21" t="n">
        <x:f>SUM(G1917:G1919)</x:f>
        <x:v>528.044</x:v>
      </x:c>
      <x:c r="J1919" s="22" t="n">
        <x:f>G1919/I1919*H1919</x:f>
        <x:v>0.45745619683208216</x:v>
      </x:c>
      <x:c r="K1919" s="13" t="str">
        <x:v>ISIC4:47</x:v>
      </x:c>
      <x:c r="L1919" s="15" t="n">
        <x:f>'Crosswalk'!C48</x:f>
        <x:v>0</x:v>
      </x:c>
      <x:c r="M1919" s="15" t="n">
        <x:f>'Crosswalk'!D48</x:f>
        <x:v>0</x:v>
      </x:c>
      <x:c r="N1919" s="15" t="n">
        <x:f>'Crosswalk'!E48</x:f>
        <x:v>0</x:v>
      </x:c>
      <x:c r="O1919" s="15" t="n">
        <x:f>'Crosswalk'!F48</x:f>
        <x:v>0.55</x:v>
      </x:c>
      <x:c r="P1919" s="15" t="n">
        <x:f>'Crosswalk'!G48</x:f>
        <x:v>0.45</x:v>
      </x:c>
      <x:c r="Q1919" s="15" t="n">
        <x:f>'Crosswalk'!H48</x:f>
        <x:v>0</x:v>
      </x:c>
      <x:c r="R1919" s="15" t="n">
        <x:f>'Crosswalk'!I48</x:f>
        <x:v>0</x:v>
      </x:c>
      <x:c r="S1919" s="15" t="n">
        <x:f>'Crosswalk'!J48</x:f>
        <x:v>0</x:v>
      </x:c>
      <x:c r="T1919" s="15" t="n">
        <x:f>'Crosswalk'!K48</x:f>
        <x:v>0</x:v>
      </x:c>
      <x:c r="U1919" s="15" t="n">
        <x:f>'Crosswalk'!L48</x:f>
        <x:v>0</x:v>
      </x:c>
      <x:c r="V1919" s="15" t="n">
        <x:f>'Crosswalk'!M48</x:f>
        <x:v>0</x:v>
      </x:c>
      <x:c r="W1919" s="15" t="n">
        <x:f>'Crosswalk'!N48</x:f>
        <x:v>0</x:v>
      </x:c>
      <x:c r="X1919" s="18" t="str">
        <x:v>LFS - EU Labour Force Survey</x:v>
      </x:c>
      <x:c r="Y1919" s="13" t="str"/>
      <x:c r="Z1919" s="18" t="str">
        <x:v>National 2024 division composition. Observed national industry detail; used only for composition within 2024 ILO modelled margins.</x:v>
      </x:c>
      <x:c r="AA1919" s="13" t="str"/>
      <x:c r="AB1919" s="13" t="str">
        <x:v>https://rplumber.ilo.org/data/indicator?format=.csv.gz&amp;id=EMP_TEMP_SEX_EC2_NB_A</x:v>
      </x:c>
    </x:row>
    <x:row r="1920" ht="48" customHeight="1">
      <x:c r="A1920" s="2" t="str">
        <x:v>SWE</x:v>
      </x:c>
      <x:c r="B1920" s="2" t="str">
        <x:v>HJ</x:v>
      </x:c>
      <x:c r="C1920" s="2" t="str">
        <x:v>SWE</x:v>
      </x:c>
      <x:c r="D1920" s="2" t="n">
        <x:v>2024</x:v>
      </x:c>
      <x:c r="E1920" s="2" t="str">
        <x:v>EC2_ISIC4_H49</x:v>
      </x:c>
      <x:c r="F1920" s="17" t="str">
        <x:v>Economic activity (ISIC-Rev.4), 2 digit level: 49 - Land transport and transport via pipelines</x:v>
      </x:c>
      <x:c r="G1920" s="19" t="n">
        <x:v>123.195</x:v>
      </x:c>
      <x:c r="H1920" s="20" t="n">
        <x:v>1</x:v>
      </x:c>
      <x:c r="I1920" s="19" t="n">
        <x:f>SUM(G1920:G1930)</x:f>
        <x:v>535.35</x:v>
      </x:c>
      <x:c r="J1920" s="20" t="n">
        <x:f>G1920/I1920*H1920</x:f>
        <x:v>0.2301204819277108</x:v>
      </x:c>
      <x:c r="K1920" s="2" t="str">
        <x:v>ISIC4:49</x:v>
      </x:c>
      <x:c r="L1920" s="14" t="n">
        <x:f>'Crosswalk'!C49</x:f>
        <x:v>0.05</x:v>
      </x:c>
      <x:c r="M1920" s="14" t="n">
        <x:f>'Crosswalk'!D49</x:f>
        <x:v>0</x:v>
      </x:c>
      <x:c r="N1920" s="14" t="n">
        <x:f>'Crosswalk'!E49</x:f>
        <x:v>0.95</x:v>
      </x:c>
      <x:c r="O1920" s="14" t="n">
        <x:f>'Crosswalk'!F49</x:f>
        <x:v>0</x:v>
      </x:c>
      <x:c r="P1920" s="14" t="n">
        <x:f>'Crosswalk'!G49</x:f>
        <x:v>0</x:v>
      </x:c>
      <x:c r="Q1920" s="14" t="n">
        <x:f>'Crosswalk'!H49</x:f>
        <x:v>0</x:v>
      </x:c>
      <x:c r="R1920" s="14" t="n">
        <x:f>'Crosswalk'!I49</x:f>
        <x:v>0</x:v>
      </x:c>
      <x:c r="S1920" s="14" t="n">
        <x:f>'Crosswalk'!J49</x:f>
        <x:v>0</x:v>
      </x:c>
      <x:c r="T1920" s="14" t="n">
        <x:f>'Crosswalk'!K49</x:f>
        <x:v>0</x:v>
      </x:c>
      <x:c r="U1920" s="14" t="n">
        <x:f>'Crosswalk'!L49</x:f>
        <x:v>0</x:v>
      </x:c>
      <x:c r="V1920" s="14" t="n">
        <x:f>'Crosswalk'!M49</x:f>
        <x:v>0</x:v>
      </x:c>
      <x:c r="W1920" s="14" t="n">
        <x:f>'Crosswalk'!N49</x:f>
        <x:v>0</x:v>
      </x:c>
      <x:c r="X1920" s="17" t="str">
        <x:v>LFS - EU Labour Force Survey</x:v>
      </x:c>
      <x:c r="Y1920" s="2" t="str"/>
      <x:c r="Z1920" s="17" t="str">
        <x:v>National 2024 division composition. Observed national industry detail; used only for composition within 2024 ILO modelled margins.</x:v>
      </x:c>
      <x:c r="AA1920" s="2" t="str"/>
      <x:c r="AB1920" s="2" t="str">
        <x:v>https://rplumber.ilo.org/data/indicator?format=.csv.gz&amp;id=EMP_TEMP_SEX_EC2_NB_A</x:v>
      </x:c>
    </x:row>
    <x:row r="1921" ht="48" customHeight="1">
      <x:c r="A1921" s="13" t="str">
        <x:v>SWE</x:v>
      </x:c>
      <x:c r="B1921" s="13" t="str">
        <x:v>HJ</x:v>
      </x:c>
      <x:c r="C1921" s="13" t="str">
        <x:v>SWE</x:v>
      </x:c>
      <x:c r="D1921" s="13" t="n">
        <x:v>2024</x:v>
      </x:c>
      <x:c r="E1921" s="13" t="str">
        <x:v>EC2_ISIC4_H50</x:v>
      </x:c>
      <x:c r="F1921" s="18" t="str">
        <x:v>Economic activity (ISIC-Rev.4), 2 digit level: 50 - Water transport</x:v>
      </x:c>
      <x:c r="G1921" s="21" t="n">
        <x:v>11.022</x:v>
      </x:c>
      <x:c r="H1921" s="22" t="n">
        <x:v>1</x:v>
      </x:c>
      <x:c r="I1921" s="21" t="n">
        <x:f>SUM(G1920:G1930)</x:f>
        <x:v>535.35</x:v>
      </x:c>
      <x:c r="J1921" s="22" t="n">
        <x:f>G1921/I1921*H1921</x:f>
        <x:v>0.020588400112076213</x:v>
      </x:c>
      <x:c r="K1921" s="13" t="str">
        <x:v>ISIC4:50</x:v>
      </x:c>
      <x:c r="L1921" s="15" t="n">
        <x:f>'Crosswalk'!C50</x:f>
        <x:v>0</x:v>
      </x:c>
      <x:c r="M1921" s="15" t="n">
        <x:f>'Crosswalk'!D50</x:f>
        <x:v>0</x:v>
      </x:c>
      <x:c r="N1921" s="15" t="n">
        <x:f>'Crosswalk'!E50</x:f>
        <x:v>1</x:v>
      </x:c>
      <x:c r="O1921" s="15" t="n">
        <x:f>'Crosswalk'!F50</x:f>
        <x:v>0</x:v>
      </x:c>
      <x:c r="P1921" s="15" t="n">
        <x:f>'Crosswalk'!G50</x:f>
        <x:v>0</x:v>
      </x:c>
      <x:c r="Q1921" s="15" t="n">
        <x:f>'Crosswalk'!H50</x:f>
        <x:v>0</x:v>
      </x:c>
      <x:c r="R1921" s="15" t="n">
        <x:f>'Crosswalk'!I50</x:f>
        <x:v>0</x:v>
      </x:c>
      <x:c r="S1921" s="15" t="n">
        <x:f>'Crosswalk'!J50</x:f>
        <x:v>0</x:v>
      </x:c>
      <x:c r="T1921" s="15" t="n">
        <x:f>'Crosswalk'!K50</x:f>
        <x:v>0</x:v>
      </x:c>
      <x:c r="U1921" s="15" t="n">
        <x:f>'Crosswalk'!L50</x:f>
        <x:v>0</x:v>
      </x:c>
      <x:c r="V1921" s="15" t="n">
        <x:f>'Crosswalk'!M50</x:f>
        <x:v>0</x:v>
      </x:c>
      <x:c r="W1921" s="15" t="n">
        <x:f>'Crosswalk'!N50</x:f>
        <x:v>0</x:v>
      </x:c>
      <x:c r="X1921" s="18" t="str">
        <x:v>LFS - EU Labour Force Survey</x:v>
      </x:c>
      <x:c r="Y1921" s="13" t="str"/>
      <x:c r="Z1921" s="18" t="str">
        <x:v>National 2024 division composition. Observed national industry detail; used only for composition within 2024 ILO modelled margins.</x:v>
      </x:c>
      <x:c r="AA1921" s="13" t="str"/>
      <x:c r="AB1921" s="13" t="str">
        <x:v>https://rplumber.ilo.org/data/indicator?format=.csv.gz&amp;id=EMP_TEMP_SEX_EC2_NB_A</x:v>
      </x:c>
    </x:row>
    <x:row r="1922" ht="48" customHeight="1">
      <x:c r="A1922" s="2" t="str">
        <x:v>SWE</x:v>
      </x:c>
      <x:c r="B1922" s="2" t="str">
        <x:v>HJ</x:v>
      </x:c>
      <x:c r="C1922" s="2" t="str">
        <x:v>SWE</x:v>
      </x:c>
      <x:c r="D1922" s="2" t="n">
        <x:v>2024</x:v>
      </x:c>
      <x:c r="E1922" s="2" t="str">
        <x:v>EC2_ISIC4_H51</x:v>
      </x:c>
      <x:c r="F1922" s="17" t="str">
        <x:v>Economic activity (ISIC-Rev.4), 2 digit level: 51 - Air transport</x:v>
      </x:c>
      <x:c r="G1922" s="19" t="n">
        <x:v>5.068</x:v>
      </x:c>
      <x:c r="H1922" s="20" t="n">
        <x:v>1</x:v>
      </x:c>
      <x:c r="I1922" s="19" t="n">
        <x:f>SUM(G1920:G1930)</x:f>
        <x:v>535.35</x:v>
      </x:c>
      <x:c r="J1922" s="20" t="n">
        <x:f>G1922/I1922*H1922</x:f>
        <x:v>0.00946670402540394</x:v>
      </x:c>
      <x:c r="K1922" s="2" t="str">
        <x:v>ISIC4:51</x:v>
      </x:c>
      <x:c r="L1922" s="14" t="n">
        <x:f>'Crosswalk'!C51</x:f>
        <x:v>0</x:v>
      </x:c>
      <x:c r="M1922" s="14" t="n">
        <x:f>'Crosswalk'!D51</x:f>
        <x:v>0</x:v>
      </x:c>
      <x:c r="N1922" s="14" t="n">
        <x:f>'Crosswalk'!E51</x:f>
        <x:v>1</x:v>
      </x:c>
      <x:c r="O1922" s="14" t="n">
        <x:f>'Crosswalk'!F51</x:f>
        <x:v>0</x:v>
      </x:c>
      <x:c r="P1922" s="14" t="n">
        <x:f>'Crosswalk'!G51</x:f>
        <x:v>0</x:v>
      </x:c>
      <x:c r="Q1922" s="14" t="n">
        <x:f>'Crosswalk'!H51</x:f>
        <x:v>0</x:v>
      </x:c>
      <x:c r="R1922" s="14" t="n">
        <x:f>'Crosswalk'!I51</x:f>
        <x:v>0</x:v>
      </x:c>
      <x:c r="S1922" s="14" t="n">
        <x:f>'Crosswalk'!J51</x:f>
        <x:v>0</x:v>
      </x:c>
      <x:c r="T1922" s="14" t="n">
        <x:f>'Crosswalk'!K51</x:f>
        <x:v>0</x:v>
      </x:c>
      <x:c r="U1922" s="14" t="n">
        <x:f>'Crosswalk'!L51</x:f>
        <x:v>0</x:v>
      </x:c>
      <x:c r="V1922" s="14" t="n">
        <x:f>'Crosswalk'!M51</x:f>
        <x:v>0</x:v>
      </x:c>
      <x:c r="W1922" s="14" t="n">
        <x:f>'Crosswalk'!N51</x:f>
        <x:v>0</x:v>
      </x:c>
      <x:c r="X1922" s="17" t="str">
        <x:v>LFS - EU Labour Force Survey</x:v>
      </x:c>
      <x:c r="Y1922" s="2" t="str">
        <x:v>U</x:v>
      </x:c>
      <x:c r="Z1922" s="17" t="str">
        <x:v>National 2024 division composition. Observed national industry detail; used only for composition within 2024 ILO modelled margins.</x:v>
      </x:c>
      <x:c r="AA1922" s="2" t="str"/>
      <x:c r="AB1922" s="2" t="str">
        <x:v>https://rplumber.ilo.org/data/indicator?format=.csv.gz&amp;id=EMP_TEMP_SEX_EC2_NB_A</x:v>
      </x:c>
    </x:row>
    <x:row r="1923" ht="48" customHeight="1">
      <x:c r="A1923" s="13" t="str">
        <x:v>SWE</x:v>
      </x:c>
      <x:c r="B1923" s="13" t="str">
        <x:v>HJ</x:v>
      </x:c>
      <x:c r="C1923" s="13" t="str">
        <x:v>SWE</x:v>
      </x:c>
      <x:c r="D1923" s="13" t="n">
        <x:v>2024</x:v>
      </x:c>
      <x:c r="E1923" s="13" t="str">
        <x:v>EC2_ISIC4_H52</x:v>
      </x:c>
      <x:c r="F1923" s="18" t="str">
        <x:v>Economic activity (ISIC-Rev.4), 2 digit level: 52 - Warehousing and support activities for transportation</x:v>
      </x:c>
      <x:c r="G1923" s="21" t="n">
        <x:v>67.367</x:v>
      </x:c>
      <x:c r="H1923" s="22" t="n">
        <x:v>1</x:v>
      </x:c>
      <x:c r="I1923" s="21" t="n">
        <x:f>SUM(G1920:G1930)</x:f>
        <x:v>535.35</x:v>
      </x:c>
      <x:c r="J1923" s="22" t="n">
        <x:f>G1923/I1923*H1923</x:f>
        <x:v>0.12583730269916876</x:v>
      </x:c>
      <x:c r="K1923" s="13" t="str">
        <x:v>ISIC4:52</x:v>
      </x:c>
      <x:c r="L1923" s="15" t="n">
        <x:f>'Crosswalk'!C52</x:f>
        <x:v>0</x:v>
      </x:c>
      <x:c r="M1923" s="15" t="n">
        <x:f>'Crosswalk'!D52</x:f>
        <x:v>0</x:v>
      </x:c>
      <x:c r="N1923" s="15" t="n">
        <x:f>'Crosswalk'!E52</x:f>
        <x:v>1</x:v>
      </x:c>
      <x:c r="O1923" s="15" t="n">
        <x:f>'Crosswalk'!F52</x:f>
        <x:v>0</x:v>
      </x:c>
      <x:c r="P1923" s="15" t="n">
        <x:f>'Crosswalk'!G52</x:f>
        <x:v>0</x:v>
      </x:c>
      <x:c r="Q1923" s="15" t="n">
        <x:f>'Crosswalk'!H52</x:f>
        <x:v>0</x:v>
      </x:c>
      <x:c r="R1923" s="15" t="n">
        <x:f>'Crosswalk'!I52</x:f>
        <x:v>0</x:v>
      </x:c>
      <x:c r="S1923" s="15" t="n">
        <x:f>'Crosswalk'!J52</x:f>
        <x:v>0</x:v>
      </x:c>
      <x:c r="T1923" s="15" t="n">
        <x:f>'Crosswalk'!K52</x:f>
        <x:v>0</x:v>
      </x:c>
      <x:c r="U1923" s="15" t="n">
        <x:f>'Crosswalk'!L52</x:f>
        <x:v>0</x:v>
      </x:c>
      <x:c r="V1923" s="15" t="n">
        <x:f>'Crosswalk'!M52</x:f>
        <x:v>0</x:v>
      </x:c>
      <x:c r="W1923" s="15" t="n">
        <x:f>'Crosswalk'!N52</x:f>
        <x:v>0</x:v>
      </x:c>
      <x:c r="X1923" s="18" t="str">
        <x:v>LFS - EU Labour Force Survey</x:v>
      </x:c>
      <x:c r="Y1923" s="13" t="str"/>
      <x:c r="Z1923" s="18" t="str">
        <x:v>National 2024 division composition. Observed national industry detail; used only for composition within 2024 ILO modelled margins.</x:v>
      </x:c>
      <x:c r="AA1923" s="13" t="str"/>
      <x:c r="AB1923" s="13" t="str">
        <x:v>https://rplumber.ilo.org/data/indicator?format=.csv.gz&amp;id=EMP_TEMP_SEX_EC2_NB_A</x:v>
      </x:c>
    </x:row>
    <x:row r="1924" ht="48" customHeight="1">
      <x:c r="A1924" s="2" t="str">
        <x:v>SWE</x:v>
      </x:c>
      <x:c r="B1924" s="2" t="str">
        <x:v>HJ</x:v>
      </x:c>
      <x:c r="C1924" s="2" t="str">
        <x:v>SWE</x:v>
      </x:c>
      <x:c r="D1924" s="2" t="n">
        <x:v>2024</x:v>
      </x:c>
      <x:c r="E1924" s="2" t="str">
        <x:v>EC2_ISIC4_H53</x:v>
      </x:c>
      <x:c r="F1924" s="17" t="str">
        <x:v>Economic activity (ISIC-Rev.4), 2 digit level: 53 - Postal and courier activities</x:v>
      </x:c>
      <x:c r="G1924" s="19" t="n">
        <x:v>25.726</x:v>
      </x:c>
      <x:c r="H1924" s="20" t="n">
        <x:v>1</x:v>
      </x:c>
      <x:c r="I1924" s="19" t="n">
        <x:f>SUM(G1920:G1930)</x:f>
        <x:v>535.35</x:v>
      </x:c>
      <x:c r="J1924" s="20" t="n">
        <x:f>G1924/I1924*H1924</x:f>
        <x:v>0.04805454375642103</x:v>
      </x:c>
      <x:c r="K1924" s="2" t="str">
        <x:v>ISIC4:53</x:v>
      </x:c>
      <x:c r="L1924" s="14" t="n">
        <x:f>'Crosswalk'!C53</x:f>
        <x:v>0</x:v>
      </x:c>
      <x:c r="M1924" s="14" t="n">
        <x:f>'Crosswalk'!D53</x:f>
        <x:v>0</x:v>
      </x:c>
      <x:c r="N1924" s="14" t="n">
        <x:f>'Crosswalk'!E53</x:f>
        <x:v>1</x:v>
      </x:c>
      <x:c r="O1924" s="14" t="n">
        <x:f>'Crosswalk'!F53</x:f>
        <x:v>0</x:v>
      </x:c>
      <x:c r="P1924" s="14" t="n">
        <x:f>'Crosswalk'!G53</x:f>
        <x:v>0</x:v>
      </x:c>
      <x:c r="Q1924" s="14" t="n">
        <x:f>'Crosswalk'!H53</x:f>
        <x:v>0</x:v>
      </x:c>
      <x:c r="R1924" s="14" t="n">
        <x:f>'Crosswalk'!I53</x:f>
        <x:v>0</x:v>
      </x:c>
      <x:c r="S1924" s="14" t="n">
        <x:f>'Crosswalk'!J53</x:f>
        <x:v>0</x:v>
      </x:c>
      <x:c r="T1924" s="14" t="n">
        <x:f>'Crosswalk'!K53</x:f>
        <x:v>0</x:v>
      </x:c>
      <x:c r="U1924" s="14" t="n">
        <x:f>'Crosswalk'!L53</x:f>
        <x:v>0</x:v>
      </x:c>
      <x:c r="V1924" s="14" t="n">
        <x:f>'Crosswalk'!M53</x:f>
        <x:v>0</x:v>
      </x:c>
      <x:c r="W1924" s="14" t="n">
        <x:f>'Crosswalk'!N53</x:f>
        <x:v>0</x:v>
      </x:c>
      <x:c r="X1924" s="17" t="str">
        <x:v>LFS - EU Labour Force Survey</x:v>
      </x:c>
      <x:c r="Y1924" s="2" t="str"/>
      <x:c r="Z1924" s="17" t="str">
        <x:v>National 2024 division composition. Observed national industry detail; used only for composition within 2024 ILO modelled margins.</x:v>
      </x:c>
      <x:c r="AA1924" s="2" t="str"/>
      <x:c r="AB1924" s="2" t="str">
        <x:v>https://rplumber.ilo.org/data/indicator?format=.csv.gz&amp;id=EMP_TEMP_SEX_EC2_NB_A</x:v>
      </x:c>
    </x:row>
    <x:row r="1925" ht="48" customHeight="1">
      <x:c r="A1925" s="13" t="str">
        <x:v>SWE</x:v>
      </x:c>
      <x:c r="B1925" s="13" t="str">
        <x:v>HJ</x:v>
      </x:c>
      <x:c r="C1925" s="13" t="str">
        <x:v>SWE</x:v>
      </x:c>
      <x:c r="D1925" s="13" t="n">
        <x:v>2024</x:v>
      </x:c>
      <x:c r="E1925" s="13" t="str">
        <x:v>EC2_ISIC4_J58</x:v>
      </x:c>
      <x:c r="F1925" s="18" t="str">
        <x:v>Economic activity (ISIC-Rev.4), 2 digit level: 58 - Publishing activities</x:v>
      </x:c>
      <x:c r="G1925" s="21" t="n">
        <x:v>40.133</x:v>
      </x:c>
      <x:c r="H1925" s="22" t="n">
        <x:v>1</x:v>
      </x:c>
      <x:c r="I1925" s="21" t="n">
        <x:f>SUM(G1920:G1930)</x:f>
        <x:v>535.35</x:v>
      </x:c>
      <x:c r="J1925" s="22" t="n">
        <x:f>G1925/I1925*H1925</x:f>
        <x:v>0.07496591015223686</x:v>
      </x:c>
      <x:c r="K1925" s="13" t="str">
        <x:v>ISIC4:58</x:v>
      </x:c>
      <x:c r="L1925" s="15" t="n">
        <x:f>'Crosswalk'!C56</x:f>
        <x:v>0</x:v>
      </x:c>
      <x:c r="M1925" s="15" t="n">
        <x:f>'Crosswalk'!D56</x:f>
        <x:v>0</x:v>
      </x:c>
      <x:c r="N1925" s="15" t="n">
        <x:f>'Crosswalk'!E56</x:f>
        <x:v>0</x:v>
      </x:c>
      <x:c r="O1925" s="15" t="n">
        <x:f>'Crosswalk'!F56</x:f>
        <x:v>0</x:v>
      </x:c>
      <x:c r="P1925" s="15" t="n">
        <x:f>'Crosswalk'!G56</x:f>
        <x:v>0</x:v>
      </x:c>
      <x:c r="Q1925" s="15" t="n">
        <x:f>'Crosswalk'!H56</x:f>
        <x:v>0</x:v>
      </x:c>
      <x:c r="R1925" s="15" t="n">
        <x:f>'Crosswalk'!I56</x:f>
        <x:v>0</x:v>
      </x:c>
      <x:c r="S1925" s="15" t="n">
        <x:f>'Crosswalk'!J56</x:f>
        <x:v>0.5</x:v>
      </x:c>
      <x:c r="T1925" s="15" t="n">
        <x:f>'Crosswalk'!K56</x:f>
        <x:v>0.5</x:v>
      </x:c>
      <x:c r="U1925" s="15" t="n">
        <x:f>'Crosswalk'!L56</x:f>
        <x:v>0</x:v>
      </x:c>
      <x:c r="V1925" s="15" t="n">
        <x:f>'Crosswalk'!M56</x:f>
        <x:v>0</x:v>
      </x:c>
      <x:c r="W1925" s="15" t="n">
        <x:f>'Crosswalk'!N56</x:f>
        <x:v>0</x:v>
      </x:c>
      <x:c r="X1925" s="18" t="str">
        <x:v>LFS - EU Labour Force Survey</x:v>
      </x:c>
      <x:c r="Y1925" s="13" t="str"/>
      <x:c r="Z1925" s="18" t="str">
        <x:v>National 2024 division composition. Observed national industry detail; used only for composition within 2024 ILO modelled margins.</x:v>
      </x:c>
      <x:c r="AA1925" s="13" t="str"/>
      <x:c r="AB1925" s="13" t="str">
        <x:v>https://rplumber.ilo.org/data/indicator?format=.csv.gz&amp;id=EMP_TEMP_SEX_EC2_NB_A</x:v>
      </x:c>
    </x:row>
    <x:row r="1926" ht="48" customHeight="1">
      <x:c r="A1926" s="2" t="str">
        <x:v>SWE</x:v>
      </x:c>
      <x:c r="B1926" s="2" t="str">
        <x:v>HJ</x:v>
      </x:c>
      <x:c r="C1926" s="2" t="str">
        <x:v>SWE</x:v>
      </x:c>
      <x:c r="D1926" s="2" t="n">
        <x:v>2024</x:v>
      </x:c>
      <x:c r="E1926" s="2" t="str">
        <x:v>EC2_ISIC4_J59</x:v>
      </x:c>
      <x:c r="F1926" s="17" t="str">
        <x:v>Economic activity (ISIC-Rev.4), 2 digit level: 59 - Motion picture, video and television programme production, sound recording and music publishing activities</x:v>
      </x:c>
      <x:c r="G1926" s="19" t="n">
        <x:v>16.43</x:v>
      </x:c>
      <x:c r="H1926" s="20" t="n">
        <x:v>1</x:v>
      </x:c>
      <x:c r="I1926" s="19" t="n">
        <x:f>SUM(G1920:G1930)</x:f>
        <x:v>535.35</x:v>
      </x:c>
      <x:c r="J1926" s="20" t="n">
        <x:f>G1926/I1926*H1926</x:f>
        <x:v>0.030690202671149712</x:v>
      </x:c>
      <x:c r="K1926" s="2" t="str">
        <x:v>ISIC4:59</x:v>
      </x:c>
      <x:c r="L1926" s="14" t="n">
        <x:f>'Crosswalk'!C57</x:f>
        <x:v>0</x:v>
      </x:c>
      <x:c r="M1926" s="14" t="n">
        <x:f>'Crosswalk'!D57</x:f>
        <x:v>0</x:v>
      </x:c>
      <x:c r="N1926" s="14" t="n">
        <x:f>'Crosswalk'!E57</x:f>
        <x:v>0</x:v>
      </x:c>
      <x:c r="O1926" s="14" t="n">
        <x:f>'Crosswalk'!F57</x:f>
        <x:v>0</x:v>
      </x:c>
      <x:c r="P1926" s="14" t="n">
        <x:f>'Crosswalk'!G57</x:f>
        <x:v>0</x:v>
      </x:c>
      <x:c r="Q1926" s="14" t="n">
        <x:f>'Crosswalk'!H57</x:f>
        <x:v>0</x:v>
      </x:c>
      <x:c r="R1926" s="14" t="n">
        <x:f>'Crosswalk'!I57</x:f>
        <x:v>0</x:v>
      </x:c>
      <x:c r="S1926" s="14" t="n">
        <x:f>'Crosswalk'!J57</x:f>
        <x:v>0</x:v>
      </x:c>
      <x:c r="T1926" s="14" t="n">
        <x:f>'Crosswalk'!K57</x:f>
        <x:v>1</x:v>
      </x:c>
      <x:c r="U1926" s="14" t="n">
        <x:f>'Crosswalk'!L57</x:f>
        <x:v>0</x:v>
      </x:c>
      <x:c r="V1926" s="14" t="n">
        <x:f>'Crosswalk'!M57</x:f>
        <x:v>0</x:v>
      </x:c>
      <x:c r="W1926" s="14" t="n">
        <x:f>'Crosswalk'!N57</x:f>
        <x:v>0</x:v>
      </x:c>
      <x:c r="X1926" s="17" t="str">
        <x:v>LFS - EU Labour Force Survey</x:v>
      </x:c>
      <x:c r="Y1926" s="2" t="str"/>
      <x:c r="Z1926" s="17" t="str">
        <x:v>National 2024 division composition. Observed national industry detail; used only for composition within 2024 ILO modelled margins.</x:v>
      </x:c>
      <x:c r="AA1926" s="2" t="str"/>
      <x:c r="AB1926" s="2" t="str">
        <x:v>https://rplumber.ilo.org/data/indicator?format=.csv.gz&amp;id=EMP_TEMP_SEX_EC2_NB_A</x:v>
      </x:c>
    </x:row>
    <x:row r="1927" ht="48" customHeight="1">
      <x:c r="A1927" s="13" t="str">
        <x:v>SWE</x:v>
      </x:c>
      <x:c r="B1927" s="13" t="str">
        <x:v>HJ</x:v>
      </x:c>
      <x:c r="C1927" s="13" t="str">
        <x:v>SWE</x:v>
      </x:c>
      <x:c r="D1927" s="13" t="n">
        <x:v>2024</x:v>
      </x:c>
      <x:c r="E1927" s="13" t="str">
        <x:v>EC2_ISIC4_J60</x:v>
      </x:c>
      <x:c r="F1927" s="18" t="str">
        <x:v>Economic activity (ISIC-Rev.4), 2 digit level: 60 - Programming and broadcasting activities</x:v>
      </x:c>
      <x:c r="G1927" s="21" t="n">
        <x:v>9.014</x:v>
      </x:c>
      <x:c r="H1927" s="22" t="n">
        <x:v>1</x:v>
      </x:c>
      <x:c r="I1927" s="21" t="n">
        <x:f>SUM(G1920:G1930)</x:f>
        <x:v>535.35</x:v>
      </x:c>
      <x:c r="J1927" s="22" t="n">
        <x:f>G1927/I1927*H1927</x:f>
        <x:v>0.016837582889698326</x:v>
      </x:c>
      <x:c r="K1927" s="13" t="str">
        <x:v>ISIC4:60</x:v>
      </x:c>
      <x:c r="L1927" s="15" t="n">
        <x:f>'Crosswalk'!C58</x:f>
        <x:v>0</x:v>
      </x:c>
      <x:c r="M1927" s="15" t="n">
        <x:f>'Crosswalk'!D58</x:f>
        <x:v>0</x:v>
      </x:c>
      <x:c r="N1927" s="15" t="n">
        <x:f>'Crosswalk'!E58</x:f>
        <x:v>0</x:v>
      </x:c>
      <x:c r="O1927" s="15" t="n">
        <x:f>'Crosswalk'!F58</x:f>
        <x:v>0</x:v>
      </x:c>
      <x:c r="P1927" s="15" t="n">
        <x:f>'Crosswalk'!G58</x:f>
        <x:v>0</x:v>
      </x:c>
      <x:c r="Q1927" s="15" t="n">
        <x:f>'Crosswalk'!H58</x:f>
        <x:v>0</x:v>
      </x:c>
      <x:c r="R1927" s="15" t="n">
        <x:f>'Crosswalk'!I58</x:f>
        <x:v>0</x:v>
      </x:c>
      <x:c r="S1927" s="15" t="n">
        <x:f>'Crosswalk'!J58</x:f>
        <x:v>0</x:v>
      </x:c>
      <x:c r="T1927" s="15" t="n">
        <x:f>'Crosswalk'!K58</x:f>
        <x:v>1</x:v>
      </x:c>
      <x:c r="U1927" s="15" t="n">
        <x:f>'Crosswalk'!L58</x:f>
        <x:v>0</x:v>
      </x:c>
      <x:c r="V1927" s="15" t="n">
        <x:f>'Crosswalk'!M58</x:f>
        <x:v>0</x:v>
      </x:c>
      <x:c r="W1927" s="15" t="n">
        <x:f>'Crosswalk'!N58</x:f>
        <x:v>0</x:v>
      </x:c>
      <x:c r="X1927" s="18" t="str">
        <x:v>LFS - EU Labour Force Survey</x:v>
      </x:c>
      <x:c r="Y1927" s="13" t="str"/>
      <x:c r="Z1927" s="18" t="str">
        <x:v>National 2024 division composition. Observed national industry detail; used only for composition within 2024 ILO modelled margins.</x:v>
      </x:c>
      <x:c r="AA1927" s="13" t="str"/>
      <x:c r="AB1927" s="13" t="str">
        <x:v>https://rplumber.ilo.org/data/indicator?format=.csv.gz&amp;id=EMP_TEMP_SEX_EC2_NB_A</x:v>
      </x:c>
    </x:row>
    <x:row r="1928" ht="48" customHeight="1">
      <x:c r="A1928" s="2" t="str">
        <x:v>SWE</x:v>
      </x:c>
      <x:c r="B1928" s="2" t="str">
        <x:v>HJ</x:v>
      </x:c>
      <x:c r="C1928" s="2" t="str">
        <x:v>SWE</x:v>
      </x:c>
      <x:c r="D1928" s="2" t="n">
        <x:v>2024</x:v>
      </x:c>
      <x:c r="E1928" s="2" t="str">
        <x:v>EC2_ISIC4_J61</x:v>
      </x:c>
      <x:c r="F1928" s="17" t="str">
        <x:v>Economic activity (ISIC-Rev.4), 2 digit level: 61 - Telecommunications</x:v>
      </x:c>
      <x:c r="G1928" s="19" t="n">
        <x:v>24.125</x:v>
      </x:c>
      <x:c r="H1928" s="20" t="n">
        <x:v>1</x:v>
      </x:c>
      <x:c r="I1928" s="19" t="n">
        <x:f>SUM(G1920:G1930)</x:f>
        <x:v>535.35</x:v>
      </x:c>
      <x:c r="J1928" s="20" t="n">
        <x:f>G1928/I1928*H1928</x:f>
        <x:v>0.04506397683758289</x:v>
      </x:c>
      <x:c r="K1928" s="2" t="str">
        <x:v>ISIC4:61</x:v>
      </x:c>
      <x:c r="L1928" s="14" t="n">
        <x:f>'Crosswalk'!C59</x:f>
        <x:v>0</x:v>
      </x:c>
      <x:c r="M1928" s="14" t="n">
        <x:f>'Crosswalk'!D59</x:f>
        <x:v>0</x:v>
      </x:c>
      <x:c r="N1928" s="14" t="n">
        <x:f>'Crosswalk'!E59</x:f>
        <x:v>0</x:v>
      </x:c>
      <x:c r="O1928" s="14" t="n">
        <x:f>'Crosswalk'!F59</x:f>
        <x:v>0</x:v>
      </x:c>
      <x:c r="P1928" s="14" t="n">
        <x:f>'Crosswalk'!G59</x:f>
        <x:v>0</x:v>
      </x:c>
      <x:c r="Q1928" s="14" t="n">
        <x:f>'Crosswalk'!H59</x:f>
        <x:v>0</x:v>
      </x:c>
      <x:c r="R1928" s="14" t="n">
        <x:f>'Crosswalk'!I59</x:f>
        <x:v>0</x:v>
      </x:c>
      <x:c r="S1928" s="14" t="n">
        <x:f>'Crosswalk'!J59</x:f>
        <x:v>0</x:v>
      </x:c>
      <x:c r="T1928" s="14" t="n">
        <x:f>'Crosswalk'!K59</x:f>
        <x:v>1</x:v>
      </x:c>
      <x:c r="U1928" s="14" t="n">
        <x:f>'Crosswalk'!L59</x:f>
        <x:v>0</x:v>
      </x:c>
      <x:c r="V1928" s="14" t="n">
        <x:f>'Crosswalk'!M59</x:f>
        <x:v>0</x:v>
      </x:c>
      <x:c r="W1928" s="14" t="n">
        <x:f>'Crosswalk'!N59</x:f>
        <x:v>0</x:v>
      </x:c>
      <x:c r="X1928" s="17" t="str">
        <x:v>LFS - EU Labour Force Survey</x:v>
      </x:c>
      <x:c r="Y1928" s="2" t="str"/>
      <x:c r="Z1928" s="17" t="str">
        <x:v>National 2024 division composition. Observed national industry detail; used only for composition within 2024 ILO modelled margins.</x:v>
      </x:c>
      <x:c r="AA1928" s="2" t="str"/>
      <x:c r="AB1928" s="2" t="str">
        <x:v>https://rplumber.ilo.org/data/indicator?format=.csv.gz&amp;id=EMP_TEMP_SEX_EC2_NB_A</x:v>
      </x:c>
    </x:row>
    <x:row r="1929" ht="48" customHeight="1">
      <x:c r="A1929" s="13" t="str">
        <x:v>SWE</x:v>
      </x:c>
      <x:c r="B1929" s="13" t="str">
        <x:v>HJ</x:v>
      </x:c>
      <x:c r="C1929" s="13" t="str">
        <x:v>SWE</x:v>
      </x:c>
      <x:c r="D1929" s="13" t="n">
        <x:v>2024</x:v>
      </x:c>
      <x:c r="E1929" s="13" t="str">
        <x:v>EC2_ISIC4_J62</x:v>
      </x:c>
      <x:c r="F1929" s="18" t="str">
        <x:v>Economic activity (ISIC-Rev.4), 2 digit level: 62 - Computer programming, consultancy and related activities</x:v>
      </x:c>
      <x:c r="G1929" s="21" t="n">
        <x:v>200.616</x:v>
      </x:c>
      <x:c r="H1929" s="22" t="n">
        <x:v>1</x:v>
      </x:c>
      <x:c r="I1929" s="21" t="n">
        <x:f>SUM(G1920:G1930)</x:f>
        <x:v>535.35</x:v>
      </x:c>
      <x:c r="J1929" s="22" t="n">
        <x:f>G1929/I1929*H1929</x:f>
        <x:v>0.3747380218548613</x:v>
      </x:c>
      <x:c r="K1929" s="13" t="str">
        <x:v>ISIC4:62</x:v>
      </x:c>
      <x:c r="L1929" s="15" t="n">
        <x:f>'Crosswalk'!C60</x:f>
        <x:v>0</x:v>
      </x:c>
      <x:c r="M1929" s="15" t="n">
        <x:f>'Crosswalk'!D60</x:f>
        <x:v>0</x:v>
      </x:c>
      <x:c r="N1929" s="15" t="n">
        <x:f>'Crosswalk'!E60</x:f>
        <x:v>0</x:v>
      </x:c>
      <x:c r="O1929" s="15" t="n">
        <x:f>'Crosswalk'!F60</x:f>
        <x:v>0</x:v>
      </x:c>
      <x:c r="P1929" s="15" t="n">
        <x:f>'Crosswalk'!G60</x:f>
        <x:v>0</x:v>
      </x:c>
      <x:c r="Q1929" s="15" t="n">
        <x:f>'Crosswalk'!H60</x:f>
        <x:v>0</x:v>
      </x:c>
      <x:c r="R1929" s="15" t="n">
        <x:f>'Crosswalk'!I60</x:f>
        <x:v>0</x:v>
      </x:c>
      <x:c r="S1929" s="15" t="n">
        <x:f>'Crosswalk'!J60</x:f>
        <x:v>1</x:v>
      </x:c>
      <x:c r="T1929" s="15" t="n">
        <x:f>'Crosswalk'!K60</x:f>
        <x:v>0</x:v>
      </x:c>
      <x:c r="U1929" s="15" t="n">
        <x:f>'Crosswalk'!L60</x:f>
        <x:v>0</x:v>
      </x:c>
      <x:c r="V1929" s="15" t="n">
        <x:f>'Crosswalk'!M60</x:f>
        <x:v>0</x:v>
      </x:c>
      <x:c r="W1929" s="15" t="n">
        <x:f>'Crosswalk'!N60</x:f>
        <x:v>0</x:v>
      </x:c>
      <x:c r="X1929" s="18" t="str">
        <x:v>LFS - EU Labour Force Survey</x:v>
      </x:c>
      <x:c r="Y1929" s="13" t="str"/>
      <x:c r="Z1929" s="18" t="str">
        <x:v>National 2024 division composition. Observed national industry detail; used only for composition within 2024 ILO modelled margins.</x:v>
      </x:c>
      <x:c r="AA1929" s="13" t="str"/>
      <x:c r="AB1929" s="13" t="str">
        <x:v>https://rplumber.ilo.org/data/indicator?format=.csv.gz&amp;id=EMP_TEMP_SEX_EC2_NB_A</x:v>
      </x:c>
    </x:row>
    <x:row r="1930" ht="48" customHeight="1">
      <x:c r="A1930" s="2" t="str">
        <x:v>SWE</x:v>
      </x:c>
      <x:c r="B1930" s="2" t="str">
        <x:v>HJ</x:v>
      </x:c>
      <x:c r="C1930" s="2" t="str">
        <x:v>SWE</x:v>
      </x:c>
      <x:c r="D1930" s="2" t="n">
        <x:v>2024</x:v>
      </x:c>
      <x:c r="E1930" s="2" t="str">
        <x:v>EC2_ISIC4_J63</x:v>
      </x:c>
      <x:c r="F1930" s="17" t="str">
        <x:v>Economic activity (ISIC-Rev.4), 2 digit level: 63 - Information service activities</x:v>
      </x:c>
      <x:c r="G1930" s="19" t="n">
        <x:v>12.654</x:v>
      </x:c>
      <x:c r="H1930" s="20" t="n">
        <x:v>1</x:v>
      </x:c>
      <x:c r="I1930" s="19" t="n">
        <x:f>SUM(G1920:G1930)</x:f>
        <x:v>535.35</x:v>
      </x:c>
      <x:c r="J1930" s="20" t="n">
        <x:f>G1930/I1930*H1930</x:f>
        <x:v>0.02363687307369011</x:v>
      </x:c>
      <x:c r="K1930" s="2" t="str">
        <x:v>ISIC4:63</x:v>
      </x:c>
      <x:c r="L1930" s="14" t="n">
        <x:f>'Crosswalk'!C61</x:f>
        <x:v>0</x:v>
      </x:c>
      <x:c r="M1930" s="14" t="n">
        <x:f>'Crosswalk'!D61</x:f>
        <x:v>0</x:v>
      </x:c>
      <x:c r="N1930" s="14" t="n">
        <x:f>'Crosswalk'!E61</x:f>
        <x:v>0</x:v>
      </x:c>
      <x:c r="O1930" s="14" t="n">
        <x:f>'Crosswalk'!F61</x:f>
        <x:v>0</x:v>
      </x:c>
      <x:c r="P1930" s="14" t="n">
        <x:f>'Crosswalk'!G61</x:f>
        <x:v>0</x:v>
      </x:c>
      <x:c r="Q1930" s="14" t="n">
        <x:f>'Crosswalk'!H61</x:f>
        <x:v>0</x:v>
      </x:c>
      <x:c r="R1930" s="14" t="n">
        <x:f>'Crosswalk'!I61</x:f>
        <x:v>0</x:v>
      </x:c>
      <x:c r="S1930" s="14" t="n">
        <x:f>'Crosswalk'!J61</x:f>
        <x:v>0.7</x:v>
      </x:c>
      <x:c r="T1930" s="14" t="n">
        <x:f>'Crosswalk'!K61</x:f>
        <x:v>0.3</x:v>
      </x:c>
      <x:c r="U1930" s="14" t="n">
        <x:f>'Crosswalk'!L61</x:f>
        <x:v>0</x:v>
      </x:c>
      <x:c r="V1930" s="14" t="n">
        <x:f>'Crosswalk'!M61</x:f>
        <x:v>0</x:v>
      </x:c>
      <x:c r="W1930" s="14" t="n">
        <x:f>'Crosswalk'!N61</x:f>
        <x:v>0</x:v>
      </x:c>
      <x:c r="X1930" s="17" t="str">
        <x:v>LFS - EU Labour Force Survey</x:v>
      </x:c>
      <x:c r="Y1930" s="2" t="str"/>
      <x:c r="Z1930" s="17" t="str">
        <x:v>National 2024 division composition. Observed national industry detail; used only for composition within 2024 ILO modelled margins.</x:v>
      </x:c>
      <x:c r="AA1930" s="2" t="str"/>
      <x:c r="AB1930" s="2" t="str">
        <x:v>https://rplumber.ilo.org/data/indicator?format=.csv.gz&amp;id=EMP_TEMP_SEX_EC2_NB_A</x:v>
      </x:c>
    </x:row>
    <x:row r="1931" ht="48" customHeight="1">
      <x:c r="A1931" s="13" t="str">
        <x:v>SWE</x:v>
      </x:c>
      <x:c r="B1931" s="13" t="str">
        <x:v>I</x:v>
      </x:c>
      <x:c r="C1931" s="13" t="str">
        <x:v>SWE</x:v>
      </x:c>
      <x:c r="D1931" s="13" t="n">
        <x:v>2024</x:v>
      </x:c>
      <x:c r="E1931" s="13" t="str">
        <x:v>EC2_ISIC4_I55</x:v>
      </x:c>
      <x:c r="F1931" s="18" t="str">
        <x:v>Economic activity (ISIC-Rev.4), 2 digit level: 55 - Accommodation</x:v>
      </x:c>
      <x:c r="G1931" s="21" t="n">
        <x:v>45.104</x:v>
      </x:c>
      <x:c r="H1931" s="22" t="n">
        <x:v>1</x:v>
      </x:c>
      <x:c r="I1931" s="21" t="n">
        <x:f>SUM(G1931:G1932)</x:f>
        <x:v>169.434</x:v>
      </x:c>
      <x:c r="J1931" s="22" t="n">
        <x:f>G1931/I1931*H1931</x:f>
        <x:v>0.2662039496205012</x:v>
      </x:c>
      <x:c r="K1931" s="13" t="str">
        <x:v>ISIC4:55</x:v>
      </x:c>
      <x:c r="L1931" s="15" t="n">
        <x:f>'Crosswalk'!C54</x:f>
        <x:v>0</x:v>
      </x:c>
      <x:c r="M1931" s="15" t="n">
        <x:f>'Crosswalk'!D54</x:f>
        <x:v>0</x:v>
      </x:c>
      <x:c r="N1931" s="15" t="n">
        <x:f>'Crosswalk'!E54</x:f>
        <x:v>0</x:v>
      </x:c>
      <x:c r="O1931" s="15" t="n">
        <x:f>'Crosswalk'!F54</x:f>
        <x:v>1</x:v>
      </x:c>
      <x:c r="P1931" s="15" t="n">
        <x:f>'Crosswalk'!G54</x:f>
        <x:v>0</x:v>
      </x:c>
      <x:c r="Q1931" s="15" t="n">
        <x:f>'Crosswalk'!H54</x:f>
        <x:v>0</x:v>
      </x:c>
      <x:c r="R1931" s="15" t="n">
        <x:f>'Crosswalk'!I54</x:f>
        <x:v>0</x:v>
      </x:c>
      <x:c r="S1931" s="15" t="n">
        <x:f>'Crosswalk'!J54</x:f>
        <x:v>0</x:v>
      </x:c>
      <x:c r="T1931" s="15" t="n">
        <x:f>'Crosswalk'!K54</x:f>
        <x:v>0</x:v>
      </x:c>
      <x:c r="U1931" s="15" t="n">
        <x:f>'Crosswalk'!L54</x:f>
        <x:v>0</x:v>
      </x:c>
      <x:c r="V1931" s="15" t="n">
        <x:f>'Crosswalk'!M54</x:f>
        <x:v>0</x:v>
      </x:c>
      <x:c r="W1931" s="15" t="n">
        <x:f>'Crosswalk'!N54</x:f>
        <x:v>0</x:v>
      </x:c>
      <x:c r="X1931" s="18" t="str">
        <x:v>LFS - EU Labour Force Survey</x:v>
      </x:c>
      <x:c r="Y1931" s="13" t="str"/>
      <x:c r="Z1931" s="18" t="str">
        <x:v>National 2024 division composition. Observed national industry detail; used only for composition within 2024 ILO modelled margins.</x:v>
      </x:c>
      <x:c r="AA1931" s="13" t="str"/>
      <x:c r="AB1931" s="13" t="str">
        <x:v>https://rplumber.ilo.org/data/indicator?format=.csv.gz&amp;id=EMP_TEMP_SEX_EC2_NB_A</x:v>
      </x:c>
    </x:row>
    <x:row r="1932" ht="48" customHeight="1">
      <x:c r="A1932" s="2" t="str">
        <x:v>SWE</x:v>
      </x:c>
      <x:c r="B1932" s="2" t="str">
        <x:v>I</x:v>
      </x:c>
      <x:c r="C1932" s="2" t="str">
        <x:v>SWE</x:v>
      </x:c>
      <x:c r="D1932" s="2" t="n">
        <x:v>2024</x:v>
      </x:c>
      <x:c r="E1932" s="2" t="str">
        <x:v>EC2_ISIC4_I56</x:v>
      </x:c>
      <x:c r="F1932" s="17" t="str">
        <x:v>Economic activity (ISIC-Rev.4), 2 digit level: 56 - Food and beverage service activities</x:v>
      </x:c>
      <x:c r="G1932" s="19" t="n">
        <x:v>124.33</x:v>
      </x:c>
      <x:c r="H1932" s="20" t="n">
        <x:v>1</x:v>
      </x:c>
      <x:c r="I1932" s="19" t="n">
        <x:f>SUM(G1931:G1932)</x:f>
        <x:v>169.434</x:v>
      </x:c>
      <x:c r="J1932" s="20" t="n">
        <x:f>G1932/I1932*H1932</x:f>
        <x:v>0.7337960503794988</x:v>
      </x:c>
      <x:c r="K1932" s="2" t="str">
        <x:v>ISIC4:56</x:v>
      </x:c>
      <x:c r="L1932" s="14" t="n">
        <x:f>'Crosswalk'!C55</x:f>
        <x:v>0</x:v>
      </x:c>
      <x:c r="M1932" s="14" t="n">
        <x:f>'Crosswalk'!D55</x:f>
        <x:v>0</x:v>
      </x:c>
      <x:c r="N1932" s="14" t="n">
        <x:f>'Crosswalk'!E55</x:f>
        <x:v>0</x:v>
      </x:c>
      <x:c r="O1932" s="14" t="n">
        <x:f>'Crosswalk'!F55</x:f>
        <x:v>1</x:v>
      </x:c>
      <x:c r="P1932" s="14" t="n">
        <x:f>'Crosswalk'!G55</x:f>
        <x:v>0</x:v>
      </x:c>
      <x:c r="Q1932" s="14" t="n">
        <x:f>'Crosswalk'!H55</x:f>
        <x:v>0</x:v>
      </x:c>
      <x:c r="R1932" s="14" t="n">
        <x:f>'Crosswalk'!I55</x:f>
        <x:v>0</x:v>
      </x:c>
      <x:c r="S1932" s="14" t="n">
        <x:f>'Crosswalk'!J55</x:f>
        <x:v>0</x:v>
      </x:c>
      <x:c r="T1932" s="14" t="n">
        <x:f>'Crosswalk'!K55</x:f>
        <x:v>0</x:v>
      </x:c>
      <x:c r="U1932" s="14" t="n">
        <x:f>'Crosswalk'!L55</x:f>
        <x:v>0</x:v>
      </x:c>
      <x:c r="V1932" s="14" t="n">
        <x:f>'Crosswalk'!M55</x:f>
        <x:v>0</x:v>
      </x:c>
      <x:c r="W1932" s="14" t="n">
        <x:f>'Crosswalk'!N55</x:f>
        <x:v>0</x:v>
      </x:c>
      <x:c r="X1932" s="17" t="str">
        <x:v>LFS - EU Labour Force Survey</x:v>
      </x:c>
      <x:c r="Y1932" s="2" t="str"/>
      <x:c r="Z1932" s="17" t="str">
        <x:v>National 2024 division composition. Observed national industry detail; used only for composition within 2024 ILO modelled margins.</x:v>
      </x:c>
      <x:c r="AA1932" s="2" t="str"/>
      <x:c r="AB1932" s="2" t="str">
        <x:v>https://rplumber.ilo.org/data/indicator?format=.csv.gz&amp;id=EMP_TEMP_SEX_EC2_NB_A</x:v>
      </x:c>
    </x:row>
    <x:row r="1933" ht="48" customHeight="1">
      <x:c r="A1933" s="13" t="str">
        <x:v>SWE</x:v>
      </x:c>
      <x:c r="B1933" s="13" t="str">
        <x:v>K</x:v>
      </x:c>
      <x:c r="C1933" s="13" t="str">
        <x:v>SWE</x:v>
      </x:c>
      <x:c r="D1933" s="13" t="n">
        <x:v>2024</x:v>
      </x:c>
      <x:c r="E1933" s="13" t="str">
        <x:v>EC2_ISIC4_K64</x:v>
      </x:c>
      <x:c r="F1933" s="18" t="str">
        <x:v>Economic activity (ISIC-Rev.4), 2 digit level: 64 - Financial service activities, except insurance and pension funding</x:v>
      </x:c>
      <x:c r="G1933" s="21" t="n">
        <x:v>69.994</x:v>
      </x:c>
      <x:c r="H1933" s="22" t="n">
        <x:v>1</x:v>
      </x:c>
      <x:c r="I1933" s="21" t="n">
        <x:f>SUM(G1933:G1935)</x:f>
        <x:v>121.065</x:v>
      </x:c>
      <x:c r="J1933" s="22" t="n">
        <x:f>G1933/I1933*H1933</x:f>
        <x:v>0.57815223227192</x:v>
      </x:c>
      <x:c r="K1933" s="13" t="str">
        <x:v>ISIC4:64</x:v>
      </x:c>
      <x:c r="L1933" s="15" t="n">
        <x:f>'Crosswalk'!C62</x:f>
        <x:v>0</x:v>
      </x:c>
      <x:c r="M1933" s="15" t="n">
        <x:f>'Crosswalk'!D62</x:f>
        <x:v>0</x:v>
      </x:c>
      <x:c r="N1933" s="15" t="n">
        <x:f>'Crosswalk'!E62</x:f>
        <x:v>0</x:v>
      </x:c>
      <x:c r="O1933" s="15" t="n">
        <x:f>'Crosswalk'!F62</x:f>
        <x:v>0</x:v>
      </x:c>
      <x:c r="P1933" s="15" t="n">
        <x:f>'Crosswalk'!G62</x:f>
        <x:v>0</x:v>
      </x:c>
      <x:c r="Q1933" s="15" t="n">
        <x:f>'Crosswalk'!H62</x:f>
        <x:v>0</x:v>
      </x:c>
      <x:c r="R1933" s="15" t="n">
        <x:f>'Crosswalk'!I62</x:f>
        <x:v>1</x:v>
      </x:c>
      <x:c r="S1933" s="15" t="n">
        <x:f>'Crosswalk'!J62</x:f>
        <x:v>0</x:v>
      </x:c>
      <x:c r="T1933" s="15" t="n">
        <x:f>'Crosswalk'!K62</x:f>
        <x:v>0</x:v>
      </x:c>
      <x:c r="U1933" s="15" t="n">
        <x:f>'Crosswalk'!L62</x:f>
        <x:v>0</x:v>
      </x:c>
      <x:c r="V1933" s="15" t="n">
        <x:f>'Crosswalk'!M62</x:f>
        <x:v>0</x:v>
      </x:c>
      <x:c r="W1933" s="15" t="n">
        <x:f>'Crosswalk'!N62</x:f>
        <x:v>0</x:v>
      </x:c>
      <x:c r="X1933" s="18" t="str">
        <x:v>LFS - EU Labour Force Survey</x:v>
      </x:c>
      <x:c r="Y1933" s="13" t="str"/>
      <x:c r="Z1933" s="18" t="str">
        <x:v>National 2024 division composition. Observed national industry detail; used only for composition within 2024 ILO modelled margins.</x:v>
      </x:c>
      <x:c r="AA1933" s="13" t="str"/>
      <x:c r="AB1933" s="13" t="str">
        <x:v>https://rplumber.ilo.org/data/indicator?format=.csv.gz&amp;id=EMP_TEMP_SEX_EC2_NB_A</x:v>
      </x:c>
    </x:row>
    <x:row r="1934" ht="48" customHeight="1">
      <x:c r="A1934" s="2" t="str">
        <x:v>SWE</x:v>
      </x:c>
      <x:c r="B1934" s="2" t="str">
        <x:v>K</x:v>
      </x:c>
      <x:c r="C1934" s="2" t="str">
        <x:v>SWE</x:v>
      </x:c>
      <x:c r="D1934" s="2" t="n">
        <x:v>2024</x:v>
      </x:c>
      <x:c r="E1934" s="2" t="str">
        <x:v>EC2_ISIC4_K65</x:v>
      </x:c>
      <x:c r="F1934" s="17" t="str">
        <x:v>Economic activity (ISIC-Rev.4), 2 digit level: 65 - Insurance, reinsurance and pension funding, except compulsory social security</x:v>
      </x:c>
      <x:c r="G1934" s="19" t="n">
        <x:v>25.795</x:v>
      </x:c>
      <x:c r="H1934" s="20" t="n">
        <x:v>1</x:v>
      </x:c>
      <x:c r="I1934" s="19" t="n">
        <x:f>SUM(G1933:G1935)</x:f>
        <x:v>121.065</x:v>
      </x:c>
      <x:c r="J1934" s="20" t="n">
        <x:f>G1934/I1934*H1934</x:f>
        <x:v>0.21306736050881758</x:v>
      </x:c>
      <x:c r="K1934" s="2" t="str">
        <x:v>ISIC4:65</x:v>
      </x:c>
      <x:c r="L1934" s="14" t="n">
        <x:f>'Crosswalk'!C63</x:f>
        <x:v>0</x:v>
      </x:c>
      <x:c r="M1934" s="14" t="n">
        <x:f>'Crosswalk'!D63</x:f>
        <x:v>0</x:v>
      </x:c>
      <x:c r="N1934" s="14" t="n">
        <x:f>'Crosswalk'!E63</x:f>
        <x:v>0</x:v>
      </x:c>
      <x:c r="O1934" s="14" t="n">
        <x:f>'Crosswalk'!F63</x:f>
        <x:v>0</x:v>
      </x:c>
      <x:c r="P1934" s="14" t="n">
        <x:f>'Crosswalk'!G63</x:f>
        <x:v>0</x:v>
      </x:c>
      <x:c r="Q1934" s="14" t="n">
        <x:f>'Crosswalk'!H63</x:f>
        <x:v>0</x:v>
      </x:c>
      <x:c r="R1934" s="14" t="n">
        <x:f>'Crosswalk'!I63</x:f>
        <x:v>1</x:v>
      </x:c>
      <x:c r="S1934" s="14" t="n">
        <x:f>'Crosswalk'!J63</x:f>
        <x:v>0</x:v>
      </x:c>
      <x:c r="T1934" s="14" t="n">
        <x:f>'Crosswalk'!K63</x:f>
        <x:v>0</x:v>
      </x:c>
      <x:c r="U1934" s="14" t="n">
        <x:f>'Crosswalk'!L63</x:f>
        <x:v>0</x:v>
      </x:c>
      <x:c r="V1934" s="14" t="n">
        <x:f>'Crosswalk'!M63</x:f>
        <x:v>0</x:v>
      </x:c>
      <x:c r="W1934" s="14" t="n">
        <x:f>'Crosswalk'!N63</x:f>
        <x:v>0</x:v>
      </x:c>
      <x:c r="X1934" s="17" t="str">
        <x:v>LFS - EU Labour Force Survey</x:v>
      </x:c>
      <x:c r="Y1934" s="2" t="str"/>
      <x:c r="Z1934" s="17" t="str">
        <x:v>National 2024 division composition. Observed national industry detail; used only for composition within 2024 ILO modelled margins.</x:v>
      </x:c>
      <x:c r="AA1934" s="2" t="str"/>
      <x:c r="AB1934" s="2" t="str">
        <x:v>https://rplumber.ilo.org/data/indicator?format=.csv.gz&amp;id=EMP_TEMP_SEX_EC2_NB_A</x:v>
      </x:c>
    </x:row>
    <x:row r="1935" ht="48" customHeight="1">
      <x:c r="A1935" s="13" t="str">
        <x:v>SWE</x:v>
      </x:c>
      <x:c r="B1935" s="13" t="str">
        <x:v>K</x:v>
      </x:c>
      <x:c r="C1935" s="13" t="str">
        <x:v>SWE</x:v>
      </x:c>
      <x:c r="D1935" s="13" t="n">
        <x:v>2024</x:v>
      </x:c>
      <x:c r="E1935" s="13" t="str">
        <x:v>EC2_ISIC4_K66</x:v>
      </x:c>
      <x:c r="F1935" s="18" t="str">
        <x:v>Economic activity (ISIC-Rev.4), 2 digit level: 66 - Activities auxiliary to financial service and insurance activities</x:v>
      </x:c>
      <x:c r="G1935" s="21" t="n">
        <x:v>25.276</x:v>
      </x:c>
      <x:c r="H1935" s="22" t="n">
        <x:v>1</x:v>
      </x:c>
      <x:c r="I1935" s="21" t="n">
        <x:f>SUM(G1933:G1935)</x:f>
        <x:v>121.065</x:v>
      </x:c>
      <x:c r="J1935" s="22" t="n">
        <x:f>G1935/I1935*H1935</x:f>
        <x:v>0.2087804072192624</x:v>
      </x:c>
      <x:c r="K1935" s="13" t="str">
        <x:v>ISIC4:66</x:v>
      </x:c>
      <x:c r="L1935" s="15" t="n">
        <x:f>'Crosswalk'!C64</x:f>
        <x:v>0</x:v>
      </x:c>
      <x:c r="M1935" s="15" t="n">
        <x:f>'Crosswalk'!D64</x:f>
        <x:v>0</x:v>
      </x:c>
      <x:c r="N1935" s="15" t="n">
        <x:f>'Crosswalk'!E64</x:f>
        <x:v>0</x:v>
      </x:c>
      <x:c r="O1935" s="15" t="n">
        <x:f>'Crosswalk'!F64</x:f>
        <x:v>0</x:v>
      </x:c>
      <x:c r="P1935" s="15" t="n">
        <x:f>'Crosswalk'!G64</x:f>
        <x:v>0</x:v>
      </x:c>
      <x:c r="Q1935" s="15" t="n">
        <x:f>'Crosswalk'!H64</x:f>
        <x:v>0</x:v>
      </x:c>
      <x:c r="R1935" s="15" t="n">
        <x:f>'Crosswalk'!I64</x:f>
        <x:v>1</x:v>
      </x:c>
      <x:c r="S1935" s="15" t="n">
        <x:f>'Crosswalk'!J64</x:f>
        <x:v>0</x:v>
      </x:c>
      <x:c r="T1935" s="15" t="n">
        <x:f>'Crosswalk'!K64</x:f>
        <x:v>0</x:v>
      </x:c>
      <x:c r="U1935" s="15" t="n">
        <x:f>'Crosswalk'!L64</x:f>
        <x:v>0</x:v>
      </x:c>
      <x:c r="V1935" s="15" t="n">
        <x:f>'Crosswalk'!M64</x:f>
        <x:v>0</x:v>
      </x:c>
      <x:c r="W1935" s="15" t="n">
        <x:f>'Crosswalk'!N64</x:f>
        <x:v>0</x:v>
      </x:c>
      <x:c r="X1935" s="18" t="str">
        <x:v>LFS - EU Labour Force Survey</x:v>
      </x:c>
      <x:c r="Y1935" s="13" t="str"/>
      <x:c r="Z1935" s="18" t="str">
        <x:v>National 2024 division composition. Observed national industry detail; used only for composition within 2024 ILO modelled margins.</x:v>
      </x:c>
      <x:c r="AA1935" s="13" t="str"/>
      <x:c r="AB1935" s="13" t="str">
        <x:v>https://rplumber.ilo.org/data/indicator?format=.csv.gz&amp;id=EMP_TEMP_SEX_EC2_NB_A</x:v>
      </x:c>
    </x:row>
    <x:row r="1936" ht="48" customHeight="1">
      <x:c r="A1936" s="2" t="str">
        <x:v>SWE</x:v>
      </x:c>
      <x:c r="B1936" s="2" t="str">
        <x:v>LMN</x:v>
      </x:c>
      <x:c r="C1936" s="2" t="str">
        <x:v>SWE</x:v>
      </x:c>
      <x:c r="D1936" s="2" t="n">
        <x:v>2024</x:v>
      </x:c>
      <x:c r="E1936" s="2" t="str">
        <x:v>EC2_ISIC4_L68</x:v>
      </x:c>
      <x:c r="F1936" s="17" t="str">
        <x:v>Economic activity (ISIC-Rev.4), 2 digit level: 68 - Real estate activities</x:v>
      </x:c>
      <x:c r="G1936" s="19" t="n">
        <x:v>92.676</x:v>
      </x:c>
      <x:c r="H1936" s="20" t="n">
        <x:v>1</x:v>
      </x:c>
      <x:c r="I1936" s="19" t="n">
        <x:f>SUM(G1936:G1949)</x:f>
        <x:v>899.931</x:v>
      </x:c>
      <x:c r="J1936" s="20" t="n">
        <x:f>G1936/I1936*H1936</x:f>
        <x:v>0.10298122856085633</x:v>
      </x:c>
      <x:c r="K1936" s="2" t="str">
        <x:v>ISIC4:68</x:v>
      </x:c>
      <x:c r="L1936" s="14" t="n">
        <x:f>'Crosswalk'!C65</x:f>
        <x:v>0</x:v>
      </x:c>
      <x:c r="M1936" s="14" t="n">
        <x:f>'Crosswalk'!D65</x:f>
        <x:v>0</x:v>
      </x:c>
      <x:c r="N1936" s="14" t="n">
        <x:f>'Crosswalk'!E65</x:f>
        <x:v>0</x:v>
      </x:c>
      <x:c r="O1936" s="14" t="n">
        <x:f>'Crosswalk'!F65</x:f>
        <x:v>0</x:v>
      </x:c>
      <x:c r="P1936" s="14" t="n">
        <x:f>'Crosswalk'!G65</x:f>
        <x:v>0</x:v>
      </x:c>
      <x:c r="Q1936" s="14" t="n">
        <x:f>'Crosswalk'!H65</x:f>
        <x:v>0</x:v>
      </x:c>
      <x:c r="R1936" s="14" t="n">
        <x:f>'Crosswalk'!I65</x:f>
        <x:v>0</x:v>
      </x:c>
      <x:c r="S1936" s="14" t="n">
        <x:f>'Crosswalk'!J65</x:f>
        <x:v>0</x:v>
      </x:c>
      <x:c r="T1936" s="14" t="n">
        <x:f>'Crosswalk'!K65</x:f>
        <x:v>0</x:v>
      </x:c>
      <x:c r="U1936" s="14" t="n">
        <x:f>'Crosswalk'!L65</x:f>
        <x:v>0</x:v>
      </x:c>
      <x:c r="V1936" s="14" t="n">
        <x:f>'Crosswalk'!M65</x:f>
        <x:v>1</x:v>
      </x:c>
      <x:c r="W1936" s="14" t="n">
        <x:f>'Crosswalk'!N65</x:f>
        <x:v>0</x:v>
      </x:c>
      <x:c r="X1936" s="17" t="str">
        <x:v>LFS - EU Labour Force Survey</x:v>
      </x:c>
      <x:c r="Y1936" s="2" t="str"/>
      <x:c r="Z1936" s="17" t="str">
        <x:v>National 2024 division composition. Observed national industry detail; used only for composition within 2024 ILO modelled margins.</x:v>
      </x:c>
      <x:c r="AA1936" s="2" t="str"/>
      <x:c r="AB1936" s="2" t="str">
        <x:v>https://rplumber.ilo.org/data/indicator?format=.csv.gz&amp;id=EMP_TEMP_SEX_EC2_NB_A</x:v>
      </x:c>
    </x:row>
    <x:row r="1937" ht="48" customHeight="1">
      <x:c r="A1937" s="13" t="str">
        <x:v>SWE</x:v>
      </x:c>
      <x:c r="B1937" s="13" t="str">
        <x:v>LMN</x:v>
      </x:c>
      <x:c r="C1937" s="13" t="str">
        <x:v>SWE</x:v>
      </x:c>
      <x:c r="D1937" s="13" t="n">
        <x:v>2024</x:v>
      </x:c>
      <x:c r="E1937" s="13" t="str">
        <x:v>EC2_ISIC4_M69</x:v>
      </x:c>
      <x:c r="F1937" s="18" t="str">
        <x:v>Economic activity (ISIC-Rev.4), 2 digit level: 69 - Legal and accounting activities</x:v>
      </x:c>
      <x:c r="G1937" s="21" t="n">
        <x:v>86.968</x:v>
      </x:c>
      <x:c r="H1937" s="22" t="n">
        <x:v>1</x:v>
      </x:c>
      <x:c r="I1937" s="21" t="n">
        <x:f>SUM(G1936:G1949)</x:f>
        <x:v>899.931</x:v>
      </x:c>
      <x:c r="J1937" s="22" t="n">
        <x:f>G1937/I1937*H1937</x:f>
        <x:v>0.09663852006431604</x:v>
      </x:c>
      <x:c r="K1937" s="13" t="str">
        <x:v>ISIC4:69</x:v>
      </x:c>
      <x:c r="L1937" s="15" t="n">
        <x:f>'Crosswalk'!C66</x:f>
        <x:v>0</x:v>
      </x:c>
      <x:c r="M1937" s="15" t="n">
        <x:f>'Crosswalk'!D66</x:f>
        <x:v>0</x:v>
      </x:c>
      <x:c r="N1937" s="15" t="n">
        <x:f>'Crosswalk'!E66</x:f>
        <x:v>1</x:v>
      </x:c>
      <x:c r="O1937" s="15" t="n">
        <x:f>'Crosswalk'!F66</x:f>
        <x:v>0</x:v>
      </x:c>
      <x:c r="P1937" s="15" t="n">
        <x:f>'Crosswalk'!G66</x:f>
        <x:v>0</x:v>
      </x:c>
      <x:c r="Q1937" s="15" t="n">
        <x:f>'Crosswalk'!H66</x:f>
        <x:v>0</x:v>
      </x:c>
      <x:c r="R1937" s="15" t="n">
        <x:f>'Crosswalk'!I66</x:f>
        <x:v>0</x:v>
      </x:c>
      <x:c r="S1937" s="15" t="n">
        <x:f>'Crosswalk'!J66</x:f>
        <x:v>0</x:v>
      </x:c>
      <x:c r="T1937" s="15" t="n">
        <x:f>'Crosswalk'!K66</x:f>
        <x:v>0</x:v>
      </x:c>
      <x:c r="U1937" s="15" t="n">
        <x:f>'Crosswalk'!L66</x:f>
        <x:v>0</x:v>
      </x:c>
      <x:c r="V1937" s="15" t="n">
        <x:f>'Crosswalk'!M66</x:f>
        <x:v>0</x:v>
      </x:c>
      <x:c r="W1937" s="15" t="n">
        <x:f>'Crosswalk'!N66</x:f>
        <x:v>0</x:v>
      </x:c>
      <x:c r="X1937" s="18" t="str">
        <x:v>LFS - EU Labour Force Survey</x:v>
      </x:c>
      <x:c r="Y1937" s="13" t="str"/>
      <x:c r="Z1937" s="18" t="str">
        <x:v>National 2024 division composition. Observed national industry detail; used only for composition within 2024 ILO modelled margins.</x:v>
      </x:c>
      <x:c r="AA1937" s="13" t="str"/>
      <x:c r="AB1937" s="13" t="str">
        <x:v>https://rplumber.ilo.org/data/indicator?format=.csv.gz&amp;id=EMP_TEMP_SEX_EC2_NB_A</x:v>
      </x:c>
    </x:row>
    <x:row r="1938" ht="48" customHeight="1">
      <x:c r="A1938" s="2" t="str">
        <x:v>SWE</x:v>
      </x:c>
      <x:c r="B1938" s="2" t="str">
        <x:v>LMN</x:v>
      </x:c>
      <x:c r="C1938" s="2" t="str">
        <x:v>SWE</x:v>
      </x:c>
      <x:c r="D1938" s="2" t="n">
        <x:v>2024</x:v>
      </x:c>
      <x:c r="E1938" s="2" t="str">
        <x:v>EC2_ISIC4_M70</x:v>
      </x:c>
      <x:c r="F1938" s="17" t="str">
        <x:v>Economic activity (ISIC-Rev.4), 2 digit level: 70 - Activities of head offices; management consultancy activities</x:v>
      </x:c>
      <x:c r="G1938" s="19" t="n">
        <x:v>192.614</x:v>
      </x:c>
      <x:c r="H1938" s="20" t="n">
        <x:v>1</x:v>
      </x:c>
      <x:c r="I1938" s="19" t="n">
        <x:f>SUM(G1936:G1949)</x:f>
        <x:v>899.931</x:v>
      </x:c>
      <x:c r="J1938" s="20" t="n">
        <x:f>G1938/I1938*H1938</x:f>
        <x:v>0.21403196467284713</x:v>
      </x:c>
      <x:c r="K1938" s="2" t="str">
        <x:v>ISIC4:70</x:v>
      </x:c>
      <x:c r="L1938" s="14" t="n">
        <x:f>'Crosswalk'!C67</x:f>
        <x:v>0</x:v>
      </x:c>
      <x:c r="M1938" s="14" t="n">
        <x:f>'Crosswalk'!D67</x:f>
        <x:v>0</x:v>
      </x:c>
      <x:c r="N1938" s="14" t="n">
        <x:f>'Crosswalk'!E67</x:f>
        <x:v>1</x:v>
      </x:c>
      <x:c r="O1938" s="14" t="n">
        <x:f>'Crosswalk'!F67</x:f>
        <x:v>0</x:v>
      </x:c>
      <x:c r="P1938" s="14" t="n">
        <x:f>'Crosswalk'!G67</x:f>
        <x:v>0</x:v>
      </x:c>
      <x:c r="Q1938" s="14" t="n">
        <x:f>'Crosswalk'!H67</x:f>
        <x:v>0</x:v>
      </x:c>
      <x:c r="R1938" s="14" t="n">
        <x:f>'Crosswalk'!I67</x:f>
        <x:v>0</x:v>
      </x:c>
      <x:c r="S1938" s="14" t="n">
        <x:f>'Crosswalk'!J67</x:f>
        <x:v>0</x:v>
      </x:c>
      <x:c r="T1938" s="14" t="n">
        <x:f>'Crosswalk'!K67</x:f>
        <x:v>0</x:v>
      </x:c>
      <x:c r="U1938" s="14" t="n">
        <x:f>'Crosswalk'!L67</x:f>
        <x:v>0</x:v>
      </x:c>
      <x:c r="V1938" s="14" t="n">
        <x:f>'Crosswalk'!M67</x:f>
        <x:v>0</x:v>
      </x:c>
      <x:c r="W1938" s="14" t="n">
        <x:f>'Crosswalk'!N67</x:f>
        <x:v>0</x:v>
      </x:c>
      <x:c r="X1938" s="17" t="str">
        <x:v>LFS - EU Labour Force Survey</x:v>
      </x:c>
      <x:c r="Y1938" s="2" t="str"/>
      <x:c r="Z1938" s="17" t="str">
        <x:v>National 2024 division composition. Observed national industry detail; used only for composition within 2024 ILO modelled margins.</x:v>
      </x:c>
      <x:c r="AA1938" s="2" t="str"/>
      <x:c r="AB1938" s="2" t="str">
        <x:v>https://rplumber.ilo.org/data/indicator?format=.csv.gz&amp;id=EMP_TEMP_SEX_EC2_NB_A</x:v>
      </x:c>
    </x:row>
    <x:row r="1939" ht="48" customHeight="1">
      <x:c r="A1939" s="13" t="str">
        <x:v>SWE</x:v>
      </x:c>
      <x:c r="B1939" s="13" t="str">
        <x:v>LMN</x:v>
      </x:c>
      <x:c r="C1939" s="13" t="str">
        <x:v>SWE</x:v>
      </x:c>
      <x:c r="D1939" s="13" t="n">
        <x:v>2024</x:v>
      </x:c>
      <x:c r="E1939" s="13" t="str">
        <x:v>EC2_ISIC4_M71</x:v>
      </x:c>
      <x:c r="F1939" s="18" t="str">
        <x:v>Economic activity (ISIC-Rev.4), 2 digit level: 71 - Architectural and engineering activities; technical testing and analysis</x:v>
      </x:c>
      <x:c r="G1939" s="21" t="n">
        <x:v>156.626</x:v>
      </x:c>
      <x:c r="H1939" s="22" t="n">
        <x:v>1</x:v>
      </x:c>
      <x:c r="I1939" s="21" t="n">
        <x:f>SUM(G1936:G1949)</x:f>
        <x:v>899.931</x:v>
      </x:c>
      <x:c r="J1939" s="22" t="n">
        <x:f>G1939/I1939*H1939</x:f>
        <x:v>0.17404223212668526</x:v>
      </x:c>
      <x:c r="K1939" s="13" t="str">
        <x:v>ISIC4:71</x:v>
      </x:c>
      <x:c r="L1939" s="15" t="n">
        <x:f>'Crosswalk'!C68</x:f>
        <x:v>0</x:v>
      </x:c>
      <x:c r="M1939" s="15" t="n">
        <x:f>'Crosswalk'!D68</x:f>
        <x:v>0</x:v>
      </x:c>
      <x:c r="N1939" s="15" t="n">
        <x:f>'Crosswalk'!E68</x:f>
        <x:v>1</x:v>
      </x:c>
      <x:c r="O1939" s="15" t="n">
        <x:f>'Crosswalk'!F68</x:f>
        <x:v>0</x:v>
      </x:c>
      <x:c r="P1939" s="15" t="n">
        <x:f>'Crosswalk'!G68</x:f>
        <x:v>0</x:v>
      </x:c>
      <x:c r="Q1939" s="15" t="n">
        <x:f>'Crosswalk'!H68</x:f>
        <x:v>0</x:v>
      </x:c>
      <x:c r="R1939" s="15" t="n">
        <x:f>'Crosswalk'!I68</x:f>
        <x:v>0</x:v>
      </x:c>
      <x:c r="S1939" s="15" t="n">
        <x:f>'Crosswalk'!J68</x:f>
        <x:v>0</x:v>
      </x:c>
      <x:c r="T1939" s="15" t="n">
        <x:f>'Crosswalk'!K68</x:f>
        <x:v>0</x:v>
      </x:c>
      <x:c r="U1939" s="15" t="n">
        <x:f>'Crosswalk'!L68</x:f>
        <x:v>0</x:v>
      </x:c>
      <x:c r="V1939" s="15" t="n">
        <x:f>'Crosswalk'!M68</x:f>
        <x:v>0</x:v>
      </x:c>
      <x:c r="W1939" s="15" t="n">
        <x:f>'Crosswalk'!N68</x:f>
        <x:v>0</x:v>
      </x:c>
      <x:c r="X1939" s="18" t="str">
        <x:v>LFS - EU Labour Force Survey</x:v>
      </x:c>
      <x:c r="Y1939" s="13" t="str"/>
      <x:c r="Z1939" s="18" t="str">
        <x:v>National 2024 division composition. Observed national industry detail; used only for composition within 2024 ILO modelled margins.</x:v>
      </x:c>
      <x:c r="AA1939" s="13" t="str"/>
      <x:c r="AB1939" s="13" t="str">
        <x:v>https://rplumber.ilo.org/data/indicator?format=.csv.gz&amp;id=EMP_TEMP_SEX_EC2_NB_A</x:v>
      </x:c>
    </x:row>
    <x:row r="1940" ht="48" customHeight="1">
      <x:c r="A1940" s="2" t="str">
        <x:v>SWE</x:v>
      </x:c>
      <x:c r="B1940" s="2" t="str">
        <x:v>LMN</x:v>
      </x:c>
      <x:c r="C1940" s="2" t="str">
        <x:v>SWE</x:v>
      </x:c>
      <x:c r="D1940" s="2" t="n">
        <x:v>2024</x:v>
      </x:c>
      <x:c r="E1940" s="2" t="str">
        <x:v>EC2_ISIC4_M72</x:v>
      </x:c>
      <x:c r="F1940" s="17" t="str">
        <x:v>Economic activity (ISIC-Rev.4), 2 digit level: 72 - Scientific research and development</x:v>
      </x:c>
      <x:c r="G1940" s="19" t="n">
        <x:v>53.463</x:v>
      </x:c>
      <x:c r="H1940" s="20" t="n">
        <x:v>1</x:v>
      </x:c>
      <x:c r="I1940" s="19" t="n">
        <x:f>SUM(G1936:G1949)</x:f>
        <x:v>899.931</x:v>
      </x:c>
      <x:c r="J1940" s="20" t="n">
        <x:f>G1940/I1940*H1940</x:f>
        <x:v>0.05940788793807525</x:v>
      </x:c>
      <x:c r="K1940" s="2" t="str">
        <x:v>ISIC4:72</x:v>
      </x:c>
      <x:c r="L1940" s="14" t="n">
        <x:f>'Crosswalk'!C69</x:f>
        <x:v>0</x:v>
      </x:c>
      <x:c r="M1940" s="14" t="n">
        <x:f>'Crosswalk'!D69</x:f>
        <x:v>0</x:v>
      </x:c>
      <x:c r="N1940" s="14" t="n">
        <x:f>'Crosswalk'!E69</x:f>
        <x:v>0.5</x:v>
      </x:c>
      <x:c r="O1940" s="14" t="n">
        <x:f>'Crosswalk'!F69</x:f>
        <x:v>0</x:v>
      </x:c>
      <x:c r="P1940" s="14" t="n">
        <x:f>'Crosswalk'!G69</x:f>
        <x:v>0</x:v>
      </x:c>
      <x:c r="Q1940" s="14" t="n">
        <x:f>'Crosswalk'!H69</x:f>
        <x:v>0.35</x:v>
      </x:c>
      <x:c r="R1940" s="14" t="n">
        <x:f>'Crosswalk'!I69</x:f>
        <x:v>0</x:v>
      </x:c>
      <x:c r="S1940" s="14" t="n">
        <x:f>'Crosswalk'!J69</x:f>
        <x:v>0.15</x:v>
      </x:c>
      <x:c r="T1940" s="14" t="n">
        <x:f>'Crosswalk'!K69</x:f>
        <x:v>0</x:v>
      </x:c>
      <x:c r="U1940" s="14" t="n">
        <x:f>'Crosswalk'!L69</x:f>
        <x:v>0</x:v>
      </x:c>
      <x:c r="V1940" s="14" t="n">
        <x:f>'Crosswalk'!M69</x:f>
        <x:v>0</x:v>
      </x:c>
      <x:c r="W1940" s="14" t="n">
        <x:f>'Crosswalk'!N69</x:f>
        <x:v>0</x:v>
      </x:c>
      <x:c r="X1940" s="17" t="str">
        <x:v>LFS - EU Labour Force Survey</x:v>
      </x:c>
      <x:c r="Y1940" s="2" t="str"/>
      <x:c r="Z1940" s="17" t="str">
        <x:v>National 2024 division composition. Observed national industry detail; used only for composition within 2024 ILO modelled margins.</x:v>
      </x:c>
      <x:c r="AA1940" s="2" t="str"/>
      <x:c r="AB1940" s="2" t="str">
        <x:v>https://rplumber.ilo.org/data/indicator?format=.csv.gz&amp;id=EMP_TEMP_SEX_EC2_NB_A</x:v>
      </x:c>
    </x:row>
    <x:row r="1941" ht="48" customHeight="1">
      <x:c r="A1941" s="13" t="str">
        <x:v>SWE</x:v>
      </x:c>
      <x:c r="B1941" s="13" t="str">
        <x:v>LMN</x:v>
      </x:c>
      <x:c r="C1941" s="13" t="str">
        <x:v>SWE</x:v>
      </x:c>
      <x:c r="D1941" s="13" t="n">
        <x:v>2024</x:v>
      </x:c>
      <x:c r="E1941" s="13" t="str">
        <x:v>EC2_ISIC4_M73</x:v>
      </x:c>
      <x:c r="F1941" s="18" t="str">
        <x:v>Economic activity (ISIC-Rev.4), 2 digit level: 73 - Advertising and market research</x:v>
      </x:c>
      <x:c r="G1941" s="21" t="n">
        <x:v>24.803</x:v>
      </x:c>
      <x:c r="H1941" s="22" t="n">
        <x:v>1</x:v>
      </x:c>
      <x:c r="I1941" s="21" t="n">
        <x:f>SUM(G1936:G1949)</x:f>
        <x:v>899.931</x:v>
      </x:c>
      <x:c r="J1941" s="22" t="n">
        <x:f>G1941/I1941*H1941</x:f>
        <x:v>0.02756100189903448</x:v>
      </x:c>
      <x:c r="K1941" s="13" t="str">
        <x:v>ISIC4:73</x:v>
      </x:c>
      <x:c r="L1941" s="15" t="n">
        <x:f>'Crosswalk'!C70</x:f>
        <x:v>0</x:v>
      </x:c>
      <x:c r="M1941" s="15" t="n">
        <x:f>'Crosswalk'!D70</x:f>
        <x:v>0</x:v>
      </x:c>
      <x:c r="N1941" s="15" t="n">
        <x:f>'Crosswalk'!E70</x:f>
        <x:v>0</x:v>
      </x:c>
      <x:c r="O1941" s="15" t="n">
        <x:f>'Crosswalk'!F70</x:f>
        <x:v>0</x:v>
      </x:c>
      <x:c r="P1941" s="15" t="n">
        <x:f>'Crosswalk'!G70</x:f>
        <x:v>0</x:v>
      </x:c>
      <x:c r="Q1941" s="15" t="n">
        <x:f>'Crosswalk'!H70</x:f>
        <x:v>0</x:v>
      </x:c>
      <x:c r="R1941" s="15" t="n">
        <x:f>'Crosswalk'!I70</x:f>
        <x:v>0</x:v>
      </x:c>
      <x:c r="S1941" s="15" t="n">
        <x:f>'Crosswalk'!J70</x:f>
        <x:v>0</x:v>
      </x:c>
      <x:c r="T1941" s="15" t="n">
        <x:f>'Crosswalk'!K70</x:f>
        <x:v>1</x:v>
      </x:c>
      <x:c r="U1941" s="15" t="n">
        <x:f>'Crosswalk'!L70</x:f>
        <x:v>0</x:v>
      </x:c>
      <x:c r="V1941" s="15" t="n">
        <x:f>'Crosswalk'!M70</x:f>
        <x:v>0</x:v>
      </x:c>
      <x:c r="W1941" s="15" t="n">
        <x:f>'Crosswalk'!N70</x:f>
        <x:v>0</x:v>
      </x:c>
      <x:c r="X1941" s="18" t="str">
        <x:v>LFS - EU Labour Force Survey</x:v>
      </x:c>
      <x:c r="Y1941" s="13" t="str"/>
      <x:c r="Z1941" s="18" t="str">
        <x:v>National 2024 division composition. Observed national industry detail; used only for composition within 2024 ILO modelled margins.</x:v>
      </x:c>
      <x:c r="AA1941" s="13" t="str"/>
      <x:c r="AB1941" s="13" t="str">
        <x:v>https://rplumber.ilo.org/data/indicator?format=.csv.gz&amp;id=EMP_TEMP_SEX_EC2_NB_A</x:v>
      </x:c>
    </x:row>
    <x:row r="1942" ht="48" customHeight="1">
      <x:c r="A1942" s="2" t="str">
        <x:v>SWE</x:v>
      </x:c>
      <x:c r="B1942" s="2" t="str">
        <x:v>LMN</x:v>
      </x:c>
      <x:c r="C1942" s="2" t="str">
        <x:v>SWE</x:v>
      </x:c>
      <x:c r="D1942" s="2" t="n">
        <x:v>2024</x:v>
      </x:c>
      <x:c r="E1942" s="2" t="str">
        <x:v>EC2_ISIC4_M74</x:v>
      </x:c>
      <x:c r="F1942" s="17" t="str">
        <x:v>Economic activity (ISIC-Rev.4), 2 digit level: 74 - Other professional, scientific and technical activities</x:v>
      </x:c>
      <x:c r="G1942" s="19" t="n">
        <x:v>39.866</x:v>
      </x:c>
      <x:c r="H1942" s="20" t="n">
        <x:v>1</x:v>
      </x:c>
      <x:c r="I1942" s="19" t="n">
        <x:f>SUM(G1936:G1949)</x:f>
        <x:v>899.931</x:v>
      </x:c>
      <x:c r="J1942" s="20" t="n">
        <x:f>G1942/I1942*H1942</x:f>
        <x:v>0.04429895180852754</x:v>
      </x:c>
      <x:c r="K1942" s="2" t="str">
        <x:v>ISIC4:74</x:v>
      </x:c>
      <x:c r="L1942" s="14" t="n">
        <x:f>'Crosswalk'!C71</x:f>
        <x:v>0</x:v>
      </x:c>
      <x:c r="M1942" s="14" t="n">
        <x:f>'Crosswalk'!D71</x:f>
        <x:v>0</x:v>
      </x:c>
      <x:c r="N1942" s="14" t="n">
        <x:f>'Crosswalk'!E71</x:f>
        <x:v>0.8</x:v>
      </x:c>
      <x:c r="O1942" s="14" t="n">
        <x:f>'Crosswalk'!F71</x:f>
        <x:v>0.2</x:v>
      </x:c>
      <x:c r="P1942" s="14" t="n">
        <x:f>'Crosswalk'!G71</x:f>
        <x:v>0</x:v>
      </x:c>
      <x:c r="Q1942" s="14" t="n">
        <x:f>'Crosswalk'!H71</x:f>
        <x:v>0</x:v>
      </x:c>
      <x:c r="R1942" s="14" t="n">
        <x:f>'Crosswalk'!I71</x:f>
        <x:v>0</x:v>
      </x:c>
      <x:c r="S1942" s="14" t="n">
        <x:f>'Crosswalk'!J71</x:f>
        <x:v>0</x:v>
      </x:c>
      <x:c r="T1942" s="14" t="n">
        <x:f>'Crosswalk'!K71</x:f>
        <x:v>0</x:v>
      </x:c>
      <x:c r="U1942" s="14" t="n">
        <x:f>'Crosswalk'!L71</x:f>
        <x:v>0</x:v>
      </x:c>
      <x:c r="V1942" s="14" t="n">
        <x:f>'Crosswalk'!M71</x:f>
        <x:v>0</x:v>
      </x:c>
      <x:c r="W1942" s="14" t="n">
        <x:f>'Crosswalk'!N71</x:f>
        <x:v>0</x:v>
      </x:c>
      <x:c r="X1942" s="17" t="str">
        <x:v>LFS - EU Labour Force Survey</x:v>
      </x:c>
      <x:c r="Y1942" s="2" t="str"/>
      <x:c r="Z1942" s="17" t="str">
        <x:v>National 2024 division composition. Observed national industry detail; used only for composition within 2024 ILO modelled margins.</x:v>
      </x:c>
      <x:c r="AA1942" s="2" t="str"/>
      <x:c r="AB1942" s="2" t="str">
        <x:v>https://rplumber.ilo.org/data/indicator?format=.csv.gz&amp;id=EMP_TEMP_SEX_EC2_NB_A</x:v>
      </x:c>
    </x:row>
    <x:row r="1943" ht="48" customHeight="1">
      <x:c r="A1943" s="13" t="str">
        <x:v>SWE</x:v>
      </x:c>
      <x:c r="B1943" s="13" t="str">
        <x:v>LMN</x:v>
      </x:c>
      <x:c r="C1943" s="13" t="str">
        <x:v>SWE</x:v>
      </x:c>
      <x:c r="D1943" s="13" t="n">
        <x:v>2024</x:v>
      </x:c>
      <x:c r="E1943" s="13" t="str">
        <x:v>EC2_ISIC4_M75</x:v>
      </x:c>
      <x:c r="F1943" s="18" t="str">
        <x:v>Economic activity (ISIC-Rev.4), 2 digit level: 75 - Veterinary activities</x:v>
      </x:c>
      <x:c r="G1943" s="21" t="n">
        <x:v>11.254</x:v>
      </x:c>
      <x:c r="H1943" s="22" t="n">
        <x:v>1</x:v>
      </x:c>
      <x:c r="I1943" s="21" t="n">
        <x:f>SUM(G1936:G1949)</x:f>
        <x:v>899.931</x:v>
      </x:c>
      <x:c r="J1943" s="22" t="n">
        <x:f>G1943/I1943*H1943</x:f>
        <x:v>0.012505403192022499</x:v>
      </x:c>
      <x:c r="K1943" s="13" t="str">
        <x:v>ISIC4:75</x:v>
      </x:c>
      <x:c r="L1943" s="15" t="n">
        <x:f>'Crosswalk'!C72</x:f>
        <x:v>0</x:v>
      </x:c>
      <x:c r="M1943" s="15" t="n">
        <x:f>'Crosswalk'!D72</x:f>
        <x:v>0</x:v>
      </x:c>
      <x:c r="N1943" s="15" t="n">
        <x:f>'Crosswalk'!E72</x:f>
        <x:v>0</x:v>
      </x:c>
      <x:c r="O1943" s="15" t="n">
        <x:f>'Crosswalk'!F72</x:f>
        <x:v>0</x:v>
      </x:c>
      <x:c r="P1943" s="15" t="n">
        <x:f>'Crosswalk'!G72</x:f>
        <x:v>0</x:v>
      </x:c>
      <x:c r="Q1943" s="15" t="n">
        <x:f>'Crosswalk'!H72</x:f>
        <x:v>1</x:v>
      </x:c>
      <x:c r="R1943" s="15" t="n">
        <x:f>'Crosswalk'!I72</x:f>
        <x:v>0</x:v>
      </x:c>
      <x:c r="S1943" s="15" t="n">
        <x:f>'Crosswalk'!J72</x:f>
        <x:v>0</x:v>
      </x:c>
      <x:c r="T1943" s="15" t="n">
        <x:f>'Crosswalk'!K72</x:f>
        <x:v>0</x:v>
      </x:c>
      <x:c r="U1943" s="15" t="n">
        <x:f>'Crosswalk'!L72</x:f>
        <x:v>0</x:v>
      </x:c>
      <x:c r="V1943" s="15" t="n">
        <x:f>'Crosswalk'!M72</x:f>
        <x:v>0</x:v>
      </x:c>
      <x:c r="W1943" s="15" t="n">
        <x:f>'Crosswalk'!N72</x:f>
        <x:v>0</x:v>
      </x:c>
      <x:c r="X1943" s="18" t="str">
        <x:v>LFS - EU Labour Force Survey</x:v>
      </x:c>
      <x:c r="Y1943" s="13" t="str"/>
      <x:c r="Z1943" s="18" t="str">
        <x:v>National 2024 division composition. Observed national industry detail; used only for composition within 2024 ILO modelled margins.</x:v>
      </x:c>
      <x:c r="AA1943" s="13" t="str"/>
      <x:c r="AB1943" s="13" t="str">
        <x:v>https://rplumber.ilo.org/data/indicator?format=.csv.gz&amp;id=EMP_TEMP_SEX_EC2_NB_A</x:v>
      </x:c>
    </x:row>
    <x:row r="1944" ht="48" customHeight="1">
      <x:c r="A1944" s="2" t="str">
        <x:v>SWE</x:v>
      </x:c>
      <x:c r="B1944" s="2" t="str">
        <x:v>LMN</x:v>
      </x:c>
      <x:c r="C1944" s="2" t="str">
        <x:v>SWE</x:v>
      </x:c>
      <x:c r="D1944" s="2" t="n">
        <x:v>2024</x:v>
      </x:c>
      <x:c r="E1944" s="2" t="str">
        <x:v>EC2_ISIC4_N77</x:v>
      </x:c>
      <x:c r="F1944" s="17" t="str">
        <x:v>Economic activity (ISIC-Rev.4), 2 digit level: 77 - Rental and leasing activities</x:v>
      </x:c>
      <x:c r="G1944" s="19" t="n">
        <x:v>15.758</x:v>
      </x:c>
      <x:c r="H1944" s="20" t="n">
        <x:v>1</x:v>
      </x:c>
      <x:c r="I1944" s="19" t="n">
        <x:f>SUM(G1936:G1949)</x:f>
        <x:v>899.931</x:v>
      </x:c>
      <x:c r="J1944" s="20" t="n">
        <x:f>G1944/I1944*H1944</x:f>
        <x:v>0.017510231339958285</x:v>
      </x:c>
      <x:c r="K1944" s="2" t="str">
        <x:v>ISIC4:77</x:v>
      </x:c>
      <x:c r="L1944" s="14" t="n">
        <x:f>'Crosswalk'!C73</x:f>
        <x:v>0</x:v>
      </x:c>
      <x:c r="M1944" s="14" t="n">
        <x:f>'Crosswalk'!D73</x:f>
        <x:v>0</x:v>
      </x:c>
      <x:c r="N1944" s="14" t="n">
        <x:f>'Crosswalk'!E73</x:f>
        <x:v>0.7</x:v>
      </x:c>
      <x:c r="O1944" s="14" t="n">
        <x:f>'Crosswalk'!F73</x:f>
        <x:v>0.3</x:v>
      </x:c>
      <x:c r="P1944" s="14" t="n">
        <x:f>'Crosswalk'!G73</x:f>
        <x:v>0</x:v>
      </x:c>
      <x:c r="Q1944" s="14" t="n">
        <x:f>'Crosswalk'!H73</x:f>
        <x:v>0</x:v>
      </x:c>
      <x:c r="R1944" s="14" t="n">
        <x:f>'Crosswalk'!I73</x:f>
        <x:v>0</x:v>
      </x:c>
      <x:c r="S1944" s="14" t="n">
        <x:f>'Crosswalk'!J73</x:f>
        <x:v>0</x:v>
      </x:c>
      <x:c r="T1944" s="14" t="n">
        <x:f>'Crosswalk'!K73</x:f>
        <x:v>0</x:v>
      </x:c>
      <x:c r="U1944" s="14" t="n">
        <x:f>'Crosswalk'!L73</x:f>
        <x:v>0</x:v>
      </x:c>
      <x:c r="V1944" s="14" t="n">
        <x:f>'Crosswalk'!M73</x:f>
        <x:v>0</x:v>
      </x:c>
      <x:c r="W1944" s="14" t="n">
        <x:f>'Crosswalk'!N73</x:f>
        <x:v>0</x:v>
      </x:c>
      <x:c r="X1944" s="17" t="str">
        <x:v>LFS - EU Labour Force Survey</x:v>
      </x:c>
      <x:c r="Y1944" s="2" t="str"/>
      <x:c r="Z1944" s="17" t="str">
        <x:v>National 2024 division composition. Observed national industry detail; used only for composition within 2024 ILO modelled margins.</x:v>
      </x:c>
      <x:c r="AA1944" s="2" t="str"/>
      <x:c r="AB1944" s="2" t="str">
        <x:v>https://rplumber.ilo.org/data/indicator?format=.csv.gz&amp;id=EMP_TEMP_SEX_EC2_NB_A</x:v>
      </x:c>
    </x:row>
    <x:row r="1945" ht="48" customHeight="1">
      <x:c r="A1945" s="13" t="str">
        <x:v>SWE</x:v>
      </x:c>
      <x:c r="B1945" s="13" t="str">
        <x:v>LMN</x:v>
      </x:c>
      <x:c r="C1945" s="13" t="str">
        <x:v>SWE</x:v>
      </x:c>
      <x:c r="D1945" s="13" t="n">
        <x:v>2024</x:v>
      </x:c>
      <x:c r="E1945" s="13" t="str">
        <x:v>EC2_ISIC4_N78</x:v>
      </x:c>
      <x:c r="F1945" s="18" t="str">
        <x:v>Economic activity (ISIC-Rev.4), 2 digit level: 78 - Employment activities</x:v>
      </x:c>
      <x:c r="G1945" s="21" t="n">
        <x:v>87.739</x:v>
      </x:c>
      <x:c r="H1945" s="22" t="n">
        <x:v>1</x:v>
      </x:c>
      <x:c r="I1945" s="21" t="n">
        <x:f>SUM(G1936:G1949)</x:f>
        <x:v>899.931</x:v>
      </x:c>
      <x:c r="J1945" s="22" t="n">
        <x:f>G1945/I1945*H1945</x:f>
        <x:v>0.09749525241379617</x:v>
      </x:c>
      <x:c r="K1945" s="13" t="str">
        <x:v>ISIC4:78</x:v>
      </x:c>
      <x:c r="L1945" s="15" t="n">
        <x:f>'Crosswalk'!C74</x:f>
        <x:v>0</x:v>
      </x:c>
      <x:c r="M1945" s="15" t="n">
        <x:f>'Crosswalk'!D74</x:f>
        <x:v>0</x:v>
      </x:c>
      <x:c r="N1945" s="15" t="n">
        <x:f>'Crosswalk'!E74</x:f>
        <x:v>1</x:v>
      </x:c>
      <x:c r="O1945" s="15" t="n">
        <x:f>'Crosswalk'!F74</x:f>
        <x:v>0</x:v>
      </x:c>
      <x:c r="P1945" s="15" t="n">
        <x:f>'Crosswalk'!G74</x:f>
        <x:v>0</x:v>
      </x:c>
      <x:c r="Q1945" s="15" t="n">
        <x:f>'Crosswalk'!H74</x:f>
        <x:v>0</x:v>
      </x:c>
      <x:c r="R1945" s="15" t="n">
        <x:f>'Crosswalk'!I74</x:f>
        <x:v>0</x:v>
      </x:c>
      <x:c r="S1945" s="15" t="n">
        <x:f>'Crosswalk'!J74</x:f>
        <x:v>0</x:v>
      </x:c>
      <x:c r="T1945" s="15" t="n">
        <x:f>'Crosswalk'!K74</x:f>
        <x:v>0</x:v>
      </x:c>
      <x:c r="U1945" s="15" t="n">
        <x:f>'Crosswalk'!L74</x:f>
        <x:v>0</x:v>
      </x:c>
      <x:c r="V1945" s="15" t="n">
        <x:f>'Crosswalk'!M74</x:f>
        <x:v>0</x:v>
      </x:c>
      <x:c r="W1945" s="15" t="n">
        <x:f>'Crosswalk'!N74</x:f>
        <x:v>0</x:v>
      </x:c>
      <x:c r="X1945" s="18" t="str">
        <x:v>LFS - EU Labour Force Survey</x:v>
      </x:c>
      <x:c r="Y1945" s="13" t="str"/>
      <x:c r="Z1945" s="18" t="str">
        <x:v>National 2024 division composition. Observed national industry detail; used only for composition within 2024 ILO modelled margins.</x:v>
      </x:c>
      <x:c r="AA1945" s="13" t="str"/>
      <x:c r="AB1945" s="13" t="str">
        <x:v>https://rplumber.ilo.org/data/indicator?format=.csv.gz&amp;id=EMP_TEMP_SEX_EC2_NB_A</x:v>
      </x:c>
    </x:row>
    <x:row r="1946" ht="48" customHeight="1">
      <x:c r="A1946" s="2" t="str">
        <x:v>SWE</x:v>
      </x:c>
      <x:c r="B1946" s="2" t="str">
        <x:v>LMN</x:v>
      </x:c>
      <x:c r="C1946" s="2" t="str">
        <x:v>SWE</x:v>
      </x:c>
      <x:c r="D1946" s="2" t="n">
        <x:v>2024</x:v>
      </x:c>
      <x:c r="E1946" s="2" t="str">
        <x:v>EC2_ISIC4_N79</x:v>
      </x:c>
      <x:c r="F1946" s="17" t="str">
        <x:v>Economic activity (ISIC-Rev.4), 2 digit level: 79 - Travel agency, tour operator, reservation service and related activities</x:v>
      </x:c>
      <x:c r="G1946" s="19" t="n">
        <x:v>8.732</x:v>
      </x:c>
      <x:c r="H1946" s="20" t="n">
        <x:v>1</x:v>
      </x:c>
      <x:c r="I1946" s="19" t="n">
        <x:f>SUM(G1936:G1949)</x:f>
        <x:v>899.931</x:v>
      </x:c>
      <x:c r="J1946" s="20" t="n">
        <x:f>G1946/I1946*H1946</x:f>
        <x:v>0.009702966116291137</x:v>
      </x:c>
      <x:c r="K1946" s="2" t="str">
        <x:v>ISIC4:79</x:v>
      </x:c>
      <x:c r="L1946" s="14" t="n">
        <x:f>'Crosswalk'!C75</x:f>
        <x:v>0</x:v>
      </x:c>
      <x:c r="M1946" s="14" t="n">
        <x:f>'Crosswalk'!D75</x:f>
        <x:v>0</x:v>
      </x:c>
      <x:c r="N1946" s="14" t="n">
        <x:f>'Crosswalk'!E75</x:f>
        <x:v>0</x:v>
      </x:c>
      <x:c r="O1946" s="14" t="n">
        <x:f>'Crosswalk'!F75</x:f>
        <x:v>1</x:v>
      </x:c>
      <x:c r="P1946" s="14" t="n">
        <x:f>'Crosswalk'!G75</x:f>
        <x:v>0</x:v>
      </x:c>
      <x:c r="Q1946" s="14" t="n">
        <x:f>'Crosswalk'!H75</x:f>
        <x:v>0</x:v>
      </x:c>
      <x:c r="R1946" s="14" t="n">
        <x:f>'Crosswalk'!I75</x:f>
        <x:v>0</x:v>
      </x:c>
      <x:c r="S1946" s="14" t="n">
        <x:f>'Crosswalk'!J75</x:f>
        <x:v>0</x:v>
      </x:c>
      <x:c r="T1946" s="14" t="n">
        <x:f>'Crosswalk'!K75</x:f>
        <x:v>0</x:v>
      </x:c>
      <x:c r="U1946" s="14" t="n">
        <x:f>'Crosswalk'!L75</x:f>
        <x:v>0</x:v>
      </x:c>
      <x:c r="V1946" s="14" t="n">
        <x:f>'Crosswalk'!M75</x:f>
        <x:v>0</x:v>
      </x:c>
      <x:c r="W1946" s="14" t="n">
        <x:f>'Crosswalk'!N75</x:f>
        <x:v>0</x:v>
      </x:c>
      <x:c r="X1946" s="17" t="str">
        <x:v>LFS - EU Labour Force Survey</x:v>
      </x:c>
      <x:c r="Y1946" s="2" t="str"/>
      <x:c r="Z1946" s="17" t="str">
        <x:v>National 2024 division composition. Observed national industry detail; used only for composition within 2024 ILO modelled margins.</x:v>
      </x:c>
      <x:c r="AA1946" s="2" t="str"/>
      <x:c r="AB1946" s="2" t="str">
        <x:v>https://rplumber.ilo.org/data/indicator?format=.csv.gz&amp;id=EMP_TEMP_SEX_EC2_NB_A</x:v>
      </x:c>
    </x:row>
    <x:row r="1947" ht="48" customHeight="1">
      <x:c r="A1947" s="13" t="str">
        <x:v>SWE</x:v>
      </x:c>
      <x:c r="B1947" s="13" t="str">
        <x:v>LMN</x:v>
      </x:c>
      <x:c r="C1947" s="13" t="str">
        <x:v>SWE</x:v>
      </x:c>
      <x:c r="D1947" s="13" t="n">
        <x:v>2024</x:v>
      </x:c>
      <x:c r="E1947" s="13" t="str">
        <x:v>EC2_ISIC4_N80</x:v>
      </x:c>
      <x:c r="F1947" s="18" t="str">
        <x:v>Economic activity (ISIC-Rev.4), 2 digit level: 80 - Security and investigation activities</x:v>
      </x:c>
      <x:c r="G1947" s="21" t="n">
        <x:v>21.451</x:v>
      </x:c>
      <x:c r="H1947" s="22" t="n">
        <x:v>1</x:v>
      </x:c>
      <x:c r="I1947" s="21" t="n">
        <x:f>SUM(G1936:G1949)</x:f>
        <x:v>899.931</x:v>
      </x:c>
      <x:c r="J1947" s="22" t="n">
        <x:f>G1947/I1947*H1947</x:f>
        <x:v>0.02383627189195616</x:v>
      </x:c>
      <x:c r="K1947" s="13" t="str">
        <x:v>ISIC4:80</x:v>
      </x:c>
      <x:c r="L1947" s="15" t="n">
        <x:f>'Crosswalk'!C76</x:f>
        <x:v>0</x:v>
      </x:c>
      <x:c r="M1947" s="15" t="n">
        <x:f>'Crosswalk'!D76</x:f>
        <x:v>0</x:v>
      </x:c>
      <x:c r="N1947" s="15" t="n">
        <x:f>'Crosswalk'!E76</x:f>
        <x:v>1</x:v>
      </x:c>
      <x:c r="O1947" s="15" t="n">
        <x:f>'Crosswalk'!F76</x:f>
        <x:v>0</x:v>
      </x:c>
      <x:c r="P1947" s="15" t="n">
        <x:f>'Crosswalk'!G76</x:f>
        <x:v>0</x:v>
      </x:c>
      <x:c r="Q1947" s="15" t="n">
        <x:f>'Crosswalk'!H76</x:f>
        <x:v>0</x:v>
      </x:c>
      <x:c r="R1947" s="15" t="n">
        <x:f>'Crosswalk'!I76</x:f>
        <x:v>0</x:v>
      </x:c>
      <x:c r="S1947" s="15" t="n">
        <x:f>'Crosswalk'!J76</x:f>
        <x:v>0</x:v>
      </x:c>
      <x:c r="T1947" s="15" t="n">
        <x:f>'Crosswalk'!K76</x:f>
        <x:v>0</x:v>
      </x:c>
      <x:c r="U1947" s="15" t="n">
        <x:f>'Crosswalk'!L76</x:f>
        <x:v>0</x:v>
      </x:c>
      <x:c r="V1947" s="15" t="n">
        <x:f>'Crosswalk'!M76</x:f>
        <x:v>0</x:v>
      </x:c>
      <x:c r="W1947" s="15" t="n">
        <x:f>'Crosswalk'!N76</x:f>
        <x:v>0</x:v>
      </x:c>
      <x:c r="X1947" s="18" t="str">
        <x:v>LFS - EU Labour Force Survey</x:v>
      </x:c>
      <x:c r="Y1947" s="13" t="str"/>
      <x:c r="Z1947" s="18" t="str">
        <x:v>National 2024 division composition. Observed national industry detail; used only for composition within 2024 ILO modelled margins.</x:v>
      </x:c>
      <x:c r="AA1947" s="13" t="str"/>
      <x:c r="AB1947" s="13" t="str">
        <x:v>https://rplumber.ilo.org/data/indicator?format=.csv.gz&amp;id=EMP_TEMP_SEX_EC2_NB_A</x:v>
      </x:c>
    </x:row>
    <x:row r="1948" ht="48" customHeight="1">
      <x:c r="A1948" s="2" t="str">
        <x:v>SWE</x:v>
      </x:c>
      <x:c r="B1948" s="2" t="str">
        <x:v>LMN</x:v>
      </x:c>
      <x:c r="C1948" s="2" t="str">
        <x:v>SWE</x:v>
      </x:c>
      <x:c r="D1948" s="2" t="n">
        <x:v>2024</x:v>
      </x:c>
      <x:c r="E1948" s="2" t="str">
        <x:v>EC2_ISIC4_N81</x:v>
      </x:c>
      <x:c r="F1948" s="17" t="str">
        <x:v>Economic activity (ISIC-Rev.4), 2 digit level: 81 - Services to buildings and landscape activities</x:v>
      </x:c>
      <x:c r="G1948" s="19" t="n">
        <x:v>79.838</x:v>
      </x:c>
      <x:c r="H1948" s="20" t="n">
        <x:v>1</x:v>
      </x:c>
      <x:c r="I1948" s="19" t="n">
        <x:f>SUM(G1936:G1949)</x:f>
        <x:v>899.931</x:v>
      </x:c>
      <x:c r="J1948" s="20" t="n">
        <x:f>G1948/I1948*H1948</x:f>
        <x:v>0.0887156904251548</x:v>
      </x:c>
      <x:c r="K1948" s="2" t="str">
        <x:v>ISIC4:81</x:v>
      </x:c>
      <x:c r="L1948" s="14" t="n">
        <x:f>'Crosswalk'!C77</x:f>
        <x:v>0</x:v>
      </x:c>
      <x:c r="M1948" s="14" t="n">
        <x:f>'Crosswalk'!D77</x:f>
        <x:v>0</x:v>
      </x:c>
      <x:c r="N1948" s="14" t="n">
        <x:f>'Crosswalk'!E77</x:f>
        <x:v>1</x:v>
      </x:c>
      <x:c r="O1948" s="14" t="n">
        <x:f>'Crosswalk'!F77</x:f>
        <x:v>0</x:v>
      </x:c>
      <x:c r="P1948" s="14" t="n">
        <x:f>'Crosswalk'!G77</x:f>
        <x:v>0</x:v>
      </x:c>
      <x:c r="Q1948" s="14" t="n">
        <x:f>'Crosswalk'!H77</x:f>
        <x:v>0</x:v>
      </x:c>
      <x:c r="R1948" s="14" t="n">
        <x:f>'Crosswalk'!I77</x:f>
        <x:v>0</x:v>
      </x:c>
      <x:c r="S1948" s="14" t="n">
        <x:f>'Crosswalk'!J77</x:f>
        <x:v>0</x:v>
      </x:c>
      <x:c r="T1948" s="14" t="n">
        <x:f>'Crosswalk'!K77</x:f>
        <x:v>0</x:v>
      </x:c>
      <x:c r="U1948" s="14" t="n">
        <x:f>'Crosswalk'!L77</x:f>
        <x:v>0</x:v>
      </x:c>
      <x:c r="V1948" s="14" t="n">
        <x:f>'Crosswalk'!M77</x:f>
        <x:v>0</x:v>
      </x:c>
      <x:c r="W1948" s="14" t="n">
        <x:f>'Crosswalk'!N77</x:f>
        <x:v>0</x:v>
      </x:c>
      <x:c r="X1948" s="17" t="str">
        <x:v>LFS - EU Labour Force Survey</x:v>
      </x:c>
      <x:c r="Y1948" s="2" t="str"/>
      <x:c r="Z1948" s="17" t="str">
        <x:v>National 2024 division composition. Observed national industry detail; used only for composition within 2024 ILO modelled margins.</x:v>
      </x:c>
      <x:c r="AA1948" s="2" t="str"/>
      <x:c r="AB1948" s="2" t="str">
        <x:v>https://rplumber.ilo.org/data/indicator?format=.csv.gz&amp;id=EMP_TEMP_SEX_EC2_NB_A</x:v>
      </x:c>
    </x:row>
    <x:row r="1949" ht="48" customHeight="1">
      <x:c r="A1949" s="13" t="str">
        <x:v>SWE</x:v>
      </x:c>
      <x:c r="B1949" s="13" t="str">
        <x:v>LMN</x:v>
      </x:c>
      <x:c r="C1949" s="13" t="str">
        <x:v>SWE</x:v>
      </x:c>
      <x:c r="D1949" s="13" t="n">
        <x:v>2024</x:v>
      </x:c>
      <x:c r="E1949" s="13" t="str">
        <x:v>EC2_ISIC4_N82</x:v>
      </x:c>
      <x:c r="F1949" s="18" t="str">
        <x:v>Economic activity (ISIC-Rev.4), 2 digit level: 82 - Office administrative, office support and other business support activities</x:v>
      </x:c>
      <x:c r="G1949" s="21" t="n">
        <x:v>28.143</x:v>
      </x:c>
      <x:c r="H1949" s="22" t="n">
        <x:v>1</x:v>
      </x:c>
      <x:c r="I1949" s="21" t="n">
        <x:f>SUM(G1936:G1949)</x:f>
        <x:v>899.931</x:v>
      </x:c>
      <x:c r="J1949" s="22" t="n">
        <x:f>G1949/I1949*H1949</x:f>
        <x:v>0.03127239755047887</x:v>
      </x:c>
      <x:c r="K1949" s="13" t="str">
        <x:v>ISIC4:82</x:v>
      </x:c>
      <x:c r="L1949" s="15" t="n">
        <x:f>'Crosswalk'!C78</x:f>
        <x:v>0</x:v>
      </x:c>
      <x:c r="M1949" s="15" t="n">
        <x:f>'Crosswalk'!D78</x:f>
        <x:v>0</x:v>
      </x:c>
      <x:c r="N1949" s="15" t="n">
        <x:f>'Crosswalk'!E78</x:f>
        <x:v>1</x:v>
      </x:c>
      <x:c r="O1949" s="15" t="n">
        <x:f>'Crosswalk'!F78</x:f>
        <x:v>0</x:v>
      </x:c>
      <x:c r="P1949" s="15" t="n">
        <x:f>'Crosswalk'!G78</x:f>
        <x:v>0</x:v>
      </x:c>
      <x:c r="Q1949" s="15" t="n">
        <x:f>'Crosswalk'!H78</x:f>
        <x:v>0</x:v>
      </x:c>
      <x:c r="R1949" s="15" t="n">
        <x:f>'Crosswalk'!I78</x:f>
        <x:v>0</x:v>
      </x:c>
      <x:c r="S1949" s="15" t="n">
        <x:f>'Crosswalk'!J78</x:f>
        <x:v>0</x:v>
      </x:c>
      <x:c r="T1949" s="15" t="n">
        <x:f>'Crosswalk'!K78</x:f>
        <x:v>0</x:v>
      </x:c>
      <x:c r="U1949" s="15" t="n">
        <x:f>'Crosswalk'!L78</x:f>
        <x:v>0</x:v>
      </x:c>
      <x:c r="V1949" s="15" t="n">
        <x:f>'Crosswalk'!M78</x:f>
        <x:v>0</x:v>
      </x:c>
      <x:c r="W1949" s="15" t="n">
        <x:f>'Crosswalk'!N78</x:f>
        <x:v>0</x:v>
      </x:c>
      <x:c r="X1949" s="18" t="str">
        <x:v>LFS - EU Labour Force Survey</x:v>
      </x:c>
      <x:c r="Y1949" s="13" t="str"/>
      <x:c r="Z1949" s="18" t="str">
        <x:v>National 2024 division composition. Observed national industry detail; used only for composition within 2024 ILO modelled margins.</x:v>
      </x:c>
      <x:c r="AA1949" s="13" t="str"/>
      <x:c r="AB1949" s="13" t="str">
        <x:v>https://rplumber.ilo.org/data/indicator?format=.csv.gz&amp;id=EMP_TEMP_SEX_EC2_NB_A</x:v>
      </x:c>
    </x:row>
    <x:row r="1950" ht="48" customHeight="1">
      <x:c r="A1950" s="2" t="str">
        <x:v>SWE</x:v>
      </x:c>
      <x:c r="B1950" s="2" t="str">
        <x:v>O</x:v>
      </x:c>
      <x:c r="C1950" s="2" t="str">
        <x:v>SWE</x:v>
      </x:c>
      <x:c r="D1950" s="2" t="n">
        <x:v>2024</x:v>
      </x:c>
      <x:c r="E1950" s="2" t="str">
        <x:v>EC2_ISIC4_O84</x:v>
      </x:c>
      <x:c r="F1950" s="17" t="str">
        <x:v>Economic activity (ISIC-Rev.4), 2 digit level: 84 - Public administration and defence; compulsory social security</x:v>
      </x:c>
      <x:c r="G1950" s="19" t="n">
        <x:v>426.273</x:v>
      </x:c>
      <x:c r="H1950" s="20" t="n">
        <x:v>1</x:v>
      </x:c>
      <x:c r="I1950" s="19" t="n">
        <x:f>SUM(G1950:G1950)</x:f>
        <x:v>426.273</x:v>
      </x:c>
      <x:c r="J1950" s="20" t="n">
        <x:f>G1950/I1950*H1950</x:f>
        <x:v>1</x:v>
      </x:c>
      <x:c r="K1950" s="2" t="str">
        <x:v>ISIC4:84</x:v>
      </x:c>
      <x:c r="L1950" s="14" t="n">
        <x:f>'Crosswalk'!C79</x:f>
        <x:v>0</x:v>
      </x:c>
      <x:c r="M1950" s="14" t="n">
        <x:f>'Crosswalk'!D79</x:f>
        <x:v>0</x:v>
      </x:c>
      <x:c r="N1950" s="14" t="n">
        <x:f>'Crosswalk'!E79</x:f>
        <x:v>0</x:v>
      </x:c>
      <x:c r="O1950" s="14" t="n">
        <x:f>'Crosswalk'!F79</x:f>
        <x:v>0</x:v>
      </x:c>
      <x:c r="P1950" s="14" t="n">
        <x:f>'Crosswalk'!G79</x:f>
        <x:v>0</x:v>
      </x:c>
      <x:c r="Q1950" s="14" t="n">
        <x:f>'Crosswalk'!H79</x:f>
        <x:v>0</x:v>
      </x:c>
      <x:c r="R1950" s="14" t="n">
        <x:f>'Crosswalk'!I79</x:f>
        <x:v>0</x:v>
      </x:c>
      <x:c r="S1950" s="14" t="n">
        <x:f>'Crosswalk'!J79</x:f>
        <x:v>0</x:v>
      </x:c>
      <x:c r="T1950" s="14" t="n">
        <x:f>'Crosswalk'!K79</x:f>
        <x:v>0</x:v>
      </x:c>
      <x:c r="U1950" s="14" t="n">
        <x:f>'Crosswalk'!L79</x:f>
        <x:v>0</x:v>
      </x:c>
      <x:c r="V1950" s="14" t="n">
        <x:f>'Crosswalk'!M79</x:f>
        <x:v>0</x:v>
      </x:c>
      <x:c r="W1950" s="14" t="n">
        <x:f>'Crosswalk'!N79</x:f>
        <x:v>1</x:v>
      </x:c>
      <x:c r="X1950" s="17" t="str">
        <x:v>LFS - EU Labour Force Survey</x:v>
      </x:c>
      <x:c r="Y1950" s="2" t="str"/>
      <x:c r="Z1950" s="17" t="str">
        <x:v>National 2024 division composition. Observed national industry detail; used only for composition within 2024 ILO modelled margins.</x:v>
      </x:c>
      <x:c r="AA1950" s="2" t="str"/>
      <x:c r="AB1950" s="2" t="str">
        <x:v>https://rplumber.ilo.org/data/indicator?format=.csv.gz&amp;id=EMP_TEMP_SEX_EC2_NB_A</x:v>
      </x:c>
    </x:row>
    <x:row r="1951" ht="48" customHeight="1">
      <x:c r="A1951" s="13" t="str">
        <x:v>SWE</x:v>
      </x:c>
      <x:c r="B1951" s="13" t="str">
        <x:v>P</x:v>
      </x:c>
      <x:c r="C1951" s="13" t="str">
        <x:v>SWE</x:v>
      </x:c>
      <x:c r="D1951" s="13" t="n">
        <x:v>2024</x:v>
      </x:c>
      <x:c r="E1951" s="13" t="str">
        <x:v>EC2_ISIC4_P85</x:v>
      </x:c>
      <x:c r="F1951" s="18" t="str">
        <x:v>Economic activity (ISIC-Rev.4), 2 digit level: 85 - Education</x:v>
      </x:c>
      <x:c r="G1951" s="21" t="n">
        <x:v>579.115</x:v>
      </x:c>
      <x:c r="H1951" s="22" t="n">
        <x:v>1</x:v>
      </x:c>
      <x:c r="I1951" s="21" t="n">
        <x:f>SUM(G1951:G1951)</x:f>
        <x:v>579.115</x:v>
      </x:c>
      <x:c r="J1951" s="22" t="n">
        <x:f>G1951/I1951*H1951</x:f>
        <x:v>1</x:v>
      </x:c>
      <x:c r="K1951" s="13" t="str">
        <x:v>ISIC4:85</x:v>
      </x:c>
      <x:c r="L1951" s="15" t="n">
        <x:f>'Crosswalk'!C80</x:f>
        <x:v>0</x:v>
      </x:c>
      <x:c r="M1951" s="15" t="n">
        <x:f>'Crosswalk'!D80</x:f>
        <x:v>0</x:v>
      </x:c>
      <x:c r="N1951" s="15" t="n">
        <x:f>'Crosswalk'!E80</x:f>
        <x:v>0</x:v>
      </x:c>
      <x:c r="O1951" s="15" t="n">
        <x:f>'Crosswalk'!F80</x:f>
        <x:v>1</x:v>
      </x:c>
      <x:c r="P1951" s="15" t="n">
        <x:f>'Crosswalk'!G80</x:f>
        <x:v>0</x:v>
      </x:c>
      <x:c r="Q1951" s="15" t="n">
        <x:f>'Crosswalk'!H80</x:f>
        <x:v>0</x:v>
      </x:c>
      <x:c r="R1951" s="15" t="n">
        <x:f>'Crosswalk'!I80</x:f>
        <x:v>0</x:v>
      </x:c>
      <x:c r="S1951" s="15" t="n">
        <x:f>'Crosswalk'!J80</x:f>
        <x:v>0</x:v>
      </x:c>
      <x:c r="T1951" s="15" t="n">
        <x:f>'Crosswalk'!K80</x:f>
        <x:v>0</x:v>
      </x:c>
      <x:c r="U1951" s="15" t="n">
        <x:f>'Crosswalk'!L80</x:f>
        <x:v>0</x:v>
      </x:c>
      <x:c r="V1951" s="15" t="n">
        <x:f>'Crosswalk'!M80</x:f>
        <x:v>0</x:v>
      </x:c>
      <x:c r="W1951" s="15" t="n">
        <x:f>'Crosswalk'!N80</x:f>
        <x:v>0</x:v>
      </x:c>
      <x:c r="X1951" s="18" t="str">
        <x:v>LFS - EU Labour Force Survey</x:v>
      </x:c>
      <x:c r="Y1951" s="13" t="str"/>
      <x:c r="Z1951" s="18" t="str">
        <x:v>National 2024 division composition. Observed national industry detail; used only for composition within 2024 ILO modelled margins.</x:v>
      </x:c>
      <x:c r="AA1951" s="13" t="str"/>
      <x:c r="AB1951" s="13" t="str">
        <x:v>https://rplumber.ilo.org/data/indicator?format=.csv.gz&amp;id=EMP_TEMP_SEX_EC2_NB_A</x:v>
      </x:c>
    </x:row>
    <x:row r="1952" ht="48" customHeight="1">
      <x:c r="A1952" s="2" t="str">
        <x:v>SWE</x:v>
      </x:c>
      <x:c r="B1952" s="2" t="str">
        <x:v>Q</x:v>
      </x:c>
      <x:c r="C1952" s="2" t="str">
        <x:v>SWE</x:v>
      </x:c>
      <x:c r="D1952" s="2" t="n">
        <x:v>2024</x:v>
      </x:c>
      <x:c r="E1952" s="2" t="str">
        <x:v>EC2_ISIC4_Q86</x:v>
      </x:c>
      <x:c r="F1952" s="17" t="str">
        <x:v>Economic activity (ISIC-Rev.4), 2 digit level: 86 - Human health activities</x:v>
      </x:c>
      <x:c r="G1952" s="19" t="n">
        <x:v>376.785</x:v>
      </x:c>
      <x:c r="H1952" s="20" t="n">
        <x:v>1</x:v>
      </x:c>
      <x:c r="I1952" s="19" t="n">
        <x:f>SUM(G1952:G1954)</x:f>
        <x:v>765.704</x:v>
      </x:c>
      <x:c r="J1952" s="20" t="n">
        <x:f>G1952/I1952*H1952</x:f>
        <x:v>0.49207657267037924</x:v>
      </x:c>
      <x:c r="K1952" s="2" t="str">
        <x:v>ISIC4:86</x:v>
      </x:c>
      <x:c r="L1952" s="14" t="n">
        <x:f>'Crosswalk'!C81</x:f>
        <x:v>0</x:v>
      </x:c>
      <x:c r="M1952" s="14" t="n">
        <x:f>'Crosswalk'!D81</x:f>
        <x:v>0</x:v>
      </x:c>
      <x:c r="N1952" s="14" t="n">
        <x:f>'Crosswalk'!E81</x:f>
        <x:v>0</x:v>
      </x:c>
      <x:c r="O1952" s="14" t="n">
        <x:f>'Crosswalk'!F81</x:f>
        <x:v>0</x:v>
      </x:c>
      <x:c r="P1952" s="14" t="n">
        <x:f>'Crosswalk'!G81</x:f>
        <x:v>0</x:v>
      </x:c>
      <x:c r="Q1952" s="14" t="n">
        <x:f>'Crosswalk'!H81</x:f>
        <x:v>1</x:v>
      </x:c>
      <x:c r="R1952" s="14" t="n">
        <x:f>'Crosswalk'!I81</x:f>
        <x:v>0</x:v>
      </x:c>
      <x:c r="S1952" s="14" t="n">
        <x:f>'Crosswalk'!J81</x:f>
        <x:v>0</x:v>
      </x:c>
      <x:c r="T1952" s="14" t="n">
        <x:f>'Crosswalk'!K81</x:f>
        <x:v>0</x:v>
      </x:c>
      <x:c r="U1952" s="14" t="n">
        <x:f>'Crosswalk'!L81</x:f>
        <x:v>0</x:v>
      </x:c>
      <x:c r="V1952" s="14" t="n">
        <x:f>'Crosswalk'!M81</x:f>
        <x:v>0</x:v>
      </x:c>
      <x:c r="W1952" s="14" t="n">
        <x:f>'Crosswalk'!N81</x:f>
        <x:v>0</x:v>
      </x:c>
      <x:c r="X1952" s="17" t="str">
        <x:v>LFS - EU Labour Force Survey</x:v>
      </x:c>
      <x:c r="Y1952" s="2" t="str"/>
      <x:c r="Z1952" s="17" t="str">
        <x:v>National 2024 division composition. Observed national industry detail; used only for composition within 2024 ILO modelled margins.</x:v>
      </x:c>
      <x:c r="AA1952" s="2" t="str"/>
      <x:c r="AB1952" s="2" t="str">
        <x:v>https://rplumber.ilo.org/data/indicator?format=.csv.gz&amp;id=EMP_TEMP_SEX_EC2_NB_A</x:v>
      </x:c>
    </x:row>
    <x:row r="1953" ht="48" customHeight="1">
      <x:c r="A1953" s="13" t="str">
        <x:v>SWE</x:v>
      </x:c>
      <x:c r="B1953" s="13" t="str">
        <x:v>Q</x:v>
      </x:c>
      <x:c r="C1953" s="13" t="str">
        <x:v>SWE</x:v>
      </x:c>
      <x:c r="D1953" s="13" t="n">
        <x:v>2024</x:v>
      </x:c>
      <x:c r="E1953" s="13" t="str">
        <x:v>EC2_ISIC4_Q87</x:v>
      </x:c>
      <x:c r="F1953" s="18" t="str">
        <x:v>Economic activity (ISIC-Rev.4), 2 digit level: 87 - Residential care activities</x:v>
      </x:c>
      <x:c r="G1953" s="21" t="n">
        <x:v>205.009</x:v>
      </x:c>
      <x:c r="H1953" s="22" t="n">
        <x:v>1</x:v>
      </x:c>
      <x:c r="I1953" s="21" t="n">
        <x:f>SUM(G1952:G1954)</x:f>
        <x:v>765.704</x:v>
      </x:c>
      <x:c r="J1953" s="22" t="n">
        <x:f>G1953/I1953*H1953</x:f>
        <x:v>0.26773923082548867</x:v>
      </x:c>
      <x:c r="K1953" s="13" t="str">
        <x:v>ISIC4:87</x:v>
      </x:c>
      <x:c r="L1953" s="15" t="n">
        <x:f>'Crosswalk'!C82</x:f>
        <x:v>0</x:v>
      </x:c>
      <x:c r="M1953" s="15" t="n">
        <x:f>'Crosswalk'!D82</x:f>
        <x:v>0</x:v>
      </x:c>
      <x:c r="N1953" s="15" t="n">
        <x:f>'Crosswalk'!E82</x:f>
        <x:v>0</x:v>
      </x:c>
      <x:c r="O1953" s="15" t="n">
        <x:f>'Crosswalk'!F82</x:f>
        <x:v>0</x:v>
      </x:c>
      <x:c r="P1953" s="15" t="n">
        <x:f>'Crosswalk'!G82</x:f>
        <x:v>0</x:v>
      </x:c>
      <x:c r="Q1953" s="15" t="n">
        <x:f>'Crosswalk'!H82</x:f>
        <x:v>1</x:v>
      </x:c>
      <x:c r="R1953" s="15" t="n">
        <x:f>'Crosswalk'!I82</x:f>
        <x:v>0</x:v>
      </x:c>
      <x:c r="S1953" s="15" t="n">
        <x:f>'Crosswalk'!J82</x:f>
        <x:v>0</x:v>
      </x:c>
      <x:c r="T1953" s="15" t="n">
        <x:f>'Crosswalk'!K82</x:f>
        <x:v>0</x:v>
      </x:c>
      <x:c r="U1953" s="15" t="n">
        <x:f>'Crosswalk'!L82</x:f>
        <x:v>0</x:v>
      </x:c>
      <x:c r="V1953" s="15" t="n">
        <x:f>'Crosswalk'!M82</x:f>
        <x:v>0</x:v>
      </x:c>
      <x:c r="W1953" s="15" t="n">
        <x:f>'Crosswalk'!N82</x:f>
        <x:v>0</x:v>
      </x:c>
      <x:c r="X1953" s="18" t="str">
        <x:v>LFS - EU Labour Force Survey</x:v>
      </x:c>
      <x:c r="Y1953" s="13" t="str"/>
      <x:c r="Z1953" s="18" t="str">
        <x:v>National 2024 division composition. Observed national industry detail; used only for composition within 2024 ILO modelled margins.</x:v>
      </x:c>
      <x:c r="AA1953" s="13" t="str"/>
      <x:c r="AB1953" s="13" t="str">
        <x:v>https://rplumber.ilo.org/data/indicator?format=.csv.gz&amp;id=EMP_TEMP_SEX_EC2_NB_A</x:v>
      </x:c>
    </x:row>
    <x:row r="1954" ht="48" customHeight="1">
      <x:c r="A1954" s="2" t="str">
        <x:v>SWE</x:v>
      </x:c>
      <x:c r="B1954" s="2" t="str">
        <x:v>Q</x:v>
      </x:c>
      <x:c r="C1954" s="2" t="str">
        <x:v>SWE</x:v>
      </x:c>
      <x:c r="D1954" s="2" t="n">
        <x:v>2024</x:v>
      </x:c>
      <x:c r="E1954" s="2" t="str">
        <x:v>EC2_ISIC4_Q88</x:v>
      </x:c>
      <x:c r="F1954" s="17" t="str">
        <x:v>Economic activity (ISIC-Rev.4), 2 digit level: 88 - Social work activities without accommodation</x:v>
      </x:c>
      <x:c r="G1954" s="19" t="n">
        <x:v>183.91</x:v>
      </x:c>
      <x:c r="H1954" s="20" t="n">
        <x:v>1</x:v>
      </x:c>
      <x:c r="I1954" s="19" t="n">
        <x:f>SUM(G1952:G1954)</x:f>
        <x:v>765.704</x:v>
      </x:c>
      <x:c r="J1954" s="20" t="n">
        <x:f>G1954/I1954*H1954</x:f>
        <x:v>0.24018419650413217</x:v>
      </x:c>
      <x:c r="K1954" s="2" t="str">
        <x:v>ISIC4:88</x:v>
      </x:c>
      <x:c r="L1954" s="14" t="n">
        <x:f>'Crosswalk'!C83</x:f>
        <x:v>0</x:v>
      </x:c>
      <x:c r="M1954" s="14" t="n">
        <x:f>'Crosswalk'!D83</x:f>
        <x:v>0</x:v>
      </x:c>
      <x:c r="N1954" s="14" t="n">
        <x:f>'Crosswalk'!E83</x:f>
        <x:v>0</x:v>
      </x:c>
      <x:c r="O1954" s="14" t="n">
        <x:f>'Crosswalk'!F83</x:f>
        <x:v>0</x:v>
      </x:c>
      <x:c r="P1954" s="14" t="n">
        <x:f>'Crosswalk'!G83</x:f>
        <x:v>0</x:v>
      </x:c>
      <x:c r="Q1954" s="14" t="n">
        <x:f>'Crosswalk'!H83</x:f>
        <x:v>0</x:v>
      </x:c>
      <x:c r="R1954" s="14" t="n">
        <x:f>'Crosswalk'!I83</x:f>
        <x:v>0</x:v>
      </x:c>
      <x:c r="S1954" s="14" t="n">
        <x:f>'Crosswalk'!J83</x:f>
        <x:v>0</x:v>
      </x:c>
      <x:c r="T1954" s="14" t="n">
        <x:f>'Crosswalk'!K83</x:f>
        <x:v>0</x:v>
      </x:c>
      <x:c r="U1954" s="14" t="n">
        <x:f>'Crosswalk'!L83</x:f>
        <x:v>0</x:v>
      </x:c>
      <x:c r="V1954" s="14" t="n">
        <x:f>'Crosswalk'!M83</x:f>
        <x:v>0</x:v>
      </x:c>
      <x:c r="W1954" s="14" t="n">
        <x:f>'Crosswalk'!N83</x:f>
        <x:v>1</x:v>
      </x:c>
      <x:c r="X1954" s="17" t="str">
        <x:v>LFS - EU Labour Force Survey</x:v>
      </x:c>
      <x:c r="Y1954" s="2" t="str"/>
      <x:c r="Z1954" s="17" t="str">
        <x:v>National 2024 division composition. Observed national industry detail; used only for composition within 2024 ILO modelled margins.</x:v>
      </x:c>
      <x:c r="AA1954" s="2" t="str"/>
      <x:c r="AB1954" s="2" t="str">
        <x:v>https://rplumber.ilo.org/data/indicator?format=.csv.gz&amp;id=EMP_TEMP_SEX_EC2_NB_A</x:v>
      </x:c>
    </x:row>
    <x:row r="1955" ht="48" customHeight="1">
      <x:c r="A1955" s="13" t="str">
        <x:v>SWE</x:v>
      </x:c>
      <x:c r="B1955" s="13" t="str">
        <x:v>RSTU</x:v>
      </x:c>
      <x:c r="C1955" s="13" t="str">
        <x:v>SWE</x:v>
      </x:c>
      <x:c r="D1955" s="13" t="n">
        <x:v>2024</x:v>
      </x:c>
      <x:c r="E1955" s="13" t="str">
        <x:v>EC2_ISIC4_R90</x:v>
      </x:c>
      <x:c r="F1955" s="18" t="str">
        <x:v>Economic activity (ISIC-Rev.4), 2 digit level: 90 - Creative, arts and entertainment activities</x:v>
      </x:c>
      <x:c r="G1955" s="21" t="n">
        <x:v>36.571</x:v>
      </x:c>
      <x:c r="H1955" s="22" t="n">
        <x:v>1</x:v>
      </x:c>
      <x:c r="I1955" s="21" t="n">
        <x:f>SUM(G1955:G1960)</x:f>
        <x:v>260.337</x:v>
      </x:c>
      <x:c r="J1955" s="22" t="n">
        <x:f>G1955/I1955*H1955</x:f>
        <x:v>0.14047561429992664</x:v>
      </x:c>
      <x:c r="K1955" s="13" t="str">
        <x:v>ISIC4:90</x:v>
      </x:c>
      <x:c r="L1955" s="15" t="n">
        <x:f>'Crosswalk'!C84</x:f>
        <x:v>0</x:v>
      </x:c>
      <x:c r="M1955" s="15" t="n">
        <x:f>'Crosswalk'!D84</x:f>
        <x:v>0</x:v>
      </x:c>
      <x:c r="N1955" s="15" t="n">
        <x:f>'Crosswalk'!E84</x:f>
        <x:v>0</x:v>
      </x:c>
      <x:c r="O1955" s="15" t="n">
        <x:f>'Crosswalk'!F84</x:f>
        <x:v>0</x:v>
      </x:c>
      <x:c r="P1955" s="15" t="n">
        <x:f>'Crosswalk'!G84</x:f>
        <x:v>0</x:v>
      </x:c>
      <x:c r="Q1955" s="15" t="n">
        <x:f>'Crosswalk'!H84</x:f>
        <x:v>0</x:v>
      </x:c>
      <x:c r="R1955" s="15" t="n">
        <x:f>'Crosswalk'!I84</x:f>
        <x:v>0</x:v>
      </x:c>
      <x:c r="S1955" s="15" t="n">
        <x:f>'Crosswalk'!J84</x:f>
        <x:v>0</x:v>
      </x:c>
      <x:c r="T1955" s="15" t="n">
        <x:f>'Crosswalk'!K84</x:f>
        <x:v>1</x:v>
      </x:c>
      <x:c r="U1955" s="15" t="n">
        <x:f>'Crosswalk'!L84</x:f>
        <x:v>0</x:v>
      </x:c>
      <x:c r="V1955" s="15" t="n">
        <x:f>'Crosswalk'!M84</x:f>
        <x:v>0</x:v>
      </x:c>
      <x:c r="W1955" s="15" t="n">
        <x:f>'Crosswalk'!N84</x:f>
        <x:v>0</x:v>
      </x:c>
      <x:c r="X1955" s="18" t="str">
        <x:v>LFS - EU Labour Force Survey</x:v>
      </x:c>
      <x:c r="Y1955" s="13" t="str"/>
      <x:c r="Z1955" s="18" t="str">
        <x:v>National 2024 division composition. Observed national industry detail; used only for composition within 2024 ILO modelled margins.</x:v>
      </x:c>
      <x:c r="AA1955" s="13" t="str"/>
      <x:c r="AB1955" s="13" t="str">
        <x:v>https://rplumber.ilo.org/data/indicator?format=.csv.gz&amp;id=EMP_TEMP_SEX_EC2_NB_A</x:v>
      </x:c>
    </x:row>
    <x:row r="1956" ht="48" customHeight="1">
      <x:c r="A1956" s="2" t="str">
        <x:v>SWE</x:v>
      </x:c>
      <x:c r="B1956" s="2" t="str">
        <x:v>RSTU</x:v>
      </x:c>
      <x:c r="C1956" s="2" t="str">
        <x:v>SWE</x:v>
      </x:c>
      <x:c r="D1956" s="2" t="n">
        <x:v>2024</x:v>
      </x:c>
      <x:c r="E1956" s="2" t="str">
        <x:v>EC2_ISIC4_R91</x:v>
      </x:c>
      <x:c r="F1956" s="17" t="str">
        <x:v>Economic activity (ISIC-Rev.4), 2 digit level: 91 - Libraries, archives, museums and other cultural activities</x:v>
      </x:c>
      <x:c r="G1956" s="19" t="n">
        <x:v>23.359</x:v>
      </x:c>
      <x:c r="H1956" s="20" t="n">
        <x:v>1</x:v>
      </x:c>
      <x:c r="I1956" s="19" t="n">
        <x:f>SUM(G1955:G1960)</x:f>
        <x:v>260.337</x:v>
      </x:c>
      <x:c r="J1956" s="20" t="n">
        <x:f>G1956/I1956*H1956</x:f>
        <x:v>0.08972600898066738</x:v>
      </x:c>
      <x:c r="K1956" s="2" t="str">
        <x:v>ISIC4:91</x:v>
      </x:c>
      <x:c r="L1956" s="14" t="n">
        <x:f>'Crosswalk'!C85</x:f>
        <x:v>0</x:v>
      </x:c>
      <x:c r="M1956" s="14" t="n">
        <x:f>'Crosswalk'!D85</x:f>
        <x:v>0</x:v>
      </x:c>
      <x:c r="N1956" s="14" t="n">
        <x:f>'Crosswalk'!E85</x:f>
        <x:v>0</x:v>
      </x:c>
      <x:c r="O1956" s="14" t="n">
        <x:f>'Crosswalk'!F85</x:f>
        <x:v>0</x:v>
      </x:c>
      <x:c r="P1956" s="14" t="n">
        <x:f>'Crosswalk'!G85</x:f>
        <x:v>0</x:v>
      </x:c>
      <x:c r="Q1956" s="14" t="n">
        <x:f>'Crosswalk'!H85</x:f>
        <x:v>0</x:v>
      </x:c>
      <x:c r="R1956" s="14" t="n">
        <x:f>'Crosswalk'!I85</x:f>
        <x:v>0</x:v>
      </x:c>
      <x:c r="S1956" s="14" t="n">
        <x:f>'Crosswalk'!J85</x:f>
        <x:v>0</x:v>
      </x:c>
      <x:c r="T1956" s="14" t="n">
        <x:f>'Crosswalk'!K85</x:f>
        <x:v>0</x:v>
      </x:c>
      <x:c r="U1956" s="14" t="n">
        <x:f>'Crosswalk'!L85</x:f>
        <x:v>0</x:v>
      </x:c>
      <x:c r="V1956" s="14" t="n">
        <x:f>'Crosswalk'!M85</x:f>
        <x:v>0</x:v>
      </x:c>
      <x:c r="W1956" s="14" t="n">
        <x:f>'Crosswalk'!N85</x:f>
        <x:v>1</x:v>
      </x:c>
      <x:c r="X1956" s="17" t="str">
        <x:v>LFS - EU Labour Force Survey</x:v>
      </x:c>
      <x:c r="Y1956" s="2" t="str"/>
      <x:c r="Z1956" s="17" t="str">
        <x:v>National 2024 division composition. Observed national industry detail; used only for composition within 2024 ILO modelled margins.</x:v>
      </x:c>
      <x:c r="AA1956" s="2" t="str"/>
      <x:c r="AB1956" s="2" t="str">
        <x:v>https://rplumber.ilo.org/data/indicator?format=.csv.gz&amp;id=EMP_TEMP_SEX_EC2_NB_A</x:v>
      </x:c>
    </x:row>
    <x:row r="1957" ht="48" customHeight="1">
      <x:c r="A1957" s="13" t="str">
        <x:v>SWE</x:v>
      </x:c>
      <x:c r="B1957" s="13" t="str">
        <x:v>RSTU</x:v>
      </x:c>
      <x:c r="C1957" s="13" t="str">
        <x:v>SWE</x:v>
      </x:c>
      <x:c r="D1957" s="13" t="n">
        <x:v>2024</x:v>
      </x:c>
      <x:c r="E1957" s="13" t="str">
        <x:v>EC2_ISIC4_R93</x:v>
      </x:c>
      <x:c r="F1957" s="18" t="str">
        <x:v>Economic activity (ISIC-Rev.4), 2 digit level: 93 - Sports activities and amusement and recreation activities</x:v>
      </x:c>
      <x:c r="G1957" s="21" t="n">
        <x:v>72.994</x:v>
      </x:c>
      <x:c r="H1957" s="22" t="n">
        <x:v>1</x:v>
      </x:c>
      <x:c r="I1957" s="21" t="n">
        <x:f>SUM(G1955:G1960)</x:f>
        <x:v>260.337</x:v>
      </x:c>
      <x:c r="J1957" s="22" t="n">
        <x:f>G1957/I1957*H1957</x:f>
        <x:v>0.28038273468619523</x:v>
      </x:c>
      <x:c r="K1957" s="13" t="str">
        <x:v>ISIC4:93</x:v>
      </x:c>
      <x:c r="L1957" s="15" t="n">
        <x:f>'Crosswalk'!C87</x:f>
        <x:v>0</x:v>
      </x:c>
      <x:c r="M1957" s="15" t="n">
        <x:f>'Crosswalk'!D87</x:f>
        <x:v>0</x:v>
      </x:c>
      <x:c r="N1957" s="15" t="n">
        <x:f>'Crosswalk'!E87</x:f>
        <x:v>0</x:v>
      </x:c>
      <x:c r="O1957" s="15" t="n">
        <x:f>'Crosswalk'!F87</x:f>
        <x:v>1</x:v>
      </x:c>
      <x:c r="P1957" s="15" t="n">
        <x:f>'Crosswalk'!G87</x:f>
        <x:v>0</x:v>
      </x:c>
      <x:c r="Q1957" s="15" t="n">
        <x:f>'Crosswalk'!H87</x:f>
        <x:v>0</x:v>
      </x:c>
      <x:c r="R1957" s="15" t="n">
        <x:f>'Crosswalk'!I87</x:f>
        <x:v>0</x:v>
      </x:c>
      <x:c r="S1957" s="15" t="n">
        <x:f>'Crosswalk'!J87</x:f>
        <x:v>0</x:v>
      </x:c>
      <x:c r="T1957" s="15" t="n">
        <x:f>'Crosswalk'!K87</x:f>
        <x:v>0</x:v>
      </x:c>
      <x:c r="U1957" s="15" t="n">
        <x:f>'Crosswalk'!L87</x:f>
        <x:v>0</x:v>
      </x:c>
      <x:c r="V1957" s="15" t="n">
        <x:f>'Crosswalk'!M87</x:f>
        <x:v>0</x:v>
      </x:c>
      <x:c r="W1957" s="15" t="n">
        <x:f>'Crosswalk'!N87</x:f>
        <x:v>0</x:v>
      </x:c>
      <x:c r="X1957" s="18" t="str">
        <x:v>LFS - EU Labour Force Survey</x:v>
      </x:c>
      <x:c r="Y1957" s="13" t="str"/>
      <x:c r="Z1957" s="18" t="str">
        <x:v>National 2024 division composition. Observed national industry detail; used only for composition within 2024 ILO modelled margins.</x:v>
      </x:c>
      <x:c r="AA1957" s="13" t="str"/>
      <x:c r="AB1957" s="13" t="str">
        <x:v>https://rplumber.ilo.org/data/indicator?format=.csv.gz&amp;id=EMP_TEMP_SEX_EC2_NB_A</x:v>
      </x:c>
    </x:row>
    <x:row r="1958" ht="48" customHeight="1">
      <x:c r="A1958" s="2" t="str">
        <x:v>SWE</x:v>
      </x:c>
      <x:c r="B1958" s="2" t="str">
        <x:v>RSTU</x:v>
      </x:c>
      <x:c r="C1958" s="2" t="str">
        <x:v>SWE</x:v>
      </x:c>
      <x:c r="D1958" s="2" t="n">
        <x:v>2024</x:v>
      </x:c>
      <x:c r="E1958" s="2" t="str">
        <x:v>EC2_ISIC4_S94</x:v>
      </x:c>
      <x:c r="F1958" s="17" t="str">
        <x:v>Economic activity (ISIC-Rev.4), 2 digit level: 94 - Activities of membership organizations</x:v>
      </x:c>
      <x:c r="G1958" s="19" t="n">
        <x:v>71.832</x:v>
      </x:c>
      <x:c r="H1958" s="20" t="n">
        <x:v>1</x:v>
      </x:c>
      <x:c r="I1958" s="19" t="n">
        <x:f>SUM(G1955:G1960)</x:f>
        <x:v>260.337</x:v>
      </x:c>
      <x:c r="J1958" s="20" t="n">
        <x:f>G1958/I1958*H1958</x:f>
        <x:v>0.2759192892289609</x:v>
      </x:c>
      <x:c r="K1958" s="2" t="str">
        <x:v>ISIC4:94</x:v>
      </x:c>
      <x:c r="L1958" s="14" t="n">
        <x:f>'Crosswalk'!C88</x:f>
        <x:v>0</x:v>
      </x:c>
      <x:c r="M1958" s="14" t="n">
        <x:f>'Crosswalk'!D88</x:f>
        <x:v>0</x:v>
      </x:c>
      <x:c r="N1958" s="14" t="n">
        <x:f>'Crosswalk'!E88</x:f>
        <x:v>0</x:v>
      </x:c>
      <x:c r="O1958" s="14" t="n">
        <x:f>'Crosswalk'!F88</x:f>
        <x:v>0</x:v>
      </x:c>
      <x:c r="P1958" s="14" t="n">
        <x:f>'Crosswalk'!G88</x:f>
        <x:v>0</x:v>
      </x:c>
      <x:c r="Q1958" s="14" t="n">
        <x:f>'Crosswalk'!H88</x:f>
        <x:v>0</x:v>
      </x:c>
      <x:c r="R1958" s="14" t="n">
        <x:f>'Crosswalk'!I88</x:f>
        <x:v>0</x:v>
      </x:c>
      <x:c r="S1958" s="14" t="n">
        <x:f>'Crosswalk'!J88</x:f>
        <x:v>0</x:v>
      </x:c>
      <x:c r="T1958" s="14" t="n">
        <x:f>'Crosswalk'!K88</x:f>
        <x:v>0</x:v>
      </x:c>
      <x:c r="U1958" s="14" t="n">
        <x:f>'Crosswalk'!L88</x:f>
        <x:v>0</x:v>
      </x:c>
      <x:c r="V1958" s="14" t="n">
        <x:f>'Crosswalk'!M88</x:f>
        <x:v>0</x:v>
      </x:c>
      <x:c r="W1958" s="14" t="n">
        <x:f>'Crosswalk'!N88</x:f>
        <x:v>1</x:v>
      </x:c>
      <x:c r="X1958" s="17" t="str">
        <x:v>LFS - EU Labour Force Survey</x:v>
      </x:c>
      <x:c r="Y1958" s="2" t="str"/>
      <x:c r="Z1958" s="17" t="str">
        <x:v>National 2024 division composition. Observed national industry detail; used only for composition within 2024 ILO modelled margins.</x:v>
      </x:c>
      <x:c r="AA1958" s="2" t="str"/>
      <x:c r="AB1958" s="2" t="str">
        <x:v>https://rplumber.ilo.org/data/indicator?format=.csv.gz&amp;id=EMP_TEMP_SEX_EC2_NB_A</x:v>
      </x:c>
    </x:row>
    <x:row r="1959" ht="48" customHeight="1">
      <x:c r="A1959" s="13" t="str">
        <x:v>SWE</x:v>
      </x:c>
      <x:c r="B1959" s="13" t="str">
        <x:v>RSTU</x:v>
      </x:c>
      <x:c r="C1959" s="13" t="str">
        <x:v>SWE</x:v>
      </x:c>
      <x:c r="D1959" s="13" t="n">
        <x:v>2024</x:v>
      </x:c>
      <x:c r="E1959" s="13" t="str">
        <x:v>EC2_ISIC4_S95</x:v>
      </x:c>
      <x:c r="F1959" s="18" t="str">
        <x:v>Economic activity (ISIC-Rev.4), 2 digit level: 95 - Repair of computers and personal and household goods</x:v>
      </x:c>
      <x:c r="G1959" s="21" t="n">
        <x:v>6.235</x:v>
      </x:c>
      <x:c r="H1959" s="22" t="n">
        <x:v>1</x:v>
      </x:c>
      <x:c r="I1959" s="21" t="n">
        <x:f>SUM(G1955:G1960)</x:f>
        <x:v>260.337</x:v>
      </x:c>
      <x:c r="J1959" s="22" t="n">
        <x:f>G1959/I1959*H1959</x:f>
        <x:v>0.023949726700392186</x:v>
      </x:c>
      <x:c r="K1959" s="13" t="str">
        <x:v>ISIC4:95</x:v>
      </x:c>
      <x:c r="L1959" s="15" t="n">
        <x:f>'Crosswalk'!C89</x:f>
        <x:v>0</x:v>
      </x:c>
      <x:c r="M1959" s="15" t="n">
        <x:f>'Crosswalk'!D89</x:f>
        <x:v>0</x:v>
      </x:c>
      <x:c r="N1959" s="15" t="n">
        <x:f>'Crosswalk'!E89</x:f>
        <x:v>0</x:v>
      </x:c>
      <x:c r="O1959" s="15" t="n">
        <x:f>'Crosswalk'!F89</x:f>
        <x:v>0.7</x:v>
      </x:c>
      <x:c r="P1959" s="15" t="n">
        <x:f>'Crosswalk'!G89</x:f>
        <x:v>0</x:v>
      </x:c>
      <x:c r="Q1959" s="15" t="n">
        <x:f>'Crosswalk'!H89</x:f>
        <x:v>0</x:v>
      </x:c>
      <x:c r="R1959" s="15" t="n">
        <x:f>'Crosswalk'!I89</x:f>
        <x:v>0</x:v>
      </x:c>
      <x:c r="S1959" s="15" t="n">
        <x:f>'Crosswalk'!J89</x:f>
        <x:v>0.3</x:v>
      </x:c>
      <x:c r="T1959" s="15" t="n">
        <x:f>'Crosswalk'!K89</x:f>
        <x:v>0</x:v>
      </x:c>
      <x:c r="U1959" s="15" t="n">
        <x:f>'Crosswalk'!L89</x:f>
        <x:v>0</x:v>
      </x:c>
      <x:c r="V1959" s="15" t="n">
        <x:f>'Crosswalk'!M89</x:f>
        <x:v>0</x:v>
      </x:c>
      <x:c r="W1959" s="15" t="n">
        <x:f>'Crosswalk'!N89</x:f>
        <x:v>0</x:v>
      </x:c>
      <x:c r="X1959" s="18" t="str">
        <x:v>LFS - EU Labour Force Survey</x:v>
      </x:c>
      <x:c r="Y1959" s="13" t="str">
        <x:v>U</x:v>
      </x:c>
      <x:c r="Z1959" s="18" t="str">
        <x:v>National 2024 division composition. Observed national industry detail; used only for composition within 2024 ILO modelled margins.</x:v>
      </x:c>
      <x:c r="AA1959" s="13" t="str"/>
      <x:c r="AB1959" s="13" t="str">
        <x:v>https://rplumber.ilo.org/data/indicator?format=.csv.gz&amp;id=EMP_TEMP_SEX_EC2_NB_A</x:v>
      </x:c>
    </x:row>
    <x:row r="1960" ht="48" customHeight="1">
      <x:c r="A1960" s="2" t="str">
        <x:v>SWE</x:v>
      </x:c>
      <x:c r="B1960" s="2" t="str">
        <x:v>RSTU</x:v>
      </x:c>
      <x:c r="C1960" s="2" t="str">
        <x:v>SWE</x:v>
      </x:c>
      <x:c r="D1960" s="2" t="n">
        <x:v>2024</x:v>
      </x:c>
      <x:c r="E1960" s="2" t="str">
        <x:v>EC2_ISIC4_S96</x:v>
      </x:c>
      <x:c r="F1960" s="17" t="str">
        <x:v>Economic activity (ISIC-Rev.4), 2 digit level: 96 - Other personal service activities</x:v>
      </x:c>
      <x:c r="G1960" s="19" t="n">
        <x:v>49.346</x:v>
      </x:c>
      <x:c r="H1960" s="20" t="n">
        <x:v>1</x:v>
      </x:c>
      <x:c r="I1960" s="19" t="n">
        <x:f>SUM(G1955:G1960)</x:f>
        <x:v>260.337</x:v>
      </x:c>
      <x:c r="J1960" s="20" t="n">
        <x:f>G1960/I1960*H1960</x:f>
        <x:v>0.1895466261038577</x:v>
      </x:c>
      <x:c r="K1960" s="2" t="str">
        <x:v>ISIC4:96</x:v>
      </x:c>
      <x:c r="L1960" s="14" t="n">
        <x:f>'Crosswalk'!C90</x:f>
        <x:v>0</x:v>
      </x:c>
      <x:c r="M1960" s="14" t="n">
        <x:f>'Crosswalk'!D90</x:f>
        <x:v>0</x:v>
      </x:c>
      <x:c r="N1960" s="14" t="n">
        <x:f>'Crosswalk'!E90</x:f>
        <x:v>0</x:v>
      </x:c>
      <x:c r="O1960" s="14" t="n">
        <x:f>'Crosswalk'!F90</x:f>
        <x:v>1</x:v>
      </x:c>
      <x:c r="P1960" s="14" t="n">
        <x:f>'Crosswalk'!G90</x:f>
        <x:v>0</x:v>
      </x:c>
      <x:c r="Q1960" s="14" t="n">
        <x:f>'Crosswalk'!H90</x:f>
        <x:v>0</x:v>
      </x:c>
      <x:c r="R1960" s="14" t="n">
        <x:f>'Crosswalk'!I90</x:f>
        <x:v>0</x:v>
      </x:c>
      <x:c r="S1960" s="14" t="n">
        <x:f>'Crosswalk'!J90</x:f>
        <x:v>0</x:v>
      </x:c>
      <x:c r="T1960" s="14" t="n">
        <x:f>'Crosswalk'!K90</x:f>
        <x:v>0</x:v>
      </x:c>
      <x:c r="U1960" s="14" t="n">
        <x:f>'Crosswalk'!L90</x:f>
        <x:v>0</x:v>
      </x:c>
      <x:c r="V1960" s="14" t="n">
        <x:f>'Crosswalk'!M90</x:f>
        <x:v>0</x:v>
      </x:c>
      <x:c r="W1960" s="14" t="n">
        <x:f>'Crosswalk'!N90</x:f>
        <x:v>0</x:v>
      </x:c>
      <x:c r="X1960" s="17" t="str">
        <x:v>LFS - EU Labour Force Survey</x:v>
      </x:c>
      <x:c r="Y1960" s="2" t="str"/>
      <x:c r="Z1960" s="17" t="str">
        <x:v>National 2024 division composition. Observed national industry detail; used only for composition within 2024 ILO modelled margins.</x:v>
      </x:c>
      <x:c r="AA1960" s="2" t="str"/>
      <x:c r="AB1960" s="2" t="str">
        <x:v>https://rplumber.ilo.org/data/indicator?format=.csv.gz&amp;id=EMP_TEMP_SEX_EC2_NB_A</x:v>
      </x:c>
    </x:row>
    <x:row r="1961" ht="48" customHeight="1">
      <x:c r="A1961" s="13" t="str">
        <x:v>POL</x:v>
      </x:c>
      <x:c r="B1961" s="13" t="str">
        <x:v>A</x:v>
      </x:c>
      <x:c r="C1961" s="13" t="str">
        <x:v>POL</x:v>
      </x:c>
      <x:c r="D1961" s="13" t="n">
        <x:v>2024</x:v>
      </x:c>
      <x:c r="E1961" s="13" t="str">
        <x:v>EC2_ISIC4_A01</x:v>
      </x:c>
      <x:c r="F1961" s="18" t="str">
        <x:v>Economic activity (ISIC-Rev.4), 2 digit level: 01 - Crop and animal production, hunting and related service activities</x:v>
      </x:c>
      <x:c r="G1961" s="21" t="n">
        <x:v>1071.056</x:v>
      </x:c>
      <x:c r="H1961" s="22" t="n">
        <x:v>1</x:v>
      </x:c>
      <x:c r="I1961" s="21" t="n">
        <x:f>SUM(G1961:G1962)</x:f>
        <x:v>1107.089</x:v>
      </x:c>
      <x:c r="J1961" s="22" t="n">
        <x:f>G1961/I1961*H1961</x:f>
        <x:v>0.9674524812368293</x:v>
      </x:c>
      <x:c r="K1961" s="13" t="str">
        <x:v>ISIC4:01</x:v>
      </x:c>
      <x:c r="L1961" s="15" t="n">
        <x:f>'Crosswalk'!C6</x:f>
        <x:v>0</x:v>
      </x:c>
      <x:c r="M1961" s="15" t="n">
        <x:f>'Crosswalk'!D6</x:f>
        <x:v>0</x:v>
      </x:c>
      <x:c r="N1961" s="15" t="n">
        <x:f>'Crosswalk'!E6</x:f>
        <x:v>0</x:v>
      </x:c>
      <x:c r="O1961" s="15" t="n">
        <x:f>'Crosswalk'!F6</x:f>
        <x:v>0</x:v>
      </x:c>
      <x:c r="P1961" s="15" t="n">
        <x:f>'Crosswalk'!G6</x:f>
        <x:v>1</x:v>
      </x:c>
      <x:c r="Q1961" s="15" t="n">
        <x:f>'Crosswalk'!H6</x:f>
        <x:v>0</x:v>
      </x:c>
      <x:c r="R1961" s="15" t="n">
        <x:f>'Crosswalk'!I6</x:f>
        <x:v>0</x:v>
      </x:c>
      <x:c r="S1961" s="15" t="n">
        <x:f>'Crosswalk'!J6</x:f>
        <x:v>0</x:v>
      </x:c>
      <x:c r="T1961" s="15" t="n">
        <x:f>'Crosswalk'!K6</x:f>
        <x:v>0</x:v>
      </x:c>
      <x:c r="U1961" s="15" t="n">
        <x:f>'Crosswalk'!L6</x:f>
        <x:v>0</x:v>
      </x:c>
      <x:c r="V1961" s="15" t="n">
        <x:f>'Crosswalk'!M6</x:f>
        <x:v>0</x:v>
      </x:c>
      <x:c r="W1961" s="15" t="n">
        <x:f>'Crosswalk'!N6</x:f>
        <x:v>0</x:v>
      </x:c>
      <x:c r="X1961" s="18" t="str">
        <x:v>LFS - EU Labour Force Survey</x:v>
      </x:c>
      <x:c r="Y1961" s="13" t="str"/>
      <x:c r="Z1961" s="18" t="str">
        <x:v>National 2024 division composition. Observed national industry detail; used only for composition within 2024 ILO modelled margins.</x:v>
      </x:c>
      <x:c r="AA1961" s="13" t="str"/>
      <x:c r="AB1961" s="13" t="str">
        <x:v>https://rplumber.ilo.org/data/indicator?format=.csv.gz&amp;id=EMP_TEMP_SEX_EC2_NB_A</x:v>
      </x:c>
    </x:row>
    <x:row r="1962" ht="48" customHeight="1">
      <x:c r="A1962" s="2" t="str">
        <x:v>POL</x:v>
      </x:c>
      <x:c r="B1962" s="2" t="str">
        <x:v>A</x:v>
      </x:c>
      <x:c r="C1962" s="2" t="str">
        <x:v>POL</x:v>
      </x:c>
      <x:c r="D1962" s="2" t="n">
        <x:v>2024</x:v>
      </x:c>
      <x:c r="E1962" s="2" t="str">
        <x:v>EC2_ISIC4_A02</x:v>
      </x:c>
      <x:c r="F1962" s="17" t="str">
        <x:v>Economic activity (ISIC-Rev.4), 2 digit level: 02 - Forestry and logging</x:v>
      </x:c>
      <x:c r="G1962" s="19" t="n">
        <x:v>36.033</x:v>
      </x:c>
      <x:c r="H1962" s="20" t="n">
        <x:v>1</x:v>
      </x:c>
      <x:c r="I1962" s="19" t="n">
        <x:f>SUM(G1961:G1962)</x:f>
        <x:v>1107.089</x:v>
      </x:c>
      <x:c r="J1962" s="20" t="n">
        <x:f>G1962/I1962*H1962</x:f>
        <x:v>0.0325475187631708</x:v>
      </x:c>
      <x:c r="K1962" s="2" t="str">
        <x:v>ISIC4:02</x:v>
      </x:c>
      <x:c r="L1962" s="14" t="n">
        <x:f>'Crosswalk'!C7</x:f>
        <x:v>0</x:v>
      </x:c>
      <x:c r="M1962" s="14" t="n">
        <x:f>'Crosswalk'!D7</x:f>
        <x:v>1</x:v>
      </x:c>
      <x:c r="N1962" s="14" t="n">
        <x:f>'Crosswalk'!E7</x:f>
        <x:v>0</x:v>
      </x:c>
      <x:c r="O1962" s="14" t="n">
        <x:f>'Crosswalk'!F7</x:f>
        <x:v>0</x:v>
      </x:c>
      <x:c r="P1962" s="14" t="n">
        <x:f>'Crosswalk'!G7</x:f>
        <x:v>0</x:v>
      </x:c>
      <x:c r="Q1962" s="14" t="n">
        <x:f>'Crosswalk'!H7</x:f>
        <x:v>0</x:v>
      </x:c>
      <x:c r="R1962" s="14" t="n">
        <x:f>'Crosswalk'!I7</x:f>
        <x:v>0</x:v>
      </x:c>
      <x:c r="S1962" s="14" t="n">
        <x:f>'Crosswalk'!J7</x:f>
        <x:v>0</x:v>
      </x:c>
      <x:c r="T1962" s="14" t="n">
        <x:f>'Crosswalk'!K7</x:f>
        <x:v>0</x:v>
      </x:c>
      <x:c r="U1962" s="14" t="n">
        <x:f>'Crosswalk'!L7</x:f>
        <x:v>0</x:v>
      </x:c>
      <x:c r="V1962" s="14" t="n">
        <x:f>'Crosswalk'!M7</x:f>
        <x:v>0</x:v>
      </x:c>
      <x:c r="W1962" s="14" t="n">
        <x:f>'Crosswalk'!N7</x:f>
        <x:v>0</x:v>
      </x:c>
      <x:c r="X1962" s="17" t="str">
        <x:v>LFS - EU Labour Force Survey</x:v>
      </x:c>
      <x:c r="Y1962" s="2" t="str"/>
      <x:c r="Z1962" s="17" t="str">
        <x:v>National 2024 division composition. Observed national industry detail; used only for composition within 2024 ILO modelled margins.</x:v>
      </x:c>
      <x:c r="AA1962" s="2" t="str"/>
      <x:c r="AB1962" s="2" t="str">
        <x:v>https://rplumber.ilo.org/data/indicator?format=.csv.gz&amp;id=EMP_TEMP_SEX_EC2_NB_A</x:v>
      </x:c>
    </x:row>
    <x:row r="1963" ht="48" customHeight="1">
      <x:c r="A1963" s="13" t="str">
        <x:v>POL</x:v>
      </x:c>
      <x:c r="B1963" s="13" t="str">
        <x:v>B</x:v>
      </x:c>
      <x:c r="C1963" s="13" t="str">
        <x:v>POL</x:v>
      </x:c>
      <x:c r="D1963" s="13" t="n">
        <x:v>2024</x:v>
      </x:c>
      <x:c r="E1963" s="13" t="str">
        <x:v>EC2_ISIC4_B05</x:v>
      </x:c>
      <x:c r="F1963" s="18" t="str">
        <x:v>Economic activity (ISIC-Rev.4), 2 digit level: 05 - Mining of coal and lignite</x:v>
      </x:c>
      <x:c r="G1963" s="21" t="n">
        <x:v>127.192</x:v>
      </x:c>
      <x:c r="H1963" s="22" t="n">
        <x:v>1</x:v>
      </x:c>
      <x:c r="I1963" s="21" t="n">
        <x:f>SUM(G1963:G1966)</x:f>
        <x:v>188.635</x:v>
      </x:c>
      <x:c r="J1963" s="22" t="n">
        <x:f>G1963/I1963*H1963</x:f>
        <x:v>0.6742757176557903</x:v>
      </x:c>
      <x:c r="K1963" s="13" t="str">
        <x:v>ISIC4:05</x:v>
      </x:c>
      <x:c r="L1963" s="15" t="n">
        <x:f>'Crosswalk'!C9</x:f>
        <x:v>1</x:v>
      </x:c>
      <x:c r="M1963" s="15" t="n">
        <x:f>'Crosswalk'!D9</x:f>
        <x:v>0</x:v>
      </x:c>
      <x:c r="N1963" s="15" t="n">
        <x:f>'Crosswalk'!E9</x:f>
        <x:v>0</x:v>
      </x:c>
      <x:c r="O1963" s="15" t="n">
        <x:f>'Crosswalk'!F9</x:f>
        <x:v>0</x:v>
      </x:c>
      <x:c r="P1963" s="15" t="n">
        <x:f>'Crosswalk'!G9</x:f>
        <x:v>0</x:v>
      </x:c>
      <x:c r="Q1963" s="15" t="n">
        <x:f>'Crosswalk'!H9</x:f>
        <x:v>0</x:v>
      </x:c>
      <x:c r="R1963" s="15" t="n">
        <x:f>'Crosswalk'!I9</x:f>
        <x:v>0</x:v>
      </x:c>
      <x:c r="S1963" s="15" t="n">
        <x:f>'Crosswalk'!J9</x:f>
        <x:v>0</x:v>
      </x:c>
      <x:c r="T1963" s="15" t="n">
        <x:f>'Crosswalk'!K9</x:f>
        <x:v>0</x:v>
      </x:c>
      <x:c r="U1963" s="15" t="n">
        <x:f>'Crosswalk'!L9</x:f>
        <x:v>0</x:v>
      </x:c>
      <x:c r="V1963" s="15" t="n">
        <x:f>'Crosswalk'!M9</x:f>
        <x:v>0</x:v>
      </x:c>
      <x:c r="W1963" s="15" t="n">
        <x:f>'Crosswalk'!N9</x:f>
        <x:v>0</x:v>
      </x:c>
      <x:c r="X1963" s="18" t="str">
        <x:v>LFS - EU Labour Force Survey</x:v>
      </x:c>
      <x:c r="Y1963" s="13" t="str"/>
      <x:c r="Z1963" s="18" t="str">
        <x:v>National 2024 division composition. Observed national industry detail; used only for composition within 2024 ILO modelled margins.</x:v>
      </x:c>
      <x:c r="AA1963" s="13" t="str"/>
      <x:c r="AB1963" s="13" t="str">
        <x:v>https://rplumber.ilo.org/data/indicator?format=.csv.gz&amp;id=EMP_TEMP_SEX_EC2_NB_A</x:v>
      </x:c>
    </x:row>
    <x:row r="1964" ht="48" customHeight="1">
      <x:c r="A1964" s="2" t="str">
        <x:v>POL</x:v>
      </x:c>
      <x:c r="B1964" s="2" t="str">
        <x:v>B</x:v>
      </x:c>
      <x:c r="C1964" s="2" t="str">
        <x:v>POL</x:v>
      </x:c>
      <x:c r="D1964" s="2" t="n">
        <x:v>2024</x:v>
      </x:c>
      <x:c r="E1964" s="2" t="str">
        <x:v>EC2_ISIC4_B07</x:v>
      </x:c>
      <x:c r="F1964" s="17" t="str">
        <x:v>Economic activity (ISIC-Rev.4), 2 digit level: 07 - Mining of metal ores</x:v>
      </x:c>
      <x:c r="G1964" s="19" t="n">
        <x:v>25.46</x:v>
      </x:c>
      <x:c r="H1964" s="20" t="n">
        <x:v>1</x:v>
      </x:c>
      <x:c r="I1964" s="19" t="n">
        <x:f>SUM(G1963:G1966)</x:f>
        <x:v>188.635</x:v>
      </x:c>
      <x:c r="J1964" s="20" t="n">
        <x:f>G1964/I1964*H1964</x:f>
        <x:v>0.13496965038301484</x:v>
      </x:c>
      <x:c r="K1964" s="2" t="str">
        <x:v>ISIC4:07</x:v>
      </x:c>
      <x:c r="L1964" s="14" t="n">
        <x:f>'Crosswalk'!C11</x:f>
        <x:v>0</x:v>
      </x:c>
      <x:c r="M1964" s="14" t="n">
        <x:f>'Crosswalk'!D11</x:f>
        <x:v>1</x:v>
      </x:c>
      <x:c r="N1964" s="14" t="n">
        <x:f>'Crosswalk'!E11</x:f>
        <x:v>0</x:v>
      </x:c>
      <x:c r="O1964" s="14" t="n">
        <x:f>'Crosswalk'!F11</x:f>
        <x:v>0</x:v>
      </x:c>
      <x:c r="P1964" s="14" t="n">
        <x:f>'Crosswalk'!G11</x:f>
        <x:v>0</x:v>
      </x:c>
      <x:c r="Q1964" s="14" t="n">
        <x:f>'Crosswalk'!H11</x:f>
        <x:v>0</x:v>
      </x:c>
      <x:c r="R1964" s="14" t="n">
        <x:f>'Crosswalk'!I11</x:f>
        <x:v>0</x:v>
      </x:c>
      <x:c r="S1964" s="14" t="n">
        <x:f>'Crosswalk'!J11</x:f>
        <x:v>0</x:v>
      </x:c>
      <x:c r="T1964" s="14" t="n">
        <x:f>'Crosswalk'!K11</x:f>
        <x:v>0</x:v>
      </x:c>
      <x:c r="U1964" s="14" t="n">
        <x:f>'Crosswalk'!L11</x:f>
        <x:v>0</x:v>
      </x:c>
      <x:c r="V1964" s="14" t="n">
        <x:f>'Crosswalk'!M11</x:f>
        <x:v>0</x:v>
      </x:c>
      <x:c r="W1964" s="14" t="n">
        <x:f>'Crosswalk'!N11</x:f>
        <x:v>0</x:v>
      </x:c>
      <x:c r="X1964" s="17" t="str">
        <x:v>LFS - EU Labour Force Survey</x:v>
      </x:c>
      <x:c r="Y1964" s="2" t="str"/>
      <x:c r="Z1964" s="17" t="str">
        <x:v>National 2024 division composition. Observed national industry detail; used only for composition within 2024 ILO modelled margins.</x:v>
      </x:c>
      <x:c r="AA1964" s="2" t="str"/>
      <x:c r="AB1964" s="2" t="str">
        <x:v>https://rplumber.ilo.org/data/indicator?format=.csv.gz&amp;id=EMP_TEMP_SEX_EC2_NB_A</x:v>
      </x:c>
    </x:row>
    <x:row r="1965" ht="48" customHeight="1">
      <x:c r="A1965" s="13" t="str">
        <x:v>POL</x:v>
      </x:c>
      <x:c r="B1965" s="13" t="str">
        <x:v>B</x:v>
      </x:c>
      <x:c r="C1965" s="13" t="str">
        <x:v>POL</x:v>
      </x:c>
      <x:c r="D1965" s="13" t="n">
        <x:v>2024</x:v>
      </x:c>
      <x:c r="E1965" s="13" t="str">
        <x:v>EC2_ISIC4_B08</x:v>
      </x:c>
      <x:c r="F1965" s="18" t="str">
        <x:v>Economic activity (ISIC-Rev.4), 2 digit level: 08 - Other mining and quarrying</x:v>
      </x:c>
      <x:c r="G1965" s="21" t="n">
        <x:v>22.367</x:v>
      </x:c>
      <x:c r="H1965" s="22" t="n">
        <x:v>1</x:v>
      </x:c>
      <x:c r="I1965" s="21" t="n">
        <x:f>SUM(G1963:G1966)</x:f>
        <x:v>188.635</x:v>
      </x:c>
      <x:c r="J1965" s="22" t="n">
        <x:f>G1965/I1965*H1965</x:f>
        <x:v>0.11857290534630371</x:v>
      </x:c>
      <x:c r="K1965" s="13" t="str">
        <x:v>ISIC4:08</x:v>
      </x:c>
      <x:c r="L1965" s="15" t="n">
        <x:f>'Crosswalk'!C12</x:f>
        <x:v>0</x:v>
      </x:c>
      <x:c r="M1965" s="15" t="n">
        <x:f>'Crosswalk'!D12</x:f>
        <x:v>1</x:v>
      </x:c>
      <x:c r="N1965" s="15" t="n">
        <x:f>'Crosswalk'!E12</x:f>
        <x:v>0</x:v>
      </x:c>
      <x:c r="O1965" s="15" t="n">
        <x:f>'Crosswalk'!F12</x:f>
        <x:v>0</x:v>
      </x:c>
      <x:c r="P1965" s="15" t="n">
        <x:f>'Crosswalk'!G12</x:f>
        <x:v>0</x:v>
      </x:c>
      <x:c r="Q1965" s="15" t="n">
        <x:f>'Crosswalk'!H12</x:f>
        <x:v>0</x:v>
      </x:c>
      <x:c r="R1965" s="15" t="n">
        <x:f>'Crosswalk'!I12</x:f>
        <x:v>0</x:v>
      </x:c>
      <x:c r="S1965" s="15" t="n">
        <x:f>'Crosswalk'!J12</x:f>
        <x:v>0</x:v>
      </x:c>
      <x:c r="T1965" s="15" t="n">
        <x:f>'Crosswalk'!K12</x:f>
        <x:v>0</x:v>
      </x:c>
      <x:c r="U1965" s="15" t="n">
        <x:f>'Crosswalk'!L12</x:f>
        <x:v>0</x:v>
      </x:c>
      <x:c r="V1965" s="15" t="n">
        <x:f>'Crosswalk'!M12</x:f>
        <x:v>0</x:v>
      </x:c>
      <x:c r="W1965" s="15" t="n">
        <x:f>'Crosswalk'!N12</x:f>
        <x:v>0</x:v>
      </x:c>
      <x:c r="X1965" s="18" t="str">
        <x:v>LFS - EU Labour Force Survey</x:v>
      </x:c>
      <x:c r="Y1965" s="13" t="str"/>
      <x:c r="Z1965" s="18" t="str">
        <x:v>National 2024 division composition. Observed national industry detail; used only for composition within 2024 ILO modelled margins.</x:v>
      </x:c>
      <x:c r="AA1965" s="13" t="str"/>
      <x:c r="AB1965" s="13" t="str">
        <x:v>https://rplumber.ilo.org/data/indicator?format=.csv.gz&amp;id=EMP_TEMP_SEX_EC2_NB_A</x:v>
      </x:c>
    </x:row>
    <x:row r="1966" ht="48" customHeight="1">
      <x:c r="A1966" s="2" t="str">
        <x:v>POL</x:v>
      </x:c>
      <x:c r="B1966" s="2" t="str">
        <x:v>B</x:v>
      </x:c>
      <x:c r="C1966" s="2" t="str">
        <x:v>POL</x:v>
      </x:c>
      <x:c r="D1966" s="2" t="n">
        <x:v>2024</x:v>
      </x:c>
      <x:c r="E1966" s="2" t="str">
        <x:v>EC2_ISIC4_B09</x:v>
      </x:c>
      <x:c r="F1966" s="17" t="str">
        <x:v>Economic activity (ISIC-Rev.4), 2 digit level: 09 - Mining support service activities</x:v>
      </x:c>
      <x:c r="G1966" s="19" t="n">
        <x:v>13.616</x:v>
      </x:c>
      <x:c r="H1966" s="20" t="n">
        <x:v>1</x:v>
      </x:c>
      <x:c r="I1966" s="19" t="n">
        <x:f>SUM(G1963:G1966)</x:f>
        <x:v>188.635</x:v>
      </x:c>
      <x:c r="J1966" s="20" t="n">
        <x:f>G1966/I1966*H1966</x:f>
        <x:v>0.0721817266148912</x:v>
      </x:c>
      <x:c r="K1966" s="2" t="str">
        <x:v>ISIC4:09</x:v>
      </x:c>
      <x:c r="L1966" s="14" t="n">
        <x:f>'Crosswalk'!C13</x:f>
        <x:v>0.8</x:v>
      </x:c>
      <x:c r="M1966" s="14" t="n">
        <x:f>'Crosswalk'!D13</x:f>
        <x:v>0.2</x:v>
      </x:c>
      <x:c r="N1966" s="14" t="n">
        <x:f>'Crosswalk'!E13</x:f>
        <x:v>0</x:v>
      </x:c>
      <x:c r="O1966" s="14" t="n">
        <x:f>'Crosswalk'!F13</x:f>
        <x:v>0</x:v>
      </x:c>
      <x:c r="P1966" s="14" t="n">
        <x:f>'Crosswalk'!G13</x:f>
        <x:v>0</x:v>
      </x:c>
      <x:c r="Q1966" s="14" t="n">
        <x:f>'Crosswalk'!H13</x:f>
        <x:v>0</x:v>
      </x:c>
      <x:c r="R1966" s="14" t="n">
        <x:f>'Crosswalk'!I13</x:f>
        <x:v>0</x:v>
      </x:c>
      <x:c r="S1966" s="14" t="n">
        <x:f>'Crosswalk'!J13</x:f>
        <x:v>0</x:v>
      </x:c>
      <x:c r="T1966" s="14" t="n">
        <x:f>'Crosswalk'!K13</x:f>
        <x:v>0</x:v>
      </x:c>
      <x:c r="U1966" s="14" t="n">
        <x:f>'Crosswalk'!L13</x:f>
        <x:v>0</x:v>
      </x:c>
      <x:c r="V1966" s="14" t="n">
        <x:f>'Crosswalk'!M13</x:f>
        <x:v>0</x:v>
      </x:c>
      <x:c r="W1966" s="14" t="n">
        <x:f>'Crosswalk'!N13</x:f>
        <x:v>0</x:v>
      </x:c>
      <x:c r="X1966" s="17" t="str">
        <x:v>LFS - EU Labour Force Survey</x:v>
      </x:c>
      <x:c r="Y1966" s="2" t="str">
        <x:v>U</x:v>
      </x:c>
      <x:c r="Z1966" s="17" t="str">
        <x:v>National 2024 division composition. Observed national industry detail; used only for composition within 2024 ILO modelled margins.</x:v>
      </x:c>
      <x:c r="AA1966" s="2" t="str"/>
      <x:c r="AB1966" s="2" t="str">
        <x:v>https://rplumber.ilo.org/data/indicator?format=.csv.gz&amp;id=EMP_TEMP_SEX_EC2_NB_A</x:v>
      </x:c>
    </x:row>
    <x:row r="1967" ht="48" customHeight="1">
      <x:c r="A1967" s="13" t="str">
        <x:v>POL</x:v>
      </x:c>
      <x:c r="B1967" s="13" t="str">
        <x:v>C</x:v>
      </x:c>
      <x:c r="C1967" s="13" t="str">
        <x:v>POL</x:v>
      </x:c>
      <x:c r="D1967" s="13" t="n">
        <x:v>2024</x:v>
      </x:c>
      <x:c r="E1967" s="13" t="str">
        <x:v>EC2_ISIC4_C10</x:v>
      </x:c>
      <x:c r="F1967" s="18" t="str">
        <x:v>Economic activity (ISIC-Rev.4), 2 digit level: 10 - Manufacture of food products</x:v>
      </x:c>
      <x:c r="G1967" s="21" t="n">
        <x:v>459.515</x:v>
      </x:c>
      <x:c r="H1967" s="22" t="n">
        <x:v>1</x:v>
      </x:c>
      <x:c r="I1967" s="21" t="n">
        <x:f>SUM(G1967:G1990)</x:f>
        <x:v>3300.8680000000004</x:v>
      </x:c>
      <x:c r="J1967" s="22" t="n">
        <x:f>G1967/I1967*H1967</x:f>
        <x:v>0.1392103531555942</x:v>
      </x:c>
      <x:c r="K1967" s="13" t="str">
        <x:v>ISIC4:10</x:v>
      </x:c>
      <x:c r="L1967" s="15" t="n">
        <x:f>'Crosswalk'!C14</x:f>
        <x:v>0</x:v>
      </x:c>
      <x:c r="M1967" s="15" t="n">
        <x:f>'Crosswalk'!D14</x:f>
        <x:v>0</x:v>
      </x:c>
      <x:c r="N1967" s="15" t="n">
        <x:f>'Crosswalk'!E14</x:f>
        <x:v>0</x:v>
      </x:c>
      <x:c r="O1967" s="15" t="n">
        <x:f>'Crosswalk'!F14</x:f>
        <x:v>0</x:v>
      </x:c>
      <x:c r="P1967" s="15" t="n">
        <x:f>'Crosswalk'!G14</x:f>
        <x:v>1</x:v>
      </x:c>
      <x:c r="Q1967" s="15" t="n">
        <x:f>'Crosswalk'!H14</x:f>
        <x:v>0</x:v>
      </x:c>
      <x:c r="R1967" s="15" t="n">
        <x:f>'Crosswalk'!I14</x:f>
        <x:v>0</x:v>
      </x:c>
      <x:c r="S1967" s="15" t="n">
        <x:f>'Crosswalk'!J14</x:f>
        <x:v>0</x:v>
      </x:c>
      <x:c r="T1967" s="15" t="n">
        <x:f>'Crosswalk'!K14</x:f>
        <x:v>0</x:v>
      </x:c>
      <x:c r="U1967" s="15" t="n">
        <x:f>'Crosswalk'!L14</x:f>
        <x:v>0</x:v>
      </x:c>
      <x:c r="V1967" s="15" t="n">
        <x:f>'Crosswalk'!M14</x:f>
        <x:v>0</x:v>
      </x:c>
      <x:c r="W1967" s="15" t="n">
        <x:f>'Crosswalk'!N14</x:f>
        <x:v>0</x:v>
      </x:c>
      <x:c r="X1967" s="18" t="str">
        <x:v>LFS - EU Labour Force Survey</x:v>
      </x:c>
      <x:c r="Y1967" s="13" t="str"/>
      <x:c r="Z1967" s="18" t="str">
        <x:v>National 2024 division composition. Observed national industry detail; used only for composition within 2024 ILO modelled margins.</x:v>
      </x:c>
      <x:c r="AA1967" s="13" t="str"/>
      <x:c r="AB1967" s="13" t="str">
        <x:v>https://rplumber.ilo.org/data/indicator?format=.csv.gz&amp;id=EMP_TEMP_SEX_EC2_NB_A</x:v>
      </x:c>
    </x:row>
    <x:row r="1968" ht="48" customHeight="1">
      <x:c r="A1968" s="2" t="str">
        <x:v>POL</x:v>
      </x:c>
      <x:c r="B1968" s="2" t="str">
        <x:v>C</x:v>
      </x:c>
      <x:c r="C1968" s="2" t="str">
        <x:v>POL</x:v>
      </x:c>
      <x:c r="D1968" s="2" t="n">
        <x:v>2024</x:v>
      </x:c>
      <x:c r="E1968" s="2" t="str">
        <x:v>EC2_ISIC4_C11</x:v>
      </x:c>
      <x:c r="F1968" s="17" t="str">
        <x:v>Economic activity (ISIC-Rev.4), 2 digit level: 11 - Manufacture of beverages</x:v>
      </x:c>
      <x:c r="G1968" s="19" t="n">
        <x:v>34.557</x:v>
      </x:c>
      <x:c r="H1968" s="20" t="n">
        <x:v>1</x:v>
      </x:c>
      <x:c r="I1968" s="19" t="n">
        <x:f>SUM(G1967:G1990)</x:f>
        <x:v>3300.8680000000004</x:v>
      </x:c>
      <x:c r="J1968" s="20" t="n">
        <x:f>G1968/I1968*H1968</x:f>
        <x:v>0.010469064500610142</x:v>
      </x:c>
      <x:c r="K1968" s="2" t="str">
        <x:v>ISIC4:11</x:v>
      </x:c>
      <x:c r="L1968" s="14" t="n">
        <x:f>'Crosswalk'!C15</x:f>
        <x:v>0</x:v>
      </x:c>
      <x:c r="M1968" s="14" t="n">
        <x:f>'Crosswalk'!D15</x:f>
        <x:v>0</x:v>
      </x:c>
      <x:c r="N1968" s="14" t="n">
        <x:f>'Crosswalk'!E15</x:f>
        <x:v>0</x:v>
      </x:c>
      <x:c r="O1968" s="14" t="n">
        <x:f>'Crosswalk'!F15</x:f>
        <x:v>0</x:v>
      </x:c>
      <x:c r="P1968" s="14" t="n">
        <x:f>'Crosswalk'!G15</x:f>
        <x:v>1</x:v>
      </x:c>
      <x:c r="Q1968" s="14" t="n">
        <x:f>'Crosswalk'!H15</x:f>
        <x:v>0</x:v>
      </x:c>
      <x:c r="R1968" s="14" t="n">
        <x:f>'Crosswalk'!I15</x:f>
        <x:v>0</x:v>
      </x:c>
      <x:c r="S1968" s="14" t="n">
        <x:f>'Crosswalk'!J15</x:f>
        <x:v>0</x:v>
      </x:c>
      <x:c r="T1968" s="14" t="n">
        <x:f>'Crosswalk'!K15</x:f>
        <x:v>0</x:v>
      </x:c>
      <x:c r="U1968" s="14" t="n">
        <x:f>'Crosswalk'!L15</x:f>
        <x:v>0</x:v>
      </x:c>
      <x:c r="V1968" s="14" t="n">
        <x:f>'Crosswalk'!M15</x:f>
        <x:v>0</x:v>
      </x:c>
      <x:c r="W1968" s="14" t="n">
        <x:f>'Crosswalk'!N15</x:f>
        <x:v>0</x:v>
      </x:c>
      <x:c r="X1968" s="17" t="str">
        <x:v>LFS - EU Labour Force Survey</x:v>
      </x:c>
      <x:c r="Y1968" s="2" t="str"/>
      <x:c r="Z1968" s="17" t="str">
        <x:v>National 2024 division composition. Observed national industry detail; used only for composition within 2024 ILO modelled margins.</x:v>
      </x:c>
      <x:c r="AA1968" s="2" t="str"/>
      <x:c r="AB1968" s="2" t="str">
        <x:v>https://rplumber.ilo.org/data/indicator?format=.csv.gz&amp;id=EMP_TEMP_SEX_EC2_NB_A</x:v>
      </x:c>
    </x:row>
    <x:row r="1969" ht="48" customHeight="1">
      <x:c r="A1969" s="13" t="str">
        <x:v>POL</x:v>
      </x:c>
      <x:c r="B1969" s="13" t="str">
        <x:v>C</x:v>
      </x:c>
      <x:c r="C1969" s="13" t="str">
        <x:v>POL</x:v>
      </x:c>
      <x:c r="D1969" s="13" t="n">
        <x:v>2024</x:v>
      </x:c>
      <x:c r="E1969" s="13" t="str">
        <x:v>EC2_ISIC4_C12</x:v>
      </x:c>
      <x:c r="F1969" s="18" t="str">
        <x:v>Economic activity (ISIC-Rev.4), 2 digit level: 12 - Manufacture of tobacco products</x:v>
      </x:c>
      <x:c r="G1969" s="21" t="n">
        <x:v>10.12</x:v>
      </x:c>
      <x:c r="H1969" s="22" t="n">
        <x:v>1</x:v>
      </x:c>
      <x:c r="I1969" s="21" t="n">
        <x:f>SUM(G1967:G1990)</x:f>
        <x:v>3300.8680000000004</x:v>
      </x:c>
      <x:c r="J1969" s="22" t="n">
        <x:f>G1969/I1969*H1969</x:f>
        <x:v>0.0030658602525153985</x:v>
      </x:c>
      <x:c r="K1969" s="13" t="str">
        <x:v>ISIC4:12</x:v>
      </x:c>
      <x:c r="L1969" s="15" t="n">
        <x:f>'Crosswalk'!C16</x:f>
        <x:v>0</x:v>
      </x:c>
      <x:c r="M1969" s="15" t="n">
        <x:f>'Crosswalk'!D16</x:f>
        <x:v>0</x:v>
      </x:c>
      <x:c r="N1969" s="15" t="n">
        <x:f>'Crosswalk'!E16</x:f>
        <x:v>0</x:v>
      </x:c>
      <x:c r="O1969" s="15" t="n">
        <x:f>'Crosswalk'!F16</x:f>
        <x:v>0</x:v>
      </x:c>
      <x:c r="P1969" s="15" t="n">
        <x:f>'Crosswalk'!G16</x:f>
        <x:v>1</x:v>
      </x:c>
      <x:c r="Q1969" s="15" t="n">
        <x:f>'Crosswalk'!H16</x:f>
        <x:v>0</x:v>
      </x:c>
      <x:c r="R1969" s="15" t="n">
        <x:f>'Crosswalk'!I16</x:f>
        <x:v>0</x:v>
      </x:c>
      <x:c r="S1969" s="15" t="n">
        <x:f>'Crosswalk'!J16</x:f>
        <x:v>0</x:v>
      </x:c>
      <x:c r="T1969" s="15" t="n">
        <x:f>'Crosswalk'!K16</x:f>
        <x:v>0</x:v>
      </x:c>
      <x:c r="U1969" s="15" t="n">
        <x:f>'Crosswalk'!L16</x:f>
        <x:v>0</x:v>
      </x:c>
      <x:c r="V1969" s="15" t="n">
        <x:f>'Crosswalk'!M16</x:f>
        <x:v>0</x:v>
      </x:c>
      <x:c r="W1969" s="15" t="n">
        <x:f>'Crosswalk'!N16</x:f>
        <x:v>0</x:v>
      </x:c>
      <x:c r="X1969" s="18" t="str">
        <x:v>LFS - EU Labour Force Survey</x:v>
      </x:c>
      <x:c r="Y1969" s="13" t="str">
        <x:v>U</x:v>
      </x:c>
      <x:c r="Z1969" s="18" t="str">
        <x:v>National 2024 division composition. Observed national industry detail; used only for composition within 2024 ILO modelled margins.</x:v>
      </x:c>
      <x:c r="AA1969" s="13" t="str"/>
      <x:c r="AB1969" s="13" t="str">
        <x:v>https://rplumber.ilo.org/data/indicator?format=.csv.gz&amp;id=EMP_TEMP_SEX_EC2_NB_A</x:v>
      </x:c>
    </x:row>
    <x:row r="1970" ht="48" customHeight="1">
      <x:c r="A1970" s="2" t="str">
        <x:v>POL</x:v>
      </x:c>
      <x:c r="B1970" s="2" t="str">
        <x:v>C</x:v>
      </x:c>
      <x:c r="C1970" s="2" t="str">
        <x:v>POL</x:v>
      </x:c>
      <x:c r="D1970" s="2" t="n">
        <x:v>2024</x:v>
      </x:c>
      <x:c r="E1970" s="2" t="str">
        <x:v>EC2_ISIC4_C13</x:v>
      </x:c>
      <x:c r="F1970" s="17" t="str">
        <x:v>Economic activity (ISIC-Rev.4), 2 digit level: 13 - Manufacture of textiles</x:v>
      </x:c>
      <x:c r="G1970" s="19" t="n">
        <x:v>57.778</x:v>
      </x:c>
      <x:c r="H1970" s="20" t="n">
        <x:v>1</x:v>
      </x:c>
      <x:c r="I1970" s="19" t="n">
        <x:f>SUM(G1967:G1990)</x:f>
        <x:v>3300.8680000000004</x:v>
      </x:c>
      <x:c r="J1970" s="20" t="n">
        <x:f>G1970/I1970*H1970</x:f>
        <x:v>0.017503880797414495</x:v>
      </x:c>
      <x:c r="K1970" s="2" t="str">
        <x:v>ISIC4:13</x:v>
      </x:c>
      <x:c r="L1970" s="14" t="n">
        <x:f>'Crosswalk'!C17</x:f>
        <x:v>0</x:v>
      </x:c>
      <x:c r="M1970" s="14" t="n">
        <x:f>'Crosswalk'!D17</x:f>
        <x:v>0</x:v>
      </x:c>
      <x:c r="N1970" s="14" t="n">
        <x:f>'Crosswalk'!E17</x:f>
        <x:v>0</x:v>
      </x:c>
      <x:c r="O1970" s="14" t="n">
        <x:f>'Crosswalk'!F17</x:f>
        <x:v>1</x:v>
      </x:c>
      <x:c r="P1970" s="14" t="n">
        <x:f>'Crosswalk'!G17</x:f>
        <x:v>0</x:v>
      </x:c>
      <x:c r="Q1970" s="14" t="n">
        <x:f>'Crosswalk'!H17</x:f>
        <x:v>0</x:v>
      </x:c>
      <x:c r="R1970" s="14" t="n">
        <x:f>'Crosswalk'!I17</x:f>
        <x:v>0</x:v>
      </x:c>
      <x:c r="S1970" s="14" t="n">
        <x:f>'Crosswalk'!J17</x:f>
        <x:v>0</x:v>
      </x:c>
      <x:c r="T1970" s="14" t="n">
        <x:f>'Crosswalk'!K17</x:f>
        <x:v>0</x:v>
      </x:c>
      <x:c r="U1970" s="14" t="n">
        <x:f>'Crosswalk'!L17</x:f>
        <x:v>0</x:v>
      </x:c>
      <x:c r="V1970" s="14" t="n">
        <x:f>'Crosswalk'!M17</x:f>
        <x:v>0</x:v>
      </x:c>
      <x:c r="W1970" s="14" t="n">
        <x:f>'Crosswalk'!N17</x:f>
        <x:v>0</x:v>
      </x:c>
      <x:c r="X1970" s="17" t="str">
        <x:v>LFS - EU Labour Force Survey</x:v>
      </x:c>
      <x:c r="Y1970" s="2" t="str"/>
      <x:c r="Z1970" s="17" t="str">
        <x:v>National 2024 division composition. Observed national industry detail; used only for composition within 2024 ILO modelled margins.</x:v>
      </x:c>
      <x:c r="AA1970" s="2" t="str"/>
      <x:c r="AB1970" s="2" t="str">
        <x:v>https://rplumber.ilo.org/data/indicator?format=.csv.gz&amp;id=EMP_TEMP_SEX_EC2_NB_A</x:v>
      </x:c>
    </x:row>
    <x:row r="1971" ht="48" customHeight="1">
      <x:c r="A1971" s="13" t="str">
        <x:v>POL</x:v>
      </x:c>
      <x:c r="B1971" s="13" t="str">
        <x:v>C</x:v>
      </x:c>
      <x:c r="C1971" s="13" t="str">
        <x:v>POL</x:v>
      </x:c>
      <x:c r="D1971" s="13" t="n">
        <x:v>2024</x:v>
      </x:c>
      <x:c r="E1971" s="13" t="str">
        <x:v>EC2_ISIC4_C14</x:v>
      </x:c>
      <x:c r="F1971" s="18" t="str">
        <x:v>Economic activity (ISIC-Rev.4), 2 digit level: 14 - Manufacture of wearing apparel</x:v>
      </x:c>
      <x:c r="G1971" s="21" t="n">
        <x:v>84.884</x:v>
      </x:c>
      <x:c r="H1971" s="22" t="n">
        <x:v>1</x:v>
      </x:c>
      <x:c r="I1971" s="21" t="n">
        <x:f>SUM(G1967:G1990)</x:f>
        <x:v>3300.8680000000004</x:v>
      </x:c>
      <x:c r="J1971" s="22" t="n">
        <x:f>G1971/I1971*H1971</x:f>
        <x:v>0.0257156602445175</x:v>
      </x:c>
      <x:c r="K1971" s="13" t="str">
        <x:v>ISIC4:14</x:v>
      </x:c>
      <x:c r="L1971" s="15" t="n">
        <x:f>'Crosswalk'!C18</x:f>
        <x:v>0</x:v>
      </x:c>
      <x:c r="M1971" s="15" t="n">
        <x:f>'Crosswalk'!D18</x:f>
        <x:v>0</x:v>
      </x:c>
      <x:c r="N1971" s="15" t="n">
        <x:f>'Crosswalk'!E18</x:f>
        <x:v>0</x:v>
      </x:c>
      <x:c r="O1971" s="15" t="n">
        <x:f>'Crosswalk'!F18</x:f>
        <x:v>1</x:v>
      </x:c>
      <x:c r="P1971" s="15" t="n">
        <x:f>'Crosswalk'!G18</x:f>
        <x:v>0</x:v>
      </x:c>
      <x:c r="Q1971" s="15" t="n">
        <x:f>'Crosswalk'!H18</x:f>
        <x:v>0</x:v>
      </x:c>
      <x:c r="R1971" s="15" t="n">
        <x:f>'Crosswalk'!I18</x:f>
        <x:v>0</x:v>
      </x:c>
      <x:c r="S1971" s="15" t="n">
        <x:f>'Crosswalk'!J18</x:f>
        <x:v>0</x:v>
      </x:c>
      <x:c r="T1971" s="15" t="n">
        <x:f>'Crosswalk'!K18</x:f>
        <x:v>0</x:v>
      </x:c>
      <x:c r="U1971" s="15" t="n">
        <x:f>'Crosswalk'!L18</x:f>
        <x:v>0</x:v>
      </x:c>
      <x:c r="V1971" s="15" t="n">
        <x:f>'Crosswalk'!M18</x:f>
        <x:v>0</x:v>
      </x:c>
      <x:c r="W1971" s="15" t="n">
        <x:f>'Crosswalk'!N18</x:f>
        <x:v>0</x:v>
      </x:c>
      <x:c r="X1971" s="18" t="str">
        <x:v>LFS - EU Labour Force Survey</x:v>
      </x:c>
      <x:c r="Y1971" s="13" t="str"/>
      <x:c r="Z1971" s="18" t="str">
        <x:v>National 2024 division composition. Observed national industry detail; used only for composition within 2024 ILO modelled margins.</x:v>
      </x:c>
      <x:c r="AA1971" s="13" t="str"/>
      <x:c r="AB1971" s="13" t="str">
        <x:v>https://rplumber.ilo.org/data/indicator?format=.csv.gz&amp;id=EMP_TEMP_SEX_EC2_NB_A</x:v>
      </x:c>
    </x:row>
    <x:row r="1972" ht="48" customHeight="1">
      <x:c r="A1972" s="2" t="str">
        <x:v>POL</x:v>
      </x:c>
      <x:c r="B1972" s="2" t="str">
        <x:v>C</x:v>
      </x:c>
      <x:c r="C1972" s="2" t="str">
        <x:v>POL</x:v>
      </x:c>
      <x:c r="D1972" s="2" t="n">
        <x:v>2024</x:v>
      </x:c>
      <x:c r="E1972" s="2" t="str">
        <x:v>EC2_ISIC4_C15</x:v>
      </x:c>
      <x:c r="F1972" s="17" t="str">
        <x:v>Economic activity (ISIC-Rev.4), 2 digit level: 15 - Manufacture of leather and related products</x:v>
      </x:c>
      <x:c r="G1972" s="19" t="n">
        <x:v>18.584</x:v>
      </x:c>
      <x:c r="H1972" s="20" t="n">
        <x:v>1</x:v>
      </x:c>
      <x:c r="I1972" s="19" t="n">
        <x:f>SUM(G1967:G1990)</x:f>
        <x:v>3300.8680000000004</x:v>
      </x:c>
      <x:c r="J1972" s="20" t="n">
        <x:f>G1972/I1972*H1972</x:f>
        <x:v>0.005630034281891913</x:v>
      </x:c>
      <x:c r="K1972" s="2" t="str">
        <x:v>ISIC4:15</x:v>
      </x:c>
      <x:c r="L1972" s="14" t="n">
        <x:f>'Crosswalk'!C19</x:f>
        <x:v>0</x:v>
      </x:c>
      <x:c r="M1972" s="14" t="n">
        <x:f>'Crosswalk'!D19</x:f>
        <x:v>0</x:v>
      </x:c>
      <x:c r="N1972" s="14" t="n">
        <x:f>'Crosswalk'!E19</x:f>
        <x:v>0</x:v>
      </x:c>
      <x:c r="O1972" s="14" t="n">
        <x:f>'Crosswalk'!F19</x:f>
        <x:v>1</x:v>
      </x:c>
      <x:c r="P1972" s="14" t="n">
        <x:f>'Crosswalk'!G19</x:f>
        <x:v>0</x:v>
      </x:c>
      <x:c r="Q1972" s="14" t="n">
        <x:f>'Crosswalk'!H19</x:f>
        <x:v>0</x:v>
      </x:c>
      <x:c r="R1972" s="14" t="n">
        <x:f>'Crosswalk'!I19</x:f>
        <x:v>0</x:v>
      </x:c>
      <x:c r="S1972" s="14" t="n">
        <x:f>'Crosswalk'!J19</x:f>
        <x:v>0</x:v>
      </x:c>
      <x:c r="T1972" s="14" t="n">
        <x:f>'Crosswalk'!K19</x:f>
        <x:v>0</x:v>
      </x:c>
      <x:c r="U1972" s="14" t="n">
        <x:f>'Crosswalk'!L19</x:f>
        <x:v>0</x:v>
      </x:c>
      <x:c r="V1972" s="14" t="n">
        <x:f>'Crosswalk'!M19</x:f>
        <x:v>0</x:v>
      </x:c>
      <x:c r="W1972" s="14" t="n">
        <x:f>'Crosswalk'!N19</x:f>
        <x:v>0</x:v>
      </x:c>
      <x:c r="X1972" s="17" t="str">
        <x:v>LFS - EU Labour Force Survey</x:v>
      </x:c>
      <x:c r="Y1972" s="2" t="str">
        <x:v>U</x:v>
      </x:c>
      <x:c r="Z1972" s="17" t="str">
        <x:v>National 2024 division composition. Observed national industry detail; used only for composition within 2024 ILO modelled margins.</x:v>
      </x:c>
      <x:c r="AA1972" s="2" t="str"/>
      <x:c r="AB1972" s="2" t="str">
        <x:v>https://rplumber.ilo.org/data/indicator?format=.csv.gz&amp;id=EMP_TEMP_SEX_EC2_NB_A</x:v>
      </x:c>
    </x:row>
    <x:row r="1973" ht="48" customHeight="1">
      <x:c r="A1973" s="13" t="str">
        <x:v>POL</x:v>
      </x:c>
      <x:c r="B1973" s="13" t="str">
        <x:v>C</x:v>
      </x:c>
      <x:c r="C1973" s="13" t="str">
        <x:v>POL</x:v>
      </x:c>
      <x:c r="D1973" s="13" t="n">
        <x:v>2024</x:v>
      </x:c>
      <x:c r="E1973" s="13" t="str">
        <x:v>EC2_ISIC4_C16</x:v>
      </x:c>
      <x:c r="F1973" s="18" t="str">
        <x:v>Economic activity (ISIC-Rev.4), 2 digit level: 16 - Manufacture of wood and of products of wood and cork, except furniture; manufacture of articles of straw and plaiting materials</x:v>
      </x:c>
      <x:c r="G1973" s="21" t="n">
        <x:v>163.67</x:v>
      </x:c>
      <x:c r="H1973" s="22" t="n">
        <x:v>1</x:v>
      </x:c>
      <x:c r="I1973" s="21" t="n">
        <x:f>SUM(G1967:G1990)</x:f>
        <x:v>3300.8680000000004</x:v>
      </x:c>
      <x:c r="J1973" s="22" t="n">
        <x:f>G1973/I1973*H1973</x:f>
        <x:v>0.04958392762146198</x:v>
      </x:c>
      <x:c r="K1973" s="13" t="str">
        <x:v>ISIC4:16</x:v>
      </x:c>
      <x:c r="L1973" s="15" t="n">
        <x:f>'Crosswalk'!C20</x:f>
        <x:v>0</x:v>
      </x:c>
      <x:c r="M1973" s="15" t="n">
        <x:f>'Crosswalk'!D20</x:f>
        <x:v>0.7</x:v>
      </x:c>
      <x:c r="N1973" s="15" t="n">
        <x:f>'Crosswalk'!E20</x:f>
        <x:v>0.3</x:v>
      </x:c>
      <x:c r="O1973" s="15" t="n">
        <x:f>'Crosswalk'!F20</x:f>
        <x:v>0</x:v>
      </x:c>
      <x:c r="P1973" s="15" t="n">
        <x:f>'Crosswalk'!G20</x:f>
        <x:v>0</x:v>
      </x:c>
      <x:c r="Q1973" s="15" t="n">
        <x:f>'Crosswalk'!H20</x:f>
        <x:v>0</x:v>
      </x:c>
      <x:c r="R1973" s="15" t="n">
        <x:f>'Crosswalk'!I20</x:f>
        <x:v>0</x:v>
      </x:c>
      <x:c r="S1973" s="15" t="n">
        <x:f>'Crosswalk'!J20</x:f>
        <x:v>0</x:v>
      </x:c>
      <x:c r="T1973" s="15" t="n">
        <x:f>'Crosswalk'!K20</x:f>
        <x:v>0</x:v>
      </x:c>
      <x:c r="U1973" s="15" t="n">
        <x:f>'Crosswalk'!L20</x:f>
        <x:v>0</x:v>
      </x:c>
      <x:c r="V1973" s="15" t="n">
        <x:f>'Crosswalk'!M20</x:f>
        <x:v>0</x:v>
      </x:c>
      <x:c r="W1973" s="15" t="n">
        <x:f>'Crosswalk'!N20</x:f>
        <x:v>0</x:v>
      </x:c>
      <x:c r="X1973" s="18" t="str">
        <x:v>LFS - EU Labour Force Survey</x:v>
      </x:c>
      <x:c r="Y1973" s="13" t="str"/>
      <x:c r="Z1973" s="18" t="str">
        <x:v>National 2024 division composition. Observed national industry detail; used only for composition within 2024 ILO modelled margins.</x:v>
      </x:c>
      <x:c r="AA1973" s="13" t="str"/>
      <x:c r="AB1973" s="13" t="str">
        <x:v>https://rplumber.ilo.org/data/indicator?format=.csv.gz&amp;id=EMP_TEMP_SEX_EC2_NB_A</x:v>
      </x:c>
    </x:row>
    <x:row r="1974" ht="48" customHeight="1">
      <x:c r="A1974" s="2" t="str">
        <x:v>POL</x:v>
      </x:c>
      <x:c r="B1974" s="2" t="str">
        <x:v>C</x:v>
      </x:c>
      <x:c r="C1974" s="2" t="str">
        <x:v>POL</x:v>
      </x:c>
      <x:c r="D1974" s="2" t="n">
        <x:v>2024</x:v>
      </x:c>
      <x:c r="E1974" s="2" t="str">
        <x:v>EC2_ISIC4_C17</x:v>
      </x:c>
      <x:c r="F1974" s="17" t="str">
        <x:v>Economic activity (ISIC-Rev.4), 2 digit level: 17 - Manufacture of paper and paper products</x:v>
      </x:c>
      <x:c r="G1974" s="19" t="n">
        <x:v>82.995</x:v>
      </x:c>
      <x:c r="H1974" s="20" t="n">
        <x:v>1</x:v>
      </x:c>
      <x:c r="I1974" s="19" t="n">
        <x:f>SUM(G1967:G1990)</x:f>
        <x:v>3300.8680000000004</x:v>
      </x:c>
      <x:c r="J1974" s="20" t="n">
        <x:f>G1974/I1974*H1974</x:f>
        <x:v>0.02514338652742248</x:v>
      </x:c>
      <x:c r="K1974" s="2" t="str">
        <x:v>ISIC4:17</x:v>
      </x:c>
      <x:c r="L1974" s="14" t="n">
        <x:f>'Crosswalk'!C21</x:f>
        <x:v>0</x:v>
      </x:c>
      <x:c r="M1974" s="14" t="n">
        <x:f>'Crosswalk'!D21</x:f>
        <x:v>1</x:v>
      </x:c>
      <x:c r="N1974" s="14" t="n">
        <x:f>'Crosswalk'!E21</x:f>
        <x:v>0</x:v>
      </x:c>
      <x:c r="O1974" s="14" t="n">
        <x:f>'Crosswalk'!F21</x:f>
        <x:v>0</x:v>
      </x:c>
      <x:c r="P1974" s="14" t="n">
        <x:f>'Crosswalk'!G21</x:f>
        <x:v>0</x:v>
      </x:c>
      <x:c r="Q1974" s="14" t="n">
        <x:f>'Crosswalk'!H21</x:f>
        <x:v>0</x:v>
      </x:c>
      <x:c r="R1974" s="14" t="n">
        <x:f>'Crosswalk'!I21</x:f>
        <x:v>0</x:v>
      </x:c>
      <x:c r="S1974" s="14" t="n">
        <x:f>'Crosswalk'!J21</x:f>
        <x:v>0</x:v>
      </x:c>
      <x:c r="T1974" s="14" t="n">
        <x:f>'Crosswalk'!K21</x:f>
        <x:v>0</x:v>
      </x:c>
      <x:c r="U1974" s="14" t="n">
        <x:f>'Crosswalk'!L21</x:f>
        <x:v>0</x:v>
      </x:c>
      <x:c r="V1974" s="14" t="n">
        <x:f>'Crosswalk'!M21</x:f>
        <x:v>0</x:v>
      </x:c>
      <x:c r="W1974" s="14" t="n">
        <x:f>'Crosswalk'!N21</x:f>
        <x:v>0</x:v>
      </x:c>
      <x:c r="X1974" s="17" t="str">
        <x:v>LFS - EU Labour Force Survey</x:v>
      </x:c>
      <x:c r="Y1974" s="2" t="str"/>
      <x:c r="Z1974" s="17" t="str">
        <x:v>National 2024 division composition. Observed national industry detail; used only for composition within 2024 ILO modelled margins.</x:v>
      </x:c>
      <x:c r="AA1974" s="2" t="str"/>
      <x:c r="AB1974" s="2" t="str">
        <x:v>https://rplumber.ilo.org/data/indicator?format=.csv.gz&amp;id=EMP_TEMP_SEX_EC2_NB_A</x:v>
      </x:c>
    </x:row>
    <x:row r="1975" ht="48" customHeight="1">
      <x:c r="A1975" s="13" t="str">
        <x:v>POL</x:v>
      </x:c>
      <x:c r="B1975" s="13" t="str">
        <x:v>C</x:v>
      </x:c>
      <x:c r="C1975" s="13" t="str">
        <x:v>POL</x:v>
      </x:c>
      <x:c r="D1975" s="13" t="n">
        <x:v>2024</x:v>
      </x:c>
      <x:c r="E1975" s="13" t="str">
        <x:v>EC2_ISIC4_C18</x:v>
      </x:c>
      <x:c r="F1975" s="18" t="str">
        <x:v>Economic activity (ISIC-Rev.4), 2 digit level: 18 - Printing and reproduction of recorded media</x:v>
      </x:c>
      <x:c r="G1975" s="21" t="n">
        <x:v>58.107</x:v>
      </x:c>
      <x:c r="H1975" s="22" t="n">
        <x:v>1</x:v>
      </x:c>
      <x:c r="I1975" s="21" t="n">
        <x:f>SUM(G1967:G1990)</x:f>
        <x:v>3300.8680000000004</x:v>
      </x:c>
      <x:c r="J1975" s="22" t="n">
        <x:f>G1975/I1975*H1975</x:f>
        <x:v>0.01760355155068303</x:v>
      </x:c>
      <x:c r="K1975" s="13" t="str">
        <x:v>ISIC4:18</x:v>
      </x:c>
      <x:c r="L1975" s="15" t="n">
        <x:f>'Crosswalk'!C22</x:f>
        <x:v>0</x:v>
      </x:c>
      <x:c r="M1975" s="15" t="n">
        <x:f>'Crosswalk'!D22</x:f>
        <x:v>0</x:v>
      </x:c>
      <x:c r="N1975" s="15" t="n">
        <x:f>'Crosswalk'!E22</x:f>
        <x:v>1</x:v>
      </x:c>
      <x:c r="O1975" s="15" t="n">
        <x:f>'Crosswalk'!F22</x:f>
        <x:v>0</x:v>
      </x:c>
      <x:c r="P1975" s="15" t="n">
        <x:f>'Crosswalk'!G22</x:f>
        <x:v>0</x:v>
      </x:c>
      <x:c r="Q1975" s="15" t="n">
        <x:f>'Crosswalk'!H22</x:f>
        <x:v>0</x:v>
      </x:c>
      <x:c r="R1975" s="15" t="n">
        <x:f>'Crosswalk'!I22</x:f>
        <x:v>0</x:v>
      </x:c>
      <x:c r="S1975" s="15" t="n">
        <x:f>'Crosswalk'!J22</x:f>
        <x:v>0</x:v>
      </x:c>
      <x:c r="T1975" s="15" t="n">
        <x:f>'Crosswalk'!K22</x:f>
        <x:v>0</x:v>
      </x:c>
      <x:c r="U1975" s="15" t="n">
        <x:f>'Crosswalk'!L22</x:f>
        <x:v>0</x:v>
      </x:c>
      <x:c r="V1975" s="15" t="n">
        <x:f>'Crosswalk'!M22</x:f>
        <x:v>0</x:v>
      </x:c>
      <x:c r="W1975" s="15" t="n">
        <x:f>'Crosswalk'!N22</x:f>
        <x:v>0</x:v>
      </x:c>
      <x:c r="X1975" s="18" t="str">
        <x:v>LFS - EU Labour Force Survey</x:v>
      </x:c>
      <x:c r="Y1975" s="13" t="str"/>
      <x:c r="Z1975" s="18" t="str">
        <x:v>National 2024 division composition. Observed national industry detail; used only for composition within 2024 ILO modelled margins.</x:v>
      </x:c>
      <x:c r="AA1975" s="13" t="str"/>
      <x:c r="AB1975" s="13" t="str">
        <x:v>https://rplumber.ilo.org/data/indicator?format=.csv.gz&amp;id=EMP_TEMP_SEX_EC2_NB_A</x:v>
      </x:c>
    </x:row>
    <x:row r="1976" ht="48" customHeight="1">
      <x:c r="A1976" s="2" t="str">
        <x:v>POL</x:v>
      </x:c>
      <x:c r="B1976" s="2" t="str">
        <x:v>C</x:v>
      </x:c>
      <x:c r="C1976" s="2" t="str">
        <x:v>POL</x:v>
      </x:c>
      <x:c r="D1976" s="2" t="n">
        <x:v>2024</x:v>
      </x:c>
      <x:c r="E1976" s="2" t="str">
        <x:v>EC2_ISIC4_C19</x:v>
      </x:c>
      <x:c r="F1976" s="17" t="str">
        <x:v>Economic activity (ISIC-Rev.4), 2 digit level: 19 - Manufacture of coke and refined petroleum products</x:v>
      </x:c>
      <x:c r="G1976" s="19" t="n">
        <x:v>15.687</x:v>
      </x:c>
      <x:c r="H1976" s="20" t="n">
        <x:v>1</x:v>
      </x:c>
      <x:c r="I1976" s="19" t="n">
        <x:f>SUM(G1967:G1990)</x:f>
        <x:v>3300.8680000000004</x:v>
      </x:c>
      <x:c r="J1976" s="20" t="n">
        <x:f>G1976/I1976*H1976</x:f>
        <x:v>0.004752386342016705</x:v>
      </x:c>
      <x:c r="K1976" s="2" t="str">
        <x:v>ISIC4:19</x:v>
      </x:c>
      <x:c r="L1976" s="14" t="n">
        <x:f>'Crosswalk'!C23</x:f>
        <x:v>1</x:v>
      </x:c>
      <x:c r="M1976" s="14" t="n">
        <x:f>'Crosswalk'!D23</x:f>
        <x:v>0</x:v>
      </x:c>
      <x:c r="N1976" s="14" t="n">
        <x:f>'Crosswalk'!E23</x:f>
        <x:v>0</x:v>
      </x:c>
      <x:c r="O1976" s="14" t="n">
        <x:f>'Crosswalk'!F23</x:f>
        <x:v>0</x:v>
      </x:c>
      <x:c r="P1976" s="14" t="n">
        <x:f>'Crosswalk'!G23</x:f>
        <x:v>0</x:v>
      </x:c>
      <x:c r="Q1976" s="14" t="n">
        <x:f>'Crosswalk'!H23</x:f>
        <x:v>0</x:v>
      </x:c>
      <x:c r="R1976" s="14" t="n">
        <x:f>'Crosswalk'!I23</x:f>
        <x:v>0</x:v>
      </x:c>
      <x:c r="S1976" s="14" t="n">
        <x:f>'Crosswalk'!J23</x:f>
        <x:v>0</x:v>
      </x:c>
      <x:c r="T1976" s="14" t="n">
        <x:f>'Crosswalk'!K23</x:f>
        <x:v>0</x:v>
      </x:c>
      <x:c r="U1976" s="14" t="n">
        <x:f>'Crosswalk'!L23</x:f>
        <x:v>0</x:v>
      </x:c>
      <x:c r="V1976" s="14" t="n">
        <x:f>'Crosswalk'!M23</x:f>
        <x:v>0</x:v>
      </x:c>
      <x:c r="W1976" s="14" t="n">
        <x:f>'Crosswalk'!N23</x:f>
        <x:v>0</x:v>
      </x:c>
      <x:c r="X1976" s="17" t="str">
        <x:v>LFS - EU Labour Force Survey</x:v>
      </x:c>
      <x:c r="Y1976" s="2" t="str">
        <x:v>U</x:v>
      </x:c>
      <x:c r="Z1976" s="17" t="str">
        <x:v>National 2024 division composition. Observed national industry detail; used only for composition within 2024 ILO modelled margins.</x:v>
      </x:c>
      <x:c r="AA1976" s="2" t="str"/>
      <x:c r="AB1976" s="2" t="str">
        <x:v>https://rplumber.ilo.org/data/indicator?format=.csv.gz&amp;id=EMP_TEMP_SEX_EC2_NB_A</x:v>
      </x:c>
    </x:row>
    <x:row r="1977" ht="48" customHeight="1">
      <x:c r="A1977" s="13" t="str">
        <x:v>POL</x:v>
      </x:c>
      <x:c r="B1977" s="13" t="str">
        <x:v>C</x:v>
      </x:c>
      <x:c r="C1977" s="13" t="str">
        <x:v>POL</x:v>
      </x:c>
      <x:c r="D1977" s="13" t="n">
        <x:v>2024</x:v>
      </x:c>
      <x:c r="E1977" s="13" t="str">
        <x:v>EC2_ISIC4_C20</x:v>
      </x:c>
      <x:c r="F1977" s="18" t="str">
        <x:v>Economic activity (ISIC-Rev.4), 2 digit level: 20 - Manufacture of chemicals and chemical products</x:v>
      </x:c>
      <x:c r="G1977" s="21" t="n">
        <x:v>119.131</x:v>
      </x:c>
      <x:c r="H1977" s="22" t="n">
        <x:v>1</x:v>
      </x:c>
      <x:c r="I1977" s="21" t="n">
        <x:f>SUM(G1967:G1990)</x:f>
        <x:v>3300.8680000000004</x:v>
      </x:c>
      <x:c r="J1977" s="22" t="n">
        <x:f>G1977/I1977*H1977</x:f>
        <x:v>0.036090810053598016</x:v>
      </x:c>
      <x:c r="K1977" s="13" t="str">
        <x:v>ISIC4:20</x:v>
      </x:c>
      <x:c r="L1977" s="15" t="n">
        <x:f>'Crosswalk'!C24</x:f>
        <x:v>0</x:v>
      </x:c>
      <x:c r="M1977" s="15" t="n">
        <x:f>'Crosswalk'!D24</x:f>
        <x:v>0.8</x:v>
      </x:c>
      <x:c r="N1977" s="15" t="n">
        <x:f>'Crosswalk'!E24</x:f>
        <x:v>0</x:v>
      </x:c>
      <x:c r="O1977" s="15" t="n">
        <x:f>'Crosswalk'!F24</x:f>
        <x:v>0</x:v>
      </x:c>
      <x:c r="P1977" s="15" t="n">
        <x:f>'Crosswalk'!G24</x:f>
        <x:v>0.2</x:v>
      </x:c>
      <x:c r="Q1977" s="15" t="n">
        <x:f>'Crosswalk'!H24</x:f>
        <x:v>0</x:v>
      </x:c>
      <x:c r="R1977" s="15" t="n">
        <x:f>'Crosswalk'!I24</x:f>
        <x:v>0</x:v>
      </x:c>
      <x:c r="S1977" s="15" t="n">
        <x:f>'Crosswalk'!J24</x:f>
        <x:v>0</x:v>
      </x:c>
      <x:c r="T1977" s="15" t="n">
        <x:f>'Crosswalk'!K24</x:f>
        <x:v>0</x:v>
      </x:c>
      <x:c r="U1977" s="15" t="n">
        <x:f>'Crosswalk'!L24</x:f>
        <x:v>0</x:v>
      </x:c>
      <x:c r="V1977" s="15" t="n">
        <x:f>'Crosswalk'!M24</x:f>
        <x:v>0</x:v>
      </x:c>
      <x:c r="W1977" s="15" t="n">
        <x:f>'Crosswalk'!N24</x:f>
        <x:v>0</x:v>
      </x:c>
      <x:c r="X1977" s="18" t="str">
        <x:v>LFS - EU Labour Force Survey</x:v>
      </x:c>
      <x:c r="Y1977" s="13" t="str"/>
      <x:c r="Z1977" s="18" t="str">
        <x:v>National 2024 division composition. Observed national industry detail; used only for composition within 2024 ILO modelled margins.</x:v>
      </x:c>
      <x:c r="AA1977" s="13" t="str"/>
      <x:c r="AB1977" s="13" t="str">
        <x:v>https://rplumber.ilo.org/data/indicator?format=.csv.gz&amp;id=EMP_TEMP_SEX_EC2_NB_A</x:v>
      </x:c>
    </x:row>
    <x:row r="1978" ht="48" customHeight="1">
      <x:c r="A1978" s="2" t="str">
        <x:v>POL</x:v>
      </x:c>
      <x:c r="B1978" s="2" t="str">
        <x:v>C</x:v>
      </x:c>
      <x:c r="C1978" s="2" t="str">
        <x:v>POL</x:v>
      </x:c>
      <x:c r="D1978" s="2" t="n">
        <x:v>2024</x:v>
      </x:c>
      <x:c r="E1978" s="2" t="str">
        <x:v>EC2_ISIC4_C21</x:v>
      </x:c>
      <x:c r="F1978" s="17" t="str">
        <x:v>Economic activity (ISIC-Rev.4), 2 digit level: 21 - Manufacture of pharmaceuticals, medicinal chemical and botanical products</x:v>
      </x:c>
      <x:c r="G1978" s="19" t="n">
        <x:v>51.493</x:v>
      </x:c>
      <x:c r="H1978" s="20" t="n">
        <x:v>1</x:v>
      </x:c>
      <x:c r="I1978" s="19" t="n">
        <x:f>SUM(G1967:G1990)</x:f>
        <x:v>3300.8680000000004</x:v>
      </x:c>
      <x:c r="J1978" s="20" t="n">
        <x:f>G1978/I1978*H1978</x:f>
        <x:v>0.015599836164305872</x:v>
      </x:c>
      <x:c r="K1978" s="2" t="str">
        <x:v>ISIC4:21</x:v>
      </x:c>
      <x:c r="L1978" s="14" t="n">
        <x:f>'Crosswalk'!C25</x:f>
        <x:v>0</x:v>
      </x:c>
      <x:c r="M1978" s="14" t="n">
        <x:f>'Crosswalk'!D25</x:f>
        <x:v>0</x:v>
      </x:c>
      <x:c r="N1978" s="14" t="n">
        <x:f>'Crosswalk'!E25</x:f>
        <x:v>0</x:v>
      </x:c>
      <x:c r="O1978" s="14" t="n">
        <x:f>'Crosswalk'!F25</x:f>
        <x:v>0</x:v>
      </x:c>
      <x:c r="P1978" s="14" t="n">
        <x:f>'Crosswalk'!G25</x:f>
        <x:v>0</x:v>
      </x:c>
      <x:c r="Q1978" s="14" t="n">
        <x:f>'Crosswalk'!H25</x:f>
        <x:v>1</x:v>
      </x:c>
      <x:c r="R1978" s="14" t="n">
        <x:f>'Crosswalk'!I25</x:f>
        <x:v>0</x:v>
      </x:c>
      <x:c r="S1978" s="14" t="n">
        <x:f>'Crosswalk'!J25</x:f>
        <x:v>0</x:v>
      </x:c>
      <x:c r="T1978" s="14" t="n">
        <x:f>'Crosswalk'!K25</x:f>
        <x:v>0</x:v>
      </x:c>
      <x:c r="U1978" s="14" t="n">
        <x:f>'Crosswalk'!L25</x:f>
        <x:v>0</x:v>
      </x:c>
      <x:c r="V1978" s="14" t="n">
        <x:f>'Crosswalk'!M25</x:f>
        <x:v>0</x:v>
      </x:c>
      <x:c r="W1978" s="14" t="n">
        <x:f>'Crosswalk'!N25</x:f>
        <x:v>0</x:v>
      </x:c>
      <x:c r="X1978" s="17" t="str">
        <x:v>LFS - EU Labour Force Survey</x:v>
      </x:c>
      <x:c r="Y1978" s="2" t="str"/>
      <x:c r="Z1978" s="17" t="str">
        <x:v>National 2024 division composition. Observed national industry detail; used only for composition within 2024 ILO modelled margins.</x:v>
      </x:c>
      <x:c r="AA1978" s="2" t="str"/>
      <x:c r="AB1978" s="2" t="str">
        <x:v>https://rplumber.ilo.org/data/indicator?format=.csv.gz&amp;id=EMP_TEMP_SEX_EC2_NB_A</x:v>
      </x:c>
    </x:row>
    <x:row r="1979" ht="48" customHeight="1">
      <x:c r="A1979" s="13" t="str">
        <x:v>POL</x:v>
      </x:c>
      <x:c r="B1979" s="13" t="str">
        <x:v>C</x:v>
      </x:c>
      <x:c r="C1979" s="13" t="str">
        <x:v>POL</x:v>
      </x:c>
      <x:c r="D1979" s="13" t="n">
        <x:v>2024</x:v>
      </x:c>
      <x:c r="E1979" s="13" t="str">
        <x:v>EC2_ISIC4_C22</x:v>
      </x:c>
      <x:c r="F1979" s="18" t="str">
        <x:v>Economic activity (ISIC-Rev.4), 2 digit level: 22 - Manufacture of rubber and plastics products</x:v>
      </x:c>
      <x:c r="G1979" s="21" t="n">
        <x:v>215.965</x:v>
      </x:c>
      <x:c r="H1979" s="22" t="n">
        <x:v>1</x:v>
      </x:c>
      <x:c r="I1979" s="21" t="n">
        <x:f>SUM(G1967:G1990)</x:f>
        <x:v>3300.8680000000004</x:v>
      </x:c>
      <x:c r="J1979" s="22" t="n">
        <x:f>G1979/I1979*H1979</x:f>
        <x:v>0.06542673018127353</x:v>
      </x:c>
      <x:c r="K1979" s="13" t="str">
        <x:v>ISIC4:22</x:v>
      </x:c>
      <x:c r="L1979" s="15" t="n">
        <x:f>'Crosswalk'!C26</x:f>
        <x:v>0</x:v>
      </x:c>
      <x:c r="M1979" s="15" t="n">
        <x:f>'Crosswalk'!D26</x:f>
        <x:v>0.5</x:v>
      </x:c>
      <x:c r="N1979" s="15" t="n">
        <x:f>'Crosswalk'!E26</x:f>
        <x:v>0.2</x:v>
      </x:c>
      <x:c r="O1979" s="15" t="n">
        <x:f>'Crosswalk'!F26</x:f>
        <x:v>0.3</x:v>
      </x:c>
      <x:c r="P1979" s="15" t="n">
        <x:f>'Crosswalk'!G26</x:f>
        <x:v>0</x:v>
      </x:c>
      <x:c r="Q1979" s="15" t="n">
        <x:f>'Crosswalk'!H26</x:f>
        <x:v>0</x:v>
      </x:c>
      <x:c r="R1979" s="15" t="n">
        <x:f>'Crosswalk'!I26</x:f>
        <x:v>0</x:v>
      </x:c>
      <x:c r="S1979" s="15" t="n">
        <x:f>'Crosswalk'!J26</x:f>
        <x:v>0</x:v>
      </x:c>
      <x:c r="T1979" s="15" t="n">
        <x:f>'Crosswalk'!K26</x:f>
        <x:v>0</x:v>
      </x:c>
      <x:c r="U1979" s="15" t="n">
        <x:f>'Crosswalk'!L26</x:f>
        <x:v>0</x:v>
      </x:c>
      <x:c r="V1979" s="15" t="n">
        <x:f>'Crosswalk'!M26</x:f>
        <x:v>0</x:v>
      </x:c>
      <x:c r="W1979" s="15" t="n">
        <x:f>'Crosswalk'!N26</x:f>
        <x:v>0</x:v>
      </x:c>
      <x:c r="X1979" s="18" t="str">
        <x:v>LFS - EU Labour Force Survey</x:v>
      </x:c>
      <x:c r="Y1979" s="13" t="str"/>
      <x:c r="Z1979" s="18" t="str">
        <x:v>National 2024 division composition. Observed national industry detail; used only for composition within 2024 ILO modelled margins.</x:v>
      </x:c>
      <x:c r="AA1979" s="13" t="str"/>
      <x:c r="AB1979" s="13" t="str">
        <x:v>https://rplumber.ilo.org/data/indicator?format=.csv.gz&amp;id=EMP_TEMP_SEX_EC2_NB_A</x:v>
      </x:c>
    </x:row>
    <x:row r="1980" ht="48" customHeight="1">
      <x:c r="A1980" s="2" t="str">
        <x:v>POL</x:v>
      </x:c>
      <x:c r="B1980" s="2" t="str">
        <x:v>C</x:v>
      </x:c>
      <x:c r="C1980" s="2" t="str">
        <x:v>POL</x:v>
      </x:c>
      <x:c r="D1980" s="2" t="n">
        <x:v>2024</x:v>
      </x:c>
      <x:c r="E1980" s="2" t="str">
        <x:v>EC2_ISIC4_C23</x:v>
      </x:c>
      <x:c r="F1980" s="17" t="str">
        <x:v>Economic activity (ISIC-Rev.4), 2 digit level: 23 - Manufacture of other non-metallic mineral products</x:v>
      </x:c>
      <x:c r="G1980" s="19" t="n">
        <x:v>161.79</x:v>
      </x:c>
      <x:c r="H1980" s="20" t="n">
        <x:v>1</x:v>
      </x:c>
      <x:c r="I1980" s="19" t="n">
        <x:f>SUM(G1967:G1990)</x:f>
        <x:v>3300.8680000000004</x:v>
      </x:c>
      <x:c r="J1980" s="20" t="n">
        <x:f>G1980/I1980*H1980</x:f>
        <x:v>0.0490143804599275</x:v>
      </x:c>
      <x:c r="K1980" s="2" t="str">
        <x:v>ISIC4:23</x:v>
      </x:c>
      <x:c r="L1980" s="14" t="n">
        <x:f>'Crosswalk'!C27</x:f>
        <x:v>0</x:v>
      </x:c>
      <x:c r="M1980" s="14" t="n">
        <x:f>'Crosswalk'!D27</x:f>
        <x:v>0.85</x:v>
      </x:c>
      <x:c r="N1980" s="14" t="n">
        <x:f>'Crosswalk'!E27</x:f>
        <x:v>0.15</x:v>
      </x:c>
      <x:c r="O1980" s="14" t="n">
        <x:f>'Crosswalk'!F27</x:f>
        <x:v>0</x:v>
      </x:c>
      <x:c r="P1980" s="14" t="n">
        <x:f>'Crosswalk'!G27</x:f>
        <x:v>0</x:v>
      </x:c>
      <x:c r="Q1980" s="14" t="n">
        <x:f>'Crosswalk'!H27</x:f>
        <x:v>0</x:v>
      </x:c>
      <x:c r="R1980" s="14" t="n">
        <x:f>'Crosswalk'!I27</x:f>
        <x:v>0</x:v>
      </x:c>
      <x:c r="S1980" s="14" t="n">
        <x:f>'Crosswalk'!J27</x:f>
        <x:v>0</x:v>
      </x:c>
      <x:c r="T1980" s="14" t="n">
        <x:f>'Crosswalk'!K27</x:f>
        <x:v>0</x:v>
      </x:c>
      <x:c r="U1980" s="14" t="n">
        <x:f>'Crosswalk'!L27</x:f>
        <x:v>0</x:v>
      </x:c>
      <x:c r="V1980" s="14" t="n">
        <x:f>'Crosswalk'!M27</x:f>
        <x:v>0</x:v>
      </x:c>
      <x:c r="W1980" s="14" t="n">
        <x:f>'Crosswalk'!N27</x:f>
        <x:v>0</x:v>
      </x:c>
      <x:c r="X1980" s="17" t="str">
        <x:v>LFS - EU Labour Force Survey</x:v>
      </x:c>
      <x:c r="Y1980" s="2" t="str"/>
      <x:c r="Z1980" s="17" t="str">
        <x:v>National 2024 division composition. Observed national industry detail; used only for composition within 2024 ILO modelled margins.</x:v>
      </x:c>
      <x:c r="AA1980" s="2" t="str"/>
      <x:c r="AB1980" s="2" t="str">
        <x:v>https://rplumber.ilo.org/data/indicator?format=.csv.gz&amp;id=EMP_TEMP_SEX_EC2_NB_A</x:v>
      </x:c>
    </x:row>
    <x:row r="1981" ht="48" customHeight="1">
      <x:c r="A1981" s="13" t="str">
        <x:v>POL</x:v>
      </x:c>
      <x:c r="B1981" s="13" t="str">
        <x:v>C</x:v>
      </x:c>
      <x:c r="C1981" s="13" t="str">
        <x:v>POL</x:v>
      </x:c>
      <x:c r="D1981" s="13" t="n">
        <x:v>2024</x:v>
      </x:c>
      <x:c r="E1981" s="13" t="str">
        <x:v>EC2_ISIC4_C24</x:v>
      </x:c>
      <x:c r="F1981" s="18" t="str">
        <x:v>Economic activity (ISIC-Rev.4), 2 digit level: 24 - Manufacture of basic metals</x:v>
      </x:c>
      <x:c r="G1981" s="21" t="n">
        <x:v>108.035</x:v>
      </x:c>
      <x:c r="H1981" s="22" t="n">
        <x:v>1</x:v>
      </x:c>
      <x:c r="I1981" s="21" t="n">
        <x:f>SUM(G1967:G1990)</x:f>
        <x:v>3300.8680000000004</x:v>
      </x:c>
      <x:c r="J1981" s="22" t="n">
        <x:f>G1981/I1981*H1981</x:f>
        <x:v>0.03272926999807323</x:v>
      </x:c>
      <x:c r="K1981" s="13" t="str">
        <x:v>ISIC4:24</x:v>
      </x:c>
      <x:c r="L1981" s="15" t="n">
        <x:f>'Crosswalk'!C28</x:f>
        <x:v>0</x:v>
      </x:c>
      <x:c r="M1981" s="15" t="n">
        <x:f>'Crosswalk'!D28</x:f>
        <x:v>1</x:v>
      </x:c>
      <x:c r="N1981" s="15" t="n">
        <x:f>'Crosswalk'!E28</x:f>
        <x:v>0</x:v>
      </x:c>
      <x:c r="O1981" s="15" t="n">
        <x:f>'Crosswalk'!F28</x:f>
        <x:v>0</x:v>
      </x:c>
      <x:c r="P1981" s="15" t="n">
        <x:f>'Crosswalk'!G28</x:f>
        <x:v>0</x:v>
      </x:c>
      <x:c r="Q1981" s="15" t="n">
        <x:f>'Crosswalk'!H28</x:f>
        <x:v>0</x:v>
      </x:c>
      <x:c r="R1981" s="15" t="n">
        <x:f>'Crosswalk'!I28</x:f>
        <x:v>0</x:v>
      </x:c>
      <x:c r="S1981" s="15" t="n">
        <x:f>'Crosswalk'!J28</x:f>
        <x:v>0</x:v>
      </x:c>
      <x:c r="T1981" s="15" t="n">
        <x:f>'Crosswalk'!K28</x:f>
        <x:v>0</x:v>
      </x:c>
      <x:c r="U1981" s="15" t="n">
        <x:f>'Crosswalk'!L28</x:f>
        <x:v>0</x:v>
      </x:c>
      <x:c r="V1981" s="15" t="n">
        <x:f>'Crosswalk'!M28</x:f>
        <x:v>0</x:v>
      </x:c>
      <x:c r="W1981" s="15" t="n">
        <x:f>'Crosswalk'!N28</x:f>
        <x:v>0</x:v>
      </x:c>
      <x:c r="X1981" s="18" t="str">
        <x:v>LFS - EU Labour Force Survey</x:v>
      </x:c>
      <x:c r="Y1981" s="13" t="str"/>
      <x:c r="Z1981" s="18" t="str">
        <x:v>National 2024 division composition. Observed national industry detail; used only for composition within 2024 ILO modelled margins.</x:v>
      </x:c>
      <x:c r="AA1981" s="13" t="str"/>
      <x:c r="AB1981" s="13" t="str">
        <x:v>https://rplumber.ilo.org/data/indicator?format=.csv.gz&amp;id=EMP_TEMP_SEX_EC2_NB_A</x:v>
      </x:c>
    </x:row>
    <x:row r="1982" ht="48" customHeight="1">
      <x:c r="A1982" s="2" t="str">
        <x:v>POL</x:v>
      </x:c>
      <x:c r="B1982" s="2" t="str">
        <x:v>C</x:v>
      </x:c>
      <x:c r="C1982" s="2" t="str">
        <x:v>POL</x:v>
      </x:c>
      <x:c r="D1982" s="2" t="n">
        <x:v>2024</x:v>
      </x:c>
      <x:c r="E1982" s="2" t="str">
        <x:v>EC2_ISIC4_C25</x:v>
      </x:c>
      <x:c r="F1982" s="17" t="str">
        <x:v>Economic activity (ISIC-Rev.4), 2 digit level: 25 - Manufacture of fabricated metal products, except machinery and equipment</x:v>
      </x:c>
      <x:c r="G1982" s="19" t="n">
        <x:v>351.427</x:v>
      </x:c>
      <x:c r="H1982" s="20" t="n">
        <x:v>1</x:v>
      </x:c>
      <x:c r="I1982" s="19" t="n">
        <x:f>SUM(G1967:G1990)</x:f>
        <x:v>3300.8680000000004</x:v>
      </x:c>
      <x:c r="J1982" s="20" t="n">
        <x:f>G1982/I1982*H1982</x:f>
        <x:v>0.1064650267747756</x:v>
      </x:c>
      <x:c r="K1982" s="2" t="str">
        <x:v>ISIC4:25</x:v>
      </x:c>
      <x:c r="L1982" s="14" t="n">
        <x:f>'Crosswalk'!C29</x:f>
        <x:v>0</x:v>
      </x:c>
      <x:c r="M1982" s="14" t="n">
        <x:f>'Crosswalk'!D29</x:f>
        <x:v>0</x:v>
      </x:c>
      <x:c r="N1982" s="14" t="n">
        <x:f>'Crosswalk'!E29</x:f>
        <x:v>1</x:v>
      </x:c>
      <x:c r="O1982" s="14" t="n">
        <x:f>'Crosswalk'!F29</x:f>
        <x:v>0</x:v>
      </x:c>
      <x:c r="P1982" s="14" t="n">
        <x:f>'Crosswalk'!G29</x:f>
        <x:v>0</x:v>
      </x:c>
      <x:c r="Q1982" s="14" t="n">
        <x:f>'Crosswalk'!H29</x:f>
        <x:v>0</x:v>
      </x:c>
      <x:c r="R1982" s="14" t="n">
        <x:f>'Crosswalk'!I29</x:f>
        <x:v>0</x:v>
      </x:c>
      <x:c r="S1982" s="14" t="n">
        <x:f>'Crosswalk'!J29</x:f>
        <x:v>0</x:v>
      </x:c>
      <x:c r="T1982" s="14" t="n">
        <x:f>'Crosswalk'!K29</x:f>
        <x:v>0</x:v>
      </x:c>
      <x:c r="U1982" s="14" t="n">
        <x:f>'Crosswalk'!L29</x:f>
        <x:v>0</x:v>
      </x:c>
      <x:c r="V1982" s="14" t="n">
        <x:f>'Crosswalk'!M29</x:f>
        <x:v>0</x:v>
      </x:c>
      <x:c r="W1982" s="14" t="n">
        <x:f>'Crosswalk'!N29</x:f>
        <x:v>0</x:v>
      </x:c>
      <x:c r="X1982" s="17" t="str">
        <x:v>LFS - EU Labour Force Survey</x:v>
      </x:c>
      <x:c r="Y1982" s="2" t="str"/>
      <x:c r="Z1982" s="17" t="str">
        <x:v>National 2024 division composition. Observed national industry detail; used only for composition within 2024 ILO modelled margins.</x:v>
      </x:c>
      <x:c r="AA1982" s="2" t="str"/>
      <x:c r="AB1982" s="2" t="str">
        <x:v>https://rplumber.ilo.org/data/indicator?format=.csv.gz&amp;id=EMP_TEMP_SEX_EC2_NB_A</x:v>
      </x:c>
    </x:row>
    <x:row r="1983" ht="48" customHeight="1">
      <x:c r="A1983" s="13" t="str">
        <x:v>POL</x:v>
      </x:c>
      <x:c r="B1983" s="13" t="str">
        <x:v>C</x:v>
      </x:c>
      <x:c r="C1983" s="13" t="str">
        <x:v>POL</x:v>
      </x:c>
      <x:c r="D1983" s="13" t="n">
        <x:v>2024</x:v>
      </x:c>
      <x:c r="E1983" s="13" t="str">
        <x:v>EC2_ISIC4_C26</x:v>
      </x:c>
      <x:c r="F1983" s="18" t="str">
        <x:v>Economic activity (ISIC-Rev.4), 2 digit level: 26 - Manufacture of computer, electronic and optical products</x:v>
      </x:c>
      <x:c r="G1983" s="21" t="n">
        <x:v>78.992</x:v>
      </x:c>
      <x:c r="H1983" s="22" t="n">
        <x:v>1</x:v>
      </x:c>
      <x:c r="I1983" s="21" t="n">
        <x:f>SUM(G1967:G1990)</x:f>
        <x:v>3300.8680000000004</x:v>
      </x:c>
      <x:c r="J1983" s="22" t="n">
        <x:f>G1983/I1983*H1983</x:f>
        <x:v>0.02393067520421901</x:v>
      </x:c>
      <x:c r="K1983" s="13" t="str">
        <x:v>ISIC4:26</x:v>
      </x:c>
      <x:c r="L1983" s="15" t="n">
        <x:f>'Crosswalk'!C30</x:f>
        <x:v>0</x:v>
      </x:c>
      <x:c r="M1983" s="15" t="n">
        <x:f>'Crosswalk'!D30</x:f>
        <x:v>0</x:v>
      </x:c>
      <x:c r="N1983" s="15" t="n">
        <x:f>'Crosswalk'!E30</x:f>
        <x:v>0.05</x:v>
      </x:c>
      <x:c r="O1983" s="15" t="n">
        <x:f>'Crosswalk'!F30</x:f>
        <x:v>0.1</x:v>
      </x:c>
      <x:c r="P1983" s="15" t="n">
        <x:f>'Crosswalk'!G30</x:f>
        <x:v>0</x:v>
      </x:c>
      <x:c r="Q1983" s="15" t="n">
        <x:f>'Crosswalk'!H30</x:f>
        <x:v>0.1</x:v>
      </x:c>
      <x:c r="R1983" s="15" t="n">
        <x:f>'Crosswalk'!I30</x:f>
        <x:v>0</x:v>
      </x:c>
      <x:c r="S1983" s="15" t="n">
        <x:f>'Crosswalk'!J30</x:f>
        <x:v>0.75</x:v>
      </x:c>
      <x:c r="T1983" s="15" t="n">
        <x:f>'Crosswalk'!K30</x:f>
        <x:v>0</x:v>
      </x:c>
      <x:c r="U1983" s="15" t="n">
        <x:f>'Crosswalk'!L30</x:f>
        <x:v>0</x:v>
      </x:c>
      <x:c r="V1983" s="15" t="n">
        <x:f>'Crosswalk'!M30</x:f>
        <x:v>0</x:v>
      </x:c>
      <x:c r="W1983" s="15" t="n">
        <x:f>'Crosswalk'!N30</x:f>
        <x:v>0</x:v>
      </x:c>
      <x:c r="X1983" s="18" t="str">
        <x:v>LFS - EU Labour Force Survey</x:v>
      </x:c>
      <x:c r="Y1983" s="13" t="str"/>
      <x:c r="Z1983" s="18" t="str">
        <x:v>National 2024 division composition. Observed national industry detail; used only for composition within 2024 ILO modelled margins.</x:v>
      </x:c>
      <x:c r="AA1983" s="13" t="str"/>
      <x:c r="AB1983" s="13" t="str">
        <x:v>https://rplumber.ilo.org/data/indicator?format=.csv.gz&amp;id=EMP_TEMP_SEX_EC2_NB_A</x:v>
      </x:c>
    </x:row>
    <x:row r="1984" ht="48" customHeight="1">
      <x:c r="A1984" s="2" t="str">
        <x:v>POL</x:v>
      </x:c>
      <x:c r="B1984" s="2" t="str">
        <x:v>C</x:v>
      </x:c>
      <x:c r="C1984" s="2" t="str">
        <x:v>POL</x:v>
      </x:c>
      <x:c r="D1984" s="2" t="n">
        <x:v>2024</x:v>
      </x:c>
      <x:c r="E1984" s="2" t="str">
        <x:v>EC2_ISIC4_C27</x:v>
      </x:c>
      <x:c r="F1984" s="17" t="str">
        <x:v>Economic activity (ISIC-Rev.4), 2 digit level: 27 - Manufacture of electrical equipment</x:v>
      </x:c>
      <x:c r="G1984" s="19" t="n">
        <x:v>135.08</x:v>
      </x:c>
      <x:c r="H1984" s="20" t="n">
        <x:v>1</x:v>
      </x:c>
      <x:c r="I1984" s="19" t="n">
        <x:f>SUM(G1967:G1990)</x:f>
        <x:v>3300.8680000000004</x:v>
      </x:c>
      <x:c r="J1984" s="20" t="n">
        <x:f>G1984/I1984*H1984</x:f>
        <x:v>0.04092256945748815</x:v>
      </x:c>
      <x:c r="K1984" s="2" t="str">
        <x:v>ISIC4:27</x:v>
      </x:c>
      <x:c r="L1984" s="14" t="n">
        <x:f>'Crosswalk'!C31</x:f>
        <x:v>0</x:v>
      </x:c>
      <x:c r="M1984" s="14" t="n">
        <x:f>'Crosswalk'!D31</x:f>
        <x:v>0</x:v>
      </x:c>
      <x:c r="N1984" s="14" t="n">
        <x:f>'Crosswalk'!E31</x:f>
        <x:v>0.85</x:v>
      </x:c>
      <x:c r="O1984" s="14" t="n">
        <x:f>'Crosswalk'!F31</x:f>
        <x:v>0.15</x:v>
      </x:c>
      <x:c r="P1984" s="14" t="n">
        <x:f>'Crosswalk'!G31</x:f>
        <x:v>0</x:v>
      </x:c>
      <x:c r="Q1984" s="14" t="n">
        <x:f>'Crosswalk'!H31</x:f>
        <x:v>0</x:v>
      </x:c>
      <x:c r="R1984" s="14" t="n">
        <x:f>'Crosswalk'!I31</x:f>
        <x:v>0</x:v>
      </x:c>
      <x:c r="S1984" s="14" t="n">
        <x:f>'Crosswalk'!J31</x:f>
        <x:v>0</x:v>
      </x:c>
      <x:c r="T1984" s="14" t="n">
        <x:f>'Crosswalk'!K31</x:f>
        <x:v>0</x:v>
      </x:c>
      <x:c r="U1984" s="14" t="n">
        <x:f>'Crosswalk'!L31</x:f>
        <x:v>0</x:v>
      </x:c>
      <x:c r="V1984" s="14" t="n">
        <x:f>'Crosswalk'!M31</x:f>
        <x:v>0</x:v>
      </x:c>
      <x:c r="W1984" s="14" t="n">
        <x:f>'Crosswalk'!N31</x:f>
        <x:v>0</x:v>
      </x:c>
      <x:c r="X1984" s="17" t="str">
        <x:v>LFS - EU Labour Force Survey</x:v>
      </x:c>
      <x:c r="Y1984" s="2" t="str"/>
      <x:c r="Z1984" s="17" t="str">
        <x:v>National 2024 division composition. Observed national industry detail; used only for composition within 2024 ILO modelled margins.</x:v>
      </x:c>
      <x:c r="AA1984" s="2" t="str"/>
      <x:c r="AB1984" s="2" t="str">
        <x:v>https://rplumber.ilo.org/data/indicator?format=.csv.gz&amp;id=EMP_TEMP_SEX_EC2_NB_A</x:v>
      </x:c>
    </x:row>
    <x:row r="1985" ht="48" customHeight="1">
      <x:c r="A1985" s="13" t="str">
        <x:v>POL</x:v>
      </x:c>
      <x:c r="B1985" s="13" t="str">
        <x:v>C</x:v>
      </x:c>
      <x:c r="C1985" s="13" t="str">
        <x:v>POL</x:v>
      </x:c>
      <x:c r="D1985" s="13" t="n">
        <x:v>2024</x:v>
      </x:c>
      <x:c r="E1985" s="13" t="str">
        <x:v>EC2_ISIC4_C28</x:v>
      </x:c>
      <x:c r="F1985" s="18" t="str">
        <x:v>Economic activity (ISIC-Rev.4), 2 digit level: 28 - Manufacture of machinery and equipment n.e.c.</x:v>
      </x:c>
      <x:c r="G1985" s="21" t="n">
        <x:v>157.157</x:v>
      </x:c>
      <x:c r="H1985" s="22" t="n">
        <x:v>1</x:v>
      </x:c>
      <x:c r="I1985" s="21" t="n">
        <x:f>SUM(G1967:G1990)</x:f>
        <x:v>3300.8680000000004</x:v>
      </x:c>
      <x:c r="J1985" s="22" t="n">
        <x:f>G1985/I1985*H1985</x:f>
        <x:v>0.04761081024748642</x:v>
      </x:c>
      <x:c r="K1985" s="13" t="str">
        <x:v>ISIC4:28</x:v>
      </x:c>
      <x:c r="L1985" s="15" t="n">
        <x:f>'Crosswalk'!C32</x:f>
        <x:v>0</x:v>
      </x:c>
      <x:c r="M1985" s="15" t="n">
        <x:f>'Crosswalk'!D32</x:f>
        <x:v>0</x:v>
      </x:c>
      <x:c r="N1985" s="15" t="n">
        <x:f>'Crosswalk'!E32</x:f>
        <x:v>1</x:v>
      </x:c>
      <x:c r="O1985" s="15" t="n">
        <x:f>'Crosswalk'!F32</x:f>
        <x:v>0</x:v>
      </x:c>
      <x:c r="P1985" s="15" t="n">
        <x:f>'Crosswalk'!G32</x:f>
        <x:v>0</x:v>
      </x:c>
      <x:c r="Q1985" s="15" t="n">
        <x:f>'Crosswalk'!H32</x:f>
        <x:v>0</x:v>
      </x:c>
      <x:c r="R1985" s="15" t="n">
        <x:f>'Crosswalk'!I32</x:f>
        <x:v>0</x:v>
      </x:c>
      <x:c r="S1985" s="15" t="n">
        <x:f>'Crosswalk'!J32</x:f>
        <x:v>0</x:v>
      </x:c>
      <x:c r="T1985" s="15" t="n">
        <x:f>'Crosswalk'!K32</x:f>
        <x:v>0</x:v>
      </x:c>
      <x:c r="U1985" s="15" t="n">
        <x:f>'Crosswalk'!L32</x:f>
        <x:v>0</x:v>
      </x:c>
      <x:c r="V1985" s="15" t="n">
        <x:f>'Crosswalk'!M32</x:f>
        <x:v>0</x:v>
      </x:c>
      <x:c r="W1985" s="15" t="n">
        <x:f>'Crosswalk'!N32</x:f>
        <x:v>0</x:v>
      </x:c>
      <x:c r="X1985" s="18" t="str">
        <x:v>LFS - EU Labour Force Survey</x:v>
      </x:c>
      <x:c r="Y1985" s="13" t="str"/>
      <x:c r="Z1985" s="18" t="str">
        <x:v>National 2024 division composition. Observed national industry detail; used only for composition within 2024 ILO modelled margins.</x:v>
      </x:c>
      <x:c r="AA1985" s="13" t="str"/>
      <x:c r="AB1985" s="13" t="str">
        <x:v>https://rplumber.ilo.org/data/indicator?format=.csv.gz&amp;id=EMP_TEMP_SEX_EC2_NB_A</x:v>
      </x:c>
    </x:row>
    <x:row r="1986" ht="48" customHeight="1">
      <x:c r="A1986" s="2" t="str">
        <x:v>POL</x:v>
      </x:c>
      <x:c r="B1986" s="2" t="str">
        <x:v>C</x:v>
      </x:c>
      <x:c r="C1986" s="2" t="str">
        <x:v>POL</x:v>
      </x:c>
      <x:c r="D1986" s="2" t="n">
        <x:v>2024</x:v>
      </x:c>
      <x:c r="E1986" s="2" t="str">
        <x:v>EC2_ISIC4_C29</x:v>
      </x:c>
      <x:c r="F1986" s="17" t="str">
        <x:v>Economic activity (ISIC-Rev.4), 2 digit level: 29 - Manufacture of motor vehicles, trailers and semi-trailers</x:v>
      </x:c>
      <x:c r="G1986" s="19" t="n">
        <x:v>345.71</x:v>
      </x:c>
      <x:c r="H1986" s="20" t="n">
        <x:v>1</x:v>
      </x:c>
      <x:c r="I1986" s="19" t="n">
        <x:f>SUM(G1967:G1990)</x:f>
        <x:v>3300.8680000000004</x:v>
      </x:c>
      <x:c r="J1986" s="20" t="n">
        <x:f>G1986/I1986*H1986</x:f>
        <x:v>0.10473305809259865</x:v>
      </x:c>
      <x:c r="K1986" s="2" t="str">
        <x:v>ISIC4:29</x:v>
      </x:c>
      <x:c r="L1986" s="14" t="n">
        <x:f>'Crosswalk'!C33</x:f>
        <x:v>0</x:v>
      </x:c>
      <x:c r="M1986" s="14" t="n">
        <x:f>'Crosswalk'!D33</x:f>
        <x:v>0</x:v>
      </x:c>
      <x:c r="N1986" s="14" t="n">
        <x:f>'Crosswalk'!E33</x:f>
        <x:v>0</x:v>
      </x:c>
      <x:c r="O1986" s="14" t="n">
        <x:f>'Crosswalk'!F33</x:f>
        <x:v>1</x:v>
      </x:c>
      <x:c r="P1986" s="14" t="n">
        <x:f>'Crosswalk'!G33</x:f>
        <x:v>0</x:v>
      </x:c>
      <x:c r="Q1986" s="14" t="n">
        <x:f>'Crosswalk'!H33</x:f>
        <x:v>0</x:v>
      </x:c>
      <x:c r="R1986" s="14" t="n">
        <x:f>'Crosswalk'!I33</x:f>
        <x:v>0</x:v>
      </x:c>
      <x:c r="S1986" s="14" t="n">
        <x:f>'Crosswalk'!J33</x:f>
        <x:v>0</x:v>
      </x:c>
      <x:c r="T1986" s="14" t="n">
        <x:f>'Crosswalk'!K33</x:f>
        <x:v>0</x:v>
      </x:c>
      <x:c r="U1986" s="14" t="n">
        <x:f>'Crosswalk'!L33</x:f>
        <x:v>0</x:v>
      </x:c>
      <x:c r="V1986" s="14" t="n">
        <x:f>'Crosswalk'!M33</x:f>
        <x:v>0</x:v>
      </x:c>
      <x:c r="W1986" s="14" t="n">
        <x:f>'Crosswalk'!N33</x:f>
        <x:v>0</x:v>
      </x:c>
      <x:c r="X1986" s="17" t="str">
        <x:v>LFS - EU Labour Force Survey</x:v>
      </x:c>
      <x:c r="Y1986" s="2" t="str"/>
      <x:c r="Z1986" s="17" t="str">
        <x:v>National 2024 division composition. Observed national industry detail; used only for composition within 2024 ILO modelled margins.</x:v>
      </x:c>
      <x:c r="AA1986" s="2" t="str"/>
      <x:c r="AB1986" s="2" t="str">
        <x:v>https://rplumber.ilo.org/data/indicator?format=.csv.gz&amp;id=EMP_TEMP_SEX_EC2_NB_A</x:v>
      </x:c>
    </x:row>
    <x:row r="1987" ht="48" customHeight="1">
      <x:c r="A1987" s="13" t="str">
        <x:v>POL</x:v>
      </x:c>
      <x:c r="B1987" s="13" t="str">
        <x:v>C</x:v>
      </x:c>
      <x:c r="C1987" s="13" t="str">
        <x:v>POL</x:v>
      </x:c>
      <x:c r="D1987" s="13" t="n">
        <x:v>2024</x:v>
      </x:c>
      <x:c r="E1987" s="13" t="str">
        <x:v>EC2_ISIC4_C30</x:v>
      </x:c>
      <x:c r="F1987" s="18" t="str">
        <x:v>Economic activity (ISIC-Rev.4), 2 digit level: 30 - Manufacture of other transport equipment</x:v>
      </x:c>
      <x:c r="G1987" s="21" t="n">
        <x:v>108.235</x:v>
      </x:c>
      <x:c r="H1987" s="22" t="n">
        <x:v>1</x:v>
      </x:c>
      <x:c r="I1987" s="21" t="n">
        <x:f>SUM(G1967:G1990)</x:f>
        <x:v>3300.8680000000004</x:v>
      </x:c>
      <x:c r="J1987" s="22" t="n">
        <x:f>G1987/I1987*H1987</x:f>
        <x:v>0.03278986012164073</x:v>
      </x:c>
      <x:c r="K1987" s="13" t="str">
        <x:v>ISIC4:30</x:v>
      </x:c>
      <x:c r="L1987" s="15" t="n">
        <x:f>'Crosswalk'!C34</x:f>
        <x:v>0</x:v>
      </x:c>
      <x:c r="M1987" s="15" t="n">
        <x:f>'Crosswalk'!D34</x:f>
        <x:v>0</x:v>
      </x:c>
      <x:c r="N1987" s="15" t="n">
        <x:f>'Crosswalk'!E34</x:f>
        <x:v>0.9</x:v>
      </x:c>
      <x:c r="O1987" s="15" t="n">
        <x:f>'Crosswalk'!F34</x:f>
        <x:v>0.1</x:v>
      </x:c>
      <x:c r="P1987" s="15" t="n">
        <x:f>'Crosswalk'!G34</x:f>
        <x:v>0</x:v>
      </x:c>
      <x:c r="Q1987" s="15" t="n">
        <x:f>'Crosswalk'!H34</x:f>
        <x:v>0</x:v>
      </x:c>
      <x:c r="R1987" s="15" t="n">
        <x:f>'Crosswalk'!I34</x:f>
        <x:v>0</x:v>
      </x:c>
      <x:c r="S1987" s="15" t="n">
        <x:f>'Crosswalk'!J34</x:f>
        <x:v>0</x:v>
      </x:c>
      <x:c r="T1987" s="15" t="n">
        <x:f>'Crosswalk'!K34</x:f>
        <x:v>0</x:v>
      </x:c>
      <x:c r="U1987" s="15" t="n">
        <x:f>'Crosswalk'!L34</x:f>
        <x:v>0</x:v>
      </x:c>
      <x:c r="V1987" s="15" t="n">
        <x:f>'Crosswalk'!M34</x:f>
        <x:v>0</x:v>
      </x:c>
      <x:c r="W1987" s="15" t="n">
        <x:f>'Crosswalk'!N34</x:f>
        <x:v>0</x:v>
      </x:c>
      <x:c r="X1987" s="18" t="str">
        <x:v>LFS - EU Labour Force Survey</x:v>
      </x:c>
      <x:c r="Y1987" s="13" t="str"/>
      <x:c r="Z1987" s="18" t="str">
        <x:v>National 2024 division composition. Observed national industry detail; used only for composition within 2024 ILO modelled margins.</x:v>
      </x:c>
      <x:c r="AA1987" s="13" t="str"/>
      <x:c r="AB1987" s="13" t="str">
        <x:v>https://rplumber.ilo.org/data/indicator?format=.csv.gz&amp;id=EMP_TEMP_SEX_EC2_NB_A</x:v>
      </x:c>
    </x:row>
    <x:row r="1988" ht="48" customHeight="1">
      <x:c r="A1988" s="2" t="str">
        <x:v>POL</x:v>
      </x:c>
      <x:c r="B1988" s="2" t="str">
        <x:v>C</x:v>
      </x:c>
      <x:c r="C1988" s="2" t="str">
        <x:v>POL</x:v>
      </x:c>
      <x:c r="D1988" s="2" t="n">
        <x:v>2024</x:v>
      </x:c>
      <x:c r="E1988" s="2" t="str">
        <x:v>EC2_ISIC4_C31</x:v>
      </x:c>
      <x:c r="F1988" s="17" t="str">
        <x:v>Economic activity (ISIC-Rev.4), 2 digit level: 31 - Manufacture of furniture</x:v>
      </x:c>
      <x:c r="G1988" s="19" t="n">
        <x:v>238.304</x:v>
      </x:c>
      <x:c r="H1988" s="20" t="n">
        <x:v>1</x:v>
      </x:c>
      <x:c r="I1988" s="19" t="n">
        <x:f>SUM(G1967:G1990)</x:f>
        <x:v>3300.8680000000004</x:v>
      </x:c>
      <x:c r="J1988" s="20" t="n">
        <x:f>G1988/I1988*H1988</x:f>
        <x:v>0.07219434403314522</x:v>
      </x:c>
      <x:c r="K1988" s="2" t="str">
        <x:v>ISIC4:31</x:v>
      </x:c>
      <x:c r="L1988" s="14" t="n">
        <x:f>'Crosswalk'!C35</x:f>
        <x:v>0</x:v>
      </x:c>
      <x:c r="M1988" s="14" t="n">
        <x:f>'Crosswalk'!D35</x:f>
        <x:v>0</x:v>
      </x:c>
      <x:c r="N1988" s="14" t="n">
        <x:f>'Crosswalk'!E35</x:f>
        <x:v>0</x:v>
      </x:c>
      <x:c r="O1988" s="14" t="n">
        <x:f>'Crosswalk'!F35</x:f>
        <x:v>1</x:v>
      </x:c>
      <x:c r="P1988" s="14" t="n">
        <x:f>'Crosswalk'!G35</x:f>
        <x:v>0</x:v>
      </x:c>
      <x:c r="Q1988" s="14" t="n">
        <x:f>'Crosswalk'!H35</x:f>
        <x:v>0</x:v>
      </x:c>
      <x:c r="R1988" s="14" t="n">
        <x:f>'Crosswalk'!I35</x:f>
        <x:v>0</x:v>
      </x:c>
      <x:c r="S1988" s="14" t="n">
        <x:f>'Crosswalk'!J35</x:f>
        <x:v>0</x:v>
      </x:c>
      <x:c r="T1988" s="14" t="n">
        <x:f>'Crosswalk'!K35</x:f>
        <x:v>0</x:v>
      </x:c>
      <x:c r="U1988" s="14" t="n">
        <x:f>'Crosswalk'!L35</x:f>
        <x:v>0</x:v>
      </x:c>
      <x:c r="V1988" s="14" t="n">
        <x:f>'Crosswalk'!M35</x:f>
        <x:v>0</x:v>
      </x:c>
      <x:c r="W1988" s="14" t="n">
        <x:f>'Crosswalk'!N35</x:f>
        <x:v>0</x:v>
      </x:c>
      <x:c r="X1988" s="17" t="str">
        <x:v>LFS - EU Labour Force Survey</x:v>
      </x:c>
      <x:c r="Y1988" s="2" t="str"/>
      <x:c r="Z1988" s="17" t="str">
        <x:v>National 2024 division composition. Observed national industry detail; used only for composition within 2024 ILO modelled margins.</x:v>
      </x:c>
      <x:c r="AA1988" s="2" t="str"/>
      <x:c r="AB1988" s="2" t="str">
        <x:v>https://rplumber.ilo.org/data/indicator?format=.csv.gz&amp;id=EMP_TEMP_SEX_EC2_NB_A</x:v>
      </x:c>
    </x:row>
    <x:row r="1989" ht="48" customHeight="1">
      <x:c r="A1989" s="13" t="str">
        <x:v>POL</x:v>
      </x:c>
      <x:c r="B1989" s="13" t="str">
        <x:v>C</x:v>
      </x:c>
      <x:c r="C1989" s="13" t="str">
        <x:v>POL</x:v>
      </x:c>
      <x:c r="D1989" s="13" t="n">
        <x:v>2024</x:v>
      </x:c>
      <x:c r="E1989" s="13" t="str">
        <x:v>EC2_ISIC4_C32</x:v>
      </x:c>
      <x:c r="F1989" s="18" t="str">
        <x:v>Economic activity (ISIC-Rev.4), 2 digit level: 32 - Other manufacturing</x:v>
      </x:c>
      <x:c r="G1989" s="21" t="n">
        <x:v>90.676</x:v>
      </x:c>
      <x:c r="H1989" s="22" t="n">
        <x:v>1</x:v>
      </x:c>
      <x:c r="I1989" s="21" t="n">
        <x:f>SUM(G1967:G1990)</x:f>
        <x:v>3300.8680000000004</x:v>
      </x:c>
      <x:c r="J1989" s="22" t="n">
        <x:f>G1989/I1989*H1989</x:f>
        <x:v>0.027470350223032243</x:v>
      </x:c>
      <x:c r="K1989" s="13" t="str">
        <x:v>ISIC4:32</x:v>
      </x:c>
      <x:c r="L1989" s="15" t="n">
        <x:f>'Crosswalk'!C36</x:f>
        <x:v>0</x:v>
      </x:c>
      <x:c r="M1989" s="15" t="n">
        <x:f>'Crosswalk'!D36</x:f>
        <x:v>0</x:v>
      </x:c>
      <x:c r="N1989" s="15" t="n">
        <x:f>'Crosswalk'!E36</x:f>
        <x:v>0.1</x:v>
      </x:c>
      <x:c r="O1989" s="15" t="n">
        <x:f>'Crosswalk'!F36</x:f>
        <x:v>0.65</x:v>
      </x:c>
      <x:c r="P1989" s="15" t="n">
        <x:f>'Crosswalk'!G36</x:f>
        <x:v>0</x:v>
      </x:c>
      <x:c r="Q1989" s="15" t="n">
        <x:f>'Crosswalk'!H36</x:f>
        <x:v>0.25</x:v>
      </x:c>
      <x:c r="R1989" s="15" t="n">
        <x:f>'Crosswalk'!I36</x:f>
        <x:v>0</x:v>
      </x:c>
      <x:c r="S1989" s="15" t="n">
        <x:f>'Crosswalk'!J36</x:f>
        <x:v>0</x:v>
      </x:c>
      <x:c r="T1989" s="15" t="n">
        <x:f>'Crosswalk'!K36</x:f>
        <x:v>0</x:v>
      </x:c>
      <x:c r="U1989" s="15" t="n">
        <x:f>'Crosswalk'!L36</x:f>
        <x:v>0</x:v>
      </x:c>
      <x:c r="V1989" s="15" t="n">
        <x:f>'Crosswalk'!M36</x:f>
        <x:v>0</x:v>
      </x:c>
      <x:c r="W1989" s="15" t="n">
        <x:f>'Crosswalk'!N36</x:f>
        <x:v>0</x:v>
      </x:c>
      <x:c r="X1989" s="18" t="str">
        <x:v>LFS - EU Labour Force Survey</x:v>
      </x:c>
      <x:c r="Y1989" s="13" t="str"/>
      <x:c r="Z1989" s="18" t="str">
        <x:v>National 2024 division composition. Observed national industry detail; used only for composition within 2024 ILO modelled margins.</x:v>
      </x:c>
      <x:c r="AA1989" s="13" t="str"/>
      <x:c r="AB1989" s="13" t="str">
        <x:v>https://rplumber.ilo.org/data/indicator?format=.csv.gz&amp;id=EMP_TEMP_SEX_EC2_NB_A</x:v>
      </x:c>
    </x:row>
    <x:row r="1990" ht="48" customHeight="1">
      <x:c r="A1990" s="2" t="str">
        <x:v>POL</x:v>
      </x:c>
      <x:c r="B1990" s="2" t="str">
        <x:v>C</x:v>
      </x:c>
      <x:c r="C1990" s="2" t="str">
        <x:v>POL</x:v>
      </x:c>
      <x:c r="D1990" s="2" t="n">
        <x:v>2024</x:v>
      </x:c>
      <x:c r="E1990" s="2" t="str">
        <x:v>EC2_ISIC4_C33</x:v>
      </x:c>
      <x:c r="F1990" s="17" t="str">
        <x:v>Economic activity (ISIC-Rev.4), 2 digit level: 33 - Repair and installation of machinery and equipment</x:v>
      </x:c>
      <x:c r="G1990" s="19" t="n">
        <x:v>152.976</x:v>
      </x:c>
      <x:c r="H1990" s="20" t="n">
        <x:v>1</x:v>
      </x:c>
      <x:c r="I1990" s="19" t="n">
        <x:f>SUM(G1967:G1990)</x:f>
        <x:v>3300.8680000000004</x:v>
      </x:c>
      <x:c r="J1990" s="20" t="n">
        <x:f>G1990/I1990*H1990</x:f>
        <x:v>0.046344173714307865</x:v>
      </x:c>
      <x:c r="K1990" s="2" t="str">
        <x:v>ISIC4:33</x:v>
      </x:c>
      <x:c r="L1990" s="14" t="n">
        <x:f>'Crosswalk'!C37</x:f>
        <x:v>0</x:v>
      </x:c>
      <x:c r="M1990" s="14" t="n">
        <x:f>'Crosswalk'!D37</x:f>
        <x:v>0</x:v>
      </x:c>
      <x:c r="N1990" s="14" t="n">
        <x:f>'Crosswalk'!E37</x:f>
        <x:v>1</x:v>
      </x:c>
      <x:c r="O1990" s="14" t="n">
        <x:f>'Crosswalk'!F37</x:f>
        <x:v>0</x:v>
      </x:c>
      <x:c r="P1990" s="14" t="n">
        <x:f>'Crosswalk'!G37</x:f>
        <x:v>0</x:v>
      </x:c>
      <x:c r="Q1990" s="14" t="n">
        <x:f>'Crosswalk'!H37</x:f>
        <x:v>0</x:v>
      </x:c>
      <x:c r="R1990" s="14" t="n">
        <x:f>'Crosswalk'!I37</x:f>
        <x:v>0</x:v>
      </x:c>
      <x:c r="S1990" s="14" t="n">
        <x:f>'Crosswalk'!J37</x:f>
        <x:v>0</x:v>
      </x:c>
      <x:c r="T1990" s="14" t="n">
        <x:f>'Crosswalk'!K37</x:f>
        <x:v>0</x:v>
      </x:c>
      <x:c r="U1990" s="14" t="n">
        <x:f>'Crosswalk'!L37</x:f>
        <x:v>0</x:v>
      </x:c>
      <x:c r="V1990" s="14" t="n">
        <x:f>'Crosswalk'!M37</x:f>
        <x:v>0</x:v>
      </x:c>
      <x:c r="W1990" s="14" t="n">
        <x:f>'Crosswalk'!N37</x:f>
        <x:v>0</x:v>
      </x:c>
      <x:c r="X1990" s="17" t="str">
        <x:v>LFS - EU Labour Force Survey</x:v>
      </x:c>
      <x:c r="Y1990" s="2" t="str"/>
      <x:c r="Z1990" s="17" t="str">
        <x:v>National 2024 division composition. Observed national industry detail; used only for composition within 2024 ILO modelled margins.</x:v>
      </x:c>
      <x:c r="AA1990" s="2" t="str"/>
      <x:c r="AB1990" s="2" t="str">
        <x:v>https://rplumber.ilo.org/data/indicator?format=.csv.gz&amp;id=EMP_TEMP_SEX_EC2_NB_A</x:v>
      </x:c>
    </x:row>
    <x:row r="1991" ht="48" customHeight="1">
      <x:c r="A1991" s="13" t="str">
        <x:v>POL</x:v>
      </x:c>
      <x:c r="B1991" s="13" t="str">
        <x:v>DE</x:v>
      </x:c>
      <x:c r="C1991" s="13" t="str">
        <x:v>POL</x:v>
      </x:c>
      <x:c r="D1991" s="13" t="n">
        <x:v>2024</x:v>
      </x:c>
      <x:c r="E1991" s="13" t="str">
        <x:v>EC2_ISIC4_D35</x:v>
      </x:c>
      <x:c r="F1991" s="18" t="str">
        <x:v>Economic activity (ISIC-Rev.4), 2 digit level: 35 - Electricity, gas, steam and air conditioning supply</x:v>
      </x:c>
      <x:c r="G1991" s="21" t="n">
        <x:v>183.285</x:v>
      </x:c>
      <x:c r="H1991" s="22" t="n">
        <x:v>1</x:v>
      </x:c>
      <x:c r="I1991" s="21" t="n">
        <x:f>SUM(G1991:G1994)</x:f>
        <x:v>361.817</x:v>
      </x:c>
      <x:c r="J1991" s="22" t="n">
        <x:f>G1991/I1991*H1991</x:f>
        <x:v>0.5065682375344442</x:v>
      </x:c>
      <x:c r="K1991" s="13" t="str">
        <x:v>ISIC4:35</x:v>
      </x:c>
      <x:c r="L1991" s="15" t="n">
        <x:f>'Crosswalk'!C38</x:f>
        <x:v>0</x:v>
      </x:c>
      <x:c r="M1991" s="15" t="n">
        <x:f>'Crosswalk'!D38</x:f>
        <x:v>0</x:v>
      </x:c>
      <x:c r="N1991" s="15" t="n">
        <x:f>'Crosswalk'!E38</x:f>
        <x:v>0</x:v>
      </x:c>
      <x:c r="O1991" s="15" t="n">
        <x:f>'Crosswalk'!F38</x:f>
        <x:v>0</x:v>
      </x:c>
      <x:c r="P1991" s="15" t="n">
        <x:f>'Crosswalk'!G38</x:f>
        <x:v>0</x:v>
      </x:c>
      <x:c r="Q1991" s="15" t="n">
        <x:f>'Crosswalk'!H38</x:f>
        <x:v>0</x:v>
      </x:c>
      <x:c r="R1991" s="15" t="n">
        <x:f>'Crosswalk'!I38</x:f>
        <x:v>0</x:v>
      </x:c>
      <x:c r="S1991" s="15" t="n">
        <x:f>'Crosswalk'!J38</x:f>
        <x:v>0</x:v>
      </x:c>
      <x:c r="T1991" s="15" t="n">
        <x:f>'Crosswalk'!K38</x:f>
        <x:v>0</x:v>
      </x:c>
      <x:c r="U1991" s="15" t="n">
        <x:f>'Crosswalk'!L38</x:f>
        <x:v>1</x:v>
      </x:c>
      <x:c r="V1991" s="15" t="n">
        <x:f>'Crosswalk'!M38</x:f>
        <x:v>0</x:v>
      </x:c>
      <x:c r="W1991" s="15" t="n">
        <x:f>'Crosswalk'!N38</x:f>
        <x:v>0</x:v>
      </x:c>
      <x:c r="X1991" s="18" t="str">
        <x:v>LFS - EU Labour Force Survey</x:v>
      </x:c>
      <x:c r="Y1991" s="13" t="str"/>
      <x:c r="Z1991" s="18" t="str">
        <x:v>National 2024 division composition. Observed national industry detail; used only for composition within 2024 ILO modelled margins.</x:v>
      </x:c>
      <x:c r="AA1991" s="13" t="str"/>
      <x:c r="AB1991" s="13" t="str">
        <x:v>https://rplumber.ilo.org/data/indicator?format=.csv.gz&amp;id=EMP_TEMP_SEX_EC2_NB_A</x:v>
      </x:c>
    </x:row>
    <x:row r="1992" ht="48" customHeight="1">
      <x:c r="A1992" s="2" t="str">
        <x:v>POL</x:v>
      </x:c>
      <x:c r="B1992" s="2" t="str">
        <x:v>DE</x:v>
      </x:c>
      <x:c r="C1992" s="2" t="str">
        <x:v>POL</x:v>
      </x:c>
      <x:c r="D1992" s="2" t="n">
        <x:v>2024</x:v>
      </x:c>
      <x:c r="E1992" s="2" t="str">
        <x:v>EC2_ISIC4_E36</x:v>
      </x:c>
      <x:c r="F1992" s="17" t="str">
        <x:v>Economic activity (ISIC-Rev.4), 2 digit level: 36 - Water collection, treatment and supply</x:v>
      </x:c>
      <x:c r="G1992" s="19" t="n">
        <x:v>60.151</x:v>
      </x:c>
      <x:c r="H1992" s="20" t="n">
        <x:v>1</x:v>
      </x:c>
      <x:c r="I1992" s="19" t="n">
        <x:f>SUM(G1991:G1994)</x:f>
        <x:v>361.817</x:v>
      </x:c>
      <x:c r="J1992" s="20" t="n">
        <x:f>G1992/I1992*H1992</x:f>
        <x:v>0.16624702542998257</x:v>
      </x:c>
      <x:c r="K1992" s="2" t="str">
        <x:v>ISIC4:36</x:v>
      </x:c>
      <x:c r="L1992" s="14" t="n">
        <x:f>'Crosswalk'!C39</x:f>
        <x:v>0</x:v>
      </x:c>
      <x:c r="M1992" s="14" t="n">
        <x:f>'Crosswalk'!D39</x:f>
        <x:v>0</x:v>
      </x:c>
      <x:c r="N1992" s="14" t="n">
        <x:f>'Crosswalk'!E39</x:f>
        <x:v>0</x:v>
      </x:c>
      <x:c r="O1992" s="14" t="n">
        <x:f>'Crosswalk'!F39</x:f>
        <x:v>0</x:v>
      </x:c>
      <x:c r="P1992" s="14" t="n">
        <x:f>'Crosswalk'!G39</x:f>
        <x:v>0</x:v>
      </x:c>
      <x:c r="Q1992" s="14" t="n">
        <x:f>'Crosswalk'!H39</x:f>
        <x:v>0</x:v>
      </x:c>
      <x:c r="R1992" s="14" t="n">
        <x:f>'Crosswalk'!I39</x:f>
        <x:v>0</x:v>
      </x:c>
      <x:c r="S1992" s="14" t="n">
        <x:f>'Crosswalk'!J39</x:f>
        <x:v>0</x:v>
      </x:c>
      <x:c r="T1992" s="14" t="n">
        <x:f>'Crosswalk'!K39</x:f>
        <x:v>0</x:v>
      </x:c>
      <x:c r="U1992" s="14" t="n">
        <x:f>'Crosswalk'!L39</x:f>
        <x:v>1</x:v>
      </x:c>
      <x:c r="V1992" s="14" t="n">
        <x:f>'Crosswalk'!M39</x:f>
        <x:v>0</x:v>
      </x:c>
      <x:c r="W1992" s="14" t="n">
        <x:f>'Crosswalk'!N39</x:f>
        <x:v>0</x:v>
      </x:c>
      <x:c r="X1992" s="17" t="str">
        <x:v>LFS - EU Labour Force Survey</x:v>
      </x:c>
      <x:c r="Y1992" s="2" t="str"/>
      <x:c r="Z1992" s="17" t="str">
        <x:v>National 2024 division composition. Observed national industry detail; used only for composition within 2024 ILO modelled margins.</x:v>
      </x:c>
      <x:c r="AA1992" s="2" t="str"/>
      <x:c r="AB1992" s="2" t="str">
        <x:v>https://rplumber.ilo.org/data/indicator?format=.csv.gz&amp;id=EMP_TEMP_SEX_EC2_NB_A</x:v>
      </x:c>
    </x:row>
    <x:row r="1993" ht="48" customHeight="1">
      <x:c r="A1993" s="13" t="str">
        <x:v>POL</x:v>
      </x:c>
      <x:c r="B1993" s="13" t="str">
        <x:v>DE</x:v>
      </x:c>
      <x:c r="C1993" s="13" t="str">
        <x:v>POL</x:v>
      </x:c>
      <x:c r="D1993" s="13" t="n">
        <x:v>2024</x:v>
      </x:c>
      <x:c r="E1993" s="13" t="str">
        <x:v>EC2_ISIC4_E37</x:v>
      </x:c>
      <x:c r="F1993" s="18" t="str">
        <x:v>Economic activity (ISIC-Rev.4), 2 digit level: 37 - Sewerage</x:v>
      </x:c>
      <x:c r="G1993" s="21" t="n">
        <x:v>18.531</x:v>
      </x:c>
      <x:c r="H1993" s="22" t="n">
        <x:v>1</x:v>
      </x:c>
      <x:c r="I1993" s="21" t="n">
        <x:f>SUM(G1991:G1994)</x:f>
        <x:v>361.817</x:v>
      </x:c>
      <x:c r="J1993" s="22" t="n">
        <x:f>G1993/I1993*H1993</x:f>
        <x:v>0.051216498948363394</x:v>
      </x:c>
      <x:c r="K1993" s="13" t="str">
        <x:v>ISIC4:37</x:v>
      </x:c>
      <x:c r="L1993" s="15" t="n">
        <x:f>'Crosswalk'!C40</x:f>
        <x:v>0</x:v>
      </x:c>
      <x:c r="M1993" s="15" t="n">
        <x:f>'Crosswalk'!D40</x:f>
        <x:v>0</x:v>
      </x:c>
      <x:c r="N1993" s="15" t="n">
        <x:f>'Crosswalk'!E40</x:f>
        <x:v>0</x:v>
      </x:c>
      <x:c r="O1993" s="15" t="n">
        <x:f>'Crosswalk'!F40</x:f>
        <x:v>0</x:v>
      </x:c>
      <x:c r="P1993" s="15" t="n">
        <x:f>'Crosswalk'!G40</x:f>
        <x:v>0</x:v>
      </x:c>
      <x:c r="Q1993" s="15" t="n">
        <x:f>'Crosswalk'!H40</x:f>
        <x:v>0</x:v>
      </x:c>
      <x:c r="R1993" s="15" t="n">
        <x:f>'Crosswalk'!I40</x:f>
        <x:v>0</x:v>
      </x:c>
      <x:c r="S1993" s="15" t="n">
        <x:f>'Crosswalk'!J40</x:f>
        <x:v>0</x:v>
      </x:c>
      <x:c r="T1993" s="15" t="n">
        <x:f>'Crosswalk'!K40</x:f>
        <x:v>0</x:v>
      </x:c>
      <x:c r="U1993" s="15" t="n">
        <x:f>'Crosswalk'!L40</x:f>
        <x:v>1</x:v>
      </x:c>
      <x:c r="V1993" s="15" t="n">
        <x:f>'Crosswalk'!M40</x:f>
        <x:v>0</x:v>
      </x:c>
      <x:c r="W1993" s="15" t="n">
        <x:f>'Crosswalk'!N40</x:f>
        <x:v>0</x:v>
      </x:c>
      <x:c r="X1993" s="18" t="str">
        <x:v>LFS - EU Labour Force Survey</x:v>
      </x:c>
      <x:c r="Y1993" s="13" t="str">
        <x:v>U</x:v>
      </x:c>
      <x:c r="Z1993" s="18" t="str">
        <x:v>National 2024 division composition. Observed national industry detail; used only for composition within 2024 ILO modelled margins.</x:v>
      </x:c>
      <x:c r="AA1993" s="13" t="str"/>
      <x:c r="AB1993" s="13" t="str">
        <x:v>https://rplumber.ilo.org/data/indicator?format=.csv.gz&amp;id=EMP_TEMP_SEX_EC2_NB_A</x:v>
      </x:c>
    </x:row>
    <x:row r="1994" ht="48" customHeight="1">
      <x:c r="A1994" s="2" t="str">
        <x:v>POL</x:v>
      </x:c>
      <x:c r="B1994" s="2" t="str">
        <x:v>DE</x:v>
      </x:c>
      <x:c r="C1994" s="2" t="str">
        <x:v>POL</x:v>
      </x:c>
      <x:c r="D1994" s="2" t="n">
        <x:v>2024</x:v>
      </x:c>
      <x:c r="E1994" s="2" t="str">
        <x:v>EC2_ISIC4_E38</x:v>
      </x:c>
      <x:c r="F1994" s="17" t="str">
        <x:v>Economic activity (ISIC-Rev.4), 2 digit level: 38 - Waste collection, treatment and disposal activities; materials recovery</x:v>
      </x:c>
      <x:c r="G1994" s="19" t="n">
        <x:v>99.85</x:v>
      </x:c>
      <x:c r="H1994" s="20" t="n">
        <x:v>1</x:v>
      </x:c>
      <x:c r="I1994" s="19" t="n">
        <x:f>SUM(G1991:G1994)</x:f>
        <x:v>361.817</x:v>
      </x:c>
      <x:c r="J1994" s="20" t="n">
        <x:f>G1994/I1994*H1994</x:f>
        <x:v>0.2759682380872098</x:v>
      </x:c>
      <x:c r="K1994" s="2" t="str">
        <x:v>ISIC4:38</x:v>
      </x:c>
      <x:c r="L1994" s="14" t="n">
        <x:f>'Crosswalk'!C41</x:f>
        <x:v>0</x:v>
      </x:c>
      <x:c r="M1994" s="14" t="n">
        <x:f>'Crosswalk'!D41</x:f>
        <x:v>0</x:v>
      </x:c>
      <x:c r="N1994" s="14" t="n">
        <x:f>'Crosswalk'!E41</x:f>
        <x:v>1</x:v>
      </x:c>
      <x:c r="O1994" s="14" t="n">
        <x:f>'Crosswalk'!F41</x:f>
        <x:v>0</x:v>
      </x:c>
      <x:c r="P1994" s="14" t="n">
        <x:f>'Crosswalk'!G41</x:f>
        <x:v>0</x:v>
      </x:c>
      <x:c r="Q1994" s="14" t="n">
        <x:f>'Crosswalk'!H41</x:f>
        <x:v>0</x:v>
      </x:c>
      <x:c r="R1994" s="14" t="n">
        <x:f>'Crosswalk'!I41</x:f>
        <x:v>0</x:v>
      </x:c>
      <x:c r="S1994" s="14" t="n">
        <x:f>'Crosswalk'!J41</x:f>
        <x:v>0</x:v>
      </x:c>
      <x:c r="T1994" s="14" t="n">
        <x:f>'Crosswalk'!K41</x:f>
        <x:v>0</x:v>
      </x:c>
      <x:c r="U1994" s="14" t="n">
        <x:f>'Crosswalk'!L41</x:f>
        <x:v>0</x:v>
      </x:c>
      <x:c r="V1994" s="14" t="n">
        <x:f>'Crosswalk'!M41</x:f>
        <x:v>0</x:v>
      </x:c>
      <x:c r="W1994" s="14" t="n">
        <x:f>'Crosswalk'!N41</x:f>
        <x:v>0</x:v>
      </x:c>
      <x:c r="X1994" s="17" t="str">
        <x:v>LFS - EU Labour Force Survey</x:v>
      </x:c>
      <x:c r="Y1994" s="2" t="str"/>
      <x:c r="Z1994" s="17" t="str">
        <x:v>National 2024 division composition. Observed national industry detail; used only for composition within 2024 ILO modelled margins.</x:v>
      </x:c>
      <x:c r="AA1994" s="2" t="str"/>
      <x:c r="AB1994" s="2" t="str">
        <x:v>https://rplumber.ilo.org/data/indicator?format=.csv.gz&amp;id=EMP_TEMP_SEX_EC2_NB_A</x:v>
      </x:c>
    </x:row>
    <x:row r="1995" ht="48" customHeight="1">
      <x:c r="A1995" s="13" t="str">
        <x:v>POL</x:v>
      </x:c>
      <x:c r="B1995" s="13" t="str">
        <x:v>F</x:v>
      </x:c>
      <x:c r="C1995" s="13" t="str">
        <x:v>POL</x:v>
      </x:c>
      <x:c r="D1995" s="13" t="n">
        <x:v>2024</x:v>
      </x:c>
      <x:c r="E1995" s="13" t="str">
        <x:v>EC2_ISIC4_F41</x:v>
      </x:c>
      <x:c r="F1995" s="18" t="str">
        <x:v>Economic activity (ISIC-Rev.4), 2 digit level: 41 - Construction of buildings</x:v>
      </x:c>
      <x:c r="G1995" s="21" t="n">
        <x:v>530.435</x:v>
      </x:c>
      <x:c r="H1995" s="22" t="n">
        <x:v>1</x:v>
      </x:c>
      <x:c r="I1995" s="21" t="n">
        <x:f>SUM(G1995:G1997)</x:f>
        <x:v>1308.991</x:v>
      </x:c>
      <x:c r="J1995" s="22" t="n">
        <x:f>G1995/I1995*H1995</x:f>
        <x:v>0.40522432927346325</x:v>
      </x:c>
      <x:c r="K1995" s="13" t="str">
        <x:v>ISIC4:41</x:v>
      </x:c>
      <x:c r="L1995" s="15" t="n">
        <x:f>'Crosswalk'!C43</x:f>
        <x:v>0</x:v>
      </x:c>
      <x:c r="M1995" s="15" t="n">
        <x:f>'Crosswalk'!D43</x:f>
        <x:v>0</x:v>
      </x:c>
      <x:c r="N1995" s="15" t="n">
        <x:f>'Crosswalk'!E43</x:f>
        <x:v>0.5</x:v>
      </x:c>
      <x:c r="O1995" s="15" t="n">
        <x:f>'Crosswalk'!F43</x:f>
        <x:v>0.5</x:v>
      </x:c>
      <x:c r="P1995" s="15" t="n">
        <x:f>'Crosswalk'!G43</x:f>
        <x:v>0</x:v>
      </x:c>
      <x:c r="Q1995" s="15" t="n">
        <x:f>'Crosswalk'!H43</x:f>
        <x:v>0</x:v>
      </x:c>
      <x:c r="R1995" s="15" t="n">
        <x:f>'Crosswalk'!I43</x:f>
        <x:v>0</x:v>
      </x:c>
      <x:c r="S1995" s="15" t="n">
        <x:f>'Crosswalk'!J43</x:f>
        <x:v>0</x:v>
      </x:c>
      <x:c r="T1995" s="15" t="n">
        <x:f>'Crosswalk'!K43</x:f>
        <x:v>0</x:v>
      </x:c>
      <x:c r="U1995" s="15" t="n">
        <x:f>'Crosswalk'!L43</x:f>
        <x:v>0</x:v>
      </x:c>
      <x:c r="V1995" s="15" t="n">
        <x:f>'Crosswalk'!M43</x:f>
        <x:v>0</x:v>
      </x:c>
      <x:c r="W1995" s="15" t="n">
        <x:f>'Crosswalk'!N43</x:f>
        <x:v>0</x:v>
      </x:c>
      <x:c r="X1995" s="18" t="str">
        <x:v>LFS - EU Labour Force Survey</x:v>
      </x:c>
      <x:c r="Y1995" s="13" t="str"/>
      <x:c r="Z1995" s="18" t="str">
        <x:v>National 2024 division composition. Observed national industry detail; used only for composition within 2024 ILO modelled margins.</x:v>
      </x:c>
      <x:c r="AA1995" s="13" t="str"/>
      <x:c r="AB1995" s="13" t="str">
        <x:v>https://rplumber.ilo.org/data/indicator?format=.csv.gz&amp;id=EMP_TEMP_SEX_EC2_NB_A</x:v>
      </x:c>
    </x:row>
    <x:row r="1996" ht="48" customHeight="1">
      <x:c r="A1996" s="2" t="str">
        <x:v>POL</x:v>
      </x:c>
      <x:c r="B1996" s="2" t="str">
        <x:v>F</x:v>
      </x:c>
      <x:c r="C1996" s="2" t="str">
        <x:v>POL</x:v>
      </x:c>
      <x:c r="D1996" s="2" t="n">
        <x:v>2024</x:v>
      </x:c>
      <x:c r="E1996" s="2" t="str">
        <x:v>EC2_ISIC4_F42</x:v>
      </x:c>
      <x:c r="F1996" s="17" t="str">
        <x:v>Economic activity (ISIC-Rev.4), 2 digit level: 42 - Civil engineering</x:v>
      </x:c>
      <x:c r="G1996" s="19" t="n">
        <x:v>179.661</x:v>
      </x:c>
      <x:c r="H1996" s="20" t="n">
        <x:v>1</x:v>
      </x:c>
      <x:c r="I1996" s="19" t="n">
        <x:f>SUM(G1995:G1997)</x:f>
        <x:v>1308.991</x:v>
      </x:c>
      <x:c r="J1996" s="20" t="n">
        <x:f>G1996/I1996*H1996</x:f>
        <x:v>0.13725151662616475</x:v>
      </x:c>
      <x:c r="K1996" s="2" t="str">
        <x:v>ISIC4:42</x:v>
      </x:c>
      <x:c r="L1996" s="14" t="n">
        <x:f>'Crosswalk'!C44</x:f>
        <x:v>0</x:v>
      </x:c>
      <x:c r="M1996" s="14" t="n">
        <x:f>'Crosswalk'!D44</x:f>
        <x:v>0</x:v>
      </x:c>
      <x:c r="N1996" s="14" t="n">
        <x:f>'Crosswalk'!E44</x:f>
        <x:v>1</x:v>
      </x:c>
      <x:c r="O1996" s="14" t="n">
        <x:f>'Crosswalk'!F44</x:f>
        <x:v>0</x:v>
      </x:c>
      <x:c r="P1996" s="14" t="n">
        <x:f>'Crosswalk'!G44</x:f>
        <x:v>0</x:v>
      </x:c>
      <x:c r="Q1996" s="14" t="n">
        <x:f>'Crosswalk'!H44</x:f>
        <x:v>0</x:v>
      </x:c>
      <x:c r="R1996" s="14" t="n">
        <x:f>'Crosswalk'!I44</x:f>
        <x:v>0</x:v>
      </x:c>
      <x:c r="S1996" s="14" t="n">
        <x:f>'Crosswalk'!J44</x:f>
        <x:v>0</x:v>
      </x:c>
      <x:c r="T1996" s="14" t="n">
        <x:f>'Crosswalk'!K44</x:f>
        <x:v>0</x:v>
      </x:c>
      <x:c r="U1996" s="14" t="n">
        <x:f>'Crosswalk'!L44</x:f>
        <x:v>0</x:v>
      </x:c>
      <x:c r="V1996" s="14" t="n">
        <x:f>'Crosswalk'!M44</x:f>
        <x:v>0</x:v>
      </x:c>
      <x:c r="W1996" s="14" t="n">
        <x:f>'Crosswalk'!N44</x:f>
        <x:v>0</x:v>
      </x:c>
      <x:c r="X1996" s="17" t="str">
        <x:v>LFS - EU Labour Force Survey</x:v>
      </x:c>
      <x:c r="Y1996" s="2" t="str"/>
      <x:c r="Z1996" s="17" t="str">
        <x:v>National 2024 division composition. Observed national industry detail; used only for composition within 2024 ILO modelled margins.</x:v>
      </x:c>
      <x:c r="AA1996" s="2" t="str"/>
      <x:c r="AB1996" s="2" t="str">
        <x:v>https://rplumber.ilo.org/data/indicator?format=.csv.gz&amp;id=EMP_TEMP_SEX_EC2_NB_A</x:v>
      </x:c>
    </x:row>
    <x:row r="1997" ht="48" customHeight="1">
      <x:c r="A1997" s="13" t="str">
        <x:v>POL</x:v>
      </x:c>
      <x:c r="B1997" s="13" t="str">
        <x:v>F</x:v>
      </x:c>
      <x:c r="C1997" s="13" t="str">
        <x:v>POL</x:v>
      </x:c>
      <x:c r="D1997" s="13" t="n">
        <x:v>2024</x:v>
      </x:c>
      <x:c r="E1997" s="13" t="str">
        <x:v>EC2_ISIC4_F43</x:v>
      </x:c>
      <x:c r="F1997" s="18" t="str">
        <x:v>Economic activity (ISIC-Rev.4), 2 digit level: 43 - Specialized construction activities</x:v>
      </x:c>
      <x:c r="G1997" s="21" t="n">
        <x:v>598.895</x:v>
      </x:c>
      <x:c r="H1997" s="22" t="n">
        <x:v>1</x:v>
      </x:c>
      <x:c r="I1997" s="21" t="n">
        <x:f>SUM(G1995:G1997)</x:f>
        <x:v>1308.991</x:v>
      </x:c>
      <x:c r="J1997" s="22" t="n">
        <x:f>G1997/I1997*H1997</x:f>
        <x:v>0.45752415410037195</x:v>
      </x:c>
      <x:c r="K1997" s="13" t="str">
        <x:v>ISIC4:43</x:v>
      </x:c>
      <x:c r="L1997" s="15" t="n">
        <x:f>'Crosswalk'!C45</x:f>
        <x:v>0</x:v>
      </x:c>
      <x:c r="M1997" s="15" t="n">
        <x:f>'Crosswalk'!D45</x:f>
        <x:v>0</x:v>
      </x:c>
      <x:c r="N1997" s="15" t="n">
        <x:f>'Crosswalk'!E45</x:f>
        <x:v>0.6</x:v>
      </x:c>
      <x:c r="O1997" s="15" t="n">
        <x:f>'Crosswalk'!F45</x:f>
        <x:v>0.4</x:v>
      </x:c>
      <x:c r="P1997" s="15" t="n">
        <x:f>'Crosswalk'!G45</x:f>
        <x:v>0</x:v>
      </x:c>
      <x:c r="Q1997" s="15" t="n">
        <x:f>'Crosswalk'!H45</x:f>
        <x:v>0</x:v>
      </x:c>
      <x:c r="R1997" s="15" t="n">
        <x:f>'Crosswalk'!I45</x:f>
        <x:v>0</x:v>
      </x:c>
      <x:c r="S1997" s="15" t="n">
        <x:f>'Crosswalk'!J45</x:f>
        <x:v>0</x:v>
      </x:c>
      <x:c r="T1997" s="15" t="n">
        <x:f>'Crosswalk'!K45</x:f>
        <x:v>0</x:v>
      </x:c>
      <x:c r="U1997" s="15" t="n">
        <x:f>'Crosswalk'!L45</x:f>
        <x:v>0</x:v>
      </x:c>
      <x:c r="V1997" s="15" t="n">
        <x:f>'Crosswalk'!M45</x:f>
        <x:v>0</x:v>
      </x:c>
      <x:c r="W1997" s="15" t="n">
        <x:f>'Crosswalk'!N45</x:f>
        <x:v>0</x:v>
      </x:c>
      <x:c r="X1997" s="18" t="str">
        <x:v>LFS - EU Labour Force Survey</x:v>
      </x:c>
      <x:c r="Y1997" s="13" t="str"/>
      <x:c r="Z1997" s="18" t="str">
        <x:v>National 2024 division composition. Observed national industry detail; used only for composition within 2024 ILO modelled margins.</x:v>
      </x:c>
      <x:c r="AA1997" s="13" t="str"/>
      <x:c r="AB1997" s="13" t="str">
        <x:v>https://rplumber.ilo.org/data/indicator?format=.csv.gz&amp;id=EMP_TEMP_SEX_EC2_NB_A</x:v>
      </x:c>
    </x:row>
    <x:row r="1998" ht="48" customHeight="1">
      <x:c r="A1998" s="2" t="str">
        <x:v>POL</x:v>
      </x:c>
      <x:c r="B1998" s="2" t="str">
        <x:v>G</x:v>
      </x:c>
      <x:c r="C1998" s="2" t="str">
        <x:v>POL</x:v>
      </x:c>
      <x:c r="D1998" s="2" t="n">
        <x:v>2024</x:v>
      </x:c>
      <x:c r="E1998" s="2" t="str">
        <x:v>EC2_ISIC4_G45</x:v>
      </x:c>
      <x:c r="F1998" s="17" t="str">
        <x:v>Economic activity (ISIC-Rev.4), 2 digit level: 45 - Wholesale and retail trade and repair of motor vehicles and motorcycles</x:v>
      </x:c>
      <x:c r="G1998" s="19" t="n">
        <x:v>365.364</x:v>
      </x:c>
      <x:c r="H1998" s="20" t="n">
        <x:v>1</x:v>
      </x:c>
      <x:c r="I1998" s="19" t="n">
        <x:f>SUM(G1998:G2000)</x:f>
        <x:v>2282.886</x:v>
      </x:c>
      <x:c r="J1998" s="20" t="n">
        <x:f>G1998/I1998*H1998</x:f>
        <x:v>0.16004478541635456</x:v>
      </x:c>
      <x:c r="K1998" s="2" t="str">
        <x:v>ISIC4:45</x:v>
      </x:c>
      <x:c r="L1998" s="14" t="n">
        <x:f>'Crosswalk'!C46</x:f>
        <x:v>0</x:v>
      </x:c>
      <x:c r="M1998" s="14" t="n">
        <x:f>'Crosswalk'!D46</x:f>
        <x:v>0</x:v>
      </x:c>
      <x:c r="N1998" s="14" t="n">
        <x:f>'Crosswalk'!E46</x:f>
        <x:v>0</x:v>
      </x:c>
      <x:c r="O1998" s="14" t="n">
        <x:f>'Crosswalk'!F46</x:f>
        <x:v>1</x:v>
      </x:c>
      <x:c r="P1998" s="14" t="n">
        <x:f>'Crosswalk'!G46</x:f>
        <x:v>0</x:v>
      </x:c>
      <x:c r="Q1998" s="14" t="n">
        <x:f>'Crosswalk'!H46</x:f>
        <x:v>0</x:v>
      </x:c>
      <x:c r="R1998" s="14" t="n">
        <x:f>'Crosswalk'!I46</x:f>
        <x:v>0</x:v>
      </x:c>
      <x:c r="S1998" s="14" t="n">
        <x:f>'Crosswalk'!J46</x:f>
        <x:v>0</x:v>
      </x:c>
      <x:c r="T1998" s="14" t="n">
        <x:f>'Crosswalk'!K46</x:f>
        <x:v>0</x:v>
      </x:c>
      <x:c r="U1998" s="14" t="n">
        <x:f>'Crosswalk'!L46</x:f>
        <x:v>0</x:v>
      </x:c>
      <x:c r="V1998" s="14" t="n">
        <x:f>'Crosswalk'!M46</x:f>
        <x:v>0</x:v>
      </x:c>
      <x:c r="W1998" s="14" t="n">
        <x:f>'Crosswalk'!N46</x:f>
        <x:v>0</x:v>
      </x:c>
      <x:c r="X1998" s="17" t="str">
        <x:v>LFS - EU Labour Force Survey</x:v>
      </x:c>
      <x:c r="Y1998" s="2" t="str"/>
      <x:c r="Z1998" s="17" t="str">
        <x:v>National 2024 division composition. Observed national industry detail; used only for composition within 2024 ILO modelled margins.</x:v>
      </x:c>
      <x:c r="AA1998" s="2" t="str"/>
      <x:c r="AB1998" s="2" t="str">
        <x:v>https://rplumber.ilo.org/data/indicator?format=.csv.gz&amp;id=EMP_TEMP_SEX_EC2_NB_A</x:v>
      </x:c>
    </x:row>
    <x:row r="1999" ht="48" customHeight="1">
      <x:c r="A1999" s="13" t="str">
        <x:v>POL</x:v>
      </x:c>
      <x:c r="B1999" s="13" t="str">
        <x:v>G</x:v>
      </x:c>
      <x:c r="C1999" s="13" t="str">
        <x:v>POL</x:v>
      </x:c>
      <x:c r="D1999" s="13" t="n">
        <x:v>2024</x:v>
      </x:c>
      <x:c r="E1999" s="13" t="str">
        <x:v>EC2_ISIC4_G46</x:v>
      </x:c>
      <x:c r="F1999" s="18" t="str">
        <x:v>Economic activity (ISIC-Rev.4), 2 digit level: 46 - Wholesale trade, except of motor vehicles and motorcycles</x:v>
      </x:c>
      <x:c r="G1999" s="21" t="n">
        <x:v>498.248</x:v>
      </x:c>
      <x:c r="H1999" s="22" t="n">
        <x:v>1</x:v>
      </x:c>
      <x:c r="I1999" s="21" t="n">
        <x:f>SUM(G1998:G2000)</x:f>
        <x:v>2282.886</x:v>
      </x:c>
      <x:c r="J1999" s="22" t="n">
        <x:f>G1999/I1999*H1999</x:f>
        <x:v>0.21825356150066189</x:v>
      </x:c>
      <x:c r="K1999" s="13" t="str">
        <x:v>ISIC4:46</x:v>
      </x:c>
      <x:c r="L1999" s="15" t="n">
        <x:f>'Crosswalk'!C47</x:f>
        <x:v>0.05</x:v>
      </x:c>
      <x:c r="M1999" s="15" t="n">
        <x:f>'Crosswalk'!D47</x:f>
        <x:v>0.05</x:v>
      </x:c>
      <x:c r="N1999" s="15" t="n">
        <x:f>'Crosswalk'!E47</x:f>
        <x:v>0.55</x:v>
      </x:c>
      <x:c r="O1999" s="15" t="n">
        <x:f>'Crosswalk'!F47</x:f>
        <x:v>0</x:v>
      </x:c>
      <x:c r="P1999" s="15" t="n">
        <x:f>'Crosswalk'!G47</x:f>
        <x:v>0.2</x:v>
      </x:c>
      <x:c r="Q1999" s="15" t="n">
        <x:f>'Crosswalk'!H47</x:f>
        <x:v>0.05</x:v>
      </x:c>
      <x:c r="R1999" s="15" t="n">
        <x:f>'Crosswalk'!I47</x:f>
        <x:v>0</x:v>
      </x:c>
      <x:c r="S1999" s="15" t="n">
        <x:f>'Crosswalk'!J47</x:f>
        <x:v>0.1</x:v>
      </x:c>
      <x:c r="T1999" s="15" t="n">
        <x:f>'Crosswalk'!K47</x:f>
        <x:v>0</x:v>
      </x:c>
      <x:c r="U1999" s="15" t="n">
        <x:f>'Crosswalk'!L47</x:f>
        <x:v>0</x:v>
      </x:c>
      <x:c r="V1999" s="15" t="n">
        <x:f>'Crosswalk'!M47</x:f>
        <x:v>0</x:v>
      </x:c>
      <x:c r="W1999" s="15" t="n">
        <x:f>'Crosswalk'!N47</x:f>
        <x:v>0</x:v>
      </x:c>
      <x:c r="X1999" s="18" t="str">
        <x:v>LFS - EU Labour Force Survey</x:v>
      </x:c>
      <x:c r="Y1999" s="13" t="str"/>
      <x:c r="Z1999" s="18" t="str">
        <x:v>National 2024 division composition. Observed national industry detail; used only for composition within 2024 ILO modelled margins.</x:v>
      </x:c>
      <x:c r="AA1999" s="13" t="str"/>
      <x:c r="AB1999" s="13" t="str">
        <x:v>https://rplumber.ilo.org/data/indicator?format=.csv.gz&amp;id=EMP_TEMP_SEX_EC2_NB_A</x:v>
      </x:c>
    </x:row>
    <x:row r="2000" ht="48" customHeight="1">
      <x:c r="A2000" s="2" t="str">
        <x:v>POL</x:v>
      </x:c>
      <x:c r="B2000" s="2" t="str">
        <x:v>G</x:v>
      </x:c>
      <x:c r="C2000" s="2" t="str">
        <x:v>POL</x:v>
      </x:c>
      <x:c r="D2000" s="2" t="n">
        <x:v>2024</x:v>
      </x:c>
      <x:c r="E2000" s="2" t="str">
        <x:v>EC2_ISIC4_G47</x:v>
      </x:c>
      <x:c r="F2000" s="17" t="str">
        <x:v>Economic activity (ISIC-Rev.4), 2 digit level: 47 - Retail trade, except of motor vehicles and motorcycles</x:v>
      </x:c>
      <x:c r="G2000" s="19" t="n">
        <x:v>1419.274</x:v>
      </x:c>
      <x:c r="H2000" s="20" t="n">
        <x:v>1</x:v>
      </x:c>
      <x:c r="I2000" s="19" t="n">
        <x:f>SUM(G1998:G2000)</x:f>
        <x:v>2282.886</x:v>
      </x:c>
      <x:c r="J2000" s="20" t="n">
        <x:f>G2000/I2000*H2000</x:f>
        <x:v>0.6217016530829835</x:v>
      </x:c>
      <x:c r="K2000" s="2" t="str">
        <x:v>ISIC4:47</x:v>
      </x:c>
      <x:c r="L2000" s="14" t="n">
        <x:f>'Crosswalk'!C48</x:f>
        <x:v>0</x:v>
      </x:c>
      <x:c r="M2000" s="14" t="n">
        <x:f>'Crosswalk'!D48</x:f>
        <x:v>0</x:v>
      </x:c>
      <x:c r="N2000" s="14" t="n">
        <x:f>'Crosswalk'!E48</x:f>
        <x:v>0</x:v>
      </x:c>
      <x:c r="O2000" s="14" t="n">
        <x:f>'Crosswalk'!F48</x:f>
        <x:v>0.55</x:v>
      </x:c>
      <x:c r="P2000" s="14" t="n">
        <x:f>'Crosswalk'!G48</x:f>
        <x:v>0.45</x:v>
      </x:c>
      <x:c r="Q2000" s="14" t="n">
        <x:f>'Crosswalk'!H48</x:f>
        <x:v>0</x:v>
      </x:c>
      <x:c r="R2000" s="14" t="n">
        <x:f>'Crosswalk'!I48</x:f>
        <x:v>0</x:v>
      </x:c>
      <x:c r="S2000" s="14" t="n">
        <x:f>'Crosswalk'!J48</x:f>
        <x:v>0</x:v>
      </x:c>
      <x:c r="T2000" s="14" t="n">
        <x:f>'Crosswalk'!K48</x:f>
        <x:v>0</x:v>
      </x:c>
      <x:c r="U2000" s="14" t="n">
        <x:f>'Crosswalk'!L48</x:f>
        <x:v>0</x:v>
      </x:c>
      <x:c r="V2000" s="14" t="n">
        <x:f>'Crosswalk'!M48</x:f>
        <x:v>0</x:v>
      </x:c>
      <x:c r="W2000" s="14" t="n">
        <x:f>'Crosswalk'!N48</x:f>
        <x:v>0</x:v>
      </x:c>
      <x:c r="X2000" s="17" t="str">
        <x:v>LFS - EU Labour Force Survey</x:v>
      </x:c>
      <x:c r="Y2000" s="2" t="str"/>
      <x:c r="Z2000" s="17" t="str">
        <x:v>National 2024 division composition. Observed national industry detail; used only for composition within 2024 ILO modelled margins.</x:v>
      </x:c>
      <x:c r="AA2000" s="2" t="str"/>
      <x:c r="AB2000" s="2" t="str">
        <x:v>https://rplumber.ilo.org/data/indicator?format=.csv.gz&amp;id=EMP_TEMP_SEX_EC2_NB_A</x:v>
      </x:c>
    </x:row>
    <x:row r="2001" ht="48" customHeight="1">
      <x:c r="A2001" s="13" t="str">
        <x:v>POL</x:v>
      </x:c>
      <x:c r="B2001" s="13" t="str">
        <x:v>HJ</x:v>
      </x:c>
      <x:c r="C2001" s="13" t="str">
        <x:v>POL</x:v>
      </x:c>
      <x:c r="D2001" s="13" t="n">
        <x:v>2024</x:v>
      </x:c>
      <x:c r="E2001" s="13" t="str">
        <x:v>EC2_ISIC4_H49</x:v>
      </x:c>
      <x:c r="F2001" s="18" t="str">
        <x:v>Economic activity (ISIC-Rev.4), 2 digit level: 49 - Land transport and transport via pipelines</x:v>
      </x:c>
      <x:c r="G2001" s="21" t="n">
        <x:v>746.586</x:v>
      </x:c>
      <x:c r="H2001" s="22" t="n">
        <x:v>1</x:v>
      </x:c>
      <x:c r="I2001" s="21" t="n">
        <x:f>SUM(G2001:G2011)</x:f>
        <x:v>1838.995</x:v>
      </x:c>
      <x:c r="J2001" s="22" t="n">
        <x:f>G2001/I2001*H2001</x:f>
        <x:v>0.40597500265090447</x:v>
      </x:c>
      <x:c r="K2001" s="13" t="str">
        <x:v>ISIC4:49</x:v>
      </x:c>
      <x:c r="L2001" s="15" t="n">
        <x:f>'Crosswalk'!C49</x:f>
        <x:v>0.05</x:v>
      </x:c>
      <x:c r="M2001" s="15" t="n">
        <x:f>'Crosswalk'!D49</x:f>
        <x:v>0</x:v>
      </x:c>
      <x:c r="N2001" s="15" t="n">
        <x:f>'Crosswalk'!E49</x:f>
        <x:v>0.95</x:v>
      </x:c>
      <x:c r="O2001" s="15" t="n">
        <x:f>'Crosswalk'!F49</x:f>
        <x:v>0</x:v>
      </x:c>
      <x:c r="P2001" s="15" t="n">
        <x:f>'Crosswalk'!G49</x:f>
        <x:v>0</x:v>
      </x:c>
      <x:c r="Q2001" s="15" t="n">
        <x:f>'Crosswalk'!H49</x:f>
        <x:v>0</x:v>
      </x:c>
      <x:c r="R2001" s="15" t="n">
        <x:f>'Crosswalk'!I49</x:f>
        <x:v>0</x:v>
      </x:c>
      <x:c r="S2001" s="15" t="n">
        <x:f>'Crosswalk'!J49</x:f>
        <x:v>0</x:v>
      </x:c>
      <x:c r="T2001" s="15" t="n">
        <x:f>'Crosswalk'!K49</x:f>
        <x:v>0</x:v>
      </x:c>
      <x:c r="U2001" s="15" t="n">
        <x:f>'Crosswalk'!L49</x:f>
        <x:v>0</x:v>
      </x:c>
      <x:c r="V2001" s="15" t="n">
        <x:f>'Crosswalk'!M49</x:f>
        <x:v>0</x:v>
      </x:c>
      <x:c r="W2001" s="15" t="n">
        <x:f>'Crosswalk'!N49</x:f>
        <x:v>0</x:v>
      </x:c>
      <x:c r="X2001" s="18" t="str">
        <x:v>LFS - EU Labour Force Survey</x:v>
      </x:c>
      <x:c r="Y2001" s="13" t="str"/>
      <x:c r="Z2001" s="18" t="str">
        <x:v>National 2024 division composition. Observed national industry detail; used only for composition within 2024 ILO modelled margins.</x:v>
      </x:c>
      <x:c r="AA2001" s="13" t="str"/>
      <x:c r="AB2001" s="13" t="str">
        <x:v>https://rplumber.ilo.org/data/indicator?format=.csv.gz&amp;id=EMP_TEMP_SEX_EC2_NB_A</x:v>
      </x:c>
    </x:row>
    <x:row r="2002" ht="48" customHeight="1">
      <x:c r="A2002" s="2" t="str">
        <x:v>POL</x:v>
      </x:c>
      <x:c r="B2002" s="2" t="str">
        <x:v>HJ</x:v>
      </x:c>
      <x:c r="C2002" s="2" t="str">
        <x:v>POL</x:v>
      </x:c>
      <x:c r="D2002" s="2" t="n">
        <x:v>2024</x:v>
      </x:c>
      <x:c r="E2002" s="2" t="str">
        <x:v>EC2_ISIC4_H50</x:v>
      </x:c>
      <x:c r="F2002" s="17" t="str">
        <x:v>Economic activity (ISIC-Rev.4), 2 digit level: 50 - Water transport</x:v>
      </x:c>
      <x:c r="G2002" s="19" t="n">
        <x:v>22.101</x:v>
      </x:c>
      <x:c r="H2002" s="20" t="n">
        <x:v>1</x:v>
      </x:c>
      <x:c r="I2002" s="19" t="n">
        <x:f>SUM(G2001:G2011)</x:f>
        <x:v>1838.995</x:v>
      </x:c>
      <x:c r="J2002" s="20" t="n">
        <x:f>G2002/I2002*H2002</x:f>
        <x:v>0.012017977210378495</x:v>
      </x:c>
      <x:c r="K2002" s="2" t="str">
        <x:v>ISIC4:50</x:v>
      </x:c>
      <x:c r="L2002" s="14" t="n">
        <x:f>'Crosswalk'!C50</x:f>
        <x:v>0</x:v>
      </x:c>
      <x:c r="M2002" s="14" t="n">
        <x:f>'Crosswalk'!D50</x:f>
        <x:v>0</x:v>
      </x:c>
      <x:c r="N2002" s="14" t="n">
        <x:f>'Crosswalk'!E50</x:f>
        <x:v>1</x:v>
      </x:c>
      <x:c r="O2002" s="14" t="n">
        <x:f>'Crosswalk'!F50</x:f>
        <x:v>0</x:v>
      </x:c>
      <x:c r="P2002" s="14" t="n">
        <x:f>'Crosswalk'!G50</x:f>
        <x:v>0</x:v>
      </x:c>
      <x:c r="Q2002" s="14" t="n">
        <x:f>'Crosswalk'!H50</x:f>
        <x:v>0</x:v>
      </x:c>
      <x:c r="R2002" s="14" t="n">
        <x:f>'Crosswalk'!I50</x:f>
        <x:v>0</x:v>
      </x:c>
      <x:c r="S2002" s="14" t="n">
        <x:f>'Crosswalk'!J50</x:f>
        <x:v>0</x:v>
      </x:c>
      <x:c r="T2002" s="14" t="n">
        <x:f>'Crosswalk'!K50</x:f>
        <x:v>0</x:v>
      </x:c>
      <x:c r="U2002" s="14" t="n">
        <x:f>'Crosswalk'!L50</x:f>
        <x:v>0</x:v>
      </x:c>
      <x:c r="V2002" s="14" t="n">
        <x:f>'Crosswalk'!M50</x:f>
        <x:v>0</x:v>
      </x:c>
      <x:c r="W2002" s="14" t="n">
        <x:f>'Crosswalk'!N50</x:f>
        <x:v>0</x:v>
      </x:c>
      <x:c r="X2002" s="17" t="str">
        <x:v>LFS - EU Labour Force Survey</x:v>
      </x:c>
      <x:c r="Y2002" s="2" t="str"/>
      <x:c r="Z2002" s="17" t="str">
        <x:v>National 2024 division composition. Observed national industry detail; used only for composition within 2024 ILO modelled margins.</x:v>
      </x:c>
      <x:c r="AA2002" s="2" t="str"/>
      <x:c r="AB2002" s="2" t="str">
        <x:v>https://rplumber.ilo.org/data/indicator?format=.csv.gz&amp;id=EMP_TEMP_SEX_EC2_NB_A</x:v>
      </x:c>
    </x:row>
    <x:row r="2003" ht="48" customHeight="1">
      <x:c r="A2003" s="13" t="str">
        <x:v>POL</x:v>
      </x:c>
      <x:c r="B2003" s="13" t="str">
        <x:v>HJ</x:v>
      </x:c>
      <x:c r="C2003" s="13" t="str">
        <x:v>POL</x:v>
      </x:c>
      <x:c r="D2003" s="13" t="n">
        <x:v>2024</x:v>
      </x:c>
      <x:c r="E2003" s="13" t="str">
        <x:v>EC2_ISIC4_H51</x:v>
      </x:c>
      <x:c r="F2003" s="18" t="str">
        <x:v>Economic activity (ISIC-Rev.4), 2 digit level: 51 - Air transport</x:v>
      </x:c>
      <x:c r="G2003" s="21" t="n">
        <x:v>14.08</x:v>
      </x:c>
      <x:c r="H2003" s="22" t="n">
        <x:v>1</x:v>
      </x:c>
      <x:c r="I2003" s="21" t="n">
        <x:f>SUM(G2001:G2011)</x:f>
        <x:v>1838.995</x:v>
      </x:c>
      <x:c r="J2003" s="22" t="n">
        <x:f>G2003/I2003*H2003</x:f>
        <x:v>0.007656355781282712</x:v>
      </x:c>
      <x:c r="K2003" s="13" t="str">
        <x:v>ISIC4:51</x:v>
      </x:c>
      <x:c r="L2003" s="15" t="n">
        <x:f>'Crosswalk'!C51</x:f>
        <x:v>0</x:v>
      </x:c>
      <x:c r="M2003" s="15" t="n">
        <x:f>'Crosswalk'!D51</x:f>
        <x:v>0</x:v>
      </x:c>
      <x:c r="N2003" s="15" t="n">
        <x:f>'Crosswalk'!E51</x:f>
        <x:v>1</x:v>
      </x:c>
      <x:c r="O2003" s="15" t="n">
        <x:f>'Crosswalk'!F51</x:f>
        <x:v>0</x:v>
      </x:c>
      <x:c r="P2003" s="15" t="n">
        <x:f>'Crosswalk'!G51</x:f>
        <x:v>0</x:v>
      </x:c>
      <x:c r="Q2003" s="15" t="n">
        <x:f>'Crosswalk'!H51</x:f>
        <x:v>0</x:v>
      </x:c>
      <x:c r="R2003" s="15" t="n">
        <x:f>'Crosswalk'!I51</x:f>
        <x:v>0</x:v>
      </x:c>
      <x:c r="S2003" s="15" t="n">
        <x:f>'Crosswalk'!J51</x:f>
        <x:v>0</x:v>
      </x:c>
      <x:c r="T2003" s="15" t="n">
        <x:f>'Crosswalk'!K51</x:f>
        <x:v>0</x:v>
      </x:c>
      <x:c r="U2003" s="15" t="n">
        <x:f>'Crosswalk'!L51</x:f>
        <x:v>0</x:v>
      </x:c>
      <x:c r="V2003" s="15" t="n">
        <x:f>'Crosswalk'!M51</x:f>
        <x:v>0</x:v>
      </x:c>
      <x:c r="W2003" s="15" t="n">
        <x:f>'Crosswalk'!N51</x:f>
        <x:v>0</x:v>
      </x:c>
      <x:c r="X2003" s="18" t="str">
        <x:v>LFS - EU Labour Force Survey</x:v>
      </x:c>
      <x:c r="Y2003" s="13" t="str">
        <x:v>U</x:v>
      </x:c>
      <x:c r="Z2003" s="18" t="str">
        <x:v>National 2024 division composition. Observed national industry detail; used only for composition within 2024 ILO modelled margins.</x:v>
      </x:c>
      <x:c r="AA2003" s="13" t="str"/>
      <x:c r="AB2003" s="13" t="str">
        <x:v>https://rplumber.ilo.org/data/indicator?format=.csv.gz&amp;id=EMP_TEMP_SEX_EC2_NB_A</x:v>
      </x:c>
    </x:row>
    <x:row r="2004" ht="48" customHeight="1">
      <x:c r="A2004" s="2" t="str">
        <x:v>POL</x:v>
      </x:c>
      <x:c r="B2004" s="2" t="str">
        <x:v>HJ</x:v>
      </x:c>
      <x:c r="C2004" s="2" t="str">
        <x:v>POL</x:v>
      </x:c>
      <x:c r="D2004" s="2" t="n">
        <x:v>2024</x:v>
      </x:c>
      <x:c r="E2004" s="2" t="str">
        <x:v>EC2_ISIC4_H52</x:v>
      </x:c>
      <x:c r="F2004" s="17" t="str">
        <x:v>Economic activity (ISIC-Rev.4), 2 digit level: 52 - Warehousing and support activities for transportation</x:v>
      </x:c>
      <x:c r="G2004" s="19" t="n">
        <x:v>257.654</x:v>
      </x:c>
      <x:c r="H2004" s="20" t="n">
        <x:v>1</x:v>
      </x:c>
      <x:c r="I2004" s="19" t="n">
        <x:f>SUM(G2001:G2011)</x:f>
        <x:v>1838.995</x:v>
      </x:c>
      <x:c r="J2004" s="20" t="n">
        <x:f>G2004/I2004*H2004</x:f>
        <x:v>0.14010587304478805</x:v>
      </x:c>
      <x:c r="K2004" s="2" t="str">
        <x:v>ISIC4:52</x:v>
      </x:c>
      <x:c r="L2004" s="14" t="n">
        <x:f>'Crosswalk'!C52</x:f>
        <x:v>0</x:v>
      </x:c>
      <x:c r="M2004" s="14" t="n">
        <x:f>'Crosswalk'!D52</x:f>
        <x:v>0</x:v>
      </x:c>
      <x:c r="N2004" s="14" t="n">
        <x:f>'Crosswalk'!E52</x:f>
        <x:v>1</x:v>
      </x:c>
      <x:c r="O2004" s="14" t="n">
        <x:f>'Crosswalk'!F52</x:f>
        <x:v>0</x:v>
      </x:c>
      <x:c r="P2004" s="14" t="n">
        <x:f>'Crosswalk'!G52</x:f>
        <x:v>0</x:v>
      </x:c>
      <x:c r="Q2004" s="14" t="n">
        <x:f>'Crosswalk'!H52</x:f>
        <x:v>0</x:v>
      </x:c>
      <x:c r="R2004" s="14" t="n">
        <x:f>'Crosswalk'!I52</x:f>
        <x:v>0</x:v>
      </x:c>
      <x:c r="S2004" s="14" t="n">
        <x:f>'Crosswalk'!J52</x:f>
        <x:v>0</x:v>
      </x:c>
      <x:c r="T2004" s="14" t="n">
        <x:f>'Crosswalk'!K52</x:f>
        <x:v>0</x:v>
      </x:c>
      <x:c r="U2004" s="14" t="n">
        <x:f>'Crosswalk'!L52</x:f>
        <x:v>0</x:v>
      </x:c>
      <x:c r="V2004" s="14" t="n">
        <x:f>'Crosswalk'!M52</x:f>
        <x:v>0</x:v>
      </x:c>
      <x:c r="W2004" s="14" t="n">
        <x:f>'Crosswalk'!N52</x:f>
        <x:v>0</x:v>
      </x:c>
      <x:c r="X2004" s="17" t="str">
        <x:v>LFS - EU Labour Force Survey</x:v>
      </x:c>
      <x:c r="Y2004" s="2" t="str"/>
      <x:c r="Z2004" s="17" t="str">
        <x:v>National 2024 division composition. Observed national industry detail; used only for composition within 2024 ILO modelled margins.</x:v>
      </x:c>
      <x:c r="AA2004" s="2" t="str"/>
      <x:c r="AB2004" s="2" t="str">
        <x:v>https://rplumber.ilo.org/data/indicator?format=.csv.gz&amp;id=EMP_TEMP_SEX_EC2_NB_A</x:v>
      </x:c>
    </x:row>
    <x:row r="2005" ht="48" customHeight="1">
      <x:c r="A2005" s="13" t="str">
        <x:v>POL</x:v>
      </x:c>
      <x:c r="B2005" s="13" t="str">
        <x:v>HJ</x:v>
      </x:c>
      <x:c r="C2005" s="13" t="str">
        <x:v>POL</x:v>
      </x:c>
      <x:c r="D2005" s="13" t="n">
        <x:v>2024</x:v>
      </x:c>
      <x:c r="E2005" s="13" t="str">
        <x:v>EC2_ISIC4_H53</x:v>
      </x:c>
      <x:c r="F2005" s="18" t="str">
        <x:v>Economic activity (ISIC-Rev.4), 2 digit level: 53 - Postal and courier activities</x:v>
      </x:c>
      <x:c r="G2005" s="21" t="n">
        <x:v>127.835</x:v>
      </x:c>
      <x:c r="H2005" s="22" t="n">
        <x:v>1</x:v>
      </x:c>
      <x:c r="I2005" s="21" t="n">
        <x:f>SUM(G2001:G2011)</x:f>
        <x:v>1838.995</x:v>
      </x:c>
      <x:c r="J2005" s="22" t="n">
        <x:f>G2005/I2005*H2005</x:f>
        <x:v>0.06951351145598547</x:v>
      </x:c>
      <x:c r="K2005" s="13" t="str">
        <x:v>ISIC4:53</x:v>
      </x:c>
      <x:c r="L2005" s="15" t="n">
        <x:f>'Crosswalk'!C53</x:f>
        <x:v>0</x:v>
      </x:c>
      <x:c r="M2005" s="15" t="n">
        <x:f>'Crosswalk'!D53</x:f>
        <x:v>0</x:v>
      </x:c>
      <x:c r="N2005" s="15" t="n">
        <x:f>'Crosswalk'!E53</x:f>
        <x:v>1</x:v>
      </x:c>
      <x:c r="O2005" s="15" t="n">
        <x:f>'Crosswalk'!F53</x:f>
        <x:v>0</x:v>
      </x:c>
      <x:c r="P2005" s="15" t="n">
        <x:f>'Crosswalk'!G53</x:f>
        <x:v>0</x:v>
      </x:c>
      <x:c r="Q2005" s="15" t="n">
        <x:f>'Crosswalk'!H53</x:f>
        <x:v>0</x:v>
      </x:c>
      <x:c r="R2005" s="15" t="n">
        <x:f>'Crosswalk'!I53</x:f>
        <x:v>0</x:v>
      </x:c>
      <x:c r="S2005" s="15" t="n">
        <x:f>'Crosswalk'!J53</x:f>
        <x:v>0</x:v>
      </x:c>
      <x:c r="T2005" s="15" t="n">
        <x:f>'Crosswalk'!K53</x:f>
        <x:v>0</x:v>
      </x:c>
      <x:c r="U2005" s="15" t="n">
        <x:f>'Crosswalk'!L53</x:f>
        <x:v>0</x:v>
      </x:c>
      <x:c r="V2005" s="15" t="n">
        <x:f>'Crosswalk'!M53</x:f>
        <x:v>0</x:v>
      </x:c>
      <x:c r="W2005" s="15" t="n">
        <x:f>'Crosswalk'!N53</x:f>
        <x:v>0</x:v>
      </x:c>
      <x:c r="X2005" s="18" t="str">
        <x:v>LFS - EU Labour Force Survey</x:v>
      </x:c>
      <x:c r="Y2005" s="13" t="str"/>
      <x:c r="Z2005" s="18" t="str">
        <x:v>National 2024 division composition. Observed national industry detail; used only for composition within 2024 ILO modelled margins.</x:v>
      </x:c>
      <x:c r="AA2005" s="13" t="str"/>
      <x:c r="AB2005" s="13" t="str">
        <x:v>https://rplumber.ilo.org/data/indicator?format=.csv.gz&amp;id=EMP_TEMP_SEX_EC2_NB_A</x:v>
      </x:c>
    </x:row>
    <x:row r="2006" ht="48" customHeight="1">
      <x:c r="A2006" s="2" t="str">
        <x:v>POL</x:v>
      </x:c>
      <x:c r="B2006" s="2" t="str">
        <x:v>HJ</x:v>
      </x:c>
      <x:c r="C2006" s="2" t="str">
        <x:v>POL</x:v>
      </x:c>
      <x:c r="D2006" s="2" t="n">
        <x:v>2024</x:v>
      </x:c>
      <x:c r="E2006" s="2" t="str">
        <x:v>EC2_ISIC4_J58</x:v>
      </x:c>
      <x:c r="F2006" s="17" t="str">
        <x:v>Economic activity (ISIC-Rev.4), 2 digit level: 58 - Publishing activities</x:v>
      </x:c>
      <x:c r="G2006" s="19" t="n">
        <x:v>46.541</x:v>
      </x:c>
      <x:c r="H2006" s="20" t="n">
        <x:v>1</x:v>
      </x:c>
      <x:c r="I2006" s="19" t="n">
        <x:f>SUM(G2001:G2011)</x:f>
        <x:v>1838.995</x:v>
      </x:c>
      <x:c r="J2006" s="20" t="n">
        <x:f>G2006/I2006*H2006</x:f>
        <x:v>0.025307844773911837</x:v>
      </x:c>
      <x:c r="K2006" s="2" t="str">
        <x:v>ISIC4:58</x:v>
      </x:c>
      <x:c r="L2006" s="14" t="n">
        <x:f>'Crosswalk'!C56</x:f>
        <x:v>0</x:v>
      </x:c>
      <x:c r="M2006" s="14" t="n">
        <x:f>'Crosswalk'!D56</x:f>
        <x:v>0</x:v>
      </x:c>
      <x:c r="N2006" s="14" t="n">
        <x:f>'Crosswalk'!E56</x:f>
        <x:v>0</x:v>
      </x:c>
      <x:c r="O2006" s="14" t="n">
        <x:f>'Crosswalk'!F56</x:f>
        <x:v>0</x:v>
      </x:c>
      <x:c r="P2006" s="14" t="n">
        <x:f>'Crosswalk'!G56</x:f>
        <x:v>0</x:v>
      </x:c>
      <x:c r="Q2006" s="14" t="n">
        <x:f>'Crosswalk'!H56</x:f>
        <x:v>0</x:v>
      </x:c>
      <x:c r="R2006" s="14" t="n">
        <x:f>'Crosswalk'!I56</x:f>
        <x:v>0</x:v>
      </x:c>
      <x:c r="S2006" s="14" t="n">
        <x:f>'Crosswalk'!J56</x:f>
        <x:v>0.5</x:v>
      </x:c>
      <x:c r="T2006" s="14" t="n">
        <x:f>'Crosswalk'!K56</x:f>
        <x:v>0.5</x:v>
      </x:c>
      <x:c r="U2006" s="14" t="n">
        <x:f>'Crosswalk'!L56</x:f>
        <x:v>0</x:v>
      </x:c>
      <x:c r="V2006" s="14" t="n">
        <x:f>'Crosswalk'!M56</x:f>
        <x:v>0</x:v>
      </x:c>
      <x:c r="W2006" s="14" t="n">
        <x:f>'Crosswalk'!N56</x:f>
        <x:v>0</x:v>
      </x:c>
      <x:c r="X2006" s="17" t="str">
        <x:v>LFS - EU Labour Force Survey</x:v>
      </x:c>
      <x:c r="Y2006" s="2" t="str"/>
      <x:c r="Z2006" s="17" t="str">
        <x:v>National 2024 division composition. Observed national industry detail; used only for composition within 2024 ILO modelled margins.</x:v>
      </x:c>
      <x:c r="AA2006" s="2" t="str"/>
      <x:c r="AB2006" s="2" t="str">
        <x:v>https://rplumber.ilo.org/data/indicator?format=.csv.gz&amp;id=EMP_TEMP_SEX_EC2_NB_A</x:v>
      </x:c>
    </x:row>
    <x:row r="2007" ht="48" customHeight="1">
      <x:c r="A2007" s="13" t="str">
        <x:v>POL</x:v>
      </x:c>
      <x:c r="B2007" s="13" t="str">
        <x:v>HJ</x:v>
      </x:c>
      <x:c r="C2007" s="13" t="str">
        <x:v>POL</x:v>
      </x:c>
      <x:c r="D2007" s="13" t="n">
        <x:v>2024</x:v>
      </x:c>
      <x:c r="E2007" s="13" t="str">
        <x:v>EC2_ISIC4_J59</x:v>
      </x:c>
      <x:c r="F2007" s="18" t="str">
        <x:v>Economic activity (ISIC-Rev.4), 2 digit level: 59 - Motion picture, video and television programme production, sound recording and music publishing activities</x:v>
      </x:c>
      <x:c r="G2007" s="21" t="n">
        <x:v>29.96</x:v>
      </x:c>
      <x:c r="H2007" s="22" t="n">
        <x:v>1</x:v>
      </x:c>
      <x:c r="I2007" s="21" t="n">
        <x:f>SUM(G2001:G2011)</x:f>
        <x:v>1838.995</x:v>
      </x:c>
      <x:c r="J2007" s="22" t="n">
        <x:f>G2007/I2007*H2007</x:f>
        <x:v>0.016291507045968042</x:v>
      </x:c>
      <x:c r="K2007" s="13" t="str">
        <x:v>ISIC4:59</x:v>
      </x:c>
      <x:c r="L2007" s="15" t="n">
        <x:f>'Crosswalk'!C57</x:f>
        <x:v>0</x:v>
      </x:c>
      <x:c r="M2007" s="15" t="n">
        <x:f>'Crosswalk'!D57</x:f>
        <x:v>0</x:v>
      </x:c>
      <x:c r="N2007" s="15" t="n">
        <x:f>'Crosswalk'!E57</x:f>
        <x:v>0</x:v>
      </x:c>
      <x:c r="O2007" s="15" t="n">
        <x:f>'Crosswalk'!F57</x:f>
        <x:v>0</x:v>
      </x:c>
      <x:c r="P2007" s="15" t="n">
        <x:f>'Crosswalk'!G57</x:f>
        <x:v>0</x:v>
      </x:c>
      <x:c r="Q2007" s="15" t="n">
        <x:f>'Crosswalk'!H57</x:f>
        <x:v>0</x:v>
      </x:c>
      <x:c r="R2007" s="15" t="n">
        <x:f>'Crosswalk'!I57</x:f>
        <x:v>0</x:v>
      </x:c>
      <x:c r="S2007" s="15" t="n">
        <x:f>'Crosswalk'!J57</x:f>
        <x:v>0</x:v>
      </x:c>
      <x:c r="T2007" s="15" t="n">
        <x:f>'Crosswalk'!K57</x:f>
        <x:v>1</x:v>
      </x:c>
      <x:c r="U2007" s="15" t="n">
        <x:f>'Crosswalk'!L57</x:f>
        <x:v>0</x:v>
      </x:c>
      <x:c r="V2007" s="15" t="n">
        <x:f>'Crosswalk'!M57</x:f>
        <x:v>0</x:v>
      </x:c>
      <x:c r="W2007" s="15" t="n">
        <x:f>'Crosswalk'!N57</x:f>
        <x:v>0</x:v>
      </x:c>
      <x:c r="X2007" s="18" t="str">
        <x:v>LFS - EU Labour Force Survey</x:v>
      </x:c>
      <x:c r="Y2007" s="13" t="str"/>
      <x:c r="Z2007" s="18" t="str">
        <x:v>National 2024 division composition. Observed national industry detail; used only for composition within 2024 ILO modelled margins.</x:v>
      </x:c>
      <x:c r="AA2007" s="13" t="str"/>
      <x:c r="AB2007" s="13" t="str">
        <x:v>https://rplumber.ilo.org/data/indicator?format=.csv.gz&amp;id=EMP_TEMP_SEX_EC2_NB_A</x:v>
      </x:c>
    </x:row>
    <x:row r="2008" ht="48" customHeight="1">
      <x:c r="A2008" s="2" t="str">
        <x:v>POL</x:v>
      </x:c>
      <x:c r="B2008" s="2" t="str">
        <x:v>HJ</x:v>
      </x:c>
      <x:c r="C2008" s="2" t="str">
        <x:v>POL</x:v>
      </x:c>
      <x:c r="D2008" s="2" t="n">
        <x:v>2024</x:v>
      </x:c>
      <x:c r="E2008" s="2" t="str">
        <x:v>EC2_ISIC4_J60</x:v>
      </x:c>
      <x:c r="F2008" s="17" t="str">
        <x:v>Economic activity (ISIC-Rev.4), 2 digit level: 60 - Programming and broadcasting activities</x:v>
      </x:c>
      <x:c r="G2008" s="19" t="n">
        <x:v>26.11</x:v>
      </x:c>
      <x:c r="H2008" s="20" t="n">
        <x:v>1</x:v>
      </x:c>
      <x:c r="I2008" s="19" t="n">
        <x:f>SUM(G2001:G2011)</x:f>
        <x:v>1838.995</x:v>
      </x:c>
      <x:c r="J2008" s="20" t="n">
        <x:f>G2008/I2008*H2008</x:f>
        <x:v>0.014197972262023552</x:v>
      </x:c>
      <x:c r="K2008" s="2" t="str">
        <x:v>ISIC4:60</x:v>
      </x:c>
      <x:c r="L2008" s="14" t="n">
        <x:f>'Crosswalk'!C58</x:f>
        <x:v>0</x:v>
      </x:c>
      <x:c r="M2008" s="14" t="n">
        <x:f>'Crosswalk'!D58</x:f>
        <x:v>0</x:v>
      </x:c>
      <x:c r="N2008" s="14" t="n">
        <x:f>'Crosswalk'!E58</x:f>
        <x:v>0</x:v>
      </x:c>
      <x:c r="O2008" s="14" t="n">
        <x:f>'Crosswalk'!F58</x:f>
        <x:v>0</x:v>
      </x:c>
      <x:c r="P2008" s="14" t="n">
        <x:f>'Crosswalk'!G58</x:f>
        <x:v>0</x:v>
      </x:c>
      <x:c r="Q2008" s="14" t="n">
        <x:f>'Crosswalk'!H58</x:f>
        <x:v>0</x:v>
      </x:c>
      <x:c r="R2008" s="14" t="n">
        <x:f>'Crosswalk'!I58</x:f>
        <x:v>0</x:v>
      </x:c>
      <x:c r="S2008" s="14" t="n">
        <x:f>'Crosswalk'!J58</x:f>
        <x:v>0</x:v>
      </x:c>
      <x:c r="T2008" s="14" t="n">
        <x:f>'Crosswalk'!K58</x:f>
        <x:v>1</x:v>
      </x:c>
      <x:c r="U2008" s="14" t="n">
        <x:f>'Crosswalk'!L58</x:f>
        <x:v>0</x:v>
      </x:c>
      <x:c r="V2008" s="14" t="n">
        <x:f>'Crosswalk'!M58</x:f>
        <x:v>0</x:v>
      </x:c>
      <x:c r="W2008" s="14" t="n">
        <x:f>'Crosswalk'!N58</x:f>
        <x:v>0</x:v>
      </x:c>
      <x:c r="X2008" s="17" t="str">
        <x:v>LFS - EU Labour Force Survey</x:v>
      </x:c>
      <x:c r="Y2008" s="2" t="str"/>
      <x:c r="Z2008" s="17" t="str">
        <x:v>National 2024 division composition. Observed national industry detail; used only for composition within 2024 ILO modelled margins.</x:v>
      </x:c>
      <x:c r="AA2008" s="2" t="str"/>
      <x:c r="AB2008" s="2" t="str">
        <x:v>https://rplumber.ilo.org/data/indicator?format=.csv.gz&amp;id=EMP_TEMP_SEX_EC2_NB_A</x:v>
      </x:c>
    </x:row>
    <x:row r="2009" ht="48" customHeight="1">
      <x:c r="A2009" s="13" t="str">
        <x:v>POL</x:v>
      </x:c>
      <x:c r="B2009" s="13" t="str">
        <x:v>HJ</x:v>
      </x:c>
      <x:c r="C2009" s="13" t="str">
        <x:v>POL</x:v>
      </x:c>
      <x:c r="D2009" s="13" t="n">
        <x:v>2024</x:v>
      </x:c>
      <x:c r="E2009" s="13" t="str">
        <x:v>EC2_ISIC4_J61</x:v>
      </x:c>
      <x:c r="F2009" s="18" t="str">
        <x:v>Economic activity (ISIC-Rev.4), 2 digit level: 61 - Telecommunications</x:v>
      </x:c>
      <x:c r="G2009" s="21" t="n">
        <x:v>75.675</x:v>
      </x:c>
      <x:c r="H2009" s="22" t="n">
        <x:v>1</x:v>
      </x:c>
      <x:c r="I2009" s="21" t="n">
        <x:f>SUM(G2001:G2011)</x:f>
        <x:v>1838.995</x:v>
      </x:c>
      <x:c r="J2009" s="22" t="n">
        <x:f>G2009/I2009*H2009</x:f>
        <x:v>0.04115019344805179</x:v>
      </x:c>
      <x:c r="K2009" s="13" t="str">
        <x:v>ISIC4:61</x:v>
      </x:c>
      <x:c r="L2009" s="15" t="n">
        <x:f>'Crosswalk'!C59</x:f>
        <x:v>0</x:v>
      </x:c>
      <x:c r="M2009" s="15" t="n">
        <x:f>'Crosswalk'!D59</x:f>
        <x:v>0</x:v>
      </x:c>
      <x:c r="N2009" s="15" t="n">
        <x:f>'Crosswalk'!E59</x:f>
        <x:v>0</x:v>
      </x:c>
      <x:c r="O2009" s="15" t="n">
        <x:f>'Crosswalk'!F59</x:f>
        <x:v>0</x:v>
      </x:c>
      <x:c r="P2009" s="15" t="n">
        <x:f>'Crosswalk'!G59</x:f>
        <x:v>0</x:v>
      </x:c>
      <x:c r="Q2009" s="15" t="n">
        <x:f>'Crosswalk'!H59</x:f>
        <x:v>0</x:v>
      </x:c>
      <x:c r="R2009" s="15" t="n">
        <x:f>'Crosswalk'!I59</x:f>
        <x:v>0</x:v>
      </x:c>
      <x:c r="S2009" s="15" t="n">
        <x:f>'Crosswalk'!J59</x:f>
        <x:v>0</x:v>
      </x:c>
      <x:c r="T2009" s="15" t="n">
        <x:f>'Crosswalk'!K59</x:f>
        <x:v>1</x:v>
      </x:c>
      <x:c r="U2009" s="15" t="n">
        <x:f>'Crosswalk'!L59</x:f>
        <x:v>0</x:v>
      </x:c>
      <x:c r="V2009" s="15" t="n">
        <x:f>'Crosswalk'!M59</x:f>
        <x:v>0</x:v>
      </x:c>
      <x:c r="W2009" s="15" t="n">
        <x:f>'Crosswalk'!N59</x:f>
        <x:v>0</x:v>
      </x:c>
      <x:c r="X2009" s="18" t="str">
        <x:v>LFS - EU Labour Force Survey</x:v>
      </x:c>
      <x:c r="Y2009" s="13" t="str"/>
      <x:c r="Z2009" s="18" t="str">
        <x:v>National 2024 division composition. Observed national industry detail; used only for composition within 2024 ILO modelled margins.</x:v>
      </x:c>
      <x:c r="AA2009" s="13" t="str"/>
      <x:c r="AB2009" s="13" t="str">
        <x:v>https://rplumber.ilo.org/data/indicator?format=.csv.gz&amp;id=EMP_TEMP_SEX_EC2_NB_A</x:v>
      </x:c>
    </x:row>
    <x:row r="2010" ht="48" customHeight="1">
      <x:c r="A2010" s="2" t="str">
        <x:v>POL</x:v>
      </x:c>
      <x:c r="B2010" s="2" t="str">
        <x:v>HJ</x:v>
      </x:c>
      <x:c r="C2010" s="2" t="str">
        <x:v>POL</x:v>
      </x:c>
      <x:c r="D2010" s="2" t="n">
        <x:v>2024</x:v>
      </x:c>
      <x:c r="E2010" s="2" t="str">
        <x:v>EC2_ISIC4_J62</x:v>
      </x:c>
      <x:c r="F2010" s="17" t="str">
        <x:v>Economic activity (ISIC-Rev.4), 2 digit level: 62 - Computer programming, consultancy and related activities</x:v>
      </x:c>
      <x:c r="G2010" s="19" t="n">
        <x:v>473.861</x:v>
      </x:c>
      <x:c r="H2010" s="20" t="n">
        <x:v>1</x:v>
      </x:c>
      <x:c r="I2010" s="19" t="n">
        <x:f>SUM(G2001:G2011)</x:f>
        <x:v>1838.995</x:v>
      </x:c>
      <x:c r="J2010" s="20" t="n">
        <x:f>G2010/I2010*H2010</x:f>
        <x:v>0.25767389253369366</x:v>
      </x:c>
      <x:c r="K2010" s="2" t="str">
        <x:v>ISIC4:62</x:v>
      </x:c>
      <x:c r="L2010" s="14" t="n">
        <x:f>'Crosswalk'!C60</x:f>
        <x:v>0</x:v>
      </x:c>
      <x:c r="M2010" s="14" t="n">
        <x:f>'Crosswalk'!D60</x:f>
        <x:v>0</x:v>
      </x:c>
      <x:c r="N2010" s="14" t="n">
        <x:f>'Crosswalk'!E60</x:f>
        <x:v>0</x:v>
      </x:c>
      <x:c r="O2010" s="14" t="n">
        <x:f>'Crosswalk'!F60</x:f>
        <x:v>0</x:v>
      </x:c>
      <x:c r="P2010" s="14" t="n">
        <x:f>'Crosswalk'!G60</x:f>
        <x:v>0</x:v>
      </x:c>
      <x:c r="Q2010" s="14" t="n">
        <x:f>'Crosswalk'!H60</x:f>
        <x:v>0</x:v>
      </x:c>
      <x:c r="R2010" s="14" t="n">
        <x:f>'Crosswalk'!I60</x:f>
        <x:v>0</x:v>
      </x:c>
      <x:c r="S2010" s="14" t="n">
        <x:f>'Crosswalk'!J60</x:f>
        <x:v>1</x:v>
      </x:c>
      <x:c r="T2010" s="14" t="n">
        <x:f>'Crosswalk'!K60</x:f>
        <x:v>0</x:v>
      </x:c>
      <x:c r="U2010" s="14" t="n">
        <x:f>'Crosswalk'!L60</x:f>
        <x:v>0</x:v>
      </x:c>
      <x:c r="V2010" s="14" t="n">
        <x:f>'Crosswalk'!M60</x:f>
        <x:v>0</x:v>
      </x:c>
      <x:c r="W2010" s="14" t="n">
        <x:f>'Crosswalk'!N60</x:f>
        <x:v>0</x:v>
      </x:c>
      <x:c r="X2010" s="17" t="str">
        <x:v>LFS - EU Labour Force Survey</x:v>
      </x:c>
      <x:c r="Y2010" s="2" t="str"/>
      <x:c r="Z2010" s="17" t="str">
        <x:v>National 2024 division composition. Observed national industry detail; used only for composition within 2024 ILO modelled margins.</x:v>
      </x:c>
      <x:c r="AA2010" s="2" t="str"/>
      <x:c r="AB2010" s="2" t="str">
        <x:v>https://rplumber.ilo.org/data/indicator?format=.csv.gz&amp;id=EMP_TEMP_SEX_EC2_NB_A</x:v>
      </x:c>
    </x:row>
    <x:row r="2011" ht="48" customHeight="1">
      <x:c r="A2011" s="13" t="str">
        <x:v>POL</x:v>
      </x:c>
      <x:c r="B2011" s="13" t="str">
        <x:v>HJ</x:v>
      </x:c>
      <x:c r="C2011" s="13" t="str">
        <x:v>POL</x:v>
      </x:c>
      <x:c r="D2011" s="13" t="n">
        <x:v>2024</x:v>
      </x:c>
      <x:c r="E2011" s="13" t="str">
        <x:v>EC2_ISIC4_J63</x:v>
      </x:c>
      <x:c r="F2011" s="18" t="str">
        <x:v>Economic activity (ISIC-Rev.4), 2 digit level: 63 - Information service activities</x:v>
      </x:c>
      <x:c r="G2011" s="21" t="n">
        <x:v>18.592</x:v>
      </x:c>
      <x:c r="H2011" s="22" t="n">
        <x:v>1</x:v>
      </x:c>
      <x:c r="I2011" s="21" t="n">
        <x:f>SUM(G2001:G2011)</x:f>
        <x:v>1838.995</x:v>
      </x:c>
      <x:c r="J2011" s="22" t="n">
        <x:f>G2011/I2011*H2011</x:f>
        <x:v>0.010109869793011945</x:v>
      </x:c>
      <x:c r="K2011" s="13" t="str">
        <x:v>ISIC4:63</x:v>
      </x:c>
      <x:c r="L2011" s="15" t="n">
        <x:f>'Crosswalk'!C61</x:f>
        <x:v>0</x:v>
      </x:c>
      <x:c r="M2011" s="15" t="n">
        <x:f>'Crosswalk'!D61</x:f>
        <x:v>0</x:v>
      </x:c>
      <x:c r="N2011" s="15" t="n">
        <x:f>'Crosswalk'!E61</x:f>
        <x:v>0</x:v>
      </x:c>
      <x:c r="O2011" s="15" t="n">
        <x:f>'Crosswalk'!F61</x:f>
        <x:v>0</x:v>
      </x:c>
      <x:c r="P2011" s="15" t="n">
        <x:f>'Crosswalk'!G61</x:f>
        <x:v>0</x:v>
      </x:c>
      <x:c r="Q2011" s="15" t="n">
        <x:f>'Crosswalk'!H61</x:f>
        <x:v>0</x:v>
      </x:c>
      <x:c r="R2011" s="15" t="n">
        <x:f>'Crosswalk'!I61</x:f>
        <x:v>0</x:v>
      </x:c>
      <x:c r="S2011" s="15" t="n">
        <x:f>'Crosswalk'!J61</x:f>
        <x:v>0.7</x:v>
      </x:c>
      <x:c r="T2011" s="15" t="n">
        <x:f>'Crosswalk'!K61</x:f>
        <x:v>0.3</x:v>
      </x:c>
      <x:c r="U2011" s="15" t="n">
        <x:f>'Crosswalk'!L61</x:f>
        <x:v>0</x:v>
      </x:c>
      <x:c r="V2011" s="15" t="n">
        <x:f>'Crosswalk'!M61</x:f>
        <x:v>0</x:v>
      </x:c>
      <x:c r="W2011" s="15" t="n">
        <x:f>'Crosswalk'!N61</x:f>
        <x:v>0</x:v>
      </x:c>
      <x:c r="X2011" s="18" t="str">
        <x:v>LFS - EU Labour Force Survey</x:v>
      </x:c>
      <x:c r="Y2011" s="13" t="str">
        <x:v>U</x:v>
      </x:c>
      <x:c r="Z2011" s="18" t="str">
        <x:v>National 2024 division composition. Observed national industry detail; used only for composition within 2024 ILO modelled margins.</x:v>
      </x:c>
      <x:c r="AA2011" s="13" t="str"/>
      <x:c r="AB2011" s="13" t="str">
        <x:v>https://rplumber.ilo.org/data/indicator?format=.csv.gz&amp;id=EMP_TEMP_SEX_EC2_NB_A</x:v>
      </x:c>
    </x:row>
    <x:row r="2012" ht="48" customHeight="1">
      <x:c r="A2012" s="2" t="str">
        <x:v>POL</x:v>
      </x:c>
      <x:c r="B2012" s="2" t="str">
        <x:v>I</x:v>
      </x:c>
      <x:c r="C2012" s="2" t="str">
        <x:v>POL</x:v>
      </x:c>
      <x:c r="D2012" s="2" t="n">
        <x:v>2024</x:v>
      </x:c>
      <x:c r="E2012" s="2" t="str">
        <x:v>EC2_ISIC4_I55</x:v>
      </x:c>
      <x:c r="F2012" s="17" t="str">
        <x:v>Economic activity (ISIC-Rev.4), 2 digit level: 55 - Accommodation</x:v>
      </x:c>
      <x:c r="G2012" s="19" t="n">
        <x:v>109.142</x:v>
      </x:c>
      <x:c r="H2012" s="20" t="n">
        <x:v>1</x:v>
      </x:c>
      <x:c r="I2012" s="19" t="n">
        <x:f>SUM(G2012:G2013)</x:f>
        <x:v>386.24</x:v>
      </x:c>
      <x:c r="J2012" s="20" t="n">
        <x:f>G2012/I2012*H2012</x:f>
        <x:v>0.2825756006628003</x:v>
      </x:c>
      <x:c r="K2012" s="2" t="str">
        <x:v>ISIC4:55</x:v>
      </x:c>
      <x:c r="L2012" s="14" t="n">
        <x:f>'Crosswalk'!C54</x:f>
        <x:v>0</x:v>
      </x:c>
      <x:c r="M2012" s="14" t="n">
        <x:f>'Crosswalk'!D54</x:f>
        <x:v>0</x:v>
      </x:c>
      <x:c r="N2012" s="14" t="n">
        <x:f>'Crosswalk'!E54</x:f>
        <x:v>0</x:v>
      </x:c>
      <x:c r="O2012" s="14" t="n">
        <x:f>'Crosswalk'!F54</x:f>
        <x:v>1</x:v>
      </x:c>
      <x:c r="P2012" s="14" t="n">
        <x:f>'Crosswalk'!G54</x:f>
        <x:v>0</x:v>
      </x:c>
      <x:c r="Q2012" s="14" t="n">
        <x:f>'Crosswalk'!H54</x:f>
        <x:v>0</x:v>
      </x:c>
      <x:c r="R2012" s="14" t="n">
        <x:f>'Crosswalk'!I54</x:f>
        <x:v>0</x:v>
      </x:c>
      <x:c r="S2012" s="14" t="n">
        <x:f>'Crosswalk'!J54</x:f>
        <x:v>0</x:v>
      </x:c>
      <x:c r="T2012" s="14" t="n">
        <x:f>'Crosswalk'!K54</x:f>
        <x:v>0</x:v>
      </x:c>
      <x:c r="U2012" s="14" t="n">
        <x:f>'Crosswalk'!L54</x:f>
        <x:v>0</x:v>
      </x:c>
      <x:c r="V2012" s="14" t="n">
        <x:f>'Crosswalk'!M54</x:f>
        <x:v>0</x:v>
      </x:c>
      <x:c r="W2012" s="14" t="n">
        <x:f>'Crosswalk'!N54</x:f>
        <x:v>0</x:v>
      </x:c>
      <x:c r="X2012" s="17" t="str">
        <x:v>LFS - EU Labour Force Survey</x:v>
      </x:c>
      <x:c r="Y2012" s="2" t="str"/>
      <x:c r="Z2012" s="17" t="str">
        <x:v>National 2024 division composition. Observed national industry detail; used only for composition within 2024 ILO modelled margins.</x:v>
      </x:c>
      <x:c r="AA2012" s="2" t="str"/>
      <x:c r="AB2012" s="2" t="str">
        <x:v>https://rplumber.ilo.org/data/indicator?format=.csv.gz&amp;id=EMP_TEMP_SEX_EC2_NB_A</x:v>
      </x:c>
    </x:row>
    <x:row r="2013" ht="48" customHeight="1">
      <x:c r="A2013" s="13" t="str">
        <x:v>POL</x:v>
      </x:c>
      <x:c r="B2013" s="13" t="str">
        <x:v>I</x:v>
      </x:c>
      <x:c r="C2013" s="13" t="str">
        <x:v>POL</x:v>
      </x:c>
      <x:c r="D2013" s="13" t="n">
        <x:v>2024</x:v>
      </x:c>
      <x:c r="E2013" s="13" t="str">
        <x:v>EC2_ISIC4_I56</x:v>
      </x:c>
      <x:c r="F2013" s="18" t="str">
        <x:v>Economic activity (ISIC-Rev.4), 2 digit level: 56 - Food and beverage service activities</x:v>
      </x:c>
      <x:c r="G2013" s="21" t="n">
        <x:v>277.098</x:v>
      </x:c>
      <x:c r="H2013" s="22" t="n">
        <x:v>1</x:v>
      </x:c>
      <x:c r="I2013" s="21" t="n">
        <x:f>SUM(G2012:G2013)</x:f>
        <x:v>386.24</x:v>
      </x:c>
      <x:c r="J2013" s="22" t="n">
        <x:f>G2013/I2013*H2013</x:f>
        <x:v>0.7174243993371997</x:v>
      </x:c>
      <x:c r="K2013" s="13" t="str">
        <x:v>ISIC4:56</x:v>
      </x:c>
      <x:c r="L2013" s="15" t="n">
        <x:f>'Crosswalk'!C55</x:f>
        <x:v>0</x:v>
      </x:c>
      <x:c r="M2013" s="15" t="n">
        <x:f>'Crosswalk'!D55</x:f>
        <x:v>0</x:v>
      </x:c>
      <x:c r="N2013" s="15" t="n">
        <x:f>'Crosswalk'!E55</x:f>
        <x:v>0</x:v>
      </x:c>
      <x:c r="O2013" s="15" t="n">
        <x:f>'Crosswalk'!F55</x:f>
        <x:v>1</x:v>
      </x:c>
      <x:c r="P2013" s="15" t="n">
        <x:f>'Crosswalk'!G55</x:f>
        <x:v>0</x:v>
      </x:c>
      <x:c r="Q2013" s="15" t="n">
        <x:f>'Crosswalk'!H55</x:f>
        <x:v>0</x:v>
      </x:c>
      <x:c r="R2013" s="15" t="n">
        <x:f>'Crosswalk'!I55</x:f>
        <x:v>0</x:v>
      </x:c>
      <x:c r="S2013" s="15" t="n">
        <x:f>'Crosswalk'!J55</x:f>
        <x:v>0</x:v>
      </x:c>
      <x:c r="T2013" s="15" t="n">
        <x:f>'Crosswalk'!K55</x:f>
        <x:v>0</x:v>
      </x:c>
      <x:c r="U2013" s="15" t="n">
        <x:f>'Crosswalk'!L55</x:f>
        <x:v>0</x:v>
      </x:c>
      <x:c r="V2013" s="15" t="n">
        <x:f>'Crosswalk'!M55</x:f>
        <x:v>0</x:v>
      </x:c>
      <x:c r="W2013" s="15" t="n">
        <x:f>'Crosswalk'!N55</x:f>
        <x:v>0</x:v>
      </x:c>
      <x:c r="X2013" s="18" t="str">
        <x:v>LFS - EU Labour Force Survey</x:v>
      </x:c>
      <x:c r="Y2013" s="13" t="str"/>
      <x:c r="Z2013" s="18" t="str">
        <x:v>National 2024 division composition. Observed national industry detail; used only for composition within 2024 ILO modelled margins.</x:v>
      </x:c>
      <x:c r="AA2013" s="13" t="str"/>
      <x:c r="AB2013" s="13" t="str">
        <x:v>https://rplumber.ilo.org/data/indicator?format=.csv.gz&amp;id=EMP_TEMP_SEX_EC2_NB_A</x:v>
      </x:c>
    </x:row>
    <x:row r="2014" ht="48" customHeight="1">
      <x:c r="A2014" s="2" t="str">
        <x:v>POL</x:v>
      </x:c>
      <x:c r="B2014" s="2" t="str">
        <x:v>K</x:v>
      </x:c>
      <x:c r="C2014" s="2" t="str">
        <x:v>POL</x:v>
      </x:c>
      <x:c r="D2014" s="2" t="n">
        <x:v>2024</x:v>
      </x:c>
      <x:c r="E2014" s="2" t="str">
        <x:v>EC2_ISIC4_K64</x:v>
      </x:c>
      <x:c r="F2014" s="17" t="str">
        <x:v>Economic activity (ISIC-Rev.4), 2 digit level: 64 - Financial service activities, except insurance and pension funding</x:v>
      </x:c>
      <x:c r="G2014" s="19" t="n">
        <x:v>280.129</x:v>
      </x:c>
      <x:c r="H2014" s="20" t="n">
        <x:v>1</x:v>
      </x:c>
      <x:c r="I2014" s="19" t="n">
        <x:f>SUM(G2014:G2016)</x:f>
        <x:v>462.485</x:v>
      </x:c>
      <x:c r="J2014" s="20" t="n">
        <x:f>G2014/I2014*H2014</x:f>
        <x:v>0.6057039687773658</x:v>
      </x:c>
      <x:c r="K2014" s="2" t="str">
        <x:v>ISIC4:64</x:v>
      </x:c>
      <x:c r="L2014" s="14" t="n">
        <x:f>'Crosswalk'!C62</x:f>
        <x:v>0</x:v>
      </x:c>
      <x:c r="M2014" s="14" t="n">
        <x:f>'Crosswalk'!D62</x:f>
        <x:v>0</x:v>
      </x:c>
      <x:c r="N2014" s="14" t="n">
        <x:f>'Crosswalk'!E62</x:f>
        <x:v>0</x:v>
      </x:c>
      <x:c r="O2014" s="14" t="n">
        <x:f>'Crosswalk'!F62</x:f>
        <x:v>0</x:v>
      </x:c>
      <x:c r="P2014" s="14" t="n">
        <x:f>'Crosswalk'!G62</x:f>
        <x:v>0</x:v>
      </x:c>
      <x:c r="Q2014" s="14" t="n">
        <x:f>'Crosswalk'!H62</x:f>
        <x:v>0</x:v>
      </x:c>
      <x:c r="R2014" s="14" t="n">
        <x:f>'Crosswalk'!I62</x:f>
        <x:v>1</x:v>
      </x:c>
      <x:c r="S2014" s="14" t="n">
        <x:f>'Crosswalk'!J62</x:f>
        <x:v>0</x:v>
      </x:c>
      <x:c r="T2014" s="14" t="n">
        <x:f>'Crosswalk'!K62</x:f>
        <x:v>0</x:v>
      </x:c>
      <x:c r="U2014" s="14" t="n">
        <x:f>'Crosswalk'!L62</x:f>
        <x:v>0</x:v>
      </x:c>
      <x:c r="V2014" s="14" t="n">
        <x:f>'Crosswalk'!M62</x:f>
        <x:v>0</x:v>
      </x:c>
      <x:c r="W2014" s="14" t="n">
        <x:f>'Crosswalk'!N62</x:f>
        <x:v>0</x:v>
      </x:c>
      <x:c r="X2014" s="17" t="str">
        <x:v>LFS - EU Labour Force Survey</x:v>
      </x:c>
      <x:c r="Y2014" s="2" t="str"/>
      <x:c r="Z2014" s="17" t="str">
        <x:v>National 2024 division composition. Observed national industry detail; used only for composition within 2024 ILO modelled margins.</x:v>
      </x:c>
      <x:c r="AA2014" s="2" t="str"/>
      <x:c r="AB2014" s="2" t="str">
        <x:v>https://rplumber.ilo.org/data/indicator?format=.csv.gz&amp;id=EMP_TEMP_SEX_EC2_NB_A</x:v>
      </x:c>
    </x:row>
    <x:row r="2015" ht="48" customHeight="1">
      <x:c r="A2015" s="13" t="str">
        <x:v>POL</x:v>
      </x:c>
      <x:c r="B2015" s="13" t="str">
        <x:v>K</x:v>
      </x:c>
      <x:c r="C2015" s="13" t="str">
        <x:v>POL</x:v>
      </x:c>
      <x:c r="D2015" s="13" t="n">
        <x:v>2024</x:v>
      </x:c>
      <x:c r="E2015" s="13" t="str">
        <x:v>EC2_ISIC4_K65</x:v>
      </x:c>
      <x:c r="F2015" s="18" t="str">
        <x:v>Economic activity (ISIC-Rev.4), 2 digit level: 65 - Insurance, reinsurance and pension funding, except compulsory social security</x:v>
      </x:c>
      <x:c r="G2015" s="21" t="n">
        <x:v>110.142</x:v>
      </x:c>
      <x:c r="H2015" s="22" t="n">
        <x:v>1</x:v>
      </x:c>
      <x:c r="I2015" s="21" t="n">
        <x:f>SUM(G2014:G2016)</x:f>
        <x:v>462.485</x:v>
      </x:c>
      <x:c r="J2015" s="22" t="n">
        <x:f>G2015/I2015*H2015</x:f>
        <x:v>0.23815258873260753</x:v>
      </x:c>
      <x:c r="K2015" s="13" t="str">
        <x:v>ISIC4:65</x:v>
      </x:c>
      <x:c r="L2015" s="15" t="n">
        <x:f>'Crosswalk'!C63</x:f>
        <x:v>0</x:v>
      </x:c>
      <x:c r="M2015" s="15" t="n">
        <x:f>'Crosswalk'!D63</x:f>
        <x:v>0</x:v>
      </x:c>
      <x:c r="N2015" s="15" t="n">
        <x:f>'Crosswalk'!E63</x:f>
        <x:v>0</x:v>
      </x:c>
      <x:c r="O2015" s="15" t="n">
        <x:f>'Crosswalk'!F63</x:f>
        <x:v>0</x:v>
      </x:c>
      <x:c r="P2015" s="15" t="n">
        <x:f>'Crosswalk'!G63</x:f>
        <x:v>0</x:v>
      </x:c>
      <x:c r="Q2015" s="15" t="n">
        <x:f>'Crosswalk'!H63</x:f>
        <x:v>0</x:v>
      </x:c>
      <x:c r="R2015" s="15" t="n">
        <x:f>'Crosswalk'!I63</x:f>
        <x:v>1</x:v>
      </x:c>
      <x:c r="S2015" s="15" t="n">
        <x:f>'Crosswalk'!J63</x:f>
        <x:v>0</x:v>
      </x:c>
      <x:c r="T2015" s="15" t="n">
        <x:f>'Crosswalk'!K63</x:f>
        <x:v>0</x:v>
      </x:c>
      <x:c r="U2015" s="15" t="n">
        <x:f>'Crosswalk'!L63</x:f>
        <x:v>0</x:v>
      </x:c>
      <x:c r="V2015" s="15" t="n">
        <x:f>'Crosswalk'!M63</x:f>
        <x:v>0</x:v>
      </x:c>
      <x:c r="W2015" s="15" t="n">
        <x:f>'Crosswalk'!N63</x:f>
        <x:v>0</x:v>
      </x:c>
      <x:c r="X2015" s="18" t="str">
        <x:v>LFS - EU Labour Force Survey</x:v>
      </x:c>
      <x:c r="Y2015" s="13" t="str"/>
      <x:c r="Z2015" s="18" t="str">
        <x:v>National 2024 division composition. Observed national industry detail; used only for composition within 2024 ILO modelled margins.</x:v>
      </x:c>
      <x:c r="AA2015" s="13" t="str"/>
      <x:c r="AB2015" s="13" t="str">
        <x:v>https://rplumber.ilo.org/data/indicator?format=.csv.gz&amp;id=EMP_TEMP_SEX_EC2_NB_A</x:v>
      </x:c>
    </x:row>
    <x:row r="2016" ht="48" customHeight="1">
      <x:c r="A2016" s="2" t="str">
        <x:v>POL</x:v>
      </x:c>
      <x:c r="B2016" s="2" t="str">
        <x:v>K</x:v>
      </x:c>
      <x:c r="C2016" s="2" t="str">
        <x:v>POL</x:v>
      </x:c>
      <x:c r="D2016" s="2" t="n">
        <x:v>2024</x:v>
      </x:c>
      <x:c r="E2016" s="2" t="str">
        <x:v>EC2_ISIC4_K66</x:v>
      </x:c>
      <x:c r="F2016" s="17" t="str">
        <x:v>Economic activity (ISIC-Rev.4), 2 digit level: 66 - Activities auxiliary to financial service and insurance activities</x:v>
      </x:c>
      <x:c r="G2016" s="19" t="n">
        <x:v>72.214</x:v>
      </x:c>
      <x:c r="H2016" s="20" t="n">
        <x:v>1</x:v>
      </x:c>
      <x:c r="I2016" s="19" t="n">
        <x:f>SUM(G2014:G2016)</x:f>
        <x:v>462.485</x:v>
      </x:c>
      <x:c r="J2016" s="20" t="n">
        <x:f>G2016/I2016*H2016</x:f>
        <x:v>0.1561434424900267</x:v>
      </x:c>
      <x:c r="K2016" s="2" t="str">
        <x:v>ISIC4:66</x:v>
      </x:c>
      <x:c r="L2016" s="14" t="n">
        <x:f>'Crosswalk'!C64</x:f>
        <x:v>0</x:v>
      </x:c>
      <x:c r="M2016" s="14" t="n">
        <x:f>'Crosswalk'!D64</x:f>
        <x:v>0</x:v>
      </x:c>
      <x:c r="N2016" s="14" t="n">
        <x:f>'Crosswalk'!E64</x:f>
        <x:v>0</x:v>
      </x:c>
      <x:c r="O2016" s="14" t="n">
        <x:f>'Crosswalk'!F64</x:f>
        <x:v>0</x:v>
      </x:c>
      <x:c r="P2016" s="14" t="n">
        <x:f>'Crosswalk'!G64</x:f>
        <x:v>0</x:v>
      </x:c>
      <x:c r="Q2016" s="14" t="n">
        <x:f>'Crosswalk'!H64</x:f>
        <x:v>0</x:v>
      </x:c>
      <x:c r="R2016" s="14" t="n">
        <x:f>'Crosswalk'!I64</x:f>
        <x:v>1</x:v>
      </x:c>
      <x:c r="S2016" s="14" t="n">
        <x:f>'Crosswalk'!J64</x:f>
        <x:v>0</x:v>
      </x:c>
      <x:c r="T2016" s="14" t="n">
        <x:f>'Crosswalk'!K64</x:f>
        <x:v>0</x:v>
      </x:c>
      <x:c r="U2016" s="14" t="n">
        <x:f>'Crosswalk'!L64</x:f>
        <x:v>0</x:v>
      </x:c>
      <x:c r="V2016" s="14" t="n">
        <x:f>'Crosswalk'!M64</x:f>
        <x:v>0</x:v>
      </x:c>
      <x:c r="W2016" s="14" t="n">
        <x:f>'Crosswalk'!N64</x:f>
        <x:v>0</x:v>
      </x:c>
      <x:c r="X2016" s="17" t="str">
        <x:v>LFS - EU Labour Force Survey</x:v>
      </x:c>
      <x:c r="Y2016" s="2" t="str"/>
      <x:c r="Z2016" s="17" t="str">
        <x:v>National 2024 division composition. Observed national industry detail; used only for composition within 2024 ILO modelled margins.</x:v>
      </x:c>
      <x:c r="AA2016" s="2" t="str"/>
      <x:c r="AB2016" s="2" t="str">
        <x:v>https://rplumber.ilo.org/data/indicator?format=.csv.gz&amp;id=EMP_TEMP_SEX_EC2_NB_A</x:v>
      </x:c>
    </x:row>
    <x:row r="2017" ht="48" customHeight="1">
      <x:c r="A2017" s="13" t="str">
        <x:v>POL</x:v>
      </x:c>
      <x:c r="B2017" s="13" t="str">
        <x:v>LMN</x:v>
      </x:c>
      <x:c r="C2017" s="13" t="str">
        <x:v>POL</x:v>
      </x:c>
      <x:c r="D2017" s="13" t="n">
        <x:v>2024</x:v>
      </x:c>
      <x:c r="E2017" s="13" t="str">
        <x:v>EC2_ISIC4_L68</x:v>
      </x:c>
      <x:c r="F2017" s="18" t="str">
        <x:v>Economic activity (ISIC-Rev.4), 2 digit level: 68 - Real estate activities</x:v>
      </x:c>
      <x:c r="G2017" s="21" t="n">
        <x:v>150.691</x:v>
      </x:c>
      <x:c r="H2017" s="22" t="n">
        <x:v>1</x:v>
      </x:c>
      <x:c r="I2017" s="21" t="n">
        <x:f>SUM(G2017:G2030)</x:f>
        <x:v>1435.4129999999998</x:v>
      </x:c>
      <x:c r="J2017" s="22" t="n">
        <x:f>G2017/I2017*H2017</x:f>
        <x:v>0.10498093580035853</x:v>
      </x:c>
      <x:c r="K2017" s="13" t="str">
        <x:v>ISIC4:68</x:v>
      </x:c>
      <x:c r="L2017" s="15" t="n">
        <x:f>'Crosswalk'!C65</x:f>
        <x:v>0</x:v>
      </x:c>
      <x:c r="M2017" s="15" t="n">
        <x:f>'Crosswalk'!D65</x:f>
        <x:v>0</x:v>
      </x:c>
      <x:c r="N2017" s="15" t="n">
        <x:f>'Crosswalk'!E65</x:f>
        <x:v>0</x:v>
      </x:c>
      <x:c r="O2017" s="15" t="n">
        <x:f>'Crosswalk'!F65</x:f>
        <x:v>0</x:v>
      </x:c>
      <x:c r="P2017" s="15" t="n">
        <x:f>'Crosswalk'!G65</x:f>
        <x:v>0</x:v>
      </x:c>
      <x:c r="Q2017" s="15" t="n">
        <x:f>'Crosswalk'!H65</x:f>
        <x:v>0</x:v>
      </x:c>
      <x:c r="R2017" s="15" t="n">
        <x:f>'Crosswalk'!I65</x:f>
        <x:v>0</x:v>
      </x:c>
      <x:c r="S2017" s="15" t="n">
        <x:f>'Crosswalk'!J65</x:f>
        <x:v>0</x:v>
      </x:c>
      <x:c r="T2017" s="15" t="n">
        <x:f>'Crosswalk'!K65</x:f>
        <x:v>0</x:v>
      </x:c>
      <x:c r="U2017" s="15" t="n">
        <x:f>'Crosswalk'!L65</x:f>
        <x:v>0</x:v>
      </x:c>
      <x:c r="V2017" s="15" t="n">
        <x:f>'Crosswalk'!M65</x:f>
        <x:v>1</x:v>
      </x:c>
      <x:c r="W2017" s="15" t="n">
        <x:f>'Crosswalk'!N65</x:f>
        <x:v>0</x:v>
      </x:c>
      <x:c r="X2017" s="18" t="str">
        <x:v>LFS - EU Labour Force Survey</x:v>
      </x:c>
      <x:c r="Y2017" s="13" t="str"/>
      <x:c r="Z2017" s="18" t="str">
        <x:v>National 2024 division composition. Observed national industry detail; used only for composition within 2024 ILO modelled margins.</x:v>
      </x:c>
      <x:c r="AA2017" s="13" t="str"/>
      <x:c r="AB2017" s="13" t="str">
        <x:v>https://rplumber.ilo.org/data/indicator?format=.csv.gz&amp;id=EMP_TEMP_SEX_EC2_NB_A</x:v>
      </x:c>
    </x:row>
    <x:row r="2018" ht="48" customHeight="1">
      <x:c r="A2018" s="2" t="str">
        <x:v>POL</x:v>
      </x:c>
      <x:c r="B2018" s="2" t="str">
        <x:v>LMN</x:v>
      </x:c>
      <x:c r="C2018" s="2" t="str">
        <x:v>POL</x:v>
      </x:c>
      <x:c r="D2018" s="2" t="n">
        <x:v>2024</x:v>
      </x:c>
      <x:c r="E2018" s="2" t="str">
        <x:v>EC2_ISIC4_M69</x:v>
      </x:c>
      <x:c r="F2018" s="17" t="str">
        <x:v>Economic activity (ISIC-Rev.4), 2 digit level: 69 - Legal and accounting activities</x:v>
      </x:c>
      <x:c r="G2018" s="19" t="n">
        <x:v>298.286</x:v>
      </x:c>
      <x:c r="H2018" s="20" t="n">
        <x:v>1</x:v>
      </x:c>
      <x:c r="I2018" s="19" t="n">
        <x:f>SUM(G2017:G2030)</x:f>
        <x:v>1435.4129999999998</x:v>
      </x:c>
      <x:c r="J2018" s="20" t="n">
        <x:f>G2018/I2018*H2018</x:f>
        <x:v>0.20780500106937866</x:v>
      </x:c>
      <x:c r="K2018" s="2" t="str">
        <x:v>ISIC4:69</x:v>
      </x:c>
      <x:c r="L2018" s="14" t="n">
        <x:f>'Crosswalk'!C66</x:f>
        <x:v>0</x:v>
      </x:c>
      <x:c r="M2018" s="14" t="n">
        <x:f>'Crosswalk'!D66</x:f>
        <x:v>0</x:v>
      </x:c>
      <x:c r="N2018" s="14" t="n">
        <x:f>'Crosswalk'!E66</x:f>
        <x:v>1</x:v>
      </x:c>
      <x:c r="O2018" s="14" t="n">
        <x:f>'Crosswalk'!F66</x:f>
        <x:v>0</x:v>
      </x:c>
      <x:c r="P2018" s="14" t="n">
        <x:f>'Crosswalk'!G66</x:f>
        <x:v>0</x:v>
      </x:c>
      <x:c r="Q2018" s="14" t="n">
        <x:f>'Crosswalk'!H66</x:f>
        <x:v>0</x:v>
      </x:c>
      <x:c r="R2018" s="14" t="n">
        <x:f>'Crosswalk'!I66</x:f>
        <x:v>0</x:v>
      </x:c>
      <x:c r="S2018" s="14" t="n">
        <x:f>'Crosswalk'!J66</x:f>
        <x:v>0</x:v>
      </x:c>
      <x:c r="T2018" s="14" t="n">
        <x:f>'Crosswalk'!K66</x:f>
        <x:v>0</x:v>
      </x:c>
      <x:c r="U2018" s="14" t="n">
        <x:f>'Crosswalk'!L66</x:f>
        <x:v>0</x:v>
      </x:c>
      <x:c r="V2018" s="14" t="n">
        <x:f>'Crosswalk'!M66</x:f>
        <x:v>0</x:v>
      </x:c>
      <x:c r="W2018" s="14" t="n">
        <x:f>'Crosswalk'!N66</x:f>
        <x:v>0</x:v>
      </x:c>
      <x:c r="X2018" s="17" t="str">
        <x:v>LFS - EU Labour Force Survey</x:v>
      </x:c>
      <x:c r="Y2018" s="2" t="str"/>
      <x:c r="Z2018" s="17" t="str">
        <x:v>National 2024 division composition. Observed national industry detail; used only for composition within 2024 ILO modelled margins.</x:v>
      </x:c>
      <x:c r="AA2018" s="2" t="str"/>
      <x:c r="AB2018" s="2" t="str">
        <x:v>https://rplumber.ilo.org/data/indicator?format=.csv.gz&amp;id=EMP_TEMP_SEX_EC2_NB_A</x:v>
      </x:c>
    </x:row>
    <x:row r="2019" ht="48" customHeight="1">
      <x:c r="A2019" s="13" t="str">
        <x:v>POL</x:v>
      </x:c>
      <x:c r="B2019" s="13" t="str">
        <x:v>LMN</x:v>
      </x:c>
      <x:c r="C2019" s="13" t="str">
        <x:v>POL</x:v>
      </x:c>
      <x:c r="D2019" s="13" t="n">
        <x:v>2024</x:v>
      </x:c>
      <x:c r="E2019" s="13" t="str">
        <x:v>EC2_ISIC4_M70</x:v>
      </x:c>
      <x:c r="F2019" s="18" t="str">
        <x:v>Economic activity (ISIC-Rev.4), 2 digit level: 70 - Activities of head offices; management consultancy activities</x:v>
      </x:c>
      <x:c r="G2019" s="21" t="n">
        <x:v>80.331</x:v>
      </x:c>
      <x:c r="H2019" s="22" t="n">
        <x:v>1</x:v>
      </x:c>
      <x:c r="I2019" s="21" t="n">
        <x:f>SUM(G2017:G2030)</x:f>
        <x:v>1435.4129999999998</x:v>
      </x:c>
      <x:c r="J2019" s="22" t="n">
        <x:f>G2019/I2019*H2019</x:f>
        <x:v>0.05596368431942585</x:v>
      </x:c>
      <x:c r="K2019" s="13" t="str">
        <x:v>ISIC4:70</x:v>
      </x:c>
      <x:c r="L2019" s="15" t="n">
        <x:f>'Crosswalk'!C67</x:f>
        <x:v>0</x:v>
      </x:c>
      <x:c r="M2019" s="15" t="n">
        <x:f>'Crosswalk'!D67</x:f>
        <x:v>0</x:v>
      </x:c>
      <x:c r="N2019" s="15" t="n">
        <x:f>'Crosswalk'!E67</x:f>
        <x:v>1</x:v>
      </x:c>
      <x:c r="O2019" s="15" t="n">
        <x:f>'Crosswalk'!F67</x:f>
        <x:v>0</x:v>
      </x:c>
      <x:c r="P2019" s="15" t="n">
        <x:f>'Crosswalk'!G67</x:f>
        <x:v>0</x:v>
      </x:c>
      <x:c r="Q2019" s="15" t="n">
        <x:f>'Crosswalk'!H67</x:f>
        <x:v>0</x:v>
      </x:c>
      <x:c r="R2019" s="15" t="n">
        <x:f>'Crosswalk'!I67</x:f>
        <x:v>0</x:v>
      </x:c>
      <x:c r="S2019" s="15" t="n">
        <x:f>'Crosswalk'!J67</x:f>
        <x:v>0</x:v>
      </x:c>
      <x:c r="T2019" s="15" t="n">
        <x:f>'Crosswalk'!K67</x:f>
        <x:v>0</x:v>
      </x:c>
      <x:c r="U2019" s="15" t="n">
        <x:f>'Crosswalk'!L67</x:f>
        <x:v>0</x:v>
      </x:c>
      <x:c r="V2019" s="15" t="n">
        <x:f>'Crosswalk'!M67</x:f>
        <x:v>0</x:v>
      </x:c>
      <x:c r="W2019" s="15" t="n">
        <x:f>'Crosswalk'!N67</x:f>
        <x:v>0</x:v>
      </x:c>
      <x:c r="X2019" s="18" t="str">
        <x:v>LFS - EU Labour Force Survey</x:v>
      </x:c>
      <x:c r="Y2019" s="13" t="str"/>
      <x:c r="Z2019" s="18" t="str">
        <x:v>National 2024 division composition. Observed national industry detail; used only for composition within 2024 ILO modelled margins.</x:v>
      </x:c>
      <x:c r="AA2019" s="13" t="str"/>
      <x:c r="AB2019" s="13" t="str">
        <x:v>https://rplumber.ilo.org/data/indicator?format=.csv.gz&amp;id=EMP_TEMP_SEX_EC2_NB_A</x:v>
      </x:c>
    </x:row>
    <x:row r="2020" ht="48" customHeight="1">
      <x:c r="A2020" s="2" t="str">
        <x:v>POL</x:v>
      </x:c>
      <x:c r="B2020" s="2" t="str">
        <x:v>LMN</x:v>
      </x:c>
      <x:c r="C2020" s="2" t="str">
        <x:v>POL</x:v>
      </x:c>
      <x:c r="D2020" s="2" t="n">
        <x:v>2024</x:v>
      </x:c>
      <x:c r="E2020" s="2" t="str">
        <x:v>EC2_ISIC4_M71</x:v>
      </x:c>
      <x:c r="F2020" s="17" t="str">
        <x:v>Economic activity (ISIC-Rev.4), 2 digit level: 71 - Architectural and engineering activities; technical testing and analysis</x:v>
      </x:c>
      <x:c r="G2020" s="19" t="n">
        <x:v>187.945</x:v>
      </x:c>
      <x:c r="H2020" s="20" t="n">
        <x:v>1</x:v>
      </x:c>
      <x:c r="I2020" s="19" t="n">
        <x:f>SUM(G2017:G2030)</x:f>
        <x:v>1435.4129999999998</x:v>
      </x:c>
      <x:c r="J2020" s="20" t="n">
        <x:f>G2020/I2020*H2020</x:f>
        <x:v>0.1309344418644669</x:v>
      </x:c>
      <x:c r="K2020" s="2" t="str">
        <x:v>ISIC4:71</x:v>
      </x:c>
      <x:c r="L2020" s="14" t="n">
        <x:f>'Crosswalk'!C68</x:f>
        <x:v>0</x:v>
      </x:c>
      <x:c r="M2020" s="14" t="n">
        <x:f>'Crosswalk'!D68</x:f>
        <x:v>0</x:v>
      </x:c>
      <x:c r="N2020" s="14" t="n">
        <x:f>'Crosswalk'!E68</x:f>
        <x:v>1</x:v>
      </x:c>
      <x:c r="O2020" s="14" t="n">
        <x:f>'Crosswalk'!F68</x:f>
        <x:v>0</x:v>
      </x:c>
      <x:c r="P2020" s="14" t="n">
        <x:f>'Crosswalk'!G68</x:f>
        <x:v>0</x:v>
      </x:c>
      <x:c r="Q2020" s="14" t="n">
        <x:f>'Crosswalk'!H68</x:f>
        <x:v>0</x:v>
      </x:c>
      <x:c r="R2020" s="14" t="n">
        <x:f>'Crosswalk'!I68</x:f>
        <x:v>0</x:v>
      </x:c>
      <x:c r="S2020" s="14" t="n">
        <x:f>'Crosswalk'!J68</x:f>
        <x:v>0</x:v>
      </x:c>
      <x:c r="T2020" s="14" t="n">
        <x:f>'Crosswalk'!K68</x:f>
        <x:v>0</x:v>
      </x:c>
      <x:c r="U2020" s="14" t="n">
        <x:f>'Crosswalk'!L68</x:f>
        <x:v>0</x:v>
      </x:c>
      <x:c r="V2020" s="14" t="n">
        <x:f>'Crosswalk'!M68</x:f>
        <x:v>0</x:v>
      </x:c>
      <x:c r="W2020" s="14" t="n">
        <x:f>'Crosswalk'!N68</x:f>
        <x:v>0</x:v>
      </x:c>
      <x:c r="X2020" s="17" t="str">
        <x:v>LFS - EU Labour Force Survey</x:v>
      </x:c>
      <x:c r="Y2020" s="2" t="str"/>
      <x:c r="Z2020" s="17" t="str">
        <x:v>National 2024 division composition. Observed national industry detail; used only for composition within 2024 ILO modelled margins.</x:v>
      </x:c>
      <x:c r="AA2020" s="2" t="str"/>
      <x:c r="AB2020" s="2" t="str">
        <x:v>https://rplumber.ilo.org/data/indicator?format=.csv.gz&amp;id=EMP_TEMP_SEX_EC2_NB_A</x:v>
      </x:c>
    </x:row>
    <x:row r="2021" ht="48" customHeight="1">
      <x:c r="A2021" s="13" t="str">
        <x:v>POL</x:v>
      </x:c>
      <x:c r="B2021" s="13" t="str">
        <x:v>LMN</x:v>
      </x:c>
      <x:c r="C2021" s="13" t="str">
        <x:v>POL</x:v>
      </x:c>
      <x:c r="D2021" s="13" t="n">
        <x:v>2024</x:v>
      </x:c>
      <x:c r="E2021" s="13" t="str">
        <x:v>EC2_ISIC4_M72</x:v>
      </x:c>
      <x:c r="F2021" s="18" t="str">
        <x:v>Economic activity (ISIC-Rev.4), 2 digit level: 72 - Scientific research and development</x:v>
      </x:c>
      <x:c r="G2021" s="21" t="n">
        <x:v>48.145</x:v>
      </x:c>
      <x:c r="H2021" s="22" t="n">
        <x:v>1</x:v>
      </x:c>
      <x:c r="I2021" s="21" t="n">
        <x:f>SUM(G2017:G2030)</x:f>
        <x:v>1435.4129999999998</x:v>
      </x:c>
      <x:c r="J2021" s="22" t="n">
        <x:f>G2021/I2021*H2021</x:f>
        <x:v>0.03354086942224991</x:v>
      </x:c>
      <x:c r="K2021" s="13" t="str">
        <x:v>ISIC4:72</x:v>
      </x:c>
      <x:c r="L2021" s="15" t="n">
        <x:f>'Crosswalk'!C69</x:f>
        <x:v>0</x:v>
      </x:c>
      <x:c r="M2021" s="15" t="n">
        <x:f>'Crosswalk'!D69</x:f>
        <x:v>0</x:v>
      </x:c>
      <x:c r="N2021" s="15" t="n">
        <x:f>'Crosswalk'!E69</x:f>
        <x:v>0.5</x:v>
      </x:c>
      <x:c r="O2021" s="15" t="n">
        <x:f>'Crosswalk'!F69</x:f>
        <x:v>0</x:v>
      </x:c>
      <x:c r="P2021" s="15" t="n">
        <x:f>'Crosswalk'!G69</x:f>
        <x:v>0</x:v>
      </x:c>
      <x:c r="Q2021" s="15" t="n">
        <x:f>'Crosswalk'!H69</x:f>
        <x:v>0.35</x:v>
      </x:c>
      <x:c r="R2021" s="15" t="n">
        <x:f>'Crosswalk'!I69</x:f>
        <x:v>0</x:v>
      </x:c>
      <x:c r="S2021" s="15" t="n">
        <x:f>'Crosswalk'!J69</x:f>
        <x:v>0.15</x:v>
      </x:c>
      <x:c r="T2021" s="15" t="n">
        <x:f>'Crosswalk'!K69</x:f>
        <x:v>0</x:v>
      </x:c>
      <x:c r="U2021" s="15" t="n">
        <x:f>'Crosswalk'!L69</x:f>
        <x:v>0</x:v>
      </x:c>
      <x:c r="V2021" s="15" t="n">
        <x:f>'Crosswalk'!M69</x:f>
        <x:v>0</x:v>
      </x:c>
      <x:c r="W2021" s="15" t="n">
        <x:f>'Crosswalk'!N69</x:f>
        <x:v>0</x:v>
      </x:c>
      <x:c r="X2021" s="18" t="str">
        <x:v>LFS - EU Labour Force Survey</x:v>
      </x:c>
      <x:c r="Y2021" s="13" t="str"/>
      <x:c r="Z2021" s="18" t="str">
        <x:v>National 2024 division composition. Observed national industry detail; used only for composition within 2024 ILO modelled margins.</x:v>
      </x:c>
      <x:c r="AA2021" s="13" t="str"/>
      <x:c r="AB2021" s="13" t="str">
        <x:v>https://rplumber.ilo.org/data/indicator?format=.csv.gz&amp;id=EMP_TEMP_SEX_EC2_NB_A</x:v>
      </x:c>
    </x:row>
    <x:row r="2022" ht="48" customHeight="1">
      <x:c r="A2022" s="2" t="str">
        <x:v>POL</x:v>
      </x:c>
      <x:c r="B2022" s="2" t="str">
        <x:v>LMN</x:v>
      </x:c>
      <x:c r="C2022" s="2" t="str">
        <x:v>POL</x:v>
      </x:c>
      <x:c r="D2022" s="2" t="n">
        <x:v>2024</x:v>
      </x:c>
      <x:c r="E2022" s="2" t="str">
        <x:v>EC2_ISIC4_M73</x:v>
      </x:c>
      <x:c r="F2022" s="17" t="str">
        <x:v>Economic activity (ISIC-Rev.4), 2 digit level: 73 - Advertising and market research</x:v>
      </x:c>
      <x:c r="G2022" s="19" t="n">
        <x:v>96.537</x:v>
      </x:c>
      <x:c r="H2022" s="20" t="n">
        <x:v>1</x:v>
      </x:c>
      <x:c r="I2022" s="19" t="n">
        <x:f>SUM(G2017:G2030)</x:f>
        <x:v>1435.4129999999998</x:v>
      </x:c>
      <x:c r="J2022" s="20" t="n">
        <x:f>G2022/I2022*H2022</x:f>
        <x:v>0.06725381475575323</x:v>
      </x:c>
      <x:c r="K2022" s="2" t="str">
        <x:v>ISIC4:73</x:v>
      </x:c>
      <x:c r="L2022" s="14" t="n">
        <x:f>'Crosswalk'!C70</x:f>
        <x:v>0</x:v>
      </x:c>
      <x:c r="M2022" s="14" t="n">
        <x:f>'Crosswalk'!D70</x:f>
        <x:v>0</x:v>
      </x:c>
      <x:c r="N2022" s="14" t="n">
        <x:f>'Crosswalk'!E70</x:f>
        <x:v>0</x:v>
      </x:c>
      <x:c r="O2022" s="14" t="n">
        <x:f>'Crosswalk'!F70</x:f>
        <x:v>0</x:v>
      </x:c>
      <x:c r="P2022" s="14" t="n">
        <x:f>'Crosswalk'!G70</x:f>
        <x:v>0</x:v>
      </x:c>
      <x:c r="Q2022" s="14" t="n">
        <x:f>'Crosswalk'!H70</x:f>
        <x:v>0</x:v>
      </x:c>
      <x:c r="R2022" s="14" t="n">
        <x:f>'Crosswalk'!I70</x:f>
        <x:v>0</x:v>
      </x:c>
      <x:c r="S2022" s="14" t="n">
        <x:f>'Crosswalk'!J70</x:f>
        <x:v>0</x:v>
      </x:c>
      <x:c r="T2022" s="14" t="n">
        <x:f>'Crosswalk'!K70</x:f>
        <x:v>1</x:v>
      </x:c>
      <x:c r="U2022" s="14" t="n">
        <x:f>'Crosswalk'!L70</x:f>
        <x:v>0</x:v>
      </x:c>
      <x:c r="V2022" s="14" t="n">
        <x:f>'Crosswalk'!M70</x:f>
        <x:v>0</x:v>
      </x:c>
      <x:c r="W2022" s="14" t="n">
        <x:f>'Crosswalk'!N70</x:f>
        <x:v>0</x:v>
      </x:c>
      <x:c r="X2022" s="17" t="str">
        <x:v>LFS - EU Labour Force Survey</x:v>
      </x:c>
      <x:c r="Y2022" s="2" t="str"/>
      <x:c r="Z2022" s="17" t="str">
        <x:v>National 2024 division composition. Observed national industry detail; used only for composition within 2024 ILO modelled margins.</x:v>
      </x:c>
      <x:c r="AA2022" s="2" t="str"/>
      <x:c r="AB2022" s="2" t="str">
        <x:v>https://rplumber.ilo.org/data/indicator?format=.csv.gz&amp;id=EMP_TEMP_SEX_EC2_NB_A</x:v>
      </x:c>
    </x:row>
    <x:row r="2023" ht="48" customHeight="1">
      <x:c r="A2023" s="13" t="str">
        <x:v>POL</x:v>
      </x:c>
      <x:c r="B2023" s="13" t="str">
        <x:v>LMN</x:v>
      </x:c>
      <x:c r="C2023" s="13" t="str">
        <x:v>POL</x:v>
      </x:c>
      <x:c r="D2023" s="13" t="n">
        <x:v>2024</x:v>
      </x:c>
      <x:c r="E2023" s="13" t="str">
        <x:v>EC2_ISIC4_M74</x:v>
      </x:c>
      <x:c r="F2023" s="18" t="str">
        <x:v>Economic activity (ISIC-Rev.4), 2 digit level: 74 - Other professional, scientific and technical activities</x:v>
      </x:c>
      <x:c r="G2023" s="21" t="n">
        <x:v>82.941</x:v>
      </x:c>
      <x:c r="H2023" s="22" t="n">
        <x:v>1</x:v>
      </x:c>
      <x:c r="I2023" s="21" t="n">
        <x:f>SUM(G2017:G2030)</x:f>
        <x:v>1435.4129999999998</x:v>
      </x:c>
      <x:c r="J2023" s="22" t="n">
        <x:f>G2023/I2023*H2023</x:f>
        <x:v>0.05778197633712389</x:v>
      </x:c>
      <x:c r="K2023" s="13" t="str">
        <x:v>ISIC4:74</x:v>
      </x:c>
      <x:c r="L2023" s="15" t="n">
        <x:f>'Crosswalk'!C71</x:f>
        <x:v>0</x:v>
      </x:c>
      <x:c r="M2023" s="15" t="n">
        <x:f>'Crosswalk'!D71</x:f>
        <x:v>0</x:v>
      </x:c>
      <x:c r="N2023" s="15" t="n">
        <x:f>'Crosswalk'!E71</x:f>
        <x:v>0.8</x:v>
      </x:c>
      <x:c r="O2023" s="15" t="n">
        <x:f>'Crosswalk'!F71</x:f>
        <x:v>0.2</x:v>
      </x:c>
      <x:c r="P2023" s="15" t="n">
        <x:f>'Crosswalk'!G71</x:f>
        <x:v>0</x:v>
      </x:c>
      <x:c r="Q2023" s="15" t="n">
        <x:f>'Crosswalk'!H71</x:f>
        <x:v>0</x:v>
      </x:c>
      <x:c r="R2023" s="15" t="n">
        <x:f>'Crosswalk'!I71</x:f>
        <x:v>0</x:v>
      </x:c>
      <x:c r="S2023" s="15" t="n">
        <x:f>'Crosswalk'!J71</x:f>
        <x:v>0</x:v>
      </x:c>
      <x:c r="T2023" s="15" t="n">
        <x:f>'Crosswalk'!K71</x:f>
        <x:v>0</x:v>
      </x:c>
      <x:c r="U2023" s="15" t="n">
        <x:f>'Crosswalk'!L71</x:f>
        <x:v>0</x:v>
      </x:c>
      <x:c r="V2023" s="15" t="n">
        <x:f>'Crosswalk'!M71</x:f>
        <x:v>0</x:v>
      </x:c>
      <x:c r="W2023" s="15" t="n">
        <x:f>'Crosswalk'!N71</x:f>
        <x:v>0</x:v>
      </x:c>
      <x:c r="X2023" s="18" t="str">
        <x:v>LFS - EU Labour Force Survey</x:v>
      </x:c>
      <x:c r="Y2023" s="13" t="str"/>
      <x:c r="Z2023" s="18" t="str">
        <x:v>National 2024 division composition. Observed national industry detail; used only for composition within 2024 ILO modelled margins.</x:v>
      </x:c>
      <x:c r="AA2023" s="13" t="str"/>
      <x:c r="AB2023" s="13" t="str">
        <x:v>https://rplumber.ilo.org/data/indicator?format=.csv.gz&amp;id=EMP_TEMP_SEX_EC2_NB_A</x:v>
      </x:c>
    </x:row>
    <x:row r="2024" ht="48" customHeight="1">
      <x:c r="A2024" s="2" t="str">
        <x:v>POL</x:v>
      </x:c>
      <x:c r="B2024" s="2" t="str">
        <x:v>LMN</x:v>
      </x:c>
      <x:c r="C2024" s="2" t="str">
        <x:v>POL</x:v>
      </x:c>
      <x:c r="D2024" s="2" t="n">
        <x:v>2024</x:v>
      </x:c>
      <x:c r="E2024" s="2" t="str">
        <x:v>EC2_ISIC4_M75</x:v>
      </x:c>
      <x:c r="F2024" s="17" t="str">
        <x:v>Economic activity (ISIC-Rev.4), 2 digit level: 75 - Veterinary activities</x:v>
      </x:c>
      <x:c r="G2024" s="19" t="n">
        <x:v>22.254</x:v>
      </x:c>
      <x:c r="H2024" s="20" t="n">
        <x:v>1</x:v>
      </x:c>
      <x:c r="I2024" s="19" t="n">
        <x:f>SUM(G2017:G2030)</x:f>
        <x:v>1435.4129999999998</x:v>
      </x:c>
      <x:c r="J2024" s="20" t="n">
        <x:f>G2024/I2024*H2024</x:f>
        <x:v>0.015503551939406989</x:v>
      </x:c>
      <x:c r="K2024" s="2" t="str">
        <x:v>ISIC4:75</x:v>
      </x:c>
      <x:c r="L2024" s="14" t="n">
        <x:f>'Crosswalk'!C72</x:f>
        <x:v>0</x:v>
      </x:c>
      <x:c r="M2024" s="14" t="n">
        <x:f>'Crosswalk'!D72</x:f>
        <x:v>0</x:v>
      </x:c>
      <x:c r="N2024" s="14" t="n">
        <x:f>'Crosswalk'!E72</x:f>
        <x:v>0</x:v>
      </x:c>
      <x:c r="O2024" s="14" t="n">
        <x:f>'Crosswalk'!F72</x:f>
        <x:v>0</x:v>
      </x:c>
      <x:c r="P2024" s="14" t="n">
        <x:f>'Crosswalk'!G72</x:f>
        <x:v>0</x:v>
      </x:c>
      <x:c r="Q2024" s="14" t="n">
        <x:f>'Crosswalk'!H72</x:f>
        <x:v>1</x:v>
      </x:c>
      <x:c r="R2024" s="14" t="n">
        <x:f>'Crosswalk'!I72</x:f>
        <x:v>0</x:v>
      </x:c>
      <x:c r="S2024" s="14" t="n">
        <x:f>'Crosswalk'!J72</x:f>
        <x:v>0</x:v>
      </x:c>
      <x:c r="T2024" s="14" t="n">
        <x:f>'Crosswalk'!K72</x:f>
        <x:v>0</x:v>
      </x:c>
      <x:c r="U2024" s="14" t="n">
        <x:f>'Crosswalk'!L72</x:f>
        <x:v>0</x:v>
      </x:c>
      <x:c r="V2024" s="14" t="n">
        <x:f>'Crosswalk'!M72</x:f>
        <x:v>0</x:v>
      </x:c>
      <x:c r="W2024" s="14" t="n">
        <x:f>'Crosswalk'!N72</x:f>
        <x:v>0</x:v>
      </x:c>
      <x:c r="X2024" s="17" t="str">
        <x:v>LFS - EU Labour Force Survey</x:v>
      </x:c>
      <x:c r="Y2024" s="2" t="str"/>
      <x:c r="Z2024" s="17" t="str">
        <x:v>National 2024 division composition. Observed national industry detail; used only for composition within 2024 ILO modelled margins.</x:v>
      </x:c>
      <x:c r="AA2024" s="2" t="str"/>
      <x:c r="AB2024" s="2" t="str">
        <x:v>https://rplumber.ilo.org/data/indicator?format=.csv.gz&amp;id=EMP_TEMP_SEX_EC2_NB_A</x:v>
      </x:c>
    </x:row>
    <x:row r="2025" ht="48" customHeight="1">
      <x:c r="A2025" s="13" t="str">
        <x:v>POL</x:v>
      </x:c>
      <x:c r="B2025" s="13" t="str">
        <x:v>LMN</x:v>
      </x:c>
      <x:c r="C2025" s="13" t="str">
        <x:v>POL</x:v>
      </x:c>
      <x:c r="D2025" s="13" t="n">
        <x:v>2024</x:v>
      </x:c>
      <x:c r="E2025" s="13" t="str">
        <x:v>EC2_ISIC4_N77</x:v>
      </x:c>
      <x:c r="F2025" s="18" t="str">
        <x:v>Economic activity (ISIC-Rev.4), 2 digit level: 77 - Rental and leasing activities</x:v>
      </x:c>
      <x:c r="G2025" s="21" t="n">
        <x:v>22.536</x:v>
      </x:c>
      <x:c r="H2025" s="22" t="n">
        <x:v>1</x:v>
      </x:c>
      <x:c r="I2025" s="21" t="n">
        <x:f>SUM(G2017:G2030)</x:f>
        <x:v>1435.4129999999998</x:v>
      </x:c>
      <x:c r="J2025" s="22" t="n">
        <x:f>G2025/I2025*H2025</x:f>
        <x:v>0.015700011076951376</x:v>
      </x:c>
      <x:c r="K2025" s="13" t="str">
        <x:v>ISIC4:77</x:v>
      </x:c>
      <x:c r="L2025" s="15" t="n">
        <x:f>'Crosswalk'!C73</x:f>
        <x:v>0</x:v>
      </x:c>
      <x:c r="M2025" s="15" t="n">
        <x:f>'Crosswalk'!D73</x:f>
        <x:v>0</x:v>
      </x:c>
      <x:c r="N2025" s="15" t="n">
        <x:f>'Crosswalk'!E73</x:f>
        <x:v>0.7</x:v>
      </x:c>
      <x:c r="O2025" s="15" t="n">
        <x:f>'Crosswalk'!F73</x:f>
        <x:v>0.3</x:v>
      </x:c>
      <x:c r="P2025" s="15" t="n">
        <x:f>'Crosswalk'!G73</x:f>
        <x:v>0</x:v>
      </x:c>
      <x:c r="Q2025" s="15" t="n">
        <x:f>'Crosswalk'!H73</x:f>
        <x:v>0</x:v>
      </x:c>
      <x:c r="R2025" s="15" t="n">
        <x:f>'Crosswalk'!I73</x:f>
        <x:v>0</x:v>
      </x:c>
      <x:c r="S2025" s="15" t="n">
        <x:f>'Crosswalk'!J73</x:f>
        <x:v>0</x:v>
      </x:c>
      <x:c r="T2025" s="15" t="n">
        <x:f>'Crosswalk'!K73</x:f>
        <x:v>0</x:v>
      </x:c>
      <x:c r="U2025" s="15" t="n">
        <x:f>'Crosswalk'!L73</x:f>
        <x:v>0</x:v>
      </x:c>
      <x:c r="V2025" s="15" t="n">
        <x:f>'Crosswalk'!M73</x:f>
        <x:v>0</x:v>
      </x:c>
      <x:c r="W2025" s="15" t="n">
        <x:f>'Crosswalk'!N73</x:f>
        <x:v>0</x:v>
      </x:c>
      <x:c r="X2025" s="18" t="str">
        <x:v>LFS - EU Labour Force Survey</x:v>
      </x:c>
      <x:c r="Y2025" s="13" t="str"/>
      <x:c r="Z2025" s="18" t="str">
        <x:v>National 2024 division composition. Observed national industry detail; used only for composition within 2024 ILO modelled margins.</x:v>
      </x:c>
      <x:c r="AA2025" s="13" t="str"/>
      <x:c r="AB2025" s="13" t="str">
        <x:v>https://rplumber.ilo.org/data/indicator?format=.csv.gz&amp;id=EMP_TEMP_SEX_EC2_NB_A</x:v>
      </x:c>
    </x:row>
    <x:row r="2026" ht="48" customHeight="1">
      <x:c r="A2026" s="2" t="str">
        <x:v>POL</x:v>
      </x:c>
      <x:c r="B2026" s="2" t="str">
        <x:v>LMN</x:v>
      </x:c>
      <x:c r="C2026" s="2" t="str">
        <x:v>POL</x:v>
      </x:c>
      <x:c r="D2026" s="2" t="n">
        <x:v>2024</x:v>
      </x:c>
      <x:c r="E2026" s="2" t="str">
        <x:v>EC2_ISIC4_N78</x:v>
      </x:c>
      <x:c r="F2026" s="17" t="str">
        <x:v>Economic activity (ISIC-Rev.4), 2 digit level: 78 - Employment activities</x:v>
      </x:c>
      <x:c r="G2026" s="19" t="n">
        <x:v>36.846</x:v>
      </x:c>
      <x:c r="H2026" s="20" t="n">
        <x:v>1</x:v>
      </x:c>
      <x:c r="I2026" s="19" t="n">
        <x:f>SUM(G2017:G2030)</x:f>
        <x:v>1435.4129999999998</x:v>
      </x:c>
      <x:c r="J2026" s="20" t="n">
        <x:f>G2026/I2026*H2026</x:f>
        <x:v>0.025669267311916502</x:v>
      </x:c>
      <x:c r="K2026" s="2" t="str">
        <x:v>ISIC4:78</x:v>
      </x:c>
      <x:c r="L2026" s="14" t="n">
        <x:f>'Crosswalk'!C74</x:f>
        <x:v>0</x:v>
      </x:c>
      <x:c r="M2026" s="14" t="n">
        <x:f>'Crosswalk'!D74</x:f>
        <x:v>0</x:v>
      </x:c>
      <x:c r="N2026" s="14" t="n">
        <x:f>'Crosswalk'!E74</x:f>
        <x:v>1</x:v>
      </x:c>
      <x:c r="O2026" s="14" t="n">
        <x:f>'Crosswalk'!F74</x:f>
        <x:v>0</x:v>
      </x:c>
      <x:c r="P2026" s="14" t="n">
        <x:f>'Crosswalk'!G74</x:f>
        <x:v>0</x:v>
      </x:c>
      <x:c r="Q2026" s="14" t="n">
        <x:f>'Crosswalk'!H74</x:f>
        <x:v>0</x:v>
      </x:c>
      <x:c r="R2026" s="14" t="n">
        <x:f>'Crosswalk'!I74</x:f>
        <x:v>0</x:v>
      </x:c>
      <x:c r="S2026" s="14" t="n">
        <x:f>'Crosswalk'!J74</x:f>
        <x:v>0</x:v>
      </x:c>
      <x:c r="T2026" s="14" t="n">
        <x:f>'Crosswalk'!K74</x:f>
        <x:v>0</x:v>
      </x:c>
      <x:c r="U2026" s="14" t="n">
        <x:f>'Crosswalk'!L74</x:f>
        <x:v>0</x:v>
      </x:c>
      <x:c r="V2026" s="14" t="n">
        <x:f>'Crosswalk'!M74</x:f>
        <x:v>0</x:v>
      </x:c>
      <x:c r="W2026" s="14" t="n">
        <x:f>'Crosswalk'!N74</x:f>
        <x:v>0</x:v>
      </x:c>
      <x:c r="X2026" s="17" t="str">
        <x:v>LFS - EU Labour Force Survey</x:v>
      </x:c>
      <x:c r="Y2026" s="2" t="str"/>
      <x:c r="Z2026" s="17" t="str">
        <x:v>National 2024 division composition. Observed national industry detail; used only for composition within 2024 ILO modelled margins.</x:v>
      </x:c>
      <x:c r="AA2026" s="2" t="str"/>
      <x:c r="AB2026" s="2" t="str">
        <x:v>https://rplumber.ilo.org/data/indicator?format=.csv.gz&amp;id=EMP_TEMP_SEX_EC2_NB_A</x:v>
      </x:c>
    </x:row>
    <x:row r="2027" ht="48" customHeight="1">
      <x:c r="A2027" s="13" t="str">
        <x:v>POL</x:v>
      </x:c>
      <x:c r="B2027" s="13" t="str">
        <x:v>LMN</x:v>
      </x:c>
      <x:c r="C2027" s="13" t="str">
        <x:v>POL</x:v>
      </x:c>
      <x:c r="D2027" s="13" t="n">
        <x:v>2024</x:v>
      </x:c>
      <x:c r="E2027" s="13" t="str">
        <x:v>EC2_ISIC4_N79</x:v>
      </x:c>
      <x:c r="F2027" s="18" t="str">
        <x:v>Economic activity (ISIC-Rev.4), 2 digit level: 79 - Travel agency, tour operator, reservation service and related activities</x:v>
      </x:c>
      <x:c r="G2027" s="21" t="n">
        <x:v>27.482</x:v>
      </x:c>
      <x:c r="H2027" s="22" t="n">
        <x:v>1</x:v>
      </x:c>
      <x:c r="I2027" s="21" t="n">
        <x:f>SUM(G2017:G2030)</x:f>
        <x:v>1435.4129999999998</x:v>
      </x:c>
      <x:c r="J2027" s="22" t="n">
        <x:f>G2027/I2027*H2027</x:f>
        <x:v>0.01914570928366958</x:v>
      </x:c>
      <x:c r="K2027" s="13" t="str">
        <x:v>ISIC4:79</x:v>
      </x:c>
      <x:c r="L2027" s="15" t="n">
        <x:f>'Crosswalk'!C75</x:f>
        <x:v>0</x:v>
      </x:c>
      <x:c r="M2027" s="15" t="n">
        <x:f>'Crosswalk'!D75</x:f>
        <x:v>0</x:v>
      </x:c>
      <x:c r="N2027" s="15" t="n">
        <x:f>'Crosswalk'!E75</x:f>
        <x:v>0</x:v>
      </x:c>
      <x:c r="O2027" s="15" t="n">
        <x:f>'Crosswalk'!F75</x:f>
        <x:v>1</x:v>
      </x:c>
      <x:c r="P2027" s="15" t="n">
        <x:f>'Crosswalk'!G75</x:f>
        <x:v>0</x:v>
      </x:c>
      <x:c r="Q2027" s="15" t="n">
        <x:f>'Crosswalk'!H75</x:f>
        <x:v>0</x:v>
      </x:c>
      <x:c r="R2027" s="15" t="n">
        <x:f>'Crosswalk'!I75</x:f>
        <x:v>0</x:v>
      </x:c>
      <x:c r="S2027" s="15" t="n">
        <x:f>'Crosswalk'!J75</x:f>
        <x:v>0</x:v>
      </x:c>
      <x:c r="T2027" s="15" t="n">
        <x:f>'Crosswalk'!K75</x:f>
        <x:v>0</x:v>
      </x:c>
      <x:c r="U2027" s="15" t="n">
        <x:f>'Crosswalk'!L75</x:f>
        <x:v>0</x:v>
      </x:c>
      <x:c r="V2027" s="15" t="n">
        <x:f>'Crosswalk'!M75</x:f>
        <x:v>0</x:v>
      </x:c>
      <x:c r="W2027" s="15" t="n">
        <x:f>'Crosswalk'!N75</x:f>
        <x:v>0</x:v>
      </x:c>
      <x:c r="X2027" s="18" t="str">
        <x:v>LFS - EU Labour Force Survey</x:v>
      </x:c>
      <x:c r="Y2027" s="13" t="str"/>
      <x:c r="Z2027" s="18" t="str">
        <x:v>National 2024 division composition. Observed national industry detail; used only for composition within 2024 ILO modelled margins.</x:v>
      </x:c>
      <x:c r="AA2027" s="13" t="str"/>
      <x:c r="AB2027" s="13" t="str">
        <x:v>https://rplumber.ilo.org/data/indicator?format=.csv.gz&amp;id=EMP_TEMP_SEX_EC2_NB_A</x:v>
      </x:c>
    </x:row>
    <x:row r="2028" ht="48" customHeight="1">
      <x:c r="A2028" s="2" t="str">
        <x:v>POL</x:v>
      </x:c>
      <x:c r="B2028" s="2" t="str">
        <x:v>LMN</x:v>
      </x:c>
      <x:c r="C2028" s="2" t="str">
        <x:v>POL</x:v>
      </x:c>
      <x:c r="D2028" s="2" t="n">
        <x:v>2024</x:v>
      </x:c>
      <x:c r="E2028" s="2" t="str">
        <x:v>EC2_ISIC4_N80</x:v>
      </x:c>
      <x:c r="F2028" s="17" t="str">
        <x:v>Economic activity (ISIC-Rev.4), 2 digit level: 80 - Security and investigation activities</x:v>
      </x:c>
      <x:c r="G2028" s="19" t="n">
        <x:v>146.097</x:v>
      </x:c>
      <x:c r="H2028" s="20" t="n">
        <x:v>1</x:v>
      </x:c>
      <x:c r="I2028" s="19" t="n">
        <x:f>SUM(G2017:G2030)</x:f>
        <x:v>1435.4129999999998</x:v>
      </x:c>
      <x:c r="J2028" s="20" t="n">
        <x:f>G2028/I2028*H2028</x:f>
        <x:v>0.10178046318376664</x:v>
      </x:c>
      <x:c r="K2028" s="2" t="str">
        <x:v>ISIC4:80</x:v>
      </x:c>
      <x:c r="L2028" s="14" t="n">
        <x:f>'Crosswalk'!C76</x:f>
        <x:v>0</x:v>
      </x:c>
      <x:c r="M2028" s="14" t="n">
        <x:f>'Crosswalk'!D76</x:f>
        <x:v>0</x:v>
      </x:c>
      <x:c r="N2028" s="14" t="n">
        <x:f>'Crosswalk'!E76</x:f>
        <x:v>1</x:v>
      </x:c>
      <x:c r="O2028" s="14" t="n">
        <x:f>'Crosswalk'!F76</x:f>
        <x:v>0</x:v>
      </x:c>
      <x:c r="P2028" s="14" t="n">
        <x:f>'Crosswalk'!G76</x:f>
        <x:v>0</x:v>
      </x:c>
      <x:c r="Q2028" s="14" t="n">
        <x:f>'Crosswalk'!H76</x:f>
        <x:v>0</x:v>
      </x:c>
      <x:c r="R2028" s="14" t="n">
        <x:f>'Crosswalk'!I76</x:f>
        <x:v>0</x:v>
      </x:c>
      <x:c r="S2028" s="14" t="n">
        <x:f>'Crosswalk'!J76</x:f>
        <x:v>0</x:v>
      </x:c>
      <x:c r="T2028" s="14" t="n">
        <x:f>'Crosswalk'!K76</x:f>
        <x:v>0</x:v>
      </x:c>
      <x:c r="U2028" s="14" t="n">
        <x:f>'Crosswalk'!L76</x:f>
        <x:v>0</x:v>
      </x:c>
      <x:c r="V2028" s="14" t="n">
        <x:f>'Crosswalk'!M76</x:f>
        <x:v>0</x:v>
      </x:c>
      <x:c r="W2028" s="14" t="n">
        <x:f>'Crosswalk'!N76</x:f>
        <x:v>0</x:v>
      </x:c>
      <x:c r="X2028" s="17" t="str">
        <x:v>LFS - EU Labour Force Survey</x:v>
      </x:c>
      <x:c r="Y2028" s="2" t="str"/>
      <x:c r="Z2028" s="17" t="str">
        <x:v>National 2024 division composition. Observed national industry detail; used only for composition within 2024 ILO modelled margins.</x:v>
      </x:c>
      <x:c r="AA2028" s="2" t="str"/>
      <x:c r="AB2028" s="2" t="str">
        <x:v>https://rplumber.ilo.org/data/indicator?format=.csv.gz&amp;id=EMP_TEMP_SEX_EC2_NB_A</x:v>
      </x:c>
    </x:row>
    <x:row r="2029" ht="48" customHeight="1">
      <x:c r="A2029" s="13" t="str">
        <x:v>POL</x:v>
      </x:c>
      <x:c r="B2029" s="13" t="str">
        <x:v>LMN</x:v>
      </x:c>
      <x:c r="C2029" s="13" t="str">
        <x:v>POL</x:v>
      </x:c>
      <x:c r="D2029" s="13" t="n">
        <x:v>2024</x:v>
      </x:c>
      <x:c r="E2029" s="13" t="str">
        <x:v>EC2_ISIC4_N81</x:v>
      </x:c>
      <x:c r="F2029" s="18" t="str">
        <x:v>Economic activity (ISIC-Rev.4), 2 digit level: 81 - Services to buildings and landscape activities</x:v>
      </x:c>
      <x:c r="G2029" s="21" t="n">
        <x:v>159.137</x:v>
      </x:c>
      <x:c r="H2029" s="22" t="n">
        <x:v>1</x:v>
      </x:c>
      <x:c r="I2029" s="21" t="n">
        <x:f>SUM(G2017:G2030)</x:f>
        <x:v>1435.4129999999998</x:v>
      </x:c>
      <x:c r="J2029" s="22" t="n">
        <x:f>G2029/I2029*H2029</x:f>
        <x:v>0.11086495663617371</x:v>
      </x:c>
      <x:c r="K2029" s="13" t="str">
        <x:v>ISIC4:81</x:v>
      </x:c>
      <x:c r="L2029" s="15" t="n">
        <x:f>'Crosswalk'!C77</x:f>
        <x:v>0</x:v>
      </x:c>
      <x:c r="M2029" s="15" t="n">
        <x:f>'Crosswalk'!D77</x:f>
        <x:v>0</x:v>
      </x:c>
      <x:c r="N2029" s="15" t="n">
        <x:f>'Crosswalk'!E77</x:f>
        <x:v>1</x:v>
      </x:c>
      <x:c r="O2029" s="15" t="n">
        <x:f>'Crosswalk'!F77</x:f>
        <x:v>0</x:v>
      </x:c>
      <x:c r="P2029" s="15" t="n">
        <x:f>'Crosswalk'!G77</x:f>
        <x:v>0</x:v>
      </x:c>
      <x:c r="Q2029" s="15" t="n">
        <x:f>'Crosswalk'!H77</x:f>
        <x:v>0</x:v>
      </x:c>
      <x:c r="R2029" s="15" t="n">
        <x:f>'Crosswalk'!I77</x:f>
        <x:v>0</x:v>
      </x:c>
      <x:c r="S2029" s="15" t="n">
        <x:f>'Crosswalk'!J77</x:f>
        <x:v>0</x:v>
      </x:c>
      <x:c r="T2029" s="15" t="n">
        <x:f>'Crosswalk'!K77</x:f>
        <x:v>0</x:v>
      </x:c>
      <x:c r="U2029" s="15" t="n">
        <x:f>'Crosswalk'!L77</x:f>
        <x:v>0</x:v>
      </x:c>
      <x:c r="V2029" s="15" t="n">
        <x:f>'Crosswalk'!M77</x:f>
        <x:v>0</x:v>
      </x:c>
      <x:c r="W2029" s="15" t="n">
        <x:f>'Crosswalk'!N77</x:f>
        <x:v>0</x:v>
      </x:c>
      <x:c r="X2029" s="18" t="str">
        <x:v>LFS - EU Labour Force Survey</x:v>
      </x:c>
      <x:c r="Y2029" s="13" t="str"/>
      <x:c r="Z2029" s="18" t="str">
        <x:v>National 2024 division composition. Observed national industry detail; used only for composition within 2024 ILO modelled margins.</x:v>
      </x:c>
      <x:c r="AA2029" s="13" t="str"/>
      <x:c r="AB2029" s="13" t="str">
        <x:v>https://rplumber.ilo.org/data/indicator?format=.csv.gz&amp;id=EMP_TEMP_SEX_EC2_NB_A</x:v>
      </x:c>
    </x:row>
    <x:row r="2030" ht="48" customHeight="1">
      <x:c r="A2030" s="2" t="str">
        <x:v>POL</x:v>
      </x:c>
      <x:c r="B2030" s="2" t="str">
        <x:v>LMN</x:v>
      </x:c>
      <x:c r="C2030" s="2" t="str">
        <x:v>POL</x:v>
      </x:c>
      <x:c r="D2030" s="2" t="n">
        <x:v>2024</x:v>
      </x:c>
      <x:c r="E2030" s="2" t="str">
        <x:v>EC2_ISIC4_N82</x:v>
      </x:c>
      <x:c r="F2030" s="17" t="str">
        <x:v>Economic activity (ISIC-Rev.4), 2 digit level: 82 - Office administrative, office support and other business support activities</x:v>
      </x:c>
      <x:c r="G2030" s="19" t="n">
        <x:v>76.185</x:v>
      </x:c>
      <x:c r="H2030" s="20" t="n">
        <x:v>1</x:v>
      </x:c>
      <x:c r="I2030" s="19" t="n">
        <x:f>SUM(G2017:G2030)</x:f>
        <x:v>1435.4129999999998</x:v>
      </x:c>
      <x:c r="J2030" s="20" t="n">
        <x:f>G2030/I2030*H2030</x:f>
        <x:v>0.053075316999358385</x:v>
      </x:c>
      <x:c r="K2030" s="2" t="str">
        <x:v>ISIC4:82</x:v>
      </x:c>
      <x:c r="L2030" s="14" t="n">
        <x:f>'Crosswalk'!C78</x:f>
        <x:v>0</x:v>
      </x:c>
      <x:c r="M2030" s="14" t="n">
        <x:f>'Crosswalk'!D78</x:f>
        <x:v>0</x:v>
      </x:c>
      <x:c r="N2030" s="14" t="n">
        <x:f>'Crosswalk'!E78</x:f>
        <x:v>1</x:v>
      </x:c>
      <x:c r="O2030" s="14" t="n">
        <x:f>'Crosswalk'!F78</x:f>
        <x:v>0</x:v>
      </x:c>
      <x:c r="P2030" s="14" t="n">
        <x:f>'Crosswalk'!G78</x:f>
        <x:v>0</x:v>
      </x:c>
      <x:c r="Q2030" s="14" t="n">
        <x:f>'Crosswalk'!H78</x:f>
        <x:v>0</x:v>
      </x:c>
      <x:c r="R2030" s="14" t="n">
        <x:f>'Crosswalk'!I78</x:f>
        <x:v>0</x:v>
      </x:c>
      <x:c r="S2030" s="14" t="n">
        <x:f>'Crosswalk'!J78</x:f>
        <x:v>0</x:v>
      </x:c>
      <x:c r="T2030" s="14" t="n">
        <x:f>'Crosswalk'!K78</x:f>
        <x:v>0</x:v>
      </x:c>
      <x:c r="U2030" s="14" t="n">
        <x:f>'Crosswalk'!L78</x:f>
        <x:v>0</x:v>
      </x:c>
      <x:c r="V2030" s="14" t="n">
        <x:f>'Crosswalk'!M78</x:f>
        <x:v>0</x:v>
      </x:c>
      <x:c r="W2030" s="14" t="n">
        <x:f>'Crosswalk'!N78</x:f>
        <x:v>0</x:v>
      </x:c>
      <x:c r="X2030" s="17" t="str">
        <x:v>LFS - EU Labour Force Survey</x:v>
      </x:c>
      <x:c r="Y2030" s="2" t="str"/>
      <x:c r="Z2030" s="17" t="str">
        <x:v>National 2024 division composition. Observed national industry detail; used only for composition within 2024 ILO modelled margins.</x:v>
      </x:c>
      <x:c r="AA2030" s="2" t="str"/>
      <x:c r="AB2030" s="2" t="str">
        <x:v>https://rplumber.ilo.org/data/indicator?format=.csv.gz&amp;id=EMP_TEMP_SEX_EC2_NB_A</x:v>
      </x:c>
    </x:row>
    <x:row r="2031" ht="48" customHeight="1">
      <x:c r="A2031" s="13" t="str">
        <x:v>POL</x:v>
      </x:c>
      <x:c r="B2031" s="13" t="str">
        <x:v>O</x:v>
      </x:c>
      <x:c r="C2031" s="13" t="str">
        <x:v>POL</x:v>
      </x:c>
      <x:c r="D2031" s="13" t="n">
        <x:v>2024</x:v>
      </x:c>
      <x:c r="E2031" s="13" t="str">
        <x:v>EC2_ISIC4_O84</x:v>
      </x:c>
      <x:c r="F2031" s="18" t="str">
        <x:v>Economic activity (ISIC-Rev.4), 2 digit level: 84 - Public administration and defence; compulsory social security</x:v>
      </x:c>
      <x:c r="G2031" s="21" t="n">
        <x:v>1241.418</x:v>
      </x:c>
      <x:c r="H2031" s="22" t="n">
        <x:v>1</x:v>
      </x:c>
      <x:c r="I2031" s="21" t="n">
        <x:f>SUM(G2031:G2031)</x:f>
        <x:v>1241.418</x:v>
      </x:c>
      <x:c r="J2031" s="22" t="n">
        <x:f>G2031/I2031*H2031</x:f>
        <x:v>1</x:v>
      </x:c>
      <x:c r="K2031" s="13" t="str">
        <x:v>ISIC4:84</x:v>
      </x:c>
      <x:c r="L2031" s="15" t="n">
        <x:f>'Crosswalk'!C79</x:f>
        <x:v>0</x:v>
      </x:c>
      <x:c r="M2031" s="15" t="n">
        <x:f>'Crosswalk'!D79</x:f>
        <x:v>0</x:v>
      </x:c>
      <x:c r="N2031" s="15" t="n">
        <x:f>'Crosswalk'!E79</x:f>
        <x:v>0</x:v>
      </x:c>
      <x:c r="O2031" s="15" t="n">
        <x:f>'Crosswalk'!F79</x:f>
        <x:v>0</x:v>
      </x:c>
      <x:c r="P2031" s="15" t="n">
        <x:f>'Crosswalk'!G79</x:f>
        <x:v>0</x:v>
      </x:c>
      <x:c r="Q2031" s="15" t="n">
        <x:f>'Crosswalk'!H79</x:f>
        <x:v>0</x:v>
      </x:c>
      <x:c r="R2031" s="15" t="n">
        <x:f>'Crosswalk'!I79</x:f>
        <x:v>0</x:v>
      </x:c>
      <x:c r="S2031" s="15" t="n">
        <x:f>'Crosswalk'!J79</x:f>
        <x:v>0</x:v>
      </x:c>
      <x:c r="T2031" s="15" t="n">
        <x:f>'Crosswalk'!K79</x:f>
        <x:v>0</x:v>
      </x:c>
      <x:c r="U2031" s="15" t="n">
        <x:f>'Crosswalk'!L79</x:f>
        <x:v>0</x:v>
      </x:c>
      <x:c r="V2031" s="15" t="n">
        <x:f>'Crosswalk'!M79</x:f>
        <x:v>0</x:v>
      </x:c>
      <x:c r="W2031" s="15" t="n">
        <x:f>'Crosswalk'!N79</x:f>
        <x:v>1</x:v>
      </x:c>
      <x:c r="X2031" s="18" t="str">
        <x:v>LFS - EU Labour Force Survey</x:v>
      </x:c>
      <x:c r="Y2031" s="13" t="str"/>
      <x:c r="Z2031" s="18" t="str">
        <x:v>National 2024 division composition. Observed national industry detail; used only for composition within 2024 ILO modelled margins.</x:v>
      </x:c>
      <x:c r="AA2031" s="13" t="str"/>
      <x:c r="AB2031" s="13" t="str">
        <x:v>https://rplumber.ilo.org/data/indicator?format=.csv.gz&amp;id=EMP_TEMP_SEX_EC2_NB_A</x:v>
      </x:c>
    </x:row>
    <x:row r="2032" ht="48" customHeight="1">
      <x:c r="A2032" s="2" t="str">
        <x:v>POL</x:v>
      </x:c>
      <x:c r="B2032" s="2" t="str">
        <x:v>P</x:v>
      </x:c>
      <x:c r="C2032" s="2" t="str">
        <x:v>POL</x:v>
      </x:c>
      <x:c r="D2032" s="2" t="n">
        <x:v>2024</x:v>
      </x:c>
      <x:c r="E2032" s="2" t="str">
        <x:v>EC2_ISIC4_P85</x:v>
      </x:c>
      <x:c r="F2032" s="17" t="str">
        <x:v>Economic activity (ISIC-Rev.4), 2 digit level: 85 - Education</x:v>
      </x:c>
      <x:c r="G2032" s="19" t="n">
        <x:v>1377.463</x:v>
      </x:c>
      <x:c r="H2032" s="20" t="n">
        <x:v>1</x:v>
      </x:c>
      <x:c r="I2032" s="19" t="n">
        <x:f>SUM(G2032:G2032)</x:f>
        <x:v>1377.463</x:v>
      </x:c>
      <x:c r="J2032" s="20" t="n">
        <x:f>G2032/I2032*H2032</x:f>
        <x:v>1</x:v>
      </x:c>
      <x:c r="K2032" s="2" t="str">
        <x:v>ISIC4:85</x:v>
      </x:c>
      <x:c r="L2032" s="14" t="n">
        <x:f>'Crosswalk'!C80</x:f>
        <x:v>0</x:v>
      </x:c>
      <x:c r="M2032" s="14" t="n">
        <x:f>'Crosswalk'!D80</x:f>
        <x:v>0</x:v>
      </x:c>
      <x:c r="N2032" s="14" t="n">
        <x:f>'Crosswalk'!E80</x:f>
        <x:v>0</x:v>
      </x:c>
      <x:c r="O2032" s="14" t="n">
        <x:f>'Crosswalk'!F80</x:f>
        <x:v>1</x:v>
      </x:c>
      <x:c r="P2032" s="14" t="n">
        <x:f>'Crosswalk'!G80</x:f>
        <x:v>0</x:v>
      </x:c>
      <x:c r="Q2032" s="14" t="n">
        <x:f>'Crosswalk'!H80</x:f>
        <x:v>0</x:v>
      </x:c>
      <x:c r="R2032" s="14" t="n">
        <x:f>'Crosswalk'!I80</x:f>
        <x:v>0</x:v>
      </x:c>
      <x:c r="S2032" s="14" t="n">
        <x:f>'Crosswalk'!J80</x:f>
        <x:v>0</x:v>
      </x:c>
      <x:c r="T2032" s="14" t="n">
        <x:f>'Crosswalk'!K80</x:f>
        <x:v>0</x:v>
      </x:c>
      <x:c r="U2032" s="14" t="n">
        <x:f>'Crosswalk'!L80</x:f>
        <x:v>0</x:v>
      </x:c>
      <x:c r="V2032" s="14" t="n">
        <x:f>'Crosswalk'!M80</x:f>
        <x:v>0</x:v>
      </x:c>
      <x:c r="W2032" s="14" t="n">
        <x:f>'Crosswalk'!N80</x:f>
        <x:v>0</x:v>
      </x:c>
      <x:c r="X2032" s="17" t="str">
        <x:v>LFS - EU Labour Force Survey</x:v>
      </x:c>
      <x:c r="Y2032" s="2" t="str"/>
      <x:c r="Z2032" s="17" t="str">
        <x:v>National 2024 division composition. Observed national industry detail; used only for composition within 2024 ILO modelled margins.</x:v>
      </x:c>
      <x:c r="AA2032" s="2" t="str"/>
      <x:c r="AB2032" s="2" t="str">
        <x:v>https://rplumber.ilo.org/data/indicator?format=.csv.gz&amp;id=EMP_TEMP_SEX_EC2_NB_A</x:v>
      </x:c>
    </x:row>
    <x:row r="2033" ht="48" customHeight="1">
      <x:c r="A2033" s="13" t="str">
        <x:v>POL</x:v>
      </x:c>
      <x:c r="B2033" s="13" t="str">
        <x:v>Q</x:v>
      </x:c>
      <x:c r="C2033" s="13" t="str">
        <x:v>POL</x:v>
      </x:c>
      <x:c r="D2033" s="13" t="n">
        <x:v>2024</x:v>
      </x:c>
      <x:c r="E2033" s="13" t="str">
        <x:v>EC2_ISIC4_Q86</x:v>
      </x:c>
      <x:c r="F2033" s="18" t="str">
        <x:v>Economic activity (ISIC-Rev.4), 2 digit level: 86 - Human health activities</x:v>
      </x:c>
      <x:c r="G2033" s="21" t="n">
        <x:v>886.518</x:v>
      </x:c>
      <x:c r="H2033" s="22" t="n">
        <x:v>1</x:v>
      </x:c>
      <x:c r="I2033" s="21" t="n">
        <x:f>SUM(G2033:G2035)</x:f>
        <x:v>1184.92</x:v>
      </x:c>
      <x:c r="J2033" s="22" t="n">
        <x:f>G2033/I2033*H2033</x:f>
        <x:v>0.7481669648583871</x:v>
      </x:c>
      <x:c r="K2033" s="13" t="str">
        <x:v>ISIC4:86</x:v>
      </x:c>
      <x:c r="L2033" s="15" t="n">
        <x:f>'Crosswalk'!C81</x:f>
        <x:v>0</x:v>
      </x:c>
      <x:c r="M2033" s="15" t="n">
        <x:f>'Crosswalk'!D81</x:f>
        <x:v>0</x:v>
      </x:c>
      <x:c r="N2033" s="15" t="n">
        <x:f>'Crosswalk'!E81</x:f>
        <x:v>0</x:v>
      </x:c>
      <x:c r="O2033" s="15" t="n">
        <x:f>'Crosswalk'!F81</x:f>
        <x:v>0</x:v>
      </x:c>
      <x:c r="P2033" s="15" t="n">
        <x:f>'Crosswalk'!G81</x:f>
        <x:v>0</x:v>
      </x:c>
      <x:c r="Q2033" s="15" t="n">
        <x:f>'Crosswalk'!H81</x:f>
        <x:v>1</x:v>
      </x:c>
      <x:c r="R2033" s="15" t="n">
        <x:f>'Crosswalk'!I81</x:f>
        <x:v>0</x:v>
      </x:c>
      <x:c r="S2033" s="15" t="n">
        <x:f>'Crosswalk'!J81</x:f>
        <x:v>0</x:v>
      </x:c>
      <x:c r="T2033" s="15" t="n">
        <x:f>'Crosswalk'!K81</x:f>
        <x:v>0</x:v>
      </x:c>
      <x:c r="U2033" s="15" t="n">
        <x:f>'Crosswalk'!L81</x:f>
        <x:v>0</x:v>
      </x:c>
      <x:c r="V2033" s="15" t="n">
        <x:f>'Crosswalk'!M81</x:f>
        <x:v>0</x:v>
      </x:c>
      <x:c r="W2033" s="15" t="n">
        <x:f>'Crosswalk'!N81</x:f>
        <x:v>0</x:v>
      </x:c>
      <x:c r="X2033" s="18" t="str">
        <x:v>LFS - EU Labour Force Survey</x:v>
      </x:c>
      <x:c r="Y2033" s="13" t="str"/>
      <x:c r="Z2033" s="18" t="str">
        <x:v>National 2024 division composition. Observed national industry detail; used only for composition within 2024 ILO modelled margins.</x:v>
      </x:c>
      <x:c r="AA2033" s="13" t="str"/>
      <x:c r="AB2033" s="13" t="str">
        <x:v>https://rplumber.ilo.org/data/indicator?format=.csv.gz&amp;id=EMP_TEMP_SEX_EC2_NB_A</x:v>
      </x:c>
    </x:row>
    <x:row r="2034" ht="48" customHeight="1">
      <x:c r="A2034" s="2" t="str">
        <x:v>POL</x:v>
      </x:c>
      <x:c r="B2034" s="2" t="str">
        <x:v>Q</x:v>
      </x:c>
      <x:c r="C2034" s="2" t="str">
        <x:v>POL</x:v>
      </x:c>
      <x:c r="D2034" s="2" t="n">
        <x:v>2024</x:v>
      </x:c>
      <x:c r="E2034" s="2" t="str">
        <x:v>EC2_ISIC4_Q87</x:v>
      </x:c>
      <x:c r="F2034" s="17" t="str">
        <x:v>Economic activity (ISIC-Rev.4), 2 digit level: 87 - Residential care activities</x:v>
      </x:c>
      <x:c r="G2034" s="19" t="n">
        <x:v>120.196</x:v>
      </x:c>
      <x:c r="H2034" s="20" t="n">
        <x:v>1</x:v>
      </x:c>
      <x:c r="I2034" s="19" t="n">
        <x:f>SUM(G2033:G2035)</x:f>
        <x:v>1184.92</x:v>
      </x:c>
      <x:c r="J2034" s="20" t="n">
        <x:f>G2034/I2034*H2034</x:f>
        <x:v>0.10143807176855821</x:v>
      </x:c>
      <x:c r="K2034" s="2" t="str">
        <x:v>ISIC4:87</x:v>
      </x:c>
      <x:c r="L2034" s="14" t="n">
        <x:f>'Crosswalk'!C82</x:f>
        <x:v>0</x:v>
      </x:c>
      <x:c r="M2034" s="14" t="n">
        <x:f>'Crosswalk'!D82</x:f>
        <x:v>0</x:v>
      </x:c>
      <x:c r="N2034" s="14" t="n">
        <x:f>'Crosswalk'!E82</x:f>
        <x:v>0</x:v>
      </x:c>
      <x:c r="O2034" s="14" t="n">
        <x:f>'Crosswalk'!F82</x:f>
        <x:v>0</x:v>
      </x:c>
      <x:c r="P2034" s="14" t="n">
        <x:f>'Crosswalk'!G82</x:f>
        <x:v>0</x:v>
      </x:c>
      <x:c r="Q2034" s="14" t="n">
        <x:f>'Crosswalk'!H82</x:f>
        <x:v>1</x:v>
      </x:c>
      <x:c r="R2034" s="14" t="n">
        <x:f>'Crosswalk'!I82</x:f>
        <x:v>0</x:v>
      </x:c>
      <x:c r="S2034" s="14" t="n">
        <x:f>'Crosswalk'!J82</x:f>
        <x:v>0</x:v>
      </x:c>
      <x:c r="T2034" s="14" t="n">
        <x:f>'Crosswalk'!K82</x:f>
        <x:v>0</x:v>
      </x:c>
      <x:c r="U2034" s="14" t="n">
        <x:f>'Crosswalk'!L82</x:f>
        <x:v>0</x:v>
      </x:c>
      <x:c r="V2034" s="14" t="n">
        <x:f>'Crosswalk'!M82</x:f>
        <x:v>0</x:v>
      </x:c>
      <x:c r="W2034" s="14" t="n">
        <x:f>'Crosswalk'!N82</x:f>
        <x:v>0</x:v>
      </x:c>
      <x:c r="X2034" s="17" t="str">
        <x:v>LFS - EU Labour Force Survey</x:v>
      </x:c>
      <x:c r="Y2034" s="2" t="str"/>
      <x:c r="Z2034" s="17" t="str">
        <x:v>National 2024 division composition. Observed national industry detail; used only for composition within 2024 ILO modelled margins.</x:v>
      </x:c>
      <x:c r="AA2034" s="2" t="str"/>
      <x:c r="AB2034" s="2" t="str">
        <x:v>https://rplumber.ilo.org/data/indicator?format=.csv.gz&amp;id=EMP_TEMP_SEX_EC2_NB_A</x:v>
      </x:c>
    </x:row>
    <x:row r="2035" ht="48" customHeight="1">
      <x:c r="A2035" s="13" t="str">
        <x:v>POL</x:v>
      </x:c>
      <x:c r="B2035" s="13" t="str">
        <x:v>Q</x:v>
      </x:c>
      <x:c r="C2035" s="13" t="str">
        <x:v>POL</x:v>
      </x:c>
      <x:c r="D2035" s="13" t="n">
        <x:v>2024</x:v>
      </x:c>
      <x:c r="E2035" s="13" t="str">
        <x:v>EC2_ISIC4_Q88</x:v>
      </x:c>
      <x:c r="F2035" s="18" t="str">
        <x:v>Economic activity (ISIC-Rev.4), 2 digit level: 88 - Social work activities without accommodation</x:v>
      </x:c>
      <x:c r="G2035" s="21" t="n">
        <x:v>178.206</x:v>
      </x:c>
      <x:c r="H2035" s="22" t="n">
        <x:v>1</x:v>
      </x:c>
      <x:c r="I2035" s="21" t="n">
        <x:f>SUM(G2033:G2035)</x:f>
        <x:v>1184.92</x:v>
      </x:c>
      <x:c r="J2035" s="22" t="n">
        <x:f>G2035/I2035*H2035</x:f>
        <x:v>0.1503949633730547</x:v>
      </x:c>
      <x:c r="K2035" s="13" t="str">
        <x:v>ISIC4:88</x:v>
      </x:c>
      <x:c r="L2035" s="15" t="n">
        <x:f>'Crosswalk'!C83</x:f>
        <x:v>0</x:v>
      </x:c>
      <x:c r="M2035" s="15" t="n">
        <x:f>'Crosswalk'!D83</x:f>
        <x:v>0</x:v>
      </x:c>
      <x:c r="N2035" s="15" t="n">
        <x:f>'Crosswalk'!E83</x:f>
        <x:v>0</x:v>
      </x:c>
      <x:c r="O2035" s="15" t="n">
        <x:f>'Crosswalk'!F83</x:f>
        <x:v>0</x:v>
      </x:c>
      <x:c r="P2035" s="15" t="n">
        <x:f>'Crosswalk'!G83</x:f>
        <x:v>0</x:v>
      </x:c>
      <x:c r="Q2035" s="15" t="n">
        <x:f>'Crosswalk'!H83</x:f>
        <x:v>0</x:v>
      </x:c>
      <x:c r="R2035" s="15" t="n">
        <x:f>'Crosswalk'!I83</x:f>
        <x:v>0</x:v>
      </x:c>
      <x:c r="S2035" s="15" t="n">
        <x:f>'Crosswalk'!J83</x:f>
        <x:v>0</x:v>
      </x:c>
      <x:c r="T2035" s="15" t="n">
        <x:f>'Crosswalk'!K83</x:f>
        <x:v>0</x:v>
      </x:c>
      <x:c r="U2035" s="15" t="n">
        <x:f>'Crosswalk'!L83</x:f>
        <x:v>0</x:v>
      </x:c>
      <x:c r="V2035" s="15" t="n">
        <x:f>'Crosswalk'!M83</x:f>
        <x:v>0</x:v>
      </x:c>
      <x:c r="W2035" s="15" t="n">
        <x:f>'Crosswalk'!N83</x:f>
        <x:v>1</x:v>
      </x:c>
      <x:c r="X2035" s="18" t="str">
        <x:v>LFS - EU Labour Force Survey</x:v>
      </x:c>
      <x:c r="Y2035" s="13" t="str"/>
      <x:c r="Z2035" s="18" t="str">
        <x:v>National 2024 division composition. Observed national industry detail; used only for composition within 2024 ILO modelled margins.</x:v>
      </x:c>
      <x:c r="AA2035" s="13" t="str"/>
      <x:c r="AB2035" s="13" t="str">
        <x:v>https://rplumber.ilo.org/data/indicator?format=.csv.gz&amp;id=EMP_TEMP_SEX_EC2_NB_A</x:v>
      </x:c>
    </x:row>
    <x:row r="2036" ht="48" customHeight="1">
      <x:c r="A2036" s="2" t="str">
        <x:v>POL</x:v>
      </x:c>
      <x:c r="B2036" s="2" t="str">
        <x:v>RSTU</x:v>
      </x:c>
      <x:c r="C2036" s="2" t="str">
        <x:v>POL</x:v>
      </x:c>
      <x:c r="D2036" s="2" t="n">
        <x:v>2024</x:v>
      </x:c>
      <x:c r="E2036" s="2" t="str">
        <x:v>EC2_ISIC4_R90</x:v>
      </x:c>
      <x:c r="F2036" s="17" t="str">
        <x:v>Economic activity (ISIC-Rev.4), 2 digit level: 90 - Creative, arts and entertainment activities</x:v>
      </x:c>
      <x:c r="G2036" s="19" t="n">
        <x:v>98.11</x:v>
      </x:c>
      <x:c r="H2036" s="20" t="n">
        <x:v>1</x:v>
      </x:c>
      <x:c r="I2036" s="19" t="n">
        <x:f>SUM(G2036:G2044)</x:f>
        <x:v>617.172</x:v>
      </x:c>
      <x:c r="J2036" s="20" t="n">
        <x:f>G2036/I2036*H2036</x:f>
        <x:v>0.15896703026060804</x:v>
      </x:c>
      <x:c r="K2036" s="2" t="str">
        <x:v>ISIC4:90</x:v>
      </x:c>
      <x:c r="L2036" s="14" t="n">
        <x:f>'Crosswalk'!C84</x:f>
        <x:v>0</x:v>
      </x:c>
      <x:c r="M2036" s="14" t="n">
        <x:f>'Crosswalk'!D84</x:f>
        <x:v>0</x:v>
      </x:c>
      <x:c r="N2036" s="14" t="n">
        <x:f>'Crosswalk'!E84</x:f>
        <x:v>0</x:v>
      </x:c>
      <x:c r="O2036" s="14" t="n">
        <x:f>'Crosswalk'!F84</x:f>
        <x:v>0</x:v>
      </x:c>
      <x:c r="P2036" s="14" t="n">
        <x:f>'Crosswalk'!G84</x:f>
        <x:v>0</x:v>
      </x:c>
      <x:c r="Q2036" s="14" t="n">
        <x:f>'Crosswalk'!H84</x:f>
        <x:v>0</x:v>
      </x:c>
      <x:c r="R2036" s="14" t="n">
        <x:f>'Crosswalk'!I84</x:f>
        <x:v>0</x:v>
      </x:c>
      <x:c r="S2036" s="14" t="n">
        <x:f>'Crosswalk'!J84</x:f>
        <x:v>0</x:v>
      </x:c>
      <x:c r="T2036" s="14" t="n">
        <x:f>'Crosswalk'!K84</x:f>
        <x:v>1</x:v>
      </x:c>
      <x:c r="U2036" s="14" t="n">
        <x:f>'Crosswalk'!L84</x:f>
        <x:v>0</x:v>
      </x:c>
      <x:c r="V2036" s="14" t="n">
        <x:f>'Crosswalk'!M84</x:f>
        <x:v>0</x:v>
      </x:c>
      <x:c r="W2036" s="14" t="n">
        <x:f>'Crosswalk'!N84</x:f>
        <x:v>0</x:v>
      </x:c>
      <x:c r="X2036" s="17" t="str">
        <x:v>LFS - EU Labour Force Survey</x:v>
      </x:c>
      <x:c r="Y2036" s="2" t="str"/>
      <x:c r="Z2036" s="17" t="str">
        <x:v>National 2024 division composition. Observed national industry detail; used only for composition within 2024 ILO modelled margins.</x:v>
      </x:c>
      <x:c r="AA2036" s="2" t="str"/>
      <x:c r="AB2036" s="2" t="str">
        <x:v>https://rplumber.ilo.org/data/indicator?format=.csv.gz&amp;id=EMP_TEMP_SEX_EC2_NB_A</x:v>
      </x:c>
    </x:row>
    <x:row r="2037" ht="48" customHeight="1">
      <x:c r="A2037" s="13" t="str">
        <x:v>POL</x:v>
      </x:c>
      <x:c r="B2037" s="13" t="str">
        <x:v>RSTU</x:v>
      </x:c>
      <x:c r="C2037" s="13" t="str">
        <x:v>POL</x:v>
      </x:c>
      <x:c r="D2037" s="13" t="n">
        <x:v>2024</x:v>
      </x:c>
      <x:c r="E2037" s="13" t="str">
        <x:v>EC2_ISIC4_R91</x:v>
      </x:c>
      <x:c r="F2037" s="18" t="str">
        <x:v>Economic activity (ISIC-Rev.4), 2 digit level: 91 - Libraries, archives, museums and other cultural activities</x:v>
      </x:c>
      <x:c r="G2037" s="21" t="n">
        <x:v>57.557</x:v>
      </x:c>
      <x:c r="H2037" s="22" t="n">
        <x:v>1</x:v>
      </x:c>
      <x:c r="I2037" s="21" t="n">
        <x:f>SUM(G2036:G2044)</x:f>
        <x:v>617.172</x:v>
      </x:c>
      <x:c r="J2037" s="22" t="n">
        <x:f>G2037/I2037*H2037</x:f>
        <x:v>0.09325925349821444</x:v>
      </x:c>
      <x:c r="K2037" s="13" t="str">
        <x:v>ISIC4:91</x:v>
      </x:c>
      <x:c r="L2037" s="15" t="n">
        <x:f>'Crosswalk'!C85</x:f>
        <x:v>0</x:v>
      </x:c>
      <x:c r="M2037" s="15" t="n">
        <x:f>'Crosswalk'!D85</x:f>
        <x:v>0</x:v>
      </x:c>
      <x:c r="N2037" s="15" t="n">
        <x:f>'Crosswalk'!E85</x:f>
        <x:v>0</x:v>
      </x:c>
      <x:c r="O2037" s="15" t="n">
        <x:f>'Crosswalk'!F85</x:f>
        <x:v>0</x:v>
      </x:c>
      <x:c r="P2037" s="15" t="n">
        <x:f>'Crosswalk'!G85</x:f>
        <x:v>0</x:v>
      </x:c>
      <x:c r="Q2037" s="15" t="n">
        <x:f>'Crosswalk'!H85</x:f>
        <x:v>0</x:v>
      </x:c>
      <x:c r="R2037" s="15" t="n">
        <x:f>'Crosswalk'!I85</x:f>
        <x:v>0</x:v>
      </x:c>
      <x:c r="S2037" s="15" t="n">
        <x:f>'Crosswalk'!J85</x:f>
        <x:v>0</x:v>
      </x:c>
      <x:c r="T2037" s="15" t="n">
        <x:f>'Crosswalk'!K85</x:f>
        <x:v>0</x:v>
      </x:c>
      <x:c r="U2037" s="15" t="n">
        <x:f>'Crosswalk'!L85</x:f>
        <x:v>0</x:v>
      </x:c>
      <x:c r="V2037" s="15" t="n">
        <x:f>'Crosswalk'!M85</x:f>
        <x:v>0</x:v>
      </x:c>
      <x:c r="W2037" s="15" t="n">
        <x:f>'Crosswalk'!N85</x:f>
        <x:v>1</x:v>
      </x:c>
      <x:c r="X2037" s="18" t="str">
        <x:v>LFS - EU Labour Force Survey</x:v>
      </x:c>
      <x:c r="Y2037" s="13" t="str"/>
      <x:c r="Z2037" s="18" t="str">
        <x:v>National 2024 division composition. Observed national industry detail; used only for composition within 2024 ILO modelled margins.</x:v>
      </x:c>
      <x:c r="AA2037" s="13" t="str"/>
      <x:c r="AB2037" s="13" t="str">
        <x:v>https://rplumber.ilo.org/data/indicator?format=.csv.gz&amp;id=EMP_TEMP_SEX_EC2_NB_A</x:v>
      </x:c>
    </x:row>
    <x:row r="2038" ht="48" customHeight="1">
      <x:c r="A2038" s="2" t="str">
        <x:v>POL</x:v>
      </x:c>
      <x:c r="B2038" s="2" t="str">
        <x:v>RSTU</x:v>
      </x:c>
      <x:c r="C2038" s="2" t="str">
        <x:v>POL</x:v>
      </x:c>
      <x:c r="D2038" s="2" t="n">
        <x:v>2024</x:v>
      </x:c>
      <x:c r="E2038" s="2" t="str">
        <x:v>EC2_ISIC4_R92</x:v>
      </x:c>
      <x:c r="F2038" s="17" t="str">
        <x:v>Economic activity (ISIC-Rev.4), 2 digit level: 92 - Gambling and betting activities</x:v>
      </x:c>
      <x:c r="G2038" s="19" t="n">
        <x:v>12.122</x:v>
      </x:c>
      <x:c r="H2038" s="20" t="n">
        <x:v>1</x:v>
      </x:c>
      <x:c r="I2038" s="19" t="n">
        <x:f>SUM(G2036:G2044)</x:f>
        <x:v>617.172</x:v>
      </x:c>
      <x:c r="J2038" s="20" t="n">
        <x:f>G2038/I2038*H2038</x:f>
        <x:v>0.01964120212841801</x:v>
      </x:c>
      <x:c r="K2038" s="2" t="str">
        <x:v>ISIC4:92</x:v>
      </x:c>
      <x:c r="L2038" s="14" t="n">
        <x:f>'Crosswalk'!C86</x:f>
        <x:v>0</x:v>
      </x:c>
      <x:c r="M2038" s="14" t="n">
        <x:f>'Crosswalk'!D86</x:f>
        <x:v>0</x:v>
      </x:c>
      <x:c r="N2038" s="14" t="n">
        <x:f>'Crosswalk'!E86</x:f>
        <x:v>0</x:v>
      </x:c>
      <x:c r="O2038" s="14" t="n">
        <x:f>'Crosswalk'!F86</x:f>
        <x:v>1</x:v>
      </x:c>
      <x:c r="P2038" s="14" t="n">
        <x:f>'Crosswalk'!G86</x:f>
        <x:v>0</x:v>
      </x:c>
      <x:c r="Q2038" s="14" t="n">
        <x:f>'Crosswalk'!H86</x:f>
        <x:v>0</x:v>
      </x:c>
      <x:c r="R2038" s="14" t="n">
        <x:f>'Crosswalk'!I86</x:f>
        <x:v>0</x:v>
      </x:c>
      <x:c r="S2038" s="14" t="n">
        <x:f>'Crosswalk'!J86</x:f>
        <x:v>0</x:v>
      </x:c>
      <x:c r="T2038" s="14" t="n">
        <x:f>'Crosswalk'!K86</x:f>
        <x:v>0</x:v>
      </x:c>
      <x:c r="U2038" s="14" t="n">
        <x:f>'Crosswalk'!L86</x:f>
        <x:v>0</x:v>
      </x:c>
      <x:c r="V2038" s="14" t="n">
        <x:f>'Crosswalk'!M86</x:f>
        <x:v>0</x:v>
      </x:c>
      <x:c r="W2038" s="14" t="n">
        <x:f>'Crosswalk'!N86</x:f>
        <x:v>0</x:v>
      </x:c>
      <x:c r="X2038" s="17" t="str">
        <x:v>LFS - EU Labour Force Survey</x:v>
      </x:c>
      <x:c r="Y2038" s="2" t="str">
        <x:v>U</x:v>
      </x:c>
      <x:c r="Z2038" s="17" t="str">
        <x:v>National 2024 division composition. Observed national industry detail; used only for composition within 2024 ILO modelled margins.</x:v>
      </x:c>
      <x:c r="AA2038" s="2" t="str"/>
      <x:c r="AB2038" s="2" t="str">
        <x:v>https://rplumber.ilo.org/data/indicator?format=.csv.gz&amp;id=EMP_TEMP_SEX_EC2_NB_A</x:v>
      </x:c>
    </x:row>
    <x:row r="2039" ht="48" customHeight="1">
      <x:c r="A2039" s="13" t="str">
        <x:v>POL</x:v>
      </x:c>
      <x:c r="B2039" s="13" t="str">
        <x:v>RSTU</x:v>
      </x:c>
      <x:c r="C2039" s="13" t="str">
        <x:v>POL</x:v>
      </x:c>
      <x:c r="D2039" s="13" t="n">
        <x:v>2024</x:v>
      </x:c>
      <x:c r="E2039" s="13" t="str">
        <x:v>EC2_ISIC4_R93</x:v>
      </x:c>
      <x:c r="F2039" s="18" t="str">
        <x:v>Economic activity (ISIC-Rev.4), 2 digit level: 93 - Sports activities and amusement and recreation activities</x:v>
      </x:c>
      <x:c r="G2039" s="21" t="n">
        <x:v>70.157</x:v>
      </x:c>
      <x:c r="H2039" s="22" t="n">
        <x:v>1</x:v>
      </x:c>
      <x:c r="I2039" s="21" t="n">
        <x:f>SUM(G2036:G2044)</x:f>
        <x:v>617.172</x:v>
      </x:c>
      <x:c r="J2039" s="22" t="n">
        <x:f>G2039/I2039*H2039</x:f>
        <x:v>0.11367495609003647</x:v>
      </x:c>
      <x:c r="K2039" s="13" t="str">
        <x:v>ISIC4:93</x:v>
      </x:c>
      <x:c r="L2039" s="15" t="n">
        <x:f>'Crosswalk'!C87</x:f>
        <x:v>0</x:v>
      </x:c>
      <x:c r="M2039" s="15" t="n">
        <x:f>'Crosswalk'!D87</x:f>
        <x:v>0</x:v>
      </x:c>
      <x:c r="N2039" s="15" t="n">
        <x:f>'Crosswalk'!E87</x:f>
        <x:v>0</x:v>
      </x:c>
      <x:c r="O2039" s="15" t="n">
        <x:f>'Crosswalk'!F87</x:f>
        <x:v>1</x:v>
      </x:c>
      <x:c r="P2039" s="15" t="n">
        <x:f>'Crosswalk'!G87</x:f>
        <x:v>0</x:v>
      </x:c>
      <x:c r="Q2039" s="15" t="n">
        <x:f>'Crosswalk'!H87</x:f>
        <x:v>0</x:v>
      </x:c>
      <x:c r="R2039" s="15" t="n">
        <x:f>'Crosswalk'!I87</x:f>
        <x:v>0</x:v>
      </x:c>
      <x:c r="S2039" s="15" t="n">
        <x:f>'Crosswalk'!J87</x:f>
        <x:v>0</x:v>
      </x:c>
      <x:c r="T2039" s="15" t="n">
        <x:f>'Crosswalk'!K87</x:f>
        <x:v>0</x:v>
      </x:c>
      <x:c r="U2039" s="15" t="n">
        <x:f>'Crosswalk'!L87</x:f>
        <x:v>0</x:v>
      </x:c>
      <x:c r="V2039" s="15" t="n">
        <x:f>'Crosswalk'!M87</x:f>
        <x:v>0</x:v>
      </x:c>
      <x:c r="W2039" s="15" t="n">
        <x:f>'Crosswalk'!N87</x:f>
        <x:v>0</x:v>
      </x:c>
      <x:c r="X2039" s="18" t="str">
        <x:v>LFS - EU Labour Force Survey</x:v>
      </x:c>
      <x:c r="Y2039" s="13" t="str"/>
      <x:c r="Z2039" s="18" t="str">
        <x:v>National 2024 division composition. Observed national industry detail; used only for composition within 2024 ILO modelled margins.</x:v>
      </x:c>
      <x:c r="AA2039" s="13" t="str"/>
      <x:c r="AB2039" s="13" t="str">
        <x:v>https://rplumber.ilo.org/data/indicator?format=.csv.gz&amp;id=EMP_TEMP_SEX_EC2_NB_A</x:v>
      </x:c>
    </x:row>
    <x:row r="2040" ht="48" customHeight="1">
      <x:c r="A2040" s="2" t="str">
        <x:v>POL</x:v>
      </x:c>
      <x:c r="B2040" s="2" t="str">
        <x:v>RSTU</x:v>
      </x:c>
      <x:c r="C2040" s="2" t="str">
        <x:v>POL</x:v>
      </x:c>
      <x:c r="D2040" s="2" t="n">
        <x:v>2024</x:v>
      </x:c>
      <x:c r="E2040" s="2" t="str">
        <x:v>EC2_ISIC4_S94</x:v>
      </x:c>
      <x:c r="F2040" s="17" t="str">
        <x:v>Economic activity (ISIC-Rev.4), 2 digit level: 94 - Activities of membership organizations</x:v>
      </x:c>
      <x:c r="G2040" s="19" t="n">
        <x:v>51.367</x:v>
      </x:c>
      <x:c r="H2040" s="20" t="n">
        <x:v>1</x:v>
      </x:c>
      <x:c r="I2040" s="19" t="n">
        <x:f>SUM(G2036:G2044)</x:f>
        <x:v>617.172</x:v>
      </x:c>
      <x:c r="J2040" s="20" t="n">
        <x:f>G2040/I2040*H2040</x:f>
        <x:v>0.08322963452651772</x:v>
      </x:c>
      <x:c r="K2040" s="2" t="str">
        <x:v>ISIC4:94</x:v>
      </x:c>
      <x:c r="L2040" s="14" t="n">
        <x:f>'Crosswalk'!C88</x:f>
        <x:v>0</x:v>
      </x:c>
      <x:c r="M2040" s="14" t="n">
        <x:f>'Crosswalk'!D88</x:f>
        <x:v>0</x:v>
      </x:c>
      <x:c r="N2040" s="14" t="n">
        <x:f>'Crosswalk'!E88</x:f>
        <x:v>0</x:v>
      </x:c>
      <x:c r="O2040" s="14" t="n">
        <x:f>'Crosswalk'!F88</x:f>
        <x:v>0</x:v>
      </x:c>
      <x:c r="P2040" s="14" t="n">
        <x:f>'Crosswalk'!G88</x:f>
        <x:v>0</x:v>
      </x:c>
      <x:c r="Q2040" s="14" t="n">
        <x:f>'Crosswalk'!H88</x:f>
        <x:v>0</x:v>
      </x:c>
      <x:c r="R2040" s="14" t="n">
        <x:f>'Crosswalk'!I88</x:f>
        <x:v>0</x:v>
      </x:c>
      <x:c r="S2040" s="14" t="n">
        <x:f>'Crosswalk'!J88</x:f>
        <x:v>0</x:v>
      </x:c>
      <x:c r="T2040" s="14" t="n">
        <x:f>'Crosswalk'!K88</x:f>
        <x:v>0</x:v>
      </x:c>
      <x:c r="U2040" s="14" t="n">
        <x:f>'Crosswalk'!L88</x:f>
        <x:v>0</x:v>
      </x:c>
      <x:c r="V2040" s="14" t="n">
        <x:f>'Crosswalk'!M88</x:f>
        <x:v>0</x:v>
      </x:c>
      <x:c r="W2040" s="14" t="n">
        <x:f>'Crosswalk'!N88</x:f>
        <x:v>1</x:v>
      </x:c>
      <x:c r="X2040" s="17" t="str">
        <x:v>LFS - EU Labour Force Survey</x:v>
      </x:c>
      <x:c r="Y2040" s="2" t="str"/>
      <x:c r="Z2040" s="17" t="str">
        <x:v>National 2024 division composition. Observed national industry detail; used only for composition within 2024 ILO modelled margins.</x:v>
      </x:c>
      <x:c r="AA2040" s="2" t="str"/>
      <x:c r="AB2040" s="2" t="str">
        <x:v>https://rplumber.ilo.org/data/indicator?format=.csv.gz&amp;id=EMP_TEMP_SEX_EC2_NB_A</x:v>
      </x:c>
    </x:row>
    <x:row r="2041" ht="48" customHeight="1">
      <x:c r="A2041" s="13" t="str">
        <x:v>POL</x:v>
      </x:c>
      <x:c r="B2041" s="13" t="str">
        <x:v>RSTU</x:v>
      </x:c>
      <x:c r="C2041" s="13" t="str">
        <x:v>POL</x:v>
      </x:c>
      <x:c r="D2041" s="13" t="n">
        <x:v>2024</x:v>
      </x:c>
      <x:c r="E2041" s="13" t="str">
        <x:v>EC2_ISIC4_S95</x:v>
      </x:c>
      <x:c r="F2041" s="18" t="str">
        <x:v>Economic activity (ISIC-Rev.4), 2 digit level: 95 - Repair of computers and personal and household goods</x:v>
      </x:c>
      <x:c r="G2041" s="21" t="n">
        <x:v>43.078</x:v>
      </x:c>
      <x:c r="H2041" s="22" t="n">
        <x:v>1</x:v>
      </x:c>
      <x:c r="I2041" s="21" t="n">
        <x:f>SUM(G2036:G2044)</x:f>
        <x:v>617.172</x:v>
      </x:c>
      <x:c r="J2041" s="22" t="n">
        <x:f>G2041/I2041*H2041</x:f>
        <x:v>0.0697990187500405</x:v>
      </x:c>
      <x:c r="K2041" s="13" t="str">
        <x:v>ISIC4:95</x:v>
      </x:c>
      <x:c r="L2041" s="15" t="n">
        <x:f>'Crosswalk'!C89</x:f>
        <x:v>0</x:v>
      </x:c>
      <x:c r="M2041" s="15" t="n">
        <x:f>'Crosswalk'!D89</x:f>
        <x:v>0</x:v>
      </x:c>
      <x:c r="N2041" s="15" t="n">
        <x:f>'Crosswalk'!E89</x:f>
        <x:v>0</x:v>
      </x:c>
      <x:c r="O2041" s="15" t="n">
        <x:f>'Crosswalk'!F89</x:f>
        <x:v>0.7</x:v>
      </x:c>
      <x:c r="P2041" s="15" t="n">
        <x:f>'Crosswalk'!G89</x:f>
        <x:v>0</x:v>
      </x:c>
      <x:c r="Q2041" s="15" t="n">
        <x:f>'Crosswalk'!H89</x:f>
        <x:v>0</x:v>
      </x:c>
      <x:c r="R2041" s="15" t="n">
        <x:f>'Crosswalk'!I89</x:f>
        <x:v>0</x:v>
      </x:c>
      <x:c r="S2041" s="15" t="n">
        <x:f>'Crosswalk'!J89</x:f>
        <x:v>0.3</x:v>
      </x:c>
      <x:c r="T2041" s="15" t="n">
        <x:f>'Crosswalk'!K89</x:f>
        <x:v>0</x:v>
      </x:c>
      <x:c r="U2041" s="15" t="n">
        <x:f>'Crosswalk'!L89</x:f>
        <x:v>0</x:v>
      </x:c>
      <x:c r="V2041" s="15" t="n">
        <x:f>'Crosswalk'!M89</x:f>
        <x:v>0</x:v>
      </x:c>
      <x:c r="W2041" s="15" t="n">
        <x:f>'Crosswalk'!N89</x:f>
        <x:v>0</x:v>
      </x:c>
      <x:c r="X2041" s="18" t="str">
        <x:v>LFS - EU Labour Force Survey</x:v>
      </x:c>
      <x:c r="Y2041" s="13" t="str"/>
      <x:c r="Z2041" s="18" t="str">
        <x:v>National 2024 division composition. Observed national industry detail; used only for composition within 2024 ILO modelled margins.</x:v>
      </x:c>
      <x:c r="AA2041" s="13" t="str"/>
      <x:c r="AB2041" s="13" t="str">
        <x:v>https://rplumber.ilo.org/data/indicator?format=.csv.gz&amp;id=EMP_TEMP_SEX_EC2_NB_A</x:v>
      </x:c>
    </x:row>
    <x:row r="2042" ht="48" customHeight="1">
      <x:c r="A2042" s="2" t="str">
        <x:v>POL</x:v>
      </x:c>
      <x:c r="B2042" s="2" t="str">
        <x:v>RSTU</x:v>
      </x:c>
      <x:c r="C2042" s="2" t="str">
        <x:v>POL</x:v>
      </x:c>
      <x:c r="D2042" s="2" t="n">
        <x:v>2024</x:v>
      </x:c>
      <x:c r="E2042" s="2" t="str">
        <x:v>EC2_ISIC4_S96</x:v>
      </x:c>
      <x:c r="F2042" s="17" t="str">
        <x:v>Economic activity (ISIC-Rev.4), 2 digit level: 96 - Other personal service activities</x:v>
      </x:c>
      <x:c r="G2042" s="19" t="n">
        <x:v>209.846</x:v>
      </x:c>
      <x:c r="H2042" s="20" t="n">
        <x:v>1</x:v>
      </x:c>
      <x:c r="I2042" s="19" t="n">
        <x:f>SUM(G2036:G2044)</x:f>
        <x:v>617.172</x:v>
      </x:c>
      <x:c r="J2042" s="20" t="n">
        <x:f>G2042/I2042*H2042</x:f>
        <x:v>0.3400121846098008</x:v>
      </x:c>
      <x:c r="K2042" s="2" t="str">
        <x:v>ISIC4:96</x:v>
      </x:c>
      <x:c r="L2042" s="14" t="n">
        <x:f>'Crosswalk'!C90</x:f>
        <x:v>0</x:v>
      </x:c>
      <x:c r="M2042" s="14" t="n">
        <x:f>'Crosswalk'!D90</x:f>
        <x:v>0</x:v>
      </x:c>
      <x:c r="N2042" s="14" t="n">
        <x:f>'Crosswalk'!E90</x:f>
        <x:v>0</x:v>
      </x:c>
      <x:c r="O2042" s="14" t="n">
        <x:f>'Crosswalk'!F90</x:f>
        <x:v>1</x:v>
      </x:c>
      <x:c r="P2042" s="14" t="n">
        <x:f>'Crosswalk'!G90</x:f>
        <x:v>0</x:v>
      </x:c>
      <x:c r="Q2042" s="14" t="n">
        <x:f>'Crosswalk'!H90</x:f>
        <x:v>0</x:v>
      </x:c>
      <x:c r="R2042" s="14" t="n">
        <x:f>'Crosswalk'!I90</x:f>
        <x:v>0</x:v>
      </x:c>
      <x:c r="S2042" s="14" t="n">
        <x:f>'Crosswalk'!J90</x:f>
        <x:v>0</x:v>
      </x:c>
      <x:c r="T2042" s="14" t="n">
        <x:f>'Crosswalk'!K90</x:f>
        <x:v>0</x:v>
      </x:c>
      <x:c r="U2042" s="14" t="n">
        <x:f>'Crosswalk'!L90</x:f>
        <x:v>0</x:v>
      </x:c>
      <x:c r="V2042" s="14" t="n">
        <x:f>'Crosswalk'!M90</x:f>
        <x:v>0</x:v>
      </x:c>
      <x:c r="W2042" s="14" t="n">
        <x:f>'Crosswalk'!N90</x:f>
        <x:v>0</x:v>
      </x:c>
      <x:c r="X2042" s="17" t="str">
        <x:v>LFS - EU Labour Force Survey</x:v>
      </x:c>
      <x:c r="Y2042" s="2" t="str"/>
      <x:c r="Z2042" s="17" t="str">
        <x:v>National 2024 division composition. Observed national industry detail; used only for composition within 2024 ILO modelled margins.</x:v>
      </x:c>
      <x:c r="AA2042" s="2" t="str"/>
      <x:c r="AB2042" s="2" t="str">
        <x:v>https://rplumber.ilo.org/data/indicator?format=.csv.gz&amp;id=EMP_TEMP_SEX_EC2_NB_A</x:v>
      </x:c>
    </x:row>
    <x:row r="2043" ht="48" customHeight="1">
      <x:c r="A2043" s="13" t="str">
        <x:v>POL</x:v>
      </x:c>
      <x:c r="B2043" s="13" t="str">
        <x:v>RSTU</x:v>
      </x:c>
      <x:c r="C2043" s="13" t="str">
        <x:v>POL</x:v>
      </x:c>
      <x:c r="D2043" s="13" t="n">
        <x:v>2024</x:v>
      </x:c>
      <x:c r="E2043" s="13" t="str">
        <x:v>EC2_ISIC4_T97</x:v>
      </x:c>
      <x:c r="F2043" s="18" t="str">
        <x:v>Economic activity (ISIC-Rev.4), 2 digit level: 97 - Activities of households as employers of domestic personnel</x:v>
      </x:c>
      <x:c r="G2043" s="21" t="n">
        <x:v>13.201</x:v>
      </x:c>
      <x:c r="H2043" s="22" t="n">
        <x:v>1</x:v>
      </x:c>
      <x:c r="I2043" s="21" t="n">
        <x:f>SUM(G2036:G2044)</x:f>
        <x:v>617.172</x:v>
      </x:c>
      <x:c r="J2043" s="22" t="n">
        <x:f>G2043/I2043*H2043</x:f>
        <x:v>0.021389499199574835</x:v>
      </x:c>
      <x:c r="K2043" s="13" t="str">
        <x:v>ISIC4:97</x:v>
      </x:c>
      <x:c r="L2043" s="15" t="n">
        <x:f>'Crosswalk'!C91</x:f>
        <x:v>0</x:v>
      </x:c>
      <x:c r="M2043" s="15" t="n">
        <x:f>'Crosswalk'!D91</x:f>
        <x:v>0</x:v>
      </x:c>
      <x:c r="N2043" s="15" t="n">
        <x:f>'Crosswalk'!E91</x:f>
        <x:v>0</x:v>
      </x:c>
      <x:c r="O2043" s="15" t="n">
        <x:f>'Crosswalk'!F91</x:f>
        <x:v>0</x:v>
      </x:c>
      <x:c r="P2043" s="15" t="n">
        <x:f>'Crosswalk'!G91</x:f>
        <x:v>0</x:v>
      </x:c>
      <x:c r="Q2043" s="15" t="n">
        <x:f>'Crosswalk'!H91</x:f>
        <x:v>0</x:v>
      </x:c>
      <x:c r="R2043" s="15" t="n">
        <x:f>'Crosswalk'!I91</x:f>
        <x:v>0</x:v>
      </x:c>
      <x:c r="S2043" s="15" t="n">
        <x:f>'Crosswalk'!J91</x:f>
        <x:v>0</x:v>
      </x:c>
      <x:c r="T2043" s="15" t="n">
        <x:f>'Crosswalk'!K91</x:f>
        <x:v>0</x:v>
      </x:c>
      <x:c r="U2043" s="15" t="n">
        <x:f>'Crosswalk'!L91</x:f>
        <x:v>0</x:v>
      </x:c>
      <x:c r="V2043" s="15" t="n">
        <x:f>'Crosswalk'!M91</x:f>
        <x:v>0</x:v>
      </x:c>
      <x:c r="W2043" s="15" t="n">
        <x:f>'Crosswalk'!N91</x:f>
        <x:v>1</x:v>
      </x:c>
      <x:c r="X2043" s="18" t="str">
        <x:v>LFS - EU Labour Force Survey</x:v>
      </x:c>
      <x:c r="Y2043" s="13" t="str">
        <x:v>U</x:v>
      </x:c>
      <x:c r="Z2043" s="18" t="str">
        <x:v>National 2024 division composition. Observed national industry detail; used only for composition within 2024 ILO modelled margins.</x:v>
      </x:c>
      <x:c r="AA2043" s="13" t="str"/>
      <x:c r="AB2043" s="13" t="str">
        <x:v>https://rplumber.ilo.org/data/indicator?format=.csv.gz&amp;id=EMP_TEMP_SEX_EC2_NB_A</x:v>
      </x:c>
    </x:row>
    <x:row r="2044" ht="48" customHeight="1">
      <x:c r="A2044" s="2" t="str">
        <x:v>POL</x:v>
      </x:c>
      <x:c r="B2044" s="2" t="str">
        <x:v>RSTU</x:v>
      </x:c>
      <x:c r="C2044" s="2" t="str">
        <x:v>POL</x:v>
      </x:c>
      <x:c r="D2044" s="2" t="n">
        <x:v>2024</x:v>
      </x:c>
      <x:c r="E2044" s="2" t="str">
        <x:v>EC2_ISIC4_T98</x:v>
      </x:c>
      <x:c r="F2044" s="17" t="str">
        <x:v>Economic activity (ISIC-Rev.4), 2 digit level: 98 - Undifferentiated goods- and services-producing activities of private households for own use</x:v>
      </x:c>
      <x:c r="G2044" s="19" t="n">
        <x:v>61.734</x:v>
      </x:c>
      <x:c r="H2044" s="20" t="n">
        <x:v>1</x:v>
      </x:c>
      <x:c r="I2044" s="19" t="n">
        <x:f>SUM(G2036:G2044)</x:f>
        <x:v>617.172</x:v>
      </x:c>
      <x:c r="J2044" s="20" t="n">
        <x:f>G2044/I2044*H2044</x:f>
        <x:v>0.10002722093678909</x:v>
      </x:c>
      <x:c r="K2044" s="2" t="str">
        <x:v>ISIC4:98</x:v>
      </x:c>
      <x:c r="L2044" s="14" t="n">
        <x:f>'Crosswalk'!C92</x:f>
        <x:v>0</x:v>
      </x:c>
      <x:c r="M2044" s="14" t="n">
        <x:f>'Crosswalk'!D92</x:f>
        <x:v>0</x:v>
      </x:c>
      <x:c r="N2044" s="14" t="n">
        <x:f>'Crosswalk'!E92</x:f>
        <x:v>0</x:v>
      </x:c>
      <x:c r="O2044" s="14" t="n">
        <x:f>'Crosswalk'!F92</x:f>
        <x:v>0</x:v>
      </x:c>
      <x:c r="P2044" s="14" t="n">
        <x:f>'Crosswalk'!G92</x:f>
        <x:v>0</x:v>
      </x:c>
      <x:c r="Q2044" s="14" t="n">
        <x:f>'Crosswalk'!H92</x:f>
        <x:v>0</x:v>
      </x:c>
      <x:c r="R2044" s="14" t="n">
        <x:f>'Crosswalk'!I92</x:f>
        <x:v>0</x:v>
      </x:c>
      <x:c r="S2044" s="14" t="n">
        <x:f>'Crosswalk'!J92</x:f>
        <x:v>0</x:v>
      </x:c>
      <x:c r="T2044" s="14" t="n">
        <x:f>'Crosswalk'!K92</x:f>
        <x:v>0</x:v>
      </x:c>
      <x:c r="U2044" s="14" t="n">
        <x:f>'Crosswalk'!L92</x:f>
        <x:v>0</x:v>
      </x:c>
      <x:c r="V2044" s="14" t="n">
        <x:f>'Crosswalk'!M92</x:f>
        <x:v>0</x:v>
      </x:c>
      <x:c r="W2044" s="14" t="n">
        <x:f>'Crosswalk'!N92</x:f>
        <x:v>1</x:v>
      </x:c>
      <x:c r="X2044" s="17" t="str">
        <x:v>LFS - EU Labour Force Survey</x:v>
      </x:c>
      <x:c r="Y2044" s="2" t="str"/>
      <x:c r="Z2044" s="17" t="str">
        <x:v>National 2024 division composition. Observed national industry detail; used only for composition within 2024 ILO modelled margins.</x:v>
      </x:c>
      <x:c r="AA2044" s="2" t="str"/>
      <x:c r="AB2044" s="2" t="str">
        <x:v>https://rplumber.ilo.org/data/indicator?format=.csv.gz&amp;id=EMP_TEMP_SEX_EC2_NB_A</x:v>
      </x:c>
    </x:row>
    <x:row r="2045" ht="48" customHeight="1">
      <x:c r="A2045" s="13" t="str">
        <x:v>ARE</x:v>
      </x:c>
      <x:c r="B2045" s="13" t="str">
        <x:v>A</x:v>
      </x:c>
      <x:c r="C2045" s="13" t="str">
        <x:v>ARE</x:v>
      </x:c>
      <x:c r="D2045" s="13" t="n">
        <x:v>2023</x:v>
      </x:c>
      <x:c r="E2045" s="13" t="str">
        <x:v>EC2_ISIC4_A01</x:v>
      </x:c>
      <x:c r="F2045" s="18" t="str">
        <x:v>Economic activity (ISIC-Rev.4), 2 digit level: 01 - Crop and animal production, hunting and related service activities</x:v>
      </x:c>
      <x:c r="G2045" s="21" t="n">
        <x:v>115.96</x:v>
      </x:c>
      <x:c r="H2045" s="22" t="n">
        <x:v>1</x:v>
      </x:c>
      <x:c r="I2045" s="21" t="n">
        <x:f>SUM(G2045:G2046)</x:f>
        <x:v>128.817</x:v>
      </x:c>
      <x:c r="J2045" s="22" t="n">
        <x:f>G2045/I2045*H2045</x:f>
        <x:v>0.9001917448783933</x:v>
      </x:c>
      <x:c r="K2045" s="13" t="str">
        <x:v>ISIC4:01</x:v>
      </x:c>
      <x:c r="L2045" s="15" t="n">
        <x:f>'Crosswalk'!C6</x:f>
        <x:v>0</x:v>
      </x:c>
      <x:c r="M2045" s="15" t="n">
        <x:f>'Crosswalk'!D6</x:f>
        <x:v>0</x:v>
      </x:c>
      <x:c r="N2045" s="15" t="n">
        <x:f>'Crosswalk'!E6</x:f>
        <x:v>0</x:v>
      </x:c>
      <x:c r="O2045" s="15" t="n">
        <x:f>'Crosswalk'!F6</x:f>
        <x:v>0</x:v>
      </x:c>
      <x:c r="P2045" s="15" t="n">
        <x:f>'Crosswalk'!G6</x:f>
        <x:v>1</x:v>
      </x:c>
      <x:c r="Q2045" s="15" t="n">
        <x:f>'Crosswalk'!H6</x:f>
        <x:v>0</x:v>
      </x:c>
      <x:c r="R2045" s="15" t="n">
        <x:f>'Crosswalk'!I6</x:f>
        <x:v>0</x:v>
      </x:c>
      <x:c r="S2045" s="15" t="n">
        <x:f>'Crosswalk'!J6</x:f>
        <x:v>0</x:v>
      </x:c>
      <x:c r="T2045" s="15" t="n">
        <x:f>'Crosswalk'!K6</x:f>
        <x:v>0</x:v>
      </x:c>
      <x:c r="U2045" s="15" t="n">
        <x:f>'Crosswalk'!L6</x:f>
        <x:v>0</x:v>
      </x:c>
      <x:c r="V2045" s="15" t="n">
        <x:f>'Crosswalk'!M6</x:f>
        <x:v>0</x:v>
      </x:c>
      <x:c r="W2045" s="15" t="n">
        <x:f>'Crosswalk'!N6</x:f>
        <x:v>0</x:v>
      </x:c>
      <x:c r="X2045" s="18" t="str">
        <x:v>LFS - Labour Force Survey</x:v>
      </x:c>
      <x:c r="Y2045" s="13" t="str"/>
      <x:c r="Z2045" s="18" t="str">
        <x:v>National 2023 division composition. Observed national industry detail; used only for composition within 2024 ILO modelled margins.</x:v>
      </x:c>
      <x:c r="AA2045" s="13" t="str"/>
      <x:c r="AB2045" s="13" t="str">
        <x:v>https://rplumber.ilo.org/data/indicator?format=.csv.gz&amp;id=EMP_TEMP_SEX_EC2_NB_A</x:v>
      </x:c>
    </x:row>
    <x:row r="2046" ht="48" customHeight="1">
      <x:c r="A2046" s="2" t="str">
        <x:v>ARE</x:v>
      </x:c>
      <x:c r="B2046" s="2" t="str">
        <x:v>A</x:v>
      </x:c>
      <x:c r="C2046" s="2" t="str">
        <x:v>ARE</x:v>
      </x:c>
      <x:c r="D2046" s="2" t="n">
        <x:v>2023</x:v>
      </x:c>
      <x:c r="E2046" s="2" t="str">
        <x:v>EC2_ISIC4_A03</x:v>
      </x:c>
      <x:c r="F2046" s="17" t="str">
        <x:v>Economic activity (ISIC-Rev.4), 2 digit level: 03 - Fishing and aquaculture</x:v>
      </x:c>
      <x:c r="G2046" s="19" t="n">
        <x:v>12.857</x:v>
      </x:c>
      <x:c r="H2046" s="20" t="n">
        <x:v>1</x:v>
      </x:c>
      <x:c r="I2046" s="19" t="n">
        <x:f>SUM(G2045:G2046)</x:f>
        <x:v>128.817</x:v>
      </x:c>
      <x:c r="J2046" s="20" t="n">
        <x:f>G2046/I2046*H2046</x:f>
        <x:v>0.09980825512160661</x:v>
      </x:c>
      <x:c r="K2046" s="2" t="str">
        <x:v>ISIC4:03</x:v>
      </x:c>
      <x:c r="L2046" s="14" t="n">
        <x:f>'Crosswalk'!C8</x:f>
        <x:v>0</x:v>
      </x:c>
      <x:c r="M2046" s="14" t="n">
        <x:f>'Crosswalk'!D8</x:f>
        <x:v>0</x:v>
      </x:c>
      <x:c r="N2046" s="14" t="n">
        <x:f>'Crosswalk'!E8</x:f>
        <x:v>0</x:v>
      </x:c>
      <x:c r="O2046" s="14" t="n">
        <x:f>'Crosswalk'!F8</x:f>
        <x:v>0</x:v>
      </x:c>
      <x:c r="P2046" s="14" t="n">
        <x:f>'Crosswalk'!G8</x:f>
        <x:v>1</x:v>
      </x:c>
      <x:c r="Q2046" s="14" t="n">
        <x:f>'Crosswalk'!H8</x:f>
        <x:v>0</x:v>
      </x:c>
      <x:c r="R2046" s="14" t="n">
        <x:f>'Crosswalk'!I8</x:f>
        <x:v>0</x:v>
      </x:c>
      <x:c r="S2046" s="14" t="n">
        <x:f>'Crosswalk'!J8</x:f>
        <x:v>0</x:v>
      </x:c>
      <x:c r="T2046" s="14" t="n">
        <x:f>'Crosswalk'!K8</x:f>
        <x:v>0</x:v>
      </x:c>
      <x:c r="U2046" s="14" t="n">
        <x:f>'Crosswalk'!L8</x:f>
        <x:v>0</x:v>
      </x:c>
      <x:c r="V2046" s="14" t="n">
        <x:f>'Crosswalk'!M8</x:f>
        <x:v>0</x:v>
      </x:c>
      <x:c r="W2046" s="14" t="n">
        <x:f>'Crosswalk'!N8</x:f>
        <x:v>0</x:v>
      </x:c>
      <x:c r="X2046" s="17" t="str">
        <x:v>LFS - Labour Force Survey</x:v>
      </x:c>
      <x:c r="Y2046" s="2" t="str"/>
      <x:c r="Z2046" s="17" t="str">
        <x:v>National 2023 division composition. Observed national industry detail; used only for composition within 2024 ILO modelled margins.</x:v>
      </x:c>
      <x:c r="AA2046" s="2" t="str"/>
      <x:c r="AB2046" s="2" t="str">
        <x:v>https://rplumber.ilo.org/data/indicator?format=.csv.gz&amp;id=EMP_TEMP_SEX_EC2_NB_A</x:v>
      </x:c>
    </x:row>
    <x:row r="2047" ht="48" customHeight="1">
      <x:c r="A2047" s="13" t="str">
        <x:v>ARE</x:v>
      </x:c>
      <x:c r="B2047" s="13" t="str">
        <x:v>B</x:v>
      </x:c>
      <x:c r="C2047" s="13" t="str">
        <x:v>ARE</x:v>
      </x:c>
      <x:c r="D2047" s="13" t="n">
        <x:v>2023</x:v>
      </x:c>
      <x:c r="E2047" s="13" t="str">
        <x:v>EC2_ISIC4_B06</x:v>
      </x:c>
      <x:c r="F2047" s="18" t="str">
        <x:v>Economic activity (ISIC-Rev.4), 2 digit level: 06 - Extraction of crude petroleum and natural gas</x:v>
      </x:c>
      <x:c r="G2047" s="21" t="n">
        <x:v>55.047</x:v>
      </x:c>
      <x:c r="H2047" s="22" t="n">
        <x:v>1</x:v>
      </x:c>
      <x:c r="I2047" s="21" t="n">
        <x:f>SUM(G2047:G2050)</x:f>
        <x:v>380.29900000000004</x:v>
      </x:c>
      <x:c r="J2047" s="22" t="n">
        <x:f>G2047/I2047*H2047</x:f>
        <x:v>0.14474663356990156</x:v>
      </x:c>
      <x:c r="K2047" s="13" t="str">
        <x:v>ISIC4:06</x:v>
      </x:c>
      <x:c r="L2047" s="15" t="n">
        <x:f>'Crosswalk'!C10</x:f>
        <x:v>1</x:v>
      </x:c>
      <x:c r="M2047" s="15" t="n">
        <x:f>'Crosswalk'!D10</x:f>
        <x:v>0</x:v>
      </x:c>
      <x:c r="N2047" s="15" t="n">
        <x:f>'Crosswalk'!E10</x:f>
        <x:v>0</x:v>
      </x:c>
      <x:c r="O2047" s="15" t="n">
        <x:f>'Crosswalk'!F10</x:f>
        <x:v>0</x:v>
      </x:c>
      <x:c r="P2047" s="15" t="n">
        <x:f>'Crosswalk'!G10</x:f>
        <x:v>0</x:v>
      </x:c>
      <x:c r="Q2047" s="15" t="n">
        <x:f>'Crosswalk'!H10</x:f>
        <x:v>0</x:v>
      </x:c>
      <x:c r="R2047" s="15" t="n">
        <x:f>'Crosswalk'!I10</x:f>
        <x:v>0</x:v>
      </x:c>
      <x:c r="S2047" s="15" t="n">
        <x:f>'Crosswalk'!J10</x:f>
        <x:v>0</x:v>
      </x:c>
      <x:c r="T2047" s="15" t="n">
        <x:f>'Crosswalk'!K10</x:f>
        <x:v>0</x:v>
      </x:c>
      <x:c r="U2047" s="15" t="n">
        <x:f>'Crosswalk'!L10</x:f>
        <x:v>0</x:v>
      </x:c>
      <x:c r="V2047" s="15" t="n">
        <x:f>'Crosswalk'!M10</x:f>
        <x:v>0</x:v>
      </x:c>
      <x:c r="W2047" s="15" t="n">
        <x:f>'Crosswalk'!N10</x:f>
        <x:v>0</x:v>
      </x:c>
      <x:c r="X2047" s="18" t="str">
        <x:v>LFS - Labour Force Survey</x:v>
      </x:c>
      <x:c r="Y2047" s="13" t="str"/>
      <x:c r="Z2047" s="18" t="str">
        <x:v>National 2023 division composition. Observed national industry detail; used only for composition within 2024 ILO modelled margins.</x:v>
      </x:c>
      <x:c r="AA2047" s="13" t="str"/>
      <x:c r="AB2047" s="13" t="str">
        <x:v>https://rplumber.ilo.org/data/indicator?format=.csv.gz&amp;id=EMP_TEMP_SEX_EC2_NB_A</x:v>
      </x:c>
    </x:row>
    <x:row r="2048" ht="48" customHeight="1">
      <x:c r="A2048" s="2" t="str">
        <x:v>ARE</x:v>
      </x:c>
      <x:c r="B2048" s="2" t="str">
        <x:v>B</x:v>
      </x:c>
      <x:c r="C2048" s="2" t="str">
        <x:v>ARE</x:v>
      </x:c>
      <x:c r="D2048" s="2" t="n">
        <x:v>2023</x:v>
      </x:c>
      <x:c r="E2048" s="2" t="str">
        <x:v>EC2_ISIC4_B07</x:v>
      </x:c>
      <x:c r="F2048" s="17" t="str">
        <x:v>Economic activity (ISIC-Rev.4), 2 digit level: 07 - Mining of metal ores</x:v>
      </x:c>
      <x:c r="G2048" s="19" t="n">
        <x:v>0.478</x:v>
      </x:c>
      <x:c r="H2048" s="20" t="n">
        <x:v>1</x:v>
      </x:c>
      <x:c r="I2048" s="19" t="n">
        <x:f>SUM(G2047:G2050)</x:f>
        <x:v>380.29900000000004</x:v>
      </x:c>
      <x:c r="J2048" s="20" t="n">
        <x:f>G2048/I2048*H2048</x:f>
        <x:v>0.0012569057504752837</x:v>
      </x:c>
      <x:c r="K2048" s="2" t="str">
        <x:v>ISIC4:07</x:v>
      </x:c>
      <x:c r="L2048" s="14" t="n">
        <x:f>'Crosswalk'!C11</x:f>
        <x:v>0</x:v>
      </x:c>
      <x:c r="M2048" s="14" t="n">
        <x:f>'Crosswalk'!D11</x:f>
        <x:v>1</x:v>
      </x:c>
      <x:c r="N2048" s="14" t="n">
        <x:f>'Crosswalk'!E11</x:f>
        <x:v>0</x:v>
      </x:c>
      <x:c r="O2048" s="14" t="n">
        <x:f>'Crosswalk'!F11</x:f>
        <x:v>0</x:v>
      </x:c>
      <x:c r="P2048" s="14" t="n">
        <x:f>'Crosswalk'!G11</x:f>
        <x:v>0</x:v>
      </x:c>
      <x:c r="Q2048" s="14" t="n">
        <x:f>'Crosswalk'!H11</x:f>
        <x:v>0</x:v>
      </x:c>
      <x:c r="R2048" s="14" t="n">
        <x:f>'Crosswalk'!I11</x:f>
        <x:v>0</x:v>
      </x:c>
      <x:c r="S2048" s="14" t="n">
        <x:f>'Crosswalk'!J11</x:f>
        <x:v>0</x:v>
      </x:c>
      <x:c r="T2048" s="14" t="n">
        <x:f>'Crosswalk'!K11</x:f>
        <x:v>0</x:v>
      </x:c>
      <x:c r="U2048" s="14" t="n">
        <x:f>'Crosswalk'!L11</x:f>
        <x:v>0</x:v>
      </x:c>
      <x:c r="V2048" s="14" t="n">
        <x:f>'Crosswalk'!M11</x:f>
        <x:v>0</x:v>
      </x:c>
      <x:c r="W2048" s="14" t="n">
        <x:f>'Crosswalk'!N11</x:f>
        <x:v>0</x:v>
      </x:c>
      <x:c r="X2048" s="17" t="str">
        <x:v>LFS - Labour Force Survey</x:v>
      </x:c>
      <x:c r="Y2048" s="2" t="str">
        <x:v>U</x:v>
      </x:c>
      <x:c r="Z2048" s="17" t="str">
        <x:v>National 2023 division composition. Observed national industry detail; used only for composition within 2024 ILO modelled margins.</x:v>
      </x:c>
      <x:c r="AA2048" s="2" t="str"/>
      <x:c r="AB2048" s="2" t="str">
        <x:v>https://rplumber.ilo.org/data/indicator?format=.csv.gz&amp;id=EMP_TEMP_SEX_EC2_NB_A</x:v>
      </x:c>
    </x:row>
    <x:row r="2049" ht="48" customHeight="1">
      <x:c r="A2049" s="13" t="str">
        <x:v>ARE</x:v>
      </x:c>
      <x:c r="B2049" s="13" t="str">
        <x:v>B</x:v>
      </x:c>
      <x:c r="C2049" s="13" t="str">
        <x:v>ARE</x:v>
      </x:c>
      <x:c r="D2049" s="13" t="n">
        <x:v>2023</x:v>
      </x:c>
      <x:c r="E2049" s="13" t="str">
        <x:v>EC2_ISIC4_B08</x:v>
      </x:c>
      <x:c r="F2049" s="18" t="str">
        <x:v>Economic activity (ISIC-Rev.4), 2 digit level: 08 - Other mining and quarrying</x:v>
      </x:c>
      <x:c r="G2049" s="21" t="n">
        <x:v>4.484</x:v>
      </x:c>
      <x:c r="H2049" s="22" t="n">
        <x:v>1</x:v>
      </x:c>
      <x:c r="I2049" s="21" t="n">
        <x:f>SUM(G2047:G2050)</x:f>
        <x:v>380.29900000000004</x:v>
      </x:c>
      <x:c r="J2049" s="22" t="n">
        <x:f>G2049/I2049*H2049</x:f>
        <x:v>0.011790722563035925</x:v>
      </x:c>
      <x:c r="K2049" s="13" t="str">
        <x:v>ISIC4:08</x:v>
      </x:c>
      <x:c r="L2049" s="15" t="n">
        <x:f>'Crosswalk'!C12</x:f>
        <x:v>0</x:v>
      </x:c>
      <x:c r="M2049" s="15" t="n">
        <x:f>'Crosswalk'!D12</x:f>
        <x:v>1</x:v>
      </x:c>
      <x:c r="N2049" s="15" t="n">
        <x:f>'Crosswalk'!E12</x:f>
        <x:v>0</x:v>
      </x:c>
      <x:c r="O2049" s="15" t="n">
        <x:f>'Crosswalk'!F12</x:f>
        <x:v>0</x:v>
      </x:c>
      <x:c r="P2049" s="15" t="n">
        <x:f>'Crosswalk'!G12</x:f>
        <x:v>0</x:v>
      </x:c>
      <x:c r="Q2049" s="15" t="n">
        <x:f>'Crosswalk'!H12</x:f>
        <x:v>0</x:v>
      </x:c>
      <x:c r="R2049" s="15" t="n">
        <x:f>'Crosswalk'!I12</x:f>
        <x:v>0</x:v>
      </x:c>
      <x:c r="S2049" s="15" t="n">
        <x:f>'Crosswalk'!J12</x:f>
        <x:v>0</x:v>
      </x:c>
      <x:c r="T2049" s="15" t="n">
        <x:f>'Crosswalk'!K12</x:f>
        <x:v>0</x:v>
      </x:c>
      <x:c r="U2049" s="15" t="n">
        <x:f>'Crosswalk'!L12</x:f>
        <x:v>0</x:v>
      </x:c>
      <x:c r="V2049" s="15" t="n">
        <x:f>'Crosswalk'!M12</x:f>
        <x:v>0</x:v>
      </x:c>
      <x:c r="W2049" s="15" t="n">
        <x:f>'Crosswalk'!N12</x:f>
        <x:v>0</x:v>
      </x:c>
      <x:c r="X2049" s="18" t="str">
        <x:v>LFS - Labour Force Survey</x:v>
      </x:c>
      <x:c r="Y2049" s="13" t="str"/>
      <x:c r="Z2049" s="18" t="str">
        <x:v>National 2023 division composition. Observed national industry detail; used only for composition within 2024 ILO modelled margins.</x:v>
      </x:c>
      <x:c r="AA2049" s="13" t="str"/>
      <x:c r="AB2049" s="13" t="str">
        <x:v>https://rplumber.ilo.org/data/indicator?format=.csv.gz&amp;id=EMP_TEMP_SEX_EC2_NB_A</x:v>
      </x:c>
    </x:row>
    <x:row r="2050" ht="48" customHeight="1">
      <x:c r="A2050" s="2" t="str">
        <x:v>ARE</x:v>
      </x:c>
      <x:c r="B2050" s="2" t="str">
        <x:v>B</x:v>
      </x:c>
      <x:c r="C2050" s="2" t="str">
        <x:v>ARE</x:v>
      </x:c>
      <x:c r="D2050" s="2" t="n">
        <x:v>2023</x:v>
      </x:c>
      <x:c r="E2050" s="2" t="str">
        <x:v>EC2_ISIC4_B09</x:v>
      </x:c>
      <x:c r="F2050" s="17" t="str">
        <x:v>Economic activity (ISIC-Rev.4), 2 digit level: 09 - Mining support service activities</x:v>
      </x:c>
      <x:c r="G2050" s="19" t="n">
        <x:v>320.29</x:v>
      </x:c>
      <x:c r="H2050" s="20" t="n">
        <x:v>1</x:v>
      </x:c>
      <x:c r="I2050" s="19" t="n">
        <x:f>SUM(G2047:G2050)</x:f>
        <x:v>380.29900000000004</x:v>
      </x:c>
      <x:c r="J2050" s="20" t="n">
        <x:f>G2050/I2050*H2050</x:f>
        <x:v>0.8422057381165872</x:v>
      </x:c>
      <x:c r="K2050" s="2" t="str">
        <x:v>ISIC4:09</x:v>
      </x:c>
      <x:c r="L2050" s="14" t="n">
        <x:f>'Crosswalk'!C13</x:f>
        <x:v>0.8</x:v>
      </x:c>
      <x:c r="M2050" s="14" t="n">
        <x:f>'Crosswalk'!D13</x:f>
        <x:v>0.2</x:v>
      </x:c>
      <x:c r="N2050" s="14" t="n">
        <x:f>'Crosswalk'!E13</x:f>
        <x:v>0</x:v>
      </x:c>
      <x:c r="O2050" s="14" t="n">
        <x:f>'Crosswalk'!F13</x:f>
        <x:v>0</x:v>
      </x:c>
      <x:c r="P2050" s="14" t="n">
        <x:f>'Crosswalk'!G13</x:f>
        <x:v>0</x:v>
      </x:c>
      <x:c r="Q2050" s="14" t="n">
        <x:f>'Crosswalk'!H13</x:f>
        <x:v>0</x:v>
      </x:c>
      <x:c r="R2050" s="14" t="n">
        <x:f>'Crosswalk'!I13</x:f>
        <x:v>0</x:v>
      </x:c>
      <x:c r="S2050" s="14" t="n">
        <x:f>'Crosswalk'!J13</x:f>
        <x:v>0</x:v>
      </x:c>
      <x:c r="T2050" s="14" t="n">
        <x:f>'Crosswalk'!K13</x:f>
        <x:v>0</x:v>
      </x:c>
      <x:c r="U2050" s="14" t="n">
        <x:f>'Crosswalk'!L13</x:f>
        <x:v>0</x:v>
      </x:c>
      <x:c r="V2050" s="14" t="n">
        <x:f>'Crosswalk'!M13</x:f>
        <x:v>0</x:v>
      </x:c>
      <x:c r="W2050" s="14" t="n">
        <x:f>'Crosswalk'!N13</x:f>
        <x:v>0</x:v>
      </x:c>
      <x:c r="X2050" s="17" t="str">
        <x:v>LFS - Labour Force Survey</x:v>
      </x:c>
      <x:c r="Y2050" s="2" t="str"/>
      <x:c r="Z2050" s="17" t="str">
        <x:v>National 2023 division composition. Observed national industry detail; used only for composition within 2024 ILO modelled margins.</x:v>
      </x:c>
      <x:c r="AA2050" s="2" t="str"/>
      <x:c r="AB2050" s="2" t="str">
        <x:v>https://rplumber.ilo.org/data/indicator?format=.csv.gz&amp;id=EMP_TEMP_SEX_EC2_NB_A</x:v>
      </x:c>
    </x:row>
    <x:row r="2051" ht="48" customHeight="1">
      <x:c r="A2051" s="13" t="str">
        <x:v>ARE</x:v>
      </x:c>
      <x:c r="B2051" s="13" t="str">
        <x:v>C</x:v>
      </x:c>
      <x:c r="C2051" s="13" t="str">
        <x:v>ARE</x:v>
      </x:c>
      <x:c r="D2051" s="13" t="n">
        <x:v>2023</x:v>
      </x:c>
      <x:c r="E2051" s="13" t="str">
        <x:v>EC2_ISIC4_C10</x:v>
      </x:c>
      <x:c r="F2051" s="18" t="str">
        <x:v>Economic activity (ISIC-Rev.4), 2 digit level: 10 - Manufacture of food products</x:v>
      </x:c>
      <x:c r="G2051" s="21" t="n">
        <x:v>66.582</x:v>
      </x:c>
      <x:c r="H2051" s="22" t="n">
        <x:v>1</x:v>
      </x:c>
      <x:c r="I2051" s="21" t="n">
        <x:f>SUM(G2051:G2074)</x:f>
        <x:v>732.4310000000002</x:v>
      </x:c>
      <x:c r="J2051" s="22" t="n">
        <x:f>G2051/I2051*H2051</x:f>
        <x:v>0.09090549143878397</x:v>
      </x:c>
      <x:c r="K2051" s="13" t="str">
        <x:v>ISIC4:10</x:v>
      </x:c>
      <x:c r="L2051" s="15" t="n">
        <x:f>'Crosswalk'!C14</x:f>
        <x:v>0</x:v>
      </x:c>
      <x:c r="M2051" s="15" t="n">
        <x:f>'Crosswalk'!D14</x:f>
        <x:v>0</x:v>
      </x:c>
      <x:c r="N2051" s="15" t="n">
        <x:f>'Crosswalk'!E14</x:f>
        <x:v>0</x:v>
      </x:c>
      <x:c r="O2051" s="15" t="n">
        <x:f>'Crosswalk'!F14</x:f>
        <x:v>0</x:v>
      </x:c>
      <x:c r="P2051" s="15" t="n">
        <x:f>'Crosswalk'!G14</x:f>
        <x:v>1</x:v>
      </x:c>
      <x:c r="Q2051" s="15" t="n">
        <x:f>'Crosswalk'!H14</x:f>
        <x:v>0</x:v>
      </x:c>
      <x:c r="R2051" s="15" t="n">
        <x:f>'Crosswalk'!I14</x:f>
        <x:v>0</x:v>
      </x:c>
      <x:c r="S2051" s="15" t="n">
        <x:f>'Crosswalk'!J14</x:f>
        <x:v>0</x:v>
      </x:c>
      <x:c r="T2051" s="15" t="n">
        <x:f>'Crosswalk'!K14</x:f>
        <x:v>0</x:v>
      </x:c>
      <x:c r="U2051" s="15" t="n">
        <x:f>'Crosswalk'!L14</x:f>
        <x:v>0</x:v>
      </x:c>
      <x:c r="V2051" s="15" t="n">
        <x:f>'Crosswalk'!M14</x:f>
        <x:v>0</x:v>
      </x:c>
      <x:c r="W2051" s="15" t="n">
        <x:f>'Crosswalk'!N14</x:f>
        <x:v>0</x:v>
      </x:c>
      <x:c r="X2051" s="18" t="str">
        <x:v>LFS - Labour Force Survey</x:v>
      </x:c>
      <x:c r="Y2051" s="13" t="str"/>
      <x:c r="Z2051" s="18" t="str">
        <x:v>National 2023 division composition. Observed national industry detail; used only for composition within 2024 ILO modelled margins.</x:v>
      </x:c>
      <x:c r="AA2051" s="13" t="str"/>
      <x:c r="AB2051" s="13" t="str">
        <x:v>https://rplumber.ilo.org/data/indicator?format=.csv.gz&amp;id=EMP_TEMP_SEX_EC2_NB_A</x:v>
      </x:c>
    </x:row>
    <x:row r="2052" ht="48" customHeight="1">
      <x:c r="A2052" s="2" t="str">
        <x:v>ARE</x:v>
      </x:c>
      <x:c r="B2052" s="2" t="str">
        <x:v>C</x:v>
      </x:c>
      <x:c r="C2052" s="2" t="str">
        <x:v>ARE</x:v>
      </x:c>
      <x:c r="D2052" s="2" t="n">
        <x:v>2023</x:v>
      </x:c>
      <x:c r="E2052" s="2" t="str">
        <x:v>EC2_ISIC4_C11</x:v>
      </x:c>
      <x:c r="F2052" s="17" t="str">
        <x:v>Economic activity (ISIC-Rev.4), 2 digit level: 11 - Manufacture of beverages</x:v>
      </x:c>
      <x:c r="G2052" s="19" t="n">
        <x:v>11.387</x:v>
      </x:c>
      <x:c r="H2052" s="20" t="n">
        <x:v>1</x:v>
      </x:c>
      <x:c r="I2052" s="19" t="n">
        <x:f>SUM(G2051:G2074)</x:f>
        <x:v>732.4310000000002</x:v>
      </x:c>
      <x:c r="J2052" s="20" t="n">
        <x:f>G2052/I2052*H2052</x:f>
        <x:v>0.015546856973557916</x:v>
      </x:c>
      <x:c r="K2052" s="2" t="str">
        <x:v>ISIC4:11</x:v>
      </x:c>
      <x:c r="L2052" s="14" t="n">
        <x:f>'Crosswalk'!C15</x:f>
        <x:v>0</x:v>
      </x:c>
      <x:c r="M2052" s="14" t="n">
        <x:f>'Crosswalk'!D15</x:f>
        <x:v>0</x:v>
      </x:c>
      <x:c r="N2052" s="14" t="n">
        <x:f>'Crosswalk'!E15</x:f>
        <x:v>0</x:v>
      </x:c>
      <x:c r="O2052" s="14" t="n">
        <x:f>'Crosswalk'!F15</x:f>
        <x:v>0</x:v>
      </x:c>
      <x:c r="P2052" s="14" t="n">
        <x:f>'Crosswalk'!G15</x:f>
        <x:v>1</x:v>
      </x:c>
      <x:c r="Q2052" s="14" t="n">
        <x:f>'Crosswalk'!H15</x:f>
        <x:v>0</x:v>
      </x:c>
      <x:c r="R2052" s="14" t="n">
        <x:f>'Crosswalk'!I15</x:f>
        <x:v>0</x:v>
      </x:c>
      <x:c r="S2052" s="14" t="n">
        <x:f>'Crosswalk'!J15</x:f>
        <x:v>0</x:v>
      </x:c>
      <x:c r="T2052" s="14" t="n">
        <x:f>'Crosswalk'!K15</x:f>
        <x:v>0</x:v>
      </x:c>
      <x:c r="U2052" s="14" t="n">
        <x:f>'Crosswalk'!L15</x:f>
        <x:v>0</x:v>
      </x:c>
      <x:c r="V2052" s="14" t="n">
        <x:f>'Crosswalk'!M15</x:f>
        <x:v>0</x:v>
      </x:c>
      <x:c r="W2052" s="14" t="n">
        <x:f>'Crosswalk'!N15</x:f>
        <x:v>0</x:v>
      </x:c>
      <x:c r="X2052" s="17" t="str">
        <x:v>LFS - Labour Force Survey</x:v>
      </x:c>
      <x:c r="Y2052" s="2" t="str"/>
      <x:c r="Z2052" s="17" t="str">
        <x:v>National 2023 division composition. Observed national industry detail; used only for composition within 2024 ILO modelled margins.</x:v>
      </x:c>
      <x:c r="AA2052" s="2" t="str"/>
      <x:c r="AB2052" s="2" t="str">
        <x:v>https://rplumber.ilo.org/data/indicator?format=.csv.gz&amp;id=EMP_TEMP_SEX_EC2_NB_A</x:v>
      </x:c>
    </x:row>
    <x:row r="2053" ht="48" customHeight="1">
      <x:c r="A2053" s="13" t="str">
        <x:v>ARE</x:v>
      </x:c>
      <x:c r="B2053" s="13" t="str">
        <x:v>C</x:v>
      </x:c>
      <x:c r="C2053" s="13" t="str">
        <x:v>ARE</x:v>
      </x:c>
      <x:c r="D2053" s="13" t="n">
        <x:v>2023</x:v>
      </x:c>
      <x:c r="E2053" s="13" t="str">
        <x:v>EC2_ISIC4_C12</x:v>
      </x:c>
      <x:c r="F2053" s="18" t="str">
        <x:v>Economic activity (ISIC-Rev.4), 2 digit level: 12 - Manufacture of tobacco products</x:v>
      </x:c>
      <x:c r="G2053" s="21" t="n">
        <x:v>1.208</x:v>
      </x:c>
      <x:c r="H2053" s="22" t="n">
        <x:v>1</x:v>
      </x:c>
      <x:c r="I2053" s="21" t="n">
        <x:f>SUM(G2051:G2074)</x:f>
        <x:v>732.4310000000002</x:v>
      </x:c>
      <x:c r="J2053" s="22" t="n">
        <x:f>G2053/I2053*H2053</x:f>
        <x:v>0.0016493021185613385</x:v>
      </x:c>
      <x:c r="K2053" s="13" t="str">
        <x:v>ISIC4:12</x:v>
      </x:c>
      <x:c r="L2053" s="15" t="n">
        <x:f>'Crosswalk'!C16</x:f>
        <x:v>0</x:v>
      </x:c>
      <x:c r="M2053" s="15" t="n">
        <x:f>'Crosswalk'!D16</x:f>
        <x:v>0</x:v>
      </x:c>
      <x:c r="N2053" s="15" t="n">
        <x:f>'Crosswalk'!E16</x:f>
        <x:v>0</x:v>
      </x:c>
      <x:c r="O2053" s="15" t="n">
        <x:f>'Crosswalk'!F16</x:f>
        <x:v>0</x:v>
      </x:c>
      <x:c r="P2053" s="15" t="n">
        <x:f>'Crosswalk'!G16</x:f>
        <x:v>1</x:v>
      </x:c>
      <x:c r="Q2053" s="15" t="n">
        <x:f>'Crosswalk'!H16</x:f>
        <x:v>0</x:v>
      </x:c>
      <x:c r="R2053" s="15" t="n">
        <x:f>'Crosswalk'!I16</x:f>
        <x:v>0</x:v>
      </x:c>
      <x:c r="S2053" s="15" t="n">
        <x:f>'Crosswalk'!J16</x:f>
        <x:v>0</x:v>
      </x:c>
      <x:c r="T2053" s="15" t="n">
        <x:f>'Crosswalk'!K16</x:f>
        <x:v>0</x:v>
      </x:c>
      <x:c r="U2053" s="15" t="n">
        <x:f>'Crosswalk'!L16</x:f>
        <x:v>0</x:v>
      </x:c>
      <x:c r="V2053" s="15" t="n">
        <x:f>'Crosswalk'!M16</x:f>
        <x:v>0</x:v>
      </x:c>
      <x:c r="W2053" s="15" t="n">
        <x:f>'Crosswalk'!N16</x:f>
        <x:v>0</x:v>
      </x:c>
      <x:c r="X2053" s="18" t="str">
        <x:v>LFS - Labour Force Survey</x:v>
      </x:c>
      <x:c r="Y2053" s="13" t="str"/>
      <x:c r="Z2053" s="18" t="str">
        <x:v>National 2023 division composition. Observed national industry detail; used only for composition within 2024 ILO modelled margins.</x:v>
      </x:c>
      <x:c r="AA2053" s="13" t="str"/>
      <x:c r="AB2053" s="13" t="str">
        <x:v>https://rplumber.ilo.org/data/indicator?format=.csv.gz&amp;id=EMP_TEMP_SEX_EC2_NB_A</x:v>
      </x:c>
    </x:row>
    <x:row r="2054" ht="48" customHeight="1">
      <x:c r="A2054" s="2" t="str">
        <x:v>ARE</x:v>
      </x:c>
      <x:c r="B2054" s="2" t="str">
        <x:v>C</x:v>
      </x:c>
      <x:c r="C2054" s="2" t="str">
        <x:v>ARE</x:v>
      </x:c>
      <x:c r="D2054" s="2" t="n">
        <x:v>2023</x:v>
      </x:c>
      <x:c r="E2054" s="2" t="str">
        <x:v>EC2_ISIC4_C13</x:v>
      </x:c>
      <x:c r="F2054" s="17" t="str">
        <x:v>Economic activity (ISIC-Rev.4), 2 digit level: 13 - Manufacture of textiles</x:v>
      </x:c>
      <x:c r="G2054" s="19" t="n">
        <x:v>11.261</x:v>
      </x:c>
      <x:c r="H2054" s="20" t="n">
        <x:v>1</x:v>
      </x:c>
      <x:c r="I2054" s="19" t="n">
        <x:f>SUM(G2051:G2074)</x:f>
        <x:v>732.4310000000002</x:v>
      </x:c>
      <x:c r="J2054" s="20" t="n">
        <x:f>G2054/I2054*H2054</x:f>
        <x:v>0.015374827116820556</x:v>
      </x:c>
      <x:c r="K2054" s="2" t="str">
        <x:v>ISIC4:13</x:v>
      </x:c>
      <x:c r="L2054" s="14" t="n">
        <x:f>'Crosswalk'!C17</x:f>
        <x:v>0</x:v>
      </x:c>
      <x:c r="M2054" s="14" t="n">
        <x:f>'Crosswalk'!D17</x:f>
        <x:v>0</x:v>
      </x:c>
      <x:c r="N2054" s="14" t="n">
        <x:f>'Crosswalk'!E17</x:f>
        <x:v>0</x:v>
      </x:c>
      <x:c r="O2054" s="14" t="n">
        <x:f>'Crosswalk'!F17</x:f>
        <x:v>1</x:v>
      </x:c>
      <x:c r="P2054" s="14" t="n">
        <x:f>'Crosswalk'!G17</x:f>
        <x:v>0</x:v>
      </x:c>
      <x:c r="Q2054" s="14" t="n">
        <x:f>'Crosswalk'!H17</x:f>
        <x:v>0</x:v>
      </x:c>
      <x:c r="R2054" s="14" t="n">
        <x:f>'Crosswalk'!I17</x:f>
        <x:v>0</x:v>
      </x:c>
      <x:c r="S2054" s="14" t="n">
        <x:f>'Crosswalk'!J17</x:f>
        <x:v>0</x:v>
      </x:c>
      <x:c r="T2054" s="14" t="n">
        <x:f>'Crosswalk'!K17</x:f>
        <x:v>0</x:v>
      </x:c>
      <x:c r="U2054" s="14" t="n">
        <x:f>'Crosswalk'!L17</x:f>
        <x:v>0</x:v>
      </x:c>
      <x:c r="V2054" s="14" t="n">
        <x:f>'Crosswalk'!M17</x:f>
        <x:v>0</x:v>
      </x:c>
      <x:c r="W2054" s="14" t="n">
        <x:f>'Crosswalk'!N17</x:f>
        <x:v>0</x:v>
      </x:c>
      <x:c r="X2054" s="17" t="str">
        <x:v>LFS - Labour Force Survey</x:v>
      </x:c>
      <x:c r="Y2054" s="2" t="str"/>
      <x:c r="Z2054" s="17" t="str">
        <x:v>National 2023 division composition. Observed national industry detail; used only for composition within 2024 ILO modelled margins.</x:v>
      </x:c>
      <x:c r="AA2054" s="2" t="str"/>
      <x:c r="AB2054" s="2" t="str">
        <x:v>https://rplumber.ilo.org/data/indicator?format=.csv.gz&amp;id=EMP_TEMP_SEX_EC2_NB_A</x:v>
      </x:c>
    </x:row>
    <x:row r="2055" ht="48" customHeight="1">
      <x:c r="A2055" s="13" t="str">
        <x:v>ARE</x:v>
      </x:c>
      <x:c r="B2055" s="13" t="str">
        <x:v>C</x:v>
      </x:c>
      <x:c r="C2055" s="13" t="str">
        <x:v>ARE</x:v>
      </x:c>
      <x:c r="D2055" s="13" t="n">
        <x:v>2023</x:v>
      </x:c>
      <x:c r="E2055" s="13" t="str">
        <x:v>EC2_ISIC4_C14</x:v>
      </x:c>
      <x:c r="F2055" s="18" t="str">
        <x:v>Economic activity (ISIC-Rev.4), 2 digit level: 14 - Manufacture of wearing apparel</x:v>
      </x:c>
      <x:c r="G2055" s="21" t="n">
        <x:v>121.825</x:v>
      </x:c>
      <x:c r="H2055" s="22" t="n">
        <x:v>1</x:v>
      </x:c>
      <x:c r="I2055" s="21" t="n">
        <x:f>SUM(G2051:G2074)</x:f>
        <x:v>732.4310000000002</x:v>
      </x:c>
      <x:c r="J2055" s="22" t="n">
        <x:f>G2055/I2055*H2055</x:f>
        <x:v>0.16632966108752903</x:v>
      </x:c>
      <x:c r="K2055" s="13" t="str">
        <x:v>ISIC4:14</x:v>
      </x:c>
      <x:c r="L2055" s="15" t="n">
        <x:f>'Crosswalk'!C18</x:f>
        <x:v>0</x:v>
      </x:c>
      <x:c r="M2055" s="15" t="n">
        <x:f>'Crosswalk'!D18</x:f>
        <x:v>0</x:v>
      </x:c>
      <x:c r="N2055" s="15" t="n">
        <x:f>'Crosswalk'!E18</x:f>
        <x:v>0</x:v>
      </x:c>
      <x:c r="O2055" s="15" t="n">
        <x:f>'Crosswalk'!F18</x:f>
        <x:v>1</x:v>
      </x:c>
      <x:c r="P2055" s="15" t="n">
        <x:f>'Crosswalk'!G18</x:f>
        <x:v>0</x:v>
      </x:c>
      <x:c r="Q2055" s="15" t="n">
        <x:f>'Crosswalk'!H18</x:f>
        <x:v>0</x:v>
      </x:c>
      <x:c r="R2055" s="15" t="n">
        <x:f>'Crosswalk'!I18</x:f>
        <x:v>0</x:v>
      </x:c>
      <x:c r="S2055" s="15" t="n">
        <x:f>'Crosswalk'!J18</x:f>
        <x:v>0</x:v>
      </x:c>
      <x:c r="T2055" s="15" t="n">
        <x:f>'Crosswalk'!K18</x:f>
        <x:v>0</x:v>
      </x:c>
      <x:c r="U2055" s="15" t="n">
        <x:f>'Crosswalk'!L18</x:f>
        <x:v>0</x:v>
      </x:c>
      <x:c r="V2055" s="15" t="n">
        <x:f>'Crosswalk'!M18</x:f>
        <x:v>0</x:v>
      </x:c>
      <x:c r="W2055" s="15" t="n">
        <x:f>'Crosswalk'!N18</x:f>
        <x:v>0</x:v>
      </x:c>
      <x:c r="X2055" s="18" t="str">
        <x:v>LFS - Labour Force Survey</x:v>
      </x:c>
      <x:c r="Y2055" s="13" t="str"/>
      <x:c r="Z2055" s="18" t="str">
        <x:v>National 2023 division composition. Observed national industry detail; used only for composition within 2024 ILO modelled margins.</x:v>
      </x:c>
      <x:c r="AA2055" s="13" t="str"/>
      <x:c r="AB2055" s="13" t="str">
        <x:v>https://rplumber.ilo.org/data/indicator?format=.csv.gz&amp;id=EMP_TEMP_SEX_EC2_NB_A</x:v>
      </x:c>
    </x:row>
    <x:row r="2056" ht="48" customHeight="1">
      <x:c r="A2056" s="2" t="str">
        <x:v>ARE</x:v>
      </x:c>
      <x:c r="B2056" s="2" t="str">
        <x:v>C</x:v>
      </x:c>
      <x:c r="C2056" s="2" t="str">
        <x:v>ARE</x:v>
      </x:c>
      <x:c r="D2056" s="2" t="n">
        <x:v>2023</x:v>
      </x:c>
      <x:c r="E2056" s="2" t="str">
        <x:v>EC2_ISIC4_C15</x:v>
      </x:c>
      <x:c r="F2056" s="17" t="str">
        <x:v>Economic activity (ISIC-Rev.4), 2 digit level: 15 - Manufacture of leather and related products</x:v>
      </x:c>
      <x:c r="G2056" s="19" t="n">
        <x:v>2.128</x:v>
      </x:c>
      <x:c r="H2056" s="20" t="n">
        <x:v>1</x:v>
      </x:c>
      <x:c r="I2056" s="19" t="n">
        <x:f>SUM(G2051:G2074)</x:f>
        <x:v>732.4310000000002</x:v>
      </x:c>
      <x:c r="J2056" s="20" t="n">
        <x:f>G2056/I2056*H2056</x:f>
        <x:v>0.0029053931360087156</x:v>
      </x:c>
      <x:c r="K2056" s="2" t="str">
        <x:v>ISIC4:15</x:v>
      </x:c>
      <x:c r="L2056" s="14" t="n">
        <x:f>'Crosswalk'!C19</x:f>
        <x:v>0</x:v>
      </x:c>
      <x:c r="M2056" s="14" t="n">
        <x:f>'Crosswalk'!D19</x:f>
        <x:v>0</x:v>
      </x:c>
      <x:c r="N2056" s="14" t="n">
        <x:f>'Crosswalk'!E19</x:f>
        <x:v>0</x:v>
      </x:c>
      <x:c r="O2056" s="14" t="n">
        <x:f>'Crosswalk'!F19</x:f>
        <x:v>1</x:v>
      </x:c>
      <x:c r="P2056" s="14" t="n">
        <x:f>'Crosswalk'!G19</x:f>
        <x:v>0</x:v>
      </x:c>
      <x:c r="Q2056" s="14" t="n">
        <x:f>'Crosswalk'!H19</x:f>
        <x:v>0</x:v>
      </x:c>
      <x:c r="R2056" s="14" t="n">
        <x:f>'Crosswalk'!I19</x:f>
        <x:v>0</x:v>
      </x:c>
      <x:c r="S2056" s="14" t="n">
        <x:f>'Crosswalk'!J19</x:f>
        <x:v>0</x:v>
      </x:c>
      <x:c r="T2056" s="14" t="n">
        <x:f>'Crosswalk'!K19</x:f>
        <x:v>0</x:v>
      </x:c>
      <x:c r="U2056" s="14" t="n">
        <x:f>'Crosswalk'!L19</x:f>
        <x:v>0</x:v>
      </x:c>
      <x:c r="V2056" s="14" t="n">
        <x:f>'Crosswalk'!M19</x:f>
        <x:v>0</x:v>
      </x:c>
      <x:c r="W2056" s="14" t="n">
        <x:f>'Crosswalk'!N19</x:f>
        <x:v>0</x:v>
      </x:c>
      <x:c r="X2056" s="17" t="str">
        <x:v>LFS - Labour Force Survey</x:v>
      </x:c>
      <x:c r="Y2056" s="2" t="str"/>
      <x:c r="Z2056" s="17" t="str">
        <x:v>National 2023 division composition. Observed national industry detail; used only for composition within 2024 ILO modelled margins.</x:v>
      </x:c>
      <x:c r="AA2056" s="2" t="str"/>
      <x:c r="AB2056" s="2" t="str">
        <x:v>https://rplumber.ilo.org/data/indicator?format=.csv.gz&amp;id=EMP_TEMP_SEX_EC2_NB_A</x:v>
      </x:c>
    </x:row>
    <x:row r="2057" ht="48" customHeight="1">
      <x:c r="A2057" s="13" t="str">
        <x:v>ARE</x:v>
      </x:c>
      <x:c r="B2057" s="13" t="str">
        <x:v>C</x:v>
      </x:c>
      <x:c r="C2057" s="13" t="str">
        <x:v>ARE</x:v>
      </x:c>
      <x:c r="D2057" s="13" t="n">
        <x:v>2023</x:v>
      </x:c>
      <x:c r="E2057" s="13" t="str">
        <x:v>EC2_ISIC4_C16</x:v>
      </x:c>
      <x:c r="F2057" s="18" t="str">
        <x:v>Economic activity (ISIC-Rev.4), 2 digit level: 16 - Manufacture of wood and of products of wood and cork, except furniture; manufacture of articles of straw and plaiting materials</x:v>
      </x:c>
      <x:c r="G2057" s="21" t="n">
        <x:v>35.237</x:v>
      </x:c>
      <x:c r="H2057" s="22" t="n">
        <x:v>1</x:v>
      </x:c>
      <x:c r="I2057" s="21" t="n">
        <x:f>SUM(G2051:G2074)</x:f>
        <x:v>732.4310000000002</x:v>
      </x:c>
      <x:c r="J2057" s="22" t="n">
        <x:f>G2057/I2057*H2057</x:f>
        <x:v>0.04810965128455785</x:v>
      </x:c>
      <x:c r="K2057" s="13" t="str">
        <x:v>ISIC4:16</x:v>
      </x:c>
      <x:c r="L2057" s="15" t="n">
        <x:f>'Crosswalk'!C20</x:f>
        <x:v>0</x:v>
      </x:c>
      <x:c r="M2057" s="15" t="n">
        <x:f>'Crosswalk'!D20</x:f>
        <x:v>0.7</x:v>
      </x:c>
      <x:c r="N2057" s="15" t="n">
        <x:f>'Crosswalk'!E20</x:f>
        <x:v>0.3</x:v>
      </x:c>
      <x:c r="O2057" s="15" t="n">
        <x:f>'Crosswalk'!F20</x:f>
        <x:v>0</x:v>
      </x:c>
      <x:c r="P2057" s="15" t="n">
        <x:f>'Crosswalk'!G20</x:f>
        <x:v>0</x:v>
      </x:c>
      <x:c r="Q2057" s="15" t="n">
        <x:f>'Crosswalk'!H20</x:f>
        <x:v>0</x:v>
      </x:c>
      <x:c r="R2057" s="15" t="n">
        <x:f>'Crosswalk'!I20</x:f>
        <x:v>0</x:v>
      </x:c>
      <x:c r="S2057" s="15" t="n">
        <x:f>'Crosswalk'!J20</x:f>
        <x:v>0</x:v>
      </x:c>
      <x:c r="T2057" s="15" t="n">
        <x:f>'Crosswalk'!K20</x:f>
        <x:v>0</x:v>
      </x:c>
      <x:c r="U2057" s="15" t="n">
        <x:f>'Crosswalk'!L20</x:f>
        <x:v>0</x:v>
      </x:c>
      <x:c r="V2057" s="15" t="n">
        <x:f>'Crosswalk'!M20</x:f>
        <x:v>0</x:v>
      </x:c>
      <x:c r="W2057" s="15" t="n">
        <x:f>'Crosswalk'!N20</x:f>
        <x:v>0</x:v>
      </x:c>
      <x:c r="X2057" s="18" t="str">
        <x:v>LFS - Labour Force Survey</x:v>
      </x:c>
      <x:c r="Y2057" s="13" t="str"/>
      <x:c r="Z2057" s="18" t="str">
        <x:v>National 2023 division composition. Observed national industry detail; used only for composition within 2024 ILO modelled margins.</x:v>
      </x:c>
      <x:c r="AA2057" s="13" t="str"/>
      <x:c r="AB2057" s="13" t="str">
        <x:v>https://rplumber.ilo.org/data/indicator?format=.csv.gz&amp;id=EMP_TEMP_SEX_EC2_NB_A</x:v>
      </x:c>
    </x:row>
    <x:row r="2058" ht="48" customHeight="1">
      <x:c r="A2058" s="2" t="str">
        <x:v>ARE</x:v>
      </x:c>
      <x:c r="B2058" s="2" t="str">
        <x:v>C</x:v>
      </x:c>
      <x:c r="C2058" s="2" t="str">
        <x:v>ARE</x:v>
      </x:c>
      <x:c r="D2058" s="2" t="n">
        <x:v>2023</x:v>
      </x:c>
      <x:c r="E2058" s="2" t="str">
        <x:v>EC2_ISIC4_C17</x:v>
      </x:c>
      <x:c r="F2058" s="17" t="str">
        <x:v>Economic activity (ISIC-Rev.4), 2 digit level: 17 - Manufacture of paper and paper products</x:v>
      </x:c>
      <x:c r="G2058" s="19" t="n">
        <x:v>13.606</x:v>
      </x:c>
      <x:c r="H2058" s="20" t="n">
        <x:v>1</x:v>
      </x:c>
      <x:c r="I2058" s="19" t="n">
        <x:f>SUM(G2051:G2074)</x:f>
        <x:v>732.4310000000002</x:v>
      </x:c>
      <x:c r="J2058" s="20" t="n">
        <x:f>G2058/I2058*H2058</x:f>
        <x:v>0.018576493894988055</x:v>
      </x:c>
      <x:c r="K2058" s="2" t="str">
        <x:v>ISIC4:17</x:v>
      </x:c>
      <x:c r="L2058" s="14" t="n">
        <x:f>'Crosswalk'!C21</x:f>
        <x:v>0</x:v>
      </x:c>
      <x:c r="M2058" s="14" t="n">
        <x:f>'Crosswalk'!D21</x:f>
        <x:v>1</x:v>
      </x:c>
      <x:c r="N2058" s="14" t="n">
        <x:f>'Crosswalk'!E21</x:f>
        <x:v>0</x:v>
      </x:c>
      <x:c r="O2058" s="14" t="n">
        <x:f>'Crosswalk'!F21</x:f>
        <x:v>0</x:v>
      </x:c>
      <x:c r="P2058" s="14" t="n">
        <x:f>'Crosswalk'!G21</x:f>
        <x:v>0</x:v>
      </x:c>
      <x:c r="Q2058" s="14" t="n">
        <x:f>'Crosswalk'!H21</x:f>
        <x:v>0</x:v>
      </x:c>
      <x:c r="R2058" s="14" t="n">
        <x:f>'Crosswalk'!I21</x:f>
        <x:v>0</x:v>
      </x:c>
      <x:c r="S2058" s="14" t="n">
        <x:f>'Crosswalk'!J21</x:f>
        <x:v>0</x:v>
      </x:c>
      <x:c r="T2058" s="14" t="n">
        <x:f>'Crosswalk'!K21</x:f>
        <x:v>0</x:v>
      </x:c>
      <x:c r="U2058" s="14" t="n">
        <x:f>'Crosswalk'!L21</x:f>
        <x:v>0</x:v>
      </x:c>
      <x:c r="V2058" s="14" t="n">
        <x:f>'Crosswalk'!M21</x:f>
        <x:v>0</x:v>
      </x:c>
      <x:c r="W2058" s="14" t="n">
        <x:f>'Crosswalk'!N21</x:f>
        <x:v>0</x:v>
      </x:c>
      <x:c r="X2058" s="17" t="str">
        <x:v>LFS - Labour Force Survey</x:v>
      </x:c>
      <x:c r="Y2058" s="2" t="str"/>
      <x:c r="Z2058" s="17" t="str">
        <x:v>National 2023 division composition. Observed national industry detail; used only for composition within 2024 ILO modelled margins.</x:v>
      </x:c>
      <x:c r="AA2058" s="2" t="str"/>
      <x:c r="AB2058" s="2" t="str">
        <x:v>https://rplumber.ilo.org/data/indicator?format=.csv.gz&amp;id=EMP_TEMP_SEX_EC2_NB_A</x:v>
      </x:c>
    </x:row>
    <x:row r="2059" ht="48" customHeight="1">
      <x:c r="A2059" s="13" t="str">
        <x:v>ARE</x:v>
      </x:c>
      <x:c r="B2059" s="13" t="str">
        <x:v>C</x:v>
      </x:c>
      <x:c r="C2059" s="13" t="str">
        <x:v>ARE</x:v>
      </x:c>
      <x:c r="D2059" s="13" t="n">
        <x:v>2023</x:v>
      </x:c>
      <x:c r="E2059" s="13" t="str">
        <x:v>EC2_ISIC4_C18</x:v>
      </x:c>
      <x:c r="F2059" s="18" t="str">
        <x:v>Economic activity (ISIC-Rev.4), 2 digit level: 18 - Printing and reproduction of recorded media</x:v>
      </x:c>
      <x:c r="G2059" s="21" t="n">
        <x:v>28.762</x:v>
      </x:c>
      <x:c r="H2059" s="22" t="n">
        <x:v>1</x:v>
      </x:c>
      <x:c r="I2059" s="21" t="n">
        <x:f>SUM(G2051:G2074)</x:f>
        <x:v>732.4310000000002</x:v>
      </x:c>
      <x:c r="J2059" s="22" t="n">
        <x:f>G2059/I2059*H2059</x:f>
        <x:v>0.03926922809111028</x:v>
      </x:c>
      <x:c r="K2059" s="13" t="str">
        <x:v>ISIC4:18</x:v>
      </x:c>
      <x:c r="L2059" s="15" t="n">
        <x:f>'Crosswalk'!C22</x:f>
        <x:v>0</x:v>
      </x:c>
      <x:c r="M2059" s="15" t="n">
        <x:f>'Crosswalk'!D22</x:f>
        <x:v>0</x:v>
      </x:c>
      <x:c r="N2059" s="15" t="n">
        <x:f>'Crosswalk'!E22</x:f>
        <x:v>1</x:v>
      </x:c>
      <x:c r="O2059" s="15" t="n">
        <x:f>'Crosswalk'!F22</x:f>
        <x:v>0</x:v>
      </x:c>
      <x:c r="P2059" s="15" t="n">
        <x:f>'Crosswalk'!G22</x:f>
        <x:v>0</x:v>
      </x:c>
      <x:c r="Q2059" s="15" t="n">
        <x:f>'Crosswalk'!H22</x:f>
        <x:v>0</x:v>
      </x:c>
      <x:c r="R2059" s="15" t="n">
        <x:f>'Crosswalk'!I22</x:f>
        <x:v>0</x:v>
      </x:c>
      <x:c r="S2059" s="15" t="n">
        <x:f>'Crosswalk'!J22</x:f>
        <x:v>0</x:v>
      </x:c>
      <x:c r="T2059" s="15" t="n">
        <x:f>'Crosswalk'!K22</x:f>
        <x:v>0</x:v>
      </x:c>
      <x:c r="U2059" s="15" t="n">
        <x:f>'Crosswalk'!L22</x:f>
        <x:v>0</x:v>
      </x:c>
      <x:c r="V2059" s="15" t="n">
        <x:f>'Crosswalk'!M22</x:f>
        <x:v>0</x:v>
      </x:c>
      <x:c r="W2059" s="15" t="n">
        <x:f>'Crosswalk'!N22</x:f>
        <x:v>0</x:v>
      </x:c>
      <x:c r="X2059" s="18" t="str">
        <x:v>LFS - Labour Force Survey</x:v>
      </x:c>
      <x:c r="Y2059" s="13" t="str"/>
      <x:c r="Z2059" s="18" t="str">
        <x:v>National 2023 division composition. Observed national industry detail; used only for composition within 2024 ILO modelled margins.</x:v>
      </x:c>
      <x:c r="AA2059" s="13" t="str"/>
      <x:c r="AB2059" s="13" t="str">
        <x:v>https://rplumber.ilo.org/data/indicator?format=.csv.gz&amp;id=EMP_TEMP_SEX_EC2_NB_A</x:v>
      </x:c>
    </x:row>
    <x:row r="2060" ht="48" customHeight="1">
      <x:c r="A2060" s="2" t="str">
        <x:v>ARE</x:v>
      </x:c>
      <x:c r="B2060" s="2" t="str">
        <x:v>C</x:v>
      </x:c>
      <x:c r="C2060" s="2" t="str">
        <x:v>ARE</x:v>
      </x:c>
      <x:c r="D2060" s="2" t="n">
        <x:v>2023</x:v>
      </x:c>
      <x:c r="E2060" s="2" t="str">
        <x:v>EC2_ISIC4_C19</x:v>
      </x:c>
      <x:c r="F2060" s="17" t="str">
        <x:v>Economic activity (ISIC-Rev.4), 2 digit level: 19 - Manufacture of coke and refined petroleum products</x:v>
      </x:c>
      <x:c r="G2060" s="19" t="n">
        <x:v>13.244</x:v>
      </x:c>
      <x:c r="H2060" s="20" t="n">
        <x:v>1</x:v>
      </x:c>
      <x:c r="I2060" s="19" t="n">
        <x:f>SUM(G2051:G2074)</x:f>
        <x:v>732.4310000000002</x:v>
      </x:c>
      <x:c r="J2060" s="20" t="n">
        <x:f>G2060/I2060*H2060</x:f>
        <x:v>0.01808224938594898</x:v>
      </x:c>
      <x:c r="K2060" s="2" t="str">
        <x:v>ISIC4:19</x:v>
      </x:c>
      <x:c r="L2060" s="14" t="n">
        <x:f>'Crosswalk'!C23</x:f>
        <x:v>1</x:v>
      </x:c>
      <x:c r="M2060" s="14" t="n">
        <x:f>'Crosswalk'!D23</x:f>
        <x:v>0</x:v>
      </x:c>
      <x:c r="N2060" s="14" t="n">
        <x:f>'Crosswalk'!E23</x:f>
        <x:v>0</x:v>
      </x:c>
      <x:c r="O2060" s="14" t="n">
        <x:f>'Crosswalk'!F23</x:f>
        <x:v>0</x:v>
      </x:c>
      <x:c r="P2060" s="14" t="n">
        <x:f>'Crosswalk'!G23</x:f>
        <x:v>0</x:v>
      </x:c>
      <x:c r="Q2060" s="14" t="n">
        <x:f>'Crosswalk'!H23</x:f>
        <x:v>0</x:v>
      </x:c>
      <x:c r="R2060" s="14" t="n">
        <x:f>'Crosswalk'!I23</x:f>
        <x:v>0</x:v>
      </x:c>
      <x:c r="S2060" s="14" t="n">
        <x:f>'Crosswalk'!J23</x:f>
        <x:v>0</x:v>
      </x:c>
      <x:c r="T2060" s="14" t="n">
        <x:f>'Crosswalk'!K23</x:f>
        <x:v>0</x:v>
      </x:c>
      <x:c r="U2060" s="14" t="n">
        <x:f>'Crosswalk'!L23</x:f>
        <x:v>0</x:v>
      </x:c>
      <x:c r="V2060" s="14" t="n">
        <x:f>'Crosswalk'!M23</x:f>
        <x:v>0</x:v>
      </x:c>
      <x:c r="W2060" s="14" t="n">
        <x:f>'Crosswalk'!N23</x:f>
        <x:v>0</x:v>
      </x:c>
      <x:c r="X2060" s="17" t="str">
        <x:v>LFS - Labour Force Survey</x:v>
      </x:c>
      <x:c r="Y2060" s="2" t="str"/>
      <x:c r="Z2060" s="17" t="str">
        <x:v>National 2023 division composition. Observed national industry detail; used only for composition within 2024 ILO modelled margins.</x:v>
      </x:c>
      <x:c r="AA2060" s="2" t="str"/>
      <x:c r="AB2060" s="2" t="str">
        <x:v>https://rplumber.ilo.org/data/indicator?format=.csv.gz&amp;id=EMP_TEMP_SEX_EC2_NB_A</x:v>
      </x:c>
    </x:row>
    <x:row r="2061" ht="48" customHeight="1">
      <x:c r="A2061" s="13" t="str">
        <x:v>ARE</x:v>
      </x:c>
      <x:c r="B2061" s="13" t="str">
        <x:v>C</x:v>
      </x:c>
      <x:c r="C2061" s="13" t="str">
        <x:v>ARE</x:v>
      </x:c>
      <x:c r="D2061" s="13" t="n">
        <x:v>2023</x:v>
      </x:c>
      <x:c r="E2061" s="13" t="str">
        <x:v>EC2_ISIC4_C20</x:v>
      </x:c>
      <x:c r="F2061" s="18" t="str">
        <x:v>Economic activity (ISIC-Rev.4), 2 digit level: 20 - Manufacture of chemicals and chemical products</x:v>
      </x:c>
      <x:c r="G2061" s="21" t="n">
        <x:v>50.363</x:v>
      </x:c>
      <x:c r="H2061" s="22" t="n">
        <x:v>1</x:v>
      </x:c>
      <x:c r="I2061" s="21" t="n">
        <x:f>SUM(G2051:G2074)</x:f>
        <x:v>732.4310000000002</x:v>
      </x:c>
      <x:c r="J2061" s="22" t="n">
        <x:f>G2061/I2061*H2061</x:f>
        <x:v>0.0687614259909807</x:v>
      </x:c>
      <x:c r="K2061" s="13" t="str">
        <x:v>ISIC4:20</x:v>
      </x:c>
      <x:c r="L2061" s="15" t="n">
        <x:f>'Crosswalk'!C24</x:f>
        <x:v>0</x:v>
      </x:c>
      <x:c r="M2061" s="15" t="n">
        <x:f>'Crosswalk'!D24</x:f>
        <x:v>0.8</x:v>
      </x:c>
      <x:c r="N2061" s="15" t="n">
        <x:f>'Crosswalk'!E24</x:f>
        <x:v>0</x:v>
      </x:c>
      <x:c r="O2061" s="15" t="n">
        <x:f>'Crosswalk'!F24</x:f>
        <x:v>0</x:v>
      </x:c>
      <x:c r="P2061" s="15" t="n">
        <x:f>'Crosswalk'!G24</x:f>
        <x:v>0.2</x:v>
      </x:c>
      <x:c r="Q2061" s="15" t="n">
        <x:f>'Crosswalk'!H24</x:f>
        <x:v>0</x:v>
      </x:c>
      <x:c r="R2061" s="15" t="n">
        <x:f>'Crosswalk'!I24</x:f>
        <x:v>0</x:v>
      </x:c>
      <x:c r="S2061" s="15" t="n">
        <x:f>'Crosswalk'!J24</x:f>
        <x:v>0</x:v>
      </x:c>
      <x:c r="T2061" s="15" t="n">
        <x:f>'Crosswalk'!K24</x:f>
        <x:v>0</x:v>
      </x:c>
      <x:c r="U2061" s="15" t="n">
        <x:f>'Crosswalk'!L24</x:f>
        <x:v>0</x:v>
      </x:c>
      <x:c r="V2061" s="15" t="n">
        <x:f>'Crosswalk'!M24</x:f>
        <x:v>0</x:v>
      </x:c>
      <x:c r="W2061" s="15" t="n">
        <x:f>'Crosswalk'!N24</x:f>
        <x:v>0</x:v>
      </x:c>
      <x:c r="X2061" s="18" t="str">
        <x:v>LFS - Labour Force Survey</x:v>
      </x:c>
      <x:c r="Y2061" s="13" t="str"/>
      <x:c r="Z2061" s="18" t="str">
        <x:v>National 2023 division composition. Observed national industry detail; used only for composition within 2024 ILO modelled margins.</x:v>
      </x:c>
      <x:c r="AA2061" s="13" t="str"/>
      <x:c r="AB2061" s="13" t="str">
        <x:v>https://rplumber.ilo.org/data/indicator?format=.csv.gz&amp;id=EMP_TEMP_SEX_EC2_NB_A</x:v>
      </x:c>
    </x:row>
    <x:row r="2062" ht="48" customHeight="1">
      <x:c r="A2062" s="2" t="str">
        <x:v>ARE</x:v>
      </x:c>
      <x:c r="B2062" s="2" t="str">
        <x:v>C</x:v>
      </x:c>
      <x:c r="C2062" s="2" t="str">
        <x:v>ARE</x:v>
      </x:c>
      <x:c r="D2062" s="2" t="n">
        <x:v>2023</x:v>
      </x:c>
      <x:c r="E2062" s="2" t="str">
        <x:v>EC2_ISIC4_C21</x:v>
      </x:c>
      <x:c r="F2062" s="17" t="str">
        <x:v>Economic activity (ISIC-Rev.4), 2 digit level: 21 - Manufacture of pharmaceuticals, medicinal chemical and botanical products</x:v>
      </x:c>
      <x:c r="G2062" s="19" t="n">
        <x:v>9.947</x:v>
      </x:c>
      <x:c r="H2062" s="20" t="n">
        <x:v>1</x:v>
      </x:c>
      <x:c r="I2062" s="19" t="n">
        <x:f>SUM(G2051:G2074)</x:f>
        <x:v>732.4310000000002</x:v>
      </x:c>
      <x:c r="J2062" s="20" t="n">
        <x:f>G2062/I2062*H2062</x:f>
        <x:v>0.013580801467988107</x:v>
      </x:c>
      <x:c r="K2062" s="2" t="str">
        <x:v>ISIC4:21</x:v>
      </x:c>
      <x:c r="L2062" s="14" t="n">
        <x:f>'Crosswalk'!C25</x:f>
        <x:v>0</x:v>
      </x:c>
      <x:c r="M2062" s="14" t="n">
        <x:f>'Crosswalk'!D25</x:f>
        <x:v>0</x:v>
      </x:c>
      <x:c r="N2062" s="14" t="n">
        <x:f>'Crosswalk'!E25</x:f>
        <x:v>0</x:v>
      </x:c>
      <x:c r="O2062" s="14" t="n">
        <x:f>'Crosswalk'!F25</x:f>
        <x:v>0</x:v>
      </x:c>
      <x:c r="P2062" s="14" t="n">
        <x:f>'Crosswalk'!G25</x:f>
        <x:v>0</x:v>
      </x:c>
      <x:c r="Q2062" s="14" t="n">
        <x:f>'Crosswalk'!H25</x:f>
        <x:v>1</x:v>
      </x:c>
      <x:c r="R2062" s="14" t="n">
        <x:f>'Crosswalk'!I25</x:f>
        <x:v>0</x:v>
      </x:c>
      <x:c r="S2062" s="14" t="n">
        <x:f>'Crosswalk'!J25</x:f>
        <x:v>0</x:v>
      </x:c>
      <x:c r="T2062" s="14" t="n">
        <x:f>'Crosswalk'!K25</x:f>
        <x:v>0</x:v>
      </x:c>
      <x:c r="U2062" s="14" t="n">
        <x:f>'Crosswalk'!L25</x:f>
        <x:v>0</x:v>
      </x:c>
      <x:c r="V2062" s="14" t="n">
        <x:f>'Crosswalk'!M25</x:f>
        <x:v>0</x:v>
      </x:c>
      <x:c r="W2062" s="14" t="n">
        <x:f>'Crosswalk'!N25</x:f>
        <x:v>0</x:v>
      </x:c>
      <x:c r="X2062" s="17" t="str">
        <x:v>LFS - Labour Force Survey</x:v>
      </x:c>
      <x:c r="Y2062" s="2" t="str"/>
      <x:c r="Z2062" s="17" t="str">
        <x:v>National 2023 division composition. Observed national industry detail; used only for composition within 2024 ILO modelled margins.</x:v>
      </x:c>
      <x:c r="AA2062" s="2" t="str"/>
      <x:c r="AB2062" s="2" t="str">
        <x:v>https://rplumber.ilo.org/data/indicator?format=.csv.gz&amp;id=EMP_TEMP_SEX_EC2_NB_A</x:v>
      </x:c>
    </x:row>
    <x:row r="2063" ht="48" customHeight="1">
      <x:c r="A2063" s="13" t="str">
        <x:v>ARE</x:v>
      </x:c>
      <x:c r="B2063" s="13" t="str">
        <x:v>C</x:v>
      </x:c>
      <x:c r="C2063" s="13" t="str">
        <x:v>ARE</x:v>
      </x:c>
      <x:c r="D2063" s="13" t="n">
        <x:v>2023</x:v>
      </x:c>
      <x:c r="E2063" s="13" t="str">
        <x:v>EC2_ISIC4_C22</x:v>
      </x:c>
      <x:c r="F2063" s="18" t="str">
        <x:v>Economic activity (ISIC-Rev.4), 2 digit level: 22 - Manufacture of rubber and plastics products</x:v>
      </x:c>
      <x:c r="G2063" s="21" t="n">
        <x:v>20.478</x:v>
      </x:c>
      <x:c r="H2063" s="22" t="n">
        <x:v>1</x:v>
      </x:c>
      <x:c r="I2063" s="21" t="n">
        <x:f>SUM(G2051:G2074)</x:f>
        <x:v>732.4310000000002</x:v>
      </x:c>
      <x:c r="J2063" s="22" t="n">
        <x:f>G2063/I2063*H2063</x:f>
        <x:v>0.02795894766879064</x:v>
      </x:c>
      <x:c r="K2063" s="13" t="str">
        <x:v>ISIC4:22</x:v>
      </x:c>
      <x:c r="L2063" s="15" t="n">
        <x:f>'Crosswalk'!C26</x:f>
        <x:v>0</x:v>
      </x:c>
      <x:c r="M2063" s="15" t="n">
        <x:f>'Crosswalk'!D26</x:f>
        <x:v>0.5</x:v>
      </x:c>
      <x:c r="N2063" s="15" t="n">
        <x:f>'Crosswalk'!E26</x:f>
        <x:v>0.2</x:v>
      </x:c>
      <x:c r="O2063" s="15" t="n">
        <x:f>'Crosswalk'!F26</x:f>
        <x:v>0.3</x:v>
      </x:c>
      <x:c r="P2063" s="15" t="n">
        <x:f>'Crosswalk'!G26</x:f>
        <x:v>0</x:v>
      </x:c>
      <x:c r="Q2063" s="15" t="n">
        <x:f>'Crosswalk'!H26</x:f>
        <x:v>0</x:v>
      </x:c>
      <x:c r="R2063" s="15" t="n">
        <x:f>'Crosswalk'!I26</x:f>
        <x:v>0</x:v>
      </x:c>
      <x:c r="S2063" s="15" t="n">
        <x:f>'Crosswalk'!J26</x:f>
        <x:v>0</x:v>
      </x:c>
      <x:c r="T2063" s="15" t="n">
        <x:f>'Crosswalk'!K26</x:f>
        <x:v>0</x:v>
      </x:c>
      <x:c r="U2063" s="15" t="n">
        <x:f>'Crosswalk'!L26</x:f>
        <x:v>0</x:v>
      </x:c>
      <x:c r="V2063" s="15" t="n">
        <x:f>'Crosswalk'!M26</x:f>
        <x:v>0</x:v>
      </x:c>
      <x:c r="W2063" s="15" t="n">
        <x:f>'Crosswalk'!N26</x:f>
        <x:v>0</x:v>
      </x:c>
      <x:c r="X2063" s="18" t="str">
        <x:v>LFS - Labour Force Survey</x:v>
      </x:c>
      <x:c r="Y2063" s="13" t="str"/>
      <x:c r="Z2063" s="18" t="str">
        <x:v>National 2023 division composition. Observed national industry detail; used only for composition within 2024 ILO modelled margins.</x:v>
      </x:c>
      <x:c r="AA2063" s="13" t="str"/>
      <x:c r="AB2063" s="13" t="str">
        <x:v>https://rplumber.ilo.org/data/indicator?format=.csv.gz&amp;id=EMP_TEMP_SEX_EC2_NB_A</x:v>
      </x:c>
    </x:row>
    <x:row r="2064" ht="48" customHeight="1">
      <x:c r="A2064" s="2" t="str">
        <x:v>ARE</x:v>
      </x:c>
      <x:c r="B2064" s="2" t="str">
        <x:v>C</x:v>
      </x:c>
      <x:c r="C2064" s="2" t="str">
        <x:v>ARE</x:v>
      </x:c>
      <x:c r="D2064" s="2" t="n">
        <x:v>2023</x:v>
      </x:c>
      <x:c r="E2064" s="2" t="str">
        <x:v>EC2_ISIC4_C23</x:v>
      </x:c>
      <x:c r="F2064" s="17" t="str">
        <x:v>Economic activity (ISIC-Rev.4), 2 digit level: 23 - Manufacture of other non-metallic mineral products</x:v>
      </x:c>
      <x:c r="G2064" s="19" t="n">
        <x:v>49.234</x:v>
      </x:c>
      <x:c r="H2064" s="20" t="n">
        <x:v>1</x:v>
      </x:c>
      <x:c r="I2064" s="19" t="n">
        <x:f>SUM(G2051:G2074)</x:f>
        <x:v>732.4310000000002</x:v>
      </x:c>
      <x:c r="J2064" s="20" t="n">
        <x:f>G2064/I2064*H2064</x:f>
        <x:v>0.06721998386196104</x:v>
      </x:c>
      <x:c r="K2064" s="2" t="str">
        <x:v>ISIC4:23</x:v>
      </x:c>
      <x:c r="L2064" s="14" t="n">
        <x:f>'Crosswalk'!C27</x:f>
        <x:v>0</x:v>
      </x:c>
      <x:c r="M2064" s="14" t="n">
        <x:f>'Crosswalk'!D27</x:f>
        <x:v>0.85</x:v>
      </x:c>
      <x:c r="N2064" s="14" t="n">
        <x:f>'Crosswalk'!E27</x:f>
        <x:v>0.15</x:v>
      </x:c>
      <x:c r="O2064" s="14" t="n">
        <x:f>'Crosswalk'!F27</x:f>
        <x:v>0</x:v>
      </x:c>
      <x:c r="P2064" s="14" t="n">
        <x:f>'Crosswalk'!G27</x:f>
        <x:v>0</x:v>
      </x:c>
      <x:c r="Q2064" s="14" t="n">
        <x:f>'Crosswalk'!H27</x:f>
        <x:v>0</x:v>
      </x:c>
      <x:c r="R2064" s="14" t="n">
        <x:f>'Crosswalk'!I27</x:f>
        <x:v>0</x:v>
      </x:c>
      <x:c r="S2064" s="14" t="n">
        <x:f>'Crosswalk'!J27</x:f>
        <x:v>0</x:v>
      </x:c>
      <x:c r="T2064" s="14" t="n">
        <x:f>'Crosswalk'!K27</x:f>
        <x:v>0</x:v>
      </x:c>
      <x:c r="U2064" s="14" t="n">
        <x:f>'Crosswalk'!L27</x:f>
        <x:v>0</x:v>
      </x:c>
      <x:c r="V2064" s="14" t="n">
        <x:f>'Crosswalk'!M27</x:f>
        <x:v>0</x:v>
      </x:c>
      <x:c r="W2064" s="14" t="n">
        <x:f>'Crosswalk'!N27</x:f>
        <x:v>0</x:v>
      </x:c>
      <x:c r="X2064" s="17" t="str">
        <x:v>LFS - Labour Force Survey</x:v>
      </x:c>
      <x:c r="Y2064" s="2" t="str"/>
      <x:c r="Z2064" s="17" t="str">
        <x:v>National 2023 division composition. Observed national industry detail; used only for composition within 2024 ILO modelled margins.</x:v>
      </x:c>
      <x:c r="AA2064" s="2" t="str"/>
      <x:c r="AB2064" s="2" t="str">
        <x:v>https://rplumber.ilo.org/data/indicator?format=.csv.gz&amp;id=EMP_TEMP_SEX_EC2_NB_A</x:v>
      </x:c>
    </x:row>
    <x:row r="2065" ht="48" customHeight="1">
      <x:c r="A2065" s="13" t="str">
        <x:v>ARE</x:v>
      </x:c>
      <x:c r="B2065" s="13" t="str">
        <x:v>C</x:v>
      </x:c>
      <x:c r="C2065" s="13" t="str">
        <x:v>ARE</x:v>
      </x:c>
      <x:c r="D2065" s="13" t="n">
        <x:v>2023</x:v>
      </x:c>
      <x:c r="E2065" s="13" t="str">
        <x:v>EC2_ISIC4_C24</x:v>
      </x:c>
      <x:c r="F2065" s="18" t="str">
        <x:v>Economic activity (ISIC-Rev.4), 2 digit level: 24 - Manufacture of basic metals</x:v>
      </x:c>
      <x:c r="G2065" s="21" t="n">
        <x:v>18.273</x:v>
      </x:c>
      <x:c r="H2065" s="22" t="n">
        <x:v>1</x:v>
      </x:c>
      <x:c r="I2065" s="21" t="n">
        <x:f>SUM(G2051:G2074)</x:f>
        <x:v>732.4310000000002</x:v>
      </x:c>
      <x:c r="J2065" s="22" t="n">
        <x:f>G2065/I2065*H2065</x:f>
        <x:v>0.02494842517588687</x:v>
      </x:c>
      <x:c r="K2065" s="13" t="str">
        <x:v>ISIC4:24</x:v>
      </x:c>
      <x:c r="L2065" s="15" t="n">
        <x:f>'Crosswalk'!C28</x:f>
        <x:v>0</x:v>
      </x:c>
      <x:c r="M2065" s="15" t="n">
        <x:f>'Crosswalk'!D28</x:f>
        <x:v>1</x:v>
      </x:c>
      <x:c r="N2065" s="15" t="n">
        <x:f>'Crosswalk'!E28</x:f>
        <x:v>0</x:v>
      </x:c>
      <x:c r="O2065" s="15" t="n">
        <x:f>'Crosswalk'!F28</x:f>
        <x:v>0</x:v>
      </x:c>
      <x:c r="P2065" s="15" t="n">
        <x:f>'Crosswalk'!G28</x:f>
        <x:v>0</x:v>
      </x:c>
      <x:c r="Q2065" s="15" t="n">
        <x:f>'Crosswalk'!H28</x:f>
        <x:v>0</x:v>
      </x:c>
      <x:c r="R2065" s="15" t="n">
        <x:f>'Crosswalk'!I28</x:f>
        <x:v>0</x:v>
      </x:c>
      <x:c r="S2065" s="15" t="n">
        <x:f>'Crosswalk'!J28</x:f>
        <x:v>0</x:v>
      </x:c>
      <x:c r="T2065" s="15" t="n">
        <x:f>'Crosswalk'!K28</x:f>
        <x:v>0</x:v>
      </x:c>
      <x:c r="U2065" s="15" t="n">
        <x:f>'Crosswalk'!L28</x:f>
        <x:v>0</x:v>
      </x:c>
      <x:c r="V2065" s="15" t="n">
        <x:f>'Crosswalk'!M28</x:f>
        <x:v>0</x:v>
      </x:c>
      <x:c r="W2065" s="15" t="n">
        <x:f>'Crosswalk'!N28</x:f>
        <x:v>0</x:v>
      </x:c>
      <x:c r="X2065" s="18" t="str">
        <x:v>LFS - Labour Force Survey</x:v>
      </x:c>
      <x:c r="Y2065" s="13" t="str"/>
      <x:c r="Z2065" s="18" t="str">
        <x:v>National 2023 division composition. Observed national industry detail; used only for composition within 2024 ILO modelled margins.</x:v>
      </x:c>
      <x:c r="AA2065" s="13" t="str"/>
      <x:c r="AB2065" s="13" t="str">
        <x:v>https://rplumber.ilo.org/data/indicator?format=.csv.gz&amp;id=EMP_TEMP_SEX_EC2_NB_A</x:v>
      </x:c>
    </x:row>
    <x:row r="2066" ht="48" customHeight="1">
      <x:c r="A2066" s="2" t="str">
        <x:v>ARE</x:v>
      </x:c>
      <x:c r="B2066" s="2" t="str">
        <x:v>C</x:v>
      </x:c>
      <x:c r="C2066" s="2" t="str">
        <x:v>ARE</x:v>
      </x:c>
      <x:c r="D2066" s="2" t="n">
        <x:v>2023</x:v>
      </x:c>
      <x:c r="E2066" s="2" t="str">
        <x:v>EC2_ISIC4_C25</x:v>
      </x:c>
      <x:c r="F2066" s="17" t="str">
        <x:v>Economic activity (ISIC-Rev.4), 2 digit level: 25 - Manufacture of fabricated metal products, except machinery and equipment</x:v>
      </x:c>
      <x:c r="G2066" s="19" t="n">
        <x:v>84.973</x:v>
      </x:c>
      <x:c r="H2066" s="20" t="n">
        <x:v>1</x:v>
      </x:c>
      <x:c r="I2066" s="19" t="n">
        <x:f>SUM(G2051:G2074)</x:f>
        <x:v>732.4310000000002</x:v>
      </x:c>
      <x:c r="J2066" s="20" t="n">
        <x:f>G2066/I2066*H2066</x:f>
        <x:v>0.11601502394082171</x:v>
      </x:c>
      <x:c r="K2066" s="2" t="str">
        <x:v>ISIC4:25</x:v>
      </x:c>
      <x:c r="L2066" s="14" t="n">
        <x:f>'Crosswalk'!C29</x:f>
        <x:v>0</x:v>
      </x:c>
      <x:c r="M2066" s="14" t="n">
        <x:f>'Crosswalk'!D29</x:f>
        <x:v>0</x:v>
      </x:c>
      <x:c r="N2066" s="14" t="n">
        <x:f>'Crosswalk'!E29</x:f>
        <x:v>1</x:v>
      </x:c>
      <x:c r="O2066" s="14" t="n">
        <x:f>'Crosswalk'!F29</x:f>
        <x:v>0</x:v>
      </x:c>
      <x:c r="P2066" s="14" t="n">
        <x:f>'Crosswalk'!G29</x:f>
        <x:v>0</x:v>
      </x:c>
      <x:c r="Q2066" s="14" t="n">
        <x:f>'Crosswalk'!H29</x:f>
        <x:v>0</x:v>
      </x:c>
      <x:c r="R2066" s="14" t="n">
        <x:f>'Crosswalk'!I29</x:f>
        <x:v>0</x:v>
      </x:c>
      <x:c r="S2066" s="14" t="n">
        <x:f>'Crosswalk'!J29</x:f>
        <x:v>0</x:v>
      </x:c>
      <x:c r="T2066" s="14" t="n">
        <x:f>'Crosswalk'!K29</x:f>
        <x:v>0</x:v>
      </x:c>
      <x:c r="U2066" s="14" t="n">
        <x:f>'Crosswalk'!L29</x:f>
        <x:v>0</x:v>
      </x:c>
      <x:c r="V2066" s="14" t="n">
        <x:f>'Crosswalk'!M29</x:f>
        <x:v>0</x:v>
      </x:c>
      <x:c r="W2066" s="14" t="n">
        <x:f>'Crosswalk'!N29</x:f>
        <x:v>0</x:v>
      </x:c>
      <x:c r="X2066" s="17" t="str">
        <x:v>LFS - Labour Force Survey</x:v>
      </x:c>
      <x:c r="Y2066" s="2" t="str"/>
      <x:c r="Z2066" s="17" t="str">
        <x:v>National 2023 division composition. Observed national industry detail; used only for composition within 2024 ILO modelled margins.</x:v>
      </x:c>
      <x:c r="AA2066" s="2" t="str"/>
      <x:c r="AB2066" s="2" t="str">
        <x:v>https://rplumber.ilo.org/data/indicator?format=.csv.gz&amp;id=EMP_TEMP_SEX_EC2_NB_A</x:v>
      </x:c>
    </x:row>
    <x:row r="2067" ht="48" customHeight="1">
      <x:c r="A2067" s="13" t="str">
        <x:v>ARE</x:v>
      </x:c>
      <x:c r="B2067" s="13" t="str">
        <x:v>C</x:v>
      </x:c>
      <x:c r="C2067" s="13" t="str">
        <x:v>ARE</x:v>
      </x:c>
      <x:c r="D2067" s="13" t="n">
        <x:v>2023</x:v>
      </x:c>
      <x:c r="E2067" s="13" t="str">
        <x:v>EC2_ISIC4_C26</x:v>
      </x:c>
      <x:c r="F2067" s="18" t="str">
        <x:v>Economic activity (ISIC-Rev.4), 2 digit level: 26 - Manufacture of computer, electronic and optical products</x:v>
      </x:c>
      <x:c r="G2067" s="21" t="n">
        <x:v>15.312</x:v>
      </x:c>
      <x:c r="H2067" s="22" t="n">
        <x:v>1</x:v>
      </x:c>
      <x:c r="I2067" s="21" t="n">
        <x:f>SUM(G2051:G2074)</x:f>
        <x:v>732.4310000000002</x:v>
      </x:c>
      <x:c r="J2067" s="22" t="n">
        <x:f>G2067/I2067*H2067</x:f>
        <x:v>0.020905723542558954</x:v>
      </x:c>
      <x:c r="K2067" s="13" t="str">
        <x:v>ISIC4:26</x:v>
      </x:c>
      <x:c r="L2067" s="15" t="n">
        <x:f>'Crosswalk'!C30</x:f>
        <x:v>0</x:v>
      </x:c>
      <x:c r="M2067" s="15" t="n">
        <x:f>'Crosswalk'!D30</x:f>
        <x:v>0</x:v>
      </x:c>
      <x:c r="N2067" s="15" t="n">
        <x:f>'Crosswalk'!E30</x:f>
        <x:v>0.05</x:v>
      </x:c>
      <x:c r="O2067" s="15" t="n">
        <x:f>'Crosswalk'!F30</x:f>
        <x:v>0.1</x:v>
      </x:c>
      <x:c r="P2067" s="15" t="n">
        <x:f>'Crosswalk'!G30</x:f>
        <x:v>0</x:v>
      </x:c>
      <x:c r="Q2067" s="15" t="n">
        <x:f>'Crosswalk'!H30</x:f>
        <x:v>0.1</x:v>
      </x:c>
      <x:c r="R2067" s="15" t="n">
        <x:f>'Crosswalk'!I30</x:f>
        <x:v>0</x:v>
      </x:c>
      <x:c r="S2067" s="15" t="n">
        <x:f>'Crosswalk'!J30</x:f>
        <x:v>0.75</x:v>
      </x:c>
      <x:c r="T2067" s="15" t="n">
        <x:f>'Crosswalk'!K30</x:f>
        <x:v>0</x:v>
      </x:c>
      <x:c r="U2067" s="15" t="n">
        <x:f>'Crosswalk'!L30</x:f>
        <x:v>0</x:v>
      </x:c>
      <x:c r="V2067" s="15" t="n">
        <x:f>'Crosswalk'!M30</x:f>
        <x:v>0</x:v>
      </x:c>
      <x:c r="W2067" s="15" t="n">
        <x:f>'Crosswalk'!N30</x:f>
        <x:v>0</x:v>
      </x:c>
      <x:c r="X2067" s="18" t="str">
        <x:v>LFS - Labour Force Survey</x:v>
      </x:c>
      <x:c r="Y2067" s="13" t="str"/>
      <x:c r="Z2067" s="18" t="str">
        <x:v>National 2023 division composition. Observed national industry detail; used only for composition within 2024 ILO modelled margins.</x:v>
      </x:c>
      <x:c r="AA2067" s="13" t="str"/>
      <x:c r="AB2067" s="13" t="str">
        <x:v>https://rplumber.ilo.org/data/indicator?format=.csv.gz&amp;id=EMP_TEMP_SEX_EC2_NB_A</x:v>
      </x:c>
    </x:row>
    <x:row r="2068" ht="48" customHeight="1">
      <x:c r="A2068" s="2" t="str">
        <x:v>ARE</x:v>
      </x:c>
      <x:c r="B2068" s="2" t="str">
        <x:v>C</x:v>
      </x:c>
      <x:c r="C2068" s="2" t="str">
        <x:v>ARE</x:v>
      </x:c>
      <x:c r="D2068" s="2" t="n">
        <x:v>2023</x:v>
      </x:c>
      <x:c r="E2068" s="2" t="str">
        <x:v>EC2_ISIC4_C27</x:v>
      </x:c>
      <x:c r="F2068" s="17" t="str">
        <x:v>Economic activity (ISIC-Rev.4), 2 digit level: 27 - Manufacture of electrical equipment</x:v>
      </x:c>
      <x:c r="G2068" s="19" t="n">
        <x:v>31.128</x:v>
      </x:c>
      <x:c r="H2068" s="20" t="n">
        <x:v>1</x:v>
      </x:c>
      <x:c r="I2068" s="19" t="n">
        <x:f>SUM(G2051:G2074)</x:f>
        <x:v>732.4310000000002</x:v>
      </x:c>
      <x:c r="J2068" s="20" t="n">
        <x:f>G2068/I2068*H2068</x:f>
        <x:v>0.04249956651206734</x:v>
      </x:c>
      <x:c r="K2068" s="2" t="str">
        <x:v>ISIC4:27</x:v>
      </x:c>
      <x:c r="L2068" s="14" t="n">
        <x:f>'Crosswalk'!C31</x:f>
        <x:v>0</x:v>
      </x:c>
      <x:c r="M2068" s="14" t="n">
        <x:f>'Crosswalk'!D31</x:f>
        <x:v>0</x:v>
      </x:c>
      <x:c r="N2068" s="14" t="n">
        <x:f>'Crosswalk'!E31</x:f>
        <x:v>0.85</x:v>
      </x:c>
      <x:c r="O2068" s="14" t="n">
        <x:f>'Crosswalk'!F31</x:f>
        <x:v>0.15</x:v>
      </x:c>
      <x:c r="P2068" s="14" t="n">
        <x:f>'Crosswalk'!G31</x:f>
        <x:v>0</x:v>
      </x:c>
      <x:c r="Q2068" s="14" t="n">
        <x:f>'Crosswalk'!H31</x:f>
        <x:v>0</x:v>
      </x:c>
      <x:c r="R2068" s="14" t="n">
        <x:f>'Crosswalk'!I31</x:f>
        <x:v>0</x:v>
      </x:c>
      <x:c r="S2068" s="14" t="n">
        <x:f>'Crosswalk'!J31</x:f>
        <x:v>0</x:v>
      </x:c>
      <x:c r="T2068" s="14" t="n">
        <x:f>'Crosswalk'!K31</x:f>
        <x:v>0</x:v>
      </x:c>
      <x:c r="U2068" s="14" t="n">
        <x:f>'Crosswalk'!L31</x:f>
        <x:v>0</x:v>
      </x:c>
      <x:c r="V2068" s="14" t="n">
        <x:f>'Crosswalk'!M31</x:f>
        <x:v>0</x:v>
      </x:c>
      <x:c r="W2068" s="14" t="n">
        <x:f>'Crosswalk'!N31</x:f>
        <x:v>0</x:v>
      </x:c>
      <x:c r="X2068" s="17" t="str">
        <x:v>LFS - Labour Force Survey</x:v>
      </x:c>
      <x:c r="Y2068" s="2" t="str"/>
      <x:c r="Z2068" s="17" t="str">
        <x:v>National 2023 division composition. Observed national industry detail; used only for composition within 2024 ILO modelled margins.</x:v>
      </x:c>
      <x:c r="AA2068" s="2" t="str"/>
      <x:c r="AB2068" s="2" t="str">
        <x:v>https://rplumber.ilo.org/data/indicator?format=.csv.gz&amp;id=EMP_TEMP_SEX_EC2_NB_A</x:v>
      </x:c>
    </x:row>
    <x:row r="2069" ht="48" customHeight="1">
      <x:c r="A2069" s="13" t="str">
        <x:v>ARE</x:v>
      </x:c>
      <x:c r="B2069" s="13" t="str">
        <x:v>C</x:v>
      </x:c>
      <x:c r="C2069" s="13" t="str">
        <x:v>ARE</x:v>
      </x:c>
      <x:c r="D2069" s="13" t="n">
        <x:v>2023</x:v>
      </x:c>
      <x:c r="E2069" s="13" t="str">
        <x:v>EC2_ISIC4_C28</x:v>
      </x:c>
      <x:c r="F2069" s="18" t="str">
        <x:v>Economic activity (ISIC-Rev.4), 2 digit level: 28 - Manufacture of machinery and equipment n.e.c.</x:v>
      </x:c>
      <x:c r="G2069" s="21" t="n">
        <x:v>21.982</x:v>
      </x:c>
      <x:c r="H2069" s="22" t="n">
        <x:v>1</x:v>
      </x:c>
      <x:c r="I2069" s="21" t="n">
        <x:f>SUM(G2051:G2074)</x:f>
        <x:v>732.4310000000002</x:v>
      </x:c>
      <x:c r="J2069" s="22" t="n">
        <x:f>G2069/I2069*H2069</x:f>
        <x:v>0.030012383419052435</x:v>
      </x:c>
      <x:c r="K2069" s="13" t="str">
        <x:v>ISIC4:28</x:v>
      </x:c>
      <x:c r="L2069" s="15" t="n">
        <x:f>'Crosswalk'!C32</x:f>
        <x:v>0</x:v>
      </x:c>
      <x:c r="M2069" s="15" t="n">
        <x:f>'Crosswalk'!D32</x:f>
        <x:v>0</x:v>
      </x:c>
      <x:c r="N2069" s="15" t="n">
        <x:f>'Crosswalk'!E32</x:f>
        <x:v>1</x:v>
      </x:c>
      <x:c r="O2069" s="15" t="n">
        <x:f>'Crosswalk'!F32</x:f>
        <x:v>0</x:v>
      </x:c>
      <x:c r="P2069" s="15" t="n">
        <x:f>'Crosswalk'!G32</x:f>
        <x:v>0</x:v>
      </x:c>
      <x:c r="Q2069" s="15" t="n">
        <x:f>'Crosswalk'!H32</x:f>
        <x:v>0</x:v>
      </x:c>
      <x:c r="R2069" s="15" t="n">
        <x:f>'Crosswalk'!I32</x:f>
        <x:v>0</x:v>
      </x:c>
      <x:c r="S2069" s="15" t="n">
        <x:f>'Crosswalk'!J32</x:f>
        <x:v>0</x:v>
      </x:c>
      <x:c r="T2069" s="15" t="n">
        <x:f>'Crosswalk'!K32</x:f>
        <x:v>0</x:v>
      </x:c>
      <x:c r="U2069" s="15" t="n">
        <x:f>'Crosswalk'!L32</x:f>
        <x:v>0</x:v>
      </x:c>
      <x:c r="V2069" s="15" t="n">
        <x:f>'Crosswalk'!M32</x:f>
        <x:v>0</x:v>
      </x:c>
      <x:c r="W2069" s="15" t="n">
        <x:f>'Crosswalk'!N32</x:f>
        <x:v>0</x:v>
      </x:c>
      <x:c r="X2069" s="18" t="str">
        <x:v>LFS - Labour Force Survey</x:v>
      </x:c>
      <x:c r="Y2069" s="13" t="str"/>
      <x:c r="Z2069" s="18" t="str">
        <x:v>National 2023 division composition. Observed national industry detail; used only for composition within 2024 ILO modelled margins.</x:v>
      </x:c>
      <x:c r="AA2069" s="13" t="str"/>
      <x:c r="AB2069" s="13" t="str">
        <x:v>https://rplumber.ilo.org/data/indicator?format=.csv.gz&amp;id=EMP_TEMP_SEX_EC2_NB_A</x:v>
      </x:c>
    </x:row>
    <x:row r="2070" ht="48" customHeight="1">
      <x:c r="A2070" s="2" t="str">
        <x:v>ARE</x:v>
      </x:c>
      <x:c r="B2070" s="2" t="str">
        <x:v>C</x:v>
      </x:c>
      <x:c r="C2070" s="2" t="str">
        <x:v>ARE</x:v>
      </x:c>
      <x:c r="D2070" s="2" t="n">
        <x:v>2023</x:v>
      </x:c>
      <x:c r="E2070" s="2" t="str">
        <x:v>EC2_ISIC4_C29</x:v>
      </x:c>
      <x:c r="F2070" s="17" t="str">
        <x:v>Economic activity (ISIC-Rev.4), 2 digit level: 29 - Manufacture of motor vehicles, trailers and semi-trailers</x:v>
      </x:c>
      <x:c r="G2070" s="19" t="n">
        <x:v>7.948</x:v>
      </x:c>
      <x:c r="H2070" s="20" t="n">
        <x:v>1</x:v>
      </x:c>
      <x:c r="I2070" s="19" t="n">
        <x:f>SUM(G2051:G2074)</x:f>
        <x:v>732.4310000000002</x:v>
      </x:c>
      <x:c r="J2070" s="20" t="n">
        <x:f>G2070/I2070*H2070</x:f>
        <x:v>0.010851534137686688</x:v>
      </x:c>
      <x:c r="K2070" s="2" t="str">
        <x:v>ISIC4:29</x:v>
      </x:c>
      <x:c r="L2070" s="14" t="n">
        <x:f>'Crosswalk'!C33</x:f>
        <x:v>0</x:v>
      </x:c>
      <x:c r="M2070" s="14" t="n">
        <x:f>'Crosswalk'!D33</x:f>
        <x:v>0</x:v>
      </x:c>
      <x:c r="N2070" s="14" t="n">
        <x:f>'Crosswalk'!E33</x:f>
        <x:v>0</x:v>
      </x:c>
      <x:c r="O2070" s="14" t="n">
        <x:f>'Crosswalk'!F33</x:f>
        <x:v>1</x:v>
      </x:c>
      <x:c r="P2070" s="14" t="n">
        <x:f>'Crosswalk'!G33</x:f>
        <x:v>0</x:v>
      </x:c>
      <x:c r="Q2070" s="14" t="n">
        <x:f>'Crosswalk'!H33</x:f>
        <x:v>0</x:v>
      </x:c>
      <x:c r="R2070" s="14" t="n">
        <x:f>'Crosswalk'!I33</x:f>
        <x:v>0</x:v>
      </x:c>
      <x:c r="S2070" s="14" t="n">
        <x:f>'Crosswalk'!J33</x:f>
        <x:v>0</x:v>
      </x:c>
      <x:c r="T2070" s="14" t="n">
        <x:f>'Crosswalk'!K33</x:f>
        <x:v>0</x:v>
      </x:c>
      <x:c r="U2070" s="14" t="n">
        <x:f>'Crosswalk'!L33</x:f>
        <x:v>0</x:v>
      </x:c>
      <x:c r="V2070" s="14" t="n">
        <x:f>'Crosswalk'!M33</x:f>
        <x:v>0</x:v>
      </x:c>
      <x:c r="W2070" s="14" t="n">
        <x:f>'Crosswalk'!N33</x:f>
        <x:v>0</x:v>
      </x:c>
      <x:c r="X2070" s="17" t="str">
        <x:v>LFS - Labour Force Survey</x:v>
      </x:c>
      <x:c r="Y2070" s="2" t="str"/>
      <x:c r="Z2070" s="17" t="str">
        <x:v>National 2023 division composition. Observed national industry detail; used only for composition within 2024 ILO modelled margins.</x:v>
      </x:c>
      <x:c r="AA2070" s="2" t="str"/>
      <x:c r="AB2070" s="2" t="str">
        <x:v>https://rplumber.ilo.org/data/indicator?format=.csv.gz&amp;id=EMP_TEMP_SEX_EC2_NB_A</x:v>
      </x:c>
    </x:row>
    <x:row r="2071" ht="48" customHeight="1">
      <x:c r="A2071" s="13" t="str">
        <x:v>ARE</x:v>
      </x:c>
      <x:c r="B2071" s="13" t="str">
        <x:v>C</x:v>
      </x:c>
      <x:c r="C2071" s="13" t="str">
        <x:v>ARE</x:v>
      </x:c>
      <x:c r="D2071" s="13" t="n">
        <x:v>2023</x:v>
      </x:c>
      <x:c r="E2071" s="13" t="str">
        <x:v>EC2_ISIC4_C30</x:v>
      </x:c>
      <x:c r="F2071" s="18" t="str">
        <x:v>Economic activity (ISIC-Rev.4), 2 digit level: 30 - Manufacture of other transport equipment</x:v>
      </x:c>
      <x:c r="G2071" s="21" t="n">
        <x:v>16.397</x:v>
      </x:c>
      <x:c r="H2071" s="22" t="n">
        <x:v>1</x:v>
      </x:c>
      <x:c r="I2071" s="21" t="n">
        <x:f>SUM(G2051:G2074)</x:f>
        <x:v>732.4310000000002</x:v>
      </x:c>
      <x:c r="J2071" s="22" t="n">
        <x:f>G2071/I2071*H2071</x:f>
        <x:v>0.022387091753352868</x:v>
      </x:c>
      <x:c r="K2071" s="13" t="str">
        <x:v>ISIC4:30</x:v>
      </x:c>
      <x:c r="L2071" s="15" t="n">
        <x:f>'Crosswalk'!C34</x:f>
        <x:v>0</x:v>
      </x:c>
      <x:c r="M2071" s="15" t="n">
        <x:f>'Crosswalk'!D34</x:f>
        <x:v>0</x:v>
      </x:c>
      <x:c r="N2071" s="15" t="n">
        <x:f>'Crosswalk'!E34</x:f>
        <x:v>0.9</x:v>
      </x:c>
      <x:c r="O2071" s="15" t="n">
        <x:f>'Crosswalk'!F34</x:f>
        <x:v>0.1</x:v>
      </x:c>
      <x:c r="P2071" s="15" t="n">
        <x:f>'Crosswalk'!G34</x:f>
        <x:v>0</x:v>
      </x:c>
      <x:c r="Q2071" s="15" t="n">
        <x:f>'Crosswalk'!H34</x:f>
        <x:v>0</x:v>
      </x:c>
      <x:c r="R2071" s="15" t="n">
        <x:f>'Crosswalk'!I34</x:f>
        <x:v>0</x:v>
      </x:c>
      <x:c r="S2071" s="15" t="n">
        <x:f>'Crosswalk'!J34</x:f>
        <x:v>0</x:v>
      </x:c>
      <x:c r="T2071" s="15" t="n">
        <x:f>'Crosswalk'!K34</x:f>
        <x:v>0</x:v>
      </x:c>
      <x:c r="U2071" s="15" t="n">
        <x:f>'Crosswalk'!L34</x:f>
        <x:v>0</x:v>
      </x:c>
      <x:c r="V2071" s="15" t="n">
        <x:f>'Crosswalk'!M34</x:f>
        <x:v>0</x:v>
      </x:c>
      <x:c r="W2071" s="15" t="n">
        <x:f>'Crosswalk'!N34</x:f>
        <x:v>0</x:v>
      </x:c>
      <x:c r="X2071" s="18" t="str">
        <x:v>LFS - Labour Force Survey</x:v>
      </x:c>
      <x:c r="Y2071" s="13" t="str"/>
      <x:c r="Z2071" s="18" t="str">
        <x:v>National 2023 division composition. Observed national industry detail; used only for composition within 2024 ILO modelled margins.</x:v>
      </x:c>
      <x:c r="AA2071" s="13" t="str"/>
      <x:c r="AB2071" s="13" t="str">
        <x:v>https://rplumber.ilo.org/data/indicator?format=.csv.gz&amp;id=EMP_TEMP_SEX_EC2_NB_A</x:v>
      </x:c>
    </x:row>
    <x:row r="2072" ht="48" customHeight="1">
      <x:c r="A2072" s="2" t="str">
        <x:v>ARE</x:v>
      </x:c>
      <x:c r="B2072" s="2" t="str">
        <x:v>C</x:v>
      </x:c>
      <x:c r="C2072" s="2" t="str">
        <x:v>ARE</x:v>
      </x:c>
      <x:c r="D2072" s="2" t="n">
        <x:v>2023</x:v>
      </x:c>
      <x:c r="E2072" s="2" t="str">
        <x:v>EC2_ISIC4_C31</x:v>
      </x:c>
      <x:c r="F2072" s="17" t="str">
        <x:v>Economic activity (ISIC-Rev.4), 2 digit level: 31 - Manufacture of furniture</x:v>
      </x:c>
      <x:c r="G2072" s="19" t="n">
        <x:v>22.753</x:v>
      </x:c>
      <x:c r="H2072" s="20" t="n">
        <x:v>1</x:v>
      </x:c>
      <x:c r="I2072" s="19" t="n">
        <x:f>SUM(G2051:G2074)</x:f>
        <x:v>732.4310000000002</x:v>
      </x:c>
      <x:c r="J2072" s="20" t="n">
        <x:f>G2072/I2072*H2072</x:f>
        <x:v>0.03106504230432627</x:v>
      </x:c>
      <x:c r="K2072" s="2" t="str">
        <x:v>ISIC4:31</x:v>
      </x:c>
      <x:c r="L2072" s="14" t="n">
        <x:f>'Crosswalk'!C35</x:f>
        <x:v>0</x:v>
      </x:c>
      <x:c r="M2072" s="14" t="n">
        <x:f>'Crosswalk'!D35</x:f>
        <x:v>0</x:v>
      </x:c>
      <x:c r="N2072" s="14" t="n">
        <x:f>'Crosswalk'!E35</x:f>
        <x:v>0</x:v>
      </x:c>
      <x:c r="O2072" s="14" t="n">
        <x:f>'Crosswalk'!F35</x:f>
        <x:v>1</x:v>
      </x:c>
      <x:c r="P2072" s="14" t="n">
        <x:f>'Crosswalk'!G35</x:f>
        <x:v>0</x:v>
      </x:c>
      <x:c r="Q2072" s="14" t="n">
        <x:f>'Crosswalk'!H35</x:f>
        <x:v>0</x:v>
      </x:c>
      <x:c r="R2072" s="14" t="n">
        <x:f>'Crosswalk'!I35</x:f>
        <x:v>0</x:v>
      </x:c>
      <x:c r="S2072" s="14" t="n">
        <x:f>'Crosswalk'!J35</x:f>
        <x:v>0</x:v>
      </x:c>
      <x:c r="T2072" s="14" t="n">
        <x:f>'Crosswalk'!K35</x:f>
        <x:v>0</x:v>
      </x:c>
      <x:c r="U2072" s="14" t="n">
        <x:f>'Crosswalk'!L35</x:f>
        <x:v>0</x:v>
      </x:c>
      <x:c r="V2072" s="14" t="n">
        <x:f>'Crosswalk'!M35</x:f>
        <x:v>0</x:v>
      </x:c>
      <x:c r="W2072" s="14" t="n">
        <x:f>'Crosswalk'!N35</x:f>
        <x:v>0</x:v>
      </x:c>
      <x:c r="X2072" s="17" t="str">
        <x:v>LFS - Labour Force Survey</x:v>
      </x:c>
      <x:c r="Y2072" s="2" t="str"/>
      <x:c r="Z2072" s="17" t="str">
        <x:v>National 2023 division composition. Observed national industry detail; used only for composition within 2024 ILO modelled margins.</x:v>
      </x:c>
      <x:c r="AA2072" s="2" t="str"/>
      <x:c r="AB2072" s="2" t="str">
        <x:v>https://rplumber.ilo.org/data/indicator?format=.csv.gz&amp;id=EMP_TEMP_SEX_EC2_NB_A</x:v>
      </x:c>
    </x:row>
    <x:row r="2073" ht="48" customHeight="1">
      <x:c r="A2073" s="13" t="str">
        <x:v>ARE</x:v>
      </x:c>
      <x:c r="B2073" s="13" t="str">
        <x:v>C</x:v>
      </x:c>
      <x:c r="C2073" s="13" t="str">
        <x:v>ARE</x:v>
      </x:c>
      <x:c r="D2073" s="13" t="n">
        <x:v>2023</x:v>
      </x:c>
      <x:c r="E2073" s="13" t="str">
        <x:v>EC2_ISIC4_C32</x:v>
      </x:c>
      <x:c r="F2073" s="18" t="str">
        <x:v>Economic activity (ISIC-Rev.4), 2 digit level: 32 - Other manufacturing</x:v>
      </x:c>
      <x:c r="G2073" s="21" t="n">
        <x:v>20.208</x:v>
      </x:c>
      <x:c r="H2073" s="22" t="n">
        <x:v>1</x:v>
      </x:c>
      <x:c r="I2073" s="21" t="n">
        <x:f>SUM(G2051:G2074)</x:f>
        <x:v>732.4310000000002</x:v>
      </x:c>
      <x:c r="J2073" s="22" t="n">
        <x:f>G2073/I2073*H2073</x:f>
        <x:v>0.027590312261496296</x:v>
      </x:c>
      <x:c r="K2073" s="13" t="str">
        <x:v>ISIC4:32</x:v>
      </x:c>
      <x:c r="L2073" s="15" t="n">
        <x:f>'Crosswalk'!C36</x:f>
        <x:v>0</x:v>
      </x:c>
      <x:c r="M2073" s="15" t="n">
        <x:f>'Crosswalk'!D36</x:f>
        <x:v>0</x:v>
      </x:c>
      <x:c r="N2073" s="15" t="n">
        <x:f>'Crosswalk'!E36</x:f>
        <x:v>0.1</x:v>
      </x:c>
      <x:c r="O2073" s="15" t="n">
        <x:f>'Crosswalk'!F36</x:f>
        <x:v>0.65</x:v>
      </x:c>
      <x:c r="P2073" s="15" t="n">
        <x:f>'Crosswalk'!G36</x:f>
        <x:v>0</x:v>
      </x:c>
      <x:c r="Q2073" s="15" t="n">
        <x:f>'Crosswalk'!H36</x:f>
        <x:v>0.25</x:v>
      </x:c>
      <x:c r="R2073" s="15" t="n">
        <x:f>'Crosswalk'!I36</x:f>
        <x:v>0</x:v>
      </x:c>
      <x:c r="S2073" s="15" t="n">
        <x:f>'Crosswalk'!J36</x:f>
        <x:v>0</x:v>
      </x:c>
      <x:c r="T2073" s="15" t="n">
        <x:f>'Crosswalk'!K36</x:f>
        <x:v>0</x:v>
      </x:c>
      <x:c r="U2073" s="15" t="n">
        <x:f>'Crosswalk'!L36</x:f>
        <x:v>0</x:v>
      </x:c>
      <x:c r="V2073" s="15" t="n">
        <x:f>'Crosswalk'!M36</x:f>
        <x:v>0</x:v>
      </x:c>
      <x:c r="W2073" s="15" t="n">
        <x:f>'Crosswalk'!N36</x:f>
        <x:v>0</x:v>
      </x:c>
      <x:c r="X2073" s="18" t="str">
        <x:v>LFS - Labour Force Survey</x:v>
      </x:c>
      <x:c r="Y2073" s="13" t="str"/>
      <x:c r="Z2073" s="18" t="str">
        <x:v>National 2023 division composition. Observed national industry detail; used only for composition within 2024 ILO modelled margins.</x:v>
      </x:c>
      <x:c r="AA2073" s="13" t="str"/>
      <x:c r="AB2073" s="13" t="str">
        <x:v>https://rplumber.ilo.org/data/indicator?format=.csv.gz&amp;id=EMP_TEMP_SEX_EC2_NB_A</x:v>
      </x:c>
    </x:row>
    <x:row r="2074" ht="48" customHeight="1">
      <x:c r="A2074" s="2" t="str">
        <x:v>ARE</x:v>
      </x:c>
      <x:c r="B2074" s="2" t="str">
        <x:v>C</x:v>
      </x:c>
      <x:c r="C2074" s="2" t="str">
        <x:v>ARE</x:v>
      </x:c>
      <x:c r="D2074" s="2" t="n">
        <x:v>2023</x:v>
      </x:c>
      <x:c r="E2074" s="2" t="str">
        <x:v>EC2_ISIC4_C33</x:v>
      </x:c>
      <x:c r="F2074" s="17" t="str">
        <x:v>Economic activity (ISIC-Rev.4), 2 digit level: 33 - Repair and installation of machinery and equipment</x:v>
      </x:c>
      <x:c r="G2074" s="19" t="n">
        <x:v>58.195</x:v>
      </x:c>
      <x:c r="H2074" s="20" t="n">
        <x:v>1</x:v>
      </x:c>
      <x:c r="I2074" s="19" t="n">
        <x:f>SUM(G2051:G2074)</x:f>
        <x:v>732.4310000000002</x:v>
      </x:c>
      <x:c r="J2074" s="20" t="n">
        <x:f>G2074/I2074*H2074</x:f>
        <x:v>0.07945458343516316</x:v>
      </x:c>
      <x:c r="K2074" s="2" t="str">
        <x:v>ISIC4:33</x:v>
      </x:c>
      <x:c r="L2074" s="14" t="n">
        <x:f>'Crosswalk'!C37</x:f>
        <x:v>0</x:v>
      </x:c>
      <x:c r="M2074" s="14" t="n">
        <x:f>'Crosswalk'!D37</x:f>
        <x:v>0</x:v>
      </x:c>
      <x:c r="N2074" s="14" t="n">
        <x:f>'Crosswalk'!E37</x:f>
        <x:v>1</x:v>
      </x:c>
      <x:c r="O2074" s="14" t="n">
        <x:f>'Crosswalk'!F37</x:f>
        <x:v>0</x:v>
      </x:c>
      <x:c r="P2074" s="14" t="n">
        <x:f>'Crosswalk'!G37</x:f>
        <x:v>0</x:v>
      </x:c>
      <x:c r="Q2074" s="14" t="n">
        <x:f>'Crosswalk'!H37</x:f>
        <x:v>0</x:v>
      </x:c>
      <x:c r="R2074" s="14" t="n">
        <x:f>'Crosswalk'!I37</x:f>
        <x:v>0</x:v>
      </x:c>
      <x:c r="S2074" s="14" t="n">
        <x:f>'Crosswalk'!J37</x:f>
        <x:v>0</x:v>
      </x:c>
      <x:c r="T2074" s="14" t="n">
        <x:f>'Crosswalk'!K37</x:f>
        <x:v>0</x:v>
      </x:c>
      <x:c r="U2074" s="14" t="n">
        <x:f>'Crosswalk'!L37</x:f>
        <x:v>0</x:v>
      </x:c>
      <x:c r="V2074" s="14" t="n">
        <x:f>'Crosswalk'!M37</x:f>
        <x:v>0</x:v>
      </x:c>
      <x:c r="W2074" s="14" t="n">
        <x:f>'Crosswalk'!N37</x:f>
        <x:v>0</x:v>
      </x:c>
      <x:c r="X2074" s="17" t="str">
        <x:v>LFS - Labour Force Survey</x:v>
      </x:c>
      <x:c r="Y2074" s="2" t="str"/>
      <x:c r="Z2074" s="17" t="str">
        <x:v>National 2023 division composition. Observed national industry detail; used only for composition within 2024 ILO modelled margins.</x:v>
      </x:c>
      <x:c r="AA2074" s="2" t="str"/>
      <x:c r="AB2074" s="2" t="str">
        <x:v>https://rplumber.ilo.org/data/indicator?format=.csv.gz&amp;id=EMP_TEMP_SEX_EC2_NB_A</x:v>
      </x:c>
    </x:row>
    <x:row r="2075" ht="48" customHeight="1">
      <x:c r="A2075" s="13" t="str">
        <x:v>ARE</x:v>
      </x:c>
      <x:c r="B2075" s="13" t="str">
        <x:v>DE</x:v>
      </x:c>
      <x:c r="C2075" s="13" t="str">
        <x:v>ARE</x:v>
      </x:c>
      <x:c r="D2075" s="13" t="n">
        <x:v>2023</x:v>
      </x:c>
      <x:c r="E2075" s="13" t="str">
        <x:v>EC2_ISIC4_D35</x:v>
      </x:c>
      <x:c r="F2075" s="18" t="str">
        <x:v>Economic activity (ISIC-Rev.4), 2 digit level: 35 - Electricity, gas, steam and air conditioning supply</x:v>
      </x:c>
      <x:c r="G2075" s="21" t="n">
        <x:v>60.473</x:v>
      </x:c>
      <x:c r="H2075" s="22" t="n">
        <x:v>0.3441030607154386</x:v>
      </x:c>
      <x:c r="I2075" s="21" t="n">
        <x:f>SUM(G2075:G2075)</x:f>
        <x:v>60.473</x:v>
      </x:c>
      <x:c r="J2075" s="22" t="n">
        <x:f>G2075/I2075*H2075</x:f>
        <x:v>0.3441030607154386</x:v>
      </x:c>
      <x:c r="K2075" s="13" t="str">
        <x:v>ISIC4:35</x:v>
      </x:c>
      <x:c r="L2075" s="15" t="n">
        <x:f>'Crosswalk'!C38</x:f>
        <x:v>0</x:v>
      </x:c>
      <x:c r="M2075" s="15" t="n">
        <x:f>'Crosswalk'!D38</x:f>
        <x:v>0</x:v>
      </x:c>
      <x:c r="N2075" s="15" t="n">
        <x:f>'Crosswalk'!E38</x:f>
        <x:v>0</x:v>
      </x:c>
      <x:c r="O2075" s="15" t="n">
        <x:f>'Crosswalk'!F38</x:f>
        <x:v>0</x:v>
      </x:c>
      <x:c r="P2075" s="15" t="n">
        <x:f>'Crosswalk'!G38</x:f>
        <x:v>0</x:v>
      </x:c>
      <x:c r="Q2075" s="15" t="n">
        <x:f>'Crosswalk'!H38</x:f>
        <x:v>0</x:v>
      </x:c>
      <x:c r="R2075" s="15" t="n">
        <x:f>'Crosswalk'!I38</x:f>
        <x:v>0</x:v>
      </x:c>
      <x:c r="S2075" s="15" t="n">
        <x:f>'Crosswalk'!J38</x:f>
        <x:v>0</x:v>
      </x:c>
      <x:c r="T2075" s="15" t="n">
        <x:f>'Crosswalk'!K38</x:f>
        <x:v>0</x:v>
      </x:c>
      <x:c r="U2075" s="15" t="n">
        <x:f>'Crosswalk'!L38</x:f>
        <x:v>1</x:v>
      </x:c>
      <x:c r="V2075" s="15" t="n">
        <x:f>'Crosswalk'!M38</x:f>
        <x:v>0</x:v>
      </x:c>
      <x:c r="W2075" s="15" t="n">
        <x:f>'Crosswalk'!N38</x:f>
        <x:v>0</x:v>
      </x:c>
      <x:c r="X2075" s="18" t="str">
        <x:v>LFS - Labour Force Survey</x:v>
      </x:c>
      <x:c r="Y2075" s="13" t="str"/>
      <x:c r="Z2075" s="18" t="str">
        <x:v>National 2024 section mix; national 2023 division composition. Observed national industry detail; used only for composition within 2024 ILO modelled margins.</x:v>
      </x:c>
      <x:c r="AA2075" s="13" t="str"/>
      <x:c r="AB2075" s="13" t="str">
        <x:v>https://rplumber.ilo.org/data/indicator?format=.csv.gz&amp;id=EMP_TEMP_SEX_EC2_NB_A</x:v>
      </x:c>
    </x:row>
    <x:row r="2076" ht="48" customHeight="1">
      <x:c r="A2076" s="2" t="str">
        <x:v>ARE</x:v>
      </x:c>
      <x:c r="B2076" s="2" t="str">
        <x:v>DE</x:v>
      </x:c>
      <x:c r="C2076" s="2" t="str">
        <x:v>ARE</x:v>
      </x:c>
      <x:c r="D2076" s="2" t="n">
        <x:v>2023</x:v>
      </x:c>
      <x:c r="E2076" s="2" t="str">
        <x:v>EC2_ISIC4_E36</x:v>
      </x:c>
      <x:c r="F2076" s="17" t="str">
        <x:v>Economic activity (ISIC-Rev.4), 2 digit level: 36 - Water collection, treatment and supply</x:v>
      </x:c>
      <x:c r="G2076" s="19" t="n">
        <x:v>6.435</x:v>
      </x:c>
      <x:c r="H2076" s="20" t="n">
        <x:v>0.6558969392845615</x:v>
      </x:c>
      <x:c r="I2076" s="19" t="n">
        <x:f>SUM(G2076:G2079)</x:f>
        <x:v>32.977</x:v>
      </x:c>
      <x:c r="J2076" s="20" t="n">
        <x:f>G2076/I2076*H2076</x:f>
        <x:v>0.12798910769009167</x:v>
      </x:c>
      <x:c r="K2076" s="2" t="str">
        <x:v>ISIC4:36</x:v>
      </x:c>
      <x:c r="L2076" s="14" t="n">
        <x:f>'Crosswalk'!C39</x:f>
        <x:v>0</x:v>
      </x:c>
      <x:c r="M2076" s="14" t="n">
        <x:f>'Crosswalk'!D39</x:f>
        <x:v>0</x:v>
      </x:c>
      <x:c r="N2076" s="14" t="n">
        <x:f>'Crosswalk'!E39</x:f>
        <x:v>0</x:v>
      </x:c>
      <x:c r="O2076" s="14" t="n">
        <x:f>'Crosswalk'!F39</x:f>
        <x:v>0</x:v>
      </x:c>
      <x:c r="P2076" s="14" t="n">
        <x:f>'Crosswalk'!G39</x:f>
        <x:v>0</x:v>
      </x:c>
      <x:c r="Q2076" s="14" t="n">
        <x:f>'Crosswalk'!H39</x:f>
        <x:v>0</x:v>
      </x:c>
      <x:c r="R2076" s="14" t="n">
        <x:f>'Crosswalk'!I39</x:f>
        <x:v>0</x:v>
      </x:c>
      <x:c r="S2076" s="14" t="n">
        <x:f>'Crosswalk'!J39</x:f>
        <x:v>0</x:v>
      </x:c>
      <x:c r="T2076" s="14" t="n">
        <x:f>'Crosswalk'!K39</x:f>
        <x:v>0</x:v>
      </x:c>
      <x:c r="U2076" s="14" t="n">
        <x:f>'Crosswalk'!L39</x:f>
        <x:v>1</x:v>
      </x:c>
      <x:c r="V2076" s="14" t="n">
        <x:f>'Crosswalk'!M39</x:f>
        <x:v>0</x:v>
      </x:c>
      <x:c r="W2076" s="14" t="n">
        <x:f>'Crosswalk'!N39</x:f>
        <x:v>0</x:v>
      </x:c>
      <x:c r="X2076" s="17" t="str">
        <x:v>LFS - Labour Force Survey</x:v>
      </x:c>
      <x:c r="Y2076" s="2" t="str"/>
      <x:c r="Z2076" s="17" t="str">
        <x:v>National 2024 section mix; national 2023 division composition. Observed national industry detail; used only for composition within 2024 ILO modelled margins.</x:v>
      </x:c>
      <x:c r="AA2076" s="2" t="str"/>
      <x:c r="AB2076" s="2" t="str">
        <x:v>https://rplumber.ilo.org/data/indicator?format=.csv.gz&amp;id=EMP_TEMP_SEX_EC2_NB_A</x:v>
      </x:c>
    </x:row>
    <x:row r="2077" ht="48" customHeight="1">
      <x:c r="A2077" s="13" t="str">
        <x:v>ARE</x:v>
      </x:c>
      <x:c r="B2077" s="13" t="str">
        <x:v>DE</x:v>
      </x:c>
      <x:c r="C2077" s="13" t="str">
        <x:v>ARE</x:v>
      </x:c>
      <x:c r="D2077" s="13" t="n">
        <x:v>2023</x:v>
      </x:c>
      <x:c r="E2077" s="13" t="str">
        <x:v>EC2_ISIC4_E37</x:v>
      </x:c>
      <x:c r="F2077" s="18" t="str">
        <x:v>Economic activity (ISIC-Rev.4), 2 digit level: 37 - Sewerage</x:v>
      </x:c>
      <x:c r="G2077" s="21" t="n">
        <x:v>5.279</x:v>
      </x:c>
      <x:c r="H2077" s="22" t="n">
        <x:v>0.6558969392845615</x:v>
      </x:c>
      <x:c r="I2077" s="21" t="n">
        <x:f>SUM(G2076:G2079)</x:f>
        <x:v>32.977</x:v>
      </x:c>
      <x:c r="J2077" s="22" t="n">
        <x:f>G2077/I2077*H2077</x:f>
        <x:v>0.10499681421849169</x:v>
      </x:c>
      <x:c r="K2077" s="13" t="str">
        <x:v>ISIC4:37</x:v>
      </x:c>
      <x:c r="L2077" s="15" t="n">
        <x:f>'Crosswalk'!C40</x:f>
        <x:v>0</x:v>
      </x:c>
      <x:c r="M2077" s="15" t="n">
        <x:f>'Crosswalk'!D40</x:f>
        <x:v>0</x:v>
      </x:c>
      <x:c r="N2077" s="15" t="n">
        <x:f>'Crosswalk'!E40</x:f>
        <x:v>0</x:v>
      </x:c>
      <x:c r="O2077" s="15" t="n">
        <x:f>'Crosswalk'!F40</x:f>
        <x:v>0</x:v>
      </x:c>
      <x:c r="P2077" s="15" t="n">
        <x:f>'Crosswalk'!G40</x:f>
        <x:v>0</x:v>
      </x:c>
      <x:c r="Q2077" s="15" t="n">
        <x:f>'Crosswalk'!H40</x:f>
        <x:v>0</x:v>
      </x:c>
      <x:c r="R2077" s="15" t="n">
        <x:f>'Crosswalk'!I40</x:f>
        <x:v>0</x:v>
      </x:c>
      <x:c r="S2077" s="15" t="n">
        <x:f>'Crosswalk'!J40</x:f>
        <x:v>0</x:v>
      </x:c>
      <x:c r="T2077" s="15" t="n">
        <x:f>'Crosswalk'!K40</x:f>
        <x:v>0</x:v>
      </x:c>
      <x:c r="U2077" s="15" t="n">
        <x:f>'Crosswalk'!L40</x:f>
        <x:v>1</x:v>
      </x:c>
      <x:c r="V2077" s="15" t="n">
        <x:f>'Crosswalk'!M40</x:f>
        <x:v>0</x:v>
      </x:c>
      <x:c r="W2077" s="15" t="n">
        <x:f>'Crosswalk'!N40</x:f>
        <x:v>0</x:v>
      </x:c>
      <x:c r="X2077" s="18" t="str">
        <x:v>LFS - Labour Force Survey</x:v>
      </x:c>
      <x:c r="Y2077" s="13" t="str"/>
      <x:c r="Z2077" s="18" t="str">
        <x:v>National 2024 section mix; national 2023 division composition. Observed national industry detail; used only for composition within 2024 ILO modelled margins.</x:v>
      </x:c>
      <x:c r="AA2077" s="13" t="str"/>
      <x:c r="AB2077" s="13" t="str">
        <x:v>https://rplumber.ilo.org/data/indicator?format=.csv.gz&amp;id=EMP_TEMP_SEX_EC2_NB_A</x:v>
      </x:c>
    </x:row>
    <x:row r="2078" ht="48" customHeight="1">
      <x:c r="A2078" s="2" t="str">
        <x:v>ARE</x:v>
      </x:c>
      <x:c r="B2078" s="2" t="str">
        <x:v>DE</x:v>
      </x:c>
      <x:c r="C2078" s="2" t="str">
        <x:v>ARE</x:v>
      </x:c>
      <x:c r="D2078" s="2" t="n">
        <x:v>2023</x:v>
      </x:c>
      <x:c r="E2078" s="2" t="str">
        <x:v>EC2_ISIC4_E38</x:v>
      </x:c>
      <x:c r="F2078" s="17" t="str">
        <x:v>Economic activity (ISIC-Rev.4), 2 digit level: 38 - Waste collection, treatment and disposal activities; materials recovery</x:v>
      </x:c>
      <x:c r="G2078" s="19" t="n">
        <x:v>18.719</x:v>
      </x:c>
      <x:c r="H2078" s="20" t="n">
        <x:v>0.6558969392845615</x:v>
      </x:c>
      <x:c r="I2078" s="19" t="n">
        <x:f>SUM(G2076:G2079)</x:f>
        <x:v>32.977</x:v>
      </x:c>
      <x:c r="J2078" s="20" t="n">
        <x:f>G2078/I2078*H2078</x:f>
        <x:v>0.37231206011667856</x:v>
      </x:c>
      <x:c r="K2078" s="2" t="str">
        <x:v>ISIC4:38</x:v>
      </x:c>
      <x:c r="L2078" s="14" t="n">
        <x:f>'Crosswalk'!C41</x:f>
        <x:v>0</x:v>
      </x:c>
      <x:c r="M2078" s="14" t="n">
        <x:f>'Crosswalk'!D41</x:f>
        <x:v>0</x:v>
      </x:c>
      <x:c r="N2078" s="14" t="n">
        <x:f>'Crosswalk'!E41</x:f>
        <x:v>1</x:v>
      </x:c>
      <x:c r="O2078" s="14" t="n">
        <x:f>'Crosswalk'!F41</x:f>
        <x:v>0</x:v>
      </x:c>
      <x:c r="P2078" s="14" t="n">
        <x:f>'Crosswalk'!G41</x:f>
        <x:v>0</x:v>
      </x:c>
      <x:c r="Q2078" s="14" t="n">
        <x:f>'Crosswalk'!H41</x:f>
        <x:v>0</x:v>
      </x:c>
      <x:c r="R2078" s="14" t="n">
        <x:f>'Crosswalk'!I41</x:f>
        <x:v>0</x:v>
      </x:c>
      <x:c r="S2078" s="14" t="n">
        <x:f>'Crosswalk'!J41</x:f>
        <x:v>0</x:v>
      </x:c>
      <x:c r="T2078" s="14" t="n">
        <x:f>'Crosswalk'!K41</x:f>
        <x:v>0</x:v>
      </x:c>
      <x:c r="U2078" s="14" t="n">
        <x:f>'Crosswalk'!L41</x:f>
        <x:v>0</x:v>
      </x:c>
      <x:c r="V2078" s="14" t="n">
        <x:f>'Crosswalk'!M41</x:f>
        <x:v>0</x:v>
      </x:c>
      <x:c r="W2078" s="14" t="n">
        <x:f>'Crosswalk'!N41</x:f>
        <x:v>0</x:v>
      </x:c>
      <x:c r="X2078" s="17" t="str">
        <x:v>LFS - Labour Force Survey</x:v>
      </x:c>
      <x:c r="Y2078" s="2" t="str"/>
      <x:c r="Z2078" s="17" t="str">
        <x:v>National 2024 section mix; national 2023 division composition. Observed national industry detail; used only for composition within 2024 ILO modelled margins.</x:v>
      </x:c>
      <x:c r="AA2078" s="2" t="str"/>
      <x:c r="AB2078" s="2" t="str">
        <x:v>https://rplumber.ilo.org/data/indicator?format=.csv.gz&amp;id=EMP_TEMP_SEX_EC2_NB_A</x:v>
      </x:c>
    </x:row>
    <x:row r="2079" ht="48" customHeight="1">
      <x:c r="A2079" s="13" t="str">
        <x:v>ARE</x:v>
      </x:c>
      <x:c r="B2079" s="13" t="str">
        <x:v>DE</x:v>
      </x:c>
      <x:c r="C2079" s="13" t="str">
        <x:v>ARE</x:v>
      </x:c>
      <x:c r="D2079" s="13" t="n">
        <x:v>2023</x:v>
      </x:c>
      <x:c r="E2079" s="13" t="str">
        <x:v>EC2_ISIC4_E39</x:v>
      </x:c>
      <x:c r="F2079" s="18" t="str">
        <x:v>Economic activity (ISIC-Rev.4), 2 digit level: 39 - Remediation activities and other waste management services</x:v>
      </x:c>
      <x:c r="G2079" s="21" t="n">
        <x:v>2.544</x:v>
      </x:c>
      <x:c r="H2079" s="22" t="n">
        <x:v>0.6558969392845615</x:v>
      </x:c>
      <x:c r="I2079" s="21" t="n">
        <x:f>SUM(G2076:G2079)</x:f>
        <x:v>32.977</x:v>
      </x:c>
      <x:c r="J2079" s="22" t="n">
        <x:f>G2079/I2079*H2079</x:f>
        <x:v>0.05059895725929965</x:v>
      </x:c>
      <x:c r="K2079" s="13" t="str">
        <x:v>ISIC4:39</x:v>
      </x:c>
      <x:c r="L2079" s="15" t="n">
        <x:f>'Crosswalk'!C42</x:f>
        <x:v>0</x:v>
      </x:c>
      <x:c r="M2079" s="15" t="n">
        <x:f>'Crosswalk'!D42</x:f>
        <x:v>0</x:v>
      </x:c>
      <x:c r="N2079" s="15" t="n">
        <x:f>'Crosswalk'!E42</x:f>
        <x:v>1</x:v>
      </x:c>
      <x:c r="O2079" s="15" t="n">
        <x:f>'Crosswalk'!F42</x:f>
        <x:v>0</x:v>
      </x:c>
      <x:c r="P2079" s="15" t="n">
        <x:f>'Crosswalk'!G42</x:f>
        <x:v>0</x:v>
      </x:c>
      <x:c r="Q2079" s="15" t="n">
        <x:f>'Crosswalk'!H42</x:f>
        <x:v>0</x:v>
      </x:c>
      <x:c r="R2079" s="15" t="n">
        <x:f>'Crosswalk'!I42</x:f>
        <x:v>0</x:v>
      </x:c>
      <x:c r="S2079" s="15" t="n">
        <x:f>'Crosswalk'!J42</x:f>
        <x:v>0</x:v>
      </x:c>
      <x:c r="T2079" s="15" t="n">
        <x:f>'Crosswalk'!K42</x:f>
        <x:v>0</x:v>
      </x:c>
      <x:c r="U2079" s="15" t="n">
        <x:f>'Crosswalk'!L42</x:f>
        <x:v>0</x:v>
      </x:c>
      <x:c r="V2079" s="15" t="n">
        <x:f>'Crosswalk'!M42</x:f>
        <x:v>0</x:v>
      </x:c>
      <x:c r="W2079" s="15" t="n">
        <x:f>'Crosswalk'!N42</x:f>
        <x:v>0</x:v>
      </x:c>
      <x:c r="X2079" s="18" t="str">
        <x:v>LFS - Labour Force Survey</x:v>
      </x:c>
      <x:c r="Y2079" s="13" t="str">
        <x:v>U</x:v>
      </x:c>
      <x:c r="Z2079" s="18" t="str">
        <x:v>National 2024 section mix; national 2023 division composition. Observed national industry detail; used only for composition within 2024 ILO modelled margins.</x:v>
      </x:c>
      <x:c r="AA2079" s="13" t="str"/>
      <x:c r="AB2079" s="13" t="str">
        <x:v>https://rplumber.ilo.org/data/indicator?format=.csv.gz&amp;id=EMP_TEMP_SEX_EC2_NB_A</x:v>
      </x:c>
    </x:row>
    <x:row r="2080" ht="48" customHeight="1">
      <x:c r="A2080" s="2" t="str">
        <x:v>ARE</x:v>
      </x:c>
      <x:c r="B2080" s="2" t="str">
        <x:v>F</x:v>
      </x:c>
      <x:c r="C2080" s="2" t="str">
        <x:v>ARE</x:v>
      </x:c>
      <x:c r="D2080" s="2" t="n">
        <x:v>2023</x:v>
      </x:c>
      <x:c r="E2080" s="2" t="str">
        <x:v>EC2_ISIC4_F41</x:v>
      </x:c>
      <x:c r="F2080" s="17" t="str">
        <x:v>Economic activity (ISIC-Rev.4), 2 digit level: 41 - Construction of buildings</x:v>
      </x:c>
      <x:c r="G2080" s="19" t="n">
        <x:v>566.423</x:v>
      </x:c>
      <x:c r="H2080" s="20" t="n">
        <x:v>1</x:v>
      </x:c>
      <x:c r="I2080" s="19" t="n">
        <x:f>SUM(G2080:G2082)</x:f>
        <x:v>1409.45</x:v>
      </x:c>
      <x:c r="J2080" s="20" t="n">
        <x:f>G2080/I2080*H2080</x:f>
        <x:v>0.40187519954592216</x:v>
      </x:c>
      <x:c r="K2080" s="2" t="str">
        <x:v>ISIC4:41</x:v>
      </x:c>
      <x:c r="L2080" s="14" t="n">
        <x:f>'Crosswalk'!C43</x:f>
        <x:v>0</x:v>
      </x:c>
      <x:c r="M2080" s="14" t="n">
        <x:f>'Crosswalk'!D43</x:f>
        <x:v>0</x:v>
      </x:c>
      <x:c r="N2080" s="14" t="n">
        <x:f>'Crosswalk'!E43</x:f>
        <x:v>0.5</x:v>
      </x:c>
      <x:c r="O2080" s="14" t="n">
        <x:f>'Crosswalk'!F43</x:f>
        <x:v>0.5</x:v>
      </x:c>
      <x:c r="P2080" s="14" t="n">
        <x:f>'Crosswalk'!G43</x:f>
        <x:v>0</x:v>
      </x:c>
      <x:c r="Q2080" s="14" t="n">
        <x:f>'Crosswalk'!H43</x:f>
        <x:v>0</x:v>
      </x:c>
      <x:c r="R2080" s="14" t="n">
        <x:f>'Crosswalk'!I43</x:f>
        <x:v>0</x:v>
      </x:c>
      <x:c r="S2080" s="14" t="n">
        <x:f>'Crosswalk'!J43</x:f>
        <x:v>0</x:v>
      </x:c>
      <x:c r="T2080" s="14" t="n">
        <x:f>'Crosswalk'!K43</x:f>
        <x:v>0</x:v>
      </x:c>
      <x:c r="U2080" s="14" t="n">
        <x:f>'Crosswalk'!L43</x:f>
        <x:v>0</x:v>
      </x:c>
      <x:c r="V2080" s="14" t="n">
        <x:f>'Crosswalk'!M43</x:f>
        <x:v>0</x:v>
      </x:c>
      <x:c r="W2080" s="14" t="n">
        <x:f>'Crosswalk'!N43</x:f>
        <x:v>0</x:v>
      </x:c>
      <x:c r="X2080" s="17" t="str">
        <x:v>LFS - Labour Force Survey</x:v>
      </x:c>
      <x:c r="Y2080" s="2" t="str"/>
      <x:c r="Z2080" s="17" t="str">
        <x:v>National 2023 division composition. Observed national industry detail; used only for composition within 2024 ILO modelled margins.</x:v>
      </x:c>
      <x:c r="AA2080" s="2" t="str"/>
      <x:c r="AB2080" s="2" t="str">
        <x:v>https://rplumber.ilo.org/data/indicator?format=.csv.gz&amp;id=EMP_TEMP_SEX_EC2_NB_A</x:v>
      </x:c>
    </x:row>
    <x:row r="2081" ht="48" customHeight="1">
      <x:c r="A2081" s="13" t="str">
        <x:v>ARE</x:v>
      </x:c>
      <x:c r="B2081" s="13" t="str">
        <x:v>F</x:v>
      </x:c>
      <x:c r="C2081" s="13" t="str">
        <x:v>ARE</x:v>
      </x:c>
      <x:c r="D2081" s="13" t="n">
        <x:v>2023</x:v>
      </x:c>
      <x:c r="E2081" s="13" t="str">
        <x:v>EC2_ISIC4_F42</x:v>
      </x:c>
      <x:c r="F2081" s="18" t="str">
        <x:v>Economic activity (ISIC-Rev.4), 2 digit level: 42 - Civil engineering</x:v>
      </x:c>
      <x:c r="G2081" s="21" t="n">
        <x:v>91.985</x:v>
      </x:c>
      <x:c r="H2081" s="22" t="n">
        <x:v>1</x:v>
      </x:c>
      <x:c r="I2081" s="21" t="n">
        <x:f>SUM(G2080:G2082)</x:f>
        <x:v>1409.45</x:v>
      </x:c>
      <x:c r="J2081" s="22" t="n">
        <x:f>G2081/I2081*H2081</x:f>
        <x:v>0.06526304586895597</x:v>
      </x:c>
      <x:c r="K2081" s="13" t="str">
        <x:v>ISIC4:42</x:v>
      </x:c>
      <x:c r="L2081" s="15" t="n">
        <x:f>'Crosswalk'!C44</x:f>
        <x:v>0</x:v>
      </x:c>
      <x:c r="M2081" s="15" t="n">
        <x:f>'Crosswalk'!D44</x:f>
        <x:v>0</x:v>
      </x:c>
      <x:c r="N2081" s="15" t="n">
        <x:f>'Crosswalk'!E44</x:f>
        <x:v>1</x:v>
      </x:c>
      <x:c r="O2081" s="15" t="n">
        <x:f>'Crosswalk'!F44</x:f>
        <x:v>0</x:v>
      </x:c>
      <x:c r="P2081" s="15" t="n">
        <x:f>'Crosswalk'!G44</x:f>
        <x:v>0</x:v>
      </x:c>
      <x:c r="Q2081" s="15" t="n">
        <x:f>'Crosswalk'!H44</x:f>
        <x:v>0</x:v>
      </x:c>
      <x:c r="R2081" s="15" t="n">
        <x:f>'Crosswalk'!I44</x:f>
        <x:v>0</x:v>
      </x:c>
      <x:c r="S2081" s="15" t="n">
        <x:f>'Crosswalk'!J44</x:f>
        <x:v>0</x:v>
      </x:c>
      <x:c r="T2081" s="15" t="n">
        <x:f>'Crosswalk'!K44</x:f>
        <x:v>0</x:v>
      </x:c>
      <x:c r="U2081" s="15" t="n">
        <x:f>'Crosswalk'!L44</x:f>
        <x:v>0</x:v>
      </x:c>
      <x:c r="V2081" s="15" t="n">
        <x:f>'Crosswalk'!M44</x:f>
        <x:v>0</x:v>
      </x:c>
      <x:c r="W2081" s="15" t="n">
        <x:f>'Crosswalk'!N44</x:f>
        <x:v>0</x:v>
      </x:c>
      <x:c r="X2081" s="18" t="str">
        <x:v>LFS - Labour Force Survey</x:v>
      </x:c>
      <x:c r="Y2081" s="13" t="str"/>
      <x:c r="Z2081" s="18" t="str">
        <x:v>National 2023 division composition. Observed national industry detail; used only for composition within 2024 ILO modelled margins.</x:v>
      </x:c>
      <x:c r="AA2081" s="13" t="str"/>
      <x:c r="AB2081" s="13" t="str">
        <x:v>https://rplumber.ilo.org/data/indicator?format=.csv.gz&amp;id=EMP_TEMP_SEX_EC2_NB_A</x:v>
      </x:c>
    </x:row>
    <x:row r="2082" ht="48" customHeight="1">
      <x:c r="A2082" s="2" t="str">
        <x:v>ARE</x:v>
      </x:c>
      <x:c r="B2082" s="2" t="str">
        <x:v>F</x:v>
      </x:c>
      <x:c r="C2082" s="2" t="str">
        <x:v>ARE</x:v>
      </x:c>
      <x:c r="D2082" s="2" t="n">
        <x:v>2023</x:v>
      </x:c>
      <x:c r="E2082" s="2" t="str">
        <x:v>EC2_ISIC4_F43</x:v>
      </x:c>
      <x:c r="F2082" s="17" t="str">
        <x:v>Economic activity (ISIC-Rev.4), 2 digit level: 43 - Specialized construction activities</x:v>
      </x:c>
      <x:c r="G2082" s="19" t="n">
        <x:v>751.042</x:v>
      </x:c>
      <x:c r="H2082" s="20" t="n">
        <x:v>1</x:v>
      </x:c>
      <x:c r="I2082" s="19" t="n">
        <x:f>SUM(G2080:G2082)</x:f>
        <x:v>1409.45</x:v>
      </x:c>
      <x:c r="J2082" s="20" t="n">
        <x:f>G2082/I2082*H2082</x:f>
        <x:v>0.5328617545851219</x:v>
      </x:c>
      <x:c r="K2082" s="2" t="str">
        <x:v>ISIC4:43</x:v>
      </x:c>
      <x:c r="L2082" s="14" t="n">
        <x:f>'Crosswalk'!C45</x:f>
        <x:v>0</x:v>
      </x:c>
      <x:c r="M2082" s="14" t="n">
        <x:f>'Crosswalk'!D45</x:f>
        <x:v>0</x:v>
      </x:c>
      <x:c r="N2082" s="14" t="n">
        <x:f>'Crosswalk'!E45</x:f>
        <x:v>0.6</x:v>
      </x:c>
      <x:c r="O2082" s="14" t="n">
        <x:f>'Crosswalk'!F45</x:f>
        <x:v>0.4</x:v>
      </x:c>
      <x:c r="P2082" s="14" t="n">
        <x:f>'Crosswalk'!G45</x:f>
        <x:v>0</x:v>
      </x:c>
      <x:c r="Q2082" s="14" t="n">
        <x:f>'Crosswalk'!H45</x:f>
        <x:v>0</x:v>
      </x:c>
      <x:c r="R2082" s="14" t="n">
        <x:f>'Crosswalk'!I45</x:f>
        <x:v>0</x:v>
      </x:c>
      <x:c r="S2082" s="14" t="n">
        <x:f>'Crosswalk'!J45</x:f>
        <x:v>0</x:v>
      </x:c>
      <x:c r="T2082" s="14" t="n">
        <x:f>'Crosswalk'!K45</x:f>
        <x:v>0</x:v>
      </x:c>
      <x:c r="U2082" s="14" t="n">
        <x:f>'Crosswalk'!L45</x:f>
        <x:v>0</x:v>
      </x:c>
      <x:c r="V2082" s="14" t="n">
        <x:f>'Crosswalk'!M45</x:f>
        <x:v>0</x:v>
      </x:c>
      <x:c r="W2082" s="14" t="n">
        <x:f>'Crosswalk'!N45</x:f>
        <x:v>0</x:v>
      </x:c>
      <x:c r="X2082" s="17" t="str">
        <x:v>LFS - Labour Force Survey</x:v>
      </x:c>
      <x:c r="Y2082" s="2" t="str"/>
      <x:c r="Z2082" s="17" t="str">
        <x:v>National 2023 division composition. Observed national industry detail; used only for composition within 2024 ILO modelled margins.</x:v>
      </x:c>
      <x:c r="AA2082" s="2" t="str"/>
      <x:c r="AB2082" s="2" t="str">
        <x:v>https://rplumber.ilo.org/data/indicator?format=.csv.gz&amp;id=EMP_TEMP_SEX_EC2_NB_A</x:v>
      </x:c>
    </x:row>
    <x:row r="2083" ht="48" customHeight="1">
      <x:c r="A2083" s="13" t="str">
        <x:v>ARE</x:v>
      </x:c>
      <x:c r="B2083" s="13" t="str">
        <x:v>G</x:v>
      </x:c>
      <x:c r="C2083" s="13" t="str">
        <x:v>ARE</x:v>
      </x:c>
      <x:c r="D2083" s="13" t="n">
        <x:v>2023</x:v>
      </x:c>
      <x:c r="E2083" s="13" t="str">
        <x:v>EC2_ISIC4_G45</x:v>
      </x:c>
      <x:c r="F2083" s="18" t="str">
        <x:v>Economic activity (ISIC-Rev.4), 2 digit level: 45 - Wholesale and retail trade and repair of motor vehicles and motorcycles</x:v>
      </x:c>
      <x:c r="G2083" s="21" t="n">
        <x:v>253.432</x:v>
      </x:c>
      <x:c r="H2083" s="22" t="n">
        <x:v>1</x:v>
      </x:c>
      <x:c r="I2083" s="21" t="n">
        <x:f>SUM(G2083:G2085)</x:f>
        <x:v>1352.47</x:v>
      </x:c>
      <x:c r="J2083" s="22" t="n">
        <x:f>G2083/I2083*H2083</x:f>
        <x:v>0.1873845630587</x:v>
      </x:c>
      <x:c r="K2083" s="13" t="str">
        <x:v>ISIC4:45</x:v>
      </x:c>
      <x:c r="L2083" s="15" t="n">
        <x:f>'Crosswalk'!C46</x:f>
        <x:v>0</x:v>
      </x:c>
      <x:c r="M2083" s="15" t="n">
        <x:f>'Crosswalk'!D46</x:f>
        <x:v>0</x:v>
      </x:c>
      <x:c r="N2083" s="15" t="n">
        <x:f>'Crosswalk'!E46</x:f>
        <x:v>0</x:v>
      </x:c>
      <x:c r="O2083" s="15" t="n">
        <x:f>'Crosswalk'!F46</x:f>
        <x:v>1</x:v>
      </x:c>
      <x:c r="P2083" s="15" t="n">
        <x:f>'Crosswalk'!G46</x:f>
        <x:v>0</x:v>
      </x:c>
      <x:c r="Q2083" s="15" t="n">
        <x:f>'Crosswalk'!H46</x:f>
        <x:v>0</x:v>
      </x:c>
      <x:c r="R2083" s="15" t="n">
        <x:f>'Crosswalk'!I46</x:f>
        <x:v>0</x:v>
      </x:c>
      <x:c r="S2083" s="15" t="n">
        <x:f>'Crosswalk'!J46</x:f>
        <x:v>0</x:v>
      </x:c>
      <x:c r="T2083" s="15" t="n">
        <x:f>'Crosswalk'!K46</x:f>
        <x:v>0</x:v>
      </x:c>
      <x:c r="U2083" s="15" t="n">
        <x:f>'Crosswalk'!L46</x:f>
        <x:v>0</x:v>
      </x:c>
      <x:c r="V2083" s="15" t="n">
        <x:f>'Crosswalk'!M46</x:f>
        <x:v>0</x:v>
      </x:c>
      <x:c r="W2083" s="15" t="n">
        <x:f>'Crosswalk'!N46</x:f>
        <x:v>0</x:v>
      </x:c>
      <x:c r="X2083" s="18" t="str">
        <x:v>LFS - Labour Force Survey</x:v>
      </x:c>
      <x:c r="Y2083" s="13" t="str"/>
      <x:c r="Z2083" s="18" t="str">
        <x:v>National 2023 division composition. Observed national industry detail; used only for composition within 2024 ILO modelled margins.</x:v>
      </x:c>
      <x:c r="AA2083" s="13" t="str"/>
      <x:c r="AB2083" s="13" t="str">
        <x:v>https://rplumber.ilo.org/data/indicator?format=.csv.gz&amp;id=EMP_TEMP_SEX_EC2_NB_A</x:v>
      </x:c>
    </x:row>
    <x:row r="2084" ht="48" customHeight="1">
      <x:c r="A2084" s="2" t="str">
        <x:v>ARE</x:v>
      </x:c>
      <x:c r="B2084" s="2" t="str">
        <x:v>G</x:v>
      </x:c>
      <x:c r="C2084" s="2" t="str">
        <x:v>ARE</x:v>
      </x:c>
      <x:c r="D2084" s="2" t="n">
        <x:v>2023</x:v>
      </x:c>
      <x:c r="E2084" s="2" t="str">
        <x:v>EC2_ISIC4_G46</x:v>
      </x:c>
      <x:c r="F2084" s="17" t="str">
        <x:v>Economic activity (ISIC-Rev.4), 2 digit level: 46 - Wholesale trade, except of motor vehicles and motorcycles</x:v>
      </x:c>
      <x:c r="G2084" s="19" t="n">
        <x:v>407.078</x:v>
      </x:c>
      <x:c r="H2084" s="20" t="n">
        <x:v>1</x:v>
      </x:c>
      <x:c r="I2084" s="19" t="n">
        <x:f>SUM(G2083:G2085)</x:f>
        <x:v>1352.47</x:v>
      </x:c>
      <x:c r="J2084" s="20" t="n">
        <x:f>G2084/I2084*H2084</x:f>
        <x:v>0.3009885616686507</x:v>
      </x:c>
      <x:c r="K2084" s="2" t="str">
        <x:v>ISIC4:46</x:v>
      </x:c>
      <x:c r="L2084" s="14" t="n">
        <x:f>'Crosswalk'!C47</x:f>
        <x:v>0.05</x:v>
      </x:c>
      <x:c r="M2084" s="14" t="n">
        <x:f>'Crosswalk'!D47</x:f>
        <x:v>0.05</x:v>
      </x:c>
      <x:c r="N2084" s="14" t="n">
        <x:f>'Crosswalk'!E47</x:f>
        <x:v>0.55</x:v>
      </x:c>
      <x:c r="O2084" s="14" t="n">
        <x:f>'Crosswalk'!F47</x:f>
        <x:v>0</x:v>
      </x:c>
      <x:c r="P2084" s="14" t="n">
        <x:f>'Crosswalk'!G47</x:f>
        <x:v>0.2</x:v>
      </x:c>
      <x:c r="Q2084" s="14" t="n">
        <x:f>'Crosswalk'!H47</x:f>
        <x:v>0.05</x:v>
      </x:c>
      <x:c r="R2084" s="14" t="n">
        <x:f>'Crosswalk'!I47</x:f>
        <x:v>0</x:v>
      </x:c>
      <x:c r="S2084" s="14" t="n">
        <x:f>'Crosswalk'!J47</x:f>
        <x:v>0.1</x:v>
      </x:c>
      <x:c r="T2084" s="14" t="n">
        <x:f>'Crosswalk'!K47</x:f>
        <x:v>0</x:v>
      </x:c>
      <x:c r="U2084" s="14" t="n">
        <x:f>'Crosswalk'!L47</x:f>
        <x:v>0</x:v>
      </x:c>
      <x:c r="V2084" s="14" t="n">
        <x:f>'Crosswalk'!M47</x:f>
        <x:v>0</x:v>
      </x:c>
      <x:c r="W2084" s="14" t="n">
        <x:f>'Crosswalk'!N47</x:f>
        <x:v>0</x:v>
      </x:c>
      <x:c r="X2084" s="17" t="str">
        <x:v>LFS - Labour Force Survey</x:v>
      </x:c>
      <x:c r="Y2084" s="2" t="str"/>
      <x:c r="Z2084" s="17" t="str">
        <x:v>National 2023 division composition. Observed national industry detail; used only for composition within 2024 ILO modelled margins.</x:v>
      </x:c>
      <x:c r="AA2084" s="2" t="str"/>
      <x:c r="AB2084" s="2" t="str">
        <x:v>https://rplumber.ilo.org/data/indicator?format=.csv.gz&amp;id=EMP_TEMP_SEX_EC2_NB_A</x:v>
      </x:c>
    </x:row>
    <x:row r="2085" ht="48" customHeight="1">
      <x:c r="A2085" s="13" t="str">
        <x:v>ARE</x:v>
      </x:c>
      <x:c r="B2085" s="13" t="str">
        <x:v>G</x:v>
      </x:c>
      <x:c r="C2085" s="13" t="str">
        <x:v>ARE</x:v>
      </x:c>
      <x:c r="D2085" s="13" t="n">
        <x:v>2023</x:v>
      </x:c>
      <x:c r="E2085" s="13" t="str">
        <x:v>EC2_ISIC4_G47</x:v>
      </x:c>
      <x:c r="F2085" s="18" t="str">
        <x:v>Economic activity (ISIC-Rev.4), 2 digit level: 47 - Retail trade, except of motor vehicles and motorcycles</x:v>
      </x:c>
      <x:c r="G2085" s="21" t="n">
        <x:v>691.96</x:v>
      </x:c>
      <x:c r="H2085" s="22" t="n">
        <x:v>1</x:v>
      </x:c>
      <x:c r="I2085" s="21" t="n">
        <x:f>SUM(G2083:G2085)</x:f>
        <x:v>1352.47</x:v>
      </x:c>
      <x:c r="J2085" s="22" t="n">
        <x:f>G2085/I2085*H2085</x:f>
        <x:v>0.5116268752726493</x:v>
      </x:c>
      <x:c r="K2085" s="13" t="str">
        <x:v>ISIC4:47</x:v>
      </x:c>
      <x:c r="L2085" s="15" t="n">
        <x:f>'Crosswalk'!C48</x:f>
        <x:v>0</x:v>
      </x:c>
      <x:c r="M2085" s="15" t="n">
        <x:f>'Crosswalk'!D48</x:f>
        <x:v>0</x:v>
      </x:c>
      <x:c r="N2085" s="15" t="n">
        <x:f>'Crosswalk'!E48</x:f>
        <x:v>0</x:v>
      </x:c>
      <x:c r="O2085" s="15" t="n">
        <x:f>'Crosswalk'!F48</x:f>
        <x:v>0.55</x:v>
      </x:c>
      <x:c r="P2085" s="15" t="n">
        <x:f>'Crosswalk'!G48</x:f>
        <x:v>0.45</x:v>
      </x:c>
      <x:c r="Q2085" s="15" t="n">
        <x:f>'Crosswalk'!H48</x:f>
        <x:v>0</x:v>
      </x:c>
      <x:c r="R2085" s="15" t="n">
        <x:f>'Crosswalk'!I48</x:f>
        <x:v>0</x:v>
      </x:c>
      <x:c r="S2085" s="15" t="n">
        <x:f>'Crosswalk'!J48</x:f>
        <x:v>0</x:v>
      </x:c>
      <x:c r="T2085" s="15" t="n">
        <x:f>'Crosswalk'!K48</x:f>
        <x:v>0</x:v>
      </x:c>
      <x:c r="U2085" s="15" t="n">
        <x:f>'Crosswalk'!L48</x:f>
        <x:v>0</x:v>
      </x:c>
      <x:c r="V2085" s="15" t="n">
        <x:f>'Crosswalk'!M48</x:f>
        <x:v>0</x:v>
      </x:c>
      <x:c r="W2085" s="15" t="n">
        <x:f>'Crosswalk'!N48</x:f>
        <x:v>0</x:v>
      </x:c>
      <x:c r="X2085" s="18" t="str">
        <x:v>LFS - Labour Force Survey</x:v>
      </x:c>
      <x:c r="Y2085" s="13" t="str"/>
      <x:c r="Z2085" s="18" t="str">
        <x:v>National 2023 division composition. Observed national industry detail; used only for composition within 2024 ILO modelled margins.</x:v>
      </x:c>
      <x:c r="AA2085" s="13" t="str"/>
      <x:c r="AB2085" s="13" t="str">
        <x:v>https://rplumber.ilo.org/data/indicator?format=.csv.gz&amp;id=EMP_TEMP_SEX_EC2_NB_A</x:v>
      </x:c>
    </x:row>
    <x:row r="2086" ht="48" customHeight="1">
      <x:c r="A2086" s="2" t="str">
        <x:v>ARE</x:v>
      </x:c>
      <x:c r="B2086" s="2" t="str">
        <x:v>HJ</x:v>
      </x:c>
      <x:c r="C2086" s="2" t="str">
        <x:v>ARE</x:v>
      </x:c>
      <x:c r="D2086" s="2" t="n">
        <x:v>2023</x:v>
      </x:c>
      <x:c r="E2086" s="2" t="str">
        <x:v>EC2_ISIC4_H49</x:v>
      </x:c>
      <x:c r="F2086" s="17" t="str">
        <x:v>Economic activity (ISIC-Rev.4), 2 digit level: 49 - Land transport and transport via pipelines</x:v>
      </x:c>
      <x:c r="G2086" s="19" t="n">
        <x:v>264.144</x:v>
      </x:c>
      <x:c r="H2086" s="20" t="n">
        <x:v>0.6947955802361072</x:v>
      </x:c>
      <x:c r="I2086" s="19" t="n">
        <x:f>SUM(G2086:G2090)</x:f>
        <x:v>485.745</x:v>
      </x:c>
      <x:c r="J2086" s="20" t="n">
        <x:f>G2086/I2086*H2086</x:f>
        <x:v>0.37782392766963385</x:v>
      </x:c>
      <x:c r="K2086" s="2" t="str">
        <x:v>ISIC4:49</x:v>
      </x:c>
      <x:c r="L2086" s="14" t="n">
        <x:f>'Crosswalk'!C49</x:f>
        <x:v>0.05</x:v>
      </x:c>
      <x:c r="M2086" s="14" t="n">
        <x:f>'Crosswalk'!D49</x:f>
        <x:v>0</x:v>
      </x:c>
      <x:c r="N2086" s="14" t="n">
        <x:f>'Crosswalk'!E49</x:f>
        <x:v>0.95</x:v>
      </x:c>
      <x:c r="O2086" s="14" t="n">
        <x:f>'Crosswalk'!F49</x:f>
        <x:v>0</x:v>
      </x:c>
      <x:c r="P2086" s="14" t="n">
        <x:f>'Crosswalk'!G49</x:f>
        <x:v>0</x:v>
      </x:c>
      <x:c r="Q2086" s="14" t="n">
        <x:f>'Crosswalk'!H49</x:f>
        <x:v>0</x:v>
      </x:c>
      <x:c r="R2086" s="14" t="n">
        <x:f>'Crosswalk'!I49</x:f>
        <x:v>0</x:v>
      </x:c>
      <x:c r="S2086" s="14" t="n">
        <x:f>'Crosswalk'!J49</x:f>
        <x:v>0</x:v>
      </x:c>
      <x:c r="T2086" s="14" t="n">
        <x:f>'Crosswalk'!K49</x:f>
        <x:v>0</x:v>
      </x:c>
      <x:c r="U2086" s="14" t="n">
        <x:f>'Crosswalk'!L49</x:f>
        <x:v>0</x:v>
      </x:c>
      <x:c r="V2086" s="14" t="n">
        <x:f>'Crosswalk'!M49</x:f>
        <x:v>0</x:v>
      </x:c>
      <x:c r="W2086" s="14" t="n">
        <x:f>'Crosswalk'!N49</x:f>
        <x:v>0</x:v>
      </x:c>
      <x:c r="X2086" s="17" t="str">
        <x:v>LFS - Labour Force Survey</x:v>
      </x:c>
      <x:c r="Y2086" s="2" t="str"/>
      <x:c r="Z2086" s="17" t="str">
        <x:v>National 2024 section mix; national 2023 division composition. Observed national industry detail; used only for composition within 2024 ILO modelled margins.</x:v>
      </x:c>
      <x:c r="AA2086" s="2" t="str"/>
      <x:c r="AB2086" s="2" t="str">
        <x:v>https://rplumber.ilo.org/data/indicator?format=.csv.gz&amp;id=EMP_TEMP_SEX_EC2_NB_A</x:v>
      </x:c>
    </x:row>
    <x:row r="2087" ht="48" customHeight="1">
      <x:c r="A2087" s="13" t="str">
        <x:v>ARE</x:v>
      </x:c>
      <x:c r="B2087" s="13" t="str">
        <x:v>HJ</x:v>
      </x:c>
      <x:c r="C2087" s="13" t="str">
        <x:v>ARE</x:v>
      </x:c>
      <x:c r="D2087" s="13" t="n">
        <x:v>2023</x:v>
      </x:c>
      <x:c r="E2087" s="13" t="str">
        <x:v>EC2_ISIC4_H50</x:v>
      </x:c>
      <x:c r="F2087" s="18" t="str">
        <x:v>Economic activity (ISIC-Rev.4), 2 digit level: 50 - Water transport</x:v>
      </x:c>
      <x:c r="G2087" s="21" t="n">
        <x:v>39.748</x:v>
      </x:c>
      <x:c r="H2087" s="22" t="n">
        <x:v>0.6947955802361072</x:v>
      </x:c>
      <x:c r="I2087" s="21" t="n">
        <x:f>SUM(G2086:G2090)</x:f>
        <x:v>485.745</x:v>
      </x:c>
      <x:c r="J2087" s="22" t="n">
        <x:f>G2087/I2087*H2087</x:f>
        <x:v>0.05685438804974789</x:v>
      </x:c>
      <x:c r="K2087" s="13" t="str">
        <x:v>ISIC4:50</x:v>
      </x:c>
      <x:c r="L2087" s="15" t="n">
        <x:f>'Crosswalk'!C50</x:f>
        <x:v>0</x:v>
      </x:c>
      <x:c r="M2087" s="15" t="n">
        <x:f>'Crosswalk'!D50</x:f>
        <x:v>0</x:v>
      </x:c>
      <x:c r="N2087" s="15" t="n">
        <x:f>'Crosswalk'!E50</x:f>
        <x:v>1</x:v>
      </x:c>
      <x:c r="O2087" s="15" t="n">
        <x:f>'Crosswalk'!F50</x:f>
        <x:v>0</x:v>
      </x:c>
      <x:c r="P2087" s="15" t="n">
        <x:f>'Crosswalk'!G50</x:f>
        <x:v>0</x:v>
      </x:c>
      <x:c r="Q2087" s="15" t="n">
        <x:f>'Crosswalk'!H50</x:f>
        <x:v>0</x:v>
      </x:c>
      <x:c r="R2087" s="15" t="n">
        <x:f>'Crosswalk'!I50</x:f>
        <x:v>0</x:v>
      </x:c>
      <x:c r="S2087" s="15" t="n">
        <x:f>'Crosswalk'!J50</x:f>
        <x:v>0</x:v>
      </x:c>
      <x:c r="T2087" s="15" t="n">
        <x:f>'Crosswalk'!K50</x:f>
        <x:v>0</x:v>
      </x:c>
      <x:c r="U2087" s="15" t="n">
        <x:f>'Crosswalk'!L50</x:f>
        <x:v>0</x:v>
      </x:c>
      <x:c r="V2087" s="15" t="n">
        <x:f>'Crosswalk'!M50</x:f>
        <x:v>0</x:v>
      </x:c>
      <x:c r="W2087" s="15" t="n">
        <x:f>'Crosswalk'!N50</x:f>
        <x:v>0</x:v>
      </x:c>
      <x:c r="X2087" s="18" t="str">
        <x:v>LFS - Labour Force Survey</x:v>
      </x:c>
      <x:c r="Y2087" s="13" t="str"/>
      <x:c r="Z2087" s="18" t="str">
        <x:v>National 2024 section mix; national 2023 division composition. Observed national industry detail; used only for composition within 2024 ILO modelled margins.</x:v>
      </x:c>
      <x:c r="AA2087" s="13" t="str"/>
      <x:c r="AB2087" s="13" t="str">
        <x:v>https://rplumber.ilo.org/data/indicator?format=.csv.gz&amp;id=EMP_TEMP_SEX_EC2_NB_A</x:v>
      </x:c>
    </x:row>
    <x:row r="2088" ht="48" customHeight="1">
      <x:c r="A2088" s="2" t="str">
        <x:v>ARE</x:v>
      </x:c>
      <x:c r="B2088" s="2" t="str">
        <x:v>HJ</x:v>
      </x:c>
      <x:c r="C2088" s="2" t="str">
        <x:v>ARE</x:v>
      </x:c>
      <x:c r="D2088" s="2" t="n">
        <x:v>2023</x:v>
      </x:c>
      <x:c r="E2088" s="2" t="str">
        <x:v>EC2_ISIC4_H51</x:v>
      </x:c>
      <x:c r="F2088" s="17" t="str">
        <x:v>Economic activity (ISIC-Rev.4), 2 digit level: 51 - Air transport</x:v>
      </x:c>
      <x:c r="G2088" s="19" t="n">
        <x:v>61.237</x:v>
      </x:c>
      <x:c r="H2088" s="20" t="n">
        <x:v>0.6947955802361072</x:v>
      </x:c>
      <x:c r="I2088" s="19" t="n">
        <x:f>SUM(G2086:G2090)</x:f>
        <x:v>485.745</x:v>
      </x:c>
      <x:c r="J2088" s="20" t="n">
        <x:f>G2088/I2088*H2088</x:f>
        <x:v>0.08759163130226456</x:v>
      </x:c>
      <x:c r="K2088" s="2" t="str">
        <x:v>ISIC4:51</x:v>
      </x:c>
      <x:c r="L2088" s="14" t="n">
        <x:f>'Crosswalk'!C51</x:f>
        <x:v>0</x:v>
      </x:c>
      <x:c r="M2088" s="14" t="n">
        <x:f>'Crosswalk'!D51</x:f>
        <x:v>0</x:v>
      </x:c>
      <x:c r="N2088" s="14" t="n">
        <x:f>'Crosswalk'!E51</x:f>
        <x:v>1</x:v>
      </x:c>
      <x:c r="O2088" s="14" t="n">
        <x:f>'Crosswalk'!F51</x:f>
        <x:v>0</x:v>
      </x:c>
      <x:c r="P2088" s="14" t="n">
        <x:f>'Crosswalk'!G51</x:f>
        <x:v>0</x:v>
      </x:c>
      <x:c r="Q2088" s="14" t="n">
        <x:f>'Crosswalk'!H51</x:f>
        <x:v>0</x:v>
      </x:c>
      <x:c r="R2088" s="14" t="n">
        <x:f>'Crosswalk'!I51</x:f>
        <x:v>0</x:v>
      </x:c>
      <x:c r="S2088" s="14" t="n">
        <x:f>'Crosswalk'!J51</x:f>
        <x:v>0</x:v>
      </x:c>
      <x:c r="T2088" s="14" t="n">
        <x:f>'Crosswalk'!K51</x:f>
        <x:v>0</x:v>
      </x:c>
      <x:c r="U2088" s="14" t="n">
        <x:f>'Crosswalk'!L51</x:f>
        <x:v>0</x:v>
      </x:c>
      <x:c r="V2088" s="14" t="n">
        <x:f>'Crosswalk'!M51</x:f>
        <x:v>0</x:v>
      </x:c>
      <x:c r="W2088" s="14" t="n">
        <x:f>'Crosswalk'!N51</x:f>
        <x:v>0</x:v>
      </x:c>
      <x:c r="X2088" s="17" t="str">
        <x:v>LFS - Labour Force Survey</x:v>
      </x:c>
      <x:c r="Y2088" s="2" t="str"/>
      <x:c r="Z2088" s="17" t="str">
        <x:v>National 2024 section mix; national 2023 division composition. Observed national industry detail; used only for composition within 2024 ILO modelled margins.</x:v>
      </x:c>
      <x:c r="AA2088" s="2" t="str"/>
      <x:c r="AB2088" s="2" t="str">
        <x:v>https://rplumber.ilo.org/data/indicator?format=.csv.gz&amp;id=EMP_TEMP_SEX_EC2_NB_A</x:v>
      </x:c>
    </x:row>
    <x:row r="2089" ht="48" customHeight="1">
      <x:c r="A2089" s="13" t="str">
        <x:v>ARE</x:v>
      </x:c>
      <x:c r="B2089" s="13" t="str">
        <x:v>HJ</x:v>
      </x:c>
      <x:c r="C2089" s="13" t="str">
        <x:v>ARE</x:v>
      </x:c>
      <x:c r="D2089" s="13" t="n">
        <x:v>2023</x:v>
      </x:c>
      <x:c r="E2089" s="13" t="str">
        <x:v>EC2_ISIC4_H52</x:v>
      </x:c>
      <x:c r="F2089" s="18" t="str">
        <x:v>Economic activity (ISIC-Rev.4), 2 digit level: 52 - Warehousing and support activities for transportation</x:v>
      </x:c>
      <x:c r="G2089" s="21" t="n">
        <x:v>96.03</x:v>
      </x:c>
      <x:c r="H2089" s="22" t="n">
        <x:v>0.6947955802361072</x:v>
      </x:c>
      <x:c r="I2089" s="21" t="n">
        <x:f>SUM(G2086:G2090)</x:f>
        <x:v>485.745</x:v>
      </x:c>
      <x:c r="J2089" s="22" t="n">
        <x:f>G2089/I2089*H2089</x:f>
        <x:v>0.1373585308548176</x:v>
      </x:c>
      <x:c r="K2089" s="13" t="str">
        <x:v>ISIC4:52</x:v>
      </x:c>
      <x:c r="L2089" s="15" t="n">
        <x:f>'Crosswalk'!C52</x:f>
        <x:v>0</x:v>
      </x:c>
      <x:c r="M2089" s="15" t="n">
        <x:f>'Crosswalk'!D52</x:f>
        <x:v>0</x:v>
      </x:c>
      <x:c r="N2089" s="15" t="n">
        <x:f>'Crosswalk'!E52</x:f>
        <x:v>1</x:v>
      </x:c>
      <x:c r="O2089" s="15" t="n">
        <x:f>'Crosswalk'!F52</x:f>
        <x:v>0</x:v>
      </x:c>
      <x:c r="P2089" s="15" t="n">
        <x:f>'Crosswalk'!G52</x:f>
        <x:v>0</x:v>
      </x:c>
      <x:c r="Q2089" s="15" t="n">
        <x:f>'Crosswalk'!H52</x:f>
        <x:v>0</x:v>
      </x:c>
      <x:c r="R2089" s="15" t="n">
        <x:f>'Crosswalk'!I52</x:f>
        <x:v>0</x:v>
      </x:c>
      <x:c r="S2089" s="15" t="n">
        <x:f>'Crosswalk'!J52</x:f>
        <x:v>0</x:v>
      </x:c>
      <x:c r="T2089" s="15" t="n">
        <x:f>'Crosswalk'!K52</x:f>
        <x:v>0</x:v>
      </x:c>
      <x:c r="U2089" s="15" t="n">
        <x:f>'Crosswalk'!L52</x:f>
        <x:v>0</x:v>
      </x:c>
      <x:c r="V2089" s="15" t="n">
        <x:f>'Crosswalk'!M52</x:f>
        <x:v>0</x:v>
      </x:c>
      <x:c r="W2089" s="15" t="n">
        <x:f>'Crosswalk'!N52</x:f>
        <x:v>0</x:v>
      </x:c>
      <x:c r="X2089" s="18" t="str">
        <x:v>LFS - Labour Force Survey</x:v>
      </x:c>
      <x:c r="Y2089" s="13" t="str"/>
      <x:c r="Z2089" s="18" t="str">
        <x:v>National 2024 section mix; national 2023 division composition. Observed national industry detail; used only for composition within 2024 ILO modelled margins.</x:v>
      </x:c>
      <x:c r="AA2089" s="13" t="str"/>
      <x:c r="AB2089" s="13" t="str">
        <x:v>https://rplumber.ilo.org/data/indicator?format=.csv.gz&amp;id=EMP_TEMP_SEX_EC2_NB_A</x:v>
      </x:c>
    </x:row>
    <x:row r="2090" ht="48" customHeight="1">
      <x:c r="A2090" s="2" t="str">
        <x:v>ARE</x:v>
      </x:c>
      <x:c r="B2090" s="2" t="str">
        <x:v>HJ</x:v>
      </x:c>
      <x:c r="C2090" s="2" t="str">
        <x:v>ARE</x:v>
      </x:c>
      <x:c r="D2090" s="2" t="n">
        <x:v>2023</x:v>
      </x:c>
      <x:c r="E2090" s="2" t="str">
        <x:v>EC2_ISIC4_H53</x:v>
      </x:c>
      <x:c r="F2090" s="17" t="str">
        <x:v>Economic activity (ISIC-Rev.4), 2 digit level: 53 - Postal and courier activities</x:v>
      </x:c>
      <x:c r="G2090" s="19" t="n">
        <x:v>24.586</x:v>
      </x:c>
      <x:c r="H2090" s="20" t="n">
        <x:v>0.6947955802361072</x:v>
      </x:c>
      <x:c r="I2090" s="19" t="n">
        <x:f>SUM(G2086:G2090)</x:f>
        <x:v>485.745</x:v>
      </x:c>
      <x:c r="J2090" s="20" t="n">
        <x:f>G2090/I2090*H2090</x:f>
        <x:v>0.03516710235964329</x:v>
      </x:c>
      <x:c r="K2090" s="2" t="str">
        <x:v>ISIC4:53</x:v>
      </x:c>
      <x:c r="L2090" s="14" t="n">
        <x:f>'Crosswalk'!C53</x:f>
        <x:v>0</x:v>
      </x:c>
      <x:c r="M2090" s="14" t="n">
        <x:f>'Crosswalk'!D53</x:f>
        <x:v>0</x:v>
      </x:c>
      <x:c r="N2090" s="14" t="n">
        <x:f>'Crosswalk'!E53</x:f>
        <x:v>1</x:v>
      </x:c>
      <x:c r="O2090" s="14" t="n">
        <x:f>'Crosswalk'!F53</x:f>
        <x:v>0</x:v>
      </x:c>
      <x:c r="P2090" s="14" t="n">
        <x:f>'Crosswalk'!G53</x:f>
        <x:v>0</x:v>
      </x:c>
      <x:c r="Q2090" s="14" t="n">
        <x:f>'Crosswalk'!H53</x:f>
        <x:v>0</x:v>
      </x:c>
      <x:c r="R2090" s="14" t="n">
        <x:f>'Crosswalk'!I53</x:f>
        <x:v>0</x:v>
      </x:c>
      <x:c r="S2090" s="14" t="n">
        <x:f>'Crosswalk'!J53</x:f>
        <x:v>0</x:v>
      </x:c>
      <x:c r="T2090" s="14" t="n">
        <x:f>'Crosswalk'!K53</x:f>
        <x:v>0</x:v>
      </x:c>
      <x:c r="U2090" s="14" t="n">
        <x:f>'Crosswalk'!L53</x:f>
        <x:v>0</x:v>
      </x:c>
      <x:c r="V2090" s="14" t="n">
        <x:f>'Crosswalk'!M53</x:f>
        <x:v>0</x:v>
      </x:c>
      <x:c r="W2090" s="14" t="n">
        <x:f>'Crosswalk'!N53</x:f>
        <x:v>0</x:v>
      </x:c>
      <x:c r="X2090" s="17" t="str">
        <x:v>LFS - Labour Force Survey</x:v>
      </x:c>
      <x:c r="Y2090" s="2" t="str"/>
      <x:c r="Z2090" s="17" t="str">
        <x:v>National 2024 section mix; national 2023 division composition. Observed national industry detail; used only for composition within 2024 ILO modelled margins.</x:v>
      </x:c>
      <x:c r="AA2090" s="2" t="str"/>
      <x:c r="AB2090" s="2" t="str">
        <x:v>https://rplumber.ilo.org/data/indicator?format=.csv.gz&amp;id=EMP_TEMP_SEX_EC2_NB_A</x:v>
      </x:c>
    </x:row>
    <x:row r="2091" ht="48" customHeight="1">
      <x:c r="A2091" s="13" t="str">
        <x:v>ARE</x:v>
      </x:c>
      <x:c r="B2091" s="13" t="str">
        <x:v>HJ</x:v>
      </x:c>
      <x:c r="C2091" s="13" t="str">
        <x:v>ARE</x:v>
      </x:c>
      <x:c r="D2091" s="13" t="n">
        <x:v>2023</x:v>
      </x:c>
      <x:c r="E2091" s="13" t="str">
        <x:v>EC2_ISIC4_J58</x:v>
      </x:c>
      <x:c r="F2091" s="18" t="str">
        <x:v>Economic activity (ISIC-Rev.4), 2 digit level: 58 - Publishing activities</x:v>
      </x:c>
      <x:c r="G2091" s="21" t="n">
        <x:v>12.606</x:v>
      </x:c>
      <x:c r="H2091" s="22" t="n">
        <x:v>0.30520441976389273</x:v>
      </x:c>
      <x:c r="I2091" s="21" t="n">
        <x:f>SUM(G2091:G2096)</x:f>
        <x:v>234.28400000000002</x:v>
      </x:c>
      <x:c r="J2091" s="22" t="n">
        <x:f>G2091/I2091*H2091</x:f>
        <x:v>0.016421978946678524</x:v>
      </x:c>
      <x:c r="K2091" s="13" t="str">
        <x:v>ISIC4:58</x:v>
      </x:c>
      <x:c r="L2091" s="15" t="n">
        <x:f>'Crosswalk'!C56</x:f>
        <x:v>0</x:v>
      </x:c>
      <x:c r="M2091" s="15" t="n">
        <x:f>'Crosswalk'!D56</x:f>
        <x:v>0</x:v>
      </x:c>
      <x:c r="N2091" s="15" t="n">
        <x:f>'Crosswalk'!E56</x:f>
        <x:v>0</x:v>
      </x:c>
      <x:c r="O2091" s="15" t="n">
        <x:f>'Crosswalk'!F56</x:f>
        <x:v>0</x:v>
      </x:c>
      <x:c r="P2091" s="15" t="n">
        <x:f>'Crosswalk'!G56</x:f>
        <x:v>0</x:v>
      </x:c>
      <x:c r="Q2091" s="15" t="n">
        <x:f>'Crosswalk'!H56</x:f>
        <x:v>0</x:v>
      </x:c>
      <x:c r="R2091" s="15" t="n">
        <x:f>'Crosswalk'!I56</x:f>
        <x:v>0</x:v>
      </x:c>
      <x:c r="S2091" s="15" t="n">
        <x:f>'Crosswalk'!J56</x:f>
        <x:v>0.5</x:v>
      </x:c>
      <x:c r="T2091" s="15" t="n">
        <x:f>'Crosswalk'!K56</x:f>
        <x:v>0.5</x:v>
      </x:c>
      <x:c r="U2091" s="15" t="n">
        <x:f>'Crosswalk'!L56</x:f>
        <x:v>0</x:v>
      </x:c>
      <x:c r="V2091" s="15" t="n">
        <x:f>'Crosswalk'!M56</x:f>
        <x:v>0</x:v>
      </x:c>
      <x:c r="W2091" s="15" t="n">
        <x:f>'Crosswalk'!N56</x:f>
        <x:v>0</x:v>
      </x:c>
      <x:c r="X2091" s="18" t="str">
        <x:v>LFS - Labour Force Survey</x:v>
      </x:c>
      <x:c r="Y2091" s="13" t="str"/>
      <x:c r="Z2091" s="18" t="str">
        <x:v>National 2024 section mix; national 2023 division composition. Observed national industry detail; used only for composition within 2024 ILO modelled margins.</x:v>
      </x:c>
      <x:c r="AA2091" s="13" t="str"/>
      <x:c r="AB2091" s="13" t="str">
        <x:v>https://rplumber.ilo.org/data/indicator?format=.csv.gz&amp;id=EMP_TEMP_SEX_EC2_NB_A</x:v>
      </x:c>
    </x:row>
    <x:row r="2092" ht="48" customHeight="1">
      <x:c r="A2092" s="2" t="str">
        <x:v>ARE</x:v>
      </x:c>
      <x:c r="B2092" s="2" t="str">
        <x:v>HJ</x:v>
      </x:c>
      <x:c r="C2092" s="2" t="str">
        <x:v>ARE</x:v>
      </x:c>
      <x:c r="D2092" s="2" t="n">
        <x:v>2023</x:v>
      </x:c>
      <x:c r="E2092" s="2" t="str">
        <x:v>EC2_ISIC4_J59</x:v>
      </x:c>
      <x:c r="F2092" s="17" t="str">
        <x:v>Economic activity (ISIC-Rev.4), 2 digit level: 59 - Motion picture, video and television programme production, sound recording and music publishing activities</x:v>
      </x:c>
      <x:c r="G2092" s="19" t="n">
        <x:v>15.367</x:v>
      </x:c>
      <x:c r="H2092" s="20" t="n">
        <x:v>0.30520441976389273</x:v>
      </x:c>
      <x:c r="I2092" s="19" t="n">
        <x:f>SUM(G2091:G2096)</x:f>
        <x:v>234.28400000000002</x:v>
      </x:c>
      <x:c r="J2092" s="20" t="n">
        <x:f>G2092/I2092*H2092</x:f>
        <x:v>0.020018764911439703</x:v>
      </x:c>
      <x:c r="K2092" s="2" t="str">
        <x:v>ISIC4:59</x:v>
      </x:c>
      <x:c r="L2092" s="14" t="n">
        <x:f>'Crosswalk'!C57</x:f>
        <x:v>0</x:v>
      </x:c>
      <x:c r="M2092" s="14" t="n">
        <x:f>'Crosswalk'!D57</x:f>
        <x:v>0</x:v>
      </x:c>
      <x:c r="N2092" s="14" t="n">
        <x:f>'Crosswalk'!E57</x:f>
        <x:v>0</x:v>
      </x:c>
      <x:c r="O2092" s="14" t="n">
        <x:f>'Crosswalk'!F57</x:f>
        <x:v>0</x:v>
      </x:c>
      <x:c r="P2092" s="14" t="n">
        <x:f>'Crosswalk'!G57</x:f>
        <x:v>0</x:v>
      </x:c>
      <x:c r="Q2092" s="14" t="n">
        <x:f>'Crosswalk'!H57</x:f>
        <x:v>0</x:v>
      </x:c>
      <x:c r="R2092" s="14" t="n">
        <x:f>'Crosswalk'!I57</x:f>
        <x:v>0</x:v>
      </x:c>
      <x:c r="S2092" s="14" t="n">
        <x:f>'Crosswalk'!J57</x:f>
        <x:v>0</x:v>
      </x:c>
      <x:c r="T2092" s="14" t="n">
        <x:f>'Crosswalk'!K57</x:f>
        <x:v>1</x:v>
      </x:c>
      <x:c r="U2092" s="14" t="n">
        <x:f>'Crosswalk'!L57</x:f>
        <x:v>0</x:v>
      </x:c>
      <x:c r="V2092" s="14" t="n">
        <x:f>'Crosswalk'!M57</x:f>
        <x:v>0</x:v>
      </x:c>
      <x:c r="W2092" s="14" t="n">
        <x:f>'Crosswalk'!N57</x:f>
        <x:v>0</x:v>
      </x:c>
      <x:c r="X2092" s="17" t="str">
        <x:v>LFS - Labour Force Survey</x:v>
      </x:c>
      <x:c r="Y2092" s="2" t="str"/>
      <x:c r="Z2092" s="17" t="str">
        <x:v>National 2024 section mix; national 2023 division composition. Observed national industry detail; used only for composition within 2024 ILO modelled margins.</x:v>
      </x:c>
      <x:c r="AA2092" s="2" t="str"/>
      <x:c r="AB2092" s="2" t="str">
        <x:v>https://rplumber.ilo.org/data/indicator?format=.csv.gz&amp;id=EMP_TEMP_SEX_EC2_NB_A</x:v>
      </x:c>
    </x:row>
    <x:row r="2093" ht="48" customHeight="1">
      <x:c r="A2093" s="13" t="str">
        <x:v>ARE</x:v>
      </x:c>
      <x:c r="B2093" s="13" t="str">
        <x:v>HJ</x:v>
      </x:c>
      <x:c r="C2093" s="13" t="str">
        <x:v>ARE</x:v>
      </x:c>
      <x:c r="D2093" s="13" t="n">
        <x:v>2023</x:v>
      </x:c>
      <x:c r="E2093" s="13" t="str">
        <x:v>EC2_ISIC4_J60</x:v>
      </x:c>
      <x:c r="F2093" s="18" t="str">
        <x:v>Economic activity (ISIC-Rev.4), 2 digit level: 60 - Programming and broadcasting activities</x:v>
      </x:c>
      <x:c r="G2093" s="21" t="n">
        <x:v>11.531</x:v>
      </x:c>
      <x:c r="H2093" s="22" t="n">
        <x:v>0.30520441976389273</x:v>
      </x:c>
      <x:c r="I2093" s="21" t="n">
        <x:f>SUM(G2091:G2096)</x:f>
        <x:v>234.28400000000002</x:v>
      </x:c>
      <x:c r="J2093" s="22" t="n">
        <x:f>G2093/I2093*H2093</x:f>
        <x:v>0.015021564273691106</x:v>
      </x:c>
      <x:c r="K2093" s="13" t="str">
        <x:v>ISIC4:60</x:v>
      </x:c>
      <x:c r="L2093" s="15" t="n">
        <x:f>'Crosswalk'!C58</x:f>
        <x:v>0</x:v>
      </x:c>
      <x:c r="M2093" s="15" t="n">
        <x:f>'Crosswalk'!D58</x:f>
        <x:v>0</x:v>
      </x:c>
      <x:c r="N2093" s="15" t="n">
        <x:f>'Crosswalk'!E58</x:f>
        <x:v>0</x:v>
      </x:c>
      <x:c r="O2093" s="15" t="n">
        <x:f>'Crosswalk'!F58</x:f>
        <x:v>0</x:v>
      </x:c>
      <x:c r="P2093" s="15" t="n">
        <x:f>'Crosswalk'!G58</x:f>
        <x:v>0</x:v>
      </x:c>
      <x:c r="Q2093" s="15" t="n">
        <x:f>'Crosswalk'!H58</x:f>
        <x:v>0</x:v>
      </x:c>
      <x:c r="R2093" s="15" t="n">
        <x:f>'Crosswalk'!I58</x:f>
        <x:v>0</x:v>
      </x:c>
      <x:c r="S2093" s="15" t="n">
        <x:f>'Crosswalk'!J58</x:f>
        <x:v>0</x:v>
      </x:c>
      <x:c r="T2093" s="15" t="n">
        <x:f>'Crosswalk'!K58</x:f>
        <x:v>1</x:v>
      </x:c>
      <x:c r="U2093" s="15" t="n">
        <x:f>'Crosswalk'!L58</x:f>
        <x:v>0</x:v>
      </x:c>
      <x:c r="V2093" s="15" t="n">
        <x:f>'Crosswalk'!M58</x:f>
        <x:v>0</x:v>
      </x:c>
      <x:c r="W2093" s="15" t="n">
        <x:f>'Crosswalk'!N58</x:f>
        <x:v>0</x:v>
      </x:c>
      <x:c r="X2093" s="18" t="str">
        <x:v>LFS - Labour Force Survey</x:v>
      </x:c>
      <x:c r="Y2093" s="13" t="str"/>
      <x:c r="Z2093" s="18" t="str">
        <x:v>National 2024 section mix; national 2023 division composition. Observed national industry detail; used only for composition within 2024 ILO modelled margins.</x:v>
      </x:c>
      <x:c r="AA2093" s="13" t="str"/>
      <x:c r="AB2093" s="13" t="str">
        <x:v>https://rplumber.ilo.org/data/indicator?format=.csv.gz&amp;id=EMP_TEMP_SEX_EC2_NB_A</x:v>
      </x:c>
    </x:row>
    <x:row r="2094" ht="48" customHeight="1">
      <x:c r="A2094" s="2" t="str">
        <x:v>ARE</x:v>
      </x:c>
      <x:c r="B2094" s="2" t="str">
        <x:v>HJ</x:v>
      </x:c>
      <x:c r="C2094" s="2" t="str">
        <x:v>ARE</x:v>
      </x:c>
      <x:c r="D2094" s="2" t="n">
        <x:v>2023</x:v>
      </x:c>
      <x:c r="E2094" s="2" t="str">
        <x:v>EC2_ISIC4_J61</x:v>
      </x:c>
      <x:c r="F2094" s="17" t="str">
        <x:v>Economic activity (ISIC-Rev.4), 2 digit level: 61 - Telecommunications</x:v>
      </x:c>
      <x:c r="G2094" s="19" t="n">
        <x:v>42.277</x:v>
      </x:c>
      <x:c r="H2094" s="20" t="n">
        <x:v>0.30520441976389273</x:v>
      </x:c>
      <x:c r="I2094" s="19" t="n">
        <x:f>SUM(G2091:G2096)</x:f>
        <x:v>234.28400000000002</x:v>
      </x:c>
      <x:c r="J2094" s="20" t="n">
        <x:f>G2094/I2094*H2094</x:f>
        <x:v>0.05507472663245502</x:v>
      </x:c>
      <x:c r="K2094" s="2" t="str">
        <x:v>ISIC4:61</x:v>
      </x:c>
      <x:c r="L2094" s="14" t="n">
        <x:f>'Crosswalk'!C59</x:f>
        <x:v>0</x:v>
      </x:c>
      <x:c r="M2094" s="14" t="n">
        <x:f>'Crosswalk'!D59</x:f>
        <x:v>0</x:v>
      </x:c>
      <x:c r="N2094" s="14" t="n">
        <x:f>'Crosswalk'!E59</x:f>
        <x:v>0</x:v>
      </x:c>
      <x:c r="O2094" s="14" t="n">
        <x:f>'Crosswalk'!F59</x:f>
        <x:v>0</x:v>
      </x:c>
      <x:c r="P2094" s="14" t="n">
        <x:f>'Crosswalk'!G59</x:f>
        <x:v>0</x:v>
      </x:c>
      <x:c r="Q2094" s="14" t="n">
        <x:f>'Crosswalk'!H59</x:f>
        <x:v>0</x:v>
      </x:c>
      <x:c r="R2094" s="14" t="n">
        <x:f>'Crosswalk'!I59</x:f>
        <x:v>0</x:v>
      </x:c>
      <x:c r="S2094" s="14" t="n">
        <x:f>'Crosswalk'!J59</x:f>
        <x:v>0</x:v>
      </x:c>
      <x:c r="T2094" s="14" t="n">
        <x:f>'Crosswalk'!K59</x:f>
        <x:v>1</x:v>
      </x:c>
      <x:c r="U2094" s="14" t="n">
        <x:f>'Crosswalk'!L59</x:f>
        <x:v>0</x:v>
      </x:c>
      <x:c r="V2094" s="14" t="n">
        <x:f>'Crosswalk'!M59</x:f>
        <x:v>0</x:v>
      </x:c>
      <x:c r="W2094" s="14" t="n">
        <x:f>'Crosswalk'!N59</x:f>
        <x:v>0</x:v>
      </x:c>
      <x:c r="X2094" s="17" t="str">
        <x:v>LFS - Labour Force Survey</x:v>
      </x:c>
      <x:c r="Y2094" s="2" t="str"/>
      <x:c r="Z2094" s="17" t="str">
        <x:v>National 2024 section mix; national 2023 division composition. Observed national industry detail; used only for composition within 2024 ILO modelled margins.</x:v>
      </x:c>
      <x:c r="AA2094" s="2" t="str"/>
      <x:c r="AB2094" s="2" t="str">
        <x:v>https://rplumber.ilo.org/data/indicator?format=.csv.gz&amp;id=EMP_TEMP_SEX_EC2_NB_A</x:v>
      </x:c>
    </x:row>
    <x:row r="2095" ht="48" customHeight="1">
      <x:c r="A2095" s="13" t="str">
        <x:v>ARE</x:v>
      </x:c>
      <x:c r="B2095" s="13" t="str">
        <x:v>HJ</x:v>
      </x:c>
      <x:c r="C2095" s="13" t="str">
        <x:v>ARE</x:v>
      </x:c>
      <x:c r="D2095" s="13" t="n">
        <x:v>2023</x:v>
      </x:c>
      <x:c r="E2095" s="13" t="str">
        <x:v>EC2_ISIC4_J62</x:v>
      </x:c>
      <x:c r="F2095" s="18" t="str">
        <x:v>Economic activity (ISIC-Rev.4), 2 digit level: 62 - Computer programming, consultancy and related activities</x:v>
      </x:c>
      <x:c r="G2095" s="21" t="n">
        <x:v>140.097</x:v>
      </x:c>
      <x:c r="H2095" s="22" t="n">
        <x:v>0.30520441976389273</x:v>
      </x:c>
      <x:c r="I2095" s="21" t="n">
        <x:f>SUM(G2091:G2096)</x:f>
        <x:v>234.28400000000002</x:v>
      </x:c>
      <x:c r="J2095" s="22" t="n">
        <x:f>G2095/I2095*H2095</x:f>
        <x:v>0.18250594831769168</x:v>
      </x:c>
      <x:c r="K2095" s="13" t="str">
        <x:v>ISIC4:62</x:v>
      </x:c>
      <x:c r="L2095" s="15" t="n">
        <x:f>'Crosswalk'!C60</x:f>
        <x:v>0</x:v>
      </x:c>
      <x:c r="M2095" s="15" t="n">
        <x:f>'Crosswalk'!D60</x:f>
        <x:v>0</x:v>
      </x:c>
      <x:c r="N2095" s="15" t="n">
        <x:f>'Crosswalk'!E60</x:f>
        <x:v>0</x:v>
      </x:c>
      <x:c r="O2095" s="15" t="n">
        <x:f>'Crosswalk'!F60</x:f>
        <x:v>0</x:v>
      </x:c>
      <x:c r="P2095" s="15" t="n">
        <x:f>'Crosswalk'!G60</x:f>
        <x:v>0</x:v>
      </x:c>
      <x:c r="Q2095" s="15" t="n">
        <x:f>'Crosswalk'!H60</x:f>
        <x:v>0</x:v>
      </x:c>
      <x:c r="R2095" s="15" t="n">
        <x:f>'Crosswalk'!I60</x:f>
        <x:v>0</x:v>
      </x:c>
      <x:c r="S2095" s="15" t="n">
        <x:f>'Crosswalk'!J60</x:f>
        <x:v>1</x:v>
      </x:c>
      <x:c r="T2095" s="15" t="n">
        <x:f>'Crosswalk'!K60</x:f>
        <x:v>0</x:v>
      </x:c>
      <x:c r="U2095" s="15" t="n">
        <x:f>'Crosswalk'!L60</x:f>
        <x:v>0</x:v>
      </x:c>
      <x:c r="V2095" s="15" t="n">
        <x:f>'Crosswalk'!M60</x:f>
        <x:v>0</x:v>
      </x:c>
      <x:c r="W2095" s="15" t="n">
        <x:f>'Crosswalk'!N60</x:f>
        <x:v>0</x:v>
      </x:c>
      <x:c r="X2095" s="18" t="str">
        <x:v>LFS - Labour Force Survey</x:v>
      </x:c>
      <x:c r="Y2095" s="13" t="str"/>
      <x:c r="Z2095" s="18" t="str">
        <x:v>National 2024 section mix; national 2023 division composition. Observed national industry detail; used only for composition within 2024 ILO modelled margins.</x:v>
      </x:c>
      <x:c r="AA2095" s="13" t="str"/>
      <x:c r="AB2095" s="13" t="str">
        <x:v>https://rplumber.ilo.org/data/indicator?format=.csv.gz&amp;id=EMP_TEMP_SEX_EC2_NB_A</x:v>
      </x:c>
    </x:row>
    <x:row r="2096" ht="48" customHeight="1">
      <x:c r="A2096" s="2" t="str">
        <x:v>ARE</x:v>
      </x:c>
      <x:c r="B2096" s="2" t="str">
        <x:v>HJ</x:v>
      </x:c>
      <x:c r="C2096" s="2" t="str">
        <x:v>ARE</x:v>
      </x:c>
      <x:c r="D2096" s="2" t="n">
        <x:v>2023</x:v>
      </x:c>
      <x:c r="E2096" s="2" t="str">
        <x:v>EC2_ISIC4_J63</x:v>
      </x:c>
      <x:c r="F2096" s="17" t="str">
        <x:v>Economic activity (ISIC-Rev.4), 2 digit level: 63 - Information service activities</x:v>
      </x:c>
      <x:c r="G2096" s="19" t="n">
        <x:v>12.406</x:v>
      </x:c>
      <x:c r="H2096" s="20" t="n">
        <x:v>0.30520441976389273</x:v>
      </x:c>
      <x:c r="I2096" s="19" t="n">
        <x:f>SUM(G2091:G2096)</x:f>
        <x:v>234.28400000000002</x:v>
      </x:c>
      <x:c r="J2096" s="20" t="n">
        <x:f>G2096/I2096*H2096</x:f>
        <x:v>0.01616143668193668</x:v>
      </x:c>
      <x:c r="K2096" s="2" t="str">
        <x:v>ISIC4:63</x:v>
      </x:c>
      <x:c r="L2096" s="14" t="n">
        <x:f>'Crosswalk'!C61</x:f>
        <x:v>0</x:v>
      </x:c>
      <x:c r="M2096" s="14" t="n">
        <x:f>'Crosswalk'!D61</x:f>
        <x:v>0</x:v>
      </x:c>
      <x:c r="N2096" s="14" t="n">
        <x:f>'Crosswalk'!E61</x:f>
        <x:v>0</x:v>
      </x:c>
      <x:c r="O2096" s="14" t="n">
        <x:f>'Crosswalk'!F61</x:f>
        <x:v>0</x:v>
      </x:c>
      <x:c r="P2096" s="14" t="n">
        <x:f>'Crosswalk'!G61</x:f>
        <x:v>0</x:v>
      </x:c>
      <x:c r="Q2096" s="14" t="n">
        <x:f>'Crosswalk'!H61</x:f>
        <x:v>0</x:v>
      </x:c>
      <x:c r="R2096" s="14" t="n">
        <x:f>'Crosswalk'!I61</x:f>
        <x:v>0</x:v>
      </x:c>
      <x:c r="S2096" s="14" t="n">
        <x:f>'Crosswalk'!J61</x:f>
        <x:v>0.7</x:v>
      </x:c>
      <x:c r="T2096" s="14" t="n">
        <x:f>'Crosswalk'!K61</x:f>
        <x:v>0.3</x:v>
      </x:c>
      <x:c r="U2096" s="14" t="n">
        <x:f>'Crosswalk'!L61</x:f>
        <x:v>0</x:v>
      </x:c>
      <x:c r="V2096" s="14" t="n">
        <x:f>'Crosswalk'!M61</x:f>
        <x:v>0</x:v>
      </x:c>
      <x:c r="W2096" s="14" t="n">
        <x:f>'Crosswalk'!N61</x:f>
        <x:v>0</x:v>
      </x:c>
      <x:c r="X2096" s="17" t="str">
        <x:v>LFS - Labour Force Survey</x:v>
      </x:c>
      <x:c r="Y2096" s="2" t="str"/>
      <x:c r="Z2096" s="17" t="str">
        <x:v>National 2024 section mix; national 2023 division composition. Observed national industry detail; used only for composition within 2024 ILO modelled margins.</x:v>
      </x:c>
      <x:c r="AA2096" s="2" t="str"/>
      <x:c r="AB2096" s="2" t="str">
        <x:v>https://rplumber.ilo.org/data/indicator?format=.csv.gz&amp;id=EMP_TEMP_SEX_EC2_NB_A</x:v>
      </x:c>
    </x:row>
    <x:row r="2097" ht="48" customHeight="1">
      <x:c r="A2097" s="13" t="str">
        <x:v>ARE</x:v>
      </x:c>
      <x:c r="B2097" s="13" t="str">
        <x:v>I</x:v>
      </x:c>
      <x:c r="C2097" s="13" t="str">
        <x:v>ARE</x:v>
      </x:c>
      <x:c r="D2097" s="13" t="n">
        <x:v>2023</x:v>
      </x:c>
      <x:c r="E2097" s="13" t="str">
        <x:v>EC2_ISIC4_I55</x:v>
      </x:c>
      <x:c r="F2097" s="18" t="str">
        <x:v>Economic activity (ISIC-Rev.4), 2 digit level: 55 - Accommodation</x:v>
      </x:c>
      <x:c r="G2097" s="21" t="n">
        <x:v>73.59</x:v>
      </x:c>
      <x:c r="H2097" s="22" t="n">
        <x:v>1</x:v>
      </x:c>
      <x:c r="I2097" s="21" t="n">
        <x:f>SUM(G2097:G2098)</x:f>
        <x:v>405.779</x:v>
      </x:c>
      <x:c r="J2097" s="22" t="n">
        <x:f>G2097/I2097*H2097</x:f>
        <x:v>0.1813548754371222</x:v>
      </x:c>
      <x:c r="K2097" s="13" t="str">
        <x:v>ISIC4:55</x:v>
      </x:c>
      <x:c r="L2097" s="15" t="n">
        <x:f>'Crosswalk'!C54</x:f>
        <x:v>0</x:v>
      </x:c>
      <x:c r="M2097" s="15" t="n">
        <x:f>'Crosswalk'!D54</x:f>
        <x:v>0</x:v>
      </x:c>
      <x:c r="N2097" s="15" t="n">
        <x:f>'Crosswalk'!E54</x:f>
        <x:v>0</x:v>
      </x:c>
      <x:c r="O2097" s="15" t="n">
        <x:f>'Crosswalk'!F54</x:f>
        <x:v>1</x:v>
      </x:c>
      <x:c r="P2097" s="15" t="n">
        <x:f>'Crosswalk'!G54</x:f>
        <x:v>0</x:v>
      </x:c>
      <x:c r="Q2097" s="15" t="n">
        <x:f>'Crosswalk'!H54</x:f>
        <x:v>0</x:v>
      </x:c>
      <x:c r="R2097" s="15" t="n">
        <x:f>'Crosswalk'!I54</x:f>
        <x:v>0</x:v>
      </x:c>
      <x:c r="S2097" s="15" t="n">
        <x:f>'Crosswalk'!J54</x:f>
        <x:v>0</x:v>
      </x:c>
      <x:c r="T2097" s="15" t="n">
        <x:f>'Crosswalk'!K54</x:f>
        <x:v>0</x:v>
      </x:c>
      <x:c r="U2097" s="15" t="n">
        <x:f>'Crosswalk'!L54</x:f>
        <x:v>0</x:v>
      </x:c>
      <x:c r="V2097" s="15" t="n">
        <x:f>'Crosswalk'!M54</x:f>
        <x:v>0</x:v>
      </x:c>
      <x:c r="W2097" s="15" t="n">
        <x:f>'Crosswalk'!N54</x:f>
        <x:v>0</x:v>
      </x:c>
      <x:c r="X2097" s="18" t="str">
        <x:v>LFS - Labour Force Survey</x:v>
      </x:c>
      <x:c r="Y2097" s="13" t="str"/>
      <x:c r="Z2097" s="18" t="str">
        <x:v>National 2023 division composition. Observed national industry detail; used only for composition within 2024 ILO modelled margins.</x:v>
      </x:c>
      <x:c r="AA2097" s="13" t="str"/>
      <x:c r="AB2097" s="13" t="str">
        <x:v>https://rplumber.ilo.org/data/indicator?format=.csv.gz&amp;id=EMP_TEMP_SEX_EC2_NB_A</x:v>
      </x:c>
    </x:row>
    <x:row r="2098" ht="48" customHeight="1">
      <x:c r="A2098" s="2" t="str">
        <x:v>ARE</x:v>
      </x:c>
      <x:c r="B2098" s="2" t="str">
        <x:v>I</x:v>
      </x:c>
      <x:c r="C2098" s="2" t="str">
        <x:v>ARE</x:v>
      </x:c>
      <x:c r="D2098" s="2" t="n">
        <x:v>2023</x:v>
      </x:c>
      <x:c r="E2098" s="2" t="str">
        <x:v>EC2_ISIC4_I56</x:v>
      </x:c>
      <x:c r="F2098" s="17" t="str">
        <x:v>Economic activity (ISIC-Rev.4), 2 digit level: 56 - Food and beverage service activities</x:v>
      </x:c>
      <x:c r="G2098" s="19" t="n">
        <x:v>332.189</x:v>
      </x:c>
      <x:c r="H2098" s="20" t="n">
        <x:v>1</x:v>
      </x:c>
      <x:c r="I2098" s="19" t="n">
        <x:f>SUM(G2097:G2098)</x:f>
        <x:v>405.779</x:v>
      </x:c>
      <x:c r="J2098" s="20" t="n">
        <x:f>G2098/I2098*H2098</x:f>
        <x:v>0.8186451245628779</x:v>
      </x:c>
      <x:c r="K2098" s="2" t="str">
        <x:v>ISIC4:56</x:v>
      </x:c>
      <x:c r="L2098" s="14" t="n">
        <x:f>'Crosswalk'!C55</x:f>
        <x:v>0</x:v>
      </x:c>
      <x:c r="M2098" s="14" t="n">
        <x:f>'Crosswalk'!D55</x:f>
        <x:v>0</x:v>
      </x:c>
      <x:c r="N2098" s="14" t="n">
        <x:f>'Crosswalk'!E55</x:f>
        <x:v>0</x:v>
      </x:c>
      <x:c r="O2098" s="14" t="n">
        <x:f>'Crosswalk'!F55</x:f>
        <x:v>1</x:v>
      </x:c>
      <x:c r="P2098" s="14" t="n">
        <x:f>'Crosswalk'!G55</x:f>
        <x:v>0</x:v>
      </x:c>
      <x:c r="Q2098" s="14" t="n">
        <x:f>'Crosswalk'!H55</x:f>
        <x:v>0</x:v>
      </x:c>
      <x:c r="R2098" s="14" t="n">
        <x:f>'Crosswalk'!I55</x:f>
        <x:v>0</x:v>
      </x:c>
      <x:c r="S2098" s="14" t="n">
        <x:f>'Crosswalk'!J55</x:f>
        <x:v>0</x:v>
      </x:c>
      <x:c r="T2098" s="14" t="n">
        <x:f>'Crosswalk'!K55</x:f>
        <x:v>0</x:v>
      </x:c>
      <x:c r="U2098" s="14" t="n">
        <x:f>'Crosswalk'!L55</x:f>
        <x:v>0</x:v>
      </x:c>
      <x:c r="V2098" s="14" t="n">
        <x:f>'Crosswalk'!M55</x:f>
        <x:v>0</x:v>
      </x:c>
      <x:c r="W2098" s="14" t="n">
        <x:f>'Crosswalk'!N55</x:f>
        <x:v>0</x:v>
      </x:c>
      <x:c r="X2098" s="17" t="str">
        <x:v>LFS - Labour Force Survey</x:v>
      </x:c>
      <x:c r="Y2098" s="2" t="str"/>
      <x:c r="Z2098" s="17" t="str">
        <x:v>National 2023 division composition. Observed national industry detail; used only for composition within 2024 ILO modelled margins.</x:v>
      </x:c>
      <x:c r="AA2098" s="2" t="str"/>
      <x:c r="AB2098" s="2" t="str">
        <x:v>https://rplumber.ilo.org/data/indicator?format=.csv.gz&amp;id=EMP_TEMP_SEX_EC2_NB_A</x:v>
      </x:c>
    </x:row>
    <x:row r="2099" ht="48" customHeight="1">
      <x:c r="A2099" s="13" t="str">
        <x:v>ARE</x:v>
      </x:c>
      <x:c r="B2099" s="13" t="str">
        <x:v>K</x:v>
      </x:c>
      <x:c r="C2099" s="13" t="str">
        <x:v>ARE</x:v>
      </x:c>
      <x:c r="D2099" s="13" t="n">
        <x:v>2023</x:v>
      </x:c>
      <x:c r="E2099" s="13" t="str">
        <x:v>EC2_ISIC4_K64</x:v>
      </x:c>
      <x:c r="F2099" s="18" t="str">
        <x:v>Economic activity (ISIC-Rev.4), 2 digit level: 64 - Financial service activities, except insurance and pension funding</x:v>
      </x:c>
      <x:c r="G2099" s="21" t="n">
        <x:v>183.224</x:v>
      </x:c>
      <x:c r="H2099" s="22" t="n">
        <x:v>1</x:v>
      </x:c>
      <x:c r="I2099" s="21" t="n">
        <x:f>SUM(G2099:G2101)</x:f>
        <x:v>260.46</x:v>
      </x:c>
      <x:c r="J2099" s="22" t="n">
        <x:f>G2099/I2099*H2099</x:f>
        <x:v>0.7034631037395378</x:v>
      </x:c>
      <x:c r="K2099" s="13" t="str">
        <x:v>ISIC4:64</x:v>
      </x:c>
      <x:c r="L2099" s="15" t="n">
        <x:f>'Crosswalk'!C62</x:f>
        <x:v>0</x:v>
      </x:c>
      <x:c r="M2099" s="15" t="n">
        <x:f>'Crosswalk'!D62</x:f>
        <x:v>0</x:v>
      </x:c>
      <x:c r="N2099" s="15" t="n">
        <x:f>'Crosswalk'!E62</x:f>
        <x:v>0</x:v>
      </x:c>
      <x:c r="O2099" s="15" t="n">
        <x:f>'Crosswalk'!F62</x:f>
        <x:v>0</x:v>
      </x:c>
      <x:c r="P2099" s="15" t="n">
        <x:f>'Crosswalk'!G62</x:f>
        <x:v>0</x:v>
      </x:c>
      <x:c r="Q2099" s="15" t="n">
        <x:f>'Crosswalk'!H62</x:f>
        <x:v>0</x:v>
      </x:c>
      <x:c r="R2099" s="15" t="n">
        <x:f>'Crosswalk'!I62</x:f>
        <x:v>1</x:v>
      </x:c>
      <x:c r="S2099" s="15" t="n">
        <x:f>'Crosswalk'!J62</x:f>
        <x:v>0</x:v>
      </x:c>
      <x:c r="T2099" s="15" t="n">
        <x:f>'Crosswalk'!K62</x:f>
        <x:v>0</x:v>
      </x:c>
      <x:c r="U2099" s="15" t="n">
        <x:f>'Crosswalk'!L62</x:f>
        <x:v>0</x:v>
      </x:c>
      <x:c r="V2099" s="15" t="n">
        <x:f>'Crosswalk'!M62</x:f>
        <x:v>0</x:v>
      </x:c>
      <x:c r="W2099" s="15" t="n">
        <x:f>'Crosswalk'!N62</x:f>
        <x:v>0</x:v>
      </x:c>
      <x:c r="X2099" s="18" t="str">
        <x:v>LFS - Labour Force Survey</x:v>
      </x:c>
      <x:c r="Y2099" s="13" t="str"/>
      <x:c r="Z2099" s="18" t="str">
        <x:v>National 2023 division composition. Observed national industry detail; used only for composition within 2024 ILO modelled margins.</x:v>
      </x:c>
      <x:c r="AA2099" s="13" t="str"/>
      <x:c r="AB2099" s="13" t="str">
        <x:v>https://rplumber.ilo.org/data/indicator?format=.csv.gz&amp;id=EMP_TEMP_SEX_EC2_NB_A</x:v>
      </x:c>
    </x:row>
    <x:row r="2100" ht="48" customHeight="1">
      <x:c r="A2100" s="2" t="str">
        <x:v>ARE</x:v>
      </x:c>
      <x:c r="B2100" s="2" t="str">
        <x:v>K</x:v>
      </x:c>
      <x:c r="C2100" s="2" t="str">
        <x:v>ARE</x:v>
      </x:c>
      <x:c r="D2100" s="2" t="n">
        <x:v>2023</x:v>
      </x:c>
      <x:c r="E2100" s="2" t="str">
        <x:v>EC2_ISIC4_K65</x:v>
      </x:c>
      <x:c r="F2100" s="17" t="str">
        <x:v>Economic activity (ISIC-Rev.4), 2 digit level: 65 - Insurance, reinsurance and pension funding, except compulsory social security</x:v>
      </x:c>
      <x:c r="G2100" s="19" t="n">
        <x:v>35.483</x:v>
      </x:c>
      <x:c r="H2100" s="20" t="n">
        <x:v>1</x:v>
      </x:c>
      <x:c r="I2100" s="19" t="n">
        <x:f>SUM(G2099:G2101)</x:f>
        <x:v>260.46</x:v>
      </x:c>
      <x:c r="J2100" s="20" t="n">
        <x:f>G2100/I2100*H2100</x:f>
        <x:v>0.1362320509867158</x:v>
      </x:c>
      <x:c r="K2100" s="2" t="str">
        <x:v>ISIC4:65</x:v>
      </x:c>
      <x:c r="L2100" s="14" t="n">
        <x:f>'Crosswalk'!C63</x:f>
        <x:v>0</x:v>
      </x:c>
      <x:c r="M2100" s="14" t="n">
        <x:f>'Crosswalk'!D63</x:f>
        <x:v>0</x:v>
      </x:c>
      <x:c r="N2100" s="14" t="n">
        <x:f>'Crosswalk'!E63</x:f>
        <x:v>0</x:v>
      </x:c>
      <x:c r="O2100" s="14" t="n">
        <x:f>'Crosswalk'!F63</x:f>
        <x:v>0</x:v>
      </x:c>
      <x:c r="P2100" s="14" t="n">
        <x:f>'Crosswalk'!G63</x:f>
        <x:v>0</x:v>
      </x:c>
      <x:c r="Q2100" s="14" t="n">
        <x:f>'Crosswalk'!H63</x:f>
        <x:v>0</x:v>
      </x:c>
      <x:c r="R2100" s="14" t="n">
        <x:f>'Crosswalk'!I63</x:f>
        <x:v>1</x:v>
      </x:c>
      <x:c r="S2100" s="14" t="n">
        <x:f>'Crosswalk'!J63</x:f>
        <x:v>0</x:v>
      </x:c>
      <x:c r="T2100" s="14" t="n">
        <x:f>'Crosswalk'!K63</x:f>
        <x:v>0</x:v>
      </x:c>
      <x:c r="U2100" s="14" t="n">
        <x:f>'Crosswalk'!L63</x:f>
        <x:v>0</x:v>
      </x:c>
      <x:c r="V2100" s="14" t="n">
        <x:f>'Crosswalk'!M63</x:f>
        <x:v>0</x:v>
      </x:c>
      <x:c r="W2100" s="14" t="n">
        <x:f>'Crosswalk'!N63</x:f>
        <x:v>0</x:v>
      </x:c>
      <x:c r="X2100" s="17" t="str">
        <x:v>LFS - Labour Force Survey</x:v>
      </x:c>
      <x:c r="Y2100" s="2" t="str"/>
      <x:c r="Z2100" s="17" t="str">
        <x:v>National 2023 division composition. Observed national industry detail; used only for composition within 2024 ILO modelled margins.</x:v>
      </x:c>
      <x:c r="AA2100" s="2" t="str"/>
      <x:c r="AB2100" s="2" t="str">
        <x:v>https://rplumber.ilo.org/data/indicator?format=.csv.gz&amp;id=EMP_TEMP_SEX_EC2_NB_A</x:v>
      </x:c>
    </x:row>
    <x:row r="2101" ht="48" customHeight="1">
      <x:c r="A2101" s="13" t="str">
        <x:v>ARE</x:v>
      </x:c>
      <x:c r="B2101" s="13" t="str">
        <x:v>K</x:v>
      </x:c>
      <x:c r="C2101" s="13" t="str">
        <x:v>ARE</x:v>
      </x:c>
      <x:c r="D2101" s="13" t="n">
        <x:v>2023</x:v>
      </x:c>
      <x:c r="E2101" s="13" t="str">
        <x:v>EC2_ISIC4_K66</x:v>
      </x:c>
      <x:c r="F2101" s="18" t="str">
        <x:v>Economic activity (ISIC-Rev.4), 2 digit level: 66 - Activities auxiliary to financial service and insurance activities</x:v>
      </x:c>
      <x:c r="G2101" s="21" t="n">
        <x:v>41.753</x:v>
      </x:c>
      <x:c r="H2101" s="22" t="n">
        <x:v>1</x:v>
      </x:c>
      <x:c r="I2101" s="21" t="n">
        <x:f>SUM(G2099:G2101)</x:f>
        <x:v>260.46</x:v>
      </x:c>
      <x:c r="J2101" s="22" t="n">
        <x:f>G2101/I2101*H2101</x:f>
        <x:v>0.16030484527374647</x:v>
      </x:c>
      <x:c r="K2101" s="13" t="str">
        <x:v>ISIC4:66</x:v>
      </x:c>
      <x:c r="L2101" s="15" t="n">
        <x:f>'Crosswalk'!C64</x:f>
        <x:v>0</x:v>
      </x:c>
      <x:c r="M2101" s="15" t="n">
        <x:f>'Crosswalk'!D64</x:f>
        <x:v>0</x:v>
      </x:c>
      <x:c r="N2101" s="15" t="n">
        <x:f>'Crosswalk'!E64</x:f>
        <x:v>0</x:v>
      </x:c>
      <x:c r="O2101" s="15" t="n">
        <x:f>'Crosswalk'!F64</x:f>
        <x:v>0</x:v>
      </x:c>
      <x:c r="P2101" s="15" t="n">
        <x:f>'Crosswalk'!G64</x:f>
        <x:v>0</x:v>
      </x:c>
      <x:c r="Q2101" s="15" t="n">
        <x:f>'Crosswalk'!H64</x:f>
        <x:v>0</x:v>
      </x:c>
      <x:c r="R2101" s="15" t="n">
        <x:f>'Crosswalk'!I64</x:f>
        <x:v>1</x:v>
      </x:c>
      <x:c r="S2101" s="15" t="n">
        <x:f>'Crosswalk'!J64</x:f>
        <x:v>0</x:v>
      </x:c>
      <x:c r="T2101" s="15" t="n">
        <x:f>'Crosswalk'!K64</x:f>
        <x:v>0</x:v>
      </x:c>
      <x:c r="U2101" s="15" t="n">
        <x:f>'Crosswalk'!L64</x:f>
        <x:v>0</x:v>
      </x:c>
      <x:c r="V2101" s="15" t="n">
        <x:f>'Crosswalk'!M64</x:f>
        <x:v>0</x:v>
      </x:c>
      <x:c r="W2101" s="15" t="n">
        <x:f>'Crosswalk'!N64</x:f>
        <x:v>0</x:v>
      </x:c>
      <x:c r="X2101" s="18" t="str">
        <x:v>LFS - Labour Force Survey</x:v>
      </x:c>
      <x:c r="Y2101" s="13" t="str"/>
      <x:c r="Z2101" s="18" t="str">
        <x:v>National 2023 division composition. Observed national industry detail; used only for composition within 2024 ILO modelled margins.</x:v>
      </x:c>
      <x:c r="AA2101" s="13" t="str"/>
      <x:c r="AB2101" s="13" t="str">
        <x:v>https://rplumber.ilo.org/data/indicator?format=.csv.gz&amp;id=EMP_TEMP_SEX_EC2_NB_A</x:v>
      </x:c>
    </x:row>
    <x:row r="2102" ht="48" customHeight="1">
      <x:c r="A2102" s="2" t="str">
        <x:v>ARE</x:v>
      </x:c>
      <x:c r="B2102" s="2" t="str">
        <x:v>LMN</x:v>
      </x:c>
      <x:c r="C2102" s="2" t="str">
        <x:v>ARE</x:v>
      </x:c>
      <x:c r="D2102" s="2" t="n">
        <x:v>2023</x:v>
      </x:c>
      <x:c r="E2102" s="2" t="str">
        <x:v>EC2_ISIC4_L68</x:v>
      </x:c>
      <x:c r="F2102" s="17" t="str">
        <x:v>Economic activity (ISIC-Rev.4), 2 digit level: 68 - Real estate activities</x:v>
      </x:c>
      <x:c r="G2102" s="19" t="n">
        <x:v>186.48</x:v>
      </x:c>
      <x:c r="H2102" s="20" t="n">
        <x:v>0.17305662985349238</x:v>
      </x:c>
      <x:c r="I2102" s="19" t="n">
        <x:f>SUM(G2102:G2102)</x:f>
        <x:v>186.48</x:v>
      </x:c>
      <x:c r="J2102" s="20" t="n">
        <x:f>G2102/I2102*H2102</x:f>
        <x:v>0.17305662985349238</x:v>
      </x:c>
      <x:c r="K2102" s="2" t="str">
        <x:v>ISIC4:68</x:v>
      </x:c>
      <x:c r="L2102" s="14" t="n">
        <x:f>'Crosswalk'!C65</x:f>
        <x:v>0</x:v>
      </x:c>
      <x:c r="M2102" s="14" t="n">
        <x:f>'Crosswalk'!D65</x:f>
        <x:v>0</x:v>
      </x:c>
      <x:c r="N2102" s="14" t="n">
        <x:f>'Crosswalk'!E65</x:f>
        <x:v>0</x:v>
      </x:c>
      <x:c r="O2102" s="14" t="n">
        <x:f>'Crosswalk'!F65</x:f>
        <x:v>0</x:v>
      </x:c>
      <x:c r="P2102" s="14" t="n">
        <x:f>'Crosswalk'!G65</x:f>
        <x:v>0</x:v>
      </x:c>
      <x:c r="Q2102" s="14" t="n">
        <x:f>'Crosswalk'!H65</x:f>
        <x:v>0</x:v>
      </x:c>
      <x:c r="R2102" s="14" t="n">
        <x:f>'Crosswalk'!I65</x:f>
        <x:v>0</x:v>
      </x:c>
      <x:c r="S2102" s="14" t="n">
        <x:f>'Crosswalk'!J65</x:f>
        <x:v>0</x:v>
      </x:c>
      <x:c r="T2102" s="14" t="n">
        <x:f>'Crosswalk'!K65</x:f>
        <x:v>0</x:v>
      </x:c>
      <x:c r="U2102" s="14" t="n">
        <x:f>'Crosswalk'!L65</x:f>
        <x:v>0</x:v>
      </x:c>
      <x:c r="V2102" s="14" t="n">
        <x:f>'Crosswalk'!M65</x:f>
        <x:v>1</x:v>
      </x:c>
      <x:c r="W2102" s="14" t="n">
        <x:f>'Crosswalk'!N65</x:f>
        <x:v>0</x:v>
      </x:c>
      <x:c r="X2102" s="17" t="str">
        <x:v>LFS - Labour Force Survey</x:v>
      </x:c>
      <x:c r="Y2102" s="2" t="str"/>
      <x:c r="Z2102" s="17" t="str">
        <x:v>National 2024 section mix; national 2023 division composition. Observed national industry detail; used only for composition within 2024 ILO modelled margins.</x:v>
      </x:c>
      <x:c r="AA2102" s="2" t="str"/>
      <x:c r="AB2102" s="2" t="str">
        <x:v>https://rplumber.ilo.org/data/indicator?format=.csv.gz&amp;id=EMP_TEMP_SEX_EC2_NB_A</x:v>
      </x:c>
    </x:row>
    <x:row r="2103" ht="48" customHeight="1">
      <x:c r="A2103" s="13" t="str">
        <x:v>ARE</x:v>
      </x:c>
      <x:c r="B2103" s="13" t="str">
        <x:v>LMN</x:v>
      </x:c>
      <x:c r="C2103" s="13" t="str">
        <x:v>ARE</x:v>
      </x:c>
      <x:c r="D2103" s="13" t="n">
        <x:v>2023</x:v>
      </x:c>
      <x:c r="E2103" s="13" t="str">
        <x:v>EC2_ISIC4_M69</x:v>
      </x:c>
      <x:c r="F2103" s="18" t="str">
        <x:v>Economic activity (ISIC-Rev.4), 2 digit level: 69 - Legal and accounting activities</x:v>
      </x:c>
      <x:c r="G2103" s="21" t="n">
        <x:v>58.376</x:v>
      </x:c>
      <x:c r="H2103" s="22" t="n">
        <x:v>0.2551517109138869</x:v>
      </x:c>
      <x:c r="I2103" s="21" t="n">
        <x:f>SUM(G2103:G2109)</x:f>
        <x:v>345.58</x:v>
      </x:c>
      <x:c r="J2103" s="22" t="n">
        <x:f>G2103/I2103*H2103</x:f>
        <x:v>0.043100689496814226</x:v>
      </x:c>
      <x:c r="K2103" s="13" t="str">
        <x:v>ISIC4:69</x:v>
      </x:c>
      <x:c r="L2103" s="15" t="n">
        <x:f>'Crosswalk'!C66</x:f>
        <x:v>0</x:v>
      </x:c>
      <x:c r="M2103" s="15" t="n">
        <x:f>'Crosswalk'!D66</x:f>
        <x:v>0</x:v>
      </x:c>
      <x:c r="N2103" s="15" t="n">
        <x:f>'Crosswalk'!E66</x:f>
        <x:v>1</x:v>
      </x:c>
      <x:c r="O2103" s="15" t="n">
        <x:f>'Crosswalk'!F66</x:f>
        <x:v>0</x:v>
      </x:c>
      <x:c r="P2103" s="15" t="n">
        <x:f>'Crosswalk'!G66</x:f>
        <x:v>0</x:v>
      </x:c>
      <x:c r="Q2103" s="15" t="n">
        <x:f>'Crosswalk'!H66</x:f>
        <x:v>0</x:v>
      </x:c>
      <x:c r="R2103" s="15" t="n">
        <x:f>'Crosswalk'!I66</x:f>
        <x:v>0</x:v>
      </x:c>
      <x:c r="S2103" s="15" t="n">
        <x:f>'Crosswalk'!J66</x:f>
        <x:v>0</x:v>
      </x:c>
      <x:c r="T2103" s="15" t="n">
        <x:f>'Crosswalk'!K66</x:f>
        <x:v>0</x:v>
      </x:c>
      <x:c r="U2103" s="15" t="n">
        <x:f>'Crosswalk'!L66</x:f>
        <x:v>0</x:v>
      </x:c>
      <x:c r="V2103" s="15" t="n">
        <x:f>'Crosswalk'!M66</x:f>
        <x:v>0</x:v>
      </x:c>
      <x:c r="W2103" s="15" t="n">
        <x:f>'Crosswalk'!N66</x:f>
        <x:v>0</x:v>
      </x:c>
      <x:c r="X2103" s="18" t="str">
        <x:v>LFS - Labour Force Survey</x:v>
      </x:c>
      <x:c r="Y2103" s="13" t="str"/>
      <x:c r="Z2103" s="18" t="str">
        <x:v>National 2024 section mix; national 2023 division composition. Observed national industry detail; used only for composition within 2024 ILO modelled margins.</x:v>
      </x:c>
      <x:c r="AA2103" s="13" t="str"/>
      <x:c r="AB2103" s="13" t="str">
        <x:v>https://rplumber.ilo.org/data/indicator?format=.csv.gz&amp;id=EMP_TEMP_SEX_EC2_NB_A</x:v>
      </x:c>
    </x:row>
    <x:row r="2104" ht="48" customHeight="1">
      <x:c r="A2104" s="2" t="str">
        <x:v>ARE</x:v>
      </x:c>
      <x:c r="B2104" s="2" t="str">
        <x:v>LMN</x:v>
      </x:c>
      <x:c r="C2104" s="2" t="str">
        <x:v>ARE</x:v>
      </x:c>
      <x:c r="D2104" s="2" t="n">
        <x:v>2023</x:v>
      </x:c>
      <x:c r="E2104" s="2" t="str">
        <x:v>EC2_ISIC4_M70</x:v>
      </x:c>
      <x:c r="F2104" s="17" t="str">
        <x:v>Economic activity (ISIC-Rev.4), 2 digit level: 70 - Activities of head offices; management consultancy activities</x:v>
      </x:c>
      <x:c r="G2104" s="19" t="n">
        <x:v>66.483</x:v>
      </x:c>
      <x:c r="H2104" s="20" t="n">
        <x:v>0.2551517109138869</x:v>
      </x:c>
      <x:c r="I2104" s="19" t="n">
        <x:f>SUM(G2103:G2109)</x:f>
        <x:v>345.58</x:v>
      </x:c>
      <x:c r="J2104" s="20" t="n">
        <x:f>G2104/I2104*H2104</x:f>
        <x:v>0.049086322115538934</x:v>
      </x:c>
      <x:c r="K2104" s="2" t="str">
        <x:v>ISIC4:70</x:v>
      </x:c>
      <x:c r="L2104" s="14" t="n">
        <x:f>'Crosswalk'!C67</x:f>
        <x:v>0</x:v>
      </x:c>
      <x:c r="M2104" s="14" t="n">
        <x:f>'Crosswalk'!D67</x:f>
        <x:v>0</x:v>
      </x:c>
      <x:c r="N2104" s="14" t="n">
        <x:f>'Crosswalk'!E67</x:f>
        <x:v>1</x:v>
      </x:c>
      <x:c r="O2104" s="14" t="n">
        <x:f>'Crosswalk'!F67</x:f>
        <x:v>0</x:v>
      </x:c>
      <x:c r="P2104" s="14" t="n">
        <x:f>'Crosswalk'!G67</x:f>
        <x:v>0</x:v>
      </x:c>
      <x:c r="Q2104" s="14" t="n">
        <x:f>'Crosswalk'!H67</x:f>
        <x:v>0</x:v>
      </x:c>
      <x:c r="R2104" s="14" t="n">
        <x:f>'Crosswalk'!I67</x:f>
        <x:v>0</x:v>
      </x:c>
      <x:c r="S2104" s="14" t="n">
        <x:f>'Crosswalk'!J67</x:f>
        <x:v>0</x:v>
      </x:c>
      <x:c r="T2104" s="14" t="n">
        <x:f>'Crosswalk'!K67</x:f>
        <x:v>0</x:v>
      </x:c>
      <x:c r="U2104" s="14" t="n">
        <x:f>'Crosswalk'!L67</x:f>
        <x:v>0</x:v>
      </x:c>
      <x:c r="V2104" s="14" t="n">
        <x:f>'Crosswalk'!M67</x:f>
        <x:v>0</x:v>
      </x:c>
      <x:c r="W2104" s="14" t="n">
        <x:f>'Crosswalk'!N67</x:f>
        <x:v>0</x:v>
      </x:c>
      <x:c r="X2104" s="17" t="str">
        <x:v>LFS - Labour Force Survey</x:v>
      </x:c>
      <x:c r="Y2104" s="2" t="str"/>
      <x:c r="Z2104" s="17" t="str">
        <x:v>National 2024 section mix; national 2023 division composition. Observed national industry detail; used only for composition within 2024 ILO modelled margins.</x:v>
      </x:c>
      <x:c r="AA2104" s="2" t="str"/>
      <x:c r="AB2104" s="2" t="str">
        <x:v>https://rplumber.ilo.org/data/indicator?format=.csv.gz&amp;id=EMP_TEMP_SEX_EC2_NB_A</x:v>
      </x:c>
    </x:row>
    <x:row r="2105" ht="48" customHeight="1">
      <x:c r="A2105" s="13" t="str">
        <x:v>ARE</x:v>
      </x:c>
      <x:c r="B2105" s="13" t="str">
        <x:v>LMN</x:v>
      </x:c>
      <x:c r="C2105" s="13" t="str">
        <x:v>ARE</x:v>
      </x:c>
      <x:c r="D2105" s="13" t="n">
        <x:v>2023</x:v>
      </x:c>
      <x:c r="E2105" s="13" t="str">
        <x:v>EC2_ISIC4_M71</x:v>
      </x:c>
      <x:c r="F2105" s="18" t="str">
        <x:v>Economic activity (ISIC-Rev.4), 2 digit level: 71 - Architectural and engineering activities; technical testing and analysis</x:v>
      </x:c>
      <x:c r="G2105" s="21" t="n">
        <x:v>103.681</x:v>
      </x:c>
      <x:c r="H2105" s="22" t="n">
        <x:v>0.2551517109138869</x:v>
      </x:c>
      <x:c r="I2105" s="21" t="n">
        <x:f>SUM(G2103:G2109)</x:f>
        <x:v>345.58</x:v>
      </x:c>
      <x:c r="J2105" s="22" t="n">
        <x:f>G2105/I2105*H2105</x:f>
        <x:v>0.07655068157666158</x:v>
      </x:c>
      <x:c r="K2105" s="13" t="str">
        <x:v>ISIC4:71</x:v>
      </x:c>
      <x:c r="L2105" s="15" t="n">
        <x:f>'Crosswalk'!C68</x:f>
        <x:v>0</x:v>
      </x:c>
      <x:c r="M2105" s="15" t="n">
        <x:f>'Crosswalk'!D68</x:f>
        <x:v>0</x:v>
      </x:c>
      <x:c r="N2105" s="15" t="n">
        <x:f>'Crosswalk'!E68</x:f>
        <x:v>1</x:v>
      </x:c>
      <x:c r="O2105" s="15" t="n">
        <x:f>'Crosswalk'!F68</x:f>
        <x:v>0</x:v>
      </x:c>
      <x:c r="P2105" s="15" t="n">
        <x:f>'Crosswalk'!G68</x:f>
        <x:v>0</x:v>
      </x:c>
      <x:c r="Q2105" s="15" t="n">
        <x:f>'Crosswalk'!H68</x:f>
        <x:v>0</x:v>
      </x:c>
      <x:c r="R2105" s="15" t="n">
        <x:f>'Crosswalk'!I68</x:f>
        <x:v>0</x:v>
      </x:c>
      <x:c r="S2105" s="15" t="n">
        <x:f>'Crosswalk'!J68</x:f>
        <x:v>0</x:v>
      </x:c>
      <x:c r="T2105" s="15" t="n">
        <x:f>'Crosswalk'!K68</x:f>
        <x:v>0</x:v>
      </x:c>
      <x:c r="U2105" s="15" t="n">
        <x:f>'Crosswalk'!L68</x:f>
        <x:v>0</x:v>
      </x:c>
      <x:c r="V2105" s="15" t="n">
        <x:f>'Crosswalk'!M68</x:f>
        <x:v>0</x:v>
      </x:c>
      <x:c r="W2105" s="15" t="n">
        <x:f>'Crosswalk'!N68</x:f>
        <x:v>0</x:v>
      </x:c>
      <x:c r="X2105" s="18" t="str">
        <x:v>LFS - Labour Force Survey</x:v>
      </x:c>
      <x:c r="Y2105" s="13" t="str"/>
      <x:c r="Z2105" s="18" t="str">
        <x:v>National 2024 section mix; national 2023 division composition. Observed national industry detail; used only for composition within 2024 ILO modelled margins.</x:v>
      </x:c>
      <x:c r="AA2105" s="13" t="str"/>
      <x:c r="AB2105" s="13" t="str">
        <x:v>https://rplumber.ilo.org/data/indicator?format=.csv.gz&amp;id=EMP_TEMP_SEX_EC2_NB_A</x:v>
      </x:c>
    </x:row>
    <x:row r="2106" ht="48" customHeight="1">
      <x:c r="A2106" s="2" t="str">
        <x:v>ARE</x:v>
      </x:c>
      <x:c r="B2106" s="2" t="str">
        <x:v>LMN</x:v>
      </x:c>
      <x:c r="C2106" s="2" t="str">
        <x:v>ARE</x:v>
      </x:c>
      <x:c r="D2106" s="2" t="n">
        <x:v>2023</x:v>
      </x:c>
      <x:c r="E2106" s="2" t="str">
        <x:v>EC2_ISIC4_M72</x:v>
      </x:c>
      <x:c r="F2106" s="17" t="str">
        <x:v>Economic activity (ISIC-Rev.4), 2 digit level: 72 - Scientific research and development</x:v>
      </x:c>
      <x:c r="G2106" s="19" t="n">
        <x:v>4.751</x:v>
      </x:c>
      <x:c r="H2106" s="20" t="n">
        <x:v>0.2551517109138869</x:v>
      </x:c>
      <x:c r="I2106" s="19" t="n">
        <x:f>SUM(G2103:G2109)</x:f>
        <x:v>345.58</x:v>
      </x:c>
      <x:c r="J2106" s="20" t="n">
        <x:f>G2106/I2106*H2106</x:f>
        <x:v>0.0035078007365931963</x:v>
      </x:c>
      <x:c r="K2106" s="2" t="str">
        <x:v>ISIC4:72</x:v>
      </x:c>
      <x:c r="L2106" s="14" t="n">
        <x:f>'Crosswalk'!C69</x:f>
        <x:v>0</x:v>
      </x:c>
      <x:c r="M2106" s="14" t="n">
        <x:f>'Crosswalk'!D69</x:f>
        <x:v>0</x:v>
      </x:c>
      <x:c r="N2106" s="14" t="n">
        <x:f>'Crosswalk'!E69</x:f>
        <x:v>0.5</x:v>
      </x:c>
      <x:c r="O2106" s="14" t="n">
        <x:f>'Crosswalk'!F69</x:f>
        <x:v>0</x:v>
      </x:c>
      <x:c r="P2106" s="14" t="n">
        <x:f>'Crosswalk'!G69</x:f>
        <x:v>0</x:v>
      </x:c>
      <x:c r="Q2106" s="14" t="n">
        <x:f>'Crosswalk'!H69</x:f>
        <x:v>0.35</x:v>
      </x:c>
      <x:c r="R2106" s="14" t="n">
        <x:f>'Crosswalk'!I69</x:f>
        <x:v>0</x:v>
      </x:c>
      <x:c r="S2106" s="14" t="n">
        <x:f>'Crosswalk'!J69</x:f>
        <x:v>0.15</x:v>
      </x:c>
      <x:c r="T2106" s="14" t="n">
        <x:f>'Crosswalk'!K69</x:f>
        <x:v>0</x:v>
      </x:c>
      <x:c r="U2106" s="14" t="n">
        <x:f>'Crosswalk'!L69</x:f>
        <x:v>0</x:v>
      </x:c>
      <x:c r="V2106" s="14" t="n">
        <x:f>'Crosswalk'!M69</x:f>
        <x:v>0</x:v>
      </x:c>
      <x:c r="W2106" s="14" t="n">
        <x:f>'Crosswalk'!N69</x:f>
        <x:v>0</x:v>
      </x:c>
      <x:c r="X2106" s="17" t="str">
        <x:v>LFS - Labour Force Survey</x:v>
      </x:c>
      <x:c r="Y2106" s="2" t="str"/>
      <x:c r="Z2106" s="17" t="str">
        <x:v>National 2024 section mix; national 2023 division composition. Observed national industry detail; used only for composition within 2024 ILO modelled margins.</x:v>
      </x:c>
      <x:c r="AA2106" s="2" t="str"/>
      <x:c r="AB2106" s="2" t="str">
        <x:v>https://rplumber.ilo.org/data/indicator?format=.csv.gz&amp;id=EMP_TEMP_SEX_EC2_NB_A</x:v>
      </x:c>
    </x:row>
    <x:row r="2107" ht="48" customHeight="1">
      <x:c r="A2107" s="13" t="str">
        <x:v>ARE</x:v>
      </x:c>
      <x:c r="B2107" s="13" t="str">
        <x:v>LMN</x:v>
      </x:c>
      <x:c r="C2107" s="13" t="str">
        <x:v>ARE</x:v>
      </x:c>
      <x:c r="D2107" s="13" t="n">
        <x:v>2023</x:v>
      </x:c>
      <x:c r="E2107" s="13" t="str">
        <x:v>EC2_ISIC4_M73</x:v>
      </x:c>
      <x:c r="F2107" s="18" t="str">
        <x:v>Economic activity (ISIC-Rev.4), 2 digit level: 73 - Advertising and market research</x:v>
      </x:c>
      <x:c r="G2107" s="21" t="n">
        <x:v>63.74</x:v>
      </x:c>
      <x:c r="H2107" s="22" t="n">
        <x:v>0.2551517109138869</x:v>
      </x:c>
      <x:c r="I2107" s="21" t="n">
        <x:f>SUM(G2103:G2109)</x:f>
        <x:v>345.58</x:v>
      </x:c>
      <x:c r="J2107" s="22" t="n">
        <x:f>G2107/I2107*H2107</x:f>
        <x:v>0.047061085866228224</x:v>
      </x:c>
      <x:c r="K2107" s="13" t="str">
        <x:v>ISIC4:73</x:v>
      </x:c>
      <x:c r="L2107" s="15" t="n">
        <x:f>'Crosswalk'!C70</x:f>
        <x:v>0</x:v>
      </x:c>
      <x:c r="M2107" s="15" t="n">
        <x:f>'Crosswalk'!D70</x:f>
        <x:v>0</x:v>
      </x:c>
      <x:c r="N2107" s="15" t="n">
        <x:f>'Crosswalk'!E70</x:f>
        <x:v>0</x:v>
      </x:c>
      <x:c r="O2107" s="15" t="n">
        <x:f>'Crosswalk'!F70</x:f>
        <x:v>0</x:v>
      </x:c>
      <x:c r="P2107" s="15" t="n">
        <x:f>'Crosswalk'!G70</x:f>
        <x:v>0</x:v>
      </x:c>
      <x:c r="Q2107" s="15" t="n">
        <x:f>'Crosswalk'!H70</x:f>
        <x:v>0</x:v>
      </x:c>
      <x:c r="R2107" s="15" t="n">
        <x:f>'Crosswalk'!I70</x:f>
        <x:v>0</x:v>
      </x:c>
      <x:c r="S2107" s="15" t="n">
        <x:f>'Crosswalk'!J70</x:f>
        <x:v>0</x:v>
      </x:c>
      <x:c r="T2107" s="15" t="n">
        <x:f>'Crosswalk'!K70</x:f>
        <x:v>1</x:v>
      </x:c>
      <x:c r="U2107" s="15" t="n">
        <x:f>'Crosswalk'!L70</x:f>
        <x:v>0</x:v>
      </x:c>
      <x:c r="V2107" s="15" t="n">
        <x:f>'Crosswalk'!M70</x:f>
        <x:v>0</x:v>
      </x:c>
      <x:c r="W2107" s="15" t="n">
        <x:f>'Crosswalk'!N70</x:f>
        <x:v>0</x:v>
      </x:c>
      <x:c r="X2107" s="18" t="str">
        <x:v>LFS - Labour Force Survey</x:v>
      </x:c>
      <x:c r="Y2107" s="13" t="str"/>
      <x:c r="Z2107" s="18" t="str">
        <x:v>National 2024 section mix; national 2023 division composition. Observed national industry detail; used only for composition within 2024 ILO modelled margins.</x:v>
      </x:c>
      <x:c r="AA2107" s="13" t="str"/>
      <x:c r="AB2107" s="13" t="str">
        <x:v>https://rplumber.ilo.org/data/indicator?format=.csv.gz&amp;id=EMP_TEMP_SEX_EC2_NB_A</x:v>
      </x:c>
    </x:row>
    <x:row r="2108" ht="48" customHeight="1">
      <x:c r="A2108" s="2" t="str">
        <x:v>ARE</x:v>
      </x:c>
      <x:c r="B2108" s="2" t="str">
        <x:v>LMN</x:v>
      </x:c>
      <x:c r="C2108" s="2" t="str">
        <x:v>ARE</x:v>
      </x:c>
      <x:c r="D2108" s="2" t="n">
        <x:v>2023</x:v>
      </x:c>
      <x:c r="E2108" s="2" t="str">
        <x:v>EC2_ISIC4_M74</x:v>
      </x:c>
      <x:c r="F2108" s="17" t="str">
        <x:v>Economic activity (ISIC-Rev.4), 2 digit level: 74 - Other professional, scientific and technical activities</x:v>
      </x:c>
      <x:c r="G2108" s="19" t="n">
        <x:v>45.241</x:v>
      </x:c>
      <x:c r="H2108" s="20" t="n">
        <x:v>0.2551517109138869</x:v>
      </x:c>
      <x:c r="I2108" s="19" t="n">
        <x:f>SUM(G2103:G2109)</x:f>
        <x:v>345.58</x:v>
      </x:c>
      <x:c r="J2108" s="20" t="n">
        <x:f>G2108/I2108*H2108</x:f>
        <x:v>0.03340273902845986</x:v>
      </x:c>
      <x:c r="K2108" s="2" t="str">
        <x:v>ISIC4:74</x:v>
      </x:c>
      <x:c r="L2108" s="14" t="n">
        <x:f>'Crosswalk'!C71</x:f>
        <x:v>0</x:v>
      </x:c>
      <x:c r="M2108" s="14" t="n">
        <x:f>'Crosswalk'!D71</x:f>
        <x:v>0</x:v>
      </x:c>
      <x:c r="N2108" s="14" t="n">
        <x:f>'Crosswalk'!E71</x:f>
        <x:v>0.8</x:v>
      </x:c>
      <x:c r="O2108" s="14" t="n">
        <x:f>'Crosswalk'!F71</x:f>
        <x:v>0.2</x:v>
      </x:c>
      <x:c r="P2108" s="14" t="n">
        <x:f>'Crosswalk'!G71</x:f>
        <x:v>0</x:v>
      </x:c>
      <x:c r="Q2108" s="14" t="n">
        <x:f>'Crosswalk'!H71</x:f>
        <x:v>0</x:v>
      </x:c>
      <x:c r="R2108" s="14" t="n">
        <x:f>'Crosswalk'!I71</x:f>
        <x:v>0</x:v>
      </x:c>
      <x:c r="S2108" s="14" t="n">
        <x:f>'Crosswalk'!J71</x:f>
        <x:v>0</x:v>
      </x:c>
      <x:c r="T2108" s="14" t="n">
        <x:f>'Crosswalk'!K71</x:f>
        <x:v>0</x:v>
      </x:c>
      <x:c r="U2108" s="14" t="n">
        <x:f>'Crosswalk'!L71</x:f>
        <x:v>0</x:v>
      </x:c>
      <x:c r="V2108" s="14" t="n">
        <x:f>'Crosswalk'!M71</x:f>
        <x:v>0</x:v>
      </x:c>
      <x:c r="W2108" s="14" t="n">
        <x:f>'Crosswalk'!N71</x:f>
        <x:v>0</x:v>
      </x:c>
      <x:c r="X2108" s="17" t="str">
        <x:v>LFS - Labour Force Survey</x:v>
      </x:c>
      <x:c r="Y2108" s="2" t="str"/>
      <x:c r="Z2108" s="17" t="str">
        <x:v>National 2024 section mix; national 2023 division composition. Observed national industry detail; used only for composition within 2024 ILO modelled margins.</x:v>
      </x:c>
      <x:c r="AA2108" s="2" t="str"/>
      <x:c r="AB2108" s="2" t="str">
        <x:v>https://rplumber.ilo.org/data/indicator?format=.csv.gz&amp;id=EMP_TEMP_SEX_EC2_NB_A</x:v>
      </x:c>
    </x:row>
    <x:row r="2109" ht="48" customHeight="1">
      <x:c r="A2109" s="13" t="str">
        <x:v>ARE</x:v>
      </x:c>
      <x:c r="B2109" s="13" t="str">
        <x:v>LMN</x:v>
      </x:c>
      <x:c r="C2109" s="13" t="str">
        <x:v>ARE</x:v>
      </x:c>
      <x:c r="D2109" s="13" t="n">
        <x:v>2023</x:v>
      </x:c>
      <x:c r="E2109" s="13" t="str">
        <x:v>EC2_ISIC4_M75</x:v>
      </x:c>
      <x:c r="F2109" s="18" t="str">
        <x:v>Economic activity (ISIC-Rev.4), 2 digit level: 75 - Veterinary activities</x:v>
      </x:c>
      <x:c r="G2109" s="21" t="n">
        <x:v>3.308</x:v>
      </x:c>
      <x:c r="H2109" s="22" t="n">
        <x:v>0.2551517109138869</x:v>
      </x:c>
      <x:c r="I2109" s="21" t="n">
        <x:f>SUM(G2103:G2109)</x:f>
        <x:v>345.58</x:v>
      </x:c>
      <x:c r="J2109" s="22" t="n">
        <x:f>G2109/I2109*H2109</x:f>
        <x:v>0.0024423920935908844</x:v>
      </x:c>
      <x:c r="K2109" s="13" t="str">
        <x:v>ISIC4:75</x:v>
      </x:c>
      <x:c r="L2109" s="15" t="n">
        <x:f>'Crosswalk'!C72</x:f>
        <x:v>0</x:v>
      </x:c>
      <x:c r="M2109" s="15" t="n">
        <x:f>'Crosswalk'!D72</x:f>
        <x:v>0</x:v>
      </x:c>
      <x:c r="N2109" s="15" t="n">
        <x:f>'Crosswalk'!E72</x:f>
        <x:v>0</x:v>
      </x:c>
      <x:c r="O2109" s="15" t="n">
        <x:f>'Crosswalk'!F72</x:f>
        <x:v>0</x:v>
      </x:c>
      <x:c r="P2109" s="15" t="n">
        <x:f>'Crosswalk'!G72</x:f>
        <x:v>0</x:v>
      </x:c>
      <x:c r="Q2109" s="15" t="n">
        <x:f>'Crosswalk'!H72</x:f>
        <x:v>1</x:v>
      </x:c>
      <x:c r="R2109" s="15" t="n">
        <x:f>'Crosswalk'!I72</x:f>
        <x:v>0</x:v>
      </x:c>
      <x:c r="S2109" s="15" t="n">
        <x:f>'Crosswalk'!J72</x:f>
        <x:v>0</x:v>
      </x:c>
      <x:c r="T2109" s="15" t="n">
        <x:f>'Crosswalk'!K72</x:f>
        <x:v>0</x:v>
      </x:c>
      <x:c r="U2109" s="15" t="n">
        <x:f>'Crosswalk'!L72</x:f>
        <x:v>0</x:v>
      </x:c>
      <x:c r="V2109" s="15" t="n">
        <x:f>'Crosswalk'!M72</x:f>
        <x:v>0</x:v>
      </x:c>
      <x:c r="W2109" s="15" t="n">
        <x:f>'Crosswalk'!N72</x:f>
        <x:v>0</x:v>
      </x:c>
      <x:c r="X2109" s="18" t="str">
        <x:v>LFS - Labour Force Survey</x:v>
      </x:c>
      <x:c r="Y2109" s="13" t="str"/>
      <x:c r="Z2109" s="18" t="str">
        <x:v>National 2024 section mix; national 2023 division composition. Observed national industry detail; used only for composition within 2024 ILO modelled margins.</x:v>
      </x:c>
      <x:c r="AA2109" s="13" t="str"/>
      <x:c r="AB2109" s="13" t="str">
        <x:v>https://rplumber.ilo.org/data/indicator?format=.csv.gz&amp;id=EMP_TEMP_SEX_EC2_NB_A</x:v>
      </x:c>
    </x:row>
    <x:row r="2110" ht="48" customHeight="1">
      <x:c r="A2110" s="2" t="str">
        <x:v>ARE</x:v>
      </x:c>
      <x:c r="B2110" s="2" t="str">
        <x:v>LMN</x:v>
      </x:c>
      <x:c r="C2110" s="2" t="str">
        <x:v>ARE</x:v>
      </x:c>
      <x:c r="D2110" s="2" t="n">
        <x:v>2023</x:v>
      </x:c>
      <x:c r="E2110" s="2" t="str">
        <x:v>EC2_ISIC4_N77</x:v>
      </x:c>
      <x:c r="F2110" s="17" t="str">
        <x:v>Economic activity (ISIC-Rev.4), 2 digit level: 77 - Rental and leasing activities</x:v>
      </x:c>
      <x:c r="G2110" s="19" t="n">
        <x:v>32.349</x:v>
      </x:c>
      <x:c r="H2110" s="20" t="n">
        <x:v>0.5717916592326208</x:v>
      </x:c>
      <x:c r="I2110" s="19" t="n">
        <x:f>SUM(G2110:G2115)</x:f>
        <x:v>650.253</x:v>
      </x:c>
      <x:c r="J2110" s="20" t="n">
        <x:f>G2110/I2110*H2110</x:f>
        <x:v>0.02844567942710921</x:v>
      </x:c>
      <x:c r="K2110" s="2" t="str">
        <x:v>ISIC4:77</x:v>
      </x:c>
      <x:c r="L2110" s="14" t="n">
        <x:f>'Crosswalk'!C73</x:f>
        <x:v>0</x:v>
      </x:c>
      <x:c r="M2110" s="14" t="n">
        <x:f>'Crosswalk'!D73</x:f>
        <x:v>0</x:v>
      </x:c>
      <x:c r="N2110" s="14" t="n">
        <x:f>'Crosswalk'!E73</x:f>
        <x:v>0.7</x:v>
      </x:c>
      <x:c r="O2110" s="14" t="n">
        <x:f>'Crosswalk'!F73</x:f>
        <x:v>0.3</x:v>
      </x:c>
      <x:c r="P2110" s="14" t="n">
        <x:f>'Crosswalk'!G73</x:f>
        <x:v>0</x:v>
      </x:c>
      <x:c r="Q2110" s="14" t="n">
        <x:f>'Crosswalk'!H73</x:f>
        <x:v>0</x:v>
      </x:c>
      <x:c r="R2110" s="14" t="n">
        <x:f>'Crosswalk'!I73</x:f>
        <x:v>0</x:v>
      </x:c>
      <x:c r="S2110" s="14" t="n">
        <x:f>'Crosswalk'!J73</x:f>
        <x:v>0</x:v>
      </x:c>
      <x:c r="T2110" s="14" t="n">
        <x:f>'Crosswalk'!K73</x:f>
        <x:v>0</x:v>
      </x:c>
      <x:c r="U2110" s="14" t="n">
        <x:f>'Crosswalk'!L73</x:f>
        <x:v>0</x:v>
      </x:c>
      <x:c r="V2110" s="14" t="n">
        <x:f>'Crosswalk'!M73</x:f>
        <x:v>0</x:v>
      </x:c>
      <x:c r="W2110" s="14" t="n">
        <x:f>'Crosswalk'!N73</x:f>
        <x:v>0</x:v>
      </x:c>
      <x:c r="X2110" s="17" t="str">
        <x:v>LFS - Labour Force Survey</x:v>
      </x:c>
      <x:c r="Y2110" s="2" t="str"/>
      <x:c r="Z2110" s="17" t="str">
        <x:v>National 2024 section mix; national 2023 division composition. Observed national industry detail; used only for composition within 2024 ILO modelled margins.</x:v>
      </x:c>
      <x:c r="AA2110" s="2" t="str"/>
      <x:c r="AB2110" s="2" t="str">
        <x:v>https://rplumber.ilo.org/data/indicator?format=.csv.gz&amp;id=EMP_TEMP_SEX_EC2_NB_A</x:v>
      </x:c>
    </x:row>
    <x:row r="2111" ht="48" customHeight="1">
      <x:c r="A2111" s="13" t="str">
        <x:v>ARE</x:v>
      </x:c>
      <x:c r="B2111" s="13" t="str">
        <x:v>LMN</x:v>
      </x:c>
      <x:c r="C2111" s="13" t="str">
        <x:v>ARE</x:v>
      </x:c>
      <x:c r="D2111" s="13" t="n">
        <x:v>2023</x:v>
      </x:c>
      <x:c r="E2111" s="13" t="str">
        <x:v>EC2_ISIC4_N78</x:v>
      </x:c>
      <x:c r="F2111" s="18" t="str">
        <x:v>Economic activity (ISIC-Rev.4), 2 digit level: 78 - Employment activities</x:v>
      </x:c>
      <x:c r="G2111" s="21" t="n">
        <x:v>95.735</x:v>
      </x:c>
      <x:c r="H2111" s="22" t="n">
        <x:v>0.5717916592326208</x:v>
      </x:c>
      <x:c r="I2111" s="21" t="n">
        <x:f>SUM(G2110:G2115)</x:f>
        <x:v>650.253</x:v>
      </x:c>
      <x:c r="J2111" s="22" t="n">
        <x:f>G2111/I2111*H2111</x:f>
        <x:v>0.08418334786096326</x:v>
      </x:c>
      <x:c r="K2111" s="13" t="str">
        <x:v>ISIC4:78</x:v>
      </x:c>
      <x:c r="L2111" s="15" t="n">
        <x:f>'Crosswalk'!C74</x:f>
        <x:v>0</x:v>
      </x:c>
      <x:c r="M2111" s="15" t="n">
        <x:f>'Crosswalk'!D74</x:f>
        <x:v>0</x:v>
      </x:c>
      <x:c r="N2111" s="15" t="n">
        <x:f>'Crosswalk'!E74</x:f>
        <x:v>1</x:v>
      </x:c>
      <x:c r="O2111" s="15" t="n">
        <x:f>'Crosswalk'!F74</x:f>
        <x:v>0</x:v>
      </x:c>
      <x:c r="P2111" s="15" t="n">
        <x:f>'Crosswalk'!G74</x:f>
        <x:v>0</x:v>
      </x:c>
      <x:c r="Q2111" s="15" t="n">
        <x:f>'Crosswalk'!H74</x:f>
        <x:v>0</x:v>
      </x:c>
      <x:c r="R2111" s="15" t="n">
        <x:f>'Crosswalk'!I74</x:f>
        <x:v>0</x:v>
      </x:c>
      <x:c r="S2111" s="15" t="n">
        <x:f>'Crosswalk'!J74</x:f>
        <x:v>0</x:v>
      </x:c>
      <x:c r="T2111" s="15" t="n">
        <x:f>'Crosswalk'!K74</x:f>
        <x:v>0</x:v>
      </x:c>
      <x:c r="U2111" s="15" t="n">
        <x:f>'Crosswalk'!L74</x:f>
        <x:v>0</x:v>
      </x:c>
      <x:c r="V2111" s="15" t="n">
        <x:f>'Crosswalk'!M74</x:f>
        <x:v>0</x:v>
      </x:c>
      <x:c r="W2111" s="15" t="n">
        <x:f>'Crosswalk'!N74</x:f>
        <x:v>0</x:v>
      </x:c>
      <x:c r="X2111" s="18" t="str">
        <x:v>LFS - Labour Force Survey</x:v>
      </x:c>
      <x:c r="Y2111" s="13" t="str"/>
      <x:c r="Z2111" s="18" t="str">
        <x:v>National 2024 section mix; national 2023 division composition. Observed national industry detail; used only for composition within 2024 ILO modelled margins.</x:v>
      </x:c>
      <x:c r="AA2111" s="13" t="str"/>
      <x:c r="AB2111" s="13" t="str">
        <x:v>https://rplumber.ilo.org/data/indicator?format=.csv.gz&amp;id=EMP_TEMP_SEX_EC2_NB_A</x:v>
      </x:c>
    </x:row>
    <x:row r="2112" ht="48" customHeight="1">
      <x:c r="A2112" s="2" t="str">
        <x:v>ARE</x:v>
      </x:c>
      <x:c r="B2112" s="2" t="str">
        <x:v>LMN</x:v>
      </x:c>
      <x:c r="C2112" s="2" t="str">
        <x:v>ARE</x:v>
      </x:c>
      <x:c r="D2112" s="2" t="n">
        <x:v>2023</x:v>
      </x:c>
      <x:c r="E2112" s="2" t="str">
        <x:v>EC2_ISIC4_N79</x:v>
      </x:c>
      <x:c r="F2112" s="17" t="str">
        <x:v>Economic activity (ISIC-Rev.4), 2 digit level: 79 - Travel agency, tour operator, reservation service and related activities</x:v>
      </x:c>
      <x:c r="G2112" s="19" t="n">
        <x:v>61.682</x:v>
      </x:c>
      <x:c r="H2112" s="20" t="n">
        <x:v>0.5717916592326208</x:v>
      </x:c>
      <x:c r="I2112" s="19" t="n">
        <x:f>SUM(G2110:G2115)</x:f>
        <x:v>650.253</x:v>
      </x:c>
      <x:c r="J2112" s="20" t="n">
        <x:f>G2112/I2112*H2112</x:f>
        <x:v>0.05423927782691739</x:v>
      </x:c>
      <x:c r="K2112" s="2" t="str">
        <x:v>ISIC4:79</x:v>
      </x:c>
      <x:c r="L2112" s="14" t="n">
        <x:f>'Crosswalk'!C75</x:f>
        <x:v>0</x:v>
      </x:c>
      <x:c r="M2112" s="14" t="n">
        <x:f>'Crosswalk'!D75</x:f>
        <x:v>0</x:v>
      </x:c>
      <x:c r="N2112" s="14" t="n">
        <x:f>'Crosswalk'!E75</x:f>
        <x:v>0</x:v>
      </x:c>
      <x:c r="O2112" s="14" t="n">
        <x:f>'Crosswalk'!F75</x:f>
        <x:v>1</x:v>
      </x:c>
      <x:c r="P2112" s="14" t="n">
        <x:f>'Crosswalk'!G75</x:f>
        <x:v>0</x:v>
      </x:c>
      <x:c r="Q2112" s="14" t="n">
        <x:f>'Crosswalk'!H75</x:f>
        <x:v>0</x:v>
      </x:c>
      <x:c r="R2112" s="14" t="n">
        <x:f>'Crosswalk'!I75</x:f>
        <x:v>0</x:v>
      </x:c>
      <x:c r="S2112" s="14" t="n">
        <x:f>'Crosswalk'!J75</x:f>
        <x:v>0</x:v>
      </x:c>
      <x:c r="T2112" s="14" t="n">
        <x:f>'Crosswalk'!K75</x:f>
        <x:v>0</x:v>
      </x:c>
      <x:c r="U2112" s="14" t="n">
        <x:f>'Crosswalk'!L75</x:f>
        <x:v>0</x:v>
      </x:c>
      <x:c r="V2112" s="14" t="n">
        <x:f>'Crosswalk'!M75</x:f>
        <x:v>0</x:v>
      </x:c>
      <x:c r="W2112" s="14" t="n">
        <x:f>'Crosswalk'!N75</x:f>
        <x:v>0</x:v>
      </x:c>
      <x:c r="X2112" s="17" t="str">
        <x:v>LFS - Labour Force Survey</x:v>
      </x:c>
      <x:c r="Y2112" s="2" t="str"/>
      <x:c r="Z2112" s="17" t="str">
        <x:v>National 2024 section mix; national 2023 division composition. Observed national industry detail; used only for composition within 2024 ILO modelled margins.</x:v>
      </x:c>
      <x:c r="AA2112" s="2" t="str"/>
      <x:c r="AB2112" s="2" t="str">
        <x:v>https://rplumber.ilo.org/data/indicator?format=.csv.gz&amp;id=EMP_TEMP_SEX_EC2_NB_A</x:v>
      </x:c>
    </x:row>
    <x:row r="2113" ht="48" customHeight="1">
      <x:c r="A2113" s="13" t="str">
        <x:v>ARE</x:v>
      </x:c>
      <x:c r="B2113" s="13" t="str">
        <x:v>LMN</x:v>
      </x:c>
      <x:c r="C2113" s="13" t="str">
        <x:v>ARE</x:v>
      </x:c>
      <x:c r="D2113" s="13" t="n">
        <x:v>2023</x:v>
      </x:c>
      <x:c r="E2113" s="13" t="str">
        <x:v>EC2_ISIC4_N80</x:v>
      </x:c>
      <x:c r="F2113" s="18" t="str">
        <x:v>Economic activity (ISIC-Rev.4), 2 digit level: 80 - Security and investigation activities</x:v>
      </x:c>
      <x:c r="G2113" s="21" t="n">
        <x:v>53.696</x:v>
      </x:c>
      <x:c r="H2113" s="22" t="n">
        <x:v>0.5717916592326208</x:v>
      </x:c>
      <x:c r="I2113" s="21" t="n">
        <x:f>SUM(G2110:G2115)</x:f>
        <x:v>650.253</x:v>
      </x:c>
      <x:c r="J2113" s="22" t="n">
        <x:f>G2113/I2113*H2113</x:f>
        <x:v>0.04721689086271774</x:v>
      </x:c>
      <x:c r="K2113" s="13" t="str">
        <x:v>ISIC4:80</x:v>
      </x:c>
      <x:c r="L2113" s="15" t="n">
        <x:f>'Crosswalk'!C76</x:f>
        <x:v>0</x:v>
      </x:c>
      <x:c r="M2113" s="15" t="n">
        <x:f>'Crosswalk'!D76</x:f>
        <x:v>0</x:v>
      </x:c>
      <x:c r="N2113" s="15" t="n">
        <x:f>'Crosswalk'!E76</x:f>
        <x:v>1</x:v>
      </x:c>
      <x:c r="O2113" s="15" t="n">
        <x:f>'Crosswalk'!F76</x:f>
        <x:v>0</x:v>
      </x:c>
      <x:c r="P2113" s="15" t="n">
        <x:f>'Crosswalk'!G76</x:f>
        <x:v>0</x:v>
      </x:c>
      <x:c r="Q2113" s="15" t="n">
        <x:f>'Crosswalk'!H76</x:f>
        <x:v>0</x:v>
      </x:c>
      <x:c r="R2113" s="15" t="n">
        <x:f>'Crosswalk'!I76</x:f>
        <x:v>0</x:v>
      </x:c>
      <x:c r="S2113" s="15" t="n">
        <x:f>'Crosswalk'!J76</x:f>
        <x:v>0</x:v>
      </x:c>
      <x:c r="T2113" s="15" t="n">
        <x:f>'Crosswalk'!K76</x:f>
        <x:v>0</x:v>
      </x:c>
      <x:c r="U2113" s="15" t="n">
        <x:f>'Crosswalk'!L76</x:f>
        <x:v>0</x:v>
      </x:c>
      <x:c r="V2113" s="15" t="n">
        <x:f>'Crosswalk'!M76</x:f>
        <x:v>0</x:v>
      </x:c>
      <x:c r="W2113" s="15" t="n">
        <x:f>'Crosswalk'!N76</x:f>
        <x:v>0</x:v>
      </x:c>
      <x:c r="X2113" s="18" t="str">
        <x:v>LFS - Labour Force Survey</x:v>
      </x:c>
      <x:c r="Y2113" s="13" t="str"/>
      <x:c r="Z2113" s="18" t="str">
        <x:v>National 2024 section mix; national 2023 division composition. Observed national industry detail; used only for composition within 2024 ILO modelled margins.</x:v>
      </x:c>
      <x:c r="AA2113" s="13" t="str"/>
      <x:c r="AB2113" s="13" t="str">
        <x:v>https://rplumber.ilo.org/data/indicator?format=.csv.gz&amp;id=EMP_TEMP_SEX_EC2_NB_A</x:v>
      </x:c>
    </x:row>
    <x:row r="2114" ht="48" customHeight="1">
      <x:c r="A2114" s="2" t="str">
        <x:v>ARE</x:v>
      </x:c>
      <x:c r="B2114" s="2" t="str">
        <x:v>LMN</x:v>
      </x:c>
      <x:c r="C2114" s="2" t="str">
        <x:v>ARE</x:v>
      </x:c>
      <x:c r="D2114" s="2" t="n">
        <x:v>2023</x:v>
      </x:c>
      <x:c r="E2114" s="2" t="str">
        <x:v>EC2_ISIC4_N81</x:v>
      </x:c>
      <x:c r="F2114" s="17" t="str">
        <x:v>Economic activity (ISIC-Rev.4), 2 digit level: 81 - Services to buildings and landscape activities</x:v>
      </x:c>
      <x:c r="G2114" s="19" t="n">
        <x:v>195.823</x:v>
      </x:c>
      <x:c r="H2114" s="20" t="n">
        <x:v>0.5717916592326208</x:v>
      </x:c>
      <x:c r="I2114" s="19" t="n">
        <x:f>SUM(G2110:G2115)</x:f>
        <x:v>650.253</x:v>
      </x:c>
      <x:c r="J2114" s="20" t="n">
        <x:f>G2114/I2114*H2114</x:f>
        <x:v>0.17219445059985805</x:v>
      </x:c>
      <x:c r="K2114" s="2" t="str">
        <x:v>ISIC4:81</x:v>
      </x:c>
      <x:c r="L2114" s="14" t="n">
        <x:f>'Crosswalk'!C77</x:f>
        <x:v>0</x:v>
      </x:c>
      <x:c r="M2114" s="14" t="n">
        <x:f>'Crosswalk'!D77</x:f>
        <x:v>0</x:v>
      </x:c>
      <x:c r="N2114" s="14" t="n">
        <x:f>'Crosswalk'!E77</x:f>
        <x:v>1</x:v>
      </x:c>
      <x:c r="O2114" s="14" t="n">
        <x:f>'Crosswalk'!F77</x:f>
        <x:v>0</x:v>
      </x:c>
      <x:c r="P2114" s="14" t="n">
        <x:f>'Crosswalk'!G77</x:f>
        <x:v>0</x:v>
      </x:c>
      <x:c r="Q2114" s="14" t="n">
        <x:f>'Crosswalk'!H77</x:f>
        <x:v>0</x:v>
      </x:c>
      <x:c r="R2114" s="14" t="n">
        <x:f>'Crosswalk'!I77</x:f>
        <x:v>0</x:v>
      </x:c>
      <x:c r="S2114" s="14" t="n">
        <x:f>'Crosswalk'!J77</x:f>
        <x:v>0</x:v>
      </x:c>
      <x:c r="T2114" s="14" t="n">
        <x:f>'Crosswalk'!K77</x:f>
        <x:v>0</x:v>
      </x:c>
      <x:c r="U2114" s="14" t="n">
        <x:f>'Crosswalk'!L77</x:f>
        <x:v>0</x:v>
      </x:c>
      <x:c r="V2114" s="14" t="n">
        <x:f>'Crosswalk'!M77</x:f>
        <x:v>0</x:v>
      </x:c>
      <x:c r="W2114" s="14" t="n">
        <x:f>'Crosswalk'!N77</x:f>
        <x:v>0</x:v>
      </x:c>
      <x:c r="X2114" s="17" t="str">
        <x:v>LFS - Labour Force Survey</x:v>
      </x:c>
      <x:c r="Y2114" s="2" t="str"/>
      <x:c r="Z2114" s="17" t="str">
        <x:v>National 2024 section mix; national 2023 division composition. Observed national industry detail; used only for composition within 2024 ILO modelled margins.</x:v>
      </x:c>
      <x:c r="AA2114" s="2" t="str"/>
      <x:c r="AB2114" s="2" t="str">
        <x:v>https://rplumber.ilo.org/data/indicator?format=.csv.gz&amp;id=EMP_TEMP_SEX_EC2_NB_A</x:v>
      </x:c>
    </x:row>
    <x:row r="2115" ht="48" customHeight="1">
      <x:c r="A2115" s="13" t="str">
        <x:v>ARE</x:v>
      </x:c>
      <x:c r="B2115" s="13" t="str">
        <x:v>LMN</x:v>
      </x:c>
      <x:c r="C2115" s="13" t="str">
        <x:v>ARE</x:v>
      </x:c>
      <x:c r="D2115" s="13" t="n">
        <x:v>2023</x:v>
      </x:c>
      <x:c r="E2115" s="13" t="str">
        <x:v>EC2_ISIC4_N82</x:v>
      </x:c>
      <x:c r="F2115" s="18" t="str">
        <x:v>Economic activity (ISIC-Rev.4), 2 digit level: 82 - Office administrative, office support and other business support activities</x:v>
      </x:c>
      <x:c r="G2115" s="21" t="n">
        <x:v>210.968</x:v>
      </x:c>
      <x:c r="H2115" s="22" t="n">
        <x:v>0.5717916592326208</x:v>
      </x:c>
      <x:c r="I2115" s="21" t="n">
        <x:f>SUM(G2110:G2115)</x:f>
        <x:v>650.253</x:v>
      </x:c>
      <x:c r="J2115" s="22" t="n">
        <x:f>G2115/I2115*H2115</x:f>
        <x:v>0.18551201265505507</x:v>
      </x:c>
      <x:c r="K2115" s="13" t="str">
        <x:v>ISIC4:82</x:v>
      </x:c>
      <x:c r="L2115" s="15" t="n">
        <x:f>'Crosswalk'!C78</x:f>
        <x:v>0</x:v>
      </x:c>
      <x:c r="M2115" s="15" t="n">
        <x:f>'Crosswalk'!D78</x:f>
        <x:v>0</x:v>
      </x:c>
      <x:c r="N2115" s="15" t="n">
        <x:f>'Crosswalk'!E78</x:f>
        <x:v>1</x:v>
      </x:c>
      <x:c r="O2115" s="15" t="n">
        <x:f>'Crosswalk'!F78</x:f>
        <x:v>0</x:v>
      </x:c>
      <x:c r="P2115" s="15" t="n">
        <x:f>'Crosswalk'!G78</x:f>
        <x:v>0</x:v>
      </x:c>
      <x:c r="Q2115" s="15" t="n">
        <x:f>'Crosswalk'!H78</x:f>
        <x:v>0</x:v>
      </x:c>
      <x:c r="R2115" s="15" t="n">
        <x:f>'Crosswalk'!I78</x:f>
        <x:v>0</x:v>
      </x:c>
      <x:c r="S2115" s="15" t="n">
        <x:f>'Crosswalk'!J78</x:f>
        <x:v>0</x:v>
      </x:c>
      <x:c r="T2115" s="15" t="n">
        <x:f>'Crosswalk'!K78</x:f>
        <x:v>0</x:v>
      </x:c>
      <x:c r="U2115" s="15" t="n">
        <x:f>'Crosswalk'!L78</x:f>
        <x:v>0</x:v>
      </x:c>
      <x:c r="V2115" s="15" t="n">
        <x:f>'Crosswalk'!M78</x:f>
        <x:v>0</x:v>
      </x:c>
      <x:c r="W2115" s="15" t="n">
        <x:f>'Crosswalk'!N78</x:f>
        <x:v>0</x:v>
      </x:c>
      <x:c r="X2115" s="18" t="str">
        <x:v>LFS - Labour Force Survey</x:v>
      </x:c>
      <x:c r="Y2115" s="13" t="str"/>
      <x:c r="Z2115" s="18" t="str">
        <x:v>National 2024 section mix; national 2023 division composition. Observed national industry detail; used only for composition within 2024 ILO modelled margins.</x:v>
      </x:c>
      <x:c r="AA2115" s="13" t="str"/>
      <x:c r="AB2115" s="13" t="str">
        <x:v>https://rplumber.ilo.org/data/indicator?format=.csv.gz&amp;id=EMP_TEMP_SEX_EC2_NB_A</x:v>
      </x:c>
    </x:row>
    <x:row r="2116" ht="48" customHeight="1">
      <x:c r="A2116" s="2" t="str">
        <x:v>ARE</x:v>
      </x:c>
      <x:c r="B2116" s="2" t="str">
        <x:v>O</x:v>
      </x:c>
      <x:c r="C2116" s="2" t="str">
        <x:v>ARE</x:v>
      </x:c>
      <x:c r="D2116" s="2" t="n">
        <x:v>2023</x:v>
      </x:c>
      <x:c r="E2116" s="2" t="str">
        <x:v>EC2_ISIC4_O84</x:v>
      </x:c>
      <x:c r="F2116" s="17" t="str">
        <x:v>Economic activity (ISIC-Rev.4), 2 digit level: 84 - Public administration and defence; compulsory social security</x:v>
      </x:c>
      <x:c r="G2116" s="19" t="n">
        <x:v>440.12</x:v>
      </x:c>
      <x:c r="H2116" s="20" t="n">
        <x:v>1</x:v>
      </x:c>
      <x:c r="I2116" s="19" t="n">
        <x:f>SUM(G2116:G2116)</x:f>
        <x:v>440.12</x:v>
      </x:c>
      <x:c r="J2116" s="20" t="n">
        <x:f>G2116/I2116*H2116</x:f>
        <x:v>1</x:v>
      </x:c>
      <x:c r="K2116" s="2" t="str">
        <x:v>ISIC4:84</x:v>
      </x:c>
      <x:c r="L2116" s="14" t="n">
        <x:f>'Crosswalk'!C79</x:f>
        <x:v>0</x:v>
      </x:c>
      <x:c r="M2116" s="14" t="n">
        <x:f>'Crosswalk'!D79</x:f>
        <x:v>0</x:v>
      </x:c>
      <x:c r="N2116" s="14" t="n">
        <x:f>'Crosswalk'!E79</x:f>
        <x:v>0</x:v>
      </x:c>
      <x:c r="O2116" s="14" t="n">
        <x:f>'Crosswalk'!F79</x:f>
        <x:v>0</x:v>
      </x:c>
      <x:c r="P2116" s="14" t="n">
        <x:f>'Crosswalk'!G79</x:f>
        <x:v>0</x:v>
      </x:c>
      <x:c r="Q2116" s="14" t="n">
        <x:f>'Crosswalk'!H79</x:f>
        <x:v>0</x:v>
      </x:c>
      <x:c r="R2116" s="14" t="n">
        <x:f>'Crosswalk'!I79</x:f>
        <x:v>0</x:v>
      </x:c>
      <x:c r="S2116" s="14" t="n">
        <x:f>'Crosswalk'!J79</x:f>
        <x:v>0</x:v>
      </x:c>
      <x:c r="T2116" s="14" t="n">
        <x:f>'Crosswalk'!K79</x:f>
        <x:v>0</x:v>
      </x:c>
      <x:c r="U2116" s="14" t="n">
        <x:f>'Crosswalk'!L79</x:f>
        <x:v>0</x:v>
      </x:c>
      <x:c r="V2116" s="14" t="n">
        <x:f>'Crosswalk'!M79</x:f>
        <x:v>0</x:v>
      </x:c>
      <x:c r="W2116" s="14" t="n">
        <x:f>'Crosswalk'!N79</x:f>
        <x:v>1</x:v>
      </x:c>
      <x:c r="X2116" s="17" t="str">
        <x:v>LFS - Labour Force Survey</x:v>
      </x:c>
      <x:c r="Y2116" s="2" t="str"/>
      <x:c r="Z2116" s="17" t="str">
        <x:v>National 2023 division composition. Observed national industry detail; used only for composition within 2024 ILO modelled margins.</x:v>
      </x:c>
      <x:c r="AA2116" s="2" t="str"/>
      <x:c r="AB2116" s="2" t="str">
        <x:v>https://rplumber.ilo.org/data/indicator?format=.csv.gz&amp;id=EMP_TEMP_SEX_EC2_NB_A</x:v>
      </x:c>
    </x:row>
    <x:row r="2117" ht="48" customHeight="1">
      <x:c r="A2117" s="13" t="str">
        <x:v>ARE</x:v>
      </x:c>
      <x:c r="B2117" s="13" t="str">
        <x:v>P</x:v>
      </x:c>
      <x:c r="C2117" s="13" t="str">
        <x:v>ARE</x:v>
      </x:c>
      <x:c r="D2117" s="13" t="n">
        <x:v>2023</x:v>
      </x:c>
      <x:c r="E2117" s="13" t="str">
        <x:v>EC2_ISIC4_P85</x:v>
      </x:c>
      <x:c r="F2117" s="18" t="str">
        <x:v>Economic activity (ISIC-Rev.4), 2 digit level: 85 - Education</x:v>
      </x:c>
      <x:c r="G2117" s="21" t="n">
        <x:v>248.851</x:v>
      </x:c>
      <x:c r="H2117" s="22" t="n">
        <x:v>1</x:v>
      </x:c>
      <x:c r="I2117" s="21" t="n">
        <x:f>SUM(G2117:G2117)</x:f>
        <x:v>248.851</x:v>
      </x:c>
      <x:c r="J2117" s="22" t="n">
        <x:f>G2117/I2117*H2117</x:f>
        <x:v>1</x:v>
      </x:c>
      <x:c r="K2117" s="13" t="str">
        <x:v>ISIC4:85</x:v>
      </x:c>
      <x:c r="L2117" s="15" t="n">
        <x:f>'Crosswalk'!C80</x:f>
        <x:v>0</x:v>
      </x:c>
      <x:c r="M2117" s="15" t="n">
        <x:f>'Crosswalk'!D80</x:f>
        <x:v>0</x:v>
      </x:c>
      <x:c r="N2117" s="15" t="n">
        <x:f>'Crosswalk'!E80</x:f>
        <x:v>0</x:v>
      </x:c>
      <x:c r="O2117" s="15" t="n">
        <x:f>'Crosswalk'!F80</x:f>
        <x:v>1</x:v>
      </x:c>
      <x:c r="P2117" s="15" t="n">
        <x:f>'Crosswalk'!G80</x:f>
        <x:v>0</x:v>
      </x:c>
      <x:c r="Q2117" s="15" t="n">
        <x:f>'Crosswalk'!H80</x:f>
        <x:v>0</x:v>
      </x:c>
      <x:c r="R2117" s="15" t="n">
        <x:f>'Crosswalk'!I80</x:f>
        <x:v>0</x:v>
      </x:c>
      <x:c r="S2117" s="15" t="n">
        <x:f>'Crosswalk'!J80</x:f>
        <x:v>0</x:v>
      </x:c>
      <x:c r="T2117" s="15" t="n">
        <x:f>'Crosswalk'!K80</x:f>
        <x:v>0</x:v>
      </x:c>
      <x:c r="U2117" s="15" t="n">
        <x:f>'Crosswalk'!L80</x:f>
        <x:v>0</x:v>
      </x:c>
      <x:c r="V2117" s="15" t="n">
        <x:f>'Crosswalk'!M80</x:f>
        <x:v>0</x:v>
      </x:c>
      <x:c r="W2117" s="15" t="n">
        <x:f>'Crosswalk'!N80</x:f>
        <x:v>0</x:v>
      </x:c>
      <x:c r="X2117" s="18" t="str">
        <x:v>LFS - Labour Force Survey</x:v>
      </x:c>
      <x:c r="Y2117" s="13" t="str"/>
      <x:c r="Z2117" s="18" t="str">
        <x:v>National 2023 division composition. Observed national industry detail; used only for composition within 2024 ILO modelled margins.</x:v>
      </x:c>
      <x:c r="AA2117" s="13" t="str"/>
      <x:c r="AB2117" s="13" t="str">
        <x:v>https://rplumber.ilo.org/data/indicator?format=.csv.gz&amp;id=EMP_TEMP_SEX_EC2_NB_A</x:v>
      </x:c>
    </x:row>
    <x:row r="2118" ht="48" customHeight="1">
      <x:c r="A2118" s="2" t="str">
        <x:v>ARE</x:v>
      </x:c>
      <x:c r="B2118" s="2" t="str">
        <x:v>Q</x:v>
      </x:c>
      <x:c r="C2118" s="2" t="str">
        <x:v>ARE</x:v>
      </x:c>
      <x:c r="D2118" s="2" t="n">
        <x:v>2023</x:v>
      </x:c>
      <x:c r="E2118" s="2" t="str">
        <x:v>EC2_ISIC4_Q86</x:v>
      </x:c>
      <x:c r="F2118" s="17" t="str">
        <x:v>Economic activity (ISIC-Rev.4), 2 digit level: 86 - Human health activities</x:v>
      </x:c>
      <x:c r="G2118" s="19" t="n">
        <x:v>249.955</x:v>
      </x:c>
      <x:c r="H2118" s="20" t="n">
        <x:v>1</x:v>
      </x:c>
      <x:c r="I2118" s="19" t="n">
        <x:f>SUM(G2118:G2120)</x:f>
        <x:v>259.438</x:v>
      </x:c>
      <x:c r="J2118" s="20" t="n">
        <x:f>G2118/I2118*H2118</x:f>
        <x:v>0.9634479143379151</x:v>
      </x:c>
      <x:c r="K2118" s="2" t="str">
        <x:v>ISIC4:86</x:v>
      </x:c>
      <x:c r="L2118" s="14" t="n">
        <x:f>'Crosswalk'!C81</x:f>
        <x:v>0</x:v>
      </x:c>
      <x:c r="M2118" s="14" t="n">
        <x:f>'Crosswalk'!D81</x:f>
        <x:v>0</x:v>
      </x:c>
      <x:c r="N2118" s="14" t="n">
        <x:f>'Crosswalk'!E81</x:f>
        <x:v>0</x:v>
      </x:c>
      <x:c r="O2118" s="14" t="n">
        <x:f>'Crosswalk'!F81</x:f>
        <x:v>0</x:v>
      </x:c>
      <x:c r="P2118" s="14" t="n">
        <x:f>'Crosswalk'!G81</x:f>
        <x:v>0</x:v>
      </x:c>
      <x:c r="Q2118" s="14" t="n">
        <x:f>'Crosswalk'!H81</x:f>
        <x:v>1</x:v>
      </x:c>
      <x:c r="R2118" s="14" t="n">
        <x:f>'Crosswalk'!I81</x:f>
        <x:v>0</x:v>
      </x:c>
      <x:c r="S2118" s="14" t="n">
        <x:f>'Crosswalk'!J81</x:f>
        <x:v>0</x:v>
      </x:c>
      <x:c r="T2118" s="14" t="n">
        <x:f>'Crosswalk'!K81</x:f>
        <x:v>0</x:v>
      </x:c>
      <x:c r="U2118" s="14" t="n">
        <x:f>'Crosswalk'!L81</x:f>
        <x:v>0</x:v>
      </x:c>
      <x:c r="V2118" s="14" t="n">
        <x:f>'Crosswalk'!M81</x:f>
        <x:v>0</x:v>
      </x:c>
      <x:c r="W2118" s="14" t="n">
        <x:f>'Crosswalk'!N81</x:f>
        <x:v>0</x:v>
      </x:c>
      <x:c r="X2118" s="17" t="str">
        <x:v>LFS - Labour Force Survey</x:v>
      </x:c>
      <x:c r="Y2118" s="2" t="str"/>
      <x:c r="Z2118" s="17" t="str">
        <x:v>National 2023 division composition. Observed national industry detail; used only for composition within 2024 ILO modelled margins.</x:v>
      </x:c>
      <x:c r="AA2118" s="2" t="str"/>
      <x:c r="AB2118" s="2" t="str">
        <x:v>https://rplumber.ilo.org/data/indicator?format=.csv.gz&amp;id=EMP_TEMP_SEX_EC2_NB_A</x:v>
      </x:c>
    </x:row>
    <x:row r="2119" ht="48" customHeight="1">
      <x:c r="A2119" s="13" t="str">
        <x:v>ARE</x:v>
      </x:c>
      <x:c r="B2119" s="13" t="str">
        <x:v>Q</x:v>
      </x:c>
      <x:c r="C2119" s="13" t="str">
        <x:v>ARE</x:v>
      </x:c>
      <x:c r="D2119" s="13" t="n">
        <x:v>2023</x:v>
      </x:c>
      <x:c r="E2119" s="13" t="str">
        <x:v>EC2_ISIC4_Q87</x:v>
      </x:c>
      <x:c r="F2119" s="18" t="str">
        <x:v>Economic activity (ISIC-Rev.4), 2 digit level: 87 - Residential care activities</x:v>
      </x:c>
      <x:c r="G2119" s="21" t="n">
        <x:v>4.398</x:v>
      </x:c>
      <x:c r="H2119" s="22" t="n">
        <x:v>1</x:v>
      </x:c>
      <x:c r="I2119" s="21" t="n">
        <x:f>SUM(G2118:G2120)</x:f>
        <x:v>259.438</x:v>
      </x:c>
      <x:c r="J2119" s="22" t="n">
        <x:f>G2119/I2119*H2119</x:f>
        <x:v>0.016952027073905904</x:v>
      </x:c>
      <x:c r="K2119" s="13" t="str">
        <x:v>ISIC4:87</x:v>
      </x:c>
      <x:c r="L2119" s="15" t="n">
        <x:f>'Crosswalk'!C82</x:f>
        <x:v>0</x:v>
      </x:c>
      <x:c r="M2119" s="15" t="n">
        <x:f>'Crosswalk'!D82</x:f>
        <x:v>0</x:v>
      </x:c>
      <x:c r="N2119" s="15" t="n">
        <x:f>'Crosswalk'!E82</x:f>
        <x:v>0</x:v>
      </x:c>
      <x:c r="O2119" s="15" t="n">
        <x:f>'Crosswalk'!F82</x:f>
        <x:v>0</x:v>
      </x:c>
      <x:c r="P2119" s="15" t="n">
        <x:f>'Crosswalk'!G82</x:f>
        <x:v>0</x:v>
      </x:c>
      <x:c r="Q2119" s="15" t="n">
        <x:f>'Crosswalk'!H82</x:f>
        <x:v>1</x:v>
      </x:c>
      <x:c r="R2119" s="15" t="n">
        <x:f>'Crosswalk'!I82</x:f>
        <x:v>0</x:v>
      </x:c>
      <x:c r="S2119" s="15" t="n">
        <x:f>'Crosswalk'!J82</x:f>
        <x:v>0</x:v>
      </x:c>
      <x:c r="T2119" s="15" t="n">
        <x:f>'Crosswalk'!K82</x:f>
        <x:v>0</x:v>
      </x:c>
      <x:c r="U2119" s="15" t="n">
        <x:f>'Crosswalk'!L82</x:f>
        <x:v>0</x:v>
      </x:c>
      <x:c r="V2119" s="15" t="n">
        <x:f>'Crosswalk'!M82</x:f>
        <x:v>0</x:v>
      </x:c>
      <x:c r="W2119" s="15" t="n">
        <x:f>'Crosswalk'!N82</x:f>
        <x:v>0</x:v>
      </x:c>
      <x:c r="X2119" s="18" t="str">
        <x:v>LFS - Labour Force Survey</x:v>
      </x:c>
      <x:c r="Y2119" s="13" t="str"/>
      <x:c r="Z2119" s="18" t="str">
        <x:v>National 2023 division composition. Observed national industry detail; used only for composition within 2024 ILO modelled margins.</x:v>
      </x:c>
      <x:c r="AA2119" s="13" t="str"/>
      <x:c r="AB2119" s="13" t="str">
        <x:v>https://rplumber.ilo.org/data/indicator?format=.csv.gz&amp;id=EMP_TEMP_SEX_EC2_NB_A</x:v>
      </x:c>
    </x:row>
    <x:row r="2120" ht="48" customHeight="1">
      <x:c r="A2120" s="2" t="str">
        <x:v>ARE</x:v>
      </x:c>
      <x:c r="B2120" s="2" t="str">
        <x:v>Q</x:v>
      </x:c>
      <x:c r="C2120" s="2" t="str">
        <x:v>ARE</x:v>
      </x:c>
      <x:c r="D2120" s="2" t="n">
        <x:v>2023</x:v>
      </x:c>
      <x:c r="E2120" s="2" t="str">
        <x:v>EC2_ISIC4_Q88</x:v>
      </x:c>
      <x:c r="F2120" s="17" t="str">
        <x:v>Economic activity (ISIC-Rev.4), 2 digit level: 88 - Social work activities without accommodation</x:v>
      </x:c>
      <x:c r="G2120" s="19" t="n">
        <x:v>5.085</x:v>
      </x:c>
      <x:c r="H2120" s="20" t="n">
        <x:v>1</x:v>
      </x:c>
      <x:c r="I2120" s="19" t="n">
        <x:f>SUM(G2118:G2120)</x:f>
        <x:v>259.438</x:v>
      </x:c>
      <x:c r="J2120" s="20" t="n">
        <x:f>G2120/I2120*H2120</x:f>
        <x:v>0.019600058588179065</x:v>
      </x:c>
      <x:c r="K2120" s="2" t="str">
        <x:v>ISIC4:88</x:v>
      </x:c>
      <x:c r="L2120" s="14" t="n">
        <x:f>'Crosswalk'!C83</x:f>
        <x:v>0</x:v>
      </x:c>
      <x:c r="M2120" s="14" t="n">
        <x:f>'Crosswalk'!D83</x:f>
        <x:v>0</x:v>
      </x:c>
      <x:c r="N2120" s="14" t="n">
        <x:f>'Crosswalk'!E83</x:f>
        <x:v>0</x:v>
      </x:c>
      <x:c r="O2120" s="14" t="n">
        <x:f>'Crosswalk'!F83</x:f>
        <x:v>0</x:v>
      </x:c>
      <x:c r="P2120" s="14" t="n">
        <x:f>'Crosswalk'!G83</x:f>
        <x:v>0</x:v>
      </x:c>
      <x:c r="Q2120" s="14" t="n">
        <x:f>'Crosswalk'!H83</x:f>
        <x:v>0</x:v>
      </x:c>
      <x:c r="R2120" s="14" t="n">
        <x:f>'Crosswalk'!I83</x:f>
        <x:v>0</x:v>
      </x:c>
      <x:c r="S2120" s="14" t="n">
        <x:f>'Crosswalk'!J83</x:f>
        <x:v>0</x:v>
      </x:c>
      <x:c r="T2120" s="14" t="n">
        <x:f>'Crosswalk'!K83</x:f>
        <x:v>0</x:v>
      </x:c>
      <x:c r="U2120" s="14" t="n">
        <x:f>'Crosswalk'!L83</x:f>
        <x:v>0</x:v>
      </x:c>
      <x:c r="V2120" s="14" t="n">
        <x:f>'Crosswalk'!M83</x:f>
        <x:v>0</x:v>
      </x:c>
      <x:c r="W2120" s="14" t="n">
        <x:f>'Crosswalk'!N83</x:f>
        <x:v>1</x:v>
      </x:c>
      <x:c r="X2120" s="17" t="str">
        <x:v>LFS - Labour Force Survey</x:v>
      </x:c>
      <x:c r="Y2120" s="2" t="str"/>
      <x:c r="Z2120" s="17" t="str">
        <x:v>National 2023 division composition. Observed national industry detail; used only for composition within 2024 ILO modelled margins.</x:v>
      </x:c>
      <x:c r="AA2120" s="2" t="str"/>
      <x:c r="AB2120" s="2" t="str">
        <x:v>https://rplumber.ilo.org/data/indicator?format=.csv.gz&amp;id=EMP_TEMP_SEX_EC2_NB_A</x:v>
      </x:c>
    </x:row>
    <x:row r="2121" ht="48" customHeight="1">
      <x:c r="A2121" s="13" t="str">
        <x:v>ARE</x:v>
      </x:c>
      <x:c r="B2121" s="13" t="str">
        <x:v>RSTU</x:v>
      </x:c>
      <x:c r="C2121" s="13" t="str">
        <x:v>ARE</x:v>
      </x:c>
      <x:c r="D2121" s="13" t="n">
        <x:v>2023</x:v>
      </x:c>
      <x:c r="E2121" s="13" t="str">
        <x:v>EC2_ISIC4_R90</x:v>
      </x:c>
      <x:c r="F2121" s="18" t="str">
        <x:v>Economic activity (ISIC-Rev.4), 2 digit level: 90 - Creative, arts and entertainment activities</x:v>
      </x:c>
      <x:c r="G2121" s="21" t="n">
        <x:v>13.382</x:v>
      </x:c>
      <x:c r="H2121" s="22" t="n">
        <x:v>0.07832606287691277</x:v>
      </x:c>
      <x:c r="I2121" s="21" t="n">
        <x:f>SUM(G2121:G2123)</x:f>
        <x:v>59.282000000000004</x:v>
      </x:c>
      <x:c r="J2121" s="22" t="n">
        <x:f>G2121/I2121*H2121</x:f>
        <x:v>0.017680904379387446</x:v>
      </x:c>
      <x:c r="K2121" s="13" t="str">
        <x:v>ISIC4:90</x:v>
      </x:c>
      <x:c r="L2121" s="15" t="n">
        <x:f>'Crosswalk'!C84</x:f>
        <x:v>0</x:v>
      </x:c>
      <x:c r="M2121" s="15" t="n">
        <x:f>'Crosswalk'!D84</x:f>
        <x:v>0</x:v>
      </x:c>
      <x:c r="N2121" s="15" t="n">
        <x:f>'Crosswalk'!E84</x:f>
        <x:v>0</x:v>
      </x:c>
      <x:c r="O2121" s="15" t="n">
        <x:f>'Crosswalk'!F84</x:f>
        <x:v>0</x:v>
      </x:c>
      <x:c r="P2121" s="15" t="n">
        <x:f>'Crosswalk'!G84</x:f>
        <x:v>0</x:v>
      </x:c>
      <x:c r="Q2121" s="15" t="n">
        <x:f>'Crosswalk'!H84</x:f>
        <x:v>0</x:v>
      </x:c>
      <x:c r="R2121" s="15" t="n">
        <x:f>'Crosswalk'!I84</x:f>
        <x:v>0</x:v>
      </x:c>
      <x:c r="S2121" s="15" t="n">
        <x:f>'Crosswalk'!J84</x:f>
        <x:v>0</x:v>
      </x:c>
      <x:c r="T2121" s="15" t="n">
        <x:f>'Crosswalk'!K84</x:f>
        <x:v>1</x:v>
      </x:c>
      <x:c r="U2121" s="15" t="n">
        <x:f>'Crosswalk'!L84</x:f>
        <x:v>0</x:v>
      </x:c>
      <x:c r="V2121" s="15" t="n">
        <x:f>'Crosswalk'!M84</x:f>
        <x:v>0</x:v>
      </x:c>
      <x:c r="W2121" s="15" t="n">
        <x:f>'Crosswalk'!N84</x:f>
        <x:v>0</x:v>
      </x:c>
      <x:c r="X2121" s="18" t="str">
        <x:v>LFS - Labour Force Survey</x:v>
      </x:c>
      <x:c r="Y2121" s="13" t="str"/>
      <x:c r="Z2121" s="18" t="str">
        <x:v>National 2024 section mix; national 2023 division composition. Observed national industry detail; used only for composition within 2024 ILO modelled margins.</x:v>
      </x:c>
      <x:c r="AA2121" s="13" t="str"/>
      <x:c r="AB2121" s="13" t="str">
        <x:v>https://rplumber.ilo.org/data/indicator?format=.csv.gz&amp;id=EMP_TEMP_SEX_EC2_NB_A</x:v>
      </x:c>
    </x:row>
    <x:row r="2122" ht="48" customHeight="1">
      <x:c r="A2122" s="2" t="str">
        <x:v>ARE</x:v>
      </x:c>
      <x:c r="B2122" s="2" t="str">
        <x:v>RSTU</x:v>
      </x:c>
      <x:c r="C2122" s="2" t="str">
        <x:v>ARE</x:v>
      </x:c>
      <x:c r="D2122" s="2" t="n">
        <x:v>2023</x:v>
      </x:c>
      <x:c r="E2122" s="2" t="str">
        <x:v>EC2_ISIC4_R91</x:v>
      </x:c>
      <x:c r="F2122" s="17" t="str">
        <x:v>Economic activity (ISIC-Rev.4), 2 digit level: 91 - Libraries, archives, museums and other cultural activities</x:v>
      </x:c>
      <x:c r="G2122" s="19" t="n">
        <x:v>12.861</x:v>
      </x:c>
      <x:c r="H2122" s="20" t="n">
        <x:v>0.07832606287691277</x:v>
      </x:c>
      <x:c r="I2122" s="19" t="n">
        <x:f>SUM(G2121:G2123)</x:f>
        <x:v>59.282000000000004</x:v>
      </x:c>
      <x:c r="J2122" s="20" t="n">
        <x:f>G2122/I2122*H2122</x:f>
        <x:v>0.016992535586855623</x:v>
      </x:c>
      <x:c r="K2122" s="2" t="str">
        <x:v>ISIC4:91</x:v>
      </x:c>
      <x:c r="L2122" s="14" t="n">
        <x:f>'Crosswalk'!C85</x:f>
        <x:v>0</x:v>
      </x:c>
      <x:c r="M2122" s="14" t="n">
        <x:f>'Crosswalk'!D85</x:f>
        <x:v>0</x:v>
      </x:c>
      <x:c r="N2122" s="14" t="n">
        <x:f>'Crosswalk'!E85</x:f>
        <x:v>0</x:v>
      </x:c>
      <x:c r="O2122" s="14" t="n">
        <x:f>'Crosswalk'!F85</x:f>
        <x:v>0</x:v>
      </x:c>
      <x:c r="P2122" s="14" t="n">
        <x:f>'Crosswalk'!G85</x:f>
        <x:v>0</x:v>
      </x:c>
      <x:c r="Q2122" s="14" t="n">
        <x:f>'Crosswalk'!H85</x:f>
        <x:v>0</x:v>
      </x:c>
      <x:c r="R2122" s="14" t="n">
        <x:f>'Crosswalk'!I85</x:f>
        <x:v>0</x:v>
      </x:c>
      <x:c r="S2122" s="14" t="n">
        <x:f>'Crosswalk'!J85</x:f>
        <x:v>0</x:v>
      </x:c>
      <x:c r="T2122" s="14" t="n">
        <x:f>'Crosswalk'!K85</x:f>
        <x:v>0</x:v>
      </x:c>
      <x:c r="U2122" s="14" t="n">
        <x:f>'Crosswalk'!L85</x:f>
        <x:v>0</x:v>
      </x:c>
      <x:c r="V2122" s="14" t="n">
        <x:f>'Crosswalk'!M85</x:f>
        <x:v>0</x:v>
      </x:c>
      <x:c r="W2122" s="14" t="n">
        <x:f>'Crosswalk'!N85</x:f>
        <x:v>1</x:v>
      </x:c>
      <x:c r="X2122" s="17" t="str">
        <x:v>LFS - Labour Force Survey</x:v>
      </x:c>
      <x:c r="Y2122" s="2" t="str"/>
      <x:c r="Z2122" s="17" t="str">
        <x:v>National 2024 section mix; national 2023 division composition. Observed national industry detail; used only for composition within 2024 ILO modelled margins.</x:v>
      </x:c>
      <x:c r="AA2122" s="2" t="str"/>
      <x:c r="AB2122" s="2" t="str">
        <x:v>https://rplumber.ilo.org/data/indicator?format=.csv.gz&amp;id=EMP_TEMP_SEX_EC2_NB_A</x:v>
      </x:c>
    </x:row>
    <x:row r="2123" ht="48" customHeight="1">
      <x:c r="A2123" s="13" t="str">
        <x:v>ARE</x:v>
      </x:c>
      <x:c r="B2123" s="13" t="str">
        <x:v>RSTU</x:v>
      </x:c>
      <x:c r="C2123" s="13" t="str">
        <x:v>ARE</x:v>
      </x:c>
      <x:c r="D2123" s="13" t="n">
        <x:v>2023</x:v>
      </x:c>
      <x:c r="E2123" s="13" t="str">
        <x:v>EC2_ISIC4_R93</x:v>
      </x:c>
      <x:c r="F2123" s="18" t="str">
        <x:v>Economic activity (ISIC-Rev.4), 2 digit level: 93 - Sports activities and amusement and recreation activities</x:v>
      </x:c>
      <x:c r="G2123" s="21" t="n">
        <x:v>33.039</x:v>
      </x:c>
      <x:c r="H2123" s="22" t="n">
        <x:v>0.07832606287691277</x:v>
      </x:c>
      <x:c r="I2123" s="21" t="n">
        <x:f>SUM(G2121:G2123)</x:f>
        <x:v>59.282000000000004</x:v>
      </x:c>
      <x:c r="J2123" s="22" t="n">
        <x:f>G2123/I2123*H2123</x:f>
        <x:v>0.043652622910669694</x:v>
      </x:c>
      <x:c r="K2123" s="13" t="str">
        <x:v>ISIC4:93</x:v>
      </x:c>
      <x:c r="L2123" s="15" t="n">
        <x:f>'Crosswalk'!C87</x:f>
        <x:v>0</x:v>
      </x:c>
      <x:c r="M2123" s="15" t="n">
        <x:f>'Crosswalk'!D87</x:f>
        <x:v>0</x:v>
      </x:c>
      <x:c r="N2123" s="15" t="n">
        <x:f>'Crosswalk'!E87</x:f>
        <x:v>0</x:v>
      </x:c>
      <x:c r="O2123" s="15" t="n">
        <x:f>'Crosswalk'!F87</x:f>
        <x:v>1</x:v>
      </x:c>
      <x:c r="P2123" s="15" t="n">
        <x:f>'Crosswalk'!G87</x:f>
        <x:v>0</x:v>
      </x:c>
      <x:c r="Q2123" s="15" t="n">
        <x:f>'Crosswalk'!H87</x:f>
        <x:v>0</x:v>
      </x:c>
      <x:c r="R2123" s="15" t="n">
        <x:f>'Crosswalk'!I87</x:f>
        <x:v>0</x:v>
      </x:c>
      <x:c r="S2123" s="15" t="n">
        <x:f>'Crosswalk'!J87</x:f>
        <x:v>0</x:v>
      </x:c>
      <x:c r="T2123" s="15" t="n">
        <x:f>'Crosswalk'!K87</x:f>
        <x:v>0</x:v>
      </x:c>
      <x:c r="U2123" s="15" t="n">
        <x:f>'Crosswalk'!L87</x:f>
        <x:v>0</x:v>
      </x:c>
      <x:c r="V2123" s="15" t="n">
        <x:f>'Crosswalk'!M87</x:f>
        <x:v>0</x:v>
      </x:c>
      <x:c r="W2123" s="15" t="n">
        <x:f>'Crosswalk'!N87</x:f>
        <x:v>0</x:v>
      </x:c>
      <x:c r="X2123" s="18" t="str">
        <x:v>LFS - Labour Force Survey</x:v>
      </x:c>
      <x:c r="Y2123" s="13" t="str"/>
      <x:c r="Z2123" s="18" t="str">
        <x:v>National 2024 section mix; national 2023 division composition. Observed national industry detail; used only for composition within 2024 ILO modelled margins.</x:v>
      </x:c>
      <x:c r="AA2123" s="13" t="str"/>
      <x:c r="AB2123" s="13" t="str">
        <x:v>https://rplumber.ilo.org/data/indicator?format=.csv.gz&amp;id=EMP_TEMP_SEX_EC2_NB_A</x:v>
      </x:c>
    </x:row>
    <x:row r="2124" ht="48" customHeight="1">
      <x:c r="A2124" s="2" t="str">
        <x:v>ARE</x:v>
      </x:c>
      <x:c r="B2124" s="2" t="str">
        <x:v>RSTU</x:v>
      </x:c>
      <x:c r="C2124" s="2" t="str">
        <x:v>ARE</x:v>
      </x:c>
      <x:c r="D2124" s="2" t="n">
        <x:v>2023</x:v>
      </x:c>
      <x:c r="E2124" s="2" t="str">
        <x:v>EC2_ISIC4_S94</x:v>
      </x:c>
      <x:c r="F2124" s="17" t="str">
        <x:v>Economic activity (ISIC-Rev.4), 2 digit level: 94 - Activities of membership organizations</x:v>
      </x:c>
      <x:c r="G2124" s="19" t="n">
        <x:v>14.977</x:v>
      </x:c>
      <x:c r="H2124" s="20" t="n">
        <x:v>0.08441364566667123</x:v>
      </x:c>
      <x:c r="I2124" s="19" t="n">
        <x:f>SUM(G2124:G2126)</x:f>
        <x:v>142.74200000000002</x:v>
      </x:c>
      <x:c r="J2124" s="20" t="n">
        <x:f>G2124/I2124*H2124</x:f>
        <x:v>0.00885698092467343</x:v>
      </x:c>
      <x:c r="K2124" s="2" t="str">
        <x:v>ISIC4:94</x:v>
      </x:c>
      <x:c r="L2124" s="14" t="n">
        <x:f>'Crosswalk'!C88</x:f>
        <x:v>0</x:v>
      </x:c>
      <x:c r="M2124" s="14" t="n">
        <x:f>'Crosswalk'!D88</x:f>
        <x:v>0</x:v>
      </x:c>
      <x:c r="N2124" s="14" t="n">
        <x:f>'Crosswalk'!E88</x:f>
        <x:v>0</x:v>
      </x:c>
      <x:c r="O2124" s="14" t="n">
        <x:f>'Crosswalk'!F88</x:f>
        <x:v>0</x:v>
      </x:c>
      <x:c r="P2124" s="14" t="n">
        <x:f>'Crosswalk'!G88</x:f>
        <x:v>0</x:v>
      </x:c>
      <x:c r="Q2124" s="14" t="n">
        <x:f>'Crosswalk'!H88</x:f>
        <x:v>0</x:v>
      </x:c>
      <x:c r="R2124" s="14" t="n">
        <x:f>'Crosswalk'!I88</x:f>
        <x:v>0</x:v>
      </x:c>
      <x:c r="S2124" s="14" t="n">
        <x:f>'Crosswalk'!J88</x:f>
        <x:v>0</x:v>
      </x:c>
      <x:c r="T2124" s="14" t="n">
        <x:f>'Crosswalk'!K88</x:f>
        <x:v>0</x:v>
      </x:c>
      <x:c r="U2124" s="14" t="n">
        <x:f>'Crosswalk'!L88</x:f>
        <x:v>0</x:v>
      </x:c>
      <x:c r="V2124" s="14" t="n">
        <x:f>'Crosswalk'!M88</x:f>
        <x:v>0</x:v>
      </x:c>
      <x:c r="W2124" s="14" t="n">
        <x:f>'Crosswalk'!N88</x:f>
        <x:v>1</x:v>
      </x:c>
      <x:c r="X2124" s="17" t="str">
        <x:v>LFS - Labour Force Survey</x:v>
      </x:c>
      <x:c r="Y2124" s="2" t="str"/>
      <x:c r="Z2124" s="17" t="str">
        <x:v>National 2024 section mix; national 2023 division composition. Observed national industry detail; used only for composition within 2024 ILO modelled margins.</x:v>
      </x:c>
      <x:c r="AA2124" s="2" t="str"/>
      <x:c r="AB2124" s="2" t="str">
        <x:v>https://rplumber.ilo.org/data/indicator?format=.csv.gz&amp;id=EMP_TEMP_SEX_EC2_NB_A</x:v>
      </x:c>
    </x:row>
    <x:row r="2125" ht="48" customHeight="1">
      <x:c r="A2125" s="13" t="str">
        <x:v>ARE</x:v>
      </x:c>
      <x:c r="B2125" s="13" t="str">
        <x:v>RSTU</x:v>
      </x:c>
      <x:c r="C2125" s="13" t="str">
        <x:v>ARE</x:v>
      </x:c>
      <x:c r="D2125" s="13" t="n">
        <x:v>2023</x:v>
      </x:c>
      <x:c r="E2125" s="13" t="str">
        <x:v>EC2_ISIC4_S95</x:v>
      </x:c>
      <x:c r="F2125" s="18" t="str">
        <x:v>Economic activity (ISIC-Rev.4), 2 digit level: 95 - Repair of computers and personal and household goods</x:v>
      </x:c>
      <x:c r="G2125" s="21" t="n">
        <x:v>17.777</x:v>
      </x:c>
      <x:c r="H2125" s="22" t="n">
        <x:v>0.08441364566667123</x:v>
      </x:c>
      <x:c r="I2125" s="21" t="n">
        <x:f>SUM(G2124:G2126)</x:f>
        <x:v>142.74200000000002</x:v>
      </x:c>
      <x:c r="J2125" s="22" t="n">
        <x:f>G2125/I2125*H2125</x:f>
        <x:v>0.010512822988443585</x:v>
      </x:c>
      <x:c r="K2125" s="13" t="str">
        <x:v>ISIC4:95</x:v>
      </x:c>
      <x:c r="L2125" s="15" t="n">
        <x:f>'Crosswalk'!C89</x:f>
        <x:v>0</x:v>
      </x:c>
      <x:c r="M2125" s="15" t="n">
        <x:f>'Crosswalk'!D89</x:f>
        <x:v>0</x:v>
      </x:c>
      <x:c r="N2125" s="15" t="n">
        <x:f>'Crosswalk'!E89</x:f>
        <x:v>0</x:v>
      </x:c>
      <x:c r="O2125" s="15" t="n">
        <x:f>'Crosswalk'!F89</x:f>
        <x:v>0.7</x:v>
      </x:c>
      <x:c r="P2125" s="15" t="n">
        <x:f>'Crosswalk'!G89</x:f>
        <x:v>0</x:v>
      </x:c>
      <x:c r="Q2125" s="15" t="n">
        <x:f>'Crosswalk'!H89</x:f>
        <x:v>0</x:v>
      </x:c>
      <x:c r="R2125" s="15" t="n">
        <x:f>'Crosswalk'!I89</x:f>
        <x:v>0</x:v>
      </x:c>
      <x:c r="S2125" s="15" t="n">
        <x:f>'Crosswalk'!J89</x:f>
        <x:v>0.3</x:v>
      </x:c>
      <x:c r="T2125" s="15" t="n">
        <x:f>'Crosswalk'!K89</x:f>
        <x:v>0</x:v>
      </x:c>
      <x:c r="U2125" s="15" t="n">
        <x:f>'Crosswalk'!L89</x:f>
        <x:v>0</x:v>
      </x:c>
      <x:c r="V2125" s="15" t="n">
        <x:f>'Crosswalk'!M89</x:f>
        <x:v>0</x:v>
      </x:c>
      <x:c r="W2125" s="15" t="n">
        <x:f>'Crosswalk'!N89</x:f>
        <x:v>0</x:v>
      </x:c>
      <x:c r="X2125" s="18" t="str">
        <x:v>LFS - Labour Force Survey</x:v>
      </x:c>
      <x:c r="Y2125" s="13" t="str"/>
      <x:c r="Z2125" s="18" t="str">
        <x:v>National 2024 section mix; national 2023 division composition. Observed national industry detail; used only for composition within 2024 ILO modelled margins.</x:v>
      </x:c>
      <x:c r="AA2125" s="13" t="str"/>
      <x:c r="AB2125" s="13" t="str">
        <x:v>https://rplumber.ilo.org/data/indicator?format=.csv.gz&amp;id=EMP_TEMP_SEX_EC2_NB_A</x:v>
      </x:c>
    </x:row>
    <x:row r="2126" ht="48" customHeight="1">
      <x:c r="A2126" s="2" t="str">
        <x:v>ARE</x:v>
      </x:c>
      <x:c r="B2126" s="2" t="str">
        <x:v>RSTU</x:v>
      </x:c>
      <x:c r="C2126" s="2" t="str">
        <x:v>ARE</x:v>
      </x:c>
      <x:c r="D2126" s="2" t="n">
        <x:v>2023</x:v>
      </x:c>
      <x:c r="E2126" s="2" t="str">
        <x:v>EC2_ISIC4_S96</x:v>
      </x:c>
      <x:c r="F2126" s="17" t="str">
        <x:v>Economic activity (ISIC-Rev.4), 2 digit level: 96 - Other personal service activities</x:v>
      </x:c>
      <x:c r="G2126" s="19" t="n">
        <x:v>109.988</x:v>
      </x:c>
      <x:c r="H2126" s="20" t="n">
        <x:v>0.08441364566667123</x:v>
      </x:c>
      <x:c r="I2126" s="19" t="n">
        <x:f>SUM(G2124:G2126)</x:f>
        <x:v>142.74200000000002</x:v>
      </x:c>
      <x:c r="J2126" s="20" t="n">
        <x:f>G2126/I2126*H2126</x:f>
        <x:v>0.0650438417535542</x:v>
      </x:c>
      <x:c r="K2126" s="2" t="str">
        <x:v>ISIC4:96</x:v>
      </x:c>
      <x:c r="L2126" s="14" t="n">
        <x:f>'Crosswalk'!C90</x:f>
        <x:v>0</x:v>
      </x:c>
      <x:c r="M2126" s="14" t="n">
        <x:f>'Crosswalk'!D90</x:f>
        <x:v>0</x:v>
      </x:c>
      <x:c r="N2126" s="14" t="n">
        <x:f>'Crosswalk'!E90</x:f>
        <x:v>0</x:v>
      </x:c>
      <x:c r="O2126" s="14" t="n">
        <x:f>'Crosswalk'!F90</x:f>
        <x:v>1</x:v>
      </x:c>
      <x:c r="P2126" s="14" t="n">
        <x:f>'Crosswalk'!G90</x:f>
        <x:v>0</x:v>
      </x:c>
      <x:c r="Q2126" s="14" t="n">
        <x:f>'Crosswalk'!H90</x:f>
        <x:v>0</x:v>
      </x:c>
      <x:c r="R2126" s="14" t="n">
        <x:f>'Crosswalk'!I90</x:f>
        <x:v>0</x:v>
      </x:c>
      <x:c r="S2126" s="14" t="n">
        <x:f>'Crosswalk'!J90</x:f>
        <x:v>0</x:v>
      </x:c>
      <x:c r="T2126" s="14" t="n">
        <x:f>'Crosswalk'!K90</x:f>
        <x:v>0</x:v>
      </x:c>
      <x:c r="U2126" s="14" t="n">
        <x:f>'Crosswalk'!L90</x:f>
        <x:v>0</x:v>
      </x:c>
      <x:c r="V2126" s="14" t="n">
        <x:f>'Crosswalk'!M90</x:f>
        <x:v>0</x:v>
      </x:c>
      <x:c r="W2126" s="14" t="n">
        <x:f>'Crosswalk'!N90</x:f>
        <x:v>0</x:v>
      </x:c>
      <x:c r="X2126" s="17" t="str">
        <x:v>LFS - Labour Force Survey</x:v>
      </x:c>
      <x:c r="Y2126" s="2" t="str"/>
      <x:c r="Z2126" s="17" t="str">
        <x:v>National 2024 section mix; national 2023 division composition. Observed national industry detail; used only for composition within 2024 ILO modelled margins.</x:v>
      </x:c>
      <x:c r="AA2126" s="2" t="str"/>
      <x:c r="AB2126" s="2" t="str">
        <x:v>https://rplumber.ilo.org/data/indicator?format=.csv.gz&amp;id=EMP_TEMP_SEX_EC2_NB_A</x:v>
      </x:c>
    </x:row>
    <x:row r="2127" ht="48" customHeight="1">
      <x:c r="A2127" s="13" t="str">
        <x:v>ARE</x:v>
      </x:c>
      <x:c r="B2127" s="13" t="str">
        <x:v>RSTU</x:v>
      </x:c>
      <x:c r="C2127" s="13" t="str">
        <x:v>ARE</x:v>
      </x:c>
      <x:c r="D2127" s="13" t="n">
        <x:v>2023</x:v>
      </x:c>
      <x:c r="E2127" s="13" t="str">
        <x:v>EC2_ISIC4_T97</x:v>
      </x:c>
      <x:c r="F2127" s="18" t="str">
        <x:v>Economic activity (ISIC-Rev.4), 2 digit level: 97 - Activities of households as employers of domestic personnel</x:v>
      </x:c>
      <x:c r="G2127" s="21" t="n">
        <x:v>675.615</x:v>
      </x:c>
      <x:c r="H2127" s="22" t="n">
        <x:v>0.8333333333333333</x:v>
      </x:c>
      <x:c r="I2127" s="21" t="n">
        <x:f>SUM(G2127:G2128)</x:f>
        <x:v>676.826</x:v>
      </x:c>
      <x:c r="J2127" s="22" t="n">
        <x:f>G2127/I2127*H2127</x:f>
        <x:v>0.8318423051123922</x:v>
      </x:c>
      <x:c r="K2127" s="13" t="str">
        <x:v>ISIC4:97</x:v>
      </x:c>
      <x:c r="L2127" s="15" t="n">
        <x:f>'Crosswalk'!C91</x:f>
        <x:v>0</x:v>
      </x:c>
      <x:c r="M2127" s="15" t="n">
        <x:f>'Crosswalk'!D91</x:f>
        <x:v>0</x:v>
      </x:c>
      <x:c r="N2127" s="15" t="n">
        <x:f>'Crosswalk'!E91</x:f>
        <x:v>0</x:v>
      </x:c>
      <x:c r="O2127" s="15" t="n">
        <x:f>'Crosswalk'!F91</x:f>
        <x:v>0</x:v>
      </x:c>
      <x:c r="P2127" s="15" t="n">
        <x:f>'Crosswalk'!G91</x:f>
        <x:v>0</x:v>
      </x:c>
      <x:c r="Q2127" s="15" t="n">
        <x:f>'Crosswalk'!H91</x:f>
        <x:v>0</x:v>
      </x:c>
      <x:c r="R2127" s="15" t="n">
        <x:f>'Crosswalk'!I91</x:f>
        <x:v>0</x:v>
      </x:c>
      <x:c r="S2127" s="15" t="n">
        <x:f>'Crosswalk'!J91</x:f>
        <x:v>0</x:v>
      </x:c>
      <x:c r="T2127" s="15" t="n">
        <x:f>'Crosswalk'!K91</x:f>
        <x:v>0</x:v>
      </x:c>
      <x:c r="U2127" s="15" t="n">
        <x:f>'Crosswalk'!L91</x:f>
        <x:v>0</x:v>
      </x:c>
      <x:c r="V2127" s="15" t="n">
        <x:f>'Crosswalk'!M91</x:f>
        <x:v>0</x:v>
      </x:c>
      <x:c r="W2127" s="15" t="n">
        <x:f>'Crosswalk'!N91</x:f>
        <x:v>1</x:v>
      </x:c>
      <x:c r="X2127" s="18" t="str">
        <x:v>LFS - Labour Force Survey</x:v>
      </x:c>
      <x:c r="Y2127" s="13" t="str"/>
      <x:c r="Z2127" s="18" t="str">
        <x:v>National 2024 section mix; national 2023 division composition. Observed national industry detail; used only for composition within 2024 ILO modelled margins.</x:v>
      </x:c>
      <x:c r="AA2127" s="13" t="str"/>
      <x:c r="AB2127" s="13" t="str">
        <x:v>https://rplumber.ilo.org/data/indicator?format=.csv.gz&amp;id=EMP_TEMP_SEX_EC2_NB_A</x:v>
      </x:c>
    </x:row>
    <x:row r="2128" ht="48" customHeight="1">
      <x:c r="A2128" s="2" t="str">
        <x:v>ARE</x:v>
      </x:c>
      <x:c r="B2128" s="2" t="str">
        <x:v>RSTU</x:v>
      </x:c>
      <x:c r="C2128" s="2" t="str">
        <x:v>ARE</x:v>
      </x:c>
      <x:c r="D2128" s="2" t="n">
        <x:v>2023</x:v>
      </x:c>
      <x:c r="E2128" s="2" t="str">
        <x:v>EC2_ISIC4_T98</x:v>
      </x:c>
      <x:c r="F2128" s="17" t="str">
        <x:v>Economic activity (ISIC-Rev.4), 2 digit level: 98 - Undifferentiated goods- and services-producing activities of private households for own use</x:v>
      </x:c>
      <x:c r="G2128" s="19" t="n">
        <x:v>1.211</x:v>
      </x:c>
      <x:c r="H2128" s="20" t="n">
        <x:v>0.8333333333333333</x:v>
      </x:c>
      <x:c r="I2128" s="19" t="n">
        <x:f>SUM(G2127:G2128)</x:f>
        <x:v>676.826</x:v>
      </x:c>
      <x:c r="J2128" s="20" t="n">
        <x:f>G2128/I2128*H2128</x:f>
        <x:v>0.0014910282209410787</x:v>
      </x:c>
      <x:c r="K2128" s="2" t="str">
        <x:v>ISIC4:98</x:v>
      </x:c>
      <x:c r="L2128" s="14" t="n">
        <x:f>'Crosswalk'!C92</x:f>
        <x:v>0</x:v>
      </x:c>
      <x:c r="M2128" s="14" t="n">
        <x:f>'Crosswalk'!D92</x:f>
        <x:v>0</x:v>
      </x:c>
      <x:c r="N2128" s="14" t="n">
        <x:f>'Crosswalk'!E92</x:f>
        <x:v>0</x:v>
      </x:c>
      <x:c r="O2128" s="14" t="n">
        <x:f>'Crosswalk'!F92</x:f>
        <x:v>0</x:v>
      </x:c>
      <x:c r="P2128" s="14" t="n">
        <x:f>'Crosswalk'!G92</x:f>
        <x:v>0</x:v>
      </x:c>
      <x:c r="Q2128" s="14" t="n">
        <x:f>'Crosswalk'!H92</x:f>
        <x:v>0</x:v>
      </x:c>
      <x:c r="R2128" s="14" t="n">
        <x:f>'Crosswalk'!I92</x:f>
        <x:v>0</x:v>
      </x:c>
      <x:c r="S2128" s="14" t="n">
        <x:f>'Crosswalk'!J92</x:f>
        <x:v>0</x:v>
      </x:c>
      <x:c r="T2128" s="14" t="n">
        <x:f>'Crosswalk'!K92</x:f>
        <x:v>0</x:v>
      </x:c>
      <x:c r="U2128" s="14" t="n">
        <x:f>'Crosswalk'!L92</x:f>
        <x:v>0</x:v>
      </x:c>
      <x:c r="V2128" s="14" t="n">
        <x:f>'Crosswalk'!M92</x:f>
        <x:v>0</x:v>
      </x:c>
      <x:c r="W2128" s="14" t="n">
        <x:f>'Crosswalk'!N92</x:f>
        <x:v>1</x:v>
      </x:c>
      <x:c r="X2128" s="17" t="str">
        <x:v>LFS - Labour Force Survey</x:v>
      </x:c>
      <x:c r="Y2128" s="2" t="str">
        <x:v>U</x:v>
      </x:c>
      <x:c r="Z2128" s="17" t="str">
        <x:v>National 2024 section mix; national 2023 division composition. Observed national industry detail; used only for composition within 2024 ILO modelled margins.</x:v>
      </x:c>
      <x:c r="AA2128" s="2" t="str"/>
      <x:c r="AB2128" s="2" t="str">
        <x:v>https://rplumber.ilo.org/data/indicator?format=.csv.gz&amp;id=EMP_TEMP_SEX_EC2_NB_A</x:v>
      </x:c>
    </x:row>
    <x:row r="2129" ht="48" customHeight="1">
      <x:c r="A2129" s="13" t="str">
        <x:v>ARE</x:v>
      </x:c>
      <x:c r="B2129" s="13" t="str">
        <x:v>RSTU</x:v>
      </x:c>
      <x:c r="C2129" s="13" t="str">
        <x:v>ARE</x:v>
      </x:c>
      <x:c r="D2129" s="13" t="n">
        <x:v>2023</x:v>
      </x:c>
      <x:c r="E2129" s="13" t="str">
        <x:v>EC2_ISIC4_U99</x:v>
      </x:c>
      <x:c r="F2129" s="18" t="str">
        <x:v>Economic activity (ISIC-Rev.4), 2 digit level: 99 - Activities of extraterritorial organizations and bodies</x:v>
      </x:c>
      <x:c r="G2129" s="21" t="n">
        <x:v>4.304</x:v>
      </x:c>
      <x:c r="H2129" s="22" t="n">
        <x:v>0.003926958123082674</x:v>
      </x:c>
      <x:c r="I2129" s="21" t="n">
        <x:f>SUM(G2129:G2129)</x:f>
        <x:v>4.304</x:v>
      </x:c>
      <x:c r="J2129" s="22" t="n">
        <x:f>G2129/I2129*H2129</x:f>
        <x:v>0.003926958123082674</x:v>
      </x:c>
      <x:c r="K2129" s="13" t="str">
        <x:v>ISIC4:99</x:v>
      </x:c>
      <x:c r="L2129" s="15" t="n">
        <x:f>'Crosswalk'!C93</x:f>
        <x:v>0</x:v>
      </x:c>
      <x:c r="M2129" s="15" t="n">
        <x:f>'Crosswalk'!D93</x:f>
        <x:v>0</x:v>
      </x:c>
      <x:c r="N2129" s="15" t="n">
        <x:f>'Crosswalk'!E93</x:f>
        <x:v>0</x:v>
      </x:c>
      <x:c r="O2129" s="15" t="n">
        <x:f>'Crosswalk'!F93</x:f>
        <x:v>0</x:v>
      </x:c>
      <x:c r="P2129" s="15" t="n">
        <x:f>'Crosswalk'!G93</x:f>
        <x:v>0</x:v>
      </x:c>
      <x:c r="Q2129" s="15" t="n">
        <x:f>'Crosswalk'!H93</x:f>
        <x:v>0</x:v>
      </x:c>
      <x:c r="R2129" s="15" t="n">
        <x:f>'Crosswalk'!I93</x:f>
        <x:v>0</x:v>
      </x:c>
      <x:c r="S2129" s="15" t="n">
        <x:f>'Crosswalk'!J93</x:f>
        <x:v>0</x:v>
      </x:c>
      <x:c r="T2129" s="15" t="n">
        <x:f>'Crosswalk'!K93</x:f>
        <x:v>0</x:v>
      </x:c>
      <x:c r="U2129" s="15" t="n">
        <x:f>'Crosswalk'!L93</x:f>
        <x:v>0</x:v>
      </x:c>
      <x:c r="V2129" s="15" t="n">
        <x:f>'Crosswalk'!M93</x:f>
        <x:v>0</x:v>
      </x:c>
      <x:c r="W2129" s="15" t="n">
        <x:f>'Crosswalk'!N93</x:f>
        <x:v>1</x:v>
      </x:c>
      <x:c r="X2129" s="18" t="str">
        <x:v>LFS - Labour Force Survey</x:v>
      </x:c>
      <x:c r="Y2129" s="13" t="str">
        <x:v>U</x:v>
      </x:c>
      <x:c r="Z2129" s="18" t="str">
        <x:v>National 2024 section mix; national 2023 division composition. Observed national industry detail; used only for composition within 2024 ILO modelled margins.</x:v>
      </x:c>
      <x:c r="AA2129" s="13" t="str"/>
      <x:c r="AB2129" s="13" t="str">
        <x:v>https://rplumber.ilo.org/data/indicator?format=.csv.gz&amp;id=EMP_TEMP_SEX_EC2_NB_A</x:v>
      </x:c>
    </x:row>
    <x:row r="2130" ht="48" customHeight="1">
      <x:c r="A2130" s="2" t="str">
        <x:v>QAT</x:v>
      </x:c>
      <x:c r="B2130" s="2" t="str">
        <x:v>A</x:v>
      </x:c>
      <x:c r="C2130" s="2" t="str">
        <x:v>ARE</x:v>
      </x:c>
      <x:c r="D2130" s="2" t="n">
        <x:v>2023</x:v>
      </x:c>
      <x:c r="E2130" s="2" t="str">
        <x:v>EC2_ISIC4_A01</x:v>
      </x:c>
      <x:c r="F2130" s="17" t="str">
        <x:v>Economic activity (ISIC-Rev.4), 2 digit level: 01 - Crop and animal production, hunting and related service activities</x:v>
      </x:c>
      <x:c r="G2130" s="19" t="n">
        <x:v>115.96</x:v>
      </x:c>
      <x:c r="H2130" s="20" t="n">
        <x:v>1</x:v>
      </x:c>
      <x:c r="I2130" s="19" t="n">
        <x:f>SUM(G2130:G2131)</x:f>
        <x:v>128.817</x:v>
      </x:c>
      <x:c r="J2130" s="20" t="n">
        <x:f>G2130/I2130*H2130</x:f>
        <x:v>0.9001917448783933</x:v>
      </x:c>
      <x:c r="K2130" s="2" t="str">
        <x:v>ISIC4:01</x:v>
      </x:c>
      <x:c r="L2130" s="14" t="n">
        <x:f>'Crosswalk'!C6</x:f>
        <x:v>0</x:v>
      </x:c>
      <x:c r="M2130" s="14" t="n">
        <x:f>'Crosswalk'!D6</x:f>
        <x:v>0</x:v>
      </x:c>
      <x:c r="N2130" s="14" t="n">
        <x:f>'Crosswalk'!E6</x:f>
        <x:v>0</x:v>
      </x:c>
      <x:c r="O2130" s="14" t="n">
        <x:f>'Crosswalk'!F6</x:f>
        <x:v>0</x:v>
      </x:c>
      <x:c r="P2130" s="14" t="n">
        <x:f>'Crosswalk'!G6</x:f>
        <x:v>1</x:v>
      </x:c>
      <x:c r="Q2130" s="14" t="n">
        <x:f>'Crosswalk'!H6</x:f>
        <x:v>0</x:v>
      </x:c>
      <x:c r="R2130" s="14" t="n">
        <x:f>'Crosswalk'!I6</x:f>
        <x:v>0</x:v>
      </x:c>
      <x:c r="S2130" s="14" t="n">
        <x:f>'Crosswalk'!J6</x:f>
        <x:v>0</x:v>
      </x:c>
      <x:c r="T2130" s="14" t="n">
        <x:f>'Crosswalk'!K6</x:f>
        <x:v>0</x:v>
      </x:c>
      <x:c r="U2130" s="14" t="n">
        <x:f>'Crosswalk'!L6</x:f>
        <x:v>0</x:v>
      </x:c>
      <x:c r="V2130" s="14" t="n">
        <x:f>'Crosswalk'!M6</x:f>
        <x:v>0</x:v>
      </x:c>
      <x:c r="W2130" s="14" t="n">
        <x:f>'Crosswalk'!N6</x:f>
        <x:v>0</x:v>
      </x:c>
      <x:c r="X2130" s="17" t="str">
        <x:v>LFS - Labour Force Survey</x:v>
      </x:c>
      <x:c r="Y2130" s="2" t="str"/>
      <x:c r="Z2130" s="17" t="str">
        <x:v>Peer composition: ARE. Observed national industry detail; used only for composition within 2024 ILO modelled margins.</x:v>
      </x:c>
      <x:c r="AA2130" s="2" t="str"/>
      <x:c r="AB2130" s="2" t="str">
        <x:v>https://rplumber.ilo.org/data/indicator?format=.csv.gz&amp;id=EMP_TEMP_SEX_EC2_NB_A</x:v>
      </x:c>
    </x:row>
    <x:row r="2131" ht="48" customHeight="1">
      <x:c r="A2131" s="13" t="str">
        <x:v>QAT</x:v>
      </x:c>
      <x:c r="B2131" s="13" t="str">
        <x:v>A</x:v>
      </x:c>
      <x:c r="C2131" s="13" t="str">
        <x:v>ARE</x:v>
      </x:c>
      <x:c r="D2131" s="13" t="n">
        <x:v>2023</x:v>
      </x:c>
      <x:c r="E2131" s="13" t="str">
        <x:v>EC2_ISIC4_A03</x:v>
      </x:c>
      <x:c r="F2131" s="18" t="str">
        <x:v>Economic activity (ISIC-Rev.4), 2 digit level: 03 - Fishing and aquaculture</x:v>
      </x:c>
      <x:c r="G2131" s="21" t="n">
        <x:v>12.857</x:v>
      </x:c>
      <x:c r="H2131" s="22" t="n">
        <x:v>1</x:v>
      </x:c>
      <x:c r="I2131" s="21" t="n">
        <x:f>SUM(G2130:G2131)</x:f>
        <x:v>128.817</x:v>
      </x:c>
      <x:c r="J2131" s="22" t="n">
        <x:f>G2131/I2131*H2131</x:f>
        <x:v>0.09980825512160661</x:v>
      </x:c>
      <x:c r="K2131" s="13" t="str">
        <x:v>ISIC4:03</x:v>
      </x:c>
      <x:c r="L2131" s="15" t="n">
        <x:f>'Crosswalk'!C8</x:f>
        <x:v>0</x:v>
      </x:c>
      <x:c r="M2131" s="15" t="n">
        <x:f>'Crosswalk'!D8</x:f>
        <x:v>0</x:v>
      </x:c>
      <x:c r="N2131" s="15" t="n">
        <x:f>'Crosswalk'!E8</x:f>
        <x:v>0</x:v>
      </x:c>
      <x:c r="O2131" s="15" t="n">
        <x:f>'Crosswalk'!F8</x:f>
        <x:v>0</x:v>
      </x:c>
      <x:c r="P2131" s="15" t="n">
        <x:f>'Crosswalk'!G8</x:f>
        <x:v>1</x:v>
      </x:c>
      <x:c r="Q2131" s="15" t="n">
        <x:f>'Crosswalk'!H8</x:f>
        <x:v>0</x:v>
      </x:c>
      <x:c r="R2131" s="15" t="n">
        <x:f>'Crosswalk'!I8</x:f>
        <x:v>0</x:v>
      </x:c>
      <x:c r="S2131" s="15" t="n">
        <x:f>'Crosswalk'!J8</x:f>
        <x:v>0</x:v>
      </x:c>
      <x:c r="T2131" s="15" t="n">
        <x:f>'Crosswalk'!K8</x:f>
        <x:v>0</x:v>
      </x:c>
      <x:c r="U2131" s="15" t="n">
        <x:f>'Crosswalk'!L8</x:f>
        <x:v>0</x:v>
      </x:c>
      <x:c r="V2131" s="15" t="n">
        <x:f>'Crosswalk'!M8</x:f>
        <x:v>0</x:v>
      </x:c>
      <x:c r="W2131" s="15" t="n">
        <x:f>'Crosswalk'!N8</x:f>
        <x:v>0</x:v>
      </x:c>
      <x:c r="X2131" s="18" t="str">
        <x:v>LFS - Labour Force Survey</x:v>
      </x:c>
      <x:c r="Y2131" s="13" t="str"/>
      <x:c r="Z2131" s="18" t="str">
        <x:v>Peer composition: ARE. Observed national industry detail; used only for composition within 2024 ILO modelled margins.</x:v>
      </x:c>
      <x:c r="AA2131" s="13" t="str"/>
      <x:c r="AB2131" s="13" t="str">
        <x:v>https://rplumber.ilo.org/data/indicator?format=.csv.gz&amp;id=EMP_TEMP_SEX_EC2_NB_A</x:v>
      </x:c>
    </x:row>
    <x:row r="2132" ht="48" customHeight="1">
      <x:c r="A2132" s="2" t="str">
        <x:v>QAT</x:v>
      </x:c>
      <x:c r="B2132" s="2" t="str">
        <x:v>B</x:v>
      </x:c>
      <x:c r="C2132" s="2" t="str">
        <x:v>ARE</x:v>
      </x:c>
      <x:c r="D2132" s="2" t="n">
        <x:v>2023</x:v>
      </x:c>
      <x:c r="E2132" s="2" t="str">
        <x:v>EC2_ISIC4_B06</x:v>
      </x:c>
      <x:c r="F2132" s="17" t="str">
        <x:v>Economic activity (ISIC-Rev.4), 2 digit level: 06 - Extraction of crude petroleum and natural gas</x:v>
      </x:c>
      <x:c r="G2132" s="19" t="n">
        <x:v>55.047</x:v>
      </x:c>
      <x:c r="H2132" s="20" t="n">
        <x:v>1</x:v>
      </x:c>
      <x:c r="I2132" s="19" t="n">
        <x:f>SUM(G2132:G2135)</x:f>
        <x:v>380.29900000000004</x:v>
      </x:c>
      <x:c r="J2132" s="20" t="n">
        <x:f>G2132/I2132*H2132</x:f>
        <x:v>0.14474663356990156</x:v>
      </x:c>
      <x:c r="K2132" s="2" t="str">
        <x:v>ISIC4:06</x:v>
      </x:c>
      <x:c r="L2132" s="14" t="n">
        <x:f>'Crosswalk'!C10</x:f>
        <x:v>1</x:v>
      </x:c>
      <x:c r="M2132" s="14" t="n">
        <x:f>'Crosswalk'!D10</x:f>
        <x:v>0</x:v>
      </x:c>
      <x:c r="N2132" s="14" t="n">
        <x:f>'Crosswalk'!E10</x:f>
        <x:v>0</x:v>
      </x:c>
      <x:c r="O2132" s="14" t="n">
        <x:f>'Crosswalk'!F10</x:f>
        <x:v>0</x:v>
      </x:c>
      <x:c r="P2132" s="14" t="n">
        <x:f>'Crosswalk'!G10</x:f>
        <x:v>0</x:v>
      </x:c>
      <x:c r="Q2132" s="14" t="n">
        <x:f>'Crosswalk'!H10</x:f>
        <x:v>0</x:v>
      </x:c>
      <x:c r="R2132" s="14" t="n">
        <x:f>'Crosswalk'!I10</x:f>
        <x:v>0</x:v>
      </x:c>
      <x:c r="S2132" s="14" t="n">
        <x:f>'Crosswalk'!J10</x:f>
        <x:v>0</x:v>
      </x:c>
      <x:c r="T2132" s="14" t="n">
        <x:f>'Crosswalk'!K10</x:f>
        <x:v>0</x:v>
      </x:c>
      <x:c r="U2132" s="14" t="n">
        <x:f>'Crosswalk'!L10</x:f>
        <x:v>0</x:v>
      </x:c>
      <x:c r="V2132" s="14" t="n">
        <x:f>'Crosswalk'!M10</x:f>
        <x:v>0</x:v>
      </x:c>
      <x:c r="W2132" s="14" t="n">
        <x:f>'Crosswalk'!N10</x:f>
        <x:v>0</x:v>
      </x:c>
      <x:c r="X2132" s="17" t="str">
        <x:v>LFS - Labour Force Survey</x:v>
      </x:c>
      <x:c r="Y2132" s="2" t="str"/>
      <x:c r="Z2132" s="17" t="str">
        <x:v>Peer composition: ARE. Observed national industry detail; used only for composition within 2024 ILO modelled margins.</x:v>
      </x:c>
      <x:c r="AA2132" s="2" t="str"/>
      <x:c r="AB2132" s="2" t="str">
        <x:v>https://rplumber.ilo.org/data/indicator?format=.csv.gz&amp;id=EMP_TEMP_SEX_EC2_NB_A</x:v>
      </x:c>
    </x:row>
    <x:row r="2133" ht="48" customHeight="1">
      <x:c r="A2133" s="13" t="str">
        <x:v>QAT</x:v>
      </x:c>
      <x:c r="B2133" s="13" t="str">
        <x:v>B</x:v>
      </x:c>
      <x:c r="C2133" s="13" t="str">
        <x:v>ARE</x:v>
      </x:c>
      <x:c r="D2133" s="13" t="n">
        <x:v>2023</x:v>
      </x:c>
      <x:c r="E2133" s="13" t="str">
        <x:v>EC2_ISIC4_B07</x:v>
      </x:c>
      <x:c r="F2133" s="18" t="str">
        <x:v>Economic activity (ISIC-Rev.4), 2 digit level: 07 - Mining of metal ores</x:v>
      </x:c>
      <x:c r="G2133" s="21" t="n">
        <x:v>0.478</x:v>
      </x:c>
      <x:c r="H2133" s="22" t="n">
        <x:v>1</x:v>
      </x:c>
      <x:c r="I2133" s="21" t="n">
        <x:f>SUM(G2132:G2135)</x:f>
        <x:v>380.29900000000004</x:v>
      </x:c>
      <x:c r="J2133" s="22" t="n">
        <x:f>G2133/I2133*H2133</x:f>
        <x:v>0.0012569057504752837</x:v>
      </x:c>
      <x:c r="K2133" s="13" t="str">
        <x:v>ISIC4:07</x:v>
      </x:c>
      <x:c r="L2133" s="15" t="n">
        <x:f>'Crosswalk'!C11</x:f>
        <x:v>0</x:v>
      </x:c>
      <x:c r="M2133" s="15" t="n">
        <x:f>'Crosswalk'!D11</x:f>
        <x:v>1</x:v>
      </x:c>
      <x:c r="N2133" s="15" t="n">
        <x:f>'Crosswalk'!E11</x:f>
        <x:v>0</x:v>
      </x:c>
      <x:c r="O2133" s="15" t="n">
        <x:f>'Crosswalk'!F11</x:f>
        <x:v>0</x:v>
      </x:c>
      <x:c r="P2133" s="15" t="n">
        <x:f>'Crosswalk'!G11</x:f>
        <x:v>0</x:v>
      </x:c>
      <x:c r="Q2133" s="15" t="n">
        <x:f>'Crosswalk'!H11</x:f>
        <x:v>0</x:v>
      </x:c>
      <x:c r="R2133" s="15" t="n">
        <x:f>'Crosswalk'!I11</x:f>
        <x:v>0</x:v>
      </x:c>
      <x:c r="S2133" s="15" t="n">
        <x:f>'Crosswalk'!J11</x:f>
        <x:v>0</x:v>
      </x:c>
      <x:c r="T2133" s="15" t="n">
        <x:f>'Crosswalk'!K11</x:f>
        <x:v>0</x:v>
      </x:c>
      <x:c r="U2133" s="15" t="n">
        <x:f>'Crosswalk'!L11</x:f>
        <x:v>0</x:v>
      </x:c>
      <x:c r="V2133" s="15" t="n">
        <x:f>'Crosswalk'!M11</x:f>
        <x:v>0</x:v>
      </x:c>
      <x:c r="W2133" s="15" t="n">
        <x:f>'Crosswalk'!N11</x:f>
        <x:v>0</x:v>
      </x:c>
      <x:c r="X2133" s="18" t="str">
        <x:v>LFS - Labour Force Survey</x:v>
      </x:c>
      <x:c r="Y2133" s="13" t="str">
        <x:v>U</x:v>
      </x:c>
      <x:c r="Z2133" s="18" t="str">
        <x:v>Peer composition: ARE. Observed national industry detail; used only for composition within 2024 ILO modelled margins.</x:v>
      </x:c>
      <x:c r="AA2133" s="13" t="str"/>
      <x:c r="AB2133" s="13" t="str">
        <x:v>https://rplumber.ilo.org/data/indicator?format=.csv.gz&amp;id=EMP_TEMP_SEX_EC2_NB_A</x:v>
      </x:c>
    </x:row>
    <x:row r="2134" ht="48" customHeight="1">
      <x:c r="A2134" s="2" t="str">
        <x:v>QAT</x:v>
      </x:c>
      <x:c r="B2134" s="2" t="str">
        <x:v>B</x:v>
      </x:c>
      <x:c r="C2134" s="2" t="str">
        <x:v>ARE</x:v>
      </x:c>
      <x:c r="D2134" s="2" t="n">
        <x:v>2023</x:v>
      </x:c>
      <x:c r="E2134" s="2" t="str">
        <x:v>EC2_ISIC4_B08</x:v>
      </x:c>
      <x:c r="F2134" s="17" t="str">
        <x:v>Economic activity (ISIC-Rev.4), 2 digit level: 08 - Other mining and quarrying</x:v>
      </x:c>
      <x:c r="G2134" s="19" t="n">
        <x:v>4.484</x:v>
      </x:c>
      <x:c r="H2134" s="20" t="n">
        <x:v>1</x:v>
      </x:c>
      <x:c r="I2134" s="19" t="n">
        <x:f>SUM(G2132:G2135)</x:f>
        <x:v>380.29900000000004</x:v>
      </x:c>
      <x:c r="J2134" s="20" t="n">
        <x:f>G2134/I2134*H2134</x:f>
        <x:v>0.011790722563035925</x:v>
      </x:c>
      <x:c r="K2134" s="2" t="str">
        <x:v>ISIC4:08</x:v>
      </x:c>
      <x:c r="L2134" s="14" t="n">
        <x:f>'Crosswalk'!C12</x:f>
        <x:v>0</x:v>
      </x:c>
      <x:c r="M2134" s="14" t="n">
        <x:f>'Crosswalk'!D12</x:f>
        <x:v>1</x:v>
      </x:c>
      <x:c r="N2134" s="14" t="n">
        <x:f>'Crosswalk'!E12</x:f>
        <x:v>0</x:v>
      </x:c>
      <x:c r="O2134" s="14" t="n">
        <x:f>'Crosswalk'!F12</x:f>
        <x:v>0</x:v>
      </x:c>
      <x:c r="P2134" s="14" t="n">
        <x:f>'Crosswalk'!G12</x:f>
        <x:v>0</x:v>
      </x:c>
      <x:c r="Q2134" s="14" t="n">
        <x:f>'Crosswalk'!H12</x:f>
        <x:v>0</x:v>
      </x:c>
      <x:c r="R2134" s="14" t="n">
        <x:f>'Crosswalk'!I12</x:f>
        <x:v>0</x:v>
      </x:c>
      <x:c r="S2134" s="14" t="n">
        <x:f>'Crosswalk'!J12</x:f>
        <x:v>0</x:v>
      </x:c>
      <x:c r="T2134" s="14" t="n">
        <x:f>'Crosswalk'!K12</x:f>
        <x:v>0</x:v>
      </x:c>
      <x:c r="U2134" s="14" t="n">
        <x:f>'Crosswalk'!L12</x:f>
        <x:v>0</x:v>
      </x:c>
      <x:c r="V2134" s="14" t="n">
        <x:f>'Crosswalk'!M12</x:f>
        <x:v>0</x:v>
      </x:c>
      <x:c r="W2134" s="14" t="n">
        <x:f>'Crosswalk'!N12</x:f>
        <x:v>0</x:v>
      </x:c>
      <x:c r="X2134" s="17" t="str">
        <x:v>LFS - Labour Force Survey</x:v>
      </x:c>
      <x:c r="Y2134" s="2" t="str"/>
      <x:c r="Z2134" s="17" t="str">
        <x:v>Peer composition: ARE. Observed national industry detail; used only for composition within 2024 ILO modelled margins.</x:v>
      </x:c>
      <x:c r="AA2134" s="2" t="str"/>
      <x:c r="AB2134" s="2" t="str">
        <x:v>https://rplumber.ilo.org/data/indicator?format=.csv.gz&amp;id=EMP_TEMP_SEX_EC2_NB_A</x:v>
      </x:c>
    </x:row>
    <x:row r="2135" ht="48" customHeight="1">
      <x:c r="A2135" s="13" t="str">
        <x:v>QAT</x:v>
      </x:c>
      <x:c r="B2135" s="13" t="str">
        <x:v>B</x:v>
      </x:c>
      <x:c r="C2135" s="13" t="str">
        <x:v>ARE</x:v>
      </x:c>
      <x:c r="D2135" s="13" t="n">
        <x:v>2023</x:v>
      </x:c>
      <x:c r="E2135" s="13" t="str">
        <x:v>EC2_ISIC4_B09</x:v>
      </x:c>
      <x:c r="F2135" s="18" t="str">
        <x:v>Economic activity (ISIC-Rev.4), 2 digit level: 09 - Mining support service activities</x:v>
      </x:c>
      <x:c r="G2135" s="21" t="n">
        <x:v>320.29</x:v>
      </x:c>
      <x:c r="H2135" s="22" t="n">
        <x:v>1</x:v>
      </x:c>
      <x:c r="I2135" s="21" t="n">
        <x:f>SUM(G2132:G2135)</x:f>
        <x:v>380.29900000000004</x:v>
      </x:c>
      <x:c r="J2135" s="22" t="n">
        <x:f>G2135/I2135*H2135</x:f>
        <x:v>0.8422057381165872</x:v>
      </x:c>
      <x:c r="K2135" s="13" t="str">
        <x:v>ISIC4:09</x:v>
      </x:c>
      <x:c r="L2135" s="15" t="n">
        <x:f>'Crosswalk'!C13</x:f>
        <x:v>0.8</x:v>
      </x:c>
      <x:c r="M2135" s="15" t="n">
        <x:f>'Crosswalk'!D13</x:f>
        <x:v>0.2</x:v>
      </x:c>
      <x:c r="N2135" s="15" t="n">
        <x:f>'Crosswalk'!E13</x:f>
        <x:v>0</x:v>
      </x:c>
      <x:c r="O2135" s="15" t="n">
        <x:f>'Crosswalk'!F13</x:f>
        <x:v>0</x:v>
      </x:c>
      <x:c r="P2135" s="15" t="n">
        <x:f>'Crosswalk'!G13</x:f>
        <x:v>0</x:v>
      </x:c>
      <x:c r="Q2135" s="15" t="n">
        <x:f>'Crosswalk'!H13</x:f>
        <x:v>0</x:v>
      </x:c>
      <x:c r="R2135" s="15" t="n">
        <x:f>'Crosswalk'!I13</x:f>
        <x:v>0</x:v>
      </x:c>
      <x:c r="S2135" s="15" t="n">
        <x:f>'Crosswalk'!J13</x:f>
        <x:v>0</x:v>
      </x:c>
      <x:c r="T2135" s="15" t="n">
        <x:f>'Crosswalk'!K13</x:f>
        <x:v>0</x:v>
      </x:c>
      <x:c r="U2135" s="15" t="n">
        <x:f>'Crosswalk'!L13</x:f>
        <x:v>0</x:v>
      </x:c>
      <x:c r="V2135" s="15" t="n">
        <x:f>'Crosswalk'!M13</x:f>
        <x:v>0</x:v>
      </x:c>
      <x:c r="W2135" s="15" t="n">
        <x:f>'Crosswalk'!N13</x:f>
        <x:v>0</x:v>
      </x:c>
      <x:c r="X2135" s="18" t="str">
        <x:v>LFS - Labour Force Survey</x:v>
      </x:c>
      <x:c r="Y2135" s="13" t="str"/>
      <x:c r="Z2135" s="18" t="str">
        <x:v>Peer composition: ARE. Observed national industry detail; used only for composition within 2024 ILO modelled margins.</x:v>
      </x:c>
      <x:c r="AA2135" s="13" t="str"/>
      <x:c r="AB2135" s="13" t="str">
        <x:v>https://rplumber.ilo.org/data/indicator?format=.csv.gz&amp;id=EMP_TEMP_SEX_EC2_NB_A</x:v>
      </x:c>
    </x:row>
    <x:row r="2136" ht="48" customHeight="1">
      <x:c r="A2136" s="2" t="str">
        <x:v>QAT</x:v>
      </x:c>
      <x:c r="B2136" s="2" t="str">
        <x:v>C</x:v>
      </x:c>
      <x:c r="C2136" s="2" t="str">
        <x:v>ARE</x:v>
      </x:c>
      <x:c r="D2136" s="2" t="n">
        <x:v>2023</x:v>
      </x:c>
      <x:c r="E2136" s="2" t="str">
        <x:v>EC2_ISIC4_C10</x:v>
      </x:c>
      <x:c r="F2136" s="17" t="str">
        <x:v>Economic activity (ISIC-Rev.4), 2 digit level: 10 - Manufacture of food products</x:v>
      </x:c>
      <x:c r="G2136" s="19" t="n">
        <x:v>66.582</x:v>
      </x:c>
      <x:c r="H2136" s="20" t="n">
        <x:v>1</x:v>
      </x:c>
      <x:c r="I2136" s="19" t="n">
        <x:f>SUM(G2136:G2159)</x:f>
        <x:v>732.4310000000002</x:v>
      </x:c>
      <x:c r="J2136" s="20" t="n">
        <x:f>G2136/I2136*H2136</x:f>
        <x:v>0.09090549143878397</x:v>
      </x:c>
      <x:c r="K2136" s="2" t="str">
        <x:v>ISIC4:10</x:v>
      </x:c>
      <x:c r="L2136" s="14" t="n">
        <x:f>'Crosswalk'!C14</x:f>
        <x:v>0</x:v>
      </x:c>
      <x:c r="M2136" s="14" t="n">
        <x:f>'Crosswalk'!D14</x:f>
        <x:v>0</x:v>
      </x:c>
      <x:c r="N2136" s="14" t="n">
        <x:f>'Crosswalk'!E14</x:f>
        <x:v>0</x:v>
      </x:c>
      <x:c r="O2136" s="14" t="n">
        <x:f>'Crosswalk'!F14</x:f>
        <x:v>0</x:v>
      </x:c>
      <x:c r="P2136" s="14" t="n">
        <x:f>'Crosswalk'!G14</x:f>
        <x:v>1</x:v>
      </x:c>
      <x:c r="Q2136" s="14" t="n">
        <x:f>'Crosswalk'!H14</x:f>
        <x:v>0</x:v>
      </x:c>
      <x:c r="R2136" s="14" t="n">
        <x:f>'Crosswalk'!I14</x:f>
        <x:v>0</x:v>
      </x:c>
      <x:c r="S2136" s="14" t="n">
        <x:f>'Crosswalk'!J14</x:f>
        <x:v>0</x:v>
      </x:c>
      <x:c r="T2136" s="14" t="n">
        <x:f>'Crosswalk'!K14</x:f>
        <x:v>0</x:v>
      </x:c>
      <x:c r="U2136" s="14" t="n">
        <x:f>'Crosswalk'!L14</x:f>
        <x:v>0</x:v>
      </x:c>
      <x:c r="V2136" s="14" t="n">
        <x:f>'Crosswalk'!M14</x:f>
        <x:v>0</x:v>
      </x:c>
      <x:c r="W2136" s="14" t="n">
        <x:f>'Crosswalk'!N14</x:f>
        <x:v>0</x:v>
      </x:c>
      <x:c r="X2136" s="17" t="str">
        <x:v>LFS - Labour Force Survey</x:v>
      </x:c>
      <x:c r="Y2136" s="2" t="str"/>
      <x:c r="Z2136" s="17" t="str">
        <x:v>Peer composition: ARE. Observed national industry detail; used only for composition within 2024 ILO modelled margins.</x:v>
      </x:c>
      <x:c r="AA2136" s="2" t="str"/>
      <x:c r="AB2136" s="2" t="str">
        <x:v>https://rplumber.ilo.org/data/indicator?format=.csv.gz&amp;id=EMP_TEMP_SEX_EC2_NB_A</x:v>
      </x:c>
    </x:row>
    <x:row r="2137" ht="48" customHeight="1">
      <x:c r="A2137" s="13" t="str">
        <x:v>QAT</x:v>
      </x:c>
      <x:c r="B2137" s="13" t="str">
        <x:v>C</x:v>
      </x:c>
      <x:c r="C2137" s="13" t="str">
        <x:v>ARE</x:v>
      </x:c>
      <x:c r="D2137" s="13" t="n">
        <x:v>2023</x:v>
      </x:c>
      <x:c r="E2137" s="13" t="str">
        <x:v>EC2_ISIC4_C11</x:v>
      </x:c>
      <x:c r="F2137" s="18" t="str">
        <x:v>Economic activity (ISIC-Rev.4), 2 digit level: 11 - Manufacture of beverages</x:v>
      </x:c>
      <x:c r="G2137" s="21" t="n">
        <x:v>11.387</x:v>
      </x:c>
      <x:c r="H2137" s="22" t="n">
        <x:v>1</x:v>
      </x:c>
      <x:c r="I2137" s="21" t="n">
        <x:f>SUM(G2136:G2159)</x:f>
        <x:v>732.4310000000002</x:v>
      </x:c>
      <x:c r="J2137" s="22" t="n">
        <x:f>G2137/I2137*H2137</x:f>
        <x:v>0.015546856973557916</x:v>
      </x:c>
      <x:c r="K2137" s="13" t="str">
        <x:v>ISIC4:11</x:v>
      </x:c>
      <x:c r="L2137" s="15" t="n">
        <x:f>'Crosswalk'!C15</x:f>
        <x:v>0</x:v>
      </x:c>
      <x:c r="M2137" s="15" t="n">
        <x:f>'Crosswalk'!D15</x:f>
        <x:v>0</x:v>
      </x:c>
      <x:c r="N2137" s="15" t="n">
        <x:f>'Crosswalk'!E15</x:f>
        <x:v>0</x:v>
      </x:c>
      <x:c r="O2137" s="15" t="n">
        <x:f>'Crosswalk'!F15</x:f>
        <x:v>0</x:v>
      </x:c>
      <x:c r="P2137" s="15" t="n">
        <x:f>'Crosswalk'!G15</x:f>
        <x:v>1</x:v>
      </x:c>
      <x:c r="Q2137" s="15" t="n">
        <x:f>'Crosswalk'!H15</x:f>
        <x:v>0</x:v>
      </x:c>
      <x:c r="R2137" s="15" t="n">
        <x:f>'Crosswalk'!I15</x:f>
        <x:v>0</x:v>
      </x:c>
      <x:c r="S2137" s="15" t="n">
        <x:f>'Crosswalk'!J15</x:f>
        <x:v>0</x:v>
      </x:c>
      <x:c r="T2137" s="15" t="n">
        <x:f>'Crosswalk'!K15</x:f>
        <x:v>0</x:v>
      </x:c>
      <x:c r="U2137" s="15" t="n">
        <x:f>'Crosswalk'!L15</x:f>
        <x:v>0</x:v>
      </x:c>
      <x:c r="V2137" s="15" t="n">
        <x:f>'Crosswalk'!M15</x:f>
        <x:v>0</x:v>
      </x:c>
      <x:c r="W2137" s="15" t="n">
        <x:f>'Crosswalk'!N15</x:f>
        <x:v>0</x:v>
      </x:c>
      <x:c r="X2137" s="18" t="str">
        <x:v>LFS - Labour Force Survey</x:v>
      </x:c>
      <x:c r="Y2137" s="13" t="str"/>
      <x:c r="Z2137" s="18" t="str">
        <x:v>Peer composition: ARE. Observed national industry detail; used only for composition within 2024 ILO modelled margins.</x:v>
      </x:c>
      <x:c r="AA2137" s="13" t="str"/>
      <x:c r="AB2137" s="13" t="str">
        <x:v>https://rplumber.ilo.org/data/indicator?format=.csv.gz&amp;id=EMP_TEMP_SEX_EC2_NB_A</x:v>
      </x:c>
    </x:row>
    <x:row r="2138" ht="48" customHeight="1">
      <x:c r="A2138" s="2" t="str">
        <x:v>QAT</x:v>
      </x:c>
      <x:c r="B2138" s="2" t="str">
        <x:v>C</x:v>
      </x:c>
      <x:c r="C2138" s="2" t="str">
        <x:v>ARE</x:v>
      </x:c>
      <x:c r="D2138" s="2" t="n">
        <x:v>2023</x:v>
      </x:c>
      <x:c r="E2138" s="2" t="str">
        <x:v>EC2_ISIC4_C12</x:v>
      </x:c>
      <x:c r="F2138" s="17" t="str">
        <x:v>Economic activity (ISIC-Rev.4), 2 digit level: 12 - Manufacture of tobacco products</x:v>
      </x:c>
      <x:c r="G2138" s="19" t="n">
        <x:v>1.208</x:v>
      </x:c>
      <x:c r="H2138" s="20" t="n">
        <x:v>1</x:v>
      </x:c>
      <x:c r="I2138" s="19" t="n">
        <x:f>SUM(G2136:G2159)</x:f>
        <x:v>732.4310000000002</x:v>
      </x:c>
      <x:c r="J2138" s="20" t="n">
        <x:f>G2138/I2138*H2138</x:f>
        <x:v>0.0016493021185613385</x:v>
      </x:c>
      <x:c r="K2138" s="2" t="str">
        <x:v>ISIC4:12</x:v>
      </x:c>
      <x:c r="L2138" s="14" t="n">
        <x:f>'Crosswalk'!C16</x:f>
        <x:v>0</x:v>
      </x:c>
      <x:c r="M2138" s="14" t="n">
        <x:f>'Crosswalk'!D16</x:f>
        <x:v>0</x:v>
      </x:c>
      <x:c r="N2138" s="14" t="n">
        <x:f>'Crosswalk'!E16</x:f>
        <x:v>0</x:v>
      </x:c>
      <x:c r="O2138" s="14" t="n">
        <x:f>'Crosswalk'!F16</x:f>
        <x:v>0</x:v>
      </x:c>
      <x:c r="P2138" s="14" t="n">
        <x:f>'Crosswalk'!G16</x:f>
        <x:v>1</x:v>
      </x:c>
      <x:c r="Q2138" s="14" t="n">
        <x:f>'Crosswalk'!H16</x:f>
        <x:v>0</x:v>
      </x:c>
      <x:c r="R2138" s="14" t="n">
        <x:f>'Crosswalk'!I16</x:f>
        <x:v>0</x:v>
      </x:c>
      <x:c r="S2138" s="14" t="n">
        <x:f>'Crosswalk'!J16</x:f>
        <x:v>0</x:v>
      </x:c>
      <x:c r="T2138" s="14" t="n">
        <x:f>'Crosswalk'!K16</x:f>
        <x:v>0</x:v>
      </x:c>
      <x:c r="U2138" s="14" t="n">
        <x:f>'Crosswalk'!L16</x:f>
        <x:v>0</x:v>
      </x:c>
      <x:c r="V2138" s="14" t="n">
        <x:f>'Crosswalk'!M16</x:f>
        <x:v>0</x:v>
      </x:c>
      <x:c r="W2138" s="14" t="n">
        <x:f>'Crosswalk'!N16</x:f>
        <x:v>0</x:v>
      </x:c>
      <x:c r="X2138" s="17" t="str">
        <x:v>LFS - Labour Force Survey</x:v>
      </x:c>
      <x:c r="Y2138" s="2" t="str"/>
      <x:c r="Z2138" s="17" t="str">
        <x:v>Peer composition: ARE. Observed national industry detail; used only for composition within 2024 ILO modelled margins.</x:v>
      </x:c>
      <x:c r="AA2138" s="2" t="str"/>
      <x:c r="AB2138" s="2" t="str">
        <x:v>https://rplumber.ilo.org/data/indicator?format=.csv.gz&amp;id=EMP_TEMP_SEX_EC2_NB_A</x:v>
      </x:c>
    </x:row>
    <x:row r="2139" ht="48" customHeight="1">
      <x:c r="A2139" s="13" t="str">
        <x:v>QAT</x:v>
      </x:c>
      <x:c r="B2139" s="13" t="str">
        <x:v>C</x:v>
      </x:c>
      <x:c r="C2139" s="13" t="str">
        <x:v>ARE</x:v>
      </x:c>
      <x:c r="D2139" s="13" t="n">
        <x:v>2023</x:v>
      </x:c>
      <x:c r="E2139" s="13" t="str">
        <x:v>EC2_ISIC4_C13</x:v>
      </x:c>
      <x:c r="F2139" s="18" t="str">
        <x:v>Economic activity (ISIC-Rev.4), 2 digit level: 13 - Manufacture of textiles</x:v>
      </x:c>
      <x:c r="G2139" s="21" t="n">
        <x:v>11.261</x:v>
      </x:c>
      <x:c r="H2139" s="22" t="n">
        <x:v>1</x:v>
      </x:c>
      <x:c r="I2139" s="21" t="n">
        <x:f>SUM(G2136:G2159)</x:f>
        <x:v>732.4310000000002</x:v>
      </x:c>
      <x:c r="J2139" s="22" t="n">
        <x:f>G2139/I2139*H2139</x:f>
        <x:v>0.015374827116820556</x:v>
      </x:c>
      <x:c r="K2139" s="13" t="str">
        <x:v>ISIC4:13</x:v>
      </x:c>
      <x:c r="L2139" s="15" t="n">
        <x:f>'Crosswalk'!C17</x:f>
        <x:v>0</x:v>
      </x:c>
      <x:c r="M2139" s="15" t="n">
        <x:f>'Crosswalk'!D17</x:f>
        <x:v>0</x:v>
      </x:c>
      <x:c r="N2139" s="15" t="n">
        <x:f>'Crosswalk'!E17</x:f>
        <x:v>0</x:v>
      </x:c>
      <x:c r="O2139" s="15" t="n">
        <x:f>'Crosswalk'!F17</x:f>
        <x:v>1</x:v>
      </x:c>
      <x:c r="P2139" s="15" t="n">
        <x:f>'Crosswalk'!G17</x:f>
        <x:v>0</x:v>
      </x:c>
      <x:c r="Q2139" s="15" t="n">
        <x:f>'Crosswalk'!H17</x:f>
        <x:v>0</x:v>
      </x:c>
      <x:c r="R2139" s="15" t="n">
        <x:f>'Crosswalk'!I17</x:f>
        <x:v>0</x:v>
      </x:c>
      <x:c r="S2139" s="15" t="n">
        <x:f>'Crosswalk'!J17</x:f>
        <x:v>0</x:v>
      </x:c>
      <x:c r="T2139" s="15" t="n">
        <x:f>'Crosswalk'!K17</x:f>
        <x:v>0</x:v>
      </x:c>
      <x:c r="U2139" s="15" t="n">
        <x:f>'Crosswalk'!L17</x:f>
        <x:v>0</x:v>
      </x:c>
      <x:c r="V2139" s="15" t="n">
        <x:f>'Crosswalk'!M17</x:f>
        <x:v>0</x:v>
      </x:c>
      <x:c r="W2139" s="15" t="n">
        <x:f>'Crosswalk'!N17</x:f>
        <x:v>0</x:v>
      </x:c>
      <x:c r="X2139" s="18" t="str">
        <x:v>LFS - Labour Force Survey</x:v>
      </x:c>
      <x:c r="Y2139" s="13" t="str"/>
      <x:c r="Z2139" s="18" t="str">
        <x:v>Peer composition: ARE. Observed national industry detail; used only for composition within 2024 ILO modelled margins.</x:v>
      </x:c>
      <x:c r="AA2139" s="13" t="str"/>
      <x:c r="AB2139" s="13" t="str">
        <x:v>https://rplumber.ilo.org/data/indicator?format=.csv.gz&amp;id=EMP_TEMP_SEX_EC2_NB_A</x:v>
      </x:c>
    </x:row>
    <x:row r="2140" ht="48" customHeight="1">
      <x:c r="A2140" s="2" t="str">
        <x:v>QAT</x:v>
      </x:c>
      <x:c r="B2140" s="2" t="str">
        <x:v>C</x:v>
      </x:c>
      <x:c r="C2140" s="2" t="str">
        <x:v>ARE</x:v>
      </x:c>
      <x:c r="D2140" s="2" t="n">
        <x:v>2023</x:v>
      </x:c>
      <x:c r="E2140" s="2" t="str">
        <x:v>EC2_ISIC4_C14</x:v>
      </x:c>
      <x:c r="F2140" s="17" t="str">
        <x:v>Economic activity (ISIC-Rev.4), 2 digit level: 14 - Manufacture of wearing apparel</x:v>
      </x:c>
      <x:c r="G2140" s="19" t="n">
        <x:v>121.825</x:v>
      </x:c>
      <x:c r="H2140" s="20" t="n">
        <x:v>1</x:v>
      </x:c>
      <x:c r="I2140" s="19" t="n">
        <x:f>SUM(G2136:G2159)</x:f>
        <x:v>732.4310000000002</x:v>
      </x:c>
      <x:c r="J2140" s="20" t="n">
        <x:f>G2140/I2140*H2140</x:f>
        <x:v>0.16632966108752903</x:v>
      </x:c>
      <x:c r="K2140" s="2" t="str">
        <x:v>ISIC4:14</x:v>
      </x:c>
      <x:c r="L2140" s="14" t="n">
        <x:f>'Crosswalk'!C18</x:f>
        <x:v>0</x:v>
      </x:c>
      <x:c r="M2140" s="14" t="n">
        <x:f>'Crosswalk'!D18</x:f>
        <x:v>0</x:v>
      </x:c>
      <x:c r="N2140" s="14" t="n">
        <x:f>'Crosswalk'!E18</x:f>
        <x:v>0</x:v>
      </x:c>
      <x:c r="O2140" s="14" t="n">
        <x:f>'Crosswalk'!F18</x:f>
        <x:v>1</x:v>
      </x:c>
      <x:c r="P2140" s="14" t="n">
        <x:f>'Crosswalk'!G18</x:f>
        <x:v>0</x:v>
      </x:c>
      <x:c r="Q2140" s="14" t="n">
        <x:f>'Crosswalk'!H18</x:f>
        <x:v>0</x:v>
      </x:c>
      <x:c r="R2140" s="14" t="n">
        <x:f>'Crosswalk'!I18</x:f>
        <x:v>0</x:v>
      </x:c>
      <x:c r="S2140" s="14" t="n">
        <x:f>'Crosswalk'!J18</x:f>
        <x:v>0</x:v>
      </x:c>
      <x:c r="T2140" s="14" t="n">
        <x:f>'Crosswalk'!K18</x:f>
        <x:v>0</x:v>
      </x:c>
      <x:c r="U2140" s="14" t="n">
        <x:f>'Crosswalk'!L18</x:f>
        <x:v>0</x:v>
      </x:c>
      <x:c r="V2140" s="14" t="n">
        <x:f>'Crosswalk'!M18</x:f>
        <x:v>0</x:v>
      </x:c>
      <x:c r="W2140" s="14" t="n">
        <x:f>'Crosswalk'!N18</x:f>
        <x:v>0</x:v>
      </x:c>
      <x:c r="X2140" s="17" t="str">
        <x:v>LFS - Labour Force Survey</x:v>
      </x:c>
      <x:c r="Y2140" s="2" t="str"/>
      <x:c r="Z2140" s="17" t="str">
        <x:v>Peer composition: ARE. Observed national industry detail; used only for composition within 2024 ILO modelled margins.</x:v>
      </x:c>
      <x:c r="AA2140" s="2" t="str"/>
      <x:c r="AB2140" s="2" t="str">
        <x:v>https://rplumber.ilo.org/data/indicator?format=.csv.gz&amp;id=EMP_TEMP_SEX_EC2_NB_A</x:v>
      </x:c>
    </x:row>
    <x:row r="2141" ht="48" customHeight="1">
      <x:c r="A2141" s="13" t="str">
        <x:v>QAT</x:v>
      </x:c>
      <x:c r="B2141" s="13" t="str">
        <x:v>C</x:v>
      </x:c>
      <x:c r="C2141" s="13" t="str">
        <x:v>ARE</x:v>
      </x:c>
      <x:c r="D2141" s="13" t="n">
        <x:v>2023</x:v>
      </x:c>
      <x:c r="E2141" s="13" t="str">
        <x:v>EC2_ISIC4_C15</x:v>
      </x:c>
      <x:c r="F2141" s="18" t="str">
        <x:v>Economic activity (ISIC-Rev.4), 2 digit level: 15 - Manufacture of leather and related products</x:v>
      </x:c>
      <x:c r="G2141" s="21" t="n">
        <x:v>2.128</x:v>
      </x:c>
      <x:c r="H2141" s="22" t="n">
        <x:v>1</x:v>
      </x:c>
      <x:c r="I2141" s="21" t="n">
        <x:f>SUM(G2136:G2159)</x:f>
        <x:v>732.4310000000002</x:v>
      </x:c>
      <x:c r="J2141" s="22" t="n">
        <x:f>G2141/I2141*H2141</x:f>
        <x:v>0.0029053931360087156</x:v>
      </x:c>
      <x:c r="K2141" s="13" t="str">
        <x:v>ISIC4:15</x:v>
      </x:c>
      <x:c r="L2141" s="15" t="n">
        <x:f>'Crosswalk'!C19</x:f>
        <x:v>0</x:v>
      </x:c>
      <x:c r="M2141" s="15" t="n">
        <x:f>'Crosswalk'!D19</x:f>
        <x:v>0</x:v>
      </x:c>
      <x:c r="N2141" s="15" t="n">
        <x:f>'Crosswalk'!E19</x:f>
        <x:v>0</x:v>
      </x:c>
      <x:c r="O2141" s="15" t="n">
        <x:f>'Crosswalk'!F19</x:f>
        <x:v>1</x:v>
      </x:c>
      <x:c r="P2141" s="15" t="n">
        <x:f>'Crosswalk'!G19</x:f>
        <x:v>0</x:v>
      </x:c>
      <x:c r="Q2141" s="15" t="n">
        <x:f>'Crosswalk'!H19</x:f>
        <x:v>0</x:v>
      </x:c>
      <x:c r="R2141" s="15" t="n">
        <x:f>'Crosswalk'!I19</x:f>
        <x:v>0</x:v>
      </x:c>
      <x:c r="S2141" s="15" t="n">
        <x:f>'Crosswalk'!J19</x:f>
        <x:v>0</x:v>
      </x:c>
      <x:c r="T2141" s="15" t="n">
        <x:f>'Crosswalk'!K19</x:f>
        <x:v>0</x:v>
      </x:c>
      <x:c r="U2141" s="15" t="n">
        <x:f>'Crosswalk'!L19</x:f>
        <x:v>0</x:v>
      </x:c>
      <x:c r="V2141" s="15" t="n">
        <x:f>'Crosswalk'!M19</x:f>
        <x:v>0</x:v>
      </x:c>
      <x:c r="W2141" s="15" t="n">
        <x:f>'Crosswalk'!N19</x:f>
        <x:v>0</x:v>
      </x:c>
      <x:c r="X2141" s="18" t="str">
        <x:v>LFS - Labour Force Survey</x:v>
      </x:c>
      <x:c r="Y2141" s="13" t="str"/>
      <x:c r="Z2141" s="18" t="str">
        <x:v>Peer composition: ARE. Observed national industry detail; used only for composition within 2024 ILO modelled margins.</x:v>
      </x:c>
      <x:c r="AA2141" s="13" t="str"/>
      <x:c r="AB2141" s="13" t="str">
        <x:v>https://rplumber.ilo.org/data/indicator?format=.csv.gz&amp;id=EMP_TEMP_SEX_EC2_NB_A</x:v>
      </x:c>
    </x:row>
    <x:row r="2142" ht="48" customHeight="1">
      <x:c r="A2142" s="2" t="str">
        <x:v>QAT</x:v>
      </x:c>
      <x:c r="B2142" s="2" t="str">
        <x:v>C</x:v>
      </x:c>
      <x:c r="C2142" s="2" t="str">
        <x:v>ARE</x:v>
      </x:c>
      <x:c r="D2142" s="2" t="n">
        <x:v>2023</x:v>
      </x:c>
      <x:c r="E2142" s="2" t="str">
        <x:v>EC2_ISIC4_C16</x:v>
      </x:c>
      <x:c r="F2142" s="17" t="str">
        <x:v>Economic activity (ISIC-Rev.4), 2 digit level: 16 - Manufacture of wood and of products of wood and cork, except furniture; manufacture of articles of straw and plaiting materials</x:v>
      </x:c>
      <x:c r="G2142" s="19" t="n">
        <x:v>35.237</x:v>
      </x:c>
      <x:c r="H2142" s="20" t="n">
        <x:v>1</x:v>
      </x:c>
      <x:c r="I2142" s="19" t="n">
        <x:f>SUM(G2136:G2159)</x:f>
        <x:v>732.4310000000002</x:v>
      </x:c>
      <x:c r="J2142" s="20" t="n">
        <x:f>G2142/I2142*H2142</x:f>
        <x:v>0.04810965128455785</x:v>
      </x:c>
      <x:c r="K2142" s="2" t="str">
        <x:v>ISIC4:16</x:v>
      </x:c>
      <x:c r="L2142" s="14" t="n">
        <x:f>'Crosswalk'!C20</x:f>
        <x:v>0</x:v>
      </x:c>
      <x:c r="M2142" s="14" t="n">
        <x:f>'Crosswalk'!D20</x:f>
        <x:v>0.7</x:v>
      </x:c>
      <x:c r="N2142" s="14" t="n">
        <x:f>'Crosswalk'!E20</x:f>
        <x:v>0.3</x:v>
      </x:c>
      <x:c r="O2142" s="14" t="n">
        <x:f>'Crosswalk'!F20</x:f>
        <x:v>0</x:v>
      </x:c>
      <x:c r="P2142" s="14" t="n">
        <x:f>'Crosswalk'!G20</x:f>
        <x:v>0</x:v>
      </x:c>
      <x:c r="Q2142" s="14" t="n">
        <x:f>'Crosswalk'!H20</x:f>
        <x:v>0</x:v>
      </x:c>
      <x:c r="R2142" s="14" t="n">
        <x:f>'Crosswalk'!I20</x:f>
        <x:v>0</x:v>
      </x:c>
      <x:c r="S2142" s="14" t="n">
        <x:f>'Crosswalk'!J20</x:f>
        <x:v>0</x:v>
      </x:c>
      <x:c r="T2142" s="14" t="n">
        <x:f>'Crosswalk'!K20</x:f>
        <x:v>0</x:v>
      </x:c>
      <x:c r="U2142" s="14" t="n">
        <x:f>'Crosswalk'!L20</x:f>
        <x:v>0</x:v>
      </x:c>
      <x:c r="V2142" s="14" t="n">
        <x:f>'Crosswalk'!M20</x:f>
        <x:v>0</x:v>
      </x:c>
      <x:c r="W2142" s="14" t="n">
        <x:f>'Crosswalk'!N20</x:f>
        <x:v>0</x:v>
      </x:c>
      <x:c r="X2142" s="17" t="str">
        <x:v>LFS - Labour Force Survey</x:v>
      </x:c>
      <x:c r="Y2142" s="2" t="str"/>
      <x:c r="Z2142" s="17" t="str">
        <x:v>Peer composition: ARE. Observed national industry detail; used only for composition within 2024 ILO modelled margins.</x:v>
      </x:c>
      <x:c r="AA2142" s="2" t="str"/>
      <x:c r="AB2142" s="2" t="str">
        <x:v>https://rplumber.ilo.org/data/indicator?format=.csv.gz&amp;id=EMP_TEMP_SEX_EC2_NB_A</x:v>
      </x:c>
    </x:row>
    <x:row r="2143" ht="48" customHeight="1">
      <x:c r="A2143" s="13" t="str">
        <x:v>QAT</x:v>
      </x:c>
      <x:c r="B2143" s="13" t="str">
        <x:v>C</x:v>
      </x:c>
      <x:c r="C2143" s="13" t="str">
        <x:v>ARE</x:v>
      </x:c>
      <x:c r="D2143" s="13" t="n">
        <x:v>2023</x:v>
      </x:c>
      <x:c r="E2143" s="13" t="str">
        <x:v>EC2_ISIC4_C17</x:v>
      </x:c>
      <x:c r="F2143" s="18" t="str">
        <x:v>Economic activity (ISIC-Rev.4), 2 digit level: 17 - Manufacture of paper and paper products</x:v>
      </x:c>
      <x:c r="G2143" s="21" t="n">
        <x:v>13.606</x:v>
      </x:c>
      <x:c r="H2143" s="22" t="n">
        <x:v>1</x:v>
      </x:c>
      <x:c r="I2143" s="21" t="n">
        <x:f>SUM(G2136:G2159)</x:f>
        <x:v>732.4310000000002</x:v>
      </x:c>
      <x:c r="J2143" s="22" t="n">
        <x:f>G2143/I2143*H2143</x:f>
        <x:v>0.018576493894988055</x:v>
      </x:c>
      <x:c r="K2143" s="13" t="str">
        <x:v>ISIC4:17</x:v>
      </x:c>
      <x:c r="L2143" s="15" t="n">
        <x:f>'Crosswalk'!C21</x:f>
        <x:v>0</x:v>
      </x:c>
      <x:c r="M2143" s="15" t="n">
        <x:f>'Crosswalk'!D21</x:f>
        <x:v>1</x:v>
      </x:c>
      <x:c r="N2143" s="15" t="n">
        <x:f>'Crosswalk'!E21</x:f>
        <x:v>0</x:v>
      </x:c>
      <x:c r="O2143" s="15" t="n">
        <x:f>'Crosswalk'!F21</x:f>
        <x:v>0</x:v>
      </x:c>
      <x:c r="P2143" s="15" t="n">
        <x:f>'Crosswalk'!G21</x:f>
        <x:v>0</x:v>
      </x:c>
      <x:c r="Q2143" s="15" t="n">
        <x:f>'Crosswalk'!H21</x:f>
        <x:v>0</x:v>
      </x:c>
      <x:c r="R2143" s="15" t="n">
        <x:f>'Crosswalk'!I21</x:f>
        <x:v>0</x:v>
      </x:c>
      <x:c r="S2143" s="15" t="n">
        <x:f>'Crosswalk'!J21</x:f>
        <x:v>0</x:v>
      </x:c>
      <x:c r="T2143" s="15" t="n">
        <x:f>'Crosswalk'!K21</x:f>
        <x:v>0</x:v>
      </x:c>
      <x:c r="U2143" s="15" t="n">
        <x:f>'Crosswalk'!L21</x:f>
        <x:v>0</x:v>
      </x:c>
      <x:c r="V2143" s="15" t="n">
        <x:f>'Crosswalk'!M21</x:f>
        <x:v>0</x:v>
      </x:c>
      <x:c r="W2143" s="15" t="n">
        <x:f>'Crosswalk'!N21</x:f>
        <x:v>0</x:v>
      </x:c>
      <x:c r="X2143" s="18" t="str">
        <x:v>LFS - Labour Force Survey</x:v>
      </x:c>
      <x:c r="Y2143" s="13" t="str"/>
      <x:c r="Z2143" s="18" t="str">
        <x:v>Peer composition: ARE. Observed national industry detail; used only for composition within 2024 ILO modelled margins.</x:v>
      </x:c>
      <x:c r="AA2143" s="13" t="str"/>
      <x:c r="AB2143" s="13" t="str">
        <x:v>https://rplumber.ilo.org/data/indicator?format=.csv.gz&amp;id=EMP_TEMP_SEX_EC2_NB_A</x:v>
      </x:c>
    </x:row>
    <x:row r="2144" ht="48" customHeight="1">
      <x:c r="A2144" s="2" t="str">
        <x:v>QAT</x:v>
      </x:c>
      <x:c r="B2144" s="2" t="str">
        <x:v>C</x:v>
      </x:c>
      <x:c r="C2144" s="2" t="str">
        <x:v>ARE</x:v>
      </x:c>
      <x:c r="D2144" s="2" t="n">
        <x:v>2023</x:v>
      </x:c>
      <x:c r="E2144" s="2" t="str">
        <x:v>EC2_ISIC4_C18</x:v>
      </x:c>
      <x:c r="F2144" s="17" t="str">
        <x:v>Economic activity (ISIC-Rev.4), 2 digit level: 18 - Printing and reproduction of recorded media</x:v>
      </x:c>
      <x:c r="G2144" s="19" t="n">
        <x:v>28.762</x:v>
      </x:c>
      <x:c r="H2144" s="20" t="n">
        <x:v>1</x:v>
      </x:c>
      <x:c r="I2144" s="19" t="n">
        <x:f>SUM(G2136:G2159)</x:f>
        <x:v>732.4310000000002</x:v>
      </x:c>
      <x:c r="J2144" s="20" t="n">
        <x:f>G2144/I2144*H2144</x:f>
        <x:v>0.03926922809111028</x:v>
      </x:c>
      <x:c r="K2144" s="2" t="str">
        <x:v>ISIC4:18</x:v>
      </x:c>
      <x:c r="L2144" s="14" t="n">
        <x:f>'Crosswalk'!C22</x:f>
        <x:v>0</x:v>
      </x:c>
      <x:c r="M2144" s="14" t="n">
        <x:f>'Crosswalk'!D22</x:f>
        <x:v>0</x:v>
      </x:c>
      <x:c r="N2144" s="14" t="n">
        <x:f>'Crosswalk'!E22</x:f>
        <x:v>1</x:v>
      </x:c>
      <x:c r="O2144" s="14" t="n">
        <x:f>'Crosswalk'!F22</x:f>
        <x:v>0</x:v>
      </x:c>
      <x:c r="P2144" s="14" t="n">
        <x:f>'Crosswalk'!G22</x:f>
        <x:v>0</x:v>
      </x:c>
      <x:c r="Q2144" s="14" t="n">
        <x:f>'Crosswalk'!H22</x:f>
        <x:v>0</x:v>
      </x:c>
      <x:c r="R2144" s="14" t="n">
        <x:f>'Crosswalk'!I22</x:f>
        <x:v>0</x:v>
      </x:c>
      <x:c r="S2144" s="14" t="n">
        <x:f>'Crosswalk'!J22</x:f>
        <x:v>0</x:v>
      </x:c>
      <x:c r="T2144" s="14" t="n">
        <x:f>'Crosswalk'!K22</x:f>
        <x:v>0</x:v>
      </x:c>
      <x:c r="U2144" s="14" t="n">
        <x:f>'Crosswalk'!L22</x:f>
        <x:v>0</x:v>
      </x:c>
      <x:c r="V2144" s="14" t="n">
        <x:f>'Crosswalk'!M22</x:f>
        <x:v>0</x:v>
      </x:c>
      <x:c r="W2144" s="14" t="n">
        <x:f>'Crosswalk'!N22</x:f>
        <x:v>0</x:v>
      </x:c>
      <x:c r="X2144" s="17" t="str">
        <x:v>LFS - Labour Force Survey</x:v>
      </x:c>
      <x:c r="Y2144" s="2" t="str"/>
      <x:c r="Z2144" s="17" t="str">
        <x:v>Peer composition: ARE. Observed national industry detail; used only for composition within 2024 ILO modelled margins.</x:v>
      </x:c>
      <x:c r="AA2144" s="2" t="str"/>
      <x:c r="AB2144" s="2" t="str">
        <x:v>https://rplumber.ilo.org/data/indicator?format=.csv.gz&amp;id=EMP_TEMP_SEX_EC2_NB_A</x:v>
      </x:c>
    </x:row>
    <x:row r="2145" ht="48" customHeight="1">
      <x:c r="A2145" s="13" t="str">
        <x:v>QAT</x:v>
      </x:c>
      <x:c r="B2145" s="13" t="str">
        <x:v>C</x:v>
      </x:c>
      <x:c r="C2145" s="13" t="str">
        <x:v>ARE</x:v>
      </x:c>
      <x:c r="D2145" s="13" t="n">
        <x:v>2023</x:v>
      </x:c>
      <x:c r="E2145" s="13" t="str">
        <x:v>EC2_ISIC4_C19</x:v>
      </x:c>
      <x:c r="F2145" s="18" t="str">
        <x:v>Economic activity (ISIC-Rev.4), 2 digit level: 19 - Manufacture of coke and refined petroleum products</x:v>
      </x:c>
      <x:c r="G2145" s="21" t="n">
        <x:v>13.244</x:v>
      </x:c>
      <x:c r="H2145" s="22" t="n">
        <x:v>1</x:v>
      </x:c>
      <x:c r="I2145" s="21" t="n">
        <x:f>SUM(G2136:G2159)</x:f>
        <x:v>732.4310000000002</x:v>
      </x:c>
      <x:c r="J2145" s="22" t="n">
        <x:f>G2145/I2145*H2145</x:f>
        <x:v>0.01808224938594898</x:v>
      </x:c>
      <x:c r="K2145" s="13" t="str">
        <x:v>ISIC4:19</x:v>
      </x:c>
      <x:c r="L2145" s="15" t="n">
        <x:f>'Crosswalk'!C23</x:f>
        <x:v>1</x:v>
      </x:c>
      <x:c r="M2145" s="15" t="n">
        <x:f>'Crosswalk'!D23</x:f>
        <x:v>0</x:v>
      </x:c>
      <x:c r="N2145" s="15" t="n">
        <x:f>'Crosswalk'!E23</x:f>
        <x:v>0</x:v>
      </x:c>
      <x:c r="O2145" s="15" t="n">
        <x:f>'Crosswalk'!F23</x:f>
        <x:v>0</x:v>
      </x:c>
      <x:c r="P2145" s="15" t="n">
        <x:f>'Crosswalk'!G23</x:f>
        <x:v>0</x:v>
      </x:c>
      <x:c r="Q2145" s="15" t="n">
        <x:f>'Crosswalk'!H23</x:f>
        <x:v>0</x:v>
      </x:c>
      <x:c r="R2145" s="15" t="n">
        <x:f>'Crosswalk'!I23</x:f>
        <x:v>0</x:v>
      </x:c>
      <x:c r="S2145" s="15" t="n">
        <x:f>'Crosswalk'!J23</x:f>
        <x:v>0</x:v>
      </x:c>
      <x:c r="T2145" s="15" t="n">
        <x:f>'Crosswalk'!K23</x:f>
        <x:v>0</x:v>
      </x:c>
      <x:c r="U2145" s="15" t="n">
        <x:f>'Crosswalk'!L23</x:f>
        <x:v>0</x:v>
      </x:c>
      <x:c r="V2145" s="15" t="n">
        <x:f>'Crosswalk'!M23</x:f>
        <x:v>0</x:v>
      </x:c>
      <x:c r="W2145" s="15" t="n">
        <x:f>'Crosswalk'!N23</x:f>
        <x:v>0</x:v>
      </x:c>
      <x:c r="X2145" s="18" t="str">
        <x:v>LFS - Labour Force Survey</x:v>
      </x:c>
      <x:c r="Y2145" s="13" t="str"/>
      <x:c r="Z2145" s="18" t="str">
        <x:v>Peer composition: ARE. Observed national industry detail; used only for composition within 2024 ILO modelled margins.</x:v>
      </x:c>
      <x:c r="AA2145" s="13" t="str"/>
      <x:c r="AB2145" s="13" t="str">
        <x:v>https://rplumber.ilo.org/data/indicator?format=.csv.gz&amp;id=EMP_TEMP_SEX_EC2_NB_A</x:v>
      </x:c>
    </x:row>
    <x:row r="2146" ht="48" customHeight="1">
      <x:c r="A2146" s="2" t="str">
        <x:v>QAT</x:v>
      </x:c>
      <x:c r="B2146" s="2" t="str">
        <x:v>C</x:v>
      </x:c>
      <x:c r="C2146" s="2" t="str">
        <x:v>ARE</x:v>
      </x:c>
      <x:c r="D2146" s="2" t="n">
        <x:v>2023</x:v>
      </x:c>
      <x:c r="E2146" s="2" t="str">
        <x:v>EC2_ISIC4_C20</x:v>
      </x:c>
      <x:c r="F2146" s="17" t="str">
        <x:v>Economic activity (ISIC-Rev.4), 2 digit level: 20 - Manufacture of chemicals and chemical products</x:v>
      </x:c>
      <x:c r="G2146" s="19" t="n">
        <x:v>50.363</x:v>
      </x:c>
      <x:c r="H2146" s="20" t="n">
        <x:v>1</x:v>
      </x:c>
      <x:c r="I2146" s="19" t="n">
        <x:f>SUM(G2136:G2159)</x:f>
        <x:v>732.4310000000002</x:v>
      </x:c>
      <x:c r="J2146" s="20" t="n">
        <x:f>G2146/I2146*H2146</x:f>
        <x:v>0.0687614259909807</x:v>
      </x:c>
      <x:c r="K2146" s="2" t="str">
        <x:v>ISIC4:20</x:v>
      </x:c>
      <x:c r="L2146" s="14" t="n">
        <x:f>'Crosswalk'!C24</x:f>
        <x:v>0</x:v>
      </x:c>
      <x:c r="M2146" s="14" t="n">
        <x:f>'Crosswalk'!D24</x:f>
        <x:v>0.8</x:v>
      </x:c>
      <x:c r="N2146" s="14" t="n">
        <x:f>'Crosswalk'!E24</x:f>
        <x:v>0</x:v>
      </x:c>
      <x:c r="O2146" s="14" t="n">
        <x:f>'Crosswalk'!F24</x:f>
        <x:v>0</x:v>
      </x:c>
      <x:c r="P2146" s="14" t="n">
        <x:f>'Crosswalk'!G24</x:f>
        <x:v>0.2</x:v>
      </x:c>
      <x:c r="Q2146" s="14" t="n">
        <x:f>'Crosswalk'!H24</x:f>
        <x:v>0</x:v>
      </x:c>
      <x:c r="R2146" s="14" t="n">
        <x:f>'Crosswalk'!I24</x:f>
        <x:v>0</x:v>
      </x:c>
      <x:c r="S2146" s="14" t="n">
        <x:f>'Crosswalk'!J24</x:f>
        <x:v>0</x:v>
      </x:c>
      <x:c r="T2146" s="14" t="n">
        <x:f>'Crosswalk'!K24</x:f>
        <x:v>0</x:v>
      </x:c>
      <x:c r="U2146" s="14" t="n">
        <x:f>'Crosswalk'!L24</x:f>
        <x:v>0</x:v>
      </x:c>
      <x:c r="V2146" s="14" t="n">
        <x:f>'Crosswalk'!M24</x:f>
        <x:v>0</x:v>
      </x:c>
      <x:c r="W2146" s="14" t="n">
        <x:f>'Crosswalk'!N24</x:f>
        <x:v>0</x:v>
      </x:c>
      <x:c r="X2146" s="17" t="str">
        <x:v>LFS - Labour Force Survey</x:v>
      </x:c>
      <x:c r="Y2146" s="2" t="str"/>
      <x:c r="Z2146" s="17" t="str">
        <x:v>Peer composition: ARE. Observed national industry detail; used only for composition within 2024 ILO modelled margins.</x:v>
      </x:c>
      <x:c r="AA2146" s="2" t="str"/>
      <x:c r="AB2146" s="2" t="str">
        <x:v>https://rplumber.ilo.org/data/indicator?format=.csv.gz&amp;id=EMP_TEMP_SEX_EC2_NB_A</x:v>
      </x:c>
    </x:row>
    <x:row r="2147" ht="48" customHeight="1">
      <x:c r="A2147" s="13" t="str">
        <x:v>QAT</x:v>
      </x:c>
      <x:c r="B2147" s="13" t="str">
        <x:v>C</x:v>
      </x:c>
      <x:c r="C2147" s="13" t="str">
        <x:v>ARE</x:v>
      </x:c>
      <x:c r="D2147" s="13" t="n">
        <x:v>2023</x:v>
      </x:c>
      <x:c r="E2147" s="13" t="str">
        <x:v>EC2_ISIC4_C21</x:v>
      </x:c>
      <x:c r="F2147" s="18" t="str">
        <x:v>Economic activity (ISIC-Rev.4), 2 digit level: 21 - Manufacture of pharmaceuticals, medicinal chemical and botanical products</x:v>
      </x:c>
      <x:c r="G2147" s="21" t="n">
        <x:v>9.947</x:v>
      </x:c>
      <x:c r="H2147" s="22" t="n">
        <x:v>1</x:v>
      </x:c>
      <x:c r="I2147" s="21" t="n">
        <x:f>SUM(G2136:G2159)</x:f>
        <x:v>732.4310000000002</x:v>
      </x:c>
      <x:c r="J2147" s="22" t="n">
        <x:f>G2147/I2147*H2147</x:f>
        <x:v>0.013580801467988107</x:v>
      </x:c>
      <x:c r="K2147" s="13" t="str">
        <x:v>ISIC4:21</x:v>
      </x:c>
      <x:c r="L2147" s="15" t="n">
        <x:f>'Crosswalk'!C25</x:f>
        <x:v>0</x:v>
      </x:c>
      <x:c r="M2147" s="15" t="n">
        <x:f>'Crosswalk'!D25</x:f>
        <x:v>0</x:v>
      </x:c>
      <x:c r="N2147" s="15" t="n">
        <x:f>'Crosswalk'!E25</x:f>
        <x:v>0</x:v>
      </x:c>
      <x:c r="O2147" s="15" t="n">
        <x:f>'Crosswalk'!F25</x:f>
        <x:v>0</x:v>
      </x:c>
      <x:c r="P2147" s="15" t="n">
        <x:f>'Crosswalk'!G25</x:f>
        <x:v>0</x:v>
      </x:c>
      <x:c r="Q2147" s="15" t="n">
        <x:f>'Crosswalk'!H25</x:f>
        <x:v>1</x:v>
      </x:c>
      <x:c r="R2147" s="15" t="n">
        <x:f>'Crosswalk'!I25</x:f>
        <x:v>0</x:v>
      </x:c>
      <x:c r="S2147" s="15" t="n">
        <x:f>'Crosswalk'!J25</x:f>
        <x:v>0</x:v>
      </x:c>
      <x:c r="T2147" s="15" t="n">
        <x:f>'Crosswalk'!K25</x:f>
        <x:v>0</x:v>
      </x:c>
      <x:c r="U2147" s="15" t="n">
        <x:f>'Crosswalk'!L25</x:f>
        <x:v>0</x:v>
      </x:c>
      <x:c r="V2147" s="15" t="n">
        <x:f>'Crosswalk'!M25</x:f>
        <x:v>0</x:v>
      </x:c>
      <x:c r="W2147" s="15" t="n">
        <x:f>'Crosswalk'!N25</x:f>
        <x:v>0</x:v>
      </x:c>
      <x:c r="X2147" s="18" t="str">
        <x:v>LFS - Labour Force Survey</x:v>
      </x:c>
      <x:c r="Y2147" s="13" t="str"/>
      <x:c r="Z2147" s="18" t="str">
        <x:v>Peer composition: ARE. Observed national industry detail; used only for composition within 2024 ILO modelled margins.</x:v>
      </x:c>
      <x:c r="AA2147" s="13" t="str"/>
      <x:c r="AB2147" s="13" t="str">
        <x:v>https://rplumber.ilo.org/data/indicator?format=.csv.gz&amp;id=EMP_TEMP_SEX_EC2_NB_A</x:v>
      </x:c>
    </x:row>
    <x:row r="2148" ht="48" customHeight="1">
      <x:c r="A2148" s="2" t="str">
        <x:v>QAT</x:v>
      </x:c>
      <x:c r="B2148" s="2" t="str">
        <x:v>C</x:v>
      </x:c>
      <x:c r="C2148" s="2" t="str">
        <x:v>ARE</x:v>
      </x:c>
      <x:c r="D2148" s="2" t="n">
        <x:v>2023</x:v>
      </x:c>
      <x:c r="E2148" s="2" t="str">
        <x:v>EC2_ISIC4_C22</x:v>
      </x:c>
      <x:c r="F2148" s="17" t="str">
        <x:v>Economic activity (ISIC-Rev.4), 2 digit level: 22 - Manufacture of rubber and plastics products</x:v>
      </x:c>
      <x:c r="G2148" s="19" t="n">
        <x:v>20.478</x:v>
      </x:c>
      <x:c r="H2148" s="20" t="n">
        <x:v>1</x:v>
      </x:c>
      <x:c r="I2148" s="19" t="n">
        <x:f>SUM(G2136:G2159)</x:f>
        <x:v>732.4310000000002</x:v>
      </x:c>
      <x:c r="J2148" s="20" t="n">
        <x:f>G2148/I2148*H2148</x:f>
        <x:v>0.02795894766879064</x:v>
      </x:c>
      <x:c r="K2148" s="2" t="str">
        <x:v>ISIC4:22</x:v>
      </x:c>
      <x:c r="L2148" s="14" t="n">
        <x:f>'Crosswalk'!C26</x:f>
        <x:v>0</x:v>
      </x:c>
      <x:c r="M2148" s="14" t="n">
        <x:f>'Crosswalk'!D26</x:f>
        <x:v>0.5</x:v>
      </x:c>
      <x:c r="N2148" s="14" t="n">
        <x:f>'Crosswalk'!E26</x:f>
        <x:v>0.2</x:v>
      </x:c>
      <x:c r="O2148" s="14" t="n">
        <x:f>'Crosswalk'!F26</x:f>
        <x:v>0.3</x:v>
      </x:c>
      <x:c r="P2148" s="14" t="n">
        <x:f>'Crosswalk'!G26</x:f>
        <x:v>0</x:v>
      </x:c>
      <x:c r="Q2148" s="14" t="n">
        <x:f>'Crosswalk'!H26</x:f>
        <x:v>0</x:v>
      </x:c>
      <x:c r="R2148" s="14" t="n">
        <x:f>'Crosswalk'!I26</x:f>
        <x:v>0</x:v>
      </x:c>
      <x:c r="S2148" s="14" t="n">
        <x:f>'Crosswalk'!J26</x:f>
        <x:v>0</x:v>
      </x:c>
      <x:c r="T2148" s="14" t="n">
        <x:f>'Crosswalk'!K26</x:f>
        <x:v>0</x:v>
      </x:c>
      <x:c r="U2148" s="14" t="n">
        <x:f>'Crosswalk'!L26</x:f>
        <x:v>0</x:v>
      </x:c>
      <x:c r="V2148" s="14" t="n">
        <x:f>'Crosswalk'!M26</x:f>
        <x:v>0</x:v>
      </x:c>
      <x:c r="W2148" s="14" t="n">
        <x:f>'Crosswalk'!N26</x:f>
        <x:v>0</x:v>
      </x:c>
      <x:c r="X2148" s="17" t="str">
        <x:v>LFS - Labour Force Survey</x:v>
      </x:c>
      <x:c r="Y2148" s="2" t="str"/>
      <x:c r="Z2148" s="17" t="str">
        <x:v>Peer composition: ARE. Observed national industry detail; used only for composition within 2024 ILO modelled margins.</x:v>
      </x:c>
      <x:c r="AA2148" s="2" t="str"/>
      <x:c r="AB2148" s="2" t="str">
        <x:v>https://rplumber.ilo.org/data/indicator?format=.csv.gz&amp;id=EMP_TEMP_SEX_EC2_NB_A</x:v>
      </x:c>
    </x:row>
    <x:row r="2149" ht="48" customHeight="1">
      <x:c r="A2149" s="13" t="str">
        <x:v>QAT</x:v>
      </x:c>
      <x:c r="B2149" s="13" t="str">
        <x:v>C</x:v>
      </x:c>
      <x:c r="C2149" s="13" t="str">
        <x:v>ARE</x:v>
      </x:c>
      <x:c r="D2149" s="13" t="n">
        <x:v>2023</x:v>
      </x:c>
      <x:c r="E2149" s="13" t="str">
        <x:v>EC2_ISIC4_C23</x:v>
      </x:c>
      <x:c r="F2149" s="18" t="str">
        <x:v>Economic activity (ISIC-Rev.4), 2 digit level: 23 - Manufacture of other non-metallic mineral products</x:v>
      </x:c>
      <x:c r="G2149" s="21" t="n">
        <x:v>49.234</x:v>
      </x:c>
      <x:c r="H2149" s="22" t="n">
        <x:v>1</x:v>
      </x:c>
      <x:c r="I2149" s="21" t="n">
        <x:f>SUM(G2136:G2159)</x:f>
        <x:v>732.4310000000002</x:v>
      </x:c>
      <x:c r="J2149" s="22" t="n">
        <x:f>G2149/I2149*H2149</x:f>
        <x:v>0.06721998386196104</x:v>
      </x:c>
      <x:c r="K2149" s="13" t="str">
        <x:v>ISIC4:23</x:v>
      </x:c>
      <x:c r="L2149" s="15" t="n">
        <x:f>'Crosswalk'!C27</x:f>
        <x:v>0</x:v>
      </x:c>
      <x:c r="M2149" s="15" t="n">
        <x:f>'Crosswalk'!D27</x:f>
        <x:v>0.85</x:v>
      </x:c>
      <x:c r="N2149" s="15" t="n">
        <x:f>'Crosswalk'!E27</x:f>
        <x:v>0.15</x:v>
      </x:c>
      <x:c r="O2149" s="15" t="n">
        <x:f>'Crosswalk'!F27</x:f>
        <x:v>0</x:v>
      </x:c>
      <x:c r="P2149" s="15" t="n">
        <x:f>'Crosswalk'!G27</x:f>
        <x:v>0</x:v>
      </x:c>
      <x:c r="Q2149" s="15" t="n">
        <x:f>'Crosswalk'!H27</x:f>
        <x:v>0</x:v>
      </x:c>
      <x:c r="R2149" s="15" t="n">
        <x:f>'Crosswalk'!I27</x:f>
        <x:v>0</x:v>
      </x:c>
      <x:c r="S2149" s="15" t="n">
        <x:f>'Crosswalk'!J27</x:f>
        <x:v>0</x:v>
      </x:c>
      <x:c r="T2149" s="15" t="n">
        <x:f>'Crosswalk'!K27</x:f>
        <x:v>0</x:v>
      </x:c>
      <x:c r="U2149" s="15" t="n">
        <x:f>'Crosswalk'!L27</x:f>
        <x:v>0</x:v>
      </x:c>
      <x:c r="V2149" s="15" t="n">
        <x:f>'Crosswalk'!M27</x:f>
        <x:v>0</x:v>
      </x:c>
      <x:c r="W2149" s="15" t="n">
        <x:f>'Crosswalk'!N27</x:f>
        <x:v>0</x:v>
      </x:c>
      <x:c r="X2149" s="18" t="str">
        <x:v>LFS - Labour Force Survey</x:v>
      </x:c>
      <x:c r="Y2149" s="13" t="str"/>
      <x:c r="Z2149" s="18" t="str">
        <x:v>Peer composition: ARE. Observed national industry detail; used only for composition within 2024 ILO modelled margins.</x:v>
      </x:c>
      <x:c r="AA2149" s="13" t="str"/>
      <x:c r="AB2149" s="13" t="str">
        <x:v>https://rplumber.ilo.org/data/indicator?format=.csv.gz&amp;id=EMP_TEMP_SEX_EC2_NB_A</x:v>
      </x:c>
    </x:row>
    <x:row r="2150" ht="48" customHeight="1">
      <x:c r="A2150" s="2" t="str">
        <x:v>QAT</x:v>
      </x:c>
      <x:c r="B2150" s="2" t="str">
        <x:v>C</x:v>
      </x:c>
      <x:c r="C2150" s="2" t="str">
        <x:v>ARE</x:v>
      </x:c>
      <x:c r="D2150" s="2" t="n">
        <x:v>2023</x:v>
      </x:c>
      <x:c r="E2150" s="2" t="str">
        <x:v>EC2_ISIC4_C24</x:v>
      </x:c>
      <x:c r="F2150" s="17" t="str">
        <x:v>Economic activity (ISIC-Rev.4), 2 digit level: 24 - Manufacture of basic metals</x:v>
      </x:c>
      <x:c r="G2150" s="19" t="n">
        <x:v>18.273</x:v>
      </x:c>
      <x:c r="H2150" s="20" t="n">
        <x:v>1</x:v>
      </x:c>
      <x:c r="I2150" s="19" t="n">
        <x:f>SUM(G2136:G2159)</x:f>
        <x:v>732.4310000000002</x:v>
      </x:c>
      <x:c r="J2150" s="20" t="n">
        <x:f>G2150/I2150*H2150</x:f>
        <x:v>0.02494842517588687</x:v>
      </x:c>
      <x:c r="K2150" s="2" t="str">
        <x:v>ISIC4:24</x:v>
      </x:c>
      <x:c r="L2150" s="14" t="n">
        <x:f>'Crosswalk'!C28</x:f>
        <x:v>0</x:v>
      </x:c>
      <x:c r="M2150" s="14" t="n">
        <x:f>'Crosswalk'!D28</x:f>
        <x:v>1</x:v>
      </x:c>
      <x:c r="N2150" s="14" t="n">
        <x:f>'Crosswalk'!E28</x:f>
        <x:v>0</x:v>
      </x:c>
      <x:c r="O2150" s="14" t="n">
        <x:f>'Crosswalk'!F28</x:f>
        <x:v>0</x:v>
      </x:c>
      <x:c r="P2150" s="14" t="n">
        <x:f>'Crosswalk'!G28</x:f>
        <x:v>0</x:v>
      </x:c>
      <x:c r="Q2150" s="14" t="n">
        <x:f>'Crosswalk'!H28</x:f>
        <x:v>0</x:v>
      </x:c>
      <x:c r="R2150" s="14" t="n">
        <x:f>'Crosswalk'!I28</x:f>
        <x:v>0</x:v>
      </x:c>
      <x:c r="S2150" s="14" t="n">
        <x:f>'Crosswalk'!J28</x:f>
        <x:v>0</x:v>
      </x:c>
      <x:c r="T2150" s="14" t="n">
        <x:f>'Crosswalk'!K28</x:f>
        <x:v>0</x:v>
      </x:c>
      <x:c r="U2150" s="14" t="n">
        <x:f>'Crosswalk'!L28</x:f>
        <x:v>0</x:v>
      </x:c>
      <x:c r="V2150" s="14" t="n">
        <x:f>'Crosswalk'!M28</x:f>
        <x:v>0</x:v>
      </x:c>
      <x:c r="W2150" s="14" t="n">
        <x:f>'Crosswalk'!N28</x:f>
        <x:v>0</x:v>
      </x:c>
      <x:c r="X2150" s="17" t="str">
        <x:v>LFS - Labour Force Survey</x:v>
      </x:c>
      <x:c r="Y2150" s="2" t="str"/>
      <x:c r="Z2150" s="17" t="str">
        <x:v>Peer composition: ARE. Observed national industry detail; used only for composition within 2024 ILO modelled margins.</x:v>
      </x:c>
      <x:c r="AA2150" s="2" t="str"/>
      <x:c r="AB2150" s="2" t="str">
        <x:v>https://rplumber.ilo.org/data/indicator?format=.csv.gz&amp;id=EMP_TEMP_SEX_EC2_NB_A</x:v>
      </x:c>
    </x:row>
    <x:row r="2151" ht="48" customHeight="1">
      <x:c r="A2151" s="13" t="str">
        <x:v>QAT</x:v>
      </x:c>
      <x:c r="B2151" s="13" t="str">
        <x:v>C</x:v>
      </x:c>
      <x:c r="C2151" s="13" t="str">
        <x:v>ARE</x:v>
      </x:c>
      <x:c r="D2151" s="13" t="n">
        <x:v>2023</x:v>
      </x:c>
      <x:c r="E2151" s="13" t="str">
        <x:v>EC2_ISIC4_C25</x:v>
      </x:c>
      <x:c r="F2151" s="18" t="str">
        <x:v>Economic activity (ISIC-Rev.4), 2 digit level: 25 - Manufacture of fabricated metal products, except machinery and equipment</x:v>
      </x:c>
      <x:c r="G2151" s="21" t="n">
        <x:v>84.973</x:v>
      </x:c>
      <x:c r="H2151" s="22" t="n">
        <x:v>1</x:v>
      </x:c>
      <x:c r="I2151" s="21" t="n">
        <x:f>SUM(G2136:G2159)</x:f>
        <x:v>732.4310000000002</x:v>
      </x:c>
      <x:c r="J2151" s="22" t="n">
        <x:f>G2151/I2151*H2151</x:f>
        <x:v>0.11601502394082171</x:v>
      </x:c>
      <x:c r="K2151" s="13" t="str">
        <x:v>ISIC4:25</x:v>
      </x:c>
      <x:c r="L2151" s="15" t="n">
        <x:f>'Crosswalk'!C29</x:f>
        <x:v>0</x:v>
      </x:c>
      <x:c r="M2151" s="15" t="n">
        <x:f>'Crosswalk'!D29</x:f>
        <x:v>0</x:v>
      </x:c>
      <x:c r="N2151" s="15" t="n">
        <x:f>'Crosswalk'!E29</x:f>
        <x:v>1</x:v>
      </x:c>
      <x:c r="O2151" s="15" t="n">
        <x:f>'Crosswalk'!F29</x:f>
        <x:v>0</x:v>
      </x:c>
      <x:c r="P2151" s="15" t="n">
        <x:f>'Crosswalk'!G29</x:f>
        <x:v>0</x:v>
      </x:c>
      <x:c r="Q2151" s="15" t="n">
        <x:f>'Crosswalk'!H29</x:f>
        <x:v>0</x:v>
      </x:c>
      <x:c r="R2151" s="15" t="n">
        <x:f>'Crosswalk'!I29</x:f>
        <x:v>0</x:v>
      </x:c>
      <x:c r="S2151" s="15" t="n">
        <x:f>'Crosswalk'!J29</x:f>
        <x:v>0</x:v>
      </x:c>
      <x:c r="T2151" s="15" t="n">
        <x:f>'Crosswalk'!K29</x:f>
        <x:v>0</x:v>
      </x:c>
      <x:c r="U2151" s="15" t="n">
        <x:f>'Crosswalk'!L29</x:f>
        <x:v>0</x:v>
      </x:c>
      <x:c r="V2151" s="15" t="n">
        <x:f>'Crosswalk'!M29</x:f>
        <x:v>0</x:v>
      </x:c>
      <x:c r="W2151" s="15" t="n">
        <x:f>'Crosswalk'!N29</x:f>
        <x:v>0</x:v>
      </x:c>
      <x:c r="X2151" s="18" t="str">
        <x:v>LFS - Labour Force Survey</x:v>
      </x:c>
      <x:c r="Y2151" s="13" t="str"/>
      <x:c r="Z2151" s="18" t="str">
        <x:v>Peer composition: ARE. Observed national industry detail; used only for composition within 2024 ILO modelled margins.</x:v>
      </x:c>
      <x:c r="AA2151" s="13" t="str"/>
      <x:c r="AB2151" s="13" t="str">
        <x:v>https://rplumber.ilo.org/data/indicator?format=.csv.gz&amp;id=EMP_TEMP_SEX_EC2_NB_A</x:v>
      </x:c>
    </x:row>
    <x:row r="2152" ht="48" customHeight="1">
      <x:c r="A2152" s="2" t="str">
        <x:v>QAT</x:v>
      </x:c>
      <x:c r="B2152" s="2" t="str">
        <x:v>C</x:v>
      </x:c>
      <x:c r="C2152" s="2" t="str">
        <x:v>ARE</x:v>
      </x:c>
      <x:c r="D2152" s="2" t="n">
        <x:v>2023</x:v>
      </x:c>
      <x:c r="E2152" s="2" t="str">
        <x:v>EC2_ISIC4_C26</x:v>
      </x:c>
      <x:c r="F2152" s="17" t="str">
        <x:v>Economic activity (ISIC-Rev.4), 2 digit level: 26 - Manufacture of computer, electronic and optical products</x:v>
      </x:c>
      <x:c r="G2152" s="19" t="n">
        <x:v>15.312</x:v>
      </x:c>
      <x:c r="H2152" s="20" t="n">
        <x:v>1</x:v>
      </x:c>
      <x:c r="I2152" s="19" t="n">
        <x:f>SUM(G2136:G2159)</x:f>
        <x:v>732.4310000000002</x:v>
      </x:c>
      <x:c r="J2152" s="20" t="n">
        <x:f>G2152/I2152*H2152</x:f>
        <x:v>0.020905723542558954</x:v>
      </x:c>
      <x:c r="K2152" s="2" t="str">
        <x:v>ISIC4:26</x:v>
      </x:c>
      <x:c r="L2152" s="14" t="n">
        <x:f>'Crosswalk'!C30</x:f>
        <x:v>0</x:v>
      </x:c>
      <x:c r="M2152" s="14" t="n">
        <x:f>'Crosswalk'!D30</x:f>
        <x:v>0</x:v>
      </x:c>
      <x:c r="N2152" s="14" t="n">
        <x:f>'Crosswalk'!E30</x:f>
        <x:v>0.05</x:v>
      </x:c>
      <x:c r="O2152" s="14" t="n">
        <x:f>'Crosswalk'!F30</x:f>
        <x:v>0.1</x:v>
      </x:c>
      <x:c r="P2152" s="14" t="n">
        <x:f>'Crosswalk'!G30</x:f>
        <x:v>0</x:v>
      </x:c>
      <x:c r="Q2152" s="14" t="n">
        <x:f>'Crosswalk'!H30</x:f>
        <x:v>0.1</x:v>
      </x:c>
      <x:c r="R2152" s="14" t="n">
        <x:f>'Crosswalk'!I30</x:f>
        <x:v>0</x:v>
      </x:c>
      <x:c r="S2152" s="14" t="n">
        <x:f>'Crosswalk'!J30</x:f>
        <x:v>0.75</x:v>
      </x:c>
      <x:c r="T2152" s="14" t="n">
        <x:f>'Crosswalk'!K30</x:f>
        <x:v>0</x:v>
      </x:c>
      <x:c r="U2152" s="14" t="n">
        <x:f>'Crosswalk'!L30</x:f>
        <x:v>0</x:v>
      </x:c>
      <x:c r="V2152" s="14" t="n">
        <x:f>'Crosswalk'!M30</x:f>
        <x:v>0</x:v>
      </x:c>
      <x:c r="W2152" s="14" t="n">
        <x:f>'Crosswalk'!N30</x:f>
        <x:v>0</x:v>
      </x:c>
      <x:c r="X2152" s="17" t="str">
        <x:v>LFS - Labour Force Survey</x:v>
      </x:c>
      <x:c r="Y2152" s="2" t="str"/>
      <x:c r="Z2152" s="17" t="str">
        <x:v>Peer composition: ARE. Observed national industry detail; used only for composition within 2024 ILO modelled margins.</x:v>
      </x:c>
      <x:c r="AA2152" s="2" t="str"/>
      <x:c r="AB2152" s="2" t="str">
        <x:v>https://rplumber.ilo.org/data/indicator?format=.csv.gz&amp;id=EMP_TEMP_SEX_EC2_NB_A</x:v>
      </x:c>
    </x:row>
    <x:row r="2153" ht="48" customHeight="1">
      <x:c r="A2153" s="13" t="str">
        <x:v>QAT</x:v>
      </x:c>
      <x:c r="B2153" s="13" t="str">
        <x:v>C</x:v>
      </x:c>
      <x:c r="C2153" s="13" t="str">
        <x:v>ARE</x:v>
      </x:c>
      <x:c r="D2153" s="13" t="n">
        <x:v>2023</x:v>
      </x:c>
      <x:c r="E2153" s="13" t="str">
        <x:v>EC2_ISIC4_C27</x:v>
      </x:c>
      <x:c r="F2153" s="18" t="str">
        <x:v>Economic activity (ISIC-Rev.4), 2 digit level: 27 - Manufacture of electrical equipment</x:v>
      </x:c>
      <x:c r="G2153" s="21" t="n">
        <x:v>31.128</x:v>
      </x:c>
      <x:c r="H2153" s="22" t="n">
        <x:v>1</x:v>
      </x:c>
      <x:c r="I2153" s="21" t="n">
        <x:f>SUM(G2136:G2159)</x:f>
        <x:v>732.4310000000002</x:v>
      </x:c>
      <x:c r="J2153" s="22" t="n">
        <x:f>G2153/I2153*H2153</x:f>
        <x:v>0.04249956651206734</x:v>
      </x:c>
      <x:c r="K2153" s="13" t="str">
        <x:v>ISIC4:27</x:v>
      </x:c>
      <x:c r="L2153" s="15" t="n">
        <x:f>'Crosswalk'!C31</x:f>
        <x:v>0</x:v>
      </x:c>
      <x:c r="M2153" s="15" t="n">
        <x:f>'Crosswalk'!D31</x:f>
        <x:v>0</x:v>
      </x:c>
      <x:c r="N2153" s="15" t="n">
        <x:f>'Crosswalk'!E31</x:f>
        <x:v>0.85</x:v>
      </x:c>
      <x:c r="O2153" s="15" t="n">
        <x:f>'Crosswalk'!F31</x:f>
        <x:v>0.15</x:v>
      </x:c>
      <x:c r="P2153" s="15" t="n">
        <x:f>'Crosswalk'!G31</x:f>
        <x:v>0</x:v>
      </x:c>
      <x:c r="Q2153" s="15" t="n">
        <x:f>'Crosswalk'!H31</x:f>
        <x:v>0</x:v>
      </x:c>
      <x:c r="R2153" s="15" t="n">
        <x:f>'Crosswalk'!I31</x:f>
        <x:v>0</x:v>
      </x:c>
      <x:c r="S2153" s="15" t="n">
        <x:f>'Crosswalk'!J31</x:f>
        <x:v>0</x:v>
      </x:c>
      <x:c r="T2153" s="15" t="n">
        <x:f>'Crosswalk'!K31</x:f>
        <x:v>0</x:v>
      </x:c>
      <x:c r="U2153" s="15" t="n">
        <x:f>'Crosswalk'!L31</x:f>
        <x:v>0</x:v>
      </x:c>
      <x:c r="V2153" s="15" t="n">
        <x:f>'Crosswalk'!M31</x:f>
        <x:v>0</x:v>
      </x:c>
      <x:c r="W2153" s="15" t="n">
        <x:f>'Crosswalk'!N31</x:f>
        <x:v>0</x:v>
      </x:c>
      <x:c r="X2153" s="18" t="str">
        <x:v>LFS - Labour Force Survey</x:v>
      </x:c>
      <x:c r="Y2153" s="13" t="str"/>
      <x:c r="Z2153" s="18" t="str">
        <x:v>Peer composition: ARE. Observed national industry detail; used only for composition within 2024 ILO modelled margins.</x:v>
      </x:c>
      <x:c r="AA2153" s="13" t="str"/>
      <x:c r="AB2153" s="13" t="str">
        <x:v>https://rplumber.ilo.org/data/indicator?format=.csv.gz&amp;id=EMP_TEMP_SEX_EC2_NB_A</x:v>
      </x:c>
    </x:row>
    <x:row r="2154" ht="48" customHeight="1">
      <x:c r="A2154" s="2" t="str">
        <x:v>QAT</x:v>
      </x:c>
      <x:c r="B2154" s="2" t="str">
        <x:v>C</x:v>
      </x:c>
      <x:c r="C2154" s="2" t="str">
        <x:v>ARE</x:v>
      </x:c>
      <x:c r="D2154" s="2" t="n">
        <x:v>2023</x:v>
      </x:c>
      <x:c r="E2154" s="2" t="str">
        <x:v>EC2_ISIC4_C28</x:v>
      </x:c>
      <x:c r="F2154" s="17" t="str">
        <x:v>Economic activity (ISIC-Rev.4), 2 digit level: 28 - Manufacture of machinery and equipment n.e.c.</x:v>
      </x:c>
      <x:c r="G2154" s="19" t="n">
        <x:v>21.982</x:v>
      </x:c>
      <x:c r="H2154" s="20" t="n">
        <x:v>1</x:v>
      </x:c>
      <x:c r="I2154" s="19" t="n">
        <x:f>SUM(G2136:G2159)</x:f>
        <x:v>732.4310000000002</x:v>
      </x:c>
      <x:c r="J2154" s="20" t="n">
        <x:f>G2154/I2154*H2154</x:f>
        <x:v>0.030012383419052435</x:v>
      </x:c>
      <x:c r="K2154" s="2" t="str">
        <x:v>ISIC4:28</x:v>
      </x:c>
      <x:c r="L2154" s="14" t="n">
        <x:f>'Crosswalk'!C32</x:f>
        <x:v>0</x:v>
      </x:c>
      <x:c r="M2154" s="14" t="n">
        <x:f>'Crosswalk'!D32</x:f>
        <x:v>0</x:v>
      </x:c>
      <x:c r="N2154" s="14" t="n">
        <x:f>'Crosswalk'!E32</x:f>
        <x:v>1</x:v>
      </x:c>
      <x:c r="O2154" s="14" t="n">
        <x:f>'Crosswalk'!F32</x:f>
        <x:v>0</x:v>
      </x:c>
      <x:c r="P2154" s="14" t="n">
        <x:f>'Crosswalk'!G32</x:f>
        <x:v>0</x:v>
      </x:c>
      <x:c r="Q2154" s="14" t="n">
        <x:f>'Crosswalk'!H32</x:f>
        <x:v>0</x:v>
      </x:c>
      <x:c r="R2154" s="14" t="n">
        <x:f>'Crosswalk'!I32</x:f>
        <x:v>0</x:v>
      </x:c>
      <x:c r="S2154" s="14" t="n">
        <x:f>'Crosswalk'!J32</x:f>
        <x:v>0</x:v>
      </x:c>
      <x:c r="T2154" s="14" t="n">
        <x:f>'Crosswalk'!K32</x:f>
        <x:v>0</x:v>
      </x:c>
      <x:c r="U2154" s="14" t="n">
        <x:f>'Crosswalk'!L32</x:f>
        <x:v>0</x:v>
      </x:c>
      <x:c r="V2154" s="14" t="n">
        <x:f>'Crosswalk'!M32</x:f>
        <x:v>0</x:v>
      </x:c>
      <x:c r="W2154" s="14" t="n">
        <x:f>'Crosswalk'!N32</x:f>
        <x:v>0</x:v>
      </x:c>
      <x:c r="X2154" s="17" t="str">
        <x:v>LFS - Labour Force Survey</x:v>
      </x:c>
      <x:c r="Y2154" s="2" t="str"/>
      <x:c r="Z2154" s="17" t="str">
        <x:v>Peer composition: ARE. Observed national industry detail; used only for composition within 2024 ILO modelled margins.</x:v>
      </x:c>
      <x:c r="AA2154" s="2" t="str"/>
      <x:c r="AB2154" s="2" t="str">
        <x:v>https://rplumber.ilo.org/data/indicator?format=.csv.gz&amp;id=EMP_TEMP_SEX_EC2_NB_A</x:v>
      </x:c>
    </x:row>
    <x:row r="2155" ht="48" customHeight="1">
      <x:c r="A2155" s="13" t="str">
        <x:v>QAT</x:v>
      </x:c>
      <x:c r="B2155" s="13" t="str">
        <x:v>C</x:v>
      </x:c>
      <x:c r="C2155" s="13" t="str">
        <x:v>ARE</x:v>
      </x:c>
      <x:c r="D2155" s="13" t="n">
        <x:v>2023</x:v>
      </x:c>
      <x:c r="E2155" s="13" t="str">
        <x:v>EC2_ISIC4_C29</x:v>
      </x:c>
      <x:c r="F2155" s="18" t="str">
        <x:v>Economic activity (ISIC-Rev.4), 2 digit level: 29 - Manufacture of motor vehicles, trailers and semi-trailers</x:v>
      </x:c>
      <x:c r="G2155" s="21" t="n">
        <x:v>7.948</x:v>
      </x:c>
      <x:c r="H2155" s="22" t="n">
        <x:v>1</x:v>
      </x:c>
      <x:c r="I2155" s="21" t="n">
        <x:f>SUM(G2136:G2159)</x:f>
        <x:v>732.4310000000002</x:v>
      </x:c>
      <x:c r="J2155" s="22" t="n">
        <x:f>G2155/I2155*H2155</x:f>
        <x:v>0.010851534137686688</x:v>
      </x:c>
      <x:c r="K2155" s="13" t="str">
        <x:v>ISIC4:29</x:v>
      </x:c>
      <x:c r="L2155" s="15" t="n">
        <x:f>'Crosswalk'!C33</x:f>
        <x:v>0</x:v>
      </x:c>
      <x:c r="M2155" s="15" t="n">
        <x:f>'Crosswalk'!D33</x:f>
        <x:v>0</x:v>
      </x:c>
      <x:c r="N2155" s="15" t="n">
        <x:f>'Crosswalk'!E33</x:f>
        <x:v>0</x:v>
      </x:c>
      <x:c r="O2155" s="15" t="n">
        <x:f>'Crosswalk'!F33</x:f>
        <x:v>1</x:v>
      </x:c>
      <x:c r="P2155" s="15" t="n">
        <x:f>'Crosswalk'!G33</x:f>
        <x:v>0</x:v>
      </x:c>
      <x:c r="Q2155" s="15" t="n">
        <x:f>'Crosswalk'!H33</x:f>
        <x:v>0</x:v>
      </x:c>
      <x:c r="R2155" s="15" t="n">
        <x:f>'Crosswalk'!I33</x:f>
        <x:v>0</x:v>
      </x:c>
      <x:c r="S2155" s="15" t="n">
        <x:f>'Crosswalk'!J33</x:f>
        <x:v>0</x:v>
      </x:c>
      <x:c r="T2155" s="15" t="n">
        <x:f>'Crosswalk'!K33</x:f>
        <x:v>0</x:v>
      </x:c>
      <x:c r="U2155" s="15" t="n">
        <x:f>'Crosswalk'!L33</x:f>
        <x:v>0</x:v>
      </x:c>
      <x:c r="V2155" s="15" t="n">
        <x:f>'Crosswalk'!M33</x:f>
        <x:v>0</x:v>
      </x:c>
      <x:c r="W2155" s="15" t="n">
        <x:f>'Crosswalk'!N33</x:f>
        <x:v>0</x:v>
      </x:c>
      <x:c r="X2155" s="18" t="str">
        <x:v>LFS - Labour Force Survey</x:v>
      </x:c>
      <x:c r="Y2155" s="13" t="str"/>
      <x:c r="Z2155" s="18" t="str">
        <x:v>Peer composition: ARE. Observed national industry detail; used only for composition within 2024 ILO modelled margins.</x:v>
      </x:c>
      <x:c r="AA2155" s="13" t="str"/>
      <x:c r="AB2155" s="13" t="str">
        <x:v>https://rplumber.ilo.org/data/indicator?format=.csv.gz&amp;id=EMP_TEMP_SEX_EC2_NB_A</x:v>
      </x:c>
    </x:row>
    <x:row r="2156" ht="48" customHeight="1">
      <x:c r="A2156" s="2" t="str">
        <x:v>QAT</x:v>
      </x:c>
      <x:c r="B2156" s="2" t="str">
        <x:v>C</x:v>
      </x:c>
      <x:c r="C2156" s="2" t="str">
        <x:v>ARE</x:v>
      </x:c>
      <x:c r="D2156" s="2" t="n">
        <x:v>2023</x:v>
      </x:c>
      <x:c r="E2156" s="2" t="str">
        <x:v>EC2_ISIC4_C30</x:v>
      </x:c>
      <x:c r="F2156" s="17" t="str">
        <x:v>Economic activity (ISIC-Rev.4), 2 digit level: 30 - Manufacture of other transport equipment</x:v>
      </x:c>
      <x:c r="G2156" s="19" t="n">
        <x:v>16.397</x:v>
      </x:c>
      <x:c r="H2156" s="20" t="n">
        <x:v>1</x:v>
      </x:c>
      <x:c r="I2156" s="19" t="n">
        <x:f>SUM(G2136:G2159)</x:f>
        <x:v>732.4310000000002</x:v>
      </x:c>
      <x:c r="J2156" s="20" t="n">
        <x:f>G2156/I2156*H2156</x:f>
        <x:v>0.022387091753352868</x:v>
      </x:c>
      <x:c r="K2156" s="2" t="str">
        <x:v>ISIC4:30</x:v>
      </x:c>
      <x:c r="L2156" s="14" t="n">
        <x:f>'Crosswalk'!C34</x:f>
        <x:v>0</x:v>
      </x:c>
      <x:c r="M2156" s="14" t="n">
        <x:f>'Crosswalk'!D34</x:f>
        <x:v>0</x:v>
      </x:c>
      <x:c r="N2156" s="14" t="n">
        <x:f>'Crosswalk'!E34</x:f>
        <x:v>0.9</x:v>
      </x:c>
      <x:c r="O2156" s="14" t="n">
        <x:f>'Crosswalk'!F34</x:f>
        <x:v>0.1</x:v>
      </x:c>
      <x:c r="P2156" s="14" t="n">
        <x:f>'Crosswalk'!G34</x:f>
        <x:v>0</x:v>
      </x:c>
      <x:c r="Q2156" s="14" t="n">
        <x:f>'Crosswalk'!H34</x:f>
        <x:v>0</x:v>
      </x:c>
      <x:c r="R2156" s="14" t="n">
        <x:f>'Crosswalk'!I34</x:f>
        <x:v>0</x:v>
      </x:c>
      <x:c r="S2156" s="14" t="n">
        <x:f>'Crosswalk'!J34</x:f>
        <x:v>0</x:v>
      </x:c>
      <x:c r="T2156" s="14" t="n">
        <x:f>'Crosswalk'!K34</x:f>
        <x:v>0</x:v>
      </x:c>
      <x:c r="U2156" s="14" t="n">
        <x:f>'Crosswalk'!L34</x:f>
        <x:v>0</x:v>
      </x:c>
      <x:c r="V2156" s="14" t="n">
        <x:f>'Crosswalk'!M34</x:f>
        <x:v>0</x:v>
      </x:c>
      <x:c r="W2156" s="14" t="n">
        <x:f>'Crosswalk'!N34</x:f>
        <x:v>0</x:v>
      </x:c>
      <x:c r="X2156" s="17" t="str">
        <x:v>LFS - Labour Force Survey</x:v>
      </x:c>
      <x:c r="Y2156" s="2" t="str"/>
      <x:c r="Z2156" s="17" t="str">
        <x:v>Peer composition: ARE. Observed national industry detail; used only for composition within 2024 ILO modelled margins.</x:v>
      </x:c>
      <x:c r="AA2156" s="2" t="str"/>
      <x:c r="AB2156" s="2" t="str">
        <x:v>https://rplumber.ilo.org/data/indicator?format=.csv.gz&amp;id=EMP_TEMP_SEX_EC2_NB_A</x:v>
      </x:c>
    </x:row>
    <x:row r="2157" ht="48" customHeight="1">
      <x:c r="A2157" s="13" t="str">
        <x:v>QAT</x:v>
      </x:c>
      <x:c r="B2157" s="13" t="str">
        <x:v>C</x:v>
      </x:c>
      <x:c r="C2157" s="13" t="str">
        <x:v>ARE</x:v>
      </x:c>
      <x:c r="D2157" s="13" t="n">
        <x:v>2023</x:v>
      </x:c>
      <x:c r="E2157" s="13" t="str">
        <x:v>EC2_ISIC4_C31</x:v>
      </x:c>
      <x:c r="F2157" s="18" t="str">
        <x:v>Economic activity (ISIC-Rev.4), 2 digit level: 31 - Manufacture of furniture</x:v>
      </x:c>
      <x:c r="G2157" s="21" t="n">
        <x:v>22.753</x:v>
      </x:c>
      <x:c r="H2157" s="22" t="n">
        <x:v>1</x:v>
      </x:c>
      <x:c r="I2157" s="21" t="n">
        <x:f>SUM(G2136:G2159)</x:f>
        <x:v>732.4310000000002</x:v>
      </x:c>
      <x:c r="J2157" s="22" t="n">
        <x:f>G2157/I2157*H2157</x:f>
        <x:v>0.03106504230432627</x:v>
      </x:c>
      <x:c r="K2157" s="13" t="str">
        <x:v>ISIC4:31</x:v>
      </x:c>
      <x:c r="L2157" s="15" t="n">
        <x:f>'Crosswalk'!C35</x:f>
        <x:v>0</x:v>
      </x:c>
      <x:c r="M2157" s="15" t="n">
        <x:f>'Crosswalk'!D35</x:f>
        <x:v>0</x:v>
      </x:c>
      <x:c r="N2157" s="15" t="n">
        <x:f>'Crosswalk'!E35</x:f>
        <x:v>0</x:v>
      </x:c>
      <x:c r="O2157" s="15" t="n">
        <x:f>'Crosswalk'!F35</x:f>
        <x:v>1</x:v>
      </x:c>
      <x:c r="P2157" s="15" t="n">
        <x:f>'Crosswalk'!G35</x:f>
        <x:v>0</x:v>
      </x:c>
      <x:c r="Q2157" s="15" t="n">
        <x:f>'Crosswalk'!H35</x:f>
        <x:v>0</x:v>
      </x:c>
      <x:c r="R2157" s="15" t="n">
        <x:f>'Crosswalk'!I35</x:f>
        <x:v>0</x:v>
      </x:c>
      <x:c r="S2157" s="15" t="n">
        <x:f>'Crosswalk'!J35</x:f>
        <x:v>0</x:v>
      </x:c>
      <x:c r="T2157" s="15" t="n">
        <x:f>'Crosswalk'!K35</x:f>
        <x:v>0</x:v>
      </x:c>
      <x:c r="U2157" s="15" t="n">
        <x:f>'Crosswalk'!L35</x:f>
        <x:v>0</x:v>
      </x:c>
      <x:c r="V2157" s="15" t="n">
        <x:f>'Crosswalk'!M35</x:f>
        <x:v>0</x:v>
      </x:c>
      <x:c r="W2157" s="15" t="n">
        <x:f>'Crosswalk'!N35</x:f>
        <x:v>0</x:v>
      </x:c>
      <x:c r="X2157" s="18" t="str">
        <x:v>LFS - Labour Force Survey</x:v>
      </x:c>
      <x:c r="Y2157" s="13" t="str"/>
      <x:c r="Z2157" s="18" t="str">
        <x:v>Peer composition: ARE. Observed national industry detail; used only for composition within 2024 ILO modelled margins.</x:v>
      </x:c>
      <x:c r="AA2157" s="13" t="str"/>
      <x:c r="AB2157" s="13" t="str">
        <x:v>https://rplumber.ilo.org/data/indicator?format=.csv.gz&amp;id=EMP_TEMP_SEX_EC2_NB_A</x:v>
      </x:c>
    </x:row>
    <x:row r="2158" ht="48" customHeight="1">
      <x:c r="A2158" s="2" t="str">
        <x:v>QAT</x:v>
      </x:c>
      <x:c r="B2158" s="2" t="str">
        <x:v>C</x:v>
      </x:c>
      <x:c r="C2158" s="2" t="str">
        <x:v>ARE</x:v>
      </x:c>
      <x:c r="D2158" s="2" t="n">
        <x:v>2023</x:v>
      </x:c>
      <x:c r="E2158" s="2" t="str">
        <x:v>EC2_ISIC4_C32</x:v>
      </x:c>
      <x:c r="F2158" s="17" t="str">
        <x:v>Economic activity (ISIC-Rev.4), 2 digit level: 32 - Other manufacturing</x:v>
      </x:c>
      <x:c r="G2158" s="19" t="n">
        <x:v>20.208</x:v>
      </x:c>
      <x:c r="H2158" s="20" t="n">
        <x:v>1</x:v>
      </x:c>
      <x:c r="I2158" s="19" t="n">
        <x:f>SUM(G2136:G2159)</x:f>
        <x:v>732.4310000000002</x:v>
      </x:c>
      <x:c r="J2158" s="20" t="n">
        <x:f>G2158/I2158*H2158</x:f>
        <x:v>0.027590312261496296</x:v>
      </x:c>
      <x:c r="K2158" s="2" t="str">
        <x:v>ISIC4:32</x:v>
      </x:c>
      <x:c r="L2158" s="14" t="n">
        <x:f>'Crosswalk'!C36</x:f>
        <x:v>0</x:v>
      </x:c>
      <x:c r="M2158" s="14" t="n">
        <x:f>'Crosswalk'!D36</x:f>
        <x:v>0</x:v>
      </x:c>
      <x:c r="N2158" s="14" t="n">
        <x:f>'Crosswalk'!E36</x:f>
        <x:v>0.1</x:v>
      </x:c>
      <x:c r="O2158" s="14" t="n">
        <x:f>'Crosswalk'!F36</x:f>
        <x:v>0.65</x:v>
      </x:c>
      <x:c r="P2158" s="14" t="n">
        <x:f>'Crosswalk'!G36</x:f>
        <x:v>0</x:v>
      </x:c>
      <x:c r="Q2158" s="14" t="n">
        <x:f>'Crosswalk'!H36</x:f>
        <x:v>0.25</x:v>
      </x:c>
      <x:c r="R2158" s="14" t="n">
        <x:f>'Crosswalk'!I36</x:f>
        <x:v>0</x:v>
      </x:c>
      <x:c r="S2158" s="14" t="n">
        <x:f>'Crosswalk'!J36</x:f>
        <x:v>0</x:v>
      </x:c>
      <x:c r="T2158" s="14" t="n">
        <x:f>'Crosswalk'!K36</x:f>
        <x:v>0</x:v>
      </x:c>
      <x:c r="U2158" s="14" t="n">
        <x:f>'Crosswalk'!L36</x:f>
        <x:v>0</x:v>
      </x:c>
      <x:c r="V2158" s="14" t="n">
        <x:f>'Crosswalk'!M36</x:f>
        <x:v>0</x:v>
      </x:c>
      <x:c r="W2158" s="14" t="n">
        <x:f>'Crosswalk'!N36</x:f>
        <x:v>0</x:v>
      </x:c>
      <x:c r="X2158" s="17" t="str">
        <x:v>LFS - Labour Force Survey</x:v>
      </x:c>
      <x:c r="Y2158" s="2" t="str"/>
      <x:c r="Z2158" s="17" t="str">
        <x:v>Peer composition: ARE. Observed national industry detail; used only for composition within 2024 ILO modelled margins.</x:v>
      </x:c>
      <x:c r="AA2158" s="2" t="str"/>
      <x:c r="AB2158" s="2" t="str">
        <x:v>https://rplumber.ilo.org/data/indicator?format=.csv.gz&amp;id=EMP_TEMP_SEX_EC2_NB_A</x:v>
      </x:c>
    </x:row>
    <x:row r="2159" ht="48" customHeight="1">
      <x:c r="A2159" s="13" t="str">
        <x:v>QAT</x:v>
      </x:c>
      <x:c r="B2159" s="13" t="str">
        <x:v>C</x:v>
      </x:c>
      <x:c r="C2159" s="13" t="str">
        <x:v>ARE</x:v>
      </x:c>
      <x:c r="D2159" s="13" t="n">
        <x:v>2023</x:v>
      </x:c>
      <x:c r="E2159" s="13" t="str">
        <x:v>EC2_ISIC4_C33</x:v>
      </x:c>
      <x:c r="F2159" s="18" t="str">
        <x:v>Economic activity (ISIC-Rev.4), 2 digit level: 33 - Repair and installation of machinery and equipment</x:v>
      </x:c>
      <x:c r="G2159" s="21" t="n">
        <x:v>58.195</x:v>
      </x:c>
      <x:c r="H2159" s="22" t="n">
        <x:v>1</x:v>
      </x:c>
      <x:c r="I2159" s="21" t="n">
        <x:f>SUM(G2136:G2159)</x:f>
        <x:v>732.4310000000002</x:v>
      </x:c>
      <x:c r="J2159" s="22" t="n">
        <x:f>G2159/I2159*H2159</x:f>
        <x:v>0.07945458343516316</x:v>
      </x:c>
      <x:c r="K2159" s="13" t="str">
        <x:v>ISIC4:33</x:v>
      </x:c>
      <x:c r="L2159" s="15" t="n">
        <x:f>'Crosswalk'!C37</x:f>
        <x:v>0</x:v>
      </x:c>
      <x:c r="M2159" s="15" t="n">
        <x:f>'Crosswalk'!D37</x:f>
        <x:v>0</x:v>
      </x:c>
      <x:c r="N2159" s="15" t="n">
        <x:f>'Crosswalk'!E37</x:f>
        <x:v>1</x:v>
      </x:c>
      <x:c r="O2159" s="15" t="n">
        <x:f>'Crosswalk'!F37</x:f>
        <x:v>0</x:v>
      </x:c>
      <x:c r="P2159" s="15" t="n">
        <x:f>'Crosswalk'!G37</x:f>
        <x:v>0</x:v>
      </x:c>
      <x:c r="Q2159" s="15" t="n">
        <x:f>'Crosswalk'!H37</x:f>
        <x:v>0</x:v>
      </x:c>
      <x:c r="R2159" s="15" t="n">
        <x:f>'Crosswalk'!I37</x:f>
        <x:v>0</x:v>
      </x:c>
      <x:c r="S2159" s="15" t="n">
        <x:f>'Crosswalk'!J37</x:f>
        <x:v>0</x:v>
      </x:c>
      <x:c r="T2159" s="15" t="n">
        <x:f>'Crosswalk'!K37</x:f>
        <x:v>0</x:v>
      </x:c>
      <x:c r="U2159" s="15" t="n">
        <x:f>'Crosswalk'!L37</x:f>
        <x:v>0</x:v>
      </x:c>
      <x:c r="V2159" s="15" t="n">
        <x:f>'Crosswalk'!M37</x:f>
        <x:v>0</x:v>
      </x:c>
      <x:c r="W2159" s="15" t="n">
        <x:f>'Crosswalk'!N37</x:f>
        <x:v>0</x:v>
      </x:c>
      <x:c r="X2159" s="18" t="str">
        <x:v>LFS - Labour Force Survey</x:v>
      </x:c>
      <x:c r="Y2159" s="13" t="str"/>
      <x:c r="Z2159" s="18" t="str">
        <x:v>Peer composition: ARE. Observed national industry detail; used only for composition within 2024 ILO modelled margins.</x:v>
      </x:c>
      <x:c r="AA2159" s="13" t="str"/>
      <x:c r="AB2159" s="13" t="str">
        <x:v>https://rplumber.ilo.org/data/indicator?format=.csv.gz&amp;id=EMP_TEMP_SEX_EC2_NB_A</x:v>
      </x:c>
    </x:row>
    <x:row r="2160" ht="48" customHeight="1">
      <x:c r="A2160" s="2" t="str">
        <x:v>QAT</x:v>
      </x:c>
      <x:c r="B2160" s="2" t="str">
        <x:v>DE</x:v>
      </x:c>
      <x:c r="C2160" s="2" t="str">
        <x:v>ARE</x:v>
      </x:c>
      <x:c r="D2160" s="2" t="n">
        <x:v>2023</x:v>
      </x:c>
      <x:c r="E2160" s="2" t="str">
        <x:v>EC2_ISIC4_D35</x:v>
      </x:c>
      <x:c r="F2160" s="17" t="str">
        <x:v>Economic activity (ISIC-Rev.4), 2 digit level: 35 - Electricity, gas, steam and air conditioning supply</x:v>
      </x:c>
      <x:c r="G2160" s="19" t="n">
        <x:v>60.473</x:v>
      </x:c>
      <x:c r="H2160" s="20" t="n">
        <x:v>0.7168531982681154</x:v>
      </x:c>
      <x:c r="I2160" s="19" t="n">
        <x:f>SUM(G2160:G2160)</x:f>
        <x:v>60.473</x:v>
      </x:c>
      <x:c r="J2160" s="20" t="n">
        <x:f>G2160/I2160*H2160</x:f>
        <x:v>0.7168531982681154</x:v>
      </x:c>
      <x:c r="K2160" s="2" t="str">
        <x:v>ISIC4:35</x:v>
      </x:c>
      <x:c r="L2160" s="14" t="n">
        <x:f>'Crosswalk'!C38</x:f>
        <x:v>0</x:v>
      </x:c>
      <x:c r="M2160" s="14" t="n">
        <x:f>'Crosswalk'!D38</x:f>
        <x:v>0</x:v>
      </x:c>
      <x:c r="N2160" s="14" t="n">
        <x:f>'Crosswalk'!E38</x:f>
        <x:v>0</x:v>
      </x:c>
      <x:c r="O2160" s="14" t="n">
        <x:f>'Crosswalk'!F38</x:f>
        <x:v>0</x:v>
      </x:c>
      <x:c r="P2160" s="14" t="n">
        <x:f>'Crosswalk'!G38</x:f>
        <x:v>0</x:v>
      </x:c>
      <x:c r="Q2160" s="14" t="n">
        <x:f>'Crosswalk'!H38</x:f>
        <x:v>0</x:v>
      </x:c>
      <x:c r="R2160" s="14" t="n">
        <x:f>'Crosswalk'!I38</x:f>
        <x:v>0</x:v>
      </x:c>
      <x:c r="S2160" s="14" t="n">
        <x:f>'Crosswalk'!J38</x:f>
        <x:v>0</x:v>
      </x:c>
      <x:c r="T2160" s="14" t="n">
        <x:f>'Crosswalk'!K38</x:f>
        <x:v>0</x:v>
      </x:c>
      <x:c r="U2160" s="14" t="n">
        <x:f>'Crosswalk'!L38</x:f>
        <x:v>1</x:v>
      </x:c>
      <x:c r="V2160" s="14" t="n">
        <x:f>'Crosswalk'!M38</x:f>
        <x:v>0</x:v>
      </x:c>
      <x:c r="W2160" s="14" t="n">
        <x:f>'Crosswalk'!N38</x:f>
        <x:v>0</x:v>
      </x:c>
      <x:c r="X2160" s="17" t="str">
        <x:v>LFS - Labour Force Survey</x:v>
      </x:c>
      <x:c r="Y2160" s="2" t="str"/>
      <x:c r="Z2160" s="17" t="str">
        <x:v>Peer composition: ARE. Observed national industry detail; used only for composition within 2024 ILO modelled margins.</x:v>
      </x:c>
      <x:c r="AA2160" s="2" t="str"/>
      <x:c r="AB2160" s="2" t="str">
        <x:v>https://rplumber.ilo.org/data/indicator?format=.csv.gz&amp;id=EMP_TEMP_SEX_EC2_NB_A</x:v>
      </x:c>
    </x:row>
    <x:row r="2161" ht="48" customHeight="1">
      <x:c r="A2161" s="13" t="str">
        <x:v>QAT</x:v>
      </x:c>
      <x:c r="B2161" s="13" t="str">
        <x:v>DE</x:v>
      </x:c>
      <x:c r="C2161" s="13" t="str">
        <x:v>ARE</x:v>
      </x:c>
      <x:c r="D2161" s="13" t="n">
        <x:v>2023</x:v>
      </x:c>
      <x:c r="E2161" s="13" t="str">
        <x:v>EC2_ISIC4_E36</x:v>
      </x:c>
      <x:c r="F2161" s="18" t="str">
        <x:v>Economic activity (ISIC-Rev.4), 2 digit level: 36 - Water collection, treatment and supply</x:v>
      </x:c>
      <x:c r="G2161" s="21" t="n">
        <x:v>6.435</x:v>
      </x:c>
      <x:c r="H2161" s="22" t="n">
        <x:v>0.28314680173188467</x:v>
      </x:c>
      <x:c r="I2161" s="21" t="n">
        <x:f>SUM(G2161:G2164)</x:f>
        <x:v>32.977</x:v>
      </x:c>
      <x:c r="J2161" s="22" t="n">
        <x:f>G2161/I2161*H2161</x:f>
        <x:v>0.05525213540178542</x:v>
      </x:c>
      <x:c r="K2161" s="13" t="str">
        <x:v>ISIC4:36</x:v>
      </x:c>
      <x:c r="L2161" s="15" t="n">
        <x:f>'Crosswalk'!C39</x:f>
        <x:v>0</x:v>
      </x:c>
      <x:c r="M2161" s="15" t="n">
        <x:f>'Crosswalk'!D39</x:f>
        <x:v>0</x:v>
      </x:c>
      <x:c r="N2161" s="15" t="n">
        <x:f>'Crosswalk'!E39</x:f>
        <x:v>0</x:v>
      </x:c>
      <x:c r="O2161" s="15" t="n">
        <x:f>'Crosswalk'!F39</x:f>
        <x:v>0</x:v>
      </x:c>
      <x:c r="P2161" s="15" t="n">
        <x:f>'Crosswalk'!G39</x:f>
        <x:v>0</x:v>
      </x:c>
      <x:c r="Q2161" s="15" t="n">
        <x:f>'Crosswalk'!H39</x:f>
        <x:v>0</x:v>
      </x:c>
      <x:c r="R2161" s="15" t="n">
        <x:f>'Crosswalk'!I39</x:f>
        <x:v>0</x:v>
      </x:c>
      <x:c r="S2161" s="15" t="n">
        <x:f>'Crosswalk'!J39</x:f>
        <x:v>0</x:v>
      </x:c>
      <x:c r="T2161" s="15" t="n">
        <x:f>'Crosswalk'!K39</x:f>
        <x:v>0</x:v>
      </x:c>
      <x:c r="U2161" s="15" t="n">
        <x:f>'Crosswalk'!L39</x:f>
        <x:v>1</x:v>
      </x:c>
      <x:c r="V2161" s="15" t="n">
        <x:f>'Crosswalk'!M39</x:f>
        <x:v>0</x:v>
      </x:c>
      <x:c r="W2161" s="15" t="n">
        <x:f>'Crosswalk'!N39</x:f>
        <x:v>0</x:v>
      </x:c>
      <x:c r="X2161" s="18" t="str">
        <x:v>LFS - Labour Force Survey</x:v>
      </x:c>
      <x:c r="Y2161" s="13" t="str"/>
      <x:c r="Z2161" s="18" t="str">
        <x:v>Peer composition: ARE. Observed national industry detail; used only for composition within 2024 ILO modelled margins.</x:v>
      </x:c>
      <x:c r="AA2161" s="13" t="str"/>
      <x:c r="AB2161" s="13" t="str">
        <x:v>https://rplumber.ilo.org/data/indicator?format=.csv.gz&amp;id=EMP_TEMP_SEX_EC2_NB_A</x:v>
      </x:c>
    </x:row>
    <x:row r="2162" ht="48" customHeight="1">
      <x:c r="A2162" s="2" t="str">
        <x:v>QAT</x:v>
      </x:c>
      <x:c r="B2162" s="2" t="str">
        <x:v>DE</x:v>
      </x:c>
      <x:c r="C2162" s="2" t="str">
        <x:v>ARE</x:v>
      </x:c>
      <x:c r="D2162" s="2" t="n">
        <x:v>2023</x:v>
      </x:c>
      <x:c r="E2162" s="2" t="str">
        <x:v>EC2_ISIC4_E37</x:v>
      </x:c>
      <x:c r="F2162" s="17" t="str">
        <x:v>Economic activity (ISIC-Rev.4), 2 digit level: 37 - Sewerage</x:v>
      </x:c>
      <x:c r="G2162" s="19" t="n">
        <x:v>5.279</x:v>
      </x:c>
      <x:c r="H2162" s="20" t="n">
        <x:v>0.28314680173188467</x:v>
      </x:c>
      <x:c r="I2162" s="19" t="n">
        <x:f>SUM(G2161:G2164)</x:f>
        <x:v>32.977</x:v>
      </x:c>
      <x:c r="J2162" s="20" t="n">
        <x:f>G2162/I2162*H2162</x:f>
        <x:v>0.0453264992674476</x:v>
      </x:c>
      <x:c r="K2162" s="2" t="str">
        <x:v>ISIC4:37</x:v>
      </x:c>
      <x:c r="L2162" s="14" t="n">
        <x:f>'Crosswalk'!C40</x:f>
        <x:v>0</x:v>
      </x:c>
      <x:c r="M2162" s="14" t="n">
        <x:f>'Crosswalk'!D40</x:f>
        <x:v>0</x:v>
      </x:c>
      <x:c r="N2162" s="14" t="n">
        <x:f>'Crosswalk'!E40</x:f>
        <x:v>0</x:v>
      </x:c>
      <x:c r="O2162" s="14" t="n">
        <x:f>'Crosswalk'!F40</x:f>
        <x:v>0</x:v>
      </x:c>
      <x:c r="P2162" s="14" t="n">
        <x:f>'Crosswalk'!G40</x:f>
        <x:v>0</x:v>
      </x:c>
      <x:c r="Q2162" s="14" t="n">
        <x:f>'Crosswalk'!H40</x:f>
        <x:v>0</x:v>
      </x:c>
      <x:c r="R2162" s="14" t="n">
        <x:f>'Crosswalk'!I40</x:f>
        <x:v>0</x:v>
      </x:c>
      <x:c r="S2162" s="14" t="n">
        <x:f>'Crosswalk'!J40</x:f>
        <x:v>0</x:v>
      </x:c>
      <x:c r="T2162" s="14" t="n">
        <x:f>'Crosswalk'!K40</x:f>
        <x:v>0</x:v>
      </x:c>
      <x:c r="U2162" s="14" t="n">
        <x:f>'Crosswalk'!L40</x:f>
        <x:v>1</x:v>
      </x:c>
      <x:c r="V2162" s="14" t="n">
        <x:f>'Crosswalk'!M40</x:f>
        <x:v>0</x:v>
      </x:c>
      <x:c r="W2162" s="14" t="n">
        <x:f>'Crosswalk'!N40</x:f>
        <x:v>0</x:v>
      </x:c>
      <x:c r="X2162" s="17" t="str">
        <x:v>LFS - Labour Force Survey</x:v>
      </x:c>
      <x:c r="Y2162" s="2" t="str"/>
      <x:c r="Z2162" s="17" t="str">
        <x:v>Peer composition: ARE. Observed national industry detail; used only for composition within 2024 ILO modelled margins.</x:v>
      </x:c>
      <x:c r="AA2162" s="2" t="str"/>
      <x:c r="AB2162" s="2" t="str">
        <x:v>https://rplumber.ilo.org/data/indicator?format=.csv.gz&amp;id=EMP_TEMP_SEX_EC2_NB_A</x:v>
      </x:c>
    </x:row>
    <x:row r="2163" ht="48" customHeight="1">
      <x:c r="A2163" s="13" t="str">
        <x:v>QAT</x:v>
      </x:c>
      <x:c r="B2163" s="13" t="str">
        <x:v>DE</x:v>
      </x:c>
      <x:c r="C2163" s="13" t="str">
        <x:v>ARE</x:v>
      </x:c>
      <x:c r="D2163" s="13" t="n">
        <x:v>2023</x:v>
      </x:c>
      <x:c r="E2163" s="13" t="str">
        <x:v>EC2_ISIC4_E38</x:v>
      </x:c>
      <x:c r="F2163" s="18" t="str">
        <x:v>Economic activity (ISIC-Rev.4), 2 digit level: 38 - Waste collection, treatment and disposal activities; materials recovery</x:v>
      </x:c>
      <x:c r="G2163" s="21" t="n">
        <x:v>18.719</x:v>
      </x:c>
      <x:c r="H2163" s="22" t="n">
        <x:v>0.28314680173188467</x:v>
      </x:c>
      <x:c r="I2163" s="21" t="n">
        <x:f>SUM(G2161:G2164)</x:f>
        <x:v>32.977</x:v>
      </x:c>
      <x:c r="J2163" s="22" t="n">
        <x:f>G2163/I2163*H2163</x:f>
        <x:v>0.16072489861476635</x:v>
      </x:c>
      <x:c r="K2163" s="13" t="str">
        <x:v>ISIC4:38</x:v>
      </x:c>
      <x:c r="L2163" s="15" t="n">
        <x:f>'Crosswalk'!C41</x:f>
        <x:v>0</x:v>
      </x:c>
      <x:c r="M2163" s="15" t="n">
        <x:f>'Crosswalk'!D41</x:f>
        <x:v>0</x:v>
      </x:c>
      <x:c r="N2163" s="15" t="n">
        <x:f>'Crosswalk'!E41</x:f>
        <x:v>1</x:v>
      </x:c>
      <x:c r="O2163" s="15" t="n">
        <x:f>'Crosswalk'!F41</x:f>
        <x:v>0</x:v>
      </x:c>
      <x:c r="P2163" s="15" t="n">
        <x:f>'Crosswalk'!G41</x:f>
        <x:v>0</x:v>
      </x:c>
      <x:c r="Q2163" s="15" t="n">
        <x:f>'Crosswalk'!H41</x:f>
        <x:v>0</x:v>
      </x:c>
      <x:c r="R2163" s="15" t="n">
        <x:f>'Crosswalk'!I41</x:f>
        <x:v>0</x:v>
      </x:c>
      <x:c r="S2163" s="15" t="n">
        <x:f>'Crosswalk'!J41</x:f>
        <x:v>0</x:v>
      </x:c>
      <x:c r="T2163" s="15" t="n">
        <x:f>'Crosswalk'!K41</x:f>
        <x:v>0</x:v>
      </x:c>
      <x:c r="U2163" s="15" t="n">
        <x:f>'Crosswalk'!L41</x:f>
        <x:v>0</x:v>
      </x:c>
      <x:c r="V2163" s="15" t="n">
        <x:f>'Crosswalk'!M41</x:f>
        <x:v>0</x:v>
      </x:c>
      <x:c r="W2163" s="15" t="n">
        <x:f>'Crosswalk'!N41</x:f>
        <x:v>0</x:v>
      </x:c>
      <x:c r="X2163" s="18" t="str">
        <x:v>LFS - Labour Force Survey</x:v>
      </x:c>
      <x:c r="Y2163" s="13" t="str"/>
      <x:c r="Z2163" s="18" t="str">
        <x:v>Peer composition: ARE. Observed national industry detail; used only for composition within 2024 ILO modelled margins.</x:v>
      </x:c>
      <x:c r="AA2163" s="13" t="str"/>
      <x:c r="AB2163" s="13" t="str">
        <x:v>https://rplumber.ilo.org/data/indicator?format=.csv.gz&amp;id=EMP_TEMP_SEX_EC2_NB_A</x:v>
      </x:c>
    </x:row>
    <x:row r="2164" ht="48" customHeight="1">
      <x:c r="A2164" s="2" t="str">
        <x:v>QAT</x:v>
      </x:c>
      <x:c r="B2164" s="2" t="str">
        <x:v>DE</x:v>
      </x:c>
      <x:c r="C2164" s="2" t="str">
        <x:v>ARE</x:v>
      </x:c>
      <x:c r="D2164" s="2" t="n">
        <x:v>2023</x:v>
      </x:c>
      <x:c r="E2164" s="2" t="str">
        <x:v>EC2_ISIC4_E39</x:v>
      </x:c>
      <x:c r="F2164" s="17" t="str">
        <x:v>Economic activity (ISIC-Rev.4), 2 digit level: 39 - Remediation activities and other waste management services</x:v>
      </x:c>
      <x:c r="G2164" s="19" t="n">
        <x:v>2.544</x:v>
      </x:c>
      <x:c r="H2164" s="20" t="n">
        <x:v>0.28314680173188467</x:v>
      </x:c>
      <x:c r="I2164" s="19" t="n">
        <x:f>SUM(G2161:G2164)</x:f>
        <x:v>32.977</x:v>
      </x:c>
      <x:c r="J2164" s="20" t="n">
        <x:f>G2164/I2164*H2164</x:f>
        <x:v>0.021843268447885335</x:v>
      </x:c>
      <x:c r="K2164" s="2" t="str">
        <x:v>ISIC4:39</x:v>
      </x:c>
      <x:c r="L2164" s="14" t="n">
        <x:f>'Crosswalk'!C42</x:f>
        <x:v>0</x:v>
      </x:c>
      <x:c r="M2164" s="14" t="n">
        <x:f>'Crosswalk'!D42</x:f>
        <x:v>0</x:v>
      </x:c>
      <x:c r="N2164" s="14" t="n">
        <x:f>'Crosswalk'!E42</x:f>
        <x:v>1</x:v>
      </x:c>
      <x:c r="O2164" s="14" t="n">
        <x:f>'Crosswalk'!F42</x:f>
        <x:v>0</x:v>
      </x:c>
      <x:c r="P2164" s="14" t="n">
        <x:f>'Crosswalk'!G42</x:f>
        <x:v>0</x:v>
      </x:c>
      <x:c r="Q2164" s="14" t="n">
        <x:f>'Crosswalk'!H42</x:f>
        <x:v>0</x:v>
      </x:c>
      <x:c r="R2164" s="14" t="n">
        <x:f>'Crosswalk'!I42</x:f>
        <x:v>0</x:v>
      </x:c>
      <x:c r="S2164" s="14" t="n">
        <x:f>'Crosswalk'!J42</x:f>
        <x:v>0</x:v>
      </x:c>
      <x:c r="T2164" s="14" t="n">
        <x:f>'Crosswalk'!K42</x:f>
        <x:v>0</x:v>
      </x:c>
      <x:c r="U2164" s="14" t="n">
        <x:f>'Crosswalk'!L42</x:f>
        <x:v>0</x:v>
      </x:c>
      <x:c r="V2164" s="14" t="n">
        <x:f>'Crosswalk'!M42</x:f>
        <x:v>0</x:v>
      </x:c>
      <x:c r="W2164" s="14" t="n">
        <x:f>'Crosswalk'!N42</x:f>
        <x:v>0</x:v>
      </x:c>
      <x:c r="X2164" s="17" t="str">
        <x:v>LFS - Labour Force Survey</x:v>
      </x:c>
      <x:c r="Y2164" s="2" t="str">
        <x:v>U</x:v>
      </x:c>
      <x:c r="Z2164" s="17" t="str">
        <x:v>Peer composition: ARE. Observed national industry detail; used only for composition within 2024 ILO modelled margins.</x:v>
      </x:c>
      <x:c r="AA2164" s="2" t="str"/>
      <x:c r="AB2164" s="2" t="str">
        <x:v>https://rplumber.ilo.org/data/indicator?format=.csv.gz&amp;id=EMP_TEMP_SEX_EC2_NB_A</x:v>
      </x:c>
    </x:row>
    <x:row r="2165" ht="48" customHeight="1">
      <x:c r="A2165" s="13" t="str">
        <x:v>QAT</x:v>
      </x:c>
      <x:c r="B2165" s="13" t="str">
        <x:v>F</x:v>
      </x:c>
      <x:c r="C2165" s="13" t="str">
        <x:v>ARE</x:v>
      </x:c>
      <x:c r="D2165" s="13" t="n">
        <x:v>2023</x:v>
      </x:c>
      <x:c r="E2165" s="13" t="str">
        <x:v>EC2_ISIC4_F41</x:v>
      </x:c>
      <x:c r="F2165" s="18" t="str">
        <x:v>Economic activity (ISIC-Rev.4), 2 digit level: 41 - Construction of buildings</x:v>
      </x:c>
      <x:c r="G2165" s="21" t="n">
        <x:v>566.423</x:v>
      </x:c>
      <x:c r="H2165" s="22" t="n">
        <x:v>1</x:v>
      </x:c>
      <x:c r="I2165" s="21" t="n">
        <x:f>SUM(G2165:G2167)</x:f>
        <x:v>1409.45</x:v>
      </x:c>
      <x:c r="J2165" s="22" t="n">
        <x:f>G2165/I2165*H2165</x:f>
        <x:v>0.40187519954592216</x:v>
      </x:c>
      <x:c r="K2165" s="13" t="str">
        <x:v>ISIC4:41</x:v>
      </x:c>
      <x:c r="L2165" s="15" t="n">
        <x:f>'Crosswalk'!C43</x:f>
        <x:v>0</x:v>
      </x:c>
      <x:c r="M2165" s="15" t="n">
        <x:f>'Crosswalk'!D43</x:f>
        <x:v>0</x:v>
      </x:c>
      <x:c r="N2165" s="15" t="n">
        <x:f>'Crosswalk'!E43</x:f>
        <x:v>0.5</x:v>
      </x:c>
      <x:c r="O2165" s="15" t="n">
        <x:f>'Crosswalk'!F43</x:f>
        <x:v>0.5</x:v>
      </x:c>
      <x:c r="P2165" s="15" t="n">
        <x:f>'Crosswalk'!G43</x:f>
        <x:v>0</x:v>
      </x:c>
      <x:c r="Q2165" s="15" t="n">
        <x:f>'Crosswalk'!H43</x:f>
        <x:v>0</x:v>
      </x:c>
      <x:c r="R2165" s="15" t="n">
        <x:f>'Crosswalk'!I43</x:f>
        <x:v>0</x:v>
      </x:c>
      <x:c r="S2165" s="15" t="n">
        <x:f>'Crosswalk'!J43</x:f>
        <x:v>0</x:v>
      </x:c>
      <x:c r="T2165" s="15" t="n">
        <x:f>'Crosswalk'!K43</x:f>
        <x:v>0</x:v>
      </x:c>
      <x:c r="U2165" s="15" t="n">
        <x:f>'Crosswalk'!L43</x:f>
        <x:v>0</x:v>
      </x:c>
      <x:c r="V2165" s="15" t="n">
        <x:f>'Crosswalk'!M43</x:f>
        <x:v>0</x:v>
      </x:c>
      <x:c r="W2165" s="15" t="n">
        <x:f>'Crosswalk'!N43</x:f>
        <x:v>0</x:v>
      </x:c>
      <x:c r="X2165" s="18" t="str">
        <x:v>LFS - Labour Force Survey</x:v>
      </x:c>
      <x:c r="Y2165" s="13" t="str"/>
      <x:c r="Z2165" s="18" t="str">
        <x:v>Peer composition: ARE. Observed national industry detail; used only for composition within 2024 ILO modelled margins.</x:v>
      </x:c>
      <x:c r="AA2165" s="13" t="str"/>
      <x:c r="AB2165" s="13" t="str">
        <x:v>https://rplumber.ilo.org/data/indicator?format=.csv.gz&amp;id=EMP_TEMP_SEX_EC2_NB_A</x:v>
      </x:c>
    </x:row>
    <x:row r="2166" ht="48" customHeight="1">
      <x:c r="A2166" s="2" t="str">
        <x:v>QAT</x:v>
      </x:c>
      <x:c r="B2166" s="2" t="str">
        <x:v>F</x:v>
      </x:c>
      <x:c r="C2166" s="2" t="str">
        <x:v>ARE</x:v>
      </x:c>
      <x:c r="D2166" s="2" t="n">
        <x:v>2023</x:v>
      </x:c>
      <x:c r="E2166" s="2" t="str">
        <x:v>EC2_ISIC4_F42</x:v>
      </x:c>
      <x:c r="F2166" s="17" t="str">
        <x:v>Economic activity (ISIC-Rev.4), 2 digit level: 42 - Civil engineering</x:v>
      </x:c>
      <x:c r="G2166" s="19" t="n">
        <x:v>91.985</x:v>
      </x:c>
      <x:c r="H2166" s="20" t="n">
        <x:v>1</x:v>
      </x:c>
      <x:c r="I2166" s="19" t="n">
        <x:f>SUM(G2165:G2167)</x:f>
        <x:v>1409.45</x:v>
      </x:c>
      <x:c r="J2166" s="20" t="n">
        <x:f>G2166/I2166*H2166</x:f>
        <x:v>0.06526304586895597</x:v>
      </x:c>
      <x:c r="K2166" s="2" t="str">
        <x:v>ISIC4:42</x:v>
      </x:c>
      <x:c r="L2166" s="14" t="n">
        <x:f>'Crosswalk'!C44</x:f>
        <x:v>0</x:v>
      </x:c>
      <x:c r="M2166" s="14" t="n">
        <x:f>'Crosswalk'!D44</x:f>
        <x:v>0</x:v>
      </x:c>
      <x:c r="N2166" s="14" t="n">
        <x:f>'Crosswalk'!E44</x:f>
        <x:v>1</x:v>
      </x:c>
      <x:c r="O2166" s="14" t="n">
        <x:f>'Crosswalk'!F44</x:f>
        <x:v>0</x:v>
      </x:c>
      <x:c r="P2166" s="14" t="n">
        <x:f>'Crosswalk'!G44</x:f>
        <x:v>0</x:v>
      </x:c>
      <x:c r="Q2166" s="14" t="n">
        <x:f>'Crosswalk'!H44</x:f>
        <x:v>0</x:v>
      </x:c>
      <x:c r="R2166" s="14" t="n">
        <x:f>'Crosswalk'!I44</x:f>
        <x:v>0</x:v>
      </x:c>
      <x:c r="S2166" s="14" t="n">
        <x:f>'Crosswalk'!J44</x:f>
        <x:v>0</x:v>
      </x:c>
      <x:c r="T2166" s="14" t="n">
        <x:f>'Crosswalk'!K44</x:f>
        <x:v>0</x:v>
      </x:c>
      <x:c r="U2166" s="14" t="n">
        <x:f>'Crosswalk'!L44</x:f>
        <x:v>0</x:v>
      </x:c>
      <x:c r="V2166" s="14" t="n">
        <x:f>'Crosswalk'!M44</x:f>
        <x:v>0</x:v>
      </x:c>
      <x:c r="W2166" s="14" t="n">
        <x:f>'Crosswalk'!N44</x:f>
        <x:v>0</x:v>
      </x:c>
      <x:c r="X2166" s="17" t="str">
        <x:v>LFS - Labour Force Survey</x:v>
      </x:c>
      <x:c r="Y2166" s="2" t="str"/>
      <x:c r="Z2166" s="17" t="str">
        <x:v>Peer composition: ARE. Observed national industry detail; used only for composition within 2024 ILO modelled margins.</x:v>
      </x:c>
      <x:c r="AA2166" s="2" t="str"/>
      <x:c r="AB2166" s="2" t="str">
        <x:v>https://rplumber.ilo.org/data/indicator?format=.csv.gz&amp;id=EMP_TEMP_SEX_EC2_NB_A</x:v>
      </x:c>
    </x:row>
    <x:row r="2167" ht="48" customHeight="1">
      <x:c r="A2167" s="13" t="str">
        <x:v>QAT</x:v>
      </x:c>
      <x:c r="B2167" s="13" t="str">
        <x:v>F</x:v>
      </x:c>
      <x:c r="C2167" s="13" t="str">
        <x:v>ARE</x:v>
      </x:c>
      <x:c r="D2167" s="13" t="n">
        <x:v>2023</x:v>
      </x:c>
      <x:c r="E2167" s="13" t="str">
        <x:v>EC2_ISIC4_F43</x:v>
      </x:c>
      <x:c r="F2167" s="18" t="str">
        <x:v>Economic activity (ISIC-Rev.4), 2 digit level: 43 - Specialized construction activities</x:v>
      </x:c>
      <x:c r="G2167" s="21" t="n">
        <x:v>751.042</x:v>
      </x:c>
      <x:c r="H2167" s="22" t="n">
        <x:v>1</x:v>
      </x:c>
      <x:c r="I2167" s="21" t="n">
        <x:f>SUM(G2165:G2167)</x:f>
        <x:v>1409.45</x:v>
      </x:c>
      <x:c r="J2167" s="22" t="n">
        <x:f>G2167/I2167*H2167</x:f>
        <x:v>0.5328617545851219</x:v>
      </x:c>
      <x:c r="K2167" s="13" t="str">
        <x:v>ISIC4:43</x:v>
      </x:c>
      <x:c r="L2167" s="15" t="n">
        <x:f>'Crosswalk'!C45</x:f>
        <x:v>0</x:v>
      </x:c>
      <x:c r="M2167" s="15" t="n">
        <x:f>'Crosswalk'!D45</x:f>
        <x:v>0</x:v>
      </x:c>
      <x:c r="N2167" s="15" t="n">
        <x:f>'Crosswalk'!E45</x:f>
        <x:v>0.6</x:v>
      </x:c>
      <x:c r="O2167" s="15" t="n">
        <x:f>'Crosswalk'!F45</x:f>
        <x:v>0.4</x:v>
      </x:c>
      <x:c r="P2167" s="15" t="n">
        <x:f>'Crosswalk'!G45</x:f>
        <x:v>0</x:v>
      </x:c>
      <x:c r="Q2167" s="15" t="n">
        <x:f>'Crosswalk'!H45</x:f>
        <x:v>0</x:v>
      </x:c>
      <x:c r="R2167" s="15" t="n">
        <x:f>'Crosswalk'!I45</x:f>
        <x:v>0</x:v>
      </x:c>
      <x:c r="S2167" s="15" t="n">
        <x:f>'Crosswalk'!J45</x:f>
        <x:v>0</x:v>
      </x:c>
      <x:c r="T2167" s="15" t="n">
        <x:f>'Crosswalk'!K45</x:f>
        <x:v>0</x:v>
      </x:c>
      <x:c r="U2167" s="15" t="n">
        <x:f>'Crosswalk'!L45</x:f>
        <x:v>0</x:v>
      </x:c>
      <x:c r="V2167" s="15" t="n">
        <x:f>'Crosswalk'!M45</x:f>
        <x:v>0</x:v>
      </x:c>
      <x:c r="W2167" s="15" t="n">
        <x:f>'Crosswalk'!N45</x:f>
        <x:v>0</x:v>
      </x:c>
      <x:c r="X2167" s="18" t="str">
        <x:v>LFS - Labour Force Survey</x:v>
      </x:c>
      <x:c r="Y2167" s="13" t="str"/>
      <x:c r="Z2167" s="18" t="str">
        <x:v>Peer composition: ARE. Observed national industry detail; used only for composition within 2024 ILO modelled margins.</x:v>
      </x:c>
      <x:c r="AA2167" s="13" t="str"/>
      <x:c r="AB2167" s="13" t="str">
        <x:v>https://rplumber.ilo.org/data/indicator?format=.csv.gz&amp;id=EMP_TEMP_SEX_EC2_NB_A</x:v>
      </x:c>
    </x:row>
    <x:row r="2168" ht="48" customHeight="1">
      <x:c r="A2168" s="2" t="str">
        <x:v>QAT</x:v>
      </x:c>
      <x:c r="B2168" s="2" t="str">
        <x:v>G</x:v>
      </x:c>
      <x:c r="C2168" s="2" t="str">
        <x:v>ARE</x:v>
      </x:c>
      <x:c r="D2168" s="2" t="n">
        <x:v>2023</x:v>
      </x:c>
      <x:c r="E2168" s="2" t="str">
        <x:v>EC2_ISIC4_G45</x:v>
      </x:c>
      <x:c r="F2168" s="17" t="str">
        <x:v>Economic activity (ISIC-Rev.4), 2 digit level: 45 - Wholesale and retail trade and repair of motor vehicles and motorcycles</x:v>
      </x:c>
      <x:c r="G2168" s="19" t="n">
        <x:v>253.432</x:v>
      </x:c>
      <x:c r="H2168" s="20" t="n">
        <x:v>1</x:v>
      </x:c>
      <x:c r="I2168" s="19" t="n">
        <x:f>SUM(G2168:G2170)</x:f>
        <x:v>1352.47</x:v>
      </x:c>
      <x:c r="J2168" s="20" t="n">
        <x:f>G2168/I2168*H2168</x:f>
        <x:v>0.1873845630587</x:v>
      </x:c>
      <x:c r="K2168" s="2" t="str">
        <x:v>ISIC4:45</x:v>
      </x:c>
      <x:c r="L2168" s="14" t="n">
        <x:f>'Crosswalk'!C46</x:f>
        <x:v>0</x:v>
      </x:c>
      <x:c r="M2168" s="14" t="n">
        <x:f>'Crosswalk'!D46</x:f>
        <x:v>0</x:v>
      </x:c>
      <x:c r="N2168" s="14" t="n">
        <x:f>'Crosswalk'!E46</x:f>
        <x:v>0</x:v>
      </x:c>
      <x:c r="O2168" s="14" t="n">
        <x:f>'Crosswalk'!F46</x:f>
        <x:v>1</x:v>
      </x:c>
      <x:c r="P2168" s="14" t="n">
        <x:f>'Crosswalk'!G46</x:f>
        <x:v>0</x:v>
      </x:c>
      <x:c r="Q2168" s="14" t="n">
        <x:f>'Crosswalk'!H46</x:f>
        <x:v>0</x:v>
      </x:c>
      <x:c r="R2168" s="14" t="n">
        <x:f>'Crosswalk'!I46</x:f>
        <x:v>0</x:v>
      </x:c>
      <x:c r="S2168" s="14" t="n">
        <x:f>'Crosswalk'!J46</x:f>
        <x:v>0</x:v>
      </x:c>
      <x:c r="T2168" s="14" t="n">
        <x:f>'Crosswalk'!K46</x:f>
        <x:v>0</x:v>
      </x:c>
      <x:c r="U2168" s="14" t="n">
        <x:f>'Crosswalk'!L46</x:f>
        <x:v>0</x:v>
      </x:c>
      <x:c r="V2168" s="14" t="n">
        <x:f>'Crosswalk'!M46</x:f>
        <x:v>0</x:v>
      </x:c>
      <x:c r="W2168" s="14" t="n">
        <x:f>'Crosswalk'!N46</x:f>
        <x:v>0</x:v>
      </x:c>
      <x:c r="X2168" s="17" t="str">
        <x:v>LFS - Labour Force Survey</x:v>
      </x:c>
      <x:c r="Y2168" s="2" t="str"/>
      <x:c r="Z2168" s="17" t="str">
        <x:v>Peer composition: ARE. Observed national industry detail; used only for composition within 2024 ILO modelled margins.</x:v>
      </x:c>
      <x:c r="AA2168" s="2" t="str"/>
      <x:c r="AB2168" s="2" t="str">
        <x:v>https://rplumber.ilo.org/data/indicator?format=.csv.gz&amp;id=EMP_TEMP_SEX_EC2_NB_A</x:v>
      </x:c>
    </x:row>
    <x:row r="2169" ht="48" customHeight="1">
      <x:c r="A2169" s="13" t="str">
        <x:v>QAT</x:v>
      </x:c>
      <x:c r="B2169" s="13" t="str">
        <x:v>G</x:v>
      </x:c>
      <x:c r="C2169" s="13" t="str">
        <x:v>ARE</x:v>
      </x:c>
      <x:c r="D2169" s="13" t="n">
        <x:v>2023</x:v>
      </x:c>
      <x:c r="E2169" s="13" t="str">
        <x:v>EC2_ISIC4_G46</x:v>
      </x:c>
      <x:c r="F2169" s="18" t="str">
        <x:v>Economic activity (ISIC-Rev.4), 2 digit level: 46 - Wholesale trade, except of motor vehicles and motorcycles</x:v>
      </x:c>
      <x:c r="G2169" s="21" t="n">
        <x:v>407.078</x:v>
      </x:c>
      <x:c r="H2169" s="22" t="n">
        <x:v>1</x:v>
      </x:c>
      <x:c r="I2169" s="21" t="n">
        <x:f>SUM(G2168:G2170)</x:f>
        <x:v>1352.47</x:v>
      </x:c>
      <x:c r="J2169" s="22" t="n">
        <x:f>G2169/I2169*H2169</x:f>
        <x:v>0.3009885616686507</x:v>
      </x:c>
      <x:c r="K2169" s="13" t="str">
        <x:v>ISIC4:46</x:v>
      </x:c>
      <x:c r="L2169" s="15" t="n">
        <x:f>'Crosswalk'!C47</x:f>
        <x:v>0.05</x:v>
      </x:c>
      <x:c r="M2169" s="15" t="n">
        <x:f>'Crosswalk'!D47</x:f>
        <x:v>0.05</x:v>
      </x:c>
      <x:c r="N2169" s="15" t="n">
        <x:f>'Crosswalk'!E47</x:f>
        <x:v>0.55</x:v>
      </x:c>
      <x:c r="O2169" s="15" t="n">
        <x:f>'Crosswalk'!F47</x:f>
        <x:v>0</x:v>
      </x:c>
      <x:c r="P2169" s="15" t="n">
        <x:f>'Crosswalk'!G47</x:f>
        <x:v>0.2</x:v>
      </x:c>
      <x:c r="Q2169" s="15" t="n">
        <x:f>'Crosswalk'!H47</x:f>
        <x:v>0.05</x:v>
      </x:c>
      <x:c r="R2169" s="15" t="n">
        <x:f>'Crosswalk'!I47</x:f>
        <x:v>0</x:v>
      </x:c>
      <x:c r="S2169" s="15" t="n">
        <x:f>'Crosswalk'!J47</x:f>
        <x:v>0.1</x:v>
      </x:c>
      <x:c r="T2169" s="15" t="n">
        <x:f>'Crosswalk'!K47</x:f>
        <x:v>0</x:v>
      </x:c>
      <x:c r="U2169" s="15" t="n">
        <x:f>'Crosswalk'!L47</x:f>
        <x:v>0</x:v>
      </x:c>
      <x:c r="V2169" s="15" t="n">
        <x:f>'Crosswalk'!M47</x:f>
        <x:v>0</x:v>
      </x:c>
      <x:c r="W2169" s="15" t="n">
        <x:f>'Crosswalk'!N47</x:f>
        <x:v>0</x:v>
      </x:c>
      <x:c r="X2169" s="18" t="str">
        <x:v>LFS - Labour Force Survey</x:v>
      </x:c>
      <x:c r="Y2169" s="13" t="str"/>
      <x:c r="Z2169" s="18" t="str">
        <x:v>Peer composition: ARE. Observed national industry detail; used only for composition within 2024 ILO modelled margins.</x:v>
      </x:c>
      <x:c r="AA2169" s="13" t="str"/>
      <x:c r="AB2169" s="13" t="str">
        <x:v>https://rplumber.ilo.org/data/indicator?format=.csv.gz&amp;id=EMP_TEMP_SEX_EC2_NB_A</x:v>
      </x:c>
    </x:row>
    <x:row r="2170" ht="48" customHeight="1">
      <x:c r="A2170" s="2" t="str">
        <x:v>QAT</x:v>
      </x:c>
      <x:c r="B2170" s="2" t="str">
        <x:v>G</x:v>
      </x:c>
      <x:c r="C2170" s="2" t="str">
        <x:v>ARE</x:v>
      </x:c>
      <x:c r="D2170" s="2" t="n">
        <x:v>2023</x:v>
      </x:c>
      <x:c r="E2170" s="2" t="str">
        <x:v>EC2_ISIC4_G47</x:v>
      </x:c>
      <x:c r="F2170" s="17" t="str">
        <x:v>Economic activity (ISIC-Rev.4), 2 digit level: 47 - Retail trade, except of motor vehicles and motorcycles</x:v>
      </x:c>
      <x:c r="G2170" s="19" t="n">
        <x:v>691.96</x:v>
      </x:c>
      <x:c r="H2170" s="20" t="n">
        <x:v>1</x:v>
      </x:c>
      <x:c r="I2170" s="19" t="n">
        <x:f>SUM(G2168:G2170)</x:f>
        <x:v>1352.47</x:v>
      </x:c>
      <x:c r="J2170" s="20" t="n">
        <x:f>G2170/I2170*H2170</x:f>
        <x:v>0.5116268752726493</x:v>
      </x:c>
      <x:c r="K2170" s="2" t="str">
        <x:v>ISIC4:47</x:v>
      </x:c>
      <x:c r="L2170" s="14" t="n">
        <x:f>'Crosswalk'!C48</x:f>
        <x:v>0</x:v>
      </x:c>
      <x:c r="M2170" s="14" t="n">
        <x:f>'Crosswalk'!D48</x:f>
        <x:v>0</x:v>
      </x:c>
      <x:c r="N2170" s="14" t="n">
        <x:f>'Crosswalk'!E48</x:f>
        <x:v>0</x:v>
      </x:c>
      <x:c r="O2170" s="14" t="n">
        <x:f>'Crosswalk'!F48</x:f>
        <x:v>0.55</x:v>
      </x:c>
      <x:c r="P2170" s="14" t="n">
        <x:f>'Crosswalk'!G48</x:f>
        <x:v>0.45</x:v>
      </x:c>
      <x:c r="Q2170" s="14" t="n">
        <x:f>'Crosswalk'!H48</x:f>
        <x:v>0</x:v>
      </x:c>
      <x:c r="R2170" s="14" t="n">
        <x:f>'Crosswalk'!I48</x:f>
        <x:v>0</x:v>
      </x:c>
      <x:c r="S2170" s="14" t="n">
        <x:f>'Crosswalk'!J48</x:f>
        <x:v>0</x:v>
      </x:c>
      <x:c r="T2170" s="14" t="n">
        <x:f>'Crosswalk'!K48</x:f>
        <x:v>0</x:v>
      </x:c>
      <x:c r="U2170" s="14" t="n">
        <x:f>'Crosswalk'!L48</x:f>
        <x:v>0</x:v>
      </x:c>
      <x:c r="V2170" s="14" t="n">
        <x:f>'Crosswalk'!M48</x:f>
        <x:v>0</x:v>
      </x:c>
      <x:c r="W2170" s="14" t="n">
        <x:f>'Crosswalk'!N48</x:f>
        <x:v>0</x:v>
      </x:c>
      <x:c r="X2170" s="17" t="str">
        <x:v>LFS - Labour Force Survey</x:v>
      </x:c>
      <x:c r="Y2170" s="2" t="str"/>
      <x:c r="Z2170" s="17" t="str">
        <x:v>Peer composition: ARE. Observed national industry detail; used only for composition within 2024 ILO modelled margins.</x:v>
      </x:c>
      <x:c r="AA2170" s="2" t="str"/>
      <x:c r="AB2170" s="2" t="str">
        <x:v>https://rplumber.ilo.org/data/indicator?format=.csv.gz&amp;id=EMP_TEMP_SEX_EC2_NB_A</x:v>
      </x:c>
    </x:row>
    <x:row r="2171" ht="48" customHeight="1">
      <x:c r="A2171" s="13" t="str">
        <x:v>QAT</x:v>
      </x:c>
      <x:c r="B2171" s="13" t="str">
        <x:v>HJ</x:v>
      </x:c>
      <x:c r="C2171" s="13" t="str">
        <x:v>ARE</x:v>
      </x:c>
      <x:c r="D2171" s="13" t="n">
        <x:v>2023</x:v>
      </x:c>
      <x:c r="E2171" s="13" t="str">
        <x:v>EC2_ISIC4_H49</x:v>
      </x:c>
      <x:c r="F2171" s="18" t="str">
        <x:v>Economic activity (ISIC-Rev.4), 2 digit level: 49 - Land transport and transport via pipelines</x:v>
      </x:c>
      <x:c r="G2171" s="21" t="n">
        <x:v>264.144</x:v>
      </x:c>
      <x:c r="H2171" s="22" t="n">
        <x:v>0.8556227542582319</x:v>
      </x:c>
      <x:c r="I2171" s="21" t="n">
        <x:f>SUM(G2171:G2175)</x:f>
        <x:v>485.745</x:v>
      </x:c>
      <x:c r="J2171" s="22" t="n">
        <x:f>G2171/I2171*H2171</x:f>
        <x:v>0.4652803771542402</x:v>
      </x:c>
      <x:c r="K2171" s="13" t="str">
        <x:v>ISIC4:49</x:v>
      </x:c>
      <x:c r="L2171" s="15" t="n">
        <x:f>'Crosswalk'!C49</x:f>
        <x:v>0.05</x:v>
      </x:c>
      <x:c r="M2171" s="15" t="n">
        <x:f>'Crosswalk'!D49</x:f>
        <x:v>0</x:v>
      </x:c>
      <x:c r="N2171" s="15" t="n">
        <x:f>'Crosswalk'!E49</x:f>
        <x:v>0.95</x:v>
      </x:c>
      <x:c r="O2171" s="15" t="n">
        <x:f>'Crosswalk'!F49</x:f>
        <x:v>0</x:v>
      </x:c>
      <x:c r="P2171" s="15" t="n">
        <x:f>'Crosswalk'!G49</x:f>
        <x:v>0</x:v>
      </x:c>
      <x:c r="Q2171" s="15" t="n">
        <x:f>'Crosswalk'!H49</x:f>
        <x:v>0</x:v>
      </x:c>
      <x:c r="R2171" s="15" t="n">
        <x:f>'Crosswalk'!I49</x:f>
        <x:v>0</x:v>
      </x:c>
      <x:c r="S2171" s="15" t="n">
        <x:f>'Crosswalk'!J49</x:f>
        <x:v>0</x:v>
      </x:c>
      <x:c r="T2171" s="15" t="n">
        <x:f>'Crosswalk'!K49</x:f>
        <x:v>0</x:v>
      </x:c>
      <x:c r="U2171" s="15" t="n">
        <x:f>'Crosswalk'!L49</x:f>
        <x:v>0</x:v>
      </x:c>
      <x:c r="V2171" s="15" t="n">
        <x:f>'Crosswalk'!M49</x:f>
        <x:v>0</x:v>
      </x:c>
      <x:c r="W2171" s="15" t="n">
        <x:f>'Crosswalk'!N49</x:f>
        <x:v>0</x:v>
      </x:c>
      <x:c r="X2171" s="18" t="str">
        <x:v>LFS - Labour Force Survey</x:v>
      </x:c>
      <x:c r="Y2171" s="13" t="str"/>
      <x:c r="Z2171" s="18" t="str">
        <x:v>Peer composition: ARE. Observed national industry detail; used only for composition within 2024 ILO modelled margins.</x:v>
      </x:c>
      <x:c r="AA2171" s="13" t="str"/>
      <x:c r="AB2171" s="13" t="str">
        <x:v>https://rplumber.ilo.org/data/indicator?format=.csv.gz&amp;id=EMP_TEMP_SEX_EC2_NB_A</x:v>
      </x:c>
    </x:row>
    <x:row r="2172" ht="48" customHeight="1">
      <x:c r="A2172" s="2" t="str">
        <x:v>QAT</x:v>
      </x:c>
      <x:c r="B2172" s="2" t="str">
        <x:v>HJ</x:v>
      </x:c>
      <x:c r="C2172" s="2" t="str">
        <x:v>ARE</x:v>
      </x:c>
      <x:c r="D2172" s="2" t="n">
        <x:v>2023</x:v>
      </x:c>
      <x:c r="E2172" s="2" t="str">
        <x:v>EC2_ISIC4_H50</x:v>
      </x:c>
      <x:c r="F2172" s="17" t="str">
        <x:v>Economic activity (ISIC-Rev.4), 2 digit level: 50 - Water transport</x:v>
      </x:c>
      <x:c r="G2172" s="19" t="n">
        <x:v>39.748</x:v>
      </x:c>
      <x:c r="H2172" s="20" t="n">
        <x:v>0.8556227542582319</x:v>
      </x:c>
      <x:c r="I2172" s="19" t="n">
        <x:f>SUM(G2171:G2175)</x:f>
        <x:v>485.745</x:v>
      </x:c>
      <x:c r="J2172" s="20" t="n">
        <x:f>G2172/I2172*H2172</x:f>
        <x:v>0.07001470573295906</x:v>
      </x:c>
      <x:c r="K2172" s="2" t="str">
        <x:v>ISIC4:50</x:v>
      </x:c>
      <x:c r="L2172" s="14" t="n">
        <x:f>'Crosswalk'!C50</x:f>
        <x:v>0</x:v>
      </x:c>
      <x:c r="M2172" s="14" t="n">
        <x:f>'Crosswalk'!D50</x:f>
        <x:v>0</x:v>
      </x:c>
      <x:c r="N2172" s="14" t="n">
        <x:f>'Crosswalk'!E50</x:f>
        <x:v>1</x:v>
      </x:c>
      <x:c r="O2172" s="14" t="n">
        <x:f>'Crosswalk'!F50</x:f>
        <x:v>0</x:v>
      </x:c>
      <x:c r="P2172" s="14" t="n">
        <x:f>'Crosswalk'!G50</x:f>
        <x:v>0</x:v>
      </x:c>
      <x:c r="Q2172" s="14" t="n">
        <x:f>'Crosswalk'!H50</x:f>
        <x:v>0</x:v>
      </x:c>
      <x:c r="R2172" s="14" t="n">
        <x:f>'Crosswalk'!I50</x:f>
        <x:v>0</x:v>
      </x:c>
      <x:c r="S2172" s="14" t="n">
        <x:f>'Crosswalk'!J50</x:f>
        <x:v>0</x:v>
      </x:c>
      <x:c r="T2172" s="14" t="n">
        <x:f>'Crosswalk'!K50</x:f>
        <x:v>0</x:v>
      </x:c>
      <x:c r="U2172" s="14" t="n">
        <x:f>'Crosswalk'!L50</x:f>
        <x:v>0</x:v>
      </x:c>
      <x:c r="V2172" s="14" t="n">
        <x:f>'Crosswalk'!M50</x:f>
        <x:v>0</x:v>
      </x:c>
      <x:c r="W2172" s="14" t="n">
        <x:f>'Crosswalk'!N50</x:f>
        <x:v>0</x:v>
      </x:c>
      <x:c r="X2172" s="17" t="str">
        <x:v>LFS - Labour Force Survey</x:v>
      </x:c>
      <x:c r="Y2172" s="2" t="str"/>
      <x:c r="Z2172" s="17" t="str">
        <x:v>Peer composition: ARE. Observed national industry detail; used only for composition within 2024 ILO modelled margins.</x:v>
      </x:c>
      <x:c r="AA2172" s="2" t="str"/>
      <x:c r="AB2172" s="2" t="str">
        <x:v>https://rplumber.ilo.org/data/indicator?format=.csv.gz&amp;id=EMP_TEMP_SEX_EC2_NB_A</x:v>
      </x:c>
    </x:row>
    <x:row r="2173" ht="48" customHeight="1">
      <x:c r="A2173" s="13" t="str">
        <x:v>QAT</x:v>
      </x:c>
      <x:c r="B2173" s="13" t="str">
        <x:v>HJ</x:v>
      </x:c>
      <x:c r="C2173" s="13" t="str">
        <x:v>ARE</x:v>
      </x:c>
      <x:c r="D2173" s="13" t="n">
        <x:v>2023</x:v>
      </x:c>
      <x:c r="E2173" s="13" t="str">
        <x:v>EC2_ISIC4_H51</x:v>
      </x:c>
      <x:c r="F2173" s="18" t="str">
        <x:v>Economic activity (ISIC-Rev.4), 2 digit level: 51 - Air transport</x:v>
      </x:c>
      <x:c r="G2173" s="21" t="n">
        <x:v>61.237</x:v>
      </x:c>
      <x:c r="H2173" s="22" t="n">
        <x:v>0.8556227542582319</x:v>
      </x:c>
      <x:c r="I2173" s="21" t="n">
        <x:f>SUM(G2171:G2175)</x:f>
        <x:v>485.745</x:v>
      </x:c>
      <x:c r="J2173" s="22" t="n">
        <x:f>G2173/I2173*H2173</x:f>
        <x:v>0.10786682436774717</x:v>
      </x:c>
      <x:c r="K2173" s="13" t="str">
        <x:v>ISIC4:51</x:v>
      </x:c>
      <x:c r="L2173" s="15" t="n">
        <x:f>'Crosswalk'!C51</x:f>
        <x:v>0</x:v>
      </x:c>
      <x:c r="M2173" s="15" t="n">
        <x:f>'Crosswalk'!D51</x:f>
        <x:v>0</x:v>
      </x:c>
      <x:c r="N2173" s="15" t="n">
        <x:f>'Crosswalk'!E51</x:f>
        <x:v>1</x:v>
      </x:c>
      <x:c r="O2173" s="15" t="n">
        <x:f>'Crosswalk'!F51</x:f>
        <x:v>0</x:v>
      </x:c>
      <x:c r="P2173" s="15" t="n">
        <x:f>'Crosswalk'!G51</x:f>
        <x:v>0</x:v>
      </x:c>
      <x:c r="Q2173" s="15" t="n">
        <x:f>'Crosswalk'!H51</x:f>
        <x:v>0</x:v>
      </x:c>
      <x:c r="R2173" s="15" t="n">
        <x:f>'Crosswalk'!I51</x:f>
        <x:v>0</x:v>
      </x:c>
      <x:c r="S2173" s="15" t="n">
        <x:f>'Crosswalk'!J51</x:f>
        <x:v>0</x:v>
      </x:c>
      <x:c r="T2173" s="15" t="n">
        <x:f>'Crosswalk'!K51</x:f>
        <x:v>0</x:v>
      </x:c>
      <x:c r="U2173" s="15" t="n">
        <x:f>'Crosswalk'!L51</x:f>
        <x:v>0</x:v>
      </x:c>
      <x:c r="V2173" s="15" t="n">
        <x:f>'Crosswalk'!M51</x:f>
        <x:v>0</x:v>
      </x:c>
      <x:c r="W2173" s="15" t="n">
        <x:f>'Crosswalk'!N51</x:f>
        <x:v>0</x:v>
      </x:c>
      <x:c r="X2173" s="18" t="str">
        <x:v>LFS - Labour Force Survey</x:v>
      </x:c>
      <x:c r="Y2173" s="13" t="str"/>
      <x:c r="Z2173" s="18" t="str">
        <x:v>Peer composition: ARE. Observed national industry detail; used only for composition within 2024 ILO modelled margins.</x:v>
      </x:c>
      <x:c r="AA2173" s="13" t="str"/>
      <x:c r="AB2173" s="13" t="str">
        <x:v>https://rplumber.ilo.org/data/indicator?format=.csv.gz&amp;id=EMP_TEMP_SEX_EC2_NB_A</x:v>
      </x:c>
    </x:row>
    <x:row r="2174" ht="48" customHeight="1">
      <x:c r="A2174" s="2" t="str">
        <x:v>QAT</x:v>
      </x:c>
      <x:c r="B2174" s="2" t="str">
        <x:v>HJ</x:v>
      </x:c>
      <x:c r="C2174" s="2" t="str">
        <x:v>ARE</x:v>
      </x:c>
      <x:c r="D2174" s="2" t="n">
        <x:v>2023</x:v>
      </x:c>
      <x:c r="E2174" s="2" t="str">
        <x:v>EC2_ISIC4_H52</x:v>
      </x:c>
      <x:c r="F2174" s="17" t="str">
        <x:v>Economic activity (ISIC-Rev.4), 2 digit level: 52 - Warehousing and support activities for transportation</x:v>
      </x:c>
      <x:c r="G2174" s="19" t="n">
        <x:v>96.03</x:v>
      </x:c>
      <x:c r="H2174" s="20" t="n">
        <x:v>0.8556227542582319</x:v>
      </x:c>
      <x:c r="I2174" s="19" t="n">
        <x:f>SUM(G2171:G2175)</x:f>
        <x:v>485.745</x:v>
      </x:c>
      <x:c r="J2174" s="20" t="n">
        <x:f>G2174/I2174*H2174</x:f>
        <x:v>0.16915347165985858</x:v>
      </x:c>
      <x:c r="K2174" s="2" t="str">
        <x:v>ISIC4:52</x:v>
      </x:c>
      <x:c r="L2174" s="14" t="n">
        <x:f>'Crosswalk'!C52</x:f>
        <x:v>0</x:v>
      </x:c>
      <x:c r="M2174" s="14" t="n">
        <x:f>'Crosswalk'!D52</x:f>
        <x:v>0</x:v>
      </x:c>
      <x:c r="N2174" s="14" t="n">
        <x:f>'Crosswalk'!E52</x:f>
        <x:v>1</x:v>
      </x:c>
      <x:c r="O2174" s="14" t="n">
        <x:f>'Crosswalk'!F52</x:f>
        <x:v>0</x:v>
      </x:c>
      <x:c r="P2174" s="14" t="n">
        <x:f>'Crosswalk'!G52</x:f>
        <x:v>0</x:v>
      </x:c>
      <x:c r="Q2174" s="14" t="n">
        <x:f>'Crosswalk'!H52</x:f>
        <x:v>0</x:v>
      </x:c>
      <x:c r="R2174" s="14" t="n">
        <x:f>'Crosswalk'!I52</x:f>
        <x:v>0</x:v>
      </x:c>
      <x:c r="S2174" s="14" t="n">
        <x:f>'Crosswalk'!J52</x:f>
        <x:v>0</x:v>
      </x:c>
      <x:c r="T2174" s="14" t="n">
        <x:f>'Crosswalk'!K52</x:f>
        <x:v>0</x:v>
      </x:c>
      <x:c r="U2174" s="14" t="n">
        <x:f>'Crosswalk'!L52</x:f>
        <x:v>0</x:v>
      </x:c>
      <x:c r="V2174" s="14" t="n">
        <x:f>'Crosswalk'!M52</x:f>
        <x:v>0</x:v>
      </x:c>
      <x:c r="W2174" s="14" t="n">
        <x:f>'Crosswalk'!N52</x:f>
        <x:v>0</x:v>
      </x:c>
      <x:c r="X2174" s="17" t="str">
        <x:v>LFS - Labour Force Survey</x:v>
      </x:c>
      <x:c r="Y2174" s="2" t="str"/>
      <x:c r="Z2174" s="17" t="str">
        <x:v>Peer composition: ARE. Observed national industry detail; used only for composition within 2024 ILO modelled margins.</x:v>
      </x:c>
      <x:c r="AA2174" s="2" t="str"/>
      <x:c r="AB2174" s="2" t="str">
        <x:v>https://rplumber.ilo.org/data/indicator?format=.csv.gz&amp;id=EMP_TEMP_SEX_EC2_NB_A</x:v>
      </x:c>
    </x:row>
    <x:row r="2175" ht="48" customHeight="1">
      <x:c r="A2175" s="13" t="str">
        <x:v>QAT</x:v>
      </x:c>
      <x:c r="B2175" s="13" t="str">
        <x:v>HJ</x:v>
      </x:c>
      <x:c r="C2175" s="13" t="str">
        <x:v>ARE</x:v>
      </x:c>
      <x:c r="D2175" s="13" t="n">
        <x:v>2023</x:v>
      </x:c>
      <x:c r="E2175" s="13" t="str">
        <x:v>EC2_ISIC4_H53</x:v>
      </x:c>
      <x:c r="F2175" s="18" t="str">
        <x:v>Economic activity (ISIC-Rev.4), 2 digit level: 53 - Postal and courier activities</x:v>
      </x:c>
      <x:c r="G2175" s="21" t="n">
        <x:v>24.586</x:v>
      </x:c>
      <x:c r="H2175" s="22" t="n">
        <x:v>0.8556227542582319</x:v>
      </x:c>
      <x:c r="I2175" s="21" t="n">
        <x:f>SUM(G2171:G2175)</x:f>
        <x:v>485.745</x:v>
      </x:c>
      <x:c r="J2175" s="22" t="n">
        <x:f>G2175/I2175*H2175</x:f>
        <x:v>0.04330737534342687</x:v>
      </x:c>
      <x:c r="K2175" s="13" t="str">
        <x:v>ISIC4:53</x:v>
      </x:c>
      <x:c r="L2175" s="15" t="n">
        <x:f>'Crosswalk'!C53</x:f>
        <x:v>0</x:v>
      </x:c>
      <x:c r="M2175" s="15" t="n">
        <x:f>'Crosswalk'!D53</x:f>
        <x:v>0</x:v>
      </x:c>
      <x:c r="N2175" s="15" t="n">
        <x:f>'Crosswalk'!E53</x:f>
        <x:v>1</x:v>
      </x:c>
      <x:c r="O2175" s="15" t="n">
        <x:f>'Crosswalk'!F53</x:f>
        <x:v>0</x:v>
      </x:c>
      <x:c r="P2175" s="15" t="n">
        <x:f>'Crosswalk'!G53</x:f>
        <x:v>0</x:v>
      </x:c>
      <x:c r="Q2175" s="15" t="n">
        <x:f>'Crosswalk'!H53</x:f>
        <x:v>0</x:v>
      </x:c>
      <x:c r="R2175" s="15" t="n">
        <x:f>'Crosswalk'!I53</x:f>
        <x:v>0</x:v>
      </x:c>
      <x:c r="S2175" s="15" t="n">
        <x:f>'Crosswalk'!J53</x:f>
        <x:v>0</x:v>
      </x:c>
      <x:c r="T2175" s="15" t="n">
        <x:f>'Crosswalk'!K53</x:f>
        <x:v>0</x:v>
      </x:c>
      <x:c r="U2175" s="15" t="n">
        <x:f>'Crosswalk'!L53</x:f>
        <x:v>0</x:v>
      </x:c>
      <x:c r="V2175" s="15" t="n">
        <x:f>'Crosswalk'!M53</x:f>
        <x:v>0</x:v>
      </x:c>
      <x:c r="W2175" s="15" t="n">
        <x:f>'Crosswalk'!N53</x:f>
        <x:v>0</x:v>
      </x:c>
      <x:c r="X2175" s="18" t="str">
        <x:v>LFS - Labour Force Survey</x:v>
      </x:c>
      <x:c r="Y2175" s="13" t="str"/>
      <x:c r="Z2175" s="18" t="str">
        <x:v>Peer composition: ARE. Observed national industry detail; used only for composition within 2024 ILO modelled margins.</x:v>
      </x:c>
      <x:c r="AA2175" s="13" t="str"/>
      <x:c r="AB2175" s="13" t="str">
        <x:v>https://rplumber.ilo.org/data/indicator?format=.csv.gz&amp;id=EMP_TEMP_SEX_EC2_NB_A</x:v>
      </x:c>
    </x:row>
    <x:row r="2176" ht="48" customHeight="1">
      <x:c r="A2176" s="2" t="str">
        <x:v>QAT</x:v>
      </x:c>
      <x:c r="B2176" s="2" t="str">
        <x:v>HJ</x:v>
      </x:c>
      <x:c r="C2176" s="2" t="str">
        <x:v>ARE</x:v>
      </x:c>
      <x:c r="D2176" s="2" t="n">
        <x:v>2023</x:v>
      </x:c>
      <x:c r="E2176" s="2" t="str">
        <x:v>EC2_ISIC4_J58</x:v>
      </x:c>
      <x:c r="F2176" s="17" t="str">
        <x:v>Economic activity (ISIC-Rev.4), 2 digit level: 58 - Publishing activities</x:v>
      </x:c>
      <x:c r="G2176" s="19" t="n">
        <x:v>12.606</x:v>
      </x:c>
      <x:c r="H2176" s="20" t="n">
        <x:v>0.14437724574176816</x:v>
      </x:c>
      <x:c r="I2176" s="19" t="n">
        <x:f>SUM(G2176:G2181)</x:f>
        <x:v>234.28400000000002</x:v>
      </x:c>
      <x:c r="J2176" s="20" t="n">
        <x:f>G2176/I2176*H2176</x:f>
        <x:v>0.0077684330121592995</x:v>
      </x:c>
      <x:c r="K2176" s="2" t="str">
        <x:v>ISIC4:58</x:v>
      </x:c>
      <x:c r="L2176" s="14" t="n">
        <x:f>'Crosswalk'!C56</x:f>
        <x:v>0</x:v>
      </x:c>
      <x:c r="M2176" s="14" t="n">
        <x:f>'Crosswalk'!D56</x:f>
        <x:v>0</x:v>
      </x:c>
      <x:c r="N2176" s="14" t="n">
        <x:f>'Crosswalk'!E56</x:f>
        <x:v>0</x:v>
      </x:c>
      <x:c r="O2176" s="14" t="n">
        <x:f>'Crosswalk'!F56</x:f>
        <x:v>0</x:v>
      </x:c>
      <x:c r="P2176" s="14" t="n">
        <x:f>'Crosswalk'!G56</x:f>
        <x:v>0</x:v>
      </x:c>
      <x:c r="Q2176" s="14" t="n">
        <x:f>'Crosswalk'!H56</x:f>
        <x:v>0</x:v>
      </x:c>
      <x:c r="R2176" s="14" t="n">
        <x:f>'Crosswalk'!I56</x:f>
        <x:v>0</x:v>
      </x:c>
      <x:c r="S2176" s="14" t="n">
        <x:f>'Crosswalk'!J56</x:f>
        <x:v>0.5</x:v>
      </x:c>
      <x:c r="T2176" s="14" t="n">
        <x:f>'Crosswalk'!K56</x:f>
        <x:v>0.5</x:v>
      </x:c>
      <x:c r="U2176" s="14" t="n">
        <x:f>'Crosswalk'!L56</x:f>
        <x:v>0</x:v>
      </x:c>
      <x:c r="V2176" s="14" t="n">
        <x:f>'Crosswalk'!M56</x:f>
        <x:v>0</x:v>
      </x:c>
      <x:c r="W2176" s="14" t="n">
        <x:f>'Crosswalk'!N56</x:f>
        <x:v>0</x:v>
      </x:c>
      <x:c r="X2176" s="17" t="str">
        <x:v>LFS - Labour Force Survey</x:v>
      </x:c>
      <x:c r="Y2176" s="2" t="str"/>
      <x:c r="Z2176" s="17" t="str">
        <x:v>Peer composition: ARE. Observed national industry detail; used only for composition within 2024 ILO modelled margins.</x:v>
      </x:c>
      <x:c r="AA2176" s="2" t="str"/>
      <x:c r="AB2176" s="2" t="str">
        <x:v>https://rplumber.ilo.org/data/indicator?format=.csv.gz&amp;id=EMP_TEMP_SEX_EC2_NB_A</x:v>
      </x:c>
    </x:row>
    <x:row r="2177" ht="48" customHeight="1">
      <x:c r="A2177" s="13" t="str">
        <x:v>QAT</x:v>
      </x:c>
      <x:c r="B2177" s="13" t="str">
        <x:v>HJ</x:v>
      </x:c>
      <x:c r="C2177" s="13" t="str">
        <x:v>ARE</x:v>
      </x:c>
      <x:c r="D2177" s="13" t="n">
        <x:v>2023</x:v>
      </x:c>
      <x:c r="E2177" s="13" t="str">
        <x:v>EC2_ISIC4_J59</x:v>
      </x:c>
      <x:c r="F2177" s="18" t="str">
        <x:v>Economic activity (ISIC-Rev.4), 2 digit level: 59 - Motion picture, video and television programme production, sound recording and music publishing activities</x:v>
      </x:c>
      <x:c r="G2177" s="21" t="n">
        <x:v>15.367</x:v>
      </x:c>
      <x:c r="H2177" s="22" t="n">
        <x:v>0.14437724574176816</x:v>
      </x:c>
      <x:c r="I2177" s="21" t="n">
        <x:f>SUM(G2176:G2181)</x:f>
        <x:v>234.28400000000002</x:v>
      </x:c>
      <x:c r="J2177" s="22" t="n">
        <x:f>G2177/I2177*H2177</x:f>
        <x:v>0.009469896088993493</x:v>
      </x:c>
      <x:c r="K2177" s="13" t="str">
        <x:v>ISIC4:59</x:v>
      </x:c>
      <x:c r="L2177" s="15" t="n">
        <x:f>'Crosswalk'!C57</x:f>
        <x:v>0</x:v>
      </x:c>
      <x:c r="M2177" s="15" t="n">
        <x:f>'Crosswalk'!D57</x:f>
        <x:v>0</x:v>
      </x:c>
      <x:c r="N2177" s="15" t="n">
        <x:f>'Crosswalk'!E57</x:f>
        <x:v>0</x:v>
      </x:c>
      <x:c r="O2177" s="15" t="n">
        <x:f>'Crosswalk'!F57</x:f>
        <x:v>0</x:v>
      </x:c>
      <x:c r="P2177" s="15" t="n">
        <x:f>'Crosswalk'!G57</x:f>
        <x:v>0</x:v>
      </x:c>
      <x:c r="Q2177" s="15" t="n">
        <x:f>'Crosswalk'!H57</x:f>
        <x:v>0</x:v>
      </x:c>
      <x:c r="R2177" s="15" t="n">
        <x:f>'Crosswalk'!I57</x:f>
        <x:v>0</x:v>
      </x:c>
      <x:c r="S2177" s="15" t="n">
        <x:f>'Crosswalk'!J57</x:f>
        <x:v>0</x:v>
      </x:c>
      <x:c r="T2177" s="15" t="n">
        <x:f>'Crosswalk'!K57</x:f>
        <x:v>1</x:v>
      </x:c>
      <x:c r="U2177" s="15" t="n">
        <x:f>'Crosswalk'!L57</x:f>
        <x:v>0</x:v>
      </x:c>
      <x:c r="V2177" s="15" t="n">
        <x:f>'Crosswalk'!M57</x:f>
        <x:v>0</x:v>
      </x:c>
      <x:c r="W2177" s="15" t="n">
        <x:f>'Crosswalk'!N57</x:f>
        <x:v>0</x:v>
      </x:c>
      <x:c r="X2177" s="18" t="str">
        <x:v>LFS - Labour Force Survey</x:v>
      </x:c>
      <x:c r="Y2177" s="13" t="str"/>
      <x:c r="Z2177" s="18" t="str">
        <x:v>Peer composition: ARE. Observed national industry detail; used only for composition within 2024 ILO modelled margins.</x:v>
      </x:c>
      <x:c r="AA2177" s="13" t="str"/>
      <x:c r="AB2177" s="13" t="str">
        <x:v>https://rplumber.ilo.org/data/indicator?format=.csv.gz&amp;id=EMP_TEMP_SEX_EC2_NB_A</x:v>
      </x:c>
    </x:row>
    <x:row r="2178" ht="48" customHeight="1">
      <x:c r="A2178" s="2" t="str">
        <x:v>QAT</x:v>
      </x:c>
      <x:c r="B2178" s="2" t="str">
        <x:v>HJ</x:v>
      </x:c>
      <x:c r="C2178" s="2" t="str">
        <x:v>ARE</x:v>
      </x:c>
      <x:c r="D2178" s="2" t="n">
        <x:v>2023</x:v>
      </x:c>
      <x:c r="E2178" s="2" t="str">
        <x:v>EC2_ISIC4_J60</x:v>
      </x:c>
      <x:c r="F2178" s="17" t="str">
        <x:v>Economic activity (ISIC-Rev.4), 2 digit level: 60 - Programming and broadcasting activities</x:v>
      </x:c>
      <x:c r="G2178" s="19" t="n">
        <x:v>11.531</x:v>
      </x:c>
      <x:c r="H2178" s="20" t="n">
        <x:v>0.14437724574176816</x:v>
      </x:c>
      <x:c r="I2178" s="19" t="n">
        <x:f>SUM(G2176:G2181)</x:f>
        <x:v>234.28400000000002</x:v>
      </x:c>
      <x:c r="J2178" s="20" t="n">
        <x:f>G2178/I2178*H2178</x:f>
        <x:v>0.007105965497636751</x:v>
      </x:c>
      <x:c r="K2178" s="2" t="str">
        <x:v>ISIC4:60</x:v>
      </x:c>
      <x:c r="L2178" s="14" t="n">
        <x:f>'Crosswalk'!C58</x:f>
        <x:v>0</x:v>
      </x:c>
      <x:c r="M2178" s="14" t="n">
        <x:f>'Crosswalk'!D58</x:f>
        <x:v>0</x:v>
      </x:c>
      <x:c r="N2178" s="14" t="n">
        <x:f>'Crosswalk'!E58</x:f>
        <x:v>0</x:v>
      </x:c>
      <x:c r="O2178" s="14" t="n">
        <x:f>'Crosswalk'!F58</x:f>
        <x:v>0</x:v>
      </x:c>
      <x:c r="P2178" s="14" t="n">
        <x:f>'Crosswalk'!G58</x:f>
        <x:v>0</x:v>
      </x:c>
      <x:c r="Q2178" s="14" t="n">
        <x:f>'Crosswalk'!H58</x:f>
        <x:v>0</x:v>
      </x:c>
      <x:c r="R2178" s="14" t="n">
        <x:f>'Crosswalk'!I58</x:f>
        <x:v>0</x:v>
      </x:c>
      <x:c r="S2178" s="14" t="n">
        <x:f>'Crosswalk'!J58</x:f>
        <x:v>0</x:v>
      </x:c>
      <x:c r="T2178" s="14" t="n">
        <x:f>'Crosswalk'!K58</x:f>
        <x:v>1</x:v>
      </x:c>
      <x:c r="U2178" s="14" t="n">
        <x:f>'Crosswalk'!L58</x:f>
        <x:v>0</x:v>
      </x:c>
      <x:c r="V2178" s="14" t="n">
        <x:f>'Crosswalk'!M58</x:f>
        <x:v>0</x:v>
      </x:c>
      <x:c r="W2178" s="14" t="n">
        <x:f>'Crosswalk'!N58</x:f>
        <x:v>0</x:v>
      </x:c>
      <x:c r="X2178" s="17" t="str">
        <x:v>LFS - Labour Force Survey</x:v>
      </x:c>
      <x:c r="Y2178" s="2" t="str"/>
      <x:c r="Z2178" s="17" t="str">
        <x:v>Peer composition: ARE. Observed national industry detail; used only for composition within 2024 ILO modelled margins.</x:v>
      </x:c>
      <x:c r="AA2178" s="2" t="str"/>
      <x:c r="AB2178" s="2" t="str">
        <x:v>https://rplumber.ilo.org/data/indicator?format=.csv.gz&amp;id=EMP_TEMP_SEX_EC2_NB_A</x:v>
      </x:c>
    </x:row>
    <x:row r="2179" ht="48" customHeight="1">
      <x:c r="A2179" s="13" t="str">
        <x:v>QAT</x:v>
      </x:c>
      <x:c r="B2179" s="13" t="str">
        <x:v>HJ</x:v>
      </x:c>
      <x:c r="C2179" s="13" t="str">
        <x:v>ARE</x:v>
      </x:c>
      <x:c r="D2179" s="13" t="n">
        <x:v>2023</x:v>
      </x:c>
      <x:c r="E2179" s="13" t="str">
        <x:v>EC2_ISIC4_J61</x:v>
      </x:c>
      <x:c r="F2179" s="18" t="str">
        <x:v>Economic activity (ISIC-Rev.4), 2 digit level: 61 - Telecommunications</x:v>
      </x:c>
      <x:c r="G2179" s="21" t="n">
        <x:v>42.277</x:v>
      </x:c>
      <x:c r="H2179" s="22" t="n">
        <x:v>0.14437724574176816</x:v>
      </x:c>
      <x:c r="I2179" s="21" t="n">
        <x:f>SUM(G2176:G2181)</x:f>
        <x:v>234.28400000000002</x:v>
      </x:c>
      <x:c r="J2179" s="22" t="n">
        <x:f>G2179/I2179*H2179</x:f>
        <x:v>0.02605315266183236</x:v>
      </x:c>
      <x:c r="K2179" s="13" t="str">
        <x:v>ISIC4:61</x:v>
      </x:c>
      <x:c r="L2179" s="15" t="n">
        <x:f>'Crosswalk'!C59</x:f>
        <x:v>0</x:v>
      </x:c>
      <x:c r="M2179" s="15" t="n">
        <x:f>'Crosswalk'!D59</x:f>
        <x:v>0</x:v>
      </x:c>
      <x:c r="N2179" s="15" t="n">
        <x:f>'Crosswalk'!E59</x:f>
        <x:v>0</x:v>
      </x:c>
      <x:c r="O2179" s="15" t="n">
        <x:f>'Crosswalk'!F59</x:f>
        <x:v>0</x:v>
      </x:c>
      <x:c r="P2179" s="15" t="n">
        <x:f>'Crosswalk'!G59</x:f>
        <x:v>0</x:v>
      </x:c>
      <x:c r="Q2179" s="15" t="n">
        <x:f>'Crosswalk'!H59</x:f>
        <x:v>0</x:v>
      </x:c>
      <x:c r="R2179" s="15" t="n">
        <x:f>'Crosswalk'!I59</x:f>
        <x:v>0</x:v>
      </x:c>
      <x:c r="S2179" s="15" t="n">
        <x:f>'Crosswalk'!J59</x:f>
        <x:v>0</x:v>
      </x:c>
      <x:c r="T2179" s="15" t="n">
        <x:f>'Crosswalk'!K59</x:f>
        <x:v>1</x:v>
      </x:c>
      <x:c r="U2179" s="15" t="n">
        <x:f>'Crosswalk'!L59</x:f>
        <x:v>0</x:v>
      </x:c>
      <x:c r="V2179" s="15" t="n">
        <x:f>'Crosswalk'!M59</x:f>
        <x:v>0</x:v>
      </x:c>
      <x:c r="W2179" s="15" t="n">
        <x:f>'Crosswalk'!N59</x:f>
        <x:v>0</x:v>
      </x:c>
      <x:c r="X2179" s="18" t="str">
        <x:v>LFS - Labour Force Survey</x:v>
      </x:c>
      <x:c r="Y2179" s="13" t="str"/>
      <x:c r="Z2179" s="18" t="str">
        <x:v>Peer composition: ARE. Observed national industry detail; used only for composition within 2024 ILO modelled margins.</x:v>
      </x:c>
      <x:c r="AA2179" s="13" t="str"/>
      <x:c r="AB2179" s="13" t="str">
        <x:v>https://rplumber.ilo.org/data/indicator?format=.csv.gz&amp;id=EMP_TEMP_SEX_EC2_NB_A</x:v>
      </x:c>
    </x:row>
    <x:row r="2180" ht="48" customHeight="1">
      <x:c r="A2180" s="2" t="str">
        <x:v>QAT</x:v>
      </x:c>
      <x:c r="B2180" s="2" t="str">
        <x:v>HJ</x:v>
      </x:c>
      <x:c r="C2180" s="2" t="str">
        <x:v>ARE</x:v>
      </x:c>
      <x:c r="D2180" s="2" t="n">
        <x:v>2023</x:v>
      </x:c>
      <x:c r="E2180" s="2" t="str">
        <x:v>EC2_ISIC4_J62</x:v>
      </x:c>
      <x:c r="F2180" s="17" t="str">
        <x:v>Economic activity (ISIC-Rev.4), 2 digit level: 62 - Computer programming, consultancy and related activities</x:v>
      </x:c>
      <x:c r="G2180" s="19" t="n">
        <x:v>140.097</x:v>
      </x:c>
      <x:c r="H2180" s="20" t="n">
        <x:v>0.14437724574176816</x:v>
      </x:c>
      <x:c r="I2180" s="19" t="n">
        <x:f>SUM(G2176:G2181)</x:f>
        <x:v>234.28400000000002</x:v>
      </x:c>
      <x:c r="J2180" s="20" t="n">
        <x:f>G2180/I2180*H2180</x:f>
        <x:v>0.08633461523913069</x:v>
      </x:c>
      <x:c r="K2180" s="2" t="str">
        <x:v>ISIC4:62</x:v>
      </x:c>
      <x:c r="L2180" s="14" t="n">
        <x:f>'Crosswalk'!C60</x:f>
        <x:v>0</x:v>
      </x:c>
      <x:c r="M2180" s="14" t="n">
        <x:f>'Crosswalk'!D60</x:f>
        <x:v>0</x:v>
      </x:c>
      <x:c r="N2180" s="14" t="n">
        <x:f>'Crosswalk'!E60</x:f>
        <x:v>0</x:v>
      </x:c>
      <x:c r="O2180" s="14" t="n">
        <x:f>'Crosswalk'!F60</x:f>
        <x:v>0</x:v>
      </x:c>
      <x:c r="P2180" s="14" t="n">
        <x:f>'Crosswalk'!G60</x:f>
        <x:v>0</x:v>
      </x:c>
      <x:c r="Q2180" s="14" t="n">
        <x:f>'Crosswalk'!H60</x:f>
        <x:v>0</x:v>
      </x:c>
      <x:c r="R2180" s="14" t="n">
        <x:f>'Crosswalk'!I60</x:f>
        <x:v>0</x:v>
      </x:c>
      <x:c r="S2180" s="14" t="n">
        <x:f>'Crosswalk'!J60</x:f>
        <x:v>1</x:v>
      </x:c>
      <x:c r="T2180" s="14" t="n">
        <x:f>'Crosswalk'!K60</x:f>
        <x:v>0</x:v>
      </x:c>
      <x:c r="U2180" s="14" t="n">
        <x:f>'Crosswalk'!L60</x:f>
        <x:v>0</x:v>
      </x:c>
      <x:c r="V2180" s="14" t="n">
        <x:f>'Crosswalk'!M60</x:f>
        <x:v>0</x:v>
      </x:c>
      <x:c r="W2180" s="14" t="n">
        <x:f>'Crosswalk'!N60</x:f>
        <x:v>0</x:v>
      </x:c>
      <x:c r="X2180" s="17" t="str">
        <x:v>LFS - Labour Force Survey</x:v>
      </x:c>
      <x:c r="Y2180" s="2" t="str"/>
      <x:c r="Z2180" s="17" t="str">
        <x:v>Peer composition: ARE. Observed national industry detail; used only for composition within 2024 ILO modelled margins.</x:v>
      </x:c>
      <x:c r="AA2180" s="2" t="str"/>
      <x:c r="AB2180" s="2" t="str">
        <x:v>https://rplumber.ilo.org/data/indicator?format=.csv.gz&amp;id=EMP_TEMP_SEX_EC2_NB_A</x:v>
      </x:c>
    </x:row>
    <x:row r="2181" ht="48" customHeight="1">
      <x:c r="A2181" s="13" t="str">
        <x:v>QAT</x:v>
      </x:c>
      <x:c r="B2181" s="13" t="str">
        <x:v>HJ</x:v>
      </x:c>
      <x:c r="C2181" s="13" t="str">
        <x:v>ARE</x:v>
      </x:c>
      <x:c r="D2181" s="13" t="n">
        <x:v>2023</x:v>
      </x:c>
      <x:c r="E2181" s="13" t="str">
        <x:v>EC2_ISIC4_J63</x:v>
      </x:c>
      <x:c r="F2181" s="18" t="str">
        <x:v>Economic activity (ISIC-Rev.4), 2 digit level: 63 - Information service activities</x:v>
      </x:c>
      <x:c r="G2181" s="21" t="n">
        <x:v>12.406</x:v>
      </x:c>
      <x:c r="H2181" s="22" t="n">
        <x:v>0.14437724574176816</x:v>
      </x:c>
      <x:c r="I2181" s="21" t="n">
        <x:f>SUM(G2176:G2181)</x:f>
        <x:v>234.28400000000002</x:v>
      </x:c>
      <x:c r="J2181" s="22" t="n">
        <x:f>G2181/I2181*H2181</x:f>
        <x:v>0.00764518324201557</x:v>
      </x:c>
      <x:c r="K2181" s="13" t="str">
        <x:v>ISIC4:63</x:v>
      </x:c>
      <x:c r="L2181" s="15" t="n">
        <x:f>'Crosswalk'!C61</x:f>
        <x:v>0</x:v>
      </x:c>
      <x:c r="M2181" s="15" t="n">
        <x:f>'Crosswalk'!D61</x:f>
        <x:v>0</x:v>
      </x:c>
      <x:c r="N2181" s="15" t="n">
        <x:f>'Crosswalk'!E61</x:f>
        <x:v>0</x:v>
      </x:c>
      <x:c r="O2181" s="15" t="n">
        <x:f>'Crosswalk'!F61</x:f>
        <x:v>0</x:v>
      </x:c>
      <x:c r="P2181" s="15" t="n">
        <x:f>'Crosswalk'!G61</x:f>
        <x:v>0</x:v>
      </x:c>
      <x:c r="Q2181" s="15" t="n">
        <x:f>'Crosswalk'!H61</x:f>
        <x:v>0</x:v>
      </x:c>
      <x:c r="R2181" s="15" t="n">
        <x:f>'Crosswalk'!I61</x:f>
        <x:v>0</x:v>
      </x:c>
      <x:c r="S2181" s="15" t="n">
        <x:f>'Crosswalk'!J61</x:f>
        <x:v>0.7</x:v>
      </x:c>
      <x:c r="T2181" s="15" t="n">
        <x:f>'Crosswalk'!K61</x:f>
        <x:v>0.3</x:v>
      </x:c>
      <x:c r="U2181" s="15" t="n">
        <x:f>'Crosswalk'!L61</x:f>
        <x:v>0</x:v>
      </x:c>
      <x:c r="V2181" s="15" t="n">
        <x:f>'Crosswalk'!M61</x:f>
        <x:v>0</x:v>
      </x:c>
      <x:c r="W2181" s="15" t="n">
        <x:f>'Crosswalk'!N61</x:f>
        <x:v>0</x:v>
      </x:c>
      <x:c r="X2181" s="18" t="str">
        <x:v>LFS - Labour Force Survey</x:v>
      </x:c>
      <x:c r="Y2181" s="13" t="str"/>
      <x:c r="Z2181" s="18" t="str">
        <x:v>Peer composition: ARE. Observed national industry detail; used only for composition within 2024 ILO modelled margins.</x:v>
      </x:c>
      <x:c r="AA2181" s="13" t="str"/>
      <x:c r="AB2181" s="13" t="str">
        <x:v>https://rplumber.ilo.org/data/indicator?format=.csv.gz&amp;id=EMP_TEMP_SEX_EC2_NB_A</x:v>
      </x:c>
    </x:row>
    <x:row r="2182" ht="48" customHeight="1">
      <x:c r="A2182" s="2" t="str">
        <x:v>QAT</x:v>
      </x:c>
      <x:c r="B2182" s="2" t="str">
        <x:v>I</x:v>
      </x:c>
      <x:c r="C2182" s="2" t="str">
        <x:v>ARE</x:v>
      </x:c>
      <x:c r="D2182" s="2" t="n">
        <x:v>2023</x:v>
      </x:c>
      <x:c r="E2182" s="2" t="str">
        <x:v>EC2_ISIC4_I55</x:v>
      </x:c>
      <x:c r="F2182" s="17" t="str">
        <x:v>Economic activity (ISIC-Rev.4), 2 digit level: 55 - Accommodation</x:v>
      </x:c>
      <x:c r="G2182" s="19" t="n">
        <x:v>73.59</x:v>
      </x:c>
      <x:c r="H2182" s="20" t="n">
        <x:v>1</x:v>
      </x:c>
      <x:c r="I2182" s="19" t="n">
        <x:f>SUM(G2182:G2183)</x:f>
        <x:v>405.779</x:v>
      </x:c>
      <x:c r="J2182" s="20" t="n">
        <x:f>G2182/I2182*H2182</x:f>
        <x:v>0.1813548754371222</x:v>
      </x:c>
      <x:c r="K2182" s="2" t="str">
        <x:v>ISIC4:55</x:v>
      </x:c>
      <x:c r="L2182" s="14" t="n">
        <x:f>'Crosswalk'!C54</x:f>
        <x:v>0</x:v>
      </x:c>
      <x:c r="M2182" s="14" t="n">
        <x:f>'Crosswalk'!D54</x:f>
        <x:v>0</x:v>
      </x:c>
      <x:c r="N2182" s="14" t="n">
        <x:f>'Crosswalk'!E54</x:f>
        <x:v>0</x:v>
      </x:c>
      <x:c r="O2182" s="14" t="n">
        <x:f>'Crosswalk'!F54</x:f>
        <x:v>1</x:v>
      </x:c>
      <x:c r="P2182" s="14" t="n">
        <x:f>'Crosswalk'!G54</x:f>
        <x:v>0</x:v>
      </x:c>
      <x:c r="Q2182" s="14" t="n">
        <x:f>'Crosswalk'!H54</x:f>
        <x:v>0</x:v>
      </x:c>
      <x:c r="R2182" s="14" t="n">
        <x:f>'Crosswalk'!I54</x:f>
        <x:v>0</x:v>
      </x:c>
      <x:c r="S2182" s="14" t="n">
        <x:f>'Crosswalk'!J54</x:f>
        <x:v>0</x:v>
      </x:c>
      <x:c r="T2182" s="14" t="n">
        <x:f>'Crosswalk'!K54</x:f>
        <x:v>0</x:v>
      </x:c>
      <x:c r="U2182" s="14" t="n">
        <x:f>'Crosswalk'!L54</x:f>
        <x:v>0</x:v>
      </x:c>
      <x:c r="V2182" s="14" t="n">
        <x:f>'Crosswalk'!M54</x:f>
        <x:v>0</x:v>
      </x:c>
      <x:c r="W2182" s="14" t="n">
        <x:f>'Crosswalk'!N54</x:f>
        <x:v>0</x:v>
      </x:c>
      <x:c r="X2182" s="17" t="str">
        <x:v>LFS - Labour Force Survey</x:v>
      </x:c>
      <x:c r="Y2182" s="2" t="str"/>
      <x:c r="Z2182" s="17" t="str">
        <x:v>Peer composition: ARE. Observed national industry detail; used only for composition within 2024 ILO modelled margins.</x:v>
      </x:c>
      <x:c r="AA2182" s="2" t="str"/>
      <x:c r="AB2182" s="2" t="str">
        <x:v>https://rplumber.ilo.org/data/indicator?format=.csv.gz&amp;id=EMP_TEMP_SEX_EC2_NB_A</x:v>
      </x:c>
    </x:row>
    <x:row r="2183" ht="48" customHeight="1">
      <x:c r="A2183" s="13" t="str">
        <x:v>QAT</x:v>
      </x:c>
      <x:c r="B2183" s="13" t="str">
        <x:v>I</x:v>
      </x:c>
      <x:c r="C2183" s="13" t="str">
        <x:v>ARE</x:v>
      </x:c>
      <x:c r="D2183" s="13" t="n">
        <x:v>2023</x:v>
      </x:c>
      <x:c r="E2183" s="13" t="str">
        <x:v>EC2_ISIC4_I56</x:v>
      </x:c>
      <x:c r="F2183" s="18" t="str">
        <x:v>Economic activity (ISIC-Rev.4), 2 digit level: 56 - Food and beverage service activities</x:v>
      </x:c>
      <x:c r="G2183" s="21" t="n">
        <x:v>332.189</x:v>
      </x:c>
      <x:c r="H2183" s="22" t="n">
        <x:v>1</x:v>
      </x:c>
      <x:c r="I2183" s="21" t="n">
        <x:f>SUM(G2182:G2183)</x:f>
        <x:v>405.779</x:v>
      </x:c>
      <x:c r="J2183" s="22" t="n">
        <x:f>G2183/I2183*H2183</x:f>
        <x:v>0.8186451245628779</x:v>
      </x:c>
      <x:c r="K2183" s="13" t="str">
        <x:v>ISIC4:56</x:v>
      </x:c>
      <x:c r="L2183" s="15" t="n">
        <x:f>'Crosswalk'!C55</x:f>
        <x:v>0</x:v>
      </x:c>
      <x:c r="M2183" s="15" t="n">
        <x:f>'Crosswalk'!D55</x:f>
        <x:v>0</x:v>
      </x:c>
      <x:c r="N2183" s="15" t="n">
        <x:f>'Crosswalk'!E55</x:f>
        <x:v>0</x:v>
      </x:c>
      <x:c r="O2183" s="15" t="n">
        <x:f>'Crosswalk'!F55</x:f>
        <x:v>1</x:v>
      </x:c>
      <x:c r="P2183" s="15" t="n">
        <x:f>'Crosswalk'!G55</x:f>
        <x:v>0</x:v>
      </x:c>
      <x:c r="Q2183" s="15" t="n">
        <x:f>'Crosswalk'!H55</x:f>
        <x:v>0</x:v>
      </x:c>
      <x:c r="R2183" s="15" t="n">
        <x:f>'Crosswalk'!I55</x:f>
        <x:v>0</x:v>
      </x:c>
      <x:c r="S2183" s="15" t="n">
        <x:f>'Crosswalk'!J55</x:f>
        <x:v>0</x:v>
      </x:c>
      <x:c r="T2183" s="15" t="n">
        <x:f>'Crosswalk'!K55</x:f>
        <x:v>0</x:v>
      </x:c>
      <x:c r="U2183" s="15" t="n">
        <x:f>'Crosswalk'!L55</x:f>
        <x:v>0</x:v>
      </x:c>
      <x:c r="V2183" s="15" t="n">
        <x:f>'Crosswalk'!M55</x:f>
        <x:v>0</x:v>
      </x:c>
      <x:c r="W2183" s="15" t="n">
        <x:f>'Crosswalk'!N55</x:f>
        <x:v>0</x:v>
      </x:c>
      <x:c r="X2183" s="18" t="str">
        <x:v>LFS - Labour Force Survey</x:v>
      </x:c>
      <x:c r="Y2183" s="13" t="str"/>
      <x:c r="Z2183" s="18" t="str">
        <x:v>Peer composition: ARE. Observed national industry detail; used only for composition within 2024 ILO modelled margins.</x:v>
      </x:c>
      <x:c r="AA2183" s="13" t="str"/>
      <x:c r="AB2183" s="13" t="str">
        <x:v>https://rplumber.ilo.org/data/indicator?format=.csv.gz&amp;id=EMP_TEMP_SEX_EC2_NB_A</x:v>
      </x:c>
    </x:row>
    <x:row r="2184" ht="48" customHeight="1">
      <x:c r="A2184" s="2" t="str">
        <x:v>QAT</x:v>
      </x:c>
      <x:c r="B2184" s="2" t="str">
        <x:v>K</x:v>
      </x:c>
      <x:c r="C2184" s="2" t="str">
        <x:v>ARE</x:v>
      </x:c>
      <x:c r="D2184" s="2" t="n">
        <x:v>2023</x:v>
      </x:c>
      <x:c r="E2184" s="2" t="str">
        <x:v>EC2_ISIC4_K64</x:v>
      </x:c>
      <x:c r="F2184" s="17" t="str">
        <x:v>Economic activity (ISIC-Rev.4), 2 digit level: 64 - Financial service activities, except insurance and pension funding</x:v>
      </x:c>
      <x:c r="G2184" s="19" t="n">
        <x:v>183.224</x:v>
      </x:c>
      <x:c r="H2184" s="20" t="n">
        <x:v>1</x:v>
      </x:c>
      <x:c r="I2184" s="19" t="n">
        <x:f>SUM(G2184:G2186)</x:f>
        <x:v>260.46</x:v>
      </x:c>
      <x:c r="J2184" s="20" t="n">
        <x:f>G2184/I2184*H2184</x:f>
        <x:v>0.7034631037395378</x:v>
      </x:c>
      <x:c r="K2184" s="2" t="str">
        <x:v>ISIC4:64</x:v>
      </x:c>
      <x:c r="L2184" s="14" t="n">
        <x:f>'Crosswalk'!C62</x:f>
        <x:v>0</x:v>
      </x:c>
      <x:c r="M2184" s="14" t="n">
        <x:f>'Crosswalk'!D62</x:f>
        <x:v>0</x:v>
      </x:c>
      <x:c r="N2184" s="14" t="n">
        <x:f>'Crosswalk'!E62</x:f>
        <x:v>0</x:v>
      </x:c>
      <x:c r="O2184" s="14" t="n">
        <x:f>'Crosswalk'!F62</x:f>
        <x:v>0</x:v>
      </x:c>
      <x:c r="P2184" s="14" t="n">
        <x:f>'Crosswalk'!G62</x:f>
        <x:v>0</x:v>
      </x:c>
      <x:c r="Q2184" s="14" t="n">
        <x:f>'Crosswalk'!H62</x:f>
        <x:v>0</x:v>
      </x:c>
      <x:c r="R2184" s="14" t="n">
        <x:f>'Crosswalk'!I62</x:f>
        <x:v>1</x:v>
      </x:c>
      <x:c r="S2184" s="14" t="n">
        <x:f>'Crosswalk'!J62</x:f>
        <x:v>0</x:v>
      </x:c>
      <x:c r="T2184" s="14" t="n">
        <x:f>'Crosswalk'!K62</x:f>
        <x:v>0</x:v>
      </x:c>
      <x:c r="U2184" s="14" t="n">
        <x:f>'Crosswalk'!L62</x:f>
        <x:v>0</x:v>
      </x:c>
      <x:c r="V2184" s="14" t="n">
        <x:f>'Crosswalk'!M62</x:f>
        <x:v>0</x:v>
      </x:c>
      <x:c r="W2184" s="14" t="n">
        <x:f>'Crosswalk'!N62</x:f>
        <x:v>0</x:v>
      </x:c>
      <x:c r="X2184" s="17" t="str">
        <x:v>LFS - Labour Force Survey</x:v>
      </x:c>
      <x:c r="Y2184" s="2" t="str"/>
      <x:c r="Z2184" s="17" t="str">
        <x:v>Peer composition: ARE. Observed national industry detail; used only for composition within 2024 ILO modelled margins.</x:v>
      </x:c>
      <x:c r="AA2184" s="2" t="str"/>
      <x:c r="AB2184" s="2" t="str">
        <x:v>https://rplumber.ilo.org/data/indicator?format=.csv.gz&amp;id=EMP_TEMP_SEX_EC2_NB_A</x:v>
      </x:c>
    </x:row>
    <x:row r="2185" ht="48" customHeight="1">
      <x:c r="A2185" s="13" t="str">
        <x:v>QAT</x:v>
      </x:c>
      <x:c r="B2185" s="13" t="str">
        <x:v>K</x:v>
      </x:c>
      <x:c r="C2185" s="13" t="str">
        <x:v>ARE</x:v>
      </x:c>
      <x:c r="D2185" s="13" t="n">
        <x:v>2023</x:v>
      </x:c>
      <x:c r="E2185" s="13" t="str">
        <x:v>EC2_ISIC4_K65</x:v>
      </x:c>
      <x:c r="F2185" s="18" t="str">
        <x:v>Economic activity (ISIC-Rev.4), 2 digit level: 65 - Insurance, reinsurance and pension funding, except compulsory social security</x:v>
      </x:c>
      <x:c r="G2185" s="21" t="n">
        <x:v>35.483</x:v>
      </x:c>
      <x:c r="H2185" s="22" t="n">
        <x:v>1</x:v>
      </x:c>
      <x:c r="I2185" s="21" t="n">
        <x:f>SUM(G2184:G2186)</x:f>
        <x:v>260.46</x:v>
      </x:c>
      <x:c r="J2185" s="22" t="n">
        <x:f>G2185/I2185*H2185</x:f>
        <x:v>0.1362320509867158</x:v>
      </x:c>
      <x:c r="K2185" s="13" t="str">
        <x:v>ISIC4:65</x:v>
      </x:c>
      <x:c r="L2185" s="15" t="n">
        <x:f>'Crosswalk'!C63</x:f>
        <x:v>0</x:v>
      </x:c>
      <x:c r="M2185" s="15" t="n">
        <x:f>'Crosswalk'!D63</x:f>
        <x:v>0</x:v>
      </x:c>
      <x:c r="N2185" s="15" t="n">
        <x:f>'Crosswalk'!E63</x:f>
        <x:v>0</x:v>
      </x:c>
      <x:c r="O2185" s="15" t="n">
        <x:f>'Crosswalk'!F63</x:f>
        <x:v>0</x:v>
      </x:c>
      <x:c r="P2185" s="15" t="n">
        <x:f>'Crosswalk'!G63</x:f>
        <x:v>0</x:v>
      </x:c>
      <x:c r="Q2185" s="15" t="n">
        <x:f>'Crosswalk'!H63</x:f>
        <x:v>0</x:v>
      </x:c>
      <x:c r="R2185" s="15" t="n">
        <x:f>'Crosswalk'!I63</x:f>
        <x:v>1</x:v>
      </x:c>
      <x:c r="S2185" s="15" t="n">
        <x:f>'Crosswalk'!J63</x:f>
        <x:v>0</x:v>
      </x:c>
      <x:c r="T2185" s="15" t="n">
        <x:f>'Crosswalk'!K63</x:f>
        <x:v>0</x:v>
      </x:c>
      <x:c r="U2185" s="15" t="n">
        <x:f>'Crosswalk'!L63</x:f>
        <x:v>0</x:v>
      </x:c>
      <x:c r="V2185" s="15" t="n">
        <x:f>'Crosswalk'!M63</x:f>
        <x:v>0</x:v>
      </x:c>
      <x:c r="W2185" s="15" t="n">
        <x:f>'Crosswalk'!N63</x:f>
        <x:v>0</x:v>
      </x:c>
      <x:c r="X2185" s="18" t="str">
        <x:v>LFS - Labour Force Survey</x:v>
      </x:c>
      <x:c r="Y2185" s="13" t="str"/>
      <x:c r="Z2185" s="18" t="str">
        <x:v>Peer composition: ARE. Observed national industry detail; used only for composition within 2024 ILO modelled margins.</x:v>
      </x:c>
      <x:c r="AA2185" s="13" t="str"/>
      <x:c r="AB2185" s="13" t="str">
        <x:v>https://rplumber.ilo.org/data/indicator?format=.csv.gz&amp;id=EMP_TEMP_SEX_EC2_NB_A</x:v>
      </x:c>
    </x:row>
    <x:row r="2186" ht="48" customHeight="1">
      <x:c r="A2186" s="2" t="str">
        <x:v>QAT</x:v>
      </x:c>
      <x:c r="B2186" s="2" t="str">
        <x:v>K</x:v>
      </x:c>
      <x:c r="C2186" s="2" t="str">
        <x:v>ARE</x:v>
      </x:c>
      <x:c r="D2186" s="2" t="n">
        <x:v>2023</x:v>
      </x:c>
      <x:c r="E2186" s="2" t="str">
        <x:v>EC2_ISIC4_K66</x:v>
      </x:c>
      <x:c r="F2186" s="17" t="str">
        <x:v>Economic activity (ISIC-Rev.4), 2 digit level: 66 - Activities auxiliary to financial service and insurance activities</x:v>
      </x:c>
      <x:c r="G2186" s="19" t="n">
        <x:v>41.753</x:v>
      </x:c>
      <x:c r="H2186" s="20" t="n">
        <x:v>1</x:v>
      </x:c>
      <x:c r="I2186" s="19" t="n">
        <x:f>SUM(G2184:G2186)</x:f>
        <x:v>260.46</x:v>
      </x:c>
      <x:c r="J2186" s="20" t="n">
        <x:f>G2186/I2186*H2186</x:f>
        <x:v>0.16030484527374647</x:v>
      </x:c>
      <x:c r="K2186" s="2" t="str">
        <x:v>ISIC4:66</x:v>
      </x:c>
      <x:c r="L2186" s="14" t="n">
        <x:f>'Crosswalk'!C64</x:f>
        <x:v>0</x:v>
      </x:c>
      <x:c r="M2186" s="14" t="n">
        <x:f>'Crosswalk'!D64</x:f>
        <x:v>0</x:v>
      </x:c>
      <x:c r="N2186" s="14" t="n">
        <x:f>'Crosswalk'!E64</x:f>
        <x:v>0</x:v>
      </x:c>
      <x:c r="O2186" s="14" t="n">
        <x:f>'Crosswalk'!F64</x:f>
        <x:v>0</x:v>
      </x:c>
      <x:c r="P2186" s="14" t="n">
        <x:f>'Crosswalk'!G64</x:f>
        <x:v>0</x:v>
      </x:c>
      <x:c r="Q2186" s="14" t="n">
        <x:f>'Crosswalk'!H64</x:f>
        <x:v>0</x:v>
      </x:c>
      <x:c r="R2186" s="14" t="n">
        <x:f>'Crosswalk'!I64</x:f>
        <x:v>1</x:v>
      </x:c>
      <x:c r="S2186" s="14" t="n">
        <x:f>'Crosswalk'!J64</x:f>
        <x:v>0</x:v>
      </x:c>
      <x:c r="T2186" s="14" t="n">
        <x:f>'Crosswalk'!K64</x:f>
        <x:v>0</x:v>
      </x:c>
      <x:c r="U2186" s="14" t="n">
        <x:f>'Crosswalk'!L64</x:f>
        <x:v>0</x:v>
      </x:c>
      <x:c r="V2186" s="14" t="n">
        <x:f>'Crosswalk'!M64</x:f>
        <x:v>0</x:v>
      </x:c>
      <x:c r="W2186" s="14" t="n">
        <x:f>'Crosswalk'!N64</x:f>
        <x:v>0</x:v>
      </x:c>
      <x:c r="X2186" s="17" t="str">
        <x:v>LFS - Labour Force Survey</x:v>
      </x:c>
      <x:c r="Y2186" s="2" t="str"/>
      <x:c r="Z2186" s="17" t="str">
        <x:v>Peer composition: ARE. Observed national industry detail; used only for composition within 2024 ILO modelled margins.</x:v>
      </x:c>
      <x:c r="AA2186" s="2" t="str"/>
      <x:c r="AB2186" s="2" t="str">
        <x:v>https://rplumber.ilo.org/data/indicator?format=.csv.gz&amp;id=EMP_TEMP_SEX_EC2_NB_A</x:v>
      </x:c>
    </x:row>
    <x:row r="2187" ht="48" customHeight="1">
      <x:c r="A2187" s="13" t="str">
        <x:v>QAT</x:v>
      </x:c>
      <x:c r="B2187" s="13" t="str">
        <x:v>LMN</x:v>
      </x:c>
      <x:c r="C2187" s="13" t="str">
        <x:v>ARE</x:v>
      </x:c>
      <x:c r="D2187" s="13" t="n">
        <x:v>2023</x:v>
      </x:c>
      <x:c r="E2187" s="13" t="str">
        <x:v>EC2_ISIC4_L68</x:v>
      </x:c>
      <x:c r="F2187" s="18" t="str">
        <x:v>Economic activity (ISIC-Rev.4), 2 digit level: 68 - Real estate activities</x:v>
      </x:c>
      <x:c r="G2187" s="21" t="n">
        <x:v>186.48</x:v>
      </x:c>
      <x:c r="H2187" s="22" t="n">
        <x:v>0.0874518231851417</x:v>
      </x:c>
      <x:c r="I2187" s="21" t="n">
        <x:f>SUM(G2187:G2187)</x:f>
        <x:v>186.48</x:v>
      </x:c>
      <x:c r="J2187" s="22" t="n">
        <x:f>G2187/I2187*H2187</x:f>
        <x:v>0.0874518231851417</x:v>
      </x:c>
      <x:c r="K2187" s="13" t="str">
        <x:v>ISIC4:68</x:v>
      </x:c>
      <x:c r="L2187" s="15" t="n">
        <x:f>'Crosswalk'!C65</x:f>
        <x:v>0</x:v>
      </x:c>
      <x:c r="M2187" s="15" t="n">
        <x:f>'Crosswalk'!D65</x:f>
        <x:v>0</x:v>
      </x:c>
      <x:c r="N2187" s="15" t="n">
        <x:f>'Crosswalk'!E65</x:f>
        <x:v>0</x:v>
      </x:c>
      <x:c r="O2187" s="15" t="n">
        <x:f>'Crosswalk'!F65</x:f>
        <x:v>0</x:v>
      </x:c>
      <x:c r="P2187" s="15" t="n">
        <x:f>'Crosswalk'!G65</x:f>
        <x:v>0</x:v>
      </x:c>
      <x:c r="Q2187" s="15" t="n">
        <x:f>'Crosswalk'!H65</x:f>
        <x:v>0</x:v>
      </x:c>
      <x:c r="R2187" s="15" t="n">
        <x:f>'Crosswalk'!I65</x:f>
        <x:v>0</x:v>
      </x:c>
      <x:c r="S2187" s="15" t="n">
        <x:f>'Crosswalk'!J65</x:f>
        <x:v>0</x:v>
      </x:c>
      <x:c r="T2187" s="15" t="n">
        <x:f>'Crosswalk'!K65</x:f>
        <x:v>0</x:v>
      </x:c>
      <x:c r="U2187" s="15" t="n">
        <x:f>'Crosswalk'!L65</x:f>
        <x:v>0</x:v>
      </x:c>
      <x:c r="V2187" s="15" t="n">
        <x:f>'Crosswalk'!M65</x:f>
        <x:v>1</x:v>
      </x:c>
      <x:c r="W2187" s="15" t="n">
        <x:f>'Crosswalk'!N65</x:f>
        <x:v>0</x:v>
      </x:c>
      <x:c r="X2187" s="18" t="str">
        <x:v>LFS - Labour Force Survey</x:v>
      </x:c>
      <x:c r="Y2187" s="13" t="str"/>
      <x:c r="Z2187" s="18" t="str">
        <x:v>Peer composition: ARE. Observed national industry detail; used only for composition within 2024 ILO modelled margins.</x:v>
      </x:c>
      <x:c r="AA2187" s="13" t="str"/>
      <x:c r="AB2187" s="13" t="str">
        <x:v>https://rplumber.ilo.org/data/indicator?format=.csv.gz&amp;id=EMP_TEMP_SEX_EC2_NB_A</x:v>
      </x:c>
    </x:row>
    <x:row r="2188" ht="48" customHeight="1">
      <x:c r="A2188" s="2" t="str">
        <x:v>QAT</x:v>
      </x:c>
      <x:c r="B2188" s="2" t="str">
        <x:v>LMN</x:v>
      </x:c>
      <x:c r="C2188" s="2" t="str">
        <x:v>ARE</x:v>
      </x:c>
      <x:c r="D2188" s="2" t="n">
        <x:v>2023</x:v>
      </x:c>
      <x:c r="E2188" s="2" t="str">
        <x:v>EC2_ISIC4_M69</x:v>
      </x:c>
      <x:c r="F2188" s="17" t="str">
        <x:v>Economic activity (ISIC-Rev.4), 2 digit level: 69 - Legal and accounting activities</x:v>
      </x:c>
      <x:c r="G2188" s="19" t="n">
        <x:v>58.376</x:v>
      </x:c>
      <x:c r="H2188" s="20" t="n">
        <x:v>0.12736522387349522</x:v>
      </x:c>
      <x:c r="I2188" s="19" t="n">
        <x:f>SUM(G2188:G2194)</x:f>
        <x:v>345.58</x:v>
      </x:c>
      <x:c r="J2188" s="20" t="n">
        <x:f>G2188/I2188*H2188</x:f>
        <x:v>0.0215147644795392</x:v>
      </x:c>
      <x:c r="K2188" s="2" t="str">
        <x:v>ISIC4:69</x:v>
      </x:c>
      <x:c r="L2188" s="14" t="n">
        <x:f>'Crosswalk'!C66</x:f>
        <x:v>0</x:v>
      </x:c>
      <x:c r="M2188" s="14" t="n">
        <x:f>'Crosswalk'!D66</x:f>
        <x:v>0</x:v>
      </x:c>
      <x:c r="N2188" s="14" t="n">
        <x:f>'Crosswalk'!E66</x:f>
        <x:v>1</x:v>
      </x:c>
      <x:c r="O2188" s="14" t="n">
        <x:f>'Crosswalk'!F66</x:f>
        <x:v>0</x:v>
      </x:c>
      <x:c r="P2188" s="14" t="n">
        <x:f>'Crosswalk'!G66</x:f>
        <x:v>0</x:v>
      </x:c>
      <x:c r="Q2188" s="14" t="n">
        <x:f>'Crosswalk'!H66</x:f>
        <x:v>0</x:v>
      </x:c>
      <x:c r="R2188" s="14" t="n">
        <x:f>'Crosswalk'!I66</x:f>
        <x:v>0</x:v>
      </x:c>
      <x:c r="S2188" s="14" t="n">
        <x:f>'Crosswalk'!J66</x:f>
        <x:v>0</x:v>
      </x:c>
      <x:c r="T2188" s="14" t="n">
        <x:f>'Crosswalk'!K66</x:f>
        <x:v>0</x:v>
      </x:c>
      <x:c r="U2188" s="14" t="n">
        <x:f>'Crosswalk'!L66</x:f>
        <x:v>0</x:v>
      </x:c>
      <x:c r="V2188" s="14" t="n">
        <x:f>'Crosswalk'!M66</x:f>
        <x:v>0</x:v>
      </x:c>
      <x:c r="W2188" s="14" t="n">
        <x:f>'Crosswalk'!N66</x:f>
        <x:v>0</x:v>
      </x:c>
      <x:c r="X2188" s="17" t="str">
        <x:v>LFS - Labour Force Survey</x:v>
      </x:c>
      <x:c r="Y2188" s="2" t="str"/>
      <x:c r="Z2188" s="17" t="str">
        <x:v>Peer composition: ARE. Observed national industry detail; used only for composition within 2024 ILO modelled margins.</x:v>
      </x:c>
      <x:c r="AA2188" s="2" t="str"/>
      <x:c r="AB2188" s="2" t="str">
        <x:v>https://rplumber.ilo.org/data/indicator?format=.csv.gz&amp;id=EMP_TEMP_SEX_EC2_NB_A</x:v>
      </x:c>
    </x:row>
    <x:row r="2189" ht="48" customHeight="1">
      <x:c r="A2189" s="13" t="str">
        <x:v>QAT</x:v>
      </x:c>
      <x:c r="B2189" s="13" t="str">
        <x:v>LMN</x:v>
      </x:c>
      <x:c r="C2189" s="13" t="str">
        <x:v>ARE</x:v>
      </x:c>
      <x:c r="D2189" s="13" t="n">
        <x:v>2023</x:v>
      </x:c>
      <x:c r="E2189" s="13" t="str">
        <x:v>EC2_ISIC4_M70</x:v>
      </x:c>
      <x:c r="F2189" s="18" t="str">
        <x:v>Economic activity (ISIC-Rev.4), 2 digit level: 70 - Activities of head offices; management consultancy activities</x:v>
      </x:c>
      <x:c r="G2189" s="21" t="n">
        <x:v>66.483</x:v>
      </x:c>
      <x:c r="H2189" s="22" t="n">
        <x:v>0.12736522387349522</x:v>
      </x:c>
      <x:c r="I2189" s="21" t="n">
        <x:f>SUM(G2188:G2194)</x:f>
        <x:v>345.58</x:v>
      </x:c>
      <x:c r="J2189" s="22" t="n">
        <x:f>G2189/I2189*H2189</x:f>
        <x:v>0.024502639558948967</x:v>
      </x:c>
      <x:c r="K2189" s="13" t="str">
        <x:v>ISIC4:70</x:v>
      </x:c>
      <x:c r="L2189" s="15" t="n">
        <x:f>'Crosswalk'!C67</x:f>
        <x:v>0</x:v>
      </x:c>
      <x:c r="M2189" s="15" t="n">
        <x:f>'Crosswalk'!D67</x:f>
        <x:v>0</x:v>
      </x:c>
      <x:c r="N2189" s="15" t="n">
        <x:f>'Crosswalk'!E67</x:f>
        <x:v>1</x:v>
      </x:c>
      <x:c r="O2189" s="15" t="n">
        <x:f>'Crosswalk'!F67</x:f>
        <x:v>0</x:v>
      </x:c>
      <x:c r="P2189" s="15" t="n">
        <x:f>'Crosswalk'!G67</x:f>
        <x:v>0</x:v>
      </x:c>
      <x:c r="Q2189" s="15" t="n">
        <x:f>'Crosswalk'!H67</x:f>
        <x:v>0</x:v>
      </x:c>
      <x:c r="R2189" s="15" t="n">
        <x:f>'Crosswalk'!I67</x:f>
        <x:v>0</x:v>
      </x:c>
      <x:c r="S2189" s="15" t="n">
        <x:f>'Crosswalk'!J67</x:f>
        <x:v>0</x:v>
      </x:c>
      <x:c r="T2189" s="15" t="n">
        <x:f>'Crosswalk'!K67</x:f>
        <x:v>0</x:v>
      </x:c>
      <x:c r="U2189" s="15" t="n">
        <x:f>'Crosswalk'!L67</x:f>
        <x:v>0</x:v>
      </x:c>
      <x:c r="V2189" s="15" t="n">
        <x:f>'Crosswalk'!M67</x:f>
        <x:v>0</x:v>
      </x:c>
      <x:c r="W2189" s="15" t="n">
        <x:f>'Crosswalk'!N67</x:f>
        <x:v>0</x:v>
      </x:c>
      <x:c r="X2189" s="18" t="str">
        <x:v>LFS - Labour Force Survey</x:v>
      </x:c>
      <x:c r="Y2189" s="13" t="str"/>
      <x:c r="Z2189" s="18" t="str">
        <x:v>Peer composition: ARE. Observed national industry detail; used only for composition within 2024 ILO modelled margins.</x:v>
      </x:c>
      <x:c r="AA2189" s="13" t="str"/>
      <x:c r="AB2189" s="13" t="str">
        <x:v>https://rplumber.ilo.org/data/indicator?format=.csv.gz&amp;id=EMP_TEMP_SEX_EC2_NB_A</x:v>
      </x:c>
    </x:row>
    <x:row r="2190" ht="48" customHeight="1">
      <x:c r="A2190" s="2" t="str">
        <x:v>QAT</x:v>
      </x:c>
      <x:c r="B2190" s="2" t="str">
        <x:v>LMN</x:v>
      </x:c>
      <x:c r="C2190" s="2" t="str">
        <x:v>ARE</x:v>
      </x:c>
      <x:c r="D2190" s="2" t="n">
        <x:v>2023</x:v>
      </x:c>
      <x:c r="E2190" s="2" t="str">
        <x:v>EC2_ISIC4_M71</x:v>
      </x:c>
      <x:c r="F2190" s="17" t="str">
        <x:v>Economic activity (ISIC-Rev.4), 2 digit level: 71 - Architectural and engineering activities; technical testing and analysis</x:v>
      </x:c>
      <x:c r="G2190" s="19" t="n">
        <x:v>103.681</x:v>
      </x:c>
      <x:c r="H2190" s="20" t="n">
        <x:v>0.12736522387349522</x:v>
      </x:c>
      <x:c r="I2190" s="19" t="n">
        <x:f>SUM(G2188:G2194)</x:f>
        <x:v>345.58</x:v>
      </x:c>
      <x:c r="J2190" s="20" t="n">
        <x:f>G2190/I2190*H2190</x:f>
        <x:v>0.0382121470467847</x:v>
      </x:c>
      <x:c r="K2190" s="2" t="str">
        <x:v>ISIC4:71</x:v>
      </x:c>
      <x:c r="L2190" s="14" t="n">
        <x:f>'Crosswalk'!C68</x:f>
        <x:v>0</x:v>
      </x:c>
      <x:c r="M2190" s="14" t="n">
        <x:f>'Crosswalk'!D68</x:f>
        <x:v>0</x:v>
      </x:c>
      <x:c r="N2190" s="14" t="n">
        <x:f>'Crosswalk'!E68</x:f>
        <x:v>1</x:v>
      </x:c>
      <x:c r="O2190" s="14" t="n">
        <x:f>'Crosswalk'!F68</x:f>
        <x:v>0</x:v>
      </x:c>
      <x:c r="P2190" s="14" t="n">
        <x:f>'Crosswalk'!G68</x:f>
        <x:v>0</x:v>
      </x:c>
      <x:c r="Q2190" s="14" t="n">
        <x:f>'Crosswalk'!H68</x:f>
        <x:v>0</x:v>
      </x:c>
      <x:c r="R2190" s="14" t="n">
        <x:f>'Crosswalk'!I68</x:f>
        <x:v>0</x:v>
      </x:c>
      <x:c r="S2190" s="14" t="n">
        <x:f>'Crosswalk'!J68</x:f>
        <x:v>0</x:v>
      </x:c>
      <x:c r="T2190" s="14" t="n">
        <x:f>'Crosswalk'!K68</x:f>
        <x:v>0</x:v>
      </x:c>
      <x:c r="U2190" s="14" t="n">
        <x:f>'Crosswalk'!L68</x:f>
        <x:v>0</x:v>
      </x:c>
      <x:c r="V2190" s="14" t="n">
        <x:f>'Crosswalk'!M68</x:f>
        <x:v>0</x:v>
      </x:c>
      <x:c r="W2190" s="14" t="n">
        <x:f>'Crosswalk'!N68</x:f>
        <x:v>0</x:v>
      </x:c>
      <x:c r="X2190" s="17" t="str">
        <x:v>LFS - Labour Force Survey</x:v>
      </x:c>
      <x:c r="Y2190" s="2" t="str"/>
      <x:c r="Z2190" s="17" t="str">
        <x:v>Peer composition: ARE. Observed national industry detail; used only for composition within 2024 ILO modelled margins.</x:v>
      </x:c>
      <x:c r="AA2190" s="2" t="str"/>
      <x:c r="AB2190" s="2" t="str">
        <x:v>https://rplumber.ilo.org/data/indicator?format=.csv.gz&amp;id=EMP_TEMP_SEX_EC2_NB_A</x:v>
      </x:c>
    </x:row>
    <x:row r="2191" ht="48" customHeight="1">
      <x:c r="A2191" s="13" t="str">
        <x:v>QAT</x:v>
      </x:c>
      <x:c r="B2191" s="13" t="str">
        <x:v>LMN</x:v>
      </x:c>
      <x:c r="C2191" s="13" t="str">
        <x:v>ARE</x:v>
      </x:c>
      <x:c r="D2191" s="13" t="n">
        <x:v>2023</x:v>
      </x:c>
      <x:c r="E2191" s="13" t="str">
        <x:v>EC2_ISIC4_M72</x:v>
      </x:c>
      <x:c r="F2191" s="18" t="str">
        <x:v>Economic activity (ISIC-Rev.4), 2 digit level: 72 - Scientific research and development</x:v>
      </x:c>
      <x:c r="G2191" s="21" t="n">
        <x:v>4.751</x:v>
      </x:c>
      <x:c r="H2191" s="22" t="n">
        <x:v>0.12736522387349522</x:v>
      </x:c>
      <x:c r="I2191" s="21" t="n">
        <x:f>SUM(G2188:G2194)</x:f>
        <x:v>345.58</x:v>
      </x:c>
      <x:c r="J2191" s="22" t="n">
        <x:f>G2191/I2191*H2191</x:f>
        <x:v>0.0017510046259128882</x:v>
      </x:c>
      <x:c r="K2191" s="13" t="str">
        <x:v>ISIC4:72</x:v>
      </x:c>
      <x:c r="L2191" s="15" t="n">
        <x:f>'Crosswalk'!C69</x:f>
        <x:v>0</x:v>
      </x:c>
      <x:c r="M2191" s="15" t="n">
        <x:f>'Crosswalk'!D69</x:f>
        <x:v>0</x:v>
      </x:c>
      <x:c r="N2191" s="15" t="n">
        <x:f>'Crosswalk'!E69</x:f>
        <x:v>0.5</x:v>
      </x:c>
      <x:c r="O2191" s="15" t="n">
        <x:f>'Crosswalk'!F69</x:f>
        <x:v>0</x:v>
      </x:c>
      <x:c r="P2191" s="15" t="n">
        <x:f>'Crosswalk'!G69</x:f>
        <x:v>0</x:v>
      </x:c>
      <x:c r="Q2191" s="15" t="n">
        <x:f>'Crosswalk'!H69</x:f>
        <x:v>0.35</x:v>
      </x:c>
      <x:c r="R2191" s="15" t="n">
        <x:f>'Crosswalk'!I69</x:f>
        <x:v>0</x:v>
      </x:c>
      <x:c r="S2191" s="15" t="n">
        <x:f>'Crosswalk'!J69</x:f>
        <x:v>0.15</x:v>
      </x:c>
      <x:c r="T2191" s="15" t="n">
        <x:f>'Crosswalk'!K69</x:f>
        <x:v>0</x:v>
      </x:c>
      <x:c r="U2191" s="15" t="n">
        <x:f>'Crosswalk'!L69</x:f>
        <x:v>0</x:v>
      </x:c>
      <x:c r="V2191" s="15" t="n">
        <x:f>'Crosswalk'!M69</x:f>
        <x:v>0</x:v>
      </x:c>
      <x:c r="W2191" s="15" t="n">
        <x:f>'Crosswalk'!N69</x:f>
        <x:v>0</x:v>
      </x:c>
      <x:c r="X2191" s="18" t="str">
        <x:v>LFS - Labour Force Survey</x:v>
      </x:c>
      <x:c r="Y2191" s="13" t="str"/>
      <x:c r="Z2191" s="18" t="str">
        <x:v>Peer composition: ARE. Observed national industry detail; used only for composition within 2024 ILO modelled margins.</x:v>
      </x:c>
      <x:c r="AA2191" s="13" t="str"/>
      <x:c r="AB2191" s="13" t="str">
        <x:v>https://rplumber.ilo.org/data/indicator?format=.csv.gz&amp;id=EMP_TEMP_SEX_EC2_NB_A</x:v>
      </x:c>
    </x:row>
    <x:row r="2192" ht="48" customHeight="1">
      <x:c r="A2192" s="2" t="str">
        <x:v>QAT</x:v>
      </x:c>
      <x:c r="B2192" s="2" t="str">
        <x:v>LMN</x:v>
      </x:c>
      <x:c r="C2192" s="2" t="str">
        <x:v>ARE</x:v>
      </x:c>
      <x:c r="D2192" s="2" t="n">
        <x:v>2023</x:v>
      </x:c>
      <x:c r="E2192" s="2" t="str">
        <x:v>EC2_ISIC4_M73</x:v>
      </x:c>
      <x:c r="F2192" s="17" t="str">
        <x:v>Economic activity (ISIC-Rev.4), 2 digit level: 73 - Advertising and market research</x:v>
      </x:c>
      <x:c r="G2192" s="19" t="n">
        <x:v>63.74</x:v>
      </x:c>
      <x:c r="H2192" s="20" t="n">
        <x:v>0.12736522387349522</x:v>
      </x:c>
      <x:c r="I2192" s="19" t="n">
        <x:f>SUM(G2188:G2194)</x:f>
        <x:v>345.58</x:v>
      </x:c>
      <x:c r="J2192" s="20" t="n">
        <x:f>G2192/I2192*H2192</x:f>
        <x:v>0.023491693297345292</x:v>
      </x:c>
      <x:c r="K2192" s="2" t="str">
        <x:v>ISIC4:73</x:v>
      </x:c>
      <x:c r="L2192" s="14" t="n">
        <x:f>'Crosswalk'!C70</x:f>
        <x:v>0</x:v>
      </x:c>
      <x:c r="M2192" s="14" t="n">
        <x:f>'Crosswalk'!D70</x:f>
        <x:v>0</x:v>
      </x:c>
      <x:c r="N2192" s="14" t="n">
        <x:f>'Crosswalk'!E70</x:f>
        <x:v>0</x:v>
      </x:c>
      <x:c r="O2192" s="14" t="n">
        <x:f>'Crosswalk'!F70</x:f>
        <x:v>0</x:v>
      </x:c>
      <x:c r="P2192" s="14" t="n">
        <x:f>'Crosswalk'!G70</x:f>
        <x:v>0</x:v>
      </x:c>
      <x:c r="Q2192" s="14" t="n">
        <x:f>'Crosswalk'!H70</x:f>
        <x:v>0</x:v>
      </x:c>
      <x:c r="R2192" s="14" t="n">
        <x:f>'Crosswalk'!I70</x:f>
        <x:v>0</x:v>
      </x:c>
      <x:c r="S2192" s="14" t="n">
        <x:f>'Crosswalk'!J70</x:f>
        <x:v>0</x:v>
      </x:c>
      <x:c r="T2192" s="14" t="n">
        <x:f>'Crosswalk'!K70</x:f>
        <x:v>1</x:v>
      </x:c>
      <x:c r="U2192" s="14" t="n">
        <x:f>'Crosswalk'!L70</x:f>
        <x:v>0</x:v>
      </x:c>
      <x:c r="V2192" s="14" t="n">
        <x:f>'Crosswalk'!M70</x:f>
        <x:v>0</x:v>
      </x:c>
      <x:c r="W2192" s="14" t="n">
        <x:f>'Crosswalk'!N70</x:f>
        <x:v>0</x:v>
      </x:c>
      <x:c r="X2192" s="17" t="str">
        <x:v>LFS - Labour Force Survey</x:v>
      </x:c>
      <x:c r="Y2192" s="2" t="str"/>
      <x:c r="Z2192" s="17" t="str">
        <x:v>Peer composition: ARE. Observed national industry detail; used only for composition within 2024 ILO modelled margins.</x:v>
      </x:c>
      <x:c r="AA2192" s="2" t="str"/>
      <x:c r="AB2192" s="2" t="str">
        <x:v>https://rplumber.ilo.org/data/indicator?format=.csv.gz&amp;id=EMP_TEMP_SEX_EC2_NB_A</x:v>
      </x:c>
    </x:row>
    <x:row r="2193" ht="48" customHeight="1">
      <x:c r="A2193" s="13" t="str">
        <x:v>QAT</x:v>
      </x:c>
      <x:c r="B2193" s="13" t="str">
        <x:v>LMN</x:v>
      </x:c>
      <x:c r="C2193" s="13" t="str">
        <x:v>ARE</x:v>
      </x:c>
      <x:c r="D2193" s="13" t="n">
        <x:v>2023</x:v>
      </x:c>
      <x:c r="E2193" s="13" t="str">
        <x:v>EC2_ISIC4_M74</x:v>
      </x:c>
      <x:c r="F2193" s="18" t="str">
        <x:v>Economic activity (ISIC-Rev.4), 2 digit level: 74 - Other professional, scientific and technical activities</x:v>
      </x:c>
      <x:c r="G2193" s="21" t="n">
        <x:v>45.241</x:v>
      </x:c>
      <x:c r="H2193" s="22" t="n">
        <x:v>0.12736522387349522</x:v>
      </x:c>
      <x:c r="I2193" s="21" t="n">
        <x:f>SUM(G2188:G2194)</x:f>
        <x:v>345.58</x:v>
      </x:c>
      <x:c r="J2193" s="22" t="n">
        <x:f>G2193/I2193*H2193</x:f>
        <x:v>0.01667379504965796</x:v>
      </x:c>
      <x:c r="K2193" s="13" t="str">
        <x:v>ISIC4:74</x:v>
      </x:c>
      <x:c r="L2193" s="15" t="n">
        <x:f>'Crosswalk'!C71</x:f>
        <x:v>0</x:v>
      </x:c>
      <x:c r="M2193" s="15" t="n">
        <x:f>'Crosswalk'!D71</x:f>
        <x:v>0</x:v>
      </x:c>
      <x:c r="N2193" s="15" t="n">
        <x:f>'Crosswalk'!E71</x:f>
        <x:v>0.8</x:v>
      </x:c>
      <x:c r="O2193" s="15" t="n">
        <x:f>'Crosswalk'!F71</x:f>
        <x:v>0.2</x:v>
      </x:c>
      <x:c r="P2193" s="15" t="n">
        <x:f>'Crosswalk'!G71</x:f>
        <x:v>0</x:v>
      </x:c>
      <x:c r="Q2193" s="15" t="n">
        <x:f>'Crosswalk'!H71</x:f>
        <x:v>0</x:v>
      </x:c>
      <x:c r="R2193" s="15" t="n">
        <x:f>'Crosswalk'!I71</x:f>
        <x:v>0</x:v>
      </x:c>
      <x:c r="S2193" s="15" t="n">
        <x:f>'Crosswalk'!J71</x:f>
        <x:v>0</x:v>
      </x:c>
      <x:c r="T2193" s="15" t="n">
        <x:f>'Crosswalk'!K71</x:f>
        <x:v>0</x:v>
      </x:c>
      <x:c r="U2193" s="15" t="n">
        <x:f>'Crosswalk'!L71</x:f>
        <x:v>0</x:v>
      </x:c>
      <x:c r="V2193" s="15" t="n">
        <x:f>'Crosswalk'!M71</x:f>
        <x:v>0</x:v>
      </x:c>
      <x:c r="W2193" s="15" t="n">
        <x:f>'Crosswalk'!N71</x:f>
        <x:v>0</x:v>
      </x:c>
      <x:c r="X2193" s="18" t="str">
        <x:v>LFS - Labour Force Survey</x:v>
      </x:c>
      <x:c r="Y2193" s="13" t="str"/>
      <x:c r="Z2193" s="18" t="str">
        <x:v>Peer composition: ARE. Observed national industry detail; used only for composition within 2024 ILO modelled margins.</x:v>
      </x:c>
      <x:c r="AA2193" s="13" t="str"/>
      <x:c r="AB2193" s="13" t="str">
        <x:v>https://rplumber.ilo.org/data/indicator?format=.csv.gz&amp;id=EMP_TEMP_SEX_EC2_NB_A</x:v>
      </x:c>
    </x:row>
    <x:row r="2194" ht="48" customHeight="1">
      <x:c r="A2194" s="2" t="str">
        <x:v>QAT</x:v>
      </x:c>
      <x:c r="B2194" s="2" t="str">
        <x:v>LMN</x:v>
      </x:c>
      <x:c r="C2194" s="2" t="str">
        <x:v>ARE</x:v>
      </x:c>
      <x:c r="D2194" s="2" t="n">
        <x:v>2023</x:v>
      </x:c>
      <x:c r="E2194" s="2" t="str">
        <x:v>EC2_ISIC4_M75</x:v>
      </x:c>
      <x:c r="F2194" s="17" t="str">
        <x:v>Economic activity (ISIC-Rev.4), 2 digit level: 75 - Veterinary activities</x:v>
      </x:c>
      <x:c r="G2194" s="19" t="n">
        <x:v>3.308</x:v>
      </x:c>
      <x:c r="H2194" s="20" t="n">
        <x:v>0.12736522387349522</x:v>
      </x:c>
      <x:c r="I2194" s="19" t="n">
        <x:f>SUM(G2188:G2194)</x:f>
        <x:v>345.58</x:v>
      </x:c>
      <x:c r="J2194" s="20" t="n">
        <x:f>G2194/I2194*H2194</x:f>
        <x:v>0.0012191798153062161</x:v>
      </x:c>
      <x:c r="K2194" s="2" t="str">
        <x:v>ISIC4:75</x:v>
      </x:c>
      <x:c r="L2194" s="14" t="n">
        <x:f>'Crosswalk'!C72</x:f>
        <x:v>0</x:v>
      </x:c>
      <x:c r="M2194" s="14" t="n">
        <x:f>'Crosswalk'!D72</x:f>
        <x:v>0</x:v>
      </x:c>
      <x:c r="N2194" s="14" t="n">
        <x:f>'Crosswalk'!E72</x:f>
        <x:v>0</x:v>
      </x:c>
      <x:c r="O2194" s="14" t="n">
        <x:f>'Crosswalk'!F72</x:f>
        <x:v>0</x:v>
      </x:c>
      <x:c r="P2194" s="14" t="n">
        <x:f>'Crosswalk'!G72</x:f>
        <x:v>0</x:v>
      </x:c>
      <x:c r="Q2194" s="14" t="n">
        <x:f>'Crosswalk'!H72</x:f>
        <x:v>1</x:v>
      </x:c>
      <x:c r="R2194" s="14" t="n">
        <x:f>'Crosswalk'!I72</x:f>
        <x:v>0</x:v>
      </x:c>
      <x:c r="S2194" s="14" t="n">
        <x:f>'Crosswalk'!J72</x:f>
        <x:v>0</x:v>
      </x:c>
      <x:c r="T2194" s="14" t="n">
        <x:f>'Crosswalk'!K72</x:f>
        <x:v>0</x:v>
      </x:c>
      <x:c r="U2194" s="14" t="n">
        <x:f>'Crosswalk'!L72</x:f>
        <x:v>0</x:v>
      </x:c>
      <x:c r="V2194" s="14" t="n">
        <x:f>'Crosswalk'!M72</x:f>
        <x:v>0</x:v>
      </x:c>
      <x:c r="W2194" s="14" t="n">
        <x:f>'Crosswalk'!N72</x:f>
        <x:v>0</x:v>
      </x:c>
      <x:c r="X2194" s="17" t="str">
        <x:v>LFS - Labour Force Survey</x:v>
      </x:c>
      <x:c r="Y2194" s="2" t="str"/>
      <x:c r="Z2194" s="17" t="str">
        <x:v>Peer composition: ARE. Observed national industry detail; used only for composition within 2024 ILO modelled margins.</x:v>
      </x:c>
      <x:c r="AA2194" s="2" t="str"/>
      <x:c r="AB2194" s="2" t="str">
        <x:v>https://rplumber.ilo.org/data/indicator?format=.csv.gz&amp;id=EMP_TEMP_SEX_EC2_NB_A</x:v>
      </x:c>
    </x:row>
    <x:row r="2195" ht="48" customHeight="1">
      <x:c r="A2195" s="13" t="str">
        <x:v>QAT</x:v>
      </x:c>
      <x:c r="B2195" s="13" t="str">
        <x:v>LMN</x:v>
      </x:c>
      <x:c r="C2195" s="13" t="str">
        <x:v>ARE</x:v>
      </x:c>
      <x:c r="D2195" s="13" t="n">
        <x:v>2023</x:v>
      </x:c>
      <x:c r="E2195" s="13" t="str">
        <x:v>EC2_ISIC4_N77</x:v>
      </x:c>
      <x:c r="F2195" s="18" t="str">
        <x:v>Economic activity (ISIC-Rev.4), 2 digit level: 77 - Rental and leasing activities</x:v>
      </x:c>
      <x:c r="G2195" s="21" t="n">
        <x:v>32.349</x:v>
      </x:c>
      <x:c r="H2195" s="22" t="n">
        <x:v>0.785182952941363</x:v>
      </x:c>
      <x:c r="I2195" s="21" t="n">
        <x:f>SUM(G2195:G2200)</x:f>
        <x:v>650.253</x:v>
      </x:c>
      <x:c r="J2195" s="22" t="n">
        <x:f>G2195/I2195*H2195</x:f>
        <x:v>0.03906153965410409</x:v>
      </x:c>
      <x:c r="K2195" s="13" t="str">
        <x:v>ISIC4:77</x:v>
      </x:c>
      <x:c r="L2195" s="15" t="n">
        <x:f>'Crosswalk'!C73</x:f>
        <x:v>0</x:v>
      </x:c>
      <x:c r="M2195" s="15" t="n">
        <x:f>'Crosswalk'!D73</x:f>
        <x:v>0</x:v>
      </x:c>
      <x:c r="N2195" s="15" t="n">
        <x:f>'Crosswalk'!E73</x:f>
        <x:v>0.7</x:v>
      </x:c>
      <x:c r="O2195" s="15" t="n">
        <x:f>'Crosswalk'!F73</x:f>
        <x:v>0.3</x:v>
      </x:c>
      <x:c r="P2195" s="15" t="n">
        <x:f>'Crosswalk'!G73</x:f>
        <x:v>0</x:v>
      </x:c>
      <x:c r="Q2195" s="15" t="n">
        <x:f>'Crosswalk'!H73</x:f>
        <x:v>0</x:v>
      </x:c>
      <x:c r="R2195" s="15" t="n">
        <x:f>'Crosswalk'!I73</x:f>
        <x:v>0</x:v>
      </x:c>
      <x:c r="S2195" s="15" t="n">
        <x:f>'Crosswalk'!J73</x:f>
        <x:v>0</x:v>
      </x:c>
      <x:c r="T2195" s="15" t="n">
        <x:f>'Crosswalk'!K73</x:f>
        <x:v>0</x:v>
      </x:c>
      <x:c r="U2195" s="15" t="n">
        <x:f>'Crosswalk'!L73</x:f>
        <x:v>0</x:v>
      </x:c>
      <x:c r="V2195" s="15" t="n">
        <x:f>'Crosswalk'!M73</x:f>
        <x:v>0</x:v>
      </x:c>
      <x:c r="W2195" s="15" t="n">
        <x:f>'Crosswalk'!N73</x:f>
        <x:v>0</x:v>
      </x:c>
      <x:c r="X2195" s="18" t="str">
        <x:v>LFS - Labour Force Survey</x:v>
      </x:c>
      <x:c r="Y2195" s="13" t="str"/>
      <x:c r="Z2195" s="18" t="str">
        <x:v>Peer composition: ARE. Observed national industry detail; used only for composition within 2024 ILO modelled margins.</x:v>
      </x:c>
      <x:c r="AA2195" s="13" t="str"/>
      <x:c r="AB2195" s="13" t="str">
        <x:v>https://rplumber.ilo.org/data/indicator?format=.csv.gz&amp;id=EMP_TEMP_SEX_EC2_NB_A</x:v>
      </x:c>
    </x:row>
    <x:row r="2196" ht="48" customHeight="1">
      <x:c r="A2196" s="2" t="str">
        <x:v>QAT</x:v>
      </x:c>
      <x:c r="B2196" s="2" t="str">
        <x:v>LMN</x:v>
      </x:c>
      <x:c r="C2196" s="2" t="str">
        <x:v>ARE</x:v>
      </x:c>
      <x:c r="D2196" s="2" t="n">
        <x:v>2023</x:v>
      </x:c>
      <x:c r="E2196" s="2" t="str">
        <x:v>EC2_ISIC4_N78</x:v>
      </x:c>
      <x:c r="F2196" s="17" t="str">
        <x:v>Economic activity (ISIC-Rev.4), 2 digit level: 78 - Employment activities</x:v>
      </x:c>
      <x:c r="G2196" s="19" t="n">
        <x:v>95.735</x:v>
      </x:c>
      <x:c r="H2196" s="20" t="n">
        <x:v>0.785182952941363</x:v>
      </x:c>
      <x:c r="I2196" s="19" t="n">
        <x:f>SUM(G2195:G2200)</x:f>
        <x:v>650.253</x:v>
      </x:c>
      <x:c r="J2196" s="20" t="n">
        <x:f>G2196/I2196*H2196</x:f>
        <x:v>0.11560037400802668</x:v>
      </x:c>
      <x:c r="K2196" s="2" t="str">
        <x:v>ISIC4:78</x:v>
      </x:c>
      <x:c r="L2196" s="14" t="n">
        <x:f>'Crosswalk'!C74</x:f>
        <x:v>0</x:v>
      </x:c>
      <x:c r="M2196" s="14" t="n">
        <x:f>'Crosswalk'!D74</x:f>
        <x:v>0</x:v>
      </x:c>
      <x:c r="N2196" s="14" t="n">
        <x:f>'Crosswalk'!E74</x:f>
        <x:v>1</x:v>
      </x:c>
      <x:c r="O2196" s="14" t="n">
        <x:f>'Crosswalk'!F74</x:f>
        <x:v>0</x:v>
      </x:c>
      <x:c r="P2196" s="14" t="n">
        <x:f>'Crosswalk'!G74</x:f>
        <x:v>0</x:v>
      </x:c>
      <x:c r="Q2196" s="14" t="n">
        <x:f>'Crosswalk'!H74</x:f>
        <x:v>0</x:v>
      </x:c>
      <x:c r="R2196" s="14" t="n">
        <x:f>'Crosswalk'!I74</x:f>
        <x:v>0</x:v>
      </x:c>
      <x:c r="S2196" s="14" t="n">
        <x:f>'Crosswalk'!J74</x:f>
        <x:v>0</x:v>
      </x:c>
      <x:c r="T2196" s="14" t="n">
        <x:f>'Crosswalk'!K74</x:f>
        <x:v>0</x:v>
      </x:c>
      <x:c r="U2196" s="14" t="n">
        <x:f>'Crosswalk'!L74</x:f>
        <x:v>0</x:v>
      </x:c>
      <x:c r="V2196" s="14" t="n">
        <x:f>'Crosswalk'!M74</x:f>
        <x:v>0</x:v>
      </x:c>
      <x:c r="W2196" s="14" t="n">
        <x:f>'Crosswalk'!N74</x:f>
        <x:v>0</x:v>
      </x:c>
      <x:c r="X2196" s="17" t="str">
        <x:v>LFS - Labour Force Survey</x:v>
      </x:c>
      <x:c r="Y2196" s="2" t="str"/>
      <x:c r="Z2196" s="17" t="str">
        <x:v>Peer composition: ARE. Observed national industry detail; used only for composition within 2024 ILO modelled margins.</x:v>
      </x:c>
      <x:c r="AA2196" s="2" t="str"/>
      <x:c r="AB2196" s="2" t="str">
        <x:v>https://rplumber.ilo.org/data/indicator?format=.csv.gz&amp;id=EMP_TEMP_SEX_EC2_NB_A</x:v>
      </x:c>
    </x:row>
    <x:row r="2197" ht="48" customHeight="1">
      <x:c r="A2197" s="13" t="str">
        <x:v>QAT</x:v>
      </x:c>
      <x:c r="B2197" s="13" t="str">
        <x:v>LMN</x:v>
      </x:c>
      <x:c r="C2197" s="13" t="str">
        <x:v>ARE</x:v>
      </x:c>
      <x:c r="D2197" s="13" t="n">
        <x:v>2023</x:v>
      </x:c>
      <x:c r="E2197" s="13" t="str">
        <x:v>EC2_ISIC4_N79</x:v>
      </x:c>
      <x:c r="F2197" s="18" t="str">
        <x:v>Economic activity (ISIC-Rev.4), 2 digit level: 79 - Travel agency, tour operator, reservation service and related activities</x:v>
      </x:c>
      <x:c r="G2197" s="21" t="n">
        <x:v>61.682</x:v>
      </x:c>
      <x:c r="H2197" s="22" t="n">
        <x:v>0.785182952941363</x:v>
      </x:c>
      <x:c r="I2197" s="21" t="n">
        <x:f>SUM(G2195:G2200)</x:f>
        <x:v>650.253</x:v>
      </x:c>
      <x:c r="J2197" s="22" t="n">
        <x:f>G2197/I2197*H2197</x:f>
        <x:v>0.07448124791939315</x:v>
      </x:c>
      <x:c r="K2197" s="13" t="str">
        <x:v>ISIC4:79</x:v>
      </x:c>
      <x:c r="L2197" s="15" t="n">
        <x:f>'Crosswalk'!C75</x:f>
        <x:v>0</x:v>
      </x:c>
      <x:c r="M2197" s="15" t="n">
        <x:f>'Crosswalk'!D75</x:f>
        <x:v>0</x:v>
      </x:c>
      <x:c r="N2197" s="15" t="n">
        <x:f>'Crosswalk'!E75</x:f>
        <x:v>0</x:v>
      </x:c>
      <x:c r="O2197" s="15" t="n">
        <x:f>'Crosswalk'!F75</x:f>
        <x:v>1</x:v>
      </x:c>
      <x:c r="P2197" s="15" t="n">
        <x:f>'Crosswalk'!G75</x:f>
        <x:v>0</x:v>
      </x:c>
      <x:c r="Q2197" s="15" t="n">
        <x:f>'Crosswalk'!H75</x:f>
        <x:v>0</x:v>
      </x:c>
      <x:c r="R2197" s="15" t="n">
        <x:f>'Crosswalk'!I75</x:f>
        <x:v>0</x:v>
      </x:c>
      <x:c r="S2197" s="15" t="n">
        <x:f>'Crosswalk'!J75</x:f>
        <x:v>0</x:v>
      </x:c>
      <x:c r="T2197" s="15" t="n">
        <x:f>'Crosswalk'!K75</x:f>
        <x:v>0</x:v>
      </x:c>
      <x:c r="U2197" s="15" t="n">
        <x:f>'Crosswalk'!L75</x:f>
        <x:v>0</x:v>
      </x:c>
      <x:c r="V2197" s="15" t="n">
        <x:f>'Crosswalk'!M75</x:f>
        <x:v>0</x:v>
      </x:c>
      <x:c r="W2197" s="15" t="n">
        <x:f>'Crosswalk'!N75</x:f>
        <x:v>0</x:v>
      </x:c>
      <x:c r="X2197" s="18" t="str">
        <x:v>LFS - Labour Force Survey</x:v>
      </x:c>
      <x:c r="Y2197" s="13" t="str"/>
      <x:c r="Z2197" s="18" t="str">
        <x:v>Peer composition: ARE. Observed national industry detail; used only for composition within 2024 ILO modelled margins.</x:v>
      </x:c>
      <x:c r="AA2197" s="13" t="str"/>
      <x:c r="AB2197" s="13" t="str">
        <x:v>https://rplumber.ilo.org/data/indicator?format=.csv.gz&amp;id=EMP_TEMP_SEX_EC2_NB_A</x:v>
      </x:c>
    </x:row>
    <x:row r="2198" ht="48" customHeight="1">
      <x:c r="A2198" s="2" t="str">
        <x:v>QAT</x:v>
      </x:c>
      <x:c r="B2198" s="2" t="str">
        <x:v>LMN</x:v>
      </x:c>
      <x:c r="C2198" s="2" t="str">
        <x:v>ARE</x:v>
      </x:c>
      <x:c r="D2198" s="2" t="n">
        <x:v>2023</x:v>
      </x:c>
      <x:c r="E2198" s="2" t="str">
        <x:v>EC2_ISIC4_N80</x:v>
      </x:c>
      <x:c r="F2198" s="17" t="str">
        <x:v>Economic activity (ISIC-Rev.4), 2 digit level: 80 - Security and investigation activities</x:v>
      </x:c>
      <x:c r="G2198" s="19" t="n">
        <x:v>53.696</x:v>
      </x:c>
      <x:c r="H2198" s="20" t="n">
        <x:v>0.785182952941363</x:v>
      </x:c>
      <x:c r="I2198" s="19" t="n">
        <x:f>SUM(G2195:G2200)</x:f>
        <x:v>650.253</x:v>
      </x:c>
      <x:c r="J2198" s="20" t="n">
        <x:f>G2198/I2198*H2198</x:f>
        <x:v>0.06483812276320051</x:v>
      </x:c>
      <x:c r="K2198" s="2" t="str">
        <x:v>ISIC4:80</x:v>
      </x:c>
      <x:c r="L2198" s="14" t="n">
        <x:f>'Crosswalk'!C76</x:f>
        <x:v>0</x:v>
      </x:c>
      <x:c r="M2198" s="14" t="n">
        <x:f>'Crosswalk'!D76</x:f>
        <x:v>0</x:v>
      </x:c>
      <x:c r="N2198" s="14" t="n">
        <x:f>'Crosswalk'!E76</x:f>
        <x:v>1</x:v>
      </x:c>
      <x:c r="O2198" s="14" t="n">
        <x:f>'Crosswalk'!F76</x:f>
        <x:v>0</x:v>
      </x:c>
      <x:c r="P2198" s="14" t="n">
        <x:f>'Crosswalk'!G76</x:f>
        <x:v>0</x:v>
      </x:c>
      <x:c r="Q2198" s="14" t="n">
        <x:f>'Crosswalk'!H76</x:f>
        <x:v>0</x:v>
      </x:c>
      <x:c r="R2198" s="14" t="n">
        <x:f>'Crosswalk'!I76</x:f>
        <x:v>0</x:v>
      </x:c>
      <x:c r="S2198" s="14" t="n">
        <x:f>'Crosswalk'!J76</x:f>
        <x:v>0</x:v>
      </x:c>
      <x:c r="T2198" s="14" t="n">
        <x:f>'Crosswalk'!K76</x:f>
        <x:v>0</x:v>
      </x:c>
      <x:c r="U2198" s="14" t="n">
        <x:f>'Crosswalk'!L76</x:f>
        <x:v>0</x:v>
      </x:c>
      <x:c r="V2198" s="14" t="n">
        <x:f>'Crosswalk'!M76</x:f>
        <x:v>0</x:v>
      </x:c>
      <x:c r="W2198" s="14" t="n">
        <x:f>'Crosswalk'!N76</x:f>
        <x:v>0</x:v>
      </x:c>
      <x:c r="X2198" s="17" t="str">
        <x:v>LFS - Labour Force Survey</x:v>
      </x:c>
      <x:c r="Y2198" s="2" t="str"/>
      <x:c r="Z2198" s="17" t="str">
        <x:v>Peer composition: ARE. Observed national industry detail; used only for composition within 2024 ILO modelled margins.</x:v>
      </x:c>
      <x:c r="AA2198" s="2" t="str"/>
      <x:c r="AB2198" s="2" t="str">
        <x:v>https://rplumber.ilo.org/data/indicator?format=.csv.gz&amp;id=EMP_TEMP_SEX_EC2_NB_A</x:v>
      </x:c>
    </x:row>
    <x:row r="2199" ht="48" customHeight="1">
      <x:c r="A2199" s="13" t="str">
        <x:v>QAT</x:v>
      </x:c>
      <x:c r="B2199" s="13" t="str">
        <x:v>LMN</x:v>
      </x:c>
      <x:c r="C2199" s="13" t="str">
        <x:v>ARE</x:v>
      </x:c>
      <x:c r="D2199" s="13" t="n">
        <x:v>2023</x:v>
      </x:c>
      <x:c r="E2199" s="13" t="str">
        <x:v>EC2_ISIC4_N81</x:v>
      </x:c>
      <x:c r="F2199" s="18" t="str">
        <x:v>Economic activity (ISIC-Rev.4), 2 digit level: 81 - Services to buildings and landscape activities</x:v>
      </x:c>
      <x:c r="G2199" s="21" t="n">
        <x:v>195.823</x:v>
      </x:c>
      <x:c r="H2199" s="22" t="n">
        <x:v>0.785182952941363</x:v>
      </x:c>
      <x:c r="I2199" s="21" t="n">
        <x:f>SUM(G2195:G2200)</x:f>
        <x:v>650.253</x:v>
      </x:c>
      <x:c r="J2199" s="22" t="n">
        <x:f>G2199/I2199*H2199</x:f>
        <x:v>0.23645701195355734</x:v>
      </x:c>
      <x:c r="K2199" s="13" t="str">
        <x:v>ISIC4:81</x:v>
      </x:c>
      <x:c r="L2199" s="15" t="n">
        <x:f>'Crosswalk'!C77</x:f>
        <x:v>0</x:v>
      </x:c>
      <x:c r="M2199" s="15" t="n">
        <x:f>'Crosswalk'!D77</x:f>
        <x:v>0</x:v>
      </x:c>
      <x:c r="N2199" s="15" t="n">
        <x:f>'Crosswalk'!E77</x:f>
        <x:v>1</x:v>
      </x:c>
      <x:c r="O2199" s="15" t="n">
        <x:f>'Crosswalk'!F77</x:f>
        <x:v>0</x:v>
      </x:c>
      <x:c r="P2199" s="15" t="n">
        <x:f>'Crosswalk'!G77</x:f>
        <x:v>0</x:v>
      </x:c>
      <x:c r="Q2199" s="15" t="n">
        <x:f>'Crosswalk'!H77</x:f>
        <x:v>0</x:v>
      </x:c>
      <x:c r="R2199" s="15" t="n">
        <x:f>'Crosswalk'!I77</x:f>
        <x:v>0</x:v>
      </x:c>
      <x:c r="S2199" s="15" t="n">
        <x:f>'Crosswalk'!J77</x:f>
        <x:v>0</x:v>
      </x:c>
      <x:c r="T2199" s="15" t="n">
        <x:f>'Crosswalk'!K77</x:f>
        <x:v>0</x:v>
      </x:c>
      <x:c r="U2199" s="15" t="n">
        <x:f>'Crosswalk'!L77</x:f>
        <x:v>0</x:v>
      </x:c>
      <x:c r="V2199" s="15" t="n">
        <x:f>'Crosswalk'!M77</x:f>
        <x:v>0</x:v>
      </x:c>
      <x:c r="W2199" s="15" t="n">
        <x:f>'Crosswalk'!N77</x:f>
        <x:v>0</x:v>
      </x:c>
      <x:c r="X2199" s="18" t="str">
        <x:v>LFS - Labour Force Survey</x:v>
      </x:c>
      <x:c r="Y2199" s="13" t="str"/>
      <x:c r="Z2199" s="18" t="str">
        <x:v>Peer composition: ARE. Observed national industry detail; used only for composition within 2024 ILO modelled margins.</x:v>
      </x:c>
      <x:c r="AA2199" s="13" t="str"/>
      <x:c r="AB2199" s="13" t="str">
        <x:v>https://rplumber.ilo.org/data/indicator?format=.csv.gz&amp;id=EMP_TEMP_SEX_EC2_NB_A</x:v>
      </x:c>
    </x:row>
    <x:row r="2200" ht="48" customHeight="1">
      <x:c r="A2200" s="2" t="str">
        <x:v>QAT</x:v>
      </x:c>
      <x:c r="B2200" s="2" t="str">
        <x:v>LMN</x:v>
      </x:c>
      <x:c r="C2200" s="2" t="str">
        <x:v>ARE</x:v>
      </x:c>
      <x:c r="D2200" s="2" t="n">
        <x:v>2023</x:v>
      </x:c>
      <x:c r="E2200" s="2" t="str">
        <x:v>EC2_ISIC4_N82</x:v>
      </x:c>
      <x:c r="F2200" s="17" t="str">
        <x:v>Economic activity (ISIC-Rev.4), 2 digit level: 82 - Office administrative, office support and other business support activities</x:v>
      </x:c>
      <x:c r="G2200" s="19" t="n">
        <x:v>210.968</x:v>
      </x:c>
      <x:c r="H2200" s="20" t="n">
        <x:v>0.785182952941363</x:v>
      </x:c>
      <x:c r="I2200" s="19" t="n">
        <x:f>SUM(G2195:G2200)</x:f>
        <x:v>650.253</x:v>
      </x:c>
      <x:c r="J2200" s="20" t="n">
        <x:f>G2200/I2200*H2200</x:f>
        <x:v>0.25474465664308116</x:v>
      </x:c>
      <x:c r="K2200" s="2" t="str">
        <x:v>ISIC4:82</x:v>
      </x:c>
      <x:c r="L2200" s="14" t="n">
        <x:f>'Crosswalk'!C78</x:f>
        <x:v>0</x:v>
      </x:c>
      <x:c r="M2200" s="14" t="n">
        <x:f>'Crosswalk'!D78</x:f>
        <x:v>0</x:v>
      </x:c>
      <x:c r="N2200" s="14" t="n">
        <x:f>'Crosswalk'!E78</x:f>
        <x:v>1</x:v>
      </x:c>
      <x:c r="O2200" s="14" t="n">
        <x:f>'Crosswalk'!F78</x:f>
        <x:v>0</x:v>
      </x:c>
      <x:c r="P2200" s="14" t="n">
        <x:f>'Crosswalk'!G78</x:f>
        <x:v>0</x:v>
      </x:c>
      <x:c r="Q2200" s="14" t="n">
        <x:f>'Crosswalk'!H78</x:f>
        <x:v>0</x:v>
      </x:c>
      <x:c r="R2200" s="14" t="n">
        <x:f>'Crosswalk'!I78</x:f>
        <x:v>0</x:v>
      </x:c>
      <x:c r="S2200" s="14" t="n">
        <x:f>'Crosswalk'!J78</x:f>
        <x:v>0</x:v>
      </x:c>
      <x:c r="T2200" s="14" t="n">
        <x:f>'Crosswalk'!K78</x:f>
        <x:v>0</x:v>
      </x:c>
      <x:c r="U2200" s="14" t="n">
        <x:f>'Crosswalk'!L78</x:f>
        <x:v>0</x:v>
      </x:c>
      <x:c r="V2200" s="14" t="n">
        <x:f>'Crosswalk'!M78</x:f>
        <x:v>0</x:v>
      </x:c>
      <x:c r="W2200" s="14" t="n">
        <x:f>'Crosswalk'!N78</x:f>
        <x:v>0</x:v>
      </x:c>
      <x:c r="X2200" s="17" t="str">
        <x:v>LFS - Labour Force Survey</x:v>
      </x:c>
      <x:c r="Y2200" s="2" t="str"/>
      <x:c r="Z2200" s="17" t="str">
        <x:v>Peer composition: ARE. Observed national industry detail; used only for composition within 2024 ILO modelled margins.</x:v>
      </x:c>
      <x:c r="AA2200" s="2" t="str"/>
      <x:c r="AB2200" s="2" t="str">
        <x:v>https://rplumber.ilo.org/data/indicator?format=.csv.gz&amp;id=EMP_TEMP_SEX_EC2_NB_A</x:v>
      </x:c>
    </x:row>
    <x:row r="2201" ht="48" customHeight="1">
      <x:c r="A2201" s="13" t="str">
        <x:v>QAT</x:v>
      </x:c>
      <x:c r="B2201" s="13" t="str">
        <x:v>O</x:v>
      </x:c>
      <x:c r="C2201" s="13" t="str">
        <x:v>ARE</x:v>
      </x:c>
      <x:c r="D2201" s="13" t="n">
        <x:v>2023</x:v>
      </x:c>
      <x:c r="E2201" s="13" t="str">
        <x:v>EC2_ISIC4_O84</x:v>
      </x:c>
      <x:c r="F2201" s="18" t="str">
        <x:v>Economic activity (ISIC-Rev.4), 2 digit level: 84 - Public administration and defence; compulsory social security</x:v>
      </x:c>
      <x:c r="G2201" s="21" t="n">
        <x:v>440.12</x:v>
      </x:c>
      <x:c r="H2201" s="22" t="n">
        <x:v>1</x:v>
      </x:c>
      <x:c r="I2201" s="21" t="n">
        <x:f>SUM(G2201:G2201)</x:f>
        <x:v>440.12</x:v>
      </x:c>
      <x:c r="J2201" s="22" t="n">
        <x:f>G2201/I2201*H2201</x:f>
        <x:v>1</x:v>
      </x:c>
      <x:c r="K2201" s="13" t="str">
        <x:v>ISIC4:84</x:v>
      </x:c>
      <x:c r="L2201" s="15" t="n">
        <x:f>'Crosswalk'!C79</x:f>
        <x:v>0</x:v>
      </x:c>
      <x:c r="M2201" s="15" t="n">
        <x:f>'Crosswalk'!D79</x:f>
        <x:v>0</x:v>
      </x:c>
      <x:c r="N2201" s="15" t="n">
        <x:f>'Crosswalk'!E79</x:f>
        <x:v>0</x:v>
      </x:c>
      <x:c r="O2201" s="15" t="n">
        <x:f>'Crosswalk'!F79</x:f>
        <x:v>0</x:v>
      </x:c>
      <x:c r="P2201" s="15" t="n">
        <x:f>'Crosswalk'!G79</x:f>
        <x:v>0</x:v>
      </x:c>
      <x:c r="Q2201" s="15" t="n">
        <x:f>'Crosswalk'!H79</x:f>
        <x:v>0</x:v>
      </x:c>
      <x:c r="R2201" s="15" t="n">
        <x:f>'Crosswalk'!I79</x:f>
        <x:v>0</x:v>
      </x:c>
      <x:c r="S2201" s="15" t="n">
        <x:f>'Crosswalk'!J79</x:f>
        <x:v>0</x:v>
      </x:c>
      <x:c r="T2201" s="15" t="n">
        <x:f>'Crosswalk'!K79</x:f>
        <x:v>0</x:v>
      </x:c>
      <x:c r="U2201" s="15" t="n">
        <x:f>'Crosswalk'!L79</x:f>
        <x:v>0</x:v>
      </x:c>
      <x:c r="V2201" s="15" t="n">
        <x:f>'Crosswalk'!M79</x:f>
        <x:v>0</x:v>
      </x:c>
      <x:c r="W2201" s="15" t="n">
        <x:f>'Crosswalk'!N79</x:f>
        <x:v>1</x:v>
      </x:c>
      <x:c r="X2201" s="18" t="str">
        <x:v>LFS - Labour Force Survey</x:v>
      </x:c>
      <x:c r="Y2201" s="13" t="str"/>
      <x:c r="Z2201" s="18" t="str">
        <x:v>Peer composition: ARE. Observed national industry detail; used only for composition within 2024 ILO modelled margins.</x:v>
      </x:c>
      <x:c r="AA2201" s="13" t="str"/>
      <x:c r="AB2201" s="13" t="str">
        <x:v>https://rplumber.ilo.org/data/indicator?format=.csv.gz&amp;id=EMP_TEMP_SEX_EC2_NB_A</x:v>
      </x:c>
    </x:row>
    <x:row r="2202" ht="48" customHeight="1">
      <x:c r="A2202" s="2" t="str">
        <x:v>QAT</x:v>
      </x:c>
      <x:c r="B2202" s="2" t="str">
        <x:v>P</x:v>
      </x:c>
      <x:c r="C2202" s="2" t="str">
        <x:v>ARE</x:v>
      </x:c>
      <x:c r="D2202" s="2" t="n">
        <x:v>2023</x:v>
      </x:c>
      <x:c r="E2202" s="2" t="str">
        <x:v>EC2_ISIC4_P85</x:v>
      </x:c>
      <x:c r="F2202" s="17" t="str">
        <x:v>Economic activity (ISIC-Rev.4), 2 digit level: 85 - Education</x:v>
      </x:c>
      <x:c r="G2202" s="19" t="n">
        <x:v>248.851</x:v>
      </x:c>
      <x:c r="H2202" s="20" t="n">
        <x:v>1</x:v>
      </x:c>
      <x:c r="I2202" s="19" t="n">
        <x:f>SUM(G2202:G2202)</x:f>
        <x:v>248.851</x:v>
      </x:c>
      <x:c r="J2202" s="20" t="n">
        <x:f>G2202/I2202*H2202</x:f>
        <x:v>1</x:v>
      </x:c>
      <x:c r="K2202" s="2" t="str">
        <x:v>ISIC4:85</x:v>
      </x:c>
      <x:c r="L2202" s="14" t="n">
        <x:f>'Crosswalk'!C80</x:f>
        <x:v>0</x:v>
      </x:c>
      <x:c r="M2202" s="14" t="n">
        <x:f>'Crosswalk'!D80</x:f>
        <x:v>0</x:v>
      </x:c>
      <x:c r="N2202" s="14" t="n">
        <x:f>'Crosswalk'!E80</x:f>
        <x:v>0</x:v>
      </x:c>
      <x:c r="O2202" s="14" t="n">
        <x:f>'Crosswalk'!F80</x:f>
        <x:v>1</x:v>
      </x:c>
      <x:c r="P2202" s="14" t="n">
        <x:f>'Crosswalk'!G80</x:f>
        <x:v>0</x:v>
      </x:c>
      <x:c r="Q2202" s="14" t="n">
        <x:f>'Crosswalk'!H80</x:f>
        <x:v>0</x:v>
      </x:c>
      <x:c r="R2202" s="14" t="n">
        <x:f>'Crosswalk'!I80</x:f>
        <x:v>0</x:v>
      </x:c>
      <x:c r="S2202" s="14" t="n">
        <x:f>'Crosswalk'!J80</x:f>
        <x:v>0</x:v>
      </x:c>
      <x:c r="T2202" s="14" t="n">
        <x:f>'Crosswalk'!K80</x:f>
        <x:v>0</x:v>
      </x:c>
      <x:c r="U2202" s="14" t="n">
        <x:f>'Crosswalk'!L80</x:f>
        <x:v>0</x:v>
      </x:c>
      <x:c r="V2202" s="14" t="n">
        <x:f>'Crosswalk'!M80</x:f>
        <x:v>0</x:v>
      </x:c>
      <x:c r="W2202" s="14" t="n">
        <x:f>'Crosswalk'!N80</x:f>
        <x:v>0</x:v>
      </x:c>
      <x:c r="X2202" s="17" t="str">
        <x:v>LFS - Labour Force Survey</x:v>
      </x:c>
      <x:c r="Y2202" s="2" t="str"/>
      <x:c r="Z2202" s="17" t="str">
        <x:v>Peer composition: ARE. Observed national industry detail; used only for composition within 2024 ILO modelled margins.</x:v>
      </x:c>
      <x:c r="AA2202" s="2" t="str"/>
      <x:c r="AB2202" s="2" t="str">
        <x:v>https://rplumber.ilo.org/data/indicator?format=.csv.gz&amp;id=EMP_TEMP_SEX_EC2_NB_A</x:v>
      </x:c>
    </x:row>
    <x:row r="2203" ht="48" customHeight="1">
      <x:c r="A2203" s="13" t="str">
        <x:v>QAT</x:v>
      </x:c>
      <x:c r="B2203" s="13" t="str">
        <x:v>Q</x:v>
      </x:c>
      <x:c r="C2203" s="13" t="str">
        <x:v>ARE</x:v>
      </x:c>
      <x:c r="D2203" s="13" t="n">
        <x:v>2023</x:v>
      </x:c>
      <x:c r="E2203" s="13" t="str">
        <x:v>EC2_ISIC4_Q86</x:v>
      </x:c>
      <x:c r="F2203" s="18" t="str">
        <x:v>Economic activity (ISIC-Rev.4), 2 digit level: 86 - Human health activities</x:v>
      </x:c>
      <x:c r="G2203" s="21" t="n">
        <x:v>249.955</x:v>
      </x:c>
      <x:c r="H2203" s="22" t="n">
        <x:v>1</x:v>
      </x:c>
      <x:c r="I2203" s="21" t="n">
        <x:f>SUM(G2203:G2205)</x:f>
        <x:v>259.438</x:v>
      </x:c>
      <x:c r="J2203" s="22" t="n">
        <x:f>G2203/I2203*H2203</x:f>
        <x:v>0.9634479143379151</x:v>
      </x:c>
      <x:c r="K2203" s="13" t="str">
        <x:v>ISIC4:86</x:v>
      </x:c>
      <x:c r="L2203" s="15" t="n">
        <x:f>'Crosswalk'!C81</x:f>
        <x:v>0</x:v>
      </x:c>
      <x:c r="M2203" s="15" t="n">
        <x:f>'Crosswalk'!D81</x:f>
        <x:v>0</x:v>
      </x:c>
      <x:c r="N2203" s="15" t="n">
        <x:f>'Crosswalk'!E81</x:f>
        <x:v>0</x:v>
      </x:c>
      <x:c r="O2203" s="15" t="n">
        <x:f>'Crosswalk'!F81</x:f>
        <x:v>0</x:v>
      </x:c>
      <x:c r="P2203" s="15" t="n">
        <x:f>'Crosswalk'!G81</x:f>
        <x:v>0</x:v>
      </x:c>
      <x:c r="Q2203" s="15" t="n">
        <x:f>'Crosswalk'!H81</x:f>
        <x:v>1</x:v>
      </x:c>
      <x:c r="R2203" s="15" t="n">
        <x:f>'Crosswalk'!I81</x:f>
        <x:v>0</x:v>
      </x:c>
      <x:c r="S2203" s="15" t="n">
        <x:f>'Crosswalk'!J81</x:f>
        <x:v>0</x:v>
      </x:c>
      <x:c r="T2203" s="15" t="n">
        <x:f>'Crosswalk'!K81</x:f>
        <x:v>0</x:v>
      </x:c>
      <x:c r="U2203" s="15" t="n">
        <x:f>'Crosswalk'!L81</x:f>
        <x:v>0</x:v>
      </x:c>
      <x:c r="V2203" s="15" t="n">
        <x:f>'Crosswalk'!M81</x:f>
        <x:v>0</x:v>
      </x:c>
      <x:c r="W2203" s="15" t="n">
        <x:f>'Crosswalk'!N81</x:f>
        <x:v>0</x:v>
      </x:c>
      <x:c r="X2203" s="18" t="str">
        <x:v>LFS - Labour Force Survey</x:v>
      </x:c>
      <x:c r="Y2203" s="13" t="str"/>
      <x:c r="Z2203" s="18" t="str">
        <x:v>Peer composition: ARE. Observed national industry detail; used only for composition within 2024 ILO modelled margins.</x:v>
      </x:c>
      <x:c r="AA2203" s="13" t="str"/>
      <x:c r="AB2203" s="13" t="str">
        <x:v>https://rplumber.ilo.org/data/indicator?format=.csv.gz&amp;id=EMP_TEMP_SEX_EC2_NB_A</x:v>
      </x:c>
    </x:row>
    <x:row r="2204" ht="48" customHeight="1">
      <x:c r="A2204" s="2" t="str">
        <x:v>QAT</x:v>
      </x:c>
      <x:c r="B2204" s="2" t="str">
        <x:v>Q</x:v>
      </x:c>
      <x:c r="C2204" s="2" t="str">
        <x:v>ARE</x:v>
      </x:c>
      <x:c r="D2204" s="2" t="n">
        <x:v>2023</x:v>
      </x:c>
      <x:c r="E2204" s="2" t="str">
        <x:v>EC2_ISIC4_Q87</x:v>
      </x:c>
      <x:c r="F2204" s="17" t="str">
        <x:v>Economic activity (ISIC-Rev.4), 2 digit level: 87 - Residential care activities</x:v>
      </x:c>
      <x:c r="G2204" s="19" t="n">
        <x:v>4.398</x:v>
      </x:c>
      <x:c r="H2204" s="20" t="n">
        <x:v>1</x:v>
      </x:c>
      <x:c r="I2204" s="19" t="n">
        <x:f>SUM(G2203:G2205)</x:f>
        <x:v>259.438</x:v>
      </x:c>
      <x:c r="J2204" s="20" t="n">
        <x:f>G2204/I2204*H2204</x:f>
        <x:v>0.016952027073905904</x:v>
      </x:c>
      <x:c r="K2204" s="2" t="str">
        <x:v>ISIC4:87</x:v>
      </x:c>
      <x:c r="L2204" s="14" t="n">
        <x:f>'Crosswalk'!C82</x:f>
        <x:v>0</x:v>
      </x:c>
      <x:c r="M2204" s="14" t="n">
        <x:f>'Crosswalk'!D82</x:f>
        <x:v>0</x:v>
      </x:c>
      <x:c r="N2204" s="14" t="n">
        <x:f>'Crosswalk'!E82</x:f>
        <x:v>0</x:v>
      </x:c>
      <x:c r="O2204" s="14" t="n">
        <x:f>'Crosswalk'!F82</x:f>
        <x:v>0</x:v>
      </x:c>
      <x:c r="P2204" s="14" t="n">
        <x:f>'Crosswalk'!G82</x:f>
        <x:v>0</x:v>
      </x:c>
      <x:c r="Q2204" s="14" t="n">
        <x:f>'Crosswalk'!H82</x:f>
        <x:v>1</x:v>
      </x:c>
      <x:c r="R2204" s="14" t="n">
        <x:f>'Crosswalk'!I82</x:f>
        <x:v>0</x:v>
      </x:c>
      <x:c r="S2204" s="14" t="n">
        <x:f>'Crosswalk'!J82</x:f>
        <x:v>0</x:v>
      </x:c>
      <x:c r="T2204" s="14" t="n">
        <x:f>'Crosswalk'!K82</x:f>
        <x:v>0</x:v>
      </x:c>
      <x:c r="U2204" s="14" t="n">
        <x:f>'Crosswalk'!L82</x:f>
        <x:v>0</x:v>
      </x:c>
      <x:c r="V2204" s="14" t="n">
        <x:f>'Crosswalk'!M82</x:f>
        <x:v>0</x:v>
      </x:c>
      <x:c r="W2204" s="14" t="n">
        <x:f>'Crosswalk'!N82</x:f>
        <x:v>0</x:v>
      </x:c>
      <x:c r="X2204" s="17" t="str">
        <x:v>LFS - Labour Force Survey</x:v>
      </x:c>
      <x:c r="Y2204" s="2" t="str"/>
      <x:c r="Z2204" s="17" t="str">
        <x:v>Peer composition: ARE. Observed national industry detail; used only for composition within 2024 ILO modelled margins.</x:v>
      </x:c>
      <x:c r="AA2204" s="2" t="str"/>
      <x:c r="AB2204" s="2" t="str">
        <x:v>https://rplumber.ilo.org/data/indicator?format=.csv.gz&amp;id=EMP_TEMP_SEX_EC2_NB_A</x:v>
      </x:c>
    </x:row>
    <x:row r="2205" ht="48" customHeight="1">
      <x:c r="A2205" s="13" t="str">
        <x:v>QAT</x:v>
      </x:c>
      <x:c r="B2205" s="13" t="str">
        <x:v>Q</x:v>
      </x:c>
      <x:c r="C2205" s="13" t="str">
        <x:v>ARE</x:v>
      </x:c>
      <x:c r="D2205" s="13" t="n">
        <x:v>2023</x:v>
      </x:c>
      <x:c r="E2205" s="13" t="str">
        <x:v>EC2_ISIC4_Q88</x:v>
      </x:c>
      <x:c r="F2205" s="18" t="str">
        <x:v>Economic activity (ISIC-Rev.4), 2 digit level: 88 - Social work activities without accommodation</x:v>
      </x:c>
      <x:c r="G2205" s="21" t="n">
        <x:v>5.085</x:v>
      </x:c>
      <x:c r="H2205" s="22" t="n">
        <x:v>1</x:v>
      </x:c>
      <x:c r="I2205" s="21" t="n">
        <x:f>SUM(G2203:G2205)</x:f>
        <x:v>259.438</x:v>
      </x:c>
      <x:c r="J2205" s="22" t="n">
        <x:f>G2205/I2205*H2205</x:f>
        <x:v>0.019600058588179065</x:v>
      </x:c>
      <x:c r="K2205" s="13" t="str">
        <x:v>ISIC4:88</x:v>
      </x:c>
      <x:c r="L2205" s="15" t="n">
        <x:f>'Crosswalk'!C83</x:f>
        <x:v>0</x:v>
      </x:c>
      <x:c r="M2205" s="15" t="n">
        <x:f>'Crosswalk'!D83</x:f>
        <x:v>0</x:v>
      </x:c>
      <x:c r="N2205" s="15" t="n">
        <x:f>'Crosswalk'!E83</x:f>
        <x:v>0</x:v>
      </x:c>
      <x:c r="O2205" s="15" t="n">
        <x:f>'Crosswalk'!F83</x:f>
        <x:v>0</x:v>
      </x:c>
      <x:c r="P2205" s="15" t="n">
        <x:f>'Crosswalk'!G83</x:f>
        <x:v>0</x:v>
      </x:c>
      <x:c r="Q2205" s="15" t="n">
        <x:f>'Crosswalk'!H83</x:f>
        <x:v>0</x:v>
      </x:c>
      <x:c r="R2205" s="15" t="n">
        <x:f>'Crosswalk'!I83</x:f>
        <x:v>0</x:v>
      </x:c>
      <x:c r="S2205" s="15" t="n">
        <x:f>'Crosswalk'!J83</x:f>
        <x:v>0</x:v>
      </x:c>
      <x:c r="T2205" s="15" t="n">
        <x:f>'Crosswalk'!K83</x:f>
        <x:v>0</x:v>
      </x:c>
      <x:c r="U2205" s="15" t="n">
        <x:f>'Crosswalk'!L83</x:f>
        <x:v>0</x:v>
      </x:c>
      <x:c r="V2205" s="15" t="n">
        <x:f>'Crosswalk'!M83</x:f>
        <x:v>0</x:v>
      </x:c>
      <x:c r="W2205" s="15" t="n">
        <x:f>'Crosswalk'!N83</x:f>
        <x:v>1</x:v>
      </x:c>
      <x:c r="X2205" s="18" t="str">
        <x:v>LFS - Labour Force Survey</x:v>
      </x:c>
      <x:c r="Y2205" s="13" t="str"/>
      <x:c r="Z2205" s="18" t="str">
        <x:v>Peer composition: ARE. Observed national industry detail; used only for composition within 2024 ILO modelled margins.</x:v>
      </x:c>
      <x:c r="AA2205" s="13" t="str"/>
      <x:c r="AB2205" s="13" t="str">
        <x:v>https://rplumber.ilo.org/data/indicator?format=.csv.gz&amp;id=EMP_TEMP_SEX_EC2_NB_A</x:v>
      </x:c>
    </x:row>
    <x:row r="2206" ht="48" customHeight="1">
      <x:c r="A2206" s="2" t="str">
        <x:v>QAT</x:v>
      </x:c>
      <x:c r="B2206" s="2" t="str">
        <x:v>RSTU</x:v>
      </x:c>
      <x:c r="C2206" s="2" t="str">
        <x:v>ARE</x:v>
      </x:c>
      <x:c r="D2206" s="2" t="n">
        <x:v>2023</x:v>
      </x:c>
      <x:c r="E2206" s="2" t="str">
        <x:v>EC2_ISIC4_R90</x:v>
      </x:c>
      <x:c r="F2206" s="17" t="str">
        <x:v>Economic activity (ISIC-Rev.4), 2 digit level: 90 - Creative, arts and entertainment activities</x:v>
      </x:c>
      <x:c r="G2206" s="19" t="n">
        <x:v>13.382</x:v>
      </x:c>
      <x:c r="H2206" s="20" t="n">
        <x:v>0.06765857553804562</x:v>
      </x:c>
      <x:c r="I2206" s="19" t="n">
        <x:f>SUM(G2206:G2208)</x:f>
        <x:v>59.282000000000004</x:v>
      </x:c>
      <x:c r="J2206" s="20" t="n">
        <x:f>G2206/I2206*H2206</x:f>
        <x:v>0.015272883132318857</x:v>
      </x:c>
      <x:c r="K2206" s="2" t="str">
        <x:v>ISIC4:90</x:v>
      </x:c>
      <x:c r="L2206" s="14" t="n">
        <x:f>'Crosswalk'!C84</x:f>
        <x:v>0</x:v>
      </x:c>
      <x:c r="M2206" s="14" t="n">
        <x:f>'Crosswalk'!D84</x:f>
        <x:v>0</x:v>
      </x:c>
      <x:c r="N2206" s="14" t="n">
        <x:f>'Crosswalk'!E84</x:f>
        <x:v>0</x:v>
      </x:c>
      <x:c r="O2206" s="14" t="n">
        <x:f>'Crosswalk'!F84</x:f>
        <x:v>0</x:v>
      </x:c>
      <x:c r="P2206" s="14" t="n">
        <x:f>'Crosswalk'!G84</x:f>
        <x:v>0</x:v>
      </x:c>
      <x:c r="Q2206" s="14" t="n">
        <x:f>'Crosswalk'!H84</x:f>
        <x:v>0</x:v>
      </x:c>
      <x:c r="R2206" s="14" t="n">
        <x:f>'Crosswalk'!I84</x:f>
        <x:v>0</x:v>
      </x:c>
      <x:c r="S2206" s="14" t="n">
        <x:f>'Crosswalk'!J84</x:f>
        <x:v>0</x:v>
      </x:c>
      <x:c r="T2206" s="14" t="n">
        <x:f>'Crosswalk'!K84</x:f>
        <x:v>1</x:v>
      </x:c>
      <x:c r="U2206" s="14" t="n">
        <x:f>'Crosswalk'!L84</x:f>
        <x:v>0</x:v>
      </x:c>
      <x:c r="V2206" s="14" t="n">
        <x:f>'Crosswalk'!M84</x:f>
        <x:v>0</x:v>
      </x:c>
      <x:c r="W2206" s="14" t="n">
        <x:f>'Crosswalk'!N84</x:f>
        <x:v>0</x:v>
      </x:c>
      <x:c r="X2206" s="17" t="str">
        <x:v>LFS - Labour Force Survey</x:v>
      </x:c>
      <x:c r="Y2206" s="2" t="str"/>
      <x:c r="Z2206" s="17" t="str">
        <x:v>Peer composition: ARE. Observed national industry detail; used only for composition within 2024 ILO modelled margins.</x:v>
      </x:c>
      <x:c r="AA2206" s="2" t="str"/>
      <x:c r="AB2206" s="2" t="str">
        <x:v>https://rplumber.ilo.org/data/indicator?format=.csv.gz&amp;id=EMP_TEMP_SEX_EC2_NB_A</x:v>
      </x:c>
    </x:row>
    <x:row r="2207" ht="48" customHeight="1">
      <x:c r="A2207" s="13" t="str">
        <x:v>QAT</x:v>
      </x:c>
      <x:c r="B2207" s="13" t="str">
        <x:v>RSTU</x:v>
      </x:c>
      <x:c r="C2207" s="13" t="str">
        <x:v>ARE</x:v>
      </x:c>
      <x:c r="D2207" s="13" t="n">
        <x:v>2023</x:v>
      </x:c>
      <x:c r="E2207" s="13" t="str">
        <x:v>EC2_ISIC4_R91</x:v>
      </x:c>
      <x:c r="F2207" s="18" t="str">
        <x:v>Economic activity (ISIC-Rev.4), 2 digit level: 91 - Libraries, archives, museums and other cultural activities</x:v>
      </x:c>
      <x:c r="G2207" s="21" t="n">
        <x:v>12.861</x:v>
      </x:c>
      <x:c r="H2207" s="22" t="n">
        <x:v>0.06765857553804562</x:v>
      </x:c>
      <x:c r="I2207" s="21" t="n">
        <x:f>SUM(G2206:G2208)</x:f>
        <x:v>59.282000000000004</x:v>
      </x:c>
      <x:c r="J2207" s="22" t="n">
        <x:f>G2207/I2207*H2207</x:f>
        <x:v>0.014678265577996773</x:v>
      </x:c>
      <x:c r="K2207" s="13" t="str">
        <x:v>ISIC4:91</x:v>
      </x:c>
      <x:c r="L2207" s="15" t="n">
        <x:f>'Crosswalk'!C85</x:f>
        <x:v>0</x:v>
      </x:c>
      <x:c r="M2207" s="15" t="n">
        <x:f>'Crosswalk'!D85</x:f>
        <x:v>0</x:v>
      </x:c>
      <x:c r="N2207" s="15" t="n">
        <x:f>'Crosswalk'!E85</x:f>
        <x:v>0</x:v>
      </x:c>
      <x:c r="O2207" s="15" t="n">
        <x:f>'Crosswalk'!F85</x:f>
        <x:v>0</x:v>
      </x:c>
      <x:c r="P2207" s="15" t="n">
        <x:f>'Crosswalk'!G85</x:f>
        <x:v>0</x:v>
      </x:c>
      <x:c r="Q2207" s="15" t="n">
        <x:f>'Crosswalk'!H85</x:f>
        <x:v>0</x:v>
      </x:c>
      <x:c r="R2207" s="15" t="n">
        <x:f>'Crosswalk'!I85</x:f>
        <x:v>0</x:v>
      </x:c>
      <x:c r="S2207" s="15" t="n">
        <x:f>'Crosswalk'!J85</x:f>
        <x:v>0</x:v>
      </x:c>
      <x:c r="T2207" s="15" t="n">
        <x:f>'Crosswalk'!K85</x:f>
        <x:v>0</x:v>
      </x:c>
      <x:c r="U2207" s="15" t="n">
        <x:f>'Crosswalk'!L85</x:f>
        <x:v>0</x:v>
      </x:c>
      <x:c r="V2207" s="15" t="n">
        <x:f>'Crosswalk'!M85</x:f>
        <x:v>0</x:v>
      </x:c>
      <x:c r="W2207" s="15" t="n">
        <x:f>'Crosswalk'!N85</x:f>
        <x:v>1</x:v>
      </x:c>
      <x:c r="X2207" s="18" t="str">
        <x:v>LFS - Labour Force Survey</x:v>
      </x:c>
      <x:c r="Y2207" s="13" t="str"/>
      <x:c r="Z2207" s="18" t="str">
        <x:v>Peer composition: ARE. Observed national industry detail; used only for composition within 2024 ILO modelled margins.</x:v>
      </x:c>
      <x:c r="AA2207" s="13" t="str"/>
      <x:c r="AB2207" s="13" t="str">
        <x:v>https://rplumber.ilo.org/data/indicator?format=.csv.gz&amp;id=EMP_TEMP_SEX_EC2_NB_A</x:v>
      </x:c>
    </x:row>
    <x:row r="2208" ht="48" customHeight="1">
      <x:c r="A2208" s="2" t="str">
        <x:v>QAT</x:v>
      </x:c>
      <x:c r="B2208" s="2" t="str">
        <x:v>RSTU</x:v>
      </x:c>
      <x:c r="C2208" s="2" t="str">
        <x:v>ARE</x:v>
      </x:c>
      <x:c r="D2208" s="2" t="n">
        <x:v>2023</x:v>
      </x:c>
      <x:c r="E2208" s="2" t="str">
        <x:v>EC2_ISIC4_R93</x:v>
      </x:c>
      <x:c r="F2208" s="17" t="str">
        <x:v>Economic activity (ISIC-Rev.4), 2 digit level: 93 - Sports activities and amusement and recreation activities</x:v>
      </x:c>
      <x:c r="G2208" s="19" t="n">
        <x:v>33.039</x:v>
      </x:c>
      <x:c r="H2208" s="20" t="n">
        <x:v>0.06765857553804562</x:v>
      </x:c>
      <x:c r="I2208" s="19" t="n">
        <x:f>SUM(G2206:G2208)</x:f>
        <x:v>59.282000000000004</x:v>
      </x:c>
      <x:c r="J2208" s="20" t="n">
        <x:f>G2208/I2208*H2208</x:f>
        <x:v>0.03770742682772999</x:v>
      </x:c>
      <x:c r="K2208" s="2" t="str">
        <x:v>ISIC4:93</x:v>
      </x:c>
      <x:c r="L2208" s="14" t="n">
        <x:f>'Crosswalk'!C87</x:f>
        <x:v>0</x:v>
      </x:c>
      <x:c r="M2208" s="14" t="n">
        <x:f>'Crosswalk'!D87</x:f>
        <x:v>0</x:v>
      </x:c>
      <x:c r="N2208" s="14" t="n">
        <x:f>'Crosswalk'!E87</x:f>
        <x:v>0</x:v>
      </x:c>
      <x:c r="O2208" s="14" t="n">
        <x:f>'Crosswalk'!F87</x:f>
        <x:v>1</x:v>
      </x:c>
      <x:c r="P2208" s="14" t="n">
        <x:f>'Crosswalk'!G87</x:f>
        <x:v>0</x:v>
      </x:c>
      <x:c r="Q2208" s="14" t="n">
        <x:f>'Crosswalk'!H87</x:f>
        <x:v>0</x:v>
      </x:c>
      <x:c r="R2208" s="14" t="n">
        <x:f>'Crosswalk'!I87</x:f>
        <x:v>0</x:v>
      </x:c>
      <x:c r="S2208" s="14" t="n">
        <x:f>'Crosswalk'!J87</x:f>
        <x:v>0</x:v>
      </x:c>
      <x:c r="T2208" s="14" t="n">
        <x:f>'Crosswalk'!K87</x:f>
        <x:v>0</x:v>
      </x:c>
      <x:c r="U2208" s="14" t="n">
        <x:f>'Crosswalk'!L87</x:f>
        <x:v>0</x:v>
      </x:c>
      <x:c r="V2208" s="14" t="n">
        <x:f>'Crosswalk'!M87</x:f>
        <x:v>0</x:v>
      </x:c>
      <x:c r="W2208" s="14" t="n">
        <x:f>'Crosswalk'!N87</x:f>
        <x:v>0</x:v>
      </x:c>
      <x:c r="X2208" s="17" t="str">
        <x:v>LFS - Labour Force Survey</x:v>
      </x:c>
      <x:c r="Y2208" s="2" t="str"/>
      <x:c r="Z2208" s="17" t="str">
        <x:v>Peer composition: ARE. Observed national industry detail; used only for composition within 2024 ILO modelled margins.</x:v>
      </x:c>
      <x:c r="AA2208" s="2" t="str"/>
      <x:c r="AB2208" s="2" t="str">
        <x:v>https://rplumber.ilo.org/data/indicator?format=.csv.gz&amp;id=EMP_TEMP_SEX_EC2_NB_A</x:v>
      </x:c>
    </x:row>
    <x:row r="2209" ht="48" customHeight="1">
      <x:c r="A2209" s="13" t="str">
        <x:v>QAT</x:v>
      </x:c>
      <x:c r="B2209" s="13" t="str">
        <x:v>RSTU</x:v>
      </x:c>
      <x:c r="C2209" s="13" t="str">
        <x:v>ARE</x:v>
      </x:c>
      <x:c r="D2209" s="13" t="n">
        <x:v>2023</x:v>
      </x:c>
      <x:c r="E2209" s="13" t="str">
        <x:v>EC2_ISIC4_S94</x:v>
      </x:c>
      <x:c r="F2209" s="18" t="str">
        <x:v>Economic activity (ISIC-Rev.4), 2 digit level: 94 - Activities of membership organizations</x:v>
      </x:c>
      <x:c r="G2209" s="21" t="n">
        <x:v>14.977</x:v>
      </x:c>
      <x:c r="H2209" s="22" t="n">
        <x:v>0.08394185162736552</x:v>
      </x:c>
      <x:c r="I2209" s="21" t="n">
        <x:f>SUM(G2209:G2211)</x:f>
        <x:v>142.74200000000002</x:v>
      </x:c>
      <x:c r="J2209" s="22" t="n">
        <x:f>G2209/I2209*H2209</x:f>
        <x:v>0.008807478610521453</x:v>
      </x:c>
      <x:c r="K2209" s="13" t="str">
        <x:v>ISIC4:94</x:v>
      </x:c>
      <x:c r="L2209" s="15" t="n">
        <x:f>'Crosswalk'!C88</x:f>
        <x:v>0</x:v>
      </x:c>
      <x:c r="M2209" s="15" t="n">
        <x:f>'Crosswalk'!D88</x:f>
        <x:v>0</x:v>
      </x:c>
      <x:c r="N2209" s="15" t="n">
        <x:f>'Crosswalk'!E88</x:f>
        <x:v>0</x:v>
      </x:c>
      <x:c r="O2209" s="15" t="n">
        <x:f>'Crosswalk'!F88</x:f>
        <x:v>0</x:v>
      </x:c>
      <x:c r="P2209" s="15" t="n">
        <x:f>'Crosswalk'!G88</x:f>
        <x:v>0</x:v>
      </x:c>
      <x:c r="Q2209" s="15" t="n">
        <x:f>'Crosswalk'!H88</x:f>
        <x:v>0</x:v>
      </x:c>
      <x:c r="R2209" s="15" t="n">
        <x:f>'Crosswalk'!I88</x:f>
        <x:v>0</x:v>
      </x:c>
      <x:c r="S2209" s="15" t="n">
        <x:f>'Crosswalk'!J88</x:f>
        <x:v>0</x:v>
      </x:c>
      <x:c r="T2209" s="15" t="n">
        <x:f>'Crosswalk'!K88</x:f>
        <x:v>0</x:v>
      </x:c>
      <x:c r="U2209" s="15" t="n">
        <x:f>'Crosswalk'!L88</x:f>
        <x:v>0</x:v>
      </x:c>
      <x:c r="V2209" s="15" t="n">
        <x:f>'Crosswalk'!M88</x:f>
        <x:v>0</x:v>
      </x:c>
      <x:c r="W2209" s="15" t="n">
        <x:f>'Crosswalk'!N88</x:f>
        <x:v>1</x:v>
      </x:c>
      <x:c r="X2209" s="18" t="str">
        <x:v>LFS - Labour Force Survey</x:v>
      </x:c>
      <x:c r="Y2209" s="13" t="str"/>
      <x:c r="Z2209" s="18" t="str">
        <x:v>Peer composition: ARE. Observed national industry detail; used only for composition within 2024 ILO modelled margins.</x:v>
      </x:c>
      <x:c r="AA2209" s="13" t="str"/>
      <x:c r="AB2209" s="13" t="str">
        <x:v>https://rplumber.ilo.org/data/indicator?format=.csv.gz&amp;id=EMP_TEMP_SEX_EC2_NB_A</x:v>
      </x:c>
    </x:row>
    <x:row r="2210" ht="48" customHeight="1">
      <x:c r="A2210" s="2" t="str">
        <x:v>QAT</x:v>
      </x:c>
      <x:c r="B2210" s="2" t="str">
        <x:v>RSTU</x:v>
      </x:c>
      <x:c r="C2210" s="2" t="str">
        <x:v>ARE</x:v>
      </x:c>
      <x:c r="D2210" s="2" t="n">
        <x:v>2023</x:v>
      </x:c>
      <x:c r="E2210" s="2" t="str">
        <x:v>EC2_ISIC4_S95</x:v>
      </x:c>
      <x:c r="F2210" s="17" t="str">
        <x:v>Economic activity (ISIC-Rev.4), 2 digit level: 95 - Repair of computers and personal and household goods</x:v>
      </x:c>
      <x:c r="G2210" s="19" t="n">
        <x:v>17.777</x:v>
      </x:c>
      <x:c r="H2210" s="20" t="n">
        <x:v>0.08394185162736552</x:v>
      </x:c>
      <x:c r="I2210" s="19" t="n">
        <x:f>SUM(G2209:G2211)</x:f>
        <x:v>142.74200000000002</x:v>
      </x:c>
      <x:c r="J2210" s="20" t="n">
        <x:f>G2210/I2210*H2210</x:f>
        <x:v>0.010454066051895564</x:v>
      </x:c>
      <x:c r="K2210" s="2" t="str">
        <x:v>ISIC4:95</x:v>
      </x:c>
      <x:c r="L2210" s="14" t="n">
        <x:f>'Crosswalk'!C89</x:f>
        <x:v>0</x:v>
      </x:c>
      <x:c r="M2210" s="14" t="n">
        <x:f>'Crosswalk'!D89</x:f>
        <x:v>0</x:v>
      </x:c>
      <x:c r="N2210" s="14" t="n">
        <x:f>'Crosswalk'!E89</x:f>
        <x:v>0</x:v>
      </x:c>
      <x:c r="O2210" s="14" t="n">
        <x:f>'Crosswalk'!F89</x:f>
        <x:v>0.7</x:v>
      </x:c>
      <x:c r="P2210" s="14" t="n">
        <x:f>'Crosswalk'!G89</x:f>
        <x:v>0</x:v>
      </x:c>
      <x:c r="Q2210" s="14" t="n">
        <x:f>'Crosswalk'!H89</x:f>
        <x:v>0</x:v>
      </x:c>
      <x:c r="R2210" s="14" t="n">
        <x:f>'Crosswalk'!I89</x:f>
        <x:v>0</x:v>
      </x:c>
      <x:c r="S2210" s="14" t="n">
        <x:f>'Crosswalk'!J89</x:f>
        <x:v>0.3</x:v>
      </x:c>
      <x:c r="T2210" s="14" t="n">
        <x:f>'Crosswalk'!K89</x:f>
        <x:v>0</x:v>
      </x:c>
      <x:c r="U2210" s="14" t="n">
        <x:f>'Crosswalk'!L89</x:f>
        <x:v>0</x:v>
      </x:c>
      <x:c r="V2210" s="14" t="n">
        <x:f>'Crosswalk'!M89</x:f>
        <x:v>0</x:v>
      </x:c>
      <x:c r="W2210" s="14" t="n">
        <x:f>'Crosswalk'!N89</x:f>
        <x:v>0</x:v>
      </x:c>
      <x:c r="X2210" s="17" t="str">
        <x:v>LFS - Labour Force Survey</x:v>
      </x:c>
      <x:c r="Y2210" s="2" t="str"/>
      <x:c r="Z2210" s="17" t="str">
        <x:v>Peer composition: ARE. Observed national industry detail; used only for composition within 2024 ILO modelled margins.</x:v>
      </x:c>
      <x:c r="AA2210" s="2" t="str"/>
      <x:c r="AB2210" s="2" t="str">
        <x:v>https://rplumber.ilo.org/data/indicator?format=.csv.gz&amp;id=EMP_TEMP_SEX_EC2_NB_A</x:v>
      </x:c>
    </x:row>
    <x:row r="2211" ht="48" customHeight="1">
      <x:c r="A2211" s="13" t="str">
        <x:v>QAT</x:v>
      </x:c>
      <x:c r="B2211" s="13" t="str">
        <x:v>RSTU</x:v>
      </x:c>
      <x:c r="C2211" s="13" t="str">
        <x:v>ARE</x:v>
      </x:c>
      <x:c r="D2211" s="13" t="n">
        <x:v>2023</x:v>
      </x:c>
      <x:c r="E2211" s="13" t="str">
        <x:v>EC2_ISIC4_S96</x:v>
      </x:c>
      <x:c r="F2211" s="18" t="str">
        <x:v>Economic activity (ISIC-Rev.4), 2 digit level: 96 - Other personal service activities</x:v>
      </x:c>
      <x:c r="G2211" s="21" t="n">
        <x:v>109.988</x:v>
      </x:c>
      <x:c r="H2211" s="22" t="n">
        <x:v>0.08394185162736552</x:v>
      </x:c>
      <x:c r="I2211" s="21" t="n">
        <x:f>SUM(G2209:G2211)</x:f>
        <x:v>142.74200000000002</x:v>
      </x:c>
      <x:c r="J2211" s="22" t="n">
        <x:f>G2211/I2211*H2211</x:f>
        <x:v>0.06468030696494849</x:v>
      </x:c>
      <x:c r="K2211" s="13" t="str">
        <x:v>ISIC4:96</x:v>
      </x:c>
      <x:c r="L2211" s="15" t="n">
        <x:f>'Crosswalk'!C90</x:f>
        <x:v>0</x:v>
      </x:c>
      <x:c r="M2211" s="15" t="n">
        <x:f>'Crosswalk'!D90</x:f>
        <x:v>0</x:v>
      </x:c>
      <x:c r="N2211" s="15" t="n">
        <x:f>'Crosswalk'!E90</x:f>
        <x:v>0</x:v>
      </x:c>
      <x:c r="O2211" s="15" t="n">
        <x:f>'Crosswalk'!F90</x:f>
        <x:v>1</x:v>
      </x:c>
      <x:c r="P2211" s="15" t="n">
        <x:f>'Crosswalk'!G90</x:f>
        <x:v>0</x:v>
      </x:c>
      <x:c r="Q2211" s="15" t="n">
        <x:f>'Crosswalk'!H90</x:f>
        <x:v>0</x:v>
      </x:c>
      <x:c r="R2211" s="15" t="n">
        <x:f>'Crosswalk'!I90</x:f>
        <x:v>0</x:v>
      </x:c>
      <x:c r="S2211" s="15" t="n">
        <x:f>'Crosswalk'!J90</x:f>
        <x:v>0</x:v>
      </x:c>
      <x:c r="T2211" s="15" t="n">
        <x:f>'Crosswalk'!K90</x:f>
        <x:v>0</x:v>
      </x:c>
      <x:c r="U2211" s="15" t="n">
        <x:f>'Crosswalk'!L90</x:f>
        <x:v>0</x:v>
      </x:c>
      <x:c r="V2211" s="15" t="n">
        <x:f>'Crosswalk'!M90</x:f>
        <x:v>0</x:v>
      </x:c>
      <x:c r="W2211" s="15" t="n">
        <x:f>'Crosswalk'!N90</x:f>
        <x:v>0</x:v>
      </x:c>
      <x:c r="X2211" s="18" t="str">
        <x:v>LFS - Labour Force Survey</x:v>
      </x:c>
      <x:c r="Y2211" s="13" t="str"/>
      <x:c r="Z2211" s="18" t="str">
        <x:v>Peer composition: ARE. Observed national industry detail; used only for composition within 2024 ILO modelled margins.</x:v>
      </x:c>
      <x:c r="AA2211" s="13" t="str"/>
      <x:c r="AB2211" s="13" t="str">
        <x:v>https://rplumber.ilo.org/data/indicator?format=.csv.gz&amp;id=EMP_TEMP_SEX_EC2_NB_A</x:v>
      </x:c>
    </x:row>
    <x:row r="2212" ht="48" customHeight="1">
      <x:c r="A2212" s="2" t="str">
        <x:v>QAT</x:v>
      </x:c>
      <x:c r="B2212" s="2" t="str">
        <x:v>RSTU</x:v>
      </x:c>
      <x:c r="C2212" s="2" t="str">
        <x:v>ARE</x:v>
      </x:c>
      <x:c r="D2212" s="2" t="n">
        <x:v>2023</x:v>
      </x:c>
      <x:c r="E2212" s="2" t="str">
        <x:v>EC2_ISIC4_T97</x:v>
      </x:c>
      <x:c r="F2212" s="17" t="str">
        <x:v>Economic activity (ISIC-Rev.4), 2 digit level: 97 - Activities of households as employers of domestic personnel</x:v>
      </x:c>
      <x:c r="G2212" s="19" t="n">
        <x:v>675.615</x:v>
      </x:c>
      <x:c r="H2212" s="20" t="n">
        <x:v>0.8139473355076438</x:v>
      </x:c>
      <x:c r="I2212" s="19" t="n">
        <x:f>SUM(G2212:G2213)</x:f>
        <x:v>676.826</x:v>
      </x:c>
      <x:c r="J2212" s="20" t="n">
        <x:f>G2212/I2212*H2212</x:f>
        <x:v>0.8124909933705217</x:v>
      </x:c>
      <x:c r="K2212" s="2" t="str">
        <x:v>ISIC4:97</x:v>
      </x:c>
      <x:c r="L2212" s="14" t="n">
        <x:f>'Crosswalk'!C91</x:f>
        <x:v>0</x:v>
      </x:c>
      <x:c r="M2212" s="14" t="n">
        <x:f>'Crosswalk'!D91</x:f>
        <x:v>0</x:v>
      </x:c>
      <x:c r="N2212" s="14" t="n">
        <x:f>'Crosswalk'!E91</x:f>
        <x:v>0</x:v>
      </x:c>
      <x:c r="O2212" s="14" t="n">
        <x:f>'Crosswalk'!F91</x:f>
        <x:v>0</x:v>
      </x:c>
      <x:c r="P2212" s="14" t="n">
        <x:f>'Crosswalk'!G91</x:f>
        <x:v>0</x:v>
      </x:c>
      <x:c r="Q2212" s="14" t="n">
        <x:f>'Crosswalk'!H91</x:f>
        <x:v>0</x:v>
      </x:c>
      <x:c r="R2212" s="14" t="n">
        <x:f>'Crosswalk'!I91</x:f>
        <x:v>0</x:v>
      </x:c>
      <x:c r="S2212" s="14" t="n">
        <x:f>'Crosswalk'!J91</x:f>
        <x:v>0</x:v>
      </x:c>
      <x:c r="T2212" s="14" t="n">
        <x:f>'Crosswalk'!K91</x:f>
        <x:v>0</x:v>
      </x:c>
      <x:c r="U2212" s="14" t="n">
        <x:f>'Crosswalk'!L91</x:f>
        <x:v>0</x:v>
      </x:c>
      <x:c r="V2212" s="14" t="n">
        <x:f>'Crosswalk'!M91</x:f>
        <x:v>0</x:v>
      </x:c>
      <x:c r="W2212" s="14" t="n">
        <x:f>'Crosswalk'!N91</x:f>
        <x:v>1</x:v>
      </x:c>
      <x:c r="X2212" s="17" t="str">
        <x:v>LFS - Labour Force Survey</x:v>
      </x:c>
      <x:c r="Y2212" s="2" t="str"/>
      <x:c r="Z2212" s="17" t="str">
        <x:v>Peer composition: ARE. Observed national industry detail; used only for composition within 2024 ILO modelled margins.</x:v>
      </x:c>
      <x:c r="AA2212" s="2" t="str"/>
      <x:c r="AB2212" s="2" t="str">
        <x:v>https://rplumber.ilo.org/data/indicator?format=.csv.gz&amp;id=EMP_TEMP_SEX_EC2_NB_A</x:v>
      </x:c>
    </x:row>
    <x:row r="2213" ht="48" customHeight="1">
      <x:c r="A2213" s="13" t="str">
        <x:v>QAT</x:v>
      </x:c>
      <x:c r="B2213" s="13" t="str">
        <x:v>RSTU</x:v>
      </x:c>
      <x:c r="C2213" s="13" t="str">
        <x:v>ARE</x:v>
      </x:c>
      <x:c r="D2213" s="13" t="n">
        <x:v>2023</x:v>
      </x:c>
      <x:c r="E2213" s="13" t="str">
        <x:v>EC2_ISIC4_T98</x:v>
      </x:c>
      <x:c r="F2213" s="18" t="str">
        <x:v>Economic activity (ISIC-Rev.4), 2 digit level: 98 - Undifferentiated goods- and services-producing activities of private households for own use</x:v>
      </x:c>
      <x:c r="G2213" s="21" t="n">
        <x:v>1.211</x:v>
      </x:c>
      <x:c r="H2213" s="22" t="n">
        <x:v>0.8139473355076438</x:v>
      </x:c>
      <x:c r="I2213" s="21" t="n">
        <x:f>SUM(G2212:G2213)</x:f>
        <x:v>676.826</x:v>
      </x:c>
      <x:c r="J2213" s="22" t="n">
        <x:f>G2213/I2213*H2213</x:f>
        <x:v>0.0014563421371220323</x:v>
      </x:c>
      <x:c r="K2213" s="13" t="str">
        <x:v>ISIC4:98</x:v>
      </x:c>
      <x:c r="L2213" s="15" t="n">
        <x:f>'Crosswalk'!C92</x:f>
        <x:v>0</x:v>
      </x:c>
      <x:c r="M2213" s="15" t="n">
        <x:f>'Crosswalk'!D92</x:f>
        <x:v>0</x:v>
      </x:c>
      <x:c r="N2213" s="15" t="n">
        <x:f>'Crosswalk'!E92</x:f>
        <x:v>0</x:v>
      </x:c>
      <x:c r="O2213" s="15" t="n">
        <x:f>'Crosswalk'!F92</x:f>
        <x:v>0</x:v>
      </x:c>
      <x:c r="P2213" s="15" t="n">
        <x:f>'Crosswalk'!G92</x:f>
        <x:v>0</x:v>
      </x:c>
      <x:c r="Q2213" s="15" t="n">
        <x:f>'Crosswalk'!H92</x:f>
        <x:v>0</x:v>
      </x:c>
      <x:c r="R2213" s="15" t="n">
        <x:f>'Crosswalk'!I92</x:f>
        <x:v>0</x:v>
      </x:c>
      <x:c r="S2213" s="15" t="n">
        <x:f>'Crosswalk'!J92</x:f>
        <x:v>0</x:v>
      </x:c>
      <x:c r="T2213" s="15" t="n">
        <x:f>'Crosswalk'!K92</x:f>
        <x:v>0</x:v>
      </x:c>
      <x:c r="U2213" s="15" t="n">
        <x:f>'Crosswalk'!L92</x:f>
        <x:v>0</x:v>
      </x:c>
      <x:c r="V2213" s="15" t="n">
        <x:f>'Crosswalk'!M92</x:f>
        <x:v>0</x:v>
      </x:c>
      <x:c r="W2213" s="15" t="n">
        <x:f>'Crosswalk'!N92</x:f>
        <x:v>1</x:v>
      </x:c>
      <x:c r="X2213" s="18" t="str">
        <x:v>LFS - Labour Force Survey</x:v>
      </x:c>
      <x:c r="Y2213" s="13" t="str">
        <x:v>U</x:v>
      </x:c>
      <x:c r="Z2213" s="18" t="str">
        <x:v>Peer composition: ARE. Observed national industry detail; used only for composition within 2024 ILO modelled margins.</x:v>
      </x:c>
      <x:c r="AA2213" s="13" t="str"/>
      <x:c r="AB2213" s="13" t="str">
        <x:v>https://rplumber.ilo.org/data/indicator?format=.csv.gz&amp;id=EMP_TEMP_SEX_EC2_NB_A</x:v>
      </x:c>
    </x:row>
    <x:row r="2214" ht="48" customHeight="1">
      <x:c r="A2214" s="2" t="str">
        <x:v>QAT</x:v>
      </x:c>
      <x:c r="B2214" s="2" t="str">
        <x:v>RSTU</x:v>
      </x:c>
      <x:c r="C2214" s="2" t="str">
        <x:v>ARE</x:v>
      </x:c>
      <x:c r="D2214" s="2" t="n">
        <x:v>2023</x:v>
      </x:c>
      <x:c r="E2214" s="2" t="str">
        <x:v>EC2_ISIC4_U99</x:v>
      </x:c>
      <x:c r="F2214" s="17" t="str">
        <x:v>Economic activity (ISIC-Rev.4), 2 digit level: 99 - Activities of extraterritorial organizations and bodies</x:v>
      </x:c>
      <x:c r="G2214" s="19" t="n">
        <x:v>4.304</x:v>
      </x:c>
      <x:c r="H2214" s="20" t="n">
        <x:v>0.03445223732694509</x:v>
      </x:c>
      <x:c r="I2214" s="19" t="n">
        <x:f>SUM(G2214:G2214)</x:f>
        <x:v>4.304</x:v>
      </x:c>
      <x:c r="J2214" s="20" t="n">
        <x:f>G2214/I2214*H2214</x:f>
        <x:v>0.03445223732694509</x:v>
      </x:c>
      <x:c r="K2214" s="2" t="str">
        <x:v>ISIC4:99</x:v>
      </x:c>
      <x:c r="L2214" s="14" t="n">
        <x:f>'Crosswalk'!C93</x:f>
        <x:v>0</x:v>
      </x:c>
      <x:c r="M2214" s="14" t="n">
        <x:f>'Crosswalk'!D93</x:f>
        <x:v>0</x:v>
      </x:c>
      <x:c r="N2214" s="14" t="n">
        <x:f>'Crosswalk'!E93</x:f>
        <x:v>0</x:v>
      </x:c>
      <x:c r="O2214" s="14" t="n">
        <x:f>'Crosswalk'!F93</x:f>
        <x:v>0</x:v>
      </x:c>
      <x:c r="P2214" s="14" t="n">
        <x:f>'Crosswalk'!G93</x:f>
        <x:v>0</x:v>
      </x:c>
      <x:c r="Q2214" s="14" t="n">
        <x:f>'Crosswalk'!H93</x:f>
        <x:v>0</x:v>
      </x:c>
      <x:c r="R2214" s="14" t="n">
        <x:f>'Crosswalk'!I93</x:f>
        <x:v>0</x:v>
      </x:c>
      <x:c r="S2214" s="14" t="n">
        <x:f>'Crosswalk'!J93</x:f>
        <x:v>0</x:v>
      </x:c>
      <x:c r="T2214" s="14" t="n">
        <x:f>'Crosswalk'!K93</x:f>
        <x:v>0</x:v>
      </x:c>
      <x:c r="U2214" s="14" t="n">
        <x:f>'Crosswalk'!L93</x:f>
        <x:v>0</x:v>
      </x:c>
      <x:c r="V2214" s="14" t="n">
        <x:f>'Crosswalk'!M93</x:f>
        <x:v>0</x:v>
      </x:c>
      <x:c r="W2214" s="14" t="n">
        <x:f>'Crosswalk'!N93</x:f>
        <x:v>1</x:v>
      </x:c>
      <x:c r="X2214" s="17" t="str">
        <x:v>LFS - Labour Force Survey</x:v>
      </x:c>
      <x:c r="Y2214" s="2" t="str">
        <x:v>U</x:v>
      </x:c>
      <x:c r="Z2214" s="17" t="str">
        <x:v>Peer composition: ARE. Observed national industry detail; used only for composition within 2024 ILO modelled margins.</x:v>
      </x:c>
      <x:c r="AA2214" s="2" t="str"/>
      <x:c r="AB2214" s="2" t="str">
        <x:v>https://rplumber.ilo.org/data/indicator?format=.csv.gz&amp;id=EMP_TEMP_SEX_EC2_NB_A</x:v>
      </x:c>
    </x:row>
    <x:row r="2215" ht="48" customHeight="1">
      <x:c r="A2215" s="13" t="str">
        <x:v>EGY</x:v>
      </x:c>
      <x:c r="B2215" s="13" t="str">
        <x:v>A</x:v>
      </x:c>
      <x:c r="C2215" s="13" t="str">
        <x:v>EGY</x:v>
      </x:c>
      <x:c r="D2215" s="13" t="n">
        <x:v>2024</x:v>
      </x:c>
      <x:c r="E2215" s="13" t="str">
        <x:v>EC2_ISIC4_A01</x:v>
      </x:c>
      <x:c r="F2215" s="18" t="str">
        <x:v>Economic activity (ISIC-Rev.4), 2 digit level: 01 - Crop and animal production, hunting and related service activities</x:v>
      </x:c>
      <x:c r="G2215" s="21" t="n">
        <x:v>5411.989</x:v>
      </x:c>
      <x:c r="H2215" s="22" t="n">
        <x:v>1</x:v>
      </x:c>
      <x:c r="I2215" s="21" t="n">
        <x:f>SUM(G2215:G2217)</x:f>
        <x:v>5594.075</x:v>
      </x:c>
      <x:c r="J2215" s="22" t="n">
        <x:f>G2215/I2215*H2215</x:f>
        <x:v>0.9674502040104932</x:v>
      </x:c>
      <x:c r="K2215" s="13" t="str">
        <x:v>ISIC4:01</x:v>
      </x:c>
      <x:c r="L2215" s="15" t="n">
        <x:f>'Crosswalk'!C6</x:f>
        <x:v>0</x:v>
      </x:c>
      <x:c r="M2215" s="15" t="n">
        <x:f>'Crosswalk'!D6</x:f>
        <x:v>0</x:v>
      </x:c>
      <x:c r="N2215" s="15" t="n">
        <x:f>'Crosswalk'!E6</x:f>
        <x:v>0</x:v>
      </x:c>
      <x:c r="O2215" s="15" t="n">
        <x:f>'Crosswalk'!F6</x:f>
        <x:v>0</x:v>
      </x:c>
      <x:c r="P2215" s="15" t="n">
        <x:f>'Crosswalk'!G6</x:f>
        <x:v>1</x:v>
      </x:c>
      <x:c r="Q2215" s="15" t="n">
        <x:f>'Crosswalk'!H6</x:f>
        <x:v>0</x:v>
      </x:c>
      <x:c r="R2215" s="15" t="n">
        <x:f>'Crosswalk'!I6</x:f>
        <x:v>0</x:v>
      </x:c>
      <x:c r="S2215" s="15" t="n">
        <x:f>'Crosswalk'!J6</x:f>
        <x:v>0</x:v>
      </x:c>
      <x:c r="T2215" s="15" t="n">
        <x:f>'Crosswalk'!K6</x:f>
        <x:v>0</x:v>
      </x:c>
      <x:c r="U2215" s="15" t="n">
        <x:f>'Crosswalk'!L6</x:f>
        <x:v>0</x:v>
      </x:c>
      <x:c r="V2215" s="15" t="n">
        <x:f>'Crosswalk'!M6</x:f>
        <x:v>0</x:v>
      </x:c>
      <x:c r="W2215" s="15" t="n">
        <x:f>'Crosswalk'!N6</x:f>
        <x:v>0</x:v>
      </x:c>
      <x:c r="X2215" s="18" t="str">
        <x:v>LFS - Labour Force Sample Survey</x:v>
      </x:c>
      <x:c r="Y2215" s="13" t="str">
        <x:v>B</x:v>
      </x:c>
      <x:c r="Z2215" s="18" t="str">
        <x:v>National 2024 division composition. Observed national industry detail; used only for composition within 2024 ILO modelled margins.</x:v>
      </x:c>
      <x:c r="AA2215" s="13" t="str"/>
      <x:c r="AB2215" s="13" t="str">
        <x:v>https://rplumber.ilo.org/data/indicator?format=.csv.gz&amp;id=EMP_TEMP_SEX_EC2_NB_A</x:v>
      </x:c>
    </x:row>
    <x:row r="2216" ht="48" customHeight="1">
      <x:c r="A2216" s="2" t="str">
        <x:v>EGY</x:v>
      </x:c>
      <x:c r="B2216" s="2" t="str">
        <x:v>A</x:v>
      </x:c>
      <x:c r="C2216" s="2" t="str">
        <x:v>EGY</x:v>
      </x:c>
      <x:c r="D2216" s="2" t="n">
        <x:v>2024</x:v>
      </x:c>
      <x:c r="E2216" s="2" t="str">
        <x:v>EC2_ISIC4_A02</x:v>
      </x:c>
      <x:c r="F2216" s="17" t="str">
        <x:v>Economic activity (ISIC-Rev.4), 2 digit level: 02 - Forestry and logging</x:v>
      </x:c>
      <x:c r="G2216" s="19" t="n">
        <x:v>2.308</x:v>
      </x:c>
      <x:c r="H2216" s="20" t="n">
        <x:v>1</x:v>
      </x:c>
      <x:c r="I2216" s="19" t="n">
        <x:f>SUM(G2215:G2217)</x:f>
        <x:v>5594.075</x:v>
      </x:c>
      <x:c r="J2216" s="20" t="n">
        <x:f>G2216/I2216*H2216</x:f>
        <x:v>0.00041257938086278786</x:v>
      </x:c>
      <x:c r="K2216" s="2" t="str">
        <x:v>ISIC4:02</x:v>
      </x:c>
      <x:c r="L2216" s="14" t="n">
        <x:f>'Crosswalk'!C7</x:f>
        <x:v>0</x:v>
      </x:c>
      <x:c r="M2216" s="14" t="n">
        <x:f>'Crosswalk'!D7</x:f>
        <x:v>1</x:v>
      </x:c>
      <x:c r="N2216" s="14" t="n">
        <x:f>'Crosswalk'!E7</x:f>
        <x:v>0</x:v>
      </x:c>
      <x:c r="O2216" s="14" t="n">
        <x:f>'Crosswalk'!F7</x:f>
        <x:v>0</x:v>
      </x:c>
      <x:c r="P2216" s="14" t="n">
        <x:f>'Crosswalk'!G7</x:f>
        <x:v>0</x:v>
      </x:c>
      <x:c r="Q2216" s="14" t="n">
        <x:f>'Crosswalk'!H7</x:f>
        <x:v>0</x:v>
      </x:c>
      <x:c r="R2216" s="14" t="n">
        <x:f>'Crosswalk'!I7</x:f>
        <x:v>0</x:v>
      </x:c>
      <x:c r="S2216" s="14" t="n">
        <x:f>'Crosswalk'!J7</x:f>
        <x:v>0</x:v>
      </x:c>
      <x:c r="T2216" s="14" t="n">
        <x:f>'Crosswalk'!K7</x:f>
        <x:v>0</x:v>
      </x:c>
      <x:c r="U2216" s="14" t="n">
        <x:f>'Crosswalk'!L7</x:f>
        <x:v>0</x:v>
      </x:c>
      <x:c r="V2216" s="14" t="n">
        <x:f>'Crosswalk'!M7</x:f>
        <x:v>0</x:v>
      </x:c>
      <x:c r="W2216" s="14" t="n">
        <x:f>'Crosswalk'!N7</x:f>
        <x:v>0</x:v>
      </x:c>
      <x:c r="X2216" s="17" t="str">
        <x:v>LFS - Labour Force Sample Survey</x:v>
      </x:c>
      <x:c r="Y2216" s="2" t="str">
        <x:v>U</x:v>
      </x:c>
      <x:c r="Z2216" s="17" t="str">
        <x:v>National 2024 division composition. Observed national industry detail; used only for composition within 2024 ILO modelled margins.</x:v>
      </x:c>
      <x:c r="AA2216" s="2" t="str"/>
      <x:c r="AB2216" s="2" t="str">
        <x:v>https://rplumber.ilo.org/data/indicator?format=.csv.gz&amp;id=EMP_TEMP_SEX_EC2_NB_A</x:v>
      </x:c>
    </x:row>
    <x:row r="2217" ht="48" customHeight="1">
      <x:c r="A2217" s="13" t="str">
        <x:v>EGY</x:v>
      </x:c>
      <x:c r="B2217" s="13" t="str">
        <x:v>A</x:v>
      </x:c>
      <x:c r="C2217" s="13" t="str">
        <x:v>EGY</x:v>
      </x:c>
      <x:c r="D2217" s="13" t="n">
        <x:v>2024</x:v>
      </x:c>
      <x:c r="E2217" s="13" t="str">
        <x:v>EC2_ISIC4_A03</x:v>
      </x:c>
      <x:c r="F2217" s="18" t="str">
        <x:v>Economic activity (ISIC-Rev.4), 2 digit level: 03 - Fishing and aquaculture</x:v>
      </x:c>
      <x:c r="G2217" s="21" t="n">
        <x:v>179.778</x:v>
      </x:c>
      <x:c r="H2217" s="22" t="n">
        <x:v>1</x:v>
      </x:c>
      <x:c r="I2217" s="21" t="n">
        <x:f>SUM(G2215:G2217)</x:f>
        <x:v>5594.075</x:v>
      </x:c>
      <x:c r="J2217" s="22" t="n">
        <x:f>G2217/I2217*H2217</x:f>
        <x:v>0.032137216608643965</x:v>
      </x:c>
      <x:c r="K2217" s="13" t="str">
        <x:v>ISIC4:03</x:v>
      </x:c>
      <x:c r="L2217" s="15" t="n">
        <x:f>'Crosswalk'!C8</x:f>
        <x:v>0</x:v>
      </x:c>
      <x:c r="M2217" s="15" t="n">
        <x:f>'Crosswalk'!D8</x:f>
        <x:v>0</x:v>
      </x:c>
      <x:c r="N2217" s="15" t="n">
        <x:f>'Crosswalk'!E8</x:f>
        <x:v>0</x:v>
      </x:c>
      <x:c r="O2217" s="15" t="n">
        <x:f>'Crosswalk'!F8</x:f>
        <x:v>0</x:v>
      </x:c>
      <x:c r="P2217" s="15" t="n">
        <x:f>'Crosswalk'!G8</x:f>
        <x:v>1</x:v>
      </x:c>
      <x:c r="Q2217" s="15" t="n">
        <x:f>'Crosswalk'!H8</x:f>
        <x:v>0</x:v>
      </x:c>
      <x:c r="R2217" s="15" t="n">
        <x:f>'Crosswalk'!I8</x:f>
        <x:v>0</x:v>
      </x:c>
      <x:c r="S2217" s="15" t="n">
        <x:f>'Crosswalk'!J8</x:f>
        <x:v>0</x:v>
      </x:c>
      <x:c r="T2217" s="15" t="n">
        <x:f>'Crosswalk'!K8</x:f>
        <x:v>0</x:v>
      </x:c>
      <x:c r="U2217" s="15" t="n">
        <x:f>'Crosswalk'!L8</x:f>
        <x:v>0</x:v>
      </x:c>
      <x:c r="V2217" s="15" t="n">
        <x:f>'Crosswalk'!M8</x:f>
        <x:v>0</x:v>
      </x:c>
      <x:c r="W2217" s="15" t="n">
        <x:f>'Crosswalk'!N8</x:f>
        <x:v>0</x:v>
      </x:c>
      <x:c r="X2217" s="18" t="str">
        <x:v>LFS - Labour Force Sample Survey</x:v>
      </x:c>
      <x:c r="Y2217" s="13" t="str">
        <x:v>B</x:v>
      </x:c>
      <x:c r="Z2217" s="18" t="str">
        <x:v>National 2024 division composition. Observed national industry detail; used only for composition within 2024 ILO modelled margins.</x:v>
      </x:c>
      <x:c r="AA2217" s="13" t="str"/>
      <x:c r="AB2217" s="13" t="str">
        <x:v>https://rplumber.ilo.org/data/indicator?format=.csv.gz&amp;id=EMP_TEMP_SEX_EC2_NB_A</x:v>
      </x:c>
    </x:row>
    <x:row r="2218" ht="48" customHeight="1">
      <x:c r="A2218" s="2" t="str">
        <x:v>EGY</x:v>
      </x:c>
      <x:c r="B2218" s="2" t="str">
        <x:v>B</x:v>
      </x:c>
      <x:c r="C2218" s="2" t="str">
        <x:v>EGY</x:v>
      </x:c>
      <x:c r="D2218" s="2" t="n">
        <x:v>2024</x:v>
      </x:c>
      <x:c r="E2218" s="2" t="str">
        <x:v>EC2_ISIC4_B06</x:v>
      </x:c>
      <x:c r="F2218" s="17" t="str">
        <x:v>Economic activity (ISIC-Rev.4), 2 digit level: 06 - Extraction of crude petroleum and natural gas</x:v>
      </x:c>
      <x:c r="G2218" s="19" t="n">
        <x:v>13.158</x:v>
      </x:c>
      <x:c r="H2218" s="20" t="n">
        <x:v>1</x:v>
      </x:c>
      <x:c r="I2218" s="19" t="n">
        <x:f>SUM(G2218:G2221)</x:f>
        <x:v>62.279999999999994</x:v>
      </x:c>
      <x:c r="J2218" s="20" t="n">
        <x:f>G2218/I2218*H2218</x:f>
        <x:v>0.21127167630057805</x:v>
      </x:c>
      <x:c r="K2218" s="2" t="str">
        <x:v>ISIC4:06</x:v>
      </x:c>
      <x:c r="L2218" s="14" t="n">
        <x:f>'Crosswalk'!C10</x:f>
        <x:v>1</x:v>
      </x:c>
      <x:c r="M2218" s="14" t="n">
        <x:f>'Crosswalk'!D10</x:f>
        <x:v>0</x:v>
      </x:c>
      <x:c r="N2218" s="14" t="n">
        <x:f>'Crosswalk'!E10</x:f>
        <x:v>0</x:v>
      </x:c>
      <x:c r="O2218" s="14" t="n">
        <x:f>'Crosswalk'!F10</x:f>
        <x:v>0</x:v>
      </x:c>
      <x:c r="P2218" s="14" t="n">
        <x:f>'Crosswalk'!G10</x:f>
        <x:v>0</x:v>
      </x:c>
      <x:c r="Q2218" s="14" t="n">
        <x:f>'Crosswalk'!H10</x:f>
        <x:v>0</x:v>
      </x:c>
      <x:c r="R2218" s="14" t="n">
        <x:f>'Crosswalk'!I10</x:f>
        <x:v>0</x:v>
      </x:c>
      <x:c r="S2218" s="14" t="n">
        <x:f>'Crosswalk'!J10</x:f>
        <x:v>0</x:v>
      </x:c>
      <x:c r="T2218" s="14" t="n">
        <x:f>'Crosswalk'!K10</x:f>
        <x:v>0</x:v>
      </x:c>
      <x:c r="U2218" s="14" t="n">
        <x:f>'Crosswalk'!L10</x:f>
        <x:v>0</x:v>
      </x:c>
      <x:c r="V2218" s="14" t="n">
        <x:f>'Crosswalk'!M10</x:f>
        <x:v>0</x:v>
      </x:c>
      <x:c r="W2218" s="14" t="n">
        <x:f>'Crosswalk'!N10</x:f>
        <x:v>0</x:v>
      </x:c>
      <x:c r="X2218" s="17" t="str">
        <x:v>LFS - Labour Force Sample Survey</x:v>
      </x:c>
      <x:c r="Y2218" s="2" t="str">
        <x:v>B</x:v>
      </x:c>
      <x:c r="Z2218" s="17" t="str">
        <x:v>National 2024 division composition. Observed national industry detail; used only for composition within 2024 ILO modelled margins.</x:v>
      </x:c>
      <x:c r="AA2218" s="2" t="str"/>
      <x:c r="AB2218" s="2" t="str">
        <x:v>https://rplumber.ilo.org/data/indicator?format=.csv.gz&amp;id=EMP_TEMP_SEX_EC2_NB_A</x:v>
      </x:c>
    </x:row>
    <x:row r="2219" ht="48" customHeight="1">
      <x:c r="A2219" s="13" t="str">
        <x:v>EGY</x:v>
      </x:c>
      <x:c r="B2219" s="13" t="str">
        <x:v>B</x:v>
      </x:c>
      <x:c r="C2219" s="13" t="str">
        <x:v>EGY</x:v>
      </x:c>
      <x:c r="D2219" s="13" t="n">
        <x:v>2024</x:v>
      </x:c>
      <x:c r="E2219" s="13" t="str">
        <x:v>EC2_ISIC4_B07</x:v>
      </x:c>
      <x:c r="F2219" s="18" t="str">
        <x:v>Economic activity (ISIC-Rev.4), 2 digit level: 07 - Mining of metal ores</x:v>
      </x:c>
      <x:c r="G2219" s="21" t="n">
        <x:v>2.95</x:v>
      </x:c>
      <x:c r="H2219" s="22" t="n">
        <x:v>1</x:v>
      </x:c>
      <x:c r="I2219" s="21" t="n">
        <x:f>SUM(G2218:G2221)</x:f>
        <x:v>62.279999999999994</x:v>
      </x:c>
      <x:c r="J2219" s="22" t="n">
        <x:f>G2219/I2219*H2219</x:f>
        <x:v>0.04736673089274246</x:v>
      </x:c>
      <x:c r="K2219" s="13" t="str">
        <x:v>ISIC4:07</x:v>
      </x:c>
      <x:c r="L2219" s="15" t="n">
        <x:f>'Crosswalk'!C11</x:f>
        <x:v>0</x:v>
      </x:c>
      <x:c r="M2219" s="15" t="n">
        <x:f>'Crosswalk'!D11</x:f>
        <x:v>1</x:v>
      </x:c>
      <x:c r="N2219" s="15" t="n">
        <x:f>'Crosswalk'!E11</x:f>
        <x:v>0</x:v>
      </x:c>
      <x:c r="O2219" s="15" t="n">
        <x:f>'Crosswalk'!F11</x:f>
        <x:v>0</x:v>
      </x:c>
      <x:c r="P2219" s="15" t="n">
        <x:f>'Crosswalk'!G11</x:f>
        <x:v>0</x:v>
      </x:c>
      <x:c r="Q2219" s="15" t="n">
        <x:f>'Crosswalk'!H11</x:f>
        <x:v>0</x:v>
      </x:c>
      <x:c r="R2219" s="15" t="n">
        <x:f>'Crosswalk'!I11</x:f>
        <x:v>0</x:v>
      </x:c>
      <x:c r="S2219" s="15" t="n">
        <x:f>'Crosswalk'!J11</x:f>
        <x:v>0</x:v>
      </x:c>
      <x:c r="T2219" s="15" t="n">
        <x:f>'Crosswalk'!K11</x:f>
        <x:v>0</x:v>
      </x:c>
      <x:c r="U2219" s="15" t="n">
        <x:f>'Crosswalk'!L11</x:f>
        <x:v>0</x:v>
      </x:c>
      <x:c r="V2219" s="15" t="n">
        <x:f>'Crosswalk'!M11</x:f>
        <x:v>0</x:v>
      </x:c>
      <x:c r="W2219" s="15" t="n">
        <x:f>'Crosswalk'!N11</x:f>
        <x:v>0</x:v>
      </x:c>
      <x:c r="X2219" s="18" t="str">
        <x:v>LFS - Labour Force Sample Survey</x:v>
      </x:c>
      <x:c r="Y2219" s="13" t="str">
        <x:v>U</x:v>
      </x:c>
      <x:c r="Z2219" s="18" t="str">
        <x:v>National 2024 division composition. Observed national industry detail; used only for composition within 2024 ILO modelled margins.</x:v>
      </x:c>
      <x:c r="AA2219" s="13" t="str"/>
      <x:c r="AB2219" s="13" t="str">
        <x:v>https://rplumber.ilo.org/data/indicator?format=.csv.gz&amp;id=EMP_TEMP_SEX_EC2_NB_A</x:v>
      </x:c>
    </x:row>
    <x:row r="2220" ht="48" customHeight="1">
      <x:c r="A2220" s="2" t="str">
        <x:v>EGY</x:v>
      </x:c>
      <x:c r="B2220" s="2" t="str">
        <x:v>B</x:v>
      </x:c>
      <x:c r="C2220" s="2" t="str">
        <x:v>EGY</x:v>
      </x:c>
      <x:c r="D2220" s="2" t="n">
        <x:v>2024</x:v>
      </x:c>
      <x:c r="E2220" s="2" t="str">
        <x:v>EC2_ISIC4_B08</x:v>
      </x:c>
      <x:c r="F2220" s="17" t="str">
        <x:v>Economic activity (ISIC-Rev.4), 2 digit level: 08 - Other mining and quarrying</x:v>
      </x:c>
      <x:c r="G2220" s="19" t="n">
        <x:v>34.156</x:v>
      </x:c>
      <x:c r="H2220" s="20" t="n">
        <x:v>1</x:v>
      </x:c>
      <x:c r="I2220" s="19" t="n">
        <x:f>SUM(G2218:G2221)</x:f>
        <x:v>62.279999999999994</x:v>
      </x:c>
      <x:c r="J2220" s="20" t="n">
        <x:f>G2220/I2220*H2220</x:f>
        <x:v>0.5484264611432241</x:v>
      </x:c>
      <x:c r="K2220" s="2" t="str">
        <x:v>ISIC4:08</x:v>
      </x:c>
      <x:c r="L2220" s="14" t="n">
        <x:f>'Crosswalk'!C12</x:f>
        <x:v>0</x:v>
      </x:c>
      <x:c r="M2220" s="14" t="n">
        <x:f>'Crosswalk'!D12</x:f>
        <x:v>1</x:v>
      </x:c>
      <x:c r="N2220" s="14" t="n">
        <x:f>'Crosswalk'!E12</x:f>
        <x:v>0</x:v>
      </x:c>
      <x:c r="O2220" s="14" t="n">
        <x:f>'Crosswalk'!F12</x:f>
        <x:v>0</x:v>
      </x:c>
      <x:c r="P2220" s="14" t="n">
        <x:f>'Crosswalk'!G12</x:f>
        <x:v>0</x:v>
      </x:c>
      <x:c r="Q2220" s="14" t="n">
        <x:f>'Crosswalk'!H12</x:f>
        <x:v>0</x:v>
      </x:c>
      <x:c r="R2220" s="14" t="n">
        <x:f>'Crosswalk'!I12</x:f>
        <x:v>0</x:v>
      </x:c>
      <x:c r="S2220" s="14" t="n">
        <x:f>'Crosswalk'!J12</x:f>
        <x:v>0</x:v>
      </x:c>
      <x:c r="T2220" s="14" t="n">
        <x:f>'Crosswalk'!K12</x:f>
        <x:v>0</x:v>
      </x:c>
      <x:c r="U2220" s="14" t="n">
        <x:f>'Crosswalk'!L12</x:f>
        <x:v>0</x:v>
      </x:c>
      <x:c r="V2220" s="14" t="n">
        <x:f>'Crosswalk'!M12</x:f>
        <x:v>0</x:v>
      </x:c>
      <x:c r="W2220" s="14" t="n">
        <x:f>'Crosswalk'!N12</x:f>
        <x:v>0</x:v>
      </x:c>
      <x:c r="X2220" s="17" t="str">
        <x:v>LFS - Labour Force Sample Survey</x:v>
      </x:c>
      <x:c r="Y2220" s="2" t="str">
        <x:v>B</x:v>
      </x:c>
      <x:c r="Z2220" s="17" t="str">
        <x:v>National 2024 division composition. Observed national industry detail; used only for composition within 2024 ILO modelled margins.</x:v>
      </x:c>
      <x:c r="AA2220" s="2" t="str"/>
      <x:c r="AB2220" s="2" t="str">
        <x:v>https://rplumber.ilo.org/data/indicator?format=.csv.gz&amp;id=EMP_TEMP_SEX_EC2_NB_A</x:v>
      </x:c>
    </x:row>
    <x:row r="2221" ht="48" customHeight="1">
      <x:c r="A2221" s="13" t="str">
        <x:v>EGY</x:v>
      </x:c>
      <x:c r="B2221" s="13" t="str">
        <x:v>B</x:v>
      </x:c>
      <x:c r="C2221" s="13" t="str">
        <x:v>EGY</x:v>
      </x:c>
      <x:c r="D2221" s="13" t="n">
        <x:v>2024</x:v>
      </x:c>
      <x:c r="E2221" s="13" t="str">
        <x:v>EC2_ISIC4_B09</x:v>
      </x:c>
      <x:c r="F2221" s="18" t="str">
        <x:v>Economic activity (ISIC-Rev.4), 2 digit level: 09 - Mining support service activities</x:v>
      </x:c>
      <x:c r="G2221" s="21" t="n">
        <x:v>12.016</x:v>
      </x:c>
      <x:c r="H2221" s="22" t="n">
        <x:v>1</x:v>
      </x:c>
      <x:c r="I2221" s="21" t="n">
        <x:f>SUM(G2218:G2221)</x:f>
        <x:v>62.279999999999994</x:v>
      </x:c>
      <x:c r="J2221" s="22" t="n">
        <x:f>G2221/I2221*H2221</x:f>
        <x:v>0.19293513166345538</x:v>
      </x:c>
      <x:c r="K2221" s="13" t="str">
        <x:v>ISIC4:09</x:v>
      </x:c>
      <x:c r="L2221" s="15" t="n">
        <x:f>'Crosswalk'!C13</x:f>
        <x:v>0.8</x:v>
      </x:c>
      <x:c r="M2221" s="15" t="n">
        <x:f>'Crosswalk'!D13</x:f>
        <x:v>0.2</x:v>
      </x:c>
      <x:c r="N2221" s="15" t="n">
        <x:f>'Crosswalk'!E13</x:f>
        <x:v>0</x:v>
      </x:c>
      <x:c r="O2221" s="15" t="n">
        <x:f>'Crosswalk'!F13</x:f>
        <x:v>0</x:v>
      </x:c>
      <x:c r="P2221" s="15" t="n">
        <x:f>'Crosswalk'!G13</x:f>
        <x:v>0</x:v>
      </x:c>
      <x:c r="Q2221" s="15" t="n">
        <x:f>'Crosswalk'!H13</x:f>
        <x:v>0</x:v>
      </x:c>
      <x:c r="R2221" s="15" t="n">
        <x:f>'Crosswalk'!I13</x:f>
        <x:v>0</x:v>
      </x:c>
      <x:c r="S2221" s="15" t="n">
        <x:f>'Crosswalk'!J13</x:f>
        <x:v>0</x:v>
      </x:c>
      <x:c r="T2221" s="15" t="n">
        <x:f>'Crosswalk'!K13</x:f>
        <x:v>0</x:v>
      </x:c>
      <x:c r="U2221" s="15" t="n">
        <x:f>'Crosswalk'!L13</x:f>
        <x:v>0</x:v>
      </x:c>
      <x:c r="V2221" s="15" t="n">
        <x:f>'Crosswalk'!M13</x:f>
        <x:v>0</x:v>
      </x:c>
      <x:c r="W2221" s="15" t="n">
        <x:f>'Crosswalk'!N13</x:f>
        <x:v>0</x:v>
      </x:c>
      <x:c r="X2221" s="18" t="str">
        <x:v>LFS - Labour Force Sample Survey</x:v>
      </x:c>
      <x:c r="Y2221" s="13" t="str">
        <x:v>B</x:v>
      </x:c>
      <x:c r="Z2221" s="18" t="str">
        <x:v>National 2024 division composition. Observed national industry detail; used only for composition within 2024 ILO modelled margins.</x:v>
      </x:c>
      <x:c r="AA2221" s="13" t="str"/>
      <x:c r="AB2221" s="13" t="str">
        <x:v>https://rplumber.ilo.org/data/indicator?format=.csv.gz&amp;id=EMP_TEMP_SEX_EC2_NB_A</x:v>
      </x:c>
    </x:row>
    <x:row r="2222" ht="48" customHeight="1">
      <x:c r="A2222" s="2" t="str">
        <x:v>EGY</x:v>
      </x:c>
      <x:c r="B2222" s="2" t="str">
        <x:v>C</x:v>
      </x:c>
      <x:c r="C2222" s="2" t="str">
        <x:v>EGY</x:v>
      </x:c>
      <x:c r="D2222" s="2" t="n">
        <x:v>2024</x:v>
      </x:c>
      <x:c r="E2222" s="2" t="str">
        <x:v>EC2_ISIC4_C10</x:v>
      </x:c>
      <x:c r="F2222" s="17" t="str">
        <x:v>Economic activity (ISIC-Rev.4), 2 digit level: 10 - Manufacture of food products</x:v>
      </x:c>
      <x:c r="G2222" s="19" t="n">
        <x:v>763.827</x:v>
      </x:c>
      <x:c r="H2222" s="20" t="n">
        <x:v>1</x:v>
      </x:c>
      <x:c r="I2222" s="19" t="n">
        <x:f>SUM(G2222:G2245)</x:f>
        <x:v>3945.5049999999997</x:v>
      </x:c>
      <x:c r="J2222" s="20" t="n">
        <x:f>G2222/I2222*H2222</x:f>
        <x:v>0.19359422938255053</x:v>
      </x:c>
      <x:c r="K2222" s="2" t="str">
        <x:v>ISIC4:10</x:v>
      </x:c>
      <x:c r="L2222" s="14" t="n">
        <x:f>'Crosswalk'!C14</x:f>
        <x:v>0</x:v>
      </x:c>
      <x:c r="M2222" s="14" t="n">
        <x:f>'Crosswalk'!D14</x:f>
        <x:v>0</x:v>
      </x:c>
      <x:c r="N2222" s="14" t="n">
        <x:f>'Crosswalk'!E14</x:f>
        <x:v>0</x:v>
      </x:c>
      <x:c r="O2222" s="14" t="n">
        <x:f>'Crosswalk'!F14</x:f>
        <x:v>0</x:v>
      </x:c>
      <x:c r="P2222" s="14" t="n">
        <x:f>'Crosswalk'!G14</x:f>
        <x:v>1</x:v>
      </x:c>
      <x:c r="Q2222" s="14" t="n">
        <x:f>'Crosswalk'!H14</x:f>
        <x:v>0</x:v>
      </x:c>
      <x:c r="R2222" s="14" t="n">
        <x:f>'Crosswalk'!I14</x:f>
        <x:v>0</x:v>
      </x:c>
      <x:c r="S2222" s="14" t="n">
        <x:f>'Crosswalk'!J14</x:f>
        <x:v>0</x:v>
      </x:c>
      <x:c r="T2222" s="14" t="n">
        <x:f>'Crosswalk'!K14</x:f>
        <x:v>0</x:v>
      </x:c>
      <x:c r="U2222" s="14" t="n">
        <x:f>'Crosswalk'!L14</x:f>
        <x:v>0</x:v>
      </x:c>
      <x:c r="V2222" s="14" t="n">
        <x:f>'Crosswalk'!M14</x:f>
        <x:v>0</x:v>
      </x:c>
      <x:c r="W2222" s="14" t="n">
        <x:f>'Crosswalk'!N14</x:f>
        <x:v>0</x:v>
      </x:c>
      <x:c r="X2222" s="17" t="str">
        <x:v>LFS - Labour Force Sample Survey</x:v>
      </x:c>
      <x:c r="Y2222" s="2" t="str">
        <x:v>B</x:v>
      </x:c>
      <x:c r="Z2222" s="17" t="str">
        <x:v>National 2024 division composition. Observed national industry detail; used only for composition within 2024 ILO modelled margins.</x:v>
      </x:c>
      <x:c r="AA2222" s="2" t="str"/>
      <x:c r="AB2222" s="2" t="str">
        <x:v>https://rplumber.ilo.org/data/indicator?format=.csv.gz&amp;id=EMP_TEMP_SEX_EC2_NB_A</x:v>
      </x:c>
    </x:row>
    <x:row r="2223" ht="48" customHeight="1">
      <x:c r="A2223" s="13" t="str">
        <x:v>EGY</x:v>
      </x:c>
      <x:c r="B2223" s="13" t="str">
        <x:v>C</x:v>
      </x:c>
      <x:c r="C2223" s="13" t="str">
        <x:v>EGY</x:v>
      </x:c>
      <x:c r="D2223" s="13" t="n">
        <x:v>2024</x:v>
      </x:c>
      <x:c r="E2223" s="13" t="str">
        <x:v>EC2_ISIC4_C11</x:v>
      </x:c>
      <x:c r="F2223" s="18" t="str">
        <x:v>Economic activity (ISIC-Rev.4), 2 digit level: 11 - Manufacture of beverages</x:v>
      </x:c>
      <x:c r="G2223" s="21" t="n">
        <x:v>18.238</x:v>
      </x:c>
      <x:c r="H2223" s="22" t="n">
        <x:v>1</x:v>
      </x:c>
      <x:c r="I2223" s="21" t="n">
        <x:f>SUM(G2222:G2245)</x:f>
        <x:v>3945.5049999999997</x:v>
      </x:c>
      <x:c r="J2223" s="22" t="n">
        <x:f>G2223/I2223*H2223</x:f>
        <x:v>0.0046224754499107215</x:v>
      </x:c>
      <x:c r="K2223" s="13" t="str">
        <x:v>ISIC4:11</x:v>
      </x:c>
      <x:c r="L2223" s="15" t="n">
        <x:f>'Crosswalk'!C15</x:f>
        <x:v>0</x:v>
      </x:c>
      <x:c r="M2223" s="15" t="n">
        <x:f>'Crosswalk'!D15</x:f>
        <x:v>0</x:v>
      </x:c>
      <x:c r="N2223" s="15" t="n">
        <x:f>'Crosswalk'!E15</x:f>
        <x:v>0</x:v>
      </x:c>
      <x:c r="O2223" s="15" t="n">
        <x:f>'Crosswalk'!F15</x:f>
        <x:v>0</x:v>
      </x:c>
      <x:c r="P2223" s="15" t="n">
        <x:f>'Crosswalk'!G15</x:f>
        <x:v>1</x:v>
      </x:c>
      <x:c r="Q2223" s="15" t="n">
        <x:f>'Crosswalk'!H15</x:f>
        <x:v>0</x:v>
      </x:c>
      <x:c r="R2223" s="15" t="n">
        <x:f>'Crosswalk'!I15</x:f>
        <x:v>0</x:v>
      </x:c>
      <x:c r="S2223" s="15" t="n">
        <x:f>'Crosswalk'!J15</x:f>
        <x:v>0</x:v>
      </x:c>
      <x:c r="T2223" s="15" t="n">
        <x:f>'Crosswalk'!K15</x:f>
        <x:v>0</x:v>
      </x:c>
      <x:c r="U2223" s="15" t="n">
        <x:f>'Crosswalk'!L15</x:f>
        <x:v>0</x:v>
      </x:c>
      <x:c r="V2223" s="15" t="n">
        <x:f>'Crosswalk'!M15</x:f>
        <x:v>0</x:v>
      </x:c>
      <x:c r="W2223" s="15" t="n">
        <x:f>'Crosswalk'!N15</x:f>
        <x:v>0</x:v>
      </x:c>
      <x:c r="X2223" s="18" t="str">
        <x:v>LFS - Labour Force Sample Survey</x:v>
      </x:c>
      <x:c r="Y2223" s="13" t="str">
        <x:v>B</x:v>
      </x:c>
      <x:c r="Z2223" s="18" t="str">
        <x:v>National 2024 division composition. Observed national industry detail; used only for composition within 2024 ILO modelled margins.</x:v>
      </x:c>
      <x:c r="AA2223" s="13" t="str"/>
      <x:c r="AB2223" s="13" t="str">
        <x:v>https://rplumber.ilo.org/data/indicator?format=.csv.gz&amp;id=EMP_TEMP_SEX_EC2_NB_A</x:v>
      </x:c>
    </x:row>
    <x:row r="2224" ht="48" customHeight="1">
      <x:c r="A2224" s="2" t="str">
        <x:v>EGY</x:v>
      </x:c>
      <x:c r="B2224" s="2" t="str">
        <x:v>C</x:v>
      </x:c>
      <x:c r="C2224" s="2" t="str">
        <x:v>EGY</x:v>
      </x:c>
      <x:c r="D2224" s="2" t="n">
        <x:v>2024</x:v>
      </x:c>
      <x:c r="E2224" s="2" t="str">
        <x:v>EC2_ISIC4_C12</x:v>
      </x:c>
      <x:c r="F2224" s="17" t="str">
        <x:v>Economic activity (ISIC-Rev.4), 2 digit level: 12 - Manufacture of tobacco products</x:v>
      </x:c>
      <x:c r="G2224" s="19" t="n">
        <x:v>16.029</x:v>
      </x:c>
      <x:c r="H2224" s="20" t="n">
        <x:v>1</x:v>
      </x:c>
      <x:c r="I2224" s="19" t="n">
        <x:f>SUM(G2222:G2245)</x:f>
        <x:v>3945.5049999999997</x:v>
      </x:c>
      <x:c r="J2224" s="20" t="n">
        <x:f>G2224/I2224*H2224</x:f>
        <x:v>0.004062597817009483</x:v>
      </x:c>
      <x:c r="K2224" s="2" t="str">
        <x:v>ISIC4:12</x:v>
      </x:c>
      <x:c r="L2224" s="14" t="n">
        <x:f>'Crosswalk'!C16</x:f>
        <x:v>0</x:v>
      </x:c>
      <x:c r="M2224" s="14" t="n">
        <x:f>'Crosswalk'!D16</x:f>
        <x:v>0</x:v>
      </x:c>
      <x:c r="N2224" s="14" t="n">
        <x:f>'Crosswalk'!E16</x:f>
        <x:v>0</x:v>
      </x:c>
      <x:c r="O2224" s="14" t="n">
        <x:f>'Crosswalk'!F16</x:f>
        <x:v>0</x:v>
      </x:c>
      <x:c r="P2224" s="14" t="n">
        <x:f>'Crosswalk'!G16</x:f>
        <x:v>1</x:v>
      </x:c>
      <x:c r="Q2224" s="14" t="n">
        <x:f>'Crosswalk'!H16</x:f>
        <x:v>0</x:v>
      </x:c>
      <x:c r="R2224" s="14" t="n">
        <x:f>'Crosswalk'!I16</x:f>
        <x:v>0</x:v>
      </x:c>
      <x:c r="S2224" s="14" t="n">
        <x:f>'Crosswalk'!J16</x:f>
        <x:v>0</x:v>
      </x:c>
      <x:c r="T2224" s="14" t="n">
        <x:f>'Crosswalk'!K16</x:f>
        <x:v>0</x:v>
      </x:c>
      <x:c r="U2224" s="14" t="n">
        <x:f>'Crosswalk'!L16</x:f>
        <x:v>0</x:v>
      </x:c>
      <x:c r="V2224" s="14" t="n">
        <x:f>'Crosswalk'!M16</x:f>
        <x:v>0</x:v>
      </x:c>
      <x:c r="W2224" s="14" t="n">
        <x:f>'Crosswalk'!N16</x:f>
        <x:v>0</x:v>
      </x:c>
      <x:c r="X2224" s="17" t="str">
        <x:v>LFS - Labour Force Sample Survey</x:v>
      </x:c>
      <x:c r="Y2224" s="2" t="str">
        <x:v>B</x:v>
      </x:c>
      <x:c r="Z2224" s="17" t="str">
        <x:v>National 2024 division composition. Observed national industry detail; used only for composition within 2024 ILO modelled margins.</x:v>
      </x:c>
      <x:c r="AA2224" s="2" t="str"/>
      <x:c r="AB2224" s="2" t="str">
        <x:v>https://rplumber.ilo.org/data/indicator?format=.csv.gz&amp;id=EMP_TEMP_SEX_EC2_NB_A</x:v>
      </x:c>
    </x:row>
    <x:row r="2225" ht="48" customHeight="1">
      <x:c r="A2225" s="13" t="str">
        <x:v>EGY</x:v>
      </x:c>
      <x:c r="B2225" s="13" t="str">
        <x:v>C</x:v>
      </x:c>
      <x:c r="C2225" s="13" t="str">
        <x:v>EGY</x:v>
      </x:c>
      <x:c r="D2225" s="13" t="n">
        <x:v>2024</x:v>
      </x:c>
      <x:c r="E2225" s="13" t="str">
        <x:v>EC2_ISIC4_C13</x:v>
      </x:c>
      <x:c r="F2225" s="18" t="str">
        <x:v>Economic activity (ISIC-Rev.4), 2 digit level: 13 - Manufacture of textiles</x:v>
      </x:c>
      <x:c r="G2225" s="21" t="n">
        <x:v>222.607</x:v>
      </x:c>
      <x:c r="H2225" s="22" t="n">
        <x:v>1</x:v>
      </x:c>
      <x:c r="I2225" s="21" t="n">
        <x:f>SUM(G2222:G2245)</x:f>
        <x:v>3945.5049999999997</x:v>
      </x:c>
      <x:c r="J2225" s="22" t="n">
        <x:f>G2225/I2225*H2225</x:f>
        <x:v>0.05642040752704661</x:v>
      </x:c>
      <x:c r="K2225" s="13" t="str">
        <x:v>ISIC4:13</x:v>
      </x:c>
      <x:c r="L2225" s="15" t="n">
        <x:f>'Crosswalk'!C17</x:f>
        <x:v>0</x:v>
      </x:c>
      <x:c r="M2225" s="15" t="n">
        <x:f>'Crosswalk'!D17</x:f>
        <x:v>0</x:v>
      </x:c>
      <x:c r="N2225" s="15" t="n">
        <x:f>'Crosswalk'!E17</x:f>
        <x:v>0</x:v>
      </x:c>
      <x:c r="O2225" s="15" t="n">
        <x:f>'Crosswalk'!F17</x:f>
        <x:v>1</x:v>
      </x:c>
      <x:c r="P2225" s="15" t="n">
        <x:f>'Crosswalk'!G17</x:f>
        <x:v>0</x:v>
      </x:c>
      <x:c r="Q2225" s="15" t="n">
        <x:f>'Crosswalk'!H17</x:f>
        <x:v>0</x:v>
      </x:c>
      <x:c r="R2225" s="15" t="n">
        <x:f>'Crosswalk'!I17</x:f>
        <x:v>0</x:v>
      </x:c>
      <x:c r="S2225" s="15" t="n">
        <x:f>'Crosswalk'!J17</x:f>
        <x:v>0</x:v>
      </x:c>
      <x:c r="T2225" s="15" t="n">
        <x:f>'Crosswalk'!K17</x:f>
        <x:v>0</x:v>
      </x:c>
      <x:c r="U2225" s="15" t="n">
        <x:f>'Crosswalk'!L17</x:f>
        <x:v>0</x:v>
      </x:c>
      <x:c r="V2225" s="15" t="n">
        <x:f>'Crosswalk'!M17</x:f>
        <x:v>0</x:v>
      </x:c>
      <x:c r="W2225" s="15" t="n">
        <x:f>'Crosswalk'!N17</x:f>
        <x:v>0</x:v>
      </x:c>
      <x:c r="X2225" s="18" t="str">
        <x:v>LFS - Labour Force Sample Survey</x:v>
      </x:c>
      <x:c r="Y2225" s="13" t="str">
        <x:v>B</x:v>
      </x:c>
      <x:c r="Z2225" s="18" t="str">
        <x:v>National 2024 division composition. Observed national industry detail; used only for composition within 2024 ILO modelled margins.</x:v>
      </x:c>
      <x:c r="AA2225" s="13" t="str"/>
      <x:c r="AB2225" s="13" t="str">
        <x:v>https://rplumber.ilo.org/data/indicator?format=.csv.gz&amp;id=EMP_TEMP_SEX_EC2_NB_A</x:v>
      </x:c>
    </x:row>
    <x:row r="2226" ht="48" customHeight="1">
      <x:c r="A2226" s="2" t="str">
        <x:v>EGY</x:v>
      </x:c>
      <x:c r="B2226" s="2" t="str">
        <x:v>C</x:v>
      </x:c>
      <x:c r="C2226" s="2" t="str">
        <x:v>EGY</x:v>
      </x:c>
      <x:c r="D2226" s="2" t="n">
        <x:v>2024</x:v>
      </x:c>
      <x:c r="E2226" s="2" t="str">
        <x:v>EC2_ISIC4_C14</x:v>
      </x:c>
      <x:c r="F2226" s="17" t="str">
        <x:v>Economic activity (ISIC-Rev.4), 2 digit level: 14 - Manufacture of wearing apparel</x:v>
      </x:c>
      <x:c r="G2226" s="19" t="n">
        <x:v>598.885</x:v>
      </x:c>
      <x:c r="H2226" s="20" t="n">
        <x:v>1</x:v>
      </x:c>
      <x:c r="I2226" s="19" t="n">
        <x:f>SUM(G2222:G2245)</x:f>
        <x:v>3945.5049999999997</x:v>
      </x:c>
      <x:c r="J2226" s="20" t="n">
        <x:f>G2226/I2226*H2226</x:f>
        <x:v>0.1517891879493246</x:v>
      </x:c>
      <x:c r="K2226" s="2" t="str">
        <x:v>ISIC4:14</x:v>
      </x:c>
      <x:c r="L2226" s="14" t="n">
        <x:f>'Crosswalk'!C18</x:f>
        <x:v>0</x:v>
      </x:c>
      <x:c r="M2226" s="14" t="n">
        <x:f>'Crosswalk'!D18</x:f>
        <x:v>0</x:v>
      </x:c>
      <x:c r="N2226" s="14" t="n">
        <x:f>'Crosswalk'!E18</x:f>
        <x:v>0</x:v>
      </x:c>
      <x:c r="O2226" s="14" t="n">
        <x:f>'Crosswalk'!F18</x:f>
        <x:v>1</x:v>
      </x:c>
      <x:c r="P2226" s="14" t="n">
        <x:f>'Crosswalk'!G18</x:f>
        <x:v>0</x:v>
      </x:c>
      <x:c r="Q2226" s="14" t="n">
        <x:f>'Crosswalk'!H18</x:f>
        <x:v>0</x:v>
      </x:c>
      <x:c r="R2226" s="14" t="n">
        <x:f>'Crosswalk'!I18</x:f>
        <x:v>0</x:v>
      </x:c>
      <x:c r="S2226" s="14" t="n">
        <x:f>'Crosswalk'!J18</x:f>
        <x:v>0</x:v>
      </x:c>
      <x:c r="T2226" s="14" t="n">
        <x:f>'Crosswalk'!K18</x:f>
        <x:v>0</x:v>
      </x:c>
      <x:c r="U2226" s="14" t="n">
        <x:f>'Crosswalk'!L18</x:f>
        <x:v>0</x:v>
      </x:c>
      <x:c r="V2226" s="14" t="n">
        <x:f>'Crosswalk'!M18</x:f>
        <x:v>0</x:v>
      </x:c>
      <x:c r="W2226" s="14" t="n">
        <x:f>'Crosswalk'!N18</x:f>
        <x:v>0</x:v>
      </x:c>
      <x:c r="X2226" s="17" t="str">
        <x:v>LFS - Labour Force Sample Survey</x:v>
      </x:c>
      <x:c r="Y2226" s="2" t="str">
        <x:v>B</x:v>
      </x:c>
      <x:c r="Z2226" s="17" t="str">
        <x:v>National 2024 division composition. Observed national industry detail; used only for composition within 2024 ILO modelled margins.</x:v>
      </x:c>
      <x:c r="AA2226" s="2" t="str"/>
      <x:c r="AB2226" s="2" t="str">
        <x:v>https://rplumber.ilo.org/data/indicator?format=.csv.gz&amp;id=EMP_TEMP_SEX_EC2_NB_A</x:v>
      </x:c>
    </x:row>
    <x:row r="2227" ht="48" customHeight="1">
      <x:c r="A2227" s="13" t="str">
        <x:v>EGY</x:v>
      </x:c>
      <x:c r="B2227" s="13" t="str">
        <x:v>C</x:v>
      </x:c>
      <x:c r="C2227" s="13" t="str">
        <x:v>EGY</x:v>
      </x:c>
      <x:c r="D2227" s="13" t="n">
        <x:v>2024</x:v>
      </x:c>
      <x:c r="E2227" s="13" t="str">
        <x:v>EC2_ISIC4_C15</x:v>
      </x:c>
      <x:c r="F2227" s="18" t="str">
        <x:v>Economic activity (ISIC-Rev.4), 2 digit level: 15 - Manufacture of leather and related products</x:v>
      </x:c>
      <x:c r="G2227" s="21" t="n">
        <x:v>68.615</x:v>
      </x:c>
      <x:c r="H2227" s="22" t="n">
        <x:v>1</x:v>
      </x:c>
      <x:c r="I2227" s="21" t="n">
        <x:f>SUM(G2222:G2245)</x:f>
        <x:v>3945.5049999999997</x:v>
      </x:c>
      <x:c r="J2227" s="22" t="n">
        <x:f>G2227/I2227*H2227</x:f>
        <x:v>0.017390676225223386</x:v>
      </x:c>
      <x:c r="K2227" s="13" t="str">
        <x:v>ISIC4:15</x:v>
      </x:c>
      <x:c r="L2227" s="15" t="n">
        <x:f>'Crosswalk'!C19</x:f>
        <x:v>0</x:v>
      </x:c>
      <x:c r="M2227" s="15" t="n">
        <x:f>'Crosswalk'!D19</x:f>
        <x:v>0</x:v>
      </x:c>
      <x:c r="N2227" s="15" t="n">
        <x:f>'Crosswalk'!E19</x:f>
        <x:v>0</x:v>
      </x:c>
      <x:c r="O2227" s="15" t="n">
        <x:f>'Crosswalk'!F19</x:f>
        <x:v>1</x:v>
      </x:c>
      <x:c r="P2227" s="15" t="n">
        <x:f>'Crosswalk'!G19</x:f>
        <x:v>0</x:v>
      </x:c>
      <x:c r="Q2227" s="15" t="n">
        <x:f>'Crosswalk'!H19</x:f>
        <x:v>0</x:v>
      </x:c>
      <x:c r="R2227" s="15" t="n">
        <x:f>'Crosswalk'!I19</x:f>
        <x:v>0</x:v>
      </x:c>
      <x:c r="S2227" s="15" t="n">
        <x:f>'Crosswalk'!J19</x:f>
        <x:v>0</x:v>
      </x:c>
      <x:c r="T2227" s="15" t="n">
        <x:f>'Crosswalk'!K19</x:f>
        <x:v>0</x:v>
      </x:c>
      <x:c r="U2227" s="15" t="n">
        <x:f>'Crosswalk'!L19</x:f>
        <x:v>0</x:v>
      </x:c>
      <x:c r="V2227" s="15" t="n">
        <x:f>'Crosswalk'!M19</x:f>
        <x:v>0</x:v>
      </x:c>
      <x:c r="W2227" s="15" t="n">
        <x:f>'Crosswalk'!N19</x:f>
        <x:v>0</x:v>
      </x:c>
      <x:c r="X2227" s="18" t="str">
        <x:v>LFS - Labour Force Sample Survey</x:v>
      </x:c>
      <x:c r="Y2227" s="13" t="str">
        <x:v>B</x:v>
      </x:c>
      <x:c r="Z2227" s="18" t="str">
        <x:v>National 2024 division composition. Observed national industry detail; used only for composition within 2024 ILO modelled margins.</x:v>
      </x:c>
      <x:c r="AA2227" s="13" t="str"/>
      <x:c r="AB2227" s="13" t="str">
        <x:v>https://rplumber.ilo.org/data/indicator?format=.csv.gz&amp;id=EMP_TEMP_SEX_EC2_NB_A</x:v>
      </x:c>
    </x:row>
    <x:row r="2228" ht="48" customHeight="1">
      <x:c r="A2228" s="2" t="str">
        <x:v>EGY</x:v>
      </x:c>
      <x:c r="B2228" s="2" t="str">
        <x:v>C</x:v>
      </x:c>
      <x:c r="C2228" s="2" t="str">
        <x:v>EGY</x:v>
      </x:c>
      <x:c r="D2228" s="2" t="n">
        <x:v>2024</x:v>
      </x:c>
      <x:c r="E2228" s="2" t="str">
        <x:v>EC2_ISIC4_C16</x:v>
      </x:c>
      <x:c r="F2228" s="17" t="str">
        <x:v>Economic activity (ISIC-Rev.4), 2 digit level: 16 - Manufacture of wood and of products of wood and cork, except furniture; manufacture of articles of straw and plaiting materials</x:v>
      </x:c>
      <x:c r="G2228" s="19" t="n">
        <x:v>156.087</x:v>
      </x:c>
      <x:c r="H2228" s="20" t="n">
        <x:v>1</x:v>
      </x:c>
      <x:c r="I2228" s="19" t="n">
        <x:f>SUM(G2222:G2245)</x:f>
        <x:v>3945.5049999999997</x:v>
      </x:c>
      <x:c r="J2228" s="20" t="n">
        <x:f>G2228/I2228*H2228</x:f>
        <x:v>0.039560715295000264</x:v>
      </x:c>
      <x:c r="K2228" s="2" t="str">
        <x:v>ISIC4:16</x:v>
      </x:c>
      <x:c r="L2228" s="14" t="n">
        <x:f>'Crosswalk'!C20</x:f>
        <x:v>0</x:v>
      </x:c>
      <x:c r="M2228" s="14" t="n">
        <x:f>'Crosswalk'!D20</x:f>
        <x:v>0.7</x:v>
      </x:c>
      <x:c r="N2228" s="14" t="n">
        <x:f>'Crosswalk'!E20</x:f>
        <x:v>0.3</x:v>
      </x:c>
      <x:c r="O2228" s="14" t="n">
        <x:f>'Crosswalk'!F20</x:f>
        <x:v>0</x:v>
      </x:c>
      <x:c r="P2228" s="14" t="n">
        <x:f>'Crosswalk'!G20</x:f>
        <x:v>0</x:v>
      </x:c>
      <x:c r="Q2228" s="14" t="n">
        <x:f>'Crosswalk'!H20</x:f>
        <x:v>0</x:v>
      </x:c>
      <x:c r="R2228" s="14" t="n">
        <x:f>'Crosswalk'!I20</x:f>
        <x:v>0</x:v>
      </x:c>
      <x:c r="S2228" s="14" t="n">
        <x:f>'Crosswalk'!J20</x:f>
        <x:v>0</x:v>
      </x:c>
      <x:c r="T2228" s="14" t="n">
        <x:f>'Crosswalk'!K20</x:f>
        <x:v>0</x:v>
      </x:c>
      <x:c r="U2228" s="14" t="n">
        <x:f>'Crosswalk'!L20</x:f>
        <x:v>0</x:v>
      </x:c>
      <x:c r="V2228" s="14" t="n">
        <x:f>'Crosswalk'!M20</x:f>
        <x:v>0</x:v>
      </x:c>
      <x:c r="W2228" s="14" t="n">
        <x:f>'Crosswalk'!N20</x:f>
        <x:v>0</x:v>
      </x:c>
      <x:c r="X2228" s="17" t="str">
        <x:v>LFS - Labour Force Sample Survey</x:v>
      </x:c>
      <x:c r="Y2228" s="2" t="str">
        <x:v>B</x:v>
      </x:c>
      <x:c r="Z2228" s="17" t="str">
        <x:v>National 2024 division composition. Observed national industry detail; used only for composition within 2024 ILO modelled margins.</x:v>
      </x:c>
      <x:c r="AA2228" s="2" t="str"/>
      <x:c r="AB2228" s="2" t="str">
        <x:v>https://rplumber.ilo.org/data/indicator?format=.csv.gz&amp;id=EMP_TEMP_SEX_EC2_NB_A</x:v>
      </x:c>
    </x:row>
    <x:row r="2229" ht="48" customHeight="1">
      <x:c r="A2229" s="13" t="str">
        <x:v>EGY</x:v>
      </x:c>
      <x:c r="B2229" s="13" t="str">
        <x:v>C</x:v>
      </x:c>
      <x:c r="C2229" s="13" t="str">
        <x:v>EGY</x:v>
      </x:c>
      <x:c r="D2229" s="13" t="n">
        <x:v>2024</x:v>
      </x:c>
      <x:c r="E2229" s="13" t="str">
        <x:v>EC2_ISIC4_C17</x:v>
      </x:c>
      <x:c r="F2229" s="18" t="str">
        <x:v>Economic activity (ISIC-Rev.4), 2 digit level: 17 - Manufacture of paper and paper products</x:v>
      </x:c>
      <x:c r="G2229" s="21" t="n">
        <x:v>65.004</x:v>
      </x:c>
      <x:c r="H2229" s="22" t="n">
        <x:v>1</x:v>
      </x:c>
      <x:c r="I2229" s="21" t="n">
        <x:f>SUM(G2222:G2245)</x:f>
        <x:v>3945.5049999999997</x:v>
      </x:c>
      <x:c r="J2229" s="22" t="n">
        <x:f>G2229/I2229*H2229</x:f>
        <x:v>0.016475457514310593</x:v>
      </x:c>
      <x:c r="K2229" s="13" t="str">
        <x:v>ISIC4:17</x:v>
      </x:c>
      <x:c r="L2229" s="15" t="n">
        <x:f>'Crosswalk'!C21</x:f>
        <x:v>0</x:v>
      </x:c>
      <x:c r="M2229" s="15" t="n">
        <x:f>'Crosswalk'!D21</x:f>
        <x:v>1</x:v>
      </x:c>
      <x:c r="N2229" s="15" t="n">
        <x:f>'Crosswalk'!E21</x:f>
        <x:v>0</x:v>
      </x:c>
      <x:c r="O2229" s="15" t="n">
        <x:f>'Crosswalk'!F21</x:f>
        <x:v>0</x:v>
      </x:c>
      <x:c r="P2229" s="15" t="n">
        <x:f>'Crosswalk'!G21</x:f>
        <x:v>0</x:v>
      </x:c>
      <x:c r="Q2229" s="15" t="n">
        <x:f>'Crosswalk'!H21</x:f>
        <x:v>0</x:v>
      </x:c>
      <x:c r="R2229" s="15" t="n">
        <x:f>'Crosswalk'!I21</x:f>
        <x:v>0</x:v>
      </x:c>
      <x:c r="S2229" s="15" t="n">
        <x:f>'Crosswalk'!J21</x:f>
        <x:v>0</x:v>
      </x:c>
      <x:c r="T2229" s="15" t="n">
        <x:f>'Crosswalk'!K21</x:f>
        <x:v>0</x:v>
      </x:c>
      <x:c r="U2229" s="15" t="n">
        <x:f>'Crosswalk'!L21</x:f>
        <x:v>0</x:v>
      </x:c>
      <x:c r="V2229" s="15" t="n">
        <x:f>'Crosswalk'!M21</x:f>
        <x:v>0</x:v>
      </x:c>
      <x:c r="W2229" s="15" t="n">
        <x:f>'Crosswalk'!N21</x:f>
        <x:v>0</x:v>
      </x:c>
      <x:c r="X2229" s="18" t="str">
        <x:v>LFS - Labour Force Sample Survey</x:v>
      </x:c>
      <x:c r="Y2229" s="13" t="str">
        <x:v>B</x:v>
      </x:c>
      <x:c r="Z2229" s="18" t="str">
        <x:v>National 2024 division composition. Observed national industry detail; used only for composition within 2024 ILO modelled margins.</x:v>
      </x:c>
      <x:c r="AA2229" s="13" t="str"/>
      <x:c r="AB2229" s="13" t="str">
        <x:v>https://rplumber.ilo.org/data/indicator?format=.csv.gz&amp;id=EMP_TEMP_SEX_EC2_NB_A</x:v>
      </x:c>
    </x:row>
    <x:row r="2230" ht="48" customHeight="1">
      <x:c r="A2230" s="2" t="str">
        <x:v>EGY</x:v>
      </x:c>
      <x:c r="B2230" s="2" t="str">
        <x:v>C</x:v>
      </x:c>
      <x:c r="C2230" s="2" t="str">
        <x:v>EGY</x:v>
      </x:c>
      <x:c r="D2230" s="2" t="n">
        <x:v>2024</x:v>
      </x:c>
      <x:c r="E2230" s="2" t="str">
        <x:v>EC2_ISIC4_C18</x:v>
      </x:c>
      <x:c r="F2230" s="17" t="str">
        <x:v>Economic activity (ISIC-Rev.4), 2 digit level: 18 - Printing and reproduction of recorded media</x:v>
      </x:c>
      <x:c r="G2230" s="19" t="n">
        <x:v>62.831</x:v>
      </x:c>
      <x:c r="H2230" s="20" t="n">
        <x:v>1</x:v>
      </x:c>
      <x:c r="I2230" s="19" t="n">
        <x:f>SUM(G2222:G2245)</x:f>
        <x:v>3945.5049999999997</x:v>
      </x:c>
      <x:c r="J2230" s="20" t="n">
        <x:f>G2230/I2230*H2230</x:f>
        <x:v>0.015924704188690676</x:v>
      </x:c>
      <x:c r="K2230" s="2" t="str">
        <x:v>ISIC4:18</x:v>
      </x:c>
      <x:c r="L2230" s="14" t="n">
        <x:f>'Crosswalk'!C22</x:f>
        <x:v>0</x:v>
      </x:c>
      <x:c r="M2230" s="14" t="n">
        <x:f>'Crosswalk'!D22</x:f>
        <x:v>0</x:v>
      </x:c>
      <x:c r="N2230" s="14" t="n">
        <x:f>'Crosswalk'!E22</x:f>
        <x:v>1</x:v>
      </x:c>
      <x:c r="O2230" s="14" t="n">
        <x:f>'Crosswalk'!F22</x:f>
        <x:v>0</x:v>
      </x:c>
      <x:c r="P2230" s="14" t="n">
        <x:f>'Crosswalk'!G22</x:f>
        <x:v>0</x:v>
      </x:c>
      <x:c r="Q2230" s="14" t="n">
        <x:f>'Crosswalk'!H22</x:f>
        <x:v>0</x:v>
      </x:c>
      <x:c r="R2230" s="14" t="n">
        <x:f>'Crosswalk'!I22</x:f>
        <x:v>0</x:v>
      </x:c>
      <x:c r="S2230" s="14" t="n">
        <x:f>'Crosswalk'!J22</x:f>
        <x:v>0</x:v>
      </x:c>
      <x:c r="T2230" s="14" t="n">
        <x:f>'Crosswalk'!K22</x:f>
        <x:v>0</x:v>
      </x:c>
      <x:c r="U2230" s="14" t="n">
        <x:f>'Crosswalk'!L22</x:f>
        <x:v>0</x:v>
      </x:c>
      <x:c r="V2230" s="14" t="n">
        <x:f>'Crosswalk'!M22</x:f>
        <x:v>0</x:v>
      </x:c>
      <x:c r="W2230" s="14" t="n">
        <x:f>'Crosswalk'!N22</x:f>
        <x:v>0</x:v>
      </x:c>
      <x:c r="X2230" s="17" t="str">
        <x:v>LFS - Labour Force Sample Survey</x:v>
      </x:c>
      <x:c r="Y2230" s="2" t="str">
        <x:v>B</x:v>
      </x:c>
      <x:c r="Z2230" s="17" t="str">
        <x:v>National 2024 division composition. Observed national industry detail; used only for composition within 2024 ILO modelled margins.</x:v>
      </x:c>
      <x:c r="AA2230" s="2" t="str"/>
      <x:c r="AB2230" s="2" t="str">
        <x:v>https://rplumber.ilo.org/data/indicator?format=.csv.gz&amp;id=EMP_TEMP_SEX_EC2_NB_A</x:v>
      </x:c>
    </x:row>
    <x:row r="2231" ht="48" customHeight="1">
      <x:c r="A2231" s="13" t="str">
        <x:v>EGY</x:v>
      </x:c>
      <x:c r="B2231" s="13" t="str">
        <x:v>C</x:v>
      </x:c>
      <x:c r="C2231" s="13" t="str">
        <x:v>EGY</x:v>
      </x:c>
      <x:c r="D2231" s="13" t="n">
        <x:v>2024</x:v>
      </x:c>
      <x:c r="E2231" s="13" t="str">
        <x:v>EC2_ISIC4_C19</x:v>
      </x:c>
      <x:c r="F2231" s="18" t="str">
        <x:v>Economic activity (ISIC-Rev.4), 2 digit level: 19 - Manufacture of coke and refined petroleum products</x:v>
      </x:c>
      <x:c r="G2231" s="21" t="n">
        <x:v>84.967</x:v>
      </x:c>
      <x:c r="H2231" s="22" t="n">
        <x:v>1</x:v>
      </x:c>
      <x:c r="I2231" s="21" t="n">
        <x:f>SUM(G2222:G2245)</x:f>
        <x:v>3945.5049999999997</x:v>
      </x:c>
      <x:c r="J2231" s="22" t="n">
        <x:f>G2231/I2231*H2231</x:f>
        <x:v>0.021535139354784752</x:v>
      </x:c>
      <x:c r="K2231" s="13" t="str">
        <x:v>ISIC4:19</x:v>
      </x:c>
      <x:c r="L2231" s="15" t="n">
        <x:f>'Crosswalk'!C23</x:f>
        <x:v>1</x:v>
      </x:c>
      <x:c r="M2231" s="15" t="n">
        <x:f>'Crosswalk'!D23</x:f>
        <x:v>0</x:v>
      </x:c>
      <x:c r="N2231" s="15" t="n">
        <x:f>'Crosswalk'!E23</x:f>
        <x:v>0</x:v>
      </x:c>
      <x:c r="O2231" s="15" t="n">
        <x:f>'Crosswalk'!F23</x:f>
        <x:v>0</x:v>
      </x:c>
      <x:c r="P2231" s="15" t="n">
        <x:f>'Crosswalk'!G23</x:f>
        <x:v>0</x:v>
      </x:c>
      <x:c r="Q2231" s="15" t="n">
        <x:f>'Crosswalk'!H23</x:f>
        <x:v>0</x:v>
      </x:c>
      <x:c r="R2231" s="15" t="n">
        <x:f>'Crosswalk'!I23</x:f>
        <x:v>0</x:v>
      </x:c>
      <x:c r="S2231" s="15" t="n">
        <x:f>'Crosswalk'!J23</x:f>
        <x:v>0</x:v>
      </x:c>
      <x:c r="T2231" s="15" t="n">
        <x:f>'Crosswalk'!K23</x:f>
        <x:v>0</x:v>
      </x:c>
      <x:c r="U2231" s="15" t="n">
        <x:f>'Crosswalk'!L23</x:f>
        <x:v>0</x:v>
      </x:c>
      <x:c r="V2231" s="15" t="n">
        <x:f>'Crosswalk'!M23</x:f>
        <x:v>0</x:v>
      </x:c>
      <x:c r="W2231" s="15" t="n">
        <x:f>'Crosswalk'!N23</x:f>
        <x:v>0</x:v>
      </x:c>
      <x:c r="X2231" s="18" t="str">
        <x:v>LFS - Labour Force Sample Survey</x:v>
      </x:c>
      <x:c r="Y2231" s="13" t="str">
        <x:v>B</x:v>
      </x:c>
      <x:c r="Z2231" s="18" t="str">
        <x:v>National 2024 division composition. Observed national industry detail; used only for composition within 2024 ILO modelled margins.</x:v>
      </x:c>
      <x:c r="AA2231" s="13" t="str"/>
      <x:c r="AB2231" s="13" t="str">
        <x:v>https://rplumber.ilo.org/data/indicator?format=.csv.gz&amp;id=EMP_TEMP_SEX_EC2_NB_A</x:v>
      </x:c>
    </x:row>
    <x:row r="2232" ht="48" customHeight="1">
      <x:c r="A2232" s="2" t="str">
        <x:v>EGY</x:v>
      </x:c>
      <x:c r="B2232" s="2" t="str">
        <x:v>C</x:v>
      </x:c>
      <x:c r="C2232" s="2" t="str">
        <x:v>EGY</x:v>
      </x:c>
      <x:c r="D2232" s="2" t="n">
        <x:v>2024</x:v>
      </x:c>
      <x:c r="E2232" s="2" t="str">
        <x:v>EC2_ISIC4_C20</x:v>
      </x:c>
      <x:c r="F2232" s="17" t="str">
        <x:v>Economic activity (ISIC-Rev.4), 2 digit level: 20 - Manufacture of chemicals and chemical products</x:v>
      </x:c>
      <x:c r="G2232" s="19" t="n">
        <x:v>117.173</x:v>
      </x:c>
      <x:c r="H2232" s="20" t="n">
        <x:v>1</x:v>
      </x:c>
      <x:c r="I2232" s="19" t="n">
        <x:f>SUM(G2222:G2245)</x:f>
        <x:v>3945.5049999999997</x:v>
      </x:c>
      <x:c r="J2232" s="20" t="n">
        <x:f>G2232/I2232*H2232</x:f>
        <x:v>0.02969784602984916</x:v>
      </x:c>
      <x:c r="K2232" s="2" t="str">
        <x:v>ISIC4:20</x:v>
      </x:c>
      <x:c r="L2232" s="14" t="n">
        <x:f>'Crosswalk'!C24</x:f>
        <x:v>0</x:v>
      </x:c>
      <x:c r="M2232" s="14" t="n">
        <x:f>'Crosswalk'!D24</x:f>
        <x:v>0.8</x:v>
      </x:c>
      <x:c r="N2232" s="14" t="n">
        <x:f>'Crosswalk'!E24</x:f>
        <x:v>0</x:v>
      </x:c>
      <x:c r="O2232" s="14" t="n">
        <x:f>'Crosswalk'!F24</x:f>
        <x:v>0</x:v>
      </x:c>
      <x:c r="P2232" s="14" t="n">
        <x:f>'Crosswalk'!G24</x:f>
        <x:v>0.2</x:v>
      </x:c>
      <x:c r="Q2232" s="14" t="n">
        <x:f>'Crosswalk'!H24</x:f>
        <x:v>0</x:v>
      </x:c>
      <x:c r="R2232" s="14" t="n">
        <x:f>'Crosswalk'!I24</x:f>
        <x:v>0</x:v>
      </x:c>
      <x:c r="S2232" s="14" t="n">
        <x:f>'Crosswalk'!J24</x:f>
        <x:v>0</x:v>
      </x:c>
      <x:c r="T2232" s="14" t="n">
        <x:f>'Crosswalk'!K24</x:f>
        <x:v>0</x:v>
      </x:c>
      <x:c r="U2232" s="14" t="n">
        <x:f>'Crosswalk'!L24</x:f>
        <x:v>0</x:v>
      </x:c>
      <x:c r="V2232" s="14" t="n">
        <x:f>'Crosswalk'!M24</x:f>
        <x:v>0</x:v>
      </x:c>
      <x:c r="W2232" s="14" t="n">
        <x:f>'Crosswalk'!N24</x:f>
        <x:v>0</x:v>
      </x:c>
      <x:c r="X2232" s="17" t="str">
        <x:v>LFS - Labour Force Sample Survey</x:v>
      </x:c>
      <x:c r="Y2232" s="2" t="str">
        <x:v>B</x:v>
      </x:c>
      <x:c r="Z2232" s="17" t="str">
        <x:v>National 2024 division composition. Observed national industry detail; used only for composition within 2024 ILO modelled margins.</x:v>
      </x:c>
      <x:c r="AA2232" s="2" t="str"/>
      <x:c r="AB2232" s="2" t="str">
        <x:v>https://rplumber.ilo.org/data/indicator?format=.csv.gz&amp;id=EMP_TEMP_SEX_EC2_NB_A</x:v>
      </x:c>
    </x:row>
    <x:row r="2233" ht="48" customHeight="1">
      <x:c r="A2233" s="13" t="str">
        <x:v>EGY</x:v>
      </x:c>
      <x:c r="B2233" s="13" t="str">
        <x:v>C</x:v>
      </x:c>
      <x:c r="C2233" s="13" t="str">
        <x:v>EGY</x:v>
      </x:c>
      <x:c r="D2233" s="13" t="n">
        <x:v>2024</x:v>
      </x:c>
      <x:c r="E2233" s="13" t="str">
        <x:v>EC2_ISIC4_C21</x:v>
      </x:c>
      <x:c r="F2233" s="18" t="str">
        <x:v>Economic activity (ISIC-Rev.4), 2 digit level: 21 - Manufacture of pharmaceuticals, medicinal chemical and botanical products</x:v>
      </x:c>
      <x:c r="G2233" s="21" t="n">
        <x:v>92.45</x:v>
      </x:c>
      <x:c r="H2233" s="22" t="n">
        <x:v>1</x:v>
      </x:c>
      <x:c r="I2233" s="21" t="n">
        <x:f>SUM(G2222:G2245)</x:f>
        <x:v>3945.5049999999997</x:v>
      </x:c>
      <x:c r="J2233" s="22" t="n">
        <x:f>G2233/I2233*H2233</x:f>
        <x:v>0.023431728004399948</x:v>
      </x:c>
      <x:c r="K2233" s="13" t="str">
        <x:v>ISIC4:21</x:v>
      </x:c>
      <x:c r="L2233" s="15" t="n">
        <x:f>'Crosswalk'!C25</x:f>
        <x:v>0</x:v>
      </x:c>
      <x:c r="M2233" s="15" t="n">
        <x:f>'Crosswalk'!D25</x:f>
        <x:v>0</x:v>
      </x:c>
      <x:c r="N2233" s="15" t="n">
        <x:f>'Crosswalk'!E25</x:f>
        <x:v>0</x:v>
      </x:c>
      <x:c r="O2233" s="15" t="n">
        <x:f>'Crosswalk'!F25</x:f>
        <x:v>0</x:v>
      </x:c>
      <x:c r="P2233" s="15" t="n">
        <x:f>'Crosswalk'!G25</x:f>
        <x:v>0</x:v>
      </x:c>
      <x:c r="Q2233" s="15" t="n">
        <x:f>'Crosswalk'!H25</x:f>
        <x:v>1</x:v>
      </x:c>
      <x:c r="R2233" s="15" t="n">
        <x:f>'Crosswalk'!I25</x:f>
        <x:v>0</x:v>
      </x:c>
      <x:c r="S2233" s="15" t="n">
        <x:f>'Crosswalk'!J25</x:f>
        <x:v>0</x:v>
      </x:c>
      <x:c r="T2233" s="15" t="n">
        <x:f>'Crosswalk'!K25</x:f>
        <x:v>0</x:v>
      </x:c>
      <x:c r="U2233" s="15" t="n">
        <x:f>'Crosswalk'!L25</x:f>
        <x:v>0</x:v>
      </x:c>
      <x:c r="V2233" s="15" t="n">
        <x:f>'Crosswalk'!M25</x:f>
        <x:v>0</x:v>
      </x:c>
      <x:c r="W2233" s="15" t="n">
        <x:f>'Crosswalk'!N25</x:f>
        <x:v>0</x:v>
      </x:c>
      <x:c r="X2233" s="18" t="str">
        <x:v>LFS - Labour Force Sample Survey</x:v>
      </x:c>
      <x:c r="Y2233" s="13" t="str">
        <x:v>B</x:v>
      </x:c>
      <x:c r="Z2233" s="18" t="str">
        <x:v>National 2024 division composition. Observed national industry detail; used only for composition within 2024 ILO modelled margins.</x:v>
      </x:c>
      <x:c r="AA2233" s="13" t="str"/>
      <x:c r="AB2233" s="13" t="str">
        <x:v>https://rplumber.ilo.org/data/indicator?format=.csv.gz&amp;id=EMP_TEMP_SEX_EC2_NB_A</x:v>
      </x:c>
    </x:row>
    <x:row r="2234" ht="48" customHeight="1">
      <x:c r="A2234" s="2" t="str">
        <x:v>EGY</x:v>
      </x:c>
      <x:c r="B2234" s="2" t="str">
        <x:v>C</x:v>
      </x:c>
      <x:c r="C2234" s="2" t="str">
        <x:v>EGY</x:v>
      </x:c>
      <x:c r="D2234" s="2" t="n">
        <x:v>2024</x:v>
      </x:c>
      <x:c r="E2234" s="2" t="str">
        <x:v>EC2_ISIC4_C22</x:v>
      </x:c>
      <x:c r="F2234" s="17" t="str">
        <x:v>Economic activity (ISIC-Rev.4), 2 digit level: 22 - Manufacture of rubber and plastics products</x:v>
      </x:c>
      <x:c r="G2234" s="19" t="n">
        <x:v>97.141</x:v>
      </x:c>
      <x:c r="H2234" s="20" t="n">
        <x:v>1</x:v>
      </x:c>
      <x:c r="I2234" s="19" t="n">
        <x:f>SUM(G2222:G2245)</x:f>
        <x:v>3945.5049999999997</x:v>
      </x:c>
      <x:c r="J2234" s="20" t="n">
        <x:f>G2234/I2234*H2234</x:f>
        <x:v>0.024620675933752462</x:v>
      </x:c>
      <x:c r="K2234" s="2" t="str">
        <x:v>ISIC4:22</x:v>
      </x:c>
      <x:c r="L2234" s="14" t="n">
        <x:f>'Crosswalk'!C26</x:f>
        <x:v>0</x:v>
      </x:c>
      <x:c r="M2234" s="14" t="n">
        <x:f>'Crosswalk'!D26</x:f>
        <x:v>0.5</x:v>
      </x:c>
      <x:c r="N2234" s="14" t="n">
        <x:f>'Crosswalk'!E26</x:f>
        <x:v>0.2</x:v>
      </x:c>
      <x:c r="O2234" s="14" t="n">
        <x:f>'Crosswalk'!F26</x:f>
        <x:v>0.3</x:v>
      </x:c>
      <x:c r="P2234" s="14" t="n">
        <x:f>'Crosswalk'!G26</x:f>
        <x:v>0</x:v>
      </x:c>
      <x:c r="Q2234" s="14" t="n">
        <x:f>'Crosswalk'!H26</x:f>
        <x:v>0</x:v>
      </x:c>
      <x:c r="R2234" s="14" t="n">
        <x:f>'Crosswalk'!I26</x:f>
        <x:v>0</x:v>
      </x:c>
      <x:c r="S2234" s="14" t="n">
        <x:f>'Crosswalk'!J26</x:f>
        <x:v>0</x:v>
      </x:c>
      <x:c r="T2234" s="14" t="n">
        <x:f>'Crosswalk'!K26</x:f>
        <x:v>0</x:v>
      </x:c>
      <x:c r="U2234" s="14" t="n">
        <x:f>'Crosswalk'!L26</x:f>
        <x:v>0</x:v>
      </x:c>
      <x:c r="V2234" s="14" t="n">
        <x:f>'Crosswalk'!M26</x:f>
        <x:v>0</x:v>
      </x:c>
      <x:c r="W2234" s="14" t="n">
        <x:f>'Crosswalk'!N26</x:f>
        <x:v>0</x:v>
      </x:c>
      <x:c r="X2234" s="17" t="str">
        <x:v>LFS - Labour Force Sample Survey</x:v>
      </x:c>
      <x:c r="Y2234" s="2" t="str">
        <x:v>B</x:v>
      </x:c>
      <x:c r="Z2234" s="17" t="str">
        <x:v>National 2024 division composition. Observed national industry detail; used only for composition within 2024 ILO modelled margins.</x:v>
      </x:c>
      <x:c r="AA2234" s="2" t="str"/>
      <x:c r="AB2234" s="2" t="str">
        <x:v>https://rplumber.ilo.org/data/indicator?format=.csv.gz&amp;id=EMP_TEMP_SEX_EC2_NB_A</x:v>
      </x:c>
    </x:row>
    <x:row r="2235" ht="48" customHeight="1">
      <x:c r="A2235" s="13" t="str">
        <x:v>EGY</x:v>
      </x:c>
      <x:c r="B2235" s="13" t="str">
        <x:v>C</x:v>
      </x:c>
      <x:c r="C2235" s="13" t="str">
        <x:v>EGY</x:v>
      </x:c>
      <x:c r="D2235" s="13" t="n">
        <x:v>2024</x:v>
      </x:c>
      <x:c r="E2235" s="13" t="str">
        <x:v>EC2_ISIC4_C23</x:v>
      </x:c>
      <x:c r="F2235" s="18" t="str">
        <x:v>Economic activity (ISIC-Rev.4), 2 digit level: 23 - Manufacture of other non-metallic mineral products</x:v>
      </x:c>
      <x:c r="G2235" s="21" t="n">
        <x:v>311.966</x:v>
      </x:c>
      <x:c r="H2235" s="22" t="n">
        <x:v>1</x:v>
      </x:c>
      <x:c r="I2235" s="21" t="n">
        <x:f>SUM(G2222:G2245)</x:f>
        <x:v>3945.5049999999997</x:v>
      </x:c>
      <x:c r="J2235" s="22" t="n">
        <x:f>G2235/I2235*H2235</x:f>
        <x:v>0.07906871237015288</x:v>
      </x:c>
      <x:c r="K2235" s="13" t="str">
        <x:v>ISIC4:23</x:v>
      </x:c>
      <x:c r="L2235" s="15" t="n">
        <x:f>'Crosswalk'!C27</x:f>
        <x:v>0</x:v>
      </x:c>
      <x:c r="M2235" s="15" t="n">
        <x:f>'Crosswalk'!D27</x:f>
        <x:v>0.85</x:v>
      </x:c>
      <x:c r="N2235" s="15" t="n">
        <x:f>'Crosswalk'!E27</x:f>
        <x:v>0.15</x:v>
      </x:c>
      <x:c r="O2235" s="15" t="n">
        <x:f>'Crosswalk'!F27</x:f>
        <x:v>0</x:v>
      </x:c>
      <x:c r="P2235" s="15" t="n">
        <x:f>'Crosswalk'!G27</x:f>
        <x:v>0</x:v>
      </x:c>
      <x:c r="Q2235" s="15" t="n">
        <x:f>'Crosswalk'!H27</x:f>
        <x:v>0</x:v>
      </x:c>
      <x:c r="R2235" s="15" t="n">
        <x:f>'Crosswalk'!I27</x:f>
        <x:v>0</x:v>
      </x:c>
      <x:c r="S2235" s="15" t="n">
        <x:f>'Crosswalk'!J27</x:f>
        <x:v>0</x:v>
      </x:c>
      <x:c r="T2235" s="15" t="n">
        <x:f>'Crosswalk'!K27</x:f>
        <x:v>0</x:v>
      </x:c>
      <x:c r="U2235" s="15" t="n">
        <x:f>'Crosswalk'!L27</x:f>
        <x:v>0</x:v>
      </x:c>
      <x:c r="V2235" s="15" t="n">
        <x:f>'Crosswalk'!M27</x:f>
        <x:v>0</x:v>
      </x:c>
      <x:c r="W2235" s="15" t="n">
        <x:f>'Crosswalk'!N27</x:f>
        <x:v>0</x:v>
      </x:c>
      <x:c r="X2235" s="18" t="str">
        <x:v>LFS - Labour Force Sample Survey</x:v>
      </x:c>
      <x:c r="Y2235" s="13" t="str">
        <x:v>B</x:v>
      </x:c>
      <x:c r="Z2235" s="18" t="str">
        <x:v>National 2024 division composition. Observed national industry detail; used only for composition within 2024 ILO modelled margins.</x:v>
      </x:c>
      <x:c r="AA2235" s="13" t="str"/>
      <x:c r="AB2235" s="13" t="str">
        <x:v>https://rplumber.ilo.org/data/indicator?format=.csv.gz&amp;id=EMP_TEMP_SEX_EC2_NB_A</x:v>
      </x:c>
    </x:row>
    <x:row r="2236" ht="48" customHeight="1">
      <x:c r="A2236" s="2" t="str">
        <x:v>EGY</x:v>
      </x:c>
      <x:c r="B2236" s="2" t="str">
        <x:v>C</x:v>
      </x:c>
      <x:c r="C2236" s="2" t="str">
        <x:v>EGY</x:v>
      </x:c>
      <x:c r="D2236" s="2" t="n">
        <x:v>2024</x:v>
      </x:c>
      <x:c r="E2236" s="2" t="str">
        <x:v>EC2_ISIC4_C24</x:v>
      </x:c>
      <x:c r="F2236" s="17" t="str">
        <x:v>Economic activity (ISIC-Rev.4), 2 digit level: 24 - Manufacture of basic metals</x:v>
      </x:c>
      <x:c r="G2236" s="19" t="n">
        <x:v>73.3</x:v>
      </x:c>
      <x:c r="H2236" s="20" t="n">
        <x:v>1</x:v>
      </x:c>
      <x:c r="I2236" s="19" t="n">
        <x:f>SUM(G2222:G2245)</x:f>
        <x:v>3945.5049999999997</x:v>
      </x:c>
      <x:c r="J2236" s="20" t="n">
        <x:f>G2236/I2236*H2236</x:f>
        <x:v>0.018578103436695685</x:v>
      </x:c>
      <x:c r="K2236" s="2" t="str">
        <x:v>ISIC4:24</x:v>
      </x:c>
      <x:c r="L2236" s="14" t="n">
        <x:f>'Crosswalk'!C28</x:f>
        <x:v>0</x:v>
      </x:c>
      <x:c r="M2236" s="14" t="n">
        <x:f>'Crosswalk'!D28</x:f>
        <x:v>1</x:v>
      </x:c>
      <x:c r="N2236" s="14" t="n">
        <x:f>'Crosswalk'!E28</x:f>
        <x:v>0</x:v>
      </x:c>
      <x:c r="O2236" s="14" t="n">
        <x:f>'Crosswalk'!F28</x:f>
        <x:v>0</x:v>
      </x:c>
      <x:c r="P2236" s="14" t="n">
        <x:f>'Crosswalk'!G28</x:f>
        <x:v>0</x:v>
      </x:c>
      <x:c r="Q2236" s="14" t="n">
        <x:f>'Crosswalk'!H28</x:f>
        <x:v>0</x:v>
      </x:c>
      <x:c r="R2236" s="14" t="n">
        <x:f>'Crosswalk'!I28</x:f>
        <x:v>0</x:v>
      </x:c>
      <x:c r="S2236" s="14" t="n">
        <x:f>'Crosswalk'!J28</x:f>
        <x:v>0</x:v>
      </x:c>
      <x:c r="T2236" s="14" t="n">
        <x:f>'Crosswalk'!K28</x:f>
        <x:v>0</x:v>
      </x:c>
      <x:c r="U2236" s="14" t="n">
        <x:f>'Crosswalk'!L28</x:f>
        <x:v>0</x:v>
      </x:c>
      <x:c r="V2236" s="14" t="n">
        <x:f>'Crosswalk'!M28</x:f>
        <x:v>0</x:v>
      </x:c>
      <x:c r="W2236" s="14" t="n">
        <x:f>'Crosswalk'!N28</x:f>
        <x:v>0</x:v>
      </x:c>
      <x:c r="X2236" s="17" t="str">
        <x:v>LFS - Labour Force Sample Survey</x:v>
      </x:c>
      <x:c r="Y2236" s="2" t="str">
        <x:v>B</x:v>
      </x:c>
      <x:c r="Z2236" s="17" t="str">
        <x:v>National 2024 division composition. Observed national industry detail; used only for composition within 2024 ILO modelled margins.</x:v>
      </x:c>
      <x:c r="AA2236" s="2" t="str"/>
      <x:c r="AB2236" s="2" t="str">
        <x:v>https://rplumber.ilo.org/data/indicator?format=.csv.gz&amp;id=EMP_TEMP_SEX_EC2_NB_A</x:v>
      </x:c>
    </x:row>
    <x:row r="2237" ht="48" customHeight="1">
      <x:c r="A2237" s="13" t="str">
        <x:v>EGY</x:v>
      </x:c>
      <x:c r="B2237" s="13" t="str">
        <x:v>C</x:v>
      </x:c>
      <x:c r="C2237" s="13" t="str">
        <x:v>EGY</x:v>
      </x:c>
      <x:c r="D2237" s="13" t="n">
        <x:v>2024</x:v>
      </x:c>
      <x:c r="E2237" s="13" t="str">
        <x:v>EC2_ISIC4_C25</x:v>
      </x:c>
      <x:c r="F2237" s="18" t="str">
        <x:v>Economic activity (ISIC-Rev.4), 2 digit level: 25 - Manufacture of fabricated metal products, except machinery and equipment</x:v>
      </x:c>
      <x:c r="G2237" s="21" t="n">
        <x:v>335.502</x:v>
      </x:c>
      <x:c r="H2237" s="22" t="n">
        <x:v>1</x:v>
      </x:c>
      <x:c r="I2237" s="21" t="n">
        <x:f>SUM(G2222:G2245)</x:f>
        <x:v>3945.5049999999997</x:v>
      </x:c>
      <x:c r="J2237" s="22" t="n">
        <x:f>G2237/I2237*H2237</x:f>
        <x:v>0.08503398170829844</x:v>
      </x:c>
      <x:c r="K2237" s="13" t="str">
        <x:v>ISIC4:25</x:v>
      </x:c>
      <x:c r="L2237" s="15" t="n">
        <x:f>'Crosswalk'!C29</x:f>
        <x:v>0</x:v>
      </x:c>
      <x:c r="M2237" s="15" t="n">
        <x:f>'Crosswalk'!D29</x:f>
        <x:v>0</x:v>
      </x:c>
      <x:c r="N2237" s="15" t="n">
        <x:f>'Crosswalk'!E29</x:f>
        <x:v>1</x:v>
      </x:c>
      <x:c r="O2237" s="15" t="n">
        <x:f>'Crosswalk'!F29</x:f>
        <x:v>0</x:v>
      </x:c>
      <x:c r="P2237" s="15" t="n">
        <x:f>'Crosswalk'!G29</x:f>
        <x:v>0</x:v>
      </x:c>
      <x:c r="Q2237" s="15" t="n">
        <x:f>'Crosswalk'!H29</x:f>
        <x:v>0</x:v>
      </x:c>
      <x:c r="R2237" s="15" t="n">
        <x:f>'Crosswalk'!I29</x:f>
        <x:v>0</x:v>
      </x:c>
      <x:c r="S2237" s="15" t="n">
        <x:f>'Crosswalk'!J29</x:f>
        <x:v>0</x:v>
      </x:c>
      <x:c r="T2237" s="15" t="n">
        <x:f>'Crosswalk'!K29</x:f>
        <x:v>0</x:v>
      </x:c>
      <x:c r="U2237" s="15" t="n">
        <x:f>'Crosswalk'!L29</x:f>
        <x:v>0</x:v>
      </x:c>
      <x:c r="V2237" s="15" t="n">
        <x:f>'Crosswalk'!M29</x:f>
        <x:v>0</x:v>
      </x:c>
      <x:c r="W2237" s="15" t="n">
        <x:f>'Crosswalk'!N29</x:f>
        <x:v>0</x:v>
      </x:c>
      <x:c r="X2237" s="18" t="str">
        <x:v>LFS - Labour Force Sample Survey</x:v>
      </x:c>
      <x:c r="Y2237" s="13" t="str">
        <x:v>B</x:v>
      </x:c>
      <x:c r="Z2237" s="18" t="str">
        <x:v>National 2024 division composition. Observed national industry detail; used only for composition within 2024 ILO modelled margins.</x:v>
      </x:c>
      <x:c r="AA2237" s="13" t="str"/>
      <x:c r="AB2237" s="13" t="str">
        <x:v>https://rplumber.ilo.org/data/indicator?format=.csv.gz&amp;id=EMP_TEMP_SEX_EC2_NB_A</x:v>
      </x:c>
    </x:row>
    <x:row r="2238" ht="48" customHeight="1">
      <x:c r="A2238" s="2" t="str">
        <x:v>EGY</x:v>
      </x:c>
      <x:c r="B2238" s="2" t="str">
        <x:v>C</x:v>
      </x:c>
      <x:c r="C2238" s="2" t="str">
        <x:v>EGY</x:v>
      </x:c>
      <x:c r="D2238" s="2" t="n">
        <x:v>2024</x:v>
      </x:c>
      <x:c r="E2238" s="2" t="str">
        <x:v>EC2_ISIC4_C26</x:v>
      </x:c>
      <x:c r="F2238" s="17" t="str">
        <x:v>Economic activity (ISIC-Rev.4), 2 digit level: 26 - Manufacture of computer, electronic and optical products</x:v>
      </x:c>
      <x:c r="G2238" s="19" t="n">
        <x:v>22.125</x:v>
      </x:c>
      <x:c r="H2238" s="20" t="n">
        <x:v>1</x:v>
      </x:c>
      <x:c r="I2238" s="19" t="n">
        <x:f>SUM(G2222:G2245)</x:f>
        <x:v>3945.5049999999997</x:v>
      </x:c>
      <x:c r="J2238" s="20" t="n">
        <x:f>G2238/I2238*H2238</x:f>
        <x:v>0.00560764718331367</x:v>
      </x:c>
      <x:c r="K2238" s="2" t="str">
        <x:v>ISIC4:26</x:v>
      </x:c>
      <x:c r="L2238" s="14" t="n">
        <x:f>'Crosswalk'!C30</x:f>
        <x:v>0</x:v>
      </x:c>
      <x:c r="M2238" s="14" t="n">
        <x:f>'Crosswalk'!D30</x:f>
        <x:v>0</x:v>
      </x:c>
      <x:c r="N2238" s="14" t="n">
        <x:f>'Crosswalk'!E30</x:f>
        <x:v>0.05</x:v>
      </x:c>
      <x:c r="O2238" s="14" t="n">
        <x:f>'Crosswalk'!F30</x:f>
        <x:v>0.1</x:v>
      </x:c>
      <x:c r="P2238" s="14" t="n">
        <x:f>'Crosswalk'!G30</x:f>
        <x:v>0</x:v>
      </x:c>
      <x:c r="Q2238" s="14" t="n">
        <x:f>'Crosswalk'!H30</x:f>
        <x:v>0.1</x:v>
      </x:c>
      <x:c r="R2238" s="14" t="n">
        <x:f>'Crosswalk'!I30</x:f>
        <x:v>0</x:v>
      </x:c>
      <x:c r="S2238" s="14" t="n">
        <x:f>'Crosswalk'!J30</x:f>
        <x:v>0.75</x:v>
      </x:c>
      <x:c r="T2238" s="14" t="n">
        <x:f>'Crosswalk'!K30</x:f>
        <x:v>0</x:v>
      </x:c>
      <x:c r="U2238" s="14" t="n">
        <x:f>'Crosswalk'!L30</x:f>
        <x:v>0</x:v>
      </x:c>
      <x:c r="V2238" s="14" t="n">
        <x:f>'Crosswalk'!M30</x:f>
        <x:v>0</x:v>
      </x:c>
      <x:c r="W2238" s="14" t="n">
        <x:f>'Crosswalk'!N30</x:f>
        <x:v>0</x:v>
      </x:c>
      <x:c r="X2238" s="17" t="str">
        <x:v>LFS - Labour Force Sample Survey</x:v>
      </x:c>
      <x:c r="Y2238" s="2" t="str">
        <x:v>B</x:v>
      </x:c>
      <x:c r="Z2238" s="17" t="str">
        <x:v>National 2024 division composition. Observed national industry detail; used only for composition within 2024 ILO modelled margins.</x:v>
      </x:c>
      <x:c r="AA2238" s="2" t="str"/>
      <x:c r="AB2238" s="2" t="str">
        <x:v>https://rplumber.ilo.org/data/indicator?format=.csv.gz&amp;id=EMP_TEMP_SEX_EC2_NB_A</x:v>
      </x:c>
    </x:row>
    <x:row r="2239" ht="48" customHeight="1">
      <x:c r="A2239" s="13" t="str">
        <x:v>EGY</x:v>
      </x:c>
      <x:c r="B2239" s="13" t="str">
        <x:v>C</x:v>
      </x:c>
      <x:c r="C2239" s="13" t="str">
        <x:v>EGY</x:v>
      </x:c>
      <x:c r="D2239" s="13" t="n">
        <x:v>2024</x:v>
      </x:c>
      <x:c r="E2239" s="13" t="str">
        <x:v>EC2_ISIC4_C27</x:v>
      </x:c>
      <x:c r="F2239" s="18" t="str">
        <x:v>Economic activity (ISIC-Rev.4), 2 digit level: 27 - Manufacture of electrical equipment</x:v>
      </x:c>
      <x:c r="G2239" s="21" t="n">
        <x:v>158.953</x:v>
      </x:c>
      <x:c r="H2239" s="22" t="n">
        <x:v>1</x:v>
      </x:c>
      <x:c r="I2239" s="21" t="n">
        <x:f>SUM(G2222:G2245)</x:f>
        <x:v>3945.5049999999997</x:v>
      </x:c>
      <x:c r="J2239" s="22" t="n">
        <x:f>G2239/I2239*H2239</x:f>
        <x:v>0.040287111535785666</x:v>
      </x:c>
      <x:c r="K2239" s="13" t="str">
        <x:v>ISIC4:27</x:v>
      </x:c>
      <x:c r="L2239" s="15" t="n">
        <x:f>'Crosswalk'!C31</x:f>
        <x:v>0</x:v>
      </x:c>
      <x:c r="M2239" s="15" t="n">
        <x:f>'Crosswalk'!D31</x:f>
        <x:v>0</x:v>
      </x:c>
      <x:c r="N2239" s="15" t="n">
        <x:f>'Crosswalk'!E31</x:f>
        <x:v>0.85</x:v>
      </x:c>
      <x:c r="O2239" s="15" t="n">
        <x:f>'Crosswalk'!F31</x:f>
        <x:v>0.15</x:v>
      </x:c>
      <x:c r="P2239" s="15" t="n">
        <x:f>'Crosswalk'!G31</x:f>
        <x:v>0</x:v>
      </x:c>
      <x:c r="Q2239" s="15" t="n">
        <x:f>'Crosswalk'!H31</x:f>
        <x:v>0</x:v>
      </x:c>
      <x:c r="R2239" s="15" t="n">
        <x:f>'Crosswalk'!I31</x:f>
        <x:v>0</x:v>
      </x:c>
      <x:c r="S2239" s="15" t="n">
        <x:f>'Crosswalk'!J31</x:f>
        <x:v>0</x:v>
      </x:c>
      <x:c r="T2239" s="15" t="n">
        <x:f>'Crosswalk'!K31</x:f>
        <x:v>0</x:v>
      </x:c>
      <x:c r="U2239" s="15" t="n">
        <x:f>'Crosswalk'!L31</x:f>
        <x:v>0</x:v>
      </x:c>
      <x:c r="V2239" s="15" t="n">
        <x:f>'Crosswalk'!M31</x:f>
        <x:v>0</x:v>
      </x:c>
      <x:c r="W2239" s="15" t="n">
        <x:f>'Crosswalk'!N31</x:f>
        <x:v>0</x:v>
      </x:c>
      <x:c r="X2239" s="18" t="str">
        <x:v>LFS - Labour Force Sample Survey</x:v>
      </x:c>
      <x:c r="Y2239" s="13" t="str">
        <x:v>B</x:v>
      </x:c>
      <x:c r="Z2239" s="18" t="str">
        <x:v>National 2024 division composition. Observed national industry detail; used only for composition within 2024 ILO modelled margins.</x:v>
      </x:c>
      <x:c r="AA2239" s="13" t="str"/>
      <x:c r="AB2239" s="13" t="str">
        <x:v>https://rplumber.ilo.org/data/indicator?format=.csv.gz&amp;id=EMP_TEMP_SEX_EC2_NB_A</x:v>
      </x:c>
    </x:row>
    <x:row r="2240" ht="48" customHeight="1">
      <x:c r="A2240" s="2" t="str">
        <x:v>EGY</x:v>
      </x:c>
      <x:c r="B2240" s="2" t="str">
        <x:v>C</x:v>
      </x:c>
      <x:c r="C2240" s="2" t="str">
        <x:v>EGY</x:v>
      </x:c>
      <x:c r="D2240" s="2" t="n">
        <x:v>2024</x:v>
      </x:c>
      <x:c r="E2240" s="2" t="str">
        <x:v>EC2_ISIC4_C28</x:v>
      </x:c>
      <x:c r="F2240" s="17" t="str">
        <x:v>Economic activity (ISIC-Rev.4), 2 digit level: 28 - Manufacture of machinery and equipment n.e.c.</x:v>
      </x:c>
      <x:c r="G2240" s="19" t="n">
        <x:v>17.412</x:v>
      </x:c>
      <x:c r="H2240" s="20" t="n">
        <x:v>1</x:v>
      </x:c>
      <x:c r="I2240" s="19" t="n">
        <x:f>SUM(G2222:G2245)</x:f>
        <x:v>3945.5049999999997</x:v>
      </x:c>
      <x:c r="J2240" s="20" t="n">
        <x:f>G2240/I2240*H2240</x:f>
        <x:v>0.004413123288400344</x:v>
      </x:c>
      <x:c r="K2240" s="2" t="str">
        <x:v>ISIC4:28</x:v>
      </x:c>
      <x:c r="L2240" s="14" t="n">
        <x:f>'Crosswalk'!C32</x:f>
        <x:v>0</x:v>
      </x:c>
      <x:c r="M2240" s="14" t="n">
        <x:f>'Crosswalk'!D32</x:f>
        <x:v>0</x:v>
      </x:c>
      <x:c r="N2240" s="14" t="n">
        <x:f>'Crosswalk'!E32</x:f>
        <x:v>1</x:v>
      </x:c>
      <x:c r="O2240" s="14" t="n">
        <x:f>'Crosswalk'!F32</x:f>
        <x:v>0</x:v>
      </x:c>
      <x:c r="P2240" s="14" t="n">
        <x:f>'Crosswalk'!G32</x:f>
        <x:v>0</x:v>
      </x:c>
      <x:c r="Q2240" s="14" t="n">
        <x:f>'Crosswalk'!H32</x:f>
        <x:v>0</x:v>
      </x:c>
      <x:c r="R2240" s="14" t="n">
        <x:f>'Crosswalk'!I32</x:f>
        <x:v>0</x:v>
      </x:c>
      <x:c r="S2240" s="14" t="n">
        <x:f>'Crosswalk'!J32</x:f>
        <x:v>0</x:v>
      </x:c>
      <x:c r="T2240" s="14" t="n">
        <x:f>'Crosswalk'!K32</x:f>
        <x:v>0</x:v>
      </x:c>
      <x:c r="U2240" s="14" t="n">
        <x:f>'Crosswalk'!L32</x:f>
        <x:v>0</x:v>
      </x:c>
      <x:c r="V2240" s="14" t="n">
        <x:f>'Crosswalk'!M32</x:f>
        <x:v>0</x:v>
      </x:c>
      <x:c r="W2240" s="14" t="n">
        <x:f>'Crosswalk'!N32</x:f>
        <x:v>0</x:v>
      </x:c>
      <x:c r="X2240" s="17" t="str">
        <x:v>LFS - Labour Force Sample Survey</x:v>
      </x:c>
      <x:c r="Y2240" s="2" t="str">
        <x:v>B</x:v>
      </x:c>
      <x:c r="Z2240" s="17" t="str">
        <x:v>National 2024 division composition. Observed national industry detail; used only for composition within 2024 ILO modelled margins.</x:v>
      </x:c>
      <x:c r="AA2240" s="2" t="str"/>
      <x:c r="AB2240" s="2" t="str">
        <x:v>https://rplumber.ilo.org/data/indicator?format=.csv.gz&amp;id=EMP_TEMP_SEX_EC2_NB_A</x:v>
      </x:c>
    </x:row>
    <x:row r="2241" ht="48" customHeight="1">
      <x:c r="A2241" s="13" t="str">
        <x:v>EGY</x:v>
      </x:c>
      <x:c r="B2241" s="13" t="str">
        <x:v>C</x:v>
      </x:c>
      <x:c r="C2241" s="13" t="str">
        <x:v>EGY</x:v>
      </x:c>
      <x:c r="D2241" s="13" t="n">
        <x:v>2024</x:v>
      </x:c>
      <x:c r="E2241" s="13" t="str">
        <x:v>EC2_ISIC4_C29</x:v>
      </x:c>
      <x:c r="F2241" s="18" t="str">
        <x:v>Economic activity (ISIC-Rev.4), 2 digit level: 29 - Manufacture of motor vehicles, trailers and semi-trailers</x:v>
      </x:c>
      <x:c r="G2241" s="21" t="n">
        <x:v>26.73</x:v>
      </x:c>
      <x:c r="H2241" s="22" t="n">
        <x:v>1</x:v>
      </x:c>
      <x:c r="I2241" s="21" t="n">
        <x:f>SUM(G2222:G2245)</x:f>
        <x:v>3945.5049999999997</x:v>
      </x:c>
      <x:c r="J2241" s="22" t="n">
        <x:f>G2241/I2241*H2241</x:f>
        <x:v>0.006774798156383024</x:v>
      </x:c>
      <x:c r="K2241" s="13" t="str">
        <x:v>ISIC4:29</x:v>
      </x:c>
      <x:c r="L2241" s="15" t="n">
        <x:f>'Crosswalk'!C33</x:f>
        <x:v>0</x:v>
      </x:c>
      <x:c r="M2241" s="15" t="n">
        <x:f>'Crosswalk'!D33</x:f>
        <x:v>0</x:v>
      </x:c>
      <x:c r="N2241" s="15" t="n">
        <x:f>'Crosswalk'!E33</x:f>
        <x:v>0</x:v>
      </x:c>
      <x:c r="O2241" s="15" t="n">
        <x:f>'Crosswalk'!F33</x:f>
        <x:v>1</x:v>
      </x:c>
      <x:c r="P2241" s="15" t="n">
        <x:f>'Crosswalk'!G33</x:f>
        <x:v>0</x:v>
      </x:c>
      <x:c r="Q2241" s="15" t="n">
        <x:f>'Crosswalk'!H33</x:f>
        <x:v>0</x:v>
      </x:c>
      <x:c r="R2241" s="15" t="n">
        <x:f>'Crosswalk'!I33</x:f>
        <x:v>0</x:v>
      </x:c>
      <x:c r="S2241" s="15" t="n">
        <x:f>'Crosswalk'!J33</x:f>
        <x:v>0</x:v>
      </x:c>
      <x:c r="T2241" s="15" t="n">
        <x:f>'Crosswalk'!K33</x:f>
        <x:v>0</x:v>
      </x:c>
      <x:c r="U2241" s="15" t="n">
        <x:f>'Crosswalk'!L33</x:f>
        <x:v>0</x:v>
      </x:c>
      <x:c r="V2241" s="15" t="n">
        <x:f>'Crosswalk'!M33</x:f>
        <x:v>0</x:v>
      </x:c>
      <x:c r="W2241" s="15" t="n">
        <x:f>'Crosswalk'!N33</x:f>
        <x:v>0</x:v>
      </x:c>
      <x:c r="X2241" s="18" t="str">
        <x:v>LFS - Labour Force Sample Survey</x:v>
      </x:c>
      <x:c r="Y2241" s="13" t="str">
        <x:v>B</x:v>
      </x:c>
      <x:c r="Z2241" s="18" t="str">
        <x:v>National 2024 division composition. Observed national industry detail; used only for composition within 2024 ILO modelled margins.</x:v>
      </x:c>
      <x:c r="AA2241" s="13" t="str"/>
      <x:c r="AB2241" s="13" t="str">
        <x:v>https://rplumber.ilo.org/data/indicator?format=.csv.gz&amp;id=EMP_TEMP_SEX_EC2_NB_A</x:v>
      </x:c>
    </x:row>
    <x:row r="2242" ht="48" customHeight="1">
      <x:c r="A2242" s="2" t="str">
        <x:v>EGY</x:v>
      </x:c>
      <x:c r="B2242" s="2" t="str">
        <x:v>C</x:v>
      </x:c>
      <x:c r="C2242" s="2" t="str">
        <x:v>EGY</x:v>
      </x:c>
      <x:c r="D2242" s="2" t="n">
        <x:v>2024</x:v>
      </x:c>
      <x:c r="E2242" s="2" t="str">
        <x:v>EC2_ISIC4_C30</x:v>
      </x:c>
      <x:c r="F2242" s="17" t="str">
        <x:v>Economic activity (ISIC-Rev.4), 2 digit level: 30 - Manufacture of other transport equipment</x:v>
      </x:c>
      <x:c r="G2242" s="19" t="n">
        <x:v>9.399</x:v>
      </x:c>
      <x:c r="H2242" s="20" t="n">
        <x:v>1</x:v>
      </x:c>
      <x:c r="I2242" s="19" t="n">
        <x:f>SUM(G2222:G2245)</x:f>
        <x:v>3945.5049999999997</x:v>
      </x:c>
      <x:c r="J2242" s="20" t="n">
        <x:f>G2242/I2242*H2242</x:f>
        <x:v>0.0023822045593656577</x:v>
      </x:c>
      <x:c r="K2242" s="2" t="str">
        <x:v>ISIC4:30</x:v>
      </x:c>
      <x:c r="L2242" s="14" t="n">
        <x:f>'Crosswalk'!C34</x:f>
        <x:v>0</x:v>
      </x:c>
      <x:c r="M2242" s="14" t="n">
        <x:f>'Crosswalk'!D34</x:f>
        <x:v>0</x:v>
      </x:c>
      <x:c r="N2242" s="14" t="n">
        <x:f>'Crosswalk'!E34</x:f>
        <x:v>0.9</x:v>
      </x:c>
      <x:c r="O2242" s="14" t="n">
        <x:f>'Crosswalk'!F34</x:f>
        <x:v>0.1</x:v>
      </x:c>
      <x:c r="P2242" s="14" t="n">
        <x:f>'Crosswalk'!G34</x:f>
        <x:v>0</x:v>
      </x:c>
      <x:c r="Q2242" s="14" t="n">
        <x:f>'Crosswalk'!H34</x:f>
        <x:v>0</x:v>
      </x:c>
      <x:c r="R2242" s="14" t="n">
        <x:f>'Crosswalk'!I34</x:f>
        <x:v>0</x:v>
      </x:c>
      <x:c r="S2242" s="14" t="n">
        <x:f>'Crosswalk'!J34</x:f>
        <x:v>0</x:v>
      </x:c>
      <x:c r="T2242" s="14" t="n">
        <x:f>'Crosswalk'!K34</x:f>
        <x:v>0</x:v>
      </x:c>
      <x:c r="U2242" s="14" t="n">
        <x:f>'Crosswalk'!L34</x:f>
        <x:v>0</x:v>
      </x:c>
      <x:c r="V2242" s="14" t="n">
        <x:f>'Crosswalk'!M34</x:f>
        <x:v>0</x:v>
      </x:c>
      <x:c r="W2242" s="14" t="n">
        <x:f>'Crosswalk'!N34</x:f>
        <x:v>0</x:v>
      </x:c>
      <x:c r="X2242" s="17" t="str">
        <x:v>LFS - Labour Force Sample Survey</x:v>
      </x:c>
      <x:c r="Y2242" s="2" t="str">
        <x:v>B</x:v>
      </x:c>
      <x:c r="Z2242" s="17" t="str">
        <x:v>National 2024 division composition. Observed national industry detail; used only for composition within 2024 ILO modelled margins.</x:v>
      </x:c>
      <x:c r="AA2242" s="2" t="str"/>
      <x:c r="AB2242" s="2" t="str">
        <x:v>https://rplumber.ilo.org/data/indicator?format=.csv.gz&amp;id=EMP_TEMP_SEX_EC2_NB_A</x:v>
      </x:c>
    </x:row>
    <x:row r="2243" ht="48" customHeight="1">
      <x:c r="A2243" s="13" t="str">
        <x:v>EGY</x:v>
      </x:c>
      <x:c r="B2243" s="13" t="str">
        <x:v>C</x:v>
      </x:c>
      <x:c r="C2243" s="13" t="str">
        <x:v>EGY</x:v>
      </x:c>
      <x:c r="D2243" s="13" t="n">
        <x:v>2024</x:v>
      </x:c>
      <x:c r="E2243" s="13" t="str">
        <x:v>EC2_ISIC4_C31</x:v>
      </x:c>
      <x:c r="F2243" s="18" t="str">
        <x:v>Economic activity (ISIC-Rev.4), 2 digit level: 31 - Manufacture of furniture</x:v>
      </x:c>
      <x:c r="G2243" s="21" t="n">
        <x:v>485.186</x:v>
      </x:c>
      <x:c r="H2243" s="22" t="n">
        <x:v>1</x:v>
      </x:c>
      <x:c r="I2243" s="21" t="n">
        <x:f>SUM(G2222:G2245)</x:f>
        <x:v>3945.5049999999997</x:v>
      </x:c>
      <x:c r="J2243" s="22" t="n">
        <x:f>G2243/I2243*H2243</x:f>
        <x:v>0.12297183757212322</x:v>
      </x:c>
      <x:c r="K2243" s="13" t="str">
        <x:v>ISIC4:31</x:v>
      </x:c>
      <x:c r="L2243" s="15" t="n">
        <x:f>'Crosswalk'!C35</x:f>
        <x:v>0</x:v>
      </x:c>
      <x:c r="M2243" s="15" t="n">
        <x:f>'Crosswalk'!D35</x:f>
        <x:v>0</x:v>
      </x:c>
      <x:c r="N2243" s="15" t="n">
        <x:f>'Crosswalk'!E35</x:f>
        <x:v>0</x:v>
      </x:c>
      <x:c r="O2243" s="15" t="n">
        <x:f>'Crosswalk'!F35</x:f>
        <x:v>1</x:v>
      </x:c>
      <x:c r="P2243" s="15" t="n">
        <x:f>'Crosswalk'!G35</x:f>
        <x:v>0</x:v>
      </x:c>
      <x:c r="Q2243" s="15" t="n">
        <x:f>'Crosswalk'!H35</x:f>
        <x:v>0</x:v>
      </x:c>
      <x:c r="R2243" s="15" t="n">
        <x:f>'Crosswalk'!I35</x:f>
        <x:v>0</x:v>
      </x:c>
      <x:c r="S2243" s="15" t="n">
        <x:f>'Crosswalk'!J35</x:f>
        <x:v>0</x:v>
      </x:c>
      <x:c r="T2243" s="15" t="n">
        <x:f>'Crosswalk'!K35</x:f>
        <x:v>0</x:v>
      </x:c>
      <x:c r="U2243" s="15" t="n">
        <x:f>'Crosswalk'!L35</x:f>
        <x:v>0</x:v>
      </x:c>
      <x:c r="V2243" s="15" t="n">
        <x:f>'Crosswalk'!M35</x:f>
        <x:v>0</x:v>
      </x:c>
      <x:c r="W2243" s="15" t="n">
        <x:f>'Crosswalk'!N35</x:f>
        <x:v>0</x:v>
      </x:c>
      <x:c r="X2243" s="18" t="str">
        <x:v>LFS - Labour Force Sample Survey</x:v>
      </x:c>
      <x:c r="Y2243" s="13" t="str">
        <x:v>B</x:v>
      </x:c>
      <x:c r="Z2243" s="18" t="str">
        <x:v>National 2024 division composition. Observed national industry detail; used only for composition within 2024 ILO modelled margins.</x:v>
      </x:c>
      <x:c r="AA2243" s="13" t="str"/>
      <x:c r="AB2243" s="13" t="str">
        <x:v>https://rplumber.ilo.org/data/indicator?format=.csv.gz&amp;id=EMP_TEMP_SEX_EC2_NB_A</x:v>
      </x:c>
    </x:row>
    <x:row r="2244" ht="48" customHeight="1">
      <x:c r="A2244" s="2" t="str">
        <x:v>EGY</x:v>
      </x:c>
      <x:c r="B2244" s="2" t="str">
        <x:v>C</x:v>
      </x:c>
      <x:c r="C2244" s="2" t="str">
        <x:v>EGY</x:v>
      </x:c>
      <x:c r="D2244" s="2" t="n">
        <x:v>2024</x:v>
      </x:c>
      <x:c r="E2244" s="2" t="str">
        <x:v>EC2_ISIC4_C32</x:v>
      </x:c>
      <x:c r="F2244" s="17" t="str">
        <x:v>Economic activity (ISIC-Rev.4), 2 digit level: 32 - Other manufacturing</x:v>
      </x:c>
      <x:c r="G2244" s="19" t="n">
        <x:v>59.103</x:v>
      </x:c>
      <x:c r="H2244" s="20" t="n">
        <x:v>1</x:v>
      </x:c>
      <x:c r="I2244" s="19" t="n">
        <x:f>SUM(G2222:G2245)</x:f>
        <x:v>3945.5049999999997</x:v>
      </x:c>
      <x:c r="J2244" s="20" t="n">
        <x:f>G2244/I2244*H2244</x:f>
        <x:v>0.014979831479113576</x:v>
      </x:c>
      <x:c r="K2244" s="2" t="str">
        <x:v>ISIC4:32</x:v>
      </x:c>
      <x:c r="L2244" s="14" t="n">
        <x:f>'Crosswalk'!C36</x:f>
        <x:v>0</x:v>
      </x:c>
      <x:c r="M2244" s="14" t="n">
        <x:f>'Crosswalk'!D36</x:f>
        <x:v>0</x:v>
      </x:c>
      <x:c r="N2244" s="14" t="n">
        <x:f>'Crosswalk'!E36</x:f>
        <x:v>0.1</x:v>
      </x:c>
      <x:c r="O2244" s="14" t="n">
        <x:f>'Crosswalk'!F36</x:f>
        <x:v>0.65</x:v>
      </x:c>
      <x:c r="P2244" s="14" t="n">
        <x:f>'Crosswalk'!G36</x:f>
        <x:v>0</x:v>
      </x:c>
      <x:c r="Q2244" s="14" t="n">
        <x:f>'Crosswalk'!H36</x:f>
        <x:v>0.25</x:v>
      </x:c>
      <x:c r="R2244" s="14" t="n">
        <x:f>'Crosswalk'!I36</x:f>
        <x:v>0</x:v>
      </x:c>
      <x:c r="S2244" s="14" t="n">
        <x:f>'Crosswalk'!J36</x:f>
        <x:v>0</x:v>
      </x:c>
      <x:c r="T2244" s="14" t="n">
        <x:f>'Crosswalk'!K36</x:f>
        <x:v>0</x:v>
      </x:c>
      <x:c r="U2244" s="14" t="n">
        <x:f>'Crosswalk'!L36</x:f>
        <x:v>0</x:v>
      </x:c>
      <x:c r="V2244" s="14" t="n">
        <x:f>'Crosswalk'!M36</x:f>
        <x:v>0</x:v>
      </x:c>
      <x:c r="W2244" s="14" t="n">
        <x:f>'Crosswalk'!N36</x:f>
        <x:v>0</x:v>
      </x:c>
      <x:c r="X2244" s="17" t="str">
        <x:v>LFS - Labour Force Sample Survey</x:v>
      </x:c>
      <x:c r="Y2244" s="2" t="str">
        <x:v>B</x:v>
      </x:c>
      <x:c r="Z2244" s="17" t="str">
        <x:v>National 2024 division composition. Observed national industry detail; used only for composition within 2024 ILO modelled margins.</x:v>
      </x:c>
      <x:c r="AA2244" s="2" t="str"/>
      <x:c r="AB2244" s="2" t="str">
        <x:v>https://rplumber.ilo.org/data/indicator?format=.csv.gz&amp;id=EMP_TEMP_SEX_EC2_NB_A</x:v>
      </x:c>
    </x:row>
    <x:row r="2245" ht="48" customHeight="1">
      <x:c r="A2245" s="13" t="str">
        <x:v>EGY</x:v>
      </x:c>
      <x:c r="B2245" s="13" t="str">
        <x:v>C</x:v>
      </x:c>
      <x:c r="C2245" s="13" t="str">
        <x:v>EGY</x:v>
      </x:c>
      <x:c r="D2245" s="13" t="n">
        <x:v>2024</x:v>
      </x:c>
      <x:c r="E2245" s="13" t="str">
        <x:v>EC2_ISIC4_C33</x:v>
      </x:c>
      <x:c r="F2245" s="18" t="str">
        <x:v>Economic activity (ISIC-Rev.4), 2 digit level: 33 - Repair and installation of machinery and equipment</x:v>
      </x:c>
      <x:c r="G2245" s="21" t="n">
        <x:v>81.975</x:v>
      </x:c>
      <x:c r="H2245" s="22" t="n">
        <x:v>1</x:v>
      </x:c>
      <x:c r="I2245" s="21" t="n">
        <x:f>SUM(G2222:G2245)</x:f>
        <x:v>3945.5049999999997</x:v>
      </x:c>
      <x:c r="J2245" s="22" t="n">
        <x:f>G2245/I2245*H2245</x:f>
        <x:v>0.020776808038514716</x:v>
      </x:c>
      <x:c r="K2245" s="13" t="str">
        <x:v>ISIC4:33</x:v>
      </x:c>
      <x:c r="L2245" s="15" t="n">
        <x:f>'Crosswalk'!C37</x:f>
        <x:v>0</x:v>
      </x:c>
      <x:c r="M2245" s="15" t="n">
        <x:f>'Crosswalk'!D37</x:f>
        <x:v>0</x:v>
      </x:c>
      <x:c r="N2245" s="15" t="n">
        <x:f>'Crosswalk'!E37</x:f>
        <x:v>1</x:v>
      </x:c>
      <x:c r="O2245" s="15" t="n">
        <x:f>'Crosswalk'!F37</x:f>
        <x:v>0</x:v>
      </x:c>
      <x:c r="P2245" s="15" t="n">
        <x:f>'Crosswalk'!G37</x:f>
        <x:v>0</x:v>
      </x:c>
      <x:c r="Q2245" s="15" t="n">
        <x:f>'Crosswalk'!H37</x:f>
        <x:v>0</x:v>
      </x:c>
      <x:c r="R2245" s="15" t="n">
        <x:f>'Crosswalk'!I37</x:f>
        <x:v>0</x:v>
      </x:c>
      <x:c r="S2245" s="15" t="n">
        <x:f>'Crosswalk'!J37</x:f>
        <x:v>0</x:v>
      </x:c>
      <x:c r="T2245" s="15" t="n">
        <x:f>'Crosswalk'!K37</x:f>
        <x:v>0</x:v>
      </x:c>
      <x:c r="U2245" s="15" t="n">
        <x:f>'Crosswalk'!L37</x:f>
        <x:v>0</x:v>
      </x:c>
      <x:c r="V2245" s="15" t="n">
        <x:f>'Crosswalk'!M37</x:f>
        <x:v>0</x:v>
      </x:c>
      <x:c r="W2245" s="15" t="n">
        <x:f>'Crosswalk'!N37</x:f>
        <x:v>0</x:v>
      </x:c>
      <x:c r="X2245" s="18" t="str">
        <x:v>LFS - Labour Force Sample Survey</x:v>
      </x:c>
      <x:c r="Y2245" s="13" t="str">
        <x:v>B</x:v>
      </x:c>
      <x:c r="Z2245" s="18" t="str">
        <x:v>National 2024 division composition. Observed national industry detail; used only for composition within 2024 ILO modelled margins.</x:v>
      </x:c>
      <x:c r="AA2245" s="13" t="str"/>
      <x:c r="AB2245" s="13" t="str">
        <x:v>https://rplumber.ilo.org/data/indicator?format=.csv.gz&amp;id=EMP_TEMP_SEX_EC2_NB_A</x:v>
      </x:c>
    </x:row>
    <x:row r="2246" ht="48" customHeight="1">
      <x:c r="A2246" s="2" t="str">
        <x:v>EGY</x:v>
      </x:c>
      <x:c r="B2246" s="2" t="str">
        <x:v>DE</x:v>
      </x:c>
      <x:c r="C2246" s="2" t="str">
        <x:v>EGY</x:v>
      </x:c>
      <x:c r="D2246" s="2" t="n">
        <x:v>2024</x:v>
      </x:c>
      <x:c r="E2246" s="2" t="str">
        <x:v>EC2_ISIC4_D35</x:v>
      </x:c>
      <x:c r="F2246" s="17" t="str">
        <x:v>Economic activity (ISIC-Rev.4), 2 digit level: 35 - Electricity, gas, steam and air conditioning supply</x:v>
      </x:c>
      <x:c r="G2246" s="19" t="n">
        <x:v>249.125</x:v>
      </x:c>
      <x:c r="H2246" s="20" t="n">
        <x:v>1</x:v>
      </x:c>
      <x:c r="I2246" s="19" t="n">
        <x:f>SUM(G2246:G2249)</x:f>
        <x:v>538.7199999999999</x:v>
      </x:c>
      <x:c r="J2246" s="20" t="n">
        <x:f>G2246/I2246*H2246</x:f>
        <x:v>0.46243874368874377</x:v>
      </x:c>
      <x:c r="K2246" s="2" t="str">
        <x:v>ISIC4:35</x:v>
      </x:c>
      <x:c r="L2246" s="14" t="n">
        <x:f>'Crosswalk'!C38</x:f>
        <x:v>0</x:v>
      </x:c>
      <x:c r="M2246" s="14" t="n">
        <x:f>'Crosswalk'!D38</x:f>
        <x:v>0</x:v>
      </x:c>
      <x:c r="N2246" s="14" t="n">
        <x:f>'Crosswalk'!E38</x:f>
        <x:v>0</x:v>
      </x:c>
      <x:c r="O2246" s="14" t="n">
        <x:f>'Crosswalk'!F38</x:f>
        <x:v>0</x:v>
      </x:c>
      <x:c r="P2246" s="14" t="n">
        <x:f>'Crosswalk'!G38</x:f>
        <x:v>0</x:v>
      </x:c>
      <x:c r="Q2246" s="14" t="n">
        <x:f>'Crosswalk'!H38</x:f>
        <x:v>0</x:v>
      </x:c>
      <x:c r="R2246" s="14" t="n">
        <x:f>'Crosswalk'!I38</x:f>
        <x:v>0</x:v>
      </x:c>
      <x:c r="S2246" s="14" t="n">
        <x:f>'Crosswalk'!J38</x:f>
        <x:v>0</x:v>
      </x:c>
      <x:c r="T2246" s="14" t="n">
        <x:f>'Crosswalk'!K38</x:f>
        <x:v>0</x:v>
      </x:c>
      <x:c r="U2246" s="14" t="n">
        <x:f>'Crosswalk'!L38</x:f>
        <x:v>1</x:v>
      </x:c>
      <x:c r="V2246" s="14" t="n">
        <x:f>'Crosswalk'!M38</x:f>
        <x:v>0</x:v>
      </x:c>
      <x:c r="W2246" s="14" t="n">
        <x:f>'Crosswalk'!N38</x:f>
        <x:v>0</x:v>
      </x:c>
      <x:c r="X2246" s="17" t="str">
        <x:v>LFS - Labour Force Sample Survey</x:v>
      </x:c>
      <x:c r="Y2246" s="2" t="str">
        <x:v>B</x:v>
      </x:c>
      <x:c r="Z2246" s="17" t="str">
        <x:v>National 2024 division composition. Observed national industry detail; used only for composition within 2024 ILO modelled margins.</x:v>
      </x:c>
      <x:c r="AA2246" s="2" t="str"/>
      <x:c r="AB2246" s="2" t="str">
        <x:v>https://rplumber.ilo.org/data/indicator?format=.csv.gz&amp;id=EMP_TEMP_SEX_EC2_NB_A</x:v>
      </x:c>
    </x:row>
    <x:row r="2247" ht="48" customHeight="1">
      <x:c r="A2247" s="13" t="str">
        <x:v>EGY</x:v>
      </x:c>
      <x:c r="B2247" s="13" t="str">
        <x:v>DE</x:v>
      </x:c>
      <x:c r="C2247" s="13" t="str">
        <x:v>EGY</x:v>
      </x:c>
      <x:c r="D2247" s="13" t="n">
        <x:v>2024</x:v>
      </x:c>
      <x:c r="E2247" s="13" t="str">
        <x:v>EC2_ISIC4_E36</x:v>
      </x:c>
      <x:c r="F2247" s="18" t="str">
        <x:v>Economic activity (ISIC-Rev.4), 2 digit level: 36 - Water collection, treatment and supply</x:v>
      </x:c>
      <x:c r="G2247" s="21" t="n">
        <x:v>144.646</x:v>
      </x:c>
      <x:c r="H2247" s="22" t="n">
        <x:v>1</x:v>
      </x:c>
      <x:c r="I2247" s="21" t="n">
        <x:f>SUM(G2246:G2249)</x:f>
        <x:v>538.7199999999999</x:v>
      </x:c>
      <x:c r="J2247" s="22" t="n">
        <x:f>G2247/I2247*H2247</x:f>
        <x:v>0.268499405999406</x:v>
      </x:c>
      <x:c r="K2247" s="13" t="str">
        <x:v>ISIC4:36</x:v>
      </x:c>
      <x:c r="L2247" s="15" t="n">
        <x:f>'Crosswalk'!C39</x:f>
        <x:v>0</x:v>
      </x:c>
      <x:c r="M2247" s="15" t="n">
        <x:f>'Crosswalk'!D39</x:f>
        <x:v>0</x:v>
      </x:c>
      <x:c r="N2247" s="15" t="n">
        <x:f>'Crosswalk'!E39</x:f>
        <x:v>0</x:v>
      </x:c>
      <x:c r="O2247" s="15" t="n">
        <x:f>'Crosswalk'!F39</x:f>
        <x:v>0</x:v>
      </x:c>
      <x:c r="P2247" s="15" t="n">
        <x:f>'Crosswalk'!G39</x:f>
        <x:v>0</x:v>
      </x:c>
      <x:c r="Q2247" s="15" t="n">
        <x:f>'Crosswalk'!H39</x:f>
        <x:v>0</x:v>
      </x:c>
      <x:c r="R2247" s="15" t="n">
        <x:f>'Crosswalk'!I39</x:f>
        <x:v>0</x:v>
      </x:c>
      <x:c r="S2247" s="15" t="n">
        <x:f>'Crosswalk'!J39</x:f>
        <x:v>0</x:v>
      </x:c>
      <x:c r="T2247" s="15" t="n">
        <x:f>'Crosswalk'!K39</x:f>
        <x:v>0</x:v>
      </x:c>
      <x:c r="U2247" s="15" t="n">
        <x:f>'Crosswalk'!L39</x:f>
        <x:v>1</x:v>
      </x:c>
      <x:c r="V2247" s="15" t="n">
        <x:f>'Crosswalk'!M39</x:f>
        <x:v>0</x:v>
      </x:c>
      <x:c r="W2247" s="15" t="n">
        <x:f>'Crosswalk'!N39</x:f>
        <x:v>0</x:v>
      </x:c>
      <x:c r="X2247" s="18" t="str">
        <x:v>LFS - Labour Force Sample Survey</x:v>
      </x:c>
      <x:c r="Y2247" s="13" t="str">
        <x:v>B</x:v>
      </x:c>
      <x:c r="Z2247" s="18" t="str">
        <x:v>National 2024 division composition. Observed national industry detail; used only for composition within 2024 ILO modelled margins.</x:v>
      </x:c>
      <x:c r="AA2247" s="13" t="str"/>
      <x:c r="AB2247" s="13" t="str">
        <x:v>https://rplumber.ilo.org/data/indicator?format=.csv.gz&amp;id=EMP_TEMP_SEX_EC2_NB_A</x:v>
      </x:c>
    </x:row>
    <x:row r="2248" ht="48" customHeight="1">
      <x:c r="A2248" s="2" t="str">
        <x:v>EGY</x:v>
      </x:c>
      <x:c r="B2248" s="2" t="str">
        <x:v>DE</x:v>
      </x:c>
      <x:c r="C2248" s="2" t="str">
        <x:v>EGY</x:v>
      </x:c>
      <x:c r="D2248" s="2" t="n">
        <x:v>2024</x:v>
      </x:c>
      <x:c r="E2248" s="2" t="str">
        <x:v>EC2_ISIC4_E37</x:v>
      </x:c>
      <x:c r="F2248" s="17" t="str">
        <x:v>Economic activity (ISIC-Rev.4), 2 digit level: 37 - Sewerage</x:v>
      </x:c>
      <x:c r="G2248" s="19" t="n">
        <x:v>39.919</x:v>
      </x:c>
      <x:c r="H2248" s="20" t="n">
        <x:v>1</x:v>
      </x:c>
      <x:c r="I2248" s="19" t="n">
        <x:f>SUM(G2246:G2249)</x:f>
        <x:v>538.7199999999999</x:v>
      </x:c>
      <x:c r="J2248" s="20" t="n">
        <x:f>G2248/I2248*H2248</x:f>
        <x:v>0.07409971784971786</x:v>
      </x:c>
      <x:c r="K2248" s="2" t="str">
        <x:v>ISIC4:37</x:v>
      </x:c>
      <x:c r="L2248" s="14" t="n">
        <x:f>'Crosswalk'!C40</x:f>
        <x:v>0</x:v>
      </x:c>
      <x:c r="M2248" s="14" t="n">
        <x:f>'Crosswalk'!D40</x:f>
        <x:v>0</x:v>
      </x:c>
      <x:c r="N2248" s="14" t="n">
        <x:f>'Crosswalk'!E40</x:f>
        <x:v>0</x:v>
      </x:c>
      <x:c r="O2248" s="14" t="n">
        <x:f>'Crosswalk'!F40</x:f>
        <x:v>0</x:v>
      </x:c>
      <x:c r="P2248" s="14" t="n">
        <x:f>'Crosswalk'!G40</x:f>
        <x:v>0</x:v>
      </x:c>
      <x:c r="Q2248" s="14" t="n">
        <x:f>'Crosswalk'!H40</x:f>
        <x:v>0</x:v>
      </x:c>
      <x:c r="R2248" s="14" t="n">
        <x:f>'Crosswalk'!I40</x:f>
        <x:v>0</x:v>
      </x:c>
      <x:c r="S2248" s="14" t="n">
        <x:f>'Crosswalk'!J40</x:f>
        <x:v>0</x:v>
      </x:c>
      <x:c r="T2248" s="14" t="n">
        <x:f>'Crosswalk'!K40</x:f>
        <x:v>0</x:v>
      </x:c>
      <x:c r="U2248" s="14" t="n">
        <x:f>'Crosswalk'!L40</x:f>
        <x:v>1</x:v>
      </x:c>
      <x:c r="V2248" s="14" t="n">
        <x:f>'Crosswalk'!M40</x:f>
        <x:v>0</x:v>
      </x:c>
      <x:c r="W2248" s="14" t="n">
        <x:f>'Crosswalk'!N40</x:f>
        <x:v>0</x:v>
      </x:c>
      <x:c r="X2248" s="17" t="str">
        <x:v>LFS - Labour Force Sample Survey</x:v>
      </x:c>
      <x:c r="Y2248" s="2" t="str">
        <x:v>B</x:v>
      </x:c>
      <x:c r="Z2248" s="17" t="str">
        <x:v>National 2024 division composition. Observed national industry detail; used only for composition within 2024 ILO modelled margins.</x:v>
      </x:c>
      <x:c r="AA2248" s="2" t="str"/>
      <x:c r="AB2248" s="2" t="str">
        <x:v>https://rplumber.ilo.org/data/indicator?format=.csv.gz&amp;id=EMP_TEMP_SEX_EC2_NB_A</x:v>
      </x:c>
    </x:row>
    <x:row r="2249" ht="48" customHeight="1">
      <x:c r="A2249" s="13" t="str">
        <x:v>EGY</x:v>
      </x:c>
      <x:c r="B2249" s="13" t="str">
        <x:v>DE</x:v>
      </x:c>
      <x:c r="C2249" s="13" t="str">
        <x:v>EGY</x:v>
      </x:c>
      <x:c r="D2249" s="13" t="n">
        <x:v>2024</x:v>
      </x:c>
      <x:c r="E2249" s="13" t="str">
        <x:v>EC2_ISIC4_E38</x:v>
      </x:c>
      <x:c r="F2249" s="18" t="str">
        <x:v>Economic activity (ISIC-Rev.4), 2 digit level: 38 - Waste collection, treatment and disposal activities; materials recovery</x:v>
      </x:c>
      <x:c r="G2249" s="21" t="n">
        <x:v>105.03</x:v>
      </x:c>
      <x:c r="H2249" s="22" t="n">
        <x:v>1</x:v>
      </x:c>
      <x:c r="I2249" s="21" t="n">
        <x:f>SUM(G2246:G2249)</x:f>
        <x:v>538.7199999999999</x:v>
      </x:c>
      <x:c r="J2249" s="22" t="n">
        <x:f>G2249/I2249*H2249</x:f>
        <x:v>0.1949621324621325</x:v>
      </x:c>
      <x:c r="K2249" s="13" t="str">
        <x:v>ISIC4:38</x:v>
      </x:c>
      <x:c r="L2249" s="15" t="n">
        <x:f>'Crosswalk'!C41</x:f>
        <x:v>0</x:v>
      </x:c>
      <x:c r="M2249" s="15" t="n">
        <x:f>'Crosswalk'!D41</x:f>
        <x:v>0</x:v>
      </x:c>
      <x:c r="N2249" s="15" t="n">
        <x:f>'Crosswalk'!E41</x:f>
        <x:v>1</x:v>
      </x:c>
      <x:c r="O2249" s="15" t="n">
        <x:f>'Crosswalk'!F41</x:f>
        <x:v>0</x:v>
      </x:c>
      <x:c r="P2249" s="15" t="n">
        <x:f>'Crosswalk'!G41</x:f>
        <x:v>0</x:v>
      </x:c>
      <x:c r="Q2249" s="15" t="n">
        <x:f>'Crosswalk'!H41</x:f>
        <x:v>0</x:v>
      </x:c>
      <x:c r="R2249" s="15" t="n">
        <x:f>'Crosswalk'!I41</x:f>
        <x:v>0</x:v>
      </x:c>
      <x:c r="S2249" s="15" t="n">
        <x:f>'Crosswalk'!J41</x:f>
        <x:v>0</x:v>
      </x:c>
      <x:c r="T2249" s="15" t="n">
        <x:f>'Crosswalk'!K41</x:f>
        <x:v>0</x:v>
      </x:c>
      <x:c r="U2249" s="15" t="n">
        <x:f>'Crosswalk'!L41</x:f>
        <x:v>0</x:v>
      </x:c>
      <x:c r="V2249" s="15" t="n">
        <x:f>'Crosswalk'!M41</x:f>
        <x:v>0</x:v>
      </x:c>
      <x:c r="W2249" s="15" t="n">
        <x:f>'Crosswalk'!N41</x:f>
        <x:v>0</x:v>
      </x:c>
      <x:c r="X2249" s="18" t="str">
        <x:v>LFS - Labour Force Sample Survey</x:v>
      </x:c>
      <x:c r="Y2249" s="13" t="str">
        <x:v>B</x:v>
      </x:c>
      <x:c r="Z2249" s="18" t="str">
        <x:v>National 2024 division composition. Observed national industry detail; used only for composition within 2024 ILO modelled margins.</x:v>
      </x:c>
      <x:c r="AA2249" s="13" t="str"/>
      <x:c r="AB2249" s="13" t="str">
        <x:v>https://rplumber.ilo.org/data/indicator?format=.csv.gz&amp;id=EMP_TEMP_SEX_EC2_NB_A</x:v>
      </x:c>
    </x:row>
    <x:row r="2250" ht="48" customHeight="1">
      <x:c r="A2250" s="2" t="str">
        <x:v>EGY</x:v>
      </x:c>
      <x:c r="B2250" s="2" t="str">
        <x:v>F</x:v>
      </x:c>
      <x:c r="C2250" s="2" t="str">
        <x:v>EGY</x:v>
      </x:c>
      <x:c r="D2250" s="2" t="n">
        <x:v>2024</x:v>
      </x:c>
      <x:c r="E2250" s="2" t="str">
        <x:v>EC2_ISIC4_F41</x:v>
      </x:c>
      <x:c r="F2250" s="17" t="str">
        <x:v>Economic activity (ISIC-Rev.4), 2 digit level: 41 - Construction of buildings</x:v>
      </x:c>
      <x:c r="G2250" s="19" t="n">
        <x:v>453.377</x:v>
      </x:c>
      <x:c r="H2250" s="20" t="n">
        <x:v>1</x:v>
      </x:c>
      <x:c r="I2250" s="19" t="n">
        <x:f>SUM(G2250:G2252)</x:f>
        <x:v>4042.2149999999997</x:v>
      </x:c>
      <x:c r="J2250" s="20" t="n">
        <x:f>G2250/I2250*H2250</x:f>
        <x:v>0.11216053574587201</x:v>
      </x:c>
      <x:c r="K2250" s="2" t="str">
        <x:v>ISIC4:41</x:v>
      </x:c>
      <x:c r="L2250" s="14" t="n">
        <x:f>'Crosswalk'!C43</x:f>
        <x:v>0</x:v>
      </x:c>
      <x:c r="M2250" s="14" t="n">
        <x:f>'Crosswalk'!D43</x:f>
        <x:v>0</x:v>
      </x:c>
      <x:c r="N2250" s="14" t="n">
        <x:f>'Crosswalk'!E43</x:f>
        <x:v>0.5</x:v>
      </x:c>
      <x:c r="O2250" s="14" t="n">
        <x:f>'Crosswalk'!F43</x:f>
        <x:v>0.5</x:v>
      </x:c>
      <x:c r="P2250" s="14" t="n">
        <x:f>'Crosswalk'!G43</x:f>
        <x:v>0</x:v>
      </x:c>
      <x:c r="Q2250" s="14" t="n">
        <x:f>'Crosswalk'!H43</x:f>
        <x:v>0</x:v>
      </x:c>
      <x:c r="R2250" s="14" t="n">
        <x:f>'Crosswalk'!I43</x:f>
        <x:v>0</x:v>
      </x:c>
      <x:c r="S2250" s="14" t="n">
        <x:f>'Crosswalk'!J43</x:f>
        <x:v>0</x:v>
      </x:c>
      <x:c r="T2250" s="14" t="n">
        <x:f>'Crosswalk'!K43</x:f>
        <x:v>0</x:v>
      </x:c>
      <x:c r="U2250" s="14" t="n">
        <x:f>'Crosswalk'!L43</x:f>
        <x:v>0</x:v>
      </x:c>
      <x:c r="V2250" s="14" t="n">
        <x:f>'Crosswalk'!M43</x:f>
        <x:v>0</x:v>
      </x:c>
      <x:c r="W2250" s="14" t="n">
        <x:f>'Crosswalk'!N43</x:f>
        <x:v>0</x:v>
      </x:c>
      <x:c r="X2250" s="17" t="str">
        <x:v>LFS - Labour Force Sample Survey</x:v>
      </x:c>
      <x:c r="Y2250" s="2" t="str">
        <x:v>B</x:v>
      </x:c>
      <x:c r="Z2250" s="17" t="str">
        <x:v>National 2024 division composition. Observed national industry detail; used only for composition within 2024 ILO modelled margins.</x:v>
      </x:c>
      <x:c r="AA2250" s="2" t="str"/>
      <x:c r="AB2250" s="2" t="str">
        <x:v>https://rplumber.ilo.org/data/indicator?format=.csv.gz&amp;id=EMP_TEMP_SEX_EC2_NB_A</x:v>
      </x:c>
    </x:row>
    <x:row r="2251" ht="48" customHeight="1">
      <x:c r="A2251" s="13" t="str">
        <x:v>EGY</x:v>
      </x:c>
      <x:c r="B2251" s="13" t="str">
        <x:v>F</x:v>
      </x:c>
      <x:c r="C2251" s="13" t="str">
        <x:v>EGY</x:v>
      </x:c>
      <x:c r="D2251" s="13" t="n">
        <x:v>2024</x:v>
      </x:c>
      <x:c r="E2251" s="13" t="str">
        <x:v>EC2_ISIC4_F42</x:v>
      </x:c>
      <x:c r="F2251" s="18" t="str">
        <x:v>Economic activity (ISIC-Rev.4), 2 digit level: 42 - Civil engineering</x:v>
      </x:c>
      <x:c r="G2251" s="21" t="n">
        <x:v>31.678</x:v>
      </x:c>
      <x:c r="H2251" s="22" t="n">
        <x:v>1</x:v>
      </x:c>
      <x:c r="I2251" s="21" t="n">
        <x:f>SUM(G2250:G2252)</x:f>
        <x:v>4042.2149999999997</x:v>
      </x:c>
      <x:c r="J2251" s="22" t="n">
        <x:f>G2251/I2251*H2251</x:f>
        <x:v>0.00783679245166326</x:v>
      </x:c>
      <x:c r="K2251" s="13" t="str">
        <x:v>ISIC4:42</x:v>
      </x:c>
      <x:c r="L2251" s="15" t="n">
        <x:f>'Crosswalk'!C44</x:f>
        <x:v>0</x:v>
      </x:c>
      <x:c r="M2251" s="15" t="n">
        <x:f>'Crosswalk'!D44</x:f>
        <x:v>0</x:v>
      </x:c>
      <x:c r="N2251" s="15" t="n">
        <x:f>'Crosswalk'!E44</x:f>
        <x:v>1</x:v>
      </x:c>
      <x:c r="O2251" s="15" t="n">
        <x:f>'Crosswalk'!F44</x:f>
        <x:v>0</x:v>
      </x:c>
      <x:c r="P2251" s="15" t="n">
        <x:f>'Crosswalk'!G44</x:f>
        <x:v>0</x:v>
      </x:c>
      <x:c r="Q2251" s="15" t="n">
        <x:f>'Crosswalk'!H44</x:f>
        <x:v>0</x:v>
      </x:c>
      <x:c r="R2251" s="15" t="n">
        <x:f>'Crosswalk'!I44</x:f>
        <x:v>0</x:v>
      </x:c>
      <x:c r="S2251" s="15" t="n">
        <x:f>'Crosswalk'!J44</x:f>
        <x:v>0</x:v>
      </x:c>
      <x:c r="T2251" s="15" t="n">
        <x:f>'Crosswalk'!K44</x:f>
        <x:v>0</x:v>
      </x:c>
      <x:c r="U2251" s="15" t="n">
        <x:f>'Crosswalk'!L44</x:f>
        <x:v>0</x:v>
      </x:c>
      <x:c r="V2251" s="15" t="n">
        <x:f>'Crosswalk'!M44</x:f>
        <x:v>0</x:v>
      </x:c>
      <x:c r="W2251" s="15" t="n">
        <x:f>'Crosswalk'!N44</x:f>
        <x:v>0</x:v>
      </x:c>
      <x:c r="X2251" s="18" t="str">
        <x:v>LFS - Labour Force Sample Survey</x:v>
      </x:c>
      <x:c r="Y2251" s="13" t="str">
        <x:v>B</x:v>
      </x:c>
      <x:c r="Z2251" s="18" t="str">
        <x:v>National 2024 division composition. Observed national industry detail; used only for composition within 2024 ILO modelled margins.</x:v>
      </x:c>
      <x:c r="AA2251" s="13" t="str"/>
      <x:c r="AB2251" s="13" t="str">
        <x:v>https://rplumber.ilo.org/data/indicator?format=.csv.gz&amp;id=EMP_TEMP_SEX_EC2_NB_A</x:v>
      </x:c>
    </x:row>
    <x:row r="2252" ht="48" customHeight="1">
      <x:c r="A2252" s="2" t="str">
        <x:v>EGY</x:v>
      </x:c>
      <x:c r="B2252" s="2" t="str">
        <x:v>F</x:v>
      </x:c>
      <x:c r="C2252" s="2" t="str">
        <x:v>EGY</x:v>
      </x:c>
      <x:c r="D2252" s="2" t="n">
        <x:v>2024</x:v>
      </x:c>
      <x:c r="E2252" s="2" t="str">
        <x:v>EC2_ISIC4_F43</x:v>
      </x:c>
      <x:c r="F2252" s="17" t="str">
        <x:v>Economic activity (ISIC-Rev.4), 2 digit level: 43 - Specialized construction activities</x:v>
      </x:c>
      <x:c r="G2252" s="19" t="n">
        <x:v>3557.16</x:v>
      </x:c>
      <x:c r="H2252" s="20" t="n">
        <x:v>1</x:v>
      </x:c>
      <x:c r="I2252" s="19" t="n">
        <x:f>SUM(G2250:G2252)</x:f>
        <x:v>4042.2149999999997</x:v>
      </x:c>
      <x:c r="J2252" s="20" t="n">
        <x:f>G2252/I2252*H2252</x:f>
        <x:v>0.8800026718024647</x:v>
      </x:c>
      <x:c r="K2252" s="2" t="str">
        <x:v>ISIC4:43</x:v>
      </x:c>
      <x:c r="L2252" s="14" t="n">
        <x:f>'Crosswalk'!C45</x:f>
        <x:v>0</x:v>
      </x:c>
      <x:c r="M2252" s="14" t="n">
        <x:f>'Crosswalk'!D45</x:f>
        <x:v>0</x:v>
      </x:c>
      <x:c r="N2252" s="14" t="n">
        <x:f>'Crosswalk'!E45</x:f>
        <x:v>0.6</x:v>
      </x:c>
      <x:c r="O2252" s="14" t="n">
        <x:f>'Crosswalk'!F45</x:f>
        <x:v>0.4</x:v>
      </x:c>
      <x:c r="P2252" s="14" t="n">
        <x:f>'Crosswalk'!G45</x:f>
        <x:v>0</x:v>
      </x:c>
      <x:c r="Q2252" s="14" t="n">
        <x:f>'Crosswalk'!H45</x:f>
        <x:v>0</x:v>
      </x:c>
      <x:c r="R2252" s="14" t="n">
        <x:f>'Crosswalk'!I45</x:f>
        <x:v>0</x:v>
      </x:c>
      <x:c r="S2252" s="14" t="n">
        <x:f>'Crosswalk'!J45</x:f>
        <x:v>0</x:v>
      </x:c>
      <x:c r="T2252" s="14" t="n">
        <x:f>'Crosswalk'!K45</x:f>
        <x:v>0</x:v>
      </x:c>
      <x:c r="U2252" s="14" t="n">
        <x:f>'Crosswalk'!L45</x:f>
        <x:v>0</x:v>
      </x:c>
      <x:c r="V2252" s="14" t="n">
        <x:f>'Crosswalk'!M45</x:f>
        <x:v>0</x:v>
      </x:c>
      <x:c r="W2252" s="14" t="n">
        <x:f>'Crosswalk'!N45</x:f>
        <x:v>0</x:v>
      </x:c>
      <x:c r="X2252" s="17" t="str">
        <x:v>LFS - Labour Force Sample Survey</x:v>
      </x:c>
      <x:c r="Y2252" s="2" t="str">
        <x:v>B</x:v>
      </x:c>
      <x:c r="Z2252" s="17" t="str">
        <x:v>National 2024 division composition. Observed national industry detail; used only for composition within 2024 ILO modelled margins.</x:v>
      </x:c>
      <x:c r="AA2252" s="2" t="str"/>
      <x:c r="AB2252" s="2" t="str">
        <x:v>https://rplumber.ilo.org/data/indicator?format=.csv.gz&amp;id=EMP_TEMP_SEX_EC2_NB_A</x:v>
      </x:c>
    </x:row>
    <x:row r="2253" ht="48" customHeight="1">
      <x:c r="A2253" s="13" t="str">
        <x:v>EGY</x:v>
      </x:c>
      <x:c r="B2253" s="13" t="str">
        <x:v>G</x:v>
      </x:c>
      <x:c r="C2253" s="13" t="str">
        <x:v>EGY</x:v>
      </x:c>
      <x:c r="D2253" s="13" t="n">
        <x:v>2024</x:v>
      </x:c>
      <x:c r="E2253" s="13" t="str">
        <x:v>EC2_ISIC4_G45</x:v>
      </x:c>
      <x:c r="F2253" s="18" t="str">
        <x:v>Economic activity (ISIC-Rev.4), 2 digit level: 45 - Wholesale and retail trade and repair of motor vehicles and motorcycles</x:v>
      </x:c>
      <x:c r="G2253" s="21" t="n">
        <x:v>604.644</x:v>
      </x:c>
      <x:c r="H2253" s="22" t="n">
        <x:v>1</x:v>
      </x:c>
      <x:c r="I2253" s="21" t="n">
        <x:f>SUM(G2253:G2255)</x:f>
        <x:v>4636.104</x:v>
      </x:c>
      <x:c r="J2253" s="22" t="n">
        <x:f>G2253/I2253*H2253</x:f>
        <x:v>0.13042071532476407</x:v>
      </x:c>
      <x:c r="K2253" s="13" t="str">
        <x:v>ISIC4:45</x:v>
      </x:c>
      <x:c r="L2253" s="15" t="n">
        <x:f>'Crosswalk'!C46</x:f>
        <x:v>0</x:v>
      </x:c>
      <x:c r="M2253" s="15" t="n">
        <x:f>'Crosswalk'!D46</x:f>
        <x:v>0</x:v>
      </x:c>
      <x:c r="N2253" s="15" t="n">
        <x:f>'Crosswalk'!E46</x:f>
        <x:v>0</x:v>
      </x:c>
      <x:c r="O2253" s="15" t="n">
        <x:f>'Crosswalk'!F46</x:f>
        <x:v>1</x:v>
      </x:c>
      <x:c r="P2253" s="15" t="n">
        <x:f>'Crosswalk'!G46</x:f>
        <x:v>0</x:v>
      </x:c>
      <x:c r="Q2253" s="15" t="n">
        <x:f>'Crosswalk'!H46</x:f>
        <x:v>0</x:v>
      </x:c>
      <x:c r="R2253" s="15" t="n">
        <x:f>'Crosswalk'!I46</x:f>
        <x:v>0</x:v>
      </x:c>
      <x:c r="S2253" s="15" t="n">
        <x:f>'Crosswalk'!J46</x:f>
        <x:v>0</x:v>
      </x:c>
      <x:c r="T2253" s="15" t="n">
        <x:f>'Crosswalk'!K46</x:f>
        <x:v>0</x:v>
      </x:c>
      <x:c r="U2253" s="15" t="n">
        <x:f>'Crosswalk'!L46</x:f>
        <x:v>0</x:v>
      </x:c>
      <x:c r="V2253" s="15" t="n">
        <x:f>'Crosswalk'!M46</x:f>
        <x:v>0</x:v>
      </x:c>
      <x:c r="W2253" s="15" t="n">
        <x:f>'Crosswalk'!N46</x:f>
        <x:v>0</x:v>
      </x:c>
      <x:c r="X2253" s="18" t="str">
        <x:v>LFS - Labour Force Sample Survey</x:v>
      </x:c>
      <x:c r="Y2253" s="13" t="str">
        <x:v>B</x:v>
      </x:c>
      <x:c r="Z2253" s="18" t="str">
        <x:v>National 2024 division composition. Observed national industry detail; used only for composition within 2024 ILO modelled margins.</x:v>
      </x:c>
      <x:c r="AA2253" s="13" t="str"/>
      <x:c r="AB2253" s="13" t="str">
        <x:v>https://rplumber.ilo.org/data/indicator?format=.csv.gz&amp;id=EMP_TEMP_SEX_EC2_NB_A</x:v>
      </x:c>
    </x:row>
    <x:row r="2254" ht="48" customHeight="1">
      <x:c r="A2254" s="2" t="str">
        <x:v>EGY</x:v>
      </x:c>
      <x:c r="B2254" s="2" t="str">
        <x:v>G</x:v>
      </x:c>
      <x:c r="C2254" s="2" t="str">
        <x:v>EGY</x:v>
      </x:c>
      <x:c r="D2254" s="2" t="n">
        <x:v>2024</x:v>
      </x:c>
      <x:c r="E2254" s="2" t="str">
        <x:v>EC2_ISIC4_G46</x:v>
      </x:c>
      <x:c r="F2254" s="17" t="str">
        <x:v>Economic activity (ISIC-Rev.4), 2 digit level: 46 - Wholesale trade, except of motor vehicles and motorcycles</x:v>
      </x:c>
      <x:c r="G2254" s="19" t="n">
        <x:v>412.727</x:v>
      </x:c>
      <x:c r="H2254" s="20" t="n">
        <x:v>1</x:v>
      </x:c>
      <x:c r="I2254" s="19" t="n">
        <x:f>SUM(G2253:G2255)</x:f>
        <x:v>4636.104</x:v>
      </x:c>
      <x:c r="J2254" s="20" t="n">
        <x:f>G2254/I2254*H2254</x:f>
        <x:v>0.08902453439353387</x:v>
      </x:c>
      <x:c r="K2254" s="2" t="str">
        <x:v>ISIC4:46</x:v>
      </x:c>
      <x:c r="L2254" s="14" t="n">
        <x:f>'Crosswalk'!C47</x:f>
        <x:v>0.05</x:v>
      </x:c>
      <x:c r="M2254" s="14" t="n">
        <x:f>'Crosswalk'!D47</x:f>
        <x:v>0.05</x:v>
      </x:c>
      <x:c r="N2254" s="14" t="n">
        <x:f>'Crosswalk'!E47</x:f>
        <x:v>0.55</x:v>
      </x:c>
      <x:c r="O2254" s="14" t="n">
        <x:f>'Crosswalk'!F47</x:f>
        <x:v>0</x:v>
      </x:c>
      <x:c r="P2254" s="14" t="n">
        <x:f>'Crosswalk'!G47</x:f>
        <x:v>0.2</x:v>
      </x:c>
      <x:c r="Q2254" s="14" t="n">
        <x:f>'Crosswalk'!H47</x:f>
        <x:v>0.05</x:v>
      </x:c>
      <x:c r="R2254" s="14" t="n">
        <x:f>'Crosswalk'!I47</x:f>
        <x:v>0</x:v>
      </x:c>
      <x:c r="S2254" s="14" t="n">
        <x:f>'Crosswalk'!J47</x:f>
        <x:v>0.1</x:v>
      </x:c>
      <x:c r="T2254" s="14" t="n">
        <x:f>'Crosswalk'!K47</x:f>
        <x:v>0</x:v>
      </x:c>
      <x:c r="U2254" s="14" t="n">
        <x:f>'Crosswalk'!L47</x:f>
        <x:v>0</x:v>
      </x:c>
      <x:c r="V2254" s="14" t="n">
        <x:f>'Crosswalk'!M47</x:f>
        <x:v>0</x:v>
      </x:c>
      <x:c r="W2254" s="14" t="n">
        <x:f>'Crosswalk'!N47</x:f>
        <x:v>0</x:v>
      </x:c>
      <x:c r="X2254" s="17" t="str">
        <x:v>LFS - Labour Force Sample Survey</x:v>
      </x:c>
      <x:c r="Y2254" s="2" t="str">
        <x:v>B</x:v>
      </x:c>
      <x:c r="Z2254" s="17" t="str">
        <x:v>National 2024 division composition. Observed national industry detail; used only for composition within 2024 ILO modelled margins.</x:v>
      </x:c>
      <x:c r="AA2254" s="2" t="str"/>
      <x:c r="AB2254" s="2" t="str">
        <x:v>https://rplumber.ilo.org/data/indicator?format=.csv.gz&amp;id=EMP_TEMP_SEX_EC2_NB_A</x:v>
      </x:c>
    </x:row>
    <x:row r="2255" ht="48" customHeight="1">
      <x:c r="A2255" s="13" t="str">
        <x:v>EGY</x:v>
      </x:c>
      <x:c r="B2255" s="13" t="str">
        <x:v>G</x:v>
      </x:c>
      <x:c r="C2255" s="13" t="str">
        <x:v>EGY</x:v>
      </x:c>
      <x:c r="D2255" s="13" t="n">
        <x:v>2024</x:v>
      </x:c>
      <x:c r="E2255" s="13" t="str">
        <x:v>EC2_ISIC4_G47</x:v>
      </x:c>
      <x:c r="F2255" s="18" t="str">
        <x:v>Economic activity (ISIC-Rev.4), 2 digit level: 47 - Retail trade, except of motor vehicles and motorcycles</x:v>
      </x:c>
      <x:c r="G2255" s="21" t="n">
        <x:v>3618.733</x:v>
      </x:c>
      <x:c r="H2255" s="22" t="n">
        <x:v>1</x:v>
      </x:c>
      <x:c r="I2255" s="21" t="n">
        <x:f>SUM(G2253:G2255)</x:f>
        <x:v>4636.104</x:v>
      </x:c>
      <x:c r="J2255" s="22" t="n">
        <x:f>G2255/I2255*H2255</x:f>
        <x:v>0.7805547502817021</x:v>
      </x:c>
      <x:c r="K2255" s="13" t="str">
        <x:v>ISIC4:47</x:v>
      </x:c>
      <x:c r="L2255" s="15" t="n">
        <x:f>'Crosswalk'!C48</x:f>
        <x:v>0</x:v>
      </x:c>
      <x:c r="M2255" s="15" t="n">
        <x:f>'Crosswalk'!D48</x:f>
        <x:v>0</x:v>
      </x:c>
      <x:c r="N2255" s="15" t="n">
        <x:f>'Crosswalk'!E48</x:f>
        <x:v>0</x:v>
      </x:c>
      <x:c r="O2255" s="15" t="n">
        <x:f>'Crosswalk'!F48</x:f>
        <x:v>0.55</x:v>
      </x:c>
      <x:c r="P2255" s="15" t="n">
        <x:f>'Crosswalk'!G48</x:f>
        <x:v>0.45</x:v>
      </x:c>
      <x:c r="Q2255" s="15" t="n">
        <x:f>'Crosswalk'!H48</x:f>
        <x:v>0</x:v>
      </x:c>
      <x:c r="R2255" s="15" t="n">
        <x:f>'Crosswalk'!I48</x:f>
        <x:v>0</x:v>
      </x:c>
      <x:c r="S2255" s="15" t="n">
        <x:f>'Crosswalk'!J48</x:f>
        <x:v>0</x:v>
      </x:c>
      <x:c r="T2255" s="15" t="n">
        <x:f>'Crosswalk'!K48</x:f>
        <x:v>0</x:v>
      </x:c>
      <x:c r="U2255" s="15" t="n">
        <x:f>'Crosswalk'!L48</x:f>
        <x:v>0</x:v>
      </x:c>
      <x:c r="V2255" s="15" t="n">
        <x:f>'Crosswalk'!M48</x:f>
        <x:v>0</x:v>
      </x:c>
      <x:c r="W2255" s="15" t="n">
        <x:f>'Crosswalk'!N48</x:f>
        <x:v>0</x:v>
      </x:c>
      <x:c r="X2255" s="18" t="str">
        <x:v>LFS - Labour Force Sample Survey</x:v>
      </x:c>
      <x:c r="Y2255" s="13" t="str">
        <x:v>B</x:v>
      </x:c>
      <x:c r="Z2255" s="18" t="str">
        <x:v>National 2024 division composition. Observed national industry detail; used only for composition within 2024 ILO modelled margins.</x:v>
      </x:c>
      <x:c r="AA2255" s="13" t="str"/>
      <x:c r="AB2255" s="13" t="str">
        <x:v>https://rplumber.ilo.org/data/indicator?format=.csv.gz&amp;id=EMP_TEMP_SEX_EC2_NB_A</x:v>
      </x:c>
    </x:row>
    <x:row r="2256" ht="48" customHeight="1">
      <x:c r="A2256" s="2" t="str">
        <x:v>EGY</x:v>
      </x:c>
      <x:c r="B2256" s="2" t="str">
        <x:v>HJ</x:v>
      </x:c>
      <x:c r="C2256" s="2" t="str">
        <x:v>EGY</x:v>
      </x:c>
      <x:c r="D2256" s="2" t="n">
        <x:v>2024</x:v>
      </x:c>
      <x:c r="E2256" s="2" t="str">
        <x:v>EC2_ISIC4_H49</x:v>
      </x:c>
      <x:c r="F2256" s="17" t="str">
        <x:v>Economic activity (ISIC-Rev.4), 2 digit level: 49 - Land transport and transport via pipelines</x:v>
      </x:c>
      <x:c r="G2256" s="19" t="n">
        <x:v>2448.374</x:v>
      </x:c>
      <x:c r="H2256" s="20" t="n">
        <x:v>1</x:v>
      </x:c>
      <x:c r="I2256" s="19" t="n">
        <x:f>SUM(G2256:G2266)</x:f>
        <x:v>2960.8110000000006</x:v>
      </x:c>
      <x:c r="J2256" s="20" t="n">
        <x:f>G2256/I2256*H2256</x:f>
        <x:v>0.8269268116066846</x:v>
      </x:c>
      <x:c r="K2256" s="2" t="str">
        <x:v>ISIC4:49</x:v>
      </x:c>
      <x:c r="L2256" s="14" t="n">
        <x:f>'Crosswalk'!C49</x:f>
        <x:v>0.05</x:v>
      </x:c>
      <x:c r="M2256" s="14" t="n">
        <x:f>'Crosswalk'!D49</x:f>
        <x:v>0</x:v>
      </x:c>
      <x:c r="N2256" s="14" t="n">
        <x:f>'Crosswalk'!E49</x:f>
        <x:v>0.95</x:v>
      </x:c>
      <x:c r="O2256" s="14" t="n">
        <x:f>'Crosswalk'!F49</x:f>
        <x:v>0</x:v>
      </x:c>
      <x:c r="P2256" s="14" t="n">
        <x:f>'Crosswalk'!G49</x:f>
        <x:v>0</x:v>
      </x:c>
      <x:c r="Q2256" s="14" t="n">
        <x:f>'Crosswalk'!H49</x:f>
        <x:v>0</x:v>
      </x:c>
      <x:c r="R2256" s="14" t="n">
        <x:f>'Crosswalk'!I49</x:f>
        <x:v>0</x:v>
      </x:c>
      <x:c r="S2256" s="14" t="n">
        <x:f>'Crosswalk'!J49</x:f>
        <x:v>0</x:v>
      </x:c>
      <x:c r="T2256" s="14" t="n">
        <x:f>'Crosswalk'!K49</x:f>
        <x:v>0</x:v>
      </x:c>
      <x:c r="U2256" s="14" t="n">
        <x:f>'Crosswalk'!L49</x:f>
        <x:v>0</x:v>
      </x:c>
      <x:c r="V2256" s="14" t="n">
        <x:f>'Crosswalk'!M49</x:f>
        <x:v>0</x:v>
      </x:c>
      <x:c r="W2256" s="14" t="n">
        <x:f>'Crosswalk'!N49</x:f>
        <x:v>0</x:v>
      </x:c>
      <x:c r="X2256" s="17" t="str">
        <x:v>LFS - Labour Force Sample Survey</x:v>
      </x:c>
      <x:c r="Y2256" s="2" t="str">
        <x:v>B</x:v>
      </x:c>
      <x:c r="Z2256" s="17" t="str">
        <x:v>National 2024 division composition. Observed national industry detail; used only for composition within 2024 ILO modelled margins.</x:v>
      </x:c>
      <x:c r="AA2256" s="2" t="str"/>
      <x:c r="AB2256" s="2" t="str">
        <x:v>https://rplumber.ilo.org/data/indicator?format=.csv.gz&amp;id=EMP_TEMP_SEX_EC2_NB_A</x:v>
      </x:c>
    </x:row>
    <x:row r="2257" ht="48" customHeight="1">
      <x:c r="A2257" s="13" t="str">
        <x:v>EGY</x:v>
      </x:c>
      <x:c r="B2257" s="13" t="str">
        <x:v>HJ</x:v>
      </x:c>
      <x:c r="C2257" s="13" t="str">
        <x:v>EGY</x:v>
      </x:c>
      <x:c r="D2257" s="13" t="n">
        <x:v>2024</x:v>
      </x:c>
      <x:c r="E2257" s="13" t="str">
        <x:v>EC2_ISIC4_H50</x:v>
      </x:c>
      <x:c r="F2257" s="18" t="str">
        <x:v>Economic activity (ISIC-Rev.4), 2 digit level: 50 - Water transport</x:v>
      </x:c>
      <x:c r="G2257" s="21" t="n">
        <x:v>15.943</x:v>
      </x:c>
      <x:c r="H2257" s="22" t="n">
        <x:v>1</x:v>
      </x:c>
      <x:c r="I2257" s="21" t="n">
        <x:f>SUM(G2256:G2266)</x:f>
        <x:v>2960.8110000000006</x:v>
      </x:c>
      <x:c r="J2257" s="22" t="n">
        <x:f>G2257/I2257*H2257</x:f>
        <x:v>0.0053846733209245694</x:v>
      </x:c>
      <x:c r="K2257" s="13" t="str">
        <x:v>ISIC4:50</x:v>
      </x:c>
      <x:c r="L2257" s="15" t="n">
        <x:f>'Crosswalk'!C50</x:f>
        <x:v>0</x:v>
      </x:c>
      <x:c r="M2257" s="15" t="n">
        <x:f>'Crosswalk'!D50</x:f>
        <x:v>0</x:v>
      </x:c>
      <x:c r="N2257" s="15" t="n">
        <x:f>'Crosswalk'!E50</x:f>
        <x:v>1</x:v>
      </x:c>
      <x:c r="O2257" s="15" t="n">
        <x:f>'Crosswalk'!F50</x:f>
        <x:v>0</x:v>
      </x:c>
      <x:c r="P2257" s="15" t="n">
        <x:f>'Crosswalk'!G50</x:f>
        <x:v>0</x:v>
      </x:c>
      <x:c r="Q2257" s="15" t="n">
        <x:f>'Crosswalk'!H50</x:f>
        <x:v>0</x:v>
      </x:c>
      <x:c r="R2257" s="15" t="n">
        <x:f>'Crosswalk'!I50</x:f>
        <x:v>0</x:v>
      </x:c>
      <x:c r="S2257" s="15" t="n">
        <x:f>'Crosswalk'!J50</x:f>
        <x:v>0</x:v>
      </x:c>
      <x:c r="T2257" s="15" t="n">
        <x:f>'Crosswalk'!K50</x:f>
        <x:v>0</x:v>
      </x:c>
      <x:c r="U2257" s="15" t="n">
        <x:f>'Crosswalk'!L50</x:f>
        <x:v>0</x:v>
      </x:c>
      <x:c r="V2257" s="15" t="n">
        <x:f>'Crosswalk'!M50</x:f>
        <x:v>0</x:v>
      </x:c>
      <x:c r="W2257" s="15" t="n">
        <x:f>'Crosswalk'!N50</x:f>
        <x:v>0</x:v>
      </x:c>
      <x:c r="X2257" s="18" t="str">
        <x:v>LFS - Labour Force Sample Survey</x:v>
      </x:c>
      <x:c r="Y2257" s="13" t="str">
        <x:v>B</x:v>
      </x:c>
      <x:c r="Z2257" s="18" t="str">
        <x:v>National 2024 division composition. Observed national industry detail; used only for composition within 2024 ILO modelled margins.</x:v>
      </x:c>
      <x:c r="AA2257" s="13" t="str"/>
      <x:c r="AB2257" s="13" t="str">
        <x:v>https://rplumber.ilo.org/data/indicator?format=.csv.gz&amp;id=EMP_TEMP_SEX_EC2_NB_A</x:v>
      </x:c>
    </x:row>
    <x:row r="2258" ht="48" customHeight="1">
      <x:c r="A2258" s="2" t="str">
        <x:v>EGY</x:v>
      </x:c>
      <x:c r="B2258" s="2" t="str">
        <x:v>HJ</x:v>
      </x:c>
      <x:c r="C2258" s="2" t="str">
        <x:v>EGY</x:v>
      </x:c>
      <x:c r="D2258" s="2" t="n">
        <x:v>2024</x:v>
      </x:c>
      <x:c r="E2258" s="2" t="str">
        <x:v>EC2_ISIC4_H51</x:v>
      </x:c>
      <x:c r="F2258" s="17" t="str">
        <x:v>Economic activity (ISIC-Rev.4), 2 digit level: 51 - Air transport</x:v>
      </x:c>
      <x:c r="G2258" s="19" t="n">
        <x:v>14.335</x:v>
      </x:c>
      <x:c r="H2258" s="20" t="n">
        <x:v>1</x:v>
      </x:c>
      <x:c r="I2258" s="19" t="n">
        <x:f>SUM(G2256:G2266)</x:f>
        <x:v>2960.8110000000006</x:v>
      </x:c>
      <x:c r="J2258" s="20" t="n">
        <x:f>G2258/I2258*H2258</x:f>
        <x:v>0.0048415788782195145</x:v>
      </x:c>
      <x:c r="K2258" s="2" t="str">
        <x:v>ISIC4:51</x:v>
      </x:c>
      <x:c r="L2258" s="14" t="n">
        <x:f>'Crosswalk'!C51</x:f>
        <x:v>0</x:v>
      </x:c>
      <x:c r="M2258" s="14" t="n">
        <x:f>'Crosswalk'!D51</x:f>
        <x:v>0</x:v>
      </x:c>
      <x:c r="N2258" s="14" t="n">
        <x:f>'Crosswalk'!E51</x:f>
        <x:v>1</x:v>
      </x:c>
      <x:c r="O2258" s="14" t="n">
        <x:f>'Crosswalk'!F51</x:f>
        <x:v>0</x:v>
      </x:c>
      <x:c r="P2258" s="14" t="n">
        <x:f>'Crosswalk'!G51</x:f>
        <x:v>0</x:v>
      </x:c>
      <x:c r="Q2258" s="14" t="n">
        <x:f>'Crosswalk'!H51</x:f>
        <x:v>0</x:v>
      </x:c>
      <x:c r="R2258" s="14" t="n">
        <x:f>'Crosswalk'!I51</x:f>
        <x:v>0</x:v>
      </x:c>
      <x:c r="S2258" s="14" t="n">
        <x:f>'Crosswalk'!J51</x:f>
        <x:v>0</x:v>
      </x:c>
      <x:c r="T2258" s="14" t="n">
        <x:f>'Crosswalk'!K51</x:f>
        <x:v>0</x:v>
      </x:c>
      <x:c r="U2258" s="14" t="n">
        <x:f>'Crosswalk'!L51</x:f>
        <x:v>0</x:v>
      </x:c>
      <x:c r="V2258" s="14" t="n">
        <x:f>'Crosswalk'!M51</x:f>
        <x:v>0</x:v>
      </x:c>
      <x:c r="W2258" s="14" t="n">
        <x:f>'Crosswalk'!N51</x:f>
        <x:v>0</x:v>
      </x:c>
      <x:c r="X2258" s="17" t="str">
        <x:v>LFS - Labour Force Sample Survey</x:v>
      </x:c>
      <x:c r="Y2258" s="2" t="str">
        <x:v>B</x:v>
      </x:c>
      <x:c r="Z2258" s="17" t="str">
        <x:v>National 2024 division composition. Observed national industry detail; used only for composition within 2024 ILO modelled margins.</x:v>
      </x:c>
      <x:c r="AA2258" s="2" t="str"/>
      <x:c r="AB2258" s="2" t="str">
        <x:v>https://rplumber.ilo.org/data/indicator?format=.csv.gz&amp;id=EMP_TEMP_SEX_EC2_NB_A</x:v>
      </x:c>
    </x:row>
    <x:row r="2259" ht="48" customHeight="1">
      <x:c r="A2259" s="13" t="str">
        <x:v>EGY</x:v>
      </x:c>
      <x:c r="B2259" s="13" t="str">
        <x:v>HJ</x:v>
      </x:c>
      <x:c r="C2259" s="13" t="str">
        <x:v>EGY</x:v>
      </x:c>
      <x:c r="D2259" s="13" t="n">
        <x:v>2024</x:v>
      </x:c>
      <x:c r="E2259" s="13" t="str">
        <x:v>EC2_ISIC4_H52</x:v>
      </x:c>
      <x:c r="F2259" s="18" t="str">
        <x:v>Economic activity (ISIC-Rev.4), 2 digit level: 52 - Warehousing and support activities for transportation</x:v>
      </x:c>
      <x:c r="G2259" s="21" t="n">
        <x:v>191.833</x:v>
      </x:c>
      <x:c r="H2259" s="22" t="n">
        <x:v>1</x:v>
      </x:c>
      <x:c r="I2259" s="21" t="n">
        <x:f>SUM(G2256:G2266)</x:f>
        <x:v>2960.8110000000006</x:v>
      </x:c>
      <x:c r="J2259" s="22" t="n">
        <x:f>G2259/I2259*H2259</x:f>
        <x:v>0.06479069417129292</x:v>
      </x:c>
      <x:c r="K2259" s="13" t="str">
        <x:v>ISIC4:52</x:v>
      </x:c>
      <x:c r="L2259" s="15" t="n">
        <x:f>'Crosswalk'!C52</x:f>
        <x:v>0</x:v>
      </x:c>
      <x:c r="M2259" s="15" t="n">
        <x:f>'Crosswalk'!D52</x:f>
        <x:v>0</x:v>
      </x:c>
      <x:c r="N2259" s="15" t="n">
        <x:f>'Crosswalk'!E52</x:f>
        <x:v>1</x:v>
      </x:c>
      <x:c r="O2259" s="15" t="n">
        <x:f>'Crosswalk'!F52</x:f>
        <x:v>0</x:v>
      </x:c>
      <x:c r="P2259" s="15" t="n">
        <x:f>'Crosswalk'!G52</x:f>
        <x:v>0</x:v>
      </x:c>
      <x:c r="Q2259" s="15" t="n">
        <x:f>'Crosswalk'!H52</x:f>
        <x:v>0</x:v>
      </x:c>
      <x:c r="R2259" s="15" t="n">
        <x:f>'Crosswalk'!I52</x:f>
        <x:v>0</x:v>
      </x:c>
      <x:c r="S2259" s="15" t="n">
        <x:f>'Crosswalk'!J52</x:f>
        <x:v>0</x:v>
      </x:c>
      <x:c r="T2259" s="15" t="n">
        <x:f>'Crosswalk'!K52</x:f>
        <x:v>0</x:v>
      </x:c>
      <x:c r="U2259" s="15" t="n">
        <x:f>'Crosswalk'!L52</x:f>
        <x:v>0</x:v>
      </x:c>
      <x:c r="V2259" s="15" t="n">
        <x:f>'Crosswalk'!M52</x:f>
        <x:v>0</x:v>
      </x:c>
      <x:c r="W2259" s="15" t="n">
        <x:f>'Crosswalk'!N52</x:f>
        <x:v>0</x:v>
      </x:c>
      <x:c r="X2259" s="18" t="str">
        <x:v>LFS - Labour Force Sample Survey</x:v>
      </x:c>
      <x:c r="Y2259" s="13" t="str">
        <x:v>B</x:v>
      </x:c>
      <x:c r="Z2259" s="18" t="str">
        <x:v>National 2024 division composition. Observed national industry detail; used only for composition within 2024 ILO modelled margins.</x:v>
      </x:c>
      <x:c r="AA2259" s="13" t="str"/>
      <x:c r="AB2259" s="13" t="str">
        <x:v>https://rplumber.ilo.org/data/indicator?format=.csv.gz&amp;id=EMP_TEMP_SEX_EC2_NB_A</x:v>
      </x:c>
    </x:row>
    <x:row r="2260" ht="48" customHeight="1">
      <x:c r="A2260" s="2" t="str">
        <x:v>EGY</x:v>
      </x:c>
      <x:c r="B2260" s="2" t="str">
        <x:v>HJ</x:v>
      </x:c>
      <x:c r="C2260" s="2" t="str">
        <x:v>EGY</x:v>
      </x:c>
      <x:c r="D2260" s="2" t="n">
        <x:v>2024</x:v>
      </x:c>
      <x:c r="E2260" s="2" t="str">
        <x:v>EC2_ISIC4_H53</x:v>
      </x:c>
      <x:c r="F2260" s="17" t="str">
        <x:v>Economic activity (ISIC-Rev.4), 2 digit level: 53 - Postal and courier activities</x:v>
      </x:c>
      <x:c r="G2260" s="19" t="n">
        <x:v>46.696</x:v>
      </x:c>
      <x:c r="H2260" s="20" t="n">
        <x:v>1</x:v>
      </x:c>
      <x:c r="I2260" s="19" t="n">
        <x:f>SUM(G2256:G2266)</x:f>
        <x:v>2960.8110000000006</x:v>
      </x:c>
      <x:c r="J2260" s="20" t="n">
        <x:f>G2260/I2260*H2260</x:f>
        <x:v>0.015771354537658766</x:v>
      </x:c>
      <x:c r="K2260" s="2" t="str">
        <x:v>ISIC4:53</x:v>
      </x:c>
      <x:c r="L2260" s="14" t="n">
        <x:f>'Crosswalk'!C53</x:f>
        <x:v>0</x:v>
      </x:c>
      <x:c r="M2260" s="14" t="n">
        <x:f>'Crosswalk'!D53</x:f>
        <x:v>0</x:v>
      </x:c>
      <x:c r="N2260" s="14" t="n">
        <x:f>'Crosswalk'!E53</x:f>
        <x:v>1</x:v>
      </x:c>
      <x:c r="O2260" s="14" t="n">
        <x:f>'Crosswalk'!F53</x:f>
        <x:v>0</x:v>
      </x:c>
      <x:c r="P2260" s="14" t="n">
        <x:f>'Crosswalk'!G53</x:f>
        <x:v>0</x:v>
      </x:c>
      <x:c r="Q2260" s="14" t="n">
        <x:f>'Crosswalk'!H53</x:f>
        <x:v>0</x:v>
      </x:c>
      <x:c r="R2260" s="14" t="n">
        <x:f>'Crosswalk'!I53</x:f>
        <x:v>0</x:v>
      </x:c>
      <x:c r="S2260" s="14" t="n">
        <x:f>'Crosswalk'!J53</x:f>
        <x:v>0</x:v>
      </x:c>
      <x:c r="T2260" s="14" t="n">
        <x:f>'Crosswalk'!K53</x:f>
        <x:v>0</x:v>
      </x:c>
      <x:c r="U2260" s="14" t="n">
        <x:f>'Crosswalk'!L53</x:f>
        <x:v>0</x:v>
      </x:c>
      <x:c r="V2260" s="14" t="n">
        <x:f>'Crosswalk'!M53</x:f>
        <x:v>0</x:v>
      </x:c>
      <x:c r="W2260" s="14" t="n">
        <x:f>'Crosswalk'!N53</x:f>
        <x:v>0</x:v>
      </x:c>
      <x:c r="X2260" s="17" t="str">
        <x:v>LFS - Labour Force Sample Survey</x:v>
      </x:c>
      <x:c r="Y2260" s="2" t="str">
        <x:v>B</x:v>
      </x:c>
      <x:c r="Z2260" s="17" t="str">
        <x:v>National 2024 division composition. Observed national industry detail; used only for composition within 2024 ILO modelled margins.</x:v>
      </x:c>
      <x:c r="AA2260" s="2" t="str"/>
      <x:c r="AB2260" s="2" t="str">
        <x:v>https://rplumber.ilo.org/data/indicator?format=.csv.gz&amp;id=EMP_TEMP_SEX_EC2_NB_A</x:v>
      </x:c>
    </x:row>
    <x:row r="2261" ht="48" customHeight="1">
      <x:c r="A2261" s="13" t="str">
        <x:v>EGY</x:v>
      </x:c>
      <x:c r="B2261" s="13" t="str">
        <x:v>HJ</x:v>
      </x:c>
      <x:c r="C2261" s="13" t="str">
        <x:v>EGY</x:v>
      </x:c>
      <x:c r="D2261" s="13" t="n">
        <x:v>2024</x:v>
      </x:c>
      <x:c r="E2261" s="13" t="str">
        <x:v>EC2_ISIC4_J58</x:v>
      </x:c>
      <x:c r="F2261" s="18" t="str">
        <x:v>Economic activity (ISIC-Rev.4), 2 digit level: 58 - Publishing activities</x:v>
      </x:c>
      <x:c r="G2261" s="21" t="n">
        <x:v>25.505</x:v>
      </x:c>
      <x:c r="H2261" s="22" t="n">
        <x:v>1</x:v>
      </x:c>
      <x:c r="I2261" s="21" t="n">
        <x:f>SUM(G2256:G2266)</x:f>
        <x:v>2960.8110000000006</x:v>
      </x:c>
      <x:c r="J2261" s="22" t="n">
        <x:f>G2261/I2261*H2261</x:f>
        <x:v>0.00861419388133859</x:v>
      </x:c>
      <x:c r="K2261" s="13" t="str">
        <x:v>ISIC4:58</x:v>
      </x:c>
      <x:c r="L2261" s="15" t="n">
        <x:f>'Crosswalk'!C56</x:f>
        <x:v>0</x:v>
      </x:c>
      <x:c r="M2261" s="15" t="n">
        <x:f>'Crosswalk'!D56</x:f>
        <x:v>0</x:v>
      </x:c>
      <x:c r="N2261" s="15" t="n">
        <x:f>'Crosswalk'!E56</x:f>
        <x:v>0</x:v>
      </x:c>
      <x:c r="O2261" s="15" t="n">
        <x:f>'Crosswalk'!F56</x:f>
        <x:v>0</x:v>
      </x:c>
      <x:c r="P2261" s="15" t="n">
        <x:f>'Crosswalk'!G56</x:f>
        <x:v>0</x:v>
      </x:c>
      <x:c r="Q2261" s="15" t="n">
        <x:f>'Crosswalk'!H56</x:f>
        <x:v>0</x:v>
      </x:c>
      <x:c r="R2261" s="15" t="n">
        <x:f>'Crosswalk'!I56</x:f>
        <x:v>0</x:v>
      </x:c>
      <x:c r="S2261" s="15" t="n">
        <x:f>'Crosswalk'!J56</x:f>
        <x:v>0.5</x:v>
      </x:c>
      <x:c r="T2261" s="15" t="n">
        <x:f>'Crosswalk'!K56</x:f>
        <x:v>0.5</x:v>
      </x:c>
      <x:c r="U2261" s="15" t="n">
        <x:f>'Crosswalk'!L56</x:f>
        <x:v>0</x:v>
      </x:c>
      <x:c r="V2261" s="15" t="n">
        <x:f>'Crosswalk'!M56</x:f>
        <x:v>0</x:v>
      </x:c>
      <x:c r="W2261" s="15" t="n">
        <x:f>'Crosswalk'!N56</x:f>
        <x:v>0</x:v>
      </x:c>
      <x:c r="X2261" s="18" t="str">
        <x:v>LFS - Labour Force Sample Survey</x:v>
      </x:c>
      <x:c r="Y2261" s="13" t="str">
        <x:v>B</x:v>
      </x:c>
      <x:c r="Z2261" s="18" t="str">
        <x:v>National 2024 division composition. Observed national industry detail; used only for composition within 2024 ILO modelled margins.</x:v>
      </x:c>
      <x:c r="AA2261" s="13" t="str"/>
      <x:c r="AB2261" s="13" t="str">
        <x:v>https://rplumber.ilo.org/data/indicator?format=.csv.gz&amp;id=EMP_TEMP_SEX_EC2_NB_A</x:v>
      </x:c>
    </x:row>
    <x:row r="2262" ht="48" customHeight="1">
      <x:c r="A2262" s="2" t="str">
        <x:v>EGY</x:v>
      </x:c>
      <x:c r="B2262" s="2" t="str">
        <x:v>HJ</x:v>
      </x:c>
      <x:c r="C2262" s="2" t="str">
        <x:v>EGY</x:v>
      </x:c>
      <x:c r="D2262" s="2" t="n">
        <x:v>2024</x:v>
      </x:c>
      <x:c r="E2262" s="2" t="str">
        <x:v>EC2_ISIC4_J59</x:v>
      </x:c>
      <x:c r="F2262" s="17" t="str">
        <x:v>Economic activity (ISIC-Rev.4), 2 digit level: 59 - Motion picture, video and television programme production, sound recording and music publishing activities</x:v>
      </x:c>
      <x:c r="G2262" s="19" t="n">
        <x:v>12.762</x:v>
      </x:c>
      <x:c r="H2262" s="20" t="n">
        <x:v>1</x:v>
      </x:c>
      <x:c r="I2262" s="19" t="n">
        <x:f>SUM(G2256:G2266)</x:f>
        <x:v>2960.8110000000006</x:v>
      </x:c>
      <x:c r="J2262" s="20" t="n">
        <x:f>G2262/I2262*H2262</x:f>
        <x:v>0.004310305521021098</x:v>
      </x:c>
      <x:c r="K2262" s="2" t="str">
        <x:v>ISIC4:59</x:v>
      </x:c>
      <x:c r="L2262" s="14" t="n">
        <x:f>'Crosswalk'!C57</x:f>
        <x:v>0</x:v>
      </x:c>
      <x:c r="M2262" s="14" t="n">
        <x:f>'Crosswalk'!D57</x:f>
        <x:v>0</x:v>
      </x:c>
      <x:c r="N2262" s="14" t="n">
        <x:f>'Crosswalk'!E57</x:f>
        <x:v>0</x:v>
      </x:c>
      <x:c r="O2262" s="14" t="n">
        <x:f>'Crosswalk'!F57</x:f>
        <x:v>0</x:v>
      </x:c>
      <x:c r="P2262" s="14" t="n">
        <x:f>'Crosswalk'!G57</x:f>
        <x:v>0</x:v>
      </x:c>
      <x:c r="Q2262" s="14" t="n">
        <x:f>'Crosswalk'!H57</x:f>
        <x:v>0</x:v>
      </x:c>
      <x:c r="R2262" s="14" t="n">
        <x:f>'Crosswalk'!I57</x:f>
        <x:v>0</x:v>
      </x:c>
      <x:c r="S2262" s="14" t="n">
        <x:f>'Crosswalk'!J57</x:f>
        <x:v>0</x:v>
      </x:c>
      <x:c r="T2262" s="14" t="n">
        <x:f>'Crosswalk'!K57</x:f>
        <x:v>1</x:v>
      </x:c>
      <x:c r="U2262" s="14" t="n">
        <x:f>'Crosswalk'!L57</x:f>
        <x:v>0</x:v>
      </x:c>
      <x:c r="V2262" s="14" t="n">
        <x:f>'Crosswalk'!M57</x:f>
        <x:v>0</x:v>
      </x:c>
      <x:c r="W2262" s="14" t="n">
        <x:f>'Crosswalk'!N57</x:f>
        <x:v>0</x:v>
      </x:c>
      <x:c r="X2262" s="17" t="str">
        <x:v>LFS - Labour Force Sample Survey</x:v>
      </x:c>
      <x:c r="Y2262" s="2" t="str">
        <x:v>B</x:v>
      </x:c>
      <x:c r="Z2262" s="17" t="str">
        <x:v>National 2024 division composition. Observed national industry detail; used only for composition within 2024 ILO modelled margins.</x:v>
      </x:c>
      <x:c r="AA2262" s="2" t="str"/>
      <x:c r="AB2262" s="2" t="str">
        <x:v>https://rplumber.ilo.org/data/indicator?format=.csv.gz&amp;id=EMP_TEMP_SEX_EC2_NB_A</x:v>
      </x:c>
    </x:row>
    <x:row r="2263" ht="48" customHeight="1">
      <x:c r="A2263" s="13" t="str">
        <x:v>EGY</x:v>
      </x:c>
      <x:c r="B2263" s="13" t="str">
        <x:v>HJ</x:v>
      </x:c>
      <x:c r="C2263" s="13" t="str">
        <x:v>EGY</x:v>
      </x:c>
      <x:c r="D2263" s="13" t="n">
        <x:v>2024</x:v>
      </x:c>
      <x:c r="E2263" s="13" t="str">
        <x:v>EC2_ISIC4_J60</x:v>
      </x:c>
      <x:c r="F2263" s="18" t="str">
        <x:v>Economic activity (ISIC-Rev.4), 2 digit level: 60 - Programming and broadcasting activities</x:v>
      </x:c>
      <x:c r="G2263" s="21" t="n">
        <x:v>3.76</x:v>
      </x:c>
      <x:c r="H2263" s="22" t="n">
        <x:v>1</x:v>
      </x:c>
      <x:c r="I2263" s="21" t="n">
        <x:f>SUM(G2256:G2266)</x:f>
        <x:v>2960.8110000000006</x:v>
      </x:c>
      <x:c r="J2263" s="22" t="n">
        <x:f>G2263/I2263*H2263</x:f>
        <x:v>0.001269922328713315</x:v>
      </x:c>
      <x:c r="K2263" s="13" t="str">
        <x:v>ISIC4:60</x:v>
      </x:c>
      <x:c r="L2263" s="15" t="n">
        <x:f>'Crosswalk'!C58</x:f>
        <x:v>0</x:v>
      </x:c>
      <x:c r="M2263" s="15" t="n">
        <x:f>'Crosswalk'!D58</x:f>
        <x:v>0</x:v>
      </x:c>
      <x:c r="N2263" s="15" t="n">
        <x:f>'Crosswalk'!E58</x:f>
        <x:v>0</x:v>
      </x:c>
      <x:c r="O2263" s="15" t="n">
        <x:f>'Crosswalk'!F58</x:f>
        <x:v>0</x:v>
      </x:c>
      <x:c r="P2263" s="15" t="n">
        <x:f>'Crosswalk'!G58</x:f>
        <x:v>0</x:v>
      </x:c>
      <x:c r="Q2263" s="15" t="n">
        <x:f>'Crosswalk'!H58</x:f>
        <x:v>0</x:v>
      </x:c>
      <x:c r="R2263" s="15" t="n">
        <x:f>'Crosswalk'!I58</x:f>
        <x:v>0</x:v>
      </x:c>
      <x:c r="S2263" s="15" t="n">
        <x:f>'Crosswalk'!J58</x:f>
        <x:v>0</x:v>
      </x:c>
      <x:c r="T2263" s="15" t="n">
        <x:f>'Crosswalk'!K58</x:f>
        <x:v>1</x:v>
      </x:c>
      <x:c r="U2263" s="15" t="n">
        <x:f>'Crosswalk'!L58</x:f>
        <x:v>0</x:v>
      </x:c>
      <x:c r="V2263" s="15" t="n">
        <x:f>'Crosswalk'!M58</x:f>
        <x:v>0</x:v>
      </x:c>
      <x:c r="W2263" s="15" t="n">
        <x:f>'Crosswalk'!N58</x:f>
        <x:v>0</x:v>
      </x:c>
      <x:c r="X2263" s="18" t="str">
        <x:v>LFS - Labour Force Sample Survey</x:v>
      </x:c>
      <x:c r="Y2263" s="13" t="str">
        <x:v>U</x:v>
      </x:c>
      <x:c r="Z2263" s="18" t="str">
        <x:v>National 2024 division composition. Observed national industry detail; used only for composition within 2024 ILO modelled margins.</x:v>
      </x:c>
      <x:c r="AA2263" s="13" t="str"/>
      <x:c r="AB2263" s="13" t="str">
        <x:v>https://rplumber.ilo.org/data/indicator?format=.csv.gz&amp;id=EMP_TEMP_SEX_EC2_NB_A</x:v>
      </x:c>
    </x:row>
    <x:row r="2264" ht="48" customHeight="1">
      <x:c r="A2264" s="2" t="str">
        <x:v>EGY</x:v>
      </x:c>
      <x:c r="B2264" s="2" t="str">
        <x:v>HJ</x:v>
      </x:c>
      <x:c r="C2264" s="2" t="str">
        <x:v>EGY</x:v>
      </x:c>
      <x:c r="D2264" s="2" t="n">
        <x:v>2024</x:v>
      </x:c>
      <x:c r="E2264" s="2" t="str">
        <x:v>EC2_ISIC4_J61</x:v>
      </x:c>
      <x:c r="F2264" s="17" t="str">
        <x:v>Economic activity (ISIC-Rev.4), 2 digit level: 61 - Telecommunications</x:v>
      </x:c>
      <x:c r="G2264" s="19" t="n">
        <x:v>129.15</x:v>
      </x:c>
      <x:c r="H2264" s="20" t="n">
        <x:v>1</x:v>
      </x:c>
      <x:c r="I2264" s="19" t="n">
        <x:f>SUM(G2256:G2266)</x:f>
        <x:v>2960.8110000000006</x:v>
      </x:c>
      <x:c r="J2264" s="20" t="n">
        <x:f>G2264/I2264*H2264</x:f>
        <x:v>0.04361980551950124</x:v>
      </x:c>
      <x:c r="K2264" s="2" t="str">
        <x:v>ISIC4:61</x:v>
      </x:c>
      <x:c r="L2264" s="14" t="n">
        <x:f>'Crosswalk'!C59</x:f>
        <x:v>0</x:v>
      </x:c>
      <x:c r="M2264" s="14" t="n">
        <x:f>'Crosswalk'!D59</x:f>
        <x:v>0</x:v>
      </x:c>
      <x:c r="N2264" s="14" t="n">
        <x:f>'Crosswalk'!E59</x:f>
        <x:v>0</x:v>
      </x:c>
      <x:c r="O2264" s="14" t="n">
        <x:f>'Crosswalk'!F59</x:f>
        <x:v>0</x:v>
      </x:c>
      <x:c r="P2264" s="14" t="n">
        <x:f>'Crosswalk'!G59</x:f>
        <x:v>0</x:v>
      </x:c>
      <x:c r="Q2264" s="14" t="n">
        <x:f>'Crosswalk'!H59</x:f>
        <x:v>0</x:v>
      </x:c>
      <x:c r="R2264" s="14" t="n">
        <x:f>'Crosswalk'!I59</x:f>
        <x:v>0</x:v>
      </x:c>
      <x:c r="S2264" s="14" t="n">
        <x:f>'Crosswalk'!J59</x:f>
        <x:v>0</x:v>
      </x:c>
      <x:c r="T2264" s="14" t="n">
        <x:f>'Crosswalk'!K59</x:f>
        <x:v>1</x:v>
      </x:c>
      <x:c r="U2264" s="14" t="n">
        <x:f>'Crosswalk'!L59</x:f>
        <x:v>0</x:v>
      </x:c>
      <x:c r="V2264" s="14" t="n">
        <x:f>'Crosswalk'!M59</x:f>
        <x:v>0</x:v>
      </x:c>
      <x:c r="W2264" s="14" t="n">
        <x:f>'Crosswalk'!N59</x:f>
        <x:v>0</x:v>
      </x:c>
      <x:c r="X2264" s="17" t="str">
        <x:v>LFS - Labour Force Sample Survey</x:v>
      </x:c>
      <x:c r="Y2264" s="2" t="str">
        <x:v>B</x:v>
      </x:c>
      <x:c r="Z2264" s="17" t="str">
        <x:v>National 2024 division composition. Observed national industry detail; used only for composition within 2024 ILO modelled margins.</x:v>
      </x:c>
      <x:c r="AA2264" s="2" t="str"/>
      <x:c r="AB2264" s="2" t="str">
        <x:v>https://rplumber.ilo.org/data/indicator?format=.csv.gz&amp;id=EMP_TEMP_SEX_EC2_NB_A</x:v>
      </x:c>
    </x:row>
    <x:row r="2265" ht="48" customHeight="1">
      <x:c r="A2265" s="13" t="str">
        <x:v>EGY</x:v>
      </x:c>
      <x:c r="B2265" s="13" t="str">
        <x:v>HJ</x:v>
      </x:c>
      <x:c r="C2265" s="13" t="str">
        <x:v>EGY</x:v>
      </x:c>
      <x:c r="D2265" s="13" t="n">
        <x:v>2024</x:v>
      </x:c>
      <x:c r="E2265" s="13" t="str">
        <x:v>EC2_ISIC4_J62</x:v>
      </x:c>
      <x:c r="F2265" s="18" t="str">
        <x:v>Economic activity (ISIC-Rev.4), 2 digit level: 62 - Computer programming, consultancy and related activities</x:v>
      </x:c>
      <x:c r="G2265" s="21" t="n">
        <x:v>45.447</x:v>
      </x:c>
      <x:c r="H2265" s="22" t="n">
        <x:v>1</x:v>
      </x:c>
      <x:c r="I2265" s="21" t="n">
        <x:f>SUM(G2256:G2266)</x:f>
        <x:v>2960.8110000000006</x:v>
      </x:c>
      <x:c r="J2265" s="22" t="n">
        <x:f>G2265/I2265*H2265</x:f>
        <x:v>0.015349510657721818</x:v>
      </x:c>
      <x:c r="K2265" s="13" t="str">
        <x:v>ISIC4:62</x:v>
      </x:c>
      <x:c r="L2265" s="15" t="n">
        <x:f>'Crosswalk'!C60</x:f>
        <x:v>0</x:v>
      </x:c>
      <x:c r="M2265" s="15" t="n">
        <x:f>'Crosswalk'!D60</x:f>
        <x:v>0</x:v>
      </x:c>
      <x:c r="N2265" s="15" t="n">
        <x:f>'Crosswalk'!E60</x:f>
        <x:v>0</x:v>
      </x:c>
      <x:c r="O2265" s="15" t="n">
        <x:f>'Crosswalk'!F60</x:f>
        <x:v>0</x:v>
      </x:c>
      <x:c r="P2265" s="15" t="n">
        <x:f>'Crosswalk'!G60</x:f>
        <x:v>0</x:v>
      </x:c>
      <x:c r="Q2265" s="15" t="n">
        <x:f>'Crosswalk'!H60</x:f>
        <x:v>0</x:v>
      </x:c>
      <x:c r="R2265" s="15" t="n">
        <x:f>'Crosswalk'!I60</x:f>
        <x:v>0</x:v>
      </x:c>
      <x:c r="S2265" s="15" t="n">
        <x:f>'Crosswalk'!J60</x:f>
        <x:v>1</x:v>
      </x:c>
      <x:c r="T2265" s="15" t="n">
        <x:f>'Crosswalk'!K60</x:f>
        <x:v>0</x:v>
      </x:c>
      <x:c r="U2265" s="15" t="n">
        <x:f>'Crosswalk'!L60</x:f>
        <x:v>0</x:v>
      </x:c>
      <x:c r="V2265" s="15" t="n">
        <x:f>'Crosswalk'!M60</x:f>
        <x:v>0</x:v>
      </x:c>
      <x:c r="W2265" s="15" t="n">
        <x:f>'Crosswalk'!N60</x:f>
        <x:v>0</x:v>
      </x:c>
      <x:c r="X2265" s="18" t="str">
        <x:v>LFS - Labour Force Sample Survey</x:v>
      </x:c>
      <x:c r="Y2265" s="13" t="str">
        <x:v>B</x:v>
      </x:c>
      <x:c r="Z2265" s="18" t="str">
        <x:v>National 2024 division composition. Observed national industry detail; used only for composition within 2024 ILO modelled margins.</x:v>
      </x:c>
      <x:c r="AA2265" s="13" t="str"/>
      <x:c r="AB2265" s="13" t="str">
        <x:v>https://rplumber.ilo.org/data/indicator?format=.csv.gz&amp;id=EMP_TEMP_SEX_EC2_NB_A</x:v>
      </x:c>
    </x:row>
    <x:row r="2266" ht="48" customHeight="1">
      <x:c r="A2266" s="2" t="str">
        <x:v>EGY</x:v>
      </x:c>
      <x:c r="B2266" s="2" t="str">
        <x:v>HJ</x:v>
      </x:c>
      <x:c r="C2266" s="2" t="str">
        <x:v>EGY</x:v>
      </x:c>
      <x:c r="D2266" s="2" t="n">
        <x:v>2024</x:v>
      </x:c>
      <x:c r="E2266" s="2" t="str">
        <x:v>EC2_ISIC4_J63</x:v>
      </x:c>
      <x:c r="F2266" s="17" t="str">
        <x:v>Economic activity (ISIC-Rev.4), 2 digit level: 63 - Information service activities</x:v>
      </x:c>
      <x:c r="G2266" s="19" t="n">
        <x:v>27.006</x:v>
      </x:c>
      <x:c r="H2266" s="20" t="n">
        <x:v>1</x:v>
      </x:c>
      <x:c r="I2266" s="19" t="n">
        <x:f>SUM(G2256:G2266)</x:f>
        <x:v>2960.8110000000006</x:v>
      </x:c>
      <x:c r="J2266" s="20" t="n">
        <x:f>G2266/I2266*H2266</x:f>
        <x:v>0.009121149576923348</x:v>
      </x:c>
      <x:c r="K2266" s="2" t="str">
        <x:v>ISIC4:63</x:v>
      </x:c>
      <x:c r="L2266" s="14" t="n">
        <x:f>'Crosswalk'!C61</x:f>
        <x:v>0</x:v>
      </x:c>
      <x:c r="M2266" s="14" t="n">
        <x:f>'Crosswalk'!D61</x:f>
        <x:v>0</x:v>
      </x:c>
      <x:c r="N2266" s="14" t="n">
        <x:f>'Crosswalk'!E61</x:f>
        <x:v>0</x:v>
      </x:c>
      <x:c r="O2266" s="14" t="n">
        <x:f>'Crosswalk'!F61</x:f>
        <x:v>0</x:v>
      </x:c>
      <x:c r="P2266" s="14" t="n">
        <x:f>'Crosswalk'!G61</x:f>
        <x:v>0</x:v>
      </x:c>
      <x:c r="Q2266" s="14" t="n">
        <x:f>'Crosswalk'!H61</x:f>
        <x:v>0</x:v>
      </x:c>
      <x:c r="R2266" s="14" t="n">
        <x:f>'Crosswalk'!I61</x:f>
        <x:v>0</x:v>
      </x:c>
      <x:c r="S2266" s="14" t="n">
        <x:f>'Crosswalk'!J61</x:f>
        <x:v>0.7</x:v>
      </x:c>
      <x:c r="T2266" s="14" t="n">
        <x:f>'Crosswalk'!K61</x:f>
        <x:v>0.3</x:v>
      </x:c>
      <x:c r="U2266" s="14" t="n">
        <x:f>'Crosswalk'!L61</x:f>
        <x:v>0</x:v>
      </x:c>
      <x:c r="V2266" s="14" t="n">
        <x:f>'Crosswalk'!M61</x:f>
        <x:v>0</x:v>
      </x:c>
      <x:c r="W2266" s="14" t="n">
        <x:f>'Crosswalk'!N61</x:f>
        <x:v>0</x:v>
      </x:c>
      <x:c r="X2266" s="17" t="str">
        <x:v>LFS - Labour Force Sample Survey</x:v>
      </x:c>
      <x:c r="Y2266" s="2" t="str">
        <x:v>B</x:v>
      </x:c>
      <x:c r="Z2266" s="17" t="str">
        <x:v>National 2024 division composition. Observed national industry detail; used only for composition within 2024 ILO modelled margins.</x:v>
      </x:c>
      <x:c r="AA2266" s="2" t="str"/>
      <x:c r="AB2266" s="2" t="str">
        <x:v>https://rplumber.ilo.org/data/indicator?format=.csv.gz&amp;id=EMP_TEMP_SEX_EC2_NB_A</x:v>
      </x:c>
    </x:row>
    <x:row r="2267" ht="48" customHeight="1">
      <x:c r="A2267" s="13" t="str">
        <x:v>EGY</x:v>
      </x:c>
      <x:c r="B2267" s="13" t="str">
        <x:v>I</x:v>
      </x:c>
      <x:c r="C2267" s="13" t="str">
        <x:v>EGY</x:v>
      </x:c>
      <x:c r="D2267" s="13" t="n">
        <x:v>2024</x:v>
      </x:c>
      <x:c r="E2267" s="13" t="str">
        <x:v>EC2_ISIC4_I55</x:v>
      </x:c>
      <x:c r="F2267" s="18" t="str">
        <x:v>Economic activity (ISIC-Rev.4), 2 digit level: 55 - Accommodation</x:v>
      </x:c>
      <x:c r="G2267" s="21" t="n">
        <x:v>208.902</x:v>
      </x:c>
      <x:c r="H2267" s="22" t="n">
        <x:v>1</x:v>
      </x:c>
      <x:c r="I2267" s="21" t="n">
        <x:f>SUM(G2267:G2268)</x:f>
        <x:v>1057.5339999999999</x:v>
      </x:c>
      <x:c r="J2267" s="22" t="n">
        <x:f>G2267/I2267*H2267</x:f>
        <x:v>0.19753691134280318</x:v>
      </x:c>
      <x:c r="K2267" s="13" t="str">
        <x:v>ISIC4:55</x:v>
      </x:c>
      <x:c r="L2267" s="15" t="n">
        <x:f>'Crosswalk'!C54</x:f>
        <x:v>0</x:v>
      </x:c>
      <x:c r="M2267" s="15" t="n">
        <x:f>'Crosswalk'!D54</x:f>
        <x:v>0</x:v>
      </x:c>
      <x:c r="N2267" s="15" t="n">
        <x:f>'Crosswalk'!E54</x:f>
        <x:v>0</x:v>
      </x:c>
      <x:c r="O2267" s="15" t="n">
        <x:f>'Crosswalk'!F54</x:f>
        <x:v>1</x:v>
      </x:c>
      <x:c r="P2267" s="15" t="n">
        <x:f>'Crosswalk'!G54</x:f>
        <x:v>0</x:v>
      </x:c>
      <x:c r="Q2267" s="15" t="n">
        <x:f>'Crosswalk'!H54</x:f>
        <x:v>0</x:v>
      </x:c>
      <x:c r="R2267" s="15" t="n">
        <x:f>'Crosswalk'!I54</x:f>
        <x:v>0</x:v>
      </x:c>
      <x:c r="S2267" s="15" t="n">
        <x:f>'Crosswalk'!J54</x:f>
        <x:v>0</x:v>
      </x:c>
      <x:c r="T2267" s="15" t="n">
        <x:f>'Crosswalk'!K54</x:f>
        <x:v>0</x:v>
      </x:c>
      <x:c r="U2267" s="15" t="n">
        <x:f>'Crosswalk'!L54</x:f>
        <x:v>0</x:v>
      </x:c>
      <x:c r="V2267" s="15" t="n">
        <x:f>'Crosswalk'!M54</x:f>
        <x:v>0</x:v>
      </x:c>
      <x:c r="W2267" s="15" t="n">
        <x:f>'Crosswalk'!N54</x:f>
        <x:v>0</x:v>
      </x:c>
      <x:c r="X2267" s="18" t="str">
        <x:v>LFS - Labour Force Sample Survey</x:v>
      </x:c>
      <x:c r="Y2267" s="13" t="str">
        <x:v>B</x:v>
      </x:c>
      <x:c r="Z2267" s="18" t="str">
        <x:v>National 2024 division composition. Observed national industry detail; used only for composition within 2024 ILO modelled margins.</x:v>
      </x:c>
      <x:c r="AA2267" s="13" t="str"/>
      <x:c r="AB2267" s="13" t="str">
        <x:v>https://rplumber.ilo.org/data/indicator?format=.csv.gz&amp;id=EMP_TEMP_SEX_EC2_NB_A</x:v>
      </x:c>
    </x:row>
    <x:row r="2268" ht="48" customHeight="1">
      <x:c r="A2268" s="2" t="str">
        <x:v>EGY</x:v>
      </x:c>
      <x:c r="B2268" s="2" t="str">
        <x:v>I</x:v>
      </x:c>
      <x:c r="C2268" s="2" t="str">
        <x:v>EGY</x:v>
      </x:c>
      <x:c r="D2268" s="2" t="n">
        <x:v>2024</x:v>
      </x:c>
      <x:c r="E2268" s="2" t="str">
        <x:v>EC2_ISIC4_I56</x:v>
      </x:c>
      <x:c r="F2268" s="17" t="str">
        <x:v>Economic activity (ISIC-Rev.4), 2 digit level: 56 - Food and beverage service activities</x:v>
      </x:c>
      <x:c r="G2268" s="19" t="n">
        <x:v>848.632</x:v>
      </x:c>
      <x:c r="H2268" s="20" t="n">
        <x:v>1</x:v>
      </x:c>
      <x:c r="I2268" s="19" t="n">
        <x:f>SUM(G2267:G2268)</x:f>
        <x:v>1057.5339999999999</x:v>
      </x:c>
      <x:c r="J2268" s="20" t="n">
        <x:f>G2268/I2268*H2268</x:f>
        <x:v>0.8024630886571968</x:v>
      </x:c>
      <x:c r="K2268" s="2" t="str">
        <x:v>ISIC4:56</x:v>
      </x:c>
      <x:c r="L2268" s="14" t="n">
        <x:f>'Crosswalk'!C55</x:f>
        <x:v>0</x:v>
      </x:c>
      <x:c r="M2268" s="14" t="n">
        <x:f>'Crosswalk'!D55</x:f>
        <x:v>0</x:v>
      </x:c>
      <x:c r="N2268" s="14" t="n">
        <x:f>'Crosswalk'!E55</x:f>
        <x:v>0</x:v>
      </x:c>
      <x:c r="O2268" s="14" t="n">
        <x:f>'Crosswalk'!F55</x:f>
        <x:v>1</x:v>
      </x:c>
      <x:c r="P2268" s="14" t="n">
        <x:f>'Crosswalk'!G55</x:f>
        <x:v>0</x:v>
      </x:c>
      <x:c r="Q2268" s="14" t="n">
        <x:f>'Crosswalk'!H55</x:f>
        <x:v>0</x:v>
      </x:c>
      <x:c r="R2268" s="14" t="n">
        <x:f>'Crosswalk'!I55</x:f>
        <x:v>0</x:v>
      </x:c>
      <x:c r="S2268" s="14" t="n">
        <x:f>'Crosswalk'!J55</x:f>
        <x:v>0</x:v>
      </x:c>
      <x:c r="T2268" s="14" t="n">
        <x:f>'Crosswalk'!K55</x:f>
        <x:v>0</x:v>
      </x:c>
      <x:c r="U2268" s="14" t="n">
        <x:f>'Crosswalk'!L55</x:f>
        <x:v>0</x:v>
      </x:c>
      <x:c r="V2268" s="14" t="n">
        <x:f>'Crosswalk'!M55</x:f>
        <x:v>0</x:v>
      </x:c>
      <x:c r="W2268" s="14" t="n">
        <x:f>'Crosswalk'!N55</x:f>
        <x:v>0</x:v>
      </x:c>
      <x:c r="X2268" s="17" t="str">
        <x:v>LFS - Labour Force Sample Survey</x:v>
      </x:c>
      <x:c r="Y2268" s="2" t="str">
        <x:v>B</x:v>
      </x:c>
      <x:c r="Z2268" s="17" t="str">
        <x:v>National 2024 division composition. Observed national industry detail; used only for composition within 2024 ILO modelled margins.</x:v>
      </x:c>
      <x:c r="AA2268" s="2" t="str"/>
      <x:c r="AB2268" s="2" t="str">
        <x:v>https://rplumber.ilo.org/data/indicator?format=.csv.gz&amp;id=EMP_TEMP_SEX_EC2_NB_A</x:v>
      </x:c>
    </x:row>
    <x:row r="2269" ht="48" customHeight="1">
      <x:c r="A2269" s="13" t="str">
        <x:v>EGY</x:v>
      </x:c>
      <x:c r="B2269" s="13" t="str">
        <x:v>K</x:v>
      </x:c>
      <x:c r="C2269" s="13" t="str">
        <x:v>EGY</x:v>
      </x:c>
      <x:c r="D2269" s="13" t="n">
        <x:v>2024</x:v>
      </x:c>
      <x:c r="E2269" s="13" t="str">
        <x:v>EC2_ISIC4_K64</x:v>
      </x:c>
      <x:c r="F2269" s="18" t="str">
        <x:v>Economic activity (ISIC-Rev.4), 2 digit level: 64 - Financial service activities, except insurance and pension funding</x:v>
      </x:c>
      <x:c r="G2269" s="21" t="n">
        <x:v>165.746</x:v>
      </x:c>
      <x:c r="H2269" s="22" t="n">
        <x:v>1</x:v>
      </x:c>
      <x:c r="I2269" s="21" t="n">
        <x:f>SUM(G2269:G2271)</x:f>
        <x:v>239.462</x:v>
      </x:c>
      <x:c r="J2269" s="22" t="n">
        <x:f>G2269/I2269*H2269</x:f>
        <x:v>0.6921599251655796</x:v>
      </x:c>
      <x:c r="K2269" s="13" t="str">
        <x:v>ISIC4:64</x:v>
      </x:c>
      <x:c r="L2269" s="15" t="n">
        <x:f>'Crosswalk'!C62</x:f>
        <x:v>0</x:v>
      </x:c>
      <x:c r="M2269" s="15" t="n">
        <x:f>'Crosswalk'!D62</x:f>
        <x:v>0</x:v>
      </x:c>
      <x:c r="N2269" s="15" t="n">
        <x:f>'Crosswalk'!E62</x:f>
        <x:v>0</x:v>
      </x:c>
      <x:c r="O2269" s="15" t="n">
        <x:f>'Crosswalk'!F62</x:f>
        <x:v>0</x:v>
      </x:c>
      <x:c r="P2269" s="15" t="n">
        <x:f>'Crosswalk'!G62</x:f>
        <x:v>0</x:v>
      </x:c>
      <x:c r="Q2269" s="15" t="n">
        <x:f>'Crosswalk'!H62</x:f>
        <x:v>0</x:v>
      </x:c>
      <x:c r="R2269" s="15" t="n">
        <x:f>'Crosswalk'!I62</x:f>
        <x:v>1</x:v>
      </x:c>
      <x:c r="S2269" s="15" t="n">
        <x:f>'Crosswalk'!J62</x:f>
        <x:v>0</x:v>
      </x:c>
      <x:c r="T2269" s="15" t="n">
        <x:f>'Crosswalk'!K62</x:f>
        <x:v>0</x:v>
      </x:c>
      <x:c r="U2269" s="15" t="n">
        <x:f>'Crosswalk'!L62</x:f>
        <x:v>0</x:v>
      </x:c>
      <x:c r="V2269" s="15" t="n">
        <x:f>'Crosswalk'!M62</x:f>
        <x:v>0</x:v>
      </x:c>
      <x:c r="W2269" s="15" t="n">
        <x:f>'Crosswalk'!N62</x:f>
        <x:v>0</x:v>
      </x:c>
      <x:c r="X2269" s="18" t="str">
        <x:v>LFS - Labour Force Sample Survey</x:v>
      </x:c>
      <x:c r="Y2269" s="13" t="str">
        <x:v>B</x:v>
      </x:c>
      <x:c r="Z2269" s="18" t="str">
        <x:v>National 2024 division composition. Observed national industry detail; used only for composition within 2024 ILO modelled margins.</x:v>
      </x:c>
      <x:c r="AA2269" s="13" t="str"/>
      <x:c r="AB2269" s="13" t="str">
        <x:v>https://rplumber.ilo.org/data/indicator?format=.csv.gz&amp;id=EMP_TEMP_SEX_EC2_NB_A</x:v>
      </x:c>
    </x:row>
    <x:row r="2270" ht="48" customHeight="1">
      <x:c r="A2270" s="2" t="str">
        <x:v>EGY</x:v>
      </x:c>
      <x:c r="B2270" s="2" t="str">
        <x:v>K</x:v>
      </x:c>
      <x:c r="C2270" s="2" t="str">
        <x:v>EGY</x:v>
      </x:c>
      <x:c r="D2270" s="2" t="n">
        <x:v>2024</x:v>
      </x:c>
      <x:c r="E2270" s="2" t="str">
        <x:v>EC2_ISIC4_K65</x:v>
      </x:c>
      <x:c r="F2270" s="17" t="str">
        <x:v>Economic activity (ISIC-Rev.4), 2 digit level: 65 - Insurance, reinsurance and pension funding, except compulsory social security</x:v>
      </x:c>
      <x:c r="G2270" s="19" t="n">
        <x:v>56.111</x:v>
      </x:c>
      <x:c r="H2270" s="20" t="n">
        <x:v>1</x:v>
      </x:c>
      <x:c r="I2270" s="19" t="n">
        <x:f>SUM(G2269:G2271)</x:f>
        <x:v>239.462</x:v>
      </x:c>
      <x:c r="J2270" s="20" t="n">
        <x:f>G2270/I2270*H2270</x:f>
        <x:v>0.2343211031395378</x:v>
      </x:c>
      <x:c r="K2270" s="2" t="str">
        <x:v>ISIC4:65</x:v>
      </x:c>
      <x:c r="L2270" s="14" t="n">
        <x:f>'Crosswalk'!C63</x:f>
        <x:v>0</x:v>
      </x:c>
      <x:c r="M2270" s="14" t="n">
        <x:f>'Crosswalk'!D63</x:f>
        <x:v>0</x:v>
      </x:c>
      <x:c r="N2270" s="14" t="n">
        <x:f>'Crosswalk'!E63</x:f>
        <x:v>0</x:v>
      </x:c>
      <x:c r="O2270" s="14" t="n">
        <x:f>'Crosswalk'!F63</x:f>
        <x:v>0</x:v>
      </x:c>
      <x:c r="P2270" s="14" t="n">
        <x:f>'Crosswalk'!G63</x:f>
        <x:v>0</x:v>
      </x:c>
      <x:c r="Q2270" s="14" t="n">
        <x:f>'Crosswalk'!H63</x:f>
        <x:v>0</x:v>
      </x:c>
      <x:c r="R2270" s="14" t="n">
        <x:f>'Crosswalk'!I63</x:f>
        <x:v>1</x:v>
      </x:c>
      <x:c r="S2270" s="14" t="n">
        <x:f>'Crosswalk'!J63</x:f>
        <x:v>0</x:v>
      </x:c>
      <x:c r="T2270" s="14" t="n">
        <x:f>'Crosswalk'!K63</x:f>
        <x:v>0</x:v>
      </x:c>
      <x:c r="U2270" s="14" t="n">
        <x:f>'Crosswalk'!L63</x:f>
        <x:v>0</x:v>
      </x:c>
      <x:c r="V2270" s="14" t="n">
        <x:f>'Crosswalk'!M63</x:f>
        <x:v>0</x:v>
      </x:c>
      <x:c r="W2270" s="14" t="n">
        <x:f>'Crosswalk'!N63</x:f>
        <x:v>0</x:v>
      </x:c>
      <x:c r="X2270" s="17" t="str">
        <x:v>LFS - Labour Force Sample Survey</x:v>
      </x:c>
      <x:c r="Y2270" s="2" t="str">
        <x:v>B</x:v>
      </x:c>
      <x:c r="Z2270" s="17" t="str">
        <x:v>National 2024 division composition. Observed national industry detail; used only for composition within 2024 ILO modelled margins.</x:v>
      </x:c>
      <x:c r="AA2270" s="2" t="str"/>
      <x:c r="AB2270" s="2" t="str">
        <x:v>https://rplumber.ilo.org/data/indicator?format=.csv.gz&amp;id=EMP_TEMP_SEX_EC2_NB_A</x:v>
      </x:c>
    </x:row>
    <x:row r="2271" ht="48" customHeight="1">
      <x:c r="A2271" s="13" t="str">
        <x:v>EGY</x:v>
      </x:c>
      <x:c r="B2271" s="13" t="str">
        <x:v>K</x:v>
      </x:c>
      <x:c r="C2271" s="13" t="str">
        <x:v>EGY</x:v>
      </x:c>
      <x:c r="D2271" s="13" t="n">
        <x:v>2024</x:v>
      </x:c>
      <x:c r="E2271" s="13" t="str">
        <x:v>EC2_ISIC4_K66</x:v>
      </x:c>
      <x:c r="F2271" s="18" t="str">
        <x:v>Economic activity (ISIC-Rev.4), 2 digit level: 66 - Activities auxiliary to financial service and insurance activities</x:v>
      </x:c>
      <x:c r="G2271" s="21" t="n">
        <x:v>17.605</x:v>
      </x:c>
      <x:c r="H2271" s="22" t="n">
        <x:v>1</x:v>
      </x:c>
      <x:c r="I2271" s="21" t="n">
        <x:f>SUM(G2269:G2271)</x:f>
        <x:v>239.462</x:v>
      </x:c>
      <x:c r="J2271" s="22" t="n">
        <x:f>G2271/I2271*H2271</x:f>
        <x:v>0.0735189716948827</x:v>
      </x:c>
      <x:c r="K2271" s="13" t="str">
        <x:v>ISIC4:66</x:v>
      </x:c>
      <x:c r="L2271" s="15" t="n">
        <x:f>'Crosswalk'!C64</x:f>
        <x:v>0</x:v>
      </x:c>
      <x:c r="M2271" s="15" t="n">
        <x:f>'Crosswalk'!D64</x:f>
        <x:v>0</x:v>
      </x:c>
      <x:c r="N2271" s="15" t="n">
        <x:f>'Crosswalk'!E64</x:f>
        <x:v>0</x:v>
      </x:c>
      <x:c r="O2271" s="15" t="n">
        <x:f>'Crosswalk'!F64</x:f>
        <x:v>0</x:v>
      </x:c>
      <x:c r="P2271" s="15" t="n">
        <x:f>'Crosswalk'!G64</x:f>
        <x:v>0</x:v>
      </x:c>
      <x:c r="Q2271" s="15" t="n">
        <x:f>'Crosswalk'!H64</x:f>
        <x:v>0</x:v>
      </x:c>
      <x:c r="R2271" s="15" t="n">
        <x:f>'Crosswalk'!I64</x:f>
        <x:v>1</x:v>
      </x:c>
      <x:c r="S2271" s="15" t="n">
        <x:f>'Crosswalk'!J64</x:f>
        <x:v>0</x:v>
      </x:c>
      <x:c r="T2271" s="15" t="n">
        <x:f>'Crosswalk'!K64</x:f>
        <x:v>0</x:v>
      </x:c>
      <x:c r="U2271" s="15" t="n">
        <x:f>'Crosswalk'!L64</x:f>
        <x:v>0</x:v>
      </x:c>
      <x:c r="V2271" s="15" t="n">
        <x:f>'Crosswalk'!M64</x:f>
        <x:v>0</x:v>
      </x:c>
      <x:c r="W2271" s="15" t="n">
        <x:f>'Crosswalk'!N64</x:f>
        <x:v>0</x:v>
      </x:c>
      <x:c r="X2271" s="18" t="str">
        <x:v>LFS - Labour Force Sample Survey</x:v>
      </x:c>
      <x:c r="Y2271" s="13" t="str">
        <x:v>B</x:v>
      </x:c>
      <x:c r="Z2271" s="18" t="str">
        <x:v>National 2024 division composition. Observed national industry detail; used only for composition within 2024 ILO modelled margins.</x:v>
      </x:c>
      <x:c r="AA2271" s="13" t="str"/>
      <x:c r="AB2271" s="13" t="str">
        <x:v>https://rplumber.ilo.org/data/indicator?format=.csv.gz&amp;id=EMP_TEMP_SEX_EC2_NB_A</x:v>
      </x:c>
    </x:row>
    <x:row r="2272" ht="48" customHeight="1">
      <x:c r="A2272" s="2" t="str">
        <x:v>EGY</x:v>
      </x:c>
      <x:c r="B2272" s="2" t="str">
        <x:v>LMN</x:v>
      </x:c>
      <x:c r="C2272" s="2" t="str">
        <x:v>EGY</x:v>
      </x:c>
      <x:c r="D2272" s="2" t="n">
        <x:v>2024</x:v>
      </x:c>
      <x:c r="E2272" s="2" t="str">
        <x:v>EC2_ISIC4_L68</x:v>
      </x:c>
      <x:c r="F2272" s="17" t="str">
        <x:v>Economic activity (ISIC-Rev.4), 2 digit level: 68 - Real estate activities</x:v>
      </x:c>
      <x:c r="G2272" s="19" t="n">
        <x:v>75.943</x:v>
      </x:c>
      <x:c r="H2272" s="20" t="n">
        <x:v>1</x:v>
      </x:c>
      <x:c r="I2272" s="19" t="n">
        <x:f>SUM(G2272:G2285)</x:f>
        <x:v>1096.709</x:v>
      </x:c>
      <x:c r="J2272" s="20" t="n">
        <x:f>G2272/I2272*H2272</x:f>
        <x:v>0.06924626313817064</x:v>
      </x:c>
      <x:c r="K2272" s="2" t="str">
        <x:v>ISIC4:68</x:v>
      </x:c>
      <x:c r="L2272" s="14" t="n">
        <x:f>'Crosswalk'!C65</x:f>
        <x:v>0</x:v>
      </x:c>
      <x:c r="M2272" s="14" t="n">
        <x:f>'Crosswalk'!D65</x:f>
        <x:v>0</x:v>
      </x:c>
      <x:c r="N2272" s="14" t="n">
        <x:f>'Crosswalk'!E65</x:f>
        <x:v>0</x:v>
      </x:c>
      <x:c r="O2272" s="14" t="n">
        <x:f>'Crosswalk'!F65</x:f>
        <x:v>0</x:v>
      </x:c>
      <x:c r="P2272" s="14" t="n">
        <x:f>'Crosswalk'!G65</x:f>
        <x:v>0</x:v>
      </x:c>
      <x:c r="Q2272" s="14" t="n">
        <x:f>'Crosswalk'!H65</x:f>
        <x:v>0</x:v>
      </x:c>
      <x:c r="R2272" s="14" t="n">
        <x:f>'Crosswalk'!I65</x:f>
        <x:v>0</x:v>
      </x:c>
      <x:c r="S2272" s="14" t="n">
        <x:f>'Crosswalk'!J65</x:f>
        <x:v>0</x:v>
      </x:c>
      <x:c r="T2272" s="14" t="n">
        <x:f>'Crosswalk'!K65</x:f>
        <x:v>0</x:v>
      </x:c>
      <x:c r="U2272" s="14" t="n">
        <x:f>'Crosswalk'!L65</x:f>
        <x:v>0</x:v>
      </x:c>
      <x:c r="V2272" s="14" t="n">
        <x:f>'Crosswalk'!M65</x:f>
        <x:v>1</x:v>
      </x:c>
      <x:c r="W2272" s="14" t="n">
        <x:f>'Crosswalk'!N65</x:f>
        <x:v>0</x:v>
      </x:c>
      <x:c r="X2272" s="17" t="str">
        <x:v>LFS - Labour Force Sample Survey</x:v>
      </x:c>
      <x:c r="Y2272" s="2" t="str">
        <x:v>B</x:v>
      </x:c>
      <x:c r="Z2272" s="17" t="str">
        <x:v>National 2024 division composition. Observed national industry detail; used only for composition within 2024 ILO modelled margins.</x:v>
      </x:c>
      <x:c r="AA2272" s="2" t="str"/>
      <x:c r="AB2272" s="2" t="str">
        <x:v>https://rplumber.ilo.org/data/indicator?format=.csv.gz&amp;id=EMP_TEMP_SEX_EC2_NB_A</x:v>
      </x:c>
    </x:row>
    <x:row r="2273" ht="48" customHeight="1">
      <x:c r="A2273" s="13" t="str">
        <x:v>EGY</x:v>
      </x:c>
      <x:c r="B2273" s="13" t="str">
        <x:v>LMN</x:v>
      </x:c>
      <x:c r="C2273" s="13" t="str">
        <x:v>EGY</x:v>
      </x:c>
      <x:c r="D2273" s="13" t="n">
        <x:v>2024</x:v>
      </x:c>
      <x:c r="E2273" s="13" t="str">
        <x:v>EC2_ISIC4_M69</x:v>
      </x:c>
      <x:c r="F2273" s="18" t="str">
        <x:v>Economic activity (ISIC-Rev.4), 2 digit level: 69 - Legal and accounting activities</x:v>
      </x:c>
      <x:c r="G2273" s="21" t="n">
        <x:v>342.655</x:v>
      </x:c>
      <x:c r="H2273" s="22" t="n">
        <x:v>1</x:v>
      </x:c>
      <x:c r="I2273" s="21" t="n">
        <x:f>SUM(G2272:G2285)</x:f>
        <x:v>1096.709</x:v>
      </x:c>
      <x:c r="J2273" s="22" t="n">
        <x:f>G2273/I2273*H2273</x:f>
        <x:v>0.31243930705410455</x:v>
      </x:c>
      <x:c r="K2273" s="13" t="str">
        <x:v>ISIC4:69</x:v>
      </x:c>
      <x:c r="L2273" s="15" t="n">
        <x:f>'Crosswalk'!C66</x:f>
        <x:v>0</x:v>
      </x:c>
      <x:c r="M2273" s="15" t="n">
        <x:f>'Crosswalk'!D66</x:f>
        <x:v>0</x:v>
      </x:c>
      <x:c r="N2273" s="15" t="n">
        <x:f>'Crosswalk'!E66</x:f>
        <x:v>1</x:v>
      </x:c>
      <x:c r="O2273" s="15" t="n">
        <x:f>'Crosswalk'!F66</x:f>
        <x:v>0</x:v>
      </x:c>
      <x:c r="P2273" s="15" t="n">
        <x:f>'Crosswalk'!G66</x:f>
        <x:v>0</x:v>
      </x:c>
      <x:c r="Q2273" s="15" t="n">
        <x:f>'Crosswalk'!H66</x:f>
        <x:v>0</x:v>
      </x:c>
      <x:c r="R2273" s="15" t="n">
        <x:f>'Crosswalk'!I66</x:f>
        <x:v>0</x:v>
      </x:c>
      <x:c r="S2273" s="15" t="n">
        <x:f>'Crosswalk'!J66</x:f>
        <x:v>0</x:v>
      </x:c>
      <x:c r="T2273" s="15" t="n">
        <x:f>'Crosswalk'!K66</x:f>
        <x:v>0</x:v>
      </x:c>
      <x:c r="U2273" s="15" t="n">
        <x:f>'Crosswalk'!L66</x:f>
        <x:v>0</x:v>
      </x:c>
      <x:c r="V2273" s="15" t="n">
        <x:f>'Crosswalk'!M66</x:f>
        <x:v>0</x:v>
      </x:c>
      <x:c r="W2273" s="15" t="n">
        <x:f>'Crosswalk'!N66</x:f>
        <x:v>0</x:v>
      </x:c>
      <x:c r="X2273" s="18" t="str">
        <x:v>LFS - Labour Force Sample Survey</x:v>
      </x:c>
      <x:c r="Y2273" s="13" t="str">
        <x:v>B</x:v>
      </x:c>
      <x:c r="Z2273" s="18" t="str">
        <x:v>National 2024 division composition. Observed national industry detail; used only for composition within 2024 ILO modelled margins.</x:v>
      </x:c>
      <x:c r="AA2273" s="13" t="str"/>
      <x:c r="AB2273" s="13" t="str">
        <x:v>https://rplumber.ilo.org/data/indicator?format=.csv.gz&amp;id=EMP_TEMP_SEX_EC2_NB_A</x:v>
      </x:c>
    </x:row>
    <x:row r="2274" ht="48" customHeight="1">
      <x:c r="A2274" s="2" t="str">
        <x:v>EGY</x:v>
      </x:c>
      <x:c r="B2274" s="2" t="str">
        <x:v>LMN</x:v>
      </x:c>
      <x:c r="C2274" s="2" t="str">
        <x:v>EGY</x:v>
      </x:c>
      <x:c r="D2274" s="2" t="n">
        <x:v>2024</x:v>
      </x:c>
      <x:c r="E2274" s="2" t="str">
        <x:v>EC2_ISIC4_M70</x:v>
      </x:c>
      <x:c r="F2274" s="17" t="str">
        <x:v>Economic activity (ISIC-Rev.4), 2 digit level: 70 - Activities of head offices; management consultancy activities</x:v>
      </x:c>
      <x:c r="G2274" s="19" t="n">
        <x:v>99.745</x:v>
      </x:c>
      <x:c r="H2274" s="20" t="n">
        <x:v>1</x:v>
      </x:c>
      <x:c r="I2274" s="19" t="n">
        <x:f>SUM(G2272:G2285)</x:f>
        <x:v>1096.709</x:v>
      </x:c>
      <x:c r="J2274" s="20" t="n">
        <x:f>G2274/I2274*H2274</x:f>
        <x:v>0.09094937672618716</x:v>
      </x:c>
      <x:c r="K2274" s="2" t="str">
        <x:v>ISIC4:70</x:v>
      </x:c>
      <x:c r="L2274" s="14" t="n">
        <x:f>'Crosswalk'!C67</x:f>
        <x:v>0</x:v>
      </x:c>
      <x:c r="M2274" s="14" t="n">
        <x:f>'Crosswalk'!D67</x:f>
        <x:v>0</x:v>
      </x:c>
      <x:c r="N2274" s="14" t="n">
        <x:f>'Crosswalk'!E67</x:f>
        <x:v>1</x:v>
      </x:c>
      <x:c r="O2274" s="14" t="n">
        <x:f>'Crosswalk'!F67</x:f>
        <x:v>0</x:v>
      </x:c>
      <x:c r="P2274" s="14" t="n">
        <x:f>'Crosswalk'!G67</x:f>
        <x:v>0</x:v>
      </x:c>
      <x:c r="Q2274" s="14" t="n">
        <x:f>'Crosswalk'!H67</x:f>
        <x:v>0</x:v>
      </x:c>
      <x:c r="R2274" s="14" t="n">
        <x:f>'Crosswalk'!I67</x:f>
        <x:v>0</x:v>
      </x:c>
      <x:c r="S2274" s="14" t="n">
        <x:f>'Crosswalk'!J67</x:f>
        <x:v>0</x:v>
      </x:c>
      <x:c r="T2274" s="14" t="n">
        <x:f>'Crosswalk'!K67</x:f>
        <x:v>0</x:v>
      </x:c>
      <x:c r="U2274" s="14" t="n">
        <x:f>'Crosswalk'!L67</x:f>
        <x:v>0</x:v>
      </x:c>
      <x:c r="V2274" s="14" t="n">
        <x:f>'Crosswalk'!M67</x:f>
        <x:v>0</x:v>
      </x:c>
      <x:c r="W2274" s="14" t="n">
        <x:f>'Crosswalk'!N67</x:f>
        <x:v>0</x:v>
      </x:c>
      <x:c r="X2274" s="17" t="str">
        <x:v>LFS - Labour Force Sample Survey</x:v>
      </x:c>
      <x:c r="Y2274" s="2" t="str">
        <x:v>B</x:v>
      </x:c>
      <x:c r="Z2274" s="17" t="str">
        <x:v>National 2024 division composition. Observed national industry detail; used only for composition within 2024 ILO modelled margins.</x:v>
      </x:c>
      <x:c r="AA2274" s="2" t="str"/>
      <x:c r="AB2274" s="2" t="str">
        <x:v>https://rplumber.ilo.org/data/indicator?format=.csv.gz&amp;id=EMP_TEMP_SEX_EC2_NB_A</x:v>
      </x:c>
    </x:row>
    <x:row r="2275" ht="48" customHeight="1">
      <x:c r="A2275" s="13" t="str">
        <x:v>EGY</x:v>
      </x:c>
      <x:c r="B2275" s="13" t="str">
        <x:v>LMN</x:v>
      </x:c>
      <x:c r="C2275" s="13" t="str">
        <x:v>EGY</x:v>
      </x:c>
      <x:c r="D2275" s="13" t="n">
        <x:v>2024</x:v>
      </x:c>
      <x:c r="E2275" s="13" t="str">
        <x:v>EC2_ISIC4_M71</x:v>
      </x:c>
      <x:c r="F2275" s="18" t="str">
        <x:v>Economic activity (ISIC-Rev.4), 2 digit level: 71 - Architectural and engineering activities; technical testing and analysis</x:v>
      </x:c>
      <x:c r="G2275" s="21" t="n">
        <x:v>77.452</x:v>
      </x:c>
      <x:c r="H2275" s="22" t="n">
        <x:v>1</x:v>
      </x:c>
      <x:c r="I2275" s="21" t="n">
        <x:f>SUM(G2272:G2285)</x:f>
        <x:v>1096.709</x:v>
      </x:c>
      <x:c r="J2275" s="22" t="n">
        <x:f>G2275/I2275*H2275</x:f>
        <x:v>0.07062219786652613</x:v>
      </x:c>
      <x:c r="K2275" s="13" t="str">
        <x:v>ISIC4:71</x:v>
      </x:c>
      <x:c r="L2275" s="15" t="n">
        <x:f>'Crosswalk'!C68</x:f>
        <x:v>0</x:v>
      </x:c>
      <x:c r="M2275" s="15" t="n">
        <x:f>'Crosswalk'!D68</x:f>
        <x:v>0</x:v>
      </x:c>
      <x:c r="N2275" s="15" t="n">
        <x:f>'Crosswalk'!E68</x:f>
        <x:v>1</x:v>
      </x:c>
      <x:c r="O2275" s="15" t="n">
        <x:f>'Crosswalk'!F68</x:f>
        <x:v>0</x:v>
      </x:c>
      <x:c r="P2275" s="15" t="n">
        <x:f>'Crosswalk'!G68</x:f>
        <x:v>0</x:v>
      </x:c>
      <x:c r="Q2275" s="15" t="n">
        <x:f>'Crosswalk'!H68</x:f>
        <x:v>0</x:v>
      </x:c>
      <x:c r="R2275" s="15" t="n">
        <x:f>'Crosswalk'!I68</x:f>
        <x:v>0</x:v>
      </x:c>
      <x:c r="S2275" s="15" t="n">
        <x:f>'Crosswalk'!J68</x:f>
        <x:v>0</x:v>
      </x:c>
      <x:c r="T2275" s="15" t="n">
        <x:f>'Crosswalk'!K68</x:f>
        <x:v>0</x:v>
      </x:c>
      <x:c r="U2275" s="15" t="n">
        <x:f>'Crosswalk'!L68</x:f>
        <x:v>0</x:v>
      </x:c>
      <x:c r="V2275" s="15" t="n">
        <x:f>'Crosswalk'!M68</x:f>
        <x:v>0</x:v>
      </x:c>
      <x:c r="W2275" s="15" t="n">
        <x:f>'Crosswalk'!N68</x:f>
        <x:v>0</x:v>
      </x:c>
      <x:c r="X2275" s="18" t="str">
        <x:v>LFS - Labour Force Sample Survey</x:v>
      </x:c>
      <x:c r="Y2275" s="13" t="str">
        <x:v>B</x:v>
      </x:c>
      <x:c r="Z2275" s="18" t="str">
        <x:v>National 2024 division composition. Observed national industry detail; used only for composition within 2024 ILO modelled margins.</x:v>
      </x:c>
      <x:c r="AA2275" s="13" t="str"/>
      <x:c r="AB2275" s="13" t="str">
        <x:v>https://rplumber.ilo.org/data/indicator?format=.csv.gz&amp;id=EMP_TEMP_SEX_EC2_NB_A</x:v>
      </x:c>
    </x:row>
    <x:row r="2276" ht="48" customHeight="1">
      <x:c r="A2276" s="2" t="str">
        <x:v>EGY</x:v>
      </x:c>
      <x:c r="B2276" s="2" t="str">
        <x:v>LMN</x:v>
      </x:c>
      <x:c r="C2276" s="2" t="str">
        <x:v>EGY</x:v>
      </x:c>
      <x:c r="D2276" s="2" t="n">
        <x:v>2024</x:v>
      </x:c>
      <x:c r="E2276" s="2" t="str">
        <x:v>EC2_ISIC4_M72</x:v>
      </x:c>
      <x:c r="F2276" s="17" t="str">
        <x:v>Economic activity (ISIC-Rev.4), 2 digit level: 72 - Scientific research and development</x:v>
      </x:c>
      <x:c r="G2276" s="19" t="n">
        <x:v>19.438</x:v>
      </x:c>
      <x:c r="H2276" s="20" t="n">
        <x:v>1</x:v>
      </x:c>
      <x:c r="I2276" s="19" t="n">
        <x:f>SUM(G2272:G2285)</x:f>
        <x:v>1096.709</x:v>
      </x:c>
      <x:c r="J2276" s="20" t="n">
        <x:f>G2276/I2276*H2276</x:f>
        <x:v>0.017723935884541842</x:v>
      </x:c>
      <x:c r="K2276" s="2" t="str">
        <x:v>ISIC4:72</x:v>
      </x:c>
      <x:c r="L2276" s="14" t="n">
        <x:f>'Crosswalk'!C69</x:f>
        <x:v>0</x:v>
      </x:c>
      <x:c r="M2276" s="14" t="n">
        <x:f>'Crosswalk'!D69</x:f>
        <x:v>0</x:v>
      </x:c>
      <x:c r="N2276" s="14" t="n">
        <x:f>'Crosswalk'!E69</x:f>
        <x:v>0.5</x:v>
      </x:c>
      <x:c r="O2276" s="14" t="n">
        <x:f>'Crosswalk'!F69</x:f>
        <x:v>0</x:v>
      </x:c>
      <x:c r="P2276" s="14" t="n">
        <x:f>'Crosswalk'!G69</x:f>
        <x:v>0</x:v>
      </x:c>
      <x:c r="Q2276" s="14" t="n">
        <x:f>'Crosswalk'!H69</x:f>
        <x:v>0.35</x:v>
      </x:c>
      <x:c r="R2276" s="14" t="n">
        <x:f>'Crosswalk'!I69</x:f>
        <x:v>0</x:v>
      </x:c>
      <x:c r="S2276" s="14" t="n">
        <x:f>'Crosswalk'!J69</x:f>
        <x:v>0.15</x:v>
      </x:c>
      <x:c r="T2276" s="14" t="n">
        <x:f>'Crosswalk'!K69</x:f>
        <x:v>0</x:v>
      </x:c>
      <x:c r="U2276" s="14" t="n">
        <x:f>'Crosswalk'!L69</x:f>
        <x:v>0</x:v>
      </x:c>
      <x:c r="V2276" s="14" t="n">
        <x:f>'Crosswalk'!M69</x:f>
        <x:v>0</x:v>
      </x:c>
      <x:c r="W2276" s="14" t="n">
        <x:f>'Crosswalk'!N69</x:f>
        <x:v>0</x:v>
      </x:c>
      <x:c r="X2276" s="17" t="str">
        <x:v>LFS - Labour Force Sample Survey</x:v>
      </x:c>
      <x:c r="Y2276" s="2" t="str">
        <x:v>B</x:v>
      </x:c>
      <x:c r="Z2276" s="17" t="str">
        <x:v>National 2024 division composition. Observed national industry detail; used only for composition within 2024 ILO modelled margins.</x:v>
      </x:c>
      <x:c r="AA2276" s="2" t="str"/>
      <x:c r="AB2276" s="2" t="str">
        <x:v>https://rplumber.ilo.org/data/indicator?format=.csv.gz&amp;id=EMP_TEMP_SEX_EC2_NB_A</x:v>
      </x:c>
    </x:row>
    <x:row r="2277" ht="48" customHeight="1">
      <x:c r="A2277" s="13" t="str">
        <x:v>EGY</x:v>
      </x:c>
      <x:c r="B2277" s="13" t="str">
        <x:v>LMN</x:v>
      </x:c>
      <x:c r="C2277" s="13" t="str">
        <x:v>EGY</x:v>
      </x:c>
      <x:c r="D2277" s="13" t="n">
        <x:v>2024</x:v>
      </x:c>
      <x:c r="E2277" s="13" t="str">
        <x:v>EC2_ISIC4_M73</x:v>
      </x:c>
      <x:c r="F2277" s="18" t="str">
        <x:v>Economic activity (ISIC-Rev.4), 2 digit level: 73 - Advertising and market research</x:v>
      </x:c>
      <x:c r="G2277" s="21" t="n">
        <x:v>58.72</x:v>
      </x:c>
      <x:c r="H2277" s="22" t="n">
        <x:v>1</x:v>
      </x:c>
      <x:c r="I2277" s="21" t="n">
        <x:f>SUM(G2272:G2285)</x:f>
        <x:v>1096.709</x:v>
      </x:c>
      <x:c r="J2277" s="22" t="n">
        <x:f>G2277/I2277*H2277</x:f>
        <x:v>0.05354200612924668</x:v>
      </x:c>
      <x:c r="K2277" s="13" t="str">
        <x:v>ISIC4:73</x:v>
      </x:c>
      <x:c r="L2277" s="15" t="n">
        <x:f>'Crosswalk'!C70</x:f>
        <x:v>0</x:v>
      </x:c>
      <x:c r="M2277" s="15" t="n">
        <x:f>'Crosswalk'!D70</x:f>
        <x:v>0</x:v>
      </x:c>
      <x:c r="N2277" s="15" t="n">
        <x:f>'Crosswalk'!E70</x:f>
        <x:v>0</x:v>
      </x:c>
      <x:c r="O2277" s="15" t="n">
        <x:f>'Crosswalk'!F70</x:f>
        <x:v>0</x:v>
      </x:c>
      <x:c r="P2277" s="15" t="n">
        <x:f>'Crosswalk'!G70</x:f>
        <x:v>0</x:v>
      </x:c>
      <x:c r="Q2277" s="15" t="n">
        <x:f>'Crosswalk'!H70</x:f>
        <x:v>0</x:v>
      </x:c>
      <x:c r="R2277" s="15" t="n">
        <x:f>'Crosswalk'!I70</x:f>
        <x:v>0</x:v>
      </x:c>
      <x:c r="S2277" s="15" t="n">
        <x:f>'Crosswalk'!J70</x:f>
        <x:v>0</x:v>
      </x:c>
      <x:c r="T2277" s="15" t="n">
        <x:f>'Crosswalk'!K70</x:f>
        <x:v>1</x:v>
      </x:c>
      <x:c r="U2277" s="15" t="n">
        <x:f>'Crosswalk'!L70</x:f>
        <x:v>0</x:v>
      </x:c>
      <x:c r="V2277" s="15" t="n">
        <x:f>'Crosswalk'!M70</x:f>
        <x:v>0</x:v>
      </x:c>
      <x:c r="W2277" s="15" t="n">
        <x:f>'Crosswalk'!N70</x:f>
        <x:v>0</x:v>
      </x:c>
      <x:c r="X2277" s="18" t="str">
        <x:v>LFS - Labour Force Sample Survey</x:v>
      </x:c>
      <x:c r="Y2277" s="13" t="str">
        <x:v>B</x:v>
      </x:c>
      <x:c r="Z2277" s="18" t="str">
        <x:v>National 2024 division composition. Observed national industry detail; used only for composition within 2024 ILO modelled margins.</x:v>
      </x:c>
      <x:c r="AA2277" s="13" t="str"/>
      <x:c r="AB2277" s="13" t="str">
        <x:v>https://rplumber.ilo.org/data/indicator?format=.csv.gz&amp;id=EMP_TEMP_SEX_EC2_NB_A</x:v>
      </x:c>
    </x:row>
    <x:row r="2278" ht="48" customHeight="1">
      <x:c r="A2278" s="2" t="str">
        <x:v>EGY</x:v>
      </x:c>
      <x:c r="B2278" s="2" t="str">
        <x:v>LMN</x:v>
      </x:c>
      <x:c r="C2278" s="2" t="str">
        <x:v>EGY</x:v>
      </x:c>
      <x:c r="D2278" s="2" t="n">
        <x:v>2024</x:v>
      </x:c>
      <x:c r="E2278" s="2" t="str">
        <x:v>EC2_ISIC4_M74</x:v>
      </x:c>
      <x:c r="F2278" s="17" t="str">
        <x:v>Economic activity (ISIC-Rev.4), 2 digit level: 74 - Other professional, scientific and technical activities</x:v>
      </x:c>
      <x:c r="G2278" s="19" t="n">
        <x:v>58.023</x:v>
      </x:c>
      <x:c r="H2278" s="20" t="n">
        <x:v>1</x:v>
      </x:c>
      <x:c r="I2278" s="19" t="n">
        <x:f>SUM(G2272:G2285)</x:f>
        <x:v>1096.709</x:v>
      </x:c>
      <x:c r="J2278" s="20" t="n">
        <x:f>G2278/I2278*H2278</x:f>
        <x:v>0.05290646835213352</x:v>
      </x:c>
      <x:c r="K2278" s="2" t="str">
        <x:v>ISIC4:74</x:v>
      </x:c>
      <x:c r="L2278" s="14" t="n">
        <x:f>'Crosswalk'!C71</x:f>
        <x:v>0</x:v>
      </x:c>
      <x:c r="M2278" s="14" t="n">
        <x:f>'Crosswalk'!D71</x:f>
        <x:v>0</x:v>
      </x:c>
      <x:c r="N2278" s="14" t="n">
        <x:f>'Crosswalk'!E71</x:f>
        <x:v>0.8</x:v>
      </x:c>
      <x:c r="O2278" s="14" t="n">
        <x:f>'Crosswalk'!F71</x:f>
        <x:v>0.2</x:v>
      </x:c>
      <x:c r="P2278" s="14" t="n">
        <x:f>'Crosswalk'!G71</x:f>
        <x:v>0</x:v>
      </x:c>
      <x:c r="Q2278" s="14" t="n">
        <x:f>'Crosswalk'!H71</x:f>
        <x:v>0</x:v>
      </x:c>
      <x:c r="R2278" s="14" t="n">
        <x:f>'Crosswalk'!I71</x:f>
        <x:v>0</x:v>
      </x:c>
      <x:c r="S2278" s="14" t="n">
        <x:f>'Crosswalk'!J71</x:f>
        <x:v>0</x:v>
      </x:c>
      <x:c r="T2278" s="14" t="n">
        <x:f>'Crosswalk'!K71</x:f>
        <x:v>0</x:v>
      </x:c>
      <x:c r="U2278" s="14" t="n">
        <x:f>'Crosswalk'!L71</x:f>
        <x:v>0</x:v>
      </x:c>
      <x:c r="V2278" s="14" t="n">
        <x:f>'Crosswalk'!M71</x:f>
        <x:v>0</x:v>
      </x:c>
      <x:c r="W2278" s="14" t="n">
        <x:f>'Crosswalk'!N71</x:f>
        <x:v>0</x:v>
      </x:c>
      <x:c r="X2278" s="17" t="str">
        <x:v>LFS - Labour Force Sample Survey</x:v>
      </x:c>
      <x:c r="Y2278" s="2" t="str">
        <x:v>B</x:v>
      </x:c>
      <x:c r="Z2278" s="17" t="str">
        <x:v>National 2024 division composition. Observed national industry detail; used only for composition within 2024 ILO modelled margins.</x:v>
      </x:c>
      <x:c r="AA2278" s="2" t="str"/>
      <x:c r="AB2278" s="2" t="str">
        <x:v>https://rplumber.ilo.org/data/indicator?format=.csv.gz&amp;id=EMP_TEMP_SEX_EC2_NB_A</x:v>
      </x:c>
    </x:row>
    <x:row r="2279" ht="48" customHeight="1">
      <x:c r="A2279" s="13" t="str">
        <x:v>EGY</x:v>
      </x:c>
      <x:c r="B2279" s="13" t="str">
        <x:v>LMN</x:v>
      </x:c>
      <x:c r="C2279" s="13" t="str">
        <x:v>EGY</x:v>
      </x:c>
      <x:c r="D2279" s="13" t="n">
        <x:v>2024</x:v>
      </x:c>
      <x:c r="E2279" s="13" t="str">
        <x:v>EC2_ISIC4_M75</x:v>
      </x:c>
      <x:c r="F2279" s="18" t="str">
        <x:v>Economic activity (ISIC-Rev.4), 2 digit level: 75 - Veterinary activities</x:v>
      </x:c>
      <x:c r="G2279" s="21" t="n">
        <x:v>17.177</x:v>
      </x:c>
      <x:c r="H2279" s="22" t="n">
        <x:v>1</x:v>
      </x:c>
      <x:c r="I2279" s="21" t="n">
        <x:f>SUM(G2272:G2285)</x:f>
        <x:v>1096.709</x:v>
      </x:c>
      <x:c r="J2279" s="22" t="n">
        <x:f>G2279/I2279*H2279</x:f>
        <x:v>0.015662313339272312</x:v>
      </x:c>
      <x:c r="K2279" s="13" t="str">
        <x:v>ISIC4:75</x:v>
      </x:c>
      <x:c r="L2279" s="15" t="n">
        <x:f>'Crosswalk'!C72</x:f>
        <x:v>0</x:v>
      </x:c>
      <x:c r="M2279" s="15" t="n">
        <x:f>'Crosswalk'!D72</x:f>
        <x:v>0</x:v>
      </x:c>
      <x:c r="N2279" s="15" t="n">
        <x:f>'Crosswalk'!E72</x:f>
        <x:v>0</x:v>
      </x:c>
      <x:c r="O2279" s="15" t="n">
        <x:f>'Crosswalk'!F72</x:f>
        <x:v>0</x:v>
      </x:c>
      <x:c r="P2279" s="15" t="n">
        <x:f>'Crosswalk'!G72</x:f>
        <x:v>0</x:v>
      </x:c>
      <x:c r="Q2279" s="15" t="n">
        <x:f>'Crosswalk'!H72</x:f>
        <x:v>1</x:v>
      </x:c>
      <x:c r="R2279" s="15" t="n">
        <x:f>'Crosswalk'!I72</x:f>
        <x:v>0</x:v>
      </x:c>
      <x:c r="S2279" s="15" t="n">
        <x:f>'Crosswalk'!J72</x:f>
        <x:v>0</x:v>
      </x:c>
      <x:c r="T2279" s="15" t="n">
        <x:f>'Crosswalk'!K72</x:f>
        <x:v>0</x:v>
      </x:c>
      <x:c r="U2279" s="15" t="n">
        <x:f>'Crosswalk'!L72</x:f>
        <x:v>0</x:v>
      </x:c>
      <x:c r="V2279" s="15" t="n">
        <x:f>'Crosswalk'!M72</x:f>
        <x:v>0</x:v>
      </x:c>
      <x:c r="W2279" s="15" t="n">
        <x:f>'Crosswalk'!N72</x:f>
        <x:v>0</x:v>
      </x:c>
      <x:c r="X2279" s="18" t="str">
        <x:v>LFS - Labour Force Sample Survey</x:v>
      </x:c>
      <x:c r="Y2279" s="13" t="str">
        <x:v>B</x:v>
      </x:c>
      <x:c r="Z2279" s="18" t="str">
        <x:v>National 2024 division composition. Observed national industry detail; used only for composition within 2024 ILO modelled margins.</x:v>
      </x:c>
      <x:c r="AA2279" s="13" t="str"/>
      <x:c r="AB2279" s="13" t="str">
        <x:v>https://rplumber.ilo.org/data/indicator?format=.csv.gz&amp;id=EMP_TEMP_SEX_EC2_NB_A</x:v>
      </x:c>
    </x:row>
    <x:row r="2280" ht="48" customHeight="1">
      <x:c r="A2280" s="2" t="str">
        <x:v>EGY</x:v>
      </x:c>
      <x:c r="B2280" s="2" t="str">
        <x:v>LMN</x:v>
      </x:c>
      <x:c r="C2280" s="2" t="str">
        <x:v>EGY</x:v>
      </x:c>
      <x:c r="D2280" s="2" t="n">
        <x:v>2024</x:v>
      </x:c>
      <x:c r="E2280" s="2" t="str">
        <x:v>EC2_ISIC4_N77</x:v>
      </x:c>
      <x:c r="F2280" s="17" t="str">
        <x:v>Economic activity (ISIC-Rev.4), 2 digit level: 77 - Rental and leasing activities</x:v>
      </x:c>
      <x:c r="G2280" s="19" t="n">
        <x:v>47.812</x:v>
      </x:c>
      <x:c r="H2280" s="20" t="n">
        <x:v>1</x:v>
      </x:c>
      <x:c r="I2280" s="19" t="n">
        <x:f>SUM(G2272:G2285)</x:f>
        <x:v>1096.709</x:v>
      </x:c>
      <x:c r="J2280" s="20" t="n">
        <x:f>G2280/I2280*H2280</x:f>
        <x:v>0.04359588550837095</x:v>
      </x:c>
      <x:c r="K2280" s="2" t="str">
        <x:v>ISIC4:77</x:v>
      </x:c>
      <x:c r="L2280" s="14" t="n">
        <x:f>'Crosswalk'!C73</x:f>
        <x:v>0</x:v>
      </x:c>
      <x:c r="M2280" s="14" t="n">
        <x:f>'Crosswalk'!D73</x:f>
        <x:v>0</x:v>
      </x:c>
      <x:c r="N2280" s="14" t="n">
        <x:f>'Crosswalk'!E73</x:f>
        <x:v>0.7</x:v>
      </x:c>
      <x:c r="O2280" s="14" t="n">
        <x:f>'Crosswalk'!F73</x:f>
        <x:v>0.3</x:v>
      </x:c>
      <x:c r="P2280" s="14" t="n">
        <x:f>'Crosswalk'!G73</x:f>
        <x:v>0</x:v>
      </x:c>
      <x:c r="Q2280" s="14" t="n">
        <x:f>'Crosswalk'!H73</x:f>
        <x:v>0</x:v>
      </x:c>
      <x:c r="R2280" s="14" t="n">
        <x:f>'Crosswalk'!I73</x:f>
        <x:v>0</x:v>
      </x:c>
      <x:c r="S2280" s="14" t="n">
        <x:f>'Crosswalk'!J73</x:f>
        <x:v>0</x:v>
      </x:c>
      <x:c r="T2280" s="14" t="n">
        <x:f>'Crosswalk'!K73</x:f>
        <x:v>0</x:v>
      </x:c>
      <x:c r="U2280" s="14" t="n">
        <x:f>'Crosswalk'!L73</x:f>
        <x:v>0</x:v>
      </x:c>
      <x:c r="V2280" s="14" t="n">
        <x:f>'Crosswalk'!M73</x:f>
        <x:v>0</x:v>
      </x:c>
      <x:c r="W2280" s="14" t="n">
        <x:f>'Crosswalk'!N73</x:f>
        <x:v>0</x:v>
      </x:c>
      <x:c r="X2280" s="17" t="str">
        <x:v>LFS - Labour Force Sample Survey</x:v>
      </x:c>
      <x:c r="Y2280" s="2" t="str">
        <x:v>B</x:v>
      </x:c>
      <x:c r="Z2280" s="17" t="str">
        <x:v>National 2024 division composition. Observed national industry detail; used only for composition within 2024 ILO modelled margins.</x:v>
      </x:c>
      <x:c r="AA2280" s="2" t="str"/>
      <x:c r="AB2280" s="2" t="str">
        <x:v>https://rplumber.ilo.org/data/indicator?format=.csv.gz&amp;id=EMP_TEMP_SEX_EC2_NB_A</x:v>
      </x:c>
    </x:row>
    <x:row r="2281" ht="48" customHeight="1">
      <x:c r="A2281" s="13" t="str">
        <x:v>EGY</x:v>
      </x:c>
      <x:c r="B2281" s="13" t="str">
        <x:v>LMN</x:v>
      </x:c>
      <x:c r="C2281" s="13" t="str">
        <x:v>EGY</x:v>
      </x:c>
      <x:c r="D2281" s="13" t="n">
        <x:v>2024</x:v>
      </x:c>
      <x:c r="E2281" s="13" t="str">
        <x:v>EC2_ISIC4_N78</x:v>
      </x:c>
      <x:c r="F2281" s="18" t="str">
        <x:v>Economic activity (ISIC-Rev.4), 2 digit level: 78 - Employment activities</x:v>
      </x:c>
      <x:c r="G2281" s="21" t="n">
        <x:v>13.426</x:v>
      </x:c>
      <x:c r="H2281" s="22" t="n">
        <x:v>1</x:v>
      </x:c>
      <x:c r="I2281" s="21" t="n">
        <x:f>SUM(G2272:G2285)</x:f>
        <x:v>1096.709</x:v>
      </x:c>
      <x:c r="J2281" s="22" t="n">
        <x:f>G2281/I2281*H2281</x:f>
        <x:v>0.012242080624851258</x:v>
      </x:c>
      <x:c r="K2281" s="13" t="str">
        <x:v>ISIC4:78</x:v>
      </x:c>
      <x:c r="L2281" s="15" t="n">
        <x:f>'Crosswalk'!C74</x:f>
        <x:v>0</x:v>
      </x:c>
      <x:c r="M2281" s="15" t="n">
        <x:f>'Crosswalk'!D74</x:f>
        <x:v>0</x:v>
      </x:c>
      <x:c r="N2281" s="15" t="n">
        <x:f>'Crosswalk'!E74</x:f>
        <x:v>1</x:v>
      </x:c>
      <x:c r="O2281" s="15" t="n">
        <x:f>'Crosswalk'!F74</x:f>
        <x:v>0</x:v>
      </x:c>
      <x:c r="P2281" s="15" t="n">
        <x:f>'Crosswalk'!G74</x:f>
        <x:v>0</x:v>
      </x:c>
      <x:c r="Q2281" s="15" t="n">
        <x:f>'Crosswalk'!H74</x:f>
        <x:v>0</x:v>
      </x:c>
      <x:c r="R2281" s="15" t="n">
        <x:f>'Crosswalk'!I74</x:f>
        <x:v>0</x:v>
      </x:c>
      <x:c r="S2281" s="15" t="n">
        <x:f>'Crosswalk'!J74</x:f>
        <x:v>0</x:v>
      </x:c>
      <x:c r="T2281" s="15" t="n">
        <x:f>'Crosswalk'!K74</x:f>
        <x:v>0</x:v>
      </x:c>
      <x:c r="U2281" s="15" t="n">
        <x:f>'Crosswalk'!L74</x:f>
        <x:v>0</x:v>
      </x:c>
      <x:c r="V2281" s="15" t="n">
        <x:f>'Crosswalk'!M74</x:f>
        <x:v>0</x:v>
      </x:c>
      <x:c r="W2281" s="15" t="n">
        <x:f>'Crosswalk'!N74</x:f>
        <x:v>0</x:v>
      </x:c>
      <x:c r="X2281" s="18" t="str">
        <x:v>LFS - Labour Force Sample Survey</x:v>
      </x:c>
      <x:c r="Y2281" s="13" t="str">
        <x:v>B</x:v>
      </x:c>
      <x:c r="Z2281" s="18" t="str">
        <x:v>National 2024 division composition. Observed national industry detail; used only for composition within 2024 ILO modelled margins.</x:v>
      </x:c>
      <x:c r="AA2281" s="13" t="str"/>
      <x:c r="AB2281" s="13" t="str">
        <x:v>https://rplumber.ilo.org/data/indicator?format=.csv.gz&amp;id=EMP_TEMP_SEX_EC2_NB_A</x:v>
      </x:c>
    </x:row>
    <x:row r="2282" ht="48" customHeight="1">
      <x:c r="A2282" s="2" t="str">
        <x:v>EGY</x:v>
      </x:c>
      <x:c r="B2282" s="2" t="str">
        <x:v>LMN</x:v>
      </x:c>
      <x:c r="C2282" s="2" t="str">
        <x:v>EGY</x:v>
      </x:c>
      <x:c r="D2282" s="2" t="n">
        <x:v>2024</x:v>
      </x:c>
      <x:c r="E2282" s="2" t="str">
        <x:v>EC2_ISIC4_N79</x:v>
      </x:c>
      <x:c r="F2282" s="17" t="str">
        <x:v>Economic activity (ISIC-Rev.4), 2 digit level: 79 - Travel agency, tour operator, reservation service and related activities</x:v>
      </x:c>
      <x:c r="G2282" s="19" t="n">
        <x:v>94.938</x:v>
      </x:c>
      <x:c r="H2282" s="20" t="n">
        <x:v>1</x:v>
      </x:c>
      <x:c r="I2282" s="19" t="n">
        <x:f>SUM(G2272:G2285)</x:f>
        <x:v>1096.709</x:v>
      </x:c>
      <x:c r="J2282" s="20" t="n">
        <x:f>G2282/I2282*H2282</x:f>
        <x:v>0.08656626324758893</x:v>
      </x:c>
      <x:c r="K2282" s="2" t="str">
        <x:v>ISIC4:79</x:v>
      </x:c>
      <x:c r="L2282" s="14" t="n">
        <x:f>'Crosswalk'!C75</x:f>
        <x:v>0</x:v>
      </x:c>
      <x:c r="M2282" s="14" t="n">
        <x:f>'Crosswalk'!D75</x:f>
        <x:v>0</x:v>
      </x:c>
      <x:c r="N2282" s="14" t="n">
        <x:f>'Crosswalk'!E75</x:f>
        <x:v>0</x:v>
      </x:c>
      <x:c r="O2282" s="14" t="n">
        <x:f>'Crosswalk'!F75</x:f>
        <x:v>1</x:v>
      </x:c>
      <x:c r="P2282" s="14" t="n">
        <x:f>'Crosswalk'!G75</x:f>
        <x:v>0</x:v>
      </x:c>
      <x:c r="Q2282" s="14" t="n">
        <x:f>'Crosswalk'!H75</x:f>
        <x:v>0</x:v>
      </x:c>
      <x:c r="R2282" s="14" t="n">
        <x:f>'Crosswalk'!I75</x:f>
        <x:v>0</x:v>
      </x:c>
      <x:c r="S2282" s="14" t="n">
        <x:f>'Crosswalk'!J75</x:f>
        <x:v>0</x:v>
      </x:c>
      <x:c r="T2282" s="14" t="n">
        <x:f>'Crosswalk'!K75</x:f>
        <x:v>0</x:v>
      </x:c>
      <x:c r="U2282" s="14" t="n">
        <x:f>'Crosswalk'!L75</x:f>
        <x:v>0</x:v>
      </x:c>
      <x:c r="V2282" s="14" t="n">
        <x:f>'Crosswalk'!M75</x:f>
        <x:v>0</x:v>
      </x:c>
      <x:c r="W2282" s="14" t="n">
        <x:f>'Crosswalk'!N75</x:f>
        <x:v>0</x:v>
      </x:c>
      <x:c r="X2282" s="17" t="str">
        <x:v>LFS - Labour Force Sample Survey</x:v>
      </x:c>
      <x:c r="Y2282" s="2" t="str">
        <x:v>B</x:v>
      </x:c>
      <x:c r="Z2282" s="17" t="str">
        <x:v>National 2024 division composition. Observed national industry detail; used only for composition within 2024 ILO modelled margins.</x:v>
      </x:c>
      <x:c r="AA2282" s="2" t="str"/>
      <x:c r="AB2282" s="2" t="str">
        <x:v>https://rplumber.ilo.org/data/indicator?format=.csv.gz&amp;id=EMP_TEMP_SEX_EC2_NB_A</x:v>
      </x:c>
    </x:row>
    <x:row r="2283" ht="48" customHeight="1">
      <x:c r="A2283" s="13" t="str">
        <x:v>EGY</x:v>
      </x:c>
      <x:c r="B2283" s="13" t="str">
        <x:v>LMN</x:v>
      </x:c>
      <x:c r="C2283" s="13" t="str">
        <x:v>EGY</x:v>
      </x:c>
      <x:c r="D2283" s="13" t="n">
        <x:v>2024</x:v>
      </x:c>
      <x:c r="E2283" s="13" t="str">
        <x:v>EC2_ISIC4_N80</x:v>
      </x:c>
      <x:c r="F2283" s="18" t="str">
        <x:v>Economic activity (ISIC-Rev.4), 2 digit level: 80 - Security and investigation activities</x:v>
      </x:c>
      <x:c r="G2283" s="21" t="n">
        <x:v>98.362</x:v>
      </x:c>
      <x:c r="H2283" s="22" t="n">
        <x:v>1</x:v>
      </x:c>
      <x:c r="I2283" s="21" t="n">
        <x:f>SUM(G2272:G2285)</x:f>
        <x:v>1096.709</x:v>
      </x:c>
      <x:c r="J2283" s="22" t="n">
        <x:f>G2283/I2283*H2283</x:f>
        <x:v>0.089688331179921</x:v>
      </x:c>
      <x:c r="K2283" s="13" t="str">
        <x:v>ISIC4:80</x:v>
      </x:c>
      <x:c r="L2283" s="15" t="n">
        <x:f>'Crosswalk'!C76</x:f>
        <x:v>0</x:v>
      </x:c>
      <x:c r="M2283" s="15" t="n">
        <x:f>'Crosswalk'!D76</x:f>
        <x:v>0</x:v>
      </x:c>
      <x:c r="N2283" s="15" t="n">
        <x:f>'Crosswalk'!E76</x:f>
        <x:v>1</x:v>
      </x:c>
      <x:c r="O2283" s="15" t="n">
        <x:f>'Crosswalk'!F76</x:f>
        <x:v>0</x:v>
      </x:c>
      <x:c r="P2283" s="15" t="n">
        <x:f>'Crosswalk'!G76</x:f>
        <x:v>0</x:v>
      </x:c>
      <x:c r="Q2283" s="15" t="n">
        <x:f>'Crosswalk'!H76</x:f>
        <x:v>0</x:v>
      </x:c>
      <x:c r="R2283" s="15" t="n">
        <x:f>'Crosswalk'!I76</x:f>
        <x:v>0</x:v>
      </x:c>
      <x:c r="S2283" s="15" t="n">
        <x:f>'Crosswalk'!J76</x:f>
        <x:v>0</x:v>
      </x:c>
      <x:c r="T2283" s="15" t="n">
        <x:f>'Crosswalk'!K76</x:f>
        <x:v>0</x:v>
      </x:c>
      <x:c r="U2283" s="15" t="n">
        <x:f>'Crosswalk'!L76</x:f>
        <x:v>0</x:v>
      </x:c>
      <x:c r="V2283" s="15" t="n">
        <x:f>'Crosswalk'!M76</x:f>
        <x:v>0</x:v>
      </x:c>
      <x:c r="W2283" s="15" t="n">
        <x:f>'Crosswalk'!N76</x:f>
        <x:v>0</x:v>
      </x:c>
      <x:c r="X2283" s="18" t="str">
        <x:v>LFS - Labour Force Sample Survey</x:v>
      </x:c>
      <x:c r="Y2283" s="13" t="str">
        <x:v>B</x:v>
      </x:c>
      <x:c r="Z2283" s="18" t="str">
        <x:v>National 2024 division composition. Observed national industry detail; used only for composition within 2024 ILO modelled margins.</x:v>
      </x:c>
      <x:c r="AA2283" s="13" t="str"/>
      <x:c r="AB2283" s="13" t="str">
        <x:v>https://rplumber.ilo.org/data/indicator?format=.csv.gz&amp;id=EMP_TEMP_SEX_EC2_NB_A</x:v>
      </x:c>
    </x:row>
    <x:row r="2284" ht="48" customHeight="1">
      <x:c r="A2284" s="2" t="str">
        <x:v>EGY</x:v>
      </x:c>
      <x:c r="B2284" s="2" t="str">
        <x:v>LMN</x:v>
      </x:c>
      <x:c r="C2284" s="2" t="str">
        <x:v>EGY</x:v>
      </x:c>
      <x:c r="D2284" s="2" t="n">
        <x:v>2024</x:v>
      </x:c>
      <x:c r="E2284" s="2" t="str">
        <x:v>EC2_ISIC4_N81</x:v>
      </x:c>
      <x:c r="F2284" s="17" t="str">
        <x:v>Economic activity (ISIC-Rev.4), 2 digit level: 81 - Services to buildings and landscape activities</x:v>
      </x:c>
      <x:c r="G2284" s="19" t="n">
        <x:v>52.007</x:v>
      </x:c>
      <x:c r="H2284" s="20" t="n">
        <x:v>1</x:v>
      </x:c>
      <x:c r="I2284" s="19" t="n">
        <x:f>SUM(G2272:G2285)</x:f>
        <x:v>1096.709</x:v>
      </x:c>
      <x:c r="J2284" s="20" t="n">
        <x:f>G2284/I2284*H2284</x:f>
        <x:v>0.04742096581682105</x:v>
      </x:c>
      <x:c r="K2284" s="2" t="str">
        <x:v>ISIC4:81</x:v>
      </x:c>
      <x:c r="L2284" s="14" t="n">
        <x:f>'Crosswalk'!C77</x:f>
        <x:v>0</x:v>
      </x:c>
      <x:c r="M2284" s="14" t="n">
        <x:f>'Crosswalk'!D77</x:f>
        <x:v>0</x:v>
      </x:c>
      <x:c r="N2284" s="14" t="n">
        <x:f>'Crosswalk'!E77</x:f>
        <x:v>1</x:v>
      </x:c>
      <x:c r="O2284" s="14" t="n">
        <x:f>'Crosswalk'!F77</x:f>
        <x:v>0</x:v>
      </x:c>
      <x:c r="P2284" s="14" t="n">
        <x:f>'Crosswalk'!G77</x:f>
        <x:v>0</x:v>
      </x:c>
      <x:c r="Q2284" s="14" t="n">
        <x:f>'Crosswalk'!H77</x:f>
        <x:v>0</x:v>
      </x:c>
      <x:c r="R2284" s="14" t="n">
        <x:f>'Crosswalk'!I77</x:f>
        <x:v>0</x:v>
      </x:c>
      <x:c r="S2284" s="14" t="n">
        <x:f>'Crosswalk'!J77</x:f>
        <x:v>0</x:v>
      </x:c>
      <x:c r="T2284" s="14" t="n">
        <x:f>'Crosswalk'!K77</x:f>
        <x:v>0</x:v>
      </x:c>
      <x:c r="U2284" s="14" t="n">
        <x:f>'Crosswalk'!L77</x:f>
        <x:v>0</x:v>
      </x:c>
      <x:c r="V2284" s="14" t="n">
        <x:f>'Crosswalk'!M77</x:f>
        <x:v>0</x:v>
      </x:c>
      <x:c r="W2284" s="14" t="n">
        <x:f>'Crosswalk'!N77</x:f>
        <x:v>0</x:v>
      </x:c>
      <x:c r="X2284" s="17" t="str">
        <x:v>LFS - Labour Force Sample Survey</x:v>
      </x:c>
      <x:c r="Y2284" s="2" t="str">
        <x:v>B</x:v>
      </x:c>
      <x:c r="Z2284" s="17" t="str">
        <x:v>National 2024 division composition. Observed national industry detail; used only for composition within 2024 ILO modelled margins.</x:v>
      </x:c>
      <x:c r="AA2284" s="2" t="str"/>
      <x:c r="AB2284" s="2" t="str">
        <x:v>https://rplumber.ilo.org/data/indicator?format=.csv.gz&amp;id=EMP_TEMP_SEX_EC2_NB_A</x:v>
      </x:c>
    </x:row>
    <x:row r="2285" ht="48" customHeight="1">
      <x:c r="A2285" s="13" t="str">
        <x:v>EGY</x:v>
      </x:c>
      <x:c r="B2285" s="13" t="str">
        <x:v>LMN</x:v>
      </x:c>
      <x:c r="C2285" s="13" t="str">
        <x:v>EGY</x:v>
      </x:c>
      <x:c r="D2285" s="13" t="n">
        <x:v>2024</x:v>
      </x:c>
      <x:c r="E2285" s="13" t="str">
        <x:v>EC2_ISIC4_N82</x:v>
      </x:c>
      <x:c r="F2285" s="18" t="str">
        <x:v>Economic activity (ISIC-Rev.4), 2 digit level: 82 - Office administrative, office support and other business support activities</x:v>
      </x:c>
      <x:c r="G2285" s="21" t="n">
        <x:v>41.011</x:v>
      </x:c>
      <x:c r="H2285" s="22" t="n">
        <x:v>1</x:v>
      </x:c>
      <x:c r="I2285" s="21" t="n">
        <x:f>SUM(G2272:G2285)</x:f>
        <x:v>1096.709</x:v>
      </x:c>
      <x:c r="J2285" s="22" t="n">
        <x:f>G2285/I2285*H2285</x:f>
        <x:v>0.03739460513226389</x:v>
      </x:c>
      <x:c r="K2285" s="13" t="str">
        <x:v>ISIC4:82</x:v>
      </x:c>
      <x:c r="L2285" s="15" t="n">
        <x:f>'Crosswalk'!C78</x:f>
        <x:v>0</x:v>
      </x:c>
      <x:c r="M2285" s="15" t="n">
        <x:f>'Crosswalk'!D78</x:f>
        <x:v>0</x:v>
      </x:c>
      <x:c r="N2285" s="15" t="n">
        <x:f>'Crosswalk'!E78</x:f>
        <x:v>1</x:v>
      </x:c>
      <x:c r="O2285" s="15" t="n">
        <x:f>'Crosswalk'!F78</x:f>
        <x:v>0</x:v>
      </x:c>
      <x:c r="P2285" s="15" t="n">
        <x:f>'Crosswalk'!G78</x:f>
        <x:v>0</x:v>
      </x:c>
      <x:c r="Q2285" s="15" t="n">
        <x:f>'Crosswalk'!H78</x:f>
        <x:v>0</x:v>
      </x:c>
      <x:c r="R2285" s="15" t="n">
        <x:f>'Crosswalk'!I78</x:f>
        <x:v>0</x:v>
      </x:c>
      <x:c r="S2285" s="15" t="n">
        <x:f>'Crosswalk'!J78</x:f>
        <x:v>0</x:v>
      </x:c>
      <x:c r="T2285" s="15" t="n">
        <x:f>'Crosswalk'!K78</x:f>
        <x:v>0</x:v>
      </x:c>
      <x:c r="U2285" s="15" t="n">
        <x:f>'Crosswalk'!L78</x:f>
        <x:v>0</x:v>
      </x:c>
      <x:c r="V2285" s="15" t="n">
        <x:f>'Crosswalk'!M78</x:f>
        <x:v>0</x:v>
      </x:c>
      <x:c r="W2285" s="15" t="n">
        <x:f>'Crosswalk'!N78</x:f>
        <x:v>0</x:v>
      </x:c>
      <x:c r="X2285" s="18" t="str">
        <x:v>LFS - Labour Force Sample Survey</x:v>
      </x:c>
      <x:c r="Y2285" s="13" t="str">
        <x:v>B</x:v>
      </x:c>
      <x:c r="Z2285" s="18" t="str">
        <x:v>National 2024 division composition. Observed national industry detail; used only for composition within 2024 ILO modelled margins.</x:v>
      </x:c>
      <x:c r="AA2285" s="13" t="str"/>
      <x:c r="AB2285" s="13" t="str">
        <x:v>https://rplumber.ilo.org/data/indicator?format=.csv.gz&amp;id=EMP_TEMP_SEX_EC2_NB_A</x:v>
      </x:c>
    </x:row>
    <x:row r="2286" ht="48" customHeight="1">
      <x:c r="A2286" s="2" t="str">
        <x:v>EGY</x:v>
      </x:c>
      <x:c r="B2286" s="2" t="str">
        <x:v>O</x:v>
      </x:c>
      <x:c r="C2286" s="2" t="str">
        <x:v>EGY</x:v>
      </x:c>
      <x:c r="D2286" s="2" t="n">
        <x:v>2024</x:v>
      </x:c>
      <x:c r="E2286" s="2" t="str">
        <x:v>EC2_ISIC4_O84</x:v>
      </x:c>
      <x:c r="F2286" s="17" t="str">
        <x:v>Economic activity (ISIC-Rev.4), 2 digit level: 84 - Public administration and defence; compulsory social security</x:v>
      </x:c>
      <x:c r="G2286" s="19" t="n">
        <x:v>1213.668</x:v>
      </x:c>
      <x:c r="H2286" s="20" t="n">
        <x:v>1</x:v>
      </x:c>
      <x:c r="I2286" s="19" t="n">
        <x:f>SUM(G2286:G2286)</x:f>
        <x:v>1213.668</x:v>
      </x:c>
      <x:c r="J2286" s="20" t="n">
        <x:f>G2286/I2286*H2286</x:f>
        <x:v>1</x:v>
      </x:c>
      <x:c r="K2286" s="2" t="str">
        <x:v>ISIC4:84</x:v>
      </x:c>
      <x:c r="L2286" s="14" t="n">
        <x:f>'Crosswalk'!C79</x:f>
        <x:v>0</x:v>
      </x:c>
      <x:c r="M2286" s="14" t="n">
        <x:f>'Crosswalk'!D79</x:f>
        <x:v>0</x:v>
      </x:c>
      <x:c r="N2286" s="14" t="n">
        <x:f>'Crosswalk'!E79</x:f>
        <x:v>0</x:v>
      </x:c>
      <x:c r="O2286" s="14" t="n">
        <x:f>'Crosswalk'!F79</x:f>
        <x:v>0</x:v>
      </x:c>
      <x:c r="P2286" s="14" t="n">
        <x:f>'Crosswalk'!G79</x:f>
        <x:v>0</x:v>
      </x:c>
      <x:c r="Q2286" s="14" t="n">
        <x:f>'Crosswalk'!H79</x:f>
        <x:v>0</x:v>
      </x:c>
      <x:c r="R2286" s="14" t="n">
        <x:f>'Crosswalk'!I79</x:f>
        <x:v>0</x:v>
      </x:c>
      <x:c r="S2286" s="14" t="n">
        <x:f>'Crosswalk'!J79</x:f>
        <x:v>0</x:v>
      </x:c>
      <x:c r="T2286" s="14" t="n">
        <x:f>'Crosswalk'!K79</x:f>
        <x:v>0</x:v>
      </x:c>
      <x:c r="U2286" s="14" t="n">
        <x:f>'Crosswalk'!L79</x:f>
        <x:v>0</x:v>
      </x:c>
      <x:c r="V2286" s="14" t="n">
        <x:f>'Crosswalk'!M79</x:f>
        <x:v>0</x:v>
      </x:c>
      <x:c r="W2286" s="14" t="n">
        <x:f>'Crosswalk'!N79</x:f>
        <x:v>1</x:v>
      </x:c>
      <x:c r="X2286" s="17" t="str">
        <x:v>LFS - Labour Force Sample Survey</x:v>
      </x:c>
      <x:c r="Y2286" s="2" t="str">
        <x:v>B</x:v>
      </x:c>
      <x:c r="Z2286" s="17" t="str">
        <x:v>National 2024 division composition. Observed national industry detail; used only for composition within 2024 ILO modelled margins.</x:v>
      </x:c>
      <x:c r="AA2286" s="2" t="str"/>
      <x:c r="AB2286" s="2" t="str">
        <x:v>https://rplumber.ilo.org/data/indicator?format=.csv.gz&amp;id=EMP_TEMP_SEX_EC2_NB_A</x:v>
      </x:c>
    </x:row>
    <x:row r="2287" ht="48" customHeight="1">
      <x:c r="A2287" s="13" t="str">
        <x:v>EGY</x:v>
      </x:c>
      <x:c r="B2287" s="13" t="str">
        <x:v>P</x:v>
      </x:c>
      <x:c r="C2287" s="13" t="str">
        <x:v>EGY</x:v>
      </x:c>
      <x:c r="D2287" s="13" t="n">
        <x:v>2024</x:v>
      </x:c>
      <x:c r="E2287" s="13" t="str">
        <x:v>EC2_ISIC4_P85</x:v>
      </x:c>
      <x:c r="F2287" s="18" t="str">
        <x:v>Economic activity (ISIC-Rev.4), 2 digit level: 85 - Education</x:v>
      </x:c>
      <x:c r="G2287" s="21" t="n">
        <x:v>2167.673</x:v>
      </x:c>
      <x:c r="H2287" s="22" t="n">
        <x:v>1</x:v>
      </x:c>
      <x:c r="I2287" s="21" t="n">
        <x:f>SUM(G2287:G2287)</x:f>
        <x:v>2167.673</x:v>
      </x:c>
      <x:c r="J2287" s="22" t="n">
        <x:f>G2287/I2287*H2287</x:f>
        <x:v>1</x:v>
      </x:c>
      <x:c r="K2287" s="13" t="str">
        <x:v>ISIC4:85</x:v>
      </x:c>
      <x:c r="L2287" s="15" t="n">
        <x:f>'Crosswalk'!C80</x:f>
        <x:v>0</x:v>
      </x:c>
      <x:c r="M2287" s="15" t="n">
        <x:f>'Crosswalk'!D80</x:f>
        <x:v>0</x:v>
      </x:c>
      <x:c r="N2287" s="15" t="n">
        <x:f>'Crosswalk'!E80</x:f>
        <x:v>0</x:v>
      </x:c>
      <x:c r="O2287" s="15" t="n">
        <x:f>'Crosswalk'!F80</x:f>
        <x:v>1</x:v>
      </x:c>
      <x:c r="P2287" s="15" t="n">
        <x:f>'Crosswalk'!G80</x:f>
        <x:v>0</x:v>
      </x:c>
      <x:c r="Q2287" s="15" t="n">
        <x:f>'Crosswalk'!H80</x:f>
        <x:v>0</x:v>
      </x:c>
      <x:c r="R2287" s="15" t="n">
        <x:f>'Crosswalk'!I80</x:f>
        <x:v>0</x:v>
      </x:c>
      <x:c r="S2287" s="15" t="n">
        <x:f>'Crosswalk'!J80</x:f>
        <x:v>0</x:v>
      </x:c>
      <x:c r="T2287" s="15" t="n">
        <x:f>'Crosswalk'!K80</x:f>
        <x:v>0</x:v>
      </x:c>
      <x:c r="U2287" s="15" t="n">
        <x:f>'Crosswalk'!L80</x:f>
        <x:v>0</x:v>
      </x:c>
      <x:c r="V2287" s="15" t="n">
        <x:f>'Crosswalk'!M80</x:f>
        <x:v>0</x:v>
      </x:c>
      <x:c r="W2287" s="15" t="n">
        <x:f>'Crosswalk'!N80</x:f>
        <x:v>0</x:v>
      </x:c>
      <x:c r="X2287" s="18" t="str">
        <x:v>LFS - Labour Force Sample Survey</x:v>
      </x:c>
      <x:c r="Y2287" s="13" t="str">
        <x:v>B</x:v>
      </x:c>
      <x:c r="Z2287" s="18" t="str">
        <x:v>National 2024 division composition. Observed national industry detail; used only for composition within 2024 ILO modelled margins.</x:v>
      </x:c>
      <x:c r="AA2287" s="13" t="str"/>
      <x:c r="AB2287" s="13" t="str">
        <x:v>https://rplumber.ilo.org/data/indicator?format=.csv.gz&amp;id=EMP_TEMP_SEX_EC2_NB_A</x:v>
      </x:c>
    </x:row>
    <x:row r="2288" ht="48" customHeight="1">
      <x:c r="A2288" s="2" t="str">
        <x:v>EGY</x:v>
      </x:c>
      <x:c r="B2288" s="2" t="str">
        <x:v>Q</x:v>
      </x:c>
      <x:c r="C2288" s="2" t="str">
        <x:v>EGY</x:v>
      </x:c>
      <x:c r="D2288" s="2" t="n">
        <x:v>2024</x:v>
      </x:c>
      <x:c r="E2288" s="2" t="str">
        <x:v>EC2_ISIC4_Q86</x:v>
      </x:c>
      <x:c r="F2288" s="17" t="str">
        <x:v>Economic activity (ISIC-Rev.4), 2 digit level: 86 - Human health activities</x:v>
      </x:c>
      <x:c r="G2288" s="19" t="n">
        <x:v>965.798</x:v>
      </x:c>
      <x:c r="H2288" s="20" t="n">
        <x:v>1</x:v>
      </x:c>
      <x:c r="I2288" s="19" t="n">
        <x:f>SUM(G2288:G2290)</x:f>
        <x:v>1092.556</x:v>
      </x:c>
      <x:c r="J2288" s="20" t="n">
        <x:f>G2288/I2288*H2288</x:f>
        <x:v>0.8839803177136916</x:v>
      </x:c>
      <x:c r="K2288" s="2" t="str">
        <x:v>ISIC4:86</x:v>
      </x:c>
      <x:c r="L2288" s="14" t="n">
        <x:f>'Crosswalk'!C81</x:f>
        <x:v>0</x:v>
      </x:c>
      <x:c r="M2288" s="14" t="n">
        <x:f>'Crosswalk'!D81</x:f>
        <x:v>0</x:v>
      </x:c>
      <x:c r="N2288" s="14" t="n">
        <x:f>'Crosswalk'!E81</x:f>
        <x:v>0</x:v>
      </x:c>
      <x:c r="O2288" s="14" t="n">
        <x:f>'Crosswalk'!F81</x:f>
        <x:v>0</x:v>
      </x:c>
      <x:c r="P2288" s="14" t="n">
        <x:f>'Crosswalk'!G81</x:f>
        <x:v>0</x:v>
      </x:c>
      <x:c r="Q2288" s="14" t="n">
        <x:f>'Crosswalk'!H81</x:f>
        <x:v>1</x:v>
      </x:c>
      <x:c r="R2288" s="14" t="n">
        <x:f>'Crosswalk'!I81</x:f>
        <x:v>0</x:v>
      </x:c>
      <x:c r="S2288" s="14" t="n">
        <x:f>'Crosswalk'!J81</x:f>
        <x:v>0</x:v>
      </x:c>
      <x:c r="T2288" s="14" t="n">
        <x:f>'Crosswalk'!K81</x:f>
        <x:v>0</x:v>
      </x:c>
      <x:c r="U2288" s="14" t="n">
        <x:f>'Crosswalk'!L81</x:f>
        <x:v>0</x:v>
      </x:c>
      <x:c r="V2288" s="14" t="n">
        <x:f>'Crosswalk'!M81</x:f>
        <x:v>0</x:v>
      </x:c>
      <x:c r="W2288" s="14" t="n">
        <x:f>'Crosswalk'!N81</x:f>
        <x:v>0</x:v>
      </x:c>
      <x:c r="X2288" s="17" t="str">
        <x:v>LFS - Labour Force Sample Survey</x:v>
      </x:c>
      <x:c r="Y2288" s="2" t="str">
        <x:v>B</x:v>
      </x:c>
      <x:c r="Z2288" s="17" t="str">
        <x:v>National 2024 division composition. Observed national industry detail; used only for composition within 2024 ILO modelled margins.</x:v>
      </x:c>
      <x:c r="AA2288" s="2" t="str"/>
      <x:c r="AB2288" s="2" t="str">
        <x:v>https://rplumber.ilo.org/data/indicator?format=.csv.gz&amp;id=EMP_TEMP_SEX_EC2_NB_A</x:v>
      </x:c>
    </x:row>
    <x:row r="2289" ht="48" customHeight="1">
      <x:c r="A2289" s="13" t="str">
        <x:v>EGY</x:v>
      </x:c>
      <x:c r="B2289" s="13" t="str">
        <x:v>Q</x:v>
      </x:c>
      <x:c r="C2289" s="13" t="str">
        <x:v>EGY</x:v>
      </x:c>
      <x:c r="D2289" s="13" t="n">
        <x:v>2024</x:v>
      </x:c>
      <x:c r="E2289" s="13" t="str">
        <x:v>EC2_ISIC4_Q87</x:v>
      </x:c>
      <x:c r="F2289" s="18" t="str">
        <x:v>Economic activity (ISIC-Rev.4), 2 digit level: 87 - Residential care activities</x:v>
      </x:c>
      <x:c r="G2289" s="21" t="n">
        <x:v>8.896</x:v>
      </x:c>
      <x:c r="H2289" s="22" t="n">
        <x:v>1</x:v>
      </x:c>
      <x:c r="I2289" s="21" t="n">
        <x:f>SUM(G2288:G2290)</x:f>
        <x:v>1092.556</x:v>
      </x:c>
      <x:c r="J2289" s="22" t="n">
        <x:f>G2289/I2289*H2289</x:f>
        <x:v>0.00814237439545433</x:v>
      </x:c>
      <x:c r="K2289" s="13" t="str">
        <x:v>ISIC4:87</x:v>
      </x:c>
      <x:c r="L2289" s="15" t="n">
        <x:f>'Crosswalk'!C82</x:f>
        <x:v>0</x:v>
      </x:c>
      <x:c r="M2289" s="15" t="n">
        <x:f>'Crosswalk'!D82</x:f>
        <x:v>0</x:v>
      </x:c>
      <x:c r="N2289" s="15" t="n">
        <x:f>'Crosswalk'!E82</x:f>
        <x:v>0</x:v>
      </x:c>
      <x:c r="O2289" s="15" t="n">
        <x:f>'Crosswalk'!F82</x:f>
        <x:v>0</x:v>
      </x:c>
      <x:c r="P2289" s="15" t="n">
        <x:f>'Crosswalk'!G82</x:f>
        <x:v>0</x:v>
      </x:c>
      <x:c r="Q2289" s="15" t="n">
        <x:f>'Crosswalk'!H82</x:f>
        <x:v>1</x:v>
      </x:c>
      <x:c r="R2289" s="15" t="n">
        <x:f>'Crosswalk'!I82</x:f>
        <x:v>0</x:v>
      </x:c>
      <x:c r="S2289" s="15" t="n">
        <x:f>'Crosswalk'!J82</x:f>
        <x:v>0</x:v>
      </x:c>
      <x:c r="T2289" s="15" t="n">
        <x:f>'Crosswalk'!K82</x:f>
        <x:v>0</x:v>
      </x:c>
      <x:c r="U2289" s="15" t="n">
        <x:f>'Crosswalk'!L82</x:f>
        <x:v>0</x:v>
      </x:c>
      <x:c r="V2289" s="15" t="n">
        <x:f>'Crosswalk'!M82</x:f>
        <x:v>0</x:v>
      </x:c>
      <x:c r="W2289" s="15" t="n">
        <x:f>'Crosswalk'!N82</x:f>
        <x:v>0</x:v>
      </x:c>
      <x:c r="X2289" s="18" t="str">
        <x:v>LFS - Labour Force Sample Survey</x:v>
      </x:c>
      <x:c r="Y2289" s="13" t="str">
        <x:v>B</x:v>
      </x:c>
      <x:c r="Z2289" s="18" t="str">
        <x:v>National 2024 division composition. Observed national industry detail; used only for composition within 2024 ILO modelled margins.</x:v>
      </x:c>
      <x:c r="AA2289" s="13" t="str"/>
      <x:c r="AB2289" s="13" t="str">
        <x:v>https://rplumber.ilo.org/data/indicator?format=.csv.gz&amp;id=EMP_TEMP_SEX_EC2_NB_A</x:v>
      </x:c>
    </x:row>
    <x:row r="2290" ht="48" customHeight="1">
      <x:c r="A2290" s="2" t="str">
        <x:v>EGY</x:v>
      </x:c>
      <x:c r="B2290" s="2" t="str">
        <x:v>Q</x:v>
      </x:c>
      <x:c r="C2290" s="2" t="str">
        <x:v>EGY</x:v>
      </x:c>
      <x:c r="D2290" s="2" t="n">
        <x:v>2024</x:v>
      </x:c>
      <x:c r="E2290" s="2" t="str">
        <x:v>EC2_ISIC4_Q88</x:v>
      </x:c>
      <x:c r="F2290" s="17" t="str">
        <x:v>Economic activity (ISIC-Rev.4), 2 digit level: 88 - Social work activities without accommodation</x:v>
      </x:c>
      <x:c r="G2290" s="19" t="n">
        <x:v>117.862</x:v>
      </x:c>
      <x:c r="H2290" s="20" t="n">
        <x:v>1</x:v>
      </x:c>
      <x:c r="I2290" s="19" t="n">
        <x:f>SUM(G2288:G2290)</x:f>
        <x:v>1092.556</x:v>
      </x:c>
      <x:c r="J2290" s="20" t="n">
        <x:f>G2290/I2290*H2290</x:f>
        <x:v>0.1078773078908541</x:v>
      </x:c>
      <x:c r="K2290" s="2" t="str">
        <x:v>ISIC4:88</x:v>
      </x:c>
      <x:c r="L2290" s="14" t="n">
        <x:f>'Crosswalk'!C83</x:f>
        <x:v>0</x:v>
      </x:c>
      <x:c r="M2290" s="14" t="n">
        <x:f>'Crosswalk'!D83</x:f>
        <x:v>0</x:v>
      </x:c>
      <x:c r="N2290" s="14" t="n">
        <x:f>'Crosswalk'!E83</x:f>
        <x:v>0</x:v>
      </x:c>
      <x:c r="O2290" s="14" t="n">
        <x:f>'Crosswalk'!F83</x:f>
        <x:v>0</x:v>
      </x:c>
      <x:c r="P2290" s="14" t="n">
        <x:f>'Crosswalk'!G83</x:f>
        <x:v>0</x:v>
      </x:c>
      <x:c r="Q2290" s="14" t="n">
        <x:f>'Crosswalk'!H83</x:f>
        <x:v>0</x:v>
      </x:c>
      <x:c r="R2290" s="14" t="n">
        <x:f>'Crosswalk'!I83</x:f>
        <x:v>0</x:v>
      </x:c>
      <x:c r="S2290" s="14" t="n">
        <x:f>'Crosswalk'!J83</x:f>
        <x:v>0</x:v>
      </x:c>
      <x:c r="T2290" s="14" t="n">
        <x:f>'Crosswalk'!K83</x:f>
        <x:v>0</x:v>
      </x:c>
      <x:c r="U2290" s="14" t="n">
        <x:f>'Crosswalk'!L83</x:f>
        <x:v>0</x:v>
      </x:c>
      <x:c r="V2290" s="14" t="n">
        <x:f>'Crosswalk'!M83</x:f>
        <x:v>0</x:v>
      </x:c>
      <x:c r="W2290" s="14" t="n">
        <x:f>'Crosswalk'!N83</x:f>
        <x:v>1</x:v>
      </x:c>
      <x:c r="X2290" s="17" t="str">
        <x:v>LFS - Labour Force Sample Survey</x:v>
      </x:c>
      <x:c r="Y2290" s="2" t="str">
        <x:v>B</x:v>
      </x:c>
      <x:c r="Z2290" s="17" t="str">
        <x:v>National 2024 division composition. Observed national industry detail; used only for composition within 2024 ILO modelled margins.</x:v>
      </x:c>
      <x:c r="AA2290" s="2" t="str"/>
      <x:c r="AB2290" s="2" t="str">
        <x:v>https://rplumber.ilo.org/data/indicator?format=.csv.gz&amp;id=EMP_TEMP_SEX_EC2_NB_A</x:v>
      </x:c>
    </x:row>
    <x:row r="2291" ht="48" customHeight="1">
      <x:c r="A2291" s="13" t="str">
        <x:v>EGY</x:v>
      </x:c>
      <x:c r="B2291" s="13" t="str">
        <x:v>RSTU</x:v>
      </x:c>
      <x:c r="C2291" s="13" t="str">
        <x:v>EGY</x:v>
      </x:c>
      <x:c r="D2291" s="13" t="n">
        <x:v>2024</x:v>
      </x:c>
      <x:c r="E2291" s="13" t="str">
        <x:v>EC2_ISIC4_R90</x:v>
      </x:c>
      <x:c r="F2291" s="18" t="str">
        <x:v>Economic activity (ISIC-Rev.4), 2 digit level: 90 - Creative, arts and entertainment activities</x:v>
      </x:c>
      <x:c r="G2291" s="21" t="n">
        <x:v>16.504</x:v>
      </x:c>
      <x:c r="H2291" s="22" t="n">
        <x:v>1</x:v>
      </x:c>
      <x:c r="I2291" s="21" t="n">
        <x:f>SUM(G2291:G2297)</x:f>
        <x:v>1227.329</x:v>
      </x:c>
      <x:c r="J2291" s="22" t="n">
        <x:f>G2291/I2291*H2291</x:f>
        <x:v>0.013447087129856788</x:v>
      </x:c>
      <x:c r="K2291" s="13" t="str">
        <x:v>ISIC4:90</x:v>
      </x:c>
      <x:c r="L2291" s="15" t="n">
        <x:f>'Crosswalk'!C84</x:f>
        <x:v>0</x:v>
      </x:c>
      <x:c r="M2291" s="15" t="n">
        <x:f>'Crosswalk'!D84</x:f>
        <x:v>0</x:v>
      </x:c>
      <x:c r="N2291" s="15" t="n">
        <x:f>'Crosswalk'!E84</x:f>
        <x:v>0</x:v>
      </x:c>
      <x:c r="O2291" s="15" t="n">
        <x:f>'Crosswalk'!F84</x:f>
        <x:v>0</x:v>
      </x:c>
      <x:c r="P2291" s="15" t="n">
        <x:f>'Crosswalk'!G84</x:f>
        <x:v>0</x:v>
      </x:c>
      <x:c r="Q2291" s="15" t="n">
        <x:f>'Crosswalk'!H84</x:f>
        <x:v>0</x:v>
      </x:c>
      <x:c r="R2291" s="15" t="n">
        <x:f>'Crosswalk'!I84</x:f>
        <x:v>0</x:v>
      </x:c>
      <x:c r="S2291" s="15" t="n">
        <x:f>'Crosswalk'!J84</x:f>
        <x:v>0</x:v>
      </x:c>
      <x:c r="T2291" s="15" t="n">
        <x:f>'Crosswalk'!K84</x:f>
        <x:v>1</x:v>
      </x:c>
      <x:c r="U2291" s="15" t="n">
        <x:f>'Crosswalk'!L84</x:f>
        <x:v>0</x:v>
      </x:c>
      <x:c r="V2291" s="15" t="n">
        <x:f>'Crosswalk'!M84</x:f>
        <x:v>0</x:v>
      </x:c>
      <x:c r="W2291" s="15" t="n">
        <x:f>'Crosswalk'!N84</x:f>
        <x:v>0</x:v>
      </x:c>
      <x:c r="X2291" s="18" t="str">
        <x:v>LFS - Labour Force Sample Survey</x:v>
      </x:c>
      <x:c r="Y2291" s="13" t="str">
        <x:v>B</x:v>
      </x:c>
      <x:c r="Z2291" s="18" t="str">
        <x:v>National 2024 division composition. Observed national industry detail; used only for composition within 2024 ILO modelled margins.</x:v>
      </x:c>
      <x:c r="AA2291" s="13" t="str"/>
      <x:c r="AB2291" s="13" t="str">
        <x:v>https://rplumber.ilo.org/data/indicator?format=.csv.gz&amp;id=EMP_TEMP_SEX_EC2_NB_A</x:v>
      </x:c>
    </x:row>
    <x:row r="2292" ht="48" customHeight="1">
      <x:c r="A2292" s="2" t="str">
        <x:v>EGY</x:v>
      </x:c>
      <x:c r="B2292" s="2" t="str">
        <x:v>RSTU</x:v>
      </x:c>
      <x:c r="C2292" s="2" t="str">
        <x:v>EGY</x:v>
      </x:c>
      <x:c r="D2292" s="2" t="n">
        <x:v>2024</x:v>
      </x:c>
      <x:c r="E2292" s="2" t="str">
        <x:v>EC2_ISIC4_R91</x:v>
      </x:c>
      <x:c r="F2292" s="17" t="str">
        <x:v>Economic activity (ISIC-Rev.4), 2 digit level: 91 - Libraries, archives, museums and other cultural activities</x:v>
      </x:c>
      <x:c r="G2292" s="19" t="n">
        <x:v>13.693</x:v>
      </x:c>
      <x:c r="H2292" s="20" t="n">
        <x:v>1</x:v>
      </x:c>
      <x:c r="I2292" s="19" t="n">
        <x:f>SUM(G2291:G2297)</x:f>
        <x:v>1227.329</x:v>
      </x:c>
      <x:c r="J2292" s="20" t="n">
        <x:f>G2292/I2292*H2292</x:f>
        <x:v>0.011156747701716492</x:v>
      </x:c>
      <x:c r="K2292" s="2" t="str">
        <x:v>ISIC4:91</x:v>
      </x:c>
      <x:c r="L2292" s="14" t="n">
        <x:f>'Crosswalk'!C85</x:f>
        <x:v>0</x:v>
      </x:c>
      <x:c r="M2292" s="14" t="n">
        <x:f>'Crosswalk'!D85</x:f>
        <x:v>0</x:v>
      </x:c>
      <x:c r="N2292" s="14" t="n">
        <x:f>'Crosswalk'!E85</x:f>
        <x:v>0</x:v>
      </x:c>
      <x:c r="O2292" s="14" t="n">
        <x:f>'Crosswalk'!F85</x:f>
        <x:v>0</x:v>
      </x:c>
      <x:c r="P2292" s="14" t="n">
        <x:f>'Crosswalk'!G85</x:f>
        <x:v>0</x:v>
      </x:c>
      <x:c r="Q2292" s="14" t="n">
        <x:f>'Crosswalk'!H85</x:f>
        <x:v>0</x:v>
      </x:c>
      <x:c r="R2292" s="14" t="n">
        <x:f>'Crosswalk'!I85</x:f>
        <x:v>0</x:v>
      </x:c>
      <x:c r="S2292" s="14" t="n">
        <x:f>'Crosswalk'!J85</x:f>
        <x:v>0</x:v>
      </x:c>
      <x:c r="T2292" s="14" t="n">
        <x:f>'Crosswalk'!K85</x:f>
        <x:v>0</x:v>
      </x:c>
      <x:c r="U2292" s="14" t="n">
        <x:f>'Crosswalk'!L85</x:f>
        <x:v>0</x:v>
      </x:c>
      <x:c r="V2292" s="14" t="n">
        <x:f>'Crosswalk'!M85</x:f>
        <x:v>0</x:v>
      </x:c>
      <x:c r="W2292" s="14" t="n">
        <x:f>'Crosswalk'!N85</x:f>
        <x:v>1</x:v>
      </x:c>
      <x:c r="X2292" s="17" t="str">
        <x:v>LFS - Labour Force Sample Survey</x:v>
      </x:c>
      <x:c r="Y2292" s="2" t="str">
        <x:v>B</x:v>
      </x:c>
      <x:c r="Z2292" s="17" t="str">
        <x:v>National 2024 division composition. Observed national industry detail; used only for composition within 2024 ILO modelled margins.</x:v>
      </x:c>
      <x:c r="AA2292" s="2" t="str"/>
      <x:c r="AB2292" s="2" t="str">
        <x:v>https://rplumber.ilo.org/data/indicator?format=.csv.gz&amp;id=EMP_TEMP_SEX_EC2_NB_A</x:v>
      </x:c>
    </x:row>
    <x:row r="2293" ht="48" customHeight="1">
      <x:c r="A2293" s="13" t="str">
        <x:v>EGY</x:v>
      </x:c>
      <x:c r="B2293" s="13" t="str">
        <x:v>RSTU</x:v>
      </x:c>
      <x:c r="C2293" s="13" t="str">
        <x:v>EGY</x:v>
      </x:c>
      <x:c r="D2293" s="13" t="n">
        <x:v>2024</x:v>
      </x:c>
      <x:c r="E2293" s="13" t="str">
        <x:v>EC2_ISIC4_R93</x:v>
      </x:c>
      <x:c r="F2293" s="18" t="str">
        <x:v>Economic activity (ISIC-Rev.4), 2 digit level: 93 - Sports activities and amusement and recreation activities</x:v>
      </x:c>
      <x:c r="G2293" s="21" t="n">
        <x:v>132.544</x:v>
      </x:c>
      <x:c r="H2293" s="22" t="n">
        <x:v>1</x:v>
      </x:c>
      <x:c r="I2293" s="21" t="n">
        <x:f>SUM(G2291:G2297)</x:f>
        <x:v>1227.329</x:v>
      </x:c>
      <x:c r="J2293" s="22" t="n">
        <x:f>G2293/I2293*H2293</x:f>
        <x:v>0.10799386309620324</x:v>
      </x:c>
      <x:c r="K2293" s="13" t="str">
        <x:v>ISIC4:93</x:v>
      </x:c>
      <x:c r="L2293" s="15" t="n">
        <x:f>'Crosswalk'!C87</x:f>
        <x:v>0</x:v>
      </x:c>
      <x:c r="M2293" s="15" t="n">
        <x:f>'Crosswalk'!D87</x:f>
        <x:v>0</x:v>
      </x:c>
      <x:c r="N2293" s="15" t="n">
        <x:f>'Crosswalk'!E87</x:f>
        <x:v>0</x:v>
      </x:c>
      <x:c r="O2293" s="15" t="n">
        <x:f>'Crosswalk'!F87</x:f>
        <x:v>1</x:v>
      </x:c>
      <x:c r="P2293" s="15" t="n">
        <x:f>'Crosswalk'!G87</x:f>
        <x:v>0</x:v>
      </x:c>
      <x:c r="Q2293" s="15" t="n">
        <x:f>'Crosswalk'!H87</x:f>
        <x:v>0</x:v>
      </x:c>
      <x:c r="R2293" s="15" t="n">
        <x:f>'Crosswalk'!I87</x:f>
        <x:v>0</x:v>
      </x:c>
      <x:c r="S2293" s="15" t="n">
        <x:f>'Crosswalk'!J87</x:f>
        <x:v>0</x:v>
      </x:c>
      <x:c r="T2293" s="15" t="n">
        <x:f>'Crosswalk'!K87</x:f>
        <x:v>0</x:v>
      </x:c>
      <x:c r="U2293" s="15" t="n">
        <x:f>'Crosswalk'!L87</x:f>
        <x:v>0</x:v>
      </x:c>
      <x:c r="V2293" s="15" t="n">
        <x:f>'Crosswalk'!M87</x:f>
        <x:v>0</x:v>
      </x:c>
      <x:c r="W2293" s="15" t="n">
        <x:f>'Crosswalk'!N87</x:f>
        <x:v>0</x:v>
      </x:c>
      <x:c r="X2293" s="18" t="str">
        <x:v>LFS - Labour Force Sample Survey</x:v>
      </x:c>
      <x:c r="Y2293" s="13" t="str">
        <x:v>B</x:v>
      </x:c>
      <x:c r="Z2293" s="18" t="str">
        <x:v>National 2024 division composition. Observed national industry detail; used only for composition within 2024 ILO modelled margins.</x:v>
      </x:c>
      <x:c r="AA2293" s="13" t="str"/>
      <x:c r="AB2293" s="13" t="str">
        <x:v>https://rplumber.ilo.org/data/indicator?format=.csv.gz&amp;id=EMP_TEMP_SEX_EC2_NB_A</x:v>
      </x:c>
    </x:row>
    <x:row r="2294" ht="48" customHeight="1">
      <x:c r="A2294" s="2" t="str">
        <x:v>EGY</x:v>
      </x:c>
      <x:c r="B2294" s="2" t="str">
        <x:v>RSTU</x:v>
      </x:c>
      <x:c r="C2294" s="2" t="str">
        <x:v>EGY</x:v>
      </x:c>
      <x:c r="D2294" s="2" t="n">
        <x:v>2024</x:v>
      </x:c>
      <x:c r="E2294" s="2" t="str">
        <x:v>EC2_ISIC4_S94</x:v>
      </x:c>
      <x:c r="F2294" s="17" t="str">
        <x:v>Economic activity (ISIC-Rev.4), 2 digit level: 94 - Activities of membership organizations</x:v>
      </x:c>
      <x:c r="G2294" s="19" t="n">
        <x:v>220.69</x:v>
      </x:c>
      <x:c r="H2294" s="20" t="n">
        <x:v>1</x:v>
      </x:c>
      <x:c r="I2294" s="19" t="n">
        <x:f>SUM(G2291:G2297)</x:f>
        <x:v>1227.329</x:v>
      </x:c>
      <x:c r="J2294" s="20" t="n">
        <x:f>G2294/I2294*H2294</x:f>
        <x:v>0.17981323671159077</x:v>
      </x:c>
      <x:c r="K2294" s="2" t="str">
        <x:v>ISIC4:94</x:v>
      </x:c>
      <x:c r="L2294" s="14" t="n">
        <x:f>'Crosswalk'!C88</x:f>
        <x:v>0</x:v>
      </x:c>
      <x:c r="M2294" s="14" t="n">
        <x:f>'Crosswalk'!D88</x:f>
        <x:v>0</x:v>
      </x:c>
      <x:c r="N2294" s="14" t="n">
        <x:f>'Crosswalk'!E88</x:f>
        <x:v>0</x:v>
      </x:c>
      <x:c r="O2294" s="14" t="n">
        <x:f>'Crosswalk'!F88</x:f>
        <x:v>0</x:v>
      </x:c>
      <x:c r="P2294" s="14" t="n">
        <x:f>'Crosswalk'!G88</x:f>
        <x:v>0</x:v>
      </x:c>
      <x:c r="Q2294" s="14" t="n">
        <x:f>'Crosswalk'!H88</x:f>
        <x:v>0</x:v>
      </x:c>
      <x:c r="R2294" s="14" t="n">
        <x:f>'Crosswalk'!I88</x:f>
        <x:v>0</x:v>
      </x:c>
      <x:c r="S2294" s="14" t="n">
        <x:f>'Crosswalk'!J88</x:f>
        <x:v>0</x:v>
      </x:c>
      <x:c r="T2294" s="14" t="n">
        <x:f>'Crosswalk'!K88</x:f>
        <x:v>0</x:v>
      </x:c>
      <x:c r="U2294" s="14" t="n">
        <x:f>'Crosswalk'!L88</x:f>
        <x:v>0</x:v>
      </x:c>
      <x:c r="V2294" s="14" t="n">
        <x:f>'Crosswalk'!M88</x:f>
        <x:v>0</x:v>
      </x:c>
      <x:c r="W2294" s="14" t="n">
        <x:f>'Crosswalk'!N88</x:f>
        <x:v>1</x:v>
      </x:c>
      <x:c r="X2294" s="17" t="str">
        <x:v>LFS - Labour Force Sample Survey</x:v>
      </x:c>
      <x:c r="Y2294" s="2" t="str">
        <x:v>B</x:v>
      </x:c>
      <x:c r="Z2294" s="17" t="str">
        <x:v>National 2024 division composition. Observed national industry detail; used only for composition within 2024 ILO modelled margins.</x:v>
      </x:c>
      <x:c r="AA2294" s="2" t="str"/>
      <x:c r="AB2294" s="2" t="str">
        <x:v>https://rplumber.ilo.org/data/indicator?format=.csv.gz&amp;id=EMP_TEMP_SEX_EC2_NB_A</x:v>
      </x:c>
    </x:row>
    <x:row r="2295" ht="48" customHeight="1">
      <x:c r="A2295" s="13" t="str">
        <x:v>EGY</x:v>
      </x:c>
      <x:c r="B2295" s="13" t="str">
        <x:v>RSTU</x:v>
      </x:c>
      <x:c r="C2295" s="13" t="str">
        <x:v>EGY</x:v>
      </x:c>
      <x:c r="D2295" s="13" t="n">
        <x:v>2024</x:v>
      </x:c>
      <x:c r="E2295" s="13" t="str">
        <x:v>EC2_ISIC4_S95</x:v>
      </x:c>
      <x:c r="F2295" s="18" t="str">
        <x:v>Economic activity (ISIC-Rev.4), 2 digit level: 95 - Repair of computers and personal and household goods</x:v>
      </x:c>
      <x:c r="G2295" s="21" t="n">
        <x:v>176.649</x:v>
      </x:c>
      <x:c r="H2295" s="22" t="n">
        <x:v>1</x:v>
      </x:c>
      <x:c r="I2295" s="21" t="n">
        <x:f>SUM(G2291:G2297)</x:f>
        <x:v>1227.329</x:v>
      </x:c>
      <x:c r="J2295" s="22" t="n">
        <x:f>G2295/I2295*H2295</x:f>
        <x:v>0.1439296227824813</x:v>
      </x:c>
      <x:c r="K2295" s="13" t="str">
        <x:v>ISIC4:95</x:v>
      </x:c>
      <x:c r="L2295" s="15" t="n">
        <x:f>'Crosswalk'!C89</x:f>
        <x:v>0</x:v>
      </x:c>
      <x:c r="M2295" s="15" t="n">
        <x:f>'Crosswalk'!D89</x:f>
        <x:v>0</x:v>
      </x:c>
      <x:c r="N2295" s="15" t="n">
        <x:f>'Crosswalk'!E89</x:f>
        <x:v>0</x:v>
      </x:c>
      <x:c r="O2295" s="15" t="n">
        <x:f>'Crosswalk'!F89</x:f>
        <x:v>0.7</x:v>
      </x:c>
      <x:c r="P2295" s="15" t="n">
        <x:f>'Crosswalk'!G89</x:f>
        <x:v>0</x:v>
      </x:c>
      <x:c r="Q2295" s="15" t="n">
        <x:f>'Crosswalk'!H89</x:f>
        <x:v>0</x:v>
      </x:c>
      <x:c r="R2295" s="15" t="n">
        <x:f>'Crosswalk'!I89</x:f>
        <x:v>0</x:v>
      </x:c>
      <x:c r="S2295" s="15" t="n">
        <x:f>'Crosswalk'!J89</x:f>
        <x:v>0.3</x:v>
      </x:c>
      <x:c r="T2295" s="15" t="n">
        <x:f>'Crosswalk'!K89</x:f>
        <x:v>0</x:v>
      </x:c>
      <x:c r="U2295" s="15" t="n">
        <x:f>'Crosswalk'!L89</x:f>
        <x:v>0</x:v>
      </x:c>
      <x:c r="V2295" s="15" t="n">
        <x:f>'Crosswalk'!M89</x:f>
        <x:v>0</x:v>
      </x:c>
      <x:c r="W2295" s="15" t="n">
        <x:f>'Crosswalk'!N89</x:f>
        <x:v>0</x:v>
      </x:c>
      <x:c r="X2295" s="18" t="str">
        <x:v>LFS - Labour Force Sample Survey</x:v>
      </x:c>
      <x:c r="Y2295" s="13" t="str">
        <x:v>B</x:v>
      </x:c>
      <x:c r="Z2295" s="18" t="str">
        <x:v>National 2024 division composition. Observed national industry detail; used only for composition within 2024 ILO modelled margins.</x:v>
      </x:c>
      <x:c r="AA2295" s="13" t="str"/>
      <x:c r="AB2295" s="13" t="str">
        <x:v>https://rplumber.ilo.org/data/indicator?format=.csv.gz&amp;id=EMP_TEMP_SEX_EC2_NB_A</x:v>
      </x:c>
    </x:row>
    <x:row r="2296" ht="48" customHeight="1">
      <x:c r="A2296" s="2" t="str">
        <x:v>EGY</x:v>
      </x:c>
      <x:c r="B2296" s="2" t="str">
        <x:v>RSTU</x:v>
      </x:c>
      <x:c r="C2296" s="2" t="str">
        <x:v>EGY</x:v>
      </x:c>
      <x:c r="D2296" s="2" t="n">
        <x:v>2024</x:v>
      </x:c>
      <x:c r="E2296" s="2" t="str">
        <x:v>EC2_ISIC4_S96</x:v>
      </x:c>
      <x:c r="F2296" s="17" t="str">
        <x:v>Economic activity (ISIC-Rev.4), 2 digit level: 96 - Other personal service activities</x:v>
      </x:c>
      <x:c r="G2296" s="19" t="n">
        <x:v>363.219</x:v>
      </x:c>
      <x:c r="H2296" s="20" t="n">
        <x:v>1</x:v>
      </x:c>
      <x:c r="I2296" s="19" t="n">
        <x:f>SUM(G2291:G2297)</x:f>
        <x:v>1227.329</x:v>
      </x:c>
      <x:c r="J2296" s="20" t="n">
        <x:f>G2296/I2296*H2296</x:f>
        <x:v>0.2959426527035538</x:v>
      </x:c>
      <x:c r="K2296" s="2" t="str">
        <x:v>ISIC4:96</x:v>
      </x:c>
      <x:c r="L2296" s="14" t="n">
        <x:f>'Crosswalk'!C90</x:f>
        <x:v>0</x:v>
      </x:c>
      <x:c r="M2296" s="14" t="n">
        <x:f>'Crosswalk'!D90</x:f>
        <x:v>0</x:v>
      </x:c>
      <x:c r="N2296" s="14" t="n">
        <x:f>'Crosswalk'!E90</x:f>
        <x:v>0</x:v>
      </x:c>
      <x:c r="O2296" s="14" t="n">
        <x:f>'Crosswalk'!F90</x:f>
        <x:v>1</x:v>
      </x:c>
      <x:c r="P2296" s="14" t="n">
        <x:f>'Crosswalk'!G90</x:f>
        <x:v>0</x:v>
      </x:c>
      <x:c r="Q2296" s="14" t="n">
        <x:f>'Crosswalk'!H90</x:f>
        <x:v>0</x:v>
      </x:c>
      <x:c r="R2296" s="14" t="n">
        <x:f>'Crosswalk'!I90</x:f>
        <x:v>0</x:v>
      </x:c>
      <x:c r="S2296" s="14" t="n">
        <x:f>'Crosswalk'!J90</x:f>
        <x:v>0</x:v>
      </x:c>
      <x:c r="T2296" s="14" t="n">
        <x:f>'Crosswalk'!K90</x:f>
        <x:v>0</x:v>
      </x:c>
      <x:c r="U2296" s="14" t="n">
        <x:f>'Crosswalk'!L90</x:f>
        <x:v>0</x:v>
      </x:c>
      <x:c r="V2296" s="14" t="n">
        <x:f>'Crosswalk'!M90</x:f>
        <x:v>0</x:v>
      </x:c>
      <x:c r="W2296" s="14" t="n">
        <x:f>'Crosswalk'!N90</x:f>
        <x:v>0</x:v>
      </x:c>
      <x:c r="X2296" s="17" t="str">
        <x:v>LFS - Labour Force Sample Survey</x:v>
      </x:c>
      <x:c r="Y2296" s="2" t="str">
        <x:v>B</x:v>
      </x:c>
      <x:c r="Z2296" s="17" t="str">
        <x:v>National 2024 division composition. Observed national industry detail; used only for composition within 2024 ILO modelled margins.</x:v>
      </x:c>
      <x:c r="AA2296" s="2" t="str"/>
      <x:c r="AB2296" s="2" t="str">
        <x:v>https://rplumber.ilo.org/data/indicator?format=.csv.gz&amp;id=EMP_TEMP_SEX_EC2_NB_A</x:v>
      </x:c>
    </x:row>
    <x:row r="2297" ht="48" customHeight="1">
      <x:c r="A2297" s="13" t="str">
        <x:v>EGY</x:v>
      </x:c>
      <x:c r="B2297" s="13" t="str">
        <x:v>RSTU</x:v>
      </x:c>
      <x:c r="C2297" s="13" t="str">
        <x:v>EGY</x:v>
      </x:c>
      <x:c r="D2297" s="13" t="n">
        <x:v>2024</x:v>
      </x:c>
      <x:c r="E2297" s="13" t="str">
        <x:v>EC2_ISIC4_T97</x:v>
      </x:c>
      <x:c r="F2297" s="18" t="str">
        <x:v>Economic activity (ISIC-Rev.4), 2 digit level: 97 - Activities of households as employers of domestic personnel</x:v>
      </x:c>
      <x:c r="G2297" s="21" t="n">
        <x:v>304.03</x:v>
      </x:c>
      <x:c r="H2297" s="22" t="n">
        <x:v>1</x:v>
      </x:c>
      <x:c r="I2297" s="21" t="n">
        <x:f>SUM(G2291:G2297)</x:f>
        <x:v>1227.329</x:v>
      </x:c>
      <x:c r="J2297" s="22" t="n">
        <x:f>G2297/I2297*H2297</x:f>
        <x:v>0.24771678987459758</x:v>
      </x:c>
      <x:c r="K2297" s="13" t="str">
        <x:v>ISIC4:97</x:v>
      </x:c>
      <x:c r="L2297" s="15" t="n">
        <x:f>'Crosswalk'!C91</x:f>
        <x:v>0</x:v>
      </x:c>
      <x:c r="M2297" s="15" t="n">
        <x:f>'Crosswalk'!D91</x:f>
        <x:v>0</x:v>
      </x:c>
      <x:c r="N2297" s="15" t="n">
        <x:f>'Crosswalk'!E91</x:f>
        <x:v>0</x:v>
      </x:c>
      <x:c r="O2297" s="15" t="n">
        <x:f>'Crosswalk'!F91</x:f>
        <x:v>0</x:v>
      </x:c>
      <x:c r="P2297" s="15" t="n">
        <x:f>'Crosswalk'!G91</x:f>
        <x:v>0</x:v>
      </x:c>
      <x:c r="Q2297" s="15" t="n">
        <x:f>'Crosswalk'!H91</x:f>
        <x:v>0</x:v>
      </x:c>
      <x:c r="R2297" s="15" t="n">
        <x:f>'Crosswalk'!I91</x:f>
        <x:v>0</x:v>
      </x:c>
      <x:c r="S2297" s="15" t="n">
        <x:f>'Crosswalk'!J91</x:f>
        <x:v>0</x:v>
      </x:c>
      <x:c r="T2297" s="15" t="n">
        <x:f>'Crosswalk'!K91</x:f>
        <x:v>0</x:v>
      </x:c>
      <x:c r="U2297" s="15" t="n">
        <x:f>'Crosswalk'!L91</x:f>
        <x:v>0</x:v>
      </x:c>
      <x:c r="V2297" s="15" t="n">
        <x:f>'Crosswalk'!M91</x:f>
        <x:v>0</x:v>
      </x:c>
      <x:c r="W2297" s="15" t="n">
        <x:f>'Crosswalk'!N91</x:f>
        <x:v>1</x:v>
      </x:c>
      <x:c r="X2297" s="18" t="str">
        <x:v>LFS - Labour Force Sample Survey</x:v>
      </x:c>
      <x:c r="Y2297" s="13" t="str">
        <x:v>B</x:v>
      </x:c>
      <x:c r="Z2297" s="18" t="str">
        <x:v>National 2024 division composition. Observed national industry detail; used only for composition within 2024 ILO modelled margins.</x:v>
      </x:c>
      <x:c r="AA2297" s="13" t="str"/>
      <x:c r="AB2297" s="13" t="str">
        <x:v>https://rplumber.ilo.org/data/indicator?format=.csv.gz&amp;id=EMP_TEMP_SEX_EC2_NB_A</x:v>
      </x:c>
    </x:row>
    <x:row r="2298" ht="48" customHeight="1">
      <x:c r="A2298" s="2" t="str">
        <x:v>JOR</x:v>
      </x:c>
      <x:c r="B2298" s="2" t="str">
        <x:v>A</x:v>
      </x:c>
      <x:c r="C2298" s="2" t="str">
        <x:v>JOR</x:v>
      </x:c>
      <x:c r="D2298" s="2" t="n">
        <x:v>2023</x:v>
      </x:c>
      <x:c r="E2298" s="2" t="str">
        <x:v>EC2_ISIC4_A01</x:v>
      </x:c>
      <x:c r="F2298" s="17" t="str">
        <x:v>Economic activity (ISIC-Rev.4), 2 digit level: 01 - Crop and animal production, hunting and related service activities</x:v>
      </x:c>
      <x:c r="G2298" s="19" t="n">
        <x:v>89.985</x:v>
      </x:c>
      <x:c r="H2298" s="20" t="n">
        <x:v>1</x:v>
      </x:c>
      <x:c r="I2298" s="19" t="n">
        <x:f>SUM(G2298:G2299)</x:f>
        <x:v>90.13</x:v>
      </x:c>
      <x:c r="J2298" s="20" t="n">
        <x:f>G2298/I2298*H2298</x:f>
        <x:v>0.9983912126927772</x:v>
      </x:c>
      <x:c r="K2298" s="2" t="str">
        <x:v>ISIC4:01</x:v>
      </x:c>
      <x:c r="L2298" s="14" t="n">
        <x:f>'Crosswalk'!C6</x:f>
        <x:v>0</x:v>
      </x:c>
      <x:c r="M2298" s="14" t="n">
        <x:f>'Crosswalk'!D6</x:f>
        <x:v>0</x:v>
      </x:c>
      <x:c r="N2298" s="14" t="n">
        <x:f>'Crosswalk'!E6</x:f>
        <x:v>0</x:v>
      </x:c>
      <x:c r="O2298" s="14" t="n">
        <x:f>'Crosswalk'!F6</x:f>
        <x:v>0</x:v>
      </x:c>
      <x:c r="P2298" s="14" t="n">
        <x:f>'Crosswalk'!G6</x:f>
        <x:v>1</x:v>
      </x:c>
      <x:c r="Q2298" s="14" t="n">
        <x:f>'Crosswalk'!H6</x:f>
        <x:v>0</x:v>
      </x:c>
      <x:c r="R2298" s="14" t="n">
        <x:f>'Crosswalk'!I6</x:f>
        <x:v>0</x:v>
      </x:c>
      <x:c r="S2298" s="14" t="n">
        <x:f>'Crosswalk'!J6</x:f>
        <x:v>0</x:v>
      </x:c>
      <x:c r="T2298" s="14" t="n">
        <x:f>'Crosswalk'!K6</x:f>
        <x:v>0</x:v>
      </x:c>
      <x:c r="U2298" s="14" t="n">
        <x:f>'Crosswalk'!L6</x:f>
        <x:v>0</x:v>
      </x:c>
      <x:c r="V2298" s="14" t="n">
        <x:f>'Crosswalk'!M6</x:f>
        <x:v>0</x:v>
      </x:c>
      <x:c r="W2298" s="14" t="n">
        <x:f>'Crosswalk'!N6</x:f>
        <x:v>0</x:v>
      </x:c>
      <x:c r="X2298" s="17" t="str">
        <x:v>LFS - Employment and Unemployment Survey</x:v>
      </x:c>
      <x:c r="Y2298" s="2" t="str"/>
      <x:c r="Z2298" s="17" t="str">
        <x:v>National 2023 division composition. Observed national industry detail; used only for composition within 2024 ILO modelled margins.</x:v>
      </x:c>
      <x:c r="AA2298" s="2" t="str"/>
      <x:c r="AB2298" s="2" t="str">
        <x:v>https://rplumber.ilo.org/data/indicator?format=.csv.gz&amp;id=EMP_TEMP_SEX_EC2_NB_A</x:v>
      </x:c>
    </x:row>
    <x:row r="2299" ht="48" customHeight="1">
      <x:c r="A2299" s="13" t="str">
        <x:v>JOR</x:v>
      </x:c>
      <x:c r="B2299" s="13" t="str">
        <x:v>A</x:v>
      </x:c>
      <x:c r="C2299" s="13" t="str">
        <x:v>JOR</x:v>
      </x:c>
      <x:c r="D2299" s="13" t="n">
        <x:v>2023</x:v>
      </x:c>
      <x:c r="E2299" s="13" t="str">
        <x:v>EC2_ISIC4_A03</x:v>
      </x:c>
      <x:c r="F2299" s="18" t="str">
        <x:v>Economic activity (ISIC-Rev.4), 2 digit level: 03 - Fishing and aquaculture</x:v>
      </x:c>
      <x:c r="G2299" s="21" t="n">
        <x:v>0.145</x:v>
      </x:c>
      <x:c r="H2299" s="22" t="n">
        <x:v>1</x:v>
      </x:c>
      <x:c r="I2299" s="21" t="n">
        <x:f>SUM(G2298:G2299)</x:f>
        <x:v>90.13</x:v>
      </x:c>
      <x:c r="J2299" s="22" t="n">
        <x:f>G2299/I2299*H2299</x:f>
        <x:v>0.0016087873072229003</x:v>
      </x:c>
      <x:c r="K2299" s="13" t="str">
        <x:v>ISIC4:03</x:v>
      </x:c>
      <x:c r="L2299" s="15" t="n">
        <x:f>'Crosswalk'!C8</x:f>
        <x:v>0</x:v>
      </x:c>
      <x:c r="M2299" s="15" t="n">
        <x:f>'Crosswalk'!D8</x:f>
        <x:v>0</x:v>
      </x:c>
      <x:c r="N2299" s="15" t="n">
        <x:f>'Crosswalk'!E8</x:f>
        <x:v>0</x:v>
      </x:c>
      <x:c r="O2299" s="15" t="n">
        <x:f>'Crosswalk'!F8</x:f>
        <x:v>0</x:v>
      </x:c>
      <x:c r="P2299" s="15" t="n">
        <x:f>'Crosswalk'!G8</x:f>
        <x:v>1</x:v>
      </x:c>
      <x:c r="Q2299" s="15" t="n">
        <x:f>'Crosswalk'!H8</x:f>
        <x:v>0</x:v>
      </x:c>
      <x:c r="R2299" s="15" t="n">
        <x:f>'Crosswalk'!I8</x:f>
        <x:v>0</x:v>
      </x:c>
      <x:c r="S2299" s="15" t="n">
        <x:f>'Crosswalk'!J8</x:f>
        <x:v>0</x:v>
      </x:c>
      <x:c r="T2299" s="15" t="n">
        <x:f>'Crosswalk'!K8</x:f>
        <x:v>0</x:v>
      </x:c>
      <x:c r="U2299" s="15" t="n">
        <x:f>'Crosswalk'!L8</x:f>
        <x:v>0</x:v>
      </x:c>
      <x:c r="V2299" s="15" t="n">
        <x:f>'Crosswalk'!M8</x:f>
        <x:v>0</x:v>
      </x:c>
      <x:c r="W2299" s="15" t="n">
        <x:f>'Crosswalk'!N8</x:f>
        <x:v>0</x:v>
      </x:c>
      <x:c r="X2299" s="18" t="str">
        <x:v>LFS - Employment and Unemployment Survey</x:v>
      </x:c>
      <x:c r="Y2299" s="13" t="str">
        <x:v>U</x:v>
      </x:c>
      <x:c r="Z2299" s="18" t="str">
        <x:v>National 2023 division composition. Observed national industry detail; used only for composition within 2024 ILO modelled margins.</x:v>
      </x:c>
      <x:c r="AA2299" s="13" t="str"/>
      <x:c r="AB2299" s="13" t="str">
        <x:v>https://rplumber.ilo.org/data/indicator?format=.csv.gz&amp;id=EMP_TEMP_SEX_EC2_NB_A</x:v>
      </x:c>
    </x:row>
    <x:row r="2300" ht="48" customHeight="1">
      <x:c r="A2300" s="2" t="str">
        <x:v>JOR</x:v>
      </x:c>
      <x:c r="B2300" s="2" t="str">
        <x:v>B</x:v>
      </x:c>
      <x:c r="C2300" s="2" t="str">
        <x:v>JOR</x:v>
      </x:c>
      <x:c r="D2300" s="2" t="n">
        <x:v>2023</x:v>
      </x:c>
      <x:c r="E2300" s="2" t="str">
        <x:v>EC2_ISIC4_B08</x:v>
      </x:c>
      <x:c r="F2300" s="17" t="str">
        <x:v>Economic activity (ISIC-Rev.4), 2 digit level: 08 - Other mining and quarrying</x:v>
      </x:c>
      <x:c r="G2300" s="19" t="n">
        <x:v>10.803</x:v>
      </x:c>
      <x:c r="H2300" s="20" t="n">
        <x:v>1</x:v>
      </x:c>
      <x:c r="I2300" s="19" t="n">
        <x:f>SUM(G2300:G2300)</x:f>
        <x:v>10.803</x:v>
      </x:c>
      <x:c r="J2300" s="20" t="n">
        <x:f>G2300/I2300*H2300</x:f>
        <x:v>1</x:v>
      </x:c>
      <x:c r="K2300" s="2" t="str">
        <x:v>ISIC4:08</x:v>
      </x:c>
      <x:c r="L2300" s="14" t="n">
        <x:f>'Crosswalk'!C12</x:f>
        <x:v>0</x:v>
      </x:c>
      <x:c r="M2300" s="14" t="n">
        <x:f>'Crosswalk'!D12</x:f>
        <x:v>1</x:v>
      </x:c>
      <x:c r="N2300" s="14" t="n">
        <x:f>'Crosswalk'!E12</x:f>
        <x:v>0</x:v>
      </x:c>
      <x:c r="O2300" s="14" t="n">
        <x:f>'Crosswalk'!F12</x:f>
        <x:v>0</x:v>
      </x:c>
      <x:c r="P2300" s="14" t="n">
        <x:f>'Crosswalk'!G12</x:f>
        <x:v>0</x:v>
      </x:c>
      <x:c r="Q2300" s="14" t="n">
        <x:f>'Crosswalk'!H12</x:f>
        <x:v>0</x:v>
      </x:c>
      <x:c r="R2300" s="14" t="n">
        <x:f>'Crosswalk'!I12</x:f>
        <x:v>0</x:v>
      </x:c>
      <x:c r="S2300" s="14" t="n">
        <x:f>'Crosswalk'!J12</x:f>
        <x:v>0</x:v>
      </x:c>
      <x:c r="T2300" s="14" t="n">
        <x:f>'Crosswalk'!K12</x:f>
        <x:v>0</x:v>
      </x:c>
      <x:c r="U2300" s="14" t="n">
        <x:f>'Crosswalk'!L12</x:f>
        <x:v>0</x:v>
      </x:c>
      <x:c r="V2300" s="14" t="n">
        <x:f>'Crosswalk'!M12</x:f>
        <x:v>0</x:v>
      </x:c>
      <x:c r="W2300" s="14" t="n">
        <x:f>'Crosswalk'!N12</x:f>
        <x:v>0</x:v>
      </x:c>
      <x:c r="X2300" s="17" t="str">
        <x:v>LFS - Employment and Unemployment Survey</x:v>
      </x:c>
      <x:c r="Y2300" s="2" t="str"/>
      <x:c r="Z2300" s="17" t="str">
        <x:v>National 2023 division composition. Observed national industry detail; used only for composition within 2024 ILO modelled margins.</x:v>
      </x:c>
      <x:c r="AA2300" s="2" t="str"/>
      <x:c r="AB2300" s="2" t="str">
        <x:v>https://rplumber.ilo.org/data/indicator?format=.csv.gz&amp;id=EMP_TEMP_SEX_EC2_NB_A</x:v>
      </x:c>
    </x:row>
    <x:row r="2301" ht="48" customHeight="1">
      <x:c r="A2301" s="13" t="str">
        <x:v>JOR</x:v>
      </x:c>
      <x:c r="B2301" s="13" t="str">
        <x:v>C</x:v>
      </x:c>
      <x:c r="C2301" s="13" t="str">
        <x:v>JOR</x:v>
      </x:c>
      <x:c r="D2301" s="13" t="n">
        <x:v>2023</x:v>
      </x:c>
      <x:c r="E2301" s="13" t="str">
        <x:v>EC2_ISIC4_C10</x:v>
      </x:c>
      <x:c r="F2301" s="18" t="str">
        <x:v>Economic activity (ISIC-Rev.4), 2 digit level: 10 - Manufacture of food products</x:v>
      </x:c>
      <x:c r="G2301" s="21" t="n">
        <x:v>72.3</x:v>
      </x:c>
      <x:c r="H2301" s="22" t="n">
        <x:v>1</x:v>
      </x:c>
      <x:c r="I2301" s="21" t="n">
        <x:f>SUM(G2301:G2322)</x:f>
        <x:v>231.59000000000003</x:v>
      </x:c>
      <x:c r="J2301" s="22" t="n">
        <x:f>G2301/I2301*H2301</x:f>
        <x:v>0.31218964549419226</x:v>
      </x:c>
      <x:c r="K2301" s="13" t="str">
        <x:v>ISIC4:10</x:v>
      </x:c>
      <x:c r="L2301" s="15" t="n">
        <x:f>'Crosswalk'!C14</x:f>
        <x:v>0</x:v>
      </x:c>
      <x:c r="M2301" s="15" t="n">
        <x:f>'Crosswalk'!D14</x:f>
        <x:v>0</x:v>
      </x:c>
      <x:c r="N2301" s="15" t="n">
        <x:f>'Crosswalk'!E14</x:f>
        <x:v>0</x:v>
      </x:c>
      <x:c r="O2301" s="15" t="n">
        <x:f>'Crosswalk'!F14</x:f>
        <x:v>0</x:v>
      </x:c>
      <x:c r="P2301" s="15" t="n">
        <x:f>'Crosswalk'!G14</x:f>
        <x:v>1</x:v>
      </x:c>
      <x:c r="Q2301" s="15" t="n">
        <x:f>'Crosswalk'!H14</x:f>
        <x:v>0</x:v>
      </x:c>
      <x:c r="R2301" s="15" t="n">
        <x:f>'Crosswalk'!I14</x:f>
        <x:v>0</x:v>
      </x:c>
      <x:c r="S2301" s="15" t="n">
        <x:f>'Crosswalk'!J14</x:f>
        <x:v>0</x:v>
      </x:c>
      <x:c r="T2301" s="15" t="n">
        <x:f>'Crosswalk'!K14</x:f>
        <x:v>0</x:v>
      </x:c>
      <x:c r="U2301" s="15" t="n">
        <x:f>'Crosswalk'!L14</x:f>
        <x:v>0</x:v>
      </x:c>
      <x:c r="V2301" s="15" t="n">
        <x:f>'Crosswalk'!M14</x:f>
        <x:v>0</x:v>
      </x:c>
      <x:c r="W2301" s="15" t="n">
        <x:f>'Crosswalk'!N14</x:f>
        <x:v>0</x:v>
      </x:c>
      <x:c r="X2301" s="18" t="str">
        <x:v>LFS - Employment and Unemployment Survey</x:v>
      </x:c>
      <x:c r="Y2301" s="13" t="str"/>
      <x:c r="Z2301" s="18" t="str">
        <x:v>National 2023 division composition. Observed national industry detail; used only for composition within 2024 ILO modelled margins.</x:v>
      </x:c>
      <x:c r="AA2301" s="13" t="str"/>
      <x:c r="AB2301" s="13" t="str">
        <x:v>https://rplumber.ilo.org/data/indicator?format=.csv.gz&amp;id=EMP_TEMP_SEX_EC2_NB_A</x:v>
      </x:c>
    </x:row>
    <x:row r="2302" ht="48" customHeight="1">
      <x:c r="A2302" s="2" t="str">
        <x:v>JOR</x:v>
      </x:c>
      <x:c r="B2302" s="2" t="str">
        <x:v>C</x:v>
      </x:c>
      <x:c r="C2302" s="2" t="str">
        <x:v>JOR</x:v>
      </x:c>
      <x:c r="D2302" s="2" t="n">
        <x:v>2023</x:v>
      </x:c>
      <x:c r="E2302" s="2" t="str">
        <x:v>EC2_ISIC4_C11</x:v>
      </x:c>
      <x:c r="F2302" s="17" t="str">
        <x:v>Economic activity (ISIC-Rev.4), 2 digit level: 11 - Manufacture of beverages</x:v>
      </x:c>
      <x:c r="G2302" s="19" t="n">
        <x:v>3.743</x:v>
      </x:c>
      <x:c r="H2302" s="20" t="n">
        <x:v>1</x:v>
      </x:c>
      <x:c r="I2302" s="19" t="n">
        <x:f>SUM(G2301:G2322)</x:f>
        <x:v>231.59000000000003</x:v>
      </x:c>
      <x:c r="J2302" s="20" t="n">
        <x:f>G2302/I2302*H2302</x:f>
        <x:v>0.01616218316853059</x:v>
      </x:c>
      <x:c r="K2302" s="2" t="str">
        <x:v>ISIC4:11</x:v>
      </x:c>
      <x:c r="L2302" s="14" t="n">
        <x:f>'Crosswalk'!C15</x:f>
        <x:v>0</x:v>
      </x:c>
      <x:c r="M2302" s="14" t="n">
        <x:f>'Crosswalk'!D15</x:f>
        <x:v>0</x:v>
      </x:c>
      <x:c r="N2302" s="14" t="n">
        <x:f>'Crosswalk'!E15</x:f>
        <x:v>0</x:v>
      </x:c>
      <x:c r="O2302" s="14" t="n">
        <x:f>'Crosswalk'!F15</x:f>
        <x:v>0</x:v>
      </x:c>
      <x:c r="P2302" s="14" t="n">
        <x:f>'Crosswalk'!G15</x:f>
        <x:v>1</x:v>
      </x:c>
      <x:c r="Q2302" s="14" t="n">
        <x:f>'Crosswalk'!H15</x:f>
        <x:v>0</x:v>
      </x:c>
      <x:c r="R2302" s="14" t="n">
        <x:f>'Crosswalk'!I15</x:f>
        <x:v>0</x:v>
      </x:c>
      <x:c r="S2302" s="14" t="n">
        <x:f>'Crosswalk'!J15</x:f>
        <x:v>0</x:v>
      </x:c>
      <x:c r="T2302" s="14" t="n">
        <x:f>'Crosswalk'!K15</x:f>
        <x:v>0</x:v>
      </x:c>
      <x:c r="U2302" s="14" t="n">
        <x:f>'Crosswalk'!L15</x:f>
        <x:v>0</x:v>
      </x:c>
      <x:c r="V2302" s="14" t="n">
        <x:f>'Crosswalk'!M15</x:f>
        <x:v>0</x:v>
      </x:c>
      <x:c r="W2302" s="14" t="n">
        <x:f>'Crosswalk'!N15</x:f>
        <x:v>0</x:v>
      </x:c>
      <x:c r="X2302" s="17" t="str">
        <x:v>LFS - Employment and Unemployment Survey</x:v>
      </x:c>
      <x:c r="Y2302" s="2" t="str"/>
      <x:c r="Z2302" s="17" t="str">
        <x:v>National 2023 division composition. Observed national industry detail; used only for composition within 2024 ILO modelled margins.</x:v>
      </x:c>
      <x:c r="AA2302" s="2" t="str"/>
      <x:c r="AB2302" s="2" t="str">
        <x:v>https://rplumber.ilo.org/data/indicator?format=.csv.gz&amp;id=EMP_TEMP_SEX_EC2_NB_A</x:v>
      </x:c>
    </x:row>
    <x:row r="2303" ht="48" customHeight="1">
      <x:c r="A2303" s="13" t="str">
        <x:v>JOR</x:v>
      </x:c>
      <x:c r="B2303" s="13" t="str">
        <x:v>C</x:v>
      </x:c>
      <x:c r="C2303" s="13" t="str">
        <x:v>JOR</x:v>
      </x:c>
      <x:c r="D2303" s="13" t="n">
        <x:v>2023</x:v>
      </x:c>
      <x:c r="E2303" s="13" t="str">
        <x:v>EC2_ISIC4_C12</x:v>
      </x:c>
      <x:c r="F2303" s="18" t="str">
        <x:v>Economic activity (ISIC-Rev.4), 2 digit level: 12 - Manufacture of tobacco products</x:v>
      </x:c>
      <x:c r="G2303" s="21" t="n">
        <x:v>1.983</x:v>
      </x:c>
      <x:c r="H2303" s="22" t="n">
        <x:v>1</x:v>
      </x:c>
      <x:c r="I2303" s="21" t="n">
        <x:f>SUM(G2301:G2322)</x:f>
        <x:v>231.59000000000003</x:v>
      </x:c>
      <x:c r="J2303" s="22" t="n">
        <x:f>G2303/I2303*H2303</x:f>
        <x:v>0.008562545878492162</x:v>
      </x:c>
      <x:c r="K2303" s="13" t="str">
        <x:v>ISIC4:12</x:v>
      </x:c>
      <x:c r="L2303" s="15" t="n">
        <x:f>'Crosswalk'!C16</x:f>
        <x:v>0</x:v>
      </x:c>
      <x:c r="M2303" s="15" t="n">
        <x:f>'Crosswalk'!D16</x:f>
        <x:v>0</x:v>
      </x:c>
      <x:c r="N2303" s="15" t="n">
        <x:f>'Crosswalk'!E16</x:f>
        <x:v>0</x:v>
      </x:c>
      <x:c r="O2303" s="15" t="n">
        <x:f>'Crosswalk'!F16</x:f>
        <x:v>0</x:v>
      </x:c>
      <x:c r="P2303" s="15" t="n">
        <x:f>'Crosswalk'!G16</x:f>
        <x:v>1</x:v>
      </x:c>
      <x:c r="Q2303" s="15" t="n">
        <x:f>'Crosswalk'!H16</x:f>
        <x:v>0</x:v>
      </x:c>
      <x:c r="R2303" s="15" t="n">
        <x:f>'Crosswalk'!I16</x:f>
        <x:v>0</x:v>
      </x:c>
      <x:c r="S2303" s="15" t="n">
        <x:f>'Crosswalk'!J16</x:f>
        <x:v>0</x:v>
      </x:c>
      <x:c r="T2303" s="15" t="n">
        <x:f>'Crosswalk'!K16</x:f>
        <x:v>0</x:v>
      </x:c>
      <x:c r="U2303" s="15" t="n">
        <x:f>'Crosswalk'!L16</x:f>
        <x:v>0</x:v>
      </x:c>
      <x:c r="V2303" s="15" t="n">
        <x:f>'Crosswalk'!M16</x:f>
        <x:v>0</x:v>
      </x:c>
      <x:c r="W2303" s="15" t="n">
        <x:f>'Crosswalk'!N16</x:f>
        <x:v>0</x:v>
      </x:c>
      <x:c r="X2303" s="18" t="str">
        <x:v>LFS - Employment and Unemployment Survey</x:v>
      </x:c>
      <x:c r="Y2303" s="13" t="str"/>
      <x:c r="Z2303" s="18" t="str">
        <x:v>National 2023 division composition. Observed national industry detail; used only for composition within 2024 ILO modelled margins.</x:v>
      </x:c>
      <x:c r="AA2303" s="13" t="str"/>
      <x:c r="AB2303" s="13" t="str">
        <x:v>https://rplumber.ilo.org/data/indicator?format=.csv.gz&amp;id=EMP_TEMP_SEX_EC2_NB_A</x:v>
      </x:c>
    </x:row>
    <x:row r="2304" ht="48" customHeight="1">
      <x:c r="A2304" s="2" t="str">
        <x:v>JOR</x:v>
      </x:c>
      <x:c r="B2304" s="2" t="str">
        <x:v>C</x:v>
      </x:c>
      <x:c r="C2304" s="2" t="str">
        <x:v>JOR</x:v>
      </x:c>
      <x:c r="D2304" s="2" t="n">
        <x:v>2023</x:v>
      </x:c>
      <x:c r="E2304" s="2" t="str">
        <x:v>EC2_ISIC4_C13</x:v>
      </x:c>
      <x:c r="F2304" s="17" t="str">
        <x:v>Economic activity (ISIC-Rev.4), 2 digit level: 13 - Manufacture of textiles</x:v>
      </x:c>
      <x:c r="G2304" s="19" t="n">
        <x:v>3.379</x:v>
      </x:c>
      <x:c r="H2304" s="20" t="n">
        <x:v>1</x:v>
      </x:c>
      <x:c r="I2304" s="19" t="n">
        <x:f>SUM(G2301:G2322)</x:f>
        <x:v>231.59000000000003</x:v>
      </x:c>
      <x:c r="J2304" s="20" t="n">
        <x:f>G2304/I2304*H2304</x:f>
        <x:v>0.014590440001727187</x:v>
      </x:c>
      <x:c r="K2304" s="2" t="str">
        <x:v>ISIC4:13</x:v>
      </x:c>
      <x:c r="L2304" s="14" t="n">
        <x:f>'Crosswalk'!C17</x:f>
        <x:v>0</x:v>
      </x:c>
      <x:c r="M2304" s="14" t="n">
        <x:f>'Crosswalk'!D17</x:f>
        <x:v>0</x:v>
      </x:c>
      <x:c r="N2304" s="14" t="n">
        <x:f>'Crosswalk'!E17</x:f>
        <x:v>0</x:v>
      </x:c>
      <x:c r="O2304" s="14" t="n">
        <x:f>'Crosswalk'!F17</x:f>
        <x:v>1</x:v>
      </x:c>
      <x:c r="P2304" s="14" t="n">
        <x:f>'Crosswalk'!G17</x:f>
        <x:v>0</x:v>
      </x:c>
      <x:c r="Q2304" s="14" t="n">
        <x:f>'Crosswalk'!H17</x:f>
        <x:v>0</x:v>
      </x:c>
      <x:c r="R2304" s="14" t="n">
        <x:f>'Crosswalk'!I17</x:f>
        <x:v>0</x:v>
      </x:c>
      <x:c r="S2304" s="14" t="n">
        <x:f>'Crosswalk'!J17</x:f>
        <x:v>0</x:v>
      </x:c>
      <x:c r="T2304" s="14" t="n">
        <x:f>'Crosswalk'!K17</x:f>
        <x:v>0</x:v>
      </x:c>
      <x:c r="U2304" s="14" t="n">
        <x:f>'Crosswalk'!L17</x:f>
        <x:v>0</x:v>
      </x:c>
      <x:c r="V2304" s="14" t="n">
        <x:f>'Crosswalk'!M17</x:f>
        <x:v>0</x:v>
      </x:c>
      <x:c r="W2304" s="14" t="n">
        <x:f>'Crosswalk'!N17</x:f>
        <x:v>0</x:v>
      </x:c>
      <x:c r="X2304" s="17" t="str">
        <x:v>LFS - Employment and Unemployment Survey</x:v>
      </x:c>
      <x:c r="Y2304" s="2" t="str"/>
      <x:c r="Z2304" s="17" t="str">
        <x:v>National 2023 division composition. Observed national industry detail; used only for composition within 2024 ILO modelled margins.</x:v>
      </x:c>
      <x:c r="AA2304" s="2" t="str"/>
      <x:c r="AB2304" s="2" t="str">
        <x:v>https://rplumber.ilo.org/data/indicator?format=.csv.gz&amp;id=EMP_TEMP_SEX_EC2_NB_A</x:v>
      </x:c>
    </x:row>
    <x:row r="2305" ht="48" customHeight="1">
      <x:c r="A2305" s="13" t="str">
        <x:v>JOR</x:v>
      </x:c>
      <x:c r="B2305" s="13" t="str">
        <x:v>C</x:v>
      </x:c>
      <x:c r="C2305" s="13" t="str">
        <x:v>JOR</x:v>
      </x:c>
      <x:c r="D2305" s="13" t="n">
        <x:v>2023</x:v>
      </x:c>
      <x:c r="E2305" s="13" t="str">
        <x:v>EC2_ISIC4_C14</x:v>
      </x:c>
      <x:c r="F2305" s="18" t="str">
        <x:v>Economic activity (ISIC-Rev.4), 2 digit level: 14 - Manufacture of wearing apparel</x:v>
      </x:c>
      <x:c r="G2305" s="21" t="n">
        <x:v>31.038</x:v>
      </x:c>
      <x:c r="H2305" s="22" t="n">
        <x:v>1</x:v>
      </x:c>
      <x:c r="I2305" s="21" t="n">
        <x:f>SUM(G2301:G2322)</x:f>
        <x:v>231.59000000000003</x:v>
      </x:c>
      <x:c r="J2305" s="22" t="n">
        <x:f>G2305/I2305*H2305</x:f>
        <x:v>0.13402133080012088</x:v>
      </x:c>
      <x:c r="K2305" s="13" t="str">
        <x:v>ISIC4:14</x:v>
      </x:c>
      <x:c r="L2305" s="15" t="n">
        <x:f>'Crosswalk'!C18</x:f>
        <x:v>0</x:v>
      </x:c>
      <x:c r="M2305" s="15" t="n">
        <x:f>'Crosswalk'!D18</x:f>
        <x:v>0</x:v>
      </x:c>
      <x:c r="N2305" s="15" t="n">
        <x:f>'Crosswalk'!E18</x:f>
        <x:v>0</x:v>
      </x:c>
      <x:c r="O2305" s="15" t="n">
        <x:f>'Crosswalk'!F18</x:f>
        <x:v>1</x:v>
      </x:c>
      <x:c r="P2305" s="15" t="n">
        <x:f>'Crosswalk'!G18</x:f>
        <x:v>0</x:v>
      </x:c>
      <x:c r="Q2305" s="15" t="n">
        <x:f>'Crosswalk'!H18</x:f>
        <x:v>0</x:v>
      </x:c>
      <x:c r="R2305" s="15" t="n">
        <x:f>'Crosswalk'!I18</x:f>
        <x:v>0</x:v>
      </x:c>
      <x:c r="S2305" s="15" t="n">
        <x:f>'Crosswalk'!J18</x:f>
        <x:v>0</x:v>
      </x:c>
      <x:c r="T2305" s="15" t="n">
        <x:f>'Crosswalk'!K18</x:f>
        <x:v>0</x:v>
      </x:c>
      <x:c r="U2305" s="15" t="n">
        <x:f>'Crosswalk'!L18</x:f>
        <x:v>0</x:v>
      </x:c>
      <x:c r="V2305" s="15" t="n">
        <x:f>'Crosswalk'!M18</x:f>
        <x:v>0</x:v>
      </x:c>
      <x:c r="W2305" s="15" t="n">
        <x:f>'Crosswalk'!N18</x:f>
        <x:v>0</x:v>
      </x:c>
      <x:c r="X2305" s="18" t="str">
        <x:v>LFS - Employment and Unemployment Survey</x:v>
      </x:c>
      <x:c r="Y2305" s="13" t="str"/>
      <x:c r="Z2305" s="18" t="str">
        <x:v>National 2023 division composition. Observed national industry detail; used only for composition within 2024 ILO modelled margins.</x:v>
      </x:c>
      <x:c r="AA2305" s="13" t="str"/>
      <x:c r="AB2305" s="13" t="str">
        <x:v>https://rplumber.ilo.org/data/indicator?format=.csv.gz&amp;id=EMP_TEMP_SEX_EC2_NB_A</x:v>
      </x:c>
    </x:row>
    <x:row r="2306" ht="48" customHeight="1">
      <x:c r="A2306" s="2" t="str">
        <x:v>JOR</x:v>
      </x:c>
      <x:c r="B2306" s="2" t="str">
        <x:v>C</x:v>
      </x:c>
      <x:c r="C2306" s="2" t="str">
        <x:v>JOR</x:v>
      </x:c>
      <x:c r="D2306" s="2" t="n">
        <x:v>2023</x:v>
      </x:c>
      <x:c r="E2306" s="2" t="str">
        <x:v>EC2_ISIC4_C15</x:v>
      </x:c>
      <x:c r="F2306" s="17" t="str">
        <x:v>Economic activity (ISIC-Rev.4), 2 digit level: 15 - Manufacture of leather and related products</x:v>
      </x:c>
      <x:c r="G2306" s="19" t="n">
        <x:v>0.758</x:v>
      </x:c>
      <x:c r="H2306" s="20" t="n">
        <x:v>1</x:v>
      </x:c>
      <x:c r="I2306" s="19" t="n">
        <x:f>SUM(G2301:G2322)</x:f>
        <x:v>231.59000000000003</x:v>
      </x:c>
      <x:c r="J2306" s="20" t="n">
        <x:f>G2306/I2306*H2306</x:f>
        <x:v>0.003273025605596096</x:v>
      </x:c>
      <x:c r="K2306" s="2" t="str">
        <x:v>ISIC4:15</x:v>
      </x:c>
      <x:c r="L2306" s="14" t="n">
        <x:f>'Crosswalk'!C19</x:f>
        <x:v>0</x:v>
      </x:c>
      <x:c r="M2306" s="14" t="n">
        <x:f>'Crosswalk'!D19</x:f>
        <x:v>0</x:v>
      </x:c>
      <x:c r="N2306" s="14" t="n">
        <x:f>'Crosswalk'!E19</x:f>
        <x:v>0</x:v>
      </x:c>
      <x:c r="O2306" s="14" t="n">
        <x:f>'Crosswalk'!F19</x:f>
        <x:v>1</x:v>
      </x:c>
      <x:c r="P2306" s="14" t="n">
        <x:f>'Crosswalk'!G19</x:f>
        <x:v>0</x:v>
      </x:c>
      <x:c r="Q2306" s="14" t="n">
        <x:f>'Crosswalk'!H19</x:f>
        <x:v>0</x:v>
      </x:c>
      <x:c r="R2306" s="14" t="n">
        <x:f>'Crosswalk'!I19</x:f>
        <x:v>0</x:v>
      </x:c>
      <x:c r="S2306" s="14" t="n">
        <x:f>'Crosswalk'!J19</x:f>
        <x:v>0</x:v>
      </x:c>
      <x:c r="T2306" s="14" t="n">
        <x:f>'Crosswalk'!K19</x:f>
        <x:v>0</x:v>
      </x:c>
      <x:c r="U2306" s="14" t="n">
        <x:f>'Crosswalk'!L19</x:f>
        <x:v>0</x:v>
      </x:c>
      <x:c r="V2306" s="14" t="n">
        <x:f>'Crosswalk'!M19</x:f>
        <x:v>0</x:v>
      </x:c>
      <x:c r="W2306" s="14" t="n">
        <x:f>'Crosswalk'!N19</x:f>
        <x:v>0</x:v>
      </x:c>
      <x:c r="X2306" s="17" t="str">
        <x:v>LFS - Employment and Unemployment Survey</x:v>
      </x:c>
      <x:c r="Y2306" s="2" t="str">
        <x:v>U</x:v>
      </x:c>
      <x:c r="Z2306" s="17" t="str">
        <x:v>National 2023 division composition. Observed national industry detail; used only for composition within 2024 ILO modelled margins.</x:v>
      </x:c>
      <x:c r="AA2306" s="2" t="str"/>
      <x:c r="AB2306" s="2" t="str">
        <x:v>https://rplumber.ilo.org/data/indicator?format=.csv.gz&amp;id=EMP_TEMP_SEX_EC2_NB_A</x:v>
      </x:c>
    </x:row>
    <x:row r="2307" ht="48" customHeight="1">
      <x:c r="A2307" s="13" t="str">
        <x:v>JOR</x:v>
      </x:c>
      <x:c r="B2307" s="13" t="str">
        <x:v>C</x:v>
      </x:c>
      <x:c r="C2307" s="13" t="str">
        <x:v>JOR</x:v>
      </x:c>
      <x:c r="D2307" s="13" t="n">
        <x:v>2023</x:v>
      </x:c>
      <x:c r="E2307" s="13" t="str">
        <x:v>EC2_ISIC4_C16</x:v>
      </x:c>
      <x:c r="F2307" s="18" t="str">
        <x:v>Economic activity (ISIC-Rev.4), 2 digit level: 16 - Manufacture of wood and of products of wood and cork, except furniture; manufacture of articles of straw and plaiting materials</x:v>
      </x:c>
      <x:c r="G2307" s="21" t="n">
        <x:v>2.235</x:v>
      </x:c>
      <x:c r="H2307" s="22" t="n">
        <x:v>1</x:v>
      </x:c>
      <x:c r="I2307" s="21" t="n">
        <x:f>SUM(G2301:G2322)</x:f>
        <x:v>231.59000000000003</x:v>
      </x:c>
      <x:c r="J2307" s="22" t="n">
        <x:f>G2307/I2307*H2307</x:f>
        <x:v>0.009650675763202209</x:v>
      </x:c>
      <x:c r="K2307" s="13" t="str">
        <x:v>ISIC4:16</x:v>
      </x:c>
      <x:c r="L2307" s="15" t="n">
        <x:f>'Crosswalk'!C20</x:f>
        <x:v>0</x:v>
      </x:c>
      <x:c r="M2307" s="15" t="n">
        <x:f>'Crosswalk'!D20</x:f>
        <x:v>0.7</x:v>
      </x:c>
      <x:c r="N2307" s="15" t="n">
        <x:f>'Crosswalk'!E20</x:f>
        <x:v>0.3</x:v>
      </x:c>
      <x:c r="O2307" s="15" t="n">
        <x:f>'Crosswalk'!F20</x:f>
        <x:v>0</x:v>
      </x:c>
      <x:c r="P2307" s="15" t="n">
        <x:f>'Crosswalk'!G20</x:f>
        <x:v>0</x:v>
      </x:c>
      <x:c r="Q2307" s="15" t="n">
        <x:f>'Crosswalk'!H20</x:f>
        <x:v>0</x:v>
      </x:c>
      <x:c r="R2307" s="15" t="n">
        <x:f>'Crosswalk'!I20</x:f>
        <x:v>0</x:v>
      </x:c>
      <x:c r="S2307" s="15" t="n">
        <x:f>'Crosswalk'!J20</x:f>
        <x:v>0</x:v>
      </x:c>
      <x:c r="T2307" s="15" t="n">
        <x:f>'Crosswalk'!K20</x:f>
        <x:v>0</x:v>
      </x:c>
      <x:c r="U2307" s="15" t="n">
        <x:f>'Crosswalk'!L20</x:f>
        <x:v>0</x:v>
      </x:c>
      <x:c r="V2307" s="15" t="n">
        <x:f>'Crosswalk'!M20</x:f>
        <x:v>0</x:v>
      </x:c>
      <x:c r="W2307" s="15" t="n">
        <x:f>'Crosswalk'!N20</x:f>
        <x:v>0</x:v>
      </x:c>
      <x:c r="X2307" s="18" t="str">
        <x:v>LFS - Employment and Unemployment Survey</x:v>
      </x:c>
      <x:c r="Y2307" s="13" t="str"/>
      <x:c r="Z2307" s="18" t="str">
        <x:v>National 2023 division composition. Observed national industry detail; used only for composition within 2024 ILO modelled margins.</x:v>
      </x:c>
      <x:c r="AA2307" s="13" t="str"/>
      <x:c r="AB2307" s="13" t="str">
        <x:v>https://rplumber.ilo.org/data/indicator?format=.csv.gz&amp;id=EMP_TEMP_SEX_EC2_NB_A</x:v>
      </x:c>
    </x:row>
    <x:row r="2308" ht="48" customHeight="1">
      <x:c r="A2308" s="2" t="str">
        <x:v>JOR</x:v>
      </x:c>
      <x:c r="B2308" s="2" t="str">
        <x:v>C</x:v>
      </x:c>
      <x:c r="C2308" s="2" t="str">
        <x:v>JOR</x:v>
      </x:c>
      <x:c r="D2308" s="2" t="n">
        <x:v>2023</x:v>
      </x:c>
      <x:c r="E2308" s="2" t="str">
        <x:v>EC2_ISIC4_C17</x:v>
      </x:c>
      <x:c r="F2308" s="17" t="str">
        <x:v>Economic activity (ISIC-Rev.4), 2 digit level: 17 - Manufacture of paper and paper products</x:v>
      </x:c>
      <x:c r="G2308" s="19" t="n">
        <x:v>3.586</x:v>
      </x:c>
      <x:c r="H2308" s="20" t="n">
        <x:v>1</x:v>
      </x:c>
      <x:c r="I2308" s="19" t="n">
        <x:f>SUM(G2301:G2322)</x:f>
        <x:v>231.59000000000003</x:v>
      </x:c>
      <x:c r="J2308" s="20" t="n">
        <x:f>G2308/I2308*H2308</x:f>
        <x:v>0.015484260978453299</x:v>
      </x:c>
      <x:c r="K2308" s="2" t="str">
        <x:v>ISIC4:17</x:v>
      </x:c>
      <x:c r="L2308" s="14" t="n">
        <x:f>'Crosswalk'!C21</x:f>
        <x:v>0</x:v>
      </x:c>
      <x:c r="M2308" s="14" t="n">
        <x:f>'Crosswalk'!D21</x:f>
        <x:v>1</x:v>
      </x:c>
      <x:c r="N2308" s="14" t="n">
        <x:f>'Crosswalk'!E21</x:f>
        <x:v>0</x:v>
      </x:c>
      <x:c r="O2308" s="14" t="n">
        <x:f>'Crosswalk'!F21</x:f>
        <x:v>0</x:v>
      </x:c>
      <x:c r="P2308" s="14" t="n">
        <x:f>'Crosswalk'!G21</x:f>
        <x:v>0</x:v>
      </x:c>
      <x:c r="Q2308" s="14" t="n">
        <x:f>'Crosswalk'!H21</x:f>
        <x:v>0</x:v>
      </x:c>
      <x:c r="R2308" s="14" t="n">
        <x:f>'Crosswalk'!I21</x:f>
        <x:v>0</x:v>
      </x:c>
      <x:c r="S2308" s="14" t="n">
        <x:f>'Crosswalk'!J21</x:f>
        <x:v>0</x:v>
      </x:c>
      <x:c r="T2308" s="14" t="n">
        <x:f>'Crosswalk'!K21</x:f>
        <x:v>0</x:v>
      </x:c>
      <x:c r="U2308" s="14" t="n">
        <x:f>'Crosswalk'!L21</x:f>
        <x:v>0</x:v>
      </x:c>
      <x:c r="V2308" s="14" t="n">
        <x:f>'Crosswalk'!M21</x:f>
        <x:v>0</x:v>
      </x:c>
      <x:c r="W2308" s="14" t="n">
        <x:f>'Crosswalk'!N21</x:f>
        <x:v>0</x:v>
      </x:c>
      <x:c r="X2308" s="17" t="str">
        <x:v>LFS - Employment and Unemployment Survey</x:v>
      </x:c>
      <x:c r="Y2308" s="2" t="str"/>
      <x:c r="Z2308" s="17" t="str">
        <x:v>National 2023 division composition. Observed national industry detail; used only for composition within 2024 ILO modelled margins.</x:v>
      </x:c>
      <x:c r="AA2308" s="2" t="str"/>
      <x:c r="AB2308" s="2" t="str">
        <x:v>https://rplumber.ilo.org/data/indicator?format=.csv.gz&amp;id=EMP_TEMP_SEX_EC2_NB_A</x:v>
      </x:c>
    </x:row>
    <x:row r="2309" ht="48" customHeight="1">
      <x:c r="A2309" s="13" t="str">
        <x:v>JOR</x:v>
      </x:c>
      <x:c r="B2309" s="13" t="str">
        <x:v>C</x:v>
      </x:c>
      <x:c r="C2309" s="13" t="str">
        <x:v>JOR</x:v>
      </x:c>
      <x:c r="D2309" s="13" t="n">
        <x:v>2023</x:v>
      </x:c>
      <x:c r="E2309" s="13" t="str">
        <x:v>EC2_ISIC4_C18</x:v>
      </x:c>
      <x:c r="F2309" s="18" t="str">
        <x:v>Economic activity (ISIC-Rev.4), 2 digit level: 18 - Printing and reproduction of recorded media</x:v>
      </x:c>
      <x:c r="G2309" s="21" t="n">
        <x:v>2.825</x:v>
      </x:c>
      <x:c r="H2309" s="22" t="n">
        <x:v>1</x:v>
      </x:c>
      <x:c r="I2309" s="21" t="n">
        <x:f>SUM(G2301:G2322)</x:f>
        <x:v>231.59000000000003</x:v>
      </x:c>
      <x:c r="J2309" s="22" t="n">
        <x:f>G2309/I2309*H2309</x:f>
        <x:v>0.012198281445658274</x:v>
      </x:c>
      <x:c r="K2309" s="13" t="str">
        <x:v>ISIC4:18</x:v>
      </x:c>
      <x:c r="L2309" s="15" t="n">
        <x:f>'Crosswalk'!C22</x:f>
        <x:v>0</x:v>
      </x:c>
      <x:c r="M2309" s="15" t="n">
        <x:f>'Crosswalk'!D22</x:f>
        <x:v>0</x:v>
      </x:c>
      <x:c r="N2309" s="15" t="n">
        <x:f>'Crosswalk'!E22</x:f>
        <x:v>1</x:v>
      </x:c>
      <x:c r="O2309" s="15" t="n">
        <x:f>'Crosswalk'!F22</x:f>
        <x:v>0</x:v>
      </x:c>
      <x:c r="P2309" s="15" t="n">
        <x:f>'Crosswalk'!G22</x:f>
        <x:v>0</x:v>
      </x:c>
      <x:c r="Q2309" s="15" t="n">
        <x:f>'Crosswalk'!H22</x:f>
        <x:v>0</x:v>
      </x:c>
      <x:c r="R2309" s="15" t="n">
        <x:f>'Crosswalk'!I22</x:f>
        <x:v>0</x:v>
      </x:c>
      <x:c r="S2309" s="15" t="n">
        <x:f>'Crosswalk'!J22</x:f>
        <x:v>0</x:v>
      </x:c>
      <x:c r="T2309" s="15" t="n">
        <x:f>'Crosswalk'!K22</x:f>
        <x:v>0</x:v>
      </x:c>
      <x:c r="U2309" s="15" t="n">
        <x:f>'Crosswalk'!L22</x:f>
        <x:v>0</x:v>
      </x:c>
      <x:c r="V2309" s="15" t="n">
        <x:f>'Crosswalk'!M22</x:f>
        <x:v>0</x:v>
      </x:c>
      <x:c r="W2309" s="15" t="n">
        <x:f>'Crosswalk'!N22</x:f>
        <x:v>0</x:v>
      </x:c>
      <x:c r="X2309" s="18" t="str">
        <x:v>LFS - Employment and Unemployment Survey</x:v>
      </x:c>
      <x:c r="Y2309" s="13" t="str"/>
      <x:c r="Z2309" s="18" t="str">
        <x:v>National 2023 division composition. Observed national industry detail; used only for composition within 2024 ILO modelled margins.</x:v>
      </x:c>
      <x:c r="AA2309" s="13" t="str"/>
      <x:c r="AB2309" s="13" t="str">
        <x:v>https://rplumber.ilo.org/data/indicator?format=.csv.gz&amp;id=EMP_TEMP_SEX_EC2_NB_A</x:v>
      </x:c>
    </x:row>
    <x:row r="2310" ht="48" customHeight="1">
      <x:c r="A2310" s="2" t="str">
        <x:v>JOR</x:v>
      </x:c>
      <x:c r="B2310" s="2" t="str">
        <x:v>C</x:v>
      </x:c>
      <x:c r="C2310" s="2" t="str">
        <x:v>JOR</x:v>
      </x:c>
      <x:c r="D2310" s="2" t="n">
        <x:v>2023</x:v>
      </x:c>
      <x:c r="E2310" s="2" t="str">
        <x:v>EC2_ISIC4_C19</x:v>
      </x:c>
      <x:c r="F2310" s="17" t="str">
        <x:v>Economic activity (ISIC-Rev.4), 2 digit level: 19 - Manufacture of coke and refined petroleum products</x:v>
      </x:c>
      <x:c r="G2310" s="19" t="n">
        <x:v>2.691</x:v>
      </x:c>
      <x:c r="H2310" s="20" t="n">
        <x:v>1</x:v>
      </x:c>
      <x:c r="I2310" s="19" t="n">
        <x:f>SUM(G2301:G2322)</x:f>
        <x:v>231.59000000000003</x:v>
      </x:c>
      <x:c r="J2310" s="20" t="n">
        <x:f>G2310/I2310*H2310</x:f>
        <x:v>0.011619672697439439</x:v>
      </x:c>
      <x:c r="K2310" s="2" t="str">
        <x:v>ISIC4:19</x:v>
      </x:c>
      <x:c r="L2310" s="14" t="n">
        <x:f>'Crosswalk'!C23</x:f>
        <x:v>1</x:v>
      </x:c>
      <x:c r="M2310" s="14" t="n">
        <x:f>'Crosswalk'!D23</x:f>
        <x:v>0</x:v>
      </x:c>
      <x:c r="N2310" s="14" t="n">
        <x:f>'Crosswalk'!E23</x:f>
        <x:v>0</x:v>
      </x:c>
      <x:c r="O2310" s="14" t="n">
        <x:f>'Crosswalk'!F23</x:f>
        <x:v>0</x:v>
      </x:c>
      <x:c r="P2310" s="14" t="n">
        <x:f>'Crosswalk'!G23</x:f>
        <x:v>0</x:v>
      </x:c>
      <x:c r="Q2310" s="14" t="n">
        <x:f>'Crosswalk'!H23</x:f>
        <x:v>0</x:v>
      </x:c>
      <x:c r="R2310" s="14" t="n">
        <x:f>'Crosswalk'!I23</x:f>
        <x:v>0</x:v>
      </x:c>
      <x:c r="S2310" s="14" t="n">
        <x:f>'Crosswalk'!J23</x:f>
        <x:v>0</x:v>
      </x:c>
      <x:c r="T2310" s="14" t="n">
        <x:f>'Crosswalk'!K23</x:f>
        <x:v>0</x:v>
      </x:c>
      <x:c r="U2310" s="14" t="n">
        <x:f>'Crosswalk'!L23</x:f>
        <x:v>0</x:v>
      </x:c>
      <x:c r="V2310" s="14" t="n">
        <x:f>'Crosswalk'!M23</x:f>
        <x:v>0</x:v>
      </x:c>
      <x:c r="W2310" s="14" t="n">
        <x:f>'Crosswalk'!N23</x:f>
        <x:v>0</x:v>
      </x:c>
      <x:c r="X2310" s="17" t="str">
        <x:v>LFS - Employment and Unemployment Survey</x:v>
      </x:c>
      <x:c r="Y2310" s="2" t="str"/>
      <x:c r="Z2310" s="17" t="str">
        <x:v>National 2023 division composition. Observed national industry detail; used only for composition within 2024 ILO modelled margins.</x:v>
      </x:c>
      <x:c r="AA2310" s="2" t="str"/>
      <x:c r="AB2310" s="2" t="str">
        <x:v>https://rplumber.ilo.org/data/indicator?format=.csv.gz&amp;id=EMP_TEMP_SEX_EC2_NB_A</x:v>
      </x:c>
    </x:row>
    <x:row r="2311" ht="48" customHeight="1">
      <x:c r="A2311" s="13" t="str">
        <x:v>JOR</x:v>
      </x:c>
      <x:c r="B2311" s="13" t="str">
        <x:v>C</x:v>
      </x:c>
      <x:c r="C2311" s="13" t="str">
        <x:v>JOR</x:v>
      </x:c>
      <x:c r="D2311" s="13" t="n">
        <x:v>2023</x:v>
      </x:c>
      <x:c r="E2311" s="13" t="str">
        <x:v>EC2_ISIC4_C20</x:v>
      </x:c>
      <x:c r="F2311" s="18" t="str">
        <x:v>Economic activity (ISIC-Rev.4), 2 digit level: 20 - Manufacture of chemicals and chemical products</x:v>
      </x:c>
      <x:c r="G2311" s="21" t="n">
        <x:v>21.518</x:v>
      </x:c>
      <x:c r="H2311" s="22" t="n">
        <x:v>1</x:v>
      </x:c>
      <x:c r="I2311" s="21" t="n">
        <x:f>SUM(G2301:G2322)</x:f>
        <x:v>231.59000000000003</x:v>
      </x:c>
      <x:c r="J2311" s="22" t="n">
        <x:f>G2311/I2311*H2311</x:f>
        <x:v>0.09291420182218575</x:v>
      </x:c>
      <x:c r="K2311" s="13" t="str">
        <x:v>ISIC4:20</x:v>
      </x:c>
      <x:c r="L2311" s="15" t="n">
        <x:f>'Crosswalk'!C24</x:f>
        <x:v>0</x:v>
      </x:c>
      <x:c r="M2311" s="15" t="n">
        <x:f>'Crosswalk'!D24</x:f>
        <x:v>0.8</x:v>
      </x:c>
      <x:c r="N2311" s="15" t="n">
        <x:f>'Crosswalk'!E24</x:f>
        <x:v>0</x:v>
      </x:c>
      <x:c r="O2311" s="15" t="n">
        <x:f>'Crosswalk'!F24</x:f>
        <x:v>0</x:v>
      </x:c>
      <x:c r="P2311" s="15" t="n">
        <x:f>'Crosswalk'!G24</x:f>
        <x:v>0.2</x:v>
      </x:c>
      <x:c r="Q2311" s="15" t="n">
        <x:f>'Crosswalk'!H24</x:f>
        <x:v>0</x:v>
      </x:c>
      <x:c r="R2311" s="15" t="n">
        <x:f>'Crosswalk'!I24</x:f>
        <x:v>0</x:v>
      </x:c>
      <x:c r="S2311" s="15" t="n">
        <x:f>'Crosswalk'!J24</x:f>
        <x:v>0</x:v>
      </x:c>
      <x:c r="T2311" s="15" t="n">
        <x:f>'Crosswalk'!K24</x:f>
        <x:v>0</x:v>
      </x:c>
      <x:c r="U2311" s="15" t="n">
        <x:f>'Crosswalk'!L24</x:f>
        <x:v>0</x:v>
      </x:c>
      <x:c r="V2311" s="15" t="n">
        <x:f>'Crosswalk'!M24</x:f>
        <x:v>0</x:v>
      </x:c>
      <x:c r="W2311" s="15" t="n">
        <x:f>'Crosswalk'!N24</x:f>
        <x:v>0</x:v>
      </x:c>
      <x:c r="X2311" s="18" t="str">
        <x:v>LFS - Employment and Unemployment Survey</x:v>
      </x:c>
      <x:c r="Y2311" s="13" t="str"/>
      <x:c r="Z2311" s="18" t="str">
        <x:v>National 2023 division composition. Observed national industry detail; used only for composition within 2024 ILO modelled margins.</x:v>
      </x:c>
      <x:c r="AA2311" s="13" t="str"/>
      <x:c r="AB2311" s="13" t="str">
        <x:v>https://rplumber.ilo.org/data/indicator?format=.csv.gz&amp;id=EMP_TEMP_SEX_EC2_NB_A</x:v>
      </x:c>
    </x:row>
    <x:row r="2312" ht="48" customHeight="1">
      <x:c r="A2312" s="2" t="str">
        <x:v>JOR</x:v>
      </x:c>
      <x:c r="B2312" s="2" t="str">
        <x:v>C</x:v>
      </x:c>
      <x:c r="C2312" s="2" t="str">
        <x:v>JOR</x:v>
      </x:c>
      <x:c r="D2312" s="2" t="n">
        <x:v>2023</x:v>
      </x:c>
      <x:c r="E2312" s="2" t="str">
        <x:v>EC2_ISIC4_C21</x:v>
      </x:c>
      <x:c r="F2312" s="17" t="str">
        <x:v>Economic activity (ISIC-Rev.4), 2 digit level: 21 - Manufacture of pharmaceuticals, medicinal chemical and botanical products</x:v>
      </x:c>
      <x:c r="G2312" s="19" t="n">
        <x:v>8.441</x:v>
      </x:c>
      <x:c r="H2312" s="20" t="n">
        <x:v>1</x:v>
      </x:c>
      <x:c r="I2312" s="19" t="n">
        <x:f>SUM(G2301:G2322)</x:f>
        <x:v>231.59000000000003</x:v>
      </x:c>
      <x:c r="J2312" s="20" t="n">
        <x:f>G2312/I2312*H2312</x:f>
        <x:v>0.036448033162053625</x:v>
      </x:c>
      <x:c r="K2312" s="2" t="str">
        <x:v>ISIC4:21</x:v>
      </x:c>
      <x:c r="L2312" s="14" t="n">
        <x:f>'Crosswalk'!C25</x:f>
        <x:v>0</x:v>
      </x:c>
      <x:c r="M2312" s="14" t="n">
        <x:f>'Crosswalk'!D25</x:f>
        <x:v>0</x:v>
      </x:c>
      <x:c r="N2312" s="14" t="n">
        <x:f>'Crosswalk'!E25</x:f>
        <x:v>0</x:v>
      </x:c>
      <x:c r="O2312" s="14" t="n">
        <x:f>'Crosswalk'!F25</x:f>
        <x:v>0</x:v>
      </x:c>
      <x:c r="P2312" s="14" t="n">
        <x:f>'Crosswalk'!G25</x:f>
        <x:v>0</x:v>
      </x:c>
      <x:c r="Q2312" s="14" t="n">
        <x:f>'Crosswalk'!H25</x:f>
        <x:v>1</x:v>
      </x:c>
      <x:c r="R2312" s="14" t="n">
        <x:f>'Crosswalk'!I25</x:f>
        <x:v>0</x:v>
      </x:c>
      <x:c r="S2312" s="14" t="n">
        <x:f>'Crosswalk'!J25</x:f>
        <x:v>0</x:v>
      </x:c>
      <x:c r="T2312" s="14" t="n">
        <x:f>'Crosswalk'!K25</x:f>
        <x:v>0</x:v>
      </x:c>
      <x:c r="U2312" s="14" t="n">
        <x:f>'Crosswalk'!L25</x:f>
        <x:v>0</x:v>
      </x:c>
      <x:c r="V2312" s="14" t="n">
        <x:f>'Crosswalk'!M25</x:f>
        <x:v>0</x:v>
      </x:c>
      <x:c r="W2312" s="14" t="n">
        <x:f>'Crosswalk'!N25</x:f>
        <x:v>0</x:v>
      </x:c>
      <x:c r="X2312" s="17" t="str">
        <x:v>LFS - Employment and Unemployment Survey</x:v>
      </x:c>
      <x:c r="Y2312" s="2" t="str"/>
      <x:c r="Z2312" s="17" t="str">
        <x:v>National 2023 division composition. Observed national industry detail; used only for composition within 2024 ILO modelled margins.</x:v>
      </x:c>
      <x:c r="AA2312" s="2" t="str"/>
      <x:c r="AB2312" s="2" t="str">
        <x:v>https://rplumber.ilo.org/data/indicator?format=.csv.gz&amp;id=EMP_TEMP_SEX_EC2_NB_A</x:v>
      </x:c>
    </x:row>
    <x:row r="2313" ht="48" customHeight="1">
      <x:c r="A2313" s="13" t="str">
        <x:v>JOR</x:v>
      </x:c>
      <x:c r="B2313" s="13" t="str">
        <x:v>C</x:v>
      </x:c>
      <x:c r="C2313" s="13" t="str">
        <x:v>JOR</x:v>
      </x:c>
      <x:c r="D2313" s="13" t="n">
        <x:v>2023</x:v>
      </x:c>
      <x:c r="E2313" s="13" t="str">
        <x:v>EC2_ISIC4_C23</x:v>
      </x:c>
      <x:c r="F2313" s="18" t="str">
        <x:v>Economic activity (ISIC-Rev.4), 2 digit level: 23 - Manufacture of other non-metallic mineral products</x:v>
      </x:c>
      <x:c r="G2313" s="21" t="n">
        <x:v>13.17</x:v>
      </x:c>
      <x:c r="H2313" s="22" t="n">
        <x:v>1</x:v>
      </x:c>
      <x:c r="I2313" s="21" t="n">
        <x:f>SUM(G2301:G2322)</x:f>
        <x:v>231.59000000000003</x:v>
      </x:c>
      <x:c r="J2313" s="22" t="n">
        <x:f>G2313/I2313*H2313</x:f>
        <x:v>0.05686774040329892</x:v>
      </x:c>
      <x:c r="K2313" s="13" t="str">
        <x:v>ISIC4:23</x:v>
      </x:c>
      <x:c r="L2313" s="15" t="n">
        <x:f>'Crosswalk'!C27</x:f>
        <x:v>0</x:v>
      </x:c>
      <x:c r="M2313" s="15" t="n">
        <x:f>'Crosswalk'!D27</x:f>
        <x:v>0.85</x:v>
      </x:c>
      <x:c r="N2313" s="15" t="n">
        <x:f>'Crosswalk'!E27</x:f>
        <x:v>0.15</x:v>
      </x:c>
      <x:c r="O2313" s="15" t="n">
        <x:f>'Crosswalk'!F27</x:f>
        <x:v>0</x:v>
      </x:c>
      <x:c r="P2313" s="15" t="n">
        <x:f>'Crosswalk'!G27</x:f>
        <x:v>0</x:v>
      </x:c>
      <x:c r="Q2313" s="15" t="n">
        <x:f>'Crosswalk'!H27</x:f>
        <x:v>0</x:v>
      </x:c>
      <x:c r="R2313" s="15" t="n">
        <x:f>'Crosswalk'!I27</x:f>
        <x:v>0</x:v>
      </x:c>
      <x:c r="S2313" s="15" t="n">
        <x:f>'Crosswalk'!J27</x:f>
        <x:v>0</x:v>
      </x:c>
      <x:c r="T2313" s="15" t="n">
        <x:f>'Crosswalk'!K27</x:f>
        <x:v>0</x:v>
      </x:c>
      <x:c r="U2313" s="15" t="n">
        <x:f>'Crosswalk'!L27</x:f>
        <x:v>0</x:v>
      </x:c>
      <x:c r="V2313" s="15" t="n">
        <x:f>'Crosswalk'!M27</x:f>
        <x:v>0</x:v>
      </x:c>
      <x:c r="W2313" s="15" t="n">
        <x:f>'Crosswalk'!N27</x:f>
        <x:v>0</x:v>
      </x:c>
      <x:c r="X2313" s="18" t="str">
        <x:v>LFS - Employment and Unemployment Survey</x:v>
      </x:c>
      <x:c r="Y2313" s="13" t="str"/>
      <x:c r="Z2313" s="18" t="str">
        <x:v>National 2023 division composition. Observed national industry detail; used only for composition within 2024 ILO modelled margins.</x:v>
      </x:c>
      <x:c r="AA2313" s="13" t="str"/>
      <x:c r="AB2313" s="13" t="str">
        <x:v>https://rplumber.ilo.org/data/indicator?format=.csv.gz&amp;id=EMP_TEMP_SEX_EC2_NB_A</x:v>
      </x:c>
    </x:row>
    <x:row r="2314" ht="48" customHeight="1">
      <x:c r="A2314" s="2" t="str">
        <x:v>JOR</x:v>
      </x:c>
      <x:c r="B2314" s="2" t="str">
        <x:v>C</x:v>
      </x:c>
      <x:c r="C2314" s="2" t="str">
        <x:v>JOR</x:v>
      </x:c>
      <x:c r="D2314" s="2" t="n">
        <x:v>2023</x:v>
      </x:c>
      <x:c r="E2314" s="2" t="str">
        <x:v>EC2_ISIC4_C24</x:v>
      </x:c>
      <x:c r="F2314" s="17" t="str">
        <x:v>Economic activity (ISIC-Rev.4), 2 digit level: 24 - Manufacture of basic metals</x:v>
      </x:c>
      <x:c r="G2314" s="19" t="n">
        <x:v>8.441</x:v>
      </x:c>
      <x:c r="H2314" s="20" t="n">
        <x:v>1</x:v>
      </x:c>
      <x:c r="I2314" s="19" t="n">
        <x:f>SUM(G2301:G2322)</x:f>
        <x:v>231.59000000000003</x:v>
      </x:c>
      <x:c r="J2314" s="20" t="n">
        <x:f>G2314/I2314*H2314</x:f>
        <x:v>0.036448033162053625</x:v>
      </x:c>
      <x:c r="K2314" s="2" t="str">
        <x:v>ISIC4:24</x:v>
      </x:c>
      <x:c r="L2314" s="14" t="n">
        <x:f>'Crosswalk'!C28</x:f>
        <x:v>0</x:v>
      </x:c>
      <x:c r="M2314" s="14" t="n">
        <x:f>'Crosswalk'!D28</x:f>
        <x:v>1</x:v>
      </x:c>
      <x:c r="N2314" s="14" t="n">
        <x:f>'Crosswalk'!E28</x:f>
        <x:v>0</x:v>
      </x:c>
      <x:c r="O2314" s="14" t="n">
        <x:f>'Crosswalk'!F28</x:f>
        <x:v>0</x:v>
      </x:c>
      <x:c r="P2314" s="14" t="n">
        <x:f>'Crosswalk'!G28</x:f>
        <x:v>0</x:v>
      </x:c>
      <x:c r="Q2314" s="14" t="n">
        <x:f>'Crosswalk'!H28</x:f>
        <x:v>0</x:v>
      </x:c>
      <x:c r="R2314" s="14" t="n">
        <x:f>'Crosswalk'!I28</x:f>
        <x:v>0</x:v>
      </x:c>
      <x:c r="S2314" s="14" t="n">
        <x:f>'Crosswalk'!J28</x:f>
        <x:v>0</x:v>
      </x:c>
      <x:c r="T2314" s="14" t="n">
        <x:f>'Crosswalk'!K28</x:f>
        <x:v>0</x:v>
      </x:c>
      <x:c r="U2314" s="14" t="n">
        <x:f>'Crosswalk'!L28</x:f>
        <x:v>0</x:v>
      </x:c>
      <x:c r="V2314" s="14" t="n">
        <x:f>'Crosswalk'!M28</x:f>
        <x:v>0</x:v>
      </x:c>
      <x:c r="W2314" s="14" t="n">
        <x:f>'Crosswalk'!N28</x:f>
        <x:v>0</x:v>
      </x:c>
      <x:c r="X2314" s="17" t="str">
        <x:v>LFS - Employment and Unemployment Survey</x:v>
      </x:c>
      <x:c r="Y2314" s="2" t="str"/>
      <x:c r="Z2314" s="17" t="str">
        <x:v>National 2023 division composition. Observed national industry detail; used only for composition within 2024 ILO modelled margins.</x:v>
      </x:c>
      <x:c r="AA2314" s="2" t="str"/>
      <x:c r="AB2314" s="2" t="str">
        <x:v>https://rplumber.ilo.org/data/indicator?format=.csv.gz&amp;id=EMP_TEMP_SEX_EC2_NB_A</x:v>
      </x:c>
    </x:row>
    <x:row r="2315" ht="48" customHeight="1">
      <x:c r="A2315" s="13" t="str">
        <x:v>JOR</x:v>
      </x:c>
      <x:c r="B2315" s="13" t="str">
        <x:v>C</x:v>
      </x:c>
      <x:c r="C2315" s="13" t="str">
        <x:v>JOR</x:v>
      </x:c>
      <x:c r="D2315" s="13" t="n">
        <x:v>2023</x:v>
      </x:c>
      <x:c r="E2315" s="13" t="str">
        <x:v>EC2_ISIC4_C25</x:v>
      </x:c>
      <x:c r="F2315" s="18" t="str">
        <x:v>Economic activity (ISIC-Rev.4), 2 digit level: 25 - Manufacture of fabricated metal products, except machinery and equipment</x:v>
      </x:c>
      <x:c r="G2315" s="21" t="n">
        <x:v>24.661</x:v>
      </x:c>
      <x:c r="H2315" s="22" t="n">
        <x:v>1</x:v>
      </x:c>
      <x:c r="I2315" s="21" t="n">
        <x:f>SUM(G2301:G2322)</x:f>
        <x:v>231.59000000000003</x:v>
      </x:c>
      <x:c r="J2315" s="22" t="n">
        <x:f>G2315/I2315*H2315</x:f>
        <x:v>0.10648559955093051</x:v>
      </x:c>
      <x:c r="K2315" s="13" t="str">
        <x:v>ISIC4:25</x:v>
      </x:c>
      <x:c r="L2315" s="15" t="n">
        <x:f>'Crosswalk'!C29</x:f>
        <x:v>0</x:v>
      </x:c>
      <x:c r="M2315" s="15" t="n">
        <x:f>'Crosswalk'!D29</x:f>
        <x:v>0</x:v>
      </x:c>
      <x:c r="N2315" s="15" t="n">
        <x:f>'Crosswalk'!E29</x:f>
        <x:v>1</x:v>
      </x:c>
      <x:c r="O2315" s="15" t="n">
        <x:f>'Crosswalk'!F29</x:f>
        <x:v>0</x:v>
      </x:c>
      <x:c r="P2315" s="15" t="n">
        <x:f>'Crosswalk'!G29</x:f>
        <x:v>0</x:v>
      </x:c>
      <x:c r="Q2315" s="15" t="n">
        <x:f>'Crosswalk'!H29</x:f>
        <x:v>0</x:v>
      </x:c>
      <x:c r="R2315" s="15" t="n">
        <x:f>'Crosswalk'!I29</x:f>
        <x:v>0</x:v>
      </x:c>
      <x:c r="S2315" s="15" t="n">
        <x:f>'Crosswalk'!J29</x:f>
        <x:v>0</x:v>
      </x:c>
      <x:c r="T2315" s="15" t="n">
        <x:f>'Crosswalk'!K29</x:f>
        <x:v>0</x:v>
      </x:c>
      <x:c r="U2315" s="15" t="n">
        <x:f>'Crosswalk'!L29</x:f>
        <x:v>0</x:v>
      </x:c>
      <x:c r="V2315" s="15" t="n">
        <x:f>'Crosswalk'!M29</x:f>
        <x:v>0</x:v>
      </x:c>
      <x:c r="W2315" s="15" t="n">
        <x:f>'Crosswalk'!N29</x:f>
        <x:v>0</x:v>
      </x:c>
      <x:c r="X2315" s="18" t="str">
        <x:v>LFS - Employment and Unemployment Survey</x:v>
      </x:c>
      <x:c r="Y2315" s="13" t="str"/>
      <x:c r="Z2315" s="18" t="str">
        <x:v>National 2023 division composition. Observed national industry detail; used only for composition within 2024 ILO modelled margins.</x:v>
      </x:c>
      <x:c r="AA2315" s="13" t="str"/>
      <x:c r="AB2315" s="13" t="str">
        <x:v>https://rplumber.ilo.org/data/indicator?format=.csv.gz&amp;id=EMP_TEMP_SEX_EC2_NB_A</x:v>
      </x:c>
    </x:row>
    <x:row r="2316" ht="48" customHeight="1">
      <x:c r="A2316" s="2" t="str">
        <x:v>JOR</x:v>
      </x:c>
      <x:c r="B2316" s="2" t="str">
        <x:v>C</x:v>
      </x:c>
      <x:c r="C2316" s="2" t="str">
        <x:v>JOR</x:v>
      </x:c>
      <x:c r="D2316" s="2" t="n">
        <x:v>2023</x:v>
      </x:c>
      <x:c r="E2316" s="2" t="str">
        <x:v>EC2_ISIC4_C26</x:v>
      </x:c>
      <x:c r="F2316" s="17" t="str">
        <x:v>Economic activity (ISIC-Rev.4), 2 digit level: 26 - Manufacture of computer, electronic and optical products</x:v>
      </x:c>
      <x:c r="G2316" s="19" t="n">
        <x:v>3.139</x:v>
      </x:c>
      <x:c r="H2316" s="20" t="n">
        <x:v>1</x:v>
      </x:c>
      <x:c r="I2316" s="19" t="n">
        <x:f>SUM(G2301:G2322)</x:f>
        <x:v>231.59000000000003</x:v>
      </x:c>
      <x:c r="J2316" s="20" t="n">
        <x:f>G2316/I2316*H2316</x:f>
        <x:v>0.013554125825812856</x:v>
      </x:c>
      <x:c r="K2316" s="2" t="str">
        <x:v>ISIC4:26</x:v>
      </x:c>
      <x:c r="L2316" s="14" t="n">
        <x:f>'Crosswalk'!C30</x:f>
        <x:v>0</x:v>
      </x:c>
      <x:c r="M2316" s="14" t="n">
        <x:f>'Crosswalk'!D30</x:f>
        <x:v>0</x:v>
      </x:c>
      <x:c r="N2316" s="14" t="n">
        <x:f>'Crosswalk'!E30</x:f>
        <x:v>0.05</x:v>
      </x:c>
      <x:c r="O2316" s="14" t="n">
        <x:f>'Crosswalk'!F30</x:f>
        <x:v>0.1</x:v>
      </x:c>
      <x:c r="P2316" s="14" t="n">
        <x:f>'Crosswalk'!G30</x:f>
        <x:v>0</x:v>
      </x:c>
      <x:c r="Q2316" s="14" t="n">
        <x:f>'Crosswalk'!H30</x:f>
        <x:v>0.1</x:v>
      </x:c>
      <x:c r="R2316" s="14" t="n">
        <x:f>'Crosswalk'!I30</x:f>
        <x:v>0</x:v>
      </x:c>
      <x:c r="S2316" s="14" t="n">
        <x:f>'Crosswalk'!J30</x:f>
        <x:v>0.75</x:v>
      </x:c>
      <x:c r="T2316" s="14" t="n">
        <x:f>'Crosswalk'!K30</x:f>
        <x:v>0</x:v>
      </x:c>
      <x:c r="U2316" s="14" t="n">
        <x:f>'Crosswalk'!L30</x:f>
        <x:v>0</x:v>
      </x:c>
      <x:c r="V2316" s="14" t="n">
        <x:f>'Crosswalk'!M30</x:f>
        <x:v>0</x:v>
      </x:c>
      <x:c r="W2316" s="14" t="n">
        <x:f>'Crosswalk'!N30</x:f>
        <x:v>0</x:v>
      </x:c>
      <x:c r="X2316" s="17" t="str">
        <x:v>LFS - Employment and Unemployment Survey</x:v>
      </x:c>
      <x:c r="Y2316" s="2" t="str"/>
      <x:c r="Z2316" s="17" t="str">
        <x:v>National 2023 division composition. Observed national industry detail; used only for composition within 2024 ILO modelled margins.</x:v>
      </x:c>
      <x:c r="AA2316" s="2" t="str"/>
      <x:c r="AB2316" s="2" t="str">
        <x:v>https://rplumber.ilo.org/data/indicator?format=.csv.gz&amp;id=EMP_TEMP_SEX_EC2_NB_A</x:v>
      </x:c>
    </x:row>
    <x:row r="2317" ht="48" customHeight="1">
      <x:c r="A2317" s="13" t="str">
        <x:v>JOR</x:v>
      </x:c>
      <x:c r="B2317" s="13" t="str">
        <x:v>C</x:v>
      </x:c>
      <x:c r="C2317" s="13" t="str">
        <x:v>JOR</x:v>
      </x:c>
      <x:c r="D2317" s="13" t="n">
        <x:v>2023</x:v>
      </x:c>
      <x:c r="E2317" s="13" t="str">
        <x:v>EC2_ISIC4_C27</x:v>
      </x:c>
      <x:c r="F2317" s="18" t="str">
        <x:v>Economic activity (ISIC-Rev.4), 2 digit level: 27 - Manufacture of electrical equipment</x:v>
      </x:c>
      <x:c r="G2317" s="21" t="n">
        <x:v>3.114</x:v>
      </x:c>
      <x:c r="H2317" s="22" t="n">
        <x:v>1</x:v>
      </x:c>
      <x:c r="I2317" s="21" t="n">
        <x:f>SUM(G2301:G2322)</x:f>
        <x:v>231.59000000000003</x:v>
      </x:c>
      <x:c r="J2317" s="22" t="n">
        <x:f>G2317/I2317*H2317</x:f>
        <x:v>0.013446176432488447</x:v>
      </x:c>
      <x:c r="K2317" s="13" t="str">
        <x:v>ISIC4:27</x:v>
      </x:c>
      <x:c r="L2317" s="15" t="n">
        <x:f>'Crosswalk'!C31</x:f>
        <x:v>0</x:v>
      </x:c>
      <x:c r="M2317" s="15" t="n">
        <x:f>'Crosswalk'!D31</x:f>
        <x:v>0</x:v>
      </x:c>
      <x:c r="N2317" s="15" t="n">
        <x:f>'Crosswalk'!E31</x:f>
        <x:v>0.85</x:v>
      </x:c>
      <x:c r="O2317" s="15" t="n">
        <x:f>'Crosswalk'!F31</x:f>
        <x:v>0.15</x:v>
      </x:c>
      <x:c r="P2317" s="15" t="n">
        <x:f>'Crosswalk'!G31</x:f>
        <x:v>0</x:v>
      </x:c>
      <x:c r="Q2317" s="15" t="n">
        <x:f>'Crosswalk'!H31</x:f>
        <x:v>0</x:v>
      </x:c>
      <x:c r="R2317" s="15" t="n">
        <x:f>'Crosswalk'!I31</x:f>
        <x:v>0</x:v>
      </x:c>
      <x:c r="S2317" s="15" t="n">
        <x:f>'Crosswalk'!J31</x:f>
        <x:v>0</x:v>
      </x:c>
      <x:c r="T2317" s="15" t="n">
        <x:f>'Crosswalk'!K31</x:f>
        <x:v>0</x:v>
      </x:c>
      <x:c r="U2317" s="15" t="n">
        <x:f>'Crosswalk'!L31</x:f>
        <x:v>0</x:v>
      </x:c>
      <x:c r="V2317" s="15" t="n">
        <x:f>'Crosswalk'!M31</x:f>
        <x:v>0</x:v>
      </x:c>
      <x:c r="W2317" s="15" t="n">
        <x:f>'Crosswalk'!N31</x:f>
        <x:v>0</x:v>
      </x:c>
      <x:c r="X2317" s="18" t="str">
        <x:v>LFS - Employment and Unemployment Survey</x:v>
      </x:c>
      <x:c r="Y2317" s="13" t="str"/>
      <x:c r="Z2317" s="18" t="str">
        <x:v>National 2023 division composition. Observed national industry detail; used only for composition within 2024 ILO modelled margins.</x:v>
      </x:c>
      <x:c r="AA2317" s="13" t="str"/>
      <x:c r="AB2317" s="13" t="str">
        <x:v>https://rplumber.ilo.org/data/indicator?format=.csv.gz&amp;id=EMP_TEMP_SEX_EC2_NB_A</x:v>
      </x:c>
    </x:row>
    <x:row r="2318" ht="48" customHeight="1">
      <x:c r="A2318" s="2" t="str">
        <x:v>JOR</x:v>
      </x:c>
      <x:c r="B2318" s="2" t="str">
        <x:v>C</x:v>
      </x:c>
      <x:c r="C2318" s="2" t="str">
        <x:v>JOR</x:v>
      </x:c>
      <x:c r="D2318" s="2" t="n">
        <x:v>2023</x:v>
      </x:c>
      <x:c r="E2318" s="2" t="str">
        <x:v>EC2_ISIC4_C28</x:v>
      </x:c>
      <x:c r="F2318" s="17" t="str">
        <x:v>Economic activity (ISIC-Rev.4), 2 digit level: 28 - Manufacture of machinery and equipment n.e.c.</x:v>
      </x:c>
      <x:c r="G2318" s="19" t="n">
        <x:v>2.276</x:v>
      </x:c>
      <x:c r="H2318" s="20" t="n">
        <x:v>1</x:v>
      </x:c>
      <x:c r="I2318" s="19" t="n">
        <x:f>SUM(G2301:G2322)</x:f>
        <x:v>231.59000000000003</x:v>
      </x:c>
      <x:c r="J2318" s="20" t="n">
        <x:f>G2318/I2318*H2318</x:f>
        <x:v>0.00982771276825424</x:v>
      </x:c>
      <x:c r="K2318" s="2" t="str">
        <x:v>ISIC4:28</x:v>
      </x:c>
      <x:c r="L2318" s="14" t="n">
        <x:f>'Crosswalk'!C32</x:f>
        <x:v>0</x:v>
      </x:c>
      <x:c r="M2318" s="14" t="n">
        <x:f>'Crosswalk'!D32</x:f>
        <x:v>0</x:v>
      </x:c>
      <x:c r="N2318" s="14" t="n">
        <x:f>'Crosswalk'!E32</x:f>
        <x:v>1</x:v>
      </x:c>
      <x:c r="O2318" s="14" t="n">
        <x:f>'Crosswalk'!F32</x:f>
        <x:v>0</x:v>
      </x:c>
      <x:c r="P2318" s="14" t="n">
        <x:f>'Crosswalk'!G32</x:f>
        <x:v>0</x:v>
      </x:c>
      <x:c r="Q2318" s="14" t="n">
        <x:f>'Crosswalk'!H32</x:f>
        <x:v>0</x:v>
      </x:c>
      <x:c r="R2318" s="14" t="n">
        <x:f>'Crosswalk'!I32</x:f>
        <x:v>0</x:v>
      </x:c>
      <x:c r="S2318" s="14" t="n">
        <x:f>'Crosswalk'!J32</x:f>
        <x:v>0</x:v>
      </x:c>
      <x:c r="T2318" s="14" t="n">
        <x:f>'Crosswalk'!K32</x:f>
        <x:v>0</x:v>
      </x:c>
      <x:c r="U2318" s="14" t="n">
        <x:f>'Crosswalk'!L32</x:f>
        <x:v>0</x:v>
      </x:c>
      <x:c r="V2318" s="14" t="n">
        <x:f>'Crosswalk'!M32</x:f>
        <x:v>0</x:v>
      </x:c>
      <x:c r="W2318" s="14" t="n">
        <x:f>'Crosswalk'!N32</x:f>
        <x:v>0</x:v>
      </x:c>
      <x:c r="X2318" s="17" t="str">
        <x:v>LFS - Employment and Unemployment Survey</x:v>
      </x:c>
      <x:c r="Y2318" s="2" t="str"/>
      <x:c r="Z2318" s="17" t="str">
        <x:v>National 2023 division composition. Observed national industry detail; used only for composition within 2024 ILO modelled margins.</x:v>
      </x:c>
      <x:c r="AA2318" s="2" t="str"/>
      <x:c r="AB2318" s="2" t="str">
        <x:v>https://rplumber.ilo.org/data/indicator?format=.csv.gz&amp;id=EMP_TEMP_SEX_EC2_NB_A</x:v>
      </x:c>
    </x:row>
    <x:row r="2319" ht="48" customHeight="1">
      <x:c r="A2319" s="13" t="str">
        <x:v>JOR</x:v>
      </x:c>
      <x:c r="B2319" s="13" t="str">
        <x:v>C</x:v>
      </x:c>
      <x:c r="C2319" s="13" t="str">
        <x:v>JOR</x:v>
      </x:c>
      <x:c r="D2319" s="13" t="n">
        <x:v>2023</x:v>
      </x:c>
      <x:c r="E2319" s="13" t="str">
        <x:v>EC2_ISIC4_C29</x:v>
      </x:c>
      <x:c r="F2319" s="18" t="str">
        <x:v>Economic activity (ISIC-Rev.4), 2 digit level: 29 - Manufacture of motor vehicles, trailers and semi-trailers</x:v>
      </x:c>
      <x:c r="G2319" s="21" t="n">
        <x:v>0.757</x:v>
      </x:c>
      <x:c r="H2319" s="22" t="n">
        <x:v>1</x:v>
      </x:c>
      <x:c r="I2319" s="21" t="n">
        <x:f>SUM(G2301:G2322)</x:f>
        <x:v>231.59000000000003</x:v>
      </x:c>
      <x:c r="J2319" s="22" t="n">
        <x:f>G2319/I2319*H2319</x:f>
        <x:v>0.0032687076298631196</x:v>
      </x:c>
      <x:c r="K2319" s="13" t="str">
        <x:v>ISIC4:29</x:v>
      </x:c>
      <x:c r="L2319" s="15" t="n">
        <x:f>'Crosswalk'!C33</x:f>
        <x:v>0</x:v>
      </x:c>
      <x:c r="M2319" s="15" t="n">
        <x:f>'Crosswalk'!D33</x:f>
        <x:v>0</x:v>
      </x:c>
      <x:c r="N2319" s="15" t="n">
        <x:f>'Crosswalk'!E33</x:f>
        <x:v>0</x:v>
      </x:c>
      <x:c r="O2319" s="15" t="n">
        <x:f>'Crosswalk'!F33</x:f>
        <x:v>1</x:v>
      </x:c>
      <x:c r="P2319" s="15" t="n">
        <x:f>'Crosswalk'!G33</x:f>
        <x:v>0</x:v>
      </x:c>
      <x:c r="Q2319" s="15" t="n">
        <x:f>'Crosswalk'!H33</x:f>
        <x:v>0</x:v>
      </x:c>
      <x:c r="R2319" s="15" t="n">
        <x:f>'Crosswalk'!I33</x:f>
        <x:v>0</x:v>
      </x:c>
      <x:c r="S2319" s="15" t="n">
        <x:f>'Crosswalk'!J33</x:f>
        <x:v>0</x:v>
      </x:c>
      <x:c r="T2319" s="15" t="n">
        <x:f>'Crosswalk'!K33</x:f>
        <x:v>0</x:v>
      </x:c>
      <x:c r="U2319" s="15" t="n">
        <x:f>'Crosswalk'!L33</x:f>
        <x:v>0</x:v>
      </x:c>
      <x:c r="V2319" s="15" t="n">
        <x:f>'Crosswalk'!M33</x:f>
        <x:v>0</x:v>
      </x:c>
      <x:c r="W2319" s="15" t="n">
        <x:f>'Crosswalk'!N33</x:f>
        <x:v>0</x:v>
      </x:c>
      <x:c r="X2319" s="18" t="str">
        <x:v>LFS - Employment and Unemployment Survey</x:v>
      </x:c>
      <x:c r="Y2319" s="13" t="str"/>
      <x:c r="Z2319" s="18" t="str">
        <x:v>National 2023 division composition. Observed national industry detail; used only for composition within 2024 ILO modelled margins.</x:v>
      </x:c>
      <x:c r="AA2319" s="13" t="str"/>
      <x:c r="AB2319" s="13" t="str">
        <x:v>https://rplumber.ilo.org/data/indicator?format=.csv.gz&amp;id=EMP_TEMP_SEX_EC2_NB_A</x:v>
      </x:c>
    </x:row>
    <x:row r="2320" ht="48" customHeight="1">
      <x:c r="A2320" s="2" t="str">
        <x:v>JOR</x:v>
      </x:c>
      <x:c r="B2320" s="2" t="str">
        <x:v>C</x:v>
      </x:c>
      <x:c r="C2320" s="2" t="str">
        <x:v>JOR</x:v>
      </x:c>
      <x:c r="D2320" s="2" t="n">
        <x:v>2023</x:v>
      </x:c>
      <x:c r="E2320" s="2" t="str">
        <x:v>EC2_ISIC4_C30</x:v>
      </x:c>
      <x:c r="F2320" s="17" t="str">
        <x:v>Economic activity (ISIC-Rev.4), 2 digit level: 30 - Manufacture of other transport equipment</x:v>
      </x:c>
      <x:c r="G2320" s="19" t="n">
        <x:v>0.596</x:v>
      </x:c>
      <x:c r="H2320" s="20" t="n">
        <x:v>1</x:v>
      </x:c>
      <x:c r="I2320" s="19" t="n">
        <x:f>SUM(G2301:G2322)</x:f>
        <x:v>231.59000000000003</x:v>
      </x:c>
      <x:c r="J2320" s="20" t="n">
        <x:f>G2320/I2320*H2320</x:f>
        <x:v>0.0025735135368539224</x:v>
      </x:c>
      <x:c r="K2320" s="2" t="str">
        <x:v>ISIC4:30</x:v>
      </x:c>
      <x:c r="L2320" s="14" t="n">
        <x:f>'Crosswalk'!C34</x:f>
        <x:v>0</x:v>
      </x:c>
      <x:c r="M2320" s="14" t="n">
        <x:f>'Crosswalk'!D34</x:f>
        <x:v>0</x:v>
      </x:c>
      <x:c r="N2320" s="14" t="n">
        <x:f>'Crosswalk'!E34</x:f>
        <x:v>0.9</x:v>
      </x:c>
      <x:c r="O2320" s="14" t="n">
        <x:f>'Crosswalk'!F34</x:f>
        <x:v>0.1</x:v>
      </x:c>
      <x:c r="P2320" s="14" t="n">
        <x:f>'Crosswalk'!G34</x:f>
        <x:v>0</x:v>
      </x:c>
      <x:c r="Q2320" s="14" t="n">
        <x:f>'Crosswalk'!H34</x:f>
        <x:v>0</x:v>
      </x:c>
      <x:c r="R2320" s="14" t="n">
        <x:f>'Crosswalk'!I34</x:f>
        <x:v>0</x:v>
      </x:c>
      <x:c r="S2320" s="14" t="n">
        <x:f>'Crosswalk'!J34</x:f>
        <x:v>0</x:v>
      </x:c>
      <x:c r="T2320" s="14" t="n">
        <x:f>'Crosswalk'!K34</x:f>
        <x:v>0</x:v>
      </x:c>
      <x:c r="U2320" s="14" t="n">
        <x:f>'Crosswalk'!L34</x:f>
        <x:v>0</x:v>
      </x:c>
      <x:c r="V2320" s="14" t="n">
        <x:f>'Crosswalk'!M34</x:f>
        <x:v>0</x:v>
      </x:c>
      <x:c r="W2320" s="14" t="n">
        <x:f>'Crosswalk'!N34</x:f>
        <x:v>0</x:v>
      </x:c>
      <x:c r="X2320" s="17" t="str">
        <x:v>LFS - Employment and Unemployment Survey</x:v>
      </x:c>
      <x:c r="Y2320" s="2" t="str">
        <x:v>U</x:v>
      </x:c>
      <x:c r="Z2320" s="17" t="str">
        <x:v>National 2023 division composition. Observed national industry detail; used only for composition within 2024 ILO modelled margins.</x:v>
      </x:c>
      <x:c r="AA2320" s="2" t="str"/>
      <x:c r="AB2320" s="2" t="str">
        <x:v>https://rplumber.ilo.org/data/indicator?format=.csv.gz&amp;id=EMP_TEMP_SEX_EC2_NB_A</x:v>
      </x:c>
    </x:row>
    <x:row r="2321" ht="48" customHeight="1">
      <x:c r="A2321" s="13" t="str">
        <x:v>JOR</x:v>
      </x:c>
      <x:c r="B2321" s="13" t="str">
        <x:v>C</x:v>
      </x:c>
      <x:c r="C2321" s="13" t="str">
        <x:v>JOR</x:v>
      </x:c>
      <x:c r="D2321" s="13" t="n">
        <x:v>2023</x:v>
      </x:c>
      <x:c r="E2321" s="13" t="str">
        <x:v>EC2_ISIC4_C31</x:v>
      </x:c>
      <x:c r="F2321" s="18" t="str">
        <x:v>Economic activity (ISIC-Rev.4), 2 digit level: 31 - Manufacture of furniture</x:v>
      </x:c>
      <x:c r="G2321" s="21" t="n">
        <x:v>20.163</x:v>
      </x:c>
      <x:c r="H2321" s="22" t="n">
        <x:v>1</x:v>
      </x:c>
      <x:c r="I2321" s="21" t="n">
        <x:f>SUM(G2301:G2322)</x:f>
        <x:v>231.59000000000003</x:v>
      </x:c>
      <x:c r="J2321" s="22" t="n">
        <x:f>G2321/I2321*H2321</x:f>
        <x:v>0.08706334470400275</x:v>
      </x:c>
      <x:c r="K2321" s="13" t="str">
        <x:v>ISIC4:31</x:v>
      </x:c>
      <x:c r="L2321" s="15" t="n">
        <x:f>'Crosswalk'!C35</x:f>
        <x:v>0</x:v>
      </x:c>
      <x:c r="M2321" s="15" t="n">
        <x:f>'Crosswalk'!D35</x:f>
        <x:v>0</x:v>
      </x:c>
      <x:c r="N2321" s="15" t="n">
        <x:f>'Crosswalk'!E35</x:f>
        <x:v>0</x:v>
      </x:c>
      <x:c r="O2321" s="15" t="n">
        <x:f>'Crosswalk'!F35</x:f>
        <x:v>1</x:v>
      </x:c>
      <x:c r="P2321" s="15" t="n">
        <x:f>'Crosswalk'!G35</x:f>
        <x:v>0</x:v>
      </x:c>
      <x:c r="Q2321" s="15" t="n">
        <x:f>'Crosswalk'!H35</x:f>
        <x:v>0</x:v>
      </x:c>
      <x:c r="R2321" s="15" t="n">
        <x:f>'Crosswalk'!I35</x:f>
        <x:v>0</x:v>
      </x:c>
      <x:c r="S2321" s="15" t="n">
        <x:f>'Crosswalk'!J35</x:f>
        <x:v>0</x:v>
      </x:c>
      <x:c r="T2321" s="15" t="n">
        <x:f>'Crosswalk'!K35</x:f>
        <x:v>0</x:v>
      </x:c>
      <x:c r="U2321" s="15" t="n">
        <x:f>'Crosswalk'!L35</x:f>
        <x:v>0</x:v>
      </x:c>
      <x:c r="V2321" s="15" t="n">
        <x:f>'Crosswalk'!M35</x:f>
        <x:v>0</x:v>
      </x:c>
      <x:c r="W2321" s="15" t="n">
        <x:f>'Crosswalk'!N35</x:f>
        <x:v>0</x:v>
      </x:c>
      <x:c r="X2321" s="18" t="str">
        <x:v>LFS - Employment and Unemployment Survey</x:v>
      </x:c>
      <x:c r="Y2321" s="13" t="str"/>
      <x:c r="Z2321" s="18" t="str">
        <x:v>National 2023 division composition. Observed national industry detail; used only for composition within 2024 ILO modelled margins.</x:v>
      </x:c>
      <x:c r="AA2321" s="13" t="str"/>
      <x:c r="AB2321" s="13" t="str">
        <x:v>https://rplumber.ilo.org/data/indicator?format=.csv.gz&amp;id=EMP_TEMP_SEX_EC2_NB_A</x:v>
      </x:c>
    </x:row>
    <x:row r="2322" ht="48" customHeight="1">
      <x:c r="A2322" s="2" t="str">
        <x:v>JOR</x:v>
      </x:c>
      <x:c r="B2322" s="2" t="str">
        <x:v>C</x:v>
      </x:c>
      <x:c r="C2322" s="2" t="str">
        <x:v>JOR</x:v>
      </x:c>
      <x:c r="D2322" s="2" t="n">
        <x:v>2023</x:v>
      </x:c>
      <x:c r="E2322" s="2" t="str">
        <x:v>EC2_ISIC4_C32</x:v>
      </x:c>
      <x:c r="F2322" s="17" t="str">
        <x:v>Economic activity (ISIC-Rev.4), 2 digit level: 32 - Other manufacturing</x:v>
      </x:c>
      <x:c r="G2322" s="19" t="n">
        <x:v>0.776</x:v>
      </x:c>
      <x:c r="H2322" s="20" t="n">
        <x:v>1</x:v>
      </x:c>
      <x:c r="I2322" s="19" t="n">
        <x:f>SUM(G2301:G2322)</x:f>
        <x:v>231.59000000000003</x:v>
      </x:c>
      <x:c r="J2322" s="20" t="n">
        <x:f>G2322/I2322*H2322</x:f>
        <x:v>0.003350749168789671</x:v>
      </x:c>
      <x:c r="K2322" s="2" t="str">
        <x:v>ISIC4:32</x:v>
      </x:c>
      <x:c r="L2322" s="14" t="n">
        <x:f>'Crosswalk'!C36</x:f>
        <x:v>0</x:v>
      </x:c>
      <x:c r="M2322" s="14" t="n">
        <x:f>'Crosswalk'!D36</x:f>
        <x:v>0</x:v>
      </x:c>
      <x:c r="N2322" s="14" t="n">
        <x:f>'Crosswalk'!E36</x:f>
        <x:v>0.1</x:v>
      </x:c>
      <x:c r="O2322" s="14" t="n">
        <x:f>'Crosswalk'!F36</x:f>
        <x:v>0.65</x:v>
      </x:c>
      <x:c r="P2322" s="14" t="n">
        <x:f>'Crosswalk'!G36</x:f>
        <x:v>0</x:v>
      </x:c>
      <x:c r="Q2322" s="14" t="n">
        <x:f>'Crosswalk'!H36</x:f>
        <x:v>0.25</x:v>
      </x:c>
      <x:c r="R2322" s="14" t="n">
        <x:f>'Crosswalk'!I36</x:f>
        <x:v>0</x:v>
      </x:c>
      <x:c r="S2322" s="14" t="n">
        <x:f>'Crosswalk'!J36</x:f>
        <x:v>0</x:v>
      </x:c>
      <x:c r="T2322" s="14" t="n">
        <x:f>'Crosswalk'!K36</x:f>
        <x:v>0</x:v>
      </x:c>
      <x:c r="U2322" s="14" t="n">
        <x:f>'Crosswalk'!L36</x:f>
        <x:v>0</x:v>
      </x:c>
      <x:c r="V2322" s="14" t="n">
        <x:f>'Crosswalk'!M36</x:f>
        <x:v>0</x:v>
      </x:c>
      <x:c r="W2322" s="14" t="n">
        <x:f>'Crosswalk'!N36</x:f>
        <x:v>0</x:v>
      </x:c>
      <x:c r="X2322" s="17" t="str">
        <x:v>LFS - Employment and Unemployment Survey</x:v>
      </x:c>
      <x:c r="Y2322" s="2" t="str"/>
      <x:c r="Z2322" s="17" t="str">
        <x:v>National 2023 division composition. Observed national industry detail; used only for composition within 2024 ILO modelled margins.</x:v>
      </x:c>
      <x:c r="AA2322" s="2" t="str"/>
      <x:c r="AB2322" s="2" t="str">
        <x:v>https://rplumber.ilo.org/data/indicator?format=.csv.gz&amp;id=EMP_TEMP_SEX_EC2_NB_A</x:v>
      </x:c>
    </x:row>
    <x:row r="2323" ht="48" customHeight="1">
      <x:c r="A2323" s="13" t="str">
        <x:v>JOR</x:v>
      </x:c>
      <x:c r="B2323" s="13" t="str">
        <x:v>DE</x:v>
      </x:c>
      <x:c r="C2323" s="13" t="str">
        <x:v>JOR</x:v>
      </x:c>
      <x:c r="D2323" s="13" t="n">
        <x:v>2023</x:v>
      </x:c>
      <x:c r="E2323" s="13" t="str">
        <x:v>EC2_ISIC4_D35</x:v>
      </x:c>
      <x:c r="F2323" s="18" t="str">
        <x:v>Economic activity (ISIC-Rev.4), 2 digit level: 35 - Electricity, gas, steam and air conditioning supply</x:v>
      </x:c>
      <x:c r="G2323" s="21" t="n">
        <x:v>9.888</x:v>
      </x:c>
      <x:c r="H2323" s="22" t="n">
        <x:v>0.6241663397410749</x:v>
      </x:c>
      <x:c r="I2323" s="21" t="n">
        <x:f>SUM(G2323:G2323)</x:f>
        <x:v>9.888</x:v>
      </x:c>
      <x:c r="J2323" s="22" t="n">
        <x:f>G2323/I2323*H2323</x:f>
        <x:v>0.6241663397410749</x:v>
      </x:c>
      <x:c r="K2323" s="13" t="str">
        <x:v>ISIC4:35</x:v>
      </x:c>
      <x:c r="L2323" s="15" t="n">
        <x:f>'Crosswalk'!C38</x:f>
        <x:v>0</x:v>
      </x:c>
      <x:c r="M2323" s="15" t="n">
        <x:f>'Crosswalk'!D38</x:f>
        <x:v>0</x:v>
      </x:c>
      <x:c r="N2323" s="15" t="n">
        <x:f>'Crosswalk'!E38</x:f>
        <x:v>0</x:v>
      </x:c>
      <x:c r="O2323" s="15" t="n">
        <x:f>'Crosswalk'!F38</x:f>
        <x:v>0</x:v>
      </x:c>
      <x:c r="P2323" s="15" t="n">
        <x:f>'Crosswalk'!G38</x:f>
        <x:v>0</x:v>
      </x:c>
      <x:c r="Q2323" s="15" t="n">
        <x:f>'Crosswalk'!H38</x:f>
        <x:v>0</x:v>
      </x:c>
      <x:c r="R2323" s="15" t="n">
        <x:f>'Crosswalk'!I38</x:f>
        <x:v>0</x:v>
      </x:c>
      <x:c r="S2323" s="15" t="n">
        <x:f>'Crosswalk'!J38</x:f>
        <x:v>0</x:v>
      </x:c>
      <x:c r="T2323" s="15" t="n">
        <x:f>'Crosswalk'!K38</x:f>
        <x:v>0</x:v>
      </x:c>
      <x:c r="U2323" s="15" t="n">
        <x:f>'Crosswalk'!L38</x:f>
        <x:v>1</x:v>
      </x:c>
      <x:c r="V2323" s="15" t="n">
        <x:f>'Crosswalk'!M38</x:f>
        <x:v>0</x:v>
      </x:c>
      <x:c r="W2323" s="15" t="n">
        <x:f>'Crosswalk'!N38</x:f>
        <x:v>0</x:v>
      </x:c>
      <x:c r="X2323" s="18" t="str">
        <x:v>LFS - Employment and Unemployment Survey</x:v>
      </x:c>
      <x:c r="Y2323" s="13" t="str"/>
      <x:c r="Z2323" s="18" t="str">
        <x:v>National 2024 section mix; national 2023 division composition. Observed national industry detail; used only for composition within 2024 ILO modelled margins.</x:v>
      </x:c>
      <x:c r="AA2323" s="13" t="str"/>
      <x:c r="AB2323" s="13" t="str">
        <x:v>https://rplumber.ilo.org/data/indicator?format=.csv.gz&amp;id=EMP_TEMP_SEX_EC2_NB_A</x:v>
      </x:c>
    </x:row>
    <x:row r="2324" ht="48" customHeight="1">
      <x:c r="A2324" s="2" t="str">
        <x:v>JOR</x:v>
      </x:c>
      <x:c r="B2324" s="2" t="str">
        <x:v>DE</x:v>
      </x:c>
      <x:c r="C2324" s="2" t="str">
        <x:v>JOR</x:v>
      </x:c>
      <x:c r="D2324" s="2" t="n">
        <x:v>2023</x:v>
      </x:c>
      <x:c r="E2324" s="2" t="str">
        <x:v>EC2_ISIC4_E36</x:v>
      </x:c>
      <x:c r="F2324" s="17" t="str">
        <x:v>Economic activity (ISIC-Rev.4), 2 digit level: 36 - Water collection, treatment and supply</x:v>
      </x:c>
      <x:c r="G2324" s="19" t="n">
        <x:v>7.058</x:v>
      </x:c>
      <x:c r="H2324" s="20" t="n">
        <x:v>0.37583366025892506</x:v>
      </x:c>
      <x:c r="I2324" s="19" t="n">
        <x:f>SUM(G2324:G2325)</x:f>
        <x:v>7.468999999999999</x:v>
      </x:c>
      <x:c r="J2324" s="20" t="n">
        <x:f>G2324/I2324*H2324</x:f>
        <x:v>0.35515249352088546</x:v>
      </x:c>
      <x:c r="K2324" s="2" t="str">
        <x:v>ISIC4:36</x:v>
      </x:c>
      <x:c r="L2324" s="14" t="n">
        <x:f>'Crosswalk'!C39</x:f>
        <x:v>0</x:v>
      </x:c>
      <x:c r="M2324" s="14" t="n">
        <x:f>'Crosswalk'!D39</x:f>
        <x:v>0</x:v>
      </x:c>
      <x:c r="N2324" s="14" t="n">
        <x:f>'Crosswalk'!E39</x:f>
        <x:v>0</x:v>
      </x:c>
      <x:c r="O2324" s="14" t="n">
        <x:f>'Crosswalk'!F39</x:f>
        <x:v>0</x:v>
      </x:c>
      <x:c r="P2324" s="14" t="n">
        <x:f>'Crosswalk'!G39</x:f>
        <x:v>0</x:v>
      </x:c>
      <x:c r="Q2324" s="14" t="n">
        <x:f>'Crosswalk'!H39</x:f>
        <x:v>0</x:v>
      </x:c>
      <x:c r="R2324" s="14" t="n">
        <x:f>'Crosswalk'!I39</x:f>
        <x:v>0</x:v>
      </x:c>
      <x:c r="S2324" s="14" t="n">
        <x:f>'Crosswalk'!J39</x:f>
        <x:v>0</x:v>
      </x:c>
      <x:c r="T2324" s="14" t="n">
        <x:f>'Crosswalk'!K39</x:f>
        <x:v>0</x:v>
      </x:c>
      <x:c r="U2324" s="14" t="n">
        <x:f>'Crosswalk'!L39</x:f>
        <x:v>1</x:v>
      </x:c>
      <x:c r="V2324" s="14" t="n">
        <x:f>'Crosswalk'!M39</x:f>
        <x:v>0</x:v>
      </x:c>
      <x:c r="W2324" s="14" t="n">
        <x:f>'Crosswalk'!N39</x:f>
        <x:v>0</x:v>
      </x:c>
      <x:c r="X2324" s="17" t="str">
        <x:v>LFS - Employment and Unemployment Survey</x:v>
      </x:c>
      <x:c r="Y2324" s="2" t="str"/>
      <x:c r="Z2324" s="17" t="str">
        <x:v>National 2024 section mix; national 2023 division composition. Observed national industry detail; used only for composition within 2024 ILO modelled margins.</x:v>
      </x:c>
      <x:c r="AA2324" s="2" t="str"/>
      <x:c r="AB2324" s="2" t="str">
        <x:v>https://rplumber.ilo.org/data/indicator?format=.csv.gz&amp;id=EMP_TEMP_SEX_EC2_NB_A</x:v>
      </x:c>
    </x:row>
    <x:row r="2325" ht="48" customHeight="1">
      <x:c r="A2325" s="13" t="str">
        <x:v>JOR</x:v>
      </x:c>
      <x:c r="B2325" s="13" t="str">
        <x:v>DE</x:v>
      </x:c>
      <x:c r="C2325" s="13" t="str">
        <x:v>JOR</x:v>
      </x:c>
      <x:c r="D2325" s="13" t="n">
        <x:v>2023</x:v>
      </x:c>
      <x:c r="E2325" s="13" t="str">
        <x:v>EC2_ISIC4_E37</x:v>
      </x:c>
      <x:c r="F2325" s="18" t="str">
        <x:v>Economic activity (ISIC-Rev.4), 2 digit level: 37 - Sewerage</x:v>
      </x:c>
      <x:c r="G2325" s="21" t="n">
        <x:v>0.411</x:v>
      </x:c>
      <x:c r="H2325" s="22" t="n">
        <x:v>0.37583366025892506</x:v>
      </x:c>
      <x:c r="I2325" s="21" t="n">
        <x:f>SUM(G2324:G2325)</x:f>
        <x:v>7.468999999999999</x:v>
      </x:c>
      <x:c r="J2325" s="22" t="n">
        <x:f>G2325/I2325*H2325</x:f>
        <x:v>0.020681166738039658</x:v>
      </x:c>
      <x:c r="K2325" s="13" t="str">
        <x:v>ISIC4:37</x:v>
      </x:c>
      <x:c r="L2325" s="15" t="n">
        <x:f>'Crosswalk'!C40</x:f>
        <x:v>0</x:v>
      </x:c>
      <x:c r="M2325" s="15" t="n">
        <x:f>'Crosswalk'!D40</x:f>
        <x:v>0</x:v>
      </x:c>
      <x:c r="N2325" s="15" t="n">
        <x:f>'Crosswalk'!E40</x:f>
        <x:v>0</x:v>
      </x:c>
      <x:c r="O2325" s="15" t="n">
        <x:f>'Crosswalk'!F40</x:f>
        <x:v>0</x:v>
      </x:c>
      <x:c r="P2325" s="15" t="n">
        <x:f>'Crosswalk'!G40</x:f>
        <x:v>0</x:v>
      </x:c>
      <x:c r="Q2325" s="15" t="n">
        <x:f>'Crosswalk'!H40</x:f>
        <x:v>0</x:v>
      </x:c>
      <x:c r="R2325" s="15" t="n">
        <x:f>'Crosswalk'!I40</x:f>
        <x:v>0</x:v>
      </x:c>
      <x:c r="S2325" s="15" t="n">
        <x:f>'Crosswalk'!J40</x:f>
        <x:v>0</x:v>
      </x:c>
      <x:c r="T2325" s="15" t="n">
        <x:f>'Crosswalk'!K40</x:f>
        <x:v>0</x:v>
      </x:c>
      <x:c r="U2325" s="15" t="n">
        <x:f>'Crosswalk'!L40</x:f>
        <x:v>1</x:v>
      </x:c>
      <x:c r="V2325" s="15" t="n">
        <x:f>'Crosswalk'!M40</x:f>
        <x:v>0</x:v>
      </x:c>
      <x:c r="W2325" s="15" t="n">
        <x:f>'Crosswalk'!N40</x:f>
        <x:v>0</x:v>
      </x:c>
      <x:c r="X2325" s="18" t="str">
        <x:v>LFS - Employment and Unemployment Survey</x:v>
      </x:c>
      <x:c r="Y2325" s="13" t="str">
        <x:v>U</x:v>
      </x:c>
      <x:c r="Z2325" s="18" t="str">
        <x:v>National 2024 section mix; national 2023 division composition. Observed national industry detail; used only for composition within 2024 ILO modelled margins.</x:v>
      </x:c>
      <x:c r="AA2325" s="13" t="str"/>
      <x:c r="AB2325" s="13" t="str">
        <x:v>https://rplumber.ilo.org/data/indicator?format=.csv.gz&amp;id=EMP_TEMP_SEX_EC2_NB_A</x:v>
      </x:c>
    </x:row>
    <x:row r="2326" ht="48" customHeight="1">
      <x:c r="A2326" s="2" t="str">
        <x:v>JOR</x:v>
      </x:c>
      <x:c r="B2326" s="2" t="str">
        <x:v>F</x:v>
      </x:c>
      <x:c r="C2326" s="2" t="str">
        <x:v>JOR</x:v>
      </x:c>
      <x:c r="D2326" s="2" t="n">
        <x:v>2023</x:v>
      </x:c>
      <x:c r="E2326" s="2" t="str">
        <x:v>EC2_ISIC4_F41</x:v>
      </x:c>
      <x:c r="F2326" s="17" t="str">
        <x:v>Economic activity (ISIC-Rev.4), 2 digit level: 41 - Construction of buildings</x:v>
      </x:c>
      <x:c r="G2326" s="19" t="n">
        <x:v>107.279</x:v>
      </x:c>
      <x:c r="H2326" s="20" t="n">
        <x:v>1</x:v>
      </x:c>
      <x:c r="I2326" s="19" t="n">
        <x:f>SUM(G2326:G2328)</x:f>
        <x:v>191.06</x:v>
      </x:c>
      <x:c r="J2326" s="20" t="n">
        <x:f>G2326/I2326*H2326</x:f>
        <x:v>0.5614937715900764</x:v>
      </x:c>
      <x:c r="K2326" s="2" t="str">
        <x:v>ISIC4:41</x:v>
      </x:c>
      <x:c r="L2326" s="14" t="n">
        <x:f>'Crosswalk'!C43</x:f>
        <x:v>0</x:v>
      </x:c>
      <x:c r="M2326" s="14" t="n">
        <x:f>'Crosswalk'!D43</x:f>
        <x:v>0</x:v>
      </x:c>
      <x:c r="N2326" s="14" t="n">
        <x:f>'Crosswalk'!E43</x:f>
        <x:v>0.5</x:v>
      </x:c>
      <x:c r="O2326" s="14" t="n">
        <x:f>'Crosswalk'!F43</x:f>
        <x:v>0.5</x:v>
      </x:c>
      <x:c r="P2326" s="14" t="n">
        <x:f>'Crosswalk'!G43</x:f>
        <x:v>0</x:v>
      </x:c>
      <x:c r="Q2326" s="14" t="n">
        <x:f>'Crosswalk'!H43</x:f>
        <x:v>0</x:v>
      </x:c>
      <x:c r="R2326" s="14" t="n">
        <x:f>'Crosswalk'!I43</x:f>
        <x:v>0</x:v>
      </x:c>
      <x:c r="S2326" s="14" t="n">
        <x:f>'Crosswalk'!J43</x:f>
        <x:v>0</x:v>
      </x:c>
      <x:c r="T2326" s="14" t="n">
        <x:f>'Crosswalk'!K43</x:f>
        <x:v>0</x:v>
      </x:c>
      <x:c r="U2326" s="14" t="n">
        <x:f>'Crosswalk'!L43</x:f>
        <x:v>0</x:v>
      </x:c>
      <x:c r="V2326" s="14" t="n">
        <x:f>'Crosswalk'!M43</x:f>
        <x:v>0</x:v>
      </x:c>
      <x:c r="W2326" s="14" t="n">
        <x:f>'Crosswalk'!N43</x:f>
        <x:v>0</x:v>
      </x:c>
      <x:c r="X2326" s="17" t="str">
        <x:v>LFS - Employment and Unemployment Survey</x:v>
      </x:c>
      <x:c r="Y2326" s="2" t="str"/>
      <x:c r="Z2326" s="17" t="str">
        <x:v>National 2023 division composition. Observed national industry detail; used only for composition within 2024 ILO modelled margins.</x:v>
      </x:c>
      <x:c r="AA2326" s="2" t="str"/>
      <x:c r="AB2326" s="2" t="str">
        <x:v>https://rplumber.ilo.org/data/indicator?format=.csv.gz&amp;id=EMP_TEMP_SEX_EC2_NB_A</x:v>
      </x:c>
    </x:row>
    <x:row r="2327" ht="48" customHeight="1">
      <x:c r="A2327" s="13" t="str">
        <x:v>JOR</x:v>
      </x:c>
      <x:c r="B2327" s="13" t="str">
        <x:v>F</x:v>
      </x:c>
      <x:c r="C2327" s="13" t="str">
        <x:v>JOR</x:v>
      </x:c>
      <x:c r="D2327" s="13" t="n">
        <x:v>2023</x:v>
      </x:c>
      <x:c r="E2327" s="13" t="str">
        <x:v>EC2_ISIC4_F42</x:v>
      </x:c>
      <x:c r="F2327" s="18" t="str">
        <x:v>Economic activity (ISIC-Rev.4), 2 digit level: 42 - Civil engineering</x:v>
      </x:c>
      <x:c r="G2327" s="21" t="n">
        <x:v>3.316</x:v>
      </x:c>
      <x:c r="H2327" s="22" t="n">
        <x:v>1</x:v>
      </x:c>
      <x:c r="I2327" s="21" t="n">
        <x:f>SUM(G2326:G2328)</x:f>
        <x:v>191.06</x:v>
      </x:c>
      <x:c r="J2327" s="22" t="n">
        <x:f>G2327/I2327*H2327</x:f>
        <x:v>0.017355804459332144</x:v>
      </x:c>
      <x:c r="K2327" s="13" t="str">
        <x:v>ISIC4:42</x:v>
      </x:c>
      <x:c r="L2327" s="15" t="n">
        <x:f>'Crosswalk'!C44</x:f>
        <x:v>0</x:v>
      </x:c>
      <x:c r="M2327" s="15" t="n">
        <x:f>'Crosswalk'!D44</x:f>
        <x:v>0</x:v>
      </x:c>
      <x:c r="N2327" s="15" t="n">
        <x:f>'Crosswalk'!E44</x:f>
        <x:v>1</x:v>
      </x:c>
      <x:c r="O2327" s="15" t="n">
        <x:f>'Crosswalk'!F44</x:f>
        <x:v>0</x:v>
      </x:c>
      <x:c r="P2327" s="15" t="n">
        <x:f>'Crosswalk'!G44</x:f>
        <x:v>0</x:v>
      </x:c>
      <x:c r="Q2327" s="15" t="n">
        <x:f>'Crosswalk'!H44</x:f>
        <x:v>0</x:v>
      </x:c>
      <x:c r="R2327" s="15" t="n">
        <x:f>'Crosswalk'!I44</x:f>
        <x:v>0</x:v>
      </x:c>
      <x:c r="S2327" s="15" t="n">
        <x:f>'Crosswalk'!J44</x:f>
        <x:v>0</x:v>
      </x:c>
      <x:c r="T2327" s="15" t="n">
        <x:f>'Crosswalk'!K44</x:f>
        <x:v>0</x:v>
      </x:c>
      <x:c r="U2327" s="15" t="n">
        <x:f>'Crosswalk'!L44</x:f>
        <x:v>0</x:v>
      </x:c>
      <x:c r="V2327" s="15" t="n">
        <x:f>'Crosswalk'!M44</x:f>
        <x:v>0</x:v>
      </x:c>
      <x:c r="W2327" s="15" t="n">
        <x:f>'Crosswalk'!N44</x:f>
        <x:v>0</x:v>
      </x:c>
      <x:c r="X2327" s="18" t="str">
        <x:v>LFS - Employment and Unemployment Survey</x:v>
      </x:c>
      <x:c r="Y2327" s="13" t="str"/>
      <x:c r="Z2327" s="18" t="str">
        <x:v>National 2023 division composition. Observed national industry detail; used only for composition within 2024 ILO modelled margins.</x:v>
      </x:c>
      <x:c r="AA2327" s="13" t="str"/>
      <x:c r="AB2327" s="13" t="str">
        <x:v>https://rplumber.ilo.org/data/indicator?format=.csv.gz&amp;id=EMP_TEMP_SEX_EC2_NB_A</x:v>
      </x:c>
    </x:row>
    <x:row r="2328" ht="48" customHeight="1">
      <x:c r="A2328" s="2" t="str">
        <x:v>JOR</x:v>
      </x:c>
      <x:c r="B2328" s="2" t="str">
        <x:v>F</x:v>
      </x:c>
      <x:c r="C2328" s="2" t="str">
        <x:v>JOR</x:v>
      </x:c>
      <x:c r="D2328" s="2" t="n">
        <x:v>2023</x:v>
      </x:c>
      <x:c r="E2328" s="2" t="str">
        <x:v>EC2_ISIC4_F43</x:v>
      </x:c>
      <x:c r="F2328" s="17" t="str">
        <x:v>Economic activity (ISIC-Rev.4), 2 digit level: 43 - Specialized construction activities</x:v>
      </x:c>
      <x:c r="G2328" s="19" t="n">
        <x:v>80.465</x:v>
      </x:c>
      <x:c r="H2328" s="20" t="n">
        <x:v>1</x:v>
      </x:c>
      <x:c r="I2328" s="19" t="n">
        <x:f>SUM(G2326:G2328)</x:f>
        <x:v>191.06</x:v>
      </x:c>
      <x:c r="J2328" s="20" t="n">
        <x:f>G2328/I2328*H2328</x:f>
        <x:v>0.42115042395059143</x:v>
      </x:c>
      <x:c r="K2328" s="2" t="str">
        <x:v>ISIC4:43</x:v>
      </x:c>
      <x:c r="L2328" s="14" t="n">
        <x:f>'Crosswalk'!C45</x:f>
        <x:v>0</x:v>
      </x:c>
      <x:c r="M2328" s="14" t="n">
        <x:f>'Crosswalk'!D45</x:f>
        <x:v>0</x:v>
      </x:c>
      <x:c r="N2328" s="14" t="n">
        <x:f>'Crosswalk'!E45</x:f>
        <x:v>0.6</x:v>
      </x:c>
      <x:c r="O2328" s="14" t="n">
        <x:f>'Crosswalk'!F45</x:f>
        <x:v>0.4</x:v>
      </x:c>
      <x:c r="P2328" s="14" t="n">
        <x:f>'Crosswalk'!G45</x:f>
        <x:v>0</x:v>
      </x:c>
      <x:c r="Q2328" s="14" t="n">
        <x:f>'Crosswalk'!H45</x:f>
        <x:v>0</x:v>
      </x:c>
      <x:c r="R2328" s="14" t="n">
        <x:f>'Crosswalk'!I45</x:f>
        <x:v>0</x:v>
      </x:c>
      <x:c r="S2328" s="14" t="n">
        <x:f>'Crosswalk'!J45</x:f>
        <x:v>0</x:v>
      </x:c>
      <x:c r="T2328" s="14" t="n">
        <x:f>'Crosswalk'!K45</x:f>
        <x:v>0</x:v>
      </x:c>
      <x:c r="U2328" s="14" t="n">
        <x:f>'Crosswalk'!L45</x:f>
        <x:v>0</x:v>
      </x:c>
      <x:c r="V2328" s="14" t="n">
        <x:f>'Crosswalk'!M45</x:f>
        <x:v>0</x:v>
      </x:c>
      <x:c r="W2328" s="14" t="n">
        <x:f>'Crosswalk'!N45</x:f>
        <x:v>0</x:v>
      </x:c>
      <x:c r="X2328" s="17" t="str">
        <x:v>LFS - Employment and Unemployment Survey</x:v>
      </x:c>
      <x:c r="Y2328" s="2" t="str"/>
      <x:c r="Z2328" s="17" t="str">
        <x:v>National 2023 division composition. Observed national industry detail; used only for composition within 2024 ILO modelled margins.</x:v>
      </x:c>
      <x:c r="AA2328" s="2" t="str"/>
      <x:c r="AB2328" s="2" t="str">
        <x:v>https://rplumber.ilo.org/data/indicator?format=.csv.gz&amp;id=EMP_TEMP_SEX_EC2_NB_A</x:v>
      </x:c>
    </x:row>
    <x:row r="2329" ht="48" customHeight="1">
      <x:c r="A2329" s="13" t="str">
        <x:v>JOR</x:v>
      </x:c>
      <x:c r="B2329" s="13" t="str">
        <x:v>G</x:v>
      </x:c>
      <x:c r="C2329" s="13" t="str">
        <x:v>JOR</x:v>
      </x:c>
      <x:c r="D2329" s="13" t="n">
        <x:v>2023</x:v>
      </x:c>
      <x:c r="E2329" s="13" t="str">
        <x:v>EC2_ISIC4_G45</x:v>
      </x:c>
      <x:c r="F2329" s="18" t="str">
        <x:v>Economic activity (ISIC-Rev.4), 2 digit level: 45 - Wholesale and retail trade and repair of motor vehicles and motorcycles</x:v>
      </x:c>
      <x:c r="G2329" s="21" t="n">
        <x:v>67.973</x:v>
      </x:c>
      <x:c r="H2329" s="22" t="n">
        <x:v>1</x:v>
      </x:c>
      <x:c r="I2329" s="21" t="n">
        <x:f>SUM(G2329:G2331)</x:f>
        <x:v>319.86400000000003</x:v>
      </x:c>
      <x:c r="J2329" s="22" t="n">
        <x:f>G2329/I2329*H2329</x:f>
        <x:v>0.2125059400245104</x:v>
      </x:c>
      <x:c r="K2329" s="13" t="str">
        <x:v>ISIC4:45</x:v>
      </x:c>
      <x:c r="L2329" s="15" t="n">
        <x:f>'Crosswalk'!C46</x:f>
        <x:v>0</x:v>
      </x:c>
      <x:c r="M2329" s="15" t="n">
        <x:f>'Crosswalk'!D46</x:f>
        <x:v>0</x:v>
      </x:c>
      <x:c r="N2329" s="15" t="n">
        <x:f>'Crosswalk'!E46</x:f>
        <x:v>0</x:v>
      </x:c>
      <x:c r="O2329" s="15" t="n">
        <x:f>'Crosswalk'!F46</x:f>
        <x:v>1</x:v>
      </x:c>
      <x:c r="P2329" s="15" t="n">
        <x:f>'Crosswalk'!G46</x:f>
        <x:v>0</x:v>
      </x:c>
      <x:c r="Q2329" s="15" t="n">
        <x:f>'Crosswalk'!H46</x:f>
        <x:v>0</x:v>
      </x:c>
      <x:c r="R2329" s="15" t="n">
        <x:f>'Crosswalk'!I46</x:f>
        <x:v>0</x:v>
      </x:c>
      <x:c r="S2329" s="15" t="n">
        <x:f>'Crosswalk'!J46</x:f>
        <x:v>0</x:v>
      </x:c>
      <x:c r="T2329" s="15" t="n">
        <x:f>'Crosswalk'!K46</x:f>
        <x:v>0</x:v>
      </x:c>
      <x:c r="U2329" s="15" t="n">
        <x:f>'Crosswalk'!L46</x:f>
        <x:v>0</x:v>
      </x:c>
      <x:c r="V2329" s="15" t="n">
        <x:f>'Crosswalk'!M46</x:f>
        <x:v>0</x:v>
      </x:c>
      <x:c r="W2329" s="15" t="n">
        <x:f>'Crosswalk'!N46</x:f>
        <x:v>0</x:v>
      </x:c>
      <x:c r="X2329" s="18" t="str">
        <x:v>LFS - Employment and Unemployment Survey</x:v>
      </x:c>
      <x:c r="Y2329" s="13" t="str"/>
      <x:c r="Z2329" s="18" t="str">
        <x:v>National 2023 division composition. Observed national industry detail; used only for composition within 2024 ILO modelled margins.</x:v>
      </x:c>
      <x:c r="AA2329" s="13" t="str"/>
      <x:c r="AB2329" s="13" t="str">
        <x:v>https://rplumber.ilo.org/data/indicator?format=.csv.gz&amp;id=EMP_TEMP_SEX_EC2_NB_A</x:v>
      </x:c>
    </x:row>
    <x:row r="2330" ht="48" customHeight="1">
      <x:c r="A2330" s="2" t="str">
        <x:v>JOR</x:v>
      </x:c>
      <x:c r="B2330" s="2" t="str">
        <x:v>G</x:v>
      </x:c>
      <x:c r="C2330" s="2" t="str">
        <x:v>JOR</x:v>
      </x:c>
      <x:c r="D2330" s="2" t="n">
        <x:v>2023</x:v>
      </x:c>
      <x:c r="E2330" s="2" t="str">
        <x:v>EC2_ISIC4_G46</x:v>
      </x:c>
      <x:c r="F2330" s="17" t="str">
        <x:v>Economic activity (ISIC-Rev.4), 2 digit level: 46 - Wholesale trade, except of motor vehicles and motorcycles</x:v>
      </x:c>
      <x:c r="G2330" s="19" t="n">
        <x:v>43.074</x:v>
      </x:c>
      <x:c r="H2330" s="20" t="n">
        <x:v>1</x:v>
      </x:c>
      <x:c r="I2330" s="19" t="n">
        <x:f>SUM(G2329:G2331)</x:f>
        <x:v>319.86400000000003</x:v>
      </x:c>
      <x:c r="J2330" s="20" t="n">
        <x:f>G2330/I2330*H2330</x:f>
        <x:v>0.1346634819798414</x:v>
      </x:c>
      <x:c r="K2330" s="2" t="str">
        <x:v>ISIC4:46</x:v>
      </x:c>
      <x:c r="L2330" s="14" t="n">
        <x:f>'Crosswalk'!C47</x:f>
        <x:v>0.05</x:v>
      </x:c>
      <x:c r="M2330" s="14" t="n">
        <x:f>'Crosswalk'!D47</x:f>
        <x:v>0.05</x:v>
      </x:c>
      <x:c r="N2330" s="14" t="n">
        <x:f>'Crosswalk'!E47</x:f>
        <x:v>0.55</x:v>
      </x:c>
      <x:c r="O2330" s="14" t="n">
        <x:f>'Crosswalk'!F47</x:f>
        <x:v>0</x:v>
      </x:c>
      <x:c r="P2330" s="14" t="n">
        <x:f>'Crosswalk'!G47</x:f>
        <x:v>0.2</x:v>
      </x:c>
      <x:c r="Q2330" s="14" t="n">
        <x:f>'Crosswalk'!H47</x:f>
        <x:v>0.05</x:v>
      </x:c>
      <x:c r="R2330" s="14" t="n">
        <x:f>'Crosswalk'!I47</x:f>
        <x:v>0</x:v>
      </x:c>
      <x:c r="S2330" s="14" t="n">
        <x:f>'Crosswalk'!J47</x:f>
        <x:v>0.1</x:v>
      </x:c>
      <x:c r="T2330" s="14" t="n">
        <x:f>'Crosswalk'!K47</x:f>
        <x:v>0</x:v>
      </x:c>
      <x:c r="U2330" s="14" t="n">
        <x:f>'Crosswalk'!L47</x:f>
        <x:v>0</x:v>
      </x:c>
      <x:c r="V2330" s="14" t="n">
        <x:f>'Crosswalk'!M47</x:f>
        <x:v>0</x:v>
      </x:c>
      <x:c r="W2330" s="14" t="n">
        <x:f>'Crosswalk'!N47</x:f>
        <x:v>0</x:v>
      </x:c>
      <x:c r="X2330" s="17" t="str">
        <x:v>LFS - Employment and Unemployment Survey</x:v>
      </x:c>
      <x:c r="Y2330" s="2" t="str"/>
      <x:c r="Z2330" s="17" t="str">
        <x:v>National 2023 division composition. Observed national industry detail; used only for composition within 2024 ILO modelled margins.</x:v>
      </x:c>
      <x:c r="AA2330" s="2" t="str"/>
      <x:c r="AB2330" s="2" t="str">
        <x:v>https://rplumber.ilo.org/data/indicator?format=.csv.gz&amp;id=EMP_TEMP_SEX_EC2_NB_A</x:v>
      </x:c>
    </x:row>
    <x:row r="2331" ht="48" customHeight="1">
      <x:c r="A2331" s="13" t="str">
        <x:v>JOR</x:v>
      </x:c>
      <x:c r="B2331" s="13" t="str">
        <x:v>G</x:v>
      </x:c>
      <x:c r="C2331" s="13" t="str">
        <x:v>JOR</x:v>
      </x:c>
      <x:c r="D2331" s="13" t="n">
        <x:v>2023</x:v>
      </x:c>
      <x:c r="E2331" s="13" t="str">
        <x:v>EC2_ISIC4_G47</x:v>
      </x:c>
      <x:c r="F2331" s="18" t="str">
        <x:v>Economic activity (ISIC-Rev.4), 2 digit level: 47 - Retail trade, except of motor vehicles and motorcycles</x:v>
      </x:c>
      <x:c r="G2331" s="21" t="n">
        <x:v>208.817</x:v>
      </x:c>
      <x:c r="H2331" s="22" t="n">
        <x:v>1</x:v>
      </x:c>
      <x:c r="I2331" s="21" t="n">
        <x:f>SUM(G2329:G2331)</x:f>
        <x:v>319.86400000000003</x:v>
      </x:c>
      <x:c r="J2331" s="22" t="n">
        <x:f>G2331/I2331*H2331</x:f>
        <x:v>0.6528305779956481</x:v>
      </x:c>
      <x:c r="K2331" s="13" t="str">
        <x:v>ISIC4:47</x:v>
      </x:c>
      <x:c r="L2331" s="15" t="n">
        <x:f>'Crosswalk'!C48</x:f>
        <x:v>0</x:v>
      </x:c>
      <x:c r="M2331" s="15" t="n">
        <x:f>'Crosswalk'!D48</x:f>
        <x:v>0</x:v>
      </x:c>
      <x:c r="N2331" s="15" t="n">
        <x:f>'Crosswalk'!E48</x:f>
        <x:v>0</x:v>
      </x:c>
      <x:c r="O2331" s="15" t="n">
        <x:f>'Crosswalk'!F48</x:f>
        <x:v>0.55</x:v>
      </x:c>
      <x:c r="P2331" s="15" t="n">
        <x:f>'Crosswalk'!G48</x:f>
        <x:v>0.45</x:v>
      </x:c>
      <x:c r="Q2331" s="15" t="n">
        <x:f>'Crosswalk'!H48</x:f>
        <x:v>0</x:v>
      </x:c>
      <x:c r="R2331" s="15" t="n">
        <x:f>'Crosswalk'!I48</x:f>
        <x:v>0</x:v>
      </x:c>
      <x:c r="S2331" s="15" t="n">
        <x:f>'Crosswalk'!J48</x:f>
        <x:v>0</x:v>
      </x:c>
      <x:c r="T2331" s="15" t="n">
        <x:f>'Crosswalk'!K48</x:f>
        <x:v>0</x:v>
      </x:c>
      <x:c r="U2331" s="15" t="n">
        <x:f>'Crosswalk'!L48</x:f>
        <x:v>0</x:v>
      </x:c>
      <x:c r="V2331" s="15" t="n">
        <x:f>'Crosswalk'!M48</x:f>
        <x:v>0</x:v>
      </x:c>
      <x:c r="W2331" s="15" t="n">
        <x:f>'Crosswalk'!N48</x:f>
        <x:v>0</x:v>
      </x:c>
      <x:c r="X2331" s="18" t="str">
        <x:v>LFS - Employment and Unemployment Survey</x:v>
      </x:c>
      <x:c r="Y2331" s="13" t="str"/>
      <x:c r="Z2331" s="18" t="str">
        <x:v>National 2023 division composition. Observed national industry detail; used only for composition within 2024 ILO modelled margins.</x:v>
      </x:c>
      <x:c r="AA2331" s="13" t="str"/>
      <x:c r="AB2331" s="13" t="str">
        <x:v>https://rplumber.ilo.org/data/indicator?format=.csv.gz&amp;id=EMP_TEMP_SEX_EC2_NB_A</x:v>
      </x:c>
    </x:row>
    <x:row r="2332" ht="48" customHeight="1">
      <x:c r="A2332" s="2" t="str">
        <x:v>JOR</x:v>
      </x:c>
      <x:c r="B2332" s="2" t="str">
        <x:v>HJ</x:v>
      </x:c>
      <x:c r="C2332" s="2" t="str">
        <x:v>JOR</x:v>
      </x:c>
      <x:c r="D2332" s="2" t="n">
        <x:v>2023</x:v>
      </x:c>
      <x:c r="E2332" s="2" t="str">
        <x:v>EC2_ISIC4_H49</x:v>
      </x:c>
      <x:c r="F2332" s="17" t="str">
        <x:v>Economic activity (ISIC-Rev.4), 2 digit level: 49 - Land transport and transport via pipelines</x:v>
      </x:c>
      <x:c r="G2332" s="19" t="n">
        <x:v>89.514</x:v>
      </x:c>
      <x:c r="H2332" s="20" t="n">
        <x:v>0.7732282741336552</x:v>
      </x:c>
      <x:c r="I2332" s="19" t="n">
        <x:f>SUM(G2332:G2336)</x:f>
        <x:v>112.015</x:v>
      </x:c>
      <x:c r="J2332" s="20" t="n">
        <x:f>G2332/I2332*H2332</x:f>
        <x:v>0.6179061351676116</x:v>
      </x:c>
      <x:c r="K2332" s="2" t="str">
        <x:v>ISIC4:49</x:v>
      </x:c>
      <x:c r="L2332" s="14" t="n">
        <x:f>'Crosswalk'!C49</x:f>
        <x:v>0.05</x:v>
      </x:c>
      <x:c r="M2332" s="14" t="n">
        <x:f>'Crosswalk'!D49</x:f>
        <x:v>0</x:v>
      </x:c>
      <x:c r="N2332" s="14" t="n">
        <x:f>'Crosswalk'!E49</x:f>
        <x:v>0.95</x:v>
      </x:c>
      <x:c r="O2332" s="14" t="n">
        <x:f>'Crosswalk'!F49</x:f>
        <x:v>0</x:v>
      </x:c>
      <x:c r="P2332" s="14" t="n">
        <x:f>'Crosswalk'!G49</x:f>
        <x:v>0</x:v>
      </x:c>
      <x:c r="Q2332" s="14" t="n">
        <x:f>'Crosswalk'!H49</x:f>
        <x:v>0</x:v>
      </x:c>
      <x:c r="R2332" s="14" t="n">
        <x:f>'Crosswalk'!I49</x:f>
        <x:v>0</x:v>
      </x:c>
      <x:c r="S2332" s="14" t="n">
        <x:f>'Crosswalk'!J49</x:f>
        <x:v>0</x:v>
      </x:c>
      <x:c r="T2332" s="14" t="n">
        <x:f>'Crosswalk'!K49</x:f>
        <x:v>0</x:v>
      </x:c>
      <x:c r="U2332" s="14" t="n">
        <x:f>'Crosswalk'!L49</x:f>
        <x:v>0</x:v>
      </x:c>
      <x:c r="V2332" s="14" t="n">
        <x:f>'Crosswalk'!M49</x:f>
        <x:v>0</x:v>
      </x:c>
      <x:c r="W2332" s="14" t="n">
        <x:f>'Crosswalk'!N49</x:f>
        <x:v>0</x:v>
      </x:c>
      <x:c r="X2332" s="17" t="str">
        <x:v>LFS - Employment and Unemployment Survey</x:v>
      </x:c>
      <x:c r="Y2332" s="2" t="str"/>
      <x:c r="Z2332" s="17" t="str">
        <x:v>National 2024 section mix; national 2023 division composition. Observed national industry detail; used only for composition within 2024 ILO modelled margins.</x:v>
      </x:c>
      <x:c r="AA2332" s="2" t="str"/>
      <x:c r="AB2332" s="2" t="str">
        <x:v>https://rplumber.ilo.org/data/indicator?format=.csv.gz&amp;id=EMP_TEMP_SEX_EC2_NB_A</x:v>
      </x:c>
    </x:row>
    <x:row r="2333" ht="48" customHeight="1">
      <x:c r="A2333" s="13" t="str">
        <x:v>JOR</x:v>
      </x:c>
      <x:c r="B2333" s="13" t="str">
        <x:v>HJ</x:v>
      </x:c>
      <x:c r="C2333" s="13" t="str">
        <x:v>JOR</x:v>
      </x:c>
      <x:c r="D2333" s="13" t="n">
        <x:v>2023</x:v>
      </x:c>
      <x:c r="E2333" s="13" t="str">
        <x:v>EC2_ISIC4_H50</x:v>
      </x:c>
      <x:c r="F2333" s="18" t="str">
        <x:v>Economic activity (ISIC-Rev.4), 2 digit level: 50 - Water transport</x:v>
      </x:c>
      <x:c r="G2333" s="21" t="n">
        <x:v>5.078</x:v>
      </x:c>
      <x:c r="H2333" s="22" t="n">
        <x:v>0.7732282741336552</x:v>
      </x:c>
      <x:c r="I2333" s="21" t="n">
        <x:f>SUM(G2332:G2336)</x:f>
        <x:v>112.015</x:v>
      </x:c>
      <x:c r="J2333" s="22" t="n">
        <x:f>G2333/I2333*H2333</x:f>
        <x:v>0.03505292305540063</x:v>
      </x:c>
      <x:c r="K2333" s="13" t="str">
        <x:v>ISIC4:50</x:v>
      </x:c>
      <x:c r="L2333" s="15" t="n">
        <x:f>'Crosswalk'!C50</x:f>
        <x:v>0</x:v>
      </x:c>
      <x:c r="M2333" s="15" t="n">
        <x:f>'Crosswalk'!D50</x:f>
        <x:v>0</x:v>
      </x:c>
      <x:c r="N2333" s="15" t="n">
        <x:f>'Crosswalk'!E50</x:f>
        <x:v>1</x:v>
      </x:c>
      <x:c r="O2333" s="15" t="n">
        <x:f>'Crosswalk'!F50</x:f>
        <x:v>0</x:v>
      </x:c>
      <x:c r="P2333" s="15" t="n">
        <x:f>'Crosswalk'!G50</x:f>
        <x:v>0</x:v>
      </x:c>
      <x:c r="Q2333" s="15" t="n">
        <x:f>'Crosswalk'!H50</x:f>
        <x:v>0</x:v>
      </x:c>
      <x:c r="R2333" s="15" t="n">
        <x:f>'Crosswalk'!I50</x:f>
        <x:v>0</x:v>
      </x:c>
      <x:c r="S2333" s="15" t="n">
        <x:f>'Crosswalk'!J50</x:f>
        <x:v>0</x:v>
      </x:c>
      <x:c r="T2333" s="15" t="n">
        <x:f>'Crosswalk'!K50</x:f>
        <x:v>0</x:v>
      </x:c>
      <x:c r="U2333" s="15" t="n">
        <x:f>'Crosswalk'!L50</x:f>
        <x:v>0</x:v>
      </x:c>
      <x:c r="V2333" s="15" t="n">
        <x:f>'Crosswalk'!M50</x:f>
        <x:v>0</x:v>
      </x:c>
      <x:c r="W2333" s="15" t="n">
        <x:f>'Crosswalk'!N50</x:f>
        <x:v>0</x:v>
      </x:c>
      <x:c r="X2333" s="18" t="str">
        <x:v>LFS - Employment and Unemployment Survey</x:v>
      </x:c>
      <x:c r="Y2333" s="13" t="str"/>
      <x:c r="Z2333" s="18" t="str">
        <x:v>National 2024 section mix; national 2023 division composition. Observed national industry detail; used only for composition within 2024 ILO modelled margins.</x:v>
      </x:c>
      <x:c r="AA2333" s="13" t="str"/>
      <x:c r="AB2333" s="13" t="str">
        <x:v>https://rplumber.ilo.org/data/indicator?format=.csv.gz&amp;id=EMP_TEMP_SEX_EC2_NB_A</x:v>
      </x:c>
    </x:row>
    <x:row r="2334" ht="48" customHeight="1">
      <x:c r="A2334" s="2" t="str">
        <x:v>JOR</x:v>
      </x:c>
      <x:c r="B2334" s="2" t="str">
        <x:v>HJ</x:v>
      </x:c>
      <x:c r="C2334" s="2" t="str">
        <x:v>JOR</x:v>
      </x:c>
      <x:c r="D2334" s="2" t="n">
        <x:v>2023</x:v>
      </x:c>
      <x:c r="E2334" s="2" t="str">
        <x:v>EC2_ISIC4_H51</x:v>
      </x:c>
      <x:c r="F2334" s="17" t="str">
        <x:v>Economic activity (ISIC-Rev.4), 2 digit level: 51 - Air transport</x:v>
      </x:c>
      <x:c r="G2334" s="19" t="n">
        <x:v>5.456</x:v>
      </x:c>
      <x:c r="H2334" s="20" t="n">
        <x:v>0.7732282741336552</x:v>
      </x:c>
      <x:c r="I2334" s="19" t="n">
        <x:f>SUM(G2332:G2336)</x:f>
        <x:v>112.015</x:v>
      </x:c>
      <x:c r="J2334" s="20" t="n">
        <x:f>G2334/I2334*H2334</x:f>
        <x:v>0.03766221902132057</x:v>
      </x:c>
      <x:c r="K2334" s="2" t="str">
        <x:v>ISIC4:51</x:v>
      </x:c>
      <x:c r="L2334" s="14" t="n">
        <x:f>'Crosswalk'!C51</x:f>
        <x:v>0</x:v>
      </x:c>
      <x:c r="M2334" s="14" t="n">
        <x:f>'Crosswalk'!D51</x:f>
        <x:v>0</x:v>
      </x:c>
      <x:c r="N2334" s="14" t="n">
        <x:f>'Crosswalk'!E51</x:f>
        <x:v>1</x:v>
      </x:c>
      <x:c r="O2334" s="14" t="n">
        <x:f>'Crosswalk'!F51</x:f>
        <x:v>0</x:v>
      </x:c>
      <x:c r="P2334" s="14" t="n">
        <x:f>'Crosswalk'!G51</x:f>
        <x:v>0</x:v>
      </x:c>
      <x:c r="Q2334" s="14" t="n">
        <x:f>'Crosswalk'!H51</x:f>
        <x:v>0</x:v>
      </x:c>
      <x:c r="R2334" s="14" t="n">
        <x:f>'Crosswalk'!I51</x:f>
        <x:v>0</x:v>
      </x:c>
      <x:c r="S2334" s="14" t="n">
        <x:f>'Crosswalk'!J51</x:f>
        <x:v>0</x:v>
      </x:c>
      <x:c r="T2334" s="14" t="n">
        <x:f>'Crosswalk'!K51</x:f>
        <x:v>0</x:v>
      </x:c>
      <x:c r="U2334" s="14" t="n">
        <x:f>'Crosswalk'!L51</x:f>
        <x:v>0</x:v>
      </x:c>
      <x:c r="V2334" s="14" t="n">
        <x:f>'Crosswalk'!M51</x:f>
        <x:v>0</x:v>
      </x:c>
      <x:c r="W2334" s="14" t="n">
        <x:f>'Crosswalk'!N51</x:f>
        <x:v>0</x:v>
      </x:c>
      <x:c r="X2334" s="17" t="str">
        <x:v>LFS - Employment and Unemployment Survey</x:v>
      </x:c>
      <x:c r="Y2334" s="2" t="str"/>
      <x:c r="Z2334" s="17" t="str">
        <x:v>National 2024 section mix; national 2023 division composition. Observed national industry detail; used only for composition within 2024 ILO modelled margins.</x:v>
      </x:c>
      <x:c r="AA2334" s="2" t="str"/>
      <x:c r="AB2334" s="2" t="str">
        <x:v>https://rplumber.ilo.org/data/indicator?format=.csv.gz&amp;id=EMP_TEMP_SEX_EC2_NB_A</x:v>
      </x:c>
    </x:row>
    <x:row r="2335" ht="48" customHeight="1">
      <x:c r="A2335" s="13" t="str">
        <x:v>JOR</x:v>
      </x:c>
      <x:c r="B2335" s="13" t="str">
        <x:v>HJ</x:v>
      </x:c>
      <x:c r="C2335" s="13" t="str">
        <x:v>JOR</x:v>
      </x:c>
      <x:c r="D2335" s="13" t="n">
        <x:v>2023</x:v>
      </x:c>
      <x:c r="E2335" s="13" t="str">
        <x:v>EC2_ISIC4_H52</x:v>
      </x:c>
      <x:c r="F2335" s="18" t="str">
        <x:v>Economic activity (ISIC-Rev.4), 2 digit level: 52 - Warehousing and support activities for transportation</x:v>
      </x:c>
      <x:c r="G2335" s="21" t="n">
        <x:v>10.742</x:v>
      </x:c>
      <x:c r="H2335" s="22" t="n">
        <x:v>0.7732282741336552</x:v>
      </x:c>
      <x:c r="I2335" s="21" t="n">
        <x:f>SUM(G2332:G2336)</x:f>
        <x:v>112.015</x:v>
      </x:c>
      <x:c r="J2335" s="22" t="n">
        <x:f>G2335/I2335*H2335</x:f>
        <x:v>0.07415094514791525</x:v>
      </x:c>
      <x:c r="K2335" s="13" t="str">
        <x:v>ISIC4:52</x:v>
      </x:c>
      <x:c r="L2335" s="15" t="n">
        <x:f>'Crosswalk'!C52</x:f>
        <x:v>0</x:v>
      </x:c>
      <x:c r="M2335" s="15" t="n">
        <x:f>'Crosswalk'!D52</x:f>
        <x:v>0</x:v>
      </x:c>
      <x:c r="N2335" s="15" t="n">
        <x:f>'Crosswalk'!E52</x:f>
        <x:v>1</x:v>
      </x:c>
      <x:c r="O2335" s="15" t="n">
        <x:f>'Crosswalk'!F52</x:f>
        <x:v>0</x:v>
      </x:c>
      <x:c r="P2335" s="15" t="n">
        <x:f>'Crosswalk'!G52</x:f>
        <x:v>0</x:v>
      </x:c>
      <x:c r="Q2335" s="15" t="n">
        <x:f>'Crosswalk'!H52</x:f>
        <x:v>0</x:v>
      </x:c>
      <x:c r="R2335" s="15" t="n">
        <x:f>'Crosswalk'!I52</x:f>
        <x:v>0</x:v>
      </x:c>
      <x:c r="S2335" s="15" t="n">
        <x:f>'Crosswalk'!J52</x:f>
        <x:v>0</x:v>
      </x:c>
      <x:c r="T2335" s="15" t="n">
        <x:f>'Crosswalk'!K52</x:f>
        <x:v>0</x:v>
      </x:c>
      <x:c r="U2335" s="15" t="n">
        <x:f>'Crosswalk'!L52</x:f>
        <x:v>0</x:v>
      </x:c>
      <x:c r="V2335" s="15" t="n">
        <x:f>'Crosswalk'!M52</x:f>
        <x:v>0</x:v>
      </x:c>
      <x:c r="W2335" s="15" t="n">
        <x:f>'Crosswalk'!N52</x:f>
        <x:v>0</x:v>
      </x:c>
      <x:c r="X2335" s="18" t="str">
        <x:v>LFS - Employment and Unemployment Survey</x:v>
      </x:c>
      <x:c r="Y2335" s="13" t="str"/>
      <x:c r="Z2335" s="18" t="str">
        <x:v>National 2024 section mix; national 2023 division composition. Observed national industry detail; used only for composition within 2024 ILO modelled margins.</x:v>
      </x:c>
      <x:c r="AA2335" s="13" t="str"/>
      <x:c r="AB2335" s="13" t="str">
        <x:v>https://rplumber.ilo.org/data/indicator?format=.csv.gz&amp;id=EMP_TEMP_SEX_EC2_NB_A</x:v>
      </x:c>
    </x:row>
    <x:row r="2336" ht="48" customHeight="1">
      <x:c r="A2336" s="2" t="str">
        <x:v>JOR</x:v>
      </x:c>
      <x:c r="B2336" s="2" t="str">
        <x:v>HJ</x:v>
      </x:c>
      <x:c r="C2336" s="2" t="str">
        <x:v>JOR</x:v>
      </x:c>
      <x:c r="D2336" s="2" t="n">
        <x:v>2023</x:v>
      </x:c>
      <x:c r="E2336" s="2" t="str">
        <x:v>EC2_ISIC4_H53</x:v>
      </x:c>
      <x:c r="F2336" s="17" t="str">
        <x:v>Economic activity (ISIC-Rev.4), 2 digit level: 53 - Postal and courier activities</x:v>
      </x:c>
      <x:c r="G2336" s="19" t="n">
        <x:v>1.225</x:v>
      </x:c>
      <x:c r="H2336" s="20" t="n">
        <x:v>0.7732282741336552</x:v>
      </x:c>
      <x:c r="I2336" s="19" t="n">
        <x:f>SUM(G2332:G2336)</x:f>
        <x:v>112.015</x:v>
      </x:c>
      <x:c r="J2336" s="20" t="n">
        <x:f>G2336/I2336*H2336</x:f>
        <x:v>0.008456051741407202</x:v>
      </x:c>
      <x:c r="K2336" s="2" t="str">
        <x:v>ISIC4:53</x:v>
      </x:c>
      <x:c r="L2336" s="14" t="n">
        <x:f>'Crosswalk'!C53</x:f>
        <x:v>0</x:v>
      </x:c>
      <x:c r="M2336" s="14" t="n">
        <x:f>'Crosswalk'!D53</x:f>
        <x:v>0</x:v>
      </x:c>
      <x:c r="N2336" s="14" t="n">
        <x:f>'Crosswalk'!E53</x:f>
        <x:v>1</x:v>
      </x:c>
      <x:c r="O2336" s="14" t="n">
        <x:f>'Crosswalk'!F53</x:f>
        <x:v>0</x:v>
      </x:c>
      <x:c r="P2336" s="14" t="n">
        <x:f>'Crosswalk'!G53</x:f>
        <x:v>0</x:v>
      </x:c>
      <x:c r="Q2336" s="14" t="n">
        <x:f>'Crosswalk'!H53</x:f>
        <x:v>0</x:v>
      </x:c>
      <x:c r="R2336" s="14" t="n">
        <x:f>'Crosswalk'!I53</x:f>
        <x:v>0</x:v>
      </x:c>
      <x:c r="S2336" s="14" t="n">
        <x:f>'Crosswalk'!J53</x:f>
        <x:v>0</x:v>
      </x:c>
      <x:c r="T2336" s="14" t="n">
        <x:f>'Crosswalk'!K53</x:f>
        <x:v>0</x:v>
      </x:c>
      <x:c r="U2336" s="14" t="n">
        <x:f>'Crosswalk'!L53</x:f>
        <x:v>0</x:v>
      </x:c>
      <x:c r="V2336" s="14" t="n">
        <x:f>'Crosswalk'!M53</x:f>
        <x:v>0</x:v>
      </x:c>
      <x:c r="W2336" s="14" t="n">
        <x:f>'Crosswalk'!N53</x:f>
        <x:v>0</x:v>
      </x:c>
      <x:c r="X2336" s="17" t="str">
        <x:v>LFS - Employment and Unemployment Survey</x:v>
      </x:c>
      <x:c r="Y2336" s="2" t="str"/>
      <x:c r="Z2336" s="17" t="str">
        <x:v>National 2024 section mix; national 2023 division composition. Observed national industry detail; used only for composition within 2024 ILO modelled margins.</x:v>
      </x:c>
      <x:c r="AA2336" s="2" t="str"/>
      <x:c r="AB2336" s="2" t="str">
        <x:v>https://rplumber.ilo.org/data/indicator?format=.csv.gz&amp;id=EMP_TEMP_SEX_EC2_NB_A</x:v>
      </x:c>
    </x:row>
    <x:row r="2337" ht="48" customHeight="1">
      <x:c r="A2337" s="13" t="str">
        <x:v>JOR</x:v>
      </x:c>
      <x:c r="B2337" s="13" t="str">
        <x:v>HJ</x:v>
      </x:c>
      <x:c r="C2337" s="13" t="str">
        <x:v>JOR</x:v>
      </x:c>
      <x:c r="D2337" s="13" t="n">
        <x:v>2023</x:v>
      </x:c>
      <x:c r="E2337" s="13" t="str">
        <x:v>EC2_ISIC4_J58</x:v>
      </x:c>
      <x:c r="F2337" s="18" t="str">
        <x:v>Economic activity (ISIC-Rev.4), 2 digit level: 58 - Publishing activities</x:v>
      </x:c>
      <x:c r="G2337" s="21" t="n">
        <x:v>1.651</x:v>
      </x:c>
      <x:c r="H2337" s="22" t="n">
        <x:v>0.22677172586634475</x:v>
      </x:c>
      <x:c r="I2337" s="21" t="n">
        <x:f>SUM(G2337:G2340)</x:f>
        <x:v>31.302</x:v>
      </x:c>
      <x:c r="J2337" s="22" t="n">
        <x:f>G2337/I2337*H2337</x:f>
        <x:v>0.011960900881903238</x:v>
      </x:c>
      <x:c r="K2337" s="13" t="str">
        <x:v>ISIC4:58</x:v>
      </x:c>
      <x:c r="L2337" s="15" t="n">
        <x:f>'Crosswalk'!C56</x:f>
        <x:v>0</x:v>
      </x:c>
      <x:c r="M2337" s="15" t="n">
        <x:f>'Crosswalk'!D56</x:f>
        <x:v>0</x:v>
      </x:c>
      <x:c r="N2337" s="15" t="n">
        <x:f>'Crosswalk'!E56</x:f>
        <x:v>0</x:v>
      </x:c>
      <x:c r="O2337" s="15" t="n">
        <x:f>'Crosswalk'!F56</x:f>
        <x:v>0</x:v>
      </x:c>
      <x:c r="P2337" s="15" t="n">
        <x:f>'Crosswalk'!G56</x:f>
        <x:v>0</x:v>
      </x:c>
      <x:c r="Q2337" s="15" t="n">
        <x:f>'Crosswalk'!H56</x:f>
        <x:v>0</x:v>
      </x:c>
      <x:c r="R2337" s="15" t="n">
        <x:f>'Crosswalk'!I56</x:f>
        <x:v>0</x:v>
      </x:c>
      <x:c r="S2337" s="15" t="n">
        <x:f>'Crosswalk'!J56</x:f>
        <x:v>0.5</x:v>
      </x:c>
      <x:c r="T2337" s="15" t="n">
        <x:f>'Crosswalk'!K56</x:f>
        <x:v>0.5</x:v>
      </x:c>
      <x:c r="U2337" s="15" t="n">
        <x:f>'Crosswalk'!L56</x:f>
        <x:v>0</x:v>
      </x:c>
      <x:c r="V2337" s="15" t="n">
        <x:f>'Crosswalk'!M56</x:f>
        <x:v>0</x:v>
      </x:c>
      <x:c r="W2337" s="15" t="n">
        <x:f>'Crosswalk'!N56</x:f>
        <x:v>0</x:v>
      </x:c>
      <x:c r="X2337" s="18" t="str">
        <x:v>LFS - Employment and Unemployment Survey</x:v>
      </x:c>
      <x:c r="Y2337" s="13" t="str"/>
      <x:c r="Z2337" s="18" t="str">
        <x:v>National 2024 section mix; national 2023 division composition. Observed national industry detail; used only for composition within 2024 ILO modelled margins.</x:v>
      </x:c>
      <x:c r="AA2337" s="13" t="str"/>
      <x:c r="AB2337" s="13" t="str">
        <x:v>https://rplumber.ilo.org/data/indicator?format=.csv.gz&amp;id=EMP_TEMP_SEX_EC2_NB_A</x:v>
      </x:c>
    </x:row>
    <x:row r="2338" ht="48" customHeight="1">
      <x:c r="A2338" s="2" t="str">
        <x:v>JOR</x:v>
      </x:c>
      <x:c r="B2338" s="2" t="str">
        <x:v>HJ</x:v>
      </x:c>
      <x:c r="C2338" s="2" t="str">
        <x:v>JOR</x:v>
      </x:c>
      <x:c r="D2338" s="2" t="n">
        <x:v>2023</x:v>
      </x:c>
      <x:c r="E2338" s="2" t="str">
        <x:v>EC2_ISIC4_J60</x:v>
      </x:c>
      <x:c r="F2338" s="17" t="str">
        <x:v>Economic activity (ISIC-Rev.4), 2 digit level: 60 - Programming and broadcasting activities</x:v>
      </x:c>
      <x:c r="G2338" s="19" t="n">
        <x:v>3.236</x:v>
      </x:c>
      <x:c r="H2338" s="20" t="n">
        <x:v>0.22677172586634475</x:v>
      </x:c>
      <x:c r="I2338" s="19" t="n">
        <x:f>SUM(G2337:G2340)</x:f>
        <x:v>31.302</x:v>
      </x:c>
      <x:c r="J2338" s="20" t="n">
        <x:f>G2338/I2338*H2338</x:f>
        <x:v>0.023443655514136214</x:v>
      </x:c>
      <x:c r="K2338" s="2" t="str">
        <x:v>ISIC4:60</x:v>
      </x:c>
      <x:c r="L2338" s="14" t="n">
        <x:f>'Crosswalk'!C58</x:f>
        <x:v>0</x:v>
      </x:c>
      <x:c r="M2338" s="14" t="n">
        <x:f>'Crosswalk'!D58</x:f>
        <x:v>0</x:v>
      </x:c>
      <x:c r="N2338" s="14" t="n">
        <x:f>'Crosswalk'!E58</x:f>
        <x:v>0</x:v>
      </x:c>
      <x:c r="O2338" s="14" t="n">
        <x:f>'Crosswalk'!F58</x:f>
        <x:v>0</x:v>
      </x:c>
      <x:c r="P2338" s="14" t="n">
        <x:f>'Crosswalk'!G58</x:f>
        <x:v>0</x:v>
      </x:c>
      <x:c r="Q2338" s="14" t="n">
        <x:f>'Crosswalk'!H58</x:f>
        <x:v>0</x:v>
      </x:c>
      <x:c r="R2338" s="14" t="n">
        <x:f>'Crosswalk'!I58</x:f>
        <x:v>0</x:v>
      </x:c>
      <x:c r="S2338" s="14" t="n">
        <x:f>'Crosswalk'!J58</x:f>
        <x:v>0</x:v>
      </x:c>
      <x:c r="T2338" s="14" t="n">
        <x:f>'Crosswalk'!K58</x:f>
        <x:v>1</x:v>
      </x:c>
      <x:c r="U2338" s="14" t="n">
        <x:f>'Crosswalk'!L58</x:f>
        <x:v>0</x:v>
      </x:c>
      <x:c r="V2338" s="14" t="n">
        <x:f>'Crosswalk'!M58</x:f>
        <x:v>0</x:v>
      </x:c>
      <x:c r="W2338" s="14" t="n">
        <x:f>'Crosswalk'!N58</x:f>
        <x:v>0</x:v>
      </x:c>
      <x:c r="X2338" s="17" t="str">
        <x:v>LFS - Employment and Unemployment Survey</x:v>
      </x:c>
      <x:c r="Y2338" s="2" t="str"/>
      <x:c r="Z2338" s="17" t="str">
        <x:v>National 2024 section mix; national 2023 division composition. Observed national industry detail; used only for composition within 2024 ILO modelled margins.</x:v>
      </x:c>
      <x:c r="AA2338" s="2" t="str"/>
      <x:c r="AB2338" s="2" t="str">
        <x:v>https://rplumber.ilo.org/data/indicator?format=.csv.gz&amp;id=EMP_TEMP_SEX_EC2_NB_A</x:v>
      </x:c>
    </x:row>
    <x:row r="2339" ht="48" customHeight="1">
      <x:c r="A2339" s="13" t="str">
        <x:v>JOR</x:v>
      </x:c>
      <x:c r="B2339" s="13" t="str">
        <x:v>HJ</x:v>
      </x:c>
      <x:c r="C2339" s="13" t="str">
        <x:v>JOR</x:v>
      </x:c>
      <x:c r="D2339" s="13" t="n">
        <x:v>2023</x:v>
      </x:c>
      <x:c r="E2339" s="13" t="str">
        <x:v>EC2_ISIC4_J61</x:v>
      </x:c>
      <x:c r="F2339" s="18" t="str">
        <x:v>Economic activity (ISIC-Rev.4), 2 digit level: 61 - Telecommunications</x:v>
      </x:c>
      <x:c r="G2339" s="21" t="n">
        <x:v>12.329</x:v>
      </x:c>
      <x:c r="H2339" s="22" t="n">
        <x:v>0.22677172586634475</x:v>
      </x:c>
      <x:c r="I2339" s="21" t="n">
        <x:f>SUM(G2337:G2340)</x:f>
        <x:v>31.302</x:v>
      </x:c>
      <x:c r="J2339" s="22" t="n">
        <x:f>G2339/I2339*H2339</x:f>
        <x:v>0.08931916836643551</x:v>
      </x:c>
      <x:c r="K2339" s="13" t="str">
        <x:v>ISIC4:61</x:v>
      </x:c>
      <x:c r="L2339" s="15" t="n">
        <x:f>'Crosswalk'!C59</x:f>
        <x:v>0</x:v>
      </x:c>
      <x:c r="M2339" s="15" t="n">
        <x:f>'Crosswalk'!D59</x:f>
        <x:v>0</x:v>
      </x:c>
      <x:c r="N2339" s="15" t="n">
        <x:f>'Crosswalk'!E59</x:f>
        <x:v>0</x:v>
      </x:c>
      <x:c r="O2339" s="15" t="n">
        <x:f>'Crosswalk'!F59</x:f>
        <x:v>0</x:v>
      </x:c>
      <x:c r="P2339" s="15" t="n">
        <x:f>'Crosswalk'!G59</x:f>
        <x:v>0</x:v>
      </x:c>
      <x:c r="Q2339" s="15" t="n">
        <x:f>'Crosswalk'!H59</x:f>
        <x:v>0</x:v>
      </x:c>
      <x:c r="R2339" s="15" t="n">
        <x:f>'Crosswalk'!I59</x:f>
        <x:v>0</x:v>
      </x:c>
      <x:c r="S2339" s="15" t="n">
        <x:f>'Crosswalk'!J59</x:f>
        <x:v>0</x:v>
      </x:c>
      <x:c r="T2339" s="15" t="n">
        <x:f>'Crosswalk'!K59</x:f>
        <x:v>1</x:v>
      </x:c>
      <x:c r="U2339" s="15" t="n">
        <x:f>'Crosswalk'!L59</x:f>
        <x:v>0</x:v>
      </x:c>
      <x:c r="V2339" s="15" t="n">
        <x:f>'Crosswalk'!M59</x:f>
        <x:v>0</x:v>
      </x:c>
      <x:c r="W2339" s="15" t="n">
        <x:f>'Crosswalk'!N59</x:f>
        <x:v>0</x:v>
      </x:c>
      <x:c r="X2339" s="18" t="str">
        <x:v>LFS - Employment and Unemployment Survey</x:v>
      </x:c>
      <x:c r="Y2339" s="13" t="str"/>
      <x:c r="Z2339" s="18" t="str">
        <x:v>National 2024 section mix; national 2023 division composition. Observed national industry detail; used only for composition within 2024 ILO modelled margins.</x:v>
      </x:c>
      <x:c r="AA2339" s="13" t="str"/>
      <x:c r="AB2339" s="13" t="str">
        <x:v>https://rplumber.ilo.org/data/indicator?format=.csv.gz&amp;id=EMP_TEMP_SEX_EC2_NB_A</x:v>
      </x:c>
    </x:row>
    <x:row r="2340" ht="48" customHeight="1">
      <x:c r="A2340" s="2" t="str">
        <x:v>JOR</x:v>
      </x:c>
      <x:c r="B2340" s="2" t="str">
        <x:v>HJ</x:v>
      </x:c>
      <x:c r="C2340" s="2" t="str">
        <x:v>JOR</x:v>
      </x:c>
      <x:c r="D2340" s="2" t="n">
        <x:v>2023</x:v>
      </x:c>
      <x:c r="E2340" s="2" t="str">
        <x:v>EC2_ISIC4_J62</x:v>
      </x:c>
      <x:c r="F2340" s="17" t="str">
        <x:v>Economic activity (ISIC-Rev.4), 2 digit level: 62 - Computer programming, consultancy and related activities</x:v>
      </x:c>
      <x:c r="G2340" s="19" t="n">
        <x:v>14.086</x:v>
      </x:c>
      <x:c r="H2340" s="20" t="n">
        <x:v>0.22677172586634475</x:v>
      </x:c>
      <x:c r="I2340" s="19" t="n">
        <x:f>SUM(G2337:G2340)</x:f>
        <x:v>31.302</x:v>
      </x:c>
      <x:c r="J2340" s="20" t="n">
        <x:f>G2340/I2340*H2340</x:f>
        <x:v>0.10204800110386979</x:v>
      </x:c>
      <x:c r="K2340" s="2" t="str">
        <x:v>ISIC4:62</x:v>
      </x:c>
      <x:c r="L2340" s="14" t="n">
        <x:f>'Crosswalk'!C60</x:f>
        <x:v>0</x:v>
      </x:c>
      <x:c r="M2340" s="14" t="n">
        <x:f>'Crosswalk'!D60</x:f>
        <x:v>0</x:v>
      </x:c>
      <x:c r="N2340" s="14" t="n">
        <x:f>'Crosswalk'!E60</x:f>
        <x:v>0</x:v>
      </x:c>
      <x:c r="O2340" s="14" t="n">
        <x:f>'Crosswalk'!F60</x:f>
        <x:v>0</x:v>
      </x:c>
      <x:c r="P2340" s="14" t="n">
        <x:f>'Crosswalk'!G60</x:f>
        <x:v>0</x:v>
      </x:c>
      <x:c r="Q2340" s="14" t="n">
        <x:f>'Crosswalk'!H60</x:f>
        <x:v>0</x:v>
      </x:c>
      <x:c r="R2340" s="14" t="n">
        <x:f>'Crosswalk'!I60</x:f>
        <x:v>0</x:v>
      </x:c>
      <x:c r="S2340" s="14" t="n">
        <x:f>'Crosswalk'!J60</x:f>
        <x:v>1</x:v>
      </x:c>
      <x:c r="T2340" s="14" t="n">
        <x:f>'Crosswalk'!K60</x:f>
        <x:v>0</x:v>
      </x:c>
      <x:c r="U2340" s="14" t="n">
        <x:f>'Crosswalk'!L60</x:f>
        <x:v>0</x:v>
      </x:c>
      <x:c r="V2340" s="14" t="n">
        <x:f>'Crosswalk'!M60</x:f>
        <x:v>0</x:v>
      </x:c>
      <x:c r="W2340" s="14" t="n">
        <x:f>'Crosswalk'!N60</x:f>
        <x:v>0</x:v>
      </x:c>
      <x:c r="X2340" s="17" t="str">
        <x:v>LFS - Employment and Unemployment Survey</x:v>
      </x:c>
      <x:c r="Y2340" s="2" t="str"/>
      <x:c r="Z2340" s="17" t="str">
        <x:v>National 2024 section mix; national 2023 division composition. Observed national industry detail; used only for composition within 2024 ILO modelled margins.</x:v>
      </x:c>
      <x:c r="AA2340" s="2" t="str"/>
      <x:c r="AB2340" s="2" t="str">
        <x:v>https://rplumber.ilo.org/data/indicator?format=.csv.gz&amp;id=EMP_TEMP_SEX_EC2_NB_A</x:v>
      </x:c>
    </x:row>
    <x:row r="2341" ht="48" customHeight="1">
      <x:c r="A2341" s="13" t="str">
        <x:v>JOR</x:v>
      </x:c>
      <x:c r="B2341" s="13" t="str">
        <x:v>I</x:v>
      </x:c>
      <x:c r="C2341" s="13" t="str">
        <x:v>JOR</x:v>
      </x:c>
      <x:c r="D2341" s="13" t="n">
        <x:v>2023</x:v>
      </x:c>
      <x:c r="E2341" s="13" t="str">
        <x:v>EC2_ISIC4_I55</x:v>
      </x:c>
      <x:c r="F2341" s="18" t="str">
        <x:v>Economic activity (ISIC-Rev.4), 2 digit level: 55 - Accommodation</x:v>
      </x:c>
      <x:c r="G2341" s="21" t="n">
        <x:v>16.003</x:v>
      </x:c>
      <x:c r="H2341" s="22" t="n">
        <x:v>1</x:v>
      </x:c>
      <x:c r="I2341" s="21" t="n">
        <x:f>SUM(G2341:G2342)</x:f>
        <x:v>103.039</x:v>
      </x:c>
      <x:c r="J2341" s="22" t="n">
        <x:f>G2341/I2341*H2341</x:f>
        <x:v>0.15531012529236501</x:v>
      </x:c>
      <x:c r="K2341" s="13" t="str">
        <x:v>ISIC4:55</x:v>
      </x:c>
      <x:c r="L2341" s="15" t="n">
        <x:f>'Crosswalk'!C54</x:f>
        <x:v>0</x:v>
      </x:c>
      <x:c r="M2341" s="15" t="n">
        <x:f>'Crosswalk'!D54</x:f>
        <x:v>0</x:v>
      </x:c>
      <x:c r="N2341" s="15" t="n">
        <x:f>'Crosswalk'!E54</x:f>
        <x:v>0</x:v>
      </x:c>
      <x:c r="O2341" s="15" t="n">
        <x:f>'Crosswalk'!F54</x:f>
        <x:v>1</x:v>
      </x:c>
      <x:c r="P2341" s="15" t="n">
        <x:f>'Crosswalk'!G54</x:f>
        <x:v>0</x:v>
      </x:c>
      <x:c r="Q2341" s="15" t="n">
        <x:f>'Crosswalk'!H54</x:f>
        <x:v>0</x:v>
      </x:c>
      <x:c r="R2341" s="15" t="n">
        <x:f>'Crosswalk'!I54</x:f>
        <x:v>0</x:v>
      </x:c>
      <x:c r="S2341" s="15" t="n">
        <x:f>'Crosswalk'!J54</x:f>
        <x:v>0</x:v>
      </x:c>
      <x:c r="T2341" s="15" t="n">
        <x:f>'Crosswalk'!K54</x:f>
        <x:v>0</x:v>
      </x:c>
      <x:c r="U2341" s="15" t="n">
        <x:f>'Crosswalk'!L54</x:f>
        <x:v>0</x:v>
      </x:c>
      <x:c r="V2341" s="15" t="n">
        <x:f>'Crosswalk'!M54</x:f>
        <x:v>0</x:v>
      </x:c>
      <x:c r="W2341" s="15" t="n">
        <x:f>'Crosswalk'!N54</x:f>
        <x:v>0</x:v>
      </x:c>
      <x:c r="X2341" s="18" t="str">
        <x:v>LFS - Employment and Unemployment Survey</x:v>
      </x:c>
      <x:c r="Y2341" s="13" t="str"/>
      <x:c r="Z2341" s="18" t="str">
        <x:v>National 2023 division composition. Observed national industry detail; used only for composition within 2024 ILO modelled margins.</x:v>
      </x:c>
      <x:c r="AA2341" s="13" t="str"/>
      <x:c r="AB2341" s="13" t="str">
        <x:v>https://rplumber.ilo.org/data/indicator?format=.csv.gz&amp;id=EMP_TEMP_SEX_EC2_NB_A</x:v>
      </x:c>
    </x:row>
    <x:row r="2342" ht="48" customHeight="1">
      <x:c r="A2342" s="2" t="str">
        <x:v>JOR</x:v>
      </x:c>
      <x:c r="B2342" s="2" t="str">
        <x:v>I</x:v>
      </x:c>
      <x:c r="C2342" s="2" t="str">
        <x:v>JOR</x:v>
      </x:c>
      <x:c r="D2342" s="2" t="n">
        <x:v>2023</x:v>
      </x:c>
      <x:c r="E2342" s="2" t="str">
        <x:v>EC2_ISIC4_I56</x:v>
      </x:c>
      <x:c r="F2342" s="17" t="str">
        <x:v>Economic activity (ISIC-Rev.4), 2 digit level: 56 - Food and beverage service activities</x:v>
      </x:c>
      <x:c r="G2342" s="19" t="n">
        <x:v>87.036</x:v>
      </x:c>
      <x:c r="H2342" s="20" t="n">
        <x:v>1</x:v>
      </x:c>
      <x:c r="I2342" s="19" t="n">
        <x:f>SUM(G2341:G2342)</x:f>
        <x:v>103.039</x:v>
      </x:c>
      <x:c r="J2342" s="20" t="n">
        <x:f>G2342/I2342*H2342</x:f>
        <x:v>0.844689874707635</x:v>
      </x:c>
      <x:c r="K2342" s="2" t="str">
        <x:v>ISIC4:56</x:v>
      </x:c>
      <x:c r="L2342" s="14" t="n">
        <x:f>'Crosswalk'!C55</x:f>
        <x:v>0</x:v>
      </x:c>
      <x:c r="M2342" s="14" t="n">
        <x:f>'Crosswalk'!D55</x:f>
        <x:v>0</x:v>
      </x:c>
      <x:c r="N2342" s="14" t="n">
        <x:f>'Crosswalk'!E55</x:f>
        <x:v>0</x:v>
      </x:c>
      <x:c r="O2342" s="14" t="n">
        <x:f>'Crosswalk'!F55</x:f>
        <x:v>1</x:v>
      </x:c>
      <x:c r="P2342" s="14" t="n">
        <x:f>'Crosswalk'!G55</x:f>
        <x:v>0</x:v>
      </x:c>
      <x:c r="Q2342" s="14" t="n">
        <x:f>'Crosswalk'!H55</x:f>
        <x:v>0</x:v>
      </x:c>
      <x:c r="R2342" s="14" t="n">
        <x:f>'Crosswalk'!I55</x:f>
        <x:v>0</x:v>
      </x:c>
      <x:c r="S2342" s="14" t="n">
        <x:f>'Crosswalk'!J55</x:f>
        <x:v>0</x:v>
      </x:c>
      <x:c r="T2342" s="14" t="n">
        <x:f>'Crosswalk'!K55</x:f>
        <x:v>0</x:v>
      </x:c>
      <x:c r="U2342" s="14" t="n">
        <x:f>'Crosswalk'!L55</x:f>
        <x:v>0</x:v>
      </x:c>
      <x:c r="V2342" s="14" t="n">
        <x:f>'Crosswalk'!M55</x:f>
        <x:v>0</x:v>
      </x:c>
      <x:c r="W2342" s="14" t="n">
        <x:f>'Crosswalk'!N55</x:f>
        <x:v>0</x:v>
      </x:c>
      <x:c r="X2342" s="17" t="str">
        <x:v>LFS - Employment and Unemployment Survey</x:v>
      </x:c>
      <x:c r="Y2342" s="2" t="str"/>
      <x:c r="Z2342" s="17" t="str">
        <x:v>National 2023 division composition. Observed national industry detail; used only for composition within 2024 ILO modelled margins.</x:v>
      </x:c>
      <x:c r="AA2342" s="2" t="str"/>
      <x:c r="AB2342" s="2" t="str">
        <x:v>https://rplumber.ilo.org/data/indicator?format=.csv.gz&amp;id=EMP_TEMP_SEX_EC2_NB_A</x:v>
      </x:c>
    </x:row>
    <x:row r="2343" ht="48" customHeight="1">
      <x:c r="A2343" s="13" t="str">
        <x:v>JOR</x:v>
      </x:c>
      <x:c r="B2343" s="13" t="str">
        <x:v>K</x:v>
      </x:c>
      <x:c r="C2343" s="13" t="str">
        <x:v>JOR</x:v>
      </x:c>
      <x:c r="D2343" s="13" t="n">
        <x:v>2023</x:v>
      </x:c>
      <x:c r="E2343" s="13" t="str">
        <x:v>EC2_ISIC4_K64</x:v>
      </x:c>
      <x:c r="F2343" s="18" t="str">
        <x:v>Economic activity (ISIC-Rev.4), 2 digit level: 64 - Financial service activities, except insurance and pension funding</x:v>
      </x:c>
      <x:c r="G2343" s="21" t="n">
        <x:v>23.745</x:v>
      </x:c>
      <x:c r="H2343" s="22" t="n">
        <x:v>1</x:v>
      </x:c>
      <x:c r="I2343" s="21" t="n">
        <x:f>SUM(G2343:G2345)</x:f>
        <x:v>29.251</x:v>
      </x:c>
      <x:c r="J2343" s="22" t="n">
        <x:f>G2343/I2343*H2343</x:f>
        <x:v>0.8117671190728523</x:v>
      </x:c>
      <x:c r="K2343" s="13" t="str">
        <x:v>ISIC4:64</x:v>
      </x:c>
      <x:c r="L2343" s="15" t="n">
        <x:f>'Crosswalk'!C62</x:f>
        <x:v>0</x:v>
      </x:c>
      <x:c r="M2343" s="15" t="n">
        <x:f>'Crosswalk'!D62</x:f>
        <x:v>0</x:v>
      </x:c>
      <x:c r="N2343" s="15" t="n">
        <x:f>'Crosswalk'!E62</x:f>
        <x:v>0</x:v>
      </x:c>
      <x:c r="O2343" s="15" t="n">
        <x:f>'Crosswalk'!F62</x:f>
        <x:v>0</x:v>
      </x:c>
      <x:c r="P2343" s="15" t="n">
        <x:f>'Crosswalk'!G62</x:f>
        <x:v>0</x:v>
      </x:c>
      <x:c r="Q2343" s="15" t="n">
        <x:f>'Crosswalk'!H62</x:f>
        <x:v>0</x:v>
      </x:c>
      <x:c r="R2343" s="15" t="n">
        <x:f>'Crosswalk'!I62</x:f>
        <x:v>1</x:v>
      </x:c>
      <x:c r="S2343" s="15" t="n">
        <x:f>'Crosswalk'!J62</x:f>
        <x:v>0</x:v>
      </x:c>
      <x:c r="T2343" s="15" t="n">
        <x:f>'Crosswalk'!K62</x:f>
        <x:v>0</x:v>
      </x:c>
      <x:c r="U2343" s="15" t="n">
        <x:f>'Crosswalk'!L62</x:f>
        <x:v>0</x:v>
      </x:c>
      <x:c r="V2343" s="15" t="n">
        <x:f>'Crosswalk'!M62</x:f>
        <x:v>0</x:v>
      </x:c>
      <x:c r="W2343" s="15" t="n">
        <x:f>'Crosswalk'!N62</x:f>
        <x:v>0</x:v>
      </x:c>
      <x:c r="X2343" s="18" t="str">
        <x:v>LFS - Employment and Unemployment Survey</x:v>
      </x:c>
      <x:c r="Y2343" s="13" t="str"/>
      <x:c r="Z2343" s="18" t="str">
        <x:v>National 2023 division composition. Observed national industry detail; used only for composition within 2024 ILO modelled margins.</x:v>
      </x:c>
      <x:c r="AA2343" s="13" t="str"/>
      <x:c r="AB2343" s="13" t="str">
        <x:v>https://rplumber.ilo.org/data/indicator?format=.csv.gz&amp;id=EMP_TEMP_SEX_EC2_NB_A</x:v>
      </x:c>
    </x:row>
    <x:row r="2344" ht="48" customHeight="1">
      <x:c r="A2344" s="2" t="str">
        <x:v>JOR</x:v>
      </x:c>
      <x:c r="B2344" s="2" t="str">
        <x:v>K</x:v>
      </x:c>
      <x:c r="C2344" s="2" t="str">
        <x:v>JOR</x:v>
      </x:c>
      <x:c r="D2344" s="2" t="n">
        <x:v>2023</x:v>
      </x:c>
      <x:c r="E2344" s="2" t="str">
        <x:v>EC2_ISIC4_K65</x:v>
      </x:c>
      <x:c r="F2344" s="17" t="str">
        <x:v>Economic activity (ISIC-Rev.4), 2 digit level: 65 - Insurance, reinsurance and pension funding, except compulsory social security</x:v>
      </x:c>
      <x:c r="G2344" s="19" t="n">
        <x:v>3.068</x:v>
      </x:c>
      <x:c r="H2344" s="20" t="n">
        <x:v>1</x:v>
      </x:c>
      <x:c r="I2344" s="19" t="n">
        <x:f>SUM(G2343:G2345)</x:f>
        <x:v>29.251</x:v>
      </x:c>
      <x:c r="J2344" s="20" t="n">
        <x:f>G2344/I2344*H2344</x:f>
        <x:v>0.10488530306656182</x:v>
      </x:c>
      <x:c r="K2344" s="2" t="str">
        <x:v>ISIC4:65</x:v>
      </x:c>
      <x:c r="L2344" s="14" t="n">
        <x:f>'Crosswalk'!C63</x:f>
        <x:v>0</x:v>
      </x:c>
      <x:c r="M2344" s="14" t="n">
        <x:f>'Crosswalk'!D63</x:f>
        <x:v>0</x:v>
      </x:c>
      <x:c r="N2344" s="14" t="n">
        <x:f>'Crosswalk'!E63</x:f>
        <x:v>0</x:v>
      </x:c>
      <x:c r="O2344" s="14" t="n">
        <x:f>'Crosswalk'!F63</x:f>
        <x:v>0</x:v>
      </x:c>
      <x:c r="P2344" s="14" t="n">
        <x:f>'Crosswalk'!G63</x:f>
        <x:v>0</x:v>
      </x:c>
      <x:c r="Q2344" s="14" t="n">
        <x:f>'Crosswalk'!H63</x:f>
        <x:v>0</x:v>
      </x:c>
      <x:c r="R2344" s="14" t="n">
        <x:f>'Crosswalk'!I63</x:f>
        <x:v>1</x:v>
      </x:c>
      <x:c r="S2344" s="14" t="n">
        <x:f>'Crosswalk'!J63</x:f>
        <x:v>0</x:v>
      </x:c>
      <x:c r="T2344" s="14" t="n">
        <x:f>'Crosswalk'!K63</x:f>
        <x:v>0</x:v>
      </x:c>
      <x:c r="U2344" s="14" t="n">
        <x:f>'Crosswalk'!L63</x:f>
        <x:v>0</x:v>
      </x:c>
      <x:c r="V2344" s="14" t="n">
        <x:f>'Crosswalk'!M63</x:f>
        <x:v>0</x:v>
      </x:c>
      <x:c r="W2344" s="14" t="n">
        <x:f>'Crosswalk'!N63</x:f>
        <x:v>0</x:v>
      </x:c>
      <x:c r="X2344" s="17" t="str">
        <x:v>LFS - Employment and Unemployment Survey</x:v>
      </x:c>
      <x:c r="Y2344" s="2" t="str"/>
      <x:c r="Z2344" s="17" t="str">
        <x:v>National 2023 division composition. Observed national industry detail; used only for composition within 2024 ILO modelled margins.</x:v>
      </x:c>
      <x:c r="AA2344" s="2" t="str"/>
      <x:c r="AB2344" s="2" t="str">
        <x:v>https://rplumber.ilo.org/data/indicator?format=.csv.gz&amp;id=EMP_TEMP_SEX_EC2_NB_A</x:v>
      </x:c>
    </x:row>
    <x:row r="2345" ht="48" customHeight="1">
      <x:c r="A2345" s="13" t="str">
        <x:v>JOR</x:v>
      </x:c>
      <x:c r="B2345" s="13" t="str">
        <x:v>K</x:v>
      </x:c>
      <x:c r="C2345" s="13" t="str">
        <x:v>JOR</x:v>
      </x:c>
      <x:c r="D2345" s="13" t="n">
        <x:v>2023</x:v>
      </x:c>
      <x:c r="E2345" s="13" t="str">
        <x:v>EC2_ISIC4_K66</x:v>
      </x:c>
      <x:c r="F2345" s="18" t="str">
        <x:v>Economic activity (ISIC-Rev.4), 2 digit level: 66 - Activities auxiliary to financial service and insurance activities</x:v>
      </x:c>
      <x:c r="G2345" s="21" t="n">
        <x:v>2.438</x:v>
      </x:c>
      <x:c r="H2345" s="22" t="n">
        <x:v>1</x:v>
      </x:c>
      <x:c r="I2345" s="21" t="n">
        <x:f>SUM(G2343:G2345)</x:f>
        <x:v>29.251</x:v>
      </x:c>
      <x:c r="J2345" s="22" t="n">
        <x:f>G2345/I2345*H2345</x:f>
        <x:v>0.08334757786058597</x:v>
      </x:c>
      <x:c r="K2345" s="13" t="str">
        <x:v>ISIC4:66</x:v>
      </x:c>
      <x:c r="L2345" s="15" t="n">
        <x:f>'Crosswalk'!C64</x:f>
        <x:v>0</x:v>
      </x:c>
      <x:c r="M2345" s="15" t="n">
        <x:f>'Crosswalk'!D64</x:f>
        <x:v>0</x:v>
      </x:c>
      <x:c r="N2345" s="15" t="n">
        <x:f>'Crosswalk'!E64</x:f>
        <x:v>0</x:v>
      </x:c>
      <x:c r="O2345" s="15" t="n">
        <x:f>'Crosswalk'!F64</x:f>
        <x:v>0</x:v>
      </x:c>
      <x:c r="P2345" s="15" t="n">
        <x:f>'Crosswalk'!G64</x:f>
        <x:v>0</x:v>
      </x:c>
      <x:c r="Q2345" s="15" t="n">
        <x:f>'Crosswalk'!H64</x:f>
        <x:v>0</x:v>
      </x:c>
      <x:c r="R2345" s="15" t="n">
        <x:f>'Crosswalk'!I64</x:f>
        <x:v>1</x:v>
      </x:c>
      <x:c r="S2345" s="15" t="n">
        <x:f>'Crosswalk'!J64</x:f>
        <x:v>0</x:v>
      </x:c>
      <x:c r="T2345" s="15" t="n">
        <x:f>'Crosswalk'!K64</x:f>
        <x:v>0</x:v>
      </x:c>
      <x:c r="U2345" s="15" t="n">
        <x:f>'Crosswalk'!L64</x:f>
        <x:v>0</x:v>
      </x:c>
      <x:c r="V2345" s="15" t="n">
        <x:f>'Crosswalk'!M64</x:f>
        <x:v>0</x:v>
      </x:c>
      <x:c r="W2345" s="15" t="n">
        <x:f>'Crosswalk'!N64</x:f>
        <x:v>0</x:v>
      </x:c>
      <x:c r="X2345" s="18" t="str">
        <x:v>LFS - Employment and Unemployment Survey</x:v>
      </x:c>
      <x:c r="Y2345" s="13" t="str"/>
      <x:c r="Z2345" s="18" t="str">
        <x:v>National 2023 division composition. Observed national industry detail; used only for composition within 2024 ILO modelled margins.</x:v>
      </x:c>
      <x:c r="AA2345" s="13" t="str"/>
      <x:c r="AB2345" s="13" t="str">
        <x:v>https://rplumber.ilo.org/data/indicator?format=.csv.gz&amp;id=EMP_TEMP_SEX_EC2_NB_A</x:v>
      </x:c>
    </x:row>
    <x:row r="2346" ht="48" customHeight="1">
      <x:c r="A2346" s="2" t="str">
        <x:v>JOR</x:v>
      </x:c>
      <x:c r="B2346" s="2" t="str">
        <x:v>LMN</x:v>
      </x:c>
      <x:c r="C2346" s="2" t="str">
        <x:v>JOR</x:v>
      </x:c>
      <x:c r="D2346" s="2" t="n">
        <x:v>2023</x:v>
      </x:c>
      <x:c r="E2346" s="2" t="str">
        <x:v>EC2_ISIC4_L68</x:v>
      </x:c>
      <x:c r="F2346" s="17" t="str">
        <x:v>Economic activity (ISIC-Rev.4), 2 digit level: 68 - Real estate activities</x:v>
      </x:c>
      <x:c r="G2346" s="19" t="n">
        <x:v>7.093</x:v>
      </x:c>
      <x:c r="H2346" s="20" t="n">
        <x:v>0.04766177476997947</x:v>
      </x:c>
      <x:c r="I2346" s="19" t="n">
        <x:f>SUM(G2346:G2346)</x:f>
        <x:v>7.093</x:v>
      </x:c>
      <x:c r="J2346" s="20" t="n">
        <x:f>G2346/I2346*H2346</x:f>
        <x:v>0.04766177476997947</x:v>
      </x:c>
      <x:c r="K2346" s="2" t="str">
        <x:v>ISIC4:68</x:v>
      </x:c>
      <x:c r="L2346" s="14" t="n">
        <x:f>'Crosswalk'!C65</x:f>
        <x:v>0</x:v>
      </x:c>
      <x:c r="M2346" s="14" t="n">
        <x:f>'Crosswalk'!D65</x:f>
        <x:v>0</x:v>
      </x:c>
      <x:c r="N2346" s="14" t="n">
        <x:f>'Crosswalk'!E65</x:f>
        <x:v>0</x:v>
      </x:c>
      <x:c r="O2346" s="14" t="n">
        <x:f>'Crosswalk'!F65</x:f>
        <x:v>0</x:v>
      </x:c>
      <x:c r="P2346" s="14" t="n">
        <x:f>'Crosswalk'!G65</x:f>
        <x:v>0</x:v>
      </x:c>
      <x:c r="Q2346" s="14" t="n">
        <x:f>'Crosswalk'!H65</x:f>
        <x:v>0</x:v>
      </x:c>
      <x:c r="R2346" s="14" t="n">
        <x:f>'Crosswalk'!I65</x:f>
        <x:v>0</x:v>
      </x:c>
      <x:c r="S2346" s="14" t="n">
        <x:f>'Crosswalk'!J65</x:f>
        <x:v>0</x:v>
      </x:c>
      <x:c r="T2346" s="14" t="n">
        <x:f>'Crosswalk'!K65</x:f>
        <x:v>0</x:v>
      </x:c>
      <x:c r="U2346" s="14" t="n">
        <x:f>'Crosswalk'!L65</x:f>
        <x:v>0</x:v>
      </x:c>
      <x:c r="V2346" s="14" t="n">
        <x:f>'Crosswalk'!M65</x:f>
        <x:v>1</x:v>
      </x:c>
      <x:c r="W2346" s="14" t="n">
        <x:f>'Crosswalk'!N65</x:f>
        <x:v>0</x:v>
      </x:c>
      <x:c r="X2346" s="17" t="str">
        <x:v>LFS - Employment and Unemployment Survey</x:v>
      </x:c>
      <x:c r="Y2346" s="2" t="str"/>
      <x:c r="Z2346" s="17" t="str">
        <x:v>National 2024 section mix; national 2023 division composition. Observed national industry detail; used only for composition within 2024 ILO modelled margins.</x:v>
      </x:c>
      <x:c r="AA2346" s="2" t="str"/>
      <x:c r="AB2346" s="2" t="str">
        <x:v>https://rplumber.ilo.org/data/indicator?format=.csv.gz&amp;id=EMP_TEMP_SEX_EC2_NB_A</x:v>
      </x:c>
    </x:row>
    <x:row r="2347" ht="48" customHeight="1">
      <x:c r="A2347" s="13" t="str">
        <x:v>JOR</x:v>
      </x:c>
      <x:c r="B2347" s="13" t="str">
        <x:v>LMN</x:v>
      </x:c>
      <x:c r="C2347" s="13" t="str">
        <x:v>JOR</x:v>
      </x:c>
      <x:c r="D2347" s="13" t="n">
        <x:v>2023</x:v>
      </x:c>
      <x:c r="E2347" s="13" t="str">
        <x:v>EC2_ISIC4_M69</x:v>
      </x:c>
      <x:c r="F2347" s="18" t="str">
        <x:v>Economic activity (ISIC-Rev.4), 2 digit level: 69 - Legal and accounting activities</x:v>
      </x:c>
      <x:c r="G2347" s="21" t="n">
        <x:v>25.072</x:v>
      </x:c>
      <x:c r="H2347" s="22" t="n">
        <x:v>0.45536461105619347</x:v>
      </x:c>
      <x:c r="I2347" s="21" t="n">
        <x:f>SUM(G2347:G2350)</x:f>
        <x:v>51.160999999999994</x:v>
      </x:c>
      <x:c r="J2347" s="22" t="n">
        <x:f>G2347/I2347*H2347</x:f>
        <x:v>0.22315634034520207</x:v>
      </x:c>
      <x:c r="K2347" s="13" t="str">
        <x:v>ISIC4:69</x:v>
      </x:c>
      <x:c r="L2347" s="15" t="n">
        <x:f>'Crosswalk'!C66</x:f>
        <x:v>0</x:v>
      </x:c>
      <x:c r="M2347" s="15" t="n">
        <x:f>'Crosswalk'!D66</x:f>
        <x:v>0</x:v>
      </x:c>
      <x:c r="N2347" s="15" t="n">
        <x:f>'Crosswalk'!E66</x:f>
        <x:v>1</x:v>
      </x:c>
      <x:c r="O2347" s="15" t="n">
        <x:f>'Crosswalk'!F66</x:f>
        <x:v>0</x:v>
      </x:c>
      <x:c r="P2347" s="15" t="n">
        <x:f>'Crosswalk'!G66</x:f>
        <x:v>0</x:v>
      </x:c>
      <x:c r="Q2347" s="15" t="n">
        <x:f>'Crosswalk'!H66</x:f>
        <x:v>0</x:v>
      </x:c>
      <x:c r="R2347" s="15" t="n">
        <x:f>'Crosswalk'!I66</x:f>
        <x:v>0</x:v>
      </x:c>
      <x:c r="S2347" s="15" t="n">
        <x:f>'Crosswalk'!J66</x:f>
        <x:v>0</x:v>
      </x:c>
      <x:c r="T2347" s="15" t="n">
        <x:f>'Crosswalk'!K66</x:f>
        <x:v>0</x:v>
      </x:c>
      <x:c r="U2347" s="15" t="n">
        <x:f>'Crosswalk'!L66</x:f>
        <x:v>0</x:v>
      </x:c>
      <x:c r="V2347" s="15" t="n">
        <x:f>'Crosswalk'!M66</x:f>
        <x:v>0</x:v>
      </x:c>
      <x:c r="W2347" s="15" t="n">
        <x:f>'Crosswalk'!N66</x:f>
        <x:v>0</x:v>
      </x:c>
      <x:c r="X2347" s="18" t="str">
        <x:v>LFS - Employment and Unemployment Survey</x:v>
      </x:c>
      <x:c r="Y2347" s="13" t="str"/>
      <x:c r="Z2347" s="18" t="str">
        <x:v>National 2024 section mix; national 2023 division composition. Observed national industry detail; used only for composition within 2024 ILO modelled margins.</x:v>
      </x:c>
      <x:c r="AA2347" s="13" t="str"/>
      <x:c r="AB2347" s="13" t="str">
        <x:v>https://rplumber.ilo.org/data/indicator?format=.csv.gz&amp;id=EMP_TEMP_SEX_EC2_NB_A</x:v>
      </x:c>
    </x:row>
    <x:row r="2348" ht="48" customHeight="1">
      <x:c r="A2348" s="2" t="str">
        <x:v>JOR</x:v>
      </x:c>
      <x:c r="B2348" s="2" t="str">
        <x:v>LMN</x:v>
      </x:c>
      <x:c r="C2348" s="2" t="str">
        <x:v>JOR</x:v>
      </x:c>
      <x:c r="D2348" s="2" t="n">
        <x:v>2023</x:v>
      </x:c>
      <x:c r="E2348" s="2" t="str">
        <x:v>EC2_ISIC4_M71</x:v>
      </x:c>
      <x:c r="F2348" s="17" t="str">
        <x:v>Economic activity (ISIC-Rev.4), 2 digit level: 71 - Architectural and engineering activities; technical testing and analysis</x:v>
      </x:c>
      <x:c r="G2348" s="19" t="n">
        <x:v>15.856</x:v>
      </x:c>
      <x:c r="H2348" s="20" t="n">
        <x:v>0.45536461105619347</x:v>
      </x:c>
      <x:c r="I2348" s="19" t="n">
        <x:f>SUM(G2347:G2350)</x:f>
        <x:v>51.160999999999994</x:v>
      </x:c>
      <x:c r="J2348" s="20" t="n">
        <x:f>G2348/I2348*H2348</x:f>
        <x:v>0.14112822800388974</x:v>
      </x:c>
      <x:c r="K2348" s="2" t="str">
        <x:v>ISIC4:71</x:v>
      </x:c>
      <x:c r="L2348" s="14" t="n">
        <x:f>'Crosswalk'!C68</x:f>
        <x:v>0</x:v>
      </x:c>
      <x:c r="M2348" s="14" t="n">
        <x:f>'Crosswalk'!D68</x:f>
        <x:v>0</x:v>
      </x:c>
      <x:c r="N2348" s="14" t="n">
        <x:f>'Crosswalk'!E68</x:f>
        <x:v>1</x:v>
      </x:c>
      <x:c r="O2348" s="14" t="n">
        <x:f>'Crosswalk'!F68</x:f>
        <x:v>0</x:v>
      </x:c>
      <x:c r="P2348" s="14" t="n">
        <x:f>'Crosswalk'!G68</x:f>
        <x:v>0</x:v>
      </x:c>
      <x:c r="Q2348" s="14" t="n">
        <x:f>'Crosswalk'!H68</x:f>
        <x:v>0</x:v>
      </x:c>
      <x:c r="R2348" s="14" t="n">
        <x:f>'Crosswalk'!I68</x:f>
        <x:v>0</x:v>
      </x:c>
      <x:c r="S2348" s="14" t="n">
        <x:f>'Crosswalk'!J68</x:f>
        <x:v>0</x:v>
      </x:c>
      <x:c r="T2348" s="14" t="n">
        <x:f>'Crosswalk'!K68</x:f>
        <x:v>0</x:v>
      </x:c>
      <x:c r="U2348" s="14" t="n">
        <x:f>'Crosswalk'!L68</x:f>
        <x:v>0</x:v>
      </x:c>
      <x:c r="V2348" s="14" t="n">
        <x:f>'Crosswalk'!M68</x:f>
        <x:v>0</x:v>
      </x:c>
      <x:c r="W2348" s="14" t="n">
        <x:f>'Crosswalk'!N68</x:f>
        <x:v>0</x:v>
      </x:c>
      <x:c r="X2348" s="17" t="str">
        <x:v>LFS - Employment and Unemployment Survey</x:v>
      </x:c>
      <x:c r="Y2348" s="2" t="str"/>
      <x:c r="Z2348" s="17" t="str">
        <x:v>National 2024 section mix; national 2023 division composition. Observed national industry detail; used only for composition within 2024 ILO modelled margins.</x:v>
      </x:c>
      <x:c r="AA2348" s="2" t="str"/>
      <x:c r="AB2348" s="2" t="str">
        <x:v>https://rplumber.ilo.org/data/indicator?format=.csv.gz&amp;id=EMP_TEMP_SEX_EC2_NB_A</x:v>
      </x:c>
    </x:row>
    <x:row r="2349" ht="48" customHeight="1">
      <x:c r="A2349" s="13" t="str">
        <x:v>JOR</x:v>
      </x:c>
      <x:c r="B2349" s="13" t="str">
        <x:v>LMN</x:v>
      </x:c>
      <x:c r="C2349" s="13" t="str">
        <x:v>JOR</x:v>
      </x:c>
      <x:c r="D2349" s="13" t="n">
        <x:v>2023</x:v>
      </x:c>
      <x:c r="E2349" s="13" t="str">
        <x:v>EC2_ISIC4_M73</x:v>
      </x:c>
      <x:c r="F2349" s="18" t="str">
        <x:v>Economic activity (ISIC-Rev.4), 2 digit level: 73 - Advertising and market research</x:v>
      </x:c>
      <x:c r="G2349" s="21" t="n">
        <x:v>6.534</x:v>
      </x:c>
      <x:c r="H2349" s="22" t="n">
        <x:v>0.45536461105619347</x:v>
      </x:c>
      <x:c r="I2349" s="21" t="n">
        <x:f>SUM(G2347:G2350)</x:f>
        <x:v>51.160999999999994</x:v>
      </x:c>
      <x:c r="J2349" s="22" t="n">
        <x:f>G2349/I2349*H2349</x:f>
        <x:v>0.05815664996073509</x:v>
      </x:c>
      <x:c r="K2349" s="13" t="str">
        <x:v>ISIC4:73</x:v>
      </x:c>
      <x:c r="L2349" s="15" t="n">
        <x:f>'Crosswalk'!C70</x:f>
        <x:v>0</x:v>
      </x:c>
      <x:c r="M2349" s="15" t="n">
        <x:f>'Crosswalk'!D70</x:f>
        <x:v>0</x:v>
      </x:c>
      <x:c r="N2349" s="15" t="n">
        <x:f>'Crosswalk'!E70</x:f>
        <x:v>0</x:v>
      </x:c>
      <x:c r="O2349" s="15" t="n">
        <x:f>'Crosswalk'!F70</x:f>
        <x:v>0</x:v>
      </x:c>
      <x:c r="P2349" s="15" t="n">
        <x:f>'Crosswalk'!G70</x:f>
        <x:v>0</x:v>
      </x:c>
      <x:c r="Q2349" s="15" t="n">
        <x:f>'Crosswalk'!H70</x:f>
        <x:v>0</x:v>
      </x:c>
      <x:c r="R2349" s="15" t="n">
        <x:f>'Crosswalk'!I70</x:f>
        <x:v>0</x:v>
      </x:c>
      <x:c r="S2349" s="15" t="n">
        <x:f>'Crosswalk'!J70</x:f>
        <x:v>0</x:v>
      </x:c>
      <x:c r="T2349" s="15" t="n">
        <x:f>'Crosswalk'!K70</x:f>
        <x:v>1</x:v>
      </x:c>
      <x:c r="U2349" s="15" t="n">
        <x:f>'Crosswalk'!L70</x:f>
        <x:v>0</x:v>
      </x:c>
      <x:c r="V2349" s="15" t="n">
        <x:f>'Crosswalk'!M70</x:f>
        <x:v>0</x:v>
      </x:c>
      <x:c r="W2349" s="15" t="n">
        <x:f>'Crosswalk'!N70</x:f>
        <x:v>0</x:v>
      </x:c>
      <x:c r="X2349" s="18" t="str">
        <x:v>LFS - Employment and Unemployment Survey</x:v>
      </x:c>
      <x:c r="Y2349" s="13" t="str"/>
      <x:c r="Z2349" s="18" t="str">
        <x:v>National 2024 section mix; national 2023 division composition. Observed national industry detail; used only for composition within 2024 ILO modelled margins.</x:v>
      </x:c>
      <x:c r="AA2349" s="13" t="str"/>
      <x:c r="AB2349" s="13" t="str">
        <x:v>https://rplumber.ilo.org/data/indicator?format=.csv.gz&amp;id=EMP_TEMP_SEX_EC2_NB_A</x:v>
      </x:c>
    </x:row>
    <x:row r="2350" ht="48" customHeight="1">
      <x:c r="A2350" s="2" t="str">
        <x:v>JOR</x:v>
      </x:c>
      <x:c r="B2350" s="2" t="str">
        <x:v>LMN</x:v>
      </x:c>
      <x:c r="C2350" s="2" t="str">
        <x:v>JOR</x:v>
      </x:c>
      <x:c r="D2350" s="2" t="n">
        <x:v>2023</x:v>
      </x:c>
      <x:c r="E2350" s="2" t="str">
        <x:v>EC2_ISIC4_M74</x:v>
      </x:c>
      <x:c r="F2350" s="17" t="str">
        <x:v>Economic activity (ISIC-Rev.4), 2 digit level: 74 - Other professional, scientific and technical activities</x:v>
      </x:c>
      <x:c r="G2350" s="19" t="n">
        <x:v>3.699</x:v>
      </x:c>
      <x:c r="H2350" s="20" t="n">
        <x:v>0.45536461105619347</x:v>
      </x:c>
      <x:c r="I2350" s="19" t="n">
        <x:f>SUM(G2347:G2350)</x:f>
        <x:v>51.160999999999994</x:v>
      </x:c>
      <x:c r="J2350" s="20" t="n">
        <x:f>G2350/I2350*H2350</x:f>
        <x:v>0.03292339274636656</x:v>
      </x:c>
      <x:c r="K2350" s="2" t="str">
        <x:v>ISIC4:74</x:v>
      </x:c>
      <x:c r="L2350" s="14" t="n">
        <x:f>'Crosswalk'!C71</x:f>
        <x:v>0</x:v>
      </x:c>
      <x:c r="M2350" s="14" t="n">
        <x:f>'Crosswalk'!D71</x:f>
        <x:v>0</x:v>
      </x:c>
      <x:c r="N2350" s="14" t="n">
        <x:f>'Crosswalk'!E71</x:f>
        <x:v>0.8</x:v>
      </x:c>
      <x:c r="O2350" s="14" t="n">
        <x:f>'Crosswalk'!F71</x:f>
        <x:v>0.2</x:v>
      </x:c>
      <x:c r="P2350" s="14" t="n">
        <x:f>'Crosswalk'!G71</x:f>
        <x:v>0</x:v>
      </x:c>
      <x:c r="Q2350" s="14" t="n">
        <x:f>'Crosswalk'!H71</x:f>
        <x:v>0</x:v>
      </x:c>
      <x:c r="R2350" s="14" t="n">
        <x:f>'Crosswalk'!I71</x:f>
        <x:v>0</x:v>
      </x:c>
      <x:c r="S2350" s="14" t="n">
        <x:f>'Crosswalk'!J71</x:f>
        <x:v>0</x:v>
      </x:c>
      <x:c r="T2350" s="14" t="n">
        <x:f>'Crosswalk'!K71</x:f>
        <x:v>0</x:v>
      </x:c>
      <x:c r="U2350" s="14" t="n">
        <x:f>'Crosswalk'!L71</x:f>
        <x:v>0</x:v>
      </x:c>
      <x:c r="V2350" s="14" t="n">
        <x:f>'Crosswalk'!M71</x:f>
        <x:v>0</x:v>
      </x:c>
      <x:c r="W2350" s="14" t="n">
        <x:f>'Crosswalk'!N71</x:f>
        <x:v>0</x:v>
      </x:c>
      <x:c r="X2350" s="17" t="str">
        <x:v>LFS - Employment and Unemployment Survey</x:v>
      </x:c>
      <x:c r="Y2350" s="2" t="str"/>
      <x:c r="Z2350" s="17" t="str">
        <x:v>National 2024 section mix; national 2023 division composition. Observed national industry detail; used only for composition within 2024 ILO modelled margins.</x:v>
      </x:c>
      <x:c r="AA2350" s="2" t="str"/>
      <x:c r="AB2350" s="2" t="str">
        <x:v>https://rplumber.ilo.org/data/indicator?format=.csv.gz&amp;id=EMP_TEMP_SEX_EC2_NB_A</x:v>
      </x:c>
    </x:row>
    <x:row r="2351" ht="48" customHeight="1">
      <x:c r="A2351" s="13" t="str">
        <x:v>JOR</x:v>
      </x:c>
      <x:c r="B2351" s="13" t="str">
        <x:v>LMN</x:v>
      </x:c>
      <x:c r="C2351" s="13" t="str">
        <x:v>JOR</x:v>
      </x:c>
      <x:c r="D2351" s="13" t="n">
        <x:v>2023</x:v>
      </x:c>
      <x:c r="E2351" s="13" t="str">
        <x:v>EC2_ISIC4_N77</x:v>
      </x:c>
      <x:c r="F2351" s="18" t="str">
        <x:v>Economic activity (ISIC-Rev.4), 2 digit level: 77 - Rental and leasing activities</x:v>
      </x:c>
      <x:c r="G2351" s="21" t="n">
        <x:v>1.886</x:v>
      </x:c>
      <x:c r="H2351" s="22" t="n">
        <x:v>0.4969736141738271</x:v>
      </x:c>
      <x:c r="I2351" s="21" t="n">
        <x:f>SUM(G2351:G2356)</x:f>
        <x:v>70.42399999999999</x:v>
      </x:c>
      <x:c r="J2351" s="22" t="n">
        <x:f>G2351/I2351*H2351</x:f>
        <x:v>0.0133092729230353</x:v>
      </x:c>
      <x:c r="K2351" s="13" t="str">
        <x:v>ISIC4:77</x:v>
      </x:c>
      <x:c r="L2351" s="15" t="n">
        <x:f>'Crosswalk'!C73</x:f>
        <x:v>0</x:v>
      </x:c>
      <x:c r="M2351" s="15" t="n">
        <x:f>'Crosswalk'!D73</x:f>
        <x:v>0</x:v>
      </x:c>
      <x:c r="N2351" s="15" t="n">
        <x:f>'Crosswalk'!E73</x:f>
        <x:v>0.7</x:v>
      </x:c>
      <x:c r="O2351" s="15" t="n">
        <x:f>'Crosswalk'!F73</x:f>
        <x:v>0.3</x:v>
      </x:c>
      <x:c r="P2351" s="15" t="n">
        <x:f>'Crosswalk'!G73</x:f>
        <x:v>0</x:v>
      </x:c>
      <x:c r="Q2351" s="15" t="n">
        <x:f>'Crosswalk'!H73</x:f>
        <x:v>0</x:v>
      </x:c>
      <x:c r="R2351" s="15" t="n">
        <x:f>'Crosswalk'!I73</x:f>
        <x:v>0</x:v>
      </x:c>
      <x:c r="S2351" s="15" t="n">
        <x:f>'Crosswalk'!J73</x:f>
        <x:v>0</x:v>
      </x:c>
      <x:c r="T2351" s="15" t="n">
        <x:f>'Crosswalk'!K73</x:f>
        <x:v>0</x:v>
      </x:c>
      <x:c r="U2351" s="15" t="n">
        <x:f>'Crosswalk'!L73</x:f>
        <x:v>0</x:v>
      </x:c>
      <x:c r="V2351" s="15" t="n">
        <x:f>'Crosswalk'!M73</x:f>
        <x:v>0</x:v>
      </x:c>
      <x:c r="W2351" s="15" t="n">
        <x:f>'Crosswalk'!N73</x:f>
        <x:v>0</x:v>
      </x:c>
      <x:c r="X2351" s="18" t="str">
        <x:v>LFS - Employment and Unemployment Survey</x:v>
      </x:c>
      <x:c r="Y2351" s="13" t="str"/>
      <x:c r="Z2351" s="18" t="str">
        <x:v>National 2024 section mix; national 2023 division composition. Observed national industry detail; used only for composition within 2024 ILO modelled margins.</x:v>
      </x:c>
      <x:c r="AA2351" s="13" t="str"/>
      <x:c r="AB2351" s="13" t="str">
        <x:v>https://rplumber.ilo.org/data/indicator?format=.csv.gz&amp;id=EMP_TEMP_SEX_EC2_NB_A</x:v>
      </x:c>
    </x:row>
    <x:row r="2352" ht="48" customHeight="1">
      <x:c r="A2352" s="2" t="str">
        <x:v>JOR</x:v>
      </x:c>
      <x:c r="B2352" s="2" t="str">
        <x:v>LMN</x:v>
      </x:c>
      <x:c r="C2352" s="2" t="str">
        <x:v>JOR</x:v>
      </x:c>
      <x:c r="D2352" s="2" t="n">
        <x:v>2023</x:v>
      </x:c>
      <x:c r="E2352" s="2" t="str">
        <x:v>EC2_ISIC4_N78</x:v>
      </x:c>
      <x:c r="F2352" s="17" t="str">
        <x:v>Economic activity (ISIC-Rev.4), 2 digit level: 78 - Employment activities</x:v>
      </x:c>
      <x:c r="G2352" s="19" t="n">
        <x:v>1.112</x:v>
      </x:c>
      <x:c r="H2352" s="20" t="n">
        <x:v>0.4969736141738271</x:v>
      </x:c>
      <x:c r="I2352" s="19" t="n">
        <x:f>SUM(G2351:G2356)</x:f>
        <x:v>70.42399999999999</x:v>
      </x:c>
      <x:c r="J2352" s="20" t="n">
        <x:f>G2352/I2352*H2352</x:f>
        <x:v>0.007847248934472565</x:v>
      </x:c>
      <x:c r="K2352" s="2" t="str">
        <x:v>ISIC4:78</x:v>
      </x:c>
      <x:c r="L2352" s="14" t="n">
        <x:f>'Crosswalk'!C74</x:f>
        <x:v>0</x:v>
      </x:c>
      <x:c r="M2352" s="14" t="n">
        <x:f>'Crosswalk'!D74</x:f>
        <x:v>0</x:v>
      </x:c>
      <x:c r="N2352" s="14" t="n">
        <x:f>'Crosswalk'!E74</x:f>
        <x:v>1</x:v>
      </x:c>
      <x:c r="O2352" s="14" t="n">
        <x:f>'Crosswalk'!F74</x:f>
        <x:v>0</x:v>
      </x:c>
      <x:c r="P2352" s="14" t="n">
        <x:f>'Crosswalk'!G74</x:f>
        <x:v>0</x:v>
      </x:c>
      <x:c r="Q2352" s="14" t="n">
        <x:f>'Crosswalk'!H74</x:f>
        <x:v>0</x:v>
      </x:c>
      <x:c r="R2352" s="14" t="n">
        <x:f>'Crosswalk'!I74</x:f>
        <x:v>0</x:v>
      </x:c>
      <x:c r="S2352" s="14" t="n">
        <x:f>'Crosswalk'!J74</x:f>
        <x:v>0</x:v>
      </x:c>
      <x:c r="T2352" s="14" t="n">
        <x:f>'Crosswalk'!K74</x:f>
        <x:v>0</x:v>
      </x:c>
      <x:c r="U2352" s="14" t="n">
        <x:f>'Crosswalk'!L74</x:f>
        <x:v>0</x:v>
      </x:c>
      <x:c r="V2352" s="14" t="n">
        <x:f>'Crosswalk'!M74</x:f>
        <x:v>0</x:v>
      </x:c>
      <x:c r="W2352" s="14" t="n">
        <x:f>'Crosswalk'!N74</x:f>
        <x:v>0</x:v>
      </x:c>
      <x:c r="X2352" s="17" t="str">
        <x:v>LFS - Employment and Unemployment Survey</x:v>
      </x:c>
      <x:c r="Y2352" s="2" t="str"/>
      <x:c r="Z2352" s="17" t="str">
        <x:v>National 2024 section mix; national 2023 division composition. Observed national industry detail; used only for composition within 2024 ILO modelled margins.</x:v>
      </x:c>
      <x:c r="AA2352" s="2" t="str"/>
      <x:c r="AB2352" s="2" t="str">
        <x:v>https://rplumber.ilo.org/data/indicator?format=.csv.gz&amp;id=EMP_TEMP_SEX_EC2_NB_A</x:v>
      </x:c>
    </x:row>
    <x:row r="2353" ht="48" customHeight="1">
      <x:c r="A2353" s="13" t="str">
        <x:v>JOR</x:v>
      </x:c>
      <x:c r="B2353" s="13" t="str">
        <x:v>LMN</x:v>
      </x:c>
      <x:c r="C2353" s="13" t="str">
        <x:v>JOR</x:v>
      </x:c>
      <x:c r="D2353" s="13" t="n">
        <x:v>2023</x:v>
      </x:c>
      <x:c r="E2353" s="13" t="str">
        <x:v>EC2_ISIC4_N79</x:v>
      </x:c>
      <x:c r="F2353" s="18" t="str">
        <x:v>Economic activity (ISIC-Rev.4), 2 digit level: 79 - Travel agency, tour operator, reservation service and related activities</x:v>
      </x:c>
      <x:c r="G2353" s="21" t="n">
        <x:v>7.066</x:v>
      </x:c>
      <x:c r="H2353" s="22" t="n">
        <x:v>0.4969736141738271</x:v>
      </x:c>
      <x:c r="I2353" s="21" t="n">
        <x:f>SUM(G2351:G2356)</x:f>
        <x:v>70.42399999999999</x:v>
      </x:c>
      <x:c r="J2353" s="22" t="n">
        <x:f>G2353/I2353*H2353</x:f>
        <x:v>0.04986390375088411</x:v>
      </x:c>
      <x:c r="K2353" s="13" t="str">
        <x:v>ISIC4:79</x:v>
      </x:c>
      <x:c r="L2353" s="15" t="n">
        <x:f>'Crosswalk'!C75</x:f>
        <x:v>0</x:v>
      </x:c>
      <x:c r="M2353" s="15" t="n">
        <x:f>'Crosswalk'!D75</x:f>
        <x:v>0</x:v>
      </x:c>
      <x:c r="N2353" s="15" t="n">
        <x:f>'Crosswalk'!E75</x:f>
        <x:v>0</x:v>
      </x:c>
      <x:c r="O2353" s="15" t="n">
        <x:f>'Crosswalk'!F75</x:f>
        <x:v>1</x:v>
      </x:c>
      <x:c r="P2353" s="15" t="n">
        <x:f>'Crosswalk'!G75</x:f>
        <x:v>0</x:v>
      </x:c>
      <x:c r="Q2353" s="15" t="n">
        <x:f>'Crosswalk'!H75</x:f>
        <x:v>0</x:v>
      </x:c>
      <x:c r="R2353" s="15" t="n">
        <x:f>'Crosswalk'!I75</x:f>
        <x:v>0</x:v>
      </x:c>
      <x:c r="S2353" s="15" t="n">
        <x:f>'Crosswalk'!J75</x:f>
        <x:v>0</x:v>
      </x:c>
      <x:c r="T2353" s="15" t="n">
        <x:f>'Crosswalk'!K75</x:f>
        <x:v>0</x:v>
      </x:c>
      <x:c r="U2353" s="15" t="n">
        <x:f>'Crosswalk'!L75</x:f>
        <x:v>0</x:v>
      </x:c>
      <x:c r="V2353" s="15" t="n">
        <x:f>'Crosswalk'!M75</x:f>
        <x:v>0</x:v>
      </x:c>
      <x:c r="W2353" s="15" t="n">
        <x:f>'Crosswalk'!N75</x:f>
        <x:v>0</x:v>
      </x:c>
      <x:c r="X2353" s="18" t="str">
        <x:v>LFS - Employment and Unemployment Survey</x:v>
      </x:c>
      <x:c r="Y2353" s="13" t="str"/>
      <x:c r="Z2353" s="18" t="str">
        <x:v>National 2024 section mix; national 2023 division composition. Observed national industry detail; used only for composition within 2024 ILO modelled margins.</x:v>
      </x:c>
      <x:c r="AA2353" s="13" t="str"/>
      <x:c r="AB2353" s="13" t="str">
        <x:v>https://rplumber.ilo.org/data/indicator?format=.csv.gz&amp;id=EMP_TEMP_SEX_EC2_NB_A</x:v>
      </x:c>
    </x:row>
    <x:row r="2354" ht="48" customHeight="1">
      <x:c r="A2354" s="2" t="str">
        <x:v>JOR</x:v>
      </x:c>
      <x:c r="B2354" s="2" t="str">
        <x:v>LMN</x:v>
      </x:c>
      <x:c r="C2354" s="2" t="str">
        <x:v>JOR</x:v>
      </x:c>
      <x:c r="D2354" s="2" t="n">
        <x:v>2023</x:v>
      </x:c>
      <x:c r="E2354" s="2" t="str">
        <x:v>EC2_ISIC4_N80</x:v>
      </x:c>
      <x:c r="F2354" s="17" t="str">
        <x:v>Economic activity (ISIC-Rev.4), 2 digit level: 80 - Security and investigation activities</x:v>
      </x:c>
      <x:c r="G2354" s="19" t="n">
        <x:v>38.169</x:v>
      </x:c>
      <x:c r="H2354" s="20" t="n">
        <x:v>0.4969736141738271</x:v>
      </x:c>
      <x:c r="I2354" s="19" t="n">
        <x:f>SUM(G2351:G2356)</x:f>
        <x:v>70.42399999999999</x:v>
      </x:c>
      <x:c r="J2354" s="20" t="n">
        <x:f>G2354/I2354*H2354</x:f>
        <x:v>0.26935399692435547</x:v>
      </x:c>
      <x:c r="K2354" s="2" t="str">
        <x:v>ISIC4:80</x:v>
      </x:c>
      <x:c r="L2354" s="14" t="n">
        <x:f>'Crosswalk'!C76</x:f>
        <x:v>0</x:v>
      </x:c>
      <x:c r="M2354" s="14" t="n">
        <x:f>'Crosswalk'!D76</x:f>
        <x:v>0</x:v>
      </x:c>
      <x:c r="N2354" s="14" t="n">
        <x:f>'Crosswalk'!E76</x:f>
        <x:v>1</x:v>
      </x:c>
      <x:c r="O2354" s="14" t="n">
        <x:f>'Crosswalk'!F76</x:f>
        <x:v>0</x:v>
      </x:c>
      <x:c r="P2354" s="14" t="n">
        <x:f>'Crosswalk'!G76</x:f>
        <x:v>0</x:v>
      </x:c>
      <x:c r="Q2354" s="14" t="n">
        <x:f>'Crosswalk'!H76</x:f>
        <x:v>0</x:v>
      </x:c>
      <x:c r="R2354" s="14" t="n">
        <x:f>'Crosswalk'!I76</x:f>
        <x:v>0</x:v>
      </x:c>
      <x:c r="S2354" s="14" t="n">
        <x:f>'Crosswalk'!J76</x:f>
        <x:v>0</x:v>
      </x:c>
      <x:c r="T2354" s="14" t="n">
        <x:f>'Crosswalk'!K76</x:f>
        <x:v>0</x:v>
      </x:c>
      <x:c r="U2354" s="14" t="n">
        <x:f>'Crosswalk'!L76</x:f>
        <x:v>0</x:v>
      </x:c>
      <x:c r="V2354" s="14" t="n">
        <x:f>'Crosswalk'!M76</x:f>
        <x:v>0</x:v>
      </x:c>
      <x:c r="W2354" s="14" t="n">
        <x:f>'Crosswalk'!N76</x:f>
        <x:v>0</x:v>
      </x:c>
      <x:c r="X2354" s="17" t="str">
        <x:v>LFS - Employment and Unemployment Survey</x:v>
      </x:c>
      <x:c r="Y2354" s="2" t="str"/>
      <x:c r="Z2354" s="17" t="str">
        <x:v>National 2024 section mix; national 2023 division composition. Observed national industry detail; used only for composition within 2024 ILO modelled margins.</x:v>
      </x:c>
      <x:c r="AA2354" s="2" t="str"/>
      <x:c r="AB2354" s="2" t="str">
        <x:v>https://rplumber.ilo.org/data/indicator?format=.csv.gz&amp;id=EMP_TEMP_SEX_EC2_NB_A</x:v>
      </x:c>
    </x:row>
    <x:row r="2355" ht="48" customHeight="1">
      <x:c r="A2355" s="13" t="str">
        <x:v>JOR</x:v>
      </x:c>
      <x:c r="B2355" s="13" t="str">
        <x:v>LMN</x:v>
      </x:c>
      <x:c r="C2355" s="13" t="str">
        <x:v>JOR</x:v>
      </x:c>
      <x:c r="D2355" s="13" t="n">
        <x:v>2023</x:v>
      </x:c>
      <x:c r="E2355" s="13" t="str">
        <x:v>EC2_ISIC4_N81</x:v>
      </x:c>
      <x:c r="F2355" s="18" t="str">
        <x:v>Economic activity (ISIC-Rev.4), 2 digit level: 81 - Services to buildings and landscape activities</x:v>
      </x:c>
      <x:c r="G2355" s="21" t="n">
        <x:v>20.519</x:v>
      </x:c>
      <x:c r="H2355" s="22" t="n">
        <x:v>0.4969736141738271</x:v>
      </x:c>
      <x:c r="I2355" s="21" t="n">
        <x:f>SUM(G2351:G2356)</x:f>
        <x:v>70.42399999999999</x:v>
      </x:c>
      <x:c r="J2355" s="22" t="n">
        <x:f>G2355/I2355*H2355</x:f>
        <x:v>0.1448000907252181</x:v>
      </x:c>
      <x:c r="K2355" s="13" t="str">
        <x:v>ISIC4:81</x:v>
      </x:c>
      <x:c r="L2355" s="15" t="n">
        <x:f>'Crosswalk'!C77</x:f>
        <x:v>0</x:v>
      </x:c>
      <x:c r="M2355" s="15" t="n">
        <x:f>'Crosswalk'!D77</x:f>
        <x:v>0</x:v>
      </x:c>
      <x:c r="N2355" s="15" t="n">
        <x:f>'Crosswalk'!E77</x:f>
        <x:v>1</x:v>
      </x:c>
      <x:c r="O2355" s="15" t="n">
        <x:f>'Crosswalk'!F77</x:f>
        <x:v>0</x:v>
      </x:c>
      <x:c r="P2355" s="15" t="n">
        <x:f>'Crosswalk'!G77</x:f>
        <x:v>0</x:v>
      </x:c>
      <x:c r="Q2355" s="15" t="n">
        <x:f>'Crosswalk'!H77</x:f>
        <x:v>0</x:v>
      </x:c>
      <x:c r="R2355" s="15" t="n">
        <x:f>'Crosswalk'!I77</x:f>
        <x:v>0</x:v>
      </x:c>
      <x:c r="S2355" s="15" t="n">
        <x:f>'Crosswalk'!J77</x:f>
        <x:v>0</x:v>
      </x:c>
      <x:c r="T2355" s="15" t="n">
        <x:f>'Crosswalk'!K77</x:f>
        <x:v>0</x:v>
      </x:c>
      <x:c r="U2355" s="15" t="n">
        <x:f>'Crosswalk'!L77</x:f>
        <x:v>0</x:v>
      </x:c>
      <x:c r="V2355" s="15" t="n">
        <x:f>'Crosswalk'!M77</x:f>
        <x:v>0</x:v>
      </x:c>
      <x:c r="W2355" s="15" t="n">
        <x:f>'Crosswalk'!N77</x:f>
        <x:v>0</x:v>
      </x:c>
      <x:c r="X2355" s="18" t="str">
        <x:v>LFS - Employment and Unemployment Survey</x:v>
      </x:c>
      <x:c r="Y2355" s="13" t="str"/>
      <x:c r="Z2355" s="18" t="str">
        <x:v>National 2024 section mix; national 2023 division composition. Observed national industry detail; used only for composition within 2024 ILO modelled margins.</x:v>
      </x:c>
      <x:c r="AA2355" s="13" t="str"/>
      <x:c r="AB2355" s="13" t="str">
        <x:v>https://rplumber.ilo.org/data/indicator?format=.csv.gz&amp;id=EMP_TEMP_SEX_EC2_NB_A</x:v>
      </x:c>
    </x:row>
    <x:row r="2356" ht="48" customHeight="1">
      <x:c r="A2356" s="2" t="str">
        <x:v>JOR</x:v>
      </x:c>
      <x:c r="B2356" s="2" t="str">
        <x:v>LMN</x:v>
      </x:c>
      <x:c r="C2356" s="2" t="str">
        <x:v>JOR</x:v>
      </x:c>
      <x:c r="D2356" s="2" t="n">
        <x:v>2023</x:v>
      </x:c>
      <x:c r="E2356" s="2" t="str">
        <x:v>EC2_ISIC4_N82</x:v>
      </x:c>
      <x:c r="F2356" s="17" t="str">
        <x:v>Economic activity (ISIC-Rev.4), 2 digit level: 82 - Office administrative, office support and other business support activities</x:v>
      </x:c>
      <x:c r="G2356" s="19" t="n">
        <x:v>1.672</x:v>
      </x:c>
      <x:c r="H2356" s="20" t="n">
        <x:v>0.4969736141738271</x:v>
      </x:c>
      <x:c r="I2356" s="19" t="n">
        <x:f>SUM(G2351:G2356)</x:f>
        <x:v>70.42399999999999</x:v>
      </x:c>
      <x:c r="J2356" s="20" t="n">
        <x:f>G2356/I2356*H2356</x:f>
        <x:v>0.011799100915861624</x:v>
      </x:c>
      <x:c r="K2356" s="2" t="str">
        <x:v>ISIC4:82</x:v>
      </x:c>
      <x:c r="L2356" s="14" t="n">
        <x:f>'Crosswalk'!C78</x:f>
        <x:v>0</x:v>
      </x:c>
      <x:c r="M2356" s="14" t="n">
        <x:f>'Crosswalk'!D78</x:f>
        <x:v>0</x:v>
      </x:c>
      <x:c r="N2356" s="14" t="n">
        <x:f>'Crosswalk'!E78</x:f>
        <x:v>1</x:v>
      </x:c>
      <x:c r="O2356" s="14" t="n">
        <x:f>'Crosswalk'!F78</x:f>
        <x:v>0</x:v>
      </x:c>
      <x:c r="P2356" s="14" t="n">
        <x:f>'Crosswalk'!G78</x:f>
        <x:v>0</x:v>
      </x:c>
      <x:c r="Q2356" s="14" t="n">
        <x:f>'Crosswalk'!H78</x:f>
        <x:v>0</x:v>
      </x:c>
      <x:c r="R2356" s="14" t="n">
        <x:f>'Crosswalk'!I78</x:f>
        <x:v>0</x:v>
      </x:c>
      <x:c r="S2356" s="14" t="n">
        <x:f>'Crosswalk'!J78</x:f>
        <x:v>0</x:v>
      </x:c>
      <x:c r="T2356" s="14" t="n">
        <x:f>'Crosswalk'!K78</x:f>
        <x:v>0</x:v>
      </x:c>
      <x:c r="U2356" s="14" t="n">
        <x:f>'Crosswalk'!L78</x:f>
        <x:v>0</x:v>
      </x:c>
      <x:c r="V2356" s="14" t="n">
        <x:f>'Crosswalk'!M78</x:f>
        <x:v>0</x:v>
      </x:c>
      <x:c r="W2356" s="14" t="n">
        <x:f>'Crosswalk'!N78</x:f>
        <x:v>0</x:v>
      </x:c>
      <x:c r="X2356" s="17" t="str">
        <x:v>LFS - Employment and Unemployment Survey</x:v>
      </x:c>
      <x:c r="Y2356" s="2" t="str"/>
      <x:c r="Z2356" s="17" t="str">
        <x:v>National 2024 section mix; national 2023 division composition. Observed national industry detail; used only for composition within 2024 ILO modelled margins.</x:v>
      </x:c>
      <x:c r="AA2356" s="2" t="str"/>
      <x:c r="AB2356" s="2" t="str">
        <x:v>https://rplumber.ilo.org/data/indicator?format=.csv.gz&amp;id=EMP_TEMP_SEX_EC2_NB_A</x:v>
      </x:c>
    </x:row>
    <x:row r="2357" ht="48" customHeight="1">
      <x:c r="A2357" s="13" t="str">
        <x:v>JOR</x:v>
      </x:c>
      <x:c r="B2357" s="13" t="str">
        <x:v>O</x:v>
      </x:c>
      <x:c r="C2357" s="13" t="str">
        <x:v>JOR</x:v>
      </x:c>
      <x:c r="D2357" s="13" t="n">
        <x:v>2023</x:v>
      </x:c>
      <x:c r="E2357" s="13" t="str">
        <x:v>EC2_ISIC4_O84</x:v>
      </x:c>
      <x:c r="F2357" s="18" t="str">
        <x:v>Economic activity (ISIC-Rev.4), 2 digit level: 84 - Public administration and defence; compulsory social security</x:v>
      </x:c>
      <x:c r="G2357" s="21" t="n">
        <x:v>380.998</x:v>
      </x:c>
      <x:c r="H2357" s="22" t="n">
        <x:v>1</x:v>
      </x:c>
      <x:c r="I2357" s="21" t="n">
        <x:f>SUM(G2357:G2357)</x:f>
        <x:v>380.998</x:v>
      </x:c>
      <x:c r="J2357" s="22" t="n">
        <x:f>G2357/I2357*H2357</x:f>
        <x:v>1</x:v>
      </x:c>
      <x:c r="K2357" s="13" t="str">
        <x:v>ISIC4:84</x:v>
      </x:c>
      <x:c r="L2357" s="15" t="n">
        <x:f>'Crosswalk'!C79</x:f>
        <x:v>0</x:v>
      </x:c>
      <x:c r="M2357" s="15" t="n">
        <x:f>'Crosswalk'!D79</x:f>
        <x:v>0</x:v>
      </x:c>
      <x:c r="N2357" s="15" t="n">
        <x:f>'Crosswalk'!E79</x:f>
        <x:v>0</x:v>
      </x:c>
      <x:c r="O2357" s="15" t="n">
        <x:f>'Crosswalk'!F79</x:f>
        <x:v>0</x:v>
      </x:c>
      <x:c r="P2357" s="15" t="n">
        <x:f>'Crosswalk'!G79</x:f>
        <x:v>0</x:v>
      </x:c>
      <x:c r="Q2357" s="15" t="n">
        <x:f>'Crosswalk'!H79</x:f>
        <x:v>0</x:v>
      </x:c>
      <x:c r="R2357" s="15" t="n">
        <x:f>'Crosswalk'!I79</x:f>
        <x:v>0</x:v>
      </x:c>
      <x:c r="S2357" s="15" t="n">
        <x:f>'Crosswalk'!J79</x:f>
        <x:v>0</x:v>
      </x:c>
      <x:c r="T2357" s="15" t="n">
        <x:f>'Crosswalk'!K79</x:f>
        <x:v>0</x:v>
      </x:c>
      <x:c r="U2357" s="15" t="n">
        <x:f>'Crosswalk'!L79</x:f>
        <x:v>0</x:v>
      </x:c>
      <x:c r="V2357" s="15" t="n">
        <x:f>'Crosswalk'!M79</x:f>
        <x:v>0</x:v>
      </x:c>
      <x:c r="W2357" s="15" t="n">
        <x:f>'Crosswalk'!N79</x:f>
        <x:v>1</x:v>
      </x:c>
      <x:c r="X2357" s="18" t="str">
        <x:v>LFS - Employment and Unemployment Survey</x:v>
      </x:c>
      <x:c r="Y2357" s="13" t="str"/>
      <x:c r="Z2357" s="18" t="str">
        <x:v>National 2023 division composition. Observed national industry detail; used only for composition within 2024 ILO modelled margins.</x:v>
      </x:c>
      <x:c r="AA2357" s="13" t="str"/>
      <x:c r="AB2357" s="13" t="str">
        <x:v>https://rplumber.ilo.org/data/indicator?format=.csv.gz&amp;id=EMP_TEMP_SEX_EC2_NB_A</x:v>
      </x:c>
    </x:row>
    <x:row r="2358" ht="48" customHeight="1">
      <x:c r="A2358" s="2" t="str">
        <x:v>JOR</x:v>
      </x:c>
      <x:c r="B2358" s="2" t="str">
        <x:v>P</x:v>
      </x:c>
      <x:c r="C2358" s="2" t="str">
        <x:v>JOR</x:v>
      </x:c>
      <x:c r="D2358" s="2" t="n">
        <x:v>2023</x:v>
      </x:c>
      <x:c r="E2358" s="2" t="str">
        <x:v>EC2_ISIC4_P85</x:v>
      </x:c>
      <x:c r="F2358" s="17" t="str">
        <x:v>Economic activity (ISIC-Rev.4), 2 digit level: 85 - Education</x:v>
      </x:c>
      <x:c r="G2358" s="19" t="n">
        <x:v>198.762</x:v>
      </x:c>
      <x:c r="H2358" s="20" t="n">
        <x:v>1</x:v>
      </x:c>
      <x:c r="I2358" s="19" t="n">
        <x:f>SUM(G2358:G2358)</x:f>
        <x:v>198.762</x:v>
      </x:c>
      <x:c r="J2358" s="20" t="n">
        <x:f>G2358/I2358*H2358</x:f>
        <x:v>1</x:v>
      </x:c>
      <x:c r="K2358" s="2" t="str">
        <x:v>ISIC4:85</x:v>
      </x:c>
      <x:c r="L2358" s="14" t="n">
        <x:f>'Crosswalk'!C80</x:f>
        <x:v>0</x:v>
      </x:c>
      <x:c r="M2358" s="14" t="n">
        <x:f>'Crosswalk'!D80</x:f>
        <x:v>0</x:v>
      </x:c>
      <x:c r="N2358" s="14" t="n">
        <x:f>'Crosswalk'!E80</x:f>
        <x:v>0</x:v>
      </x:c>
      <x:c r="O2358" s="14" t="n">
        <x:f>'Crosswalk'!F80</x:f>
        <x:v>1</x:v>
      </x:c>
      <x:c r="P2358" s="14" t="n">
        <x:f>'Crosswalk'!G80</x:f>
        <x:v>0</x:v>
      </x:c>
      <x:c r="Q2358" s="14" t="n">
        <x:f>'Crosswalk'!H80</x:f>
        <x:v>0</x:v>
      </x:c>
      <x:c r="R2358" s="14" t="n">
        <x:f>'Crosswalk'!I80</x:f>
        <x:v>0</x:v>
      </x:c>
      <x:c r="S2358" s="14" t="n">
        <x:f>'Crosswalk'!J80</x:f>
        <x:v>0</x:v>
      </x:c>
      <x:c r="T2358" s="14" t="n">
        <x:f>'Crosswalk'!K80</x:f>
        <x:v>0</x:v>
      </x:c>
      <x:c r="U2358" s="14" t="n">
        <x:f>'Crosswalk'!L80</x:f>
        <x:v>0</x:v>
      </x:c>
      <x:c r="V2358" s="14" t="n">
        <x:f>'Crosswalk'!M80</x:f>
        <x:v>0</x:v>
      </x:c>
      <x:c r="W2358" s="14" t="n">
        <x:f>'Crosswalk'!N80</x:f>
        <x:v>0</x:v>
      </x:c>
      <x:c r="X2358" s="17" t="str">
        <x:v>LFS - Employment and Unemployment Survey</x:v>
      </x:c>
      <x:c r="Y2358" s="2" t="str"/>
      <x:c r="Z2358" s="17" t="str">
        <x:v>National 2023 division composition. Observed national industry detail; used only for composition within 2024 ILO modelled margins.</x:v>
      </x:c>
      <x:c r="AA2358" s="2" t="str"/>
      <x:c r="AB2358" s="2" t="str">
        <x:v>https://rplumber.ilo.org/data/indicator?format=.csv.gz&amp;id=EMP_TEMP_SEX_EC2_NB_A</x:v>
      </x:c>
    </x:row>
    <x:row r="2359" ht="48" customHeight="1">
      <x:c r="A2359" s="13" t="str">
        <x:v>JOR</x:v>
      </x:c>
      <x:c r="B2359" s="13" t="str">
        <x:v>Q</x:v>
      </x:c>
      <x:c r="C2359" s="13" t="str">
        <x:v>JOR</x:v>
      </x:c>
      <x:c r="D2359" s="13" t="n">
        <x:v>2023</x:v>
      </x:c>
      <x:c r="E2359" s="13" t="str">
        <x:v>EC2_ISIC4_Q86</x:v>
      </x:c>
      <x:c r="F2359" s="18" t="str">
        <x:v>Economic activity (ISIC-Rev.4), 2 digit level: 86 - Human health activities</x:v>
      </x:c>
      <x:c r="G2359" s="21" t="n">
        <x:v>88.224</x:v>
      </x:c>
      <x:c r="H2359" s="22" t="n">
        <x:v>1</x:v>
      </x:c>
      <x:c r="I2359" s="21" t="n">
        <x:f>SUM(G2359:G2361)</x:f>
        <x:v>93.159</x:v>
      </x:c>
      <x:c r="J2359" s="22" t="n">
        <x:f>G2359/I2359*H2359</x:f>
        <x:v>0.9470260522332785</x:v>
      </x:c>
      <x:c r="K2359" s="13" t="str">
        <x:v>ISIC4:86</x:v>
      </x:c>
      <x:c r="L2359" s="15" t="n">
        <x:f>'Crosswalk'!C81</x:f>
        <x:v>0</x:v>
      </x:c>
      <x:c r="M2359" s="15" t="n">
        <x:f>'Crosswalk'!D81</x:f>
        <x:v>0</x:v>
      </x:c>
      <x:c r="N2359" s="15" t="n">
        <x:f>'Crosswalk'!E81</x:f>
        <x:v>0</x:v>
      </x:c>
      <x:c r="O2359" s="15" t="n">
        <x:f>'Crosswalk'!F81</x:f>
        <x:v>0</x:v>
      </x:c>
      <x:c r="P2359" s="15" t="n">
        <x:f>'Crosswalk'!G81</x:f>
        <x:v>0</x:v>
      </x:c>
      <x:c r="Q2359" s="15" t="n">
        <x:f>'Crosswalk'!H81</x:f>
        <x:v>1</x:v>
      </x:c>
      <x:c r="R2359" s="15" t="n">
        <x:f>'Crosswalk'!I81</x:f>
        <x:v>0</x:v>
      </x:c>
      <x:c r="S2359" s="15" t="n">
        <x:f>'Crosswalk'!J81</x:f>
        <x:v>0</x:v>
      </x:c>
      <x:c r="T2359" s="15" t="n">
        <x:f>'Crosswalk'!K81</x:f>
        <x:v>0</x:v>
      </x:c>
      <x:c r="U2359" s="15" t="n">
        <x:f>'Crosswalk'!L81</x:f>
        <x:v>0</x:v>
      </x:c>
      <x:c r="V2359" s="15" t="n">
        <x:f>'Crosswalk'!M81</x:f>
        <x:v>0</x:v>
      </x:c>
      <x:c r="W2359" s="15" t="n">
        <x:f>'Crosswalk'!N81</x:f>
        <x:v>0</x:v>
      </x:c>
      <x:c r="X2359" s="18" t="str">
        <x:v>LFS - Employment and Unemployment Survey</x:v>
      </x:c>
      <x:c r="Y2359" s="13" t="str"/>
      <x:c r="Z2359" s="18" t="str">
        <x:v>National 2023 division composition. Observed national industry detail; used only for composition within 2024 ILO modelled margins.</x:v>
      </x:c>
      <x:c r="AA2359" s="13" t="str"/>
      <x:c r="AB2359" s="13" t="str">
        <x:v>https://rplumber.ilo.org/data/indicator?format=.csv.gz&amp;id=EMP_TEMP_SEX_EC2_NB_A</x:v>
      </x:c>
    </x:row>
    <x:row r="2360" ht="48" customHeight="1">
      <x:c r="A2360" s="2" t="str">
        <x:v>JOR</x:v>
      </x:c>
      <x:c r="B2360" s="2" t="str">
        <x:v>Q</x:v>
      </x:c>
      <x:c r="C2360" s="2" t="str">
        <x:v>JOR</x:v>
      </x:c>
      <x:c r="D2360" s="2" t="n">
        <x:v>2023</x:v>
      </x:c>
      <x:c r="E2360" s="2" t="str">
        <x:v>EC2_ISIC4_Q87</x:v>
      </x:c>
      <x:c r="F2360" s="17" t="str">
        <x:v>Economic activity (ISIC-Rev.4), 2 digit level: 87 - Residential care activities</x:v>
      </x:c>
      <x:c r="G2360" s="19" t="n">
        <x:v>0.244</x:v>
      </x:c>
      <x:c r="H2360" s="20" t="n">
        <x:v>1</x:v>
      </x:c>
      <x:c r="I2360" s="19" t="n">
        <x:f>SUM(G2359:G2361)</x:f>
        <x:v>93.159</x:v>
      </x:c>
      <x:c r="J2360" s="20" t="n">
        <x:f>G2360/I2360*H2360</x:f>
        <x:v>0.0026191779645552225</x:v>
      </x:c>
      <x:c r="K2360" s="2" t="str">
        <x:v>ISIC4:87</x:v>
      </x:c>
      <x:c r="L2360" s="14" t="n">
        <x:f>'Crosswalk'!C82</x:f>
        <x:v>0</x:v>
      </x:c>
      <x:c r="M2360" s="14" t="n">
        <x:f>'Crosswalk'!D82</x:f>
        <x:v>0</x:v>
      </x:c>
      <x:c r="N2360" s="14" t="n">
        <x:f>'Crosswalk'!E82</x:f>
        <x:v>0</x:v>
      </x:c>
      <x:c r="O2360" s="14" t="n">
        <x:f>'Crosswalk'!F82</x:f>
        <x:v>0</x:v>
      </x:c>
      <x:c r="P2360" s="14" t="n">
        <x:f>'Crosswalk'!G82</x:f>
        <x:v>0</x:v>
      </x:c>
      <x:c r="Q2360" s="14" t="n">
        <x:f>'Crosswalk'!H82</x:f>
        <x:v>1</x:v>
      </x:c>
      <x:c r="R2360" s="14" t="n">
        <x:f>'Crosswalk'!I82</x:f>
        <x:v>0</x:v>
      </x:c>
      <x:c r="S2360" s="14" t="n">
        <x:f>'Crosswalk'!J82</x:f>
        <x:v>0</x:v>
      </x:c>
      <x:c r="T2360" s="14" t="n">
        <x:f>'Crosswalk'!K82</x:f>
        <x:v>0</x:v>
      </x:c>
      <x:c r="U2360" s="14" t="n">
        <x:f>'Crosswalk'!L82</x:f>
        <x:v>0</x:v>
      </x:c>
      <x:c r="V2360" s="14" t="n">
        <x:f>'Crosswalk'!M82</x:f>
        <x:v>0</x:v>
      </x:c>
      <x:c r="W2360" s="14" t="n">
        <x:f>'Crosswalk'!N82</x:f>
        <x:v>0</x:v>
      </x:c>
      <x:c r="X2360" s="17" t="str">
        <x:v>LFS - Employment and Unemployment Survey</x:v>
      </x:c>
      <x:c r="Y2360" s="2" t="str">
        <x:v>U</x:v>
      </x:c>
      <x:c r="Z2360" s="17" t="str">
        <x:v>National 2023 division composition. Observed national industry detail; used only for composition within 2024 ILO modelled margins.</x:v>
      </x:c>
      <x:c r="AA2360" s="2" t="str"/>
      <x:c r="AB2360" s="2" t="str">
        <x:v>https://rplumber.ilo.org/data/indicator?format=.csv.gz&amp;id=EMP_TEMP_SEX_EC2_NB_A</x:v>
      </x:c>
    </x:row>
    <x:row r="2361" ht="48" customHeight="1">
      <x:c r="A2361" s="13" t="str">
        <x:v>JOR</x:v>
      </x:c>
      <x:c r="B2361" s="13" t="str">
        <x:v>Q</x:v>
      </x:c>
      <x:c r="C2361" s="13" t="str">
        <x:v>JOR</x:v>
      </x:c>
      <x:c r="D2361" s="13" t="n">
        <x:v>2023</x:v>
      </x:c>
      <x:c r="E2361" s="13" t="str">
        <x:v>EC2_ISIC4_Q88</x:v>
      </x:c>
      <x:c r="F2361" s="18" t="str">
        <x:v>Economic activity (ISIC-Rev.4), 2 digit level: 88 - Social work activities without accommodation</x:v>
      </x:c>
      <x:c r="G2361" s="21" t="n">
        <x:v>4.691</x:v>
      </x:c>
      <x:c r="H2361" s="22" t="n">
        <x:v>1</x:v>
      </x:c>
      <x:c r="I2361" s="21" t="n">
        <x:f>SUM(G2359:G2361)</x:f>
        <x:v>93.159</x:v>
      </x:c>
      <x:c r="J2361" s="22" t="n">
        <x:f>G2361/I2361*H2361</x:f>
        <x:v>0.05035476980216618</x:v>
      </x:c>
      <x:c r="K2361" s="13" t="str">
        <x:v>ISIC4:88</x:v>
      </x:c>
      <x:c r="L2361" s="15" t="n">
        <x:f>'Crosswalk'!C83</x:f>
        <x:v>0</x:v>
      </x:c>
      <x:c r="M2361" s="15" t="n">
        <x:f>'Crosswalk'!D83</x:f>
        <x:v>0</x:v>
      </x:c>
      <x:c r="N2361" s="15" t="n">
        <x:f>'Crosswalk'!E83</x:f>
        <x:v>0</x:v>
      </x:c>
      <x:c r="O2361" s="15" t="n">
        <x:f>'Crosswalk'!F83</x:f>
        <x:v>0</x:v>
      </x:c>
      <x:c r="P2361" s="15" t="n">
        <x:f>'Crosswalk'!G83</x:f>
        <x:v>0</x:v>
      </x:c>
      <x:c r="Q2361" s="15" t="n">
        <x:f>'Crosswalk'!H83</x:f>
        <x:v>0</x:v>
      </x:c>
      <x:c r="R2361" s="15" t="n">
        <x:f>'Crosswalk'!I83</x:f>
        <x:v>0</x:v>
      </x:c>
      <x:c r="S2361" s="15" t="n">
        <x:f>'Crosswalk'!J83</x:f>
        <x:v>0</x:v>
      </x:c>
      <x:c r="T2361" s="15" t="n">
        <x:f>'Crosswalk'!K83</x:f>
        <x:v>0</x:v>
      </x:c>
      <x:c r="U2361" s="15" t="n">
        <x:f>'Crosswalk'!L83</x:f>
        <x:v>0</x:v>
      </x:c>
      <x:c r="V2361" s="15" t="n">
        <x:f>'Crosswalk'!M83</x:f>
        <x:v>0</x:v>
      </x:c>
      <x:c r="W2361" s="15" t="n">
        <x:f>'Crosswalk'!N83</x:f>
        <x:v>1</x:v>
      </x:c>
      <x:c r="X2361" s="18" t="str">
        <x:v>LFS - Employment and Unemployment Survey</x:v>
      </x:c>
      <x:c r="Y2361" s="13" t="str"/>
      <x:c r="Z2361" s="18" t="str">
        <x:v>National 2023 division composition. Observed national industry detail; used only for composition within 2024 ILO modelled margins.</x:v>
      </x:c>
      <x:c r="AA2361" s="13" t="str"/>
      <x:c r="AB2361" s="13" t="str">
        <x:v>https://rplumber.ilo.org/data/indicator?format=.csv.gz&amp;id=EMP_TEMP_SEX_EC2_NB_A</x:v>
      </x:c>
    </x:row>
    <x:row r="2362" ht="48" customHeight="1">
      <x:c r="A2362" s="2" t="str">
        <x:v>JOR</x:v>
      </x:c>
      <x:c r="B2362" s="2" t="str">
        <x:v>RSTU</x:v>
      </x:c>
      <x:c r="C2362" s="2" t="str">
        <x:v>JOR</x:v>
      </x:c>
      <x:c r="D2362" s="2" t="n">
        <x:v>2023</x:v>
      </x:c>
      <x:c r="E2362" s="2" t="str">
        <x:v>EC2_ISIC4_R90</x:v>
      </x:c>
      <x:c r="F2362" s="17" t="str">
        <x:v>Economic activity (ISIC-Rev.4), 2 digit level: 90 - Creative, arts and entertainment activities</x:v>
      </x:c>
      <x:c r="G2362" s="19" t="n">
        <x:v>1.138</x:v>
      </x:c>
      <x:c r="H2362" s="20" t="n">
        <x:v>0.013787171386537803</x:v>
      </x:c>
      <x:c r="I2362" s="19" t="n">
        <x:f>SUM(G2362:G2364)</x:f>
        <x:v>10.016</x:v>
      </x:c>
      <x:c r="J2362" s="20" t="n">
        <x:f>G2362/I2362*H2362</x:f>
        <x:v>0.00156647374579473</x:v>
      </x:c>
      <x:c r="K2362" s="2" t="str">
        <x:v>ISIC4:90</x:v>
      </x:c>
      <x:c r="L2362" s="14" t="n">
        <x:f>'Crosswalk'!C84</x:f>
        <x:v>0</x:v>
      </x:c>
      <x:c r="M2362" s="14" t="n">
        <x:f>'Crosswalk'!D84</x:f>
        <x:v>0</x:v>
      </x:c>
      <x:c r="N2362" s="14" t="n">
        <x:f>'Crosswalk'!E84</x:f>
        <x:v>0</x:v>
      </x:c>
      <x:c r="O2362" s="14" t="n">
        <x:f>'Crosswalk'!F84</x:f>
        <x:v>0</x:v>
      </x:c>
      <x:c r="P2362" s="14" t="n">
        <x:f>'Crosswalk'!G84</x:f>
        <x:v>0</x:v>
      </x:c>
      <x:c r="Q2362" s="14" t="n">
        <x:f>'Crosswalk'!H84</x:f>
        <x:v>0</x:v>
      </x:c>
      <x:c r="R2362" s="14" t="n">
        <x:f>'Crosswalk'!I84</x:f>
        <x:v>0</x:v>
      </x:c>
      <x:c r="S2362" s="14" t="n">
        <x:f>'Crosswalk'!J84</x:f>
        <x:v>0</x:v>
      </x:c>
      <x:c r="T2362" s="14" t="n">
        <x:f>'Crosswalk'!K84</x:f>
        <x:v>1</x:v>
      </x:c>
      <x:c r="U2362" s="14" t="n">
        <x:f>'Crosswalk'!L84</x:f>
        <x:v>0</x:v>
      </x:c>
      <x:c r="V2362" s="14" t="n">
        <x:f>'Crosswalk'!M84</x:f>
        <x:v>0</x:v>
      </x:c>
      <x:c r="W2362" s="14" t="n">
        <x:f>'Crosswalk'!N84</x:f>
        <x:v>0</x:v>
      </x:c>
      <x:c r="X2362" s="17" t="str">
        <x:v>LFS - Employment and Unemployment Survey</x:v>
      </x:c>
      <x:c r="Y2362" s="2" t="str"/>
      <x:c r="Z2362" s="17" t="str">
        <x:v>National 2024 section mix; national 2023 division composition. Observed national industry detail; used only for composition within 2024 ILO modelled margins.</x:v>
      </x:c>
      <x:c r="AA2362" s="2" t="str"/>
      <x:c r="AB2362" s="2" t="str">
        <x:v>https://rplumber.ilo.org/data/indicator?format=.csv.gz&amp;id=EMP_TEMP_SEX_EC2_NB_A</x:v>
      </x:c>
    </x:row>
    <x:row r="2363" ht="48" customHeight="1">
      <x:c r="A2363" s="13" t="str">
        <x:v>JOR</x:v>
      </x:c>
      <x:c r="B2363" s="13" t="str">
        <x:v>RSTU</x:v>
      </x:c>
      <x:c r="C2363" s="13" t="str">
        <x:v>JOR</x:v>
      </x:c>
      <x:c r="D2363" s="13" t="n">
        <x:v>2023</x:v>
      </x:c>
      <x:c r="E2363" s="13" t="str">
        <x:v>EC2_ISIC4_R91</x:v>
      </x:c>
      <x:c r="F2363" s="18" t="str">
        <x:v>Economic activity (ISIC-Rev.4), 2 digit level: 91 - Libraries, archives, museums and other cultural activities</x:v>
      </x:c>
      <x:c r="G2363" s="21" t="n">
        <x:v>2.332</x:v>
      </x:c>
      <x:c r="H2363" s="22" t="n">
        <x:v>0.013787171386537803</x:v>
      </x:c>
      <x:c r="I2363" s="21" t="n">
        <x:f>SUM(G2362:G2364)</x:f>
        <x:v>10.016</x:v>
      </x:c>
      <x:c r="J2363" s="22" t="n">
        <x:f>G2363/I2363*H2363</x:f>
        <x:v>0.003210032315635598</x:v>
      </x:c>
      <x:c r="K2363" s="13" t="str">
        <x:v>ISIC4:91</x:v>
      </x:c>
      <x:c r="L2363" s="15" t="n">
        <x:f>'Crosswalk'!C85</x:f>
        <x:v>0</x:v>
      </x:c>
      <x:c r="M2363" s="15" t="n">
        <x:f>'Crosswalk'!D85</x:f>
        <x:v>0</x:v>
      </x:c>
      <x:c r="N2363" s="15" t="n">
        <x:f>'Crosswalk'!E85</x:f>
        <x:v>0</x:v>
      </x:c>
      <x:c r="O2363" s="15" t="n">
        <x:f>'Crosswalk'!F85</x:f>
        <x:v>0</x:v>
      </x:c>
      <x:c r="P2363" s="15" t="n">
        <x:f>'Crosswalk'!G85</x:f>
        <x:v>0</x:v>
      </x:c>
      <x:c r="Q2363" s="15" t="n">
        <x:f>'Crosswalk'!H85</x:f>
        <x:v>0</x:v>
      </x:c>
      <x:c r="R2363" s="15" t="n">
        <x:f>'Crosswalk'!I85</x:f>
        <x:v>0</x:v>
      </x:c>
      <x:c r="S2363" s="15" t="n">
        <x:f>'Crosswalk'!J85</x:f>
        <x:v>0</x:v>
      </x:c>
      <x:c r="T2363" s="15" t="n">
        <x:f>'Crosswalk'!K85</x:f>
        <x:v>0</x:v>
      </x:c>
      <x:c r="U2363" s="15" t="n">
        <x:f>'Crosswalk'!L85</x:f>
        <x:v>0</x:v>
      </x:c>
      <x:c r="V2363" s="15" t="n">
        <x:f>'Crosswalk'!M85</x:f>
        <x:v>0</x:v>
      </x:c>
      <x:c r="W2363" s="15" t="n">
        <x:f>'Crosswalk'!N85</x:f>
        <x:v>1</x:v>
      </x:c>
      <x:c r="X2363" s="18" t="str">
        <x:v>LFS - Employment and Unemployment Survey</x:v>
      </x:c>
      <x:c r="Y2363" s="13" t="str"/>
      <x:c r="Z2363" s="18" t="str">
        <x:v>National 2024 section mix; national 2023 division composition. Observed national industry detail; used only for composition within 2024 ILO modelled margins.</x:v>
      </x:c>
      <x:c r="AA2363" s="13" t="str"/>
      <x:c r="AB2363" s="13" t="str">
        <x:v>https://rplumber.ilo.org/data/indicator?format=.csv.gz&amp;id=EMP_TEMP_SEX_EC2_NB_A</x:v>
      </x:c>
    </x:row>
    <x:row r="2364" ht="48" customHeight="1">
      <x:c r="A2364" s="2" t="str">
        <x:v>JOR</x:v>
      </x:c>
      <x:c r="B2364" s="2" t="str">
        <x:v>RSTU</x:v>
      </x:c>
      <x:c r="C2364" s="2" t="str">
        <x:v>JOR</x:v>
      </x:c>
      <x:c r="D2364" s="2" t="n">
        <x:v>2023</x:v>
      </x:c>
      <x:c r="E2364" s="2" t="str">
        <x:v>EC2_ISIC4_R93</x:v>
      </x:c>
      <x:c r="F2364" s="17" t="str">
        <x:v>Economic activity (ISIC-Rev.4), 2 digit level: 93 - Sports activities and amusement and recreation activities</x:v>
      </x:c>
      <x:c r="G2364" s="19" t="n">
        <x:v>6.546</x:v>
      </x:c>
      <x:c r="H2364" s="20" t="n">
        <x:v>0.013787171386537803</x:v>
      </x:c>
      <x:c r="I2364" s="19" t="n">
        <x:f>SUM(G2362:G2364)</x:f>
        <x:v>10.016</x:v>
      </x:c>
      <x:c r="J2364" s="20" t="n">
        <x:f>G2364/I2364*H2364</x:f>
        <x:v>0.009010665325107473</x:v>
      </x:c>
      <x:c r="K2364" s="2" t="str">
        <x:v>ISIC4:93</x:v>
      </x:c>
      <x:c r="L2364" s="14" t="n">
        <x:f>'Crosswalk'!C87</x:f>
        <x:v>0</x:v>
      </x:c>
      <x:c r="M2364" s="14" t="n">
        <x:f>'Crosswalk'!D87</x:f>
        <x:v>0</x:v>
      </x:c>
      <x:c r="N2364" s="14" t="n">
        <x:f>'Crosswalk'!E87</x:f>
        <x:v>0</x:v>
      </x:c>
      <x:c r="O2364" s="14" t="n">
        <x:f>'Crosswalk'!F87</x:f>
        <x:v>1</x:v>
      </x:c>
      <x:c r="P2364" s="14" t="n">
        <x:f>'Crosswalk'!G87</x:f>
        <x:v>0</x:v>
      </x:c>
      <x:c r="Q2364" s="14" t="n">
        <x:f>'Crosswalk'!H87</x:f>
        <x:v>0</x:v>
      </x:c>
      <x:c r="R2364" s="14" t="n">
        <x:f>'Crosswalk'!I87</x:f>
        <x:v>0</x:v>
      </x:c>
      <x:c r="S2364" s="14" t="n">
        <x:f>'Crosswalk'!J87</x:f>
        <x:v>0</x:v>
      </x:c>
      <x:c r="T2364" s="14" t="n">
        <x:f>'Crosswalk'!K87</x:f>
        <x:v>0</x:v>
      </x:c>
      <x:c r="U2364" s="14" t="n">
        <x:f>'Crosswalk'!L87</x:f>
        <x:v>0</x:v>
      </x:c>
      <x:c r="V2364" s="14" t="n">
        <x:f>'Crosswalk'!M87</x:f>
        <x:v>0</x:v>
      </x:c>
      <x:c r="W2364" s="14" t="n">
        <x:f>'Crosswalk'!N87</x:f>
        <x:v>0</x:v>
      </x:c>
      <x:c r="X2364" s="17" t="str">
        <x:v>LFS - Employment and Unemployment Survey</x:v>
      </x:c>
      <x:c r="Y2364" s="2" t="str"/>
      <x:c r="Z2364" s="17" t="str">
        <x:v>National 2024 section mix; national 2023 division composition. Observed national industry detail; used only for composition within 2024 ILO modelled margins.</x:v>
      </x:c>
      <x:c r="AA2364" s="2" t="str"/>
      <x:c r="AB2364" s="2" t="str">
        <x:v>https://rplumber.ilo.org/data/indicator?format=.csv.gz&amp;id=EMP_TEMP_SEX_EC2_NB_A</x:v>
      </x:c>
    </x:row>
    <x:row r="2365" ht="48" customHeight="1">
      <x:c r="A2365" s="13" t="str">
        <x:v>JOR</x:v>
      </x:c>
      <x:c r="B2365" s="13" t="str">
        <x:v>RSTU</x:v>
      </x:c>
      <x:c r="C2365" s="13" t="str">
        <x:v>JOR</x:v>
      </x:c>
      <x:c r="D2365" s="13" t="n">
        <x:v>2023</x:v>
      </x:c>
      <x:c r="E2365" s="13" t="str">
        <x:v>EC2_ISIC4_S94</x:v>
      </x:c>
      <x:c r="F2365" s="18" t="str">
        <x:v>Economic activity (ISIC-Rev.4), 2 digit level: 94 - Activities of membership organizations</x:v>
      </x:c>
      <x:c r="G2365" s="21" t="n">
        <x:v>6.143</x:v>
      </x:c>
      <x:c r="H2365" s="22" t="n">
        <x:v>0.09219210323770477</x:v>
      </x:c>
      <x:c r="I2365" s="21" t="n">
        <x:f>SUM(G2365:G2367)</x:f>
        <x:v>75.965</x:v>
      </x:c>
      <x:c r="J2365" s="22" t="n">
        <x:f>G2365/I2365*H2365</x:f>
        <x:v>0.007455223987220699</x:v>
      </x:c>
      <x:c r="K2365" s="13" t="str">
        <x:v>ISIC4:94</x:v>
      </x:c>
      <x:c r="L2365" s="15" t="n">
        <x:f>'Crosswalk'!C88</x:f>
        <x:v>0</x:v>
      </x:c>
      <x:c r="M2365" s="15" t="n">
        <x:f>'Crosswalk'!D88</x:f>
        <x:v>0</x:v>
      </x:c>
      <x:c r="N2365" s="15" t="n">
        <x:f>'Crosswalk'!E88</x:f>
        <x:v>0</x:v>
      </x:c>
      <x:c r="O2365" s="15" t="n">
        <x:f>'Crosswalk'!F88</x:f>
        <x:v>0</x:v>
      </x:c>
      <x:c r="P2365" s="15" t="n">
        <x:f>'Crosswalk'!G88</x:f>
        <x:v>0</x:v>
      </x:c>
      <x:c r="Q2365" s="15" t="n">
        <x:f>'Crosswalk'!H88</x:f>
        <x:v>0</x:v>
      </x:c>
      <x:c r="R2365" s="15" t="n">
        <x:f>'Crosswalk'!I88</x:f>
        <x:v>0</x:v>
      </x:c>
      <x:c r="S2365" s="15" t="n">
        <x:f>'Crosswalk'!J88</x:f>
        <x:v>0</x:v>
      </x:c>
      <x:c r="T2365" s="15" t="n">
        <x:f>'Crosswalk'!K88</x:f>
        <x:v>0</x:v>
      </x:c>
      <x:c r="U2365" s="15" t="n">
        <x:f>'Crosswalk'!L88</x:f>
        <x:v>0</x:v>
      </x:c>
      <x:c r="V2365" s="15" t="n">
        <x:f>'Crosswalk'!M88</x:f>
        <x:v>0</x:v>
      </x:c>
      <x:c r="W2365" s="15" t="n">
        <x:f>'Crosswalk'!N88</x:f>
        <x:v>1</x:v>
      </x:c>
      <x:c r="X2365" s="18" t="str">
        <x:v>LFS - Employment and Unemployment Survey</x:v>
      </x:c>
      <x:c r="Y2365" s="13" t="str"/>
      <x:c r="Z2365" s="18" t="str">
        <x:v>National 2024 section mix; national 2023 division composition. Observed national industry detail; used only for composition within 2024 ILO modelled margins.</x:v>
      </x:c>
      <x:c r="AA2365" s="13" t="str"/>
      <x:c r="AB2365" s="13" t="str">
        <x:v>https://rplumber.ilo.org/data/indicator?format=.csv.gz&amp;id=EMP_TEMP_SEX_EC2_NB_A</x:v>
      </x:c>
    </x:row>
    <x:row r="2366" ht="48" customHeight="1">
      <x:c r="A2366" s="2" t="str">
        <x:v>JOR</x:v>
      </x:c>
      <x:c r="B2366" s="2" t="str">
        <x:v>RSTU</x:v>
      </x:c>
      <x:c r="C2366" s="2" t="str">
        <x:v>JOR</x:v>
      </x:c>
      <x:c r="D2366" s="2" t="n">
        <x:v>2023</x:v>
      </x:c>
      <x:c r="E2366" s="2" t="str">
        <x:v>EC2_ISIC4_S95</x:v>
      </x:c>
      <x:c r="F2366" s="17" t="str">
        <x:v>Economic activity (ISIC-Rev.4), 2 digit level: 95 - Repair of computers and personal and household goods</x:v>
      </x:c>
      <x:c r="G2366" s="19" t="n">
        <x:v>16.817</x:v>
      </x:c>
      <x:c r="H2366" s="20" t="n">
        <x:v>0.09219210323770477</x:v>
      </x:c>
      <x:c r="I2366" s="19" t="n">
        <x:f>SUM(G2365:G2367)</x:f>
        <x:v>75.965</x:v>
      </x:c>
      <x:c r="J2366" s="20" t="n">
        <x:f>G2366/I2366*H2366</x:f>
        <x:v>0.020409327981945384</x:v>
      </x:c>
      <x:c r="K2366" s="2" t="str">
        <x:v>ISIC4:95</x:v>
      </x:c>
      <x:c r="L2366" s="14" t="n">
        <x:f>'Crosswalk'!C89</x:f>
        <x:v>0</x:v>
      </x:c>
      <x:c r="M2366" s="14" t="n">
        <x:f>'Crosswalk'!D89</x:f>
        <x:v>0</x:v>
      </x:c>
      <x:c r="N2366" s="14" t="n">
        <x:f>'Crosswalk'!E89</x:f>
        <x:v>0</x:v>
      </x:c>
      <x:c r="O2366" s="14" t="n">
        <x:f>'Crosswalk'!F89</x:f>
        <x:v>0.7</x:v>
      </x:c>
      <x:c r="P2366" s="14" t="n">
        <x:f>'Crosswalk'!G89</x:f>
        <x:v>0</x:v>
      </x:c>
      <x:c r="Q2366" s="14" t="n">
        <x:f>'Crosswalk'!H89</x:f>
        <x:v>0</x:v>
      </x:c>
      <x:c r="R2366" s="14" t="n">
        <x:f>'Crosswalk'!I89</x:f>
        <x:v>0</x:v>
      </x:c>
      <x:c r="S2366" s="14" t="n">
        <x:f>'Crosswalk'!J89</x:f>
        <x:v>0.3</x:v>
      </x:c>
      <x:c r="T2366" s="14" t="n">
        <x:f>'Crosswalk'!K89</x:f>
        <x:v>0</x:v>
      </x:c>
      <x:c r="U2366" s="14" t="n">
        <x:f>'Crosswalk'!L89</x:f>
        <x:v>0</x:v>
      </x:c>
      <x:c r="V2366" s="14" t="n">
        <x:f>'Crosswalk'!M89</x:f>
        <x:v>0</x:v>
      </x:c>
      <x:c r="W2366" s="14" t="n">
        <x:f>'Crosswalk'!N89</x:f>
        <x:v>0</x:v>
      </x:c>
      <x:c r="X2366" s="17" t="str">
        <x:v>LFS - Employment and Unemployment Survey</x:v>
      </x:c>
      <x:c r="Y2366" s="2" t="str"/>
      <x:c r="Z2366" s="17" t="str">
        <x:v>National 2024 section mix; national 2023 division composition. Observed national industry detail; used only for composition within 2024 ILO modelled margins.</x:v>
      </x:c>
      <x:c r="AA2366" s="2" t="str"/>
      <x:c r="AB2366" s="2" t="str">
        <x:v>https://rplumber.ilo.org/data/indicator?format=.csv.gz&amp;id=EMP_TEMP_SEX_EC2_NB_A</x:v>
      </x:c>
    </x:row>
    <x:row r="2367" ht="48" customHeight="1">
      <x:c r="A2367" s="13" t="str">
        <x:v>JOR</x:v>
      </x:c>
      <x:c r="B2367" s="13" t="str">
        <x:v>RSTU</x:v>
      </x:c>
      <x:c r="C2367" s="13" t="str">
        <x:v>JOR</x:v>
      </x:c>
      <x:c r="D2367" s="13" t="n">
        <x:v>2023</x:v>
      </x:c>
      <x:c r="E2367" s="13" t="str">
        <x:v>EC2_ISIC4_S96</x:v>
      </x:c>
      <x:c r="F2367" s="18" t="str">
        <x:v>Economic activity (ISIC-Rev.4), 2 digit level: 96 - Other personal service activities</x:v>
      </x:c>
      <x:c r="G2367" s="21" t="n">
        <x:v>53.005</x:v>
      </x:c>
      <x:c r="H2367" s="22" t="n">
        <x:v>0.09219210323770477</x:v>
      </x:c>
      <x:c r="I2367" s="21" t="n">
        <x:f>SUM(G2365:G2367)</x:f>
        <x:v>75.965</x:v>
      </x:c>
      <x:c r="J2367" s="22" t="n">
        <x:f>G2367/I2367*H2367</x:f>
        <x:v>0.06432755126853869</x:v>
      </x:c>
      <x:c r="K2367" s="13" t="str">
        <x:v>ISIC4:96</x:v>
      </x:c>
      <x:c r="L2367" s="15" t="n">
        <x:f>'Crosswalk'!C90</x:f>
        <x:v>0</x:v>
      </x:c>
      <x:c r="M2367" s="15" t="n">
        <x:f>'Crosswalk'!D90</x:f>
        <x:v>0</x:v>
      </x:c>
      <x:c r="N2367" s="15" t="n">
        <x:f>'Crosswalk'!E90</x:f>
        <x:v>0</x:v>
      </x:c>
      <x:c r="O2367" s="15" t="n">
        <x:f>'Crosswalk'!F90</x:f>
        <x:v>1</x:v>
      </x:c>
      <x:c r="P2367" s="15" t="n">
        <x:f>'Crosswalk'!G90</x:f>
        <x:v>0</x:v>
      </x:c>
      <x:c r="Q2367" s="15" t="n">
        <x:f>'Crosswalk'!H90</x:f>
        <x:v>0</x:v>
      </x:c>
      <x:c r="R2367" s="15" t="n">
        <x:f>'Crosswalk'!I90</x:f>
        <x:v>0</x:v>
      </x:c>
      <x:c r="S2367" s="15" t="n">
        <x:f>'Crosswalk'!J90</x:f>
        <x:v>0</x:v>
      </x:c>
      <x:c r="T2367" s="15" t="n">
        <x:f>'Crosswalk'!K90</x:f>
        <x:v>0</x:v>
      </x:c>
      <x:c r="U2367" s="15" t="n">
        <x:f>'Crosswalk'!L90</x:f>
        <x:v>0</x:v>
      </x:c>
      <x:c r="V2367" s="15" t="n">
        <x:f>'Crosswalk'!M90</x:f>
        <x:v>0</x:v>
      </x:c>
      <x:c r="W2367" s="15" t="n">
        <x:f>'Crosswalk'!N90</x:f>
        <x:v>0</x:v>
      </x:c>
      <x:c r="X2367" s="18" t="str">
        <x:v>LFS - Employment and Unemployment Survey</x:v>
      </x:c>
      <x:c r="Y2367" s="13" t="str"/>
      <x:c r="Z2367" s="18" t="str">
        <x:v>National 2024 section mix; national 2023 division composition. Observed national industry detail; used only for composition within 2024 ILO modelled margins.</x:v>
      </x:c>
      <x:c r="AA2367" s="13" t="str"/>
      <x:c r="AB2367" s="13" t="str">
        <x:v>https://rplumber.ilo.org/data/indicator?format=.csv.gz&amp;id=EMP_TEMP_SEX_EC2_NB_A</x:v>
      </x:c>
    </x:row>
    <x:row r="2368" ht="48" customHeight="1">
      <x:c r="A2368" s="2" t="str">
        <x:v>JOR</x:v>
      </x:c>
      <x:c r="B2368" s="2" t="str">
        <x:v>RSTU</x:v>
      </x:c>
      <x:c r="C2368" s="2" t="str">
        <x:v>JOR</x:v>
      </x:c>
      <x:c r="D2368" s="2" t="n">
        <x:v>2023</x:v>
      </x:c>
      <x:c r="E2368" s="2" t="str">
        <x:v>EC2_ISIC4_T97</x:v>
      </x:c>
      <x:c r="F2368" s="17" t="str">
        <x:v>Economic activity (ISIC-Rev.4), 2 digit level: 97 - Activities of households as employers of domestic personnel</x:v>
      </x:c>
      <x:c r="G2368" s="19" t="n">
        <x:v>699.862</x:v>
      </x:c>
      <x:c r="H2368" s="20" t="n">
        <x:v>0.8520333103216635</x:v>
      </x:c>
      <x:c r="I2368" s="19" t="n">
        <x:f>SUM(G2368:G2368)</x:f>
        <x:v>699.862</x:v>
      </x:c>
      <x:c r="J2368" s="20" t="n">
        <x:f>G2368/I2368*H2368</x:f>
        <x:v>0.8520333103216635</x:v>
      </x:c>
      <x:c r="K2368" s="2" t="str">
        <x:v>ISIC4:97</x:v>
      </x:c>
      <x:c r="L2368" s="14" t="n">
        <x:f>'Crosswalk'!C91</x:f>
        <x:v>0</x:v>
      </x:c>
      <x:c r="M2368" s="14" t="n">
        <x:f>'Crosswalk'!D91</x:f>
        <x:v>0</x:v>
      </x:c>
      <x:c r="N2368" s="14" t="n">
        <x:f>'Crosswalk'!E91</x:f>
        <x:v>0</x:v>
      </x:c>
      <x:c r="O2368" s="14" t="n">
        <x:f>'Crosswalk'!F91</x:f>
        <x:v>0</x:v>
      </x:c>
      <x:c r="P2368" s="14" t="n">
        <x:f>'Crosswalk'!G91</x:f>
        <x:v>0</x:v>
      </x:c>
      <x:c r="Q2368" s="14" t="n">
        <x:f>'Crosswalk'!H91</x:f>
        <x:v>0</x:v>
      </x:c>
      <x:c r="R2368" s="14" t="n">
        <x:f>'Crosswalk'!I91</x:f>
        <x:v>0</x:v>
      </x:c>
      <x:c r="S2368" s="14" t="n">
        <x:f>'Crosswalk'!J91</x:f>
        <x:v>0</x:v>
      </x:c>
      <x:c r="T2368" s="14" t="n">
        <x:f>'Crosswalk'!K91</x:f>
        <x:v>0</x:v>
      </x:c>
      <x:c r="U2368" s="14" t="n">
        <x:f>'Crosswalk'!L91</x:f>
        <x:v>0</x:v>
      </x:c>
      <x:c r="V2368" s="14" t="n">
        <x:f>'Crosswalk'!M91</x:f>
        <x:v>0</x:v>
      </x:c>
      <x:c r="W2368" s="14" t="n">
        <x:f>'Crosswalk'!N91</x:f>
        <x:v>1</x:v>
      </x:c>
      <x:c r="X2368" s="17" t="str">
        <x:v>LFS - Employment and Unemployment Survey</x:v>
      </x:c>
      <x:c r="Y2368" s="2" t="str"/>
      <x:c r="Z2368" s="17" t="str">
        <x:v>National 2024 section mix; national 2023 division composition. Observed national industry detail; used only for composition within 2024 ILO modelled margins.</x:v>
      </x:c>
      <x:c r="AA2368" s="2" t="str"/>
      <x:c r="AB2368" s="2" t="str">
        <x:v>https://rplumber.ilo.org/data/indicator?format=.csv.gz&amp;id=EMP_TEMP_SEX_EC2_NB_A</x:v>
      </x:c>
    </x:row>
    <x:row r="2369" ht="48" customHeight="1">
      <x:c r="A2369" s="13" t="str">
        <x:v>JOR</x:v>
      </x:c>
      <x:c r="B2369" s="13" t="str">
        <x:v>RSTU</x:v>
      </x:c>
      <x:c r="C2369" s="13" t="str">
        <x:v>JOR</x:v>
      </x:c>
      <x:c r="D2369" s="13" t="n">
        <x:v>2023</x:v>
      </x:c>
      <x:c r="E2369" s="13" t="str">
        <x:v>EC2_ISIC4_U99</x:v>
      </x:c>
      <x:c r="F2369" s="18" t="str">
        <x:v>Economic activity (ISIC-Rev.4), 2 digit level: 99 - Activities of extraterritorial organizations and bodies</x:v>
      </x:c>
      <x:c r="G2369" s="21" t="n">
        <x:v>29.86</x:v>
      </x:c>
      <x:c r="H2369" s="22" t="n">
        <x:v>0.04198741505409395</x:v>
      </x:c>
      <x:c r="I2369" s="21" t="n">
        <x:f>SUM(G2369:G2369)</x:f>
        <x:v>29.86</x:v>
      </x:c>
      <x:c r="J2369" s="22" t="n">
        <x:f>G2369/I2369*H2369</x:f>
        <x:v>0.04198741505409395</x:v>
      </x:c>
      <x:c r="K2369" s="13" t="str">
        <x:v>ISIC4:99</x:v>
      </x:c>
      <x:c r="L2369" s="15" t="n">
        <x:f>'Crosswalk'!C93</x:f>
        <x:v>0</x:v>
      </x:c>
      <x:c r="M2369" s="15" t="n">
        <x:f>'Crosswalk'!D93</x:f>
        <x:v>0</x:v>
      </x:c>
      <x:c r="N2369" s="15" t="n">
        <x:f>'Crosswalk'!E93</x:f>
        <x:v>0</x:v>
      </x:c>
      <x:c r="O2369" s="15" t="n">
        <x:f>'Crosswalk'!F93</x:f>
        <x:v>0</x:v>
      </x:c>
      <x:c r="P2369" s="15" t="n">
        <x:f>'Crosswalk'!G93</x:f>
        <x:v>0</x:v>
      </x:c>
      <x:c r="Q2369" s="15" t="n">
        <x:f>'Crosswalk'!H93</x:f>
        <x:v>0</x:v>
      </x:c>
      <x:c r="R2369" s="15" t="n">
        <x:f>'Crosswalk'!I93</x:f>
        <x:v>0</x:v>
      </x:c>
      <x:c r="S2369" s="15" t="n">
        <x:f>'Crosswalk'!J93</x:f>
        <x:v>0</x:v>
      </x:c>
      <x:c r="T2369" s="15" t="n">
        <x:f>'Crosswalk'!K93</x:f>
        <x:v>0</x:v>
      </x:c>
      <x:c r="U2369" s="15" t="n">
        <x:f>'Crosswalk'!L93</x:f>
        <x:v>0</x:v>
      </x:c>
      <x:c r="V2369" s="15" t="n">
        <x:f>'Crosswalk'!M93</x:f>
        <x:v>0</x:v>
      </x:c>
      <x:c r="W2369" s="15" t="n">
        <x:f>'Crosswalk'!N93</x:f>
        <x:v>1</x:v>
      </x:c>
      <x:c r="X2369" s="18" t="str">
        <x:v>LFS - Employment and Unemployment Survey</x:v>
      </x:c>
      <x:c r="Y2369" s="13" t="str"/>
      <x:c r="Z2369" s="18" t="str">
        <x:v>National 2024 section mix; national 2023 division composition. Observed national industry detail; used only for composition within 2024 ILO modelled margins.</x:v>
      </x:c>
      <x:c r="AA2369" s="13" t="str"/>
      <x:c r="AB2369" s="13" t="str">
        <x:v>https://rplumber.ilo.org/data/indicator?format=.csv.gz&amp;id=EMP_TEMP_SEX_EC2_NB_A</x:v>
      </x:c>
    </x:row>
    <x:row r="2370" ht="48" customHeight="1">
      <x:c r="A2370" s="2" t="str">
        <x:v>MAR</x:v>
      </x:c>
      <x:c r="B2370" s="2" t="str">
        <x:v>A</x:v>
      </x:c>
      <x:c r="C2370" s="2" t="str">
        <x:v>TUN</x:v>
      </x:c>
      <x:c r="D2370" s="2" t="n">
        <x:v>2023</x:v>
      </x:c>
      <x:c r="E2370" s="2" t="str">
        <x:v>EC2_ISIC4_A01</x:v>
      </x:c>
      <x:c r="F2370" s="17" t="str">
        <x:v>Economic activity (ISIC-Rev.4), 2 digit level: 01 - Crop and animal production, hunting and related service activities</x:v>
      </x:c>
      <x:c r="G2370" s="19" t="n">
        <x:v>377.52</x:v>
      </x:c>
      <x:c r="H2370" s="20" t="n">
        <x:v>0.5</x:v>
      </x:c>
      <x:c r="I2370" s="19" t="n">
        <x:f>SUM(G2370:G2372)</x:f>
        <x:v>437.476</x:v>
      </x:c>
      <x:c r="J2370" s="20" t="n">
        <x:f>G2370/I2370*H2370</x:f>
        <x:v>0.43147509806252227</x:v>
      </x:c>
      <x:c r="K2370" s="2" t="str">
        <x:v>ISIC4:01</x:v>
      </x:c>
      <x:c r="L2370" s="14" t="n">
        <x:f>'Crosswalk'!C6</x:f>
        <x:v>0</x:v>
      </x:c>
      <x:c r="M2370" s="14" t="n">
        <x:f>'Crosswalk'!D6</x:f>
        <x:v>0</x:v>
      </x:c>
      <x:c r="N2370" s="14" t="n">
        <x:f>'Crosswalk'!E6</x:f>
        <x:v>0</x:v>
      </x:c>
      <x:c r="O2370" s="14" t="n">
        <x:f>'Crosswalk'!F6</x:f>
        <x:v>0</x:v>
      </x:c>
      <x:c r="P2370" s="14" t="n">
        <x:f>'Crosswalk'!G6</x:f>
        <x:v>1</x:v>
      </x:c>
      <x:c r="Q2370" s="14" t="n">
        <x:f>'Crosswalk'!H6</x:f>
        <x:v>0</x:v>
      </x:c>
      <x:c r="R2370" s="14" t="n">
        <x:f>'Crosswalk'!I6</x:f>
        <x:v>0</x:v>
      </x:c>
      <x:c r="S2370" s="14" t="n">
        <x:f>'Crosswalk'!J6</x:f>
        <x:v>0</x:v>
      </x:c>
      <x:c r="T2370" s="14" t="n">
        <x:f>'Crosswalk'!K6</x:f>
        <x:v>0</x:v>
      </x:c>
      <x:c r="U2370" s="14" t="n">
        <x:f>'Crosswalk'!L6</x:f>
        <x:v>0</x:v>
      </x:c>
      <x:c r="V2370" s="14" t="n">
        <x:f>'Crosswalk'!M6</x:f>
        <x:v>0</x:v>
      </x:c>
      <x:c r="W2370" s="14" t="n">
        <x:f>'Crosswalk'!N6</x:f>
        <x:v>0</x:v>
      </x:c>
      <x:c r="X2370" s="17" t="str">
        <x:v>LFS - National Population and Employment Survey</x:v>
      </x:c>
      <x:c r="Y2370" s="2" t="str"/>
      <x:c r="Z2370" s="17" t="str">
        <x:v>Peer composition: EGY, TUN. Observed national industry detail; used only for composition within 2024 ILO modelled margins.</x:v>
      </x:c>
      <x:c r="AA2370" s="2" t="str"/>
      <x:c r="AB2370" s="2" t="str">
        <x:v>https://rplumber.ilo.org/data/indicator?format=.csv.gz&amp;id=EMP_TEMP_SEX_EC2_NB_A</x:v>
      </x:c>
    </x:row>
    <x:row r="2371" ht="48" customHeight="1">
      <x:c r="A2371" s="13" t="str">
        <x:v>MAR</x:v>
      </x:c>
      <x:c r="B2371" s="13" t="str">
        <x:v>A</x:v>
      </x:c>
      <x:c r="C2371" s="13" t="str">
        <x:v>TUN</x:v>
      </x:c>
      <x:c r="D2371" s="13" t="n">
        <x:v>2023</x:v>
      </x:c>
      <x:c r="E2371" s="13" t="str">
        <x:v>EC2_ISIC4_A02</x:v>
      </x:c>
      <x:c r="F2371" s="18" t="str">
        <x:v>Economic activity (ISIC-Rev.4), 2 digit level: 02 - Forestry and logging</x:v>
      </x:c>
      <x:c r="G2371" s="21" t="n">
        <x:v>22.168</x:v>
      </x:c>
      <x:c r="H2371" s="22" t="n">
        <x:v>0.5</x:v>
      </x:c>
      <x:c r="I2371" s="21" t="n">
        <x:f>SUM(G2370:G2372)</x:f>
        <x:v>437.476</x:v>
      </x:c>
      <x:c r="J2371" s="22" t="n">
        <x:f>G2371/I2371*H2371</x:f>
        <x:v>0.025336247016979216</x:v>
      </x:c>
      <x:c r="K2371" s="13" t="str">
        <x:v>ISIC4:02</x:v>
      </x:c>
      <x:c r="L2371" s="15" t="n">
        <x:f>'Crosswalk'!C7</x:f>
        <x:v>0</x:v>
      </x:c>
      <x:c r="M2371" s="15" t="n">
        <x:f>'Crosswalk'!D7</x:f>
        <x:v>1</x:v>
      </x:c>
      <x:c r="N2371" s="15" t="n">
        <x:f>'Crosswalk'!E7</x:f>
        <x:v>0</x:v>
      </x:c>
      <x:c r="O2371" s="15" t="n">
        <x:f>'Crosswalk'!F7</x:f>
        <x:v>0</x:v>
      </x:c>
      <x:c r="P2371" s="15" t="n">
        <x:f>'Crosswalk'!G7</x:f>
        <x:v>0</x:v>
      </x:c>
      <x:c r="Q2371" s="15" t="n">
        <x:f>'Crosswalk'!H7</x:f>
        <x:v>0</x:v>
      </x:c>
      <x:c r="R2371" s="15" t="n">
        <x:f>'Crosswalk'!I7</x:f>
        <x:v>0</x:v>
      </x:c>
      <x:c r="S2371" s="15" t="n">
        <x:f>'Crosswalk'!J7</x:f>
        <x:v>0</x:v>
      </x:c>
      <x:c r="T2371" s="15" t="n">
        <x:f>'Crosswalk'!K7</x:f>
        <x:v>0</x:v>
      </x:c>
      <x:c r="U2371" s="15" t="n">
        <x:f>'Crosswalk'!L7</x:f>
        <x:v>0</x:v>
      </x:c>
      <x:c r="V2371" s="15" t="n">
        <x:f>'Crosswalk'!M7</x:f>
        <x:v>0</x:v>
      </x:c>
      <x:c r="W2371" s="15" t="n">
        <x:f>'Crosswalk'!N7</x:f>
        <x:v>0</x:v>
      </x:c>
      <x:c r="X2371" s="18" t="str">
        <x:v>LFS - National Population and Employment Survey</x:v>
      </x:c>
      <x:c r="Y2371" s="13" t="str"/>
      <x:c r="Z2371" s="18" t="str">
        <x:v>Peer composition: EGY, TUN. Observed national industry detail; used only for composition within 2024 ILO modelled margins.</x:v>
      </x:c>
      <x:c r="AA2371" s="13" t="str"/>
      <x:c r="AB2371" s="13" t="str">
        <x:v>https://rplumber.ilo.org/data/indicator?format=.csv.gz&amp;id=EMP_TEMP_SEX_EC2_NB_A</x:v>
      </x:c>
    </x:row>
    <x:row r="2372" ht="48" customHeight="1">
      <x:c r="A2372" s="2" t="str">
        <x:v>MAR</x:v>
      </x:c>
      <x:c r="B2372" s="2" t="str">
        <x:v>A</x:v>
      </x:c>
      <x:c r="C2372" s="2" t="str">
        <x:v>TUN</x:v>
      </x:c>
      <x:c r="D2372" s="2" t="n">
        <x:v>2023</x:v>
      </x:c>
      <x:c r="E2372" s="2" t="str">
        <x:v>EC2_ISIC4_A03</x:v>
      </x:c>
      <x:c r="F2372" s="17" t="str">
        <x:v>Economic activity (ISIC-Rev.4), 2 digit level: 03 - Fishing and aquaculture</x:v>
      </x:c>
      <x:c r="G2372" s="19" t="n">
        <x:v>37.788</x:v>
      </x:c>
      <x:c r="H2372" s="20" t="n">
        <x:v>0.5</x:v>
      </x:c>
      <x:c r="I2372" s="19" t="n">
        <x:f>SUM(G2370:G2372)</x:f>
        <x:v>437.476</x:v>
      </x:c>
      <x:c r="J2372" s="20" t="n">
        <x:f>G2372/I2372*H2372</x:f>
        <x:v>0.04318865492049849</x:v>
      </x:c>
      <x:c r="K2372" s="2" t="str">
        <x:v>ISIC4:03</x:v>
      </x:c>
      <x:c r="L2372" s="14" t="n">
        <x:f>'Crosswalk'!C8</x:f>
        <x:v>0</x:v>
      </x:c>
      <x:c r="M2372" s="14" t="n">
        <x:f>'Crosswalk'!D8</x:f>
        <x:v>0</x:v>
      </x:c>
      <x:c r="N2372" s="14" t="n">
        <x:f>'Crosswalk'!E8</x:f>
        <x:v>0</x:v>
      </x:c>
      <x:c r="O2372" s="14" t="n">
        <x:f>'Crosswalk'!F8</x:f>
        <x:v>0</x:v>
      </x:c>
      <x:c r="P2372" s="14" t="n">
        <x:f>'Crosswalk'!G8</x:f>
        <x:v>1</x:v>
      </x:c>
      <x:c r="Q2372" s="14" t="n">
        <x:f>'Crosswalk'!H8</x:f>
        <x:v>0</x:v>
      </x:c>
      <x:c r="R2372" s="14" t="n">
        <x:f>'Crosswalk'!I8</x:f>
        <x:v>0</x:v>
      </x:c>
      <x:c r="S2372" s="14" t="n">
        <x:f>'Crosswalk'!J8</x:f>
        <x:v>0</x:v>
      </x:c>
      <x:c r="T2372" s="14" t="n">
        <x:f>'Crosswalk'!K8</x:f>
        <x:v>0</x:v>
      </x:c>
      <x:c r="U2372" s="14" t="n">
        <x:f>'Crosswalk'!L8</x:f>
        <x:v>0</x:v>
      </x:c>
      <x:c r="V2372" s="14" t="n">
        <x:f>'Crosswalk'!M8</x:f>
        <x:v>0</x:v>
      </x:c>
      <x:c r="W2372" s="14" t="n">
        <x:f>'Crosswalk'!N8</x:f>
        <x:v>0</x:v>
      </x:c>
      <x:c r="X2372" s="17" t="str">
        <x:v>LFS - National Population and Employment Survey</x:v>
      </x:c>
      <x:c r="Y2372" s="2" t="str"/>
      <x:c r="Z2372" s="17" t="str">
        <x:v>Peer composition: EGY, TUN. Observed national industry detail; used only for composition within 2024 ILO modelled margins.</x:v>
      </x:c>
      <x:c r="AA2372" s="2" t="str"/>
      <x:c r="AB2372" s="2" t="str">
        <x:v>https://rplumber.ilo.org/data/indicator?format=.csv.gz&amp;id=EMP_TEMP_SEX_EC2_NB_A</x:v>
      </x:c>
    </x:row>
    <x:row r="2373" ht="48" customHeight="1">
      <x:c r="A2373" s="13" t="str">
        <x:v>MAR</x:v>
      </x:c>
      <x:c r="B2373" s="13" t="str">
        <x:v>A</x:v>
      </x:c>
      <x:c r="C2373" s="13" t="str">
        <x:v>EGY</x:v>
      </x:c>
      <x:c r="D2373" s="13" t="n">
        <x:v>2024</x:v>
      </x:c>
      <x:c r="E2373" s="13" t="str">
        <x:v>EC2_ISIC4_A01</x:v>
      </x:c>
      <x:c r="F2373" s="18" t="str">
        <x:v>Economic activity (ISIC-Rev.4), 2 digit level: 01 - Crop and animal production, hunting and related service activities</x:v>
      </x:c>
      <x:c r="G2373" s="21" t="n">
        <x:v>5411.989</x:v>
      </x:c>
      <x:c r="H2373" s="22" t="n">
        <x:v>0.5</x:v>
      </x:c>
      <x:c r="I2373" s="21" t="n">
        <x:f>SUM(G2373:G2375)</x:f>
        <x:v>5594.075</x:v>
      </x:c>
      <x:c r="J2373" s="22" t="n">
        <x:f>G2373/I2373*H2373</x:f>
        <x:v>0.4837251020052466</x:v>
      </x:c>
      <x:c r="K2373" s="13" t="str">
        <x:v>ISIC4:01</x:v>
      </x:c>
      <x:c r="L2373" s="15" t="n">
        <x:f>'Crosswalk'!C6</x:f>
        <x:v>0</x:v>
      </x:c>
      <x:c r="M2373" s="15" t="n">
        <x:f>'Crosswalk'!D6</x:f>
        <x:v>0</x:v>
      </x:c>
      <x:c r="N2373" s="15" t="n">
        <x:f>'Crosswalk'!E6</x:f>
        <x:v>0</x:v>
      </x:c>
      <x:c r="O2373" s="15" t="n">
        <x:f>'Crosswalk'!F6</x:f>
        <x:v>0</x:v>
      </x:c>
      <x:c r="P2373" s="15" t="n">
        <x:f>'Crosswalk'!G6</x:f>
        <x:v>1</x:v>
      </x:c>
      <x:c r="Q2373" s="15" t="n">
        <x:f>'Crosswalk'!H6</x:f>
        <x:v>0</x:v>
      </x:c>
      <x:c r="R2373" s="15" t="n">
        <x:f>'Crosswalk'!I6</x:f>
        <x:v>0</x:v>
      </x:c>
      <x:c r="S2373" s="15" t="n">
        <x:f>'Crosswalk'!J6</x:f>
        <x:v>0</x:v>
      </x:c>
      <x:c r="T2373" s="15" t="n">
        <x:f>'Crosswalk'!K6</x:f>
        <x:v>0</x:v>
      </x:c>
      <x:c r="U2373" s="15" t="n">
        <x:f>'Crosswalk'!L6</x:f>
        <x:v>0</x:v>
      </x:c>
      <x:c r="V2373" s="15" t="n">
        <x:f>'Crosswalk'!M6</x:f>
        <x:v>0</x:v>
      </x:c>
      <x:c r="W2373" s="15" t="n">
        <x:f>'Crosswalk'!N6</x:f>
        <x:v>0</x:v>
      </x:c>
      <x:c r="X2373" s="18" t="str">
        <x:v>LFS - Labour Force Sample Survey</x:v>
      </x:c>
      <x:c r="Y2373" s="13" t="str">
        <x:v>B</x:v>
      </x:c>
      <x:c r="Z2373" s="18" t="str">
        <x:v>Peer composition: EGY, TUN. Observed national industry detail; used only for composition within 2024 ILO modelled margins.</x:v>
      </x:c>
      <x:c r="AA2373" s="13" t="str"/>
      <x:c r="AB2373" s="13" t="str">
        <x:v>https://rplumber.ilo.org/data/indicator?format=.csv.gz&amp;id=EMP_TEMP_SEX_EC2_NB_A</x:v>
      </x:c>
    </x:row>
    <x:row r="2374" ht="48" customHeight="1">
      <x:c r="A2374" s="2" t="str">
        <x:v>MAR</x:v>
      </x:c>
      <x:c r="B2374" s="2" t="str">
        <x:v>A</x:v>
      </x:c>
      <x:c r="C2374" s="2" t="str">
        <x:v>EGY</x:v>
      </x:c>
      <x:c r="D2374" s="2" t="n">
        <x:v>2024</x:v>
      </x:c>
      <x:c r="E2374" s="2" t="str">
        <x:v>EC2_ISIC4_A02</x:v>
      </x:c>
      <x:c r="F2374" s="17" t="str">
        <x:v>Economic activity (ISIC-Rev.4), 2 digit level: 02 - Forestry and logging</x:v>
      </x:c>
      <x:c r="G2374" s="19" t="n">
        <x:v>2.308</x:v>
      </x:c>
      <x:c r="H2374" s="20" t="n">
        <x:v>0.5</x:v>
      </x:c>
      <x:c r="I2374" s="19" t="n">
        <x:f>SUM(G2373:G2375)</x:f>
        <x:v>5594.075</x:v>
      </x:c>
      <x:c r="J2374" s="20" t="n">
        <x:f>G2374/I2374*H2374</x:f>
        <x:v>0.00020628969043139393</x:v>
      </x:c>
      <x:c r="K2374" s="2" t="str">
        <x:v>ISIC4:02</x:v>
      </x:c>
      <x:c r="L2374" s="14" t="n">
        <x:f>'Crosswalk'!C7</x:f>
        <x:v>0</x:v>
      </x:c>
      <x:c r="M2374" s="14" t="n">
        <x:f>'Crosswalk'!D7</x:f>
        <x:v>1</x:v>
      </x:c>
      <x:c r="N2374" s="14" t="n">
        <x:f>'Crosswalk'!E7</x:f>
        <x:v>0</x:v>
      </x:c>
      <x:c r="O2374" s="14" t="n">
        <x:f>'Crosswalk'!F7</x:f>
        <x:v>0</x:v>
      </x:c>
      <x:c r="P2374" s="14" t="n">
        <x:f>'Crosswalk'!G7</x:f>
        <x:v>0</x:v>
      </x:c>
      <x:c r="Q2374" s="14" t="n">
        <x:f>'Crosswalk'!H7</x:f>
        <x:v>0</x:v>
      </x:c>
      <x:c r="R2374" s="14" t="n">
        <x:f>'Crosswalk'!I7</x:f>
        <x:v>0</x:v>
      </x:c>
      <x:c r="S2374" s="14" t="n">
        <x:f>'Crosswalk'!J7</x:f>
        <x:v>0</x:v>
      </x:c>
      <x:c r="T2374" s="14" t="n">
        <x:f>'Crosswalk'!K7</x:f>
        <x:v>0</x:v>
      </x:c>
      <x:c r="U2374" s="14" t="n">
        <x:f>'Crosswalk'!L7</x:f>
        <x:v>0</x:v>
      </x:c>
      <x:c r="V2374" s="14" t="n">
        <x:f>'Crosswalk'!M7</x:f>
        <x:v>0</x:v>
      </x:c>
      <x:c r="W2374" s="14" t="n">
        <x:f>'Crosswalk'!N7</x:f>
        <x:v>0</x:v>
      </x:c>
      <x:c r="X2374" s="17" t="str">
        <x:v>LFS - Labour Force Sample Survey</x:v>
      </x:c>
      <x:c r="Y2374" s="2" t="str">
        <x:v>U</x:v>
      </x:c>
      <x:c r="Z2374" s="17" t="str">
        <x:v>Peer composition: EGY, TUN. Observed national industry detail; used only for composition within 2024 ILO modelled margins.</x:v>
      </x:c>
      <x:c r="AA2374" s="2" t="str"/>
      <x:c r="AB2374" s="2" t="str">
        <x:v>https://rplumber.ilo.org/data/indicator?format=.csv.gz&amp;id=EMP_TEMP_SEX_EC2_NB_A</x:v>
      </x:c>
    </x:row>
    <x:row r="2375" ht="48" customHeight="1">
      <x:c r="A2375" s="13" t="str">
        <x:v>MAR</x:v>
      </x:c>
      <x:c r="B2375" s="13" t="str">
        <x:v>A</x:v>
      </x:c>
      <x:c r="C2375" s="13" t="str">
        <x:v>EGY</x:v>
      </x:c>
      <x:c r="D2375" s="13" t="n">
        <x:v>2024</x:v>
      </x:c>
      <x:c r="E2375" s="13" t="str">
        <x:v>EC2_ISIC4_A03</x:v>
      </x:c>
      <x:c r="F2375" s="18" t="str">
        <x:v>Economic activity (ISIC-Rev.4), 2 digit level: 03 - Fishing and aquaculture</x:v>
      </x:c>
      <x:c r="G2375" s="21" t="n">
        <x:v>179.778</x:v>
      </x:c>
      <x:c r="H2375" s="22" t="n">
        <x:v>0.5</x:v>
      </x:c>
      <x:c r="I2375" s="21" t="n">
        <x:f>SUM(G2373:G2375)</x:f>
        <x:v>5594.075</x:v>
      </x:c>
      <x:c r="J2375" s="22" t="n">
        <x:f>G2375/I2375*H2375</x:f>
        <x:v>0.016068608304321982</x:v>
      </x:c>
      <x:c r="K2375" s="13" t="str">
        <x:v>ISIC4:03</x:v>
      </x:c>
      <x:c r="L2375" s="15" t="n">
        <x:f>'Crosswalk'!C8</x:f>
        <x:v>0</x:v>
      </x:c>
      <x:c r="M2375" s="15" t="n">
        <x:f>'Crosswalk'!D8</x:f>
        <x:v>0</x:v>
      </x:c>
      <x:c r="N2375" s="15" t="n">
        <x:f>'Crosswalk'!E8</x:f>
        <x:v>0</x:v>
      </x:c>
      <x:c r="O2375" s="15" t="n">
        <x:f>'Crosswalk'!F8</x:f>
        <x:v>0</x:v>
      </x:c>
      <x:c r="P2375" s="15" t="n">
        <x:f>'Crosswalk'!G8</x:f>
        <x:v>1</x:v>
      </x:c>
      <x:c r="Q2375" s="15" t="n">
        <x:f>'Crosswalk'!H8</x:f>
        <x:v>0</x:v>
      </x:c>
      <x:c r="R2375" s="15" t="n">
        <x:f>'Crosswalk'!I8</x:f>
        <x:v>0</x:v>
      </x:c>
      <x:c r="S2375" s="15" t="n">
        <x:f>'Crosswalk'!J8</x:f>
        <x:v>0</x:v>
      </x:c>
      <x:c r="T2375" s="15" t="n">
        <x:f>'Crosswalk'!K8</x:f>
        <x:v>0</x:v>
      </x:c>
      <x:c r="U2375" s="15" t="n">
        <x:f>'Crosswalk'!L8</x:f>
        <x:v>0</x:v>
      </x:c>
      <x:c r="V2375" s="15" t="n">
        <x:f>'Crosswalk'!M8</x:f>
        <x:v>0</x:v>
      </x:c>
      <x:c r="W2375" s="15" t="n">
        <x:f>'Crosswalk'!N8</x:f>
        <x:v>0</x:v>
      </x:c>
      <x:c r="X2375" s="18" t="str">
        <x:v>LFS - Labour Force Sample Survey</x:v>
      </x:c>
      <x:c r="Y2375" s="13" t="str">
        <x:v>B</x:v>
      </x:c>
      <x:c r="Z2375" s="18" t="str">
        <x:v>Peer composition: EGY, TUN. Observed national industry detail; used only for composition within 2024 ILO modelled margins.</x:v>
      </x:c>
      <x:c r="AA2375" s="13" t="str"/>
      <x:c r="AB2375" s="13" t="str">
        <x:v>https://rplumber.ilo.org/data/indicator?format=.csv.gz&amp;id=EMP_TEMP_SEX_EC2_NB_A</x:v>
      </x:c>
    </x:row>
    <x:row r="2376" ht="48" customHeight="1">
      <x:c r="A2376" s="2" t="str">
        <x:v>MAR</x:v>
      </x:c>
      <x:c r="B2376" s="2" t="str">
        <x:v>B</x:v>
      </x:c>
      <x:c r="C2376" s="2" t="str">
        <x:v>TUN</x:v>
      </x:c>
      <x:c r="D2376" s="2" t="n">
        <x:v>2023</x:v>
      </x:c>
      <x:c r="E2376" s="2" t="str">
        <x:v>EC2_ISIC4_B06</x:v>
      </x:c>
      <x:c r="F2376" s="17" t="str">
        <x:v>Economic activity (ISIC-Rev.4), 2 digit level: 06 - Extraction of crude petroleum and natural gas</x:v>
      </x:c>
      <x:c r="G2376" s="19" t="n">
        <x:v>3.273</x:v>
      </x:c>
      <x:c r="H2376" s="20" t="n">
        <x:v>0.5</x:v>
      </x:c>
      <x:c r="I2376" s="19" t="n">
        <x:f>SUM(G2376:G2379)</x:f>
        <x:v>16.396</x:v>
      </x:c>
      <x:c r="J2376" s="20" t="n">
        <x:f>G2376/I2376*H2376</x:f>
        <x:v>0.09981092949499878</x:v>
      </x:c>
      <x:c r="K2376" s="2" t="str">
        <x:v>ISIC4:06</x:v>
      </x:c>
      <x:c r="L2376" s="14" t="n">
        <x:f>'Crosswalk'!C10</x:f>
        <x:v>1</x:v>
      </x:c>
      <x:c r="M2376" s="14" t="n">
        <x:f>'Crosswalk'!D10</x:f>
        <x:v>0</x:v>
      </x:c>
      <x:c r="N2376" s="14" t="n">
        <x:f>'Crosswalk'!E10</x:f>
        <x:v>0</x:v>
      </x:c>
      <x:c r="O2376" s="14" t="n">
        <x:f>'Crosswalk'!F10</x:f>
        <x:v>0</x:v>
      </x:c>
      <x:c r="P2376" s="14" t="n">
        <x:f>'Crosswalk'!G10</x:f>
        <x:v>0</x:v>
      </x:c>
      <x:c r="Q2376" s="14" t="n">
        <x:f>'Crosswalk'!H10</x:f>
        <x:v>0</x:v>
      </x:c>
      <x:c r="R2376" s="14" t="n">
        <x:f>'Crosswalk'!I10</x:f>
        <x:v>0</x:v>
      </x:c>
      <x:c r="S2376" s="14" t="n">
        <x:f>'Crosswalk'!J10</x:f>
        <x:v>0</x:v>
      </x:c>
      <x:c r="T2376" s="14" t="n">
        <x:f>'Crosswalk'!K10</x:f>
        <x:v>0</x:v>
      </x:c>
      <x:c r="U2376" s="14" t="n">
        <x:f>'Crosswalk'!L10</x:f>
        <x:v>0</x:v>
      </x:c>
      <x:c r="V2376" s="14" t="n">
        <x:f>'Crosswalk'!M10</x:f>
        <x:v>0</x:v>
      </x:c>
      <x:c r="W2376" s="14" t="n">
        <x:f>'Crosswalk'!N10</x:f>
        <x:v>0</x:v>
      </x:c>
      <x:c r="X2376" s="17" t="str">
        <x:v>LFS - National Population and Employment Survey</x:v>
      </x:c>
      <x:c r="Y2376" s="2" t="str"/>
      <x:c r="Z2376" s="17" t="str">
        <x:v>Peer composition: EGY, TUN. Observed national industry detail; used only for composition within 2024 ILO modelled margins.</x:v>
      </x:c>
      <x:c r="AA2376" s="2" t="str"/>
      <x:c r="AB2376" s="2" t="str">
        <x:v>https://rplumber.ilo.org/data/indicator?format=.csv.gz&amp;id=EMP_TEMP_SEX_EC2_NB_A</x:v>
      </x:c>
    </x:row>
    <x:row r="2377" ht="48" customHeight="1">
      <x:c r="A2377" s="13" t="str">
        <x:v>MAR</x:v>
      </x:c>
      <x:c r="B2377" s="13" t="str">
        <x:v>B</x:v>
      </x:c>
      <x:c r="C2377" s="13" t="str">
        <x:v>TUN</x:v>
      </x:c>
      <x:c r="D2377" s="13" t="n">
        <x:v>2023</x:v>
      </x:c>
      <x:c r="E2377" s="13" t="str">
        <x:v>EC2_ISIC4_B07</x:v>
      </x:c>
      <x:c r="F2377" s="18" t="str">
        <x:v>Economic activity (ISIC-Rev.4), 2 digit level: 07 - Mining of metal ores</x:v>
      </x:c>
      <x:c r="G2377" s="21" t="n">
        <x:v>0.429</x:v>
      </x:c>
      <x:c r="H2377" s="22" t="n">
        <x:v>0.5</x:v>
      </x:c>
      <x:c r="I2377" s="21" t="n">
        <x:f>SUM(G2376:G2379)</x:f>
        <x:v>16.396</x:v>
      </x:c>
      <x:c r="J2377" s="22" t="n">
        <x:f>G2377/I2377*H2377</x:f>
        <x:v>0.013082459136374725</x:v>
      </x:c>
      <x:c r="K2377" s="13" t="str">
        <x:v>ISIC4:07</x:v>
      </x:c>
      <x:c r="L2377" s="15" t="n">
        <x:f>'Crosswalk'!C11</x:f>
        <x:v>0</x:v>
      </x:c>
      <x:c r="M2377" s="15" t="n">
        <x:f>'Crosswalk'!D11</x:f>
        <x:v>1</x:v>
      </x:c>
      <x:c r="N2377" s="15" t="n">
        <x:f>'Crosswalk'!E11</x:f>
        <x:v>0</x:v>
      </x:c>
      <x:c r="O2377" s="15" t="n">
        <x:f>'Crosswalk'!F11</x:f>
        <x:v>0</x:v>
      </x:c>
      <x:c r="P2377" s="15" t="n">
        <x:f>'Crosswalk'!G11</x:f>
        <x:v>0</x:v>
      </x:c>
      <x:c r="Q2377" s="15" t="n">
        <x:f>'Crosswalk'!H11</x:f>
        <x:v>0</x:v>
      </x:c>
      <x:c r="R2377" s="15" t="n">
        <x:f>'Crosswalk'!I11</x:f>
        <x:v>0</x:v>
      </x:c>
      <x:c r="S2377" s="15" t="n">
        <x:f>'Crosswalk'!J11</x:f>
        <x:v>0</x:v>
      </x:c>
      <x:c r="T2377" s="15" t="n">
        <x:f>'Crosswalk'!K11</x:f>
        <x:v>0</x:v>
      </x:c>
      <x:c r="U2377" s="15" t="n">
        <x:f>'Crosswalk'!L11</x:f>
        <x:v>0</x:v>
      </x:c>
      <x:c r="V2377" s="15" t="n">
        <x:f>'Crosswalk'!M11</x:f>
        <x:v>0</x:v>
      </x:c>
      <x:c r="W2377" s="15" t="n">
        <x:f>'Crosswalk'!N11</x:f>
        <x:v>0</x:v>
      </x:c>
      <x:c r="X2377" s="18" t="str">
        <x:v>LFS - National Population and Employment Survey</x:v>
      </x:c>
      <x:c r="Y2377" s="13" t="str"/>
      <x:c r="Z2377" s="18" t="str">
        <x:v>Peer composition: EGY, TUN. Observed national industry detail; used only for composition within 2024 ILO modelled margins.</x:v>
      </x:c>
      <x:c r="AA2377" s="13" t="str"/>
      <x:c r="AB2377" s="13" t="str">
        <x:v>https://rplumber.ilo.org/data/indicator?format=.csv.gz&amp;id=EMP_TEMP_SEX_EC2_NB_A</x:v>
      </x:c>
    </x:row>
    <x:row r="2378" ht="48" customHeight="1">
      <x:c r="A2378" s="2" t="str">
        <x:v>MAR</x:v>
      </x:c>
      <x:c r="B2378" s="2" t="str">
        <x:v>B</x:v>
      </x:c>
      <x:c r="C2378" s="2" t="str">
        <x:v>TUN</x:v>
      </x:c>
      <x:c r="D2378" s="2" t="n">
        <x:v>2023</x:v>
      </x:c>
      <x:c r="E2378" s="2" t="str">
        <x:v>EC2_ISIC4_B08</x:v>
      </x:c>
      <x:c r="F2378" s="17" t="str">
        <x:v>Economic activity (ISIC-Rev.4), 2 digit level: 08 - Other mining and quarrying</x:v>
      </x:c>
      <x:c r="G2378" s="19" t="n">
        <x:v>8.579</x:v>
      </x:c>
      <x:c r="H2378" s="20" t="n">
        <x:v>0.5</x:v>
      </x:c>
      <x:c r="I2378" s="19" t="n">
        <x:f>SUM(G2376:G2379)</x:f>
        <x:v>16.396</x:v>
      </x:c>
      <x:c r="J2378" s="20" t="n">
        <x:f>G2378/I2378*H2378</x:f>
        <x:v>0.26161868748475237</x:v>
      </x:c>
      <x:c r="K2378" s="2" t="str">
        <x:v>ISIC4:08</x:v>
      </x:c>
      <x:c r="L2378" s="14" t="n">
        <x:f>'Crosswalk'!C12</x:f>
        <x:v>0</x:v>
      </x:c>
      <x:c r="M2378" s="14" t="n">
        <x:f>'Crosswalk'!D12</x:f>
        <x:v>1</x:v>
      </x:c>
      <x:c r="N2378" s="14" t="n">
        <x:f>'Crosswalk'!E12</x:f>
        <x:v>0</x:v>
      </x:c>
      <x:c r="O2378" s="14" t="n">
        <x:f>'Crosswalk'!F12</x:f>
        <x:v>0</x:v>
      </x:c>
      <x:c r="P2378" s="14" t="n">
        <x:f>'Crosswalk'!G12</x:f>
        <x:v>0</x:v>
      </x:c>
      <x:c r="Q2378" s="14" t="n">
        <x:f>'Crosswalk'!H12</x:f>
        <x:v>0</x:v>
      </x:c>
      <x:c r="R2378" s="14" t="n">
        <x:f>'Crosswalk'!I12</x:f>
        <x:v>0</x:v>
      </x:c>
      <x:c r="S2378" s="14" t="n">
        <x:f>'Crosswalk'!J12</x:f>
        <x:v>0</x:v>
      </x:c>
      <x:c r="T2378" s="14" t="n">
        <x:f>'Crosswalk'!K12</x:f>
        <x:v>0</x:v>
      </x:c>
      <x:c r="U2378" s="14" t="n">
        <x:f>'Crosswalk'!L12</x:f>
        <x:v>0</x:v>
      </x:c>
      <x:c r="V2378" s="14" t="n">
        <x:f>'Crosswalk'!M12</x:f>
        <x:v>0</x:v>
      </x:c>
      <x:c r="W2378" s="14" t="n">
        <x:f>'Crosswalk'!N12</x:f>
        <x:v>0</x:v>
      </x:c>
      <x:c r="X2378" s="17" t="str">
        <x:v>LFS - National Population and Employment Survey</x:v>
      </x:c>
      <x:c r="Y2378" s="2" t="str"/>
      <x:c r="Z2378" s="17" t="str">
        <x:v>Peer composition: EGY, TUN. Observed national industry detail; used only for composition within 2024 ILO modelled margins.</x:v>
      </x:c>
      <x:c r="AA2378" s="2" t="str"/>
      <x:c r="AB2378" s="2" t="str">
        <x:v>https://rplumber.ilo.org/data/indicator?format=.csv.gz&amp;id=EMP_TEMP_SEX_EC2_NB_A</x:v>
      </x:c>
    </x:row>
    <x:row r="2379" ht="48" customHeight="1">
      <x:c r="A2379" s="13" t="str">
        <x:v>MAR</x:v>
      </x:c>
      <x:c r="B2379" s="13" t="str">
        <x:v>B</x:v>
      </x:c>
      <x:c r="C2379" s="13" t="str">
        <x:v>TUN</x:v>
      </x:c>
      <x:c r="D2379" s="13" t="n">
        <x:v>2023</x:v>
      </x:c>
      <x:c r="E2379" s="13" t="str">
        <x:v>EC2_ISIC4_B09</x:v>
      </x:c>
      <x:c r="F2379" s="18" t="str">
        <x:v>Economic activity (ISIC-Rev.4), 2 digit level: 09 - Mining support service activities</x:v>
      </x:c>
      <x:c r="G2379" s="21" t="n">
        <x:v>4.115</x:v>
      </x:c>
      <x:c r="H2379" s="22" t="n">
        <x:v>0.5</x:v>
      </x:c>
      <x:c r="I2379" s="21" t="n">
        <x:f>SUM(G2376:G2379)</x:f>
        <x:v>16.396</x:v>
      </x:c>
      <x:c r="J2379" s="22" t="n">
        <x:f>G2379/I2379*H2379</x:f>
        <x:v>0.12548792388387411</x:v>
      </x:c>
      <x:c r="K2379" s="13" t="str">
        <x:v>ISIC4:09</x:v>
      </x:c>
      <x:c r="L2379" s="15" t="n">
        <x:f>'Crosswalk'!C13</x:f>
        <x:v>0.8</x:v>
      </x:c>
      <x:c r="M2379" s="15" t="n">
        <x:f>'Crosswalk'!D13</x:f>
        <x:v>0.2</x:v>
      </x:c>
      <x:c r="N2379" s="15" t="n">
        <x:f>'Crosswalk'!E13</x:f>
        <x:v>0</x:v>
      </x:c>
      <x:c r="O2379" s="15" t="n">
        <x:f>'Crosswalk'!F13</x:f>
        <x:v>0</x:v>
      </x:c>
      <x:c r="P2379" s="15" t="n">
        <x:f>'Crosswalk'!G13</x:f>
        <x:v>0</x:v>
      </x:c>
      <x:c r="Q2379" s="15" t="n">
        <x:f>'Crosswalk'!H13</x:f>
        <x:v>0</x:v>
      </x:c>
      <x:c r="R2379" s="15" t="n">
        <x:f>'Crosswalk'!I13</x:f>
        <x:v>0</x:v>
      </x:c>
      <x:c r="S2379" s="15" t="n">
        <x:f>'Crosswalk'!J13</x:f>
        <x:v>0</x:v>
      </x:c>
      <x:c r="T2379" s="15" t="n">
        <x:f>'Crosswalk'!K13</x:f>
        <x:v>0</x:v>
      </x:c>
      <x:c r="U2379" s="15" t="n">
        <x:f>'Crosswalk'!L13</x:f>
        <x:v>0</x:v>
      </x:c>
      <x:c r="V2379" s="15" t="n">
        <x:f>'Crosswalk'!M13</x:f>
        <x:v>0</x:v>
      </x:c>
      <x:c r="W2379" s="15" t="n">
        <x:f>'Crosswalk'!N13</x:f>
        <x:v>0</x:v>
      </x:c>
      <x:c r="X2379" s="18" t="str">
        <x:v>LFS - National Population and Employment Survey</x:v>
      </x:c>
      <x:c r="Y2379" s="13" t="str"/>
      <x:c r="Z2379" s="18" t="str">
        <x:v>Peer composition: EGY, TUN. Observed national industry detail; used only for composition within 2024 ILO modelled margins.</x:v>
      </x:c>
      <x:c r="AA2379" s="13" t="str"/>
      <x:c r="AB2379" s="13" t="str">
        <x:v>https://rplumber.ilo.org/data/indicator?format=.csv.gz&amp;id=EMP_TEMP_SEX_EC2_NB_A</x:v>
      </x:c>
    </x:row>
    <x:row r="2380" ht="48" customHeight="1">
      <x:c r="A2380" s="2" t="str">
        <x:v>MAR</x:v>
      </x:c>
      <x:c r="B2380" s="2" t="str">
        <x:v>B</x:v>
      </x:c>
      <x:c r="C2380" s="2" t="str">
        <x:v>EGY</x:v>
      </x:c>
      <x:c r="D2380" s="2" t="n">
        <x:v>2024</x:v>
      </x:c>
      <x:c r="E2380" s="2" t="str">
        <x:v>EC2_ISIC4_B06</x:v>
      </x:c>
      <x:c r="F2380" s="17" t="str">
        <x:v>Economic activity (ISIC-Rev.4), 2 digit level: 06 - Extraction of crude petroleum and natural gas</x:v>
      </x:c>
      <x:c r="G2380" s="19" t="n">
        <x:v>13.158</x:v>
      </x:c>
      <x:c r="H2380" s="20" t="n">
        <x:v>0.5</x:v>
      </x:c>
      <x:c r="I2380" s="19" t="n">
        <x:f>SUM(G2380:G2383)</x:f>
        <x:v>62.279999999999994</x:v>
      </x:c>
      <x:c r="J2380" s="20" t="n">
        <x:f>G2380/I2380*H2380</x:f>
        <x:v>0.10563583815028903</x:v>
      </x:c>
      <x:c r="K2380" s="2" t="str">
        <x:v>ISIC4:06</x:v>
      </x:c>
      <x:c r="L2380" s="14" t="n">
        <x:f>'Crosswalk'!C10</x:f>
        <x:v>1</x:v>
      </x:c>
      <x:c r="M2380" s="14" t="n">
        <x:f>'Crosswalk'!D10</x:f>
        <x:v>0</x:v>
      </x:c>
      <x:c r="N2380" s="14" t="n">
        <x:f>'Crosswalk'!E10</x:f>
        <x:v>0</x:v>
      </x:c>
      <x:c r="O2380" s="14" t="n">
        <x:f>'Crosswalk'!F10</x:f>
        <x:v>0</x:v>
      </x:c>
      <x:c r="P2380" s="14" t="n">
        <x:f>'Crosswalk'!G10</x:f>
        <x:v>0</x:v>
      </x:c>
      <x:c r="Q2380" s="14" t="n">
        <x:f>'Crosswalk'!H10</x:f>
        <x:v>0</x:v>
      </x:c>
      <x:c r="R2380" s="14" t="n">
        <x:f>'Crosswalk'!I10</x:f>
        <x:v>0</x:v>
      </x:c>
      <x:c r="S2380" s="14" t="n">
        <x:f>'Crosswalk'!J10</x:f>
        <x:v>0</x:v>
      </x:c>
      <x:c r="T2380" s="14" t="n">
        <x:f>'Crosswalk'!K10</x:f>
        <x:v>0</x:v>
      </x:c>
      <x:c r="U2380" s="14" t="n">
        <x:f>'Crosswalk'!L10</x:f>
        <x:v>0</x:v>
      </x:c>
      <x:c r="V2380" s="14" t="n">
        <x:f>'Crosswalk'!M10</x:f>
        <x:v>0</x:v>
      </x:c>
      <x:c r="W2380" s="14" t="n">
        <x:f>'Crosswalk'!N10</x:f>
        <x:v>0</x:v>
      </x:c>
      <x:c r="X2380" s="17" t="str">
        <x:v>LFS - Labour Force Sample Survey</x:v>
      </x:c>
      <x:c r="Y2380" s="2" t="str">
        <x:v>B</x:v>
      </x:c>
      <x:c r="Z2380" s="17" t="str">
        <x:v>Peer composition: EGY, TUN. Observed national industry detail; used only for composition within 2024 ILO modelled margins.</x:v>
      </x:c>
      <x:c r="AA2380" s="2" t="str"/>
      <x:c r="AB2380" s="2" t="str">
        <x:v>https://rplumber.ilo.org/data/indicator?format=.csv.gz&amp;id=EMP_TEMP_SEX_EC2_NB_A</x:v>
      </x:c>
    </x:row>
    <x:row r="2381" ht="48" customHeight="1">
      <x:c r="A2381" s="13" t="str">
        <x:v>MAR</x:v>
      </x:c>
      <x:c r="B2381" s="13" t="str">
        <x:v>B</x:v>
      </x:c>
      <x:c r="C2381" s="13" t="str">
        <x:v>EGY</x:v>
      </x:c>
      <x:c r="D2381" s="13" t="n">
        <x:v>2024</x:v>
      </x:c>
      <x:c r="E2381" s="13" t="str">
        <x:v>EC2_ISIC4_B07</x:v>
      </x:c>
      <x:c r="F2381" s="18" t="str">
        <x:v>Economic activity (ISIC-Rev.4), 2 digit level: 07 - Mining of metal ores</x:v>
      </x:c>
      <x:c r="G2381" s="21" t="n">
        <x:v>2.95</x:v>
      </x:c>
      <x:c r="H2381" s="22" t="n">
        <x:v>0.5</x:v>
      </x:c>
      <x:c r="I2381" s="21" t="n">
        <x:f>SUM(G2380:G2383)</x:f>
        <x:v>62.279999999999994</x:v>
      </x:c>
      <x:c r="J2381" s="22" t="n">
        <x:f>G2381/I2381*H2381</x:f>
        <x:v>0.02368336544637123</x:v>
      </x:c>
      <x:c r="K2381" s="13" t="str">
        <x:v>ISIC4:07</x:v>
      </x:c>
      <x:c r="L2381" s="15" t="n">
        <x:f>'Crosswalk'!C11</x:f>
        <x:v>0</x:v>
      </x:c>
      <x:c r="M2381" s="15" t="n">
        <x:f>'Crosswalk'!D11</x:f>
        <x:v>1</x:v>
      </x:c>
      <x:c r="N2381" s="15" t="n">
        <x:f>'Crosswalk'!E11</x:f>
        <x:v>0</x:v>
      </x:c>
      <x:c r="O2381" s="15" t="n">
        <x:f>'Crosswalk'!F11</x:f>
        <x:v>0</x:v>
      </x:c>
      <x:c r="P2381" s="15" t="n">
        <x:f>'Crosswalk'!G11</x:f>
        <x:v>0</x:v>
      </x:c>
      <x:c r="Q2381" s="15" t="n">
        <x:f>'Crosswalk'!H11</x:f>
        <x:v>0</x:v>
      </x:c>
      <x:c r="R2381" s="15" t="n">
        <x:f>'Crosswalk'!I11</x:f>
        <x:v>0</x:v>
      </x:c>
      <x:c r="S2381" s="15" t="n">
        <x:f>'Crosswalk'!J11</x:f>
        <x:v>0</x:v>
      </x:c>
      <x:c r="T2381" s="15" t="n">
        <x:f>'Crosswalk'!K11</x:f>
        <x:v>0</x:v>
      </x:c>
      <x:c r="U2381" s="15" t="n">
        <x:f>'Crosswalk'!L11</x:f>
        <x:v>0</x:v>
      </x:c>
      <x:c r="V2381" s="15" t="n">
        <x:f>'Crosswalk'!M11</x:f>
        <x:v>0</x:v>
      </x:c>
      <x:c r="W2381" s="15" t="n">
        <x:f>'Crosswalk'!N11</x:f>
        <x:v>0</x:v>
      </x:c>
      <x:c r="X2381" s="18" t="str">
        <x:v>LFS - Labour Force Sample Survey</x:v>
      </x:c>
      <x:c r="Y2381" s="13" t="str">
        <x:v>U</x:v>
      </x:c>
      <x:c r="Z2381" s="18" t="str">
        <x:v>Peer composition: EGY, TUN. Observed national industry detail; used only for composition within 2024 ILO modelled margins.</x:v>
      </x:c>
      <x:c r="AA2381" s="13" t="str"/>
      <x:c r="AB2381" s="13" t="str">
        <x:v>https://rplumber.ilo.org/data/indicator?format=.csv.gz&amp;id=EMP_TEMP_SEX_EC2_NB_A</x:v>
      </x:c>
    </x:row>
    <x:row r="2382" ht="48" customHeight="1">
      <x:c r="A2382" s="2" t="str">
        <x:v>MAR</x:v>
      </x:c>
      <x:c r="B2382" s="2" t="str">
        <x:v>B</x:v>
      </x:c>
      <x:c r="C2382" s="2" t="str">
        <x:v>EGY</x:v>
      </x:c>
      <x:c r="D2382" s="2" t="n">
        <x:v>2024</x:v>
      </x:c>
      <x:c r="E2382" s="2" t="str">
        <x:v>EC2_ISIC4_B08</x:v>
      </x:c>
      <x:c r="F2382" s="17" t="str">
        <x:v>Economic activity (ISIC-Rev.4), 2 digit level: 08 - Other mining and quarrying</x:v>
      </x:c>
      <x:c r="G2382" s="19" t="n">
        <x:v>34.156</x:v>
      </x:c>
      <x:c r="H2382" s="20" t="n">
        <x:v>0.5</x:v>
      </x:c>
      <x:c r="I2382" s="19" t="n">
        <x:f>SUM(G2380:G2383)</x:f>
        <x:v>62.279999999999994</x:v>
      </x:c>
      <x:c r="J2382" s="20" t="n">
        <x:f>G2382/I2382*H2382</x:f>
        <x:v>0.27421323057161207</x:v>
      </x:c>
      <x:c r="K2382" s="2" t="str">
        <x:v>ISIC4:08</x:v>
      </x:c>
      <x:c r="L2382" s="14" t="n">
        <x:f>'Crosswalk'!C12</x:f>
        <x:v>0</x:v>
      </x:c>
      <x:c r="M2382" s="14" t="n">
        <x:f>'Crosswalk'!D12</x:f>
        <x:v>1</x:v>
      </x:c>
      <x:c r="N2382" s="14" t="n">
        <x:f>'Crosswalk'!E12</x:f>
        <x:v>0</x:v>
      </x:c>
      <x:c r="O2382" s="14" t="n">
        <x:f>'Crosswalk'!F12</x:f>
        <x:v>0</x:v>
      </x:c>
      <x:c r="P2382" s="14" t="n">
        <x:f>'Crosswalk'!G12</x:f>
        <x:v>0</x:v>
      </x:c>
      <x:c r="Q2382" s="14" t="n">
        <x:f>'Crosswalk'!H12</x:f>
        <x:v>0</x:v>
      </x:c>
      <x:c r="R2382" s="14" t="n">
        <x:f>'Crosswalk'!I12</x:f>
        <x:v>0</x:v>
      </x:c>
      <x:c r="S2382" s="14" t="n">
        <x:f>'Crosswalk'!J12</x:f>
        <x:v>0</x:v>
      </x:c>
      <x:c r="T2382" s="14" t="n">
        <x:f>'Crosswalk'!K12</x:f>
        <x:v>0</x:v>
      </x:c>
      <x:c r="U2382" s="14" t="n">
        <x:f>'Crosswalk'!L12</x:f>
        <x:v>0</x:v>
      </x:c>
      <x:c r="V2382" s="14" t="n">
        <x:f>'Crosswalk'!M12</x:f>
        <x:v>0</x:v>
      </x:c>
      <x:c r="W2382" s="14" t="n">
        <x:f>'Crosswalk'!N12</x:f>
        <x:v>0</x:v>
      </x:c>
      <x:c r="X2382" s="17" t="str">
        <x:v>LFS - Labour Force Sample Survey</x:v>
      </x:c>
      <x:c r="Y2382" s="2" t="str">
        <x:v>B</x:v>
      </x:c>
      <x:c r="Z2382" s="17" t="str">
        <x:v>Peer composition: EGY, TUN. Observed national industry detail; used only for composition within 2024 ILO modelled margins.</x:v>
      </x:c>
      <x:c r="AA2382" s="2" t="str"/>
      <x:c r="AB2382" s="2" t="str">
        <x:v>https://rplumber.ilo.org/data/indicator?format=.csv.gz&amp;id=EMP_TEMP_SEX_EC2_NB_A</x:v>
      </x:c>
    </x:row>
    <x:row r="2383" ht="48" customHeight="1">
      <x:c r="A2383" s="13" t="str">
        <x:v>MAR</x:v>
      </x:c>
      <x:c r="B2383" s="13" t="str">
        <x:v>B</x:v>
      </x:c>
      <x:c r="C2383" s="13" t="str">
        <x:v>EGY</x:v>
      </x:c>
      <x:c r="D2383" s="13" t="n">
        <x:v>2024</x:v>
      </x:c>
      <x:c r="E2383" s="13" t="str">
        <x:v>EC2_ISIC4_B09</x:v>
      </x:c>
      <x:c r="F2383" s="18" t="str">
        <x:v>Economic activity (ISIC-Rev.4), 2 digit level: 09 - Mining support service activities</x:v>
      </x:c>
      <x:c r="G2383" s="21" t="n">
        <x:v>12.016</x:v>
      </x:c>
      <x:c r="H2383" s="22" t="n">
        <x:v>0.5</x:v>
      </x:c>
      <x:c r="I2383" s="21" t="n">
        <x:f>SUM(G2380:G2383)</x:f>
        <x:v>62.279999999999994</x:v>
      </x:c>
      <x:c r="J2383" s="22" t="n">
        <x:f>G2383/I2383*H2383</x:f>
        <x:v>0.09646756583172769</x:v>
      </x:c>
      <x:c r="K2383" s="13" t="str">
        <x:v>ISIC4:09</x:v>
      </x:c>
      <x:c r="L2383" s="15" t="n">
        <x:f>'Crosswalk'!C13</x:f>
        <x:v>0.8</x:v>
      </x:c>
      <x:c r="M2383" s="15" t="n">
        <x:f>'Crosswalk'!D13</x:f>
        <x:v>0.2</x:v>
      </x:c>
      <x:c r="N2383" s="15" t="n">
        <x:f>'Crosswalk'!E13</x:f>
        <x:v>0</x:v>
      </x:c>
      <x:c r="O2383" s="15" t="n">
        <x:f>'Crosswalk'!F13</x:f>
        <x:v>0</x:v>
      </x:c>
      <x:c r="P2383" s="15" t="n">
        <x:f>'Crosswalk'!G13</x:f>
        <x:v>0</x:v>
      </x:c>
      <x:c r="Q2383" s="15" t="n">
        <x:f>'Crosswalk'!H13</x:f>
        <x:v>0</x:v>
      </x:c>
      <x:c r="R2383" s="15" t="n">
        <x:f>'Crosswalk'!I13</x:f>
        <x:v>0</x:v>
      </x:c>
      <x:c r="S2383" s="15" t="n">
        <x:f>'Crosswalk'!J13</x:f>
        <x:v>0</x:v>
      </x:c>
      <x:c r="T2383" s="15" t="n">
        <x:f>'Crosswalk'!K13</x:f>
        <x:v>0</x:v>
      </x:c>
      <x:c r="U2383" s="15" t="n">
        <x:f>'Crosswalk'!L13</x:f>
        <x:v>0</x:v>
      </x:c>
      <x:c r="V2383" s="15" t="n">
        <x:f>'Crosswalk'!M13</x:f>
        <x:v>0</x:v>
      </x:c>
      <x:c r="W2383" s="15" t="n">
        <x:f>'Crosswalk'!N13</x:f>
        <x:v>0</x:v>
      </x:c>
      <x:c r="X2383" s="18" t="str">
        <x:v>LFS - Labour Force Sample Survey</x:v>
      </x:c>
      <x:c r="Y2383" s="13" t="str">
        <x:v>B</x:v>
      </x:c>
      <x:c r="Z2383" s="18" t="str">
        <x:v>Peer composition: EGY, TUN. Observed national industry detail; used only for composition within 2024 ILO modelled margins.</x:v>
      </x:c>
      <x:c r="AA2383" s="13" t="str"/>
      <x:c r="AB2383" s="13" t="str">
        <x:v>https://rplumber.ilo.org/data/indicator?format=.csv.gz&amp;id=EMP_TEMP_SEX_EC2_NB_A</x:v>
      </x:c>
    </x:row>
    <x:row r="2384" ht="48" customHeight="1">
      <x:c r="A2384" s="2" t="str">
        <x:v>MAR</x:v>
      </x:c>
      <x:c r="B2384" s="2" t="str">
        <x:v>C</x:v>
      </x:c>
      <x:c r="C2384" s="2" t="str">
        <x:v>TUN</x:v>
      </x:c>
      <x:c r="D2384" s="2" t="n">
        <x:v>2023</x:v>
      </x:c>
      <x:c r="E2384" s="2" t="str">
        <x:v>EC2_ISIC4_C10</x:v>
      </x:c>
      <x:c r="F2384" s="17" t="str">
        <x:v>Economic activity (ISIC-Rev.4), 2 digit level: 10 - Manufacture of food products</x:v>
      </x:c>
      <x:c r="G2384" s="19" t="n">
        <x:v>97.252</x:v>
      </x:c>
      <x:c r="H2384" s="20" t="n">
        <x:v>0.5</x:v>
      </x:c>
      <x:c r="I2384" s="19" t="n">
        <x:f>SUM(G2384:G2407)</x:f>
        <x:v>658.0949999999999</x:v>
      </x:c>
      <x:c r="J2384" s="20" t="n">
        <x:f>G2384/I2384*H2384</x:f>
        <x:v>0.07388902817982207</x:v>
      </x:c>
      <x:c r="K2384" s="2" t="str">
        <x:v>ISIC4:10</x:v>
      </x:c>
      <x:c r="L2384" s="14" t="n">
        <x:f>'Crosswalk'!C14</x:f>
        <x:v>0</x:v>
      </x:c>
      <x:c r="M2384" s="14" t="n">
        <x:f>'Crosswalk'!D14</x:f>
        <x:v>0</x:v>
      </x:c>
      <x:c r="N2384" s="14" t="n">
        <x:f>'Crosswalk'!E14</x:f>
        <x:v>0</x:v>
      </x:c>
      <x:c r="O2384" s="14" t="n">
        <x:f>'Crosswalk'!F14</x:f>
        <x:v>0</x:v>
      </x:c>
      <x:c r="P2384" s="14" t="n">
        <x:f>'Crosswalk'!G14</x:f>
        <x:v>1</x:v>
      </x:c>
      <x:c r="Q2384" s="14" t="n">
        <x:f>'Crosswalk'!H14</x:f>
        <x:v>0</x:v>
      </x:c>
      <x:c r="R2384" s="14" t="n">
        <x:f>'Crosswalk'!I14</x:f>
        <x:v>0</x:v>
      </x:c>
      <x:c r="S2384" s="14" t="n">
        <x:f>'Crosswalk'!J14</x:f>
        <x:v>0</x:v>
      </x:c>
      <x:c r="T2384" s="14" t="n">
        <x:f>'Crosswalk'!K14</x:f>
        <x:v>0</x:v>
      </x:c>
      <x:c r="U2384" s="14" t="n">
        <x:f>'Crosswalk'!L14</x:f>
        <x:v>0</x:v>
      </x:c>
      <x:c r="V2384" s="14" t="n">
        <x:f>'Crosswalk'!M14</x:f>
        <x:v>0</x:v>
      </x:c>
      <x:c r="W2384" s="14" t="n">
        <x:f>'Crosswalk'!N14</x:f>
        <x:v>0</x:v>
      </x:c>
      <x:c r="X2384" s="17" t="str">
        <x:v>LFS - National Population and Employment Survey</x:v>
      </x:c>
      <x:c r="Y2384" s="2" t="str"/>
      <x:c r="Z2384" s="17" t="str">
        <x:v>Peer composition: EGY, TUN. Observed national industry detail; used only for composition within 2024 ILO modelled margins.</x:v>
      </x:c>
      <x:c r="AA2384" s="2" t="str"/>
      <x:c r="AB2384" s="2" t="str">
        <x:v>https://rplumber.ilo.org/data/indicator?format=.csv.gz&amp;id=EMP_TEMP_SEX_EC2_NB_A</x:v>
      </x:c>
    </x:row>
    <x:row r="2385" ht="48" customHeight="1">
      <x:c r="A2385" s="13" t="str">
        <x:v>MAR</x:v>
      </x:c>
      <x:c r="B2385" s="13" t="str">
        <x:v>C</x:v>
      </x:c>
      <x:c r="C2385" s="13" t="str">
        <x:v>TUN</x:v>
      </x:c>
      <x:c r="D2385" s="13" t="n">
        <x:v>2023</x:v>
      </x:c>
      <x:c r="E2385" s="13" t="str">
        <x:v>EC2_ISIC4_C11</x:v>
      </x:c>
      <x:c r="F2385" s="18" t="str">
        <x:v>Economic activity (ISIC-Rev.4), 2 digit level: 11 - Manufacture of beverages</x:v>
      </x:c>
      <x:c r="G2385" s="21" t="n">
        <x:v>7.633</x:v>
      </x:c>
      <x:c r="H2385" s="22" t="n">
        <x:v>0.5</x:v>
      </x:c>
      <x:c r="I2385" s="21" t="n">
        <x:f>SUM(G2384:G2407)</x:f>
        <x:v>658.0949999999999</x:v>
      </x:c>
      <x:c r="J2385" s="22" t="n">
        <x:f>G2385/I2385*H2385</x:f>
        <x:v>0.005799314688608788</x:v>
      </x:c>
      <x:c r="K2385" s="13" t="str">
        <x:v>ISIC4:11</x:v>
      </x:c>
      <x:c r="L2385" s="15" t="n">
        <x:f>'Crosswalk'!C15</x:f>
        <x:v>0</x:v>
      </x:c>
      <x:c r="M2385" s="15" t="n">
        <x:f>'Crosswalk'!D15</x:f>
        <x:v>0</x:v>
      </x:c>
      <x:c r="N2385" s="15" t="n">
        <x:f>'Crosswalk'!E15</x:f>
        <x:v>0</x:v>
      </x:c>
      <x:c r="O2385" s="15" t="n">
        <x:f>'Crosswalk'!F15</x:f>
        <x:v>0</x:v>
      </x:c>
      <x:c r="P2385" s="15" t="n">
        <x:f>'Crosswalk'!G15</x:f>
        <x:v>1</x:v>
      </x:c>
      <x:c r="Q2385" s="15" t="n">
        <x:f>'Crosswalk'!H15</x:f>
        <x:v>0</x:v>
      </x:c>
      <x:c r="R2385" s="15" t="n">
        <x:f>'Crosswalk'!I15</x:f>
        <x:v>0</x:v>
      </x:c>
      <x:c r="S2385" s="15" t="n">
        <x:f>'Crosswalk'!J15</x:f>
        <x:v>0</x:v>
      </x:c>
      <x:c r="T2385" s="15" t="n">
        <x:f>'Crosswalk'!K15</x:f>
        <x:v>0</x:v>
      </x:c>
      <x:c r="U2385" s="15" t="n">
        <x:f>'Crosswalk'!L15</x:f>
        <x:v>0</x:v>
      </x:c>
      <x:c r="V2385" s="15" t="n">
        <x:f>'Crosswalk'!M15</x:f>
        <x:v>0</x:v>
      </x:c>
      <x:c r="W2385" s="15" t="n">
        <x:f>'Crosswalk'!N15</x:f>
        <x:v>0</x:v>
      </x:c>
      <x:c r="X2385" s="18" t="str">
        <x:v>LFS - National Population and Employment Survey</x:v>
      </x:c>
      <x:c r="Y2385" s="13" t="str"/>
      <x:c r="Z2385" s="18" t="str">
        <x:v>Peer composition: EGY, TUN. Observed national industry detail; used only for composition within 2024 ILO modelled margins.</x:v>
      </x:c>
      <x:c r="AA2385" s="13" t="str"/>
      <x:c r="AB2385" s="13" t="str">
        <x:v>https://rplumber.ilo.org/data/indicator?format=.csv.gz&amp;id=EMP_TEMP_SEX_EC2_NB_A</x:v>
      </x:c>
    </x:row>
    <x:row r="2386" ht="48" customHeight="1">
      <x:c r="A2386" s="2" t="str">
        <x:v>MAR</x:v>
      </x:c>
      <x:c r="B2386" s="2" t="str">
        <x:v>C</x:v>
      </x:c>
      <x:c r="C2386" s="2" t="str">
        <x:v>TUN</x:v>
      </x:c>
      <x:c r="D2386" s="2" t="n">
        <x:v>2023</x:v>
      </x:c>
      <x:c r="E2386" s="2" t="str">
        <x:v>EC2_ISIC4_C12</x:v>
      </x:c>
      <x:c r="F2386" s="17" t="str">
        <x:v>Economic activity (ISIC-Rev.4), 2 digit level: 12 - Manufacture of tobacco products</x:v>
      </x:c>
      <x:c r="G2386" s="19" t="n">
        <x:v>1.396</x:v>
      </x:c>
      <x:c r="H2386" s="20" t="n">
        <x:v>0.5</x:v>
      </x:c>
      <x:c r="I2386" s="19" t="n">
        <x:f>SUM(G2384:G2407)</x:f>
        <x:v>658.0949999999999</x:v>
      </x:c>
      <x:c r="J2386" s="20" t="n">
        <x:f>G2386/I2386*H2386</x:f>
        <x:v>0.0010606371420539588</x:v>
      </x:c>
      <x:c r="K2386" s="2" t="str">
        <x:v>ISIC4:12</x:v>
      </x:c>
      <x:c r="L2386" s="14" t="n">
        <x:f>'Crosswalk'!C16</x:f>
        <x:v>0</x:v>
      </x:c>
      <x:c r="M2386" s="14" t="n">
        <x:f>'Crosswalk'!D16</x:f>
        <x:v>0</x:v>
      </x:c>
      <x:c r="N2386" s="14" t="n">
        <x:f>'Crosswalk'!E16</x:f>
        <x:v>0</x:v>
      </x:c>
      <x:c r="O2386" s="14" t="n">
        <x:f>'Crosswalk'!F16</x:f>
        <x:v>0</x:v>
      </x:c>
      <x:c r="P2386" s="14" t="n">
        <x:f>'Crosswalk'!G16</x:f>
        <x:v>1</x:v>
      </x:c>
      <x:c r="Q2386" s="14" t="n">
        <x:f>'Crosswalk'!H16</x:f>
        <x:v>0</x:v>
      </x:c>
      <x:c r="R2386" s="14" t="n">
        <x:f>'Crosswalk'!I16</x:f>
        <x:v>0</x:v>
      </x:c>
      <x:c r="S2386" s="14" t="n">
        <x:f>'Crosswalk'!J16</x:f>
        <x:v>0</x:v>
      </x:c>
      <x:c r="T2386" s="14" t="n">
        <x:f>'Crosswalk'!K16</x:f>
        <x:v>0</x:v>
      </x:c>
      <x:c r="U2386" s="14" t="n">
        <x:f>'Crosswalk'!L16</x:f>
        <x:v>0</x:v>
      </x:c>
      <x:c r="V2386" s="14" t="n">
        <x:f>'Crosswalk'!M16</x:f>
        <x:v>0</x:v>
      </x:c>
      <x:c r="W2386" s="14" t="n">
        <x:f>'Crosswalk'!N16</x:f>
        <x:v>0</x:v>
      </x:c>
      <x:c r="X2386" s="17" t="str">
        <x:v>LFS - National Population and Employment Survey</x:v>
      </x:c>
      <x:c r="Y2386" s="2" t="str"/>
      <x:c r="Z2386" s="17" t="str">
        <x:v>Peer composition: EGY, TUN. Observed national industry detail; used only for composition within 2024 ILO modelled margins.</x:v>
      </x:c>
      <x:c r="AA2386" s="2" t="str"/>
      <x:c r="AB2386" s="2" t="str">
        <x:v>https://rplumber.ilo.org/data/indicator?format=.csv.gz&amp;id=EMP_TEMP_SEX_EC2_NB_A</x:v>
      </x:c>
    </x:row>
    <x:row r="2387" ht="48" customHeight="1">
      <x:c r="A2387" s="13" t="str">
        <x:v>MAR</x:v>
      </x:c>
      <x:c r="B2387" s="13" t="str">
        <x:v>C</x:v>
      </x:c>
      <x:c r="C2387" s="13" t="str">
        <x:v>TUN</x:v>
      </x:c>
      <x:c r="D2387" s="13" t="n">
        <x:v>2023</x:v>
      </x:c>
      <x:c r="E2387" s="13" t="str">
        <x:v>EC2_ISIC4_C13</x:v>
      </x:c>
      <x:c r="F2387" s="18" t="str">
        <x:v>Economic activity (ISIC-Rev.4), 2 digit level: 13 - Manufacture of textiles</x:v>
      </x:c>
      <x:c r="G2387" s="21" t="n">
        <x:v>12.082</x:v>
      </x:c>
      <x:c r="H2387" s="22" t="n">
        <x:v>0.5</x:v>
      </x:c>
      <x:c r="I2387" s="21" t="n">
        <x:f>SUM(G2384:G2407)</x:f>
        <x:v>658.0949999999999</x:v>
      </x:c>
      <x:c r="J2387" s="22" t="n">
        <x:f>G2387/I2387*H2387</x:f>
        <x:v>0.009179525752360983</x:v>
      </x:c>
      <x:c r="K2387" s="13" t="str">
        <x:v>ISIC4:13</x:v>
      </x:c>
      <x:c r="L2387" s="15" t="n">
        <x:f>'Crosswalk'!C17</x:f>
        <x:v>0</x:v>
      </x:c>
      <x:c r="M2387" s="15" t="n">
        <x:f>'Crosswalk'!D17</x:f>
        <x:v>0</x:v>
      </x:c>
      <x:c r="N2387" s="15" t="n">
        <x:f>'Crosswalk'!E17</x:f>
        <x:v>0</x:v>
      </x:c>
      <x:c r="O2387" s="15" t="n">
        <x:f>'Crosswalk'!F17</x:f>
        <x:v>1</x:v>
      </x:c>
      <x:c r="P2387" s="15" t="n">
        <x:f>'Crosswalk'!G17</x:f>
        <x:v>0</x:v>
      </x:c>
      <x:c r="Q2387" s="15" t="n">
        <x:f>'Crosswalk'!H17</x:f>
        <x:v>0</x:v>
      </x:c>
      <x:c r="R2387" s="15" t="n">
        <x:f>'Crosswalk'!I17</x:f>
        <x:v>0</x:v>
      </x:c>
      <x:c r="S2387" s="15" t="n">
        <x:f>'Crosswalk'!J17</x:f>
        <x:v>0</x:v>
      </x:c>
      <x:c r="T2387" s="15" t="n">
        <x:f>'Crosswalk'!K17</x:f>
        <x:v>0</x:v>
      </x:c>
      <x:c r="U2387" s="15" t="n">
        <x:f>'Crosswalk'!L17</x:f>
        <x:v>0</x:v>
      </x:c>
      <x:c r="V2387" s="15" t="n">
        <x:f>'Crosswalk'!M17</x:f>
        <x:v>0</x:v>
      </x:c>
      <x:c r="W2387" s="15" t="n">
        <x:f>'Crosswalk'!N17</x:f>
        <x:v>0</x:v>
      </x:c>
      <x:c r="X2387" s="18" t="str">
        <x:v>LFS - National Population and Employment Survey</x:v>
      </x:c>
      <x:c r="Y2387" s="13" t="str"/>
      <x:c r="Z2387" s="18" t="str">
        <x:v>Peer composition: EGY, TUN. Observed national industry detail; used only for composition within 2024 ILO modelled margins.</x:v>
      </x:c>
      <x:c r="AA2387" s="13" t="str"/>
      <x:c r="AB2387" s="13" t="str">
        <x:v>https://rplumber.ilo.org/data/indicator?format=.csv.gz&amp;id=EMP_TEMP_SEX_EC2_NB_A</x:v>
      </x:c>
    </x:row>
    <x:row r="2388" ht="48" customHeight="1">
      <x:c r="A2388" s="2" t="str">
        <x:v>MAR</x:v>
      </x:c>
      <x:c r="B2388" s="2" t="str">
        <x:v>C</x:v>
      </x:c>
      <x:c r="C2388" s="2" t="str">
        <x:v>TUN</x:v>
      </x:c>
      <x:c r="D2388" s="2" t="n">
        <x:v>2023</x:v>
      </x:c>
      <x:c r="E2388" s="2" t="str">
        <x:v>EC2_ISIC4_C14</x:v>
      </x:c>
      <x:c r="F2388" s="17" t="str">
        <x:v>Economic activity (ISIC-Rev.4), 2 digit level: 14 - Manufacture of wearing apparel</x:v>
      </x:c>
      <x:c r="G2388" s="19" t="n">
        <x:v>171.937</x:v>
      </x:c>
      <x:c r="H2388" s="20" t="n">
        <x:v>0.5</x:v>
      </x:c>
      <x:c r="I2388" s="19" t="n">
        <x:f>SUM(G2384:G2407)</x:f>
        <x:v>658.0949999999999</x:v>
      </x:c>
      <x:c r="J2388" s="20" t="n">
        <x:f>G2388/I2388*H2388</x:f>
        <x:v>0.13063235551098248</x:v>
      </x:c>
      <x:c r="K2388" s="2" t="str">
        <x:v>ISIC4:14</x:v>
      </x:c>
      <x:c r="L2388" s="14" t="n">
        <x:f>'Crosswalk'!C18</x:f>
        <x:v>0</x:v>
      </x:c>
      <x:c r="M2388" s="14" t="n">
        <x:f>'Crosswalk'!D18</x:f>
        <x:v>0</x:v>
      </x:c>
      <x:c r="N2388" s="14" t="n">
        <x:f>'Crosswalk'!E18</x:f>
        <x:v>0</x:v>
      </x:c>
      <x:c r="O2388" s="14" t="n">
        <x:f>'Crosswalk'!F18</x:f>
        <x:v>1</x:v>
      </x:c>
      <x:c r="P2388" s="14" t="n">
        <x:f>'Crosswalk'!G18</x:f>
        <x:v>0</x:v>
      </x:c>
      <x:c r="Q2388" s="14" t="n">
        <x:f>'Crosswalk'!H18</x:f>
        <x:v>0</x:v>
      </x:c>
      <x:c r="R2388" s="14" t="n">
        <x:f>'Crosswalk'!I18</x:f>
        <x:v>0</x:v>
      </x:c>
      <x:c r="S2388" s="14" t="n">
        <x:f>'Crosswalk'!J18</x:f>
        <x:v>0</x:v>
      </x:c>
      <x:c r="T2388" s="14" t="n">
        <x:f>'Crosswalk'!K18</x:f>
        <x:v>0</x:v>
      </x:c>
      <x:c r="U2388" s="14" t="n">
        <x:f>'Crosswalk'!L18</x:f>
        <x:v>0</x:v>
      </x:c>
      <x:c r="V2388" s="14" t="n">
        <x:f>'Crosswalk'!M18</x:f>
        <x:v>0</x:v>
      </x:c>
      <x:c r="W2388" s="14" t="n">
        <x:f>'Crosswalk'!N18</x:f>
        <x:v>0</x:v>
      </x:c>
      <x:c r="X2388" s="17" t="str">
        <x:v>LFS - National Population and Employment Survey</x:v>
      </x:c>
      <x:c r="Y2388" s="2" t="str"/>
      <x:c r="Z2388" s="17" t="str">
        <x:v>Peer composition: EGY, TUN. Observed national industry detail; used only for composition within 2024 ILO modelled margins.</x:v>
      </x:c>
      <x:c r="AA2388" s="2" t="str"/>
      <x:c r="AB2388" s="2" t="str">
        <x:v>https://rplumber.ilo.org/data/indicator?format=.csv.gz&amp;id=EMP_TEMP_SEX_EC2_NB_A</x:v>
      </x:c>
    </x:row>
    <x:row r="2389" ht="48" customHeight="1">
      <x:c r="A2389" s="13" t="str">
        <x:v>MAR</x:v>
      </x:c>
      <x:c r="B2389" s="13" t="str">
        <x:v>C</x:v>
      </x:c>
      <x:c r="C2389" s="13" t="str">
        <x:v>TUN</x:v>
      </x:c>
      <x:c r="D2389" s="13" t="n">
        <x:v>2023</x:v>
      </x:c>
      <x:c r="E2389" s="13" t="str">
        <x:v>EC2_ISIC4_C15</x:v>
      </x:c>
      <x:c r="F2389" s="18" t="str">
        <x:v>Economic activity (ISIC-Rev.4), 2 digit level: 15 - Manufacture of leather and related products</x:v>
      </x:c>
      <x:c r="G2389" s="21" t="n">
        <x:v>29.332</x:v>
      </x:c>
      <x:c r="H2389" s="22" t="n">
        <x:v>0.5</x:v>
      </x:c>
      <x:c r="I2389" s="21" t="n">
        <x:f>SUM(G2384:G2407)</x:f>
        <x:v>658.0949999999999</x:v>
      </x:c>
      <x:c r="J2389" s="22" t="n">
        <x:f>G2389/I2389*H2389</x:f>
        <x:v>0.022285536282755532</x:v>
      </x:c>
      <x:c r="K2389" s="13" t="str">
        <x:v>ISIC4:15</x:v>
      </x:c>
      <x:c r="L2389" s="15" t="n">
        <x:f>'Crosswalk'!C19</x:f>
        <x:v>0</x:v>
      </x:c>
      <x:c r="M2389" s="15" t="n">
        <x:f>'Crosswalk'!D19</x:f>
        <x:v>0</x:v>
      </x:c>
      <x:c r="N2389" s="15" t="n">
        <x:f>'Crosswalk'!E19</x:f>
        <x:v>0</x:v>
      </x:c>
      <x:c r="O2389" s="15" t="n">
        <x:f>'Crosswalk'!F19</x:f>
        <x:v>1</x:v>
      </x:c>
      <x:c r="P2389" s="15" t="n">
        <x:f>'Crosswalk'!G19</x:f>
        <x:v>0</x:v>
      </x:c>
      <x:c r="Q2389" s="15" t="n">
        <x:f>'Crosswalk'!H19</x:f>
        <x:v>0</x:v>
      </x:c>
      <x:c r="R2389" s="15" t="n">
        <x:f>'Crosswalk'!I19</x:f>
        <x:v>0</x:v>
      </x:c>
      <x:c r="S2389" s="15" t="n">
        <x:f>'Crosswalk'!J19</x:f>
        <x:v>0</x:v>
      </x:c>
      <x:c r="T2389" s="15" t="n">
        <x:f>'Crosswalk'!K19</x:f>
        <x:v>0</x:v>
      </x:c>
      <x:c r="U2389" s="15" t="n">
        <x:f>'Crosswalk'!L19</x:f>
        <x:v>0</x:v>
      </x:c>
      <x:c r="V2389" s="15" t="n">
        <x:f>'Crosswalk'!M19</x:f>
        <x:v>0</x:v>
      </x:c>
      <x:c r="W2389" s="15" t="n">
        <x:f>'Crosswalk'!N19</x:f>
        <x:v>0</x:v>
      </x:c>
      <x:c r="X2389" s="18" t="str">
        <x:v>LFS - National Population and Employment Survey</x:v>
      </x:c>
      <x:c r="Y2389" s="13" t="str"/>
      <x:c r="Z2389" s="18" t="str">
        <x:v>Peer composition: EGY, TUN. Observed national industry detail; used only for composition within 2024 ILO modelled margins.</x:v>
      </x:c>
      <x:c r="AA2389" s="13" t="str"/>
      <x:c r="AB2389" s="13" t="str">
        <x:v>https://rplumber.ilo.org/data/indicator?format=.csv.gz&amp;id=EMP_TEMP_SEX_EC2_NB_A</x:v>
      </x:c>
    </x:row>
    <x:row r="2390" ht="48" customHeight="1">
      <x:c r="A2390" s="2" t="str">
        <x:v>MAR</x:v>
      </x:c>
      <x:c r="B2390" s="2" t="str">
        <x:v>C</x:v>
      </x:c>
      <x:c r="C2390" s="2" t="str">
        <x:v>TUN</x:v>
      </x:c>
      <x:c r="D2390" s="2" t="n">
        <x:v>2023</x:v>
      </x:c>
      <x:c r="E2390" s="2" t="str">
        <x:v>EC2_ISIC4_C16</x:v>
      </x:c>
      <x:c r="F2390" s="17" t="str">
        <x:v>Economic activity (ISIC-Rev.4), 2 digit level: 16 - Manufacture of wood and of products of wood and cork, except furniture; manufacture of articles of straw and plaiting materials</x:v>
      </x:c>
      <x:c r="G2390" s="19" t="n">
        <x:v>23.61</x:v>
      </x:c>
      <x:c r="H2390" s="20" t="n">
        <x:v>0.5</x:v>
      </x:c>
      <x:c r="I2390" s="19" t="n">
        <x:f>SUM(G2384:G2407)</x:f>
        <x:v>658.0949999999999</x:v>
      </x:c>
      <x:c r="J2390" s="20" t="n">
        <x:f>G2390/I2390*H2390</x:f>
        <x:v>0.01793813963029654</x:v>
      </x:c>
      <x:c r="K2390" s="2" t="str">
        <x:v>ISIC4:16</x:v>
      </x:c>
      <x:c r="L2390" s="14" t="n">
        <x:f>'Crosswalk'!C20</x:f>
        <x:v>0</x:v>
      </x:c>
      <x:c r="M2390" s="14" t="n">
        <x:f>'Crosswalk'!D20</x:f>
        <x:v>0.7</x:v>
      </x:c>
      <x:c r="N2390" s="14" t="n">
        <x:f>'Crosswalk'!E20</x:f>
        <x:v>0.3</x:v>
      </x:c>
      <x:c r="O2390" s="14" t="n">
        <x:f>'Crosswalk'!F20</x:f>
        <x:v>0</x:v>
      </x:c>
      <x:c r="P2390" s="14" t="n">
        <x:f>'Crosswalk'!G20</x:f>
        <x:v>0</x:v>
      </x:c>
      <x:c r="Q2390" s="14" t="n">
        <x:f>'Crosswalk'!H20</x:f>
        <x:v>0</x:v>
      </x:c>
      <x:c r="R2390" s="14" t="n">
        <x:f>'Crosswalk'!I20</x:f>
        <x:v>0</x:v>
      </x:c>
      <x:c r="S2390" s="14" t="n">
        <x:f>'Crosswalk'!J20</x:f>
        <x:v>0</x:v>
      </x:c>
      <x:c r="T2390" s="14" t="n">
        <x:f>'Crosswalk'!K20</x:f>
        <x:v>0</x:v>
      </x:c>
      <x:c r="U2390" s="14" t="n">
        <x:f>'Crosswalk'!L20</x:f>
        <x:v>0</x:v>
      </x:c>
      <x:c r="V2390" s="14" t="n">
        <x:f>'Crosswalk'!M20</x:f>
        <x:v>0</x:v>
      </x:c>
      <x:c r="W2390" s="14" t="n">
        <x:f>'Crosswalk'!N20</x:f>
        <x:v>0</x:v>
      </x:c>
      <x:c r="X2390" s="17" t="str">
        <x:v>LFS - National Population and Employment Survey</x:v>
      </x:c>
      <x:c r="Y2390" s="2" t="str"/>
      <x:c r="Z2390" s="17" t="str">
        <x:v>Peer composition: EGY, TUN. Observed national industry detail; used only for composition within 2024 ILO modelled margins.</x:v>
      </x:c>
      <x:c r="AA2390" s="2" t="str"/>
      <x:c r="AB2390" s="2" t="str">
        <x:v>https://rplumber.ilo.org/data/indicator?format=.csv.gz&amp;id=EMP_TEMP_SEX_EC2_NB_A</x:v>
      </x:c>
    </x:row>
    <x:row r="2391" ht="48" customHeight="1">
      <x:c r="A2391" s="13" t="str">
        <x:v>MAR</x:v>
      </x:c>
      <x:c r="B2391" s="13" t="str">
        <x:v>C</x:v>
      </x:c>
      <x:c r="C2391" s="13" t="str">
        <x:v>TUN</x:v>
      </x:c>
      <x:c r="D2391" s="13" t="n">
        <x:v>2023</x:v>
      </x:c>
      <x:c r="E2391" s="13" t="str">
        <x:v>EC2_ISIC4_C17</x:v>
      </x:c>
      <x:c r="F2391" s="18" t="str">
        <x:v>Economic activity (ISIC-Rev.4), 2 digit level: 17 - Manufacture of paper and paper products</x:v>
      </x:c>
      <x:c r="G2391" s="21" t="n">
        <x:v>9.417</x:v>
      </x:c>
      <x:c r="H2391" s="22" t="n">
        <x:v>0.5</x:v>
      </x:c>
      <x:c r="I2391" s="21" t="n">
        <x:f>SUM(G2384:G2407)</x:f>
        <x:v>658.0949999999999</x:v>
      </x:c>
      <x:c r="J2391" s="22" t="n">
        <x:f>G2391/I2391*H2391</x:f>
        <x:v>0.0071547420965058246</x:v>
      </x:c>
      <x:c r="K2391" s="13" t="str">
        <x:v>ISIC4:17</x:v>
      </x:c>
      <x:c r="L2391" s="15" t="n">
        <x:f>'Crosswalk'!C21</x:f>
        <x:v>0</x:v>
      </x:c>
      <x:c r="M2391" s="15" t="n">
        <x:f>'Crosswalk'!D21</x:f>
        <x:v>1</x:v>
      </x:c>
      <x:c r="N2391" s="15" t="n">
        <x:f>'Crosswalk'!E21</x:f>
        <x:v>0</x:v>
      </x:c>
      <x:c r="O2391" s="15" t="n">
        <x:f>'Crosswalk'!F21</x:f>
        <x:v>0</x:v>
      </x:c>
      <x:c r="P2391" s="15" t="n">
        <x:f>'Crosswalk'!G21</x:f>
        <x:v>0</x:v>
      </x:c>
      <x:c r="Q2391" s="15" t="n">
        <x:f>'Crosswalk'!H21</x:f>
        <x:v>0</x:v>
      </x:c>
      <x:c r="R2391" s="15" t="n">
        <x:f>'Crosswalk'!I21</x:f>
        <x:v>0</x:v>
      </x:c>
      <x:c r="S2391" s="15" t="n">
        <x:f>'Crosswalk'!J21</x:f>
        <x:v>0</x:v>
      </x:c>
      <x:c r="T2391" s="15" t="n">
        <x:f>'Crosswalk'!K21</x:f>
        <x:v>0</x:v>
      </x:c>
      <x:c r="U2391" s="15" t="n">
        <x:f>'Crosswalk'!L21</x:f>
        <x:v>0</x:v>
      </x:c>
      <x:c r="V2391" s="15" t="n">
        <x:f>'Crosswalk'!M21</x:f>
        <x:v>0</x:v>
      </x:c>
      <x:c r="W2391" s="15" t="n">
        <x:f>'Crosswalk'!N21</x:f>
        <x:v>0</x:v>
      </x:c>
      <x:c r="X2391" s="18" t="str">
        <x:v>LFS - National Population and Employment Survey</x:v>
      </x:c>
      <x:c r="Y2391" s="13" t="str"/>
      <x:c r="Z2391" s="18" t="str">
        <x:v>Peer composition: EGY, TUN. Observed national industry detail; used only for composition within 2024 ILO modelled margins.</x:v>
      </x:c>
      <x:c r="AA2391" s="13" t="str"/>
      <x:c r="AB2391" s="13" t="str">
        <x:v>https://rplumber.ilo.org/data/indicator?format=.csv.gz&amp;id=EMP_TEMP_SEX_EC2_NB_A</x:v>
      </x:c>
    </x:row>
    <x:row r="2392" ht="48" customHeight="1">
      <x:c r="A2392" s="2" t="str">
        <x:v>MAR</x:v>
      </x:c>
      <x:c r="B2392" s="2" t="str">
        <x:v>C</x:v>
      </x:c>
      <x:c r="C2392" s="2" t="str">
        <x:v>TUN</x:v>
      </x:c>
      <x:c r="D2392" s="2" t="n">
        <x:v>2023</x:v>
      </x:c>
      <x:c r="E2392" s="2" t="str">
        <x:v>EC2_ISIC4_C18</x:v>
      </x:c>
      <x:c r="F2392" s="17" t="str">
        <x:v>Economic activity (ISIC-Rev.4), 2 digit level: 18 - Printing and reproduction of recorded media</x:v>
      </x:c>
      <x:c r="G2392" s="19" t="n">
        <x:v>6.507</x:v>
      </x:c>
      <x:c r="H2392" s="20" t="n">
        <x:v>0.5</x:v>
      </x:c>
      <x:c r="I2392" s="19" t="n">
        <x:f>SUM(G2384:G2407)</x:f>
        <x:v>658.0949999999999</x:v>
      </x:c>
      <x:c r="J2392" s="20" t="n">
        <x:f>G2392/I2392*H2392</x:f>
        <x:v>0.004943815102682744</x:v>
      </x:c>
      <x:c r="K2392" s="2" t="str">
        <x:v>ISIC4:18</x:v>
      </x:c>
      <x:c r="L2392" s="14" t="n">
        <x:f>'Crosswalk'!C22</x:f>
        <x:v>0</x:v>
      </x:c>
      <x:c r="M2392" s="14" t="n">
        <x:f>'Crosswalk'!D22</x:f>
        <x:v>0</x:v>
      </x:c>
      <x:c r="N2392" s="14" t="n">
        <x:f>'Crosswalk'!E22</x:f>
        <x:v>1</x:v>
      </x:c>
      <x:c r="O2392" s="14" t="n">
        <x:f>'Crosswalk'!F22</x:f>
        <x:v>0</x:v>
      </x:c>
      <x:c r="P2392" s="14" t="n">
        <x:f>'Crosswalk'!G22</x:f>
        <x:v>0</x:v>
      </x:c>
      <x:c r="Q2392" s="14" t="n">
        <x:f>'Crosswalk'!H22</x:f>
        <x:v>0</x:v>
      </x:c>
      <x:c r="R2392" s="14" t="n">
        <x:f>'Crosswalk'!I22</x:f>
        <x:v>0</x:v>
      </x:c>
      <x:c r="S2392" s="14" t="n">
        <x:f>'Crosswalk'!J22</x:f>
        <x:v>0</x:v>
      </x:c>
      <x:c r="T2392" s="14" t="n">
        <x:f>'Crosswalk'!K22</x:f>
        <x:v>0</x:v>
      </x:c>
      <x:c r="U2392" s="14" t="n">
        <x:f>'Crosswalk'!L22</x:f>
        <x:v>0</x:v>
      </x:c>
      <x:c r="V2392" s="14" t="n">
        <x:f>'Crosswalk'!M22</x:f>
        <x:v>0</x:v>
      </x:c>
      <x:c r="W2392" s="14" t="n">
        <x:f>'Crosswalk'!N22</x:f>
        <x:v>0</x:v>
      </x:c>
      <x:c r="X2392" s="17" t="str">
        <x:v>LFS - National Population and Employment Survey</x:v>
      </x:c>
      <x:c r="Y2392" s="2" t="str"/>
      <x:c r="Z2392" s="17" t="str">
        <x:v>Peer composition: EGY, TUN. Observed national industry detail; used only for composition within 2024 ILO modelled margins.</x:v>
      </x:c>
      <x:c r="AA2392" s="2" t="str"/>
      <x:c r="AB2392" s="2" t="str">
        <x:v>https://rplumber.ilo.org/data/indicator?format=.csv.gz&amp;id=EMP_TEMP_SEX_EC2_NB_A</x:v>
      </x:c>
    </x:row>
    <x:row r="2393" ht="48" customHeight="1">
      <x:c r="A2393" s="13" t="str">
        <x:v>MAR</x:v>
      </x:c>
      <x:c r="B2393" s="13" t="str">
        <x:v>C</x:v>
      </x:c>
      <x:c r="C2393" s="13" t="str">
        <x:v>TUN</x:v>
      </x:c>
      <x:c r="D2393" s="13" t="n">
        <x:v>2023</x:v>
      </x:c>
      <x:c r="E2393" s="13" t="str">
        <x:v>EC2_ISIC4_C19</x:v>
      </x:c>
      <x:c r="F2393" s="18" t="str">
        <x:v>Economic activity (ISIC-Rev.4), 2 digit level: 19 - Manufacture of coke and refined petroleum products</x:v>
      </x:c>
      <x:c r="G2393" s="21" t="n">
        <x:v>1.145</x:v>
      </x:c>
      <x:c r="H2393" s="22" t="n">
        <x:v>0.5</x:v>
      </x:c>
      <x:c r="I2393" s="21" t="n">
        <x:f>SUM(G2384:G2407)</x:f>
        <x:v>658.0949999999999</x:v>
      </x:c>
      <x:c r="J2393" s="22" t="n">
        <x:f>G2393/I2393*H2393</x:f>
        <x:v>0.0008699351917276383</x:v>
      </x:c>
      <x:c r="K2393" s="13" t="str">
        <x:v>ISIC4:19</x:v>
      </x:c>
      <x:c r="L2393" s="15" t="n">
        <x:f>'Crosswalk'!C23</x:f>
        <x:v>1</x:v>
      </x:c>
      <x:c r="M2393" s="15" t="n">
        <x:f>'Crosswalk'!D23</x:f>
        <x:v>0</x:v>
      </x:c>
      <x:c r="N2393" s="15" t="n">
        <x:f>'Crosswalk'!E23</x:f>
        <x:v>0</x:v>
      </x:c>
      <x:c r="O2393" s="15" t="n">
        <x:f>'Crosswalk'!F23</x:f>
        <x:v>0</x:v>
      </x:c>
      <x:c r="P2393" s="15" t="n">
        <x:f>'Crosswalk'!G23</x:f>
        <x:v>0</x:v>
      </x:c>
      <x:c r="Q2393" s="15" t="n">
        <x:f>'Crosswalk'!H23</x:f>
        <x:v>0</x:v>
      </x:c>
      <x:c r="R2393" s="15" t="n">
        <x:f>'Crosswalk'!I23</x:f>
        <x:v>0</x:v>
      </x:c>
      <x:c r="S2393" s="15" t="n">
        <x:f>'Crosswalk'!J23</x:f>
        <x:v>0</x:v>
      </x:c>
      <x:c r="T2393" s="15" t="n">
        <x:f>'Crosswalk'!K23</x:f>
        <x:v>0</x:v>
      </x:c>
      <x:c r="U2393" s="15" t="n">
        <x:f>'Crosswalk'!L23</x:f>
        <x:v>0</x:v>
      </x:c>
      <x:c r="V2393" s="15" t="n">
        <x:f>'Crosswalk'!M23</x:f>
        <x:v>0</x:v>
      </x:c>
      <x:c r="W2393" s="15" t="n">
        <x:f>'Crosswalk'!N23</x:f>
        <x:v>0</x:v>
      </x:c>
      <x:c r="X2393" s="18" t="str">
        <x:v>LFS - National Population and Employment Survey</x:v>
      </x:c>
      <x:c r="Y2393" s="13" t="str"/>
      <x:c r="Z2393" s="18" t="str">
        <x:v>Peer composition: EGY, TUN. Observed national industry detail; used only for composition within 2024 ILO modelled margins.</x:v>
      </x:c>
      <x:c r="AA2393" s="13" t="str"/>
      <x:c r="AB2393" s="13" t="str">
        <x:v>https://rplumber.ilo.org/data/indicator?format=.csv.gz&amp;id=EMP_TEMP_SEX_EC2_NB_A</x:v>
      </x:c>
    </x:row>
    <x:row r="2394" ht="48" customHeight="1">
      <x:c r="A2394" s="2" t="str">
        <x:v>MAR</x:v>
      </x:c>
      <x:c r="B2394" s="2" t="str">
        <x:v>C</x:v>
      </x:c>
      <x:c r="C2394" s="2" t="str">
        <x:v>TUN</x:v>
      </x:c>
      <x:c r="D2394" s="2" t="n">
        <x:v>2023</x:v>
      </x:c>
      <x:c r="E2394" s="2" t="str">
        <x:v>EC2_ISIC4_C20</x:v>
      </x:c>
      <x:c r="F2394" s="17" t="str">
        <x:v>Economic activity (ISIC-Rev.4), 2 digit level: 20 - Manufacture of chemicals and chemical products</x:v>
      </x:c>
      <x:c r="G2394" s="19" t="n">
        <x:v>20.542</x:v>
      </x:c>
      <x:c r="H2394" s="20" t="n">
        <x:v>0.5</x:v>
      </x:c>
      <x:c r="I2394" s="19" t="n">
        <x:f>SUM(G2384:G2407)</x:f>
        <x:v>658.0949999999999</x:v>
      </x:c>
      <x:c r="J2394" s="20" t="n">
        <x:f>G2394/I2394*H2394</x:f>
        <x:v>0.01560716917770231</x:v>
      </x:c>
      <x:c r="K2394" s="2" t="str">
        <x:v>ISIC4:20</x:v>
      </x:c>
      <x:c r="L2394" s="14" t="n">
        <x:f>'Crosswalk'!C24</x:f>
        <x:v>0</x:v>
      </x:c>
      <x:c r="M2394" s="14" t="n">
        <x:f>'Crosswalk'!D24</x:f>
        <x:v>0.8</x:v>
      </x:c>
      <x:c r="N2394" s="14" t="n">
        <x:f>'Crosswalk'!E24</x:f>
        <x:v>0</x:v>
      </x:c>
      <x:c r="O2394" s="14" t="n">
        <x:f>'Crosswalk'!F24</x:f>
        <x:v>0</x:v>
      </x:c>
      <x:c r="P2394" s="14" t="n">
        <x:f>'Crosswalk'!G24</x:f>
        <x:v>0.2</x:v>
      </x:c>
      <x:c r="Q2394" s="14" t="n">
        <x:f>'Crosswalk'!H24</x:f>
        <x:v>0</x:v>
      </x:c>
      <x:c r="R2394" s="14" t="n">
        <x:f>'Crosswalk'!I24</x:f>
        <x:v>0</x:v>
      </x:c>
      <x:c r="S2394" s="14" t="n">
        <x:f>'Crosswalk'!J24</x:f>
        <x:v>0</x:v>
      </x:c>
      <x:c r="T2394" s="14" t="n">
        <x:f>'Crosswalk'!K24</x:f>
        <x:v>0</x:v>
      </x:c>
      <x:c r="U2394" s="14" t="n">
        <x:f>'Crosswalk'!L24</x:f>
        <x:v>0</x:v>
      </x:c>
      <x:c r="V2394" s="14" t="n">
        <x:f>'Crosswalk'!M24</x:f>
        <x:v>0</x:v>
      </x:c>
      <x:c r="W2394" s="14" t="n">
        <x:f>'Crosswalk'!N24</x:f>
        <x:v>0</x:v>
      </x:c>
      <x:c r="X2394" s="17" t="str">
        <x:v>LFS - National Population and Employment Survey</x:v>
      </x:c>
      <x:c r="Y2394" s="2" t="str"/>
      <x:c r="Z2394" s="17" t="str">
        <x:v>Peer composition: EGY, TUN. Observed national industry detail; used only for composition within 2024 ILO modelled margins.</x:v>
      </x:c>
      <x:c r="AA2394" s="2" t="str"/>
      <x:c r="AB2394" s="2" t="str">
        <x:v>https://rplumber.ilo.org/data/indicator?format=.csv.gz&amp;id=EMP_TEMP_SEX_EC2_NB_A</x:v>
      </x:c>
    </x:row>
    <x:row r="2395" ht="48" customHeight="1">
      <x:c r="A2395" s="13" t="str">
        <x:v>MAR</x:v>
      </x:c>
      <x:c r="B2395" s="13" t="str">
        <x:v>C</x:v>
      </x:c>
      <x:c r="C2395" s="13" t="str">
        <x:v>TUN</x:v>
      </x:c>
      <x:c r="D2395" s="13" t="n">
        <x:v>2023</x:v>
      </x:c>
      <x:c r="E2395" s="13" t="str">
        <x:v>EC2_ISIC4_C21</x:v>
      </x:c>
      <x:c r="F2395" s="18" t="str">
        <x:v>Economic activity (ISIC-Rev.4), 2 digit level: 21 - Manufacture of pharmaceuticals, medicinal chemical and botanical products</x:v>
      </x:c>
      <x:c r="G2395" s="21" t="n">
        <x:v>13.739</x:v>
      </x:c>
      <x:c r="H2395" s="22" t="n">
        <x:v>0.5</x:v>
      </x:c>
      <x:c r="I2395" s="21" t="n">
        <x:f>SUM(G2384:G2407)</x:f>
        <x:v>658.0949999999999</x:v>
      </x:c>
      <x:c r="J2395" s="22" t="n">
        <x:f>G2395/I2395*H2395</x:f>
        <x:v>0.01043846253200526</x:v>
      </x:c>
      <x:c r="K2395" s="13" t="str">
        <x:v>ISIC4:21</x:v>
      </x:c>
      <x:c r="L2395" s="15" t="n">
        <x:f>'Crosswalk'!C25</x:f>
        <x:v>0</x:v>
      </x:c>
      <x:c r="M2395" s="15" t="n">
        <x:f>'Crosswalk'!D25</x:f>
        <x:v>0</x:v>
      </x:c>
      <x:c r="N2395" s="15" t="n">
        <x:f>'Crosswalk'!E25</x:f>
        <x:v>0</x:v>
      </x:c>
      <x:c r="O2395" s="15" t="n">
        <x:f>'Crosswalk'!F25</x:f>
        <x:v>0</x:v>
      </x:c>
      <x:c r="P2395" s="15" t="n">
        <x:f>'Crosswalk'!G25</x:f>
        <x:v>0</x:v>
      </x:c>
      <x:c r="Q2395" s="15" t="n">
        <x:f>'Crosswalk'!H25</x:f>
        <x:v>1</x:v>
      </x:c>
      <x:c r="R2395" s="15" t="n">
        <x:f>'Crosswalk'!I25</x:f>
        <x:v>0</x:v>
      </x:c>
      <x:c r="S2395" s="15" t="n">
        <x:f>'Crosswalk'!J25</x:f>
        <x:v>0</x:v>
      </x:c>
      <x:c r="T2395" s="15" t="n">
        <x:f>'Crosswalk'!K25</x:f>
        <x:v>0</x:v>
      </x:c>
      <x:c r="U2395" s="15" t="n">
        <x:f>'Crosswalk'!L25</x:f>
        <x:v>0</x:v>
      </x:c>
      <x:c r="V2395" s="15" t="n">
        <x:f>'Crosswalk'!M25</x:f>
        <x:v>0</x:v>
      </x:c>
      <x:c r="W2395" s="15" t="n">
        <x:f>'Crosswalk'!N25</x:f>
        <x:v>0</x:v>
      </x:c>
      <x:c r="X2395" s="18" t="str">
        <x:v>LFS - National Population and Employment Survey</x:v>
      </x:c>
      <x:c r="Y2395" s="13" t="str"/>
      <x:c r="Z2395" s="18" t="str">
        <x:v>Peer composition: EGY, TUN. Observed national industry detail; used only for composition within 2024 ILO modelled margins.</x:v>
      </x:c>
      <x:c r="AA2395" s="13" t="str"/>
      <x:c r="AB2395" s="13" t="str">
        <x:v>https://rplumber.ilo.org/data/indicator?format=.csv.gz&amp;id=EMP_TEMP_SEX_EC2_NB_A</x:v>
      </x:c>
    </x:row>
    <x:row r="2396" ht="48" customHeight="1">
      <x:c r="A2396" s="2" t="str">
        <x:v>MAR</x:v>
      </x:c>
      <x:c r="B2396" s="2" t="str">
        <x:v>C</x:v>
      </x:c>
      <x:c r="C2396" s="2" t="str">
        <x:v>TUN</x:v>
      </x:c>
      <x:c r="D2396" s="2" t="n">
        <x:v>2023</x:v>
      </x:c>
      <x:c r="E2396" s="2" t="str">
        <x:v>EC2_ISIC4_C22</x:v>
      </x:c>
      <x:c r="F2396" s="17" t="str">
        <x:v>Economic activity (ISIC-Rev.4), 2 digit level: 22 - Manufacture of rubber and plastics products</x:v>
      </x:c>
      <x:c r="G2396" s="19" t="n">
        <x:v>9.168</x:v>
      </x:c>
      <x:c r="H2396" s="20" t="n">
        <x:v>0.5</x:v>
      </x:c>
      <x:c r="I2396" s="19" t="n">
        <x:f>SUM(G2384:G2407)</x:f>
        <x:v>658.0949999999999</x:v>
      </x:c>
      <x:c r="J2396" s="20" t="n">
        <x:f>G2396/I2396*H2396</x:f>
        <x:v>0.006965559683632302</x:v>
      </x:c>
      <x:c r="K2396" s="2" t="str">
        <x:v>ISIC4:22</x:v>
      </x:c>
      <x:c r="L2396" s="14" t="n">
        <x:f>'Crosswalk'!C26</x:f>
        <x:v>0</x:v>
      </x:c>
      <x:c r="M2396" s="14" t="n">
        <x:f>'Crosswalk'!D26</x:f>
        <x:v>0.5</x:v>
      </x:c>
      <x:c r="N2396" s="14" t="n">
        <x:f>'Crosswalk'!E26</x:f>
        <x:v>0.2</x:v>
      </x:c>
      <x:c r="O2396" s="14" t="n">
        <x:f>'Crosswalk'!F26</x:f>
        <x:v>0.3</x:v>
      </x:c>
      <x:c r="P2396" s="14" t="n">
        <x:f>'Crosswalk'!G26</x:f>
        <x:v>0</x:v>
      </x:c>
      <x:c r="Q2396" s="14" t="n">
        <x:f>'Crosswalk'!H26</x:f>
        <x:v>0</x:v>
      </x:c>
      <x:c r="R2396" s="14" t="n">
        <x:f>'Crosswalk'!I26</x:f>
        <x:v>0</x:v>
      </x:c>
      <x:c r="S2396" s="14" t="n">
        <x:f>'Crosswalk'!J26</x:f>
        <x:v>0</x:v>
      </x:c>
      <x:c r="T2396" s="14" t="n">
        <x:f>'Crosswalk'!K26</x:f>
        <x:v>0</x:v>
      </x:c>
      <x:c r="U2396" s="14" t="n">
        <x:f>'Crosswalk'!L26</x:f>
        <x:v>0</x:v>
      </x:c>
      <x:c r="V2396" s="14" t="n">
        <x:f>'Crosswalk'!M26</x:f>
        <x:v>0</x:v>
      </x:c>
      <x:c r="W2396" s="14" t="n">
        <x:f>'Crosswalk'!N26</x:f>
        <x:v>0</x:v>
      </x:c>
      <x:c r="X2396" s="17" t="str">
        <x:v>LFS - National Population and Employment Survey</x:v>
      </x:c>
      <x:c r="Y2396" s="2" t="str"/>
      <x:c r="Z2396" s="17" t="str">
        <x:v>Peer composition: EGY, TUN. Observed national industry detail; used only for composition within 2024 ILO modelled margins.</x:v>
      </x:c>
      <x:c r="AA2396" s="2" t="str"/>
      <x:c r="AB2396" s="2" t="str">
        <x:v>https://rplumber.ilo.org/data/indicator?format=.csv.gz&amp;id=EMP_TEMP_SEX_EC2_NB_A</x:v>
      </x:c>
    </x:row>
    <x:row r="2397" ht="48" customHeight="1">
      <x:c r="A2397" s="13" t="str">
        <x:v>MAR</x:v>
      </x:c>
      <x:c r="B2397" s="13" t="str">
        <x:v>C</x:v>
      </x:c>
      <x:c r="C2397" s="13" t="str">
        <x:v>TUN</x:v>
      </x:c>
      <x:c r="D2397" s="13" t="n">
        <x:v>2023</x:v>
      </x:c>
      <x:c r="E2397" s="13" t="str">
        <x:v>EC2_ISIC4_C23</x:v>
      </x:c>
      <x:c r="F2397" s="18" t="str">
        <x:v>Economic activity (ISIC-Rev.4), 2 digit level: 23 - Manufacture of other non-metallic mineral products</x:v>
      </x:c>
      <x:c r="G2397" s="21" t="n">
        <x:v>30.354</x:v>
      </x:c>
      <x:c r="H2397" s="22" t="n">
        <x:v>0.5</x:v>
      </x:c>
      <x:c r="I2397" s="21" t="n">
        <x:f>SUM(G2384:G2407)</x:f>
        <x:v>658.0949999999999</x:v>
      </x:c>
      <x:c r="J2397" s="22" t="n">
        <x:f>G2397/I2397*H2397</x:f>
        <x:v>0.023062019921136007</x:v>
      </x:c>
      <x:c r="K2397" s="13" t="str">
        <x:v>ISIC4:23</x:v>
      </x:c>
      <x:c r="L2397" s="15" t="n">
        <x:f>'Crosswalk'!C27</x:f>
        <x:v>0</x:v>
      </x:c>
      <x:c r="M2397" s="15" t="n">
        <x:f>'Crosswalk'!D27</x:f>
        <x:v>0.85</x:v>
      </x:c>
      <x:c r="N2397" s="15" t="n">
        <x:f>'Crosswalk'!E27</x:f>
        <x:v>0.15</x:v>
      </x:c>
      <x:c r="O2397" s="15" t="n">
        <x:f>'Crosswalk'!F27</x:f>
        <x:v>0</x:v>
      </x:c>
      <x:c r="P2397" s="15" t="n">
        <x:f>'Crosswalk'!G27</x:f>
        <x:v>0</x:v>
      </x:c>
      <x:c r="Q2397" s="15" t="n">
        <x:f>'Crosswalk'!H27</x:f>
        <x:v>0</x:v>
      </x:c>
      <x:c r="R2397" s="15" t="n">
        <x:f>'Crosswalk'!I27</x:f>
        <x:v>0</x:v>
      </x:c>
      <x:c r="S2397" s="15" t="n">
        <x:f>'Crosswalk'!J27</x:f>
        <x:v>0</x:v>
      </x:c>
      <x:c r="T2397" s="15" t="n">
        <x:f>'Crosswalk'!K27</x:f>
        <x:v>0</x:v>
      </x:c>
      <x:c r="U2397" s="15" t="n">
        <x:f>'Crosswalk'!L27</x:f>
        <x:v>0</x:v>
      </x:c>
      <x:c r="V2397" s="15" t="n">
        <x:f>'Crosswalk'!M27</x:f>
        <x:v>0</x:v>
      </x:c>
      <x:c r="W2397" s="15" t="n">
        <x:f>'Crosswalk'!N27</x:f>
        <x:v>0</x:v>
      </x:c>
      <x:c r="X2397" s="18" t="str">
        <x:v>LFS - National Population and Employment Survey</x:v>
      </x:c>
      <x:c r="Y2397" s="13" t="str"/>
      <x:c r="Z2397" s="18" t="str">
        <x:v>Peer composition: EGY, TUN. Observed national industry detail; used only for composition within 2024 ILO modelled margins.</x:v>
      </x:c>
      <x:c r="AA2397" s="13" t="str"/>
      <x:c r="AB2397" s="13" t="str">
        <x:v>https://rplumber.ilo.org/data/indicator?format=.csv.gz&amp;id=EMP_TEMP_SEX_EC2_NB_A</x:v>
      </x:c>
    </x:row>
    <x:row r="2398" ht="48" customHeight="1">
      <x:c r="A2398" s="2" t="str">
        <x:v>MAR</x:v>
      </x:c>
      <x:c r="B2398" s="2" t="str">
        <x:v>C</x:v>
      </x:c>
      <x:c r="C2398" s="2" t="str">
        <x:v>TUN</x:v>
      </x:c>
      <x:c r="D2398" s="2" t="n">
        <x:v>2023</x:v>
      </x:c>
      <x:c r="E2398" s="2" t="str">
        <x:v>EC2_ISIC4_C24</x:v>
      </x:c>
      <x:c r="F2398" s="17" t="str">
        <x:v>Economic activity (ISIC-Rev.4), 2 digit level: 24 - Manufacture of basic metals</x:v>
      </x:c>
      <x:c r="G2398" s="19" t="n">
        <x:v>12.078</x:v>
      </x:c>
      <x:c r="H2398" s="20" t="n">
        <x:v>0.5</x:v>
      </x:c>
      <x:c r="I2398" s="19" t="n">
        <x:f>SUM(G2384:G2407)</x:f>
        <x:v>658.0949999999999</x:v>
      </x:c>
      <x:c r="J2398" s="20" t="n">
        <x:f>G2398/I2398*H2398</x:f>
        <x:v>0.009176486677455383</x:v>
      </x:c>
      <x:c r="K2398" s="2" t="str">
        <x:v>ISIC4:24</x:v>
      </x:c>
      <x:c r="L2398" s="14" t="n">
        <x:f>'Crosswalk'!C28</x:f>
        <x:v>0</x:v>
      </x:c>
      <x:c r="M2398" s="14" t="n">
        <x:f>'Crosswalk'!D28</x:f>
        <x:v>1</x:v>
      </x:c>
      <x:c r="N2398" s="14" t="n">
        <x:f>'Crosswalk'!E28</x:f>
        <x:v>0</x:v>
      </x:c>
      <x:c r="O2398" s="14" t="n">
        <x:f>'Crosswalk'!F28</x:f>
        <x:v>0</x:v>
      </x:c>
      <x:c r="P2398" s="14" t="n">
        <x:f>'Crosswalk'!G28</x:f>
        <x:v>0</x:v>
      </x:c>
      <x:c r="Q2398" s="14" t="n">
        <x:f>'Crosswalk'!H28</x:f>
        <x:v>0</x:v>
      </x:c>
      <x:c r="R2398" s="14" t="n">
        <x:f>'Crosswalk'!I28</x:f>
        <x:v>0</x:v>
      </x:c>
      <x:c r="S2398" s="14" t="n">
        <x:f>'Crosswalk'!J28</x:f>
        <x:v>0</x:v>
      </x:c>
      <x:c r="T2398" s="14" t="n">
        <x:f>'Crosswalk'!K28</x:f>
        <x:v>0</x:v>
      </x:c>
      <x:c r="U2398" s="14" t="n">
        <x:f>'Crosswalk'!L28</x:f>
        <x:v>0</x:v>
      </x:c>
      <x:c r="V2398" s="14" t="n">
        <x:f>'Crosswalk'!M28</x:f>
        <x:v>0</x:v>
      </x:c>
      <x:c r="W2398" s="14" t="n">
        <x:f>'Crosswalk'!N28</x:f>
        <x:v>0</x:v>
      </x:c>
      <x:c r="X2398" s="17" t="str">
        <x:v>LFS - National Population and Employment Survey</x:v>
      </x:c>
      <x:c r="Y2398" s="2" t="str"/>
      <x:c r="Z2398" s="17" t="str">
        <x:v>Peer composition: EGY, TUN. Observed national industry detail; used only for composition within 2024 ILO modelled margins.</x:v>
      </x:c>
      <x:c r="AA2398" s="2" t="str"/>
      <x:c r="AB2398" s="2" t="str">
        <x:v>https://rplumber.ilo.org/data/indicator?format=.csv.gz&amp;id=EMP_TEMP_SEX_EC2_NB_A</x:v>
      </x:c>
    </x:row>
    <x:row r="2399" ht="48" customHeight="1">
      <x:c r="A2399" s="13" t="str">
        <x:v>MAR</x:v>
      </x:c>
      <x:c r="B2399" s="13" t="str">
        <x:v>C</x:v>
      </x:c>
      <x:c r="C2399" s="13" t="str">
        <x:v>TUN</x:v>
      </x:c>
      <x:c r="D2399" s="13" t="n">
        <x:v>2023</x:v>
      </x:c>
      <x:c r="E2399" s="13" t="str">
        <x:v>EC2_ISIC4_C25</x:v>
      </x:c>
      <x:c r="F2399" s="18" t="str">
        <x:v>Economic activity (ISIC-Rev.4), 2 digit level: 25 - Manufacture of fabricated metal products, except machinery and equipment</x:v>
      </x:c>
      <x:c r="G2399" s="21" t="n">
        <x:v>36.142</x:v>
      </x:c>
      <x:c r="H2399" s="22" t="n">
        <x:v>0.5</x:v>
      </x:c>
      <x:c r="I2399" s="21" t="n">
        <x:f>SUM(G2384:G2407)</x:f>
        <x:v>658.0949999999999</x:v>
      </x:c>
      <x:c r="J2399" s="22" t="n">
        <x:f>G2399/I2399*H2399</x:f>
        <x:v>0.027459561309537382</x:v>
      </x:c>
      <x:c r="K2399" s="13" t="str">
        <x:v>ISIC4:25</x:v>
      </x:c>
      <x:c r="L2399" s="15" t="n">
        <x:f>'Crosswalk'!C29</x:f>
        <x:v>0</x:v>
      </x:c>
      <x:c r="M2399" s="15" t="n">
        <x:f>'Crosswalk'!D29</x:f>
        <x:v>0</x:v>
      </x:c>
      <x:c r="N2399" s="15" t="n">
        <x:f>'Crosswalk'!E29</x:f>
        <x:v>1</x:v>
      </x:c>
      <x:c r="O2399" s="15" t="n">
        <x:f>'Crosswalk'!F29</x:f>
        <x:v>0</x:v>
      </x:c>
      <x:c r="P2399" s="15" t="n">
        <x:f>'Crosswalk'!G29</x:f>
        <x:v>0</x:v>
      </x:c>
      <x:c r="Q2399" s="15" t="n">
        <x:f>'Crosswalk'!H29</x:f>
        <x:v>0</x:v>
      </x:c>
      <x:c r="R2399" s="15" t="n">
        <x:f>'Crosswalk'!I29</x:f>
        <x:v>0</x:v>
      </x:c>
      <x:c r="S2399" s="15" t="n">
        <x:f>'Crosswalk'!J29</x:f>
        <x:v>0</x:v>
      </x:c>
      <x:c r="T2399" s="15" t="n">
        <x:f>'Crosswalk'!K29</x:f>
        <x:v>0</x:v>
      </x:c>
      <x:c r="U2399" s="15" t="n">
        <x:f>'Crosswalk'!L29</x:f>
        <x:v>0</x:v>
      </x:c>
      <x:c r="V2399" s="15" t="n">
        <x:f>'Crosswalk'!M29</x:f>
        <x:v>0</x:v>
      </x:c>
      <x:c r="W2399" s="15" t="n">
        <x:f>'Crosswalk'!N29</x:f>
        <x:v>0</x:v>
      </x:c>
      <x:c r="X2399" s="18" t="str">
        <x:v>LFS - National Population and Employment Survey</x:v>
      </x:c>
      <x:c r="Y2399" s="13" t="str"/>
      <x:c r="Z2399" s="18" t="str">
        <x:v>Peer composition: EGY, TUN. Observed national industry detail; used only for composition within 2024 ILO modelled margins.</x:v>
      </x:c>
      <x:c r="AA2399" s="13" t="str"/>
      <x:c r="AB2399" s="13" t="str">
        <x:v>https://rplumber.ilo.org/data/indicator?format=.csv.gz&amp;id=EMP_TEMP_SEX_EC2_NB_A</x:v>
      </x:c>
    </x:row>
    <x:row r="2400" ht="48" customHeight="1">
      <x:c r="A2400" s="2" t="str">
        <x:v>MAR</x:v>
      </x:c>
      <x:c r="B2400" s="2" t="str">
        <x:v>C</x:v>
      </x:c>
      <x:c r="C2400" s="2" t="str">
        <x:v>TUN</x:v>
      </x:c>
      <x:c r="D2400" s="2" t="n">
        <x:v>2023</x:v>
      </x:c>
      <x:c r="E2400" s="2" t="str">
        <x:v>EC2_ISIC4_C26</x:v>
      </x:c>
      <x:c r="F2400" s="17" t="str">
        <x:v>Economic activity (ISIC-Rev.4), 2 digit level: 26 - Manufacture of computer, electronic and optical products</x:v>
      </x:c>
      <x:c r="G2400" s="19" t="n">
        <x:v>22.347</x:v>
      </x:c>
      <x:c r="H2400" s="20" t="n">
        <x:v>0.5</x:v>
      </x:c>
      <x:c r="I2400" s="19" t="n">
        <x:f>SUM(G2384:G2407)</x:f>
        <x:v>658.0949999999999</x:v>
      </x:c>
      <x:c r="J2400" s="20" t="n">
        <x:f>G2400/I2400*H2400</x:f>
        <x:v>0.01697855172885374</x:v>
      </x:c>
      <x:c r="K2400" s="2" t="str">
        <x:v>ISIC4:26</x:v>
      </x:c>
      <x:c r="L2400" s="14" t="n">
        <x:f>'Crosswalk'!C30</x:f>
        <x:v>0</x:v>
      </x:c>
      <x:c r="M2400" s="14" t="n">
        <x:f>'Crosswalk'!D30</x:f>
        <x:v>0</x:v>
      </x:c>
      <x:c r="N2400" s="14" t="n">
        <x:f>'Crosswalk'!E30</x:f>
        <x:v>0.05</x:v>
      </x:c>
      <x:c r="O2400" s="14" t="n">
        <x:f>'Crosswalk'!F30</x:f>
        <x:v>0.1</x:v>
      </x:c>
      <x:c r="P2400" s="14" t="n">
        <x:f>'Crosswalk'!G30</x:f>
        <x:v>0</x:v>
      </x:c>
      <x:c r="Q2400" s="14" t="n">
        <x:f>'Crosswalk'!H30</x:f>
        <x:v>0.1</x:v>
      </x:c>
      <x:c r="R2400" s="14" t="n">
        <x:f>'Crosswalk'!I30</x:f>
        <x:v>0</x:v>
      </x:c>
      <x:c r="S2400" s="14" t="n">
        <x:f>'Crosswalk'!J30</x:f>
        <x:v>0.75</x:v>
      </x:c>
      <x:c r="T2400" s="14" t="n">
        <x:f>'Crosswalk'!K30</x:f>
        <x:v>0</x:v>
      </x:c>
      <x:c r="U2400" s="14" t="n">
        <x:f>'Crosswalk'!L30</x:f>
        <x:v>0</x:v>
      </x:c>
      <x:c r="V2400" s="14" t="n">
        <x:f>'Crosswalk'!M30</x:f>
        <x:v>0</x:v>
      </x:c>
      <x:c r="W2400" s="14" t="n">
        <x:f>'Crosswalk'!N30</x:f>
        <x:v>0</x:v>
      </x:c>
      <x:c r="X2400" s="17" t="str">
        <x:v>LFS - National Population and Employment Survey</x:v>
      </x:c>
      <x:c r="Y2400" s="2" t="str"/>
      <x:c r="Z2400" s="17" t="str">
        <x:v>Peer composition: EGY, TUN. Observed national industry detail; used only for composition within 2024 ILO modelled margins.</x:v>
      </x:c>
      <x:c r="AA2400" s="2" t="str"/>
      <x:c r="AB2400" s="2" t="str">
        <x:v>https://rplumber.ilo.org/data/indicator?format=.csv.gz&amp;id=EMP_TEMP_SEX_EC2_NB_A</x:v>
      </x:c>
    </x:row>
    <x:row r="2401" ht="48" customHeight="1">
      <x:c r="A2401" s="13" t="str">
        <x:v>MAR</x:v>
      </x:c>
      <x:c r="B2401" s="13" t="str">
        <x:v>C</x:v>
      </x:c>
      <x:c r="C2401" s="13" t="str">
        <x:v>TUN</x:v>
      </x:c>
      <x:c r="D2401" s="13" t="n">
        <x:v>2023</x:v>
      </x:c>
      <x:c r="E2401" s="13" t="str">
        <x:v>EC2_ISIC4_C27</x:v>
      </x:c>
      <x:c r="F2401" s="18" t="str">
        <x:v>Economic activity (ISIC-Rev.4), 2 digit level: 27 - Manufacture of electrical equipment</x:v>
      </x:c>
      <x:c r="G2401" s="21" t="n">
        <x:v>34.382</x:v>
      </x:c>
      <x:c r="H2401" s="22" t="n">
        <x:v>0.5</x:v>
      </x:c>
      <x:c r="I2401" s="21" t="n">
        <x:f>SUM(G2384:G2407)</x:f>
        <x:v>658.0949999999999</x:v>
      </x:c>
      <x:c r="J2401" s="22" t="n">
        <x:f>G2401/I2401*H2401</x:f>
        <x:v>0.026122368351073934</x:v>
      </x:c>
      <x:c r="K2401" s="13" t="str">
        <x:v>ISIC4:27</x:v>
      </x:c>
      <x:c r="L2401" s="15" t="n">
        <x:f>'Crosswalk'!C31</x:f>
        <x:v>0</x:v>
      </x:c>
      <x:c r="M2401" s="15" t="n">
        <x:f>'Crosswalk'!D31</x:f>
        <x:v>0</x:v>
      </x:c>
      <x:c r="N2401" s="15" t="n">
        <x:f>'Crosswalk'!E31</x:f>
        <x:v>0.85</x:v>
      </x:c>
      <x:c r="O2401" s="15" t="n">
        <x:f>'Crosswalk'!F31</x:f>
        <x:v>0.15</x:v>
      </x:c>
      <x:c r="P2401" s="15" t="n">
        <x:f>'Crosswalk'!G31</x:f>
        <x:v>0</x:v>
      </x:c>
      <x:c r="Q2401" s="15" t="n">
        <x:f>'Crosswalk'!H31</x:f>
        <x:v>0</x:v>
      </x:c>
      <x:c r="R2401" s="15" t="n">
        <x:f>'Crosswalk'!I31</x:f>
        <x:v>0</x:v>
      </x:c>
      <x:c r="S2401" s="15" t="n">
        <x:f>'Crosswalk'!J31</x:f>
        <x:v>0</x:v>
      </x:c>
      <x:c r="T2401" s="15" t="n">
        <x:f>'Crosswalk'!K31</x:f>
        <x:v>0</x:v>
      </x:c>
      <x:c r="U2401" s="15" t="n">
        <x:f>'Crosswalk'!L31</x:f>
        <x:v>0</x:v>
      </x:c>
      <x:c r="V2401" s="15" t="n">
        <x:f>'Crosswalk'!M31</x:f>
        <x:v>0</x:v>
      </x:c>
      <x:c r="W2401" s="15" t="n">
        <x:f>'Crosswalk'!N31</x:f>
        <x:v>0</x:v>
      </x:c>
      <x:c r="X2401" s="18" t="str">
        <x:v>LFS - National Population and Employment Survey</x:v>
      </x:c>
      <x:c r="Y2401" s="13" t="str"/>
      <x:c r="Z2401" s="18" t="str">
        <x:v>Peer composition: EGY, TUN. Observed national industry detail; used only for composition within 2024 ILO modelled margins.</x:v>
      </x:c>
      <x:c r="AA2401" s="13" t="str"/>
      <x:c r="AB2401" s="13" t="str">
        <x:v>https://rplumber.ilo.org/data/indicator?format=.csv.gz&amp;id=EMP_TEMP_SEX_EC2_NB_A</x:v>
      </x:c>
    </x:row>
    <x:row r="2402" ht="48" customHeight="1">
      <x:c r="A2402" s="2" t="str">
        <x:v>MAR</x:v>
      </x:c>
      <x:c r="B2402" s="2" t="str">
        <x:v>C</x:v>
      </x:c>
      <x:c r="C2402" s="2" t="str">
        <x:v>TUN</x:v>
      </x:c>
      <x:c r="D2402" s="2" t="n">
        <x:v>2023</x:v>
      </x:c>
      <x:c r="E2402" s="2" t="str">
        <x:v>EC2_ISIC4_C28</x:v>
      </x:c>
      <x:c r="F2402" s="17" t="str">
        <x:v>Economic activity (ISIC-Rev.4), 2 digit level: 28 - Manufacture of machinery and equipment n.e.c.</x:v>
      </x:c>
      <x:c r="G2402" s="19" t="n">
        <x:v>3.087</x:v>
      </x:c>
      <x:c r="H2402" s="20" t="n">
        <x:v>0.5</x:v>
      </x:c>
      <x:c r="I2402" s="19" t="n">
        <x:f>SUM(G2384:G2407)</x:f>
        <x:v>658.0949999999999</x:v>
      </x:c>
      <x:c r="J2402" s="20" t="n">
        <x:f>G2402/I2402*H2402</x:f>
        <x:v>0.0023454060583958246</x:v>
      </x:c>
      <x:c r="K2402" s="2" t="str">
        <x:v>ISIC4:28</x:v>
      </x:c>
      <x:c r="L2402" s="14" t="n">
        <x:f>'Crosswalk'!C32</x:f>
        <x:v>0</x:v>
      </x:c>
      <x:c r="M2402" s="14" t="n">
        <x:f>'Crosswalk'!D32</x:f>
        <x:v>0</x:v>
      </x:c>
      <x:c r="N2402" s="14" t="n">
        <x:f>'Crosswalk'!E32</x:f>
        <x:v>1</x:v>
      </x:c>
      <x:c r="O2402" s="14" t="n">
        <x:f>'Crosswalk'!F32</x:f>
        <x:v>0</x:v>
      </x:c>
      <x:c r="P2402" s="14" t="n">
        <x:f>'Crosswalk'!G32</x:f>
        <x:v>0</x:v>
      </x:c>
      <x:c r="Q2402" s="14" t="n">
        <x:f>'Crosswalk'!H32</x:f>
        <x:v>0</x:v>
      </x:c>
      <x:c r="R2402" s="14" t="n">
        <x:f>'Crosswalk'!I32</x:f>
        <x:v>0</x:v>
      </x:c>
      <x:c r="S2402" s="14" t="n">
        <x:f>'Crosswalk'!J32</x:f>
        <x:v>0</x:v>
      </x:c>
      <x:c r="T2402" s="14" t="n">
        <x:f>'Crosswalk'!K32</x:f>
        <x:v>0</x:v>
      </x:c>
      <x:c r="U2402" s="14" t="n">
        <x:f>'Crosswalk'!L32</x:f>
        <x:v>0</x:v>
      </x:c>
      <x:c r="V2402" s="14" t="n">
        <x:f>'Crosswalk'!M32</x:f>
        <x:v>0</x:v>
      </x:c>
      <x:c r="W2402" s="14" t="n">
        <x:f>'Crosswalk'!N32</x:f>
        <x:v>0</x:v>
      </x:c>
      <x:c r="X2402" s="17" t="str">
        <x:v>LFS - National Population and Employment Survey</x:v>
      </x:c>
      <x:c r="Y2402" s="2" t="str"/>
      <x:c r="Z2402" s="17" t="str">
        <x:v>Peer composition: EGY, TUN. Observed national industry detail; used only for composition within 2024 ILO modelled margins.</x:v>
      </x:c>
      <x:c r="AA2402" s="2" t="str"/>
      <x:c r="AB2402" s="2" t="str">
        <x:v>https://rplumber.ilo.org/data/indicator?format=.csv.gz&amp;id=EMP_TEMP_SEX_EC2_NB_A</x:v>
      </x:c>
    </x:row>
    <x:row r="2403" ht="48" customHeight="1">
      <x:c r="A2403" s="13" t="str">
        <x:v>MAR</x:v>
      </x:c>
      <x:c r="B2403" s="13" t="str">
        <x:v>C</x:v>
      </x:c>
      <x:c r="C2403" s="13" t="str">
        <x:v>TUN</x:v>
      </x:c>
      <x:c r="D2403" s="13" t="n">
        <x:v>2023</x:v>
      </x:c>
      <x:c r="E2403" s="13" t="str">
        <x:v>EC2_ISIC4_C29</x:v>
      </x:c>
      <x:c r="F2403" s="18" t="str">
        <x:v>Economic activity (ISIC-Rev.4), 2 digit level: 29 - Manufacture of motor vehicles, trailers and semi-trailers</x:v>
      </x:c>
      <x:c r="G2403" s="21" t="n">
        <x:v>71.562</x:v>
      </x:c>
      <x:c r="H2403" s="22" t="n">
        <x:v>0.5</x:v>
      </x:c>
      <x:c r="I2403" s="21" t="n">
        <x:f>SUM(G2384:G2407)</x:f>
        <x:v>658.0949999999999</x:v>
      </x:c>
      <x:c r="J2403" s="22" t="n">
        <x:f>G2403/I2403*H2403</x:f>
        <x:v>0.05437056959861419</x:v>
      </x:c>
      <x:c r="K2403" s="13" t="str">
        <x:v>ISIC4:29</x:v>
      </x:c>
      <x:c r="L2403" s="15" t="n">
        <x:f>'Crosswalk'!C33</x:f>
        <x:v>0</x:v>
      </x:c>
      <x:c r="M2403" s="15" t="n">
        <x:f>'Crosswalk'!D33</x:f>
        <x:v>0</x:v>
      </x:c>
      <x:c r="N2403" s="15" t="n">
        <x:f>'Crosswalk'!E33</x:f>
        <x:v>0</x:v>
      </x:c>
      <x:c r="O2403" s="15" t="n">
        <x:f>'Crosswalk'!F33</x:f>
        <x:v>1</x:v>
      </x:c>
      <x:c r="P2403" s="15" t="n">
        <x:f>'Crosswalk'!G33</x:f>
        <x:v>0</x:v>
      </x:c>
      <x:c r="Q2403" s="15" t="n">
        <x:f>'Crosswalk'!H33</x:f>
        <x:v>0</x:v>
      </x:c>
      <x:c r="R2403" s="15" t="n">
        <x:f>'Crosswalk'!I33</x:f>
        <x:v>0</x:v>
      </x:c>
      <x:c r="S2403" s="15" t="n">
        <x:f>'Crosswalk'!J33</x:f>
        <x:v>0</x:v>
      </x:c>
      <x:c r="T2403" s="15" t="n">
        <x:f>'Crosswalk'!K33</x:f>
        <x:v>0</x:v>
      </x:c>
      <x:c r="U2403" s="15" t="n">
        <x:f>'Crosswalk'!L33</x:f>
        <x:v>0</x:v>
      </x:c>
      <x:c r="V2403" s="15" t="n">
        <x:f>'Crosswalk'!M33</x:f>
        <x:v>0</x:v>
      </x:c>
      <x:c r="W2403" s="15" t="n">
        <x:f>'Crosswalk'!N33</x:f>
        <x:v>0</x:v>
      </x:c>
      <x:c r="X2403" s="18" t="str">
        <x:v>LFS - National Population and Employment Survey</x:v>
      </x:c>
      <x:c r="Y2403" s="13" t="str"/>
      <x:c r="Z2403" s="18" t="str">
        <x:v>Peer composition: EGY, TUN. Observed national industry detail; used only for composition within 2024 ILO modelled margins.</x:v>
      </x:c>
      <x:c r="AA2403" s="13" t="str"/>
      <x:c r="AB2403" s="13" t="str">
        <x:v>https://rplumber.ilo.org/data/indicator?format=.csv.gz&amp;id=EMP_TEMP_SEX_EC2_NB_A</x:v>
      </x:c>
    </x:row>
    <x:row r="2404" ht="48" customHeight="1">
      <x:c r="A2404" s="2" t="str">
        <x:v>MAR</x:v>
      </x:c>
      <x:c r="B2404" s="2" t="str">
        <x:v>C</x:v>
      </x:c>
      <x:c r="C2404" s="2" t="str">
        <x:v>TUN</x:v>
      </x:c>
      <x:c r="D2404" s="2" t="n">
        <x:v>2023</x:v>
      </x:c>
      <x:c r="E2404" s="2" t="str">
        <x:v>EC2_ISIC4_C30</x:v>
      </x:c>
      <x:c r="F2404" s="17" t="str">
        <x:v>Economic activity (ISIC-Rev.4), 2 digit level: 30 - Manufacture of other transport equipment</x:v>
      </x:c>
      <x:c r="G2404" s="19" t="n">
        <x:v>8.61</x:v>
      </x:c>
      <x:c r="H2404" s="20" t="n">
        <x:v>0.5</x:v>
      </x:c>
      <x:c r="I2404" s="19" t="n">
        <x:f>SUM(G2384:G2407)</x:f>
        <x:v>658.0949999999999</x:v>
      </x:c>
      <x:c r="J2404" s="20" t="n">
        <x:f>G2404/I2404*H2404</x:f>
        <x:v>0.0065416087343012795</x:v>
      </x:c>
      <x:c r="K2404" s="2" t="str">
        <x:v>ISIC4:30</x:v>
      </x:c>
      <x:c r="L2404" s="14" t="n">
        <x:f>'Crosswalk'!C34</x:f>
        <x:v>0</x:v>
      </x:c>
      <x:c r="M2404" s="14" t="n">
        <x:f>'Crosswalk'!D34</x:f>
        <x:v>0</x:v>
      </x:c>
      <x:c r="N2404" s="14" t="n">
        <x:f>'Crosswalk'!E34</x:f>
        <x:v>0.9</x:v>
      </x:c>
      <x:c r="O2404" s="14" t="n">
        <x:f>'Crosswalk'!F34</x:f>
        <x:v>0.1</x:v>
      </x:c>
      <x:c r="P2404" s="14" t="n">
        <x:f>'Crosswalk'!G34</x:f>
        <x:v>0</x:v>
      </x:c>
      <x:c r="Q2404" s="14" t="n">
        <x:f>'Crosswalk'!H34</x:f>
        <x:v>0</x:v>
      </x:c>
      <x:c r="R2404" s="14" t="n">
        <x:f>'Crosswalk'!I34</x:f>
        <x:v>0</x:v>
      </x:c>
      <x:c r="S2404" s="14" t="n">
        <x:f>'Crosswalk'!J34</x:f>
        <x:v>0</x:v>
      </x:c>
      <x:c r="T2404" s="14" t="n">
        <x:f>'Crosswalk'!K34</x:f>
        <x:v>0</x:v>
      </x:c>
      <x:c r="U2404" s="14" t="n">
        <x:f>'Crosswalk'!L34</x:f>
        <x:v>0</x:v>
      </x:c>
      <x:c r="V2404" s="14" t="n">
        <x:f>'Crosswalk'!M34</x:f>
        <x:v>0</x:v>
      </x:c>
      <x:c r="W2404" s="14" t="n">
        <x:f>'Crosswalk'!N34</x:f>
        <x:v>0</x:v>
      </x:c>
      <x:c r="X2404" s="17" t="str">
        <x:v>LFS - National Population and Employment Survey</x:v>
      </x:c>
      <x:c r="Y2404" s="2" t="str"/>
      <x:c r="Z2404" s="17" t="str">
        <x:v>Peer composition: EGY, TUN. Observed national industry detail; used only for composition within 2024 ILO modelled margins.</x:v>
      </x:c>
      <x:c r="AA2404" s="2" t="str"/>
      <x:c r="AB2404" s="2" t="str">
        <x:v>https://rplumber.ilo.org/data/indicator?format=.csv.gz&amp;id=EMP_TEMP_SEX_EC2_NB_A</x:v>
      </x:c>
    </x:row>
    <x:row r="2405" ht="48" customHeight="1">
      <x:c r="A2405" s="13" t="str">
        <x:v>MAR</x:v>
      </x:c>
      <x:c r="B2405" s="13" t="str">
        <x:v>C</x:v>
      </x:c>
      <x:c r="C2405" s="13" t="str">
        <x:v>TUN</x:v>
      </x:c>
      <x:c r="D2405" s="13" t="n">
        <x:v>2023</x:v>
      </x:c>
      <x:c r="E2405" s="13" t="str">
        <x:v>EC2_ISIC4_C31</x:v>
      </x:c>
      <x:c r="F2405" s="18" t="str">
        <x:v>Economic activity (ISIC-Rev.4), 2 digit level: 31 - Manufacture of furniture</x:v>
      </x:c>
      <x:c r="G2405" s="21" t="n">
        <x:v>21.665</x:v>
      </x:c>
      <x:c r="H2405" s="22" t="n">
        <x:v>0.5</x:v>
      </x:c>
      <x:c r="I2405" s="21" t="n">
        <x:f>SUM(G2384:G2407)</x:f>
        <x:v>658.0949999999999</x:v>
      </x:c>
      <x:c r="J2405" s="22" t="n">
        <x:f>G2405/I2405*H2405</x:f>
        <x:v>0.016460389457449154</x:v>
      </x:c>
      <x:c r="K2405" s="13" t="str">
        <x:v>ISIC4:31</x:v>
      </x:c>
      <x:c r="L2405" s="15" t="n">
        <x:f>'Crosswalk'!C35</x:f>
        <x:v>0</x:v>
      </x:c>
      <x:c r="M2405" s="15" t="n">
        <x:f>'Crosswalk'!D35</x:f>
        <x:v>0</x:v>
      </x:c>
      <x:c r="N2405" s="15" t="n">
        <x:f>'Crosswalk'!E35</x:f>
        <x:v>0</x:v>
      </x:c>
      <x:c r="O2405" s="15" t="n">
        <x:f>'Crosswalk'!F35</x:f>
        <x:v>1</x:v>
      </x:c>
      <x:c r="P2405" s="15" t="n">
        <x:f>'Crosswalk'!G35</x:f>
        <x:v>0</x:v>
      </x:c>
      <x:c r="Q2405" s="15" t="n">
        <x:f>'Crosswalk'!H35</x:f>
        <x:v>0</x:v>
      </x:c>
      <x:c r="R2405" s="15" t="n">
        <x:f>'Crosswalk'!I35</x:f>
        <x:v>0</x:v>
      </x:c>
      <x:c r="S2405" s="15" t="n">
        <x:f>'Crosswalk'!J35</x:f>
        <x:v>0</x:v>
      </x:c>
      <x:c r="T2405" s="15" t="n">
        <x:f>'Crosswalk'!K35</x:f>
        <x:v>0</x:v>
      </x:c>
      <x:c r="U2405" s="15" t="n">
        <x:f>'Crosswalk'!L35</x:f>
        <x:v>0</x:v>
      </x:c>
      <x:c r="V2405" s="15" t="n">
        <x:f>'Crosswalk'!M35</x:f>
        <x:v>0</x:v>
      </x:c>
      <x:c r="W2405" s="15" t="n">
        <x:f>'Crosswalk'!N35</x:f>
        <x:v>0</x:v>
      </x:c>
      <x:c r="X2405" s="18" t="str">
        <x:v>LFS - National Population and Employment Survey</x:v>
      </x:c>
      <x:c r="Y2405" s="13" t="str"/>
      <x:c r="Z2405" s="18" t="str">
        <x:v>Peer composition: EGY, TUN. Observed national industry detail; used only for composition within 2024 ILO modelled margins.</x:v>
      </x:c>
      <x:c r="AA2405" s="13" t="str"/>
      <x:c r="AB2405" s="13" t="str">
        <x:v>https://rplumber.ilo.org/data/indicator?format=.csv.gz&amp;id=EMP_TEMP_SEX_EC2_NB_A</x:v>
      </x:c>
    </x:row>
    <x:row r="2406" ht="48" customHeight="1">
      <x:c r="A2406" s="2" t="str">
        <x:v>MAR</x:v>
      </x:c>
      <x:c r="B2406" s="2" t="str">
        <x:v>C</x:v>
      </x:c>
      <x:c r="C2406" s="2" t="str">
        <x:v>TUN</x:v>
      </x:c>
      <x:c r="D2406" s="2" t="n">
        <x:v>2023</x:v>
      </x:c>
      <x:c r="E2406" s="2" t="str">
        <x:v>EC2_ISIC4_C32</x:v>
      </x:c>
      <x:c r="F2406" s="17" t="str">
        <x:v>Economic activity (ISIC-Rev.4), 2 digit level: 32 - Other manufacturing</x:v>
      </x:c>
      <x:c r="G2406" s="19" t="n">
        <x:v>8.123</x:v>
      </x:c>
      <x:c r="H2406" s="20" t="n">
        <x:v>0.5</x:v>
      </x:c>
      <x:c r="I2406" s="19" t="n">
        <x:f>SUM(G2384:G2407)</x:f>
        <x:v>658.0949999999999</x:v>
      </x:c>
      <x:c r="J2406" s="20" t="n">
        <x:f>G2406/I2406*H2406</x:f>
        <x:v>0.006171601364544633</x:v>
      </x:c>
      <x:c r="K2406" s="2" t="str">
        <x:v>ISIC4:32</x:v>
      </x:c>
      <x:c r="L2406" s="14" t="n">
        <x:f>'Crosswalk'!C36</x:f>
        <x:v>0</x:v>
      </x:c>
      <x:c r="M2406" s="14" t="n">
        <x:f>'Crosswalk'!D36</x:f>
        <x:v>0</x:v>
      </x:c>
      <x:c r="N2406" s="14" t="n">
        <x:f>'Crosswalk'!E36</x:f>
        <x:v>0.1</x:v>
      </x:c>
      <x:c r="O2406" s="14" t="n">
        <x:f>'Crosswalk'!F36</x:f>
        <x:v>0.65</x:v>
      </x:c>
      <x:c r="P2406" s="14" t="n">
        <x:f>'Crosswalk'!G36</x:f>
        <x:v>0</x:v>
      </x:c>
      <x:c r="Q2406" s="14" t="n">
        <x:f>'Crosswalk'!H36</x:f>
        <x:v>0.25</x:v>
      </x:c>
      <x:c r="R2406" s="14" t="n">
        <x:f>'Crosswalk'!I36</x:f>
        <x:v>0</x:v>
      </x:c>
      <x:c r="S2406" s="14" t="n">
        <x:f>'Crosswalk'!J36</x:f>
        <x:v>0</x:v>
      </x:c>
      <x:c r="T2406" s="14" t="n">
        <x:f>'Crosswalk'!K36</x:f>
        <x:v>0</x:v>
      </x:c>
      <x:c r="U2406" s="14" t="n">
        <x:f>'Crosswalk'!L36</x:f>
        <x:v>0</x:v>
      </x:c>
      <x:c r="V2406" s="14" t="n">
        <x:f>'Crosswalk'!M36</x:f>
        <x:v>0</x:v>
      </x:c>
      <x:c r="W2406" s="14" t="n">
        <x:f>'Crosswalk'!N36</x:f>
        <x:v>0</x:v>
      </x:c>
      <x:c r="X2406" s="17" t="str">
        <x:v>LFS - National Population and Employment Survey</x:v>
      </x:c>
      <x:c r="Y2406" s="2" t="str"/>
      <x:c r="Z2406" s="17" t="str">
        <x:v>Peer composition: EGY, TUN. Observed national industry detail; used only for composition within 2024 ILO modelled margins.</x:v>
      </x:c>
      <x:c r="AA2406" s="2" t="str"/>
      <x:c r="AB2406" s="2" t="str">
        <x:v>https://rplumber.ilo.org/data/indicator?format=.csv.gz&amp;id=EMP_TEMP_SEX_EC2_NB_A</x:v>
      </x:c>
    </x:row>
    <x:row r="2407" ht="48" customHeight="1">
      <x:c r="A2407" s="13" t="str">
        <x:v>MAR</x:v>
      </x:c>
      <x:c r="B2407" s="13" t="str">
        <x:v>C</x:v>
      </x:c>
      <x:c r="C2407" s="13" t="str">
        <x:v>TUN</x:v>
      </x:c>
      <x:c r="D2407" s="13" t="n">
        <x:v>2023</x:v>
      </x:c>
      <x:c r="E2407" s="13" t="str">
        <x:v>EC2_ISIC4_C33</x:v>
      </x:c>
      <x:c r="F2407" s="18" t="str">
        <x:v>Economic activity (ISIC-Rev.4), 2 digit level: 33 - Repair and installation of machinery and equipment</x:v>
      </x:c>
      <x:c r="G2407" s="21" t="n">
        <x:v>5.985</x:v>
      </x:c>
      <x:c r="H2407" s="22" t="n">
        <x:v>0.5</x:v>
      </x:c>
      <x:c r="I2407" s="21" t="n">
        <x:f>SUM(G2384:G2407)</x:f>
        <x:v>658.0949999999999</x:v>
      </x:c>
      <x:c r="J2407" s="22" t="n">
        <x:f>G2407/I2407*H2407</x:f>
        <x:v>0.004547215827502109</x:v>
      </x:c>
      <x:c r="K2407" s="13" t="str">
        <x:v>ISIC4:33</x:v>
      </x:c>
      <x:c r="L2407" s="15" t="n">
        <x:f>'Crosswalk'!C37</x:f>
        <x:v>0</x:v>
      </x:c>
      <x:c r="M2407" s="15" t="n">
        <x:f>'Crosswalk'!D37</x:f>
        <x:v>0</x:v>
      </x:c>
      <x:c r="N2407" s="15" t="n">
        <x:f>'Crosswalk'!E37</x:f>
        <x:v>1</x:v>
      </x:c>
      <x:c r="O2407" s="15" t="n">
        <x:f>'Crosswalk'!F37</x:f>
        <x:v>0</x:v>
      </x:c>
      <x:c r="P2407" s="15" t="n">
        <x:f>'Crosswalk'!G37</x:f>
        <x:v>0</x:v>
      </x:c>
      <x:c r="Q2407" s="15" t="n">
        <x:f>'Crosswalk'!H37</x:f>
        <x:v>0</x:v>
      </x:c>
      <x:c r="R2407" s="15" t="n">
        <x:f>'Crosswalk'!I37</x:f>
        <x:v>0</x:v>
      </x:c>
      <x:c r="S2407" s="15" t="n">
        <x:f>'Crosswalk'!J37</x:f>
        <x:v>0</x:v>
      </x:c>
      <x:c r="T2407" s="15" t="n">
        <x:f>'Crosswalk'!K37</x:f>
        <x:v>0</x:v>
      </x:c>
      <x:c r="U2407" s="15" t="n">
        <x:f>'Crosswalk'!L37</x:f>
        <x:v>0</x:v>
      </x:c>
      <x:c r="V2407" s="15" t="n">
        <x:f>'Crosswalk'!M37</x:f>
        <x:v>0</x:v>
      </x:c>
      <x:c r="W2407" s="15" t="n">
        <x:f>'Crosswalk'!N37</x:f>
        <x:v>0</x:v>
      </x:c>
      <x:c r="X2407" s="18" t="str">
        <x:v>LFS - National Population and Employment Survey</x:v>
      </x:c>
      <x:c r="Y2407" s="13" t="str"/>
      <x:c r="Z2407" s="18" t="str">
        <x:v>Peer composition: EGY, TUN. Observed national industry detail; used only for composition within 2024 ILO modelled margins.</x:v>
      </x:c>
      <x:c r="AA2407" s="13" t="str"/>
      <x:c r="AB2407" s="13" t="str">
        <x:v>https://rplumber.ilo.org/data/indicator?format=.csv.gz&amp;id=EMP_TEMP_SEX_EC2_NB_A</x:v>
      </x:c>
    </x:row>
    <x:row r="2408" ht="48" customHeight="1">
      <x:c r="A2408" s="2" t="str">
        <x:v>MAR</x:v>
      </x:c>
      <x:c r="B2408" s="2" t="str">
        <x:v>C</x:v>
      </x:c>
      <x:c r="C2408" s="2" t="str">
        <x:v>EGY</x:v>
      </x:c>
      <x:c r="D2408" s="2" t="n">
        <x:v>2024</x:v>
      </x:c>
      <x:c r="E2408" s="2" t="str">
        <x:v>EC2_ISIC4_C10</x:v>
      </x:c>
      <x:c r="F2408" s="17" t="str">
        <x:v>Economic activity (ISIC-Rev.4), 2 digit level: 10 - Manufacture of food products</x:v>
      </x:c>
      <x:c r="G2408" s="19" t="n">
        <x:v>763.827</x:v>
      </x:c>
      <x:c r="H2408" s="20" t="n">
        <x:v>0.5</x:v>
      </x:c>
      <x:c r="I2408" s="19" t="n">
        <x:f>SUM(G2408:G2431)</x:f>
        <x:v>3945.5049999999997</x:v>
      </x:c>
      <x:c r="J2408" s="20" t="n">
        <x:f>G2408/I2408*H2408</x:f>
        <x:v>0.09679711469127526</x:v>
      </x:c>
      <x:c r="K2408" s="2" t="str">
        <x:v>ISIC4:10</x:v>
      </x:c>
      <x:c r="L2408" s="14" t="n">
        <x:f>'Crosswalk'!C14</x:f>
        <x:v>0</x:v>
      </x:c>
      <x:c r="M2408" s="14" t="n">
        <x:f>'Crosswalk'!D14</x:f>
        <x:v>0</x:v>
      </x:c>
      <x:c r="N2408" s="14" t="n">
        <x:f>'Crosswalk'!E14</x:f>
        <x:v>0</x:v>
      </x:c>
      <x:c r="O2408" s="14" t="n">
        <x:f>'Crosswalk'!F14</x:f>
        <x:v>0</x:v>
      </x:c>
      <x:c r="P2408" s="14" t="n">
        <x:f>'Crosswalk'!G14</x:f>
        <x:v>1</x:v>
      </x:c>
      <x:c r="Q2408" s="14" t="n">
        <x:f>'Crosswalk'!H14</x:f>
        <x:v>0</x:v>
      </x:c>
      <x:c r="R2408" s="14" t="n">
        <x:f>'Crosswalk'!I14</x:f>
        <x:v>0</x:v>
      </x:c>
      <x:c r="S2408" s="14" t="n">
        <x:f>'Crosswalk'!J14</x:f>
        <x:v>0</x:v>
      </x:c>
      <x:c r="T2408" s="14" t="n">
        <x:f>'Crosswalk'!K14</x:f>
        <x:v>0</x:v>
      </x:c>
      <x:c r="U2408" s="14" t="n">
        <x:f>'Crosswalk'!L14</x:f>
        <x:v>0</x:v>
      </x:c>
      <x:c r="V2408" s="14" t="n">
        <x:f>'Crosswalk'!M14</x:f>
        <x:v>0</x:v>
      </x:c>
      <x:c r="W2408" s="14" t="n">
        <x:f>'Crosswalk'!N14</x:f>
        <x:v>0</x:v>
      </x:c>
      <x:c r="X2408" s="17" t="str">
        <x:v>LFS - Labour Force Sample Survey</x:v>
      </x:c>
      <x:c r="Y2408" s="2" t="str">
        <x:v>B</x:v>
      </x:c>
      <x:c r="Z2408" s="17" t="str">
        <x:v>Peer composition: EGY, TUN. Observed national industry detail; used only for composition within 2024 ILO modelled margins.</x:v>
      </x:c>
      <x:c r="AA2408" s="2" t="str"/>
      <x:c r="AB2408" s="2" t="str">
        <x:v>https://rplumber.ilo.org/data/indicator?format=.csv.gz&amp;id=EMP_TEMP_SEX_EC2_NB_A</x:v>
      </x:c>
    </x:row>
    <x:row r="2409" ht="48" customHeight="1">
      <x:c r="A2409" s="13" t="str">
        <x:v>MAR</x:v>
      </x:c>
      <x:c r="B2409" s="13" t="str">
        <x:v>C</x:v>
      </x:c>
      <x:c r="C2409" s="13" t="str">
        <x:v>EGY</x:v>
      </x:c>
      <x:c r="D2409" s="13" t="n">
        <x:v>2024</x:v>
      </x:c>
      <x:c r="E2409" s="13" t="str">
        <x:v>EC2_ISIC4_C11</x:v>
      </x:c>
      <x:c r="F2409" s="18" t="str">
        <x:v>Economic activity (ISIC-Rev.4), 2 digit level: 11 - Manufacture of beverages</x:v>
      </x:c>
      <x:c r="G2409" s="21" t="n">
        <x:v>18.238</x:v>
      </x:c>
      <x:c r="H2409" s="22" t="n">
        <x:v>0.5</x:v>
      </x:c>
      <x:c r="I2409" s="21" t="n">
        <x:f>SUM(G2408:G2431)</x:f>
        <x:v>3945.5049999999997</x:v>
      </x:c>
      <x:c r="J2409" s="22" t="n">
        <x:f>G2409/I2409*H2409</x:f>
        <x:v>0.0023112377249553608</x:v>
      </x:c>
      <x:c r="K2409" s="13" t="str">
        <x:v>ISIC4:11</x:v>
      </x:c>
      <x:c r="L2409" s="15" t="n">
        <x:f>'Crosswalk'!C15</x:f>
        <x:v>0</x:v>
      </x:c>
      <x:c r="M2409" s="15" t="n">
        <x:f>'Crosswalk'!D15</x:f>
        <x:v>0</x:v>
      </x:c>
      <x:c r="N2409" s="15" t="n">
        <x:f>'Crosswalk'!E15</x:f>
        <x:v>0</x:v>
      </x:c>
      <x:c r="O2409" s="15" t="n">
        <x:f>'Crosswalk'!F15</x:f>
        <x:v>0</x:v>
      </x:c>
      <x:c r="P2409" s="15" t="n">
        <x:f>'Crosswalk'!G15</x:f>
        <x:v>1</x:v>
      </x:c>
      <x:c r="Q2409" s="15" t="n">
        <x:f>'Crosswalk'!H15</x:f>
        <x:v>0</x:v>
      </x:c>
      <x:c r="R2409" s="15" t="n">
        <x:f>'Crosswalk'!I15</x:f>
        <x:v>0</x:v>
      </x:c>
      <x:c r="S2409" s="15" t="n">
        <x:f>'Crosswalk'!J15</x:f>
        <x:v>0</x:v>
      </x:c>
      <x:c r="T2409" s="15" t="n">
        <x:f>'Crosswalk'!K15</x:f>
        <x:v>0</x:v>
      </x:c>
      <x:c r="U2409" s="15" t="n">
        <x:f>'Crosswalk'!L15</x:f>
        <x:v>0</x:v>
      </x:c>
      <x:c r="V2409" s="15" t="n">
        <x:f>'Crosswalk'!M15</x:f>
        <x:v>0</x:v>
      </x:c>
      <x:c r="W2409" s="15" t="n">
        <x:f>'Crosswalk'!N15</x:f>
        <x:v>0</x:v>
      </x:c>
      <x:c r="X2409" s="18" t="str">
        <x:v>LFS - Labour Force Sample Survey</x:v>
      </x:c>
      <x:c r="Y2409" s="13" t="str">
        <x:v>B</x:v>
      </x:c>
      <x:c r="Z2409" s="18" t="str">
        <x:v>Peer composition: EGY, TUN. Observed national industry detail; used only for composition within 2024 ILO modelled margins.</x:v>
      </x:c>
      <x:c r="AA2409" s="13" t="str"/>
      <x:c r="AB2409" s="13" t="str">
        <x:v>https://rplumber.ilo.org/data/indicator?format=.csv.gz&amp;id=EMP_TEMP_SEX_EC2_NB_A</x:v>
      </x:c>
    </x:row>
    <x:row r="2410" ht="48" customHeight="1">
      <x:c r="A2410" s="2" t="str">
        <x:v>MAR</x:v>
      </x:c>
      <x:c r="B2410" s="2" t="str">
        <x:v>C</x:v>
      </x:c>
      <x:c r="C2410" s="2" t="str">
        <x:v>EGY</x:v>
      </x:c>
      <x:c r="D2410" s="2" t="n">
        <x:v>2024</x:v>
      </x:c>
      <x:c r="E2410" s="2" t="str">
        <x:v>EC2_ISIC4_C12</x:v>
      </x:c>
      <x:c r="F2410" s="17" t="str">
        <x:v>Economic activity (ISIC-Rev.4), 2 digit level: 12 - Manufacture of tobacco products</x:v>
      </x:c>
      <x:c r="G2410" s="19" t="n">
        <x:v>16.029</x:v>
      </x:c>
      <x:c r="H2410" s="20" t="n">
        <x:v>0.5</x:v>
      </x:c>
      <x:c r="I2410" s="19" t="n">
        <x:f>SUM(G2408:G2431)</x:f>
        <x:v>3945.5049999999997</x:v>
      </x:c>
      <x:c r="J2410" s="20" t="n">
        <x:f>G2410/I2410*H2410</x:f>
        <x:v>0.0020312989085047414</x:v>
      </x:c>
      <x:c r="K2410" s="2" t="str">
        <x:v>ISIC4:12</x:v>
      </x:c>
      <x:c r="L2410" s="14" t="n">
        <x:f>'Crosswalk'!C16</x:f>
        <x:v>0</x:v>
      </x:c>
      <x:c r="M2410" s="14" t="n">
        <x:f>'Crosswalk'!D16</x:f>
        <x:v>0</x:v>
      </x:c>
      <x:c r="N2410" s="14" t="n">
        <x:f>'Crosswalk'!E16</x:f>
        <x:v>0</x:v>
      </x:c>
      <x:c r="O2410" s="14" t="n">
        <x:f>'Crosswalk'!F16</x:f>
        <x:v>0</x:v>
      </x:c>
      <x:c r="P2410" s="14" t="n">
        <x:f>'Crosswalk'!G16</x:f>
        <x:v>1</x:v>
      </x:c>
      <x:c r="Q2410" s="14" t="n">
        <x:f>'Crosswalk'!H16</x:f>
        <x:v>0</x:v>
      </x:c>
      <x:c r="R2410" s="14" t="n">
        <x:f>'Crosswalk'!I16</x:f>
        <x:v>0</x:v>
      </x:c>
      <x:c r="S2410" s="14" t="n">
        <x:f>'Crosswalk'!J16</x:f>
        <x:v>0</x:v>
      </x:c>
      <x:c r="T2410" s="14" t="n">
        <x:f>'Crosswalk'!K16</x:f>
        <x:v>0</x:v>
      </x:c>
      <x:c r="U2410" s="14" t="n">
        <x:f>'Crosswalk'!L16</x:f>
        <x:v>0</x:v>
      </x:c>
      <x:c r="V2410" s="14" t="n">
        <x:f>'Crosswalk'!M16</x:f>
        <x:v>0</x:v>
      </x:c>
      <x:c r="W2410" s="14" t="n">
        <x:f>'Crosswalk'!N16</x:f>
        <x:v>0</x:v>
      </x:c>
      <x:c r="X2410" s="17" t="str">
        <x:v>LFS - Labour Force Sample Survey</x:v>
      </x:c>
      <x:c r="Y2410" s="2" t="str">
        <x:v>B</x:v>
      </x:c>
      <x:c r="Z2410" s="17" t="str">
        <x:v>Peer composition: EGY, TUN. Observed national industry detail; used only for composition within 2024 ILO modelled margins.</x:v>
      </x:c>
      <x:c r="AA2410" s="2" t="str"/>
      <x:c r="AB2410" s="2" t="str">
        <x:v>https://rplumber.ilo.org/data/indicator?format=.csv.gz&amp;id=EMP_TEMP_SEX_EC2_NB_A</x:v>
      </x:c>
    </x:row>
    <x:row r="2411" ht="48" customHeight="1">
      <x:c r="A2411" s="13" t="str">
        <x:v>MAR</x:v>
      </x:c>
      <x:c r="B2411" s="13" t="str">
        <x:v>C</x:v>
      </x:c>
      <x:c r="C2411" s="13" t="str">
        <x:v>EGY</x:v>
      </x:c>
      <x:c r="D2411" s="13" t="n">
        <x:v>2024</x:v>
      </x:c>
      <x:c r="E2411" s="13" t="str">
        <x:v>EC2_ISIC4_C13</x:v>
      </x:c>
      <x:c r="F2411" s="18" t="str">
        <x:v>Economic activity (ISIC-Rev.4), 2 digit level: 13 - Manufacture of textiles</x:v>
      </x:c>
      <x:c r="G2411" s="21" t="n">
        <x:v>222.607</x:v>
      </x:c>
      <x:c r="H2411" s="22" t="n">
        <x:v>0.5</x:v>
      </x:c>
      <x:c r="I2411" s="21" t="n">
        <x:f>SUM(G2408:G2431)</x:f>
        <x:v>3945.5049999999997</x:v>
      </x:c>
      <x:c r="J2411" s="22" t="n">
        <x:f>G2411/I2411*H2411</x:f>
        <x:v>0.028210203763523303</x:v>
      </x:c>
      <x:c r="K2411" s="13" t="str">
        <x:v>ISIC4:13</x:v>
      </x:c>
      <x:c r="L2411" s="15" t="n">
        <x:f>'Crosswalk'!C17</x:f>
        <x:v>0</x:v>
      </x:c>
      <x:c r="M2411" s="15" t="n">
        <x:f>'Crosswalk'!D17</x:f>
        <x:v>0</x:v>
      </x:c>
      <x:c r="N2411" s="15" t="n">
        <x:f>'Crosswalk'!E17</x:f>
        <x:v>0</x:v>
      </x:c>
      <x:c r="O2411" s="15" t="n">
        <x:f>'Crosswalk'!F17</x:f>
        <x:v>1</x:v>
      </x:c>
      <x:c r="P2411" s="15" t="n">
        <x:f>'Crosswalk'!G17</x:f>
        <x:v>0</x:v>
      </x:c>
      <x:c r="Q2411" s="15" t="n">
        <x:f>'Crosswalk'!H17</x:f>
        <x:v>0</x:v>
      </x:c>
      <x:c r="R2411" s="15" t="n">
        <x:f>'Crosswalk'!I17</x:f>
        <x:v>0</x:v>
      </x:c>
      <x:c r="S2411" s="15" t="n">
        <x:f>'Crosswalk'!J17</x:f>
        <x:v>0</x:v>
      </x:c>
      <x:c r="T2411" s="15" t="n">
        <x:f>'Crosswalk'!K17</x:f>
        <x:v>0</x:v>
      </x:c>
      <x:c r="U2411" s="15" t="n">
        <x:f>'Crosswalk'!L17</x:f>
        <x:v>0</x:v>
      </x:c>
      <x:c r="V2411" s="15" t="n">
        <x:f>'Crosswalk'!M17</x:f>
        <x:v>0</x:v>
      </x:c>
      <x:c r="W2411" s="15" t="n">
        <x:f>'Crosswalk'!N17</x:f>
        <x:v>0</x:v>
      </x:c>
      <x:c r="X2411" s="18" t="str">
        <x:v>LFS - Labour Force Sample Survey</x:v>
      </x:c>
      <x:c r="Y2411" s="13" t="str">
        <x:v>B</x:v>
      </x:c>
      <x:c r="Z2411" s="18" t="str">
        <x:v>Peer composition: EGY, TUN. Observed national industry detail; used only for composition within 2024 ILO modelled margins.</x:v>
      </x:c>
      <x:c r="AA2411" s="13" t="str"/>
      <x:c r="AB2411" s="13" t="str">
        <x:v>https://rplumber.ilo.org/data/indicator?format=.csv.gz&amp;id=EMP_TEMP_SEX_EC2_NB_A</x:v>
      </x:c>
    </x:row>
    <x:row r="2412" ht="48" customHeight="1">
      <x:c r="A2412" s="2" t="str">
        <x:v>MAR</x:v>
      </x:c>
      <x:c r="B2412" s="2" t="str">
        <x:v>C</x:v>
      </x:c>
      <x:c r="C2412" s="2" t="str">
        <x:v>EGY</x:v>
      </x:c>
      <x:c r="D2412" s="2" t="n">
        <x:v>2024</x:v>
      </x:c>
      <x:c r="E2412" s="2" t="str">
        <x:v>EC2_ISIC4_C14</x:v>
      </x:c>
      <x:c r="F2412" s="17" t="str">
        <x:v>Economic activity (ISIC-Rev.4), 2 digit level: 14 - Manufacture of wearing apparel</x:v>
      </x:c>
      <x:c r="G2412" s="19" t="n">
        <x:v>598.885</x:v>
      </x:c>
      <x:c r="H2412" s="20" t="n">
        <x:v>0.5</x:v>
      </x:c>
      <x:c r="I2412" s="19" t="n">
        <x:f>SUM(G2408:G2431)</x:f>
        <x:v>3945.5049999999997</x:v>
      </x:c>
      <x:c r="J2412" s="20" t="n">
        <x:f>G2412/I2412*H2412</x:f>
        <x:v>0.0758945939746623</x:v>
      </x:c>
      <x:c r="K2412" s="2" t="str">
        <x:v>ISIC4:14</x:v>
      </x:c>
      <x:c r="L2412" s="14" t="n">
        <x:f>'Crosswalk'!C18</x:f>
        <x:v>0</x:v>
      </x:c>
      <x:c r="M2412" s="14" t="n">
        <x:f>'Crosswalk'!D18</x:f>
        <x:v>0</x:v>
      </x:c>
      <x:c r="N2412" s="14" t="n">
        <x:f>'Crosswalk'!E18</x:f>
        <x:v>0</x:v>
      </x:c>
      <x:c r="O2412" s="14" t="n">
        <x:f>'Crosswalk'!F18</x:f>
        <x:v>1</x:v>
      </x:c>
      <x:c r="P2412" s="14" t="n">
        <x:f>'Crosswalk'!G18</x:f>
        <x:v>0</x:v>
      </x:c>
      <x:c r="Q2412" s="14" t="n">
        <x:f>'Crosswalk'!H18</x:f>
        <x:v>0</x:v>
      </x:c>
      <x:c r="R2412" s="14" t="n">
        <x:f>'Crosswalk'!I18</x:f>
        <x:v>0</x:v>
      </x:c>
      <x:c r="S2412" s="14" t="n">
        <x:f>'Crosswalk'!J18</x:f>
        <x:v>0</x:v>
      </x:c>
      <x:c r="T2412" s="14" t="n">
        <x:f>'Crosswalk'!K18</x:f>
        <x:v>0</x:v>
      </x:c>
      <x:c r="U2412" s="14" t="n">
        <x:f>'Crosswalk'!L18</x:f>
        <x:v>0</x:v>
      </x:c>
      <x:c r="V2412" s="14" t="n">
        <x:f>'Crosswalk'!M18</x:f>
        <x:v>0</x:v>
      </x:c>
      <x:c r="W2412" s="14" t="n">
        <x:f>'Crosswalk'!N18</x:f>
        <x:v>0</x:v>
      </x:c>
      <x:c r="X2412" s="17" t="str">
        <x:v>LFS - Labour Force Sample Survey</x:v>
      </x:c>
      <x:c r="Y2412" s="2" t="str">
        <x:v>B</x:v>
      </x:c>
      <x:c r="Z2412" s="17" t="str">
        <x:v>Peer composition: EGY, TUN. Observed national industry detail; used only for composition within 2024 ILO modelled margins.</x:v>
      </x:c>
      <x:c r="AA2412" s="2" t="str"/>
      <x:c r="AB2412" s="2" t="str">
        <x:v>https://rplumber.ilo.org/data/indicator?format=.csv.gz&amp;id=EMP_TEMP_SEX_EC2_NB_A</x:v>
      </x:c>
    </x:row>
    <x:row r="2413" ht="48" customHeight="1">
      <x:c r="A2413" s="13" t="str">
        <x:v>MAR</x:v>
      </x:c>
      <x:c r="B2413" s="13" t="str">
        <x:v>C</x:v>
      </x:c>
      <x:c r="C2413" s="13" t="str">
        <x:v>EGY</x:v>
      </x:c>
      <x:c r="D2413" s="13" t="n">
        <x:v>2024</x:v>
      </x:c>
      <x:c r="E2413" s="13" t="str">
        <x:v>EC2_ISIC4_C15</x:v>
      </x:c>
      <x:c r="F2413" s="18" t="str">
        <x:v>Economic activity (ISIC-Rev.4), 2 digit level: 15 - Manufacture of leather and related products</x:v>
      </x:c>
      <x:c r="G2413" s="21" t="n">
        <x:v>68.615</x:v>
      </x:c>
      <x:c r="H2413" s="22" t="n">
        <x:v>0.5</x:v>
      </x:c>
      <x:c r="I2413" s="21" t="n">
        <x:f>SUM(G2408:G2431)</x:f>
        <x:v>3945.5049999999997</x:v>
      </x:c>
      <x:c r="J2413" s="22" t="n">
        <x:f>G2413/I2413*H2413</x:f>
        <x:v>0.008695338112611693</x:v>
      </x:c>
      <x:c r="K2413" s="13" t="str">
        <x:v>ISIC4:15</x:v>
      </x:c>
      <x:c r="L2413" s="15" t="n">
        <x:f>'Crosswalk'!C19</x:f>
        <x:v>0</x:v>
      </x:c>
      <x:c r="M2413" s="15" t="n">
        <x:f>'Crosswalk'!D19</x:f>
        <x:v>0</x:v>
      </x:c>
      <x:c r="N2413" s="15" t="n">
        <x:f>'Crosswalk'!E19</x:f>
        <x:v>0</x:v>
      </x:c>
      <x:c r="O2413" s="15" t="n">
        <x:f>'Crosswalk'!F19</x:f>
        <x:v>1</x:v>
      </x:c>
      <x:c r="P2413" s="15" t="n">
        <x:f>'Crosswalk'!G19</x:f>
        <x:v>0</x:v>
      </x:c>
      <x:c r="Q2413" s="15" t="n">
        <x:f>'Crosswalk'!H19</x:f>
        <x:v>0</x:v>
      </x:c>
      <x:c r="R2413" s="15" t="n">
        <x:f>'Crosswalk'!I19</x:f>
        <x:v>0</x:v>
      </x:c>
      <x:c r="S2413" s="15" t="n">
        <x:f>'Crosswalk'!J19</x:f>
        <x:v>0</x:v>
      </x:c>
      <x:c r="T2413" s="15" t="n">
        <x:f>'Crosswalk'!K19</x:f>
        <x:v>0</x:v>
      </x:c>
      <x:c r="U2413" s="15" t="n">
        <x:f>'Crosswalk'!L19</x:f>
        <x:v>0</x:v>
      </x:c>
      <x:c r="V2413" s="15" t="n">
        <x:f>'Crosswalk'!M19</x:f>
        <x:v>0</x:v>
      </x:c>
      <x:c r="W2413" s="15" t="n">
        <x:f>'Crosswalk'!N19</x:f>
        <x:v>0</x:v>
      </x:c>
      <x:c r="X2413" s="18" t="str">
        <x:v>LFS - Labour Force Sample Survey</x:v>
      </x:c>
      <x:c r="Y2413" s="13" t="str">
        <x:v>B</x:v>
      </x:c>
      <x:c r="Z2413" s="18" t="str">
        <x:v>Peer composition: EGY, TUN. Observed national industry detail; used only for composition within 2024 ILO modelled margins.</x:v>
      </x:c>
      <x:c r="AA2413" s="13" t="str"/>
      <x:c r="AB2413" s="13" t="str">
        <x:v>https://rplumber.ilo.org/data/indicator?format=.csv.gz&amp;id=EMP_TEMP_SEX_EC2_NB_A</x:v>
      </x:c>
    </x:row>
    <x:row r="2414" ht="48" customHeight="1">
      <x:c r="A2414" s="2" t="str">
        <x:v>MAR</x:v>
      </x:c>
      <x:c r="B2414" s="2" t="str">
        <x:v>C</x:v>
      </x:c>
      <x:c r="C2414" s="2" t="str">
        <x:v>EGY</x:v>
      </x:c>
      <x:c r="D2414" s="2" t="n">
        <x:v>2024</x:v>
      </x:c>
      <x:c r="E2414" s="2" t="str">
        <x:v>EC2_ISIC4_C16</x:v>
      </x:c>
      <x:c r="F2414" s="17" t="str">
        <x:v>Economic activity (ISIC-Rev.4), 2 digit level: 16 - Manufacture of wood and of products of wood and cork, except furniture; manufacture of articles of straw and plaiting materials</x:v>
      </x:c>
      <x:c r="G2414" s="19" t="n">
        <x:v>156.087</x:v>
      </x:c>
      <x:c r="H2414" s="20" t="n">
        <x:v>0.5</x:v>
      </x:c>
      <x:c r="I2414" s="19" t="n">
        <x:f>SUM(G2408:G2431)</x:f>
        <x:v>3945.5049999999997</x:v>
      </x:c>
      <x:c r="J2414" s="20" t="n">
        <x:f>G2414/I2414*H2414</x:f>
        <x:v>0.019780357647500132</x:v>
      </x:c>
      <x:c r="K2414" s="2" t="str">
        <x:v>ISIC4:16</x:v>
      </x:c>
      <x:c r="L2414" s="14" t="n">
        <x:f>'Crosswalk'!C20</x:f>
        <x:v>0</x:v>
      </x:c>
      <x:c r="M2414" s="14" t="n">
        <x:f>'Crosswalk'!D20</x:f>
        <x:v>0.7</x:v>
      </x:c>
      <x:c r="N2414" s="14" t="n">
        <x:f>'Crosswalk'!E20</x:f>
        <x:v>0.3</x:v>
      </x:c>
      <x:c r="O2414" s="14" t="n">
        <x:f>'Crosswalk'!F20</x:f>
        <x:v>0</x:v>
      </x:c>
      <x:c r="P2414" s="14" t="n">
        <x:f>'Crosswalk'!G20</x:f>
        <x:v>0</x:v>
      </x:c>
      <x:c r="Q2414" s="14" t="n">
        <x:f>'Crosswalk'!H20</x:f>
        <x:v>0</x:v>
      </x:c>
      <x:c r="R2414" s="14" t="n">
        <x:f>'Crosswalk'!I20</x:f>
        <x:v>0</x:v>
      </x:c>
      <x:c r="S2414" s="14" t="n">
        <x:f>'Crosswalk'!J20</x:f>
        <x:v>0</x:v>
      </x:c>
      <x:c r="T2414" s="14" t="n">
        <x:f>'Crosswalk'!K20</x:f>
        <x:v>0</x:v>
      </x:c>
      <x:c r="U2414" s="14" t="n">
        <x:f>'Crosswalk'!L20</x:f>
        <x:v>0</x:v>
      </x:c>
      <x:c r="V2414" s="14" t="n">
        <x:f>'Crosswalk'!M20</x:f>
        <x:v>0</x:v>
      </x:c>
      <x:c r="W2414" s="14" t="n">
        <x:f>'Crosswalk'!N20</x:f>
        <x:v>0</x:v>
      </x:c>
      <x:c r="X2414" s="17" t="str">
        <x:v>LFS - Labour Force Sample Survey</x:v>
      </x:c>
      <x:c r="Y2414" s="2" t="str">
        <x:v>B</x:v>
      </x:c>
      <x:c r="Z2414" s="17" t="str">
        <x:v>Peer composition: EGY, TUN. Observed national industry detail; used only for composition within 2024 ILO modelled margins.</x:v>
      </x:c>
      <x:c r="AA2414" s="2" t="str"/>
      <x:c r="AB2414" s="2" t="str">
        <x:v>https://rplumber.ilo.org/data/indicator?format=.csv.gz&amp;id=EMP_TEMP_SEX_EC2_NB_A</x:v>
      </x:c>
    </x:row>
    <x:row r="2415" ht="48" customHeight="1">
      <x:c r="A2415" s="13" t="str">
        <x:v>MAR</x:v>
      </x:c>
      <x:c r="B2415" s="13" t="str">
        <x:v>C</x:v>
      </x:c>
      <x:c r="C2415" s="13" t="str">
        <x:v>EGY</x:v>
      </x:c>
      <x:c r="D2415" s="13" t="n">
        <x:v>2024</x:v>
      </x:c>
      <x:c r="E2415" s="13" t="str">
        <x:v>EC2_ISIC4_C17</x:v>
      </x:c>
      <x:c r="F2415" s="18" t="str">
        <x:v>Economic activity (ISIC-Rev.4), 2 digit level: 17 - Manufacture of paper and paper products</x:v>
      </x:c>
      <x:c r="G2415" s="21" t="n">
        <x:v>65.004</x:v>
      </x:c>
      <x:c r="H2415" s="22" t="n">
        <x:v>0.5</x:v>
      </x:c>
      <x:c r="I2415" s="21" t="n">
        <x:f>SUM(G2408:G2431)</x:f>
        <x:v>3945.5049999999997</x:v>
      </x:c>
      <x:c r="J2415" s="22" t="n">
        <x:f>G2415/I2415*H2415</x:f>
        <x:v>0.008237728757155297</x:v>
      </x:c>
      <x:c r="K2415" s="13" t="str">
        <x:v>ISIC4:17</x:v>
      </x:c>
      <x:c r="L2415" s="15" t="n">
        <x:f>'Crosswalk'!C21</x:f>
        <x:v>0</x:v>
      </x:c>
      <x:c r="M2415" s="15" t="n">
        <x:f>'Crosswalk'!D21</x:f>
        <x:v>1</x:v>
      </x:c>
      <x:c r="N2415" s="15" t="n">
        <x:f>'Crosswalk'!E21</x:f>
        <x:v>0</x:v>
      </x:c>
      <x:c r="O2415" s="15" t="n">
        <x:f>'Crosswalk'!F21</x:f>
        <x:v>0</x:v>
      </x:c>
      <x:c r="P2415" s="15" t="n">
        <x:f>'Crosswalk'!G21</x:f>
        <x:v>0</x:v>
      </x:c>
      <x:c r="Q2415" s="15" t="n">
        <x:f>'Crosswalk'!H21</x:f>
        <x:v>0</x:v>
      </x:c>
      <x:c r="R2415" s="15" t="n">
        <x:f>'Crosswalk'!I21</x:f>
        <x:v>0</x:v>
      </x:c>
      <x:c r="S2415" s="15" t="n">
        <x:f>'Crosswalk'!J21</x:f>
        <x:v>0</x:v>
      </x:c>
      <x:c r="T2415" s="15" t="n">
        <x:f>'Crosswalk'!K21</x:f>
        <x:v>0</x:v>
      </x:c>
      <x:c r="U2415" s="15" t="n">
        <x:f>'Crosswalk'!L21</x:f>
        <x:v>0</x:v>
      </x:c>
      <x:c r="V2415" s="15" t="n">
        <x:f>'Crosswalk'!M21</x:f>
        <x:v>0</x:v>
      </x:c>
      <x:c r="W2415" s="15" t="n">
        <x:f>'Crosswalk'!N21</x:f>
        <x:v>0</x:v>
      </x:c>
      <x:c r="X2415" s="18" t="str">
        <x:v>LFS - Labour Force Sample Survey</x:v>
      </x:c>
      <x:c r="Y2415" s="13" t="str">
        <x:v>B</x:v>
      </x:c>
      <x:c r="Z2415" s="18" t="str">
        <x:v>Peer composition: EGY, TUN. Observed national industry detail; used only for composition within 2024 ILO modelled margins.</x:v>
      </x:c>
      <x:c r="AA2415" s="13" t="str"/>
      <x:c r="AB2415" s="13" t="str">
        <x:v>https://rplumber.ilo.org/data/indicator?format=.csv.gz&amp;id=EMP_TEMP_SEX_EC2_NB_A</x:v>
      </x:c>
    </x:row>
    <x:row r="2416" ht="48" customHeight="1">
      <x:c r="A2416" s="2" t="str">
        <x:v>MAR</x:v>
      </x:c>
      <x:c r="B2416" s="2" t="str">
        <x:v>C</x:v>
      </x:c>
      <x:c r="C2416" s="2" t="str">
        <x:v>EGY</x:v>
      </x:c>
      <x:c r="D2416" s="2" t="n">
        <x:v>2024</x:v>
      </x:c>
      <x:c r="E2416" s="2" t="str">
        <x:v>EC2_ISIC4_C18</x:v>
      </x:c>
      <x:c r="F2416" s="17" t="str">
        <x:v>Economic activity (ISIC-Rev.4), 2 digit level: 18 - Printing and reproduction of recorded media</x:v>
      </x:c>
      <x:c r="G2416" s="19" t="n">
        <x:v>62.831</x:v>
      </x:c>
      <x:c r="H2416" s="20" t="n">
        <x:v>0.5</x:v>
      </x:c>
      <x:c r="I2416" s="19" t="n">
        <x:f>SUM(G2408:G2431)</x:f>
        <x:v>3945.5049999999997</x:v>
      </x:c>
      <x:c r="J2416" s="20" t="n">
        <x:f>G2416/I2416*H2416</x:f>
        <x:v>0.007962352094345338</x:v>
      </x:c>
      <x:c r="K2416" s="2" t="str">
        <x:v>ISIC4:18</x:v>
      </x:c>
      <x:c r="L2416" s="14" t="n">
        <x:f>'Crosswalk'!C22</x:f>
        <x:v>0</x:v>
      </x:c>
      <x:c r="M2416" s="14" t="n">
        <x:f>'Crosswalk'!D22</x:f>
        <x:v>0</x:v>
      </x:c>
      <x:c r="N2416" s="14" t="n">
        <x:f>'Crosswalk'!E22</x:f>
        <x:v>1</x:v>
      </x:c>
      <x:c r="O2416" s="14" t="n">
        <x:f>'Crosswalk'!F22</x:f>
        <x:v>0</x:v>
      </x:c>
      <x:c r="P2416" s="14" t="n">
        <x:f>'Crosswalk'!G22</x:f>
        <x:v>0</x:v>
      </x:c>
      <x:c r="Q2416" s="14" t="n">
        <x:f>'Crosswalk'!H22</x:f>
        <x:v>0</x:v>
      </x:c>
      <x:c r="R2416" s="14" t="n">
        <x:f>'Crosswalk'!I22</x:f>
        <x:v>0</x:v>
      </x:c>
      <x:c r="S2416" s="14" t="n">
        <x:f>'Crosswalk'!J22</x:f>
        <x:v>0</x:v>
      </x:c>
      <x:c r="T2416" s="14" t="n">
        <x:f>'Crosswalk'!K22</x:f>
        <x:v>0</x:v>
      </x:c>
      <x:c r="U2416" s="14" t="n">
        <x:f>'Crosswalk'!L22</x:f>
        <x:v>0</x:v>
      </x:c>
      <x:c r="V2416" s="14" t="n">
        <x:f>'Crosswalk'!M22</x:f>
        <x:v>0</x:v>
      </x:c>
      <x:c r="W2416" s="14" t="n">
        <x:f>'Crosswalk'!N22</x:f>
        <x:v>0</x:v>
      </x:c>
      <x:c r="X2416" s="17" t="str">
        <x:v>LFS - Labour Force Sample Survey</x:v>
      </x:c>
      <x:c r="Y2416" s="2" t="str">
        <x:v>B</x:v>
      </x:c>
      <x:c r="Z2416" s="17" t="str">
        <x:v>Peer composition: EGY, TUN. Observed national industry detail; used only for composition within 2024 ILO modelled margins.</x:v>
      </x:c>
      <x:c r="AA2416" s="2" t="str"/>
      <x:c r="AB2416" s="2" t="str">
        <x:v>https://rplumber.ilo.org/data/indicator?format=.csv.gz&amp;id=EMP_TEMP_SEX_EC2_NB_A</x:v>
      </x:c>
    </x:row>
    <x:row r="2417" ht="48" customHeight="1">
      <x:c r="A2417" s="13" t="str">
        <x:v>MAR</x:v>
      </x:c>
      <x:c r="B2417" s="13" t="str">
        <x:v>C</x:v>
      </x:c>
      <x:c r="C2417" s="13" t="str">
        <x:v>EGY</x:v>
      </x:c>
      <x:c r="D2417" s="13" t="n">
        <x:v>2024</x:v>
      </x:c>
      <x:c r="E2417" s="13" t="str">
        <x:v>EC2_ISIC4_C19</x:v>
      </x:c>
      <x:c r="F2417" s="18" t="str">
        <x:v>Economic activity (ISIC-Rev.4), 2 digit level: 19 - Manufacture of coke and refined petroleum products</x:v>
      </x:c>
      <x:c r="G2417" s="21" t="n">
        <x:v>84.967</x:v>
      </x:c>
      <x:c r="H2417" s="22" t="n">
        <x:v>0.5</x:v>
      </x:c>
      <x:c r="I2417" s="21" t="n">
        <x:f>SUM(G2408:G2431)</x:f>
        <x:v>3945.5049999999997</x:v>
      </x:c>
      <x:c r="J2417" s="22" t="n">
        <x:f>G2417/I2417*H2417</x:f>
        <x:v>0.010767569677392376</x:v>
      </x:c>
      <x:c r="K2417" s="13" t="str">
        <x:v>ISIC4:19</x:v>
      </x:c>
      <x:c r="L2417" s="15" t="n">
        <x:f>'Crosswalk'!C23</x:f>
        <x:v>1</x:v>
      </x:c>
      <x:c r="M2417" s="15" t="n">
        <x:f>'Crosswalk'!D23</x:f>
        <x:v>0</x:v>
      </x:c>
      <x:c r="N2417" s="15" t="n">
        <x:f>'Crosswalk'!E23</x:f>
        <x:v>0</x:v>
      </x:c>
      <x:c r="O2417" s="15" t="n">
        <x:f>'Crosswalk'!F23</x:f>
        <x:v>0</x:v>
      </x:c>
      <x:c r="P2417" s="15" t="n">
        <x:f>'Crosswalk'!G23</x:f>
        <x:v>0</x:v>
      </x:c>
      <x:c r="Q2417" s="15" t="n">
        <x:f>'Crosswalk'!H23</x:f>
        <x:v>0</x:v>
      </x:c>
      <x:c r="R2417" s="15" t="n">
        <x:f>'Crosswalk'!I23</x:f>
        <x:v>0</x:v>
      </x:c>
      <x:c r="S2417" s="15" t="n">
        <x:f>'Crosswalk'!J23</x:f>
        <x:v>0</x:v>
      </x:c>
      <x:c r="T2417" s="15" t="n">
        <x:f>'Crosswalk'!K23</x:f>
        <x:v>0</x:v>
      </x:c>
      <x:c r="U2417" s="15" t="n">
        <x:f>'Crosswalk'!L23</x:f>
        <x:v>0</x:v>
      </x:c>
      <x:c r="V2417" s="15" t="n">
        <x:f>'Crosswalk'!M23</x:f>
        <x:v>0</x:v>
      </x:c>
      <x:c r="W2417" s="15" t="n">
        <x:f>'Crosswalk'!N23</x:f>
        <x:v>0</x:v>
      </x:c>
      <x:c r="X2417" s="18" t="str">
        <x:v>LFS - Labour Force Sample Survey</x:v>
      </x:c>
      <x:c r="Y2417" s="13" t="str">
        <x:v>B</x:v>
      </x:c>
      <x:c r="Z2417" s="18" t="str">
        <x:v>Peer composition: EGY, TUN. Observed national industry detail; used only for composition within 2024 ILO modelled margins.</x:v>
      </x:c>
      <x:c r="AA2417" s="13" t="str"/>
      <x:c r="AB2417" s="13" t="str">
        <x:v>https://rplumber.ilo.org/data/indicator?format=.csv.gz&amp;id=EMP_TEMP_SEX_EC2_NB_A</x:v>
      </x:c>
    </x:row>
    <x:row r="2418" ht="48" customHeight="1">
      <x:c r="A2418" s="2" t="str">
        <x:v>MAR</x:v>
      </x:c>
      <x:c r="B2418" s="2" t="str">
        <x:v>C</x:v>
      </x:c>
      <x:c r="C2418" s="2" t="str">
        <x:v>EGY</x:v>
      </x:c>
      <x:c r="D2418" s="2" t="n">
        <x:v>2024</x:v>
      </x:c>
      <x:c r="E2418" s="2" t="str">
        <x:v>EC2_ISIC4_C20</x:v>
      </x:c>
      <x:c r="F2418" s="17" t="str">
        <x:v>Economic activity (ISIC-Rev.4), 2 digit level: 20 - Manufacture of chemicals and chemical products</x:v>
      </x:c>
      <x:c r="G2418" s="19" t="n">
        <x:v>117.173</x:v>
      </x:c>
      <x:c r="H2418" s="20" t="n">
        <x:v>0.5</x:v>
      </x:c>
      <x:c r="I2418" s="19" t="n">
        <x:f>SUM(G2408:G2431)</x:f>
        <x:v>3945.5049999999997</x:v>
      </x:c>
      <x:c r="J2418" s="20" t="n">
        <x:f>G2418/I2418*H2418</x:f>
        <x:v>0.01484892301492458</x:v>
      </x:c>
      <x:c r="K2418" s="2" t="str">
        <x:v>ISIC4:20</x:v>
      </x:c>
      <x:c r="L2418" s="14" t="n">
        <x:f>'Crosswalk'!C24</x:f>
        <x:v>0</x:v>
      </x:c>
      <x:c r="M2418" s="14" t="n">
        <x:f>'Crosswalk'!D24</x:f>
        <x:v>0.8</x:v>
      </x:c>
      <x:c r="N2418" s="14" t="n">
        <x:f>'Crosswalk'!E24</x:f>
        <x:v>0</x:v>
      </x:c>
      <x:c r="O2418" s="14" t="n">
        <x:f>'Crosswalk'!F24</x:f>
        <x:v>0</x:v>
      </x:c>
      <x:c r="P2418" s="14" t="n">
        <x:f>'Crosswalk'!G24</x:f>
        <x:v>0.2</x:v>
      </x:c>
      <x:c r="Q2418" s="14" t="n">
        <x:f>'Crosswalk'!H24</x:f>
        <x:v>0</x:v>
      </x:c>
      <x:c r="R2418" s="14" t="n">
        <x:f>'Crosswalk'!I24</x:f>
        <x:v>0</x:v>
      </x:c>
      <x:c r="S2418" s="14" t="n">
        <x:f>'Crosswalk'!J24</x:f>
        <x:v>0</x:v>
      </x:c>
      <x:c r="T2418" s="14" t="n">
        <x:f>'Crosswalk'!K24</x:f>
        <x:v>0</x:v>
      </x:c>
      <x:c r="U2418" s="14" t="n">
        <x:f>'Crosswalk'!L24</x:f>
        <x:v>0</x:v>
      </x:c>
      <x:c r="V2418" s="14" t="n">
        <x:f>'Crosswalk'!M24</x:f>
        <x:v>0</x:v>
      </x:c>
      <x:c r="W2418" s="14" t="n">
        <x:f>'Crosswalk'!N24</x:f>
        <x:v>0</x:v>
      </x:c>
      <x:c r="X2418" s="17" t="str">
        <x:v>LFS - Labour Force Sample Survey</x:v>
      </x:c>
      <x:c r="Y2418" s="2" t="str">
        <x:v>B</x:v>
      </x:c>
      <x:c r="Z2418" s="17" t="str">
        <x:v>Peer composition: EGY, TUN. Observed national industry detail; used only for composition within 2024 ILO modelled margins.</x:v>
      </x:c>
      <x:c r="AA2418" s="2" t="str"/>
      <x:c r="AB2418" s="2" t="str">
        <x:v>https://rplumber.ilo.org/data/indicator?format=.csv.gz&amp;id=EMP_TEMP_SEX_EC2_NB_A</x:v>
      </x:c>
    </x:row>
    <x:row r="2419" ht="48" customHeight="1">
      <x:c r="A2419" s="13" t="str">
        <x:v>MAR</x:v>
      </x:c>
      <x:c r="B2419" s="13" t="str">
        <x:v>C</x:v>
      </x:c>
      <x:c r="C2419" s="13" t="str">
        <x:v>EGY</x:v>
      </x:c>
      <x:c r="D2419" s="13" t="n">
        <x:v>2024</x:v>
      </x:c>
      <x:c r="E2419" s="13" t="str">
        <x:v>EC2_ISIC4_C21</x:v>
      </x:c>
      <x:c r="F2419" s="18" t="str">
        <x:v>Economic activity (ISIC-Rev.4), 2 digit level: 21 - Manufacture of pharmaceuticals, medicinal chemical and botanical products</x:v>
      </x:c>
      <x:c r="G2419" s="21" t="n">
        <x:v>92.45</x:v>
      </x:c>
      <x:c r="H2419" s="22" t="n">
        <x:v>0.5</x:v>
      </x:c>
      <x:c r="I2419" s="21" t="n">
        <x:f>SUM(G2408:G2431)</x:f>
        <x:v>3945.5049999999997</x:v>
      </x:c>
      <x:c r="J2419" s="22" t="n">
        <x:f>G2419/I2419*H2419</x:f>
        <x:v>0.011715864002199974</x:v>
      </x:c>
      <x:c r="K2419" s="13" t="str">
        <x:v>ISIC4:21</x:v>
      </x:c>
      <x:c r="L2419" s="15" t="n">
        <x:f>'Crosswalk'!C25</x:f>
        <x:v>0</x:v>
      </x:c>
      <x:c r="M2419" s="15" t="n">
        <x:f>'Crosswalk'!D25</x:f>
        <x:v>0</x:v>
      </x:c>
      <x:c r="N2419" s="15" t="n">
        <x:f>'Crosswalk'!E25</x:f>
        <x:v>0</x:v>
      </x:c>
      <x:c r="O2419" s="15" t="n">
        <x:f>'Crosswalk'!F25</x:f>
        <x:v>0</x:v>
      </x:c>
      <x:c r="P2419" s="15" t="n">
        <x:f>'Crosswalk'!G25</x:f>
        <x:v>0</x:v>
      </x:c>
      <x:c r="Q2419" s="15" t="n">
        <x:f>'Crosswalk'!H25</x:f>
        <x:v>1</x:v>
      </x:c>
      <x:c r="R2419" s="15" t="n">
        <x:f>'Crosswalk'!I25</x:f>
        <x:v>0</x:v>
      </x:c>
      <x:c r="S2419" s="15" t="n">
        <x:f>'Crosswalk'!J25</x:f>
        <x:v>0</x:v>
      </x:c>
      <x:c r="T2419" s="15" t="n">
        <x:f>'Crosswalk'!K25</x:f>
        <x:v>0</x:v>
      </x:c>
      <x:c r="U2419" s="15" t="n">
        <x:f>'Crosswalk'!L25</x:f>
        <x:v>0</x:v>
      </x:c>
      <x:c r="V2419" s="15" t="n">
        <x:f>'Crosswalk'!M25</x:f>
        <x:v>0</x:v>
      </x:c>
      <x:c r="W2419" s="15" t="n">
        <x:f>'Crosswalk'!N25</x:f>
        <x:v>0</x:v>
      </x:c>
      <x:c r="X2419" s="18" t="str">
        <x:v>LFS - Labour Force Sample Survey</x:v>
      </x:c>
      <x:c r="Y2419" s="13" t="str">
        <x:v>B</x:v>
      </x:c>
      <x:c r="Z2419" s="18" t="str">
        <x:v>Peer composition: EGY, TUN. Observed national industry detail; used only for composition within 2024 ILO modelled margins.</x:v>
      </x:c>
      <x:c r="AA2419" s="13" t="str"/>
      <x:c r="AB2419" s="13" t="str">
        <x:v>https://rplumber.ilo.org/data/indicator?format=.csv.gz&amp;id=EMP_TEMP_SEX_EC2_NB_A</x:v>
      </x:c>
    </x:row>
    <x:row r="2420" ht="48" customHeight="1">
      <x:c r="A2420" s="2" t="str">
        <x:v>MAR</x:v>
      </x:c>
      <x:c r="B2420" s="2" t="str">
        <x:v>C</x:v>
      </x:c>
      <x:c r="C2420" s="2" t="str">
        <x:v>EGY</x:v>
      </x:c>
      <x:c r="D2420" s="2" t="n">
        <x:v>2024</x:v>
      </x:c>
      <x:c r="E2420" s="2" t="str">
        <x:v>EC2_ISIC4_C22</x:v>
      </x:c>
      <x:c r="F2420" s="17" t="str">
        <x:v>Economic activity (ISIC-Rev.4), 2 digit level: 22 - Manufacture of rubber and plastics products</x:v>
      </x:c>
      <x:c r="G2420" s="19" t="n">
        <x:v>97.141</x:v>
      </x:c>
      <x:c r="H2420" s="20" t="n">
        <x:v>0.5</x:v>
      </x:c>
      <x:c r="I2420" s="19" t="n">
        <x:f>SUM(G2408:G2431)</x:f>
        <x:v>3945.5049999999997</x:v>
      </x:c>
      <x:c r="J2420" s="20" t="n">
        <x:f>G2420/I2420*H2420</x:f>
        <x:v>0.012310337966876231</x:v>
      </x:c>
      <x:c r="K2420" s="2" t="str">
        <x:v>ISIC4:22</x:v>
      </x:c>
      <x:c r="L2420" s="14" t="n">
        <x:f>'Crosswalk'!C26</x:f>
        <x:v>0</x:v>
      </x:c>
      <x:c r="M2420" s="14" t="n">
        <x:f>'Crosswalk'!D26</x:f>
        <x:v>0.5</x:v>
      </x:c>
      <x:c r="N2420" s="14" t="n">
        <x:f>'Crosswalk'!E26</x:f>
        <x:v>0.2</x:v>
      </x:c>
      <x:c r="O2420" s="14" t="n">
        <x:f>'Crosswalk'!F26</x:f>
        <x:v>0.3</x:v>
      </x:c>
      <x:c r="P2420" s="14" t="n">
        <x:f>'Crosswalk'!G26</x:f>
        <x:v>0</x:v>
      </x:c>
      <x:c r="Q2420" s="14" t="n">
        <x:f>'Crosswalk'!H26</x:f>
        <x:v>0</x:v>
      </x:c>
      <x:c r="R2420" s="14" t="n">
        <x:f>'Crosswalk'!I26</x:f>
        <x:v>0</x:v>
      </x:c>
      <x:c r="S2420" s="14" t="n">
        <x:f>'Crosswalk'!J26</x:f>
        <x:v>0</x:v>
      </x:c>
      <x:c r="T2420" s="14" t="n">
        <x:f>'Crosswalk'!K26</x:f>
        <x:v>0</x:v>
      </x:c>
      <x:c r="U2420" s="14" t="n">
        <x:f>'Crosswalk'!L26</x:f>
        <x:v>0</x:v>
      </x:c>
      <x:c r="V2420" s="14" t="n">
        <x:f>'Crosswalk'!M26</x:f>
        <x:v>0</x:v>
      </x:c>
      <x:c r="W2420" s="14" t="n">
        <x:f>'Crosswalk'!N26</x:f>
        <x:v>0</x:v>
      </x:c>
      <x:c r="X2420" s="17" t="str">
        <x:v>LFS - Labour Force Sample Survey</x:v>
      </x:c>
      <x:c r="Y2420" s="2" t="str">
        <x:v>B</x:v>
      </x:c>
      <x:c r="Z2420" s="17" t="str">
        <x:v>Peer composition: EGY, TUN. Observed national industry detail; used only for composition within 2024 ILO modelled margins.</x:v>
      </x:c>
      <x:c r="AA2420" s="2" t="str"/>
      <x:c r="AB2420" s="2" t="str">
        <x:v>https://rplumber.ilo.org/data/indicator?format=.csv.gz&amp;id=EMP_TEMP_SEX_EC2_NB_A</x:v>
      </x:c>
    </x:row>
    <x:row r="2421" ht="48" customHeight="1">
      <x:c r="A2421" s="13" t="str">
        <x:v>MAR</x:v>
      </x:c>
      <x:c r="B2421" s="13" t="str">
        <x:v>C</x:v>
      </x:c>
      <x:c r="C2421" s="13" t="str">
        <x:v>EGY</x:v>
      </x:c>
      <x:c r="D2421" s="13" t="n">
        <x:v>2024</x:v>
      </x:c>
      <x:c r="E2421" s="13" t="str">
        <x:v>EC2_ISIC4_C23</x:v>
      </x:c>
      <x:c r="F2421" s="18" t="str">
        <x:v>Economic activity (ISIC-Rev.4), 2 digit level: 23 - Manufacture of other non-metallic mineral products</x:v>
      </x:c>
      <x:c r="G2421" s="21" t="n">
        <x:v>311.966</x:v>
      </x:c>
      <x:c r="H2421" s="22" t="n">
        <x:v>0.5</x:v>
      </x:c>
      <x:c r="I2421" s="21" t="n">
        <x:f>SUM(G2408:G2431)</x:f>
        <x:v>3945.5049999999997</x:v>
      </x:c>
      <x:c r="J2421" s="22" t="n">
        <x:f>G2421/I2421*H2421</x:f>
        <x:v>0.03953435618507644</x:v>
      </x:c>
      <x:c r="K2421" s="13" t="str">
        <x:v>ISIC4:23</x:v>
      </x:c>
      <x:c r="L2421" s="15" t="n">
        <x:f>'Crosswalk'!C27</x:f>
        <x:v>0</x:v>
      </x:c>
      <x:c r="M2421" s="15" t="n">
        <x:f>'Crosswalk'!D27</x:f>
        <x:v>0.85</x:v>
      </x:c>
      <x:c r="N2421" s="15" t="n">
        <x:f>'Crosswalk'!E27</x:f>
        <x:v>0.15</x:v>
      </x:c>
      <x:c r="O2421" s="15" t="n">
        <x:f>'Crosswalk'!F27</x:f>
        <x:v>0</x:v>
      </x:c>
      <x:c r="P2421" s="15" t="n">
        <x:f>'Crosswalk'!G27</x:f>
        <x:v>0</x:v>
      </x:c>
      <x:c r="Q2421" s="15" t="n">
        <x:f>'Crosswalk'!H27</x:f>
        <x:v>0</x:v>
      </x:c>
      <x:c r="R2421" s="15" t="n">
        <x:f>'Crosswalk'!I27</x:f>
        <x:v>0</x:v>
      </x:c>
      <x:c r="S2421" s="15" t="n">
        <x:f>'Crosswalk'!J27</x:f>
        <x:v>0</x:v>
      </x:c>
      <x:c r="T2421" s="15" t="n">
        <x:f>'Crosswalk'!K27</x:f>
        <x:v>0</x:v>
      </x:c>
      <x:c r="U2421" s="15" t="n">
        <x:f>'Crosswalk'!L27</x:f>
        <x:v>0</x:v>
      </x:c>
      <x:c r="V2421" s="15" t="n">
        <x:f>'Crosswalk'!M27</x:f>
        <x:v>0</x:v>
      </x:c>
      <x:c r="W2421" s="15" t="n">
        <x:f>'Crosswalk'!N27</x:f>
        <x:v>0</x:v>
      </x:c>
      <x:c r="X2421" s="18" t="str">
        <x:v>LFS - Labour Force Sample Survey</x:v>
      </x:c>
      <x:c r="Y2421" s="13" t="str">
        <x:v>B</x:v>
      </x:c>
      <x:c r="Z2421" s="18" t="str">
        <x:v>Peer composition: EGY, TUN. Observed national industry detail; used only for composition within 2024 ILO modelled margins.</x:v>
      </x:c>
      <x:c r="AA2421" s="13" t="str"/>
      <x:c r="AB2421" s="13" t="str">
        <x:v>https://rplumber.ilo.org/data/indicator?format=.csv.gz&amp;id=EMP_TEMP_SEX_EC2_NB_A</x:v>
      </x:c>
    </x:row>
    <x:row r="2422" ht="48" customHeight="1">
      <x:c r="A2422" s="2" t="str">
        <x:v>MAR</x:v>
      </x:c>
      <x:c r="B2422" s="2" t="str">
        <x:v>C</x:v>
      </x:c>
      <x:c r="C2422" s="2" t="str">
        <x:v>EGY</x:v>
      </x:c>
      <x:c r="D2422" s="2" t="n">
        <x:v>2024</x:v>
      </x:c>
      <x:c r="E2422" s="2" t="str">
        <x:v>EC2_ISIC4_C24</x:v>
      </x:c>
      <x:c r="F2422" s="17" t="str">
        <x:v>Economic activity (ISIC-Rev.4), 2 digit level: 24 - Manufacture of basic metals</x:v>
      </x:c>
      <x:c r="G2422" s="19" t="n">
        <x:v>73.3</x:v>
      </x:c>
      <x:c r="H2422" s="20" t="n">
        <x:v>0.5</x:v>
      </x:c>
      <x:c r="I2422" s="19" t="n">
        <x:f>SUM(G2408:G2431)</x:f>
        <x:v>3945.5049999999997</x:v>
      </x:c>
      <x:c r="J2422" s="20" t="n">
        <x:f>G2422/I2422*H2422</x:f>
        <x:v>0.009289051718347843</x:v>
      </x:c>
      <x:c r="K2422" s="2" t="str">
        <x:v>ISIC4:24</x:v>
      </x:c>
      <x:c r="L2422" s="14" t="n">
        <x:f>'Crosswalk'!C28</x:f>
        <x:v>0</x:v>
      </x:c>
      <x:c r="M2422" s="14" t="n">
        <x:f>'Crosswalk'!D28</x:f>
        <x:v>1</x:v>
      </x:c>
      <x:c r="N2422" s="14" t="n">
        <x:f>'Crosswalk'!E28</x:f>
        <x:v>0</x:v>
      </x:c>
      <x:c r="O2422" s="14" t="n">
        <x:f>'Crosswalk'!F28</x:f>
        <x:v>0</x:v>
      </x:c>
      <x:c r="P2422" s="14" t="n">
        <x:f>'Crosswalk'!G28</x:f>
        <x:v>0</x:v>
      </x:c>
      <x:c r="Q2422" s="14" t="n">
        <x:f>'Crosswalk'!H28</x:f>
        <x:v>0</x:v>
      </x:c>
      <x:c r="R2422" s="14" t="n">
        <x:f>'Crosswalk'!I28</x:f>
        <x:v>0</x:v>
      </x:c>
      <x:c r="S2422" s="14" t="n">
        <x:f>'Crosswalk'!J28</x:f>
        <x:v>0</x:v>
      </x:c>
      <x:c r="T2422" s="14" t="n">
        <x:f>'Crosswalk'!K28</x:f>
        <x:v>0</x:v>
      </x:c>
      <x:c r="U2422" s="14" t="n">
        <x:f>'Crosswalk'!L28</x:f>
        <x:v>0</x:v>
      </x:c>
      <x:c r="V2422" s="14" t="n">
        <x:f>'Crosswalk'!M28</x:f>
        <x:v>0</x:v>
      </x:c>
      <x:c r="W2422" s="14" t="n">
        <x:f>'Crosswalk'!N28</x:f>
        <x:v>0</x:v>
      </x:c>
      <x:c r="X2422" s="17" t="str">
        <x:v>LFS - Labour Force Sample Survey</x:v>
      </x:c>
      <x:c r="Y2422" s="2" t="str">
        <x:v>B</x:v>
      </x:c>
      <x:c r="Z2422" s="17" t="str">
        <x:v>Peer composition: EGY, TUN. Observed national industry detail; used only for composition within 2024 ILO modelled margins.</x:v>
      </x:c>
      <x:c r="AA2422" s="2" t="str"/>
      <x:c r="AB2422" s="2" t="str">
        <x:v>https://rplumber.ilo.org/data/indicator?format=.csv.gz&amp;id=EMP_TEMP_SEX_EC2_NB_A</x:v>
      </x:c>
    </x:row>
    <x:row r="2423" ht="48" customHeight="1">
      <x:c r="A2423" s="13" t="str">
        <x:v>MAR</x:v>
      </x:c>
      <x:c r="B2423" s="13" t="str">
        <x:v>C</x:v>
      </x:c>
      <x:c r="C2423" s="13" t="str">
        <x:v>EGY</x:v>
      </x:c>
      <x:c r="D2423" s="13" t="n">
        <x:v>2024</x:v>
      </x:c>
      <x:c r="E2423" s="13" t="str">
        <x:v>EC2_ISIC4_C25</x:v>
      </x:c>
      <x:c r="F2423" s="18" t="str">
        <x:v>Economic activity (ISIC-Rev.4), 2 digit level: 25 - Manufacture of fabricated metal products, except machinery and equipment</x:v>
      </x:c>
      <x:c r="G2423" s="21" t="n">
        <x:v>335.502</x:v>
      </x:c>
      <x:c r="H2423" s="22" t="n">
        <x:v>0.5</x:v>
      </x:c>
      <x:c r="I2423" s="21" t="n">
        <x:f>SUM(G2408:G2431)</x:f>
        <x:v>3945.5049999999997</x:v>
      </x:c>
      <x:c r="J2423" s="22" t="n">
        <x:f>G2423/I2423*H2423</x:f>
        <x:v>0.04251699085414922</x:v>
      </x:c>
      <x:c r="K2423" s="13" t="str">
        <x:v>ISIC4:25</x:v>
      </x:c>
      <x:c r="L2423" s="15" t="n">
        <x:f>'Crosswalk'!C29</x:f>
        <x:v>0</x:v>
      </x:c>
      <x:c r="M2423" s="15" t="n">
        <x:f>'Crosswalk'!D29</x:f>
        <x:v>0</x:v>
      </x:c>
      <x:c r="N2423" s="15" t="n">
        <x:f>'Crosswalk'!E29</x:f>
        <x:v>1</x:v>
      </x:c>
      <x:c r="O2423" s="15" t="n">
        <x:f>'Crosswalk'!F29</x:f>
        <x:v>0</x:v>
      </x:c>
      <x:c r="P2423" s="15" t="n">
        <x:f>'Crosswalk'!G29</x:f>
        <x:v>0</x:v>
      </x:c>
      <x:c r="Q2423" s="15" t="n">
        <x:f>'Crosswalk'!H29</x:f>
        <x:v>0</x:v>
      </x:c>
      <x:c r="R2423" s="15" t="n">
        <x:f>'Crosswalk'!I29</x:f>
        <x:v>0</x:v>
      </x:c>
      <x:c r="S2423" s="15" t="n">
        <x:f>'Crosswalk'!J29</x:f>
        <x:v>0</x:v>
      </x:c>
      <x:c r="T2423" s="15" t="n">
        <x:f>'Crosswalk'!K29</x:f>
        <x:v>0</x:v>
      </x:c>
      <x:c r="U2423" s="15" t="n">
        <x:f>'Crosswalk'!L29</x:f>
        <x:v>0</x:v>
      </x:c>
      <x:c r="V2423" s="15" t="n">
        <x:f>'Crosswalk'!M29</x:f>
        <x:v>0</x:v>
      </x:c>
      <x:c r="W2423" s="15" t="n">
        <x:f>'Crosswalk'!N29</x:f>
        <x:v>0</x:v>
      </x:c>
      <x:c r="X2423" s="18" t="str">
        <x:v>LFS - Labour Force Sample Survey</x:v>
      </x:c>
      <x:c r="Y2423" s="13" t="str">
        <x:v>B</x:v>
      </x:c>
      <x:c r="Z2423" s="18" t="str">
        <x:v>Peer composition: EGY, TUN. Observed national industry detail; used only for composition within 2024 ILO modelled margins.</x:v>
      </x:c>
      <x:c r="AA2423" s="13" t="str"/>
      <x:c r="AB2423" s="13" t="str">
        <x:v>https://rplumber.ilo.org/data/indicator?format=.csv.gz&amp;id=EMP_TEMP_SEX_EC2_NB_A</x:v>
      </x:c>
    </x:row>
    <x:row r="2424" ht="48" customHeight="1">
      <x:c r="A2424" s="2" t="str">
        <x:v>MAR</x:v>
      </x:c>
      <x:c r="B2424" s="2" t="str">
        <x:v>C</x:v>
      </x:c>
      <x:c r="C2424" s="2" t="str">
        <x:v>EGY</x:v>
      </x:c>
      <x:c r="D2424" s="2" t="n">
        <x:v>2024</x:v>
      </x:c>
      <x:c r="E2424" s="2" t="str">
        <x:v>EC2_ISIC4_C26</x:v>
      </x:c>
      <x:c r="F2424" s="17" t="str">
        <x:v>Economic activity (ISIC-Rev.4), 2 digit level: 26 - Manufacture of computer, electronic and optical products</x:v>
      </x:c>
      <x:c r="G2424" s="19" t="n">
        <x:v>22.125</x:v>
      </x:c>
      <x:c r="H2424" s="20" t="n">
        <x:v>0.5</x:v>
      </x:c>
      <x:c r="I2424" s="19" t="n">
        <x:f>SUM(G2408:G2431)</x:f>
        <x:v>3945.5049999999997</x:v>
      </x:c>
      <x:c r="J2424" s="20" t="n">
        <x:f>G2424/I2424*H2424</x:f>
        <x:v>0.002803823591656835</x:v>
      </x:c>
      <x:c r="K2424" s="2" t="str">
        <x:v>ISIC4:26</x:v>
      </x:c>
      <x:c r="L2424" s="14" t="n">
        <x:f>'Crosswalk'!C30</x:f>
        <x:v>0</x:v>
      </x:c>
      <x:c r="M2424" s="14" t="n">
        <x:f>'Crosswalk'!D30</x:f>
        <x:v>0</x:v>
      </x:c>
      <x:c r="N2424" s="14" t="n">
        <x:f>'Crosswalk'!E30</x:f>
        <x:v>0.05</x:v>
      </x:c>
      <x:c r="O2424" s="14" t="n">
        <x:f>'Crosswalk'!F30</x:f>
        <x:v>0.1</x:v>
      </x:c>
      <x:c r="P2424" s="14" t="n">
        <x:f>'Crosswalk'!G30</x:f>
        <x:v>0</x:v>
      </x:c>
      <x:c r="Q2424" s="14" t="n">
        <x:f>'Crosswalk'!H30</x:f>
        <x:v>0.1</x:v>
      </x:c>
      <x:c r="R2424" s="14" t="n">
        <x:f>'Crosswalk'!I30</x:f>
        <x:v>0</x:v>
      </x:c>
      <x:c r="S2424" s="14" t="n">
        <x:f>'Crosswalk'!J30</x:f>
        <x:v>0.75</x:v>
      </x:c>
      <x:c r="T2424" s="14" t="n">
        <x:f>'Crosswalk'!K30</x:f>
        <x:v>0</x:v>
      </x:c>
      <x:c r="U2424" s="14" t="n">
        <x:f>'Crosswalk'!L30</x:f>
        <x:v>0</x:v>
      </x:c>
      <x:c r="V2424" s="14" t="n">
        <x:f>'Crosswalk'!M30</x:f>
        <x:v>0</x:v>
      </x:c>
      <x:c r="W2424" s="14" t="n">
        <x:f>'Crosswalk'!N30</x:f>
        <x:v>0</x:v>
      </x:c>
      <x:c r="X2424" s="17" t="str">
        <x:v>LFS - Labour Force Sample Survey</x:v>
      </x:c>
      <x:c r="Y2424" s="2" t="str">
        <x:v>B</x:v>
      </x:c>
      <x:c r="Z2424" s="17" t="str">
        <x:v>Peer composition: EGY, TUN. Observed national industry detail; used only for composition within 2024 ILO modelled margins.</x:v>
      </x:c>
      <x:c r="AA2424" s="2" t="str"/>
      <x:c r="AB2424" s="2" t="str">
        <x:v>https://rplumber.ilo.org/data/indicator?format=.csv.gz&amp;id=EMP_TEMP_SEX_EC2_NB_A</x:v>
      </x:c>
    </x:row>
    <x:row r="2425" ht="48" customHeight="1">
      <x:c r="A2425" s="13" t="str">
        <x:v>MAR</x:v>
      </x:c>
      <x:c r="B2425" s="13" t="str">
        <x:v>C</x:v>
      </x:c>
      <x:c r="C2425" s="13" t="str">
        <x:v>EGY</x:v>
      </x:c>
      <x:c r="D2425" s="13" t="n">
        <x:v>2024</x:v>
      </x:c>
      <x:c r="E2425" s="13" t="str">
        <x:v>EC2_ISIC4_C27</x:v>
      </x:c>
      <x:c r="F2425" s="18" t="str">
        <x:v>Economic activity (ISIC-Rev.4), 2 digit level: 27 - Manufacture of electrical equipment</x:v>
      </x:c>
      <x:c r="G2425" s="21" t="n">
        <x:v>158.953</x:v>
      </x:c>
      <x:c r="H2425" s="22" t="n">
        <x:v>0.5</x:v>
      </x:c>
      <x:c r="I2425" s="21" t="n">
        <x:f>SUM(G2408:G2431)</x:f>
        <x:v>3945.5049999999997</x:v>
      </x:c>
      <x:c r="J2425" s="22" t="n">
        <x:f>G2425/I2425*H2425</x:f>
        <x:v>0.020143555767892833</x:v>
      </x:c>
      <x:c r="K2425" s="13" t="str">
        <x:v>ISIC4:27</x:v>
      </x:c>
      <x:c r="L2425" s="15" t="n">
        <x:f>'Crosswalk'!C31</x:f>
        <x:v>0</x:v>
      </x:c>
      <x:c r="M2425" s="15" t="n">
        <x:f>'Crosswalk'!D31</x:f>
        <x:v>0</x:v>
      </x:c>
      <x:c r="N2425" s="15" t="n">
        <x:f>'Crosswalk'!E31</x:f>
        <x:v>0.85</x:v>
      </x:c>
      <x:c r="O2425" s="15" t="n">
        <x:f>'Crosswalk'!F31</x:f>
        <x:v>0.15</x:v>
      </x:c>
      <x:c r="P2425" s="15" t="n">
        <x:f>'Crosswalk'!G31</x:f>
        <x:v>0</x:v>
      </x:c>
      <x:c r="Q2425" s="15" t="n">
        <x:f>'Crosswalk'!H31</x:f>
        <x:v>0</x:v>
      </x:c>
      <x:c r="R2425" s="15" t="n">
        <x:f>'Crosswalk'!I31</x:f>
        <x:v>0</x:v>
      </x:c>
      <x:c r="S2425" s="15" t="n">
        <x:f>'Crosswalk'!J31</x:f>
        <x:v>0</x:v>
      </x:c>
      <x:c r="T2425" s="15" t="n">
        <x:f>'Crosswalk'!K31</x:f>
        <x:v>0</x:v>
      </x:c>
      <x:c r="U2425" s="15" t="n">
        <x:f>'Crosswalk'!L31</x:f>
        <x:v>0</x:v>
      </x:c>
      <x:c r="V2425" s="15" t="n">
        <x:f>'Crosswalk'!M31</x:f>
        <x:v>0</x:v>
      </x:c>
      <x:c r="W2425" s="15" t="n">
        <x:f>'Crosswalk'!N31</x:f>
        <x:v>0</x:v>
      </x:c>
      <x:c r="X2425" s="18" t="str">
        <x:v>LFS - Labour Force Sample Survey</x:v>
      </x:c>
      <x:c r="Y2425" s="13" t="str">
        <x:v>B</x:v>
      </x:c>
      <x:c r="Z2425" s="18" t="str">
        <x:v>Peer composition: EGY, TUN. Observed national industry detail; used only for composition within 2024 ILO modelled margins.</x:v>
      </x:c>
      <x:c r="AA2425" s="13" t="str"/>
      <x:c r="AB2425" s="13" t="str">
        <x:v>https://rplumber.ilo.org/data/indicator?format=.csv.gz&amp;id=EMP_TEMP_SEX_EC2_NB_A</x:v>
      </x:c>
    </x:row>
    <x:row r="2426" ht="48" customHeight="1">
      <x:c r="A2426" s="2" t="str">
        <x:v>MAR</x:v>
      </x:c>
      <x:c r="B2426" s="2" t="str">
        <x:v>C</x:v>
      </x:c>
      <x:c r="C2426" s="2" t="str">
        <x:v>EGY</x:v>
      </x:c>
      <x:c r="D2426" s="2" t="n">
        <x:v>2024</x:v>
      </x:c>
      <x:c r="E2426" s="2" t="str">
        <x:v>EC2_ISIC4_C28</x:v>
      </x:c>
      <x:c r="F2426" s="17" t="str">
        <x:v>Economic activity (ISIC-Rev.4), 2 digit level: 28 - Manufacture of machinery and equipment n.e.c.</x:v>
      </x:c>
      <x:c r="G2426" s="19" t="n">
        <x:v>17.412</x:v>
      </x:c>
      <x:c r="H2426" s="20" t="n">
        <x:v>0.5</x:v>
      </x:c>
      <x:c r="I2426" s="19" t="n">
        <x:f>SUM(G2408:G2431)</x:f>
        <x:v>3945.5049999999997</x:v>
      </x:c>
      <x:c r="J2426" s="20" t="n">
        <x:f>G2426/I2426*H2426</x:f>
        <x:v>0.002206561644200172</x:v>
      </x:c>
      <x:c r="K2426" s="2" t="str">
        <x:v>ISIC4:28</x:v>
      </x:c>
      <x:c r="L2426" s="14" t="n">
        <x:f>'Crosswalk'!C32</x:f>
        <x:v>0</x:v>
      </x:c>
      <x:c r="M2426" s="14" t="n">
        <x:f>'Crosswalk'!D32</x:f>
        <x:v>0</x:v>
      </x:c>
      <x:c r="N2426" s="14" t="n">
        <x:f>'Crosswalk'!E32</x:f>
        <x:v>1</x:v>
      </x:c>
      <x:c r="O2426" s="14" t="n">
        <x:f>'Crosswalk'!F32</x:f>
        <x:v>0</x:v>
      </x:c>
      <x:c r="P2426" s="14" t="n">
        <x:f>'Crosswalk'!G32</x:f>
        <x:v>0</x:v>
      </x:c>
      <x:c r="Q2426" s="14" t="n">
        <x:f>'Crosswalk'!H32</x:f>
        <x:v>0</x:v>
      </x:c>
      <x:c r="R2426" s="14" t="n">
        <x:f>'Crosswalk'!I32</x:f>
        <x:v>0</x:v>
      </x:c>
      <x:c r="S2426" s="14" t="n">
        <x:f>'Crosswalk'!J32</x:f>
        <x:v>0</x:v>
      </x:c>
      <x:c r="T2426" s="14" t="n">
        <x:f>'Crosswalk'!K32</x:f>
        <x:v>0</x:v>
      </x:c>
      <x:c r="U2426" s="14" t="n">
        <x:f>'Crosswalk'!L32</x:f>
        <x:v>0</x:v>
      </x:c>
      <x:c r="V2426" s="14" t="n">
        <x:f>'Crosswalk'!M32</x:f>
        <x:v>0</x:v>
      </x:c>
      <x:c r="W2426" s="14" t="n">
        <x:f>'Crosswalk'!N32</x:f>
        <x:v>0</x:v>
      </x:c>
      <x:c r="X2426" s="17" t="str">
        <x:v>LFS - Labour Force Sample Survey</x:v>
      </x:c>
      <x:c r="Y2426" s="2" t="str">
        <x:v>B</x:v>
      </x:c>
      <x:c r="Z2426" s="17" t="str">
        <x:v>Peer composition: EGY, TUN. Observed national industry detail; used only for composition within 2024 ILO modelled margins.</x:v>
      </x:c>
      <x:c r="AA2426" s="2" t="str"/>
      <x:c r="AB2426" s="2" t="str">
        <x:v>https://rplumber.ilo.org/data/indicator?format=.csv.gz&amp;id=EMP_TEMP_SEX_EC2_NB_A</x:v>
      </x:c>
    </x:row>
    <x:row r="2427" ht="48" customHeight="1">
      <x:c r="A2427" s="13" t="str">
        <x:v>MAR</x:v>
      </x:c>
      <x:c r="B2427" s="13" t="str">
        <x:v>C</x:v>
      </x:c>
      <x:c r="C2427" s="13" t="str">
        <x:v>EGY</x:v>
      </x:c>
      <x:c r="D2427" s="13" t="n">
        <x:v>2024</x:v>
      </x:c>
      <x:c r="E2427" s="13" t="str">
        <x:v>EC2_ISIC4_C29</x:v>
      </x:c>
      <x:c r="F2427" s="18" t="str">
        <x:v>Economic activity (ISIC-Rev.4), 2 digit level: 29 - Manufacture of motor vehicles, trailers and semi-trailers</x:v>
      </x:c>
      <x:c r="G2427" s="21" t="n">
        <x:v>26.73</x:v>
      </x:c>
      <x:c r="H2427" s="22" t="n">
        <x:v>0.5</x:v>
      </x:c>
      <x:c r="I2427" s="21" t="n">
        <x:f>SUM(G2408:G2431)</x:f>
        <x:v>3945.5049999999997</x:v>
      </x:c>
      <x:c r="J2427" s="22" t="n">
        <x:f>G2427/I2427*H2427</x:f>
        <x:v>0.003387399078191512</x:v>
      </x:c>
      <x:c r="K2427" s="13" t="str">
        <x:v>ISIC4:29</x:v>
      </x:c>
      <x:c r="L2427" s="15" t="n">
        <x:f>'Crosswalk'!C33</x:f>
        <x:v>0</x:v>
      </x:c>
      <x:c r="M2427" s="15" t="n">
        <x:f>'Crosswalk'!D33</x:f>
        <x:v>0</x:v>
      </x:c>
      <x:c r="N2427" s="15" t="n">
        <x:f>'Crosswalk'!E33</x:f>
        <x:v>0</x:v>
      </x:c>
      <x:c r="O2427" s="15" t="n">
        <x:f>'Crosswalk'!F33</x:f>
        <x:v>1</x:v>
      </x:c>
      <x:c r="P2427" s="15" t="n">
        <x:f>'Crosswalk'!G33</x:f>
        <x:v>0</x:v>
      </x:c>
      <x:c r="Q2427" s="15" t="n">
        <x:f>'Crosswalk'!H33</x:f>
        <x:v>0</x:v>
      </x:c>
      <x:c r="R2427" s="15" t="n">
        <x:f>'Crosswalk'!I33</x:f>
        <x:v>0</x:v>
      </x:c>
      <x:c r="S2427" s="15" t="n">
        <x:f>'Crosswalk'!J33</x:f>
        <x:v>0</x:v>
      </x:c>
      <x:c r="T2427" s="15" t="n">
        <x:f>'Crosswalk'!K33</x:f>
        <x:v>0</x:v>
      </x:c>
      <x:c r="U2427" s="15" t="n">
        <x:f>'Crosswalk'!L33</x:f>
        <x:v>0</x:v>
      </x:c>
      <x:c r="V2427" s="15" t="n">
        <x:f>'Crosswalk'!M33</x:f>
        <x:v>0</x:v>
      </x:c>
      <x:c r="W2427" s="15" t="n">
        <x:f>'Crosswalk'!N33</x:f>
        <x:v>0</x:v>
      </x:c>
      <x:c r="X2427" s="18" t="str">
        <x:v>LFS - Labour Force Sample Survey</x:v>
      </x:c>
      <x:c r="Y2427" s="13" t="str">
        <x:v>B</x:v>
      </x:c>
      <x:c r="Z2427" s="18" t="str">
        <x:v>Peer composition: EGY, TUN. Observed national industry detail; used only for composition within 2024 ILO modelled margins.</x:v>
      </x:c>
      <x:c r="AA2427" s="13" t="str"/>
      <x:c r="AB2427" s="13" t="str">
        <x:v>https://rplumber.ilo.org/data/indicator?format=.csv.gz&amp;id=EMP_TEMP_SEX_EC2_NB_A</x:v>
      </x:c>
    </x:row>
    <x:row r="2428" ht="48" customHeight="1">
      <x:c r="A2428" s="2" t="str">
        <x:v>MAR</x:v>
      </x:c>
      <x:c r="B2428" s="2" t="str">
        <x:v>C</x:v>
      </x:c>
      <x:c r="C2428" s="2" t="str">
        <x:v>EGY</x:v>
      </x:c>
      <x:c r="D2428" s="2" t="n">
        <x:v>2024</x:v>
      </x:c>
      <x:c r="E2428" s="2" t="str">
        <x:v>EC2_ISIC4_C30</x:v>
      </x:c>
      <x:c r="F2428" s="17" t="str">
        <x:v>Economic activity (ISIC-Rev.4), 2 digit level: 30 - Manufacture of other transport equipment</x:v>
      </x:c>
      <x:c r="G2428" s="19" t="n">
        <x:v>9.399</x:v>
      </x:c>
      <x:c r="H2428" s="20" t="n">
        <x:v>0.5</x:v>
      </x:c>
      <x:c r="I2428" s="19" t="n">
        <x:f>SUM(G2408:G2431)</x:f>
        <x:v>3945.5049999999997</x:v>
      </x:c>
      <x:c r="J2428" s="20" t="n">
        <x:f>G2428/I2428*H2428</x:f>
        <x:v>0.0011911022796828289</x:v>
      </x:c>
      <x:c r="K2428" s="2" t="str">
        <x:v>ISIC4:30</x:v>
      </x:c>
      <x:c r="L2428" s="14" t="n">
        <x:f>'Crosswalk'!C34</x:f>
        <x:v>0</x:v>
      </x:c>
      <x:c r="M2428" s="14" t="n">
        <x:f>'Crosswalk'!D34</x:f>
        <x:v>0</x:v>
      </x:c>
      <x:c r="N2428" s="14" t="n">
        <x:f>'Crosswalk'!E34</x:f>
        <x:v>0.9</x:v>
      </x:c>
      <x:c r="O2428" s="14" t="n">
        <x:f>'Crosswalk'!F34</x:f>
        <x:v>0.1</x:v>
      </x:c>
      <x:c r="P2428" s="14" t="n">
        <x:f>'Crosswalk'!G34</x:f>
        <x:v>0</x:v>
      </x:c>
      <x:c r="Q2428" s="14" t="n">
        <x:f>'Crosswalk'!H34</x:f>
        <x:v>0</x:v>
      </x:c>
      <x:c r="R2428" s="14" t="n">
        <x:f>'Crosswalk'!I34</x:f>
        <x:v>0</x:v>
      </x:c>
      <x:c r="S2428" s="14" t="n">
        <x:f>'Crosswalk'!J34</x:f>
        <x:v>0</x:v>
      </x:c>
      <x:c r="T2428" s="14" t="n">
        <x:f>'Crosswalk'!K34</x:f>
        <x:v>0</x:v>
      </x:c>
      <x:c r="U2428" s="14" t="n">
        <x:f>'Crosswalk'!L34</x:f>
        <x:v>0</x:v>
      </x:c>
      <x:c r="V2428" s="14" t="n">
        <x:f>'Crosswalk'!M34</x:f>
        <x:v>0</x:v>
      </x:c>
      <x:c r="W2428" s="14" t="n">
        <x:f>'Crosswalk'!N34</x:f>
        <x:v>0</x:v>
      </x:c>
      <x:c r="X2428" s="17" t="str">
        <x:v>LFS - Labour Force Sample Survey</x:v>
      </x:c>
      <x:c r="Y2428" s="2" t="str">
        <x:v>B</x:v>
      </x:c>
      <x:c r="Z2428" s="17" t="str">
        <x:v>Peer composition: EGY, TUN. Observed national industry detail; used only for composition within 2024 ILO modelled margins.</x:v>
      </x:c>
      <x:c r="AA2428" s="2" t="str"/>
      <x:c r="AB2428" s="2" t="str">
        <x:v>https://rplumber.ilo.org/data/indicator?format=.csv.gz&amp;id=EMP_TEMP_SEX_EC2_NB_A</x:v>
      </x:c>
    </x:row>
    <x:row r="2429" ht="48" customHeight="1">
      <x:c r="A2429" s="13" t="str">
        <x:v>MAR</x:v>
      </x:c>
      <x:c r="B2429" s="13" t="str">
        <x:v>C</x:v>
      </x:c>
      <x:c r="C2429" s="13" t="str">
        <x:v>EGY</x:v>
      </x:c>
      <x:c r="D2429" s="13" t="n">
        <x:v>2024</x:v>
      </x:c>
      <x:c r="E2429" s="13" t="str">
        <x:v>EC2_ISIC4_C31</x:v>
      </x:c>
      <x:c r="F2429" s="18" t="str">
        <x:v>Economic activity (ISIC-Rev.4), 2 digit level: 31 - Manufacture of furniture</x:v>
      </x:c>
      <x:c r="G2429" s="21" t="n">
        <x:v>485.186</x:v>
      </x:c>
      <x:c r="H2429" s="22" t="n">
        <x:v>0.5</x:v>
      </x:c>
      <x:c r="I2429" s="21" t="n">
        <x:f>SUM(G2408:G2431)</x:f>
        <x:v>3945.5049999999997</x:v>
      </x:c>
      <x:c r="J2429" s="22" t="n">
        <x:f>G2429/I2429*H2429</x:f>
        <x:v>0.06148591878606161</x:v>
      </x:c>
      <x:c r="K2429" s="13" t="str">
        <x:v>ISIC4:31</x:v>
      </x:c>
      <x:c r="L2429" s="15" t="n">
        <x:f>'Crosswalk'!C35</x:f>
        <x:v>0</x:v>
      </x:c>
      <x:c r="M2429" s="15" t="n">
        <x:f>'Crosswalk'!D35</x:f>
        <x:v>0</x:v>
      </x:c>
      <x:c r="N2429" s="15" t="n">
        <x:f>'Crosswalk'!E35</x:f>
        <x:v>0</x:v>
      </x:c>
      <x:c r="O2429" s="15" t="n">
        <x:f>'Crosswalk'!F35</x:f>
        <x:v>1</x:v>
      </x:c>
      <x:c r="P2429" s="15" t="n">
        <x:f>'Crosswalk'!G35</x:f>
        <x:v>0</x:v>
      </x:c>
      <x:c r="Q2429" s="15" t="n">
        <x:f>'Crosswalk'!H35</x:f>
        <x:v>0</x:v>
      </x:c>
      <x:c r="R2429" s="15" t="n">
        <x:f>'Crosswalk'!I35</x:f>
        <x:v>0</x:v>
      </x:c>
      <x:c r="S2429" s="15" t="n">
        <x:f>'Crosswalk'!J35</x:f>
        <x:v>0</x:v>
      </x:c>
      <x:c r="T2429" s="15" t="n">
        <x:f>'Crosswalk'!K35</x:f>
        <x:v>0</x:v>
      </x:c>
      <x:c r="U2429" s="15" t="n">
        <x:f>'Crosswalk'!L35</x:f>
        <x:v>0</x:v>
      </x:c>
      <x:c r="V2429" s="15" t="n">
        <x:f>'Crosswalk'!M35</x:f>
        <x:v>0</x:v>
      </x:c>
      <x:c r="W2429" s="15" t="n">
        <x:f>'Crosswalk'!N35</x:f>
        <x:v>0</x:v>
      </x:c>
      <x:c r="X2429" s="18" t="str">
        <x:v>LFS - Labour Force Sample Survey</x:v>
      </x:c>
      <x:c r="Y2429" s="13" t="str">
        <x:v>B</x:v>
      </x:c>
      <x:c r="Z2429" s="18" t="str">
        <x:v>Peer composition: EGY, TUN. Observed national industry detail; used only for composition within 2024 ILO modelled margins.</x:v>
      </x:c>
      <x:c r="AA2429" s="13" t="str"/>
      <x:c r="AB2429" s="13" t="str">
        <x:v>https://rplumber.ilo.org/data/indicator?format=.csv.gz&amp;id=EMP_TEMP_SEX_EC2_NB_A</x:v>
      </x:c>
    </x:row>
    <x:row r="2430" ht="48" customHeight="1">
      <x:c r="A2430" s="2" t="str">
        <x:v>MAR</x:v>
      </x:c>
      <x:c r="B2430" s="2" t="str">
        <x:v>C</x:v>
      </x:c>
      <x:c r="C2430" s="2" t="str">
        <x:v>EGY</x:v>
      </x:c>
      <x:c r="D2430" s="2" t="n">
        <x:v>2024</x:v>
      </x:c>
      <x:c r="E2430" s="2" t="str">
        <x:v>EC2_ISIC4_C32</x:v>
      </x:c>
      <x:c r="F2430" s="17" t="str">
        <x:v>Economic activity (ISIC-Rev.4), 2 digit level: 32 - Other manufacturing</x:v>
      </x:c>
      <x:c r="G2430" s="19" t="n">
        <x:v>59.103</x:v>
      </x:c>
      <x:c r="H2430" s="20" t="n">
        <x:v>0.5</x:v>
      </x:c>
      <x:c r="I2430" s="19" t="n">
        <x:f>SUM(G2408:G2431)</x:f>
        <x:v>3945.5049999999997</x:v>
      </x:c>
      <x:c r="J2430" s="20" t="n">
        <x:f>G2430/I2430*H2430</x:f>
        <x:v>0.007489915739556788</x:v>
      </x:c>
      <x:c r="K2430" s="2" t="str">
        <x:v>ISIC4:32</x:v>
      </x:c>
      <x:c r="L2430" s="14" t="n">
        <x:f>'Crosswalk'!C36</x:f>
        <x:v>0</x:v>
      </x:c>
      <x:c r="M2430" s="14" t="n">
        <x:f>'Crosswalk'!D36</x:f>
        <x:v>0</x:v>
      </x:c>
      <x:c r="N2430" s="14" t="n">
        <x:f>'Crosswalk'!E36</x:f>
        <x:v>0.1</x:v>
      </x:c>
      <x:c r="O2430" s="14" t="n">
        <x:f>'Crosswalk'!F36</x:f>
        <x:v>0.65</x:v>
      </x:c>
      <x:c r="P2430" s="14" t="n">
        <x:f>'Crosswalk'!G36</x:f>
        <x:v>0</x:v>
      </x:c>
      <x:c r="Q2430" s="14" t="n">
        <x:f>'Crosswalk'!H36</x:f>
        <x:v>0.25</x:v>
      </x:c>
      <x:c r="R2430" s="14" t="n">
        <x:f>'Crosswalk'!I36</x:f>
        <x:v>0</x:v>
      </x:c>
      <x:c r="S2430" s="14" t="n">
        <x:f>'Crosswalk'!J36</x:f>
        <x:v>0</x:v>
      </x:c>
      <x:c r="T2430" s="14" t="n">
        <x:f>'Crosswalk'!K36</x:f>
        <x:v>0</x:v>
      </x:c>
      <x:c r="U2430" s="14" t="n">
        <x:f>'Crosswalk'!L36</x:f>
        <x:v>0</x:v>
      </x:c>
      <x:c r="V2430" s="14" t="n">
        <x:f>'Crosswalk'!M36</x:f>
        <x:v>0</x:v>
      </x:c>
      <x:c r="W2430" s="14" t="n">
        <x:f>'Crosswalk'!N36</x:f>
        <x:v>0</x:v>
      </x:c>
      <x:c r="X2430" s="17" t="str">
        <x:v>LFS - Labour Force Sample Survey</x:v>
      </x:c>
      <x:c r="Y2430" s="2" t="str">
        <x:v>B</x:v>
      </x:c>
      <x:c r="Z2430" s="17" t="str">
        <x:v>Peer composition: EGY, TUN. Observed national industry detail; used only for composition within 2024 ILO modelled margins.</x:v>
      </x:c>
      <x:c r="AA2430" s="2" t="str"/>
      <x:c r="AB2430" s="2" t="str">
        <x:v>https://rplumber.ilo.org/data/indicator?format=.csv.gz&amp;id=EMP_TEMP_SEX_EC2_NB_A</x:v>
      </x:c>
    </x:row>
    <x:row r="2431" ht="48" customHeight="1">
      <x:c r="A2431" s="13" t="str">
        <x:v>MAR</x:v>
      </x:c>
      <x:c r="B2431" s="13" t="str">
        <x:v>C</x:v>
      </x:c>
      <x:c r="C2431" s="13" t="str">
        <x:v>EGY</x:v>
      </x:c>
      <x:c r="D2431" s="13" t="n">
        <x:v>2024</x:v>
      </x:c>
      <x:c r="E2431" s="13" t="str">
        <x:v>EC2_ISIC4_C33</x:v>
      </x:c>
      <x:c r="F2431" s="18" t="str">
        <x:v>Economic activity (ISIC-Rev.4), 2 digit level: 33 - Repair and installation of machinery and equipment</x:v>
      </x:c>
      <x:c r="G2431" s="21" t="n">
        <x:v>81.975</x:v>
      </x:c>
      <x:c r="H2431" s="22" t="n">
        <x:v>0.5</x:v>
      </x:c>
      <x:c r="I2431" s="21" t="n">
        <x:f>SUM(G2408:G2431)</x:f>
        <x:v>3945.5049999999997</x:v>
      </x:c>
      <x:c r="J2431" s="22" t="n">
        <x:f>G2431/I2431*H2431</x:f>
        <x:v>0.010388404019257358</x:v>
      </x:c>
      <x:c r="K2431" s="13" t="str">
        <x:v>ISIC4:33</x:v>
      </x:c>
      <x:c r="L2431" s="15" t="n">
        <x:f>'Crosswalk'!C37</x:f>
        <x:v>0</x:v>
      </x:c>
      <x:c r="M2431" s="15" t="n">
        <x:f>'Crosswalk'!D37</x:f>
        <x:v>0</x:v>
      </x:c>
      <x:c r="N2431" s="15" t="n">
        <x:f>'Crosswalk'!E37</x:f>
        <x:v>1</x:v>
      </x:c>
      <x:c r="O2431" s="15" t="n">
        <x:f>'Crosswalk'!F37</x:f>
        <x:v>0</x:v>
      </x:c>
      <x:c r="P2431" s="15" t="n">
        <x:f>'Crosswalk'!G37</x:f>
        <x:v>0</x:v>
      </x:c>
      <x:c r="Q2431" s="15" t="n">
        <x:f>'Crosswalk'!H37</x:f>
        <x:v>0</x:v>
      </x:c>
      <x:c r="R2431" s="15" t="n">
        <x:f>'Crosswalk'!I37</x:f>
        <x:v>0</x:v>
      </x:c>
      <x:c r="S2431" s="15" t="n">
        <x:f>'Crosswalk'!J37</x:f>
        <x:v>0</x:v>
      </x:c>
      <x:c r="T2431" s="15" t="n">
        <x:f>'Crosswalk'!K37</x:f>
        <x:v>0</x:v>
      </x:c>
      <x:c r="U2431" s="15" t="n">
        <x:f>'Crosswalk'!L37</x:f>
        <x:v>0</x:v>
      </x:c>
      <x:c r="V2431" s="15" t="n">
        <x:f>'Crosswalk'!M37</x:f>
        <x:v>0</x:v>
      </x:c>
      <x:c r="W2431" s="15" t="n">
        <x:f>'Crosswalk'!N37</x:f>
        <x:v>0</x:v>
      </x:c>
      <x:c r="X2431" s="18" t="str">
        <x:v>LFS - Labour Force Sample Survey</x:v>
      </x:c>
      <x:c r="Y2431" s="13" t="str">
        <x:v>B</x:v>
      </x:c>
      <x:c r="Z2431" s="18" t="str">
        <x:v>Peer composition: EGY, TUN. Observed national industry detail; used only for composition within 2024 ILO modelled margins.</x:v>
      </x:c>
      <x:c r="AA2431" s="13" t="str"/>
      <x:c r="AB2431" s="13" t="str">
        <x:v>https://rplumber.ilo.org/data/indicator?format=.csv.gz&amp;id=EMP_TEMP_SEX_EC2_NB_A</x:v>
      </x:c>
    </x:row>
    <x:row r="2432" ht="48" customHeight="1">
      <x:c r="A2432" s="2" t="str">
        <x:v>MAR</x:v>
      </x:c>
      <x:c r="B2432" s="2" t="str">
        <x:v>DE</x:v>
      </x:c>
      <x:c r="C2432" s="2" t="str">
        <x:v>TUN</x:v>
      </x:c>
      <x:c r="D2432" s="2" t="n">
        <x:v>2023</x:v>
      </x:c>
      <x:c r="E2432" s="2" t="str">
        <x:v>EC2_ISIC4_D35</x:v>
      </x:c>
      <x:c r="F2432" s="17" t="str">
        <x:v>Economic activity (ISIC-Rev.4), 2 digit level: 35 - Electricity, gas, steam and air conditioning supply</x:v>
      </x:c>
      <x:c r="G2432" s="19" t="n">
        <x:v>12.04</x:v>
      </x:c>
      <x:c r="H2432" s="20" t="n">
        <x:v>0.5</x:v>
      </x:c>
      <x:c r="I2432" s="19" t="n">
        <x:f>SUM(G2432:G2436)</x:f>
        <x:v>39.058</x:v>
      </x:c>
      <x:c r="J2432" s="20" t="n">
        <x:f>G2432/I2432*H2432</x:f>
        <x:v>0.15412975574786214</x:v>
      </x:c>
      <x:c r="K2432" s="2" t="str">
        <x:v>ISIC4:35</x:v>
      </x:c>
      <x:c r="L2432" s="14" t="n">
        <x:f>'Crosswalk'!C38</x:f>
        <x:v>0</x:v>
      </x:c>
      <x:c r="M2432" s="14" t="n">
        <x:f>'Crosswalk'!D38</x:f>
        <x:v>0</x:v>
      </x:c>
      <x:c r="N2432" s="14" t="n">
        <x:f>'Crosswalk'!E38</x:f>
        <x:v>0</x:v>
      </x:c>
      <x:c r="O2432" s="14" t="n">
        <x:f>'Crosswalk'!F38</x:f>
        <x:v>0</x:v>
      </x:c>
      <x:c r="P2432" s="14" t="n">
        <x:f>'Crosswalk'!G38</x:f>
        <x:v>0</x:v>
      </x:c>
      <x:c r="Q2432" s="14" t="n">
        <x:f>'Crosswalk'!H38</x:f>
        <x:v>0</x:v>
      </x:c>
      <x:c r="R2432" s="14" t="n">
        <x:f>'Crosswalk'!I38</x:f>
        <x:v>0</x:v>
      </x:c>
      <x:c r="S2432" s="14" t="n">
        <x:f>'Crosswalk'!J38</x:f>
        <x:v>0</x:v>
      </x:c>
      <x:c r="T2432" s="14" t="n">
        <x:f>'Crosswalk'!K38</x:f>
        <x:v>0</x:v>
      </x:c>
      <x:c r="U2432" s="14" t="n">
        <x:f>'Crosswalk'!L38</x:f>
        <x:v>1</x:v>
      </x:c>
      <x:c r="V2432" s="14" t="n">
        <x:f>'Crosswalk'!M38</x:f>
        <x:v>0</x:v>
      </x:c>
      <x:c r="W2432" s="14" t="n">
        <x:f>'Crosswalk'!N38</x:f>
        <x:v>0</x:v>
      </x:c>
      <x:c r="X2432" s="17" t="str">
        <x:v>LFS - National Population and Employment Survey</x:v>
      </x:c>
      <x:c r="Y2432" s="2" t="str"/>
      <x:c r="Z2432" s="17" t="str">
        <x:v>Peer composition: EGY, TUN. Observed national industry detail; used only for composition within 2024 ILO modelled margins.</x:v>
      </x:c>
      <x:c r="AA2432" s="2" t="str"/>
      <x:c r="AB2432" s="2" t="str">
        <x:v>https://rplumber.ilo.org/data/indicator?format=.csv.gz&amp;id=EMP_TEMP_SEX_EC2_NB_A</x:v>
      </x:c>
    </x:row>
    <x:row r="2433" ht="48" customHeight="1">
      <x:c r="A2433" s="13" t="str">
        <x:v>MAR</x:v>
      </x:c>
      <x:c r="B2433" s="13" t="str">
        <x:v>DE</x:v>
      </x:c>
      <x:c r="C2433" s="13" t="str">
        <x:v>TUN</x:v>
      </x:c>
      <x:c r="D2433" s="13" t="n">
        <x:v>2023</x:v>
      </x:c>
      <x:c r="E2433" s="13" t="str">
        <x:v>EC2_ISIC4_E36</x:v>
      </x:c>
      <x:c r="F2433" s="18" t="str">
        <x:v>Economic activity (ISIC-Rev.4), 2 digit level: 36 - Water collection, treatment and supply</x:v>
      </x:c>
      <x:c r="G2433" s="21" t="n">
        <x:v>6.271</x:v>
      </x:c>
      <x:c r="H2433" s="22" t="n">
        <x:v>0.5</x:v>
      </x:c>
      <x:c r="I2433" s="21" t="n">
        <x:f>SUM(G2432:G2436)</x:f>
        <x:v>39.058</x:v>
      </x:c>
      <x:c r="J2433" s="22" t="n">
        <x:f>G2433/I2433*H2433</x:f>
        <x:v>0.08027804803113318</x:v>
      </x:c>
      <x:c r="K2433" s="13" t="str">
        <x:v>ISIC4:36</x:v>
      </x:c>
      <x:c r="L2433" s="15" t="n">
        <x:f>'Crosswalk'!C39</x:f>
        <x:v>0</x:v>
      </x:c>
      <x:c r="M2433" s="15" t="n">
        <x:f>'Crosswalk'!D39</x:f>
        <x:v>0</x:v>
      </x:c>
      <x:c r="N2433" s="15" t="n">
        <x:f>'Crosswalk'!E39</x:f>
        <x:v>0</x:v>
      </x:c>
      <x:c r="O2433" s="15" t="n">
        <x:f>'Crosswalk'!F39</x:f>
        <x:v>0</x:v>
      </x:c>
      <x:c r="P2433" s="15" t="n">
        <x:f>'Crosswalk'!G39</x:f>
        <x:v>0</x:v>
      </x:c>
      <x:c r="Q2433" s="15" t="n">
        <x:f>'Crosswalk'!H39</x:f>
        <x:v>0</x:v>
      </x:c>
      <x:c r="R2433" s="15" t="n">
        <x:f>'Crosswalk'!I39</x:f>
        <x:v>0</x:v>
      </x:c>
      <x:c r="S2433" s="15" t="n">
        <x:f>'Crosswalk'!J39</x:f>
        <x:v>0</x:v>
      </x:c>
      <x:c r="T2433" s="15" t="n">
        <x:f>'Crosswalk'!K39</x:f>
        <x:v>0</x:v>
      </x:c>
      <x:c r="U2433" s="15" t="n">
        <x:f>'Crosswalk'!L39</x:f>
        <x:v>1</x:v>
      </x:c>
      <x:c r="V2433" s="15" t="n">
        <x:f>'Crosswalk'!M39</x:f>
        <x:v>0</x:v>
      </x:c>
      <x:c r="W2433" s="15" t="n">
        <x:f>'Crosswalk'!N39</x:f>
        <x:v>0</x:v>
      </x:c>
      <x:c r="X2433" s="18" t="str">
        <x:v>LFS - National Population and Employment Survey</x:v>
      </x:c>
      <x:c r="Y2433" s="13" t="str"/>
      <x:c r="Z2433" s="18" t="str">
        <x:v>Peer composition: EGY, TUN. Observed national industry detail; used only for composition within 2024 ILO modelled margins.</x:v>
      </x:c>
      <x:c r="AA2433" s="13" t="str"/>
      <x:c r="AB2433" s="13" t="str">
        <x:v>https://rplumber.ilo.org/data/indicator?format=.csv.gz&amp;id=EMP_TEMP_SEX_EC2_NB_A</x:v>
      </x:c>
    </x:row>
    <x:row r="2434" ht="48" customHeight="1">
      <x:c r="A2434" s="2" t="str">
        <x:v>MAR</x:v>
      </x:c>
      <x:c r="B2434" s="2" t="str">
        <x:v>DE</x:v>
      </x:c>
      <x:c r="C2434" s="2" t="str">
        <x:v>TUN</x:v>
      </x:c>
      <x:c r="D2434" s="2" t="n">
        <x:v>2023</x:v>
      </x:c>
      <x:c r="E2434" s="2" t="str">
        <x:v>EC2_ISIC4_E37</x:v>
      </x:c>
      <x:c r="F2434" s="17" t="str">
        <x:v>Economic activity (ISIC-Rev.4), 2 digit level: 37 - Sewerage</x:v>
      </x:c>
      <x:c r="G2434" s="19" t="n">
        <x:v>2.973</x:v>
      </x:c>
      <x:c r="H2434" s="20" t="n">
        <x:v>0.5</x:v>
      </x:c>
      <x:c r="I2434" s="19" t="n">
        <x:f>SUM(G2432:G2436)</x:f>
        <x:v>39.058</x:v>
      </x:c>
      <x:c r="J2434" s="20" t="n">
        <x:f>G2434/I2434*H2434</x:f>
        <x:v>0.03805878437195965</x:v>
      </x:c>
      <x:c r="K2434" s="2" t="str">
        <x:v>ISIC4:37</x:v>
      </x:c>
      <x:c r="L2434" s="14" t="n">
        <x:f>'Crosswalk'!C40</x:f>
        <x:v>0</x:v>
      </x:c>
      <x:c r="M2434" s="14" t="n">
        <x:f>'Crosswalk'!D40</x:f>
        <x:v>0</x:v>
      </x:c>
      <x:c r="N2434" s="14" t="n">
        <x:f>'Crosswalk'!E40</x:f>
        <x:v>0</x:v>
      </x:c>
      <x:c r="O2434" s="14" t="n">
        <x:f>'Crosswalk'!F40</x:f>
        <x:v>0</x:v>
      </x:c>
      <x:c r="P2434" s="14" t="n">
        <x:f>'Crosswalk'!G40</x:f>
        <x:v>0</x:v>
      </x:c>
      <x:c r="Q2434" s="14" t="n">
        <x:f>'Crosswalk'!H40</x:f>
        <x:v>0</x:v>
      </x:c>
      <x:c r="R2434" s="14" t="n">
        <x:f>'Crosswalk'!I40</x:f>
        <x:v>0</x:v>
      </x:c>
      <x:c r="S2434" s="14" t="n">
        <x:f>'Crosswalk'!J40</x:f>
        <x:v>0</x:v>
      </x:c>
      <x:c r="T2434" s="14" t="n">
        <x:f>'Crosswalk'!K40</x:f>
        <x:v>0</x:v>
      </x:c>
      <x:c r="U2434" s="14" t="n">
        <x:f>'Crosswalk'!L40</x:f>
        <x:v>1</x:v>
      </x:c>
      <x:c r="V2434" s="14" t="n">
        <x:f>'Crosswalk'!M40</x:f>
        <x:v>0</x:v>
      </x:c>
      <x:c r="W2434" s="14" t="n">
        <x:f>'Crosswalk'!N40</x:f>
        <x:v>0</x:v>
      </x:c>
      <x:c r="X2434" s="17" t="str">
        <x:v>LFS - National Population and Employment Survey</x:v>
      </x:c>
      <x:c r="Y2434" s="2" t="str"/>
      <x:c r="Z2434" s="17" t="str">
        <x:v>Peer composition: EGY, TUN. Observed national industry detail; used only for composition within 2024 ILO modelled margins.</x:v>
      </x:c>
      <x:c r="AA2434" s="2" t="str"/>
      <x:c r="AB2434" s="2" t="str">
        <x:v>https://rplumber.ilo.org/data/indicator?format=.csv.gz&amp;id=EMP_TEMP_SEX_EC2_NB_A</x:v>
      </x:c>
    </x:row>
    <x:row r="2435" ht="48" customHeight="1">
      <x:c r="A2435" s="13" t="str">
        <x:v>MAR</x:v>
      </x:c>
      <x:c r="B2435" s="13" t="str">
        <x:v>DE</x:v>
      </x:c>
      <x:c r="C2435" s="13" t="str">
        <x:v>TUN</x:v>
      </x:c>
      <x:c r="D2435" s="13" t="n">
        <x:v>2023</x:v>
      </x:c>
      <x:c r="E2435" s="13" t="str">
        <x:v>EC2_ISIC4_E38</x:v>
      </x:c>
      <x:c r="F2435" s="18" t="str">
        <x:v>Economic activity (ISIC-Rev.4), 2 digit level: 38 - Waste collection, treatment and disposal activities; materials recovery</x:v>
      </x:c>
      <x:c r="G2435" s="21" t="n">
        <x:v>15.652</x:v>
      </x:c>
      <x:c r="H2435" s="22" t="n">
        <x:v>0.5</x:v>
      </x:c>
      <x:c r="I2435" s="21" t="n">
        <x:f>SUM(G2432:G2436)</x:f>
        <x:v>39.058</x:v>
      </x:c>
      <x:c r="J2435" s="22" t="n">
        <x:f>G2435/I2435*H2435</x:f>
        <x:v>0.20036868247222078</x:v>
      </x:c>
      <x:c r="K2435" s="13" t="str">
        <x:v>ISIC4:38</x:v>
      </x:c>
      <x:c r="L2435" s="15" t="n">
        <x:f>'Crosswalk'!C41</x:f>
        <x:v>0</x:v>
      </x:c>
      <x:c r="M2435" s="15" t="n">
        <x:f>'Crosswalk'!D41</x:f>
        <x:v>0</x:v>
      </x:c>
      <x:c r="N2435" s="15" t="n">
        <x:f>'Crosswalk'!E41</x:f>
        <x:v>1</x:v>
      </x:c>
      <x:c r="O2435" s="15" t="n">
        <x:f>'Crosswalk'!F41</x:f>
        <x:v>0</x:v>
      </x:c>
      <x:c r="P2435" s="15" t="n">
        <x:f>'Crosswalk'!G41</x:f>
        <x:v>0</x:v>
      </x:c>
      <x:c r="Q2435" s="15" t="n">
        <x:f>'Crosswalk'!H41</x:f>
        <x:v>0</x:v>
      </x:c>
      <x:c r="R2435" s="15" t="n">
        <x:f>'Crosswalk'!I41</x:f>
        <x:v>0</x:v>
      </x:c>
      <x:c r="S2435" s="15" t="n">
        <x:f>'Crosswalk'!J41</x:f>
        <x:v>0</x:v>
      </x:c>
      <x:c r="T2435" s="15" t="n">
        <x:f>'Crosswalk'!K41</x:f>
        <x:v>0</x:v>
      </x:c>
      <x:c r="U2435" s="15" t="n">
        <x:f>'Crosswalk'!L41</x:f>
        <x:v>0</x:v>
      </x:c>
      <x:c r="V2435" s="15" t="n">
        <x:f>'Crosswalk'!M41</x:f>
        <x:v>0</x:v>
      </x:c>
      <x:c r="W2435" s="15" t="n">
        <x:f>'Crosswalk'!N41</x:f>
        <x:v>0</x:v>
      </x:c>
      <x:c r="X2435" s="18" t="str">
        <x:v>LFS - National Population and Employment Survey</x:v>
      </x:c>
      <x:c r="Y2435" s="13" t="str"/>
      <x:c r="Z2435" s="18" t="str">
        <x:v>Peer composition: EGY, TUN. Observed national industry detail; used only for composition within 2024 ILO modelled margins.</x:v>
      </x:c>
      <x:c r="AA2435" s="13" t="str"/>
      <x:c r="AB2435" s="13" t="str">
        <x:v>https://rplumber.ilo.org/data/indicator?format=.csv.gz&amp;id=EMP_TEMP_SEX_EC2_NB_A</x:v>
      </x:c>
    </x:row>
    <x:row r="2436" ht="48" customHeight="1">
      <x:c r="A2436" s="2" t="str">
        <x:v>MAR</x:v>
      </x:c>
      <x:c r="B2436" s="2" t="str">
        <x:v>DE</x:v>
      </x:c>
      <x:c r="C2436" s="2" t="str">
        <x:v>TUN</x:v>
      </x:c>
      <x:c r="D2436" s="2" t="n">
        <x:v>2023</x:v>
      </x:c>
      <x:c r="E2436" s="2" t="str">
        <x:v>EC2_ISIC4_E39</x:v>
      </x:c>
      <x:c r="F2436" s="17" t="str">
        <x:v>Economic activity (ISIC-Rev.4), 2 digit level: 39 - Remediation activities and other waste management services</x:v>
      </x:c>
      <x:c r="G2436" s="19" t="n">
        <x:v>2.122</x:v>
      </x:c>
      <x:c r="H2436" s="20" t="n">
        <x:v>0.5</x:v>
      </x:c>
      <x:c r="I2436" s="19" t="n">
        <x:f>SUM(G2432:G2436)</x:f>
        <x:v>39.058</x:v>
      </x:c>
      <x:c r="J2436" s="20" t="n">
        <x:f>G2436/I2436*H2436</x:f>
        <x:v>0.02716472937682421</x:v>
      </x:c>
      <x:c r="K2436" s="2" t="str">
        <x:v>ISIC4:39</x:v>
      </x:c>
      <x:c r="L2436" s="14" t="n">
        <x:f>'Crosswalk'!C42</x:f>
        <x:v>0</x:v>
      </x:c>
      <x:c r="M2436" s="14" t="n">
        <x:f>'Crosswalk'!D42</x:f>
        <x:v>0</x:v>
      </x:c>
      <x:c r="N2436" s="14" t="n">
        <x:f>'Crosswalk'!E42</x:f>
        <x:v>1</x:v>
      </x:c>
      <x:c r="O2436" s="14" t="n">
        <x:f>'Crosswalk'!F42</x:f>
        <x:v>0</x:v>
      </x:c>
      <x:c r="P2436" s="14" t="n">
        <x:f>'Crosswalk'!G42</x:f>
        <x:v>0</x:v>
      </x:c>
      <x:c r="Q2436" s="14" t="n">
        <x:f>'Crosswalk'!H42</x:f>
        <x:v>0</x:v>
      </x:c>
      <x:c r="R2436" s="14" t="n">
        <x:f>'Crosswalk'!I42</x:f>
        <x:v>0</x:v>
      </x:c>
      <x:c r="S2436" s="14" t="n">
        <x:f>'Crosswalk'!J42</x:f>
        <x:v>0</x:v>
      </x:c>
      <x:c r="T2436" s="14" t="n">
        <x:f>'Crosswalk'!K42</x:f>
        <x:v>0</x:v>
      </x:c>
      <x:c r="U2436" s="14" t="n">
        <x:f>'Crosswalk'!L42</x:f>
        <x:v>0</x:v>
      </x:c>
      <x:c r="V2436" s="14" t="n">
        <x:f>'Crosswalk'!M42</x:f>
        <x:v>0</x:v>
      </x:c>
      <x:c r="W2436" s="14" t="n">
        <x:f>'Crosswalk'!N42</x:f>
        <x:v>0</x:v>
      </x:c>
      <x:c r="X2436" s="17" t="str">
        <x:v>LFS - National Population and Employment Survey</x:v>
      </x:c>
      <x:c r="Y2436" s="2" t="str"/>
      <x:c r="Z2436" s="17" t="str">
        <x:v>Peer composition: EGY, TUN. Observed national industry detail; used only for composition within 2024 ILO modelled margins.</x:v>
      </x:c>
      <x:c r="AA2436" s="2" t="str"/>
      <x:c r="AB2436" s="2" t="str">
        <x:v>https://rplumber.ilo.org/data/indicator?format=.csv.gz&amp;id=EMP_TEMP_SEX_EC2_NB_A</x:v>
      </x:c>
    </x:row>
    <x:row r="2437" ht="48" customHeight="1">
      <x:c r="A2437" s="13" t="str">
        <x:v>MAR</x:v>
      </x:c>
      <x:c r="B2437" s="13" t="str">
        <x:v>DE</x:v>
      </x:c>
      <x:c r="C2437" s="13" t="str">
        <x:v>EGY</x:v>
      </x:c>
      <x:c r="D2437" s="13" t="n">
        <x:v>2024</x:v>
      </x:c>
      <x:c r="E2437" s="13" t="str">
        <x:v>EC2_ISIC4_D35</x:v>
      </x:c>
      <x:c r="F2437" s="18" t="str">
        <x:v>Economic activity (ISIC-Rev.4), 2 digit level: 35 - Electricity, gas, steam and air conditioning supply</x:v>
      </x:c>
      <x:c r="G2437" s="21" t="n">
        <x:v>249.125</x:v>
      </x:c>
      <x:c r="H2437" s="22" t="n">
        <x:v>0.5</x:v>
      </x:c>
      <x:c r="I2437" s="21" t="n">
        <x:f>SUM(G2437:G2440)</x:f>
        <x:v>538.7199999999999</x:v>
      </x:c>
      <x:c r="J2437" s="22" t="n">
        <x:f>G2437/I2437*H2437</x:f>
        <x:v>0.23121937184437188</x:v>
      </x:c>
      <x:c r="K2437" s="13" t="str">
        <x:v>ISIC4:35</x:v>
      </x:c>
      <x:c r="L2437" s="15" t="n">
        <x:f>'Crosswalk'!C38</x:f>
        <x:v>0</x:v>
      </x:c>
      <x:c r="M2437" s="15" t="n">
        <x:f>'Crosswalk'!D38</x:f>
        <x:v>0</x:v>
      </x:c>
      <x:c r="N2437" s="15" t="n">
        <x:f>'Crosswalk'!E38</x:f>
        <x:v>0</x:v>
      </x:c>
      <x:c r="O2437" s="15" t="n">
        <x:f>'Crosswalk'!F38</x:f>
        <x:v>0</x:v>
      </x:c>
      <x:c r="P2437" s="15" t="n">
        <x:f>'Crosswalk'!G38</x:f>
        <x:v>0</x:v>
      </x:c>
      <x:c r="Q2437" s="15" t="n">
        <x:f>'Crosswalk'!H38</x:f>
        <x:v>0</x:v>
      </x:c>
      <x:c r="R2437" s="15" t="n">
        <x:f>'Crosswalk'!I38</x:f>
        <x:v>0</x:v>
      </x:c>
      <x:c r="S2437" s="15" t="n">
        <x:f>'Crosswalk'!J38</x:f>
        <x:v>0</x:v>
      </x:c>
      <x:c r="T2437" s="15" t="n">
        <x:f>'Crosswalk'!K38</x:f>
        <x:v>0</x:v>
      </x:c>
      <x:c r="U2437" s="15" t="n">
        <x:f>'Crosswalk'!L38</x:f>
        <x:v>1</x:v>
      </x:c>
      <x:c r="V2437" s="15" t="n">
        <x:f>'Crosswalk'!M38</x:f>
        <x:v>0</x:v>
      </x:c>
      <x:c r="W2437" s="15" t="n">
        <x:f>'Crosswalk'!N38</x:f>
        <x:v>0</x:v>
      </x:c>
      <x:c r="X2437" s="18" t="str">
        <x:v>LFS - Labour Force Sample Survey</x:v>
      </x:c>
      <x:c r="Y2437" s="13" t="str">
        <x:v>B</x:v>
      </x:c>
      <x:c r="Z2437" s="18" t="str">
        <x:v>Peer composition: EGY, TUN. Observed national industry detail; used only for composition within 2024 ILO modelled margins.</x:v>
      </x:c>
      <x:c r="AA2437" s="13" t="str"/>
      <x:c r="AB2437" s="13" t="str">
        <x:v>https://rplumber.ilo.org/data/indicator?format=.csv.gz&amp;id=EMP_TEMP_SEX_EC2_NB_A</x:v>
      </x:c>
    </x:row>
    <x:row r="2438" ht="48" customHeight="1">
      <x:c r="A2438" s="2" t="str">
        <x:v>MAR</x:v>
      </x:c>
      <x:c r="B2438" s="2" t="str">
        <x:v>DE</x:v>
      </x:c>
      <x:c r="C2438" s="2" t="str">
        <x:v>EGY</x:v>
      </x:c>
      <x:c r="D2438" s="2" t="n">
        <x:v>2024</x:v>
      </x:c>
      <x:c r="E2438" s="2" t="str">
        <x:v>EC2_ISIC4_E36</x:v>
      </x:c>
      <x:c r="F2438" s="17" t="str">
        <x:v>Economic activity (ISIC-Rev.4), 2 digit level: 36 - Water collection, treatment and supply</x:v>
      </x:c>
      <x:c r="G2438" s="19" t="n">
        <x:v>144.646</x:v>
      </x:c>
      <x:c r="H2438" s="20" t="n">
        <x:v>0.5</x:v>
      </x:c>
      <x:c r="I2438" s="19" t="n">
        <x:f>SUM(G2437:G2440)</x:f>
        <x:v>538.7199999999999</x:v>
      </x:c>
      <x:c r="J2438" s="20" t="n">
        <x:f>G2438/I2438*H2438</x:f>
        <x:v>0.134249702999703</x:v>
      </x:c>
      <x:c r="K2438" s="2" t="str">
        <x:v>ISIC4:36</x:v>
      </x:c>
      <x:c r="L2438" s="14" t="n">
        <x:f>'Crosswalk'!C39</x:f>
        <x:v>0</x:v>
      </x:c>
      <x:c r="M2438" s="14" t="n">
        <x:f>'Crosswalk'!D39</x:f>
        <x:v>0</x:v>
      </x:c>
      <x:c r="N2438" s="14" t="n">
        <x:f>'Crosswalk'!E39</x:f>
        <x:v>0</x:v>
      </x:c>
      <x:c r="O2438" s="14" t="n">
        <x:f>'Crosswalk'!F39</x:f>
        <x:v>0</x:v>
      </x:c>
      <x:c r="P2438" s="14" t="n">
        <x:f>'Crosswalk'!G39</x:f>
        <x:v>0</x:v>
      </x:c>
      <x:c r="Q2438" s="14" t="n">
        <x:f>'Crosswalk'!H39</x:f>
        <x:v>0</x:v>
      </x:c>
      <x:c r="R2438" s="14" t="n">
        <x:f>'Crosswalk'!I39</x:f>
        <x:v>0</x:v>
      </x:c>
      <x:c r="S2438" s="14" t="n">
        <x:f>'Crosswalk'!J39</x:f>
        <x:v>0</x:v>
      </x:c>
      <x:c r="T2438" s="14" t="n">
        <x:f>'Crosswalk'!K39</x:f>
        <x:v>0</x:v>
      </x:c>
      <x:c r="U2438" s="14" t="n">
        <x:f>'Crosswalk'!L39</x:f>
        <x:v>1</x:v>
      </x:c>
      <x:c r="V2438" s="14" t="n">
        <x:f>'Crosswalk'!M39</x:f>
        <x:v>0</x:v>
      </x:c>
      <x:c r="W2438" s="14" t="n">
        <x:f>'Crosswalk'!N39</x:f>
        <x:v>0</x:v>
      </x:c>
      <x:c r="X2438" s="17" t="str">
        <x:v>LFS - Labour Force Sample Survey</x:v>
      </x:c>
      <x:c r="Y2438" s="2" t="str">
        <x:v>B</x:v>
      </x:c>
      <x:c r="Z2438" s="17" t="str">
        <x:v>Peer composition: EGY, TUN. Observed national industry detail; used only for composition within 2024 ILO modelled margins.</x:v>
      </x:c>
      <x:c r="AA2438" s="2" t="str"/>
      <x:c r="AB2438" s="2" t="str">
        <x:v>https://rplumber.ilo.org/data/indicator?format=.csv.gz&amp;id=EMP_TEMP_SEX_EC2_NB_A</x:v>
      </x:c>
    </x:row>
    <x:row r="2439" ht="48" customHeight="1">
      <x:c r="A2439" s="13" t="str">
        <x:v>MAR</x:v>
      </x:c>
      <x:c r="B2439" s="13" t="str">
        <x:v>DE</x:v>
      </x:c>
      <x:c r="C2439" s="13" t="str">
        <x:v>EGY</x:v>
      </x:c>
      <x:c r="D2439" s="13" t="n">
        <x:v>2024</x:v>
      </x:c>
      <x:c r="E2439" s="13" t="str">
        <x:v>EC2_ISIC4_E37</x:v>
      </x:c>
      <x:c r="F2439" s="18" t="str">
        <x:v>Economic activity (ISIC-Rev.4), 2 digit level: 37 - Sewerage</x:v>
      </x:c>
      <x:c r="G2439" s="21" t="n">
        <x:v>39.919</x:v>
      </x:c>
      <x:c r="H2439" s="22" t="n">
        <x:v>0.5</x:v>
      </x:c>
      <x:c r="I2439" s="21" t="n">
        <x:f>SUM(G2437:G2440)</x:f>
        <x:v>538.7199999999999</x:v>
      </x:c>
      <x:c r="J2439" s="22" t="n">
        <x:f>G2439/I2439*H2439</x:f>
        <x:v>0.03704985892485893</x:v>
      </x:c>
      <x:c r="K2439" s="13" t="str">
        <x:v>ISIC4:37</x:v>
      </x:c>
      <x:c r="L2439" s="15" t="n">
        <x:f>'Crosswalk'!C40</x:f>
        <x:v>0</x:v>
      </x:c>
      <x:c r="M2439" s="15" t="n">
        <x:f>'Crosswalk'!D40</x:f>
        <x:v>0</x:v>
      </x:c>
      <x:c r="N2439" s="15" t="n">
        <x:f>'Crosswalk'!E40</x:f>
        <x:v>0</x:v>
      </x:c>
      <x:c r="O2439" s="15" t="n">
        <x:f>'Crosswalk'!F40</x:f>
        <x:v>0</x:v>
      </x:c>
      <x:c r="P2439" s="15" t="n">
        <x:f>'Crosswalk'!G40</x:f>
        <x:v>0</x:v>
      </x:c>
      <x:c r="Q2439" s="15" t="n">
        <x:f>'Crosswalk'!H40</x:f>
        <x:v>0</x:v>
      </x:c>
      <x:c r="R2439" s="15" t="n">
        <x:f>'Crosswalk'!I40</x:f>
        <x:v>0</x:v>
      </x:c>
      <x:c r="S2439" s="15" t="n">
        <x:f>'Crosswalk'!J40</x:f>
        <x:v>0</x:v>
      </x:c>
      <x:c r="T2439" s="15" t="n">
        <x:f>'Crosswalk'!K40</x:f>
        <x:v>0</x:v>
      </x:c>
      <x:c r="U2439" s="15" t="n">
        <x:f>'Crosswalk'!L40</x:f>
        <x:v>1</x:v>
      </x:c>
      <x:c r="V2439" s="15" t="n">
        <x:f>'Crosswalk'!M40</x:f>
        <x:v>0</x:v>
      </x:c>
      <x:c r="W2439" s="15" t="n">
        <x:f>'Crosswalk'!N40</x:f>
        <x:v>0</x:v>
      </x:c>
      <x:c r="X2439" s="18" t="str">
        <x:v>LFS - Labour Force Sample Survey</x:v>
      </x:c>
      <x:c r="Y2439" s="13" t="str">
        <x:v>B</x:v>
      </x:c>
      <x:c r="Z2439" s="18" t="str">
        <x:v>Peer composition: EGY, TUN. Observed national industry detail; used only for composition within 2024 ILO modelled margins.</x:v>
      </x:c>
      <x:c r="AA2439" s="13" t="str"/>
      <x:c r="AB2439" s="13" t="str">
        <x:v>https://rplumber.ilo.org/data/indicator?format=.csv.gz&amp;id=EMP_TEMP_SEX_EC2_NB_A</x:v>
      </x:c>
    </x:row>
    <x:row r="2440" ht="48" customHeight="1">
      <x:c r="A2440" s="2" t="str">
        <x:v>MAR</x:v>
      </x:c>
      <x:c r="B2440" s="2" t="str">
        <x:v>DE</x:v>
      </x:c>
      <x:c r="C2440" s="2" t="str">
        <x:v>EGY</x:v>
      </x:c>
      <x:c r="D2440" s="2" t="n">
        <x:v>2024</x:v>
      </x:c>
      <x:c r="E2440" s="2" t="str">
        <x:v>EC2_ISIC4_E38</x:v>
      </x:c>
      <x:c r="F2440" s="17" t="str">
        <x:v>Economic activity (ISIC-Rev.4), 2 digit level: 38 - Waste collection, treatment and disposal activities; materials recovery</x:v>
      </x:c>
      <x:c r="G2440" s="19" t="n">
        <x:v>105.03</x:v>
      </x:c>
      <x:c r="H2440" s="20" t="n">
        <x:v>0.5</x:v>
      </x:c>
      <x:c r="I2440" s="19" t="n">
        <x:f>SUM(G2437:G2440)</x:f>
        <x:v>538.7199999999999</x:v>
      </x:c>
      <x:c r="J2440" s="20" t="n">
        <x:f>G2440/I2440*H2440</x:f>
        <x:v>0.09748106623106625</x:v>
      </x:c>
      <x:c r="K2440" s="2" t="str">
        <x:v>ISIC4:38</x:v>
      </x:c>
      <x:c r="L2440" s="14" t="n">
        <x:f>'Crosswalk'!C41</x:f>
        <x:v>0</x:v>
      </x:c>
      <x:c r="M2440" s="14" t="n">
        <x:f>'Crosswalk'!D41</x:f>
        <x:v>0</x:v>
      </x:c>
      <x:c r="N2440" s="14" t="n">
        <x:f>'Crosswalk'!E41</x:f>
        <x:v>1</x:v>
      </x:c>
      <x:c r="O2440" s="14" t="n">
        <x:f>'Crosswalk'!F41</x:f>
        <x:v>0</x:v>
      </x:c>
      <x:c r="P2440" s="14" t="n">
        <x:f>'Crosswalk'!G41</x:f>
        <x:v>0</x:v>
      </x:c>
      <x:c r="Q2440" s="14" t="n">
        <x:f>'Crosswalk'!H41</x:f>
        <x:v>0</x:v>
      </x:c>
      <x:c r="R2440" s="14" t="n">
        <x:f>'Crosswalk'!I41</x:f>
        <x:v>0</x:v>
      </x:c>
      <x:c r="S2440" s="14" t="n">
        <x:f>'Crosswalk'!J41</x:f>
        <x:v>0</x:v>
      </x:c>
      <x:c r="T2440" s="14" t="n">
        <x:f>'Crosswalk'!K41</x:f>
        <x:v>0</x:v>
      </x:c>
      <x:c r="U2440" s="14" t="n">
        <x:f>'Crosswalk'!L41</x:f>
        <x:v>0</x:v>
      </x:c>
      <x:c r="V2440" s="14" t="n">
        <x:f>'Crosswalk'!M41</x:f>
        <x:v>0</x:v>
      </x:c>
      <x:c r="W2440" s="14" t="n">
        <x:f>'Crosswalk'!N41</x:f>
        <x:v>0</x:v>
      </x:c>
      <x:c r="X2440" s="17" t="str">
        <x:v>LFS - Labour Force Sample Survey</x:v>
      </x:c>
      <x:c r="Y2440" s="2" t="str">
        <x:v>B</x:v>
      </x:c>
      <x:c r="Z2440" s="17" t="str">
        <x:v>Peer composition: EGY, TUN. Observed national industry detail; used only for composition within 2024 ILO modelled margins.</x:v>
      </x:c>
      <x:c r="AA2440" s="2" t="str"/>
      <x:c r="AB2440" s="2" t="str">
        <x:v>https://rplumber.ilo.org/data/indicator?format=.csv.gz&amp;id=EMP_TEMP_SEX_EC2_NB_A</x:v>
      </x:c>
    </x:row>
    <x:row r="2441" ht="48" customHeight="1">
      <x:c r="A2441" s="13" t="str">
        <x:v>MAR</x:v>
      </x:c>
      <x:c r="B2441" s="13" t="str">
        <x:v>F</x:v>
      </x:c>
      <x:c r="C2441" s="13" t="str">
        <x:v>TUN</x:v>
      </x:c>
      <x:c r="D2441" s="13" t="n">
        <x:v>2023</x:v>
      </x:c>
      <x:c r="E2441" s="13" t="str">
        <x:v>EC2_ISIC4_F41</x:v>
      </x:c>
      <x:c r="F2441" s="18" t="str">
        <x:v>Economic activity (ISIC-Rev.4), 2 digit level: 41 - Construction of buildings</x:v>
      </x:c>
      <x:c r="G2441" s="21" t="n">
        <x:v>328.627</x:v>
      </x:c>
      <x:c r="H2441" s="22" t="n">
        <x:v>0.5</x:v>
      </x:c>
      <x:c r="I2441" s="21" t="n">
        <x:f>SUM(G2441:G2443)</x:f>
        <x:v>420.919</x:v>
      </x:c>
      <x:c r="J2441" s="22" t="n">
        <x:f>G2441/I2441*H2441</x:f>
        <x:v>0.3903684556886242</x:v>
      </x:c>
      <x:c r="K2441" s="13" t="str">
        <x:v>ISIC4:41</x:v>
      </x:c>
      <x:c r="L2441" s="15" t="n">
        <x:f>'Crosswalk'!C43</x:f>
        <x:v>0</x:v>
      </x:c>
      <x:c r="M2441" s="15" t="n">
        <x:f>'Crosswalk'!D43</x:f>
        <x:v>0</x:v>
      </x:c>
      <x:c r="N2441" s="15" t="n">
        <x:f>'Crosswalk'!E43</x:f>
        <x:v>0.5</x:v>
      </x:c>
      <x:c r="O2441" s="15" t="n">
        <x:f>'Crosswalk'!F43</x:f>
        <x:v>0.5</x:v>
      </x:c>
      <x:c r="P2441" s="15" t="n">
        <x:f>'Crosswalk'!G43</x:f>
        <x:v>0</x:v>
      </x:c>
      <x:c r="Q2441" s="15" t="n">
        <x:f>'Crosswalk'!H43</x:f>
        <x:v>0</x:v>
      </x:c>
      <x:c r="R2441" s="15" t="n">
        <x:f>'Crosswalk'!I43</x:f>
        <x:v>0</x:v>
      </x:c>
      <x:c r="S2441" s="15" t="n">
        <x:f>'Crosswalk'!J43</x:f>
        <x:v>0</x:v>
      </x:c>
      <x:c r="T2441" s="15" t="n">
        <x:f>'Crosswalk'!K43</x:f>
        <x:v>0</x:v>
      </x:c>
      <x:c r="U2441" s="15" t="n">
        <x:f>'Crosswalk'!L43</x:f>
        <x:v>0</x:v>
      </x:c>
      <x:c r="V2441" s="15" t="n">
        <x:f>'Crosswalk'!M43</x:f>
        <x:v>0</x:v>
      </x:c>
      <x:c r="W2441" s="15" t="n">
        <x:f>'Crosswalk'!N43</x:f>
        <x:v>0</x:v>
      </x:c>
      <x:c r="X2441" s="18" t="str">
        <x:v>LFS - National Population and Employment Survey</x:v>
      </x:c>
      <x:c r="Y2441" s="13" t="str"/>
      <x:c r="Z2441" s="18" t="str">
        <x:v>Peer composition: EGY, TUN. Observed national industry detail; used only for composition within 2024 ILO modelled margins.</x:v>
      </x:c>
      <x:c r="AA2441" s="13" t="str"/>
      <x:c r="AB2441" s="13" t="str">
        <x:v>https://rplumber.ilo.org/data/indicator?format=.csv.gz&amp;id=EMP_TEMP_SEX_EC2_NB_A</x:v>
      </x:c>
    </x:row>
    <x:row r="2442" ht="48" customHeight="1">
      <x:c r="A2442" s="2" t="str">
        <x:v>MAR</x:v>
      </x:c>
      <x:c r="B2442" s="2" t="str">
        <x:v>F</x:v>
      </x:c>
      <x:c r="C2442" s="2" t="str">
        <x:v>TUN</x:v>
      </x:c>
      <x:c r="D2442" s="2" t="n">
        <x:v>2023</x:v>
      </x:c>
      <x:c r="E2442" s="2" t="str">
        <x:v>EC2_ISIC4_F42</x:v>
      </x:c>
      <x:c r="F2442" s="17" t="str">
        <x:v>Economic activity (ISIC-Rev.4), 2 digit level: 42 - Civil engineering</x:v>
      </x:c>
      <x:c r="G2442" s="19" t="n">
        <x:v>7.917</x:v>
      </x:c>
      <x:c r="H2442" s="20" t="n">
        <x:v>0.5</x:v>
      </x:c>
      <x:c r="I2442" s="19" t="n">
        <x:f>SUM(G2441:G2443)</x:f>
        <x:v>420.919</x:v>
      </x:c>
      <x:c r="J2442" s="20" t="n">
        <x:f>G2442/I2442*H2442</x:f>
        <x:v>0.009404422228504771</x:v>
      </x:c>
      <x:c r="K2442" s="2" t="str">
        <x:v>ISIC4:42</x:v>
      </x:c>
      <x:c r="L2442" s="14" t="n">
        <x:f>'Crosswalk'!C44</x:f>
        <x:v>0</x:v>
      </x:c>
      <x:c r="M2442" s="14" t="n">
        <x:f>'Crosswalk'!D44</x:f>
        <x:v>0</x:v>
      </x:c>
      <x:c r="N2442" s="14" t="n">
        <x:f>'Crosswalk'!E44</x:f>
        <x:v>1</x:v>
      </x:c>
      <x:c r="O2442" s="14" t="n">
        <x:f>'Crosswalk'!F44</x:f>
        <x:v>0</x:v>
      </x:c>
      <x:c r="P2442" s="14" t="n">
        <x:f>'Crosswalk'!G44</x:f>
        <x:v>0</x:v>
      </x:c>
      <x:c r="Q2442" s="14" t="n">
        <x:f>'Crosswalk'!H44</x:f>
        <x:v>0</x:v>
      </x:c>
      <x:c r="R2442" s="14" t="n">
        <x:f>'Crosswalk'!I44</x:f>
        <x:v>0</x:v>
      </x:c>
      <x:c r="S2442" s="14" t="n">
        <x:f>'Crosswalk'!J44</x:f>
        <x:v>0</x:v>
      </x:c>
      <x:c r="T2442" s="14" t="n">
        <x:f>'Crosswalk'!K44</x:f>
        <x:v>0</x:v>
      </x:c>
      <x:c r="U2442" s="14" t="n">
        <x:f>'Crosswalk'!L44</x:f>
        <x:v>0</x:v>
      </x:c>
      <x:c r="V2442" s="14" t="n">
        <x:f>'Crosswalk'!M44</x:f>
        <x:v>0</x:v>
      </x:c>
      <x:c r="W2442" s="14" t="n">
        <x:f>'Crosswalk'!N44</x:f>
        <x:v>0</x:v>
      </x:c>
      <x:c r="X2442" s="17" t="str">
        <x:v>LFS - National Population and Employment Survey</x:v>
      </x:c>
      <x:c r="Y2442" s="2" t="str"/>
      <x:c r="Z2442" s="17" t="str">
        <x:v>Peer composition: EGY, TUN. Observed national industry detail; used only for composition within 2024 ILO modelled margins.</x:v>
      </x:c>
      <x:c r="AA2442" s="2" t="str"/>
      <x:c r="AB2442" s="2" t="str">
        <x:v>https://rplumber.ilo.org/data/indicator?format=.csv.gz&amp;id=EMP_TEMP_SEX_EC2_NB_A</x:v>
      </x:c>
    </x:row>
    <x:row r="2443" ht="48" customHeight="1">
      <x:c r="A2443" s="13" t="str">
        <x:v>MAR</x:v>
      </x:c>
      <x:c r="B2443" s="13" t="str">
        <x:v>F</x:v>
      </x:c>
      <x:c r="C2443" s="13" t="str">
        <x:v>TUN</x:v>
      </x:c>
      <x:c r="D2443" s="13" t="n">
        <x:v>2023</x:v>
      </x:c>
      <x:c r="E2443" s="13" t="str">
        <x:v>EC2_ISIC4_F43</x:v>
      </x:c>
      <x:c r="F2443" s="18" t="str">
        <x:v>Economic activity (ISIC-Rev.4), 2 digit level: 43 - Specialized construction activities</x:v>
      </x:c>
      <x:c r="G2443" s="21" t="n">
        <x:v>84.375</x:v>
      </x:c>
      <x:c r="H2443" s="22" t="n">
        <x:v>0.5</x:v>
      </x:c>
      <x:c r="I2443" s="21" t="n">
        <x:f>SUM(G2441:G2443)</x:f>
        <x:v>420.919</x:v>
      </x:c>
      <x:c r="J2443" s="22" t="n">
        <x:f>G2443/I2443*H2443</x:f>
        <x:v>0.10022712208287106</x:v>
      </x:c>
      <x:c r="K2443" s="13" t="str">
        <x:v>ISIC4:43</x:v>
      </x:c>
      <x:c r="L2443" s="15" t="n">
        <x:f>'Crosswalk'!C45</x:f>
        <x:v>0</x:v>
      </x:c>
      <x:c r="M2443" s="15" t="n">
        <x:f>'Crosswalk'!D45</x:f>
        <x:v>0</x:v>
      </x:c>
      <x:c r="N2443" s="15" t="n">
        <x:f>'Crosswalk'!E45</x:f>
        <x:v>0.6</x:v>
      </x:c>
      <x:c r="O2443" s="15" t="n">
        <x:f>'Crosswalk'!F45</x:f>
        <x:v>0.4</x:v>
      </x:c>
      <x:c r="P2443" s="15" t="n">
        <x:f>'Crosswalk'!G45</x:f>
        <x:v>0</x:v>
      </x:c>
      <x:c r="Q2443" s="15" t="n">
        <x:f>'Crosswalk'!H45</x:f>
        <x:v>0</x:v>
      </x:c>
      <x:c r="R2443" s="15" t="n">
        <x:f>'Crosswalk'!I45</x:f>
        <x:v>0</x:v>
      </x:c>
      <x:c r="S2443" s="15" t="n">
        <x:f>'Crosswalk'!J45</x:f>
        <x:v>0</x:v>
      </x:c>
      <x:c r="T2443" s="15" t="n">
        <x:f>'Crosswalk'!K45</x:f>
        <x:v>0</x:v>
      </x:c>
      <x:c r="U2443" s="15" t="n">
        <x:f>'Crosswalk'!L45</x:f>
        <x:v>0</x:v>
      </x:c>
      <x:c r="V2443" s="15" t="n">
        <x:f>'Crosswalk'!M45</x:f>
        <x:v>0</x:v>
      </x:c>
      <x:c r="W2443" s="15" t="n">
        <x:f>'Crosswalk'!N45</x:f>
        <x:v>0</x:v>
      </x:c>
      <x:c r="X2443" s="18" t="str">
        <x:v>LFS - National Population and Employment Survey</x:v>
      </x:c>
      <x:c r="Y2443" s="13" t="str"/>
      <x:c r="Z2443" s="18" t="str">
        <x:v>Peer composition: EGY, TUN. Observed national industry detail; used only for composition within 2024 ILO modelled margins.</x:v>
      </x:c>
      <x:c r="AA2443" s="13" t="str"/>
      <x:c r="AB2443" s="13" t="str">
        <x:v>https://rplumber.ilo.org/data/indicator?format=.csv.gz&amp;id=EMP_TEMP_SEX_EC2_NB_A</x:v>
      </x:c>
    </x:row>
    <x:row r="2444" ht="48" customHeight="1">
      <x:c r="A2444" s="2" t="str">
        <x:v>MAR</x:v>
      </x:c>
      <x:c r="B2444" s="2" t="str">
        <x:v>F</x:v>
      </x:c>
      <x:c r="C2444" s="2" t="str">
        <x:v>EGY</x:v>
      </x:c>
      <x:c r="D2444" s="2" t="n">
        <x:v>2024</x:v>
      </x:c>
      <x:c r="E2444" s="2" t="str">
        <x:v>EC2_ISIC4_F41</x:v>
      </x:c>
      <x:c r="F2444" s="17" t="str">
        <x:v>Economic activity (ISIC-Rev.4), 2 digit level: 41 - Construction of buildings</x:v>
      </x:c>
      <x:c r="G2444" s="19" t="n">
        <x:v>453.377</x:v>
      </x:c>
      <x:c r="H2444" s="20" t="n">
        <x:v>0.5</x:v>
      </x:c>
      <x:c r="I2444" s="19" t="n">
        <x:f>SUM(G2444:G2446)</x:f>
        <x:v>4042.2149999999997</x:v>
      </x:c>
      <x:c r="J2444" s="20" t="n">
        <x:f>G2444/I2444*H2444</x:f>
        <x:v>0.056080267872936004</x:v>
      </x:c>
      <x:c r="K2444" s="2" t="str">
        <x:v>ISIC4:41</x:v>
      </x:c>
      <x:c r="L2444" s="14" t="n">
        <x:f>'Crosswalk'!C43</x:f>
        <x:v>0</x:v>
      </x:c>
      <x:c r="M2444" s="14" t="n">
        <x:f>'Crosswalk'!D43</x:f>
        <x:v>0</x:v>
      </x:c>
      <x:c r="N2444" s="14" t="n">
        <x:f>'Crosswalk'!E43</x:f>
        <x:v>0.5</x:v>
      </x:c>
      <x:c r="O2444" s="14" t="n">
        <x:f>'Crosswalk'!F43</x:f>
        <x:v>0.5</x:v>
      </x:c>
      <x:c r="P2444" s="14" t="n">
        <x:f>'Crosswalk'!G43</x:f>
        <x:v>0</x:v>
      </x:c>
      <x:c r="Q2444" s="14" t="n">
        <x:f>'Crosswalk'!H43</x:f>
        <x:v>0</x:v>
      </x:c>
      <x:c r="R2444" s="14" t="n">
        <x:f>'Crosswalk'!I43</x:f>
        <x:v>0</x:v>
      </x:c>
      <x:c r="S2444" s="14" t="n">
        <x:f>'Crosswalk'!J43</x:f>
        <x:v>0</x:v>
      </x:c>
      <x:c r="T2444" s="14" t="n">
        <x:f>'Crosswalk'!K43</x:f>
        <x:v>0</x:v>
      </x:c>
      <x:c r="U2444" s="14" t="n">
        <x:f>'Crosswalk'!L43</x:f>
        <x:v>0</x:v>
      </x:c>
      <x:c r="V2444" s="14" t="n">
        <x:f>'Crosswalk'!M43</x:f>
        <x:v>0</x:v>
      </x:c>
      <x:c r="W2444" s="14" t="n">
        <x:f>'Crosswalk'!N43</x:f>
        <x:v>0</x:v>
      </x:c>
      <x:c r="X2444" s="17" t="str">
        <x:v>LFS - Labour Force Sample Survey</x:v>
      </x:c>
      <x:c r="Y2444" s="2" t="str">
        <x:v>B</x:v>
      </x:c>
      <x:c r="Z2444" s="17" t="str">
        <x:v>Peer composition: EGY, TUN. Observed national industry detail; used only for composition within 2024 ILO modelled margins.</x:v>
      </x:c>
      <x:c r="AA2444" s="2" t="str"/>
      <x:c r="AB2444" s="2" t="str">
        <x:v>https://rplumber.ilo.org/data/indicator?format=.csv.gz&amp;id=EMP_TEMP_SEX_EC2_NB_A</x:v>
      </x:c>
    </x:row>
    <x:row r="2445" ht="48" customHeight="1">
      <x:c r="A2445" s="13" t="str">
        <x:v>MAR</x:v>
      </x:c>
      <x:c r="B2445" s="13" t="str">
        <x:v>F</x:v>
      </x:c>
      <x:c r="C2445" s="13" t="str">
        <x:v>EGY</x:v>
      </x:c>
      <x:c r="D2445" s="13" t="n">
        <x:v>2024</x:v>
      </x:c>
      <x:c r="E2445" s="13" t="str">
        <x:v>EC2_ISIC4_F42</x:v>
      </x:c>
      <x:c r="F2445" s="18" t="str">
        <x:v>Economic activity (ISIC-Rev.4), 2 digit level: 42 - Civil engineering</x:v>
      </x:c>
      <x:c r="G2445" s="21" t="n">
        <x:v>31.678</x:v>
      </x:c>
      <x:c r="H2445" s="22" t="n">
        <x:v>0.5</x:v>
      </x:c>
      <x:c r="I2445" s="21" t="n">
        <x:f>SUM(G2444:G2446)</x:f>
        <x:v>4042.2149999999997</x:v>
      </x:c>
      <x:c r="J2445" s="22" t="n">
        <x:f>G2445/I2445*H2445</x:f>
        <x:v>0.00391839622583163</x:v>
      </x:c>
      <x:c r="K2445" s="13" t="str">
        <x:v>ISIC4:42</x:v>
      </x:c>
      <x:c r="L2445" s="15" t="n">
        <x:f>'Crosswalk'!C44</x:f>
        <x:v>0</x:v>
      </x:c>
      <x:c r="M2445" s="15" t="n">
        <x:f>'Crosswalk'!D44</x:f>
        <x:v>0</x:v>
      </x:c>
      <x:c r="N2445" s="15" t="n">
        <x:f>'Crosswalk'!E44</x:f>
        <x:v>1</x:v>
      </x:c>
      <x:c r="O2445" s="15" t="n">
        <x:f>'Crosswalk'!F44</x:f>
        <x:v>0</x:v>
      </x:c>
      <x:c r="P2445" s="15" t="n">
        <x:f>'Crosswalk'!G44</x:f>
        <x:v>0</x:v>
      </x:c>
      <x:c r="Q2445" s="15" t="n">
        <x:f>'Crosswalk'!H44</x:f>
        <x:v>0</x:v>
      </x:c>
      <x:c r="R2445" s="15" t="n">
        <x:f>'Crosswalk'!I44</x:f>
        <x:v>0</x:v>
      </x:c>
      <x:c r="S2445" s="15" t="n">
        <x:f>'Crosswalk'!J44</x:f>
        <x:v>0</x:v>
      </x:c>
      <x:c r="T2445" s="15" t="n">
        <x:f>'Crosswalk'!K44</x:f>
        <x:v>0</x:v>
      </x:c>
      <x:c r="U2445" s="15" t="n">
        <x:f>'Crosswalk'!L44</x:f>
        <x:v>0</x:v>
      </x:c>
      <x:c r="V2445" s="15" t="n">
        <x:f>'Crosswalk'!M44</x:f>
        <x:v>0</x:v>
      </x:c>
      <x:c r="W2445" s="15" t="n">
        <x:f>'Crosswalk'!N44</x:f>
        <x:v>0</x:v>
      </x:c>
      <x:c r="X2445" s="18" t="str">
        <x:v>LFS - Labour Force Sample Survey</x:v>
      </x:c>
      <x:c r="Y2445" s="13" t="str">
        <x:v>B</x:v>
      </x:c>
      <x:c r="Z2445" s="18" t="str">
        <x:v>Peer composition: EGY, TUN. Observed national industry detail; used only for composition within 2024 ILO modelled margins.</x:v>
      </x:c>
      <x:c r="AA2445" s="13" t="str"/>
      <x:c r="AB2445" s="13" t="str">
        <x:v>https://rplumber.ilo.org/data/indicator?format=.csv.gz&amp;id=EMP_TEMP_SEX_EC2_NB_A</x:v>
      </x:c>
    </x:row>
    <x:row r="2446" ht="48" customHeight="1">
      <x:c r="A2446" s="2" t="str">
        <x:v>MAR</x:v>
      </x:c>
      <x:c r="B2446" s="2" t="str">
        <x:v>F</x:v>
      </x:c>
      <x:c r="C2446" s="2" t="str">
        <x:v>EGY</x:v>
      </x:c>
      <x:c r="D2446" s="2" t="n">
        <x:v>2024</x:v>
      </x:c>
      <x:c r="E2446" s="2" t="str">
        <x:v>EC2_ISIC4_F43</x:v>
      </x:c>
      <x:c r="F2446" s="17" t="str">
        <x:v>Economic activity (ISIC-Rev.4), 2 digit level: 43 - Specialized construction activities</x:v>
      </x:c>
      <x:c r="G2446" s="19" t="n">
        <x:v>3557.16</x:v>
      </x:c>
      <x:c r="H2446" s="20" t="n">
        <x:v>0.5</x:v>
      </x:c>
      <x:c r="I2446" s="19" t="n">
        <x:f>SUM(G2444:G2446)</x:f>
        <x:v>4042.2149999999997</x:v>
      </x:c>
      <x:c r="J2446" s="20" t="n">
        <x:f>G2446/I2446*H2446</x:f>
        <x:v>0.44000133590123236</x:v>
      </x:c>
      <x:c r="K2446" s="2" t="str">
        <x:v>ISIC4:43</x:v>
      </x:c>
      <x:c r="L2446" s="14" t="n">
        <x:f>'Crosswalk'!C45</x:f>
        <x:v>0</x:v>
      </x:c>
      <x:c r="M2446" s="14" t="n">
        <x:f>'Crosswalk'!D45</x:f>
        <x:v>0</x:v>
      </x:c>
      <x:c r="N2446" s="14" t="n">
        <x:f>'Crosswalk'!E45</x:f>
        <x:v>0.6</x:v>
      </x:c>
      <x:c r="O2446" s="14" t="n">
        <x:f>'Crosswalk'!F45</x:f>
        <x:v>0.4</x:v>
      </x:c>
      <x:c r="P2446" s="14" t="n">
        <x:f>'Crosswalk'!G45</x:f>
        <x:v>0</x:v>
      </x:c>
      <x:c r="Q2446" s="14" t="n">
        <x:f>'Crosswalk'!H45</x:f>
        <x:v>0</x:v>
      </x:c>
      <x:c r="R2446" s="14" t="n">
        <x:f>'Crosswalk'!I45</x:f>
        <x:v>0</x:v>
      </x:c>
      <x:c r="S2446" s="14" t="n">
        <x:f>'Crosswalk'!J45</x:f>
        <x:v>0</x:v>
      </x:c>
      <x:c r="T2446" s="14" t="n">
        <x:f>'Crosswalk'!K45</x:f>
        <x:v>0</x:v>
      </x:c>
      <x:c r="U2446" s="14" t="n">
        <x:f>'Crosswalk'!L45</x:f>
        <x:v>0</x:v>
      </x:c>
      <x:c r="V2446" s="14" t="n">
        <x:f>'Crosswalk'!M45</x:f>
        <x:v>0</x:v>
      </x:c>
      <x:c r="W2446" s="14" t="n">
        <x:f>'Crosswalk'!N45</x:f>
        <x:v>0</x:v>
      </x:c>
      <x:c r="X2446" s="17" t="str">
        <x:v>LFS - Labour Force Sample Survey</x:v>
      </x:c>
      <x:c r="Y2446" s="2" t="str">
        <x:v>B</x:v>
      </x:c>
      <x:c r="Z2446" s="17" t="str">
        <x:v>Peer composition: EGY, TUN. Observed national industry detail; used only for composition within 2024 ILO modelled margins.</x:v>
      </x:c>
      <x:c r="AA2446" s="2" t="str"/>
      <x:c r="AB2446" s="2" t="str">
        <x:v>https://rplumber.ilo.org/data/indicator?format=.csv.gz&amp;id=EMP_TEMP_SEX_EC2_NB_A</x:v>
      </x:c>
    </x:row>
    <x:row r="2447" ht="48" customHeight="1">
      <x:c r="A2447" s="13" t="str">
        <x:v>MAR</x:v>
      </x:c>
      <x:c r="B2447" s="13" t="str">
        <x:v>G</x:v>
      </x:c>
      <x:c r="C2447" s="13" t="str">
        <x:v>TUN</x:v>
      </x:c>
      <x:c r="D2447" s="13" t="n">
        <x:v>2023</x:v>
      </x:c>
      <x:c r="E2447" s="13" t="str">
        <x:v>EC2_ISIC4_G45</x:v>
      </x:c>
      <x:c r="F2447" s="18" t="str">
        <x:v>Economic activity (ISIC-Rev.4), 2 digit level: 45 - Wholesale and retail trade and repair of motor vehicles and motorcycles</x:v>
      </x:c>
      <x:c r="G2447" s="21" t="n">
        <x:v>77.104</x:v>
      </x:c>
      <x:c r="H2447" s="22" t="n">
        <x:v>0.5</x:v>
      </x:c>
      <x:c r="I2447" s="21" t="n">
        <x:f>SUM(G2447:G2449)</x:f>
        <x:v>518.5229999999999</x:v>
      </x:c>
      <x:c r="J2447" s="22" t="n">
        <x:f>G2447/I2447*H2447</x:f>
        <x:v>0.07434964312094161</x:v>
      </x:c>
      <x:c r="K2447" s="13" t="str">
        <x:v>ISIC4:45</x:v>
      </x:c>
      <x:c r="L2447" s="15" t="n">
        <x:f>'Crosswalk'!C46</x:f>
        <x:v>0</x:v>
      </x:c>
      <x:c r="M2447" s="15" t="n">
        <x:f>'Crosswalk'!D46</x:f>
        <x:v>0</x:v>
      </x:c>
      <x:c r="N2447" s="15" t="n">
        <x:f>'Crosswalk'!E46</x:f>
        <x:v>0</x:v>
      </x:c>
      <x:c r="O2447" s="15" t="n">
        <x:f>'Crosswalk'!F46</x:f>
        <x:v>1</x:v>
      </x:c>
      <x:c r="P2447" s="15" t="n">
        <x:f>'Crosswalk'!G46</x:f>
        <x:v>0</x:v>
      </x:c>
      <x:c r="Q2447" s="15" t="n">
        <x:f>'Crosswalk'!H46</x:f>
        <x:v>0</x:v>
      </x:c>
      <x:c r="R2447" s="15" t="n">
        <x:f>'Crosswalk'!I46</x:f>
        <x:v>0</x:v>
      </x:c>
      <x:c r="S2447" s="15" t="n">
        <x:f>'Crosswalk'!J46</x:f>
        <x:v>0</x:v>
      </x:c>
      <x:c r="T2447" s="15" t="n">
        <x:f>'Crosswalk'!K46</x:f>
        <x:v>0</x:v>
      </x:c>
      <x:c r="U2447" s="15" t="n">
        <x:f>'Crosswalk'!L46</x:f>
        <x:v>0</x:v>
      </x:c>
      <x:c r="V2447" s="15" t="n">
        <x:f>'Crosswalk'!M46</x:f>
        <x:v>0</x:v>
      </x:c>
      <x:c r="W2447" s="15" t="n">
        <x:f>'Crosswalk'!N46</x:f>
        <x:v>0</x:v>
      </x:c>
      <x:c r="X2447" s="18" t="str">
        <x:v>LFS - National Population and Employment Survey</x:v>
      </x:c>
      <x:c r="Y2447" s="13" t="str"/>
      <x:c r="Z2447" s="18" t="str">
        <x:v>Peer composition: EGY, TUN. Observed national industry detail; used only for composition within 2024 ILO modelled margins.</x:v>
      </x:c>
      <x:c r="AA2447" s="13" t="str"/>
      <x:c r="AB2447" s="13" t="str">
        <x:v>https://rplumber.ilo.org/data/indicator?format=.csv.gz&amp;id=EMP_TEMP_SEX_EC2_NB_A</x:v>
      </x:c>
    </x:row>
    <x:row r="2448" ht="48" customHeight="1">
      <x:c r="A2448" s="2" t="str">
        <x:v>MAR</x:v>
      </x:c>
      <x:c r="B2448" s="2" t="str">
        <x:v>G</x:v>
      </x:c>
      <x:c r="C2448" s="2" t="str">
        <x:v>TUN</x:v>
      </x:c>
      <x:c r="D2448" s="2" t="n">
        <x:v>2023</x:v>
      </x:c>
      <x:c r="E2448" s="2" t="str">
        <x:v>EC2_ISIC4_G46</x:v>
      </x:c>
      <x:c r="F2448" s="17" t="str">
        <x:v>Economic activity (ISIC-Rev.4), 2 digit level: 46 - Wholesale trade, except of motor vehicles and motorcycles</x:v>
      </x:c>
      <x:c r="G2448" s="19" t="n">
        <x:v>86.178</x:v>
      </x:c>
      <x:c r="H2448" s="20" t="n">
        <x:v>0.5</x:v>
      </x:c>
      <x:c r="I2448" s="19" t="n">
        <x:f>SUM(G2447:G2449)</x:f>
        <x:v>518.5229999999999</x:v>
      </x:c>
      <x:c r="J2448" s="20" t="n">
        <x:f>G2448/I2448*H2448</x:f>
        <x:v>0.08309949606864113</x:v>
      </x:c>
      <x:c r="K2448" s="2" t="str">
        <x:v>ISIC4:46</x:v>
      </x:c>
      <x:c r="L2448" s="14" t="n">
        <x:f>'Crosswalk'!C47</x:f>
        <x:v>0.05</x:v>
      </x:c>
      <x:c r="M2448" s="14" t="n">
        <x:f>'Crosswalk'!D47</x:f>
        <x:v>0.05</x:v>
      </x:c>
      <x:c r="N2448" s="14" t="n">
        <x:f>'Crosswalk'!E47</x:f>
        <x:v>0.55</x:v>
      </x:c>
      <x:c r="O2448" s="14" t="n">
        <x:f>'Crosswalk'!F47</x:f>
        <x:v>0</x:v>
      </x:c>
      <x:c r="P2448" s="14" t="n">
        <x:f>'Crosswalk'!G47</x:f>
        <x:v>0.2</x:v>
      </x:c>
      <x:c r="Q2448" s="14" t="n">
        <x:f>'Crosswalk'!H47</x:f>
        <x:v>0.05</x:v>
      </x:c>
      <x:c r="R2448" s="14" t="n">
        <x:f>'Crosswalk'!I47</x:f>
        <x:v>0</x:v>
      </x:c>
      <x:c r="S2448" s="14" t="n">
        <x:f>'Crosswalk'!J47</x:f>
        <x:v>0.1</x:v>
      </x:c>
      <x:c r="T2448" s="14" t="n">
        <x:f>'Crosswalk'!K47</x:f>
        <x:v>0</x:v>
      </x:c>
      <x:c r="U2448" s="14" t="n">
        <x:f>'Crosswalk'!L47</x:f>
        <x:v>0</x:v>
      </x:c>
      <x:c r="V2448" s="14" t="n">
        <x:f>'Crosswalk'!M47</x:f>
        <x:v>0</x:v>
      </x:c>
      <x:c r="W2448" s="14" t="n">
        <x:f>'Crosswalk'!N47</x:f>
        <x:v>0</x:v>
      </x:c>
      <x:c r="X2448" s="17" t="str">
        <x:v>LFS - National Population and Employment Survey</x:v>
      </x:c>
      <x:c r="Y2448" s="2" t="str"/>
      <x:c r="Z2448" s="17" t="str">
        <x:v>Peer composition: EGY, TUN. Observed national industry detail; used only for composition within 2024 ILO modelled margins.</x:v>
      </x:c>
      <x:c r="AA2448" s="2" t="str"/>
      <x:c r="AB2448" s="2" t="str">
        <x:v>https://rplumber.ilo.org/data/indicator?format=.csv.gz&amp;id=EMP_TEMP_SEX_EC2_NB_A</x:v>
      </x:c>
    </x:row>
    <x:row r="2449" ht="48" customHeight="1">
      <x:c r="A2449" s="13" t="str">
        <x:v>MAR</x:v>
      </x:c>
      <x:c r="B2449" s="13" t="str">
        <x:v>G</x:v>
      </x:c>
      <x:c r="C2449" s="13" t="str">
        <x:v>TUN</x:v>
      </x:c>
      <x:c r="D2449" s="13" t="n">
        <x:v>2023</x:v>
      </x:c>
      <x:c r="E2449" s="13" t="str">
        <x:v>EC2_ISIC4_G47</x:v>
      </x:c>
      <x:c r="F2449" s="18" t="str">
        <x:v>Economic activity (ISIC-Rev.4), 2 digit level: 47 - Retail trade, except of motor vehicles and motorcycles</x:v>
      </x:c>
      <x:c r="G2449" s="21" t="n">
        <x:v>355.241</x:v>
      </x:c>
      <x:c r="H2449" s="22" t="n">
        <x:v>0.5</x:v>
      </x:c>
      <x:c r="I2449" s="21" t="n">
        <x:f>SUM(G2447:G2449)</x:f>
        <x:v>518.5229999999999</x:v>
      </x:c>
      <x:c r="J2449" s="22" t="n">
        <x:f>G2449/I2449*H2449</x:f>
        <x:v>0.3425508608104173</x:v>
      </x:c>
      <x:c r="K2449" s="13" t="str">
        <x:v>ISIC4:47</x:v>
      </x:c>
      <x:c r="L2449" s="15" t="n">
        <x:f>'Crosswalk'!C48</x:f>
        <x:v>0</x:v>
      </x:c>
      <x:c r="M2449" s="15" t="n">
        <x:f>'Crosswalk'!D48</x:f>
        <x:v>0</x:v>
      </x:c>
      <x:c r="N2449" s="15" t="n">
        <x:f>'Crosswalk'!E48</x:f>
        <x:v>0</x:v>
      </x:c>
      <x:c r="O2449" s="15" t="n">
        <x:f>'Crosswalk'!F48</x:f>
        <x:v>0.55</x:v>
      </x:c>
      <x:c r="P2449" s="15" t="n">
        <x:f>'Crosswalk'!G48</x:f>
        <x:v>0.45</x:v>
      </x:c>
      <x:c r="Q2449" s="15" t="n">
        <x:f>'Crosswalk'!H48</x:f>
        <x:v>0</x:v>
      </x:c>
      <x:c r="R2449" s="15" t="n">
        <x:f>'Crosswalk'!I48</x:f>
        <x:v>0</x:v>
      </x:c>
      <x:c r="S2449" s="15" t="n">
        <x:f>'Crosswalk'!J48</x:f>
        <x:v>0</x:v>
      </x:c>
      <x:c r="T2449" s="15" t="n">
        <x:f>'Crosswalk'!K48</x:f>
        <x:v>0</x:v>
      </x:c>
      <x:c r="U2449" s="15" t="n">
        <x:f>'Crosswalk'!L48</x:f>
        <x:v>0</x:v>
      </x:c>
      <x:c r="V2449" s="15" t="n">
        <x:f>'Crosswalk'!M48</x:f>
        <x:v>0</x:v>
      </x:c>
      <x:c r="W2449" s="15" t="n">
        <x:f>'Crosswalk'!N48</x:f>
        <x:v>0</x:v>
      </x:c>
      <x:c r="X2449" s="18" t="str">
        <x:v>LFS - National Population and Employment Survey</x:v>
      </x:c>
      <x:c r="Y2449" s="13" t="str"/>
      <x:c r="Z2449" s="18" t="str">
        <x:v>Peer composition: EGY, TUN. Observed national industry detail; used only for composition within 2024 ILO modelled margins.</x:v>
      </x:c>
      <x:c r="AA2449" s="13" t="str"/>
      <x:c r="AB2449" s="13" t="str">
        <x:v>https://rplumber.ilo.org/data/indicator?format=.csv.gz&amp;id=EMP_TEMP_SEX_EC2_NB_A</x:v>
      </x:c>
    </x:row>
    <x:row r="2450" ht="48" customHeight="1">
      <x:c r="A2450" s="2" t="str">
        <x:v>MAR</x:v>
      </x:c>
      <x:c r="B2450" s="2" t="str">
        <x:v>G</x:v>
      </x:c>
      <x:c r="C2450" s="2" t="str">
        <x:v>EGY</x:v>
      </x:c>
      <x:c r="D2450" s="2" t="n">
        <x:v>2024</x:v>
      </x:c>
      <x:c r="E2450" s="2" t="str">
        <x:v>EC2_ISIC4_G45</x:v>
      </x:c>
      <x:c r="F2450" s="17" t="str">
        <x:v>Economic activity (ISIC-Rev.4), 2 digit level: 45 - Wholesale and retail trade and repair of motor vehicles and motorcycles</x:v>
      </x:c>
      <x:c r="G2450" s="19" t="n">
        <x:v>604.644</x:v>
      </x:c>
      <x:c r="H2450" s="20" t="n">
        <x:v>0.5</x:v>
      </x:c>
      <x:c r="I2450" s="19" t="n">
        <x:f>SUM(G2450:G2452)</x:f>
        <x:v>4636.104</x:v>
      </x:c>
      <x:c r="J2450" s="20" t="n">
        <x:f>G2450/I2450*H2450</x:f>
        <x:v>0.06521035766238203</x:v>
      </x:c>
      <x:c r="K2450" s="2" t="str">
        <x:v>ISIC4:45</x:v>
      </x:c>
      <x:c r="L2450" s="14" t="n">
        <x:f>'Crosswalk'!C46</x:f>
        <x:v>0</x:v>
      </x:c>
      <x:c r="M2450" s="14" t="n">
        <x:f>'Crosswalk'!D46</x:f>
        <x:v>0</x:v>
      </x:c>
      <x:c r="N2450" s="14" t="n">
        <x:f>'Crosswalk'!E46</x:f>
        <x:v>0</x:v>
      </x:c>
      <x:c r="O2450" s="14" t="n">
        <x:f>'Crosswalk'!F46</x:f>
        <x:v>1</x:v>
      </x:c>
      <x:c r="P2450" s="14" t="n">
        <x:f>'Crosswalk'!G46</x:f>
        <x:v>0</x:v>
      </x:c>
      <x:c r="Q2450" s="14" t="n">
        <x:f>'Crosswalk'!H46</x:f>
        <x:v>0</x:v>
      </x:c>
      <x:c r="R2450" s="14" t="n">
        <x:f>'Crosswalk'!I46</x:f>
        <x:v>0</x:v>
      </x:c>
      <x:c r="S2450" s="14" t="n">
        <x:f>'Crosswalk'!J46</x:f>
        <x:v>0</x:v>
      </x:c>
      <x:c r="T2450" s="14" t="n">
        <x:f>'Crosswalk'!K46</x:f>
        <x:v>0</x:v>
      </x:c>
      <x:c r="U2450" s="14" t="n">
        <x:f>'Crosswalk'!L46</x:f>
        <x:v>0</x:v>
      </x:c>
      <x:c r="V2450" s="14" t="n">
        <x:f>'Crosswalk'!M46</x:f>
        <x:v>0</x:v>
      </x:c>
      <x:c r="W2450" s="14" t="n">
        <x:f>'Crosswalk'!N46</x:f>
        <x:v>0</x:v>
      </x:c>
      <x:c r="X2450" s="17" t="str">
        <x:v>LFS - Labour Force Sample Survey</x:v>
      </x:c>
      <x:c r="Y2450" s="2" t="str">
        <x:v>B</x:v>
      </x:c>
      <x:c r="Z2450" s="17" t="str">
        <x:v>Peer composition: EGY, TUN. Observed national industry detail; used only for composition within 2024 ILO modelled margins.</x:v>
      </x:c>
      <x:c r="AA2450" s="2" t="str"/>
      <x:c r="AB2450" s="2" t="str">
        <x:v>https://rplumber.ilo.org/data/indicator?format=.csv.gz&amp;id=EMP_TEMP_SEX_EC2_NB_A</x:v>
      </x:c>
    </x:row>
    <x:row r="2451" ht="48" customHeight="1">
      <x:c r="A2451" s="13" t="str">
        <x:v>MAR</x:v>
      </x:c>
      <x:c r="B2451" s="13" t="str">
        <x:v>G</x:v>
      </x:c>
      <x:c r="C2451" s="13" t="str">
        <x:v>EGY</x:v>
      </x:c>
      <x:c r="D2451" s="13" t="n">
        <x:v>2024</x:v>
      </x:c>
      <x:c r="E2451" s="13" t="str">
        <x:v>EC2_ISIC4_G46</x:v>
      </x:c>
      <x:c r="F2451" s="18" t="str">
        <x:v>Economic activity (ISIC-Rev.4), 2 digit level: 46 - Wholesale trade, except of motor vehicles and motorcycles</x:v>
      </x:c>
      <x:c r="G2451" s="21" t="n">
        <x:v>412.727</x:v>
      </x:c>
      <x:c r="H2451" s="22" t="n">
        <x:v>0.5</x:v>
      </x:c>
      <x:c r="I2451" s="21" t="n">
        <x:f>SUM(G2450:G2452)</x:f>
        <x:v>4636.104</x:v>
      </x:c>
      <x:c r="J2451" s="22" t="n">
        <x:f>G2451/I2451*H2451</x:f>
        <x:v>0.04451226719676694</x:v>
      </x:c>
      <x:c r="K2451" s="13" t="str">
        <x:v>ISIC4:46</x:v>
      </x:c>
      <x:c r="L2451" s="15" t="n">
        <x:f>'Crosswalk'!C47</x:f>
        <x:v>0.05</x:v>
      </x:c>
      <x:c r="M2451" s="15" t="n">
        <x:f>'Crosswalk'!D47</x:f>
        <x:v>0.05</x:v>
      </x:c>
      <x:c r="N2451" s="15" t="n">
        <x:f>'Crosswalk'!E47</x:f>
        <x:v>0.55</x:v>
      </x:c>
      <x:c r="O2451" s="15" t="n">
        <x:f>'Crosswalk'!F47</x:f>
        <x:v>0</x:v>
      </x:c>
      <x:c r="P2451" s="15" t="n">
        <x:f>'Crosswalk'!G47</x:f>
        <x:v>0.2</x:v>
      </x:c>
      <x:c r="Q2451" s="15" t="n">
        <x:f>'Crosswalk'!H47</x:f>
        <x:v>0.05</x:v>
      </x:c>
      <x:c r="R2451" s="15" t="n">
        <x:f>'Crosswalk'!I47</x:f>
        <x:v>0</x:v>
      </x:c>
      <x:c r="S2451" s="15" t="n">
        <x:f>'Crosswalk'!J47</x:f>
        <x:v>0.1</x:v>
      </x:c>
      <x:c r="T2451" s="15" t="n">
        <x:f>'Crosswalk'!K47</x:f>
        <x:v>0</x:v>
      </x:c>
      <x:c r="U2451" s="15" t="n">
        <x:f>'Crosswalk'!L47</x:f>
        <x:v>0</x:v>
      </x:c>
      <x:c r="V2451" s="15" t="n">
        <x:f>'Crosswalk'!M47</x:f>
        <x:v>0</x:v>
      </x:c>
      <x:c r="W2451" s="15" t="n">
        <x:f>'Crosswalk'!N47</x:f>
        <x:v>0</x:v>
      </x:c>
      <x:c r="X2451" s="18" t="str">
        <x:v>LFS - Labour Force Sample Survey</x:v>
      </x:c>
      <x:c r="Y2451" s="13" t="str">
        <x:v>B</x:v>
      </x:c>
      <x:c r="Z2451" s="18" t="str">
        <x:v>Peer composition: EGY, TUN. Observed national industry detail; used only for composition within 2024 ILO modelled margins.</x:v>
      </x:c>
      <x:c r="AA2451" s="13" t="str"/>
      <x:c r="AB2451" s="13" t="str">
        <x:v>https://rplumber.ilo.org/data/indicator?format=.csv.gz&amp;id=EMP_TEMP_SEX_EC2_NB_A</x:v>
      </x:c>
    </x:row>
    <x:row r="2452" ht="48" customHeight="1">
      <x:c r="A2452" s="2" t="str">
        <x:v>MAR</x:v>
      </x:c>
      <x:c r="B2452" s="2" t="str">
        <x:v>G</x:v>
      </x:c>
      <x:c r="C2452" s="2" t="str">
        <x:v>EGY</x:v>
      </x:c>
      <x:c r="D2452" s="2" t="n">
        <x:v>2024</x:v>
      </x:c>
      <x:c r="E2452" s="2" t="str">
        <x:v>EC2_ISIC4_G47</x:v>
      </x:c>
      <x:c r="F2452" s="17" t="str">
        <x:v>Economic activity (ISIC-Rev.4), 2 digit level: 47 - Retail trade, except of motor vehicles and motorcycles</x:v>
      </x:c>
      <x:c r="G2452" s="19" t="n">
        <x:v>3618.733</x:v>
      </x:c>
      <x:c r="H2452" s="20" t="n">
        <x:v>0.5</x:v>
      </x:c>
      <x:c r="I2452" s="19" t="n">
        <x:f>SUM(G2450:G2452)</x:f>
        <x:v>4636.104</x:v>
      </x:c>
      <x:c r="J2452" s="20" t="n">
        <x:f>G2452/I2452*H2452</x:f>
        <x:v>0.39027737514085103</x:v>
      </x:c>
      <x:c r="K2452" s="2" t="str">
        <x:v>ISIC4:47</x:v>
      </x:c>
      <x:c r="L2452" s="14" t="n">
        <x:f>'Crosswalk'!C48</x:f>
        <x:v>0</x:v>
      </x:c>
      <x:c r="M2452" s="14" t="n">
        <x:f>'Crosswalk'!D48</x:f>
        <x:v>0</x:v>
      </x:c>
      <x:c r="N2452" s="14" t="n">
        <x:f>'Crosswalk'!E48</x:f>
        <x:v>0</x:v>
      </x:c>
      <x:c r="O2452" s="14" t="n">
        <x:f>'Crosswalk'!F48</x:f>
        <x:v>0.55</x:v>
      </x:c>
      <x:c r="P2452" s="14" t="n">
        <x:f>'Crosswalk'!G48</x:f>
        <x:v>0.45</x:v>
      </x:c>
      <x:c r="Q2452" s="14" t="n">
        <x:f>'Crosswalk'!H48</x:f>
        <x:v>0</x:v>
      </x:c>
      <x:c r="R2452" s="14" t="n">
        <x:f>'Crosswalk'!I48</x:f>
        <x:v>0</x:v>
      </x:c>
      <x:c r="S2452" s="14" t="n">
        <x:f>'Crosswalk'!J48</x:f>
        <x:v>0</x:v>
      </x:c>
      <x:c r="T2452" s="14" t="n">
        <x:f>'Crosswalk'!K48</x:f>
        <x:v>0</x:v>
      </x:c>
      <x:c r="U2452" s="14" t="n">
        <x:f>'Crosswalk'!L48</x:f>
        <x:v>0</x:v>
      </x:c>
      <x:c r="V2452" s="14" t="n">
        <x:f>'Crosswalk'!M48</x:f>
        <x:v>0</x:v>
      </x:c>
      <x:c r="W2452" s="14" t="n">
        <x:f>'Crosswalk'!N48</x:f>
        <x:v>0</x:v>
      </x:c>
      <x:c r="X2452" s="17" t="str">
        <x:v>LFS - Labour Force Sample Survey</x:v>
      </x:c>
      <x:c r="Y2452" s="2" t="str">
        <x:v>B</x:v>
      </x:c>
      <x:c r="Z2452" s="17" t="str">
        <x:v>Peer composition: EGY, TUN. Observed national industry detail; used only for composition within 2024 ILO modelled margins.</x:v>
      </x:c>
      <x:c r="AA2452" s="2" t="str"/>
      <x:c r="AB2452" s="2" t="str">
        <x:v>https://rplumber.ilo.org/data/indicator?format=.csv.gz&amp;id=EMP_TEMP_SEX_EC2_NB_A</x:v>
      </x:c>
    </x:row>
    <x:row r="2453" ht="48" customHeight="1">
      <x:c r="A2453" s="13" t="str">
        <x:v>MAR</x:v>
      </x:c>
      <x:c r="B2453" s="13" t="str">
        <x:v>HJ</x:v>
      </x:c>
      <x:c r="C2453" s="13" t="str">
        <x:v>TUN</x:v>
      </x:c>
      <x:c r="D2453" s="13" t="n">
        <x:v>2023</x:v>
      </x:c>
      <x:c r="E2453" s="13" t="str">
        <x:v>EC2_ISIC4_H49</x:v>
      </x:c>
      <x:c r="F2453" s="18" t="str">
        <x:v>Economic activity (ISIC-Rev.4), 2 digit level: 49 - Land transport and transport via pipelines</x:v>
      </x:c>
      <x:c r="G2453" s="21" t="n">
        <x:v>139.892</x:v>
      </x:c>
      <x:c r="H2453" s="22" t="n">
        <x:v>0.5</x:v>
      </x:c>
      <x:c r="I2453" s="21" t="n">
        <x:f>SUM(G2453:G2463)</x:f>
        <x:v>210.04299999999995</x:v>
      </x:c>
      <x:c r="J2453" s="22" t="n">
        <x:f>G2453/I2453*H2453</x:f>
        <x:v>0.3330080031231701</x:v>
      </x:c>
      <x:c r="K2453" s="13" t="str">
        <x:v>ISIC4:49</x:v>
      </x:c>
      <x:c r="L2453" s="15" t="n">
        <x:f>'Crosswalk'!C49</x:f>
        <x:v>0.05</x:v>
      </x:c>
      <x:c r="M2453" s="15" t="n">
        <x:f>'Crosswalk'!D49</x:f>
        <x:v>0</x:v>
      </x:c>
      <x:c r="N2453" s="15" t="n">
        <x:f>'Crosswalk'!E49</x:f>
        <x:v>0.95</x:v>
      </x:c>
      <x:c r="O2453" s="15" t="n">
        <x:f>'Crosswalk'!F49</x:f>
        <x:v>0</x:v>
      </x:c>
      <x:c r="P2453" s="15" t="n">
        <x:f>'Crosswalk'!G49</x:f>
        <x:v>0</x:v>
      </x:c>
      <x:c r="Q2453" s="15" t="n">
        <x:f>'Crosswalk'!H49</x:f>
        <x:v>0</x:v>
      </x:c>
      <x:c r="R2453" s="15" t="n">
        <x:f>'Crosswalk'!I49</x:f>
        <x:v>0</x:v>
      </x:c>
      <x:c r="S2453" s="15" t="n">
        <x:f>'Crosswalk'!J49</x:f>
        <x:v>0</x:v>
      </x:c>
      <x:c r="T2453" s="15" t="n">
        <x:f>'Crosswalk'!K49</x:f>
        <x:v>0</x:v>
      </x:c>
      <x:c r="U2453" s="15" t="n">
        <x:f>'Crosswalk'!L49</x:f>
        <x:v>0</x:v>
      </x:c>
      <x:c r="V2453" s="15" t="n">
        <x:f>'Crosswalk'!M49</x:f>
        <x:v>0</x:v>
      </x:c>
      <x:c r="W2453" s="15" t="n">
        <x:f>'Crosswalk'!N49</x:f>
        <x:v>0</x:v>
      </x:c>
      <x:c r="X2453" s="18" t="str">
        <x:v>LFS - National Population and Employment Survey</x:v>
      </x:c>
      <x:c r="Y2453" s="13" t="str"/>
      <x:c r="Z2453" s="18" t="str">
        <x:v>Peer composition: EGY, TUN. Observed national industry detail; used only for composition within 2024 ILO modelled margins.</x:v>
      </x:c>
      <x:c r="AA2453" s="13" t="str"/>
      <x:c r="AB2453" s="13" t="str">
        <x:v>https://rplumber.ilo.org/data/indicator?format=.csv.gz&amp;id=EMP_TEMP_SEX_EC2_NB_A</x:v>
      </x:c>
    </x:row>
    <x:row r="2454" ht="48" customHeight="1">
      <x:c r="A2454" s="2" t="str">
        <x:v>MAR</x:v>
      </x:c>
      <x:c r="B2454" s="2" t="str">
        <x:v>HJ</x:v>
      </x:c>
      <x:c r="C2454" s="2" t="str">
        <x:v>TUN</x:v>
      </x:c>
      <x:c r="D2454" s="2" t="n">
        <x:v>2023</x:v>
      </x:c>
      <x:c r="E2454" s="2" t="str">
        <x:v>EC2_ISIC4_H50</x:v>
      </x:c>
      <x:c r="F2454" s="17" t="str">
        <x:v>Economic activity (ISIC-Rev.4), 2 digit level: 50 - Water transport</x:v>
      </x:c>
      <x:c r="G2454" s="19" t="n">
        <x:v>1.652</x:v>
      </x:c>
      <x:c r="H2454" s="20" t="n">
        <x:v>0.5</x:v>
      </x:c>
      <x:c r="I2454" s="19" t="n">
        <x:f>SUM(G2453:G2463)</x:f>
        <x:v>210.04299999999995</x:v>
      </x:c>
      <x:c r="J2454" s="20" t="n">
        <x:f>G2454/I2454*H2454</x:f>
        <x:v>0.003932528101388764</x:v>
      </x:c>
      <x:c r="K2454" s="2" t="str">
        <x:v>ISIC4:50</x:v>
      </x:c>
      <x:c r="L2454" s="14" t="n">
        <x:f>'Crosswalk'!C50</x:f>
        <x:v>0</x:v>
      </x:c>
      <x:c r="M2454" s="14" t="n">
        <x:f>'Crosswalk'!D50</x:f>
        <x:v>0</x:v>
      </x:c>
      <x:c r="N2454" s="14" t="n">
        <x:f>'Crosswalk'!E50</x:f>
        <x:v>1</x:v>
      </x:c>
      <x:c r="O2454" s="14" t="n">
        <x:f>'Crosswalk'!F50</x:f>
        <x:v>0</x:v>
      </x:c>
      <x:c r="P2454" s="14" t="n">
        <x:f>'Crosswalk'!G50</x:f>
        <x:v>0</x:v>
      </x:c>
      <x:c r="Q2454" s="14" t="n">
        <x:f>'Crosswalk'!H50</x:f>
        <x:v>0</x:v>
      </x:c>
      <x:c r="R2454" s="14" t="n">
        <x:f>'Crosswalk'!I50</x:f>
        <x:v>0</x:v>
      </x:c>
      <x:c r="S2454" s="14" t="n">
        <x:f>'Crosswalk'!J50</x:f>
        <x:v>0</x:v>
      </x:c>
      <x:c r="T2454" s="14" t="n">
        <x:f>'Crosswalk'!K50</x:f>
        <x:v>0</x:v>
      </x:c>
      <x:c r="U2454" s="14" t="n">
        <x:f>'Crosswalk'!L50</x:f>
        <x:v>0</x:v>
      </x:c>
      <x:c r="V2454" s="14" t="n">
        <x:f>'Crosswalk'!M50</x:f>
        <x:v>0</x:v>
      </x:c>
      <x:c r="W2454" s="14" t="n">
        <x:f>'Crosswalk'!N50</x:f>
        <x:v>0</x:v>
      </x:c>
      <x:c r="X2454" s="17" t="str">
        <x:v>LFS - National Population and Employment Survey</x:v>
      </x:c>
      <x:c r="Y2454" s="2" t="str"/>
      <x:c r="Z2454" s="17" t="str">
        <x:v>Peer composition: EGY, TUN. Observed national industry detail; used only for composition within 2024 ILO modelled margins.</x:v>
      </x:c>
      <x:c r="AA2454" s="2" t="str"/>
      <x:c r="AB2454" s="2" t="str">
        <x:v>https://rplumber.ilo.org/data/indicator?format=.csv.gz&amp;id=EMP_TEMP_SEX_EC2_NB_A</x:v>
      </x:c>
    </x:row>
    <x:row r="2455" ht="48" customHeight="1">
      <x:c r="A2455" s="13" t="str">
        <x:v>MAR</x:v>
      </x:c>
      <x:c r="B2455" s="13" t="str">
        <x:v>HJ</x:v>
      </x:c>
      <x:c r="C2455" s="13" t="str">
        <x:v>TUN</x:v>
      </x:c>
      <x:c r="D2455" s="13" t="n">
        <x:v>2023</x:v>
      </x:c>
      <x:c r="E2455" s="13" t="str">
        <x:v>EC2_ISIC4_H51</x:v>
      </x:c>
      <x:c r="F2455" s="18" t="str">
        <x:v>Economic activity (ISIC-Rev.4), 2 digit level: 51 - Air transport</x:v>
      </x:c>
      <x:c r="G2455" s="21" t="n">
        <x:v>3.915</x:v>
      </x:c>
      <x:c r="H2455" s="22" t="n">
        <x:v>0.5</x:v>
      </x:c>
      <x:c r="I2455" s="21" t="n">
        <x:f>SUM(G2453:G2463)</x:f>
        <x:v>210.04299999999995</x:v>
      </x:c>
      <x:c r="J2455" s="22" t="n">
        <x:f>G2455/I2455*H2455</x:f>
        <x:v>0.009319520288702792</x:v>
      </x:c>
      <x:c r="K2455" s="13" t="str">
        <x:v>ISIC4:51</x:v>
      </x:c>
      <x:c r="L2455" s="15" t="n">
        <x:f>'Crosswalk'!C51</x:f>
        <x:v>0</x:v>
      </x:c>
      <x:c r="M2455" s="15" t="n">
        <x:f>'Crosswalk'!D51</x:f>
        <x:v>0</x:v>
      </x:c>
      <x:c r="N2455" s="15" t="n">
        <x:f>'Crosswalk'!E51</x:f>
        <x:v>1</x:v>
      </x:c>
      <x:c r="O2455" s="15" t="n">
        <x:f>'Crosswalk'!F51</x:f>
        <x:v>0</x:v>
      </x:c>
      <x:c r="P2455" s="15" t="n">
        <x:f>'Crosswalk'!G51</x:f>
        <x:v>0</x:v>
      </x:c>
      <x:c r="Q2455" s="15" t="n">
        <x:f>'Crosswalk'!H51</x:f>
        <x:v>0</x:v>
      </x:c>
      <x:c r="R2455" s="15" t="n">
        <x:f>'Crosswalk'!I51</x:f>
        <x:v>0</x:v>
      </x:c>
      <x:c r="S2455" s="15" t="n">
        <x:f>'Crosswalk'!J51</x:f>
        <x:v>0</x:v>
      </x:c>
      <x:c r="T2455" s="15" t="n">
        <x:f>'Crosswalk'!K51</x:f>
        <x:v>0</x:v>
      </x:c>
      <x:c r="U2455" s="15" t="n">
        <x:f>'Crosswalk'!L51</x:f>
        <x:v>0</x:v>
      </x:c>
      <x:c r="V2455" s="15" t="n">
        <x:f>'Crosswalk'!M51</x:f>
        <x:v>0</x:v>
      </x:c>
      <x:c r="W2455" s="15" t="n">
        <x:f>'Crosswalk'!N51</x:f>
        <x:v>0</x:v>
      </x:c>
      <x:c r="X2455" s="18" t="str">
        <x:v>LFS - National Population and Employment Survey</x:v>
      </x:c>
      <x:c r="Y2455" s="13" t="str"/>
      <x:c r="Z2455" s="18" t="str">
        <x:v>Peer composition: EGY, TUN. Observed national industry detail; used only for composition within 2024 ILO modelled margins.</x:v>
      </x:c>
      <x:c r="AA2455" s="13" t="str"/>
      <x:c r="AB2455" s="13" t="str">
        <x:v>https://rplumber.ilo.org/data/indicator?format=.csv.gz&amp;id=EMP_TEMP_SEX_EC2_NB_A</x:v>
      </x:c>
    </x:row>
    <x:row r="2456" ht="48" customHeight="1">
      <x:c r="A2456" s="2" t="str">
        <x:v>MAR</x:v>
      </x:c>
      <x:c r="B2456" s="2" t="str">
        <x:v>HJ</x:v>
      </x:c>
      <x:c r="C2456" s="2" t="str">
        <x:v>TUN</x:v>
      </x:c>
      <x:c r="D2456" s="2" t="n">
        <x:v>2023</x:v>
      </x:c>
      <x:c r="E2456" s="2" t="str">
        <x:v>EC2_ISIC4_H52</x:v>
      </x:c>
      <x:c r="F2456" s="17" t="str">
        <x:v>Economic activity (ISIC-Rev.4), 2 digit level: 52 - Warehousing and support activities for transportation</x:v>
      </x:c>
      <x:c r="G2456" s="19" t="n">
        <x:v>15.421</x:v>
      </x:c>
      <x:c r="H2456" s="20" t="n">
        <x:v>0.5</x:v>
      </x:c>
      <x:c r="I2456" s="19" t="n">
        <x:f>SUM(G2453:G2463)</x:f>
        <x:v>210.04299999999995</x:v>
      </x:c>
      <x:c r="J2456" s="20" t="n">
        <x:f>G2456/I2456*H2456</x:f>
        <x:v>0.0367091500311841</x:v>
      </x:c>
      <x:c r="K2456" s="2" t="str">
        <x:v>ISIC4:52</x:v>
      </x:c>
      <x:c r="L2456" s="14" t="n">
        <x:f>'Crosswalk'!C52</x:f>
        <x:v>0</x:v>
      </x:c>
      <x:c r="M2456" s="14" t="n">
        <x:f>'Crosswalk'!D52</x:f>
        <x:v>0</x:v>
      </x:c>
      <x:c r="N2456" s="14" t="n">
        <x:f>'Crosswalk'!E52</x:f>
        <x:v>1</x:v>
      </x:c>
      <x:c r="O2456" s="14" t="n">
        <x:f>'Crosswalk'!F52</x:f>
        <x:v>0</x:v>
      </x:c>
      <x:c r="P2456" s="14" t="n">
        <x:f>'Crosswalk'!G52</x:f>
        <x:v>0</x:v>
      </x:c>
      <x:c r="Q2456" s="14" t="n">
        <x:f>'Crosswalk'!H52</x:f>
        <x:v>0</x:v>
      </x:c>
      <x:c r="R2456" s="14" t="n">
        <x:f>'Crosswalk'!I52</x:f>
        <x:v>0</x:v>
      </x:c>
      <x:c r="S2456" s="14" t="n">
        <x:f>'Crosswalk'!J52</x:f>
        <x:v>0</x:v>
      </x:c>
      <x:c r="T2456" s="14" t="n">
        <x:f>'Crosswalk'!K52</x:f>
        <x:v>0</x:v>
      </x:c>
      <x:c r="U2456" s="14" t="n">
        <x:f>'Crosswalk'!L52</x:f>
        <x:v>0</x:v>
      </x:c>
      <x:c r="V2456" s="14" t="n">
        <x:f>'Crosswalk'!M52</x:f>
        <x:v>0</x:v>
      </x:c>
      <x:c r="W2456" s="14" t="n">
        <x:f>'Crosswalk'!N52</x:f>
        <x:v>0</x:v>
      </x:c>
      <x:c r="X2456" s="17" t="str">
        <x:v>LFS - National Population and Employment Survey</x:v>
      </x:c>
      <x:c r="Y2456" s="2" t="str"/>
      <x:c r="Z2456" s="17" t="str">
        <x:v>Peer composition: EGY, TUN. Observed national industry detail; used only for composition within 2024 ILO modelled margins.</x:v>
      </x:c>
      <x:c r="AA2456" s="2" t="str"/>
      <x:c r="AB2456" s="2" t="str">
        <x:v>https://rplumber.ilo.org/data/indicator?format=.csv.gz&amp;id=EMP_TEMP_SEX_EC2_NB_A</x:v>
      </x:c>
    </x:row>
    <x:row r="2457" ht="48" customHeight="1">
      <x:c r="A2457" s="13" t="str">
        <x:v>MAR</x:v>
      </x:c>
      <x:c r="B2457" s="13" t="str">
        <x:v>HJ</x:v>
      </x:c>
      <x:c r="C2457" s="13" t="str">
        <x:v>TUN</x:v>
      </x:c>
      <x:c r="D2457" s="13" t="n">
        <x:v>2023</x:v>
      </x:c>
      <x:c r="E2457" s="13" t="str">
        <x:v>EC2_ISIC4_H53</x:v>
      </x:c>
      <x:c r="F2457" s="18" t="str">
        <x:v>Economic activity (ISIC-Rev.4), 2 digit level: 53 - Postal and courier activities</x:v>
      </x:c>
      <x:c r="G2457" s="21" t="n">
        <x:v>6.072</x:v>
      </x:c>
      <x:c r="H2457" s="22" t="n">
        <x:v>0.5</x:v>
      </x:c>
      <x:c r="I2457" s="21" t="n">
        <x:f>SUM(G2453:G2463)</x:f>
        <x:v>210.04299999999995</x:v>
      </x:c>
      <x:c r="J2457" s="22" t="n">
        <x:f>G2457/I2457*H2457</x:f>
        <x:v>0.014454183191060881</x:v>
      </x:c>
      <x:c r="K2457" s="13" t="str">
        <x:v>ISIC4:53</x:v>
      </x:c>
      <x:c r="L2457" s="15" t="n">
        <x:f>'Crosswalk'!C53</x:f>
        <x:v>0</x:v>
      </x:c>
      <x:c r="M2457" s="15" t="n">
        <x:f>'Crosswalk'!D53</x:f>
        <x:v>0</x:v>
      </x:c>
      <x:c r="N2457" s="15" t="n">
        <x:f>'Crosswalk'!E53</x:f>
        <x:v>1</x:v>
      </x:c>
      <x:c r="O2457" s="15" t="n">
        <x:f>'Crosswalk'!F53</x:f>
        <x:v>0</x:v>
      </x:c>
      <x:c r="P2457" s="15" t="n">
        <x:f>'Crosswalk'!G53</x:f>
        <x:v>0</x:v>
      </x:c>
      <x:c r="Q2457" s="15" t="n">
        <x:f>'Crosswalk'!H53</x:f>
        <x:v>0</x:v>
      </x:c>
      <x:c r="R2457" s="15" t="n">
        <x:f>'Crosswalk'!I53</x:f>
        <x:v>0</x:v>
      </x:c>
      <x:c r="S2457" s="15" t="n">
        <x:f>'Crosswalk'!J53</x:f>
        <x:v>0</x:v>
      </x:c>
      <x:c r="T2457" s="15" t="n">
        <x:f>'Crosswalk'!K53</x:f>
        <x:v>0</x:v>
      </x:c>
      <x:c r="U2457" s="15" t="n">
        <x:f>'Crosswalk'!L53</x:f>
        <x:v>0</x:v>
      </x:c>
      <x:c r="V2457" s="15" t="n">
        <x:f>'Crosswalk'!M53</x:f>
        <x:v>0</x:v>
      </x:c>
      <x:c r="W2457" s="15" t="n">
        <x:f>'Crosswalk'!N53</x:f>
        <x:v>0</x:v>
      </x:c>
      <x:c r="X2457" s="18" t="str">
        <x:v>LFS - National Population and Employment Survey</x:v>
      </x:c>
      <x:c r="Y2457" s="13" t="str"/>
      <x:c r="Z2457" s="18" t="str">
        <x:v>Peer composition: EGY, TUN. Observed national industry detail; used only for composition within 2024 ILO modelled margins.</x:v>
      </x:c>
      <x:c r="AA2457" s="13" t="str"/>
      <x:c r="AB2457" s="13" t="str">
        <x:v>https://rplumber.ilo.org/data/indicator?format=.csv.gz&amp;id=EMP_TEMP_SEX_EC2_NB_A</x:v>
      </x:c>
    </x:row>
    <x:row r="2458" ht="48" customHeight="1">
      <x:c r="A2458" s="2" t="str">
        <x:v>MAR</x:v>
      </x:c>
      <x:c r="B2458" s="2" t="str">
        <x:v>HJ</x:v>
      </x:c>
      <x:c r="C2458" s="2" t="str">
        <x:v>TUN</x:v>
      </x:c>
      <x:c r="D2458" s="2" t="n">
        <x:v>2023</x:v>
      </x:c>
      <x:c r="E2458" s="2" t="str">
        <x:v>EC2_ISIC4_J58</x:v>
      </x:c>
      <x:c r="F2458" s="17" t="str">
        <x:v>Economic activity (ISIC-Rev.4), 2 digit level: 58 - Publishing activities</x:v>
      </x:c>
      <x:c r="G2458" s="19" t="n">
        <x:v>0.646</x:v>
      </x:c>
      <x:c r="H2458" s="20" t="n">
        <x:v>0.5</x:v>
      </x:c>
      <x:c r="I2458" s="19" t="n">
        <x:f>SUM(G2453:G2463)</x:f>
        <x:v>210.04299999999995</x:v>
      </x:c>
      <x:c r="J2458" s="20" t="n">
        <x:f>G2458/I2458*H2458</x:f>
        <x:v>0.0015377803592597711</x:v>
      </x:c>
      <x:c r="K2458" s="2" t="str">
        <x:v>ISIC4:58</x:v>
      </x:c>
      <x:c r="L2458" s="14" t="n">
        <x:f>'Crosswalk'!C56</x:f>
        <x:v>0</x:v>
      </x:c>
      <x:c r="M2458" s="14" t="n">
        <x:f>'Crosswalk'!D56</x:f>
        <x:v>0</x:v>
      </x:c>
      <x:c r="N2458" s="14" t="n">
        <x:f>'Crosswalk'!E56</x:f>
        <x:v>0</x:v>
      </x:c>
      <x:c r="O2458" s="14" t="n">
        <x:f>'Crosswalk'!F56</x:f>
        <x:v>0</x:v>
      </x:c>
      <x:c r="P2458" s="14" t="n">
        <x:f>'Crosswalk'!G56</x:f>
        <x:v>0</x:v>
      </x:c>
      <x:c r="Q2458" s="14" t="n">
        <x:f>'Crosswalk'!H56</x:f>
        <x:v>0</x:v>
      </x:c>
      <x:c r="R2458" s="14" t="n">
        <x:f>'Crosswalk'!I56</x:f>
        <x:v>0</x:v>
      </x:c>
      <x:c r="S2458" s="14" t="n">
        <x:f>'Crosswalk'!J56</x:f>
        <x:v>0.5</x:v>
      </x:c>
      <x:c r="T2458" s="14" t="n">
        <x:f>'Crosswalk'!K56</x:f>
        <x:v>0.5</x:v>
      </x:c>
      <x:c r="U2458" s="14" t="n">
        <x:f>'Crosswalk'!L56</x:f>
        <x:v>0</x:v>
      </x:c>
      <x:c r="V2458" s="14" t="n">
        <x:f>'Crosswalk'!M56</x:f>
        <x:v>0</x:v>
      </x:c>
      <x:c r="W2458" s="14" t="n">
        <x:f>'Crosswalk'!N56</x:f>
        <x:v>0</x:v>
      </x:c>
      <x:c r="X2458" s="17" t="str">
        <x:v>LFS - National Population and Employment Survey</x:v>
      </x:c>
      <x:c r="Y2458" s="2" t="str">
        <x:v>U</x:v>
      </x:c>
      <x:c r="Z2458" s="17" t="str">
        <x:v>Peer composition: EGY, TUN. Observed national industry detail; used only for composition within 2024 ILO modelled margins.</x:v>
      </x:c>
      <x:c r="AA2458" s="2" t="str"/>
      <x:c r="AB2458" s="2" t="str">
        <x:v>https://rplumber.ilo.org/data/indicator?format=.csv.gz&amp;id=EMP_TEMP_SEX_EC2_NB_A</x:v>
      </x:c>
    </x:row>
    <x:row r="2459" ht="48" customHeight="1">
      <x:c r="A2459" s="13" t="str">
        <x:v>MAR</x:v>
      </x:c>
      <x:c r="B2459" s="13" t="str">
        <x:v>HJ</x:v>
      </x:c>
      <x:c r="C2459" s="13" t="str">
        <x:v>TUN</x:v>
      </x:c>
      <x:c r="D2459" s="13" t="n">
        <x:v>2023</x:v>
      </x:c>
      <x:c r="E2459" s="13" t="str">
        <x:v>EC2_ISIC4_J59</x:v>
      </x:c>
      <x:c r="F2459" s="18" t="str">
        <x:v>Economic activity (ISIC-Rev.4), 2 digit level: 59 - Motion picture, video and television programme production, sound recording and music publishing activities</x:v>
      </x:c>
      <x:c r="G2459" s="21" t="n">
        <x:v>0.356</x:v>
      </x:c>
      <x:c r="H2459" s="22" t="n">
        <x:v>0.5</x:v>
      </x:c>
      <x:c r="I2459" s="21" t="n">
        <x:f>SUM(G2453:G2463)</x:f>
        <x:v>210.04299999999995</x:v>
      </x:c>
      <x:c r="J2459" s="22" t="n">
        <x:f>G2459/I2459*H2459</x:f>
        <x:v>0.0008474455230595641</x:v>
      </x:c>
      <x:c r="K2459" s="13" t="str">
        <x:v>ISIC4:59</x:v>
      </x:c>
      <x:c r="L2459" s="15" t="n">
        <x:f>'Crosswalk'!C57</x:f>
        <x:v>0</x:v>
      </x:c>
      <x:c r="M2459" s="15" t="n">
        <x:f>'Crosswalk'!D57</x:f>
        <x:v>0</x:v>
      </x:c>
      <x:c r="N2459" s="15" t="n">
        <x:f>'Crosswalk'!E57</x:f>
        <x:v>0</x:v>
      </x:c>
      <x:c r="O2459" s="15" t="n">
        <x:f>'Crosswalk'!F57</x:f>
        <x:v>0</x:v>
      </x:c>
      <x:c r="P2459" s="15" t="n">
        <x:f>'Crosswalk'!G57</x:f>
        <x:v>0</x:v>
      </x:c>
      <x:c r="Q2459" s="15" t="n">
        <x:f>'Crosswalk'!H57</x:f>
        <x:v>0</x:v>
      </x:c>
      <x:c r="R2459" s="15" t="n">
        <x:f>'Crosswalk'!I57</x:f>
        <x:v>0</x:v>
      </x:c>
      <x:c r="S2459" s="15" t="n">
        <x:f>'Crosswalk'!J57</x:f>
        <x:v>0</x:v>
      </x:c>
      <x:c r="T2459" s="15" t="n">
        <x:f>'Crosswalk'!K57</x:f>
        <x:v>1</x:v>
      </x:c>
      <x:c r="U2459" s="15" t="n">
        <x:f>'Crosswalk'!L57</x:f>
        <x:v>0</x:v>
      </x:c>
      <x:c r="V2459" s="15" t="n">
        <x:f>'Crosswalk'!M57</x:f>
        <x:v>0</x:v>
      </x:c>
      <x:c r="W2459" s="15" t="n">
        <x:f>'Crosswalk'!N57</x:f>
        <x:v>0</x:v>
      </x:c>
      <x:c r="X2459" s="18" t="str">
        <x:v>LFS - National Population and Employment Survey</x:v>
      </x:c>
      <x:c r="Y2459" s="13" t="str">
        <x:v>U</x:v>
      </x:c>
      <x:c r="Z2459" s="18" t="str">
        <x:v>Peer composition: EGY, TUN. Observed national industry detail; used only for composition within 2024 ILO modelled margins.</x:v>
      </x:c>
      <x:c r="AA2459" s="13" t="str"/>
      <x:c r="AB2459" s="13" t="str">
        <x:v>https://rplumber.ilo.org/data/indicator?format=.csv.gz&amp;id=EMP_TEMP_SEX_EC2_NB_A</x:v>
      </x:c>
    </x:row>
    <x:row r="2460" ht="48" customHeight="1">
      <x:c r="A2460" s="2" t="str">
        <x:v>MAR</x:v>
      </x:c>
      <x:c r="B2460" s="2" t="str">
        <x:v>HJ</x:v>
      </x:c>
      <x:c r="C2460" s="2" t="str">
        <x:v>TUN</x:v>
      </x:c>
      <x:c r="D2460" s="2" t="n">
        <x:v>2023</x:v>
      </x:c>
      <x:c r="E2460" s="2" t="str">
        <x:v>EC2_ISIC4_J60</x:v>
      </x:c>
      <x:c r="F2460" s="17" t="str">
        <x:v>Economic activity (ISIC-Rev.4), 2 digit level: 60 - Programming and broadcasting activities</x:v>
      </x:c>
      <x:c r="G2460" s="19" t="n">
        <x:v>4.387</x:v>
      </x:c>
      <x:c r="H2460" s="20" t="n">
        <x:v>0.5</x:v>
      </x:c>
      <x:c r="I2460" s="19" t="n">
        <x:f>SUM(G2453:G2463)</x:f>
        <x:v>210.04299999999995</x:v>
      </x:c>
      <x:c r="J2460" s="20" t="n">
        <x:f>G2460/I2460*H2460</x:f>
        <x:v>0.010443099746242437</x:v>
      </x:c>
      <x:c r="K2460" s="2" t="str">
        <x:v>ISIC4:60</x:v>
      </x:c>
      <x:c r="L2460" s="14" t="n">
        <x:f>'Crosswalk'!C58</x:f>
        <x:v>0</x:v>
      </x:c>
      <x:c r="M2460" s="14" t="n">
        <x:f>'Crosswalk'!D58</x:f>
        <x:v>0</x:v>
      </x:c>
      <x:c r="N2460" s="14" t="n">
        <x:f>'Crosswalk'!E58</x:f>
        <x:v>0</x:v>
      </x:c>
      <x:c r="O2460" s="14" t="n">
        <x:f>'Crosswalk'!F58</x:f>
        <x:v>0</x:v>
      </x:c>
      <x:c r="P2460" s="14" t="n">
        <x:f>'Crosswalk'!G58</x:f>
        <x:v>0</x:v>
      </x:c>
      <x:c r="Q2460" s="14" t="n">
        <x:f>'Crosswalk'!H58</x:f>
        <x:v>0</x:v>
      </x:c>
      <x:c r="R2460" s="14" t="n">
        <x:f>'Crosswalk'!I58</x:f>
        <x:v>0</x:v>
      </x:c>
      <x:c r="S2460" s="14" t="n">
        <x:f>'Crosswalk'!J58</x:f>
        <x:v>0</x:v>
      </x:c>
      <x:c r="T2460" s="14" t="n">
        <x:f>'Crosswalk'!K58</x:f>
        <x:v>1</x:v>
      </x:c>
      <x:c r="U2460" s="14" t="n">
        <x:f>'Crosswalk'!L58</x:f>
        <x:v>0</x:v>
      </x:c>
      <x:c r="V2460" s="14" t="n">
        <x:f>'Crosswalk'!M58</x:f>
        <x:v>0</x:v>
      </x:c>
      <x:c r="W2460" s="14" t="n">
        <x:f>'Crosswalk'!N58</x:f>
        <x:v>0</x:v>
      </x:c>
      <x:c r="X2460" s="17" t="str">
        <x:v>LFS - National Population and Employment Survey</x:v>
      </x:c>
      <x:c r="Y2460" s="2" t="str"/>
      <x:c r="Z2460" s="17" t="str">
        <x:v>Peer composition: EGY, TUN. Observed national industry detail; used only for composition within 2024 ILO modelled margins.</x:v>
      </x:c>
      <x:c r="AA2460" s="2" t="str"/>
      <x:c r="AB2460" s="2" t="str">
        <x:v>https://rplumber.ilo.org/data/indicator?format=.csv.gz&amp;id=EMP_TEMP_SEX_EC2_NB_A</x:v>
      </x:c>
    </x:row>
    <x:row r="2461" ht="48" customHeight="1">
      <x:c r="A2461" s="13" t="str">
        <x:v>MAR</x:v>
      </x:c>
      <x:c r="B2461" s="13" t="str">
        <x:v>HJ</x:v>
      </x:c>
      <x:c r="C2461" s="13" t="str">
        <x:v>TUN</x:v>
      </x:c>
      <x:c r="D2461" s="13" t="n">
        <x:v>2023</x:v>
      </x:c>
      <x:c r="E2461" s="13" t="str">
        <x:v>EC2_ISIC4_J61</x:v>
      </x:c>
      <x:c r="F2461" s="18" t="str">
        <x:v>Economic activity (ISIC-Rev.4), 2 digit level: 61 - Telecommunications</x:v>
      </x:c>
      <x:c r="G2461" s="21" t="n">
        <x:v>15.242</x:v>
      </x:c>
      <x:c r="H2461" s="22" t="n">
        <x:v>0.5</x:v>
      </x:c>
      <x:c r="I2461" s="21" t="n">
        <x:f>SUM(G2453:G2463)</x:f>
        <x:v>210.04299999999995</x:v>
      </x:c>
      <x:c r="J2461" s="22" t="n">
        <x:f>G2461/I2461*H2461</x:f>
        <x:v>0.03628304680470191</x:v>
      </x:c>
      <x:c r="K2461" s="13" t="str">
        <x:v>ISIC4:61</x:v>
      </x:c>
      <x:c r="L2461" s="15" t="n">
        <x:f>'Crosswalk'!C59</x:f>
        <x:v>0</x:v>
      </x:c>
      <x:c r="M2461" s="15" t="n">
        <x:f>'Crosswalk'!D59</x:f>
        <x:v>0</x:v>
      </x:c>
      <x:c r="N2461" s="15" t="n">
        <x:f>'Crosswalk'!E59</x:f>
        <x:v>0</x:v>
      </x:c>
      <x:c r="O2461" s="15" t="n">
        <x:f>'Crosswalk'!F59</x:f>
        <x:v>0</x:v>
      </x:c>
      <x:c r="P2461" s="15" t="n">
        <x:f>'Crosswalk'!G59</x:f>
        <x:v>0</x:v>
      </x:c>
      <x:c r="Q2461" s="15" t="n">
        <x:f>'Crosswalk'!H59</x:f>
        <x:v>0</x:v>
      </x:c>
      <x:c r="R2461" s="15" t="n">
        <x:f>'Crosswalk'!I59</x:f>
        <x:v>0</x:v>
      </x:c>
      <x:c r="S2461" s="15" t="n">
        <x:f>'Crosswalk'!J59</x:f>
        <x:v>0</x:v>
      </x:c>
      <x:c r="T2461" s="15" t="n">
        <x:f>'Crosswalk'!K59</x:f>
        <x:v>1</x:v>
      </x:c>
      <x:c r="U2461" s="15" t="n">
        <x:f>'Crosswalk'!L59</x:f>
        <x:v>0</x:v>
      </x:c>
      <x:c r="V2461" s="15" t="n">
        <x:f>'Crosswalk'!M59</x:f>
        <x:v>0</x:v>
      </x:c>
      <x:c r="W2461" s="15" t="n">
        <x:f>'Crosswalk'!N59</x:f>
        <x:v>0</x:v>
      </x:c>
      <x:c r="X2461" s="18" t="str">
        <x:v>LFS - National Population and Employment Survey</x:v>
      </x:c>
      <x:c r="Y2461" s="13" t="str"/>
      <x:c r="Z2461" s="18" t="str">
        <x:v>Peer composition: EGY, TUN. Observed national industry detail; used only for composition within 2024 ILO modelled margins.</x:v>
      </x:c>
      <x:c r="AA2461" s="13" t="str"/>
      <x:c r="AB2461" s="13" t="str">
        <x:v>https://rplumber.ilo.org/data/indicator?format=.csv.gz&amp;id=EMP_TEMP_SEX_EC2_NB_A</x:v>
      </x:c>
    </x:row>
    <x:row r="2462" ht="48" customHeight="1">
      <x:c r="A2462" s="2" t="str">
        <x:v>MAR</x:v>
      </x:c>
      <x:c r="B2462" s="2" t="str">
        <x:v>HJ</x:v>
      </x:c>
      <x:c r="C2462" s="2" t="str">
        <x:v>TUN</x:v>
      </x:c>
      <x:c r="D2462" s="2" t="n">
        <x:v>2023</x:v>
      </x:c>
      <x:c r="E2462" s="2" t="str">
        <x:v>EC2_ISIC4_J62</x:v>
      </x:c>
      <x:c r="F2462" s="17" t="str">
        <x:v>Economic activity (ISIC-Rev.4), 2 digit level: 62 - Computer programming, consultancy and related activities</x:v>
      </x:c>
      <x:c r="G2462" s="19" t="n">
        <x:v>21.614</x:v>
      </x:c>
      <x:c r="H2462" s="20" t="n">
        <x:v>0.5</x:v>
      </x:c>
      <x:c r="I2462" s="19" t="n">
        <x:f>SUM(G2453:G2463)</x:f>
        <x:v>210.04299999999995</x:v>
      </x:c>
      <x:c r="J2462" s="20" t="n">
        <x:f>G2462/I2462*H2462</x:f>
        <x:v>0.05145136948148714</x:v>
      </x:c>
      <x:c r="K2462" s="2" t="str">
        <x:v>ISIC4:62</x:v>
      </x:c>
      <x:c r="L2462" s="14" t="n">
        <x:f>'Crosswalk'!C60</x:f>
        <x:v>0</x:v>
      </x:c>
      <x:c r="M2462" s="14" t="n">
        <x:f>'Crosswalk'!D60</x:f>
        <x:v>0</x:v>
      </x:c>
      <x:c r="N2462" s="14" t="n">
        <x:f>'Crosswalk'!E60</x:f>
        <x:v>0</x:v>
      </x:c>
      <x:c r="O2462" s="14" t="n">
        <x:f>'Crosswalk'!F60</x:f>
        <x:v>0</x:v>
      </x:c>
      <x:c r="P2462" s="14" t="n">
        <x:f>'Crosswalk'!G60</x:f>
        <x:v>0</x:v>
      </x:c>
      <x:c r="Q2462" s="14" t="n">
        <x:f>'Crosswalk'!H60</x:f>
        <x:v>0</x:v>
      </x:c>
      <x:c r="R2462" s="14" t="n">
        <x:f>'Crosswalk'!I60</x:f>
        <x:v>0</x:v>
      </x:c>
      <x:c r="S2462" s="14" t="n">
        <x:f>'Crosswalk'!J60</x:f>
        <x:v>1</x:v>
      </x:c>
      <x:c r="T2462" s="14" t="n">
        <x:f>'Crosswalk'!K60</x:f>
        <x:v>0</x:v>
      </x:c>
      <x:c r="U2462" s="14" t="n">
        <x:f>'Crosswalk'!L60</x:f>
        <x:v>0</x:v>
      </x:c>
      <x:c r="V2462" s="14" t="n">
        <x:f>'Crosswalk'!M60</x:f>
        <x:v>0</x:v>
      </x:c>
      <x:c r="W2462" s="14" t="n">
        <x:f>'Crosswalk'!N60</x:f>
        <x:v>0</x:v>
      </x:c>
      <x:c r="X2462" s="17" t="str">
        <x:v>LFS - National Population and Employment Survey</x:v>
      </x:c>
      <x:c r="Y2462" s="2" t="str"/>
      <x:c r="Z2462" s="17" t="str">
        <x:v>Peer composition: EGY, TUN. Observed national industry detail; used only for composition within 2024 ILO modelled margins.</x:v>
      </x:c>
      <x:c r="AA2462" s="2" t="str"/>
      <x:c r="AB2462" s="2" t="str">
        <x:v>https://rplumber.ilo.org/data/indicator?format=.csv.gz&amp;id=EMP_TEMP_SEX_EC2_NB_A</x:v>
      </x:c>
    </x:row>
    <x:row r="2463" ht="48" customHeight="1">
      <x:c r="A2463" s="13" t="str">
        <x:v>MAR</x:v>
      </x:c>
      <x:c r="B2463" s="13" t="str">
        <x:v>HJ</x:v>
      </x:c>
      <x:c r="C2463" s="13" t="str">
        <x:v>TUN</x:v>
      </x:c>
      <x:c r="D2463" s="13" t="n">
        <x:v>2023</x:v>
      </x:c>
      <x:c r="E2463" s="13" t="str">
        <x:v>EC2_ISIC4_J63</x:v>
      </x:c>
      <x:c r="F2463" s="18" t="str">
        <x:v>Economic activity (ISIC-Rev.4), 2 digit level: 63 - Information service activities</x:v>
      </x:c>
      <x:c r="G2463" s="21" t="n">
        <x:v>0.846</x:v>
      </x:c>
      <x:c r="H2463" s="22" t="n">
        <x:v>0.5</x:v>
      </x:c>
      <x:c r="I2463" s="21" t="n">
        <x:f>SUM(G2453:G2463)</x:f>
        <x:v>210.04299999999995</x:v>
      </x:c>
      <x:c r="J2463" s="22" t="n">
        <x:f>G2463/I2463*H2463</x:f>
        <x:v>0.002013873349742672</x:v>
      </x:c>
      <x:c r="K2463" s="13" t="str">
        <x:v>ISIC4:63</x:v>
      </x:c>
      <x:c r="L2463" s="15" t="n">
        <x:f>'Crosswalk'!C61</x:f>
        <x:v>0</x:v>
      </x:c>
      <x:c r="M2463" s="15" t="n">
        <x:f>'Crosswalk'!D61</x:f>
        <x:v>0</x:v>
      </x:c>
      <x:c r="N2463" s="15" t="n">
        <x:f>'Crosswalk'!E61</x:f>
        <x:v>0</x:v>
      </x:c>
      <x:c r="O2463" s="15" t="n">
        <x:f>'Crosswalk'!F61</x:f>
        <x:v>0</x:v>
      </x:c>
      <x:c r="P2463" s="15" t="n">
        <x:f>'Crosswalk'!G61</x:f>
        <x:v>0</x:v>
      </x:c>
      <x:c r="Q2463" s="15" t="n">
        <x:f>'Crosswalk'!H61</x:f>
        <x:v>0</x:v>
      </x:c>
      <x:c r="R2463" s="15" t="n">
        <x:f>'Crosswalk'!I61</x:f>
        <x:v>0</x:v>
      </x:c>
      <x:c r="S2463" s="15" t="n">
        <x:f>'Crosswalk'!J61</x:f>
        <x:v>0.7</x:v>
      </x:c>
      <x:c r="T2463" s="15" t="n">
        <x:f>'Crosswalk'!K61</x:f>
        <x:v>0.3</x:v>
      </x:c>
      <x:c r="U2463" s="15" t="n">
        <x:f>'Crosswalk'!L61</x:f>
        <x:v>0</x:v>
      </x:c>
      <x:c r="V2463" s="15" t="n">
        <x:f>'Crosswalk'!M61</x:f>
        <x:v>0</x:v>
      </x:c>
      <x:c r="W2463" s="15" t="n">
        <x:f>'Crosswalk'!N61</x:f>
        <x:v>0</x:v>
      </x:c>
      <x:c r="X2463" s="18" t="str">
        <x:v>LFS - National Population and Employment Survey</x:v>
      </x:c>
      <x:c r="Y2463" s="13" t="str"/>
      <x:c r="Z2463" s="18" t="str">
        <x:v>Peer composition: EGY, TUN. Observed national industry detail; used only for composition within 2024 ILO modelled margins.</x:v>
      </x:c>
      <x:c r="AA2463" s="13" t="str"/>
      <x:c r="AB2463" s="13" t="str">
        <x:v>https://rplumber.ilo.org/data/indicator?format=.csv.gz&amp;id=EMP_TEMP_SEX_EC2_NB_A</x:v>
      </x:c>
    </x:row>
    <x:row r="2464" ht="48" customHeight="1">
      <x:c r="A2464" s="2" t="str">
        <x:v>MAR</x:v>
      </x:c>
      <x:c r="B2464" s="2" t="str">
        <x:v>HJ</x:v>
      </x:c>
      <x:c r="C2464" s="2" t="str">
        <x:v>EGY</x:v>
      </x:c>
      <x:c r="D2464" s="2" t="n">
        <x:v>2024</x:v>
      </x:c>
      <x:c r="E2464" s="2" t="str">
        <x:v>EC2_ISIC4_H49</x:v>
      </x:c>
      <x:c r="F2464" s="17" t="str">
        <x:v>Economic activity (ISIC-Rev.4), 2 digit level: 49 - Land transport and transport via pipelines</x:v>
      </x:c>
      <x:c r="G2464" s="19" t="n">
        <x:v>2448.374</x:v>
      </x:c>
      <x:c r="H2464" s="20" t="n">
        <x:v>0.5</x:v>
      </x:c>
      <x:c r="I2464" s="19" t="n">
        <x:f>SUM(G2464:G2474)</x:f>
        <x:v>2960.8110000000006</x:v>
      </x:c>
      <x:c r="J2464" s="20" t="n">
        <x:f>G2464/I2464*H2464</x:f>
        <x:v>0.4134634058033423</x:v>
      </x:c>
      <x:c r="K2464" s="2" t="str">
        <x:v>ISIC4:49</x:v>
      </x:c>
      <x:c r="L2464" s="14" t="n">
        <x:f>'Crosswalk'!C49</x:f>
        <x:v>0.05</x:v>
      </x:c>
      <x:c r="M2464" s="14" t="n">
        <x:f>'Crosswalk'!D49</x:f>
        <x:v>0</x:v>
      </x:c>
      <x:c r="N2464" s="14" t="n">
        <x:f>'Crosswalk'!E49</x:f>
        <x:v>0.95</x:v>
      </x:c>
      <x:c r="O2464" s="14" t="n">
        <x:f>'Crosswalk'!F49</x:f>
        <x:v>0</x:v>
      </x:c>
      <x:c r="P2464" s="14" t="n">
        <x:f>'Crosswalk'!G49</x:f>
        <x:v>0</x:v>
      </x:c>
      <x:c r="Q2464" s="14" t="n">
        <x:f>'Crosswalk'!H49</x:f>
        <x:v>0</x:v>
      </x:c>
      <x:c r="R2464" s="14" t="n">
        <x:f>'Crosswalk'!I49</x:f>
        <x:v>0</x:v>
      </x:c>
      <x:c r="S2464" s="14" t="n">
        <x:f>'Crosswalk'!J49</x:f>
        <x:v>0</x:v>
      </x:c>
      <x:c r="T2464" s="14" t="n">
        <x:f>'Crosswalk'!K49</x:f>
        <x:v>0</x:v>
      </x:c>
      <x:c r="U2464" s="14" t="n">
        <x:f>'Crosswalk'!L49</x:f>
        <x:v>0</x:v>
      </x:c>
      <x:c r="V2464" s="14" t="n">
        <x:f>'Crosswalk'!M49</x:f>
        <x:v>0</x:v>
      </x:c>
      <x:c r="W2464" s="14" t="n">
        <x:f>'Crosswalk'!N49</x:f>
        <x:v>0</x:v>
      </x:c>
      <x:c r="X2464" s="17" t="str">
        <x:v>LFS - Labour Force Sample Survey</x:v>
      </x:c>
      <x:c r="Y2464" s="2" t="str">
        <x:v>B</x:v>
      </x:c>
      <x:c r="Z2464" s="17" t="str">
        <x:v>Peer composition: EGY, TUN. Observed national industry detail; used only for composition within 2024 ILO modelled margins.</x:v>
      </x:c>
      <x:c r="AA2464" s="2" t="str"/>
      <x:c r="AB2464" s="2" t="str">
        <x:v>https://rplumber.ilo.org/data/indicator?format=.csv.gz&amp;id=EMP_TEMP_SEX_EC2_NB_A</x:v>
      </x:c>
    </x:row>
    <x:row r="2465" ht="48" customHeight="1">
      <x:c r="A2465" s="13" t="str">
        <x:v>MAR</x:v>
      </x:c>
      <x:c r="B2465" s="13" t="str">
        <x:v>HJ</x:v>
      </x:c>
      <x:c r="C2465" s="13" t="str">
        <x:v>EGY</x:v>
      </x:c>
      <x:c r="D2465" s="13" t="n">
        <x:v>2024</x:v>
      </x:c>
      <x:c r="E2465" s="13" t="str">
        <x:v>EC2_ISIC4_H50</x:v>
      </x:c>
      <x:c r="F2465" s="18" t="str">
        <x:v>Economic activity (ISIC-Rev.4), 2 digit level: 50 - Water transport</x:v>
      </x:c>
      <x:c r="G2465" s="21" t="n">
        <x:v>15.943</x:v>
      </x:c>
      <x:c r="H2465" s="22" t="n">
        <x:v>0.5</x:v>
      </x:c>
      <x:c r="I2465" s="21" t="n">
        <x:f>SUM(G2464:G2474)</x:f>
        <x:v>2960.8110000000006</x:v>
      </x:c>
      <x:c r="J2465" s="22" t="n">
        <x:f>G2465/I2465*H2465</x:f>
        <x:v>0.0026923366604622847</x:v>
      </x:c>
      <x:c r="K2465" s="13" t="str">
        <x:v>ISIC4:50</x:v>
      </x:c>
      <x:c r="L2465" s="15" t="n">
        <x:f>'Crosswalk'!C50</x:f>
        <x:v>0</x:v>
      </x:c>
      <x:c r="M2465" s="15" t="n">
        <x:f>'Crosswalk'!D50</x:f>
        <x:v>0</x:v>
      </x:c>
      <x:c r="N2465" s="15" t="n">
        <x:f>'Crosswalk'!E50</x:f>
        <x:v>1</x:v>
      </x:c>
      <x:c r="O2465" s="15" t="n">
        <x:f>'Crosswalk'!F50</x:f>
        <x:v>0</x:v>
      </x:c>
      <x:c r="P2465" s="15" t="n">
        <x:f>'Crosswalk'!G50</x:f>
        <x:v>0</x:v>
      </x:c>
      <x:c r="Q2465" s="15" t="n">
        <x:f>'Crosswalk'!H50</x:f>
        <x:v>0</x:v>
      </x:c>
      <x:c r="R2465" s="15" t="n">
        <x:f>'Crosswalk'!I50</x:f>
        <x:v>0</x:v>
      </x:c>
      <x:c r="S2465" s="15" t="n">
        <x:f>'Crosswalk'!J50</x:f>
        <x:v>0</x:v>
      </x:c>
      <x:c r="T2465" s="15" t="n">
        <x:f>'Crosswalk'!K50</x:f>
        <x:v>0</x:v>
      </x:c>
      <x:c r="U2465" s="15" t="n">
        <x:f>'Crosswalk'!L50</x:f>
        <x:v>0</x:v>
      </x:c>
      <x:c r="V2465" s="15" t="n">
        <x:f>'Crosswalk'!M50</x:f>
        <x:v>0</x:v>
      </x:c>
      <x:c r="W2465" s="15" t="n">
        <x:f>'Crosswalk'!N50</x:f>
        <x:v>0</x:v>
      </x:c>
      <x:c r="X2465" s="18" t="str">
        <x:v>LFS - Labour Force Sample Survey</x:v>
      </x:c>
      <x:c r="Y2465" s="13" t="str">
        <x:v>B</x:v>
      </x:c>
      <x:c r="Z2465" s="18" t="str">
        <x:v>Peer composition: EGY, TUN. Observed national industry detail; used only for composition within 2024 ILO modelled margins.</x:v>
      </x:c>
      <x:c r="AA2465" s="13" t="str"/>
      <x:c r="AB2465" s="13" t="str">
        <x:v>https://rplumber.ilo.org/data/indicator?format=.csv.gz&amp;id=EMP_TEMP_SEX_EC2_NB_A</x:v>
      </x:c>
    </x:row>
    <x:row r="2466" ht="48" customHeight="1">
      <x:c r="A2466" s="2" t="str">
        <x:v>MAR</x:v>
      </x:c>
      <x:c r="B2466" s="2" t="str">
        <x:v>HJ</x:v>
      </x:c>
      <x:c r="C2466" s="2" t="str">
        <x:v>EGY</x:v>
      </x:c>
      <x:c r="D2466" s="2" t="n">
        <x:v>2024</x:v>
      </x:c>
      <x:c r="E2466" s="2" t="str">
        <x:v>EC2_ISIC4_H51</x:v>
      </x:c>
      <x:c r="F2466" s="17" t="str">
        <x:v>Economic activity (ISIC-Rev.4), 2 digit level: 51 - Air transport</x:v>
      </x:c>
      <x:c r="G2466" s="19" t="n">
        <x:v>14.335</x:v>
      </x:c>
      <x:c r="H2466" s="20" t="n">
        <x:v>0.5</x:v>
      </x:c>
      <x:c r="I2466" s="19" t="n">
        <x:f>SUM(G2464:G2474)</x:f>
        <x:v>2960.8110000000006</x:v>
      </x:c>
      <x:c r="J2466" s="20" t="n">
        <x:f>G2466/I2466*H2466</x:f>
        <x:v>0.0024207894391097572</x:v>
      </x:c>
      <x:c r="K2466" s="2" t="str">
        <x:v>ISIC4:51</x:v>
      </x:c>
      <x:c r="L2466" s="14" t="n">
        <x:f>'Crosswalk'!C51</x:f>
        <x:v>0</x:v>
      </x:c>
      <x:c r="M2466" s="14" t="n">
        <x:f>'Crosswalk'!D51</x:f>
        <x:v>0</x:v>
      </x:c>
      <x:c r="N2466" s="14" t="n">
        <x:f>'Crosswalk'!E51</x:f>
        <x:v>1</x:v>
      </x:c>
      <x:c r="O2466" s="14" t="n">
        <x:f>'Crosswalk'!F51</x:f>
        <x:v>0</x:v>
      </x:c>
      <x:c r="P2466" s="14" t="n">
        <x:f>'Crosswalk'!G51</x:f>
        <x:v>0</x:v>
      </x:c>
      <x:c r="Q2466" s="14" t="n">
        <x:f>'Crosswalk'!H51</x:f>
        <x:v>0</x:v>
      </x:c>
      <x:c r="R2466" s="14" t="n">
        <x:f>'Crosswalk'!I51</x:f>
        <x:v>0</x:v>
      </x:c>
      <x:c r="S2466" s="14" t="n">
        <x:f>'Crosswalk'!J51</x:f>
        <x:v>0</x:v>
      </x:c>
      <x:c r="T2466" s="14" t="n">
        <x:f>'Crosswalk'!K51</x:f>
        <x:v>0</x:v>
      </x:c>
      <x:c r="U2466" s="14" t="n">
        <x:f>'Crosswalk'!L51</x:f>
        <x:v>0</x:v>
      </x:c>
      <x:c r="V2466" s="14" t="n">
        <x:f>'Crosswalk'!M51</x:f>
        <x:v>0</x:v>
      </x:c>
      <x:c r="W2466" s="14" t="n">
        <x:f>'Crosswalk'!N51</x:f>
        <x:v>0</x:v>
      </x:c>
      <x:c r="X2466" s="17" t="str">
        <x:v>LFS - Labour Force Sample Survey</x:v>
      </x:c>
      <x:c r="Y2466" s="2" t="str">
        <x:v>B</x:v>
      </x:c>
      <x:c r="Z2466" s="17" t="str">
        <x:v>Peer composition: EGY, TUN. Observed national industry detail; used only for composition within 2024 ILO modelled margins.</x:v>
      </x:c>
      <x:c r="AA2466" s="2" t="str"/>
      <x:c r="AB2466" s="2" t="str">
        <x:v>https://rplumber.ilo.org/data/indicator?format=.csv.gz&amp;id=EMP_TEMP_SEX_EC2_NB_A</x:v>
      </x:c>
    </x:row>
    <x:row r="2467" ht="48" customHeight="1">
      <x:c r="A2467" s="13" t="str">
        <x:v>MAR</x:v>
      </x:c>
      <x:c r="B2467" s="13" t="str">
        <x:v>HJ</x:v>
      </x:c>
      <x:c r="C2467" s="13" t="str">
        <x:v>EGY</x:v>
      </x:c>
      <x:c r="D2467" s="13" t="n">
        <x:v>2024</x:v>
      </x:c>
      <x:c r="E2467" s="13" t="str">
        <x:v>EC2_ISIC4_H52</x:v>
      </x:c>
      <x:c r="F2467" s="18" t="str">
        <x:v>Economic activity (ISIC-Rev.4), 2 digit level: 52 - Warehousing and support activities for transportation</x:v>
      </x:c>
      <x:c r="G2467" s="21" t="n">
        <x:v>191.833</x:v>
      </x:c>
      <x:c r="H2467" s="22" t="n">
        <x:v>0.5</x:v>
      </x:c>
      <x:c r="I2467" s="21" t="n">
        <x:f>SUM(G2464:G2474)</x:f>
        <x:v>2960.8110000000006</x:v>
      </x:c>
      <x:c r="J2467" s="22" t="n">
        <x:f>G2467/I2467*H2467</x:f>
        <x:v>0.03239534708564646</x:v>
      </x:c>
      <x:c r="K2467" s="13" t="str">
        <x:v>ISIC4:52</x:v>
      </x:c>
      <x:c r="L2467" s="15" t="n">
        <x:f>'Crosswalk'!C52</x:f>
        <x:v>0</x:v>
      </x:c>
      <x:c r="M2467" s="15" t="n">
        <x:f>'Crosswalk'!D52</x:f>
        <x:v>0</x:v>
      </x:c>
      <x:c r="N2467" s="15" t="n">
        <x:f>'Crosswalk'!E52</x:f>
        <x:v>1</x:v>
      </x:c>
      <x:c r="O2467" s="15" t="n">
        <x:f>'Crosswalk'!F52</x:f>
        <x:v>0</x:v>
      </x:c>
      <x:c r="P2467" s="15" t="n">
        <x:f>'Crosswalk'!G52</x:f>
        <x:v>0</x:v>
      </x:c>
      <x:c r="Q2467" s="15" t="n">
        <x:f>'Crosswalk'!H52</x:f>
        <x:v>0</x:v>
      </x:c>
      <x:c r="R2467" s="15" t="n">
        <x:f>'Crosswalk'!I52</x:f>
        <x:v>0</x:v>
      </x:c>
      <x:c r="S2467" s="15" t="n">
        <x:f>'Crosswalk'!J52</x:f>
        <x:v>0</x:v>
      </x:c>
      <x:c r="T2467" s="15" t="n">
        <x:f>'Crosswalk'!K52</x:f>
        <x:v>0</x:v>
      </x:c>
      <x:c r="U2467" s="15" t="n">
        <x:f>'Crosswalk'!L52</x:f>
        <x:v>0</x:v>
      </x:c>
      <x:c r="V2467" s="15" t="n">
        <x:f>'Crosswalk'!M52</x:f>
        <x:v>0</x:v>
      </x:c>
      <x:c r="W2467" s="15" t="n">
        <x:f>'Crosswalk'!N52</x:f>
        <x:v>0</x:v>
      </x:c>
      <x:c r="X2467" s="18" t="str">
        <x:v>LFS - Labour Force Sample Survey</x:v>
      </x:c>
      <x:c r="Y2467" s="13" t="str">
        <x:v>B</x:v>
      </x:c>
      <x:c r="Z2467" s="18" t="str">
        <x:v>Peer composition: EGY, TUN. Observed national industry detail; used only for composition within 2024 ILO modelled margins.</x:v>
      </x:c>
      <x:c r="AA2467" s="13" t="str"/>
      <x:c r="AB2467" s="13" t="str">
        <x:v>https://rplumber.ilo.org/data/indicator?format=.csv.gz&amp;id=EMP_TEMP_SEX_EC2_NB_A</x:v>
      </x:c>
    </x:row>
    <x:row r="2468" ht="48" customHeight="1">
      <x:c r="A2468" s="2" t="str">
        <x:v>MAR</x:v>
      </x:c>
      <x:c r="B2468" s="2" t="str">
        <x:v>HJ</x:v>
      </x:c>
      <x:c r="C2468" s="2" t="str">
        <x:v>EGY</x:v>
      </x:c>
      <x:c r="D2468" s="2" t="n">
        <x:v>2024</x:v>
      </x:c>
      <x:c r="E2468" s="2" t="str">
        <x:v>EC2_ISIC4_H53</x:v>
      </x:c>
      <x:c r="F2468" s="17" t="str">
        <x:v>Economic activity (ISIC-Rev.4), 2 digit level: 53 - Postal and courier activities</x:v>
      </x:c>
      <x:c r="G2468" s="19" t="n">
        <x:v>46.696</x:v>
      </x:c>
      <x:c r="H2468" s="20" t="n">
        <x:v>0.5</x:v>
      </x:c>
      <x:c r="I2468" s="19" t="n">
        <x:f>SUM(G2464:G2474)</x:f>
        <x:v>2960.8110000000006</x:v>
      </x:c>
      <x:c r="J2468" s="20" t="n">
        <x:f>G2468/I2468*H2468</x:f>
        <x:v>0.007885677268829383</x:v>
      </x:c>
      <x:c r="K2468" s="2" t="str">
        <x:v>ISIC4:53</x:v>
      </x:c>
      <x:c r="L2468" s="14" t="n">
        <x:f>'Crosswalk'!C53</x:f>
        <x:v>0</x:v>
      </x:c>
      <x:c r="M2468" s="14" t="n">
        <x:f>'Crosswalk'!D53</x:f>
        <x:v>0</x:v>
      </x:c>
      <x:c r="N2468" s="14" t="n">
        <x:f>'Crosswalk'!E53</x:f>
        <x:v>1</x:v>
      </x:c>
      <x:c r="O2468" s="14" t="n">
        <x:f>'Crosswalk'!F53</x:f>
        <x:v>0</x:v>
      </x:c>
      <x:c r="P2468" s="14" t="n">
        <x:f>'Crosswalk'!G53</x:f>
        <x:v>0</x:v>
      </x:c>
      <x:c r="Q2468" s="14" t="n">
        <x:f>'Crosswalk'!H53</x:f>
        <x:v>0</x:v>
      </x:c>
      <x:c r="R2468" s="14" t="n">
        <x:f>'Crosswalk'!I53</x:f>
        <x:v>0</x:v>
      </x:c>
      <x:c r="S2468" s="14" t="n">
        <x:f>'Crosswalk'!J53</x:f>
        <x:v>0</x:v>
      </x:c>
      <x:c r="T2468" s="14" t="n">
        <x:f>'Crosswalk'!K53</x:f>
        <x:v>0</x:v>
      </x:c>
      <x:c r="U2468" s="14" t="n">
        <x:f>'Crosswalk'!L53</x:f>
        <x:v>0</x:v>
      </x:c>
      <x:c r="V2468" s="14" t="n">
        <x:f>'Crosswalk'!M53</x:f>
        <x:v>0</x:v>
      </x:c>
      <x:c r="W2468" s="14" t="n">
        <x:f>'Crosswalk'!N53</x:f>
        <x:v>0</x:v>
      </x:c>
      <x:c r="X2468" s="17" t="str">
        <x:v>LFS - Labour Force Sample Survey</x:v>
      </x:c>
      <x:c r="Y2468" s="2" t="str">
        <x:v>B</x:v>
      </x:c>
      <x:c r="Z2468" s="17" t="str">
        <x:v>Peer composition: EGY, TUN. Observed national industry detail; used only for composition within 2024 ILO modelled margins.</x:v>
      </x:c>
      <x:c r="AA2468" s="2" t="str"/>
      <x:c r="AB2468" s="2" t="str">
        <x:v>https://rplumber.ilo.org/data/indicator?format=.csv.gz&amp;id=EMP_TEMP_SEX_EC2_NB_A</x:v>
      </x:c>
    </x:row>
    <x:row r="2469" ht="48" customHeight="1">
      <x:c r="A2469" s="13" t="str">
        <x:v>MAR</x:v>
      </x:c>
      <x:c r="B2469" s="13" t="str">
        <x:v>HJ</x:v>
      </x:c>
      <x:c r="C2469" s="13" t="str">
        <x:v>EGY</x:v>
      </x:c>
      <x:c r="D2469" s="13" t="n">
        <x:v>2024</x:v>
      </x:c>
      <x:c r="E2469" s="13" t="str">
        <x:v>EC2_ISIC4_J58</x:v>
      </x:c>
      <x:c r="F2469" s="18" t="str">
        <x:v>Economic activity (ISIC-Rev.4), 2 digit level: 58 - Publishing activities</x:v>
      </x:c>
      <x:c r="G2469" s="21" t="n">
        <x:v>25.505</x:v>
      </x:c>
      <x:c r="H2469" s="22" t="n">
        <x:v>0.5</x:v>
      </x:c>
      <x:c r="I2469" s="21" t="n">
        <x:f>SUM(G2464:G2474)</x:f>
        <x:v>2960.8110000000006</x:v>
      </x:c>
      <x:c r="J2469" s="22" t="n">
        <x:f>G2469/I2469*H2469</x:f>
        <x:v>0.004307096940669295</x:v>
      </x:c>
      <x:c r="K2469" s="13" t="str">
        <x:v>ISIC4:58</x:v>
      </x:c>
      <x:c r="L2469" s="15" t="n">
        <x:f>'Crosswalk'!C56</x:f>
        <x:v>0</x:v>
      </x:c>
      <x:c r="M2469" s="15" t="n">
        <x:f>'Crosswalk'!D56</x:f>
        <x:v>0</x:v>
      </x:c>
      <x:c r="N2469" s="15" t="n">
        <x:f>'Crosswalk'!E56</x:f>
        <x:v>0</x:v>
      </x:c>
      <x:c r="O2469" s="15" t="n">
        <x:f>'Crosswalk'!F56</x:f>
        <x:v>0</x:v>
      </x:c>
      <x:c r="P2469" s="15" t="n">
        <x:f>'Crosswalk'!G56</x:f>
        <x:v>0</x:v>
      </x:c>
      <x:c r="Q2469" s="15" t="n">
        <x:f>'Crosswalk'!H56</x:f>
        <x:v>0</x:v>
      </x:c>
      <x:c r="R2469" s="15" t="n">
        <x:f>'Crosswalk'!I56</x:f>
        <x:v>0</x:v>
      </x:c>
      <x:c r="S2469" s="15" t="n">
        <x:f>'Crosswalk'!J56</x:f>
        <x:v>0.5</x:v>
      </x:c>
      <x:c r="T2469" s="15" t="n">
        <x:f>'Crosswalk'!K56</x:f>
        <x:v>0.5</x:v>
      </x:c>
      <x:c r="U2469" s="15" t="n">
        <x:f>'Crosswalk'!L56</x:f>
        <x:v>0</x:v>
      </x:c>
      <x:c r="V2469" s="15" t="n">
        <x:f>'Crosswalk'!M56</x:f>
        <x:v>0</x:v>
      </x:c>
      <x:c r="W2469" s="15" t="n">
        <x:f>'Crosswalk'!N56</x:f>
        <x:v>0</x:v>
      </x:c>
      <x:c r="X2469" s="18" t="str">
        <x:v>LFS - Labour Force Sample Survey</x:v>
      </x:c>
      <x:c r="Y2469" s="13" t="str">
        <x:v>B</x:v>
      </x:c>
      <x:c r="Z2469" s="18" t="str">
        <x:v>Peer composition: EGY, TUN. Observed national industry detail; used only for composition within 2024 ILO modelled margins.</x:v>
      </x:c>
      <x:c r="AA2469" s="13" t="str"/>
      <x:c r="AB2469" s="13" t="str">
        <x:v>https://rplumber.ilo.org/data/indicator?format=.csv.gz&amp;id=EMP_TEMP_SEX_EC2_NB_A</x:v>
      </x:c>
    </x:row>
    <x:row r="2470" ht="48" customHeight="1">
      <x:c r="A2470" s="2" t="str">
        <x:v>MAR</x:v>
      </x:c>
      <x:c r="B2470" s="2" t="str">
        <x:v>HJ</x:v>
      </x:c>
      <x:c r="C2470" s="2" t="str">
        <x:v>EGY</x:v>
      </x:c>
      <x:c r="D2470" s="2" t="n">
        <x:v>2024</x:v>
      </x:c>
      <x:c r="E2470" s="2" t="str">
        <x:v>EC2_ISIC4_J59</x:v>
      </x:c>
      <x:c r="F2470" s="17" t="str">
        <x:v>Economic activity (ISIC-Rev.4), 2 digit level: 59 - Motion picture, video and television programme production, sound recording and music publishing activities</x:v>
      </x:c>
      <x:c r="G2470" s="19" t="n">
        <x:v>12.762</x:v>
      </x:c>
      <x:c r="H2470" s="20" t="n">
        <x:v>0.5</x:v>
      </x:c>
      <x:c r="I2470" s="19" t="n">
        <x:f>SUM(G2464:G2474)</x:f>
        <x:v>2960.8110000000006</x:v>
      </x:c>
      <x:c r="J2470" s="20" t="n">
        <x:f>G2470/I2470*H2470</x:f>
        <x:v>0.002155152760510549</x:v>
      </x:c>
      <x:c r="K2470" s="2" t="str">
        <x:v>ISIC4:59</x:v>
      </x:c>
      <x:c r="L2470" s="14" t="n">
        <x:f>'Crosswalk'!C57</x:f>
        <x:v>0</x:v>
      </x:c>
      <x:c r="M2470" s="14" t="n">
        <x:f>'Crosswalk'!D57</x:f>
        <x:v>0</x:v>
      </x:c>
      <x:c r="N2470" s="14" t="n">
        <x:f>'Crosswalk'!E57</x:f>
        <x:v>0</x:v>
      </x:c>
      <x:c r="O2470" s="14" t="n">
        <x:f>'Crosswalk'!F57</x:f>
        <x:v>0</x:v>
      </x:c>
      <x:c r="P2470" s="14" t="n">
        <x:f>'Crosswalk'!G57</x:f>
        <x:v>0</x:v>
      </x:c>
      <x:c r="Q2470" s="14" t="n">
        <x:f>'Crosswalk'!H57</x:f>
        <x:v>0</x:v>
      </x:c>
      <x:c r="R2470" s="14" t="n">
        <x:f>'Crosswalk'!I57</x:f>
        <x:v>0</x:v>
      </x:c>
      <x:c r="S2470" s="14" t="n">
        <x:f>'Crosswalk'!J57</x:f>
        <x:v>0</x:v>
      </x:c>
      <x:c r="T2470" s="14" t="n">
        <x:f>'Crosswalk'!K57</x:f>
        <x:v>1</x:v>
      </x:c>
      <x:c r="U2470" s="14" t="n">
        <x:f>'Crosswalk'!L57</x:f>
        <x:v>0</x:v>
      </x:c>
      <x:c r="V2470" s="14" t="n">
        <x:f>'Crosswalk'!M57</x:f>
        <x:v>0</x:v>
      </x:c>
      <x:c r="W2470" s="14" t="n">
        <x:f>'Crosswalk'!N57</x:f>
        <x:v>0</x:v>
      </x:c>
      <x:c r="X2470" s="17" t="str">
        <x:v>LFS - Labour Force Sample Survey</x:v>
      </x:c>
      <x:c r="Y2470" s="2" t="str">
        <x:v>B</x:v>
      </x:c>
      <x:c r="Z2470" s="17" t="str">
        <x:v>Peer composition: EGY, TUN. Observed national industry detail; used only for composition within 2024 ILO modelled margins.</x:v>
      </x:c>
      <x:c r="AA2470" s="2" t="str"/>
      <x:c r="AB2470" s="2" t="str">
        <x:v>https://rplumber.ilo.org/data/indicator?format=.csv.gz&amp;id=EMP_TEMP_SEX_EC2_NB_A</x:v>
      </x:c>
    </x:row>
    <x:row r="2471" ht="48" customHeight="1">
      <x:c r="A2471" s="13" t="str">
        <x:v>MAR</x:v>
      </x:c>
      <x:c r="B2471" s="13" t="str">
        <x:v>HJ</x:v>
      </x:c>
      <x:c r="C2471" s="13" t="str">
        <x:v>EGY</x:v>
      </x:c>
      <x:c r="D2471" s="13" t="n">
        <x:v>2024</x:v>
      </x:c>
      <x:c r="E2471" s="13" t="str">
        <x:v>EC2_ISIC4_J60</x:v>
      </x:c>
      <x:c r="F2471" s="18" t="str">
        <x:v>Economic activity (ISIC-Rev.4), 2 digit level: 60 - Programming and broadcasting activities</x:v>
      </x:c>
      <x:c r="G2471" s="21" t="n">
        <x:v>3.76</x:v>
      </x:c>
      <x:c r="H2471" s="22" t="n">
        <x:v>0.5</x:v>
      </x:c>
      <x:c r="I2471" s="21" t="n">
        <x:f>SUM(G2464:G2474)</x:f>
        <x:v>2960.8110000000006</x:v>
      </x:c>
      <x:c r="J2471" s="22" t="n">
        <x:f>G2471/I2471*H2471</x:f>
        <x:v>0.0006349611643566575</x:v>
      </x:c>
      <x:c r="K2471" s="13" t="str">
        <x:v>ISIC4:60</x:v>
      </x:c>
      <x:c r="L2471" s="15" t="n">
        <x:f>'Crosswalk'!C58</x:f>
        <x:v>0</x:v>
      </x:c>
      <x:c r="M2471" s="15" t="n">
        <x:f>'Crosswalk'!D58</x:f>
        <x:v>0</x:v>
      </x:c>
      <x:c r="N2471" s="15" t="n">
        <x:f>'Crosswalk'!E58</x:f>
        <x:v>0</x:v>
      </x:c>
      <x:c r="O2471" s="15" t="n">
        <x:f>'Crosswalk'!F58</x:f>
        <x:v>0</x:v>
      </x:c>
      <x:c r="P2471" s="15" t="n">
        <x:f>'Crosswalk'!G58</x:f>
        <x:v>0</x:v>
      </x:c>
      <x:c r="Q2471" s="15" t="n">
        <x:f>'Crosswalk'!H58</x:f>
        <x:v>0</x:v>
      </x:c>
      <x:c r="R2471" s="15" t="n">
        <x:f>'Crosswalk'!I58</x:f>
        <x:v>0</x:v>
      </x:c>
      <x:c r="S2471" s="15" t="n">
        <x:f>'Crosswalk'!J58</x:f>
        <x:v>0</x:v>
      </x:c>
      <x:c r="T2471" s="15" t="n">
        <x:f>'Crosswalk'!K58</x:f>
        <x:v>1</x:v>
      </x:c>
      <x:c r="U2471" s="15" t="n">
        <x:f>'Crosswalk'!L58</x:f>
        <x:v>0</x:v>
      </x:c>
      <x:c r="V2471" s="15" t="n">
        <x:f>'Crosswalk'!M58</x:f>
        <x:v>0</x:v>
      </x:c>
      <x:c r="W2471" s="15" t="n">
        <x:f>'Crosswalk'!N58</x:f>
        <x:v>0</x:v>
      </x:c>
      <x:c r="X2471" s="18" t="str">
        <x:v>LFS - Labour Force Sample Survey</x:v>
      </x:c>
      <x:c r="Y2471" s="13" t="str">
        <x:v>U</x:v>
      </x:c>
      <x:c r="Z2471" s="18" t="str">
        <x:v>Peer composition: EGY, TUN. Observed national industry detail; used only for composition within 2024 ILO modelled margins.</x:v>
      </x:c>
      <x:c r="AA2471" s="13" t="str"/>
      <x:c r="AB2471" s="13" t="str">
        <x:v>https://rplumber.ilo.org/data/indicator?format=.csv.gz&amp;id=EMP_TEMP_SEX_EC2_NB_A</x:v>
      </x:c>
    </x:row>
    <x:row r="2472" ht="48" customHeight="1">
      <x:c r="A2472" s="2" t="str">
        <x:v>MAR</x:v>
      </x:c>
      <x:c r="B2472" s="2" t="str">
        <x:v>HJ</x:v>
      </x:c>
      <x:c r="C2472" s="2" t="str">
        <x:v>EGY</x:v>
      </x:c>
      <x:c r="D2472" s="2" t="n">
        <x:v>2024</x:v>
      </x:c>
      <x:c r="E2472" s="2" t="str">
        <x:v>EC2_ISIC4_J61</x:v>
      </x:c>
      <x:c r="F2472" s="17" t="str">
        <x:v>Economic activity (ISIC-Rev.4), 2 digit level: 61 - Telecommunications</x:v>
      </x:c>
      <x:c r="G2472" s="19" t="n">
        <x:v>129.15</x:v>
      </x:c>
      <x:c r="H2472" s="20" t="n">
        <x:v>0.5</x:v>
      </x:c>
      <x:c r="I2472" s="19" t="n">
        <x:f>SUM(G2464:G2474)</x:f>
        <x:v>2960.8110000000006</x:v>
      </x:c>
      <x:c r="J2472" s="20" t="n">
        <x:f>G2472/I2472*H2472</x:f>
        <x:v>0.02180990275975062</x:v>
      </x:c>
      <x:c r="K2472" s="2" t="str">
        <x:v>ISIC4:61</x:v>
      </x:c>
      <x:c r="L2472" s="14" t="n">
        <x:f>'Crosswalk'!C59</x:f>
        <x:v>0</x:v>
      </x:c>
      <x:c r="M2472" s="14" t="n">
        <x:f>'Crosswalk'!D59</x:f>
        <x:v>0</x:v>
      </x:c>
      <x:c r="N2472" s="14" t="n">
        <x:f>'Crosswalk'!E59</x:f>
        <x:v>0</x:v>
      </x:c>
      <x:c r="O2472" s="14" t="n">
        <x:f>'Crosswalk'!F59</x:f>
        <x:v>0</x:v>
      </x:c>
      <x:c r="P2472" s="14" t="n">
        <x:f>'Crosswalk'!G59</x:f>
        <x:v>0</x:v>
      </x:c>
      <x:c r="Q2472" s="14" t="n">
        <x:f>'Crosswalk'!H59</x:f>
        <x:v>0</x:v>
      </x:c>
      <x:c r="R2472" s="14" t="n">
        <x:f>'Crosswalk'!I59</x:f>
        <x:v>0</x:v>
      </x:c>
      <x:c r="S2472" s="14" t="n">
        <x:f>'Crosswalk'!J59</x:f>
        <x:v>0</x:v>
      </x:c>
      <x:c r="T2472" s="14" t="n">
        <x:f>'Crosswalk'!K59</x:f>
        <x:v>1</x:v>
      </x:c>
      <x:c r="U2472" s="14" t="n">
        <x:f>'Crosswalk'!L59</x:f>
        <x:v>0</x:v>
      </x:c>
      <x:c r="V2472" s="14" t="n">
        <x:f>'Crosswalk'!M59</x:f>
        <x:v>0</x:v>
      </x:c>
      <x:c r="W2472" s="14" t="n">
        <x:f>'Crosswalk'!N59</x:f>
        <x:v>0</x:v>
      </x:c>
      <x:c r="X2472" s="17" t="str">
        <x:v>LFS - Labour Force Sample Survey</x:v>
      </x:c>
      <x:c r="Y2472" s="2" t="str">
        <x:v>B</x:v>
      </x:c>
      <x:c r="Z2472" s="17" t="str">
        <x:v>Peer composition: EGY, TUN. Observed national industry detail; used only for composition within 2024 ILO modelled margins.</x:v>
      </x:c>
      <x:c r="AA2472" s="2" t="str"/>
      <x:c r="AB2472" s="2" t="str">
        <x:v>https://rplumber.ilo.org/data/indicator?format=.csv.gz&amp;id=EMP_TEMP_SEX_EC2_NB_A</x:v>
      </x:c>
    </x:row>
    <x:row r="2473" ht="48" customHeight="1">
      <x:c r="A2473" s="13" t="str">
        <x:v>MAR</x:v>
      </x:c>
      <x:c r="B2473" s="13" t="str">
        <x:v>HJ</x:v>
      </x:c>
      <x:c r="C2473" s="13" t="str">
        <x:v>EGY</x:v>
      </x:c>
      <x:c r="D2473" s="13" t="n">
        <x:v>2024</x:v>
      </x:c>
      <x:c r="E2473" s="13" t="str">
        <x:v>EC2_ISIC4_J62</x:v>
      </x:c>
      <x:c r="F2473" s="18" t="str">
        <x:v>Economic activity (ISIC-Rev.4), 2 digit level: 62 - Computer programming, consultancy and related activities</x:v>
      </x:c>
      <x:c r="G2473" s="21" t="n">
        <x:v>45.447</x:v>
      </x:c>
      <x:c r="H2473" s="22" t="n">
        <x:v>0.5</x:v>
      </x:c>
      <x:c r="I2473" s="21" t="n">
        <x:f>SUM(G2464:G2474)</x:f>
        <x:v>2960.8110000000006</x:v>
      </x:c>
      <x:c r="J2473" s="22" t="n">
        <x:f>G2473/I2473*H2473</x:f>
        <x:v>0.007674755328860909</x:v>
      </x:c>
      <x:c r="K2473" s="13" t="str">
        <x:v>ISIC4:62</x:v>
      </x:c>
      <x:c r="L2473" s="15" t="n">
        <x:f>'Crosswalk'!C60</x:f>
        <x:v>0</x:v>
      </x:c>
      <x:c r="M2473" s="15" t="n">
        <x:f>'Crosswalk'!D60</x:f>
        <x:v>0</x:v>
      </x:c>
      <x:c r="N2473" s="15" t="n">
        <x:f>'Crosswalk'!E60</x:f>
        <x:v>0</x:v>
      </x:c>
      <x:c r="O2473" s="15" t="n">
        <x:f>'Crosswalk'!F60</x:f>
        <x:v>0</x:v>
      </x:c>
      <x:c r="P2473" s="15" t="n">
        <x:f>'Crosswalk'!G60</x:f>
        <x:v>0</x:v>
      </x:c>
      <x:c r="Q2473" s="15" t="n">
        <x:f>'Crosswalk'!H60</x:f>
        <x:v>0</x:v>
      </x:c>
      <x:c r="R2473" s="15" t="n">
        <x:f>'Crosswalk'!I60</x:f>
        <x:v>0</x:v>
      </x:c>
      <x:c r="S2473" s="15" t="n">
        <x:f>'Crosswalk'!J60</x:f>
        <x:v>1</x:v>
      </x:c>
      <x:c r="T2473" s="15" t="n">
        <x:f>'Crosswalk'!K60</x:f>
        <x:v>0</x:v>
      </x:c>
      <x:c r="U2473" s="15" t="n">
        <x:f>'Crosswalk'!L60</x:f>
        <x:v>0</x:v>
      </x:c>
      <x:c r="V2473" s="15" t="n">
        <x:f>'Crosswalk'!M60</x:f>
        <x:v>0</x:v>
      </x:c>
      <x:c r="W2473" s="15" t="n">
        <x:f>'Crosswalk'!N60</x:f>
        <x:v>0</x:v>
      </x:c>
      <x:c r="X2473" s="18" t="str">
        <x:v>LFS - Labour Force Sample Survey</x:v>
      </x:c>
      <x:c r="Y2473" s="13" t="str">
        <x:v>B</x:v>
      </x:c>
      <x:c r="Z2473" s="18" t="str">
        <x:v>Peer composition: EGY, TUN. Observed national industry detail; used only for composition within 2024 ILO modelled margins.</x:v>
      </x:c>
      <x:c r="AA2473" s="13" t="str"/>
      <x:c r="AB2473" s="13" t="str">
        <x:v>https://rplumber.ilo.org/data/indicator?format=.csv.gz&amp;id=EMP_TEMP_SEX_EC2_NB_A</x:v>
      </x:c>
    </x:row>
    <x:row r="2474" ht="48" customHeight="1">
      <x:c r="A2474" s="2" t="str">
        <x:v>MAR</x:v>
      </x:c>
      <x:c r="B2474" s="2" t="str">
        <x:v>HJ</x:v>
      </x:c>
      <x:c r="C2474" s="2" t="str">
        <x:v>EGY</x:v>
      </x:c>
      <x:c r="D2474" s="2" t="n">
        <x:v>2024</x:v>
      </x:c>
      <x:c r="E2474" s="2" t="str">
        <x:v>EC2_ISIC4_J63</x:v>
      </x:c>
      <x:c r="F2474" s="17" t="str">
        <x:v>Economic activity (ISIC-Rev.4), 2 digit level: 63 - Information service activities</x:v>
      </x:c>
      <x:c r="G2474" s="19" t="n">
        <x:v>27.006</x:v>
      </x:c>
      <x:c r="H2474" s="20" t="n">
        <x:v>0.5</x:v>
      </x:c>
      <x:c r="I2474" s="19" t="n">
        <x:f>SUM(G2464:G2474)</x:f>
        <x:v>2960.8110000000006</x:v>
      </x:c>
      <x:c r="J2474" s="20" t="n">
        <x:f>G2474/I2474*H2474</x:f>
        <x:v>0.004560574788461674</x:v>
      </x:c>
      <x:c r="K2474" s="2" t="str">
        <x:v>ISIC4:63</x:v>
      </x:c>
      <x:c r="L2474" s="14" t="n">
        <x:f>'Crosswalk'!C61</x:f>
        <x:v>0</x:v>
      </x:c>
      <x:c r="M2474" s="14" t="n">
        <x:f>'Crosswalk'!D61</x:f>
        <x:v>0</x:v>
      </x:c>
      <x:c r="N2474" s="14" t="n">
        <x:f>'Crosswalk'!E61</x:f>
        <x:v>0</x:v>
      </x:c>
      <x:c r="O2474" s="14" t="n">
        <x:f>'Crosswalk'!F61</x:f>
        <x:v>0</x:v>
      </x:c>
      <x:c r="P2474" s="14" t="n">
        <x:f>'Crosswalk'!G61</x:f>
        <x:v>0</x:v>
      </x:c>
      <x:c r="Q2474" s="14" t="n">
        <x:f>'Crosswalk'!H61</x:f>
        <x:v>0</x:v>
      </x:c>
      <x:c r="R2474" s="14" t="n">
        <x:f>'Crosswalk'!I61</x:f>
        <x:v>0</x:v>
      </x:c>
      <x:c r="S2474" s="14" t="n">
        <x:f>'Crosswalk'!J61</x:f>
        <x:v>0.7</x:v>
      </x:c>
      <x:c r="T2474" s="14" t="n">
        <x:f>'Crosswalk'!K61</x:f>
        <x:v>0.3</x:v>
      </x:c>
      <x:c r="U2474" s="14" t="n">
        <x:f>'Crosswalk'!L61</x:f>
        <x:v>0</x:v>
      </x:c>
      <x:c r="V2474" s="14" t="n">
        <x:f>'Crosswalk'!M61</x:f>
        <x:v>0</x:v>
      </x:c>
      <x:c r="W2474" s="14" t="n">
        <x:f>'Crosswalk'!N61</x:f>
        <x:v>0</x:v>
      </x:c>
      <x:c r="X2474" s="17" t="str">
        <x:v>LFS - Labour Force Sample Survey</x:v>
      </x:c>
      <x:c r="Y2474" s="2" t="str">
        <x:v>B</x:v>
      </x:c>
      <x:c r="Z2474" s="17" t="str">
        <x:v>Peer composition: EGY, TUN. Observed national industry detail; used only for composition within 2024 ILO modelled margins.</x:v>
      </x:c>
      <x:c r="AA2474" s="2" t="str"/>
      <x:c r="AB2474" s="2" t="str">
        <x:v>https://rplumber.ilo.org/data/indicator?format=.csv.gz&amp;id=EMP_TEMP_SEX_EC2_NB_A</x:v>
      </x:c>
    </x:row>
    <x:row r="2475" ht="48" customHeight="1">
      <x:c r="A2475" s="13" t="str">
        <x:v>MAR</x:v>
      </x:c>
      <x:c r="B2475" s="13" t="str">
        <x:v>I</x:v>
      </x:c>
      <x:c r="C2475" s="13" t="str">
        <x:v>TUN</x:v>
      </x:c>
      <x:c r="D2475" s="13" t="n">
        <x:v>2023</x:v>
      </x:c>
      <x:c r="E2475" s="13" t="str">
        <x:v>EC2_ISIC4_I55</x:v>
      </x:c>
      <x:c r="F2475" s="18" t="str">
        <x:v>Economic activity (ISIC-Rev.4), 2 digit level: 55 - Accommodation</x:v>
      </x:c>
      <x:c r="G2475" s="21" t="n">
        <x:v>38.437</x:v>
      </x:c>
      <x:c r="H2475" s="22" t="n">
        <x:v>0.5</x:v>
      </x:c>
      <x:c r="I2475" s="21" t="n">
        <x:f>SUM(G2475:G2476)</x:f>
        <x:v>141.042</x:v>
      </x:c>
      <x:c r="J2475" s="22" t="n">
        <x:f>G2475/I2475*H2475</x:f>
        <x:v>0.1362608301073439</x:v>
      </x:c>
      <x:c r="K2475" s="13" t="str">
        <x:v>ISIC4:55</x:v>
      </x:c>
      <x:c r="L2475" s="15" t="n">
        <x:f>'Crosswalk'!C54</x:f>
        <x:v>0</x:v>
      </x:c>
      <x:c r="M2475" s="15" t="n">
        <x:f>'Crosswalk'!D54</x:f>
        <x:v>0</x:v>
      </x:c>
      <x:c r="N2475" s="15" t="n">
        <x:f>'Crosswalk'!E54</x:f>
        <x:v>0</x:v>
      </x:c>
      <x:c r="O2475" s="15" t="n">
        <x:f>'Crosswalk'!F54</x:f>
        <x:v>1</x:v>
      </x:c>
      <x:c r="P2475" s="15" t="n">
        <x:f>'Crosswalk'!G54</x:f>
        <x:v>0</x:v>
      </x:c>
      <x:c r="Q2475" s="15" t="n">
        <x:f>'Crosswalk'!H54</x:f>
        <x:v>0</x:v>
      </x:c>
      <x:c r="R2475" s="15" t="n">
        <x:f>'Crosswalk'!I54</x:f>
        <x:v>0</x:v>
      </x:c>
      <x:c r="S2475" s="15" t="n">
        <x:f>'Crosswalk'!J54</x:f>
        <x:v>0</x:v>
      </x:c>
      <x:c r="T2475" s="15" t="n">
        <x:f>'Crosswalk'!K54</x:f>
        <x:v>0</x:v>
      </x:c>
      <x:c r="U2475" s="15" t="n">
        <x:f>'Crosswalk'!L54</x:f>
        <x:v>0</x:v>
      </x:c>
      <x:c r="V2475" s="15" t="n">
        <x:f>'Crosswalk'!M54</x:f>
        <x:v>0</x:v>
      </x:c>
      <x:c r="W2475" s="15" t="n">
        <x:f>'Crosswalk'!N54</x:f>
        <x:v>0</x:v>
      </x:c>
      <x:c r="X2475" s="18" t="str">
        <x:v>LFS - National Population and Employment Survey</x:v>
      </x:c>
      <x:c r="Y2475" s="13" t="str"/>
      <x:c r="Z2475" s="18" t="str">
        <x:v>Peer composition: EGY, TUN. Observed national industry detail; used only for composition within 2024 ILO modelled margins.</x:v>
      </x:c>
      <x:c r="AA2475" s="13" t="str"/>
      <x:c r="AB2475" s="13" t="str">
        <x:v>https://rplumber.ilo.org/data/indicator?format=.csv.gz&amp;id=EMP_TEMP_SEX_EC2_NB_A</x:v>
      </x:c>
    </x:row>
    <x:row r="2476" ht="48" customHeight="1">
      <x:c r="A2476" s="2" t="str">
        <x:v>MAR</x:v>
      </x:c>
      <x:c r="B2476" s="2" t="str">
        <x:v>I</x:v>
      </x:c>
      <x:c r="C2476" s="2" t="str">
        <x:v>TUN</x:v>
      </x:c>
      <x:c r="D2476" s="2" t="n">
        <x:v>2023</x:v>
      </x:c>
      <x:c r="E2476" s="2" t="str">
        <x:v>EC2_ISIC4_I56</x:v>
      </x:c>
      <x:c r="F2476" s="17" t="str">
        <x:v>Economic activity (ISIC-Rev.4), 2 digit level: 56 - Food and beverage service activities</x:v>
      </x:c>
      <x:c r="G2476" s="19" t="n">
        <x:v>102.605</x:v>
      </x:c>
      <x:c r="H2476" s="20" t="n">
        <x:v>0.5</x:v>
      </x:c>
      <x:c r="I2476" s="19" t="n">
        <x:f>SUM(G2475:G2476)</x:f>
        <x:v>141.042</x:v>
      </x:c>
      <x:c r="J2476" s="20" t="n">
        <x:f>G2476/I2476*H2476</x:f>
        <x:v>0.3637391698926561</x:v>
      </x:c>
      <x:c r="K2476" s="2" t="str">
        <x:v>ISIC4:56</x:v>
      </x:c>
      <x:c r="L2476" s="14" t="n">
        <x:f>'Crosswalk'!C55</x:f>
        <x:v>0</x:v>
      </x:c>
      <x:c r="M2476" s="14" t="n">
        <x:f>'Crosswalk'!D55</x:f>
        <x:v>0</x:v>
      </x:c>
      <x:c r="N2476" s="14" t="n">
        <x:f>'Crosswalk'!E55</x:f>
        <x:v>0</x:v>
      </x:c>
      <x:c r="O2476" s="14" t="n">
        <x:f>'Crosswalk'!F55</x:f>
        <x:v>1</x:v>
      </x:c>
      <x:c r="P2476" s="14" t="n">
        <x:f>'Crosswalk'!G55</x:f>
        <x:v>0</x:v>
      </x:c>
      <x:c r="Q2476" s="14" t="n">
        <x:f>'Crosswalk'!H55</x:f>
        <x:v>0</x:v>
      </x:c>
      <x:c r="R2476" s="14" t="n">
        <x:f>'Crosswalk'!I55</x:f>
        <x:v>0</x:v>
      </x:c>
      <x:c r="S2476" s="14" t="n">
        <x:f>'Crosswalk'!J55</x:f>
        <x:v>0</x:v>
      </x:c>
      <x:c r="T2476" s="14" t="n">
        <x:f>'Crosswalk'!K55</x:f>
        <x:v>0</x:v>
      </x:c>
      <x:c r="U2476" s="14" t="n">
        <x:f>'Crosswalk'!L55</x:f>
        <x:v>0</x:v>
      </x:c>
      <x:c r="V2476" s="14" t="n">
        <x:f>'Crosswalk'!M55</x:f>
        <x:v>0</x:v>
      </x:c>
      <x:c r="W2476" s="14" t="n">
        <x:f>'Crosswalk'!N55</x:f>
        <x:v>0</x:v>
      </x:c>
      <x:c r="X2476" s="17" t="str">
        <x:v>LFS - National Population and Employment Survey</x:v>
      </x:c>
      <x:c r="Y2476" s="2" t="str"/>
      <x:c r="Z2476" s="17" t="str">
        <x:v>Peer composition: EGY, TUN. Observed national industry detail; used only for composition within 2024 ILO modelled margins.</x:v>
      </x:c>
      <x:c r="AA2476" s="2" t="str"/>
      <x:c r="AB2476" s="2" t="str">
        <x:v>https://rplumber.ilo.org/data/indicator?format=.csv.gz&amp;id=EMP_TEMP_SEX_EC2_NB_A</x:v>
      </x:c>
    </x:row>
    <x:row r="2477" ht="48" customHeight="1">
      <x:c r="A2477" s="13" t="str">
        <x:v>MAR</x:v>
      </x:c>
      <x:c r="B2477" s="13" t="str">
        <x:v>I</x:v>
      </x:c>
      <x:c r="C2477" s="13" t="str">
        <x:v>EGY</x:v>
      </x:c>
      <x:c r="D2477" s="13" t="n">
        <x:v>2024</x:v>
      </x:c>
      <x:c r="E2477" s="13" t="str">
        <x:v>EC2_ISIC4_I55</x:v>
      </x:c>
      <x:c r="F2477" s="18" t="str">
        <x:v>Economic activity (ISIC-Rev.4), 2 digit level: 55 - Accommodation</x:v>
      </x:c>
      <x:c r="G2477" s="21" t="n">
        <x:v>208.902</x:v>
      </x:c>
      <x:c r="H2477" s="22" t="n">
        <x:v>0.5</x:v>
      </x:c>
      <x:c r="I2477" s="21" t="n">
        <x:f>SUM(G2477:G2478)</x:f>
        <x:v>1057.5339999999999</x:v>
      </x:c>
      <x:c r="J2477" s="22" t="n">
        <x:f>G2477/I2477*H2477</x:f>
        <x:v>0.09876845567140159</x:v>
      </x:c>
      <x:c r="K2477" s="13" t="str">
        <x:v>ISIC4:55</x:v>
      </x:c>
      <x:c r="L2477" s="15" t="n">
        <x:f>'Crosswalk'!C54</x:f>
        <x:v>0</x:v>
      </x:c>
      <x:c r="M2477" s="15" t="n">
        <x:f>'Crosswalk'!D54</x:f>
        <x:v>0</x:v>
      </x:c>
      <x:c r="N2477" s="15" t="n">
        <x:f>'Crosswalk'!E54</x:f>
        <x:v>0</x:v>
      </x:c>
      <x:c r="O2477" s="15" t="n">
        <x:f>'Crosswalk'!F54</x:f>
        <x:v>1</x:v>
      </x:c>
      <x:c r="P2477" s="15" t="n">
        <x:f>'Crosswalk'!G54</x:f>
        <x:v>0</x:v>
      </x:c>
      <x:c r="Q2477" s="15" t="n">
        <x:f>'Crosswalk'!H54</x:f>
        <x:v>0</x:v>
      </x:c>
      <x:c r="R2477" s="15" t="n">
        <x:f>'Crosswalk'!I54</x:f>
        <x:v>0</x:v>
      </x:c>
      <x:c r="S2477" s="15" t="n">
        <x:f>'Crosswalk'!J54</x:f>
        <x:v>0</x:v>
      </x:c>
      <x:c r="T2477" s="15" t="n">
        <x:f>'Crosswalk'!K54</x:f>
        <x:v>0</x:v>
      </x:c>
      <x:c r="U2477" s="15" t="n">
        <x:f>'Crosswalk'!L54</x:f>
        <x:v>0</x:v>
      </x:c>
      <x:c r="V2477" s="15" t="n">
        <x:f>'Crosswalk'!M54</x:f>
        <x:v>0</x:v>
      </x:c>
      <x:c r="W2477" s="15" t="n">
        <x:f>'Crosswalk'!N54</x:f>
        <x:v>0</x:v>
      </x:c>
      <x:c r="X2477" s="18" t="str">
        <x:v>LFS - Labour Force Sample Survey</x:v>
      </x:c>
      <x:c r="Y2477" s="13" t="str">
        <x:v>B</x:v>
      </x:c>
      <x:c r="Z2477" s="18" t="str">
        <x:v>Peer composition: EGY, TUN. Observed national industry detail; used only for composition within 2024 ILO modelled margins.</x:v>
      </x:c>
      <x:c r="AA2477" s="13" t="str"/>
      <x:c r="AB2477" s="13" t="str">
        <x:v>https://rplumber.ilo.org/data/indicator?format=.csv.gz&amp;id=EMP_TEMP_SEX_EC2_NB_A</x:v>
      </x:c>
    </x:row>
    <x:row r="2478" ht="48" customHeight="1">
      <x:c r="A2478" s="2" t="str">
        <x:v>MAR</x:v>
      </x:c>
      <x:c r="B2478" s="2" t="str">
        <x:v>I</x:v>
      </x:c>
      <x:c r="C2478" s="2" t="str">
        <x:v>EGY</x:v>
      </x:c>
      <x:c r="D2478" s="2" t="n">
        <x:v>2024</x:v>
      </x:c>
      <x:c r="E2478" s="2" t="str">
        <x:v>EC2_ISIC4_I56</x:v>
      </x:c>
      <x:c r="F2478" s="17" t="str">
        <x:v>Economic activity (ISIC-Rev.4), 2 digit level: 56 - Food and beverage service activities</x:v>
      </x:c>
      <x:c r="G2478" s="19" t="n">
        <x:v>848.632</x:v>
      </x:c>
      <x:c r="H2478" s="20" t="n">
        <x:v>0.5</x:v>
      </x:c>
      <x:c r="I2478" s="19" t="n">
        <x:f>SUM(G2477:G2478)</x:f>
        <x:v>1057.5339999999999</x:v>
      </x:c>
      <x:c r="J2478" s="20" t="n">
        <x:f>G2478/I2478*H2478</x:f>
        <x:v>0.4012315443285984</x:v>
      </x:c>
      <x:c r="K2478" s="2" t="str">
        <x:v>ISIC4:56</x:v>
      </x:c>
      <x:c r="L2478" s="14" t="n">
        <x:f>'Crosswalk'!C55</x:f>
        <x:v>0</x:v>
      </x:c>
      <x:c r="M2478" s="14" t="n">
        <x:f>'Crosswalk'!D55</x:f>
        <x:v>0</x:v>
      </x:c>
      <x:c r="N2478" s="14" t="n">
        <x:f>'Crosswalk'!E55</x:f>
        <x:v>0</x:v>
      </x:c>
      <x:c r="O2478" s="14" t="n">
        <x:f>'Crosswalk'!F55</x:f>
        <x:v>1</x:v>
      </x:c>
      <x:c r="P2478" s="14" t="n">
        <x:f>'Crosswalk'!G55</x:f>
        <x:v>0</x:v>
      </x:c>
      <x:c r="Q2478" s="14" t="n">
        <x:f>'Crosswalk'!H55</x:f>
        <x:v>0</x:v>
      </x:c>
      <x:c r="R2478" s="14" t="n">
        <x:f>'Crosswalk'!I55</x:f>
        <x:v>0</x:v>
      </x:c>
      <x:c r="S2478" s="14" t="n">
        <x:f>'Crosswalk'!J55</x:f>
        <x:v>0</x:v>
      </x:c>
      <x:c r="T2478" s="14" t="n">
        <x:f>'Crosswalk'!K55</x:f>
        <x:v>0</x:v>
      </x:c>
      <x:c r="U2478" s="14" t="n">
        <x:f>'Crosswalk'!L55</x:f>
        <x:v>0</x:v>
      </x:c>
      <x:c r="V2478" s="14" t="n">
        <x:f>'Crosswalk'!M55</x:f>
        <x:v>0</x:v>
      </x:c>
      <x:c r="W2478" s="14" t="n">
        <x:f>'Crosswalk'!N55</x:f>
        <x:v>0</x:v>
      </x:c>
      <x:c r="X2478" s="17" t="str">
        <x:v>LFS - Labour Force Sample Survey</x:v>
      </x:c>
      <x:c r="Y2478" s="2" t="str">
        <x:v>B</x:v>
      </x:c>
      <x:c r="Z2478" s="17" t="str">
        <x:v>Peer composition: EGY, TUN. Observed national industry detail; used only for composition within 2024 ILO modelled margins.</x:v>
      </x:c>
      <x:c r="AA2478" s="2" t="str"/>
      <x:c r="AB2478" s="2" t="str">
        <x:v>https://rplumber.ilo.org/data/indicator?format=.csv.gz&amp;id=EMP_TEMP_SEX_EC2_NB_A</x:v>
      </x:c>
    </x:row>
    <x:row r="2479" ht="48" customHeight="1">
      <x:c r="A2479" s="13" t="str">
        <x:v>MAR</x:v>
      </x:c>
      <x:c r="B2479" s="13" t="str">
        <x:v>K</x:v>
      </x:c>
      <x:c r="C2479" s="13" t="str">
        <x:v>TUN</x:v>
      </x:c>
      <x:c r="D2479" s="13" t="n">
        <x:v>2023</x:v>
      </x:c>
      <x:c r="E2479" s="13" t="str">
        <x:v>EC2_ISIC4_K64</x:v>
      </x:c>
      <x:c r="F2479" s="18" t="str">
        <x:v>Economic activity (ISIC-Rev.4), 2 digit level: 64 - Financial service activities, except insurance and pension funding</x:v>
      </x:c>
      <x:c r="G2479" s="21" t="n">
        <x:v>17.384</x:v>
      </x:c>
      <x:c r="H2479" s="22" t="n">
        <x:v>0.5</x:v>
      </x:c>
      <x:c r="I2479" s="21" t="n">
        <x:f>SUM(G2479:G2481)</x:f>
        <x:v>26.409</x:v>
      </x:c>
      <x:c r="J2479" s="22" t="n">
        <x:f>G2479/I2479*H2479</x:f>
        <x:v>0.3291302207580749</x:v>
      </x:c>
      <x:c r="K2479" s="13" t="str">
        <x:v>ISIC4:64</x:v>
      </x:c>
      <x:c r="L2479" s="15" t="n">
        <x:f>'Crosswalk'!C62</x:f>
        <x:v>0</x:v>
      </x:c>
      <x:c r="M2479" s="15" t="n">
        <x:f>'Crosswalk'!D62</x:f>
        <x:v>0</x:v>
      </x:c>
      <x:c r="N2479" s="15" t="n">
        <x:f>'Crosswalk'!E62</x:f>
        <x:v>0</x:v>
      </x:c>
      <x:c r="O2479" s="15" t="n">
        <x:f>'Crosswalk'!F62</x:f>
        <x:v>0</x:v>
      </x:c>
      <x:c r="P2479" s="15" t="n">
        <x:f>'Crosswalk'!G62</x:f>
        <x:v>0</x:v>
      </x:c>
      <x:c r="Q2479" s="15" t="n">
        <x:f>'Crosswalk'!H62</x:f>
        <x:v>0</x:v>
      </x:c>
      <x:c r="R2479" s="15" t="n">
        <x:f>'Crosswalk'!I62</x:f>
        <x:v>1</x:v>
      </x:c>
      <x:c r="S2479" s="15" t="n">
        <x:f>'Crosswalk'!J62</x:f>
        <x:v>0</x:v>
      </x:c>
      <x:c r="T2479" s="15" t="n">
        <x:f>'Crosswalk'!K62</x:f>
        <x:v>0</x:v>
      </x:c>
      <x:c r="U2479" s="15" t="n">
        <x:f>'Crosswalk'!L62</x:f>
        <x:v>0</x:v>
      </x:c>
      <x:c r="V2479" s="15" t="n">
        <x:f>'Crosswalk'!M62</x:f>
        <x:v>0</x:v>
      </x:c>
      <x:c r="W2479" s="15" t="n">
        <x:f>'Crosswalk'!N62</x:f>
        <x:v>0</x:v>
      </x:c>
      <x:c r="X2479" s="18" t="str">
        <x:v>LFS - National Population and Employment Survey</x:v>
      </x:c>
      <x:c r="Y2479" s="13" t="str"/>
      <x:c r="Z2479" s="18" t="str">
        <x:v>Peer composition: EGY, TUN. Observed national industry detail; used only for composition within 2024 ILO modelled margins.</x:v>
      </x:c>
      <x:c r="AA2479" s="13" t="str"/>
      <x:c r="AB2479" s="13" t="str">
        <x:v>https://rplumber.ilo.org/data/indicator?format=.csv.gz&amp;id=EMP_TEMP_SEX_EC2_NB_A</x:v>
      </x:c>
    </x:row>
    <x:row r="2480" ht="48" customHeight="1">
      <x:c r="A2480" s="2" t="str">
        <x:v>MAR</x:v>
      </x:c>
      <x:c r="B2480" s="2" t="str">
        <x:v>K</x:v>
      </x:c>
      <x:c r="C2480" s="2" t="str">
        <x:v>TUN</x:v>
      </x:c>
      <x:c r="D2480" s="2" t="n">
        <x:v>2023</x:v>
      </x:c>
      <x:c r="E2480" s="2" t="str">
        <x:v>EC2_ISIC4_K65</x:v>
      </x:c>
      <x:c r="F2480" s="17" t="str">
        <x:v>Economic activity (ISIC-Rev.4), 2 digit level: 65 - Insurance, reinsurance and pension funding, except compulsory social security</x:v>
      </x:c>
      <x:c r="G2480" s="19" t="n">
        <x:v>8.825</x:v>
      </x:c>
      <x:c r="H2480" s="20" t="n">
        <x:v>0.5</x:v>
      </x:c>
      <x:c r="I2480" s="19" t="n">
        <x:f>SUM(G2479:G2481)</x:f>
        <x:v>26.409</x:v>
      </x:c>
      <x:c r="J2480" s="20" t="n">
        <x:f>G2480/I2480*H2480</x:f>
        <x:v>0.16708319133628685</x:v>
      </x:c>
      <x:c r="K2480" s="2" t="str">
        <x:v>ISIC4:65</x:v>
      </x:c>
      <x:c r="L2480" s="14" t="n">
        <x:f>'Crosswalk'!C63</x:f>
        <x:v>0</x:v>
      </x:c>
      <x:c r="M2480" s="14" t="n">
        <x:f>'Crosswalk'!D63</x:f>
        <x:v>0</x:v>
      </x:c>
      <x:c r="N2480" s="14" t="n">
        <x:f>'Crosswalk'!E63</x:f>
        <x:v>0</x:v>
      </x:c>
      <x:c r="O2480" s="14" t="n">
        <x:f>'Crosswalk'!F63</x:f>
        <x:v>0</x:v>
      </x:c>
      <x:c r="P2480" s="14" t="n">
        <x:f>'Crosswalk'!G63</x:f>
        <x:v>0</x:v>
      </x:c>
      <x:c r="Q2480" s="14" t="n">
        <x:f>'Crosswalk'!H63</x:f>
        <x:v>0</x:v>
      </x:c>
      <x:c r="R2480" s="14" t="n">
        <x:f>'Crosswalk'!I63</x:f>
        <x:v>1</x:v>
      </x:c>
      <x:c r="S2480" s="14" t="n">
        <x:f>'Crosswalk'!J63</x:f>
        <x:v>0</x:v>
      </x:c>
      <x:c r="T2480" s="14" t="n">
        <x:f>'Crosswalk'!K63</x:f>
        <x:v>0</x:v>
      </x:c>
      <x:c r="U2480" s="14" t="n">
        <x:f>'Crosswalk'!L63</x:f>
        <x:v>0</x:v>
      </x:c>
      <x:c r="V2480" s="14" t="n">
        <x:f>'Crosswalk'!M63</x:f>
        <x:v>0</x:v>
      </x:c>
      <x:c r="W2480" s="14" t="n">
        <x:f>'Crosswalk'!N63</x:f>
        <x:v>0</x:v>
      </x:c>
      <x:c r="X2480" s="17" t="str">
        <x:v>LFS - National Population and Employment Survey</x:v>
      </x:c>
      <x:c r="Y2480" s="2" t="str"/>
      <x:c r="Z2480" s="17" t="str">
        <x:v>Peer composition: EGY, TUN. Observed national industry detail; used only for composition within 2024 ILO modelled margins.</x:v>
      </x:c>
      <x:c r="AA2480" s="2" t="str"/>
      <x:c r="AB2480" s="2" t="str">
        <x:v>https://rplumber.ilo.org/data/indicator?format=.csv.gz&amp;id=EMP_TEMP_SEX_EC2_NB_A</x:v>
      </x:c>
    </x:row>
    <x:row r="2481" ht="48" customHeight="1">
      <x:c r="A2481" s="13" t="str">
        <x:v>MAR</x:v>
      </x:c>
      <x:c r="B2481" s="13" t="str">
        <x:v>K</x:v>
      </x:c>
      <x:c r="C2481" s="13" t="str">
        <x:v>TUN</x:v>
      </x:c>
      <x:c r="D2481" s="13" t="n">
        <x:v>2023</x:v>
      </x:c>
      <x:c r="E2481" s="13" t="str">
        <x:v>EC2_ISIC4_K66</x:v>
      </x:c>
      <x:c r="F2481" s="18" t="str">
        <x:v>Economic activity (ISIC-Rev.4), 2 digit level: 66 - Activities auxiliary to financial service and insurance activities</x:v>
      </x:c>
      <x:c r="G2481" s="21" t="n">
        <x:v>0.2</x:v>
      </x:c>
      <x:c r="H2481" s="22" t="n">
        <x:v>0.5</x:v>
      </x:c>
      <x:c r="I2481" s="21" t="n">
        <x:f>SUM(G2479:G2481)</x:f>
        <x:v>26.409</x:v>
      </x:c>
      <x:c r="J2481" s="22" t="n">
        <x:f>G2481/I2481*H2481</x:f>
        <x:v>0.00378658790563823</x:v>
      </x:c>
      <x:c r="K2481" s="13" t="str">
        <x:v>ISIC4:66</x:v>
      </x:c>
      <x:c r="L2481" s="15" t="n">
        <x:f>'Crosswalk'!C64</x:f>
        <x:v>0</x:v>
      </x:c>
      <x:c r="M2481" s="15" t="n">
        <x:f>'Crosswalk'!D64</x:f>
        <x:v>0</x:v>
      </x:c>
      <x:c r="N2481" s="15" t="n">
        <x:f>'Crosswalk'!E64</x:f>
        <x:v>0</x:v>
      </x:c>
      <x:c r="O2481" s="15" t="n">
        <x:f>'Crosswalk'!F64</x:f>
        <x:v>0</x:v>
      </x:c>
      <x:c r="P2481" s="15" t="n">
        <x:f>'Crosswalk'!G64</x:f>
        <x:v>0</x:v>
      </x:c>
      <x:c r="Q2481" s="15" t="n">
        <x:f>'Crosswalk'!H64</x:f>
        <x:v>0</x:v>
      </x:c>
      <x:c r="R2481" s="15" t="n">
        <x:f>'Crosswalk'!I64</x:f>
        <x:v>1</x:v>
      </x:c>
      <x:c r="S2481" s="15" t="n">
        <x:f>'Crosswalk'!J64</x:f>
        <x:v>0</x:v>
      </x:c>
      <x:c r="T2481" s="15" t="n">
        <x:f>'Crosswalk'!K64</x:f>
        <x:v>0</x:v>
      </x:c>
      <x:c r="U2481" s="15" t="n">
        <x:f>'Crosswalk'!L64</x:f>
        <x:v>0</x:v>
      </x:c>
      <x:c r="V2481" s="15" t="n">
        <x:f>'Crosswalk'!M64</x:f>
        <x:v>0</x:v>
      </x:c>
      <x:c r="W2481" s="15" t="n">
        <x:f>'Crosswalk'!N64</x:f>
        <x:v>0</x:v>
      </x:c>
      <x:c r="X2481" s="18" t="str">
        <x:v>LFS - National Population and Employment Survey</x:v>
      </x:c>
      <x:c r="Y2481" s="13" t="str">
        <x:v>U</x:v>
      </x:c>
      <x:c r="Z2481" s="18" t="str">
        <x:v>Peer composition: EGY, TUN. Observed national industry detail; used only for composition within 2024 ILO modelled margins.</x:v>
      </x:c>
      <x:c r="AA2481" s="13" t="str"/>
      <x:c r="AB2481" s="13" t="str">
        <x:v>https://rplumber.ilo.org/data/indicator?format=.csv.gz&amp;id=EMP_TEMP_SEX_EC2_NB_A</x:v>
      </x:c>
    </x:row>
    <x:row r="2482" ht="48" customHeight="1">
      <x:c r="A2482" s="2" t="str">
        <x:v>MAR</x:v>
      </x:c>
      <x:c r="B2482" s="2" t="str">
        <x:v>K</x:v>
      </x:c>
      <x:c r="C2482" s="2" t="str">
        <x:v>EGY</x:v>
      </x:c>
      <x:c r="D2482" s="2" t="n">
        <x:v>2024</x:v>
      </x:c>
      <x:c r="E2482" s="2" t="str">
        <x:v>EC2_ISIC4_K64</x:v>
      </x:c>
      <x:c r="F2482" s="17" t="str">
        <x:v>Economic activity (ISIC-Rev.4), 2 digit level: 64 - Financial service activities, except insurance and pension funding</x:v>
      </x:c>
      <x:c r="G2482" s="19" t="n">
        <x:v>165.746</x:v>
      </x:c>
      <x:c r="H2482" s="20" t="n">
        <x:v>0.5</x:v>
      </x:c>
      <x:c r="I2482" s="19" t="n">
        <x:f>SUM(G2482:G2484)</x:f>
        <x:v>239.462</x:v>
      </x:c>
      <x:c r="J2482" s="20" t="n">
        <x:f>G2482/I2482*H2482</x:f>
        <x:v>0.3460799625827898</x:v>
      </x:c>
      <x:c r="K2482" s="2" t="str">
        <x:v>ISIC4:64</x:v>
      </x:c>
      <x:c r="L2482" s="14" t="n">
        <x:f>'Crosswalk'!C62</x:f>
        <x:v>0</x:v>
      </x:c>
      <x:c r="M2482" s="14" t="n">
        <x:f>'Crosswalk'!D62</x:f>
        <x:v>0</x:v>
      </x:c>
      <x:c r="N2482" s="14" t="n">
        <x:f>'Crosswalk'!E62</x:f>
        <x:v>0</x:v>
      </x:c>
      <x:c r="O2482" s="14" t="n">
        <x:f>'Crosswalk'!F62</x:f>
        <x:v>0</x:v>
      </x:c>
      <x:c r="P2482" s="14" t="n">
        <x:f>'Crosswalk'!G62</x:f>
        <x:v>0</x:v>
      </x:c>
      <x:c r="Q2482" s="14" t="n">
        <x:f>'Crosswalk'!H62</x:f>
        <x:v>0</x:v>
      </x:c>
      <x:c r="R2482" s="14" t="n">
        <x:f>'Crosswalk'!I62</x:f>
        <x:v>1</x:v>
      </x:c>
      <x:c r="S2482" s="14" t="n">
        <x:f>'Crosswalk'!J62</x:f>
        <x:v>0</x:v>
      </x:c>
      <x:c r="T2482" s="14" t="n">
        <x:f>'Crosswalk'!K62</x:f>
        <x:v>0</x:v>
      </x:c>
      <x:c r="U2482" s="14" t="n">
        <x:f>'Crosswalk'!L62</x:f>
        <x:v>0</x:v>
      </x:c>
      <x:c r="V2482" s="14" t="n">
        <x:f>'Crosswalk'!M62</x:f>
        <x:v>0</x:v>
      </x:c>
      <x:c r="W2482" s="14" t="n">
        <x:f>'Crosswalk'!N62</x:f>
        <x:v>0</x:v>
      </x:c>
      <x:c r="X2482" s="17" t="str">
        <x:v>LFS - Labour Force Sample Survey</x:v>
      </x:c>
      <x:c r="Y2482" s="2" t="str">
        <x:v>B</x:v>
      </x:c>
      <x:c r="Z2482" s="17" t="str">
        <x:v>Peer composition: EGY, TUN. Observed national industry detail; used only for composition within 2024 ILO modelled margins.</x:v>
      </x:c>
      <x:c r="AA2482" s="2" t="str"/>
      <x:c r="AB2482" s="2" t="str">
        <x:v>https://rplumber.ilo.org/data/indicator?format=.csv.gz&amp;id=EMP_TEMP_SEX_EC2_NB_A</x:v>
      </x:c>
    </x:row>
    <x:row r="2483" ht="48" customHeight="1">
      <x:c r="A2483" s="13" t="str">
        <x:v>MAR</x:v>
      </x:c>
      <x:c r="B2483" s="13" t="str">
        <x:v>K</x:v>
      </x:c>
      <x:c r="C2483" s="13" t="str">
        <x:v>EGY</x:v>
      </x:c>
      <x:c r="D2483" s="13" t="n">
        <x:v>2024</x:v>
      </x:c>
      <x:c r="E2483" s="13" t="str">
        <x:v>EC2_ISIC4_K65</x:v>
      </x:c>
      <x:c r="F2483" s="18" t="str">
        <x:v>Economic activity (ISIC-Rev.4), 2 digit level: 65 - Insurance, reinsurance and pension funding, except compulsory social security</x:v>
      </x:c>
      <x:c r="G2483" s="21" t="n">
        <x:v>56.111</x:v>
      </x:c>
      <x:c r="H2483" s="22" t="n">
        <x:v>0.5</x:v>
      </x:c>
      <x:c r="I2483" s="21" t="n">
        <x:f>SUM(G2482:G2484)</x:f>
        <x:v>239.462</x:v>
      </x:c>
      <x:c r="J2483" s="22" t="n">
        <x:f>G2483/I2483*H2483</x:f>
        <x:v>0.1171605515697689</x:v>
      </x:c>
      <x:c r="K2483" s="13" t="str">
        <x:v>ISIC4:65</x:v>
      </x:c>
      <x:c r="L2483" s="15" t="n">
        <x:f>'Crosswalk'!C63</x:f>
        <x:v>0</x:v>
      </x:c>
      <x:c r="M2483" s="15" t="n">
        <x:f>'Crosswalk'!D63</x:f>
        <x:v>0</x:v>
      </x:c>
      <x:c r="N2483" s="15" t="n">
        <x:f>'Crosswalk'!E63</x:f>
        <x:v>0</x:v>
      </x:c>
      <x:c r="O2483" s="15" t="n">
        <x:f>'Crosswalk'!F63</x:f>
        <x:v>0</x:v>
      </x:c>
      <x:c r="P2483" s="15" t="n">
        <x:f>'Crosswalk'!G63</x:f>
        <x:v>0</x:v>
      </x:c>
      <x:c r="Q2483" s="15" t="n">
        <x:f>'Crosswalk'!H63</x:f>
        <x:v>0</x:v>
      </x:c>
      <x:c r="R2483" s="15" t="n">
        <x:f>'Crosswalk'!I63</x:f>
        <x:v>1</x:v>
      </x:c>
      <x:c r="S2483" s="15" t="n">
        <x:f>'Crosswalk'!J63</x:f>
        <x:v>0</x:v>
      </x:c>
      <x:c r="T2483" s="15" t="n">
        <x:f>'Crosswalk'!K63</x:f>
        <x:v>0</x:v>
      </x:c>
      <x:c r="U2483" s="15" t="n">
        <x:f>'Crosswalk'!L63</x:f>
        <x:v>0</x:v>
      </x:c>
      <x:c r="V2483" s="15" t="n">
        <x:f>'Crosswalk'!M63</x:f>
        <x:v>0</x:v>
      </x:c>
      <x:c r="W2483" s="15" t="n">
        <x:f>'Crosswalk'!N63</x:f>
        <x:v>0</x:v>
      </x:c>
      <x:c r="X2483" s="18" t="str">
        <x:v>LFS - Labour Force Sample Survey</x:v>
      </x:c>
      <x:c r="Y2483" s="13" t="str">
        <x:v>B</x:v>
      </x:c>
      <x:c r="Z2483" s="18" t="str">
        <x:v>Peer composition: EGY, TUN. Observed national industry detail; used only for composition within 2024 ILO modelled margins.</x:v>
      </x:c>
      <x:c r="AA2483" s="13" t="str"/>
      <x:c r="AB2483" s="13" t="str">
        <x:v>https://rplumber.ilo.org/data/indicator?format=.csv.gz&amp;id=EMP_TEMP_SEX_EC2_NB_A</x:v>
      </x:c>
    </x:row>
    <x:row r="2484" ht="48" customHeight="1">
      <x:c r="A2484" s="2" t="str">
        <x:v>MAR</x:v>
      </x:c>
      <x:c r="B2484" s="2" t="str">
        <x:v>K</x:v>
      </x:c>
      <x:c r="C2484" s="2" t="str">
        <x:v>EGY</x:v>
      </x:c>
      <x:c r="D2484" s="2" t="n">
        <x:v>2024</x:v>
      </x:c>
      <x:c r="E2484" s="2" t="str">
        <x:v>EC2_ISIC4_K66</x:v>
      </x:c>
      <x:c r="F2484" s="17" t="str">
        <x:v>Economic activity (ISIC-Rev.4), 2 digit level: 66 - Activities auxiliary to financial service and insurance activities</x:v>
      </x:c>
      <x:c r="G2484" s="19" t="n">
        <x:v>17.605</x:v>
      </x:c>
      <x:c r="H2484" s="20" t="n">
        <x:v>0.5</x:v>
      </x:c>
      <x:c r="I2484" s="19" t="n">
        <x:f>SUM(G2482:G2484)</x:f>
        <x:v>239.462</x:v>
      </x:c>
      <x:c r="J2484" s="20" t="n">
        <x:f>G2484/I2484*H2484</x:f>
        <x:v>0.03675948584744135</x:v>
      </x:c>
      <x:c r="K2484" s="2" t="str">
        <x:v>ISIC4:66</x:v>
      </x:c>
      <x:c r="L2484" s="14" t="n">
        <x:f>'Crosswalk'!C64</x:f>
        <x:v>0</x:v>
      </x:c>
      <x:c r="M2484" s="14" t="n">
        <x:f>'Crosswalk'!D64</x:f>
        <x:v>0</x:v>
      </x:c>
      <x:c r="N2484" s="14" t="n">
        <x:f>'Crosswalk'!E64</x:f>
        <x:v>0</x:v>
      </x:c>
      <x:c r="O2484" s="14" t="n">
        <x:f>'Crosswalk'!F64</x:f>
        <x:v>0</x:v>
      </x:c>
      <x:c r="P2484" s="14" t="n">
        <x:f>'Crosswalk'!G64</x:f>
        <x:v>0</x:v>
      </x:c>
      <x:c r="Q2484" s="14" t="n">
        <x:f>'Crosswalk'!H64</x:f>
        <x:v>0</x:v>
      </x:c>
      <x:c r="R2484" s="14" t="n">
        <x:f>'Crosswalk'!I64</x:f>
        <x:v>1</x:v>
      </x:c>
      <x:c r="S2484" s="14" t="n">
        <x:f>'Crosswalk'!J64</x:f>
        <x:v>0</x:v>
      </x:c>
      <x:c r="T2484" s="14" t="n">
        <x:f>'Crosswalk'!K64</x:f>
        <x:v>0</x:v>
      </x:c>
      <x:c r="U2484" s="14" t="n">
        <x:f>'Crosswalk'!L64</x:f>
        <x:v>0</x:v>
      </x:c>
      <x:c r="V2484" s="14" t="n">
        <x:f>'Crosswalk'!M64</x:f>
        <x:v>0</x:v>
      </x:c>
      <x:c r="W2484" s="14" t="n">
        <x:f>'Crosswalk'!N64</x:f>
        <x:v>0</x:v>
      </x:c>
      <x:c r="X2484" s="17" t="str">
        <x:v>LFS - Labour Force Sample Survey</x:v>
      </x:c>
      <x:c r="Y2484" s="2" t="str">
        <x:v>B</x:v>
      </x:c>
      <x:c r="Z2484" s="17" t="str">
        <x:v>Peer composition: EGY, TUN. Observed national industry detail; used only for composition within 2024 ILO modelled margins.</x:v>
      </x:c>
      <x:c r="AA2484" s="2" t="str"/>
      <x:c r="AB2484" s="2" t="str">
        <x:v>https://rplumber.ilo.org/data/indicator?format=.csv.gz&amp;id=EMP_TEMP_SEX_EC2_NB_A</x:v>
      </x:c>
    </x:row>
    <x:row r="2485" ht="48" customHeight="1">
      <x:c r="A2485" s="13" t="str">
        <x:v>MAR</x:v>
      </x:c>
      <x:c r="B2485" s="13" t="str">
        <x:v>LMN</x:v>
      </x:c>
      <x:c r="C2485" s="13" t="str">
        <x:v>TUN</x:v>
      </x:c>
      <x:c r="D2485" s="13" t="n">
        <x:v>2023</x:v>
      </x:c>
      <x:c r="E2485" s="13" t="str">
        <x:v>EC2_ISIC4_L68</x:v>
      </x:c>
      <x:c r="F2485" s="18" t="str">
        <x:v>Economic activity (ISIC-Rev.4), 2 digit level: 68 - Real estate activities</x:v>
      </x:c>
      <x:c r="G2485" s="21" t="n">
        <x:v>5.345</x:v>
      </x:c>
      <x:c r="H2485" s="22" t="n">
        <x:v>0.5</x:v>
      </x:c>
      <x:c r="I2485" s="21" t="n">
        <x:f>SUM(G2485:G2498)</x:f>
        <x:v>110.078</x:v>
      </x:c>
      <x:c r="J2485" s="22" t="n">
        <x:f>G2485/I2485*H2485</x:f>
        <x:v>0.02427823906684351</x:v>
      </x:c>
      <x:c r="K2485" s="13" t="str">
        <x:v>ISIC4:68</x:v>
      </x:c>
      <x:c r="L2485" s="15" t="n">
        <x:f>'Crosswalk'!C65</x:f>
        <x:v>0</x:v>
      </x:c>
      <x:c r="M2485" s="15" t="n">
        <x:f>'Crosswalk'!D65</x:f>
        <x:v>0</x:v>
      </x:c>
      <x:c r="N2485" s="15" t="n">
        <x:f>'Crosswalk'!E65</x:f>
        <x:v>0</x:v>
      </x:c>
      <x:c r="O2485" s="15" t="n">
        <x:f>'Crosswalk'!F65</x:f>
        <x:v>0</x:v>
      </x:c>
      <x:c r="P2485" s="15" t="n">
        <x:f>'Crosswalk'!G65</x:f>
        <x:v>0</x:v>
      </x:c>
      <x:c r="Q2485" s="15" t="n">
        <x:f>'Crosswalk'!H65</x:f>
        <x:v>0</x:v>
      </x:c>
      <x:c r="R2485" s="15" t="n">
        <x:f>'Crosswalk'!I65</x:f>
        <x:v>0</x:v>
      </x:c>
      <x:c r="S2485" s="15" t="n">
        <x:f>'Crosswalk'!J65</x:f>
        <x:v>0</x:v>
      </x:c>
      <x:c r="T2485" s="15" t="n">
        <x:f>'Crosswalk'!K65</x:f>
        <x:v>0</x:v>
      </x:c>
      <x:c r="U2485" s="15" t="n">
        <x:f>'Crosswalk'!L65</x:f>
        <x:v>0</x:v>
      </x:c>
      <x:c r="V2485" s="15" t="n">
        <x:f>'Crosswalk'!M65</x:f>
        <x:v>1</x:v>
      </x:c>
      <x:c r="W2485" s="15" t="n">
        <x:f>'Crosswalk'!N65</x:f>
        <x:v>0</x:v>
      </x:c>
      <x:c r="X2485" s="18" t="str">
        <x:v>LFS - National Population and Employment Survey</x:v>
      </x:c>
      <x:c r="Y2485" s="13" t="str"/>
      <x:c r="Z2485" s="18" t="str">
        <x:v>Peer composition: EGY, TUN. Observed national industry detail; used only for composition within 2024 ILO modelled margins.</x:v>
      </x:c>
      <x:c r="AA2485" s="13" t="str"/>
      <x:c r="AB2485" s="13" t="str">
        <x:v>https://rplumber.ilo.org/data/indicator?format=.csv.gz&amp;id=EMP_TEMP_SEX_EC2_NB_A</x:v>
      </x:c>
    </x:row>
    <x:row r="2486" ht="48" customHeight="1">
      <x:c r="A2486" s="2" t="str">
        <x:v>MAR</x:v>
      </x:c>
      <x:c r="B2486" s="2" t="str">
        <x:v>LMN</x:v>
      </x:c>
      <x:c r="C2486" s="2" t="str">
        <x:v>TUN</x:v>
      </x:c>
      <x:c r="D2486" s="2" t="n">
        <x:v>2023</x:v>
      </x:c>
      <x:c r="E2486" s="2" t="str">
        <x:v>EC2_ISIC4_M69</x:v>
      </x:c>
      <x:c r="F2486" s="17" t="str">
        <x:v>Economic activity (ISIC-Rev.4), 2 digit level: 69 - Legal and accounting activities</x:v>
      </x:c>
      <x:c r="G2486" s="19" t="n">
        <x:v>26.518</x:v>
      </x:c>
      <x:c r="H2486" s="20" t="n">
        <x:v>0.5</x:v>
      </x:c>
      <x:c r="I2486" s="19" t="n">
        <x:f>SUM(G2485:G2498)</x:f>
        <x:v>110.078</x:v>
      </x:c>
      <x:c r="J2486" s="20" t="n">
        <x:f>G2486/I2486*H2486</x:f>
        <x:v>0.12045095296062792</x:v>
      </x:c>
      <x:c r="K2486" s="2" t="str">
        <x:v>ISIC4:69</x:v>
      </x:c>
      <x:c r="L2486" s="14" t="n">
        <x:f>'Crosswalk'!C66</x:f>
        <x:v>0</x:v>
      </x:c>
      <x:c r="M2486" s="14" t="n">
        <x:f>'Crosswalk'!D66</x:f>
        <x:v>0</x:v>
      </x:c>
      <x:c r="N2486" s="14" t="n">
        <x:f>'Crosswalk'!E66</x:f>
        <x:v>1</x:v>
      </x:c>
      <x:c r="O2486" s="14" t="n">
        <x:f>'Crosswalk'!F66</x:f>
        <x:v>0</x:v>
      </x:c>
      <x:c r="P2486" s="14" t="n">
        <x:f>'Crosswalk'!G66</x:f>
        <x:v>0</x:v>
      </x:c>
      <x:c r="Q2486" s="14" t="n">
        <x:f>'Crosswalk'!H66</x:f>
        <x:v>0</x:v>
      </x:c>
      <x:c r="R2486" s="14" t="n">
        <x:f>'Crosswalk'!I66</x:f>
        <x:v>0</x:v>
      </x:c>
      <x:c r="S2486" s="14" t="n">
        <x:f>'Crosswalk'!J66</x:f>
        <x:v>0</x:v>
      </x:c>
      <x:c r="T2486" s="14" t="n">
        <x:f>'Crosswalk'!K66</x:f>
        <x:v>0</x:v>
      </x:c>
      <x:c r="U2486" s="14" t="n">
        <x:f>'Crosswalk'!L66</x:f>
        <x:v>0</x:v>
      </x:c>
      <x:c r="V2486" s="14" t="n">
        <x:f>'Crosswalk'!M66</x:f>
        <x:v>0</x:v>
      </x:c>
      <x:c r="W2486" s="14" t="n">
        <x:f>'Crosswalk'!N66</x:f>
        <x:v>0</x:v>
      </x:c>
      <x:c r="X2486" s="17" t="str">
        <x:v>LFS - National Population and Employment Survey</x:v>
      </x:c>
      <x:c r="Y2486" s="2" t="str"/>
      <x:c r="Z2486" s="17" t="str">
        <x:v>Peer composition: EGY, TUN. Observed national industry detail; used only for composition within 2024 ILO modelled margins.</x:v>
      </x:c>
      <x:c r="AA2486" s="2" t="str"/>
      <x:c r="AB2486" s="2" t="str">
        <x:v>https://rplumber.ilo.org/data/indicator?format=.csv.gz&amp;id=EMP_TEMP_SEX_EC2_NB_A</x:v>
      </x:c>
    </x:row>
    <x:row r="2487" ht="48" customHeight="1">
      <x:c r="A2487" s="13" t="str">
        <x:v>MAR</x:v>
      </x:c>
      <x:c r="B2487" s="13" t="str">
        <x:v>LMN</x:v>
      </x:c>
      <x:c r="C2487" s="13" t="str">
        <x:v>TUN</x:v>
      </x:c>
      <x:c r="D2487" s="13" t="n">
        <x:v>2023</x:v>
      </x:c>
      <x:c r="E2487" s="13" t="str">
        <x:v>EC2_ISIC4_M70</x:v>
      </x:c>
      <x:c r="F2487" s="18" t="str">
        <x:v>Economic activity (ISIC-Rev.4), 2 digit level: 70 - Activities of head offices; management consultancy activities</x:v>
      </x:c>
      <x:c r="G2487" s="21" t="n">
        <x:v>0.726</x:v>
      </x:c>
      <x:c r="H2487" s="22" t="n">
        <x:v>0.5</x:v>
      </x:c>
      <x:c r="I2487" s="21" t="n">
        <x:f>SUM(G2485:G2498)</x:f>
        <x:v>110.078</x:v>
      </x:c>
      <x:c r="J2487" s="22" t="n">
        <x:f>G2487/I2487*H2487</x:f>
        <x:v>0.0032976616580969857</x:v>
      </x:c>
      <x:c r="K2487" s="13" t="str">
        <x:v>ISIC4:70</x:v>
      </x:c>
      <x:c r="L2487" s="15" t="n">
        <x:f>'Crosswalk'!C67</x:f>
        <x:v>0</x:v>
      </x:c>
      <x:c r="M2487" s="15" t="n">
        <x:f>'Crosswalk'!D67</x:f>
        <x:v>0</x:v>
      </x:c>
      <x:c r="N2487" s="15" t="n">
        <x:f>'Crosswalk'!E67</x:f>
        <x:v>1</x:v>
      </x:c>
      <x:c r="O2487" s="15" t="n">
        <x:f>'Crosswalk'!F67</x:f>
        <x:v>0</x:v>
      </x:c>
      <x:c r="P2487" s="15" t="n">
        <x:f>'Crosswalk'!G67</x:f>
        <x:v>0</x:v>
      </x:c>
      <x:c r="Q2487" s="15" t="n">
        <x:f>'Crosswalk'!H67</x:f>
        <x:v>0</x:v>
      </x:c>
      <x:c r="R2487" s="15" t="n">
        <x:f>'Crosswalk'!I67</x:f>
        <x:v>0</x:v>
      </x:c>
      <x:c r="S2487" s="15" t="n">
        <x:f>'Crosswalk'!J67</x:f>
        <x:v>0</x:v>
      </x:c>
      <x:c r="T2487" s="15" t="n">
        <x:f>'Crosswalk'!K67</x:f>
        <x:v>0</x:v>
      </x:c>
      <x:c r="U2487" s="15" t="n">
        <x:f>'Crosswalk'!L67</x:f>
        <x:v>0</x:v>
      </x:c>
      <x:c r="V2487" s="15" t="n">
        <x:f>'Crosswalk'!M67</x:f>
        <x:v>0</x:v>
      </x:c>
      <x:c r="W2487" s="15" t="n">
        <x:f>'Crosswalk'!N67</x:f>
        <x:v>0</x:v>
      </x:c>
      <x:c r="X2487" s="18" t="str">
        <x:v>LFS - National Population and Employment Survey</x:v>
      </x:c>
      <x:c r="Y2487" s="13" t="str">
        <x:v>U</x:v>
      </x:c>
      <x:c r="Z2487" s="18" t="str">
        <x:v>Peer composition: EGY, TUN. Observed national industry detail; used only for composition within 2024 ILO modelled margins.</x:v>
      </x:c>
      <x:c r="AA2487" s="13" t="str"/>
      <x:c r="AB2487" s="13" t="str">
        <x:v>https://rplumber.ilo.org/data/indicator?format=.csv.gz&amp;id=EMP_TEMP_SEX_EC2_NB_A</x:v>
      </x:c>
    </x:row>
    <x:row r="2488" ht="48" customHeight="1">
      <x:c r="A2488" s="2" t="str">
        <x:v>MAR</x:v>
      </x:c>
      <x:c r="B2488" s="2" t="str">
        <x:v>LMN</x:v>
      </x:c>
      <x:c r="C2488" s="2" t="str">
        <x:v>TUN</x:v>
      </x:c>
      <x:c r="D2488" s="2" t="n">
        <x:v>2023</x:v>
      </x:c>
      <x:c r="E2488" s="2" t="str">
        <x:v>EC2_ISIC4_M71</x:v>
      </x:c>
      <x:c r="F2488" s="17" t="str">
        <x:v>Economic activity (ISIC-Rev.4), 2 digit level: 71 - Architectural and engineering activities; technical testing and analysis</x:v>
      </x:c>
      <x:c r="G2488" s="19" t="n">
        <x:v>10.941</x:v>
      </x:c>
      <x:c r="H2488" s="20" t="n">
        <x:v>0.5</x:v>
      </x:c>
      <x:c r="I2488" s="19" t="n">
        <x:f>SUM(G2485:G2498)</x:f>
        <x:v>110.078</x:v>
      </x:c>
      <x:c r="J2488" s="20" t="n">
        <x:f>G2488/I2488*H2488</x:f>
        <x:v>0.04969657878958557</x:v>
      </x:c>
      <x:c r="K2488" s="2" t="str">
        <x:v>ISIC4:71</x:v>
      </x:c>
      <x:c r="L2488" s="14" t="n">
        <x:f>'Crosswalk'!C68</x:f>
        <x:v>0</x:v>
      </x:c>
      <x:c r="M2488" s="14" t="n">
        <x:f>'Crosswalk'!D68</x:f>
        <x:v>0</x:v>
      </x:c>
      <x:c r="N2488" s="14" t="n">
        <x:f>'Crosswalk'!E68</x:f>
        <x:v>1</x:v>
      </x:c>
      <x:c r="O2488" s="14" t="n">
        <x:f>'Crosswalk'!F68</x:f>
        <x:v>0</x:v>
      </x:c>
      <x:c r="P2488" s="14" t="n">
        <x:f>'Crosswalk'!G68</x:f>
        <x:v>0</x:v>
      </x:c>
      <x:c r="Q2488" s="14" t="n">
        <x:f>'Crosswalk'!H68</x:f>
        <x:v>0</x:v>
      </x:c>
      <x:c r="R2488" s="14" t="n">
        <x:f>'Crosswalk'!I68</x:f>
        <x:v>0</x:v>
      </x:c>
      <x:c r="S2488" s="14" t="n">
        <x:f>'Crosswalk'!J68</x:f>
        <x:v>0</x:v>
      </x:c>
      <x:c r="T2488" s="14" t="n">
        <x:f>'Crosswalk'!K68</x:f>
        <x:v>0</x:v>
      </x:c>
      <x:c r="U2488" s="14" t="n">
        <x:f>'Crosswalk'!L68</x:f>
        <x:v>0</x:v>
      </x:c>
      <x:c r="V2488" s="14" t="n">
        <x:f>'Crosswalk'!M68</x:f>
        <x:v>0</x:v>
      </x:c>
      <x:c r="W2488" s="14" t="n">
        <x:f>'Crosswalk'!N68</x:f>
        <x:v>0</x:v>
      </x:c>
      <x:c r="X2488" s="17" t="str">
        <x:v>LFS - National Population and Employment Survey</x:v>
      </x:c>
      <x:c r="Y2488" s="2" t="str"/>
      <x:c r="Z2488" s="17" t="str">
        <x:v>Peer composition: EGY, TUN. Observed national industry detail; used only for composition within 2024 ILO modelled margins.</x:v>
      </x:c>
      <x:c r="AA2488" s="2" t="str"/>
      <x:c r="AB2488" s="2" t="str">
        <x:v>https://rplumber.ilo.org/data/indicator?format=.csv.gz&amp;id=EMP_TEMP_SEX_EC2_NB_A</x:v>
      </x:c>
    </x:row>
    <x:row r="2489" ht="48" customHeight="1">
      <x:c r="A2489" s="13" t="str">
        <x:v>MAR</x:v>
      </x:c>
      <x:c r="B2489" s="13" t="str">
        <x:v>LMN</x:v>
      </x:c>
      <x:c r="C2489" s="13" t="str">
        <x:v>TUN</x:v>
      </x:c>
      <x:c r="D2489" s="13" t="n">
        <x:v>2023</x:v>
      </x:c>
      <x:c r="E2489" s="13" t="str">
        <x:v>EC2_ISIC4_M72</x:v>
      </x:c>
      <x:c r="F2489" s="18" t="str">
        <x:v>Economic activity (ISIC-Rev.4), 2 digit level: 72 - Scientific research and development</x:v>
      </x:c>
      <x:c r="G2489" s="21" t="n">
        <x:v>0.968</x:v>
      </x:c>
      <x:c r="H2489" s="22" t="n">
        <x:v>0.5</x:v>
      </x:c>
      <x:c r="I2489" s="21" t="n">
        <x:f>SUM(G2485:G2498)</x:f>
        <x:v>110.078</x:v>
      </x:c>
      <x:c r="J2489" s="22" t="n">
        <x:f>G2489/I2489*H2489</x:f>
        <x:v>0.004396882210795981</x:v>
      </x:c>
      <x:c r="K2489" s="13" t="str">
        <x:v>ISIC4:72</x:v>
      </x:c>
      <x:c r="L2489" s="15" t="n">
        <x:f>'Crosswalk'!C69</x:f>
        <x:v>0</x:v>
      </x:c>
      <x:c r="M2489" s="15" t="n">
        <x:f>'Crosswalk'!D69</x:f>
        <x:v>0</x:v>
      </x:c>
      <x:c r="N2489" s="15" t="n">
        <x:f>'Crosswalk'!E69</x:f>
        <x:v>0.5</x:v>
      </x:c>
      <x:c r="O2489" s="15" t="n">
        <x:f>'Crosswalk'!F69</x:f>
        <x:v>0</x:v>
      </x:c>
      <x:c r="P2489" s="15" t="n">
        <x:f>'Crosswalk'!G69</x:f>
        <x:v>0</x:v>
      </x:c>
      <x:c r="Q2489" s="15" t="n">
        <x:f>'Crosswalk'!H69</x:f>
        <x:v>0.35</x:v>
      </x:c>
      <x:c r="R2489" s="15" t="n">
        <x:f>'Crosswalk'!I69</x:f>
        <x:v>0</x:v>
      </x:c>
      <x:c r="S2489" s="15" t="n">
        <x:f>'Crosswalk'!J69</x:f>
        <x:v>0.15</x:v>
      </x:c>
      <x:c r="T2489" s="15" t="n">
        <x:f>'Crosswalk'!K69</x:f>
        <x:v>0</x:v>
      </x:c>
      <x:c r="U2489" s="15" t="n">
        <x:f>'Crosswalk'!L69</x:f>
        <x:v>0</x:v>
      </x:c>
      <x:c r="V2489" s="15" t="n">
        <x:f>'Crosswalk'!M69</x:f>
        <x:v>0</x:v>
      </x:c>
      <x:c r="W2489" s="15" t="n">
        <x:f>'Crosswalk'!N69</x:f>
        <x:v>0</x:v>
      </x:c>
      <x:c r="X2489" s="18" t="str">
        <x:v>LFS - National Population and Employment Survey</x:v>
      </x:c>
      <x:c r="Y2489" s="13" t="str"/>
      <x:c r="Z2489" s="18" t="str">
        <x:v>Peer composition: EGY, TUN. Observed national industry detail; used only for composition within 2024 ILO modelled margins.</x:v>
      </x:c>
      <x:c r="AA2489" s="13" t="str"/>
      <x:c r="AB2489" s="13" t="str">
        <x:v>https://rplumber.ilo.org/data/indicator?format=.csv.gz&amp;id=EMP_TEMP_SEX_EC2_NB_A</x:v>
      </x:c>
    </x:row>
    <x:row r="2490" ht="48" customHeight="1">
      <x:c r="A2490" s="2" t="str">
        <x:v>MAR</x:v>
      </x:c>
      <x:c r="B2490" s="2" t="str">
        <x:v>LMN</x:v>
      </x:c>
      <x:c r="C2490" s="2" t="str">
        <x:v>TUN</x:v>
      </x:c>
      <x:c r="D2490" s="2" t="n">
        <x:v>2023</x:v>
      </x:c>
      <x:c r="E2490" s="2" t="str">
        <x:v>EC2_ISIC4_M73</x:v>
      </x:c>
      <x:c r="F2490" s="17" t="str">
        <x:v>Economic activity (ISIC-Rev.4), 2 digit level: 73 - Advertising and market research</x:v>
      </x:c>
      <x:c r="G2490" s="19" t="n">
        <x:v>2.45</x:v>
      </x:c>
      <x:c r="H2490" s="20" t="n">
        <x:v>0.5</x:v>
      </x:c>
      <x:c r="I2490" s="19" t="n">
        <x:f>SUM(G2485:G2498)</x:f>
        <x:v>110.078</x:v>
      </x:c>
      <x:c r="J2490" s="20" t="n">
        <x:f>G2490/I2490*H2490</x:f>
        <x:v>0.011128472537655117</x:v>
      </x:c>
      <x:c r="K2490" s="2" t="str">
        <x:v>ISIC4:73</x:v>
      </x:c>
      <x:c r="L2490" s="14" t="n">
        <x:f>'Crosswalk'!C70</x:f>
        <x:v>0</x:v>
      </x:c>
      <x:c r="M2490" s="14" t="n">
        <x:f>'Crosswalk'!D70</x:f>
        <x:v>0</x:v>
      </x:c>
      <x:c r="N2490" s="14" t="n">
        <x:f>'Crosswalk'!E70</x:f>
        <x:v>0</x:v>
      </x:c>
      <x:c r="O2490" s="14" t="n">
        <x:f>'Crosswalk'!F70</x:f>
        <x:v>0</x:v>
      </x:c>
      <x:c r="P2490" s="14" t="n">
        <x:f>'Crosswalk'!G70</x:f>
        <x:v>0</x:v>
      </x:c>
      <x:c r="Q2490" s="14" t="n">
        <x:f>'Crosswalk'!H70</x:f>
        <x:v>0</x:v>
      </x:c>
      <x:c r="R2490" s="14" t="n">
        <x:f>'Crosswalk'!I70</x:f>
        <x:v>0</x:v>
      </x:c>
      <x:c r="S2490" s="14" t="n">
        <x:f>'Crosswalk'!J70</x:f>
        <x:v>0</x:v>
      </x:c>
      <x:c r="T2490" s="14" t="n">
        <x:f>'Crosswalk'!K70</x:f>
        <x:v>1</x:v>
      </x:c>
      <x:c r="U2490" s="14" t="n">
        <x:f>'Crosswalk'!L70</x:f>
        <x:v>0</x:v>
      </x:c>
      <x:c r="V2490" s="14" t="n">
        <x:f>'Crosswalk'!M70</x:f>
        <x:v>0</x:v>
      </x:c>
      <x:c r="W2490" s="14" t="n">
        <x:f>'Crosswalk'!N70</x:f>
        <x:v>0</x:v>
      </x:c>
      <x:c r="X2490" s="17" t="str">
        <x:v>LFS - National Population and Employment Survey</x:v>
      </x:c>
      <x:c r="Y2490" s="2" t="str"/>
      <x:c r="Z2490" s="17" t="str">
        <x:v>Peer composition: EGY, TUN. Observed national industry detail; used only for composition within 2024 ILO modelled margins.</x:v>
      </x:c>
      <x:c r="AA2490" s="2" t="str"/>
      <x:c r="AB2490" s="2" t="str">
        <x:v>https://rplumber.ilo.org/data/indicator?format=.csv.gz&amp;id=EMP_TEMP_SEX_EC2_NB_A</x:v>
      </x:c>
    </x:row>
    <x:row r="2491" ht="48" customHeight="1">
      <x:c r="A2491" s="13" t="str">
        <x:v>MAR</x:v>
      </x:c>
      <x:c r="B2491" s="13" t="str">
        <x:v>LMN</x:v>
      </x:c>
      <x:c r="C2491" s="13" t="str">
        <x:v>TUN</x:v>
      </x:c>
      <x:c r="D2491" s="13" t="n">
        <x:v>2023</x:v>
      </x:c>
      <x:c r="E2491" s="13" t="str">
        <x:v>EC2_ISIC4_M74</x:v>
      </x:c>
      <x:c r="F2491" s="18" t="str">
        <x:v>Economic activity (ISIC-Rev.4), 2 digit level: 74 - Other professional, scientific and technical activities</x:v>
      </x:c>
      <x:c r="G2491" s="21" t="n">
        <x:v>5.615</x:v>
      </x:c>
      <x:c r="H2491" s="22" t="n">
        <x:v>0.5</x:v>
      </x:c>
      <x:c r="I2491" s="21" t="n">
        <x:f>SUM(G2485:G2498)</x:f>
        <x:v>110.078</x:v>
      </x:c>
      <x:c r="J2491" s="22" t="n">
        <x:f>G2491/I2491*H2491</x:f>
        <x:v>0.025504642162829994</x:v>
      </x:c>
      <x:c r="K2491" s="13" t="str">
        <x:v>ISIC4:74</x:v>
      </x:c>
      <x:c r="L2491" s="15" t="n">
        <x:f>'Crosswalk'!C71</x:f>
        <x:v>0</x:v>
      </x:c>
      <x:c r="M2491" s="15" t="n">
        <x:f>'Crosswalk'!D71</x:f>
        <x:v>0</x:v>
      </x:c>
      <x:c r="N2491" s="15" t="n">
        <x:f>'Crosswalk'!E71</x:f>
        <x:v>0.8</x:v>
      </x:c>
      <x:c r="O2491" s="15" t="n">
        <x:f>'Crosswalk'!F71</x:f>
        <x:v>0.2</x:v>
      </x:c>
      <x:c r="P2491" s="15" t="n">
        <x:f>'Crosswalk'!G71</x:f>
        <x:v>0</x:v>
      </x:c>
      <x:c r="Q2491" s="15" t="n">
        <x:f>'Crosswalk'!H71</x:f>
        <x:v>0</x:v>
      </x:c>
      <x:c r="R2491" s="15" t="n">
        <x:f>'Crosswalk'!I71</x:f>
        <x:v>0</x:v>
      </x:c>
      <x:c r="S2491" s="15" t="n">
        <x:f>'Crosswalk'!J71</x:f>
        <x:v>0</x:v>
      </x:c>
      <x:c r="T2491" s="15" t="n">
        <x:f>'Crosswalk'!K71</x:f>
        <x:v>0</x:v>
      </x:c>
      <x:c r="U2491" s="15" t="n">
        <x:f>'Crosswalk'!L71</x:f>
        <x:v>0</x:v>
      </x:c>
      <x:c r="V2491" s="15" t="n">
        <x:f>'Crosswalk'!M71</x:f>
        <x:v>0</x:v>
      </x:c>
      <x:c r="W2491" s="15" t="n">
        <x:f>'Crosswalk'!N71</x:f>
        <x:v>0</x:v>
      </x:c>
      <x:c r="X2491" s="18" t="str">
        <x:v>LFS - National Population and Employment Survey</x:v>
      </x:c>
      <x:c r="Y2491" s="13" t="str"/>
      <x:c r="Z2491" s="18" t="str">
        <x:v>Peer composition: EGY, TUN. Observed national industry detail; used only for composition within 2024 ILO modelled margins.</x:v>
      </x:c>
      <x:c r="AA2491" s="13" t="str"/>
      <x:c r="AB2491" s="13" t="str">
        <x:v>https://rplumber.ilo.org/data/indicator?format=.csv.gz&amp;id=EMP_TEMP_SEX_EC2_NB_A</x:v>
      </x:c>
    </x:row>
    <x:row r="2492" ht="48" customHeight="1">
      <x:c r="A2492" s="2" t="str">
        <x:v>MAR</x:v>
      </x:c>
      <x:c r="B2492" s="2" t="str">
        <x:v>LMN</x:v>
      </x:c>
      <x:c r="C2492" s="2" t="str">
        <x:v>TUN</x:v>
      </x:c>
      <x:c r="D2492" s="2" t="n">
        <x:v>2023</x:v>
      </x:c>
      <x:c r="E2492" s="2" t="str">
        <x:v>EC2_ISIC4_M75</x:v>
      </x:c>
      <x:c r="F2492" s="17" t="str">
        <x:v>Economic activity (ISIC-Rev.4), 2 digit level: 75 - Veterinary activities</x:v>
      </x:c>
      <x:c r="G2492" s="19" t="n">
        <x:v>0.653</x:v>
      </x:c>
      <x:c r="H2492" s="20" t="n">
        <x:v>0.5</x:v>
      </x:c>
      <x:c r="I2492" s="19" t="n">
        <x:f>SUM(G2485:G2498)</x:f>
        <x:v>110.078</x:v>
      </x:c>
      <x:c r="J2492" s="20" t="n">
        <x:f>G2492/I2492*H2492</x:f>
        <x:v>0.0029660785988117515</x:v>
      </x:c>
      <x:c r="K2492" s="2" t="str">
        <x:v>ISIC4:75</x:v>
      </x:c>
      <x:c r="L2492" s="14" t="n">
        <x:f>'Crosswalk'!C72</x:f>
        <x:v>0</x:v>
      </x:c>
      <x:c r="M2492" s="14" t="n">
        <x:f>'Crosswalk'!D72</x:f>
        <x:v>0</x:v>
      </x:c>
      <x:c r="N2492" s="14" t="n">
        <x:f>'Crosswalk'!E72</x:f>
        <x:v>0</x:v>
      </x:c>
      <x:c r="O2492" s="14" t="n">
        <x:f>'Crosswalk'!F72</x:f>
        <x:v>0</x:v>
      </x:c>
      <x:c r="P2492" s="14" t="n">
        <x:f>'Crosswalk'!G72</x:f>
        <x:v>0</x:v>
      </x:c>
      <x:c r="Q2492" s="14" t="n">
        <x:f>'Crosswalk'!H72</x:f>
        <x:v>1</x:v>
      </x:c>
      <x:c r="R2492" s="14" t="n">
        <x:f>'Crosswalk'!I72</x:f>
        <x:v>0</x:v>
      </x:c>
      <x:c r="S2492" s="14" t="n">
        <x:f>'Crosswalk'!J72</x:f>
        <x:v>0</x:v>
      </x:c>
      <x:c r="T2492" s="14" t="n">
        <x:f>'Crosswalk'!K72</x:f>
        <x:v>0</x:v>
      </x:c>
      <x:c r="U2492" s="14" t="n">
        <x:f>'Crosswalk'!L72</x:f>
        <x:v>0</x:v>
      </x:c>
      <x:c r="V2492" s="14" t="n">
        <x:f>'Crosswalk'!M72</x:f>
        <x:v>0</x:v>
      </x:c>
      <x:c r="W2492" s="14" t="n">
        <x:f>'Crosswalk'!N72</x:f>
        <x:v>0</x:v>
      </x:c>
      <x:c r="X2492" s="17" t="str">
        <x:v>LFS - National Population and Employment Survey</x:v>
      </x:c>
      <x:c r="Y2492" s="2" t="str"/>
      <x:c r="Z2492" s="17" t="str">
        <x:v>Peer composition: EGY, TUN. Observed national industry detail; used only for composition within 2024 ILO modelled margins.</x:v>
      </x:c>
      <x:c r="AA2492" s="2" t="str"/>
      <x:c r="AB2492" s="2" t="str">
        <x:v>https://rplumber.ilo.org/data/indicator?format=.csv.gz&amp;id=EMP_TEMP_SEX_EC2_NB_A</x:v>
      </x:c>
    </x:row>
    <x:row r="2493" ht="48" customHeight="1">
      <x:c r="A2493" s="13" t="str">
        <x:v>MAR</x:v>
      </x:c>
      <x:c r="B2493" s="13" t="str">
        <x:v>LMN</x:v>
      </x:c>
      <x:c r="C2493" s="13" t="str">
        <x:v>TUN</x:v>
      </x:c>
      <x:c r="D2493" s="13" t="n">
        <x:v>2023</x:v>
      </x:c>
      <x:c r="E2493" s="13" t="str">
        <x:v>EC2_ISIC4_N77</x:v>
      </x:c>
      <x:c r="F2493" s="18" t="str">
        <x:v>Economic activity (ISIC-Rev.4), 2 digit level: 77 - Rental and leasing activities</x:v>
      </x:c>
      <x:c r="G2493" s="21" t="n">
        <x:v>4.726</x:v>
      </x:c>
      <x:c r="H2493" s="22" t="n">
        <x:v>0.5</x:v>
      </x:c>
      <x:c r="I2493" s="21" t="n">
        <x:f>SUM(G2485:G2498)</x:f>
        <x:v>110.078</x:v>
      </x:c>
      <x:c r="J2493" s="22" t="n">
        <x:f>G2493/I2493*H2493</x:f>
        <x:v>0.02146659641345228</x:v>
      </x:c>
      <x:c r="K2493" s="13" t="str">
        <x:v>ISIC4:77</x:v>
      </x:c>
      <x:c r="L2493" s="15" t="n">
        <x:f>'Crosswalk'!C73</x:f>
        <x:v>0</x:v>
      </x:c>
      <x:c r="M2493" s="15" t="n">
        <x:f>'Crosswalk'!D73</x:f>
        <x:v>0</x:v>
      </x:c>
      <x:c r="N2493" s="15" t="n">
        <x:f>'Crosswalk'!E73</x:f>
        <x:v>0.7</x:v>
      </x:c>
      <x:c r="O2493" s="15" t="n">
        <x:f>'Crosswalk'!F73</x:f>
        <x:v>0.3</x:v>
      </x:c>
      <x:c r="P2493" s="15" t="n">
        <x:f>'Crosswalk'!G73</x:f>
        <x:v>0</x:v>
      </x:c>
      <x:c r="Q2493" s="15" t="n">
        <x:f>'Crosswalk'!H73</x:f>
        <x:v>0</x:v>
      </x:c>
      <x:c r="R2493" s="15" t="n">
        <x:f>'Crosswalk'!I73</x:f>
        <x:v>0</x:v>
      </x:c>
      <x:c r="S2493" s="15" t="n">
        <x:f>'Crosswalk'!J73</x:f>
        <x:v>0</x:v>
      </x:c>
      <x:c r="T2493" s="15" t="n">
        <x:f>'Crosswalk'!K73</x:f>
        <x:v>0</x:v>
      </x:c>
      <x:c r="U2493" s="15" t="n">
        <x:f>'Crosswalk'!L73</x:f>
        <x:v>0</x:v>
      </x:c>
      <x:c r="V2493" s="15" t="n">
        <x:f>'Crosswalk'!M73</x:f>
        <x:v>0</x:v>
      </x:c>
      <x:c r="W2493" s="15" t="n">
        <x:f>'Crosswalk'!N73</x:f>
        <x:v>0</x:v>
      </x:c>
      <x:c r="X2493" s="18" t="str">
        <x:v>LFS - National Population and Employment Survey</x:v>
      </x:c>
      <x:c r="Y2493" s="13" t="str"/>
      <x:c r="Z2493" s="18" t="str">
        <x:v>Peer composition: EGY, TUN. Observed national industry detail; used only for composition within 2024 ILO modelled margins.</x:v>
      </x:c>
      <x:c r="AA2493" s="13" t="str"/>
      <x:c r="AB2493" s="13" t="str">
        <x:v>https://rplumber.ilo.org/data/indicator?format=.csv.gz&amp;id=EMP_TEMP_SEX_EC2_NB_A</x:v>
      </x:c>
    </x:row>
    <x:row r="2494" ht="48" customHeight="1">
      <x:c r="A2494" s="2" t="str">
        <x:v>MAR</x:v>
      </x:c>
      <x:c r="B2494" s="2" t="str">
        <x:v>LMN</x:v>
      </x:c>
      <x:c r="C2494" s="2" t="str">
        <x:v>TUN</x:v>
      </x:c>
      <x:c r="D2494" s="2" t="n">
        <x:v>2023</x:v>
      </x:c>
      <x:c r="E2494" s="2" t="str">
        <x:v>EC2_ISIC4_N78</x:v>
      </x:c>
      <x:c r="F2494" s="17" t="str">
        <x:v>Economic activity (ISIC-Rev.4), 2 digit level: 78 - Employment activities</x:v>
      </x:c>
      <x:c r="G2494" s="19" t="n">
        <x:v>2.171</x:v>
      </x:c>
      <x:c r="H2494" s="20" t="n">
        <x:v>0.5</x:v>
      </x:c>
      <x:c r="I2494" s="19" t="n">
        <x:f>SUM(G2485:G2498)</x:f>
        <x:v>110.078</x:v>
      </x:c>
      <x:c r="J2494" s="20" t="n">
        <x:f>G2494/I2494*H2494</x:f>
        <x:v>0.009861189338469084</x:v>
      </x:c>
      <x:c r="K2494" s="2" t="str">
        <x:v>ISIC4:78</x:v>
      </x:c>
      <x:c r="L2494" s="14" t="n">
        <x:f>'Crosswalk'!C74</x:f>
        <x:v>0</x:v>
      </x:c>
      <x:c r="M2494" s="14" t="n">
        <x:f>'Crosswalk'!D74</x:f>
        <x:v>0</x:v>
      </x:c>
      <x:c r="N2494" s="14" t="n">
        <x:f>'Crosswalk'!E74</x:f>
        <x:v>1</x:v>
      </x:c>
      <x:c r="O2494" s="14" t="n">
        <x:f>'Crosswalk'!F74</x:f>
        <x:v>0</x:v>
      </x:c>
      <x:c r="P2494" s="14" t="n">
        <x:f>'Crosswalk'!G74</x:f>
        <x:v>0</x:v>
      </x:c>
      <x:c r="Q2494" s="14" t="n">
        <x:f>'Crosswalk'!H74</x:f>
        <x:v>0</x:v>
      </x:c>
      <x:c r="R2494" s="14" t="n">
        <x:f>'Crosswalk'!I74</x:f>
        <x:v>0</x:v>
      </x:c>
      <x:c r="S2494" s="14" t="n">
        <x:f>'Crosswalk'!J74</x:f>
        <x:v>0</x:v>
      </x:c>
      <x:c r="T2494" s="14" t="n">
        <x:f>'Crosswalk'!K74</x:f>
        <x:v>0</x:v>
      </x:c>
      <x:c r="U2494" s="14" t="n">
        <x:f>'Crosswalk'!L74</x:f>
        <x:v>0</x:v>
      </x:c>
      <x:c r="V2494" s="14" t="n">
        <x:f>'Crosswalk'!M74</x:f>
        <x:v>0</x:v>
      </x:c>
      <x:c r="W2494" s="14" t="n">
        <x:f>'Crosswalk'!N74</x:f>
        <x:v>0</x:v>
      </x:c>
      <x:c r="X2494" s="17" t="str">
        <x:v>LFS - National Population and Employment Survey</x:v>
      </x:c>
      <x:c r="Y2494" s="2" t="str"/>
      <x:c r="Z2494" s="17" t="str">
        <x:v>Peer composition: EGY, TUN. Observed national industry detail; used only for composition within 2024 ILO modelled margins.</x:v>
      </x:c>
      <x:c r="AA2494" s="2" t="str"/>
      <x:c r="AB2494" s="2" t="str">
        <x:v>https://rplumber.ilo.org/data/indicator?format=.csv.gz&amp;id=EMP_TEMP_SEX_EC2_NB_A</x:v>
      </x:c>
    </x:row>
    <x:row r="2495" ht="48" customHeight="1">
      <x:c r="A2495" s="13" t="str">
        <x:v>MAR</x:v>
      </x:c>
      <x:c r="B2495" s="13" t="str">
        <x:v>LMN</x:v>
      </x:c>
      <x:c r="C2495" s="13" t="str">
        <x:v>TUN</x:v>
      </x:c>
      <x:c r="D2495" s="13" t="n">
        <x:v>2023</x:v>
      </x:c>
      <x:c r="E2495" s="13" t="str">
        <x:v>EC2_ISIC4_N79</x:v>
      </x:c>
      <x:c r="F2495" s="18" t="str">
        <x:v>Economic activity (ISIC-Rev.4), 2 digit level: 79 - Travel agency, tour operator, reservation service and related activities</x:v>
      </x:c>
      <x:c r="G2495" s="21" t="n">
        <x:v>5.986</x:v>
      </x:c>
      <x:c r="H2495" s="22" t="n">
        <x:v>0.5</x:v>
      </x:c>
      <x:c r="I2495" s="21" t="n">
        <x:f>SUM(G2485:G2498)</x:f>
        <x:v>110.078</x:v>
      </x:c>
      <x:c r="J2495" s="22" t="n">
        <x:f>G2495/I2495*H2495</x:f>
        <x:v>0.027189810861389194</x:v>
      </x:c>
      <x:c r="K2495" s="13" t="str">
        <x:v>ISIC4:79</x:v>
      </x:c>
      <x:c r="L2495" s="15" t="n">
        <x:f>'Crosswalk'!C75</x:f>
        <x:v>0</x:v>
      </x:c>
      <x:c r="M2495" s="15" t="n">
        <x:f>'Crosswalk'!D75</x:f>
        <x:v>0</x:v>
      </x:c>
      <x:c r="N2495" s="15" t="n">
        <x:f>'Crosswalk'!E75</x:f>
        <x:v>0</x:v>
      </x:c>
      <x:c r="O2495" s="15" t="n">
        <x:f>'Crosswalk'!F75</x:f>
        <x:v>1</x:v>
      </x:c>
      <x:c r="P2495" s="15" t="n">
        <x:f>'Crosswalk'!G75</x:f>
        <x:v>0</x:v>
      </x:c>
      <x:c r="Q2495" s="15" t="n">
        <x:f>'Crosswalk'!H75</x:f>
        <x:v>0</x:v>
      </x:c>
      <x:c r="R2495" s="15" t="n">
        <x:f>'Crosswalk'!I75</x:f>
        <x:v>0</x:v>
      </x:c>
      <x:c r="S2495" s="15" t="n">
        <x:f>'Crosswalk'!J75</x:f>
        <x:v>0</x:v>
      </x:c>
      <x:c r="T2495" s="15" t="n">
        <x:f>'Crosswalk'!K75</x:f>
        <x:v>0</x:v>
      </x:c>
      <x:c r="U2495" s="15" t="n">
        <x:f>'Crosswalk'!L75</x:f>
        <x:v>0</x:v>
      </x:c>
      <x:c r="V2495" s="15" t="n">
        <x:f>'Crosswalk'!M75</x:f>
        <x:v>0</x:v>
      </x:c>
      <x:c r="W2495" s="15" t="n">
        <x:f>'Crosswalk'!N75</x:f>
        <x:v>0</x:v>
      </x:c>
      <x:c r="X2495" s="18" t="str">
        <x:v>LFS - National Population and Employment Survey</x:v>
      </x:c>
      <x:c r="Y2495" s="13" t="str"/>
      <x:c r="Z2495" s="18" t="str">
        <x:v>Peer composition: EGY, TUN. Observed national industry detail; used only for composition within 2024 ILO modelled margins.</x:v>
      </x:c>
      <x:c r="AA2495" s="13" t="str"/>
      <x:c r="AB2495" s="13" t="str">
        <x:v>https://rplumber.ilo.org/data/indicator?format=.csv.gz&amp;id=EMP_TEMP_SEX_EC2_NB_A</x:v>
      </x:c>
    </x:row>
    <x:row r="2496" ht="48" customHeight="1">
      <x:c r="A2496" s="2" t="str">
        <x:v>MAR</x:v>
      </x:c>
      <x:c r="B2496" s="2" t="str">
        <x:v>LMN</x:v>
      </x:c>
      <x:c r="C2496" s="2" t="str">
        <x:v>TUN</x:v>
      </x:c>
      <x:c r="D2496" s="2" t="n">
        <x:v>2023</x:v>
      </x:c>
      <x:c r="E2496" s="2" t="str">
        <x:v>EC2_ISIC4_N80</x:v>
      </x:c>
      <x:c r="F2496" s="17" t="str">
        <x:v>Economic activity (ISIC-Rev.4), 2 digit level: 80 - Security and investigation activities</x:v>
      </x:c>
      <x:c r="G2496" s="19" t="n">
        <x:v>3.273</x:v>
      </x:c>
      <x:c r="H2496" s="20" t="n">
        <x:v>0.5</x:v>
      </x:c>
      <x:c r="I2496" s="19" t="n">
        <x:f>SUM(G2485:G2498)</x:f>
        <x:v>110.078</x:v>
      </x:c>
      <x:c r="J2496" s="20" t="n">
        <x:f>G2496/I2496*H2496</x:f>
        <x:v>0.01486673086356947</x:v>
      </x:c>
      <x:c r="K2496" s="2" t="str">
        <x:v>ISIC4:80</x:v>
      </x:c>
      <x:c r="L2496" s="14" t="n">
        <x:f>'Crosswalk'!C76</x:f>
        <x:v>0</x:v>
      </x:c>
      <x:c r="M2496" s="14" t="n">
        <x:f>'Crosswalk'!D76</x:f>
        <x:v>0</x:v>
      </x:c>
      <x:c r="N2496" s="14" t="n">
        <x:f>'Crosswalk'!E76</x:f>
        <x:v>1</x:v>
      </x:c>
      <x:c r="O2496" s="14" t="n">
        <x:f>'Crosswalk'!F76</x:f>
        <x:v>0</x:v>
      </x:c>
      <x:c r="P2496" s="14" t="n">
        <x:f>'Crosswalk'!G76</x:f>
        <x:v>0</x:v>
      </x:c>
      <x:c r="Q2496" s="14" t="n">
        <x:f>'Crosswalk'!H76</x:f>
        <x:v>0</x:v>
      </x:c>
      <x:c r="R2496" s="14" t="n">
        <x:f>'Crosswalk'!I76</x:f>
        <x:v>0</x:v>
      </x:c>
      <x:c r="S2496" s="14" t="n">
        <x:f>'Crosswalk'!J76</x:f>
        <x:v>0</x:v>
      </x:c>
      <x:c r="T2496" s="14" t="n">
        <x:f>'Crosswalk'!K76</x:f>
        <x:v>0</x:v>
      </x:c>
      <x:c r="U2496" s="14" t="n">
        <x:f>'Crosswalk'!L76</x:f>
        <x:v>0</x:v>
      </x:c>
      <x:c r="V2496" s="14" t="n">
        <x:f>'Crosswalk'!M76</x:f>
        <x:v>0</x:v>
      </x:c>
      <x:c r="W2496" s="14" t="n">
        <x:f>'Crosswalk'!N76</x:f>
        <x:v>0</x:v>
      </x:c>
      <x:c r="X2496" s="17" t="str">
        <x:v>LFS - National Population and Employment Survey</x:v>
      </x:c>
      <x:c r="Y2496" s="2" t="str"/>
      <x:c r="Z2496" s="17" t="str">
        <x:v>Peer composition: EGY, TUN. Observed national industry detail; used only for composition within 2024 ILO modelled margins.</x:v>
      </x:c>
      <x:c r="AA2496" s="2" t="str"/>
      <x:c r="AB2496" s="2" t="str">
        <x:v>https://rplumber.ilo.org/data/indicator?format=.csv.gz&amp;id=EMP_TEMP_SEX_EC2_NB_A</x:v>
      </x:c>
    </x:row>
    <x:row r="2497" ht="48" customHeight="1">
      <x:c r="A2497" s="13" t="str">
        <x:v>MAR</x:v>
      </x:c>
      <x:c r="B2497" s="13" t="str">
        <x:v>LMN</x:v>
      </x:c>
      <x:c r="C2497" s="13" t="str">
        <x:v>TUN</x:v>
      </x:c>
      <x:c r="D2497" s="13" t="n">
        <x:v>2023</x:v>
      </x:c>
      <x:c r="E2497" s="13" t="str">
        <x:v>EC2_ISIC4_N81</x:v>
      </x:c>
      <x:c r="F2497" s="18" t="str">
        <x:v>Economic activity (ISIC-Rev.4), 2 digit level: 81 - Services to buildings and landscape activities</x:v>
      </x:c>
      <x:c r="G2497" s="21" t="n">
        <x:v>11.42</x:v>
      </x:c>
      <x:c r="H2497" s="22" t="n">
        <x:v>0.5</x:v>
      </x:c>
      <x:c r="I2497" s="21" t="n">
        <x:f>SUM(G2485:G2498)</x:f>
        <x:v>110.078</x:v>
      </x:c>
      <x:c r="J2497" s="22" t="n">
        <x:f>G2497/I2497*H2497</x:f>
        <x:v>0.05187230872653936</x:v>
      </x:c>
      <x:c r="K2497" s="13" t="str">
        <x:v>ISIC4:81</x:v>
      </x:c>
      <x:c r="L2497" s="15" t="n">
        <x:f>'Crosswalk'!C77</x:f>
        <x:v>0</x:v>
      </x:c>
      <x:c r="M2497" s="15" t="n">
        <x:f>'Crosswalk'!D77</x:f>
        <x:v>0</x:v>
      </x:c>
      <x:c r="N2497" s="15" t="n">
        <x:f>'Crosswalk'!E77</x:f>
        <x:v>1</x:v>
      </x:c>
      <x:c r="O2497" s="15" t="n">
        <x:f>'Crosswalk'!F77</x:f>
        <x:v>0</x:v>
      </x:c>
      <x:c r="P2497" s="15" t="n">
        <x:f>'Crosswalk'!G77</x:f>
        <x:v>0</x:v>
      </x:c>
      <x:c r="Q2497" s="15" t="n">
        <x:f>'Crosswalk'!H77</x:f>
        <x:v>0</x:v>
      </x:c>
      <x:c r="R2497" s="15" t="n">
        <x:f>'Crosswalk'!I77</x:f>
        <x:v>0</x:v>
      </x:c>
      <x:c r="S2497" s="15" t="n">
        <x:f>'Crosswalk'!J77</x:f>
        <x:v>0</x:v>
      </x:c>
      <x:c r="T2497" s="15" t="n">
        <x:f>'Crosswalk'!K77</x:f>
        <x:v>0</x:v>
      </x:c>
      <x:c r="U2497" s="15" t="n">
        <x:f>'Crosswalk'!L77</x:f>
        <x:v>0</x:v>
      </x:c>
      <x:c r="V2497" s="15" t="n">
        <x:f>'Crosswalk'!M77</x:f>
        <x:v>0</x:v>
      </x:c>
      <x:c r="W2497" s="15" t="n">
        <x:f>'Crosswalk'!N77</x:f>
        <x:v>0</x:v>
      </x:c>
      <x:c r="X2497" s="18" t="str">
        <x:v>LFS - National Population and Employment Survey</x:v>
      </x:c>
      <x:c r="Y2497" s="13" t="str"/>
      <x:c r="Z2497" s="18" t="str">
        <x:v>Peer composition: EGY, TUN. Observed national industry detail; used only for composition within 2024 ILO modelled margins.</x:v>
      </x:c>
      <x:c r="AA2497" s="13" t="str"/>
      <x:c r="AB2497" s="13" t="str">
        <x:v>https://rplumber.ilo.org/data/indicator?format=.csv.gz&amp;id=EMP_TEMP_SEX_EC2_NB_A</x:v>
      </x:c>
    </x:row>
    <x:row r="2498" ht="48" customHeight="1">
      <x:c r="A2498" s="2" t="str">
        <x:v>MAR</x:v>
      </x:c>
      <x:c r="B2498" s="2" t="str">
        <x:v>LMN</x:v>
      </x:c>
      <x:c r="C2498" s="2" t="str">
        <x:v>TUN</x:v>
      </x:c>
      <x:c r="D2498" s="2" t="n">
        <x:v>2023</x:v>
      </x:c>
      <x:c r="E2498" s="2" t="str">
        <x:v>EC2_ISIC4_N82</x:v>
      </x:c>
      <x:c r="F2498" s="17" t="str">
        <x:v>Economic activity (ISIC-Rev.4), 2 digit level: 82 - Office administrative, office support and other business support activities</x:v>
      </x:c>
      <x:c r="G2498" s="19" t="n">
        <x:v>29.286</x:v>
      </x:c>
      <x:c r="H2498" s="20" t="n">
        <x:v>0.5</x:v>
      </x:c>
      <x:c r="I2498" s="19" t="n">
        <x:f>SUM(G2485:G2498)</x:f>
        <x:v>110.078</x:v>
      </x:c>
      <x:c r="J2498" s="20" t="n">
        <x:f>G2498/I2498*H2498</x:f>
        <x:v>0.13302385581133377</x:v>
      </x:c>
      <x:c r="K2498" s="2" t="str">
        <x:v>ISIC4:82</x:v>
      </x:c>
      <x:c r="L2498" s="14" t="n">
        <x:f>'Crosswalk'!C78</x:f>
        <x:v>0</x:v>
      </x:c>
      <x:c r="M2498" s="14" t="n">
        <x:f>'Crosswalk'!D78</x:f>
        <x:v>0</x:v>
      </x:c>
      <x:c r="N2498" s="14" t="n">
        <x:f>'Crosswalk'!E78</x:f>
        <x:v>1</x:v>
      </x:c>
      <x:c r="O2498" s="14" t="n">
        <x:f>'Crosswalk'!F78</x:f>
        <x:v>0</x:v>
      </x:c>
      <x:c r="P2498" s="14" t="n">
        <x:f>'Crosswalk'!G78</x:f>
        <x:v>0</x:v>
      </x:c>
      <x:c r="Q2498" s="14" t="n">
        <x:f>'Crosswalk'!H78</x:f>
        <x:v>0</x:v>
      </x:c>
      <x:c r="R2498" s="14" t="n">
        <x:f>'Crosswalk'!I78</x:f>
        <x:v>0</x:v>
      </x:c>
      <x:c r="S2498" s="14" t="n">
        <x:f>'Crosswalk'!J78</x:f>
        <x:v>0</x:v>
      </x:c>
      <x:c r="T2498" s="14" t="n">
        <x:f>'Crosswalk'!K78</x:f>
        <x:v>0</x:v>
      </x:c>
      <x:c r="U2498" s="14" t="n">
        <x:f>'Crosswalk'!L78</x:f>
        <x:v>0</x:v>
      </x:c>
      <x:c r="V2498" s="14" t="n">
        <x:f>'Crosswalk'!M78</x:f>
        <x:v>0</x:v>
      </x:c>
      <x:c r="W2498" s="14" t="n">
        <x:f>'Crosswalk'!N78</x:f>
        <x:v>0</x:v>
      </x:c>
      <x:c r="X2498" s="17" t="str">
        <x:v>LFS - National Population and Employment Survey</x:v>
      </x:c>
      <x:c r="Y2498" s="2" t="str"/>
      <x:c r="Z2498" s="17" t="str">
        <x:v>Peer composition: EGY, TUN. Observed national industry detail; used only for composition within 2024 ILO modelled margins.</x:v>
      </x:c>
      <x:c r="AA2498" s="2" t="str"/>
      <x:c r="AB2498" s="2" t="str">
        <x:v>https://rplumber.ilo.org/data/indicator?format=.csv.gz&amp;id=EMP_TEMP_SEX_EC2_NB_A</x:v>
      </x:c>
    </x:row>
    <x:row r="2499" ht="48" customHeight="1">
      <x:c r="A2499" s="13" t="str">
        <x:v>MAR</x:v>
      </x:c>
      <x:c r="B2499" s="13" t="str">
        <x:v>LMN</x:v>
      </x:c>
      <x:c r="C2499" s="13" t="str">
        <x:v>EGY</x:v>
      </x:c>
      <x:c r="D2499" s="13" t="n">
        <x:v>2024</x:v>
      </x:c>
      <x:c r="E2499" s="13" t="str">
        <x:v>EC2_ISIC4_L68</x:v>
      </x:c>
      <x:c r="F2499" s="18" t="str">
        <x:v>Economic activity (ISIC-Rev.4), 2 digit level: 68 - Real estate activities</x:v>
      </x:c>
      <x:c r="G2499" s="21" t="n">
        <x:v>75.943</x:v>
      </x:c>
      <x:c r="H2499" s="22" t="n">
        <x:v>0.5</x:v>
      </x:c>
      <x:c r="I2499" s="21" t="n">
        <x:f>SUM(G2499:G2512)</x:f>
        <x:v>1096.709</x:v>
      </x:c>
      <x:c r="J2499" s="22" t="n">
        <x:f>G2499/I2499*H2499</x:f>
        <x:v>0.03462313156908532</x:v>
      </x:c>
      <x:c r="K2499" s="13" t="str">
        <x:v>ISIC4:68</x:v>
      </x:c>
      <x:c r="L2499" s="15" t="n">
        <x:f>'Crosswalk'!C65</x:f>
        <x:v>0</x:v>
      </x:c>
      <x:c r="M2499" s="15" t="n">
        <x:f>'Crosswalk'!D65</x:f>
        <x:v>0</x:v>
      </x:c>
      <x:c r="N2499" s="15" t="n">
        <x:f>'Crosswalk'!E65</x:f>
        <x:v>0</x:v>
      </x:c>
      <x:c r="O2499" s="15" t="n">
        <x:f>'Crosswalk'!F65</x:f>
        <x:v>0</x:v>
      </x:c>
      <x:c r="P2499" s="15" t="n">
        <x:f>'Crosswalk'!G65</x:f>
        <x:v>0</x:v>
      </x:c>
      <x:c r="Q2499" s="15" t="n">
        <x:f>'Crosswalk'!H65</x:f>
        <x:v>0</x:v>
      </x:c>
      <x:c r="R2499" s="15" t="n">
        <x:f>'Crosswalk'!I65</x:f>
        <x:v>0</x:v>
      </x:c>
      <x:c r="S2499" s="15" t="n">
        <x:f>'Crosswalk'!J65</x:f>
        <x:v>0</x:v>
      </x:c>
      <x:c r="T2499" s="15" t="n">
        <x:f>'Crosswalk'!K65</x:f>
        <x:v>0</x:v>
      </x:c>
      <x:c r="U2499" s="15" t="n">
        <x:f>'Crosswalk'!L65</x:f>
        <x:v>0</x:v>
      </x:c>
      <x:c r="V2499" s="15" t="n">
        <x:f>'Crosswalk'!M65</x:f>
        <x:v>1</x:v>
      </x:c>
      <x:c r="W2499" s="15" t="n">
        <x:f>'Crosswalk'!N65</x:f>
        <x:v>0</x:v>
      </x:c>
      <x:c r="X2499" s="18" t="str">
        <x:v>LFS - Labour Force Sample Survey</x:v>
      </x:c>
      <x:c r="Y2499" s="13" t="str">
        <x:v>B</x:v>
      </x:c>
      <x:c r="Z2499" s="18" t="str">
        <x:v>Peer composition: EGY, TUN. Observed national industry detail; used only for composition within 2024 ILO modelled margins.</x:v>
      </x:c>
      <x:c r="AA2499" s="13" t="str"/>
      <x:c r="AB2499" s="13" t="str">
        <x:v>https://rplumber.ilo.org/data/indicator?format=.csv.gz&amp;id=EMP_TEMP_SEX_EC2_NB_A</x:v>
      </x:c>
    </x:row>
    <x:row r="2500" ht="48" customHeight="1">
      <x:c r="A2500" s="2" t="str">
        <x:v>MAR</x:v>
      </x:c>
      <x:c r="B2500" s="2" t="str">
        <x:v>LMN</x:v>
      </x:c>
      <x:c r="C2500" s="2" t="str">
        <x:v>EGY</x:v>
      </x:c>
      <x:c r="D2500" s="2" t="n">
        <x:v>2024</x:v>
      </x:c>
      <x:c r="E2500" s="2" t="str">
        <x:v>EC2_ISIC4_M69</x:v>
      </x:c>
      <x:c r="F2500" s="17" t="str">
        <x:v>Economic activity (ISIC-Rev.4), 2 digit level: 69 - Legal and accounting activities</x:v>
      </x:c>
      <x:c r="G2500" s="19" t="n">
        <x:v>342.655</x:v>
      </x:c>
      <x:c r="H2500" s="20" t="n">
        <x:v>0.5</x:v>
      </x:c>
      <x:c r="I2500" s="19" t="n">
        <x:f>SUM(G2499:G2512)</x:f>
        <x:v>1096.709</x:v>
      </x:c>
      <x:c r="J2500" s="20" t="n">
        <x:f>G2500/I2500*H2500</x:f>
        <x:v>0.15621965352705228</x:v>
      </x:c>
      <x:c r="K2500" s="2" t="str">
        <x:v>ISIC4:69</x:v>
      </x:c>
      <x:c r="L2500" s="14" t="n">
        <x:f>'Crosswalk'!C66</x:f>
        <x:v>0</x:v>
      </x:c>
      <x:c r="M2500" s="14" t="n">
        <x:f>'Crosswalk'!D66</x:f>
        <x:v>0</x:v>
      </x:c>
      <x:c r="N2500" s="14" t="n">
        <x:f>'Crosswalk'!E66</x:f>
        <x:v>1</x:v>
      </x:c>
      <x:c r="O2500" s="14" t="n">
        <x:f>'Crosswalk'!F66</x:f>
        <x:v>0</x:v>
      </x:c>
      <x:c r="P2500" s="14" t="n">
        <x:f>'Crosswalk'!G66</x:f>
        <x:v>0</x:v>
      </x:c>
      <x:c r="Q2500" s="14" t="n">
        <x:f>'Crosswalk'!H66</x:f>
        <x:v>0</x:v>
      </x:c>
      <x:c r="R2500" s="14" t="n">
        <x:f>'Crosswalk'!I66</x:f>
        <x:v>0</x:v>
      </x:c>
      <x:c r="S2500" s="14" t="n">
        <x:f>'Crosswalk'!J66</x:f>
        <x:v>0</x:v>
      </x:c>
      <x:c r="T2500" s="14" t="n">
        <x:f>'Crosswalk'!K66</x:f>
        <x:v>0</x:v>
      </x:c>
      <x:c r="U2500" s="14" t="n">
        <x:f>'Crosswalk'!L66</x:f>
        <x:v>0</x:v>
      </x:c>
      <x:c r="V2500" s="14" t="n">
        <x:f>'Crosswalk'!M66</x:f>
        <x:v>0</x:v>
      </x:c>
      <x:c r="W2500" s="14" t="n">
        <x:f>'Crosswalk'!N66</x:f>
        <x:v>0</x:v>
      </x:c>
      <x:c r="X2500" s="17" t="str">
        <x:v>LFS - Labour Force Sample Survey</x:v>
      </x:c>
      <x:c r="Y2500" s="2" t="str">
        <x:v>B</x:v>
      </x:c>
      <x:c r="Z2500" s="17" t="str">
        <x:v>Peer composition: EGY, TUN. Observed national industry detail; used only for composition within 2024 ILO modelled margins.</x:v>
      </x:c>
      <x:c r="AA2500" s="2" t="str"/>
      <x:c r="AB2500" s="2" t="str">
        <x:v>https://rplumber.ilo.org/data/indicator?format=.csv.gz&amp;id=EMP_TEMP_SEX_EC2_NB_A</x:v>
      </x:c>
    </x:row>
    <x:row r="2501" ht="48" customHeight="1">
      <x:c r="A2501" s="13" t="str">
        <x:v>MAR</x:v>
      </x:c>
      <x:c r="B2501" s="13" t="str">
        <x:v>LMN</x:v>
      </x:c>
      <x:c r="C2501" s="13" t="str">
        <x:v>EGY</x:v>
      </x:c>
      <x:c r="D2501" s="13" t="n">
        <x:v>2024</x:v>
      </x:c>
      <x:c r="E2501" s="13" t="str">
        <x:v>EC2_ISIC4_M70</x:v>
      </x:c>
      <x:c r="F2501" s="18" t="str">
        <x:v>Economic activity (ISIC-Rev.4), 2 digit level: 70 - Activities of head offices; management consultancy activities</x:v>
      </x:c>
      <x:c r="G2501" s="21" t="n">
        <x:v>99.745</x:v>
      </x:c>
      <x:c r="H2501" s="22" t="n">
        <x:v>0.5</x:v>
      </x:c>
      <x:c r="I2501" s="21" t="n">
        <x:f>SUM(G2499:G2512)</x:f>
        <x:v>1096.709</x:v>
      </x:c>
      <x:c r="J2501" s="22" t="n">
        <x:f>G2501/I2501*H2501</x:f>
        <x:v>0.04547468836309358</x:v>
      </x:c>
      <x:c r="K2501" s="13" t="str">
        <x:v>ISIC4:70</x:v>
      </x:c>
      <x:c r="L2501" s="15" t="n">
        <x:f>'Crosswalk'!C67</x:f>
        <x:v>0</x:v>
      </x:c>
      <x:c r="M2501" s="15" t="n">
        <x:f>'Crosswalk'!D67</x:f>
        <x:v>0</x:v>
      </x:c>
      <x:c r="N2501" s="15" t="n">
        <x:f>'Crosswalk'!E67</x:f>
        <x:v>1</x:v>
      </x:c>
      <x:c r="O2501" s="15" t="n">
        <x:f>'Crosswalk'!F67</x:f>
        <x:v>0</x:v>
      </x:c>
      <x:c r="P2501" s="15" t="n">
        <x:f>'Crosswalk'!G67</x:f>
        <x:v>0</x:v>
      </x:c>
      <x:c r="Q2501" s="15" t="n">
        <x:f>'Crosswalk'!H67</x:f>
        <x:v>0</x:v>
      </x:c>
      <x:c r="R2501" s="15" t="n">
        <x:f>'Crosswalk'!I67</x:f>
        <x:v>0</x:v>
      </x:c>
      <x:c r="S2501" s="15" t="n">
        <x:f>'Crosswalk'!J67</x:f>
        <x:v>0</x:v>
      </x:c>
      <x:c r="T2501" s="15" t="n">
        <x:f>'Crosswalk'!K67</x:f>
        <x:v>0</x:v>
      </x:c>
      <x:c r="U2501" s="15" t="n">
        <x:f>'Crosswalk'!L67</x:f>
        <x:v>0</x:v>
      </x:c>
      <x:c r="V2501" s="15" t="n">
        <x:f>'Crosswalk'!M67</x:f>
        <x:v>0</x:v>
      </x:c>
      <x:c r="W2501" s="15" t="n">
        <x:f>'Crosswalk'!N67</x:f>
        <x:v>0</x:v>
      </x:c>
      <x:c r="X2501" s="18" t="str">
        <x:v>LFS - Labour Force Sample Survey</x:v>
      </x:c>
      <x:c r="Y2501" s="13" t="str">
        <x:v>B</x:v>
      </x:c>
      <x:c r="Z2501" s="18" t="str">
        <x:v>Peer composition: EGY, TUN. Observed national industry detail; used only for composition within 2024 ILO modelled margins.</x:v>
      </x:c>
      <x:c r="AA2501" s="13" t="str"/>
      <x:c r="AB2501" s="13" t="str">
        <x:v>https://rplumber.ilo.org/data/indicator?format=.csv.gz&amp;id=EMP_TEMP_SEX_EC2_NB_A</x:v>
      </x:c>
    </x:row>
    <x:row r="2502" ht="48" customHeight="1">
      <x:c r="A2502" s="2" t="str">
        <x:v>MAR</x:v>
      </x:c>
      <x:c r="B2502" s="2" t="str">
        <x:v>LMN</x:v>
      </x:c>
      <x:c r="C2502" s="2" t="str">
        <x:v>EGY</x:v>
      </x:c>
      <x:c r="D2502" s="2" t="n">
        <x:v>2024</x:v>
      </x:c>
      <x:c r="E2502" s="2" t="str">
        <x:v>EC2_ISIC4_M71</x:v>
      </x:c>
      <x:c r="F2502" s="17" t="str">
        <x:v>Economic activity (ISIC-Rev.4), 2 digit level: 71 - Architectural and engineering activities; technical testing and analysis</x:v>
      </x:c>
      <x:c r="G2502" s="19" t="n">
        <x:v>77.452</x:v>
      </x:c>
      <x:c r="H2502" s="20" t="n">
        <x:v>0.5</x:v>
      </x:c>
      <x:c r="I2502" s="19" t="n">
        <x:f>SUM(G2499:G2512)</x:f>
        <x:v>1096.709</x:v>
      </x:c>
      <x:c r="J2502" s="20" t="n">
        <x:f>G2502/I2502*H2502</x:f>
        <x:v>0.03531109893326306</x:v>
      </x:c>
      <x:c r="K2502" s="2" t="str">
        <x:v>ISIC4:71</x:v>
      </x:c>
      <x:c r="L2502" s="14" t="n">
        <x:f>'Crosswalk'!C68</x:f>
        <x:v>0</x:v>
      </x:c>
      <x:c r="M2502" s="14" t="n">
        <x:f>'Crosswalk'!D68</x:f>
        <x:v>0</x:v>
      </x:c>
      <x:c r="N2502" s="14" t="n">
        <x:f>'Crosswalk'!E68</x:f>
        <x:v>1</x:v>
      </x:c>
      <x:c r="O2502" s="14" t="n">
        <x:f>'Crosswalk'!F68</x:f>
        <x:v>0</x:v>
      </x:c>
      <x:c r="P2502" s="14" t="n">
        <x:f>'Crosswalk'!G68</x:f>
        <x:v>0</x:v>
      </x:c>
      <x:c r="Q2502" s="14" t="n">
        <x:f>'Crosswalk'!H68</x:f>
        <x:v>0</x:v>
      </x:c>
      <x:c r="R2502" s="14" t="n">
        <x:f>'Crosswalk'!I68</x:f>
        <x:v>0</x:v>
      </x:c>
      <x:c r="S2502" s="14" t="n">
        <x:f>'Crosswalk'!J68</x:f>
        <x:v>0</x:v>
      </x:c>
      <x:c r="T2502" s="14" t="n">
        <x:f>'Crosswalk'!K68</x:f>
        <x:v>0</x:v>
      </x:c>
      <x:c r="U2502" s="14" t="n">
        <x:f>'Crosswalk'!L68</x:f>
        <x:v>0</x:v>
      </x:c>
      <x:c r="V2502" s="14" t="n">
        <x:f>'Crosswalk'!M68</x:f>
        <x:v>0</x:v>
      </x:c>
      <x:c r="W2502" s="14" t="n">
        <x:f>'Crosswalk'!N68</x:f>
        <x:v>0</x:v>
      </x:c>
      <x:c r="X2502" s="17" t="str">
        <x:v>LFS - Labour Force Sample Survey</x:v>
      </x:c>
      <x:c r="Y2502" s="2" t="str">
        <x:v>B</x:v>
      </x:c>
      <x:c r="Z2502" s="17" t="str">
        <x:v>Peer composition: EGY, TUN. Observed national industry detail; used only for composition within 2024 ILO modelled margins.</x:v>
      </x:c>
      <x:c r="AA2502" s="2" t="str"/>
      <x:c r="AB2502" s="2" t="str">
        <x:v>https://rplumber.ilo.org/data/indicator?format=.csv.gz&amp;id=EMP_TEMP_SEX_EC2_NB_A</x:v>
      </x:c>
    </x:row>
    <x:row r="2503" ht="48" customHeight="1">
      <x:c r="A2503" s="13" t="str">
        <x:v>MAR</x:v>
      </x:c>
      <x:c r="B2503" s="13" t="str">
        <x:v>LMN</x:v>
      </x:c>
      <x:c r="C2503" s="13" t="str">
        <x:v>EGY</x:v>
      </x:c>
      <x:c r="D2503" s="13" t="n">
        <x:v>2024</x:v>
      </x:c>
      <x:c r="E2503" s="13" t="str">
        <x:v>EC2_ISIC4_M72</x:v>
      </x:c>
      <x:c r="F2503" s="18" t="str">
        <x:v>Economic activity (ISIC-Rev.4), 2 digit level: 72 - Scientific research and development</x:v>
      </x:c>
      <x:c r="G2503" s="21" t="n">
        <x:v>19.438</x:v>
      </x:c>
      <x:c r="H2503" s="22" t="n">
        <x:v>0.5</x:v>
      </x:c>
      <x:c r="I2503" s="21" t="n">
        <x:f>SUM(G2499:G2512)</x:f>
        <x:v>1096.709</x:v>
      </x:c>
      <x:c r="J2503" s="22" t="n">
        <x:f>G2503/I2503*H2503</x:f>
        <x:v>0.008861967942270921</x:v>
      </x:c>
      <x:c r="K2503" s="13" t="str">
        <x:v>ISIC4:72</x:v>
      </x:c>
      <x:c r="L2503" s="15" t="n">
        <x:f>'Crosswalk'!C69</x:f>
        <x:v>0</x:v>
      </x:c>
      <x:c r="M2503" s="15" t="n">
        <x:f>'Crosswalk'!D69</x:f>
        <x:v>0</x:v>
      </x:c>
      <x:c r="N2503" s="15" t="n">
        <x:f>'Crosswalk'!E69</x:f>
        <x:v>0.5</x:v>
      </x:c>
      <x:c r="O2503" s="15" t="n">
        <x:f>'Crosswalk'!F69</x:f>
        <x:v>0</x:v>
      </x:c>
      <x:c r="P2503" s="15" t="n">
        <x:f>'Crosswalk'!G69</x:f>
        <x:v>0</x:v>
      </x:c>
      <x:c r="Q2503" s="15" t="n">
        <x:f>'Crosswalk'!H69</x:f>
        <x:v>0.35</x:v>
      </x:c>
      <x:c r="R2503" s="15" t="n">
        <x:f>'Crosswalk'!I69</x:f>
        <x:v>0</x:v>
      </x:c>
      <x:c r="S2503" s="15" t="n">
        <x:f>'Crosswalk'!J69</x:f>
        <x:v>0.15</x:v>
      </x:c>
      <x:c r="T2503" s="15" t="n">
        <x:f>'Crosswalk'!K69</x:f>
        <x:v>0</x:v>
      </x:c>
      <x:c r="U2503" s="15" t="n">
        <x:f>'Crosswalk'!L69</x:f>
        <x:v>0</x:v>
      </x:c>
      <x:c r="V2503" s="15" t="n">
        <x:f>'Crosswalk'!M69</x:f>
        <x:v>0</x:v>
      </x:c>
      <x:c r="W2503" s="15" t="n">
        <x:f>'Crosswalk'!N69</x:f>
        <x:v>0</x:v>
      </x:c>
      <x:c r="X2503" s="18" t="str">
        <x:v>LFS - Labour Force Sample Survey</x:v>
      </x:c>
      <x:c r="Y2503" s="13" t="str">
        <x:v>B</x:v>
      </x:c>
      <x:c r="Z2503" s="18" t="str">
        <x:v>Peer composition: EGY, TUN. Observed national industry detail; used only for composition within 2024 ILO modelled margins.</x:v>
      </x:c>
      <x:c r="AA2503" s="13" t="str"/>
      <x:c r="AB2503" s="13" t="str">
        <x:v>https://rplumber.ilo.org/data/indicator?format=.csv.gz&amp;id=EMP_TEMP_SEX_EC2_NB_A</x:v>
      </x:c>
    </x:row>
    <x:row r="2504" ht="48" customHeight="1">
      <x:c r="A2504" s="2" t="str">
        <x:v>MAR</x:v>
      </x:c>
      <x:c r="B2504" s="2" t="str">
        <x:v>LMN</x:v>
      </x:c>
      <x:c r="C2504" s="2" t="str">
        <x:v>EGY</x:v>
      </x:c>
      <x:c r="D2504" s="2" t="n">
        <x:v>2024</x:v>
      </x:c>
      <x:c r="E2504" s="2" t="str">
        <x:v>EC2_ISIC4_M73</x:v>
      </x:c>
      <x:c r="F2504" s="17" t="str">
        <x:v>Economic activity (ISIC-Rev.4), 2 digit level: 73 - Advertising and market research</x:v>
      </x:c>
      <x:c r="G2504" s="19" t="n">
        <x:v>58.72</x:v>
      </x:c>
      <x:c r="H2504" s="20" t="n">
        <x:v>0.5</x:v>
      </x:c>
      <x:c r="I2504" s="19" t="n">
        <x:f>SUM(G2499:G2512)</x:f>
        <x:v>1096.709</x:v>
      </x:c>
      <x:c r="J2504" s="20" t="n">
        <x:f>G2504/I2504*H2504</x:f>
        <x:v>0.02677100306462334</x:v>
      </x:c>
      <x:c r="K2504" s="2" t="str">
        <x:v>ISIC4:73</x:v>
      </x:c>
      <x:c r="L2504" s="14" t="n">
        <x:f>'Crosswalk'!C70</x:f>
        <x:v>0</x:v>
      </x:c>
      <x:c r="M2504" s="14" t="n">
        <x:f>'Crosswalk'!D70</x:f>
        <x:v>0</x:v>
      </x:c>
      <x:c r="N2504" s="14" t="n">
        <x:f>'Crosswalk'!E70</x:f>
        <x:v>0</x:v>
      </x:c>
      <x:c r="O2504" s="14" t="n">
        <x:f>'Crosswalk'!F70</x:f>
        <x:v>0</x:v>
      </x:c>
      <x:c r="P2504" s="14" t="n">
        <x:f>'Crosswalk'!G70</x:f>
        <x:v>0</x:v>
      </x:c>
      <x:c r="Q2504" s="14" t="n">
        <x:f>'Crosswalk'!H70</x:f>
        <x:v>0</x:v>
      </x:c>
      <x:c r="R2504" s="14" t="n">
        <x:f>'Crosswalk'!I70</x:f>
        <x:v>0</x:v>
      </x:c>
      <x:c r="S2504" s="14" t="n">
        <x:f>'Crosswalk'!J70</x:f>
        <x:v>0</x:v>
      </x:c>
      <x:c r="T2504" s="14" t="n">
        <x:f>'Crosswalk'!K70</x:f>
        <x:v>1</x:v>
      </x:c>
      <x:c r="U2504" s="14" t="n">
        <x:f>'Crosswalk'!L70</x:f>
        <x:v>0</x:v>
      </x:c>
      <x:c r="V2504" s="14" t="n">
        <x:f>'Crosswalk'!M70</x:f>
        <x:v>0</x:v>
      </x:c>
      <x:c r="W2504" s="14" t="n">
        <x:f>'Crosswalk'!N70</x:f>
        <x:v>0</x:v>
      </x:c>
      <x:c r="X2504" s="17" t="str">
        <x:v>LFS - Labour Force Sample Survey</x:v>
      </x:c>
      <x:c r="Y2504" s="2" t="str">
        <x:v>B</x:v>
      </x:c>
      <x:c r="Z2504" s="17" t="str">
        <x:v>Peer composition: EGY, TUN. Observed national industry detail; used only for composition within 2024 ILO modelled margins.</x:v>
      </x:c>
      <x:c r="AA2504" s="2" t="str"/>
      <x:c r="AB2504" s="2" t="str">
        <x:v>https://rplumber.ilo.org/data/indicator?format=.csv.gz&amp;id=EMP_TEMP_SEX_EC2_NB_A</x:v>
      </x:c>
    </x:row>
    <x:row r="2505" ht="48" customHeight="1">
      <x:c r="A2505" s="13" t="str">
        <x:v>MAR</x:v>
      </x:c>
      <x:c r="B2505" s="13" t="str">
        <x:v>LMN</x:v>
      </x:c>
      <x:c r="C2505" s="13" t="str">
        <x:v>EGY</x:v>
      </x:c>
      <x:c r="D2505" s="13" t="n">
        <x:v>2024</x:v>
      </x:c>
      <x:c r="E2505" s="13" t="str">
        <x:v>EC2_ISIC4_M74</x:v>
      </x:c>
      <x:c r="F2505" s="18" t="str">
        <x:v>Economic activity (ISIC-Rev.4), 2 digit level: 74 - Other professional, scientific and technical activities</x:v>
      </x:c>
      <x:c r="G2505" s="21" t="n">
        <x:v>58.023</x:v>
      </x:c>
      <x:c r="H2505" s="22" t="n">
        <x:v>0.5</x:v>
      </x:c>
      <x:c r="I2505" s="21" t="n">
        <x:f>SUM(G2499:G2512)</x:f>
        <x:v>1096.709</x:v>
      </x:c>
      <x:c r="J2505" s="22" t="n">
        <x:f>G2505/I2505*H2505</x:f>
        <x:v>0.02645323417606676</x:v>
      </x:c>
      <x:c r="K2505" s="13" t="str">
        <x:v>ISIC4:74</x:v>
      </x:c>
      <x:c r="L2505" s="15" t="n">
        <x:f>'Crosswalk'!C71</x:f>
        <x:v>0</x:v>
      </x:c>
      <x:c r="M2505" s="15" t="n">
        <x:f>'Crosswalk'!D71</x:f>
        <x:v>0</x:v>
      </x:c>
      <x:c r="N2505" s="15" t="n">
        <x:f>'Crosswalk'!E71</x:f>
        <x:v>0.8</x:v>
      </x:c>
      <x:c r="O2505" s="15" t="n">
        <x:f>'Crosswalk'!F71</x:f>
        <x:v>0.2</x:v>
      </x:c>
      <x:c r="P2505" s="15" t="n">
        <x:f>'Crosswalk'!G71</x:f>
        <x:v>0</x:v>
      </x:c>
      <x:c r="Q2505" s="15" t="n">
        <x:f>'Crosswalk'!H71</x:f>
        <x:v>0</x:v>
      </x:c>
      <x:c r="R2505" s="15" t="n">
        <x:f>'Crosswalk'!I71</x:f>
        <x:v>0</x:v>
      </x:c>
      <x:c r="S2505" s="15" t="n">
        <x:f>'Crosswalk'!J71</x:f>
        <x:v>0</x:v>
      </x:c>
      <x:c r="T2505" s="15" t="n">
        <x:f>'Crosswalk'!K71</x:f>
        <x:v>0</x:v>
      </x:c>
      <x:c r="U2505" s="15" t="n">
        <x:f>'Crosswalk'!L71</x:f>
        <x:v>0</x:v>
      </x:c>
      <x:c r="V2505" s="15" t="n">
        <x:f>'Crosswalk'!M71</x:f>
        <x:v>0</x:v>
      </x:c>
      <x:c r="W2505" s="15" t="n">
        <x:f>'Crosswalk'!N71</x:f>
        <x:v>0</x:v>
      </x:c>
      <x:c r="X2505" s="18" t="str">
        <x:v>LFS - Labour Force Sample Survey</x:v>
      </x:c>
      <x:c r="Y2505" s="13" t="str">
        <x:v>B</x:v>
      </x:c>
      <x:c r="Z2505" s="18" t="str">
        <x:v>Peer composition: EGY, TUN. Observed national industry detail; used only for composition within 2024 ILO modelled margins.</x:v>
      </x:c>
      <x:c r="AA2505" s="13" t="str"/>
      <x:c r="AB2505" s="13" t="str">
        <x:v>https://rplumber.ilo.org/data/indicator?format=.csv.gz&amp;id=EMP_TEMP_SEX_EC2_NB_A</x:v>
      </x:c>
    </x:row>
    <x:row r="2506" ht="48" customHeight="1">
      <x:c r="A2506" s="2" t="str">
        <x:v>MAR</x:v>
      </x:c>
      <x:c r="B2506" s="2" t="str">
        <x:v>LMN</x:v>
      </x:c>
      <x:c r="C2506" s="2" t="str">
        <x:v>EGY</x:v>
      </x:c>
      <x:c r="D2506" s="2" t="n">
        <x:v>2024</x:v>
      </x:c>
      <x:c r="E2506" s="2" t="str">
        <x:v>EC2_ISIC4_M75</x:v>
      </x:c>
      <x:c r="F2506" s="17" t="str">
        <x:v>Economic activity (ISIC-Rev.4), 2 digit level: 75 - Veterinary activities</x:v>
      </x:c>
      <x:c r="G2506" s="19" t="n">
        <x:v>17.177</x:v>
      </x:c>
      <x:c r="H2506" s="20" t="n">
        <x:v>0.5</x:v>
      </x:c>
      <x:c r="I2506" s="19" t="n">
        <x:f>SUM(G2499:G2512)</x:f>
        <x:v>1096.709</x:v>
      </x:c>
      <x:c r="J2506" s="20" t="n">
        <x:f>G2506/I2506*H2506</x:f>
        <x:v>0.007831156669636156</x:v>
      </x:c>
      <x:c r="K2506" s="2" t="str">
        <x:v>ISIC4:75</x:v>
      </x:c>
      <x:c r="L2506" s="14" t="n">
        <x:f>'Crosswalk'!C72</x:f>
        <x:v>0</x:v>
      </x:c>
      <x:c r="M2506" s="14" t="n">
        <x:f>'Crosswalk'!D72</x:f>
        <x:v>0</x:v>
      </x:c>
      <x:c r="N2506" s="14" t="n">
        <x:f>'Crosswalk'!E72</x:f>
        <x:v>0</x:v>
      </x:c>
      <x:c r="O2506" s="14" t="n">
        <x:f>'Crosswalk'!F72</x:f>
        <x:v>0</x:v>
      </x:c>
      <x:c r="P2506" s="14" t="n">
        <x:f>'Crosswalk'!G72</x:f>
        <x:v>0</x:v>
      </x:c>
      <x:c r="Q2506" s="14" t="n">
        <x:f>'Crosswalk'!H72</x:f>
        <x:v>1</x:v>
      </x:c>
      <x:c r="R2506" s="14" t="n">
        <x:f>'Crosswalk'!I72</x:f>
        <x:v>0</x:v>
      </x:c>
      <x:c r="S2506" s="14" t="n">
        <x:f>'Crosswalk'!J72</x:f>
        <x:v>0</x:v>
      </x:c>
      <x:c r="T2506" s="14" t="n">
        <x:f>'Crosswalk'!K72</x:f>
        <x:v>0</x:v>
      </x:c>
      <x:c r="U2506" s="14" t="n">
        <x:f>'Crosswalk'!L72</x:f>
        <x:v>0</x:v>
      </x:c>
      <x:c r="V2506" s="14" t="n">
        <x:f>'Crosswalk'!M72</x:f>
        <x:v>0</x:v>
      </x:c>
      <x:c r="W2506" s="14" t="n">
        <x:f>'Crosswalk'!N72</x:f>
        <x:v>0</x:v>
      </x:c>
      <x:c r="X2506" s="17" t="str">
        <x:v>LFS - Labour Force Sample Survey</x:v>
      </x:c>
      <x:c r="Y2506" s="2" t="str">
        <x:v>B</x:v>
      </x:c>
      <x:c r="Z2506" s="17" t="str">
        <x:v>Peer composition: EGY, TUN. Observed national industry detail; used only for composition within 2024 ILO modelled margins.</x:v>
      </x:c>
      <x:c r="AA2506" s="2" t="str"/>
      <x:c r="AB2506" s="2" t="str">
        <x:v>https://rplumber.ilo.org/data/indicator?format=.csv.gz&amp;id=EMP_TEMP_SEX_EC2_NB_A</x:v>
      </x:c>
    </x:row>
    <x:row r="2507" ht="48" customHeight="1">
      <x:c r="A2507" s="13" t="str">
        <x:v>MAR</x:v>
      </x:c>
      <x:c r="B2507" s="13" t="str">
        <x:v>LMN</x:v>
      </x:c>
      <x:c r="C2507" s="13" t="str">
        <x:v>EGY</x:v>
      </x:c>
      <x:c r="D2507" s="13" t="n">
        <x:v>2024</x:v>
      </x:c>
      <x:c r="E2507" s="13" t="str">
        <x:v>EC2_ISIC4_N77</x:v>
      </x:c>
      <x:c r="F2507" s="18" t="str">
        <x:v>Economic activity (ISIC-Rev.4), 2 digit level: 77 - Rental and leasing activities</x:v>
      </x:c>
      <x:c r="G2507" s="21" t="n">
        <x:v>47.812</x:v>
      </x:c>
      <x:c r="H2507" s="22" t="n">
        <x:v>0.5</x:v>
      </x:c>
      <x:c r="I2507" s="21" t="n">
        <x:f>SUM(G2499:G2512)</x:f>
        <x:v>1096.709</x:v>
      </x:c>
      <x:c r="J2507" s="22" t="n">
        <x:f>G2507/I2507*H2507</x:f>
        <x:v>0.021797942754185475</x:v>
      </x:c>
      <x:c r="K2507" s="13" t="str">
        <x:v>ISIC4:77</x:v>
      </x:c>
      <x:c r="L2507" s="15" t="n">
        <x:f>'Crosswalk'!C73</x:f>
        <x:v>0</x:v>
      </x:c>
      <x:c r="M2507" s="15" t="n">
        <x:f>'Crosswalk'!D73</x:f>
        <x:v>0</x:v>
      </x:c>
      <x:c r="N2507" s="15" t="n">
        <x:f>'Crosswalk'!E73</x:f>
        <x:v>0.7</x:v>
      </x:c>
      <x:c r="O2507" s="15" t="n">
        <x:f>'Crosswalk'!F73</x:f>
        <x:v>0.3</x:v>
      </x:c>
      <x:c r="P2507" s="15" t="n">
        <x:f>'Crosswalk'!G73</x:f>
        <x:v>0</x:v>
      </x:c>
      <x:c r="Q2507" s="15" t="n">
        <x:f>'Crosswalk'!H73</x:f>
        <x:v>0</x:v>
      </x:c>
      <x:c r="R2507" s="15" t="n">
        <x:f>'Crosswalk'!I73</x:f>
        <x:v>0</x:v>
      </x:c>
      <x:c r="S2507" s="15" t="n">
        <x:f>'Crosswalk'!J73</x:f>
        <x:v>0</x:v>
      </x:c>
      <x:c r="T2507" s="15" t="n">
        <x:f>'Crosswalk'!K73</x:f>
        <x:v>0</x:v>
      </x:c>
      <x:c r="U2507" s="15" t="n">
        <x:f>'Crosswalk'!L73</x:f>
        <x:v>0</x:v>
      </x:c>
      <x:c r="V2507" s="15" t="n">
        <x:f>'Crosswalk'!M73</x:f>
        <x:v>0</x:v>
      </x:c>
      <x:c r="W2507" s="15" t="n">
        <x:f>'Crosswalk'!N73</x:f>
        <x:v>0</x:v>
      </x:c>
      <x:c r="X2507" s="18" t="str">
        <x:v>LFS - Labour Force Sample Survey</x:v>
      </x:c>
      <x:c r="Y2507" s="13" t="str">
        <x:v>B</x:v>
      </x:c>
      <x:c r="Z2507" s="18" t="str">
        <x:v>Peer composition: EGY, TUN. Observed national industry detail; used only for composition within 2024 ILO modelled margins.</x:v>
      </x:c>
      <x:c r="AA2507" s="13" t="str"/>
      <x:c r="AB2507" s="13" t="str">
        <x:v>https://rplumber.ilo.org/data/indicator?format=.csv.gz&amp;id=EMP_TEMP_SEX_EC2_NB_A</x:v>
      </x:c>
    </x:row>
    <x:row r="2508" ht="48" customHeight="1">
      <x:c r="A2508" s="2" t="str">
        <x:v>MAR</x:v>
      </x:c>
      <x:c r="B2508" s="2" t="str">
        <x:v>LMN</x:v>
      </x:c>
      <x:c r="C2508" s="2" t="str">
        <x:v>EGY</x:v>
      </x:c>
      <x:c r="D2508" s="2" t="n">
        <x:v>2024</x:v>
      </x:c>
      <x:c r="E2508" s="2" t="str">
        <x:v>EC2_ISIC4_N78</x:v>
      </x:c>
      <x:c r="F2508" s="17" t="str">
        <x:v>Economic activity (ISIC-Rev.4), 2 digit level: 78 - Employment activities</x:v>
      </x:c>
      <x:c r="G2508" s="19" t="n">
        <x:v>13.426</x:v>
      </x:c>
      <x:c r="H2508" s="20" t="n">
        <x:v>0.5</x:v>
      </x:c>
      <x:c r="I2508" s="19" t="n">
        <x:f>SUM(G2499:G2512)</x:f>
        <x:v>1096.709</x:v>
      </x:c>
      <x:c r="J2508" s="20" t="n">
        <x:f>G2508/I2508*H2508</x:f>
        <x:v>0.006121040312425629</x:v>
      </x:c>
      <x:c r="K2508" s="2" t="str">
        <x:v>ISIC4:78</x:v>
      </x:c>
      <x:c r="L2508" s="14" t="n">
        <x:f>'Crosswalk'!C74</x:f>
        <x:v>0</x:v>
      </x:c>
      <x:c r="M2508" s="14" t="n">
        <x:f>'Crosswalk'!D74</x:f>
        <x:v>0</x:v>
      </x:c>
      <x:c r="N2508" s="14" t="n">
        <x:f>'Crosswalk'!E74</x:f>
        <x:v>1</x:v>
      </x:c>
      <x:c r="O2508" s="14" t="n">
        <x:f>'Crosswalk'!F74</x:f>
        <x:v>0</x:v>
      </x:c>
      <x:c r="P2508" s="14" t="n">
        <x:f>'Crosswalk'!G74</x:f>
        <x:v>0</x:v>
      </x:c>
      <x:c r="Q2508" s="14" t="n">
        <x:f>'Crosswalk'!H74</x:f>
        <x:v>0</x:v>
      </x:c>
      <x:c r="R2508" s="14" t="n">
        <x:f>'Crosswalk'!I74</x:f>
        <x:v>0</x:v>
      </x:c>
      <x:c r="S2508" s="14" t="n">
        <x:f>'Crosswalk'!J74</x:f>
        <x:v>0</x:v>
      </x:c>
      <x:c r="T2508" s="14" t="n">
        <x:f>'Crosswalk'!K74</x:f>
        <x:v>0</x:v>
      </x:c>
      <x:c r="U2508" s="14" t="n">
        <x:f>'Crosswalk'!L74</x:f>
        <x:v>0</x:v>
      </x:c>
      <x:c r="V2508" s="14" t="n">
        <x:f>'Crosswalk'!M74</x:f>
        <x:v>0</x:v>
      </x:c>
      <x:c r="W2508" s="14" t="n">
        <x:f>'Crosswalk'!N74</x:f>
        <x:v>0</x:v>
      </x:c>
      <x:c r="X2508" s="17" t="str">
        <x:v>LFS - Labour Force Sample Survey</x:v>
      </x:c>
      <x:c r="Y2508" s="2" t="str">
        <x:v>B</x:v>
      </x:c>
      <x:c r="Z2508" s="17" t="str">
        <x:v>Peer composition: EGY, TUN. Observed national industry detail; used only for composition within 2024 ILO modelled margins.</x:v>
      </x:c>
      <x:c r="AA2508" s="2" t="str"/>
      <x:c r="AB2508" s="2" t="str">
        <x:v>https://rplumber.ilo.org/data/indicator?format=.csv.gz&amp;id=EMP_TEMP_SEX_EC2_NB_A</x:v>
      </x:c>
    </x:row>
    <x:row r="2509" ht="48" customHeight="1">
      <x:c r="A2509" s="13" t="str">
        <x:v>MAR</x:v>
      </x:c>
      <x:c r="B2509" s="13" t="str">
        <x:v>LMN</x:v>
      </x:c>
      <x:c r="C2509" s="13" t="str">
        <x:v>EGY</x:v>
      </x:c>
      <x:c r="D2509" s="13" t="n">
        <x:v>2024</x:v>
      </x:c>
      <x:c r="E2509" s="13" t="str">
        <x:v>EC2_ISIC4_N79</x:v>
      </x:c>
      <x:c r="F2509" s="18" t="str">
        <x:v>Economic activity (ISIC-Rev.4), 2 digit level: 79 - Travel agency, tour operator, reservation service and related activities</x:v>
      </x:c>
      <x:c r="G2509" s="21" t="n">
        <x:v>94.938</x:v>
      </x:c>
      <x:c r="H2509" s="22" t="n">
        <x:v>0.5</x:v>
      </x:c>
      <x:c r="I2509" s="21" t="n">
        <x:f>SUM(G2499:G2512)</x:f>
        <x:v>1096.709</x:v>
      </x:c>
      <x:c r="J2509" s="22" t="n">
        <x:f>G2509/I2509*H2509</x:f>
        <x:v>0.04328313162379446</x:v>
      </x:c>
      <x:c r="K2509" s="13" t="str">
        <x:v>ISIC4:79</x:v>
      </x:c>
      <x:c r="L2509" s="15" t="n">
        <x:f>'Crosswalk'!C75</x:f>
        <x:v>0</x:v>
      </x:c>
      <x:c r="M2509" s="15" t="n">
        <x:f>'Crosswalk'!D75</x:f>
        <x:v>0</x:v>
      </x:c>
      <x:c r="N2509" s="15" t="n">
        <x:f>'Crosswalk'!E75</x:f>
        <x:v>0</x:v>
      </x:c>
      <x:c r="O2509" s="15" t="n">
        <x:f>'Crosswalk'!F75</x:f>
        <x:v>1</x:v>
      </x:c>
      <x:c r="P2509" s="15" t="n">
        <x:f>'Crosswalk'!G75</x:f>
        <x:v>0</x:v>
      </x:c>
      <x:c r="Q2509" s="15" t="n">
        <x:f>'Crosswalk'!H75</x:f>
        <x:v>0</x:v>
      </x:c>
      <x:c r="R2509" s="15" t="n">
        <x:f>'Crosswalk'!I75</x:f>
        <x:v>0</x:v>
      </x:c>
      <x:c r="S2509" s="15" t="n">
        <x:f>'Crosswalk'!J75</x:f>
        <x:v>0</x:v>
      </x:c>
      <x:c r="T2509" s="15" t="n">
        <x:f>'Crosswalk'!K75</x:f>
        <x:v>0</x:v>
      </x:c>
      <x:c r="U2509" s="15" t="n">
        <x:f>'Crosswalk'!L75</x:f>
        <x:v>0</x:v>
      </x:c>
      <x:c r="V2509" s="15" t="n">
        <x:f>'Crosswalk'!M75</x:f>
        <x:v>0</x:v>
      </x:c>
      <x:c r="W2509" s="15" t="n">
        <x:f>'Crosswalk'!N75</x:f>
        <x:v>0</x:v>
      </x:c>
      <x:c r="X2509" s="18" t="str">
        <x:v>LFS - Labour Force Sample Survey</x:v>
      </x:c>
      <x:c r="Y2509" s="13" t="str">
        <x:v>B</x:v>
      </x:c>
      <x:c r="Z2509" s="18" t="str">
        <x:v>Peer composition: EGY, TUN. Observed national industry detail; used only for composition within 2024 ILO modelled margins.</x:v>
      </x:c>
      <x:c r="AA2509" s="13" t="str"/>
      <x:c r="AB2509" s="13" t="str">
        <x:v>https://rplumber.ilo.org/data/indicator?format=.csv.gz&amp;id=EMP_TEMP_SEX_EC2_NB_A</x:v>
      </x:c>
    </x:row>
    <x:row r="2510" ht="48" customHeight="1">
      <x:c r="A2510" s="2" t="str">
        <x:v>MAR</x:v>
      </x:c>
      <x:c r="B2510" s="2" t="str">
        <x:v>LMN</x:v>
      </x:c>
      <x:c r="C2510" s="2" t="str">
        <x:v>EGY</x:v>
      </x:c>
      <x:c r="D2510" s="2" t="n">
        <x:v>2024</x:v>
      </x:c>
      <x:c r="E2510" s="2" t="str">
        <x:v>EC2_ISIC4_N80</x:v>
      </x:c>
      <x:c r="F2510" s="17" t="str">
        <x:v>Economic activity (ISIC-Rev.4), 2 digit level: 80 - Security and investigation activities</x:v>
      </x:c>
      <x:c r="G2510" s="19" t="n">
        <x:v>98.362</x:v>
      </x:c>
      <x:c r="H2510" s="20" t="n">
        <x:v>0.5</x:v>
      </x:c>
      <x:c r="I2510" s="19" t="n">
        <x:f>SUM(G2499:G2512)</x:f>
        <x:v>1096.709</x:v>
      </x:c>
      <x:c r="J2510" s="20" t="n">
        <x:f>G2510/I2510*H2510</x:f>
        <x:v>0.0448441655899605</x:v>
      </x:c>
      <x:c r="K2510" s="2" t="str">
        <x:v>ISIC4:80</x:v>
      </x:c>
      <x:c r="L2510" s="14" t="n">
        <x:f>'Crosswalk'!C76</x:f>
        <x:v>0</x:v>
      </x:c>
      <x:c r="M2510" s="14" t="n">
        <x:f>'Crosswalk'!D76</x:f>
        <x:v>0</x:v>
      </x:c>
      <x:c r="N2510" s="14" t="n">
        <x:f>'Crosswalk'!E76</x:f>
        <x:v>1</x:v>
      </x:c>
      <x:c r="O2510" s="14" t="n">
        <x:f>'Crosswalk'!F76</x:f>
        <x:v>0</x:v>
      </x:c>
      <x:c r="P2510" s="14" t="n">
        <x:f>'Crosswalk'!G76</x:f>
        <x:v>0</x:v>
      </x:c>
      <x:c r="Q2510" s="14" t="n">
        <x:f>'Crosswalk'!H76</x:f>
        <x:v>0</x:v>
      </x:c>
      <x:c r="R2510" s="14" t="n">
        <x:f>'Crosswalk'!I76</x:f>
        <x:v>0</x:v>
      </x:c>
      <x:c r="S2510" s="14" t="n">
        <x:f>'Crosswalk'!J76</x:f>
        <x:v>0</x:v>
      </x:c>
      <x:c r="T2510" s="14" t="n">
        <x:f>'Crosswalk'!K76</x:f>
        <x:v>0</x:v>
      </x:c>
      <x:c r="U2510" s="14" t="n">
        <x:f>'Crosswalk'!L76</x:f>
        <x:v>0</x:v>
      </x:c>
      <x:c r="V2510" s="14" t="n">
        <x:f>'Crosswalk'!M76</x:f>
        <x:v>0</x:v>
      </x:c>
      <x:c r="W2510" s="14" t="n">
        <x:f>'Crosswalk'!N76</x:f>
        <x:v>0</x:v>
      </x:c>
      <x:c r="X2510" s="17" t="str">
        <x:v>LFS - Labour Force Sample Survey</x:v>
      </x:c>
      <x:c r="Y2510" s="2" t="str">
        <x:v>B</x:v>
      </x:c>
      <x:c r="Z2510" s="17" t="str">
        <x:v>Peer composition: EGY, TUN. Observed national industry detail; used only for composition within 2024 ILO modelled margins.</x:v>
      </x:c>
      <x:c r="AA2510" s="2" t="str"/>
      <x:c r="AB2510" s="2" t="str">
        <x:v>https://rplumber.ilo.org/data/indicator?format=.csv.gz&amp;id=EMP_TEMP_SEX_EC2_NB_A</x:v>
      </x:c>
    </x:row>
    <x:row r="2511" ht="48" customHeight="1">
      <x:c r="A2511" s="13" t="str">
        <x:v>MAR</x:v>
      </x:c>
      <x:c r="B2511" s="13" t="str">
        <x:v>LMN</x:v>
      </x:c>
      <x:c r="C2511" s="13" t="str">
        <x:v>EGY</x:v>
      </x:c>
      <x:c r="D2511" s="13" t="n">
        <x:v>2024</x:v>
      </x:c>
      <x:c r="E2511" s="13" t="str">
        <x:v>EC2_ISIC4_N81</x:v>
      </x:c>
      <x:c r="F2511" s="18" t="str">
        <x:v>Economic activity (ISIC-Rev.4), 2 digit level: 81 - Services to buildings and landscape activities</x:v>
      </x:c>
      <x:c r="G2511" s="21" t="n">
        <x:v>52.007</x:v>
      </x:c>
      <x:c r="H2511" s="22" t="n">
        <x:v>0.5</x:v>
      </x:c>
      <x:c r="I2511" s="21" t="n">
        <x:f>SUM(G2499:G2512)</x:f>
        <x:v>1096.709</x:v>
      </x:c>
      <x:c r="J2511" s="22" t="n">
        <x:f>G2511/I2511*H2511</x:f>
        <x:v>0.023710482908410525</x:v>
      </x:c>
      <x:c r="K2511" s="13" t="str">
        <x:v>ISIC4:81</x:v>
      </x:c>
      <x:c r="L2511" s="15" t="n">
        <x:f>'Crosswalk'!C77</x:f>
        <x:v>0</x:v>
      </x:c>
      <x:c r="M2511" s="15" t="n">
        <x:f>'Crosswalk'!D77</x:f>
        <x:v>0</x:v>
      </x:c>
      <x:c r="N2511" s="15" t="n">
        <x:f>'Crosswalk'!E77</x:f>
        <x:v>1</x:v>
      </x:c>
      <x:c r="O2511" s="15" t="n">
        <x:f>'Crosswalk'!F77</x:f>
        <x:v>0</x:v>
      </x:c>
      <x:c r="P2511" s="15" t="n">
        <x:f>'Crosswalk'!G77</x:f>
        <x:v>0</x:v>
      </x:c>
      <x:c r="Q2511" s="15" t="n">
        <x:f>'Crosswalk'!H77</x:f>
        <x:v>0</x:v>
      </x:c>
      <x:c r="R2511" s="15" t="n">
        <x:f>'Crosswalk'!I77</x:f>
        <x:v>0</x:v>
      </x:c>
      <x:c r="S2511" s="15" t="n">
        <x:f>'Crosswalk'!J77</x:f>
        <x:v>0</x:v>
      </x:c>
      <x:c r="T2511" s="15" t="n">
        <x:f>'Crosswalk'!K77</x:f>
        <x:v>0</x:v>
      </x:c>
      <x:c r="U2511" s="15" t="n">
        <x:f>'Crosswalk'!L77</x:f>
        <x:v>0</x:v>
      </x:c>
      <x:c r="V2511" s="15" t="n">
        <x:f>'Crosswalk'!M77</x:f>
        <x:v>0</x:v>
      </x:c>
      <x:c r="W2511" s="15" t="n">
        <x:f>'Crosswalk'!N77</x:f>
        <x:v>0</x:v>
      </x:c>
      <x:c r="X2511" s="18" t="str">
        <x:v>LFS - Labour Force Sample Survey</x:v>
      </x:c>
      <x:c r="Y2511" s="13" t="str">
        <x:v>B</x:v>
      </x:c>
      <x:c r="Z2511" s="18" t="str">
        <x:v>Peer composition: EGY, TUN. Observed national industry detail; used only for composition within 2024 ILO modelled margins.</x:v>
      </x:c>
      <x:c r="AA2511" s="13" t="str"/>
      <x:c r="AB2511" s="13" t="str">
        <x:v>https://rplumber.ilo.org/data/indicator?format=.csv.gz&amp;id=EMP_TEMP_SEX_EC2_NB_A</x:v>
      </x:c>
    </x:row>
    <x:row r="2512" ht="48" customHeight="1">
      <x:c r="A2512" s="2" t="str">
        <x:v>MAR</x:v>
      </x:c>
      <x:c r="B2512" s="2" t="str">
        <x:v>LMN</x:v>
      </x:c>
      <x:c r="C2512" s="2" t="str">
        <x:v>EGY</x:v>
      </x:c>
      <x:c r="D2512" s="2" t="n">
        <x:v>2024</x:v>
      </x:c>
      <x:c r="E2512" s="2" t="str">
        <x:v>EC2_ISIC4_N82</x:v>
      </x:c>
      <x:c r="F2512" s="17" t="str">
        <x:v>Economic activity (ISIC-Rev.4), 2 digit level: 82 - Office administrative, office support and other business support activities</x:v>
      </x:c>
      <x:c r="G2512" s="19" t="n">
        <x:v>41.011</x:v>
      </x:c>
      <x:c r="H2512" s="20" t="n">
        <x:v>0.5</x:v>
      </x:c>
      <x:c r="I2512" s="19" t="n">
        <x:f>SUM(G2499:G2512)</x:f>
        <x:v>1096.709</x:v>
      </x:c>
      <x:c r="J2512" s="20" t="n">
        <x:f>G2512/I2512*H2512</x:f>
        <x:v>0.018697302566131946</x:v>
      </x:c>
      <x:c r="K2512" s="2" t="str">
        <x:v>ISIC4:82</x:v>
      </x:c>
      <x:c r="L2512" s="14" t="n">
        <x:f>'Crosswalk'!C78</x:f>
        <x:v>0</x:v>
      </x:c>
      <x:c r="M2512" s="14" t="n">
        <x:f>'Crosswalk'!D78</x:f>
        <x:v>0</x:v>
      </x:c>
      <x:c r="N2512" s="14" t="n">
        <x:f>'Crosswalk'!E78</x:f>
        <x:v>1</x:v>
      </x:c>
      <x:c r="O2512" s="14" t="n">
        <x:f>'Crosswalk'!F78</x:f>
        <x:v>0</x:v>
      </x:c>
      <x:c r="P2512" s="14" t="n">
        <x:f>'Crosswalk'!G78</x:f>
        <x:v>0</x:v>
      </x:c>
      <x:c r="Q2512" s="14" t="n">
        <x:f>'Crosswalk'!H78</x:f>
        <x:v>0</x:v>
      </x:c>
      <x:c r="R2512" s="14" t="n">
        <x:f>'Crosswalk'!I78</x:f>
        <x:v>0</x:v>
      </x:c>
      <x:c r="S2512" s="14" t="n">
        <x:f>'Crosswalk'!J78</x:f>
        <x:v>0</x:v>
      </x:c>
      <x:c r="T2512" s="14" t="n">
        <x:f>'Crosswalk'!K78</x:f>
        <x:v>0</x:v>
      </x:c>
      <x:c r="U2512" s="14" t="n">
        <x:f>'Crosswalk'!L78</x:f>
        <x:v>0</x:v>
      </x:c>
      <x:c r="V2512" s="14" t="n">
        <x:f>'Crosswalk'!M78</x:f>
        <x:v>0</x:v>
      </x:c>
      <x:c r="W2512" s="14" t="n">
        <x:f>'Crosswalk'!N78</x:f>
        <x:v>0</x:v>
      </x:c>
      <x:c r="X2512" s="17" t="str">
        <x:v>LFS - Labour Force Sample Survey</x:v>
      </x:c>
      <x:c r="Y2512" s="2" t="str">
        <x:v>B</x:v>
      </x:c>
      <x:c r="Z2512" s="17" t="str">
        <x:v>Peer composition: EGY, TUN. Observed national industry detail; used only for composition within 2024 ILO modelled margins.</x:v>
      </x:c>
      <x:c r="AA2512" s="2" t="str"/>
      <x:c r="AB2512" s="2" t="str">
        <x:v>https://rplumber.ilo.org/data/indicator?format=.csv.gz&amp;id=EMP_TEMP_SEX_EC2_NB_A</x:v>
      </x:c>
    </x:row>
    <x:row r="2513" ht="48" customHeight="1">
      <x:c r="A2513" s="13" t="str">
        <x:v>MAR</x:v>
      </x:c>
      <x:c r="B2513" s="13" t="str">
        <x:v>O</x:v>
      </x:c>
      <x:c r="C2513" s="13" t="str">
        <x:v>TUN</x:v>
      </x:c>
      <x:c r="D2513" s="13" t="n">
        <x:v>2023</x:v>
      </x:c>
      <x:c r="E2513" s="13" t="str">
        <x:v>EC2_ISIC4_O84</x:v>
      </x:c>
      <x:c r="F2513" s="18" t="str">
        <x:v>Economic activity (ISIC-Rev.4), 2 digit level: 84 - Public administration and defence; compulsory social security</x:v>
      </x:c>
      <x:c r="G2513" s="21" t="n">
        <x:v>293.065</x:v>
      </x:c>
      <x:c r="H2513" s="22" t="n">
        <x:v>0.5</x:v>
      </x:c>
      <x:c r="I2513" s="21" t="n">
        <x:f>SUM(G2513:G2513)</x:f>
        <x:v>293.065</x:v>
      </x:c>
      <x:c r="J2513" s="22" t="n">
        <x:f>G2513/I2513*H2513</x:f>
        <x:v>0.5</x:v>
      </x:c>
      <x:c r="K2513" s="13" t="str">
        <x:v>ISIC4:84</x:v>
      </x:c>
      <x:c r="L2513" s="15" t="n">
        <x:f>'Crosswalk'!C79</x:f>
        <x:v>0</x:v>
      </x:c>
      <x:c r="M2513" s="15" t="n">
        <x:f>'Crosswalk'!D79</x:f>
        <x:v>0</x:v>
      </x:c>
      <x:c r="N2513" s="15" t="n">
        <x:f>'Crosswalk'!E79</x:f>
        <x:v>0</x:v>
      </x:c>
      <x:c r="O2513" s="15" t="n">
        <x:f>'Crosswalk'!F79</x:f>
        <x:v>0</x:v>
      </x:c>
      <x:c r="P2513" s="15" t="n">
        <x:f>'Crosswalk'!G79</x:f>
        <x:v>0</x:v>
      </x:c>
      <x:c r="Q2513" s="15" t="n">
        <x:f>'Crosswalk'!H79</x:f>
        <x:v>0</x:v>
      </x:c>
      <x:c r="R2513" s="15" t="n">
        <x:f>'Crosswalk'!I79</x:f>
        <x:v>0</x:v>
      </x:c>
      <x:c r="S2513" s="15" t="n">
        <x:f>'Crosswalk'!J79</x:f>
        <x:v>0</x:v>
      </x:c>
      <x:c r="T2513" s="15" t="n">
        <x:f>'Crosswalk'!K79</x:f>
        <x:v>0</x:v>
      </x:c>
      <x:c r="U2513" s="15" t="n">
        <x:f>'Crosswalk'!L79</x:f>
        <x:v>0</x:v>
      </x:c>
      <x:c r="V2513" s="15" t="n">
        <x:f>'Crosswalk'!M79</x:f>
        <x:v>0</x:v>
      </x:c>
      <x:c r="W2513" s="15" t="n">
        <x:f>'Crosswalk'!N79</x:f>
        <x:v>1</x:v>
      </x:c>
      <x:c r="X2513" s="18" t="str">
        <x:v>LFS - National Population and Employment Survey</x:v>
      </x:c>
      <x:c r="Y2513" s="13" t="str"/>
      <x:c r="Z2513" s="18" t="str">
        <x:v>Peer composition: EGY, TUN. Observed national industry detail; used only for composition within 2024 ILO modelled margins.</x:v>
      </x:c>
      <x:c r="AA2513" s="13" t="str"/>
      <x:c r="AB2513" s="13" t="str">
        <x:v>https://rplumber.ilo.org/data/indicator?format=.csv.gz&amp;id=EMP_TEMP_SEX_EC2_NB_A</x:v>
      </x:c>
    </x:row>
    <x:row r="2514" ht="48" customHeight="1">
      <x:c r="A2514" s="2" t="str">
        <x:v>MAR</x:v>
      </x:c>
      <x:c r="B2514" s="2" t="str">
        <x:v>O</x:v>
      </x:c>
      <x:c r="C2514" s="2" t="str">
        <x:v>EGY</x:v>
      </x:c>
      <x:c r="D2514" s="2" t="n">
        <x:v>2024</x:v>
      </x:c>
      <x:c r="E2514" s="2" t="str">
        <x:v>EC2_ISIC4_O84</x:v>
      </x:c>
      <x:c r="F2514" s="17" t="str">
        <x:v>Economic activity (ISIC-Rev.4), 2 digit level: 84 - Public administration and defence; compulsory social security</x:v>
      </x:c>
      <x:c r="G2514" s="19" t="n">
        <x:v>1213.668</x:v>
      </x:c>
      <x:c r="H2514" s="20" t="n">
        <x:v>0.5</x:v>
      </x:c>
      <x:c r="I2514" s="19" t="n">
        <x:f>SUM(G2514:G2514)</x:f>
        <x:v>1213.668</x:v>
      </x:c>
      <x:c r="J2514" s="20" t="n">
        <x:f>G2514/I2514*H2514</x:f>
        <x:v>0.5</x:v>
      </x:c>
      <x:c r="K2514" s="2" t="str">
        <x:v>ISIC4:84</x:v>
      </x:c>
      <x:c r="L2514" s="14" t="n">
        <x:f>'Crosswalk'!C79</x:f>
        <x:v>0</x:v>
      </x:c>
      <x:c r="M2514" s="14" t="n">
        <x:f>'Crosswalk'!D79</x:f>
        <x:v>0</x:v>
      </x:c>
      <x:c r="N2514" s="14" t="n">
        <x:f>'Crosswalk'!E79</x:f>
        <x:v>0</x:v>
      </x:c>
      <x:c r="O2514" s="14" t="n">
        <x:f>'Crosswalk'!F79</x:f>
        <x:v>0</x:v>
      </x:c>
      <x:c r="P2514" s="14" t="n">
        <x:f>'Crosswalk'!G79</x:f>
        <x:v>0</x:v>
      </x:c>
      <x:c r="Q2514" s="14" t="n">
        <x:f>'Crosswalk'!H79</x:f>
        <x:v>0</x:v>
      </x:c>
      <x:c r="R2514" s="14" t="n">
        <x:f>'Crosswalk'!I79</x:f>
        <x:v>0</x:v>
      </x:c>
      <x:c r="S2514" s="14" t="n">
        <x:f>'Crosswalk'!J79</x:f>
        <x:v>0</x:v>
      </x:c>
      <x:c r="T2514" s="14" t="n">
        <x:f>'Crosswalk'!K79</x:f>
        <x:v>0</x:v>
      </x:c>
      <x:c r="U2514" s="14" t="n">
        <x:f>'Crosswalk'!L79</x:f>
        <x:v>0</x:v>
      </x:c>
      <x:c r="V2514" s="14" t="n">
        <x:f>'Crosswalk'!M79</x:f>
        <x:v>0</x:v>
      </x:c>
      <x:c r="W2514" s="14" t="n">
        <x:f>'Crosswalk'!N79</x:f>
        <x:v>1</x:v>
      </x:c>
      <x:c r="X2514" s="17" t="str">
        <x:v>LFS - Labour Force Sample Survey</x:v>
      </x:c>
      <x:c r="Y2514" s="2" t="str">
        <x:v>B</x:v>
      </x:c>
      <x:c r="Z2514" s="17" t="str">
        <x:v>Peer composition: EGY, TUN. Observed national industry detail; used only for composition within 2024 ILO modelled margins.</x:v>
      </x:c>
      <x:c r="AA2514" s="2" t="str"/>
      <x:c r="AB2514" s="2" t="str">
        <x:v>https://rplumber.ilo.org/data/indicator?format=.csv.gz&amp;id=EMP_TEMP_SEX_EC2_NB_A</x:v>
      </x:c>
    </x:row>
    <x:row r="2515" ht="48" customHeight="1">
      <x:c r="A2515" s="13" t="str">
        <x:v>MAR</x:v>
      </x:c>
      <x:c r="B2515" s="13" t="str">
        <x:v>P</x:v>
      </x:c>
      <x:c r="C2515" s="13" t="str">
        <x:v>TUN</x:v>
      </x:c>
      <x:c r="D2515" s="13" t="n">
        <x:v>2023</x:v>
      </x:c>
      <x:c r="E2515" s="13" t="str">
        <x:v>EC2_ISIC4_P85</x:v>
      </x:c>
      <x:c r="F2515" s="18" t="str">
        <x:v>Economic activity (ISIC-Rev.4), 2 digit level: 85 - Education</x:v>
      </x:c>
      <x:c r="G2515" s="21" t="n">
        <x:v>277.213</x:v>
      </x:c>
      <x:c r="H2515" s="22" t="n">
        <x:v>0.5</x:v>
      </x:c>
      <x:c r="I2515" s="21" t="n">
        <x:f>SUM(G2515:G2515)</x:f>
        <x:v>277.213</x:v>
      </x:c>
      <x:c r="J2515" s="22" t="n">
        <x:f>G2515/I2515*H2515</x:f>
        <x:v>0.5</x:v>
      </x:c>
      <x:c r="K2515" s="13" t="str">
        <x:v>ISIC4:85</x:v>
      </x:c>
      <x:c r="L2515" s="15" t="n">
        <x:f>'Crosswalk'!C80</x:f>
        <x:v>0</x:v>
      </x:c>
      <x:c r="M2515" s="15" t="n">
        <x:f>'Crosswalk'!D80</x:f>
        <x:v>0</x:v>
      </x:c>
      <x:c r="N2515" s="15" t="n">
        <x:f>'Crosswalk'!E80</x:f>
        <x:v>0</x:v>
      </x:c>
      <x:c r="O2515" s="15" t="n">
        <x:f>'Crosswalk'!F80</x:f>
        <x:v>1</x:v>
      </x:c>
      <x:c r="P2515" s="15" t="n">
        <x:f>'Crosswalk'!G80</x:f>
        <x:v>0</x:v>
      </x:c>
      <x:c r="Q2515" s="15" t="n">
        <x:f>'Crosswalk'!H80</x:f>
        <x:v>0</x:v>
      </x:c>
      <x:c r="R2515" s="15" t="n">
        <x:f>'Crosswalk'!I80</x:f>
        <x:v>0</x:v>
      </x:c>
      <x:c r="S2515" s="15" t="n">
        <x:f>'Crosswalk'!J80</x:f>
        <x:v>0</x:v>
      </x:c>
      <x:c r="T2515" s="15" t="n">
        <x:f>'Crosswalk'!K80</x:f>
        <x:v>0</x:v>
      </x:c>
      <x:c r="U2515" s="15" t="n">
        <x:f>'Crosswalk'!L80</x:f>
        <x:v>0</x:v>
      </x:c>
      <x:c r="V2515" s="15" t="n">
        <x:f>'Crosswalk'!M80</x:f>
        <x:v>0</x:v>
      </x:c>
      <x:c r="W2515" s="15" t="n">
        <x:f>'Crosswalk'!N80</x:f>
        <x:v>0</x:v>
      </x:c>
      <x:c r="X2515" s="18" t="str">
        <x:v>LFS - National Population and Employment Survey</x:v>
      </x:c>
      <x:c r="Y2515" s="13" t="str"/>
      <x:c r="Z2515" s="18" t="str">
        <x:v>Peer composition: EGY, TUN. Observed national industry detail; used only for composition within 2024 ILO modelled margins.</x:v>
      </x:c>
      <x:c r="AA2515" s="13" t="str"/>
      <x:c r="AB2515" s="13" t="str">
        <x:v>https://rplumber.ilo.org/data/indicator?format=.csv.gz&amp;id=EMP_TEMP_SEX_EC2_NB_A</x:v>
      </x:c>
    </x:row>
    <x:row r="2516" ht="48" customHeight="1">
      <x:c r="A2516" s="2" t="str">
        <x:v>MAR</x:v>
      </x:c>
      <x:c r="B2516" s="2" t="str">
        <x:v>P</x:v>
      </x:c>
      <x:c r="C2516" s="2" t="str">
        <x:v>EGY</x:v>
      </x:c>
      <x:c r="D2516" s="2" t="n">
        <x:v>2024</x:v>
      </x:c>
      <x:c r="E2516" s="2" t="str">
        <x:v>EC2_ISIC4_P85</x:v>
      </x:c>
      <x:c r="F2516" s="17" t="str">
        <x:v>Economic activity (ISIC-Rev.4), 2 digit level: 85 - Education</x:v>
      </x:c>
      <x:c r="G2516" s="19" t="n">
        <x:v>2167.673</x:v>
      </x:c>
      <x:c r="H2516" s="20" t="n">
        <x:v>0.5</x:v>
      </x:c>
      <x:c r="I2516" s="19" t="n">
        <x:f>SUM(G2516:G2516)</x:f>
        <x:v>2167.673</x:v>
      </x:c>
      <x:c r="J2516" s="20" t="n">
        <x:f>G2516/I2516*H2516</x:f>
        <x:v>0.5</x:v>
      </x:c>
      <x:c r="K2516" s="2" t="str">
        <x:v>ISIC4:85</x:v>
      </x:c>
      <x:c r="L2516" s="14" t="n">
        <x:f>'Crosswalk'!C80</x:f>
        <x:v>0</x:v>
      </x:c>
      <x:c r="M2516" s="14" t="n">
        <x:f>'Crosswalk'!D80</x:f>
        <x:v>0</x:v>
      </x:c>
      <x:c r="N2516" s="14" t="n">
        <x:f>'Crosswalk'!E80</x:f>
        <x:v>0</x:v>
      </x:c>
      <x:c r="O2516" s="14" t="n">
        <x:f>'Crosswalk'!F80</x:f>
        <x:v>1</x:v>
      </x:c>
      <x:c r="P2516" s="14" t="n">
        <x:f>'Crosswalk'!G80</x:f>
        <x:v>0</x:v>
      </x:c>
      <x:c r="Q2516" s="14" t="n">
        <x:f>'Crosswalk'!H80</x:f>
        <x:v>0</x:v>
      </x:c>
      <x:c r="R2516" s="14" t="n">
        <x:f>'Crosswalk'!I80</x:f>
        <x:v>0</x:v>
      </x:c>
      <x:c r="S2516" s="14" t="n">
        <x:f>'Crosswalk'!J80</x:f>
        <x:v>0</x:v>
      </x:c>
      <x:c r="T2516" s="14" t="n">
        <x:f>'Crosswalk'!K80</x:f>
        <x:v>0</x:v>
      </x:c>
      <x:c r="U2516" s="14" t="n">
        <x:f>'Crosswalk'!L80</x:f>
        <x:v>0</x:v>
      </x:c>
      <x:c r="V2516" s="14" t="n">
        <x:f>'Crosswalk'!M80</x:f>
        <x:v>0</x:v>
      </x:c>
      <x:c r="W2516" s="14" t="n">
        <x:f>'Crosswalk'!N80</x:f>
        <x:v>0</x:v>
      </x:c>
      <x:c r="X2516" s="17" t="str">
        <x:v>LFS - Labour Force Sample Survey</x:v>
      </x:c>
      <x:c r="Y2516" s="2" t="str">
        <x:v>B</x:v>
      </x:c>
      <x:c r="Z2516" s="17" t="str">
        <x:v>Peer composition: EGY, TUN. Observed national industry detail; used only for composition within 2024 ILO modelled margins.</x:v>
      </x:c>
      <x:c r="AA2516" s="2" t="str"/>
      <x:c r="AB2516" s="2" t="str">
        <x:v>https://rplumber.ilo.org/data/indicator?format=.csv.gz&amp;id=EMP_TEMP_SEX_EC2_NB_A</x:v>
      </x:c>
    </x:row>
    <x:row r="2517" ht="48" customHeight="1">
      <x:c r="A2517" s="13" t="str">
        <x:v>MAR</x:v>
      </x:c>
      <x:c r="B2517" s="13" t="str">
        <x:v>Q</x:v>
      </x:c>
      <x:c r="C2517" s="13" t="str">
        <x:v>TUN</x:v>
      </x:c>
      <x:c r="D2517" s="13" t="n">
        <x:v>2023</x:v>
      </x:c>
      <x:c r="E2517" s="13" t="str">
        <x:v>EC2_ISIC4_Q86</x:v>
      </x:c>
      <x:c r="F2517" s="18" t="str">
        <x:v>Economic activity (ISIC-Rev.4), 2 digit level: 86 - Human health activities</x:v>
      </x:c>
      <x:c r="G2517" s="21" t="n">
        <x:v>106.674</x:v>
      </x:c>
      <x:c r="H2517" s="22" t="n">
        <x:v>0.5</x:v>
      </x:c>
      <x:c r="I2517" s="21" t="n">
        <x:f>SUM(G2517:G2519)</x:f>
        <x:v>116.804</x:v>
      </x:c>
      <x:c r="J2517" s="22" t="n">
        <x:f>G2517/I2517*H2517</x:f>
        <x:v>0.45663675901510226</x:v>
      </x:c>
      <x:c r="K2517" s="13" t="str">
        <x:v>ISIC4:86</x:v>
      </x:c>
      <x:c r="L2517" s="15" t="n">
        <x:f>'Crosswalk'!C81</x:f>
        <x:v>0</x:v>
      </x:c>
      <x:c r="M2517" s="15" t="n">
        <x:f>'Crosswalk'!D81</x:f>
        <x:v>0</x:v>
      </x:c>
      <x:c r="N2517" s="15" t="n">
        <x:f>'Crosswalk'!E81</x:f>
        <x:v>0</x:v>
      </x:c>
      <x:c r="O2517" s="15" t="n">
        <x:f>'Crosswalk'!F81</x:f>
        <x:v>0</x:v>
      </x:c>
      <x:c r="P2517" s="15" t="n">
        <x:f>'Crosswalk'!G81</x:f>
        <x:v>0</x:v>
      </x:c>
      <x:c r="Q2517" s="15" t="n">
        <x:f>'Crosswalk'!H81</x:f>
        <x:v>1</x:v>
      </x:c>
      <x:c r="R2517" s="15" t="n">
        <x:f>'Crosswalk'!I81</x:f>
        <x:v>0</x:v>
      </x:c>
      <x:c r="S2517" s="15" t="n">
        <x:f>'Crosswalk'!J81</x:f>
        <x:v>0</x:v>
      </x:c>
      <x:c r="T2517" s="15" t="n">
        <x:f>'Crosswalk'!K81</x:f>
        <x:v>0</x:v>
      </x:c>
      <x:c r="U2517" s="15" t="n">
        <x:f>'Crosswalk'!L81</x:f>
        <x:v>0</x:v>
      </x:c>
      <x:c r="V2517" s="15" t="n">
        <x:f>'Crosswalk'!M81</x:f>
        <x:v>0</x:v>
      </x:c>
      <x:c r="W2517" s="15" t="n">
        <x:f>'Crosswalk'!N81</x:f>
        <x:v>0</x:v>
      </x:c>
      <x:c r="X2517" s="18" t="str">
        <x:v>LFS - National Population and Employment Survey</x:v>
      </x:c>
      <x:c r="Y2517" s="13" t="str"/>
      <x:c r="Z2517" s="18" t="str">
        <x:v>Peer composition: EGY, TUN. Observed national industry detail; used only for composition within 2024 ILO modelled margins.</x:v>
      </x:c>
      <x:c r="AA2517" s="13" t="str"/>
      <x:c r="AB2517" s="13" t="str">
        <x:v>https://rplumber.ilo.org/data/indicator?format=.csv.gz&amp;id=EMP_TEMP_SEX_EC2_NB_A</x:v>
      </x:c>
    </x:row>
    <x:row r="2518" ht="48" customHeight="1">
      <x:c r="A2518" s="2" t="str">
        <x:v>MAR</x:v>
      </x:c>
      <x:c r="B2518" s="2" t="str">
        <x:v>Q</x:v>
      </x:c>
      <x:c r="C2518" s="2" t="str">
        <x:v>TUN</x:v>
      </x:c>
      <x:c r="D2518" s="2" t="n">
        <x:v>2023</x:v>
      </x:c>
      <x:c r="E2518" s="2" t="str">
        <x:v>EC2_ISIC4_Q87</x:v>
      </x:c>
      <x:c r="F2518" s="17" t="str">
        <x:v>Economic activity (ISIC-Rev.4), 2 digit level: 87 - Residential care activities</x:v>
      </x:c>
      <x:c r="G2518" s="19" t="n">
        <x:v>2.441</x:v>
      </x:c>
      <x:c r="H2518" s="20" t="n">
        <x:v>0.5</x:v>
      </x:c>
      <x:c r="I2518" s="19" t="n">
        <x:f>SUM(G2517:G2519)</x:f>
        <x:v>116.804</x:v>
      </x:c>
      <x:c r="J2518" s="20" t="n">
        <x:f>G2518/I2518*H2518</x:f>
        <x:v>0.010449128454504982</x:v>
      </x:c>
      <x:c r="K2518" s="2" t="str">
        <x:v>ISIC4:87</x:v>
      </x:c>
      <x:c r="L2518" s="14" t="n">
        <x:f>'Crosswalk'!C82</x:f>
        <x:v>0</x:v>
      </x:c>
      <x:c r="M2518" s="14" t="n">
        <x:f>'Crosswalk'!D82</x:f>
        <x:v>0</x:v>
      </x:c>
      <x:c r="N2518" s="14" t="n">
        <x:f>'Crosswalk'!E82</x:f>
        <x:v>0</x:v>
      </x:c>
      <x:c r="O2518" s="14" t="n">
        <x:f>'Crosswalk'!F82</x:f>
        <x:v>0</x:v>
      </x:c>
      <x:c r="P2518" s="14" t="n">
        <x:f>'Crosswalk'!G82</x:f>
        <x:v>0</x:v>
      </x:c>
      <x:c r="Q2518" s="14" t="n">
        <x:f>'Crosswalk'!H82</x:f>
        <x:v>1</x:v>
      </x:c>
      <x:c r="R2518" s="14" t="n">
        <x:f>'Crosswalk'!I82</x:f>
        <x:v>0</x:v>
      </x:c>
      <x:c r="S2518" s="14" t="n">
        <x:f>'Crosswalk'!J82</x:f>
        <x:v>0</x:v>
      </x:c>
      <x:c r="T2518" s="14" t="n">
        <x:f>'Crosswalk'!K82</x:f>
        <x:v>0</x:v>
      </x:c>
      <x:c r="U2518" s="14" t="n">
        <x:f>'Crosswalk'!L82</x:f>
        <x:v>0</x:v>
      </x:c>
      <x:c r="V2518" s="14" t="n">
        <x:f>'Crosswalk'!M82</x:f>
        <x:v>0</x:v>
      </x:c>
      <x:c r="W2518" s="14" t="n">
        <x:f>'Crosswalk'!N82</x:f>
        <x:v>0</x:v>
      </x:c>
      <x:c r="X2518" s="17" t="str">
        <x:v>LFS - National Population and Employment Survey</x:v>
      </x:c>
      <x:c r="Y2518" s="2" t="str"/>
      <x:c r="Z2518" s="17" t="str">
        <x:v>Peer composition: EGY, TUN. Observed national industry detail; used only for composition within 2024 ILO modelled margins.</x:v>
      </x:c>
      <x:c r="AA2518" s="2" t="str"/>
      <x:c r="AB2518" s="2" t="str">
        <x:v>https://rplumber.ilo.org/data/indicator?format=.csv.gz&amp;id=EMP_TEMP_SEX_EC2_NB_A</x:v>
      </x:c>
    </x:row>
    <x:row r="2519" ht="48" customHeight="1">
      <x:c r="A2519" s="13" t="str">
        <x:v>MAR</x:v>
      </x:c>
      <x:c r="B2519" s="13" t="str">
        <x:v>Q</x:v>
      </x:c>
      <x:c r="C2519" s="13" t="str">
        <x:v>TUN</x:v>
      </x:c>
      <x:c r="D2519" s="13" t="n">
        <x:v>2023</x:v>
      </x:c>
      <x:c r="E2519" s="13" t="str">
        <x:v>EC2_ISIC4_Q88</x:v>
      </x:c>
      <x:c r="F2519" s="18" t="str">
        <x:v>Economic activity (ISIC-Rev.4), 2 digit level: 88 - Social work activities without accommodation</x:v>
      </x:c>
      <x:c r="G2519" s="21" t="n">
        <x:v>7.689</x:v>
      </x:c>
      <x:c r="H2519" s="22" t="n">
        <x:v>0.5</x:v>
      </x:c>
      <x:c r="I2519" s="21" t="n">
        <x:f>SUM(G2517:G2519)</x:f>
        <x:v>116.804</x:v>
      </x:c>
      <x:c r="J2519" s="22" t="n">
        <x:f>G2519/I2519*H2519</x:f>
        <x:v>0.032914112530392794</x:v>
      </x:c>
      <x:c r="K2519" s="13" t="str">
        <x:v>ISIC4:88</x:v>
      </x:c>
      <x:c r="L2519" s="15" t="n">
        <x:f>'Crosswalk'!C83</x:f>
        <x:v>0</x:v>
      </x:c>
      <x:c r="M2519" s="15" t="n">
        <x:f>'Crosswalk'!D83</x:f>
        <x:v>0</x:v>
      </x:c>
      <x:c r="N2519" s="15" t="n">
        <x:f>'Crosswalk'!E83</x:f>
        <x:v>0</x:v>
      </x:c>
      <x:c r="O2519" s="15" t="n">
        <x:f>'Crosswalk'!F83</x:f>
        <x:v>0</x:v>
      </x:c>
      <x:c r="P2519" s="15" t="n">
        <x:f>'Crosswalk'!G83</x:f>
        <x:v>0</x:v>
      </x:c>
      <x:c r="Q2519" s="15" t="n">
        <x:f>'Crosswalk'!H83</x:f>
        <x:v>0</x:v>
      </x:c>
      <x:c r="R2519" s="15" t="n">
        <x:f>'Crosswalk'!I83</x:f>
        <x:v>0</x:v>
      </x:c>
      <x:c r="S2519" s="15" t="n">
        <x:f>'Crosswalk'!J83</x:f>
        <x:v>0</x:v>
      </x:c>
      <x:c r="T2519" s="15" t="n">
        <x:f>'Crosswalk'!K83</x:f>
        <x:v>0</x:v>
      </x:c>
      <x:c r="U2519" s="15" t="n">
        <x:f>'Crosswalk'!L83</x:f>
        <x:v>0</x:v>
      </x:c>
      <x:c r="V2519" s="15" t="n">
        <x:f>'Crosswalk'!M83</x:f>
        <x:v>0</x:v>
      </x:c>
      <x:c r="W2519" s="15" t="n">
        <x:f>'Crosswalk'!N83</x:f>
        <x:v>1</x:v>
      </x:c>
      <x:c r="X2519" s="18" t="str">
        <x:v>LFS - National Population and Employment Survey</x:v>
      </x:c>
      <x:c r="Y2519" s="13" t="str"/>
      <x:c r="Z2519" s="18" t="str">
        <x:v>Peer composition: EGY, TUN. Observed national industry detail; used only for composition within 2024 ILO modelled margins.</x:v>
      </x:c>
      <x:c r="AA2519" s="13" t="str"/>
      <x:c r="AB2519" s="13" t="str">
        <x:v>https://rplumber.ilo.org/data/indicator?format=.csv.gz&amp;id=EMP_TEMP_SEX_EC2_NB_A</x:v>
      </x:c>
    </x:row>
    <x:row r="2520" ht="48" customHeight="1">
      <x:c r="A2520" s="2" t="str">
        <x:v>MAR</x:v>
      </x:c>
      <x:c r="B2520" s="2" t="str">
        <x:v>Q</x:v>
      </x:c>
      <x:c r="C2520" s="2" t="str">
        <x:v>EGY</x:v>
      </x:c>
      <x:c r="D2520" s="2" t="n">
        <x:v>2024</x:v>
      </x:c>
      <x:c r="E2520" s="2" t="str">
        <x:v>EC2_ISIC4_Q86</x:v>
      </x:c>
      <x:c r="F2520" s="17" t="str">
        <x:v>Economic activity (ISIC-Rev.4), 2 digit level: 86 - Human health activities</x:v>
      </x:c>
      <x:c r="G2520" s="19" t="n">
        <x:v>965.798</x:v>
      </x:c>
      <x:c r="H2520" s="20" t="n">
        <x:v>0.5</x:v>
      </x:c>
      <x:c r="I2520" s="19" t="n">
        <x:f>SUM(G2520:G2522)</x:f>
        <x:v>1092.556</x:v>
      </x:c>
      <x:c r="J2520" s="20" t="n">
        <x:f>G2520/I2520*H2520</x:f>
        <x:v>0.4419901588568458</x:v>
      </x:c>
      <x:c r="K2520" s="2" t="str">
        <x:v>ISIC4:86</x:v>
      </x:c>
      <x:c r="L2520" s="14" t="n">
        <x:f>'Crosswalk'!C81</x:f>
        <x:v>0</x:v>
      </x:c>
      <x:c r="M2520" s="14" t="n">
        <x:f>'Crosswalk'!D81</x:f>
        <x:v>0</x:v>
      </x:c>
      <x:c r="N2520" s="14" t="n">
        <x:f>'Crosswalk'!E81</x:f>
        <x:v>0</x:v>
      </x:c>
      <x:c r="O2520" s="14" t="n">
        <x:f>'Crosswalk'!F81</x:f>
        <x:v>0</x:v>
      </x:c>
      <x:c r="P2520" s="14" t="n">
        <x:f>'Crosswalk'!G81</x:f>
        <x:v>0</x:v>
      </x:c>
      <x:c r="Q2520" s="14" t="n">
        <x:f>'Crosswalk'!H81</x:f>
        <x:v>1</x:v>
      </x:c>
      <x:c r="R2520" s="14" t="n">
        <x:f>'Crosswalk'!I81</x:f>
        <x:v>0</x:v>
      </x:c>
      <x:c r="S2520" s="14" t="n">
        <x:f>'Crosswalk'!J81</x:f>
        <x:v>0</x:v>
      </x:c>
      <x:c r="T2520" s="14" t="n">
        <x:f>'Crosswalk'!K81</x:f>
        <x:v>0</x:v>
      </x:c>
      <x:c r="U2520" s="14" t="n">
        <x:f>'Crosswalk'!L81</x:f>
        <x:v>0</x:v>
      </x:c>
      <x:c r="V2520" s="14" t="n">
        <x:f>'Crosswalk'!M81</x:f>
        <x:v>0</x:v>
      </x:c>
      <x:c r="W2520" s="14" t="n">
        <x:f>'Crosswalk'!N81</x:f>
        <x:v>0</x:v>
      </x:c>
      <x:c r="X2520" s="17" t="str">
        <x:v>LFS - Labour Force Sample Survey</x:v>
      </x:c>
      <x:c r="Y2520" s="2" t="str">
        <x:v>B</x:v>
      </x:c>
      <x:c r="Z2520" s="17" t="str">
        <x:v>Peer composition: EGY, TUN. Observed national industry detail; used only for composition within 2024 ILO modelled margins.</x:v>
      </x:c>
      <x:c r="AA2520" s="2" t="str"/>
      <x:c r="AB2520" s="2" t="str">
        <x:v>https://rplumber.ilo.org/data/indicator?format=.csv.gz&amp;id=EMP_TEMP_SEX_EC2_NB_A</x:v>
      </x:c>
    </x:row>
    <x:row r="2521" ht="48" customHeight="1">
      <x:c r="A2521" s="13" t="str">
        <x:v>MAR</x:v>
      </x:c>
      <x:c r="B2521" s="13" t="str">
        <x:v>Q</x:v>
      </x:c>
      <x:c r="C2521" s="13" t="str">
        <x:v>EGY</x:v>
      </x:c>
      <x:c r="D2521" s="13" t="n">
        <x:v>2024</x:v>
      </x:c>
      <x:c r="E2521" s="13" t="str">
        <x:v>EC2_ISIC4_Q87</x:v>
      </x:c>
      <x:c r="F2521" s="18" t="str">
        <x:v>Economic activity (ISIC-Rev.4), 2 digit level: 87 - Residential care activities</x:v>
      </x:c>
      <x:c r="G2521" s="21" t="n">
        <x:v>8.896</x:v>
      </x:c>
      <x:c r="H2521" s="22" t="n">
        <x:v>0.5</x:v>
      </x:c>
      <x:c r="I2521" s="21" t="n">
        <x:f>SUM(G2520:G2522)</x:f>
        <x:v>1092.556</x:v>
      </x:c>
      <x:c r="J2521" s="22" t="n">
        <x:f>G2521/I2521*H2521</x:f>
        <x:v>0.004071187197727165</x:v>
      </x:c>
      <x:c r="K2521" s="13" t="str">
        <x:v>ISIC4:87</x:v>
      </x:c>
      <x:c r="L2521" s="15" t="n">
        <x:f>'Crosswalk'!C82</x:f>
        <x:v>0</x:v>
      </x:c>
      <x:c r="M2521" s="15" t="n">
        <x:f>'Crosswalk'!D82</x:f>
        <x:v>0</x:v>
      </x:c>
      <x:c r="N2521" s="15" t="n">
        <x:f>'Crosswalk'!E82</x:f>
        <x:v>0</x:v>
      </x:c>
      <x:c r="O2521" s="15" t="n">
        <x:f>'Crosswalk'!F82</x:f>
        <x:v>0</x:v>
      </x:c>
      <x:c r="P2521" s="15" t="n">
        <x:f>'Crosswalk'!G82</x:f>
        <x:v>0</x:v>
      </x:c>
      <x:c r="Q2521" s="15" t="n">
        <x:f>'Crosswalk'!H82</x:f>
        <x:v>1</x:v>
      </x:c>
      <x:c r="R2521" s="15" t="n">
        <x:f>'Crosswalk'!I82</x:f>
        <x:v>0</x:v>
      </x:c>
      <x:c r="S2521" s="15" t="n">
        <x:f>'Crosswalk'!J82</x:f>
        <x:v>0</x:v>
      </x:c>
      <x:c r="T2521" s="15" t="n">
        <x:f>'Crosswalk'!K82</x:f>
        <x:v>0</x:v>
      </x:c>
      <x:c r="U2521" s="15" t="n">
        <x:f>'Crosswalk'!L82</x:f>
        <x:v>0</x:v>
      </x:c>
      <x:c r="V2521" s="15" t="n">
        <x:f>'Crosswalk'!M82</x:f>
        <x:v>0</x:v>
      </x:c>
      <x:c r="W2521" s="15" t="n">
        <x:f>'Crosswalk'!N82</x:f>
        <x:v>0</x:v>
      </x:c>
      <x:c r="X2521" s="18" t="str">
        <x:v>LFS - Labour Force Sample Survey</x:v>
      </x:c>
      <x:c r="Y2521" s="13" t="str">
        <x:v>B</x:v>
      </x:c>
      <x:c r="Z2521" s="18" t="str">
        <x:v>Peer composition: EGY, TUN. Observed national industry detail; used only for composition within 2024 ILO modelled margins.</x:v>
      </x:c>
      <x:c r="AA2521" s="13" t="str"/>
      <x:c r="AB2521" s="13" t="str">
        <x:v>https://rplumber.ilo.org/data/indicator?format=.csv.gz&amp;id=EMP_TEMP_SEX_EC2_NB_A</x:v>
      </x:c>
    </x:row>
    <x:row r="2522" ht="48" customHeight="1">
      <x:c r="A2522" s="2" t="str">
        <x:v>MAR</x:v>
      </x:c>
      <x:c r="B2522" s="2" t="str">
        <x:v>Q</x:v>
      </x:c>
      <x:c r="C2522" s="2" t="str">
        <x:v>EGY</x:v>
      </x:c>
      <x:c r="D2522" s="2" t="n">
        <x:v>2024</x:v>
      </x:c>
      <x:c r="E2522" s="2" t="str">
        <x:v>EC2_ISIC4_Q88</x:v>
      </x:c>
      <x:c r="F2522" s="17" t="str">
        <x:v>Economic activity (ISIC-Rev.4), 2 digit level: 88 - Social work activities without accommodation</x:v>
      </x:c>
      <x:c r="G2522" s="19" t="n">
        <x:v>117.862</x:v>
      </x:c>
      <x:c r="H2522" s="20" t="n">
        <x:v>0.5</x:v>
      </x:c>
      <x:c r="I2522" s="19" t="n">
        <x:f>SUM(G2520:G2522)</x:f>
        <x:v>1092.556</x:v>
      </x:c>
      <x:c r="J2522" s="20" t="n">
        <x:f>G2522/I2522*H2522</x:f>
        <x:v>0.05393865394542705</x:v>
      </x:c>
      <x:c r="K2522" s="2" t="str">
        <x:v>ISIC4:88</x:v>
      </x:c>
      <x:c r="L2522" s="14" t="n">
        <x:f>'Crosswalk'!C83</x:f>
        <x:v>0</x:v>
      </x:c>
      <x:c r="M2522" s="14" t="n">
        <x:f>'Crosswalk'!D83</x:f>
        <x:v>0</x:v>
      </x:c>
      <x:c r="N2522" s="14" t="n">
        <x:f>'Crosswalk'!E83</x:f>
        <x:v>0</x:v>
      </x:c>
      <x:c r="O2522" s="14" t="n">
        <x:f>'Crosswalk'!F83</x:f>
        <x:v>0</x:v>
      </x:c>
      <x:c r="P2522" s="14" t="n">
        <x:f>'Crosswalk'!G83</x:f>
        <x:v>0</x:v>
      </x:c>
      <x:c r="Q2522" s="14" t="n">
        <x:f>'Crosswalk'!H83</x:f>
        <x:v>0</x:v>
      </x:c>
      <x:c r="R2522" s="14" t="n">
        <x:f>'Crosswalk'!I83</x:f>
        <x:v>0</x:v>
      </x:c>
      <x:c r="S2522" s="14" t="n">
        <x:f>'Crosswalk'!J83</x:f>
        <x:v>0</x:v>
      </x:c>
      <x:c r="T2522" s="14" t="n">
        <x:f>'Crosswalk'!K83</x:f>
        <x:v>0</x:v>
      </x:c>
      <x:c r="U2522" s="14" t="n">
        <x:f>'Crosswalk'!L83</x:f>
        <x:v>0</x:v>
      </x:c>
      <x:c r="V2522" s="14" t="n">
        <x:f>'Crosswalk'!M83</x:f>
        <x:v>0</x:v>
      </x:c>
      <x:c r="W2522" s="14" t="n">
        <x:f>'Crosswalk'!N83</x:f>
        <x:v>1</x:v>
      </x:c>
      <x:c r="X2522" s="17" t="str">
        <x:v>LFS - Labour Force Sample Survey</x:v>
      </x:c>
      <x:c r="Y2522" s="2" t="str">
        <x:v>B</x:v>
      </x:c>
      <x:c r="Z2522" s="17" t="str">
        <x:v>Peer composition: EGY, TUN. Observed national industry detail; used only for composition within 2024 ILO modelled margins.</x:v>
      </x:c>
      <x:c r="AA2522" s="2" t="str"/>
      <x:c r="AB2522" s="2" t="str">
        <x:v>https://rplumber.ilo.org/data/indicator?format=.csv.gz&amp;id=EMP_TEMP_SEX_EC2_NB_A</x:v>
      </x:c>
    </x:row>
    <x:row r="2523" ht="48" customHeight="1">
      <x:c r="A2523" s="13" t="str">
        <x:v>MAR</x:v>
      </x:c>
      <x:c r="B2523" s="13" t="str">
        <x:v>RSTU</x:v>
      </x:c>
      <x:c r="C2523" s="13" t="str">
        <x:v>TUN</x:v>
      </x:c>
      <x:c r="D2523" s="13" t="n">
        <x:v>2023</x:v>
      </x:c>
      <x:c r="E2523" s="13" t="str">
        <x:v>EC2_ISIC4_R90</x:v>
      </x:c>
      <x:c r="F2523" s="18" t="str">
        <x:v>Economic activity (ISIC-Rev.4), 2 digit level: 90 - Creative, arts and entertainment activities</x:v>
      </x:c>
      <x:c r="G2523" s="21" t="n">
        <x:v>8.653</x:v>
      </x:c>
      <x:c r="H2523" s="22" t="n">
        <x:v>0.5</x:v>
      </x:c>
      <x:c r="I2523" s="21" t="n">
        <x:f>SUM(G2523:G2530)</x:f>
        <x:v>139.802</x:v>
      </x:c>
      <x:c r="J2523" s="22" t="n">
        <x:f>G2523/I2523*H2523</x:f>
        <x:v>0.03094733980915867</x:v>
      </x:c>
      <x:c r="K2523" s="13" t="str">
        <x:v>ISIC4:90</x:v>
      </x:c>
      <x:c r="L2523" s="15" t="n">
        <x:f>'Crosswalk'!C84</x:f>
        <x:v>0</x:v>
      </x:c>
      <x:c r="M2523" s="15" t="n">
        <x:f>'Crosswalk'!D84</x:f>
        <x:v>0</x:v>
      </x:c>
      <x:c r="N2523" s="15" t="n">
        <x:f>'Crosswalk'!E84</x:f>
        <x:v>0</x:v>
      </x:c>
      <x:c r="O2523" s="15" t="n">
        <x:f>'Crosswalk'!F84</x:f>
        <x:v>0</x:v>
      </x:c>
      <x:c r="P2523" s="15" t="n">
        <x:f>'Crosswalk'!G84</x:f>
        <x:v>0</x:v>
      </x:c>
      <x:c r="Q2523" s="15" t="n">
        <x:f>'Crosswalk'!H84</x:f>
        <x:v>0</x:v>
      </x:c>
      <x:c r="R2523" s="15" t="n">
        <x:f>'Crosswalk'!I84</x:f>
        <x:v>0</x:v>
      </x:c>
      <x:c r="S2523" s="15" t="n">
        <x:f>'Crosswalk'!J84</x:f>
        <x:v>0</x:v>
      </x:c>
      <x:c r="T2523" s="15" t="n">
        <x:f>'Crosswalk'!K84</x:f>
        <x:v>1</x:v>
      </x:c>
      <x:c r="U2523" s="15" t="n">
        <x:f>'Crosswalk'!L84</x:f>
        <x:v>0</x:v>
      </x:c>
      <x:c r="V2523" s="15" t="n">
        <x:f>'Crosswalk'!M84</x:f>
        <x:v>0</x:v>
      </x:c>
      <x:c r="W2523" s="15" t="n">
        <x:f>'Crosswalk'!N84</x:f>
        <x:v>0</x:v>
      </x:c>
      <x:c r="X2523" s="18" t="str">
        <x:v>LFS - National Population and Employment Survey</x:v>
      </x:c>
      <x:c r="Y2523" s="13" t="str"/>
      <x:c r="Z2523" s="18" t="str">
        <x:v>Peer composition: EGY, TUN. Observed national industry detail; used only for composition within 2024 ILO modelled margins.</x:v>
      </x:c>
      <x:c r="AA2523" s="13" t="str"/>
      <x:c r="AB2523" s="13" t="str">
        <x:v>https://rplumber.ilo.org/data/indicator?format=.csv.gz&amp;id=EMP_TEMP_SEX_EC2_NB_A</x:v>
      </x:c>
    </x:row>
    <x:row r="2524" ht="48" customHeight="1">
      <x:c r="A2524" s="2" t="str">
        <x:v>MAR</x:v>
      </x:c>
      <x:c r="B2524" s="2" t="str">
        <x:v>RSTU</x:v>
      </x:c>
      <x:c r="C2524" s="2" t="str">
        <x:v>TUN</x:v>
      </x:c>
      <x:c r="D2524" s="2" t="n">
        <x:v>2023</x:v>
      </x:c>
      <x:c r="E2524" s="2" t="str">
        <x:v>EC2_ISIC4_R91</x:v>
      </x:c>
      <x:c r="F2524" s="17" t="str">
        <x:v>Economic activity (ISIC-Rev.4), 2 digit level: 91 - Libraries, archives, museums and other cultural activities</x:v>
      </x:c>
      <x:c r="G2524" s="19" t="n">
        <x:v>3.258</x:v>
      </x:c>
      <x:c r="H2524" s="20" t="n">
        <x:v>0.5</x:v>
      </x:c>
      <x:c r="I2524" s="19" t="n">
        <x:f>SUM(G2523:G2530)</x:f>
        <x:v>139.802</x:v>
      </x:c>
      <x:c r="J2524" s="20" t="n">
        <x:f>G2524/I2524*H2524</x:f>
        <x:v>0.011652193816969716</x:v>
      </x:c>
      <x:c r="K2524" s="2" t="str">
        <x:v>ISIC4:91</x:v>
      </x:c>
      <x:c r="L2524" s="14" t="n">
        <x:f>'Crosswalk'!C85</x:f>
        <x:v>0</x:v>
      </x:c>
      <x:c r="M2524" s="14" t="n">
        <x:f>'Crosswalk'!D85</x:f>
        <x:v>0</x:v>
      </x:c>
      <x:c r="N2524" s="14" t="n">
        <x:f>'Crosswalk'!E85</x:f>
        <x:v>0</x:v>
      </x:c>
      <x:c r="O2524" s="14" t="n">
        <x:f>'Crosswalk'!F85</x:f>
        <x:v>0</x:v>
      </x:c>
      <x:c r="P2524" s="14" t="n">
        <x:f>'Crosswalk'!G85</x:f>
        <x:v>0</x:v>
      </x:c>
      <x:c r="Q2524" s="14" t="n">
        <x:f>'Crosswalk'!H85</x:f>
        <x:v>0</x:v>
      </x:c>
      <x:c r="R2524" s="14" t="n">
        <x:f>'Crosswalk'!I85</x:f>
        <x:v>0</x:v>
      </x:c>
      <x:c r="S2524" s="14" t="n">
        <x:f>'Crosswalk'!J85</x:f>
        <x:v>0</x:v>
      </x:c>
      <x:c r="T2524" s="14" t="n">
        <x:f>'Crosswalk'!K85</x:f>
        <x:v>0</x:v>
      </x:c>
      <x:c r="U2524" s="14" t="n">
        <x:f>'Crosswalk'!L85</x:f>
        <x:v>0</x:v>
      </x:c>
      <x:c r="V2524" s="14" t="n">
        <x:f>'Crosswalk'!M85</x:f>
        <x:v>0</x:v>
      </x:c>
      <x:c r="W2524" s="14" t="n">
        <x:f>'Crosswalk'!N85</x:f>
        <x:v>1</x:v>
      </x:c>
      <x:c r="X2524" s="17" t="str">
        <x:v>LFS - National Population and Employment Survey</x:v>
      </x:c>
      <x:c r="Y2524" s="2" t="str"/>
      <x:c r="Z2524" s="17" t="str">
        <x:v>Peer composition: EGY, TUN. Observed national industry detail; used only for composition within 2024 ILO modelled margins.</x:v>
      </x:c>
      <x:c r="AA2524" s="2" t="str"/>
      <x:c r="AB2524" s="2" t="str">
        <x:v>https://rplumber.ilo.org/data/indicator?format=.csv.gz&amp;id=EMP_TEMP_SEX_EC2_NB_A</x:v>
      </x:c>
    </x:row>
    <x:row r="2525" ht="48" customHeight="1">
      <x:c r="A2525" s="13" t="str">
        <x:v>MAR</x:v>
      </x:c>
      <x:c r="B2525" s="13" t="str">
        <x:v>RSTU</x:v>
      </x:c>
      <x:c r="C2525" s="13" t="str">
        <x:v>TUN</x:v>
      </x:c>
      <x:c r="D2525" s="13" t="n">
        <x:v>2023</x:v>
      </x:c>
      <x:c r="E2525" s="13" t="str">
        <x:v>EC2_ISIC4_R93</x:v>
      </x:c>
      <x:c r="F2525" s="18" t="str">
        <x:v>Economic activity (ISIC-Rev.4), 2 digit level: 93 - Sports activities and amusement and recreation activities</x:v>
      </x:c>
      <x:c r="G2525" s="21" t="n">
        <x:v>13.158</x:v>
      </x:c>
      <x:c r="H2525" s="22" t="n">
        <x:v>0.5</x:v>
      </x:c>
      <x:c r="I2525" s="21" t="n">
        <x:f>SUM(G2523:G2530)</x:f>
        <x:v>139.802</x:v>
      </x:c>
      <x:c r="J2525" s="22" t="n">
        <x:f>G2525/I2525*H2525</x:f>
        <x:v>0.047059412597816916</x:v>
      </x:c>
      <x:c r="K2525" s="13" t="str">
        <x:v>ISIC4:93</x:v>
      </x:c>
      <x:c r="L2525" s="15" t="n">
        <x:f>'Crosswalk'!C87</x:f>
        <x:v>0</x:v>
      </x:c>
      <x:c r="M2525" s="15" t="n">
        <x:f>'Crosswalk'!D87</x:f>
        <x:v>0</x:v>
      </x:c>
      <x:c r="N2525" s="15" t="n">
        <x:f>'Crosswalk'!E87</x:f>
        <x:v>0</x:v>
      </x:c>
      <x:c r="O2525" s="15" t="n">
        <x:f>'Crosswalk'!F87</x:f>
        <x:v>1</x:v>
      </x:c>
      <x:c r="P2525" s="15" t="n">
        <x:f>'Crosswalk'!G87</x:f>
        <x:v>0</x:v>
      </x:c>
      <x:c r="Q2525" s="15" t="n">
        <x:f>'Crosswalk'!H87</x:f>
        <x:v>0</x:v>
      </x:c>
      <x:c r="R2525" s="15" t="n">
        <x:f>'Crosswalk'!I87</x:f>
        <x:v>0</x:v>
      </x:c>
      <x:c r="S2525" s="15" t="n">
        <x:f>'Crosswalk'!J87</x:f>
        <x:v>0</x:v>
      </x:c>
      <x:c r="T2525" s="15" t="n">
        <x:f>'Crosswalk'!K87</x:f>
        <x:v>0</x:v>
      </x:c>
      <x:c r="U2525" s="15" t="n">
        <x:f>'Crosswalk'!L87</x:f>
        <x:v>0</x:v>
      </x:c>
      <x:c r="V2525" s="15" t="n">
        <x:f>'Crosswalk'!M87</x:f>
        <x:v>0</x:v>
      </x:c>
      <x:c r="W2525" s="15" t="n">
        <x:f>'Crosswalk'!N87</x:f>
        <x:v>0</x:v>
      </x:c>
      <x:c r="X2525" s="18" t="str">
        <x:v>LFS - National Population and Employment Survey</x:v>
      </x:c>
      <x:c r="Y2525" s="13" t="str"/>
      <x:c r="Z2525" s="18" t="str">
        <x:v>Peer composition: EGY, TUN. Observed national industry detail; used only for composition within 2024 ILO modelled margins.</x:v>
      </x:c>
      <x:c r="AA2525" s="13" t="str"/>
      <x:c r="AB2525" s="13" t="str">
        <x:v>https://rplumber.ilo.org/data/indicator?format=.csv.gz&amp;id=EMP_TEMP_SEX_EC2_NB_A</x:v>
      </x:c>
    </x:row>
    <x:row r="2526" ht="48" customHeight="1">
      <x:c r="A2526" s="2" t="str">
        <x:v>MAR</x:v>
      </x:c>
      <x:c r="B2526" s="2" t="str">
        <x:v>RSTU</x:v>
      </x:c>
      <x:c r="C2526" s="2" t="str">
        <x:v>TUN</x:v>
      </x:c>
      <x:c r="D2526" s="2" t="n">
        <x:v>2023</x:v>
      </x:c>
      <x:c r="E2526" s="2" t="str">
        <x:v>EC2_ISIC4_S94</x:v>
      </x:c>
      <x:c r="F2526" s="17" t="str">
        <x:v>Economic activity (ISIC-Rev.4), 2 digit level: 94 - Activities of membership organizations</x:v>
      </x:c>
      <x:c r="G2526" s="19" t="n">
        <x:v>2.243</x:v>
      </x:c>
      <x:c r="H2526" s="20" t="n">
        <x:v>0.5</x:v>
      </x:c>
      <x:c r="I2526" s="19" t="n">
        <x:f>SUM(G2523:G2530)</x:f>
        <x:v>139.802</x:v>
      </x:c>
      <x:c r="J2526" s="20" t="n">
        <x:f>G2526/I2526*H2526</x:f>
        <x:v>0.008022059770246491</x:v>
      </x:c>
      <x:c r="K2526" s="2" t="str">
        <x:v>ISIC4:94</x:v>
      </x:c>
      <x:c r="L2526" s="14" t="n">
        <x:f>'Crosswalk'!C88</x:f>
        <x:v>0</x:v>
      </x:c>
      <x:c r="M2526" s="14" t="n">
        <x:f>'Crosswalk'!D88</x:f>
        <x:v>0</x:v>
      </x:c>
      <x:c r="N2526" s="14" t="n">
        <x:f>'Crosswalk'!E88</x:f>
        <x:v>0</x:v>
      </x:c>
      <x:c r="O2526" s="14" t="n">
        <x:f>'Crosswalk'!F88</x:f>
        <x:v>0</x:v>
      </x:c>
      <x:c r="P2526" s="14" t="n">
        <x:f>'Crosswalk'!G88</x:f>
        <x:v>0</x:v>
      </x:c>
      <x:c r="Q2526" s="14" t="n">
        <x:f>'Crosswalk'!H88</x:f>
        <x:v>0</x:v>
      </x:c>
      <x:c r="R2526" s="14" t="n">
        <x:f>'Crosswalk'!I88</x:f>
        <x:v>0</x:v>
      </x:c>
      <x:c r="S2526" s="14" t="n">
        <x:f>'Crosswalk'!J88</x:f>
        <x:v>0</x:v>
      </x:c>
      <x:c r="T2526" s="14" t="n">
        <x:f>'Crosswalk'!K88</x:f>
        <x:v>0</x:v>
      </x:c>
      <x:c r="U2526" s="14" t="n">
        <x:f>'Crosswalk'!L88</x:f>
        <x:v>0</x:v>
      </x:c>
      <x:c r="V2526" s="14" t="n">
        <x:f>'Crosswalk'!M88</x:f>
        <x:v>0</x:v>
      </x:c>
      <x:c r="W2526" s="14" t="n">
        <x:f>'Crosswalk'!N88</x:f>
        <x:v>1</x:v>
      </x:c>
      <x:c r="X2526" s="17" t="str">
        <x:v>LFS - National Population and Employment Survey</x:v>
      </x:c>
      <x:c r="Y2526" s="2" t="str"/>
      <x:c r="Z2526" s="17" t="str">
        <x:v>Peer composition: EGY, TUN. Observed national industry detail; used only for composition within 2024 ILO modelled margins.</x:v>
      </x:c>
      <x:c r="AA2526" s="2" t="str"/>
      <x:c r="AB2526" s="2" t="str">
        <x:v>https://rplumber.ilo.org/data/indicator?format=.csv.gz&amp;id=EMP_TEMP_SEX_EC2_NB_A</x:v>
      </x:c>
    </x:row>
    <x:row r="2527" ht="48" customHeight="1">
      <x:c r="A2527" s="13" t="str">
        <x:v>MAR</x:v>
      </x:c>
      <x:c r="B2527" s="13" t="str">
        <x:v>RSTU</x:v>
      </x:c>
      <x:c r="C2527" s="13" t="str">
        <x:v>TUN</x:v>
      </x:c>
      <x:c r="D2527" s="13" t="n">
        <x:v>2023</x:v>
      </x:c>
      <x:c r="E2527" s="13" t="str">
        <x:v>EC2_ISIC4_S95</x:v>
      </x:c>
      <x:c r="F2527" s="18" t="str">
        <x:v>Economic activity (ISIC-Rev.4), 2 digit level: 95 - Repair of computers and personal and household goods</x:v>
      </x:c>
      <x:c r="G2527" s="21" t="n">
        <x:v>13.722</x:v>
      </x:c>
      <x:c r="H2527" s="22" t="n">
        <x:v>0.5</x:v>
      </x:c>
      <x:c r="I2527" s="21" t="n">
        <x:f>SUM(G2523:G2530)</x:f>
        <x:v>139.802</x:v>
      </x:c>
      <x:c r="J2527" s="22" t="n">
        <x:f>G2527/I2527*H2527</x:f>
        <x:v>0.04907655112230154</x:v>
      </x:c>
      <x:c r="K2527" s="13" t="str">
        <x:v>ISIC4:95</x:v>
      </x:c>
      <x:c r="L2527" s="15" t="n">
        <x:f>'Crosswalk'!C89</x:f>
        <x:v>0</x:v>
      </x:c>
      <x:c r="M2527" s="15" t="n">
        <x:f>'Crosswalk'!D89</x:f>
        <x:v>0</x:v>
      </x:c>
      <x:c r="N2527" s="15" t="n">
        <x:f>'Crosswalk'!E89</x:f>
        <x:v>0</x:v>
      </x:c>
      <x:c r="O2527" s="15" t="n">
        <x:f>'Crosswalk'!F89</x:f>
        <x:v>0.7</x:v>
      </x:c>
      <x:c r="P2527" s="15" t="n">
        <x:f>'Crosswalk'!G89</x:f>
        <x:v>0</x:v>
      </x:c>
      <x:c r="Q2527" s="15" t="n">
        <x:f>'Crosswalk'!H89</x:f>
        <x:v>0</x:v>
      </x:c>
      <x:c r="R2527" s="15" t="n">
        <x:f>'Crosswalk'!I89</x:f>
        <x:v>0</x:v>
      </x:c>
      <x:c r="S2527" s="15" t="n">
        <x:f>'Crosswalk'!J89</x:f>
        <x:v>0.3</x:v>
      </x:c>
      <x:c r="T2527" s="15" t="n">
        <x:f>'Crosswalk'!K89</x:f>
        <x:v>0</x:v>
      </x:c>
      <x:c r="U2527" s="15" t="n">
        <x:f>'Crosswalk'!L89</x:f>
        <x:v>0</x:v>
      </x:c>
      <x:c r="V2527" s="15" t="n">
        <x:f>'Crosswalk'!M89</x:f>
        <x:v>0</x:v>
      </x:c>
      <x:c r="W2527" s="15" t="n">
        <x:f>'Crosswalk'!N89</x:f>
        <x:v>0</x:v>
      </x:c>
      <x:c r="X2527" s="18" t="str">
        <x:v>LFS - National Population and Employment Survey</x:v>
      </x:c>
      <x:c r="Y2527" s="13" t="str"/>
      <x:c r="Z2527" s="18" t="str">
        <x:v>Peer composition: EGY, TUN. Observed national industry detail; used only for composition within 2024 ILO modelled margins.</x:v>
      </x:c>
      <x:c r="AA2527" s="13" t="str"/>
      <x:c r="AB2527" s="13" t="str">
        <x:v>https://rplumber.ilo.org/data/indicator?format=.csv.gz&amp;id=EMP_TEMP_SEX_EC2_NB_A</x:v>
      </x:c>
    </x:row>
    <x:row r="2528" ht="48" customHeight="1">
      <x:c r="A2528" s="2" t="str">
        <x:v>MAR</x:v>
      </x:c>
      <x:c r="B2528" s="2" t="str">
        <x:v>RSTU</x:v>
      </x:c>
      <x:c r="C2528" s="2" t="str">
        <x:v>TUN</x:v>
      </x:c>
      <x:c r="D2528" s="2" t="n">
        <x:v>2023</x:v>
      </x:c>
      <x:c r="E2528" s="2" t="str">
        <x:v>EC2_ISIC4_S96</x:v>
      </x:c>
      <x:c r="F2528" s="17" t="str">
        <x:v>Economic activity (ISIC-Rev.4), 2 digit level: 96 - Other personal service activities</x:v>
      </x:c>
      <x:c r="G2528" s="19" t="n">
        <x:v>54.309</x:v>
      </x:c>
      <x:c r="H2528" s="20" t="n">
        <x:v>0.5</x:v>
      </x:c>
      <x:c r="I2528" s="19" t="n">
        <x:f>SUM(G2523:G2530)</x:f>
        <x:v>139.802</x:v>
      </x:c>
      <x:c r="J2528" s="20" t="n">
        <x:f>G2528/I2528*H2528</x:f>
        <x:v>0.19423541866353844</x:v>
      </x:c>
      <x:c r="K2528" s="2" t="str">
        <x:v>ISIC4:96</x:v>
      </x:c>
      <x:c r="L2528" s="14" t="n">
        <x:f>'Crosswalk'!C90</x:f>
        <x:v>0</x:v>
      </x:c>
      <x:c r="M2528" s="14" t="n">
        <x:f>'Crosswalk'!D90</x:f>
        <x:v>0</x:v>
      </x:c>
      <x:c r="N2528" s="14" t="n">
        <x:f>'Crosswalk'!E90</x:f>
        <x:v>0</x:v>
      </x:c>
      <x:c r="O2528" s="14" t="n">
        <x:f>'Crosswalk'!F90</x:f>
        <x:v>1</x:v>
      </x:c>
      <x:c r="P2528" s="14" t="n">
        <x:f>'Crosswalk'!G90</x:f>
        <x:v>0</x:v>
      </x:c>
      <x:c r="Q2528" s="14" t="n">
        <x:f>'Crosswalk'!H90</x:f>
        <x:v>0</x:v>
      </x:c>
      <x:c r="R2528" s="14" t="n">
        <x:f>'Crosswalk'!I90</x:f>
        <x:v>0</x:v>
      </x:c>
      <x:c r="S2528" s="14" t="n">
        <x:f>'Crosswalk'!J90</x:f>
        <x:v>0</x:v>
      </x:c>
      <x:c r="T2528" s="14" t="n">
        <x:f>'Crosswalk'!K90</x:f>
        <x:v>0</x:v>
      </x:c>
      <x:c r="U2528" s="14" t="n">
        <x:f>'Crosswalk'!L90</x:f>
        <x:v>0</x:v>
      </x:c>
      <x:c r="V2528" s="14" t="n">
        <x:f>'Crosswalk'!M90</x:f>
        <x:v>0</x:v>
      </x:c>
      <x:c r="W2528" s="14" t="n">
        <x:f>'Crosswalk'!N90</x:f>
        <x:v>0</x:v>
      </x:c>
      <x:c r="X2528" s="17" t="str">
        <x:v>LFS - National Population and Employment Survey</x:v>
      </x:c>
      <x:c r="Y2528" s="2" t="str"/>
      <x:c r="Z2528" s="17" t="str">
        <x:v>Peer composition: EGY, TUN. Observed national industry detail; used only for composition within 2024 ILO modelled margins.</x:v>
      </x:c>
      <x:c r="AA2528" s="2" t="str"/>
      <x:c r="AB2528" s="2" t="str">
        <x:v>https://rplumber.ilo.org/data/indicator?format=.csv.gz&amp;id=EMP_TEMP_SEX_EC2_NB_A</x:v>
      </x:c>
    </x:row>
    <x:row r="2529" ht="48" customHeight="1">
      <x:c r="A2529" s="13" t="str">
        <x:v>MAR</x:v>
      </x:c>
      <x:c r="B2529" s="13" t="str">
        <x:v>RSTU</x:v>
      </x:c>
      <x:c r="C2529" s="13" t="str">
        <x:v>TUN</x:v>
      </x:c>
      <x:c r="D2529" s="13" t="n">
        <x:v>2023</x:v>
      </x:c>
      <x:c r="E2529" s="13" t="str">
        <x:v>EC2_ISIC4_T97</x:v>
      </x:c>
      <x:c r="F2529" s="18" t="str">
        <x:v>Economic activity (ISIC-Rev.4), 2 digit level: 97 - Activities of households as employers of domestic personnel</x:v>
      </x:c>
      <x:c r="G2529" s="21" t="n">
        <x:v>30.11</x:v>
      </x:c>
      <x:c r="H2529" s="22" t="n">
        <x:v>0.5</x:v>
      </x:c>
      <x:c r="I2529" s="21" t="n">
        <x:f>SUM(G2523:G2530)</x:f>
        <x:v>139.802</x:v>
      </x:c>
      <x:c r="J2529" s="22" t="n">
        <x:f>G2529/I2529*H2529</x:f>
        <x:v>0.10768801590821304</x:v>
      </x:c>
      <x:c r="K2529" s="13" t="str">
        <x:v>ISIC4:97</x:v>
      </x:c>
      <x:c r="L2529" s="15" t="n">
        <x:f>'Crosswalk'!C91</x:f>
        <x:v>0</x:v>
      </x:c>
      <x:c r="M2529" s="15" t="n">
        <x:f>'Crosswalk'!D91</x:f>
        <x:v>0</x:v>
      </x:c>
      <x:c r="N2529" s="15" t="n">
        <x:f>'Crosswalk'!E91</x:f>
        <x:v>0</x:v>
      </x:c>
      <x:c r="O2529" s="15" t="n">
        <x:f>'Crosswalk'!F91</x:f>
        <x:v>0</x:v>
      </x:c>
      <x:c r="P2529" s="15" t="n">
        <x:f>'Crosswalk'!G91</x:f>
        <x:v>0</x:v>
      </x:c>
      <x:c r="Q2529" s="15" t="n">
        <x:f>'Crosswalk'!H91</x:f>
        <x:v>0</x:v>
      </x:c>
      <x:c r="R2529" s="15" t="n">
        <x:f>'Crosswalk'!I91</x:f>
        <x:v>0</x:v>
      </x:c>
      <x:c r="S2529" s="15" t="n">
        <x:f>'Crosswalk'!J91</x:f>
        <x:v>0</x:v>
      </x:c>
      <x:c r="T2529" s="15" t="n">
        <x:f>'Crosswalk'!K91</x:f>
        <x:v>0</x:v>
      </x:c>
      <x:c r="U2529" s="15" t="n">
        <x:f>'Crosswalk'!L91</x:f>
        <x:v>0</x:v>
      </x:c>
      <x:c r="V2529" s="15" t="n">
        <x:f>'Crosswalk'!M91</x:f>
        <x:v>0</x:v>
      </x:c>
      <x:c r="W2529" s="15" t="n">
        <x:f>'Crosswalk'!N91</x:f>
        <x:v>1</x:v>
      </x:c>
      <x:c r="X2529" s="18" t="str">
        <x:v>LFS - National Population and Employment Survey</x:v>
      </x:c>
      <x:c r="Y2529" s="13" t="str"/>
      <x:c r="Z2529" s="18" t="str">
        <x:v>Peer composition: EGY, TUN. Observed national industry detail; used only for composition within 2024 ILO modelled margins.</x:v>
      </x:c>
      <x:c r="AA2529" s="13" t="str"/>
      <x:c r="AB2529" s="13" t="str">
        <x:v>https://rplumber.ilo.org/data/indicator?format=.csv.gz&amp;id=EMP_TEMP_SEX_EC2_NB_A</x:v>
      </x:c>
    </x:row>
    <x:row r="2530" ht="48" customHeight="1">
      <x:c r="A2530" s="2" t="str">
        <x:v>MAR</x:v>
      </x:c>
      <x:c r="B2530" s="2" t="str">
        <x:v>RSTU</x:v>
      </x:c>
      <x:c r="C2530" s="2" t="str">
        <x:v>TUN</x:v>
      </x:c>
      <x:c r="D2530" s="2" t="n">
        <x:v>2023</x:v>
      </x:c>
      <x:c r="E2530" s="2" t="str">
        <x:v>EC2_ISIC4_U99</x:v>
      </x:c>
      <x:c r="F2530" s="17" t="str">
        <x:v>Economic activity (ISIC-Rev.4), 2 digit level: 99 - Activities of extraterritorial organizations and bodies</x:v>
      </x:c>
      <x:c r="G2530" s="19" t="n">
        <x:v>14.349</x:v>
      </x:c>
      <x:c r="H2530" s="20" t="n">
        <x:v>0.5</x:v>
      </x:c>
      <x:c r="I2530" s="19" t="n">
        <x:f>SUM(G2523:G2530)</x:f>
        <x:v>139.802</x:v>
      </x:c>
      <x:c r="J2530" s="20" t="n">
        <x:f>G2530/I2530*H2530</x:f>
        <x:v>0.0513190083117552</x:v>
      </x:c>
      <x:c r="K2530" s="2" t="str">
        <x:v>ISIC4:99</x:v>
      </x:c>
      <x:c r="L2530" s="14" t="n">
        <x:f>'Crosswalk'!C93</x:f>
        <x:v>0</x:v>
      </x:c>
      <x:c r="M2530" s="14" t="n">
        <x:f>'Crosswalk'!D93</x:f>
        <x:v>0</x:v>
      </x:c>
      <x:c r="N2530" s="14" t="n">
        <x:f>'Crosswalk'!E93</x:f>
        <x:v>0</x:v>
      </x:c>
      <x:c r="O2530" s="14" t="n">
        <x:f>'Crosswalk'!F93</x:f>
        <x:v>0</x:v>
      </x:c>
      <x:c r="P2530" s="14" t="n">
        <x:f>'Crosswalk'!G93</x:f>
        <x:v>0</x:v>
      </x:c>
      <x:c r="Q2530" s="14" t="n">
        <x:f>'Crosswalk'!H93</x:f>
        <x:v>0</x:v>
      </x:c>
      <x:c r="R2530" s="14" t="n">
        <x:f>'Crosswalk'!I93</x:f>
        <x:v>0</x:v>
      </x:c>
      <x:c r="S2530" s="14" t="n">
        <x:f>'Crosswalk'!J93</x:f>
        <x:v>0</x:v>
      </x:c>
      <x:c r="T2530" s="14" t="n">
        <x:f>'Crosswalk'!K93</x:f>
        <x:v>0</x:v>
      </x:c>
      <x:c r="U2530" s="14" t="n">
        <x:f>'Crosswalk'!L93</x:f>
        <x:v>0</x:v>
      </x:c>
      <x:c r="V2530" s="14" t="n">
        <x:f>'Crosswalk'!M93</x:f>
        <x:v>0</x:v>
      </x:c>
      <x:c r="W2530" s="14" t="n">
        <x:f>'Crosswalk'!N93</x:f>
        <x:v>1</x:v>
      </x:c>
      <x:c r="X2530" s="17" t="str">
        <x:v>LFS - National Population and Employment Survey</x:v>
      </x:c>
      <x:c r="Y2530" s="2" t="str"/>
      <x:c r="Z2530" s="17" t="str">
        <x:v>Peer composition: EGY, TUN. Observed national industry detail; used only for composition within 2024 ILO modelled margins.</x:v>
      </x:c>
      <x:c r="AA2530" s="2" t="str"/>
      <x:c r="AB2530" s="2" t="str">
        <x:v>https://rplumber.ilo.org/data/indicator?format=.csv.gz&amp;id=EMP_TEMP_SEX_EC2_NB_A</x:v>
      </x:c>
    </x:row>
    <x:row r="2531" ht="48" customHeight="1">
      <x:c r="A2531" s="13" t="str">
        <x:v>MAR</x:v>
      </x:c>
      <x:c r="B2531" s="13" t="str">
        <x:v>RSTU</x:v>
      </x:c>
      <x:c r="C2531" s="13" t="str">
        <x:v>EGY</x:v>
      </x:c>
      <x:c r="D2531" s="13" t="n">
        <x:v>2024</x:v>
      </x:c>
      <x:c r="E2531" s="13" t="str">
        <x:v>EC2_ISIC4_R90</x:v>
      </x:c>
      <x:c r="F2531" s="18" t="str">
        <x:v>Economic activity (ISIC-Rev.4), 2 digit level: 90 - Creative, arts and entertainment activities</x:v>
      </x:c>
      <x:c r="G2531" s="21" t="n">
        <x:v>16.504</x:v>
      </x:c>
      <x:c r="H2531" s="22" t="n">
        <x:v>0.5</x:v>
      </x:c>
      <x:c r="I2531" s="21" t="n">
        <x:f>SUM(G2531:G2537)</x:f>
        <x:v>1227.329</x:v>
      </x:c>
      <x:c r="J2531" s="22" t="n">
        <x:f>G2531/I2531*H2531</x:f>
        <x:v>0.006723543564928394</x:v>
      </x:c>
      <x:c r="K2531" s="13" t="str">
        <x:v>ISIC4:90</x:v>
      </x:c>
      <x:c r="L2531" s="15" t="n">
        <x:f>'Crosswalk'!C84</x:f>
        <x:v>0</x:v>
      </x:c>
      <x:c r="M2531" s="15" t="n">
        <x:f>'Crosswalk'!D84</x:f>
        <x:v>0</x:v>
      </x:c>
      <x:c r="N2531" s="15" t="n">
        <x:f>'Crosswalk'!E84</x:f>
        <x:v>0</x:v>
      </x:c>
      <x:c r="O2531" s="15" t="n">
        <x:f>'Crosswalk'!F84</x:f>
        <x:v>0</x:v>
      </x:c>
      <x:c r="P2531" s="15" t="n">
        <x:f>'Crosswalk'!G84</x:f>
        <x:v>0</x:v>
      </x:c>
      <x:c r="Q2531" s="15" t="n">
        <x:f>'Crosswalk'!H84</x:f>
        <x:v>0</x:v>
      </x:c>
      <x:c r="R2531" s="15" t="n">
        <x:f>'Crosswalk'!I84</x:f>
        <x:v>0</x:v>
      </x:c>
      <x:c r="S2531" s="15" t="n">
        <x:f>'Crosswalk'!J84</x:f>
        <x:v>0</x:v>
      </x:c>
      <x:c r="T2531" s="15" t="n">
        <x:f>'Crosswalk'!K84</x:f>
        <x:v>1</x:v>
      </x:c>
      <x:c r="U2531" s="15" t="n">
        <x:f>'Crosswalk'!L84</x:f>
        <x:v>0</x:v>
      </x:c>
      <x:c r="V2531" s="15" t="n">
        <x:f>'Crosswalk'!M84</x:f>
        <x:v>0</x:v>
      </x:c>
      <x:c r="W2531" s="15" t="n">
        <x:f>'Crosswalk'!N84</x:f>
        <x:v>0</x:v>
      </x:c>
      <x:c r="X2531" s="18" t="str">
        <x:v>LFS - Labour Force Sample Survey</x:v>
      </x:c>
      <x:c r="Y2531" s="13" t="str">
        <x:v>B</x:v>
      </x:c>
      <x:c r="Z2531" s="18" t="str">
        <x:v>Peer composition: EGY, TUN. Observed national industry detail; used only for composition within 2024 ILO modelled margins.</x:v>
      </x:c>
      <x:c r="AA2531" s="13" t="str"/>
      <x:c r="AB2531" s="13" t="str">
        <x:v>https://rplumber.ilo.org/data/indicator?format=.csv.gz&amp;id=EMP_TEMP_SEX_EC2_NB_A</x:v>
      </x:c>
    </x:row>
    <x:row r="2532" ht="48" customHeight="1">
      <x:c r="A2532" s="2" t="str">
        <x:v>MAR</x:v>
      </x:c>
      <x:c r="B2532" s="2" t="str">
        <x:v>RSTU</x:v>
      </x:c>
      <x:c r="C2532" s="2" t="str">
        <x:v>EGY</x:v>
      </x:c>
      <x:c r="D2532" s="2" t="n">
        <x:v>2024</x:v>
      </x:c>
      <x:c r="E2532" s="2" t="str">
        <x:v>EC2_ISIC4_R91</x:v>
      </x:c>
      <x:c r="F2532" s="17" t="str">
        <x:v>Economic activity (ISIC-Rev.4), 2 digit level: 91 - Libraries, archives, museums and other cultural activities</x:v>
      </x:c>
      <x:c r="G2532" s="19" t="n">
        <x:v>13.693</x:v>
      </x:c>
      <x:c r="H2532" s="20" t="n">
        <x:v>0.5</x:v>
      </x:c>
      <x:c r="I2532" s="19" t="n">
        <x:f>SUM(G2531:G2537)</x:f>
        <x:v>1227.329</x:v>
      </x:c>
      <x:c r="J2532" s="20" t="n">
        <x:f>G2532/I2532*H2532</x:f>
        <x:v>0.005578373850858246</x:v>
      </x:c>
      <x:c r="K2532" s="2" t="str">
        <x:v>ISIC4:91</x:v>
      </x:c>
      <x:c r="L2532" s="14" t="n">
        <x:f>'Crosswalk'!C85</x:f>
        <x:v>0</x:v>
      </x:c>
      <x:c r="M2532" s="14" t="n">
        <x:f>'Crosswalk'!D85</x:f>
        <x:v>0</x:v>
      </x:c>
      <x:c r="N2532" s="14" t="n">
        <x:f>'Crosswalk'!E85</x:f>
        <x:v>0</x:v>
      </x:c>
      <x:c r="O2532" s="14" t="n">
        <x:f>'Crosswalk'!F85</x:f>
        <x:v>0</x:v>
      </x:c>
      <x:c r="P2532" s="14" t="n">
        <x:f>'Crosswalk'!G85</x:f>
        <x:v>0</x:v>
      </x:c>
      <x:c r="Q2532" s="14" t="n">
        <x:f>'Crosswalk'!H85</x:f>
        <x:v>0</x:v>
      </x:c>
      <x:c r="R2532" s="14" t="n">
        <x:f>'Crosswalk'!I85</x:f>
        <x:v>0</x:v>
      </x:c>
      <x:c r="S2532" s="14" t="n">
        <x:f>'Crosswalk'!J85</x:f>
        <x:v>0</x:v>
      </x:c>
      <x:c r="T2532" s="14" t="n">
        <x:f>'Crosswalk'!K85</x:f>
        <x:v>0</x:v>
      </x:c>
      <x:c r="U2532" s="14" t="n">
        <x:f>'Crosswalk'!L85</x:f>
        <x:v>0</x:v>
      </x:c>
      <x:c r="V2532" s="14" t="n">
        <x:f>'Crosswalk'!M85</x:f>
        <x:v>0</x:v>
      </x:c>
      <x:c r="W2532" s="14" t="n">
        <x:f>'Crosswalk'!N85</x:f>
        <x:v>1</x:v>
      </x:c>
      <x:c r="X2532" s="17" t="str">
        <x:v>LFS - Labour Force Sample Survey</x:v>
      </x:c>
      <x:c r="Y2532" s="2" t="str">
        <x:v>B</x:v>
      </x:c>
      <x:c r="Z2532" s="17" t="str">
        <x:v>Peer composition: EGY, TUN. Observed national industry detail; used only for composition within 2024 ILO modelled margins.</x:v>
      </x:c>
      <x:c r="AA2532" s="2" t="str"/>
      <x:c r="AB2532" s="2" t="str">
        <x:v>https://rplumber.ilo.org/data/indicator?format=.csv.gz&amp;id=EMP_TEMP_SEX_EC2_NB_A</x:v>
      </x:c>
    </x:row>
    <x:row r="2533" ht="48" customHeight="1">
      <x:c r="A2533" s="13" t="str">
        <x:v>MAR</x:v>
      </x:c>
      <x:c r="B2533" s="13" t="str">
        <x:v>RSTU</x:v>
      </x:c>
      <x:c r="C2533" s="13" t="str">
        <x:v>EGY</x:v>
      </x:c>
      <x:c r="D2533" s="13" t="n">
        <x:v>2024</x:v>
      </x:c>
      <x:c r="E2533" s="13" t="str">
        <x:v>EC2_ISIC4_R93</x:v>
      </x:c>
      <x:c r="F2533" s="18" t="str">
        <x:v>Economic activity (ISIC-Rev.4), 2 digit level: 93 - Sports activities and amusement and recreation activities</x:v>
      </x:c>
      <x:c r="G2533" s="21" t="n">
        <x:v>132.544</x:v>
      </x:c>
      <x:c r="H2533" s="22" t="n">
        <x:v>0.5</x:v>
      </x:c>
      <x:c r="I2533" s="21" t="n">
        <x:f>SUM(G2531:G2537)</x:f>
        <x:v>1227.329</x:v>
      </x:c>
      <x:c r="J2533" s="22" t="n">
        <x:f>G2533/I2533*H2533</x:f>
        <x:v>0.05399693154810162</x:v>
      </x:c>
      <x:c r="K2533" s="13" t="str">
        <x:v>ISIC4:93</x:v>
      </x:c>
      <x:c r="L2533" s="15" t="n">
        <x:f>'Crosswalk'!C87</x:f>
        <x:v>0</x:v>
      </x:c>
      <x:c r="M2533" s="15" t="n">
        <x:f>'Crosswalk'!D87</x:f>
        <x:v>0</x:v>
      </x:c>
      <x:c r="N2533" s="15" t="n">
        <x:f>'Crosswalk'!E87</x:f>
        <x:v>0</x:v>
      </x:c>
      <x:c r="O2533" s="15" t="n">
        <x:f>'Crosswalk'!F87</x:f>
        <x:v>1</x:v>
      </x:c>
      <x:c r="P2533" s="15" t="n">
        <x:f>'Crosswalk'!G87</x:f>
        <x:v>0</x:v>
      </x:c>
      <x:c r="Q2533" s="15" t="n">
        <x:f>'Crosswalk'!H87</x:f>
        <x:v>0</x:v>
      </x:c>
      <x:c r="R2533" s="15" t="n">
        <x:f>'Crosswalk'!I87</x:f>
        <x:v>0</x:v>
      </x:c>
      <x:c r="S2533" s="15" t="n">
        <x:f>'Crosswalk'!J87</x:f>
        <x:v>0</x:v>
      </x:c>
      <x:c r="T2533" s="15" t="n">
        <x:f>'Crosswalk'!K87</x:f>
        <x:v>0</x:v>
      </x:c>
      <x:c r="U2533" s="15" t="n">
        <x:f>'Crosswalk'!L87</x:f>
        <x:v>0</x:v>
      </x:c>
      <x:c r="V2533" s="15" t="n">
        <x:f>'Crosswalk'!M87</x:f>
        <x:v>0</x:v>
      </x:c>
      <x:c r="W2533" s="15" t="n">
        <x:f>'Crosswalk'!N87</x:f>
        <x:v>0</x:v>
      </x:c>
      <x:c r="X2533" s="18" t="str">
        <x:v>LFS - Labour Force Sample Survey</x:v>
      </x:c>
      <x:c r="Y2533" s="13" t="str">
        <x:v>B</x:v>
      </x:c>
      <x:c r="Z2533" s="18" t="str">
        <x:v>Peer composition: EGY, TUN. Observed national industry detail; used only for composition within 2024 ILO modelled margins.</x:v>
      </x:c>
      <x:c r="AA2533" s="13" t="str"/>
      <x:c r="AB2533" s="13" t="str">
        <x:v>https://rplumber.ilo.org/data/indicator?format=.csv.gz&amp;id=EMP_TEMP_SEX_EC2_NB_A</x:v>
      </x:c>
    </x:row>
    <x:row r="2534" ht="48" customHeight="1">
      <x:c r="A2534" s="2" t="str">
        <x:v>MAR</x:v>
      </x:c>
      <x:c r="B2534" s="2" t="str">
        <x:v>RSTU</x:v>
      </x:c>
      <x:c r="C2534" s="2" t="str">
        <x:v>EGY</x:v>
      </x:c>
      <x:c r="D2534" s="2" t="n">
        <x:v>2024</x:v>
      </x:c>
      <x:c r="E2534" s="2" t="str">
        <x:v>EC2_ISIC4_S94</x:v>
      </x:c>
      <x:c r="F2534" s="17" t="str">
        <x:v>Economic activity (ISIC-Rev.4), 2 digit level: 94 - Activities of membership organizations</x:v>
      </x:c>
      <x:c r="G2534" s="19" t="n">
        <x:v>220.69</x:v>
      </x:c>
      <x:c r="H2534" s="20" t="n">
        <x:v>0.5</x:v>
      </x:c>
      <x:c r="I2534" s="19" t="n">
        <x:f>SUM(G2531:G2537)</x:f>
        <x:v>1227.329</x:v>
      </x:c>
      <x:c r="J2534" s="20" t="n">
        <x:f>G2534/I2534*H2534</x:f>
        <x:v>0.08990661835579539</x:v>
      </x:c>
      <x:c r="K2534" s="2" t="str">
        <x:v>ISIC4:94</x:v>
      </x:c>
      <x:c r="L2534" s="14" t="n">
        <x:f>'Crosswalk'!C88</x:f>
        <x:v>0</x:v>
      </x:c>
      <x:c r="M2534" s="14" t="n">
        <x:f>'Crosswalk'!D88</x:f>
        <x:v>0</x:v>
      </x:c>
      <x:c r="N2534" s="14" t="n">
        <x:f>'Crosswalk'!E88</x:f>
        <x:v>0</x:v>
      </x:c>
      <x:c r="O2534" s="14" t="n">
        <x:f>'Crosswalk'!F88</x:f>
        <x:v>0</x:v>
      </x:c>
      <x:c r="P2534" s="14" t="n">
        <x:f>'Crosswalk'!G88</x:f>
        <x:v>0</x:v>
      </x:c>
      <x:c r="Q2534" s="14" t="n">
        <x:f>'Crosswalk'!H88</x:f>
        <x:v>0</x:v>
      </x:c>
      <x:c r="R2534" s="14" t="n">
        <x:f>'Crosswalk'!I88</x:f>
        <x:v>0</x:v>
      </x:c>
      <x:c r="S2534" s="14" t="n">
        <x:f>'Crosswalk'!J88</x:f>
        <x:v>0</x:v>
      </x:c>
      <x:c r="T2534" s="14" t="n">
        <x:f>'Crosswalk'!K88</x:f>
        <x:v>0</x:v>
      </x:c>
      <x:c r="U2534" s="14" t="n">
        <x:f>'Crosswalk'!L88</x:f>
        <x:v>0</x:v>
      </x:c>
      <x:c r="V2534" s="14" t="n">
        <x:f>'Crosswalk'!M88</x:f>
        <x:v>0</x:v>
      </x:c>
      <x:c r="W2534" s="14" t="n">
        <x:f>'Crosswalk'!N88</x:f>
        <x:v>1</x:v>
      </x:c>
      <x:c r="X2534" s="17" t="str">
        <x:v>LFS - Labour Force Sample Survey</x:v>
      </x:c>
      <x:c r="Y2534" s="2" t="str">
        <x:v>B</x:v>
      </x:c>
      <x:c r="Z2534" s="17" t="str">
        <x:v>Peer composition: EGY, TUN. Observed national industry detail; used only for composition within 2024 ILO modelled margins.</x:v>
      </x:c>
      <x:c r="AA2534" s="2" t="str"/>
      <x:c r="AB2534" s="2" t="str">
        <x:v>https://rplumber.ilo.org/data/indicator?format=.csv.gz&amp;id=EMP_TEMP_SEX_EC2_NB_A</x:v>
      </x:c>
    </x:row>
    <x:row r="2535" ht="48" customHeight="1">
      <x:c r="A2535" s="13" t="str">
        <x:v>MAR</x:v>
      </x:c>
      <x:c r="B2535" s="13" t="str">
        <x:v>RSTU</x:v>
      </x:c>
      <x:c r="C2535" s="13" t="str">
        <x:v>EGY</x:v>
      </x:c>
      <x:c r="D2535" s="13" t="n">
        <x:v>2024</x:v>
      </x:c>
      <x:c r="E2535" s="13" t="str">
        <x:v>EC2_ISIC4_S95</x:v>
      </x:c>
      <x:c r="F2535" s="18" t="str">
        <x:v>Economic activity (ISIC-Rev.4), 2 digit level: 95 - Repair of computers and personal and household goods</x:v>
      </x:c>
      <x:c r="G2535" s="21" t="n">
        <x:v>176.649</x:v>
      </x:c>
      <x:c r="H2535" s="22" t="n">
        <x:v>0.5</x:v>
      </x:c>
      <x:c r="I2535" s="21" t="n">
        <x:f>SUM(G2531:G2537)</x:f>
        <x:v>1227.329</x:v>
      </x:c>
      <x:c r="J2535" s="22" t="n">
        <x:f>G2535/I2535*H2535</x:f>
        <x:v>0.07196481139124065</x:v>
      </x:c>
      <x:c r="K2535" s="13" t="str">
        <x:v>ISIC4:95</x:v>
      </x:c>
      <x:c r="L2535" s="15" t="n">
        <x:f>'Crosswalk'!C89</x:f>
        <x:v>0</x:v>
      </x:c>
      <x:c r="M2535" s="15" t="n">
        <x:f>'Crosswalk'!D89</x:f>
        <x:v>0</x:v>
      </x:c>
      <x:c r="N2535" s="15" t="n">
        <x:f>'Crosswalk'!E89</x:f>
        <x:v>0</x:v>
      </x:c>
      <x:c r="O2535" s="15" t="n">
        <x:f>'Crosswalk'!F89</x:f>
        <x:v>0.7</x:v>
      </x:c>
      <x:c r="P2535" s="15" t="n">
        <x:f>'Crosswalk'!G89</x:f>
        <x:v>0</x:v>
      </x:c>
      <x:c r="Q2535" s="15" t="n">
        <x:f>'Crosswalk'!H89</x:f>
        <x:v>0</x:v>
      </x:c>
      <x:c r="R2535" s="15" t="n">
        <x:f>'Crosswalk'!I89</x:f>
        <x:v>0</x:v>
      </x:c>
      <x:c r="S2535" s="15" t="n">
        <x:f>'Crosswalk'!J89</x:f>
        <x:v>0.3</x:v>
      </x:c>
      <x:c r="T2535" s="15" t="n">
        <x:f>'Crosswalk'!K89</x:f>
        <x:v>0</x:v>
      </x:c>
      <x:c r="U2535" s="15" t="n">
        <x:f>'Crosswalk'!L89</x:f>
        <x:v>0</x:v>
      </x:c>
      <x:c r="V2535" s="15" t="n">
        <x:f>'Crosswalk'!M89</x:f>
        <x:v>0</x:v>
      </x:c>
      <x:c r="W2535" s="15" t="n">
        <x:f>'Crosswalk'!N89</x:f>
        <x:v>0</x:v>
      </x:c>
      <x:c r="X2535" s="18" t="str">
        <x:v>LFS - Labour Force Sample Survey</x:v>
      </x:c>
      <x:c r="Y2535" s="13" t="str">
        <x:v>B</x:v>
      </x:c>
      <x:c r="Z2535" s="18" t="str">
        <x:v>Peer composition: EGY, TUN. Observed national industry detail; used only for composition within 2024 ILO modelled margins.</x:v>
      </x:c>
      <x:c r="AA2535" s="13" t="str"/>
      <x:c r="AB2535" s="13" t="str">
        <x:v>https://rplumber.ilo.org/data/indicator?format=.csv.gz&amp;id=EMP_TEMP_SEX_EC2_NB_A</x:v>
      </x:c>
    </x:row>
    <x:row r="2536" ht="48" customHeight="1">
      <x:c r="A2536" s="2" t="str">
        <x:v>MAR</x:v>
      </x:c>
      <x:c r="B2536" s="2" t="str">
        <x:v>RSTU</x:v>
      </x:c>
      <x:c r="C2536" s="2" t="str">
        <x:v>EGY</x:v>
      </x:c>
      <x:c r="D2536" s="2" t="n">
        <x:v>2024</x:v>
      </x:c>
      <x:c r="E2536" s="2" t="str">
        <x:v>EC2_ISIC4_S96</x:v>
      </x:c>
      <x:c r="F2536" s="17" t="str">
        <x:v>Economic activity (ISIC-Rev.4), 2 digit level: 96 - Other personal service activities</x:v>
      </x:c>
      <x:c r="G2536" s="19" t="n">
        <x:v>363.219</x:v>
      </x:c>
      <x:c r="H2536" s="20" t="n">
        <x:v>0.5</x:v>
      </x:c>
      <x:c r="I2536" s="19" t="n">
        <x:f>SUM(G2531:G2537)</x:f>
        <x:v>1227.329</x:v>
      </x:c>
      <x:c r="J2536" s="20" t="n">
        <x:f>G2536/I2536*H2536</x:f>
        <x:v>0.1479713263517769</x:v>
      </x:c>
      <x:c r="K2536" s="2" t="str">
        <x:v>ISIC4:96</x:v>
      </x:c>
      <x:c r="L2536" s="14" t="n">
        <x:f>'Crosswalk'!C90</x:f>
        <x:v>0</x:v>
      </x:c>
      <x:c r="M2536" s="14" t="n">
        <x:f>'Crosswalk'!D90</x:f>
        <x:v>0</x:v>
      </x:c>
      <x:c r="N2536" s="14" t="n">
        <x:f>'Crosswalk'!E90</x:f>
        <x:v>0</x:v>
      </x:c>
      <x:c r="O2536" s="14" t="n">
        <x:f>'Crosswalk'!F90</x:f>
        <x:v>1</x:v>
      </x:c>
      <x:c r="P2536" s="14" t="n">
        <x:f>'Crosswalk'!G90</x:f>
        <x:v>0</x:v>
      </x:c>
      <x:c r="Q2536" s="14" t="n">
        <x:f>'Crosswalk'!H90</x:f>
        <x:v>0</x:v>
      </x:c>
      <x:c r="R2536" s="14" t="n">
        <x:f>'Crosswalk'!I90</x:f>
        <x:v>0</x:v>
      </x:c>
      <x:c r="S2536" s="14" t="n">
        <x:f>'Crosswalk'!J90</x:f>
        <x:v>0</x:v>
      </x:c>
      <x:c r="T2536" s="14" t="n">
        <x:f>'Crosswalk'!K90</x:f>
        <x:v>0</x:v>
      </x:c>
      <x:c r="U2536" s="14" t="n">
        <x:f>'Crosswalk'!L90</x:f>
        <x:v>0</x:v>
      </x:c>
      <x:c r="V2536" s="14" t="n">
        <x:f>'Crosswalk'!M90</x:f>
        <x:v>0</x:v>
      </x:c>
      <x:c r="W2536" s="14" t="n">
        <x:f>'Crosswalk'!N90</x:f>
        <x:v>0</x:v>
      </x:c>
      <x:c r="X2536" s="17" t="str">
        <x:v>LFS - Labour Force Sample Survey</x:v>
      </x:c>
      <x:c r="Y2536" s="2" t="str">
        <x:v>B</x:v>
      </x:c>
      <x:c r="Z2536" s="17" t="str">
        <x:v>Peer composition: EGY, TUN. Observed national industry detail; used only for composition within 2024 ILO modelled margins.</x:v>
      </x:c>
      <x:c r="AA2536" s="2" t="str"/>
      <x:c r="AB2536" s="2" t="str">
        <x:v>https://rplumber.ilo.org/data/indicator?format=.csv.gz&amp;id=EMP_TEMP_SEX_EC2_NB_A</x:v>
      </x:c>
    </x:row>
    <x:row r="2537" ht="48" customHeight="1">
      <x:c r="A2537" s="13" t="str">
        <x:v>MAR</x:v>
      </x:c>
      <x:c r="B2537" s="13" t="str">
        <x:v>RSTU</x:v>
      </x:c>
      <x:c r="C2537" s="13" t="str">
        <x:v>EGY</x:v>
      </x:c>
      <x:c r="D2537" s="13" t="n">
        <x:v>2024</x:v>
      </x:c>
      <x:c r="E2537" s="13" t="str">
        <x:v>EC2_ISIC4_T97</x:v>
      </x:c>
      <x:c r="F2537" s="18" t="str">
        <x:v>Economic activity (ISIC-Rev.4), 2 digit level: 97 - Activities of households as employers of domestic personnel</x:v>
      </x:c>
      <x:c r="G2537" s="21" t="n">
        <x:v>304.03</x:v>
      </x:c>
      <x:c r="H2537" s="22" t="n">
        <x:v>0.5</x:v>
      </x:c>
      <x:c r="I2537" s="21" t="n">
        <x:f>SUM(G2531:G2537)</x:f>
        <x:v>1227.329</x:v>
      </x:c>
      <x:c r="J2537" s="22" t="n">
        <x:f>G2537/I2537*H2537</x:f>
        <x:v>0.12385839493729879</x:v>
      </x:c>
      <x:c r="K2537" s="13" t="str">
        <x:v>ISIC4:97</x:v>
      </x:c>
      <x:c r="L2537" s="15" t="n">
        <x:f>'Crosswalk'!C91</x:f>
        <x:v>0</x:v>
      </x:c>
      <x:c r="M2537" s="15" t="n">
        <x:f>'Crosswalk'!D91</x:f>
        <x:v>0</x:v>
      </x:c>
      <x:c r="N2537" s="15" t="n">
        <x:f>'Crosswalk'!E91</x:f>
        <x:v>0</x:v>
      </x:c>
      <x:c r="O2537" s="15" t="n">
        <x:f>'Crosswalk'!F91</x:f>
        <x:v>0</x:v>
      </x:c>
      <x:c r="P2537" s="15" t="n">
        <x:f>'Crosswalk'!G91</x:f>
        <x:v>0</x:v>
      </x:c>
      <x:c r="Q2537" s="15" t="n">
        <x:f>'Crosswalk'!H91</x:f>
        <x:v>0</x:v>
      </x:c>
      <x:c r="R2537" s="15" t="n">
        <x:f>'Crosswalk'!I91</x:f>
        <x:v>0</x:v>
      </x:c>
      <x:c r="S2537" s="15" t="n">
        <x:f>'Crosswalk'!J91</x:f>
        <x:v>0</x:v>
      </x:c>
      <x:c r="T2537" s="15" t="n">
        <x:f>'Crosswalk'!K91</x:f>
        <x:v>0</x:v>
      </x:c>
      <x:c r="U2537" s="15" t="n">
        <x:f>'Crosswalk'!L91</x:f>
        <x:v>0</x:v>
      </x:c>
      <x:c r="V2537" s="15" t="n">
        <x:f>'Crosswalk'!M91</x:f>
        <x:v>0</x:v>
      </x:c>
      <x:c r="W2537" s="15" t="n">
        <x:f>'Crosswalk'!N91</x:f>
        <x:v>1</x:v>
      </x:c>
      <x:c r="X2537" s="18" t="str">
        <x:v>LFS - Labour Force Sample Survey</x:v>
      </x:c>
      <x:c r="Y2537" s="13" t="str">
        <x:v>B</x:v>
      </x:c>
      <x:c r="Z2537" s="18" t="str">
        <x:v>Peer composition: EGY, TUN. Observed national industry detail; used only for composition within 2024 ILO modelled margins.</x:v>
      </x:c>
      <x:c r="AA2537" s="13" t="str"/>
      <x:c r="AB2537" s="13" t="str">
        <x:v>https://rplumber.ilo.org/data/indicator?format=.csv.gz&amp;id=EMP_TEMP_SEX_EC2_NB_A</x:v>
      </x:c>
    </x:row>
    <x:row r="2538" ht="48" customHeight="1">
      <x:c r="A2538" s="2" t="str">
        <x:v>TUN</x:v>
      </x:c>
      <x:c r="B2538" s="2" t="str">
        <x:v>A</x:v>
      </x:c>
      <x:c r="C2538" s="2" t="str">
        <x:v>TUN</x:v>
      </x:c>
      <x:c r="D2538" s="2" t="n">
        <x:v>2023</x:v>
      </x:c>
      <x:c r="E2538" s="2" t="str">
        <x:v>EC2_ISIC4_A01</x:v>
      </x:c>
      <x:c r="F2538" s="17" t="str">
        <x:v>Economic activity (ISIC-Rev.4), 2 digit level: 01 - Crop and animal production, hunting and related service activities</x:v>
      </x:c>
      <x:c r="G2538" s="19" t="n">
        <x:v>377.52</x:v>
      </x:c>
      <x:c r="H2538" s="20" t="n">
        <x:v>1</x:v>
      </x:c>
      <x:c r="I2538" s="19" t="n">
        <x:f>SUM(G2538:G2540)</x:f>
        <x:v>437.476</x:v>
      </x:c>
      <x:c r="J2538" s="20" t="n">
        <x:f>G2538/I2538*H2538</x:f>
        <x:v>0.8629501961250445</x:v>
      </x:c>
      <x:c r="K2538" s="2" t="str">
        <x:v>ISIC4:01</x:v>
      </x:c>
      <x:c r="L2538" s="14" t="n">
        <x:f>'Crosswalk'!C6</x:f>
        <x:v>0</x:v>
      </x:c>
      <x:c r="M2538" s="14" t="n">
        <x:f>'Crosswalk'!D6</x:f>
        <x:v>0</x:v>
      </x:c>
      <x:c r="N2538" s="14" t="n">
        <x:f>'Crosswalk'!E6</x:f>
        <x:v>0</x:v>
      </x:c>
      <x:c r="O2538" s="14" t="n">
        <x:f>'Crosswalk'!F6</x:f>
        <x:v>0</x:v>
      </x:c>
      <x:c r="P2538" s="14" t="n">
        <x:f>'Crosswalk'!G6</x:f>
        <x:v>1</x:v>
      </x:c>
      <x:c r="Q2538" s="14" t="n">
        <x:f>'Crosswalk'!H6</x:f>
        <x:v>0</x:v>
      </x:c>
      <x:c r="R2538" s="14" t="n">
        <x:f>'Crosswalk'!I6</x:f>
        <x:v>0</x:v>
      </x:c>
      <x:c r="S2538" s="14" t="n">
        <x:f>'Crosswalk'!J6</x:f>
        <x:v>0</x:v>
      </x:c>
      <x:c r="T2538" s="14" t="n">
        <x:f>'Crosswalk'!K6</x:f>
        <x:v>0</x:v>
      </x:c>
      <x:c r="U2538" s="14" t="n">
        <x:f>'Crosswalk'!L6</x:f>
        <x:v>0</x:v>
      </x:c>
      <x:c r="V2538" s="14" t="n">
        <x:f>'Crosswalk'!M6</x:f>
        <x:v>0</x:v>
      </x:c>
      <x:c r="W2538" s="14" t="n">
        <x:f>'Crosswalk'!N6</x:f>
        <x:v>0</x:v>
      </x:c>
      <x:c r="X2538" s="17" t="str">
        <x:v>LFS - National Population and Employment Survey</x:v>
      </x:c>
      <x:c r="Y2538" s="2" t="str"/>
      <x:c r="Z2538" s="17" t="str">
        <x:v>National 2023 division composition. Observed national industry detail; used only for composition within 2024 ILO modelled margins.</x:v>
      </x:c>
      <x:c r="AA2538" s="2" t="str"/>
      <x:c r="AB2538" s="2" t="str">
        <x:v>https://rplumber.ilo.org/data/indicator?format=.csv.gz&amp;id=EMP_TEMP_SEX_EC2_NB_A</x:v>
      </x:c>
    </x:row>
    <x:row r="2539" ht="48" customHeight="1">
      <x:c r="A2539" s="13" t="str">
        <x:v>TUN</x:v>
      </x:c>
      <x:c r="B2539" s="13" t="str">
        <x:v>A</x:v>
      </x:c>
      <x:c r="C2539" s="13" t="str">
        <x:v>TUN</x:v>
      </x:c>
      <x:c r="D2539" s="13" t="n">
        <x:v>2023</x:v>
      </x:c>
      <x:c r="E2539" s="13" t="str">
        <x:v>EC2_ISIC4_A02</x:v>
      </x:c>
      <x:c r="F2539" s="18" t="str">
        <x:v>Economic activity (ISIC-Rev.4), 2 digit level: 02 - Forestry and logging</x:v>
      </x:c>
      <x:c r="G2539" s="21" t="n">
        <x:v>22.168</x:v>
      </x:c>
      <x:c r="H2539" s="22" t="n">
        <x:v>1</x:v>
      </x:c>
      <x:c r="I2539" s="21" t="n">
        <x:f>SUM(G2538:G2540)</x:f>
        <x:v>437.476</x:v>
      </x:c>
      <x:c r="J2539" s="22" t="n">
        <x:f>G2539/I2539*H2539</x:f>
        <x:v>0.05067249403395843</x:v>
      </x:c>
      <x:c r="K2539" s="13" t="str">
        <x:v>ISIC4:02</x:v>
      </x:c>
      <x:c r="L2539" s="15" t="n">
        <x:f>'Crosswalk'!C7</x:f>
        <x:v>0</x:v>
      </x:c>
      <x:c r="M2539" s="15" t="n">
        <x:f>'Crosswalk'!D7</x:f>
        <x:v>1</x:v>
      </x:c>
      <x:c r="N2539" s="15" t="n">
        <x:f>'Crosswalk'!E7</x:f>
        <x:v>0</x:v>
      </x:c>
      <x:c r="O2539" s="15" t="n">
        <x:f>'Crosswalk'!F7</x:f>
        <x:v>0</x:v>
      </x:c>
      <x:c r="P2539" s="15" t="n">
        <x:f>'Crosswalk'!G7</x:f>
        <x:v>0</x:v>
      </x:c>
      <x:c r="Q2539" s="15" t="n">
        <x:f>'Crosswalk'!H7</x:f>
        <x:v>0</x:v>
      </x:c>
      <x:c r="R2539" s="15" t="n">
        <x:f>'Crosswalk'!I7</x:f>
        <x:v>0</x:v>
      </x:c>
      <x:c r="S2539" s="15" t="n">
        <x:f>'Crosswalk'!J7</x:f>
        <x:v>0</x:v>
      </x:c>
      <x:c r="T2539" s="15" t="n">
        <x:f>'Crosswalk'!K7</x:f>
        <x:v>0</x:v>
      </x:c>
      <x:c r="U2539" s="15" t="n">
        <x:f>'Crosswalk'!L7</x:f>
        <x:v>0</x:v>
      </x:c>
      <x:c r="V2539" s="15" t="n">
        <x:f>'Crosswalk'!M7</x:f>
        <x:v>0</x:v>
      </x:c>
      <x:c r="W2539" s="15" t="n">
        <x:f>'Crosswalk'!N7</x:f>
        <x:v>0</x:v>
      </x:c>
      <x:c r="X2539" s="18" t="str">
        <x:v>LFS - National Population and Employment Survey</x:v>
      </x:c>
      <x:c r="Y2539" s="13" t="str"/>
      <x:c r="Z2539" s="18" t="str">
        <x:v>National 2023 division composition. Observed national industry detail; used only for composition within 2024 ILO modelled margins.</x:v>
      </x:c>
      <x:c r="AA2539" s="13" t="str"/>
      <x:c r="AB2539" s="13" t="str">
        <x:v>https://rplumber.ilo.org/data/indicator?format=.csv.gz&amp;id=EMP_TEMP_SEX_EC2_NB_A</x:v>
      </x:c>
    </x:row>
    <x:row r="2540" ht="48" customHeight="1">
      <x:c r="A2540" s="2" t="str">
        <x:v>TUN</x:v>
      </x:c>
      <x:c r="B2540" s="2" t="str">
        <x:v>A</x:v>
      </x:c>
      <x:c r="C2540" s="2" t="str">
        <x:v>TUN</x:v>
      </x:c>
      <x:c r="D2540" s="2" t="n">
        <x:v>2023</x:v>
      </x:c>
      <x:c r="E2540" s="2" t="str">
        <x:v>EC2_ISIC4_A03</x:v>
      </x:c>
      <x:c r="F2540" s="17" t="str">
        <x:v>Economic activity (ISIC-Rev.4), 2 digit level: 03 - Fishing and aquaculture</x:v>
      </x:c>
      <x:c r="G2540" s="19" t="n">
        <x:v>37.788</x:v>
      </x:c>
      <x:c r="H2540" s="20" t="n">
        <x:v>1</x:v>
      </x:c>
      <x:c r="I2540" s="19" t="n">
        <x:f>SUM(G2538:G2540)</x:f>
        <x:v>437.476</x:v>
      </x:c>
      <x:c r="J2540" s="20" t="n">
        <x:f>G2540/I2540*H2540</x:f>
        <x:v>0.08637730984099698</x:v>
      </x:c>
      <x:c r="K2540" s="2" t="str">
        <x:v>ISIC4:03</x:v>
      </x:c>
      <x:c r="L2540" s="14" t="n">
        <x:f>'Crosswalk'!C8</x:f>
        <x:v>0</x:v>
      </x:c>
      <x:c r="M2540" s="14" t="n">
        <x:f>'Crosswalk'!D8</x:f>
        <x:v>0</x:v>
      </x:c>
      <x:c r="N2540" s="14" t="n">
        <x:f>'Crosswalk'!E8</x:f>
        <x:v>0</x:v>
      </x:c>
      <x:c r="O2540" s="14" t="n">
        <x:f>'Crosswalk'!F8</x:f>
        <x:v>0</x:v>
      </x:c>
      <x:c r="P2540" s="14" t="n">
        <x:f>'Crosswalk'!G8</x:f>
        <x:v>1</x:v>
      </x:c>
      <x:c r="Q2540" s="14" t="n">
        <x:f>'Crosswalk'!H8</x:f>
        <x:v>0</x:v>
      </x:c>
      <x:c r="R2540" s="14" t="n">
        <x:f>'Crosswalk'!I8</x:f>
        <x:v>0</x:v>
      </x:c>
      <x:c r="S2540" s="14" t="n">
        <x:f>'Crosswalk'!J8</x:f>
        <x:v>0</x:v>
      </x:c>
      <x:c r="T2540" s="14" t="n">
        <x:f>'Crosswalk'!K8</x:f>
        <x:v>0</x:v>
      </x:c>
      <x:c r="U2540" s="14" t="n">
        <x:f>'Crosswalk'!L8</x:f>
        <x:v>0</x:v>
      </x:c>
      <x:c r="V2540" s="14" t="n">
        <x:f>'Crosswalk'!M8</x:f>
        <x:v>0</x:v>
      </x:c>
      <x:c r="W2540" s="14" t="n">
        <x:f>'Crosswalk'!N8</x:f>
        <x:v>0</x:v>
      </x:c>
      <x:c r="X2540" s="17" t="str">
        <x:v>LFS - National Population and Employment Survey</x:v>
      </x:c>
      <x:c r="Y2540" s="2" t="str"/>
      <x:c r="Z2540" s="17" t="str">
        <x:v>National 2023 division composition. Observed national industry detail; used only for composition within 2024 ILO modelled margins.</x:v>
      </x:c>
      <x:c r="AA2540" s="2" t="str"/>
      <x:c r="AB2540" s="2" t="str">
        <x:v>https://rplumber.ilo.org/data/indicator?format=.csv.gz&amp;id=EMP_TEMP_SEX_EC2_NB_A</x:v>
      </x:c>
    </x:row>
    <x:row r="2541" ht="48" customHeight="1">
      <x:c r="A2541" s="13" t="str">
        <x:v>TUN</x:v>
      </x:c>
      <x:c r="B2541" s="13" t="str">
        <x:v>B</x:v>
      </x:c>
      <x:c r="C2541" s="13" t="str">
        <x:v>TUN</x:v>
      </x:c>
      <x:c r="D2541" s="13" t="n">
        <x:v>2023</x:v>
      </x:c>
      <x:c r="E2541" s="13" t="str">
        <x:v>EC2_ISIC4_B06</x:v>
      </x:c>
      <x:c r="F2541" s="18" t="str">
        <x:v>Economic activity (ISIC-Rev.4), 2 digit level: 06 - Extraction of crude petroleum and natural gas</x:v>
      </x:c>
      <x:c r="G2541" s="21" t="n">
        <x:v>3.273</x:v>
      </x:c>
      <x:c r="H2541" s="22" t="n">
        <x:v>1</x:v>
      </x:c>
      <x:c r="I2541" s="21" t="n">
        <x:f>SUM(G2541:G2544)</x:f>
        <x:v>16.396</x:v>
      </x:c>
      <x:c r="J2541" s="22" t="n">
        <x:f>G2541/I2541*H2541</x:f>
        <x:v>0.19962185898999757</x:v>
      </x:c>
      <x:c r="K2541" s="13" t="str">
        <x:v>ISIC4:06</x:v>
      </x:c>
      <x:c r="L2541" s="15" t="n">
        <x:f>'Crosswalk'!C10</x:f>
        <x:v>1</x:v>
      </x:c>
      <x:c r="M2541" s="15" t="n">
        <x:f>'Crosswalk'!D10</x:f>
        <x:v>0</x:v>
      </x:c>
      <x:c r="N2541" s="15" t="n">
        <x:f>'Crosswalk'!E10</x:f>
        <x:v>0</x:v>
      </x:c>
      <x:c r="O2541" s="15" t="n">
        <x:f>'Crosswalk'!F10</x:f>
        <x:v>0</x:v>
      </x:c>
      <x:c r="P2541" s="15" t="n">
        <x:f>'Crosswalk'!G10</x:f>
        <x:v>0</x:v>
      </x:c>
      <x:c r="Q2541" s="15" t="n">
        <x:f>'Crosswalk'!H10</x:f>
        <x:v>0</x:v>
      </x:c>
      <x:c r="R2541" s="15" t="n">
        <x:f>'Crosswalk'!I10</x:f>
        <x:v>0</x:v>
      </x:c>
      <x:c r="S2541" s="15" t="n">
        <x:f>'Crosswalk'!J10</x:f>
        <x:v>0</x:v>
      </x:c>
      <x:c r="T2541" s="15" t="n">
        <x:f>'Crosswalk'!K10</x:f>
        <x:v>0</x:v>
      </x:c>
      <x:c r="U2541" s="15" t="n">
        <x:f>'Crosswalk'!L10</x:f>
        <x:v>0</x:v>
      </x:c>
      <x:c r="V2541" s="15" t="n">
        <x:f>'Crosswalk'!M10</x:f>
        <x:v>0</x:v>
      </x:c>
      <x:c r="W2541" s="15" t="n">
        <x:f>'Crosswalk'!N10</x:f>
        <x:v>0</x:v>
      </x:c>
      <x:c r="X2541" s="18" t="str">
        <x:v>LFS - National Population and Employment Survey</x:v>
      </x:c>
      <x:c r="Y2541" s="13" t="str"/>
      <x:c r="Z2541" s="18" t="str">
        <x:v>National 2023 division composition. Observed national industry detail; used only for composition within 2024 ILO modelled margins.</x:v>
      </x:c>
      <x:c r="AA2541" s="13" t="str"/>
      <x:c r="AB2541" s="13" t="str">
        <x:v>https://rplumber.ilo.org/data/indicator?format=.csv.gz&amp;id=EMP_TEMP_SEX_EC2_NB_A</x:v>
      </x:c>
    </x:row>
    <x:row r="2542" ht="48" customHeight="1">
      <x:c r="A2542" s="2" t="str">
        <x:v>TUN</x:v>
      </x:c>
      <x:c r="B2542" s="2" t="str">
        <x:v>B</x:v>
      </x:c>
      <x:c r="C2542" s="2" t="str">
        <x:v>TUN</x:v>
      </x:c>
      <x:c r="D2542" s="2" t="n">
        <x:v>2023</x:v>
      </x:c>
      <x:c r="E2542" s="2" t="str">
        <x:v>EC2_ISIC4_B07</x:v>
      </x:c>
      <x:c r="F2542" s="17" t="str">
        <x:v>Economic activity (ISIC-Rev.4), 2 digit level: 07 - Mining of metal ores</x:v>
      </x:c>
      <x:c r="G2542" s="19" t="n">
        <x:v>0.429</x:v>
      </x:c>
      <x:c r="H2542" s="20" t="n">
        <x:v>1</x:v>
      </x:c>
      <x:c r="I2542" s="19" t="n">
        <x:f>SUM(G2541:G2544)</x:f>
        <x:v>16.396</x:v>
      </x:c>
      <x:c r="J2542" s="20" t="n">
        <x:f>G2542/I2542*H2542</x:f>
        <x:v>0.02616491827274945</x:v>
      </x:c>
      <x:c r="K2542" s="2" t="str">
        <x:v>ISIC4:07</x:v>
      </x:c>
      <x:c r="L2542" s="14" t="n">
        <x:f>'Crosswalk'!C11</x:f>
        <x:v>0</x:v>
      </x:c>
      <x:c r="M2542" s="14" t="n">
        <x:f>'Crosswalk'!D11</x:f>
        <x:v>1</x:v>
      </x:c>
      <x:c r="N2542" s="14" t="n">
        <x:f>'Crosswalk'!E11</x:f>
        <x:v>0</x:v>
      </x:c>
      <x:c r="O2542" s="14" t="n">
        <x:f>'Crosswalk'!F11</x:f>
        <x:v>0</x:v>
      </x:c>
      <x:c r="P2542" s="14" t="n">
        <x:f>'Crosswalk'!G11</x:f>
        <x:v>0</x:v>
      </x:c>
      <x:c r="Q2542" s="14" t="n">
        <x:f>'Crosswalk'!H11</x:f>
        <x:v>0</x:v>
      </x:c>
      <x:c r="R2542" s="14" t="n">
        <x:f>'Crosswalk'!I11</x:f>
        <x:v>0</x:v>
      </x:c>
      <x:c r="S2542" s="14" t="n">
        <x:f>'Crosswalk'!J11</x:f>
        <x:v>0</x:v>
      </x:c>
      <x:c r="T2542" s="14" t="n">
        <x:f>'Crosswalk'!K11</x:f>
        <x:v>0</x:v>
      </x:c>
      <x:c r="U2542" s="14" t="n">
        <x:f>'Crosswalk'!L11</x:f>
        <x:v>0</x:v>
      </x:c>
      <x:c r="V2542" s="14" t="n">
        <x:f>'Crosswalk'!M11</x:f>
        <x:v>0</x:v>
      </x:c>
      <x:c r="W2542" s="14" t="n">
        <x:f>'Crosswalk'!N11</x:f>
        <x:v>0</x:v>
      </x:c>
      <x:c r="X2542" s="17" t="str">
        <x:v>LFS - National Population and Employment Survey</x:v>
      </x:c>
      <x:c r="Y2542" s="2" t="str"/>
      <x:c r="Z2542" s="17" t="str">
        <x:v>National 2023 division composition. Observed national industry detail; used only for composition within 2024 ILO modelled margins.</x:v>
      </x:c>
      <x:c r="AA2542" s="2" t="str"/>
      <x:c r="AB2542" s="2" t="str">
        <x:v>https://rplumber.ilo.org/data/indicator?format=.csv.gz&amp;id=EMP_TEMP_SEX_EC2_NB_A</x:v>
      </x:c>
    </x:row>
    <x:row r="2543" ht="48" customHeight="1">
      <x:c r="A2543" s="13" t="str">
        <x:v>TUN</x:v>
      </x:c>
      <x:c r="B2543" s="13" t="str">
        <x:v>B</x:v>
      </x:c>
      <x:c r="C2543" s="13" t="str">
        <x:v>TUN</x:v>
      </x:c>
      <x:c r="D2543" s="13" t="n">
        <x:v>2023</x:v>
      </x:c>
      <x:c r="E2543" s="13" t="str">
        <x:v>EC2_ISIC4_B08</x:v>
      </x:c>
      <x:c r="F2543" s="18" t="str">
        <x:v>Economic activity (ISIC-Rev.4), 2 digit level: 08 - Other mining and quarrying</x:v>
      </x:c>
      <x:c r="G2543" s="21" t="n">
        <x:v>8.579</x:v>
      </x:c>
      <x:c r="H2543" s="22" t="n">
        <x:v>1</x:v>
      </x:c>
      <x:c r="I2543" s="21" t="n">
        <x:f>SUM(G2541:G2544)</x:f>
        <x:v>16.396</x:v>
      </x:c>
      <x:c r="J2543" s="22" t="n">
        <x:f>G2543/I2543*H2543</x:f>
        <x:v>0.5232373749695047</x:v>
      </x:c>
      <x:c r="K2543" s="13" t="str">
        <x:v>ISIC4:08</x:v>
      </x:c>
      <x:c r="L2543" s="15" t="n">
        <x:f>'Crosswalk'!C12</x:f>
        <x:v>0</x:v>
      </x:c>
      <x:c r="M2543" s="15" t="n">
        <x:f>'Crosswalk'!D12</x:f>
        <x:v>1</x:v>
      </x:c>
      <x:c r="N2543" s="15" t="n">
        <x:f>'Crosswalk'!E12</x:f>
        <x:v>0</x:v>
      </x:c>
      <x:c r="O2543" s="15" t="n">
        <x:f>'Crosswalk'!F12</x:f>
        <x:v>0</x:v>
      </x:c>
      <x:c r="P2543" s="15" t="n">
        <x:f>'Crosswalk'!G12</x:f>
        <x:v>0</x:v>
      </x:c>
      <x:c r="Q2543" s="15" t="n">
        <x:f>'Crosswalk'!H12</x:f>
        <x:v>0</x:v>
      </x:c>
      <x:c r="R2543" s="15" t="n">
        <x:f>'Crosswalk'!I12</x:f>
        <x:v>0</x:v>
      </x:c>
      <x:c r="S2543" s="15" t="n">
        <x:f>'Crosswalk'!J12</x:f>
        <x:v>0</x:v>
      </x:c>
      <x:c r="T2543" s="15" t="n">
        <x:f>'Crosswalk'!K12</x:f>
        <x:v>0</x:v>
      </x:c>
      <x:c r="U2543" s="15" t="n">
        <x:f>'Crosswalk'!L12</x:f>
        <x:v>0</x:v>
      </x:c>
      <x:c r="V2543" s="15" t="n">
        <x:f>'Crosswalk'!M12</x:f>
        <x:v>0</x:v>
      </x:c>
      <x:c r="W2543" s="15" t="n">
        <x:f>'Crosswalk'!N12</x:f>
        <x:v>0</x:v>
      </x:c>
      <x:c r="X2543" s="18" t="str">
        <x:v>LFS - National Population and Employment Survey</x:v>
      </x:c>
      <x:c r="Y2543" s="13" t="str"/>
      <x:c r="Z2543" s="18" t="str">
        <x:v>National 2023 division composition. Observed national industry detail; used only for composition within 2024 ILO modelled margins.</x:v>
      </x:c>
      <x:c r="AA2543" s="13" t="str"/>
      <x:c r="AB2543" s="13" t="str">
        <x:v>https://rplumber.ilo.org/data/indicator?format=.csv.gz&amp;id=EMP_TEMP_SEX_EC2_NB_A</x:v>
      </x:c>
    </x:row>
    <x:row r="2544" ht="48" customHeight="1">
      <x:c r="A2544" s="2" t="str">
        <x:v>TUN</x:v>
      </x:c>
      <x:c r="B2544" s="2" t="str">
        <x:v>B</x:v>
      </x:c>
      <x:c r="C2544" s="2" t="str">
        <x:v>TUN</x:v>
      </x:c>
      <x:c r="D2544" s="2" t="n">
        <x:v>2023</x:v>
      </x:c>
      <x:c r="E2544" s="2" t="str">
        <x:v>EC2_ISIC4_B09</x:v>
      </x:c>
      <x:c r="F2544" s="17" t="str">
        <x:v>Economic activity (ISIC-Rev.4), 2 digit level: 09 - Mining support service activities</x:v>
      </x:c>
      <x:c r="G2544" s="19" t="n">
        <x:v>4.115</x:v>
      </x:c>
      <x:c r="H2544" s="20" t="n">
        <x:v>1</x:v>
      </x:c>
      <x:c r="I2544" s="19" t="n">
        <x:f>SUM(G2541:G2544)</x:f>
        <x:v>16.396</x:v>
      </x:c>
      <x:c r="J2544" s="20" t="n">
        <x:f>G2544/I2544*H2544</x:f>
        <x:v>0.25097584776774823</x:v>
      </x:c>
      <x:c r="K2544" s="2" t="str">
        <x:v>ISIC4:09</x:v>
      </x:c>
      <x:c r="L2544" s="14" t="n">
        <x:f>'Crosswalk'!C13</x:f>
        <x:v>0.8</x:v>
      </x:c>
      <x:c r="M2544" s="14" t="n">
        <x:f>'Crosswalk'!D13</x:f>
        <x:v>0.2</x:v>
      </x:c>
      <x:c r="N2544" s="14" t="n">
        <x:f>'Crosswalk'!E13</x:f>
        <x:v>0</x:v>
      </x:c>
      <x:c r="O2544" s="14" t="n">
        <x:f>'Crosswalk'!F13</x:f>
        <x:v>0</x:v>
      </x:c>
      <x:c r="P2544" s="14" t="n">
        <x:f>'Crosswalk'!G13</x:f>
        <x:v>0</x:v>
      </x:c>
      <x:c r="Q2544" s="14" t="n">
        <x:f>'Crosswalk'!H13</x:f>
        <x:v>0</x:v>
      </x:c>
      <x:c r="R2544" s="14" t="n">
        <x:f>'Crosswalk'!I13</x:f>
        <x:v>0</x:v>
      </x:c>
      <x:c r="S2544" s="14" t="n">
        <x:f>'Crosswalk'!J13</x:f>
        <x:v>0</x:v>
      </x:c>
      <x:c r="T2544" s="14" t="n">
        <x:f>'Crosswalk'!K13</x:f>
        <x:v>0</x:v>
      </x:c>
      <x:c r="U2544" s="14" t="n">
        <x:f>'Crosswalk'!L13</x:f>
        <x:v>0</x:v>
      </x:c>
      <x:c r="V2544" s="14" t="n">
        <x:f>'Crosswalk'!M13</x:f>
        <x:v>0</x:v>
      </x:c>
      <x:c r="W2544" s="14" t="n">
        <x:f>'Crosswalk'!N13</x:f>
        <x:v>0</x:v>
      </x:c>
      <x:c r="X2544" s="17" t="str">
        <x:v>LFS - National Population and Employment Survey</x:v>
      </x:c>
      <x:c r="Y2544" s="2" t="str"/>
      <x:c r="Z2544" s="17" t="str">
        <x:v>National 2023 division composition. Observed national industry detail; used only for composition within 2024 ILO modelled margins.</x:v>
      </x:c>
      <x:c r="AA2544" s="2" t="str"/>
      <x:c r="AB2544" s="2" t="str">
        <x:v>https://rplumber.ilo.org/data/indicator?format=.csv.gz&amp;id=EMP_TEMP_SEX_EC2_NB_A</x:v>
      </x:c>
    </x:row>
    <x:row r="2545" ht="48" customHeight="1">
      <x:c r="A2545" s="13" t="str">
        <x:v>TUN</x:v>
      </x:c>
      <x:c r="B2545" s="13" t="str">
        <x:v>C</x:v>
      </x:c>
      <x:c r="C2545" s="13" t="str">
        <x:v>TUN</x:v>
      </x:c>
      <x:c r="D2545" s="13" t="n">
        <x:v>2023</x:v>
      </x:c>
      <x:c r="E2545" s="13" t="str">
        <x:v>EC2_ISIC4_C10</x:v>
      </x:c>
      <x:c r="F2545" s="18" t="str">
        <x:v>Economic activity (ISIC-Rev.4), 2 digit level: 10 - Manufacture of food products</x:v>
      </x:c>
      <x:c r="G2545" s="21" t="n">
        <x:v>97.252</x:v>
      </x:c>
      <x:c r="H2545" s="22" t="n">
        <x:v>1</x:v>
      </x:c>
      <x:c r="I2545" s="21" t="n">
        <x:f>SUM(G2545:G2568)</x:f>
        <x:v>658.0949999999999</x:v>
      </x:c>
      <x:c r="J2545" s="22" t="n">
        <x:f>G2545/I2545*H2545</x:f>
        <x:v>0.14777805635964414</x:v>
      </x:c>
      <x:c r="K2545" s="13" t="str">
        <x:v>ISIC4:10</x:v>
      </x:c>
      <x:c r="L2545" s="15" t="n">
        <x:f>'Crosswalk'!C14</x:f>
        <x:v>0</x:v>
      </x:c>
      <x:c r="M2545" s="15" t="n">
        <x:f>'Crosswalk'!D14</x:f>
        <x:v>0</x:v>
      </x:c>
      <x:c r="N2545" s="15" t="n">
        <x:f>'Crosswalk'!E14</x:f>
        <x:v>0</x:v>
      </x:c>
      <x:c r="O2545" s="15" t="n">
        <x:f>'Crosswalk'!F14</x:f>
        <x:v>0</x:v>
      </x:c>
      <x:c r="P2545" s="15" t="n">
        <x:f>'Crosswalk'!G14</x:f>
        <x:v>1</x:v>
      </x:c>
      <x:c r="Q2545" s="15" t="n">
        <x:f>'Crosswalk'!H14</x:f>
        <x:v>0</x:v>
      </x:c>
      <x:c r="R2545" s="15" t="n">
        <x:f>'Crosswalk'!I14</x:f>
        <x:v>0</x:v>
      </x:c>
      <x:c r="S2545" s="15" t="n">
        <x:f>'Crosswalk'!J14</x:f>
        <x:v>0</x:v>
      </x:c>
      <x:c r="T2545" s="15" t="n">
        <x:f>'Crosswalk'!K14</x:f>
        <x:v>0</x:v>
      </x:c>
      <x:c r="U2545" s="15" t="n">
        <x:f>'Crosswalk'!L14</x:f>
        <x:v>0</x:v>
      </x:c>
      <x:c r="V2545" s="15" t="n">
        <x:f>'Crosswalk'!M14</x:f>
        <x:v>0</x:v>
      </x:c>
      <x:c r="W2545" s="15" t="n">
        <x:f>'Crosswalk'!N14</x:f>
        <x:v>0</x:v>
      </x:c>
      <x:c r="X2545" s="18" t="str">
        <x:v>LFS - National Population and Employment Survey</x:v>
      </x:c>
      <x:c r="Y2545" s="13" t="str"/>
      <x:c r="Z2545" s="18" t="str">
        <x:v>National 2023 division composition. Observed national industry detail; used only for composition within 2024 ILO modelled margins.</x:v>
      </x:c>
      <x:c r="AA2545" s="13" t="str"/>
      <x:c r="AB2545" s="13" t="str">
        <x:v>https://rplumber.ilo.org/data/indicator?format=.csv.gz&amp;id=EMP_TEMP_SEX_EC2_NB_A</x:v>
      </x:c>
    </x:row>
    <x:row r="2546" ht="48" customHeight="1">
      <x:c r="A2546" s="2" t="str">
        <x:v>TUN</x:v>
      </x:c>
      <x:c r="B2546" s="2" t="str">
        <x:v>C</x:v>
      </x:c>
      <x:c r="C2546" s="2" t="str">
        <x:v>TUN</x:v>
      </x:c>
      <x:c r="D2546" s="2" t="n">
        <x:v>2023</x:v>
      </x:c>
      <x:c r="E2546" s="2" t="str">
        <x:v>EC2_ISIC4_C11</x:v>
      </x:c>
      <x:c r="F2546" s="17" t="str">
        <x:v>Economic activity (ISIC-Rev.4), 2 digit level: 11 - Manufacture of beverages</x:v>
      </x:c>
      <x:c r="G2546" s="19" t="n">
        <x:v>7.633</x:v>
      </x:c>
      <x:c r="H2546" s="20" t="n">
        <x:v>1</x:v>
      </x:c>
      <x:c r="I2546" s="19" t="n">
        <x:f>SUM(G2545:G2568)</x:f>
        <x:v>658.0949999999999</x:v>
      </x:c>
      <x:c r="J2546" s="20" t="n">
        <x:f>G2546/I2546*H2546</x:f>
        <x:v>0.011598629377217576</x:v>
      </x:c>
      <x:c r="K2546" s="2" t="str">
        <x:v>ISIC4:11</x:v>
      </x:c>
      <x:c r="L2546" s="14" t="n">
        <x:f>'Crosswalk'!C15</x:f>
        <x:v>0</x:v>
      </x:c>
      <x:c r="M2546" s="14" t="n">
        <x:f>'Crosswalk'!D15</x:f>
        <x:v>0</x:v>
      </x:c>
      <x:c r="N2546" s="14" t="n">
        <x:f>'Crosswalk'!E15</x:f>
        <x:v>0</x:v>
      </x:c>
      <x:c r="O2546" s="14" t="n">
        <x:f>'Crosswalk'!F15</x:f>
        <x:v>0</x:v>
      </x:c>
      <x:c r="P2546" s="14" t="n">
        <x:f>'Crosswalk'!G15</x:f>
        <x:v>1</x:v>
      </x:c>
      <x:c r="Q2546" s="14" t="n">
        <x:f>'Crosswalk'!H15</x:f>
        <x:v>0</x:v>
      </x:c>
      <x:c r="R2546" s="14" t="n">
        <x:f>'Crosswalk'!I15</x:f>
        <x:v>0</x:v>
      </x:c>
      <x:c r="S2546" s="14" t="n">
        <x:f>'Crosswalk'!J15</x:f>
        <x:v>0</x:v>
      </x:c>
      <x:c r="T2546" s="14" t="n">
        <x:f>'Crosswalk'!K15</x:f>
        <x:v>0</x:v>
      </x:c>
      <x:c r="U2546" s="14" t="n">
        <x:f>'Crosswalk'!L15</x:f>
        <x:v>0</x:v>
      </x:c>
      <x:c r="V2546" s="14" t="n">
        <x:f>'Crosswalk'!M15</x:f>
        <x:v>0</x:v>
      </x:c>
      <x:c r="W2546" s="14" t="n">
        <x:f>'Crosswalk'!N15</x:f>
        <x:v>0</x:v>
      </x:c>
      <x:c r="X2546" s="17" t="str">
        <x:v>LFS - National Population and Employment Survey</x:v>
      </x:c>
      <x:c r="Y2546" s="2" t="str"/>
      <x:c r="Z2546" s="17" t="str">
        <x:v>National 2023 division composition. Observed national industry detail; used only for composition within 2024 ILO modelled margins.</x:v>
      </x:c>
      <x:c r="AA2546" s="2" t="str"/>
      <x:c r="AB2546" s="2" t="str">
        <x:v>https://rplumber.ilo.org/data/indicator?format=.csv.gz&amp;id=EMP_TEMP_SEX_EC2_NB_A</x:v>
      </x:c>
    </x:row>
    <x:row r="2547" ht="48" customHeight="1">
      <x:c r="A2547" s="13" t="str">
        <x:v>TUN</x:v>
      </x:c>
      <x:c r="B2547" s="13" t="str">
        <x:v>C</x:v>
      </x:c>
      <x:c r="C2547" s="13" t="str">
        <x:v>TUN</x:v>
      </x:c>
      <x:c r="D2547" s="13" t="n">
        <x:v>2023</x:v>
      </x:c>
      <x:c r="E2547" s="13" t="str">
        <x:v>EC2_ISIC4_C12</x:v>
      </x:c>
      <x:c r="F2547" s="18" t="str">
        <x:v>Economic activity (ISIC-Rev.4), 2 digit level: 12 - Manufacture of tobacco products</x:v>
      </x:c>
      <x:c r="G2547" s="21" t="n">
        <x:v>1.396</x:v>
      </x:c>
      <x:c r="H2547" s="22" t="n">
        <x:v>1</x:v>
      </x:c>
      <x:c r="I2547" s="21" t="n">
        <x:f>SUM(G2545:G2568)</x:f>
        <x:v>658.0949999999999</x:v>
      </x:c>
      <x:c r="J2547" s="22" t="n">
        <x:f>G2547/I2547*H2547</x:f>
        <x:v>0.0021212742841079176</x:v>
      </x:c>
      <x:c r="K2547" s="13" t="str">
        <x:v>ISIC4:12</x:v>
      </x:c>
      <x:c r="L2547" s="15" t="n">
        <x:f>'Crosswalk'!C16</x:f>
        <x:v>0</x:v>
      </x:c>
      <x:c r="M2547" s="15" t="n">
        <x:f>'Crosswalk'!D16</x:f>
        <x:v>0</x:v>
      </x:c>
      <x:c r="N2547" s="15" t="n">
        <x:f>'Crosswalk'!E16</x:f>
        <x:v>0</x:v>
      </x:c>
      <x:c r="O2547" s="15" t="n">
        <x:f>'Crosswalk'!F16</x:f>
        <x:v>0</x:v>
      </x:c>
      <x:c r="P2547" s="15" t="n">
        <x:f>'Crosswalk'!G16</x:f>
        <x:v>1</x:v>
      </x:c>
      <x:c r="Q2547" s="15" t="n">
        <x:f>'Crosswalk'!H16</x:f>
        <x:v>0</x:v>
      </x:c>
      <x:c r="R2547" s="15" t="n">
        <x:f>'Crosswalk'!I16</x:f>
        <x:v>0</x:v>
      </x:c>
      <x:c r="S2547" s="15" t="n">
        <x:f>'Crosswalk'!J16</x:f>
        <x:v>0</x:v>
      </x:c>
      <x:c r="T2547" s="15" t="n">
        <x:f>'Crosswalk'!K16</x:f>
        <x:v>0</x:v>
      </x:c>
      <x:c r="U2547" s="15" t="n">
        <x:f>'Crosswalk'!L16</x:f>
        <x:v>0</x:v>
      </x:c>
      <x:c r="V2547" s="15" t="n">
        <x:f>'Crosswalk'!M16</x:f>
        <x:v>0</x:v>
      </x:c>
      <x:c r="W2547" s="15" t="n">
        <x:f>'Crosswalk'!N16</x:f>
        <x:v>0</x:v>
      </x:c>
      <x:c r="X2547" s="18" t="str">
        <x:v>LFS - National Population and Employment Survey</x:v>
      </x:c>
      <x:c r="Y2547" s="13" t="str"/>
      <x:c r="Z2547" s="18" t="str">
        <x:v>National 2023 division composition. Observed national industry detail; used only for composition within 2024 ILO modelled margins.</x:v>
      </x:c>
      <x:c r="AA2547" s="13" t="str"/>
      <x:c r="AB2547" s="13" t="str">
        <x:v>https://rplumber.ilo.org/data/indicator?format=.csv.gz&amp;id=EMP_TEMP_SEX_EC2_NB_A</x:v>
      </x:c>
    </x:row>
    <x:row r="2548" ht="48" customHeight="1">
      <x:c r="A2548" s="2" t="str">
        <x:v>TUN</x:v>
      </x:c>
      <x:c r="B2548" s="2" t="str">
        <x:v>C</x:v>
      </x:c>
      <x:c r="C2548" s="2" t="str">
        <x:v>TUN</x:v>
      </x:c>
      <x:c r="D2548" s="2" t="n">
        <x:v>2023</x:v>
      </x:c>
      <x:c r="E2548" s="2" t="str">
        <x:v>EC2_ISIC4_C13</x:v>
      </x:c>
      <x:c r="F2548" s="17" t="str">
        <x:v>Economic activity (ISIC-Rev.4), 2 digit level: 13 - Manufacture of textiles</x:v>
      </x:c>
      <x:c r="G2548" s="19" t="n">
        <x:v>12.082</x:v>
      </x:c>
      <x:c r="H2548" s="20" t="n">
        <x:v>1</x:v>
      </x:c>
      <x:c r="I2548" s="19" t="n">
        <x:f>SUM(G2545:G2568)</x:f>
        <x:v>658.0949999999999</x:v>
      </x:c>
      <x:c r="J2548" s="20" t="n">
        <x:f>G2548/I2548*H2548</x:f>
        <x:v>0.018359051504721967</x:v>
      </x:c>
      <x:c r="K2548" s="2" t="str">
        <x:v>ISIC4:13</x:v>
      </x:c>
      <x:c r="L2548" s="14" t="n">
        <x:f>'Crosswalk'!C17</x:f>
        <x:v>0</x:v>
      </x:c>
      <x:c r="M2548" s="14" t="n">
        <x:f>'Crosswalk'!D17</x:f>
        <x:v>0</x:v>
      </x:c>
      <x:c r="N2548" s="14" t="n">
        <x:f>'Crosswalk'!E17</x:f>
        <x:v>0</x:v>
      </x:c>
      <x:c r="O2548" s="14" t="n">
        <x:f>'Crosswalk'!F17</x:f>
        <x:v>1</x:v>
      </x:c>
      <x:c r="P2548" s="14" t="n">
        <x:f>'Crosswalk'!G17</x:f>
        <x:v>0</x:v>
      </x:c>
      <x:c r="Q2548" s="14" t="n">
        <x:f>'Crosswalk'!H17</x:f>
        <x:v>0</x:v>
      </x:c>
      <x:c r="R2548" s="14" t="n">
        <x:f>'Crosswalk'!I17</x:f>
        <x:v>0</x:v>
      </x:c>
      <x:c r="S2548" s="14" t="n">
        <x:f>'Crosswalk'!J17</x:f>
        <x:v>0</x:v>
      </x:c>
      <x:c r="T2548" s="14" t="n">
        <x:f>'Crosswalk'!K17</x:f>
        <x:v>0</x:v>
      </x:c>
      <x:c r="U2548" s="14" t="n">
        <x:f>'Crosswalk'!L17</x:f>
        <x:v>0</x:v>
      </x:c>
      <x:c r="V2548" s="14" t="n">
        <x:f>'Crosswalk'!M17</x:f>
        <x:v>0</x:v>
      </x:c>
      <x:c r="W2548" s="14" t="n">
        <x:f>'Crosswalk'!N17</x:f>
        <x:v>0</x:v>
      </x:c>
      <x:c r="X2548" s="17" t="str">
        <x:v>LFS - National Population and Employment Survey</x:v>
      </x:c>
      <x:c r="Y2548" s="2" t="str"/>
      <x:c r="Z2548" s="17" t="str">
        <x:v>National 2023 division composition. Observed national industry detail; used only for composition within 2024 ILO modelled margins.</x:v>
      </x:c>
      <x:c r="AA2548" s="2" t="str"/>
      <x:c r="AB2548" s="2" t="str">
        <x:v>https://rplumber.ilo.org/data/indicator?format=.csv.gz&amp;id=EMP_TEMP_SEX_EC2_NB_A</x:v>
      </x:c>
    </x:row>
    <x:row r="2549" ht="48" customHeight="1">
      <x:c r="A2549" s="13" t="str">
        <x:v>TUN</x:v>
      </x:c>
      <x:c r="B2549" s="13" t="str">
        <x:v>C</x:v>
      </x:c>
      <x:c r="C2549" s="13" t="str">
        <x:v>TUN</x:v>
      </x:c>
      <x:c r="D2549" s="13" t="n">
        <x:v>2023</x:v>
      </x:c>
      <x:c r="E2549" s="13" t="str">
        <x:v>EC2_ISIC4_C14</x:v>
      </x:c>
      <x:c r="F2549" s="18" t="str">
        <x:v>Economic activity (ISIC-Rev.4), 2 digit level: 14 - Manufacture of wearing apparel</x:v>
      </x:c>
      <x:c r="G2549" s="21" t="n">
        <x:v>171.937</x:v>
      </x:c>
      <x:c r="H2549" s="22" t="n">
        <x:v>1</x:v>
      </x:c>
      <x:c r="I2549" s="21" t="n">
        <x:f>SUM(G2545:G2568)</x:f>
        <x:v>658.0949999999999</x:v>
      </x:c>
      <x:c r="J2549" s="22" t="n">
        <x:f>G2549/I2549*H2549</x:f>
        <x:v>0.26126471102196497</x:v>
      </x:c>
      <x:c r="K2549" s="13" t="str">
        <x:v>ISIC4:14</x:v>
      </x:c>
      <x:c r="L2549" s="15" t="n">
        <x:f>'Crosswalk'!C18</x:f>
        <x:v>0</x:v>
      </x:c>
      <x:c r="M2549" s="15" t="n">
        <x:f>'Crosswalk'!D18</x:f>
        <x:v>0</x:v>
      </x:c>
      <x:c r="N2549" s="15" t="n">
        <x:f>'Crosswalk'!E18</x:f>
        <x:v>0</x:v>
      </x:c>
      <x:c r="O2549" s="15" t="n">
        <x:f>'Crosswalk'!F18</x:f>
        <x:v>1</x:v>
      </x:c>
      <x:c r="P2549" s="15" t="n">
        <x:f>'Crosswalk'!G18</x:f>
        <x:v>0</x:v>
      </x:c>
      <x:c r="Q2549" s="15" t="n">
        <x:f>'Crosswalk'!H18</x:f>
        <x:v>0</x:v>
      </x:c>
      <x:c r="R2549" s="15" t="n">
        <x:f>'Crosswalk'!I18</x:f>
        <x:v>0</x:v>
      </x:c>
      <x:c r="S2549" s="15" t="n">
        <x:f>'Crosswalk'!J18</x:f>
        <x:v>0</x:v>
      </x:c>
      <x:c r="T2549" s="15" t="n">
        <x:f>'Crosswalk'!K18</x:f>
        <x:v>0</x:v>
      </x:c>
      <x:c r="U2549" s="15" t="n">
        <x:f>'Crosswalk'!L18</x:f>
        <x:v>0</x:v>
      </x:c>
      <x:c r="V2549" s="15" t="n">
        <x:f>'Crosswalk'!M18</x:f>
        <x:v>0</x:v>
      </x:c>
      <x:c r="W2549" s="15" t="n">
        <x:f>'Crosswalk'!N18</x:f>
        <x:v>0</x:v>
      </x:c>
      <x:c r="X2549" s="18" t="str">
        <x:v>LFS - National Population and Employment Survey</x:v>
      </x:c>
      <x:c r="Y2549" s="13" t="str"/>
      <x:c r="Z2549" s="18" t="str">
        <x:v>National 2023 division composition. Observed national industry detail; used only for composition within 2024 ILO modelled margins.</x:v>
      </x:c>
      <x:c r="AA2549" s="13" t="str"/>
      <x:c r="AB2549" s="13" t="str">
        <x:v>https://rplumber.ilo.org/data/indicator?format=.csv.gz&amp;id=EMP_TEMP_SEX_EC2_NB_A</x:v>
      </x:c>
    </x:row>
    <x:row r="2550" ht="48" customHeight="1">
      <x:c r="A2550" s="2" t="str">
        <x:v>TUN</x:v>
      </x:c>
      <x:c r="B2550" s="2" t="str">
        <x:v>C</x:v>
      </x:c>
      <x:c r="C2550" s="2" t="str">
        <x:v>TUN</x:v>
      </x:c>
      <x:c r="D2550" s="2" t="n">
        <x:v>2023</x:v>
      </x:c>
      <x:c r="E2550" s="2" t="str">
        <x:v>EC2_ISIC4_C15</x:v>
      </x:c>
      <x:c r="F2550" s="17" t="str">
        <x:v>Economic activity (ISIC-Rev.4), 2 digit level: 15 - Manufacture of leather and related products</x:v>
      </x:c>
      <x:c r="G2550" s="19" t="n">
        <x:v>29.332</x:v>
      </x:c>
      <x:c r="H2550" s="20" t="n">
        <x:v>1</x:v>
      </x:c>
      <x:c r="I2550" s="19" t="n">
        <x:f>SUM(G2545:G2568)</x:f>
        <x:v>658.0949999999999</x:v>
      </x:c>
      <x:c r="J2550" s="20" t="n">
        <x:f>G2550/I2550*H2550</x:f>
        <x:v>0.044571072565511065</x:v>
      </x:c>
      <x:c r="K2550" s="2" t="str">
        <x:v>ISIC4:15</x:v>
      </x:c>
      <x:c r="L2550" s="14" t="n">
        <x:f>'Crosswalk'!C19</x:f>
        <x:v>0</x:v>
      </x:c>
      <x:c r="M2550" s="14" t="n">
        <x:f>'Crosswalk'!D19</x:f>
        <x:v>0</x:v>
      </x:c>
      <x:c r="N2550" s="14" t="n">
        <x:f>'Crosswalk'!E19</x:f>
        <x:v>0</x:v>
      </x:c>
      <x:c r="O2550" s="14" t="n">
        <x:f>'Crosswalk'!F19</x:f>
        <x:v>1</x:v>
      </x:c>
      <x:c r="P2550" s="14" t="n">
        <x:f>'Crosswalk'!G19</x:f>
        <x:v>0</x:v>
      </x:c>
      <x:c r="Q2550" s="14" t="n">
        <x:f>'Crosswalk'!H19</x:f>
        <x:v>0</x:v>
      </x:c>
      <x:c r="R2550" s="14" t="n">
        <x:f>'Crosswalk'!I19</x:f>
        <x:v>0</x:v>
      </x:c>
      <x:c r="S2550" s="14" t="n">
        <x:f>'Crosswalk'!J19</x:f>
        <x:v>0</x:v>
      </x:c>
      <x:c r="T2550" s="14" t="n">
        <x:f>'Crosswalk'!K19</x:f>
        <x:v>0</x:v>
      </x:c>
      <x:c r="U2550" s="14" t="n">
        <x:f>'Crosswalk'!L19</x:f>
        <x:v>0</x:v>
      </x:c>
      <x:c r="V2550" s="14" t="n">
        <x:f>'Crosswalk'!M19</x:f>
        <x:v>0</x:v>
      </x:c>
      <x:c r="W2550" s="14" t="n">
        <x:f>'Crosswalk'!N19</x:f>
        <x:v>0</x:v>
      </x:c>
      <x:c r="X2550" s="17" t="str">
        <x:v>LFS - National Population and Employment Survey</x:v>
      </x:c>
      <x:c r="Y2550" s="2" t="str"/>
      <x:c r="Z2550" s="17" t="str">
        <x:v>National 2023 division composition. Observed national industry detail; used only for composition within 2024 ILO modelled margins.</x:v>
      </x:c>
      <x:c r="AA2550" s="2" t="str"/>
      <x:c r="AB2550" s="2" t="str">
        <x:v>https://rplumber.ilo.org/data/indicator?format=.csv.gz&amp;id=EMP_TEMP_SEX_EC2_NB_A</x:v>
      </x:c>
    </x:row>
    <x:row r="2551" ht="48" customHeight="1">
      <x:c r="A2551" s="13" t="str">
        <x:v>TUN</x:v>
      </x:c>
      <x:c r="B2551" s="13" t="str">
        <x:v>C</x:v>
      </x:c>
      <x:c r="C2551" s="13" t="str">
        <x:v>TUN</x:v>
      </x:c>
      <x:c r="D2551" s="13" t="n">
        <x:v>2023</x:v>
      </x:c>
      <x:c r="E2551" s="13" t="str">
        <x:v>EC2_ISIC4_C16</x:v>
      </x:c>
      <x:c r="F2551" s="18" t="str">
        <x:v>Economic activity (ISIC-Rev.4), 2 digit level: 16 - Manufacture of wood and of products of wood and cork, except furniture; manufacture of articles of straw and plaiting materials</x:v>
      </x:c>
      <x:c r="G2551" s="21" t="n">
        <x:v>23.61</x:v>
      </x:c>
      <x:c r="H2551" s="22" t="n">
        <x:v>1</x:v>
      </x:c>
      <x:c r="I2551" s="21" t="n">
        <x:f>SUM(G2545:G2568)</x:f>
        <x:v>658.0949999999999</x:v>
      </x:c>
      <x:c r="J2551" s="22" t="n">
        <x:f>G2551/I2551*H2551</x:f>
        <x:v>0.03587627926059308</x:v>
      </x:c>
      <x:c r="K2551" s="13" t="str">
        <x:v>ISIC4:16</x:v>
      </x:c>
      <x:c r="L2551" s="15" t="n">
        <x:f>'Crosswalk'!C20</x:f>
        <x:v>0</x:v>
      </x:c>
      <x:c r="M2551" s="15" t="n">
        <x:f>'Crosswalk'!D20</x:f>
        <x:v>0.7</x:v>
      </x:c>
      <x:c r="N2551" s="15" t="n">
        <x:f>'Crosswalk'!E20</x:f>
        <x:v>0.3</x:v>
      </x:c>
      <x:c r="O2551" s="15" t="n">
        <x:f>'Crosswalk'!F20</x:f>
        <x:v>0</x:v>
      </x:c>
      <x:c r="P2551" s="15" t="n">
        <x:f>'Crosswalk'!G20</x:f>
        <x:v>0</x:v>
      </x:c>
      <x:c r="Q2551" s="15" t="n">
        <x:f>'Crosswalk'!H20</x:f>
        <x:v>0</x:v>
      </x:c>
      <x:c r="R2551" s="15" t="n">
        <x:f>'Crosswalk'!I20</x:f>
        <x:v>0</x:v>
      </x:c>
      <x:c r="S2551" s="15" t="n">
        <x:f>'Crosswalk'!J20</x:f>
        <x:v>0</x:v>
      </x:c>
      <x:c r="T2551" s="15" t="n">
        <x:f>'Crosswalk'!K20</x:f>
        <x:v>0</x:v>
      </x:c>
      <x:c r="U2551" s="15" t="n">
        <x:f>'Crosswalk'!L20</x:f>
        <x:v>0</x:v>
      </x:c>
      <x:c r="V2551" s="15" t="n">
        <x:f>'Crosswalk'!M20</x:f>
        <x:v>0</x:v>
      </x:c>
      <x:c r="W2551" s="15" t="n">
        <x:f>'Crosswalk'!N20</x:f>
        <x:v>0</x:v>
      </x:c>
      <x:c r="X2551" s="18" t="str">
        <x:v>LFS - National Population and Employment Survey</x:v>
      </x:c>
      <x:c r="Y2551" s="13" t="str"/>
      <x:c r="Z2551" s="18" t="str">
        <x:v>National 2023 division composition. Observed national industry detail; used only for composition within 2024 ILO modelled margins.</x:v>
      </x:c>
      <x:c r="AA2551" s="13" t="str"/>
      <x:c r="AB2551" s="13" t="str">
        <x:v>https://rplumber.ilo.org/data/indicator?format=.csv.gz&amp;id=EMP_TEMP_SEX_EC2_NB_A</x:v>
      </x:c>
    </x:row>
    <x:row r="2552" ht="48" customHeight="1">
      <x:c r="A2552" s="2" t="str">
        <x:v>TUN</x:v>
      </x:c>
      <x:c r="B2552" s="2" t="str">
        <x:v>C</x:v>
      </x:c>
      <x:c r="C2552" s="2" t="str">
        <x:v>TUN</x:v>
      </x:c>
      <x:c r="D2552" s="2" t="n">
        <x:v>2023</x:v>
      </x:c>
      <x:c r="E2552" s="2" t="str">
        <x:v>EC2_ISIC4_C17</x:v>
      </x:c>
      <x:c r="F2552" s="17" t="str">
        <x:v>Economic activity (ISIC-Rev.4), 2 digit level: 17 - Manufacture of paper and paper products</x:v>
      </x:c>
      <x:c r="G2552" s="19" t="n">
        <x:v>9.417</x:v>
      </x:c>
      <x:c r="H2552" s="20" t="n">
        <x:v>1</x:v>
      </x:c>
      <x:c r="I2552" s="19" t="n">
        <x:f>SUM(G2545:G2568)</x:f>
        <x:v>658.0949999999999</x:v>
      </x:c>
      <x:c r="J2552" s="20" t="n">
        <x:f>G2552/I2552*H2552</x:f>
        <x:v>0.014309484193011649</x:v>
      </x:c>
      <x:c r="K2552" s="2" t="str">
        <x:v>ISIC4:17</x:v>
      </x:c>
      <x:c r="L2552" s="14" t="n">
        <x:f>'Crosswalk'!C21</x:f>
        <x:v>0</x:v>
      </x:c>
      <x:c r="M2552" s="14" t="n">
        <x:f>'Crosswalk'!D21</x:f>
        <x:v>1</x:v>
      </x:c>
      <x:c r="N2552" s="14" t="n">
        <x:f>'Crosswalk'!E21</x:f>
        <x:v>0</x:v>
      </x:c>
      <x:c r="O2552" s="14" t="n">
        <x:f>'Crosswalk'!F21</x:f>
        <x:v>0</x:v>
      </x:c>
      <x:c r="P2552" s="14" t="n">
        <x:f>'Crosswalk'!G21</x:f>
        <x:v>0</x:v>
      </x:c>
      <x:c r="Q2552" s="14" t="n">
        <x:f>'Crosswalk'!H21</x:f>
        <x:v>0</x:v>
      </x:c>
      <x:c r="R2552" s="14" t="n">
        <x:f>'Crosswalk'!I21</x:f>
        <x:v>0</x:v>
      </x:c>
      <x:c r="S2552" s="14" t="n">
        <x:f>'Crosswalk'!J21</x:f>
        <x:v>0</x:v>
      </x:c>
      <x:c r="T2552" s="14" t="n">
        <x:f>'Crosswalk'!K21</x:f>
        <x:v>0</x:v>
      </x:c>
      <x:c r="U2552" s="14" t="n">
        <x:f>'Crosswalk'!L21</x:f>
        <x:v>0</x:v>
      </x:c>
      <x:c r="V2552" s="14" t="n">
        <x:f>'Crosswalk'!M21</x:f>
        <x:v>0</x:v>
      </x:c>
      <x:c r="W2552" s="14" t="n">
        <x:f>'Crosswalk'!N21</x:f>
        <x:v>0</x:v>
      </x:c>
      <x:c r="X2552" s="17" t="str">
        <x:v>LFS - National Population and Employment Survey</x:v>
      </x:c>
      <x:c r="Y2552" s="2" t="str"/>
      <x:c r="Z2552" s="17" t="str">
        <x:v>National 2023 division composition. Observed national industry detail; used only for composition within 2024 ILO modelled margins.</x:v>
      </x:c>
      <x:c r="AA2552" s="2" t="str"/>
      <x:c r="AB2552" s="2" t="str">
        <x:v>https://rplumber.ilo.org/data/indicator?format=.csv.gz&amp;id=EMP_TEMP_SEX_EC2_NB_A</x:v>
      </x:c>
    </x:row>
    <x:row r="2553" ht="48" customHeight="1">
      <x:c r="A2553" s="13" t="str">
        <x:v>TUN</x:v>
      </x:c>
      <x:c r="B2553" s="13" t="str">
        <x:v>C</x:v>
      </x:c>
      <x:c r="C2553" s="13" t="str">
        <x:v>TUN</x:v>
      </x:c>
      <x:c r="D2553" s="13" t="n">
        <x:v>2023</x:v>
      </x:c>
      <x:c r="E2553" s="13" t="str">
        <x:v>EC2_ISIC4_C18</x:v>
      </x:c>
      <x:c r="F2553" s="18" t="str">
        <x:v>Economic activity (ISIC-Rev.4), 2 digit level: 18 - Printing and reproduction of recorded media</x:v>
      </x:c>
      <x:c r="G2553" s="21" t="n">
        <x:v>6.507</x:v>
      </x:c>
      <x:c r="H2553" s="22" t="n">
        <x:v>1</x:v>
      </x:c>
      <x:c r="I2553" s="21" t="n">
        <x:f>SUM(G2545:G2568)</x:f>
        <x:v>658.0949999999999</x:v>
      </x:c>
      <x:c r="J2553" s="22" t="n">
        <x:f>G2553/I2553*H2553</x:f>
        <x:v>0.009887630205365488</x:v>
      </x:c>
      <x:c r="K2553" s="13" t="str">
        <x:v>ISIC4:18</x:v>
      </x:c>
      <x:c r="L2553" s="15" t="n">
        <x:f>'Crosswalk'!C22</x:f>
        <x:v>0</x:v>
      </x:c>
      <x:c r="M2553" s="15" t="n">
        <x:f>'Crosswalk'!D22</x:f>
        <x:v>0</x:v>
      </x:c>
      <x:c r="N2553" s="15" t="n">
        <x:f>'Crosswalk'!E22</x:f>
        <x:v>1</x:v>
      </x:c>
      <x:c r="O2553" s="15" t="n">
        <x:f>'Crosswalk'!F22</x:f>
        <x:v>0</x:v>
      </x:c>
      <x:c r="P2553" s="15" t="n">
        <x:f>'Crosswalk'!G22</x:f>
        <x:v>0</x:v>
      </x:c>
      <x:c r="Q2553" s="15" t="n">
        <x:f>'Crosswalk'!H22</x:f>
        <x:v>0</x:v>
      </x:c>
      <x:c r="R2553" s="15" t="n">
        <x:f>'Crosswalk'!I22</x:f>
        <x:v>0</x:v>
      </x:c>
      <x:c r="S2553" s="15" t="n">
        <x:f>'Crosswalk'!J22</x:f>
        <x:v>0</x:v>
      </x:c>
      <x:c r="T2553" s="15" t="n">
        <x:f>'Crosswalk'!K22</x:f>
        <x:v>0</x:v>
      </x:c>
      <x:c r="U2553" s="15" t="n">
        <x:f>'Crosswalk'!L22</x:f>
        <x:v>0</x:v>
      </x:c>
      <x:c r="V2553" s="15" t="n">
        <x:f>'Crosswalk'!M22</x:f>
        <x:v>0</x:v>
      </x:c>
      <x:c r="W2553" s="15" t="n">
        <x:f>'Crosswalk'!N22</x:f>
        <x:v>0</x:v>
      </x:c>
      <x:c r="X2553" s="18" t="str">
        <x:v>LFS - National Population and Employment Survey</x:v>
      </x:c>
      <x:c r="Y2553" s="13" t="str"/>
      <x:c r="Z2553" s="18" t="str">
        <x:v>National 2023 division composition. Observed national industry detail; used only for composition within 2024 ILO modelled margins.</x:v>
      </x:c>
      <x:c r="AA2553" s="13" t="str"/>
      <x:c r="AB2553" s="13" t="str">
        <x:v>https://rplumber.ilo.org/data/indicator?format=.csv.gz&amp;id=EMP_TEMP_SEX_EC2_NB_A</x:v>
      </x:c>
    </x:row>
    <x:row r="2554" ht="48" customHeight="1">
      <x:c r="A2554" s="2" t="str">
        <x:v>TUN</x:v>
      </x:c>
      <x:c r="B2554" s="2" t="str">
        <x:v>C</x:v>
      </x:c>
      <x:c r="C2554" s="2" t="str">
        <x:v>TUN</x:v>
      </x:c>
      <x:c r="D2554" s="2" t="n">
        <x:v>2023</x:v>
      </x:c>
      <x:c r="E2554" s="2" t="str">
        <x:v>EC2_ISIC4_C19</x:v>
      </x:c>
      <x:c r="F2554" s="17" t="str">
        <x:v>Economic activity (ISIC-Rev.4), 2 digit level: 19 - Manufacture of coke and refined petroleum products</x:v>
      </x:c>
      <x:c r="G2554" s="19" t="n">
        <x:v>1.145</x:v>
      </x:c>
      <x:c r="H2554" s="20" t="n">
        <x:v>1</x:v>
      </x:c>
      <x:c r="I2554" s="19" t="n">
        <x:f>SUM(G2545:G2568)</x:f>
        <x:v>658.0949999999999</x:v>
      </x:c>
      <x:c r="J2554" s="20" t="n">
        <x:f>G2554/I2554*H2554</x:f>
        <x:v>0.0017398703834552766</x:v>
      </x:c>
      <x:c r="K2554" s="2" t="str">
        <x:v>ISIC4:19</x:v>
      </x:c>
      <x:c r="L2554" s="14" t="n">
        <x:f>'Crosswalk'!C23</x:f>
        <x:v>1</x:v>
      </x:c>
      <x:c r="M2554" s="14" t="n">
        <x:f>'Crosswalk'!D23</x:f>
        <x:v>0</x:v>
      </x:c>
      <x:c r="N2554" s="14" t="n">
        <x:f>'Crosswalk'!E23</x:f>
        <x:v>0</x:v>
      </x:c>
      <x:c r="O2554" s="14" t="n">
        <x:f>'Crosswalk'!F23</x:f>
        <x:v>0</x:v>
      </x:c>
      <x:c r="P2554" s="14" t="n">
        <x:f>'Crosswalk'!G23</x:f>
        <x:v>0</x:v>
      </x:c>
      <x:c r="Q2554" s="14" t="n">
        <x:f>'Crosswalk'!H23</x:f>
        <x:v>0</x:v>
      </x:c>
      <x:c r="R2554" s="14" t="n">
        <x:f>'Crosswalk'!I23</x:f>
        <x:v>0</x:v>
      </x:c>
      <x:c r="S2554" s="14" t="n">
        <x:f>'Crosswalk'!J23</x:f>
        <x:v>0</x:v>
      </x:c>
      <x:c r="T2554" s="14" t="n">
        <x:f>'Crosswalk'!K23</x:f>
        <x:v>0</x:v>
      </x:c>
      <x:c r="U2554" s="14" t="n">
        <x:f>'Crosswalk'!L23</x:f>
        <x:v>0</x:v>
      </x:c>
      <x:c r="V2554" s="14" t="n">
        <x:f>'Crosswalk'!M23</x:f>
        <x:v>0</x:v>
      </x:c>
      <x:c r="W2554" s="14" t="n">
        <x:f>'Crosswalk'!N23</x:f>
        <x:v>0</x:v>
      </x:c>
      <x:c r="X2554" s="17" t="str">
        <x:v>LFS - National Population and Employment Survey</x:v>
      </x:c>
      <x:c r="Y2554" s="2" t="str"/>
      <x:c r="Z2554" s="17" t="str">
        <x:v>National 2023 division composition. Observed national industry detail; used only for composition within 2024 ILO modelled margins.</x:v>
      </x:c>
      <x:c r="AA2554" s="2" t="str"/>
      <x:c r="AB2554" s="2" t="str">
        <x:v>https://rplumber.ilo.org/data/indicator?format=.csv.gz&amp;id=EMP_TEMP_SEX_EC2_NB_A</x:v>
      </x:c>
    </x:row>
    <x:row r="2555" ht="48" customHeight="1">
      <x:c r="A2555" s="13" t="str">
        <x:v>TUN</x:v>
      </x:c>
      <x:c r="B2555" s="13" t="str">
        <x:v>C</x:v>
      </x:c>
      <x:c r="C2555" s="13" t="str">
        <x:v>TUN</x:v>
      </x:c>
      <x:c r="D2555" s="13" t="n">
        <x:v>2023</x:v>
      </x:c>
      <x:c r="E2555" s="13" t="str">
        <x:v>EC2_ISIC4_C20</x:v>
      </x:c>
      <x:c r="F2555" s="18" t="str">
        <x:v>Economic activity (ISIC-Rev.4), 2 digit level: 20 - Manufacture of chemicals and chemical products</x:v>
      </x:c>
      <x:c r="G2555" s="21" t="n">
        <x:v>20.542</x:v>
      </x:c>
      <x:c r="H2555" s="22" t="n">
        <x:v>1</x:v>
      </x:c>
      <x:c r="I2555" s="21" t="n">
        <x:f>SUM(G2545:G2568)</x:f>
        <x:v>658.0949999999999</x:v>
      </x:c>
      <x:c r="J2555" s="22" t="n">
        <x:f>G2555/I2555*H2555</x:f>
        <x:v>0.03121433835540462</x:v>
      </x:c>
      <x:c r="K2555" s="13" t="str">
        <x:v>ISIC4:20</x:v>
      </x:c>
      <x:c r="L2555" s="15" t="n">
        <x:f>'Crosswalk'!C24</x:f>
        <x:v>0</x:v>
      </x:c>
      <x:c r="M2555" s="15" t="n">
        <x:f>'Crosswalk'!D24</x:f>
        <x:v>0.8</x:v>
      </x:c>
      <x:c r="N2555" s="15" t="n">
        <x:f>'Crosswalk'!E24</x:f>
        <x:v>0</x:v>
      </x:c>
      <x:c r="O2555" s="15" t="n">
        <x:f>'Crosswalk'!F24</x:f>
        <x:v>0</x:v>
      </x:c>
      <x:c r="P2555" s="15" t="n">
        <x:f>'Crosswalk'!G24</x:f>
        <x:v>0.2</x:v>
      </x:c>
      <x:c r="Q2555" s="15" t="n">
        <x:f>'Crosswalk'!H24</x:f>
        <x:v>0</x:v>
      </x:c>
      <x:c r="R2555" s="15" t="n">
        <x:f>'Crosswalk'!I24</x:f>
        <x:v>0</x:v>
      </x:c>
      <x:c r="S2555" s="15" t="n">
        <x:f>'Crosswalk'!J24</x:f>
        <x:v>0</x:v>
      </x:c>
      <x:c r="T2555" s="15" t="n">
        <x:f>'Crosswalk'!K24</x:f>
        <x:v>0</x:v>
      </x:c>
      <x:c r="U2555" s="15" t="n">
        <x:f>'Crosswalk'!L24</x:f>
        <x:v>0</x:v>
      </x:c>
      <x:c r="V2555" s="15" t="n">
        <x:f>'Crosswalk'!M24</x:f>
        <x:v>0</x:v>
      </x:c>
      <x:c r="W2555" s="15" t="n">
        <x:f>'Crosswalk'!N24</x:f>
        <x:v>0</x:v>
      </x:c>
      <x:c r="X2555" s="18" t="str">
        <x:v>LFS - National Population and Employment Survey</x:v>
      </x:c>
      <x:c r="Y2555" s="13" t="str"/>
      <x:c r="Z2555" s="18" t="str">
        <x:v>National 2023 division composition. Observed national industry detail; used only for composition within 2024 ILO modelled margins.</x:v>
      </x:c>
      <x:c r="AA2555" s="13" t="str"/>
      <x:c r="AB2555" s="13" t="str">
        <x:v>https://rplumber.ilo.org/data/indicator?format=.csv.gz&amp;id=EMP_TEMP_SEX_EC2_NB_A</x:v>
      </x:c>
    </x:row>
    <x:row r="2556" ht="48" customHeight="1">
      <x:c r="A2556" s="2" t="str">
        <x:v>TUN</x:v>
      </x:c>
      <x:c r="B2556" s="2" t="str">
        <x:v>C</x:v>
      </x:c>
      <x:c r="C2556" s="2" t="str">
        <x:v>TUN</x:v>
      </x:c>
      <x:c r="D2556" s="2" t="n">
        <x:v>2023</x:v>
      </x:c>
      <x:c r="E2556" s="2" t="str">
        <x:v>EC2_ISIC4_C21</x:v>
      </x:c>
      <x:c r="F2556" s="17" t="str">
        <x:v>Economic activity (ISIC-Rev.4), 2 digit level: 21 - Manufacture of pharmaceuticals, medicinal chemical and botanical products</x:v>
      </x:c>
      <x:c r="G2556" s="19" t="n">
        <x:v>13.739</x:v>
      </x:c>
      <x:c r="H2556" s="20" t="n">
        <x:v>1</x:v>
      </x:c>
      <x:c r="I2556" s="19" t="n">
        <x:f>SUM(G2545:G2568)</x:f>
        <x:v>658.0949999999999</x:v>
      </x:c>
      <x:c r="J2556" s="20" t="n">
        <x:f>G2556/I2556*H2556</x:f>
        <x:v>0.02087692506401052</x:v>
      </x:c>
      <x:c r="K2556" s="2" t="str">
        <x:v>ISIC4:21</x:v>
      </x:c>
      <x:c r="L2556" s="14" t="n">
        <x:f>'Crosswalk'!C25</x:f>
        <x:v>0</x:v>
      </x:c>
      <x:c r="M2556" s="14" t="n">
        <x:f>'Crosswalk'!D25</x:f>
        <x:v>0</x:v>
      </x:c>
      <x:c r="N2556" s="14" t="n">
        <x:f>'Crosswalk'!E25</x:f>
        <x:v>0</x:v>
      </x:c>
      <x:c r="O2556" s="14" t="n">
        <x:f>'Crosswalk'!F25</x:f>
        <x:v>0</x:v>
      </x:c>
      <x:c r="P2556" s="14" t="n">
        <x:f>'Crosswalk'!G25</x:f>
        <x:v>0</x:v>
      </x:c>
      <x:c r="Q2556" s="14" t="n">
        <x:f>'Crosswalk'!H25</x:f>
        <x:v>1</x:v>
      </x:c>
      <x:c r="R2556" s="14" t="n">
        <x:f>'Crosswalk'!I25</x:f>
        <x:v>0</x:v>
      </x:c>
      <x:c r="S2556" s="14" t="n">
        <x:f>'Crosswalk'!J25</x:f>
        <x:v>0</x:v>
      </x:c>
      <x:c r="T2556" s="14" t="n">
        <x:f>'Crosswalk'!K25</x:f>
        <x:v>0</x:v>
      </x:c>
      <x:c r="U2556" s="14" t="n">
        <x:f>'Crosswalk'!L25</x:f>
        <x:v>0</x:v>
      </x:c>
      <x:c r="V2556" s="14" t="n">
        <x:f>'Crosswalk'!M25</x:f>
        <x:v>0</x:v>
      </x:c>
      <x:c r="W2556" s="14" t="n">
        <x:f>'Crosswalk'!N25</x:f>
        <x:v>0</x:v>
      </x:c>
      <x:c r="X2556" s="17" t="str">
        <x:v>LFS - National Population and Employment Survey</x:v>
      </x:c>
      <x:c r="Y2556" s="2" t="str"/>
      <x:c r="Z2556" s="17" t="str">
        <x:v>National 2023 division composition. Observed national industry detail; used only for composition within 2024 ILO modelled margins.</x:v>
      </x:c>
      <x:c r="AA2556" s="2" t="str"/>
      <x:c r="AB2556" s="2" t="str">
        <x:v>https://rplumber.ilo.org/data/indicator?format=.csv.gz&amp;id=EMP_TEMP_SEX_EC2_NB_A</x:v>
      </x:c>
    </x:row>
    <x:row r="2557" ht="48" customHeight="1">
      <x:c r="A2557" s="13" t="str">
        <x:v>TUN</x:v>
      </x:c>
      <x:c r="B2557" s="13" t="str">
        <x:v>C</x:v>
      </x:c>
      <x:c r="C2557" s="13" t="str">
        <x:v>TUN</x:v>
      </x:c>
      <x:c r="D2557" s="13" t="n">
        <x:v>2023</x:v>
      </x:c>
      <x:c r="E2557" s="13" t="str">
        <x:v>EC2_ISIC4_C22</x:v>
      </x:c>
      <x:c r="F2557" s="18" t="str">
        <x:v>Economic activity (ISIC-Rev.4), 2 digit level: 22 - Manufacture of rubber and plastics products</x:v>
      </x:c>
      <x:c r="G2557" s="21" t="n">
        <x:v>9.168</x:v>
      </x:c>
      <x:c r="H2557" s="22" t="n">
        <x:v>1</x:v>
      </x:c>
      <x:c r="I2557" s="21" t="n">
        <x:f>SUM(G2545:G2568)</x:f>
        <x:v>658.0949999999999</x:v>
      </x:c>
      <x:c r="J2557" s="22" t="n">
        <x:f>G2557/I2557*H2557</x:f>
        <x:v>0.013931119367264605</x:v>
      </x:c>
      <x:c r="K2557" s="13" t="str">
        <x:v>ISIC4:22</x:v>
      </x:c>
      <x:c r="L2557" s="15" t="n">
        <x:f>'Crosswalk'!C26</x:f>
        <x:v>0</x:v>
      </x:c>
      <x:c r="M2557" s="15" t="n">
        <x:f>'Crosswalk'!D26</x:f>
        <x:v>0.5</x:v>
      </x:c>
      <x:c r="N2557" s="15" t="n">
        <x:f>'Crosswalk'!E26</x:f>
        <x:v>0.2</x:v>
      </x:c>
      <x:c r="O2557" s="15" t="n">
        <x:f>'Crosswalk'!F26</x:f>
        <x:v>0.3</x:v>
      </x:c>
      <x:c r="P2557" s="15" t="n">
        <x:f>'Crosswalk'!G26</x:f>
        <x:v>0</x:v>
      </x:c>
      <x:c r="Q2557" s="15" t="n">
        <x:f>'Crosswalk'!H26</x:f>
        <x:v>0</x:v>
      </x:c>
      <x:c r="R2557" s="15" t="n">
        <x:f>'Crosswalk'!I26</x:f>
        <x:v>0</x:v>
      </x:c>
      <x:c r="S2557" s="15" t="n">
        <x:f>'Crosswalk'!J26</x:f>
        <x:v>0</x:v>
      </x:c>
      <x:c r="T2557" s="15" t="n">
        <x:f>'Crosswalk'!K26</x:f>
        <x:v>0</x:v>
      </x:c>
      <x:c r="U2557" s="15" t="n">
        <x:f>'Crosswalk'!L26</x:f>
        <x:v>0</x:v>
      </x:c>
      <x:c r="V2557" s="15" t="n">
        <x:f>'Crosswalk'!M26</x:f>
        <x:v>0</x:v>
      </x:c>
      <x:c r="W2557" s="15" t="n">
        <x:f>'Crosswalk'!N26</x:f>
        <x:v>0</x:v>
      </x:c>
      <x:c r="X2557" s="18" t="str">
        <x:v>LFS - National Population and Employment Survey</x:v>
      </x:c>
      <x:c r="Y2557" s="13" t="str"/>
      <x:c r="Z2557" s="18" t="str">
        <x:v>National 2023 division composition. Observed national industry detail; used only for composition within 2024 ILO modelled margins.</x:v>
      </x:c>
      <x:c r="AA2557" s="13" t="str"/>
      <x:c r="AB2557" s="13" t="str">
        <x:v>https://rplumber.ilo.org/data/indicator?format=.csv.gz&amp;id=EMP_TEMP_SEX_EC2_NB_A</x:v>
      </x:c>
    </x:row>
    <x:row r="2558" ht="48" customHeight="1">
      <x:c r="A2558" s="2" t="str">
        <x:v>TUN</x:v>
      </x:c>
      <x:c r="B2558" s="2" t="str">
        <x:v>C</x:v>
      </x:c>
      <x:c r="C2558" s="2" t="str">
        <x:v>TUN</x:v>
      </x:c>
      <x:c r="D2558" s="2" t="n">
        <x:v>2023</x:v>
      </x:c>
      <x:c r="E2558" s="2" t="str">
        <x:v>EC2_ISIC4_C23</x:v>
      </x:c>
      <x:c r="F2558" s="17" t="str">
        <x:v>Economic activity (ISIC-Rev.4), 2 digit level: 23 - Manufacture of other non-metallic mineral products</x:v>
      </x:c>
      <x:c r="G2558" s="19" t="n">
        <x:v>30.354</x:v>
      </x:c>
      <x:c r="H2558" s="20" t="n">
        <x:v>1</x:v>
      </x:c>
      <x:c r="I2558" s="19" t="n">
        <x:f>SUM(G2545:G2568)</x:f>
        <x:v>658.0949999999999</x:v>
      </x:c>
      <x:c r="J2558" s="20" t="n">
        <x:f>G2558/I2558*H2558</x:f>
        <x:v>0.046124039842272015</x:v>
      </x:c>
      <x:c r="K2558" s="2" t="str">
        <x:v>ISIC4:23</x:v>
      </x:c>
      <x:c r="L2558" s="14" t="n">
        <x:f>'Crosswalk'!C27</x:f>
        <x:v>0</x:v>
      </x:c>
      <x:c r="M2558" s="14" t="n">
        <x:f>'Crosswalk'!D27</x:f>
        <x:v>0.85</x:v>
      </x:c>
      <x:c r="N2558" s="14" t="n">
        <x:f>'Crosswalk'!E27</x:f>
        <x:v>0.15</x:v>
      </x:c>
      <x:c r="O2558" s="14" t="n">
        <x:f>'Crosswalk'!F27</x:f>
        <x:v>0</x:v>
      </x:c>
      <x:c r="P2558" s="14" t="n">
        <x:f>'Crosswalk'!G27</x:f>
        <x:v>0</x:v>
      </x:c>
      <x:c r="Q2558" s="14" t="n">
        <x:f>'Crosswalk'!H27</x:f>
        <x:v>0</x:v>
      </x:c>
      <x:c r="R2558" s="14" t="n">
        <x:f>'Crosswalk'!I27</x:f>
        <x:v>0</x:v>
      </x:c>
      <x:c r="S2558" s="14" t="n">
        <x:f>'Crosswalk'!J27</x:f>
        <x:v>0</x:v>
      </x:c>
      <x:c r="T2558" s="14" t="n">
        <x:f>'Crosswalk'!K27</x:f>
        <x:v>0</x:v>
      </x:c>
      <x:c r="U2558" s="14" t="n">
        <x:f>'Crosswalk'!L27</x:f>
        <x:v>0</x:v>
      </x:c>
      <x:c r="V2558" s="14" t="n">
        <x:f>'Crosswalk'!M27</x:f>
        <x:v>0</x:v>
      </x:c>
      <x:c r="W2558" s="14" t="n">
        <x:f>'Crosswalk'!N27</x:f>
        <x:v>0</x:v>
      </x:c>
      <x:c r="X2558" s="17" t="str">
        <x:v>LFS - National Population and Employment Survey</x:v>
      </x:c>
      <x:c r="Y2558" s="2" t="str"/>
      <x:c r="Z2558" s="17" t="str">
        <x:v>National 2023 division composition. Observed national industry detail; used only for composition within 2024 ILO modelled margins.</x:v>
      </x:c>
      <x:c r="AA2558" s="2" t="str"/>
      <x:c r="AB2558" s="2" t="str">
        <x:v>https://rplumber.ilo.org/data/indicator?format=.csv.gz&amp;id=EMP_TEMP_SEX_EC2_NB_A</x:v>
      </x:c>
    </x:row>
    <x:row r="2559" ht="48" customHeight="1">
      <x:c r="A2559" s="13" t="str">
        <x:v>TUN</x:v>
      </x:c>
      <x:c r="B2559" s="13" t="str">
        <x:v>C</x:v>
      </x:c>
      <x:c r="C2559" s="13" t="str">
        <x:v>TUN</x:v>
      </x:c>
      <x:c r="D2559" s="13" t="n">
        <x:v>2023</x:v>
      </x:c>
      <x:c r="E2559" s="13" t="str">
        <x:v>EC2_ISIC4_C24</x:v>
      </x:c>
      <x:c r="F2559" s="18" t="str">
        <x:v>Economic activity (ISIC-Rev.4), 2 digit level: 24 - Manufacture of basic metals</x:v>
      </x:c>
      <x:c r="G2559" s="21" t="n">
        <x:v>12.078</x:v>
      </x:c>
      <x:c r="H2559" s="22" t="n">
        <x:v>1</x:v>
      </x:c>
      <x:c r="I2559" s="21" t="n">
        <x:f>SUM(G2545:G2568)</x:f>
        <x:v>658.0949999999999</x:v>
      </x:c>
      <x:c r="J2559" s="22" t="n">
        <x:f>G2559/I2559*H2559</x:f>
        <x:v>0.018352973354910766</x:v>
      </x:c>
      <x:c r="K2559" s="13" t="str">
        <x:v>ISIC4:24</x:v>
      </x:c>
      <x:c r="L2559" s="15" t="n">
        <x:f>'Crosswalk'!C28</x:f>
        <x:v>0</x:v>
      </x:c>
      <x:c r="M2559" s="15" t="n">
        <x:f>'Crosswalk'!D28</x:f>
        <x:v>1</x:v>
      </x:c>
      <x:c r="N2559" s="15" t="n">
        <x:f>'Crosswalk'!E28</x:f>
        <x:v>0</x:v>
      </x:c>
      <x:c r="O2559" s="15" t="n">
        <x:f>'Crosswalk'!F28</x:f>
        <x:v>0</x:v>
      </x:c>
      <x:c r="P2559" s="15" t="n">
        <x:f>'Crosswalk'!G28</x:f>
        <x:v>0</x:v>
      </x:c>
      <x:c r="Q2559" s="15" t="n">
        <x:f>'Crosswalk'!H28</x:f>
        <x:v>0</x:v>
      </x:c>
      <x:c r="R2559" s="15" t="n">
        <x:f>'Crosswalk'!I28</x:f>
        <x:v>0</x:v>
      </x:c>
      <x:c r="S2559" s="15" t="n">
        <x:f>'Crosswalk'!J28</x:f>
        <x:v>0</x:v>
      </x:c>
      <x:c r="T2559" s="15" t="n">
        <x:f>'Crosswalk'!K28</x:f>
        <x:v>0</x:v>
      </x:c>
      <x:c r="U2559" s="15" t="n">
        <x:f>'Crosswalk'!L28</x:f>
        <x:v>0</x:v>
      </x:c>
      <x:c r="V2559" s="15" t="n">
        <x:f>'Crosswalk'!M28</x:f>
        <x:v>0</x:v>
      </x:c>
      <x:c r="W2559" s="15" t="n">
        <x:f>'Crosswalk'!N28</x:f>
        <x:v>0</x:v>
      </x:c>
      <x:c r="X2559" s="18" t="str">
        <x:v>LFS - National Population and Employment Survey</x:v>
      </x:c>
      <x:c r="Y2559" s="13" t="str"/>
      <x:c r="Z2559" s="18" t="str">
        <x:v>National 2023 division composition. Observed national industry detail; used only for composition within 2024 ILO modelled margins.</x:v>
      </x:c>
      <x:c r="AA2559" s="13" t="str"/>
      <x:c r="AB2559" s="13" t="str">
        <x:v>https://rplumber.ilo.org/data/indicator?format=.csv.gz&amp;id=EMP_TEMP_SEX_EC2_NB_A</x:v>
      </x:c>
    </x:row>
    <x:row r="2560" ht="48" customHeight="1">
      <x:c r="A2560" s="2" t="str">
        <x:v>TUN</x:v>
      </x:c>
      <x:c r="B2560" s="2" t="str">
        <x:v>C</x:v>
      </x:c>
      <x:c r="C2560" s="2" t="str">
        <x:v>TUN</x:v>
      </x:c>
      <x:c r="D2560" s="2" t="n">
        <x:v>2023</x:v>
      </x:c>
      <x:c r="E2560" s="2" t="str">
        <x:v>EC2_ISIC4_C25</x:v>
      </x:c>
      <x:c r="F2560" s="17" t="str">
        <x:v>Economic activity (ISIC-Rev.4), 2 digit level: 25 - Manufacture of fabricated metal products, except machinery and equipment</x:v>
      </x:c>
      <x:c r="G2560" s="19" t="n">
        <x:v>36.142</x:v>
      </x:c>
      <x:c r="H2560" s="20" t="n">
        <x:v>1</x:v>
      </x:c>
      <x:c r="I2560" s="19" t="n">
        <x:f>SUM(G2545:G2568)</x:f>
        <x:v>658.0949999999999</x:v>
      </x:c>
      <x:c r="J2560" s="20" t="n">
        <x:f>G2560/I2560*H2560</x:f>
        <x:v>0.054919122619074764</x:v>
      </x:c>
      <x:c r="K2560" s="2" t="str">
        <x:v>ISIC4:25</x:v>
      </x:c>
      <x:c r="L2560" s="14" t="n">
        <x:f>'Crosswalk'!C29</x:f>
        <x:v>0</x:v>
      </x:c>
      <x:c r="M2560" s="14" t="n">
        <x:f>'Crosswalk'!D29</x:f>
        <x:v>0</x:v>
      </x:c>
      <x:c r="N2560" s="14" t="n">
        <x:f>'Crosswalk'!E29</x:f>
        <x:v>1</x:v>
      </x:c>
      <x:c r="O2560" s="14" t="n">
        <x:f>'Crosswalk'!F29</x:f>
        <x:v>0</x:v>
      </x:c>
      <x:c r="P2560" s="14" t="n">
        <x:f>'Crosswalk'!G29</x:f>
        <x:v>0</x:v>
      </x:c>
      <x:c r="Q2560" s="14" t="n">
        <x:f>'Crosswalk'!H29</x:f>
        <x:v>0</x:v>
      </x:c>
      <x:c r="R2560" s="14" t="n">
        <x:f>'Crosswalk'!I29</x:f>
        <x:v>0</x:v>
      </x:c>
      <x:c r="S2560" s="14" t="n">
        <x:f>'Crosswalk'!J29</x:f>
        <x:v>0</x:v>
      </x:c>
      <x:c r="T2560" s="14" t="n">
        <x:f>'Crosswalk'!K29</x:f>
        <x:v>0</x:v>
      </x:c>
      <x:c r="U2560" s="14" t="n">
        <x:f>'Crosswalk'!L29</x:f>
        <x:v>0</x:v>
      </x:c>
      <x:c r="V2560" s="14" t="n">
        <x:f>'Crosswalk'!M29</x:f>
        <x:v>0</x:v>
      </x:c>
      <x:c r="W2560" s="14" t="n">
        <x:f>'Crosswalk'!N29</x:f>
        <x:v>0</x:v>
      </x:c>
      <x:c r="X2560" s="17" t="str">
        <x:v>LFS - National Population and Employment Survey</x:v>
      </x:c>
      <x:c r="Y2560" s="2" t="str"/>
      <x:c r="Z2560" s="17" t="str">
        <x:v>National 2023 division composition. Observed national industry detail; used only for composition within 2024 ILO modelled margins.</x:v>
      </x:c>
      <x:c r="AA2560" s="2" t="str"/>
      <x:c r="AB2560" s="2" t="str">
        <x:v>https://rplumber.ilo.org/data/indicator?format=.csv.gz&amp;id=EMP_TEMP_SEX_EC2_NB_A</x:v>
      </x:c>
    </x:row>
    <x:row r="2561" ht="48" customHeight="1">
      <x:c r="A2561" s="13" t="str">
        <x:v>TUN</x:v>
      </x:c>
      <x:c r="B2561" s="13" t="str">
        <x:v>C</x:v>
      </x:c>
      <x:c r="C2561" s="13" t="str">
        <x:v>TUN</x:v>
      </x:c>
      <x:c r="D2561" s="13" t="n">
        <x:v>2023</x:v>
      </x:c>
      <x:c r="E2561" s="13" t="str">
        <x:v>EC2_ISIC4_C26</x:v>
      </x:c>
      <x:c r="F2561" s="18" t="str">
        <x:v>Economic activity (ISIC-Rev.4), 2 digit level: 26 - Manufacture of computer, electronic and optical products</x:v>
      </x:c>
      <x:c r="G2561" s="21" t="n">
        <x:v>22.347</x:v>
      </x:c>
      <x:c r="H2561" s="22" t="n">
        <x:v>1</x:v>
      </x:c>
      <x:c r="I2561" s="21" t="n">
        <x:f>SUM(G2545:G2568)</x:f>
        <x:v>658.0949999999999</x:v>
      </x:c>
      <x:c r="J2561" s="22" t="n">
        <x:f>G2561/I2561*H2561</x:f>
        <x:v>0.03395710345770748</x:v>
      </x:c>
      <x:c r="K2561" s="13" t="str">
        <x:v>ISIC4:26</x:v>
      </x:c>
      <x:c r="L2561" s="15" t="n">
        <x:f>'Crosswalk'!C30</x:f>
        <x:v>0</x:v>
      </x:c>
      <x:c r="M2561" s="15" t="n">
        <x:f>'Crosswalk'!D30</x:f>
        <x:v>0</x:v>
      </x:c>
      <x:c r="N2561" s="15" t="n">
        <x:f>'Crosswalk'!E30</x:f>
        <x:v>0.05</x:v>
      </x:c>
      <x:c r="O2561" s="15" t="n">
        <x:f>'Crosswalk'!F30</x:f>
        <x:v>0.1</x:v>
      </x:c>
      <x:c r="P2561" s="15" t="n">
        <x:f>'Crosswalk'!G30</x:f>
        <x:v>0</x:v>
      </x:c>
      <x:c r="Q2561" s="15" t="n">
        <x:f>'Crosswalk'!H30</x:f>
        <x:v>0.1</x:v>
      </x:c>
      <x:c r="R2561" s="15" t="n">
        <x:f>'Crosswalk'!I30</x:f>
        <x:v>0</x:v>
      </x:c>
      <x:c r="S2561" s="15" t="n">
        <x:f>'Crosswalk'!J30</x:f>
        <x:v>0.75</x:v>
      </x:c>
      <x:c r="T2561" s="15" t="n">
        <x:f>'Crosswalk'!K30</x:f>
        <x:v>0</x:v>
      </x:c>
      <x:c r="U2561" s="15" t="n">
        <x:f>'Crosswalk'!L30</x:f>
        <x:v>0</x:v>
      </x:c>
      <x:c r="V2561" s="15" t="n">
        <x:f>'Crosswalk'!M30</x:f>
        <x:v>0</x:v>
      </x:c>
      <x:c r="W2561" s="15" t="n">
        <x:f>'Crosswalk'!N30</x:f>
        <x:v>0</x:v>
      </x:c>
      <x:c r="X2561" s="18" t="str">
        <x:v>LFS - National Population and Employment Survey</x:v>
      </x:c>
      <x:c r="Y2561" s="13" t="str"/>
      <x:c r="Z2561" s="18" t="str">
        <x:v>National 2023 division composition. Observed national industry detail; used only for composition within 2024 ILO modelled margins.</x:v>
      </x:c>
      <x:c r="AA2561" s="13" t="str"/>
      <x:c r="AB2561" s="13" t="str">
        <x:v>https://rplumber.ilo.org/data/indicator?format=.csv.gz&amp;id=EMP_TEMP_SEX_EC2_NB_A</x:v>
      </x:c>
    </x:row>
    <x:row r="2562" ht="48" customHeight="1">
      <x:c r="A2562" s="2" t="str">
        <x:v>TUN</x:v>
      </x:c>
      <x:c r="B2562" s="2" t="str">
        <x:v>C</x:v>
      </x:c>
      <x:c r="C2562" s="2" t="str">
        <x:v>TUN</x:v>
      </x:c>
      <x:c r="D2562" s="2" t="n">
        <x:v>2023</x:v>
      </x:c>
      <x:c r="E2562" s="2" t="str">
        <x:v>EC2_ISIC4_C27</x:v>
      </x:c>
      <x:c r="F2562" s="17" t="str">
        <x:v>Economic activity (ISIC-Rev.4), 2 digit level: 27 - Manufacture of electrical equipment</x:v>
      </x:c>
      <x:c r="G2562" s="19" t="n">
        <x:v>34.382</x:v>
      </x:c>
      <x:c r="H2562" s="20" t="n">
        <x:v>1</x:v>
      </x:c>
      <x:c r="I2562" s="19" t="n">
        <x:f>SUM(G2545:G2568)</x:f>
        <x:v>658.0949999999999</x:v>
      </x:c>
      <x:c r="J2562" s="20" t="n">
        <x:f>G2562/I2562*H2562</x:f>
        <x:v>0.05224473670214787</x:v>
      </x:c>
      <x:c r="K2562" s="2" t="str">
        <x:v>ISIC4:27</x:v>
      </x:c>
      <x:c r="L2562" s="14" t="n">
        <x:f>'Crosswalk'!C31</x:f>
        <x:v>0</x:v>
      </x:c>
      <x:c r="M2562" s="14" t="n">
        <x:f>'Crosswalk'!D31</x:f>
        <x:v>0</x:v>
      </x:c>
      <x:c r="N2562" s="14" t="n">
        <x:f>'Crosswalk'!E31</x:f>
        <x:v>0.85</x:v>
      </x:c>
      <x:c r="O2562" s="14" t="n">
        <x:f>'Crosswalk'!F31</x:f>
        <x:v>0.15</x:v>
      </x:c>
      <x:c r="P2562" s="14" t="n">
        <x:f>'Crosswalk'!G31</x:f>
        <x:v>0</x:v>
      </x:c>
      <x:c r="Q2562" s="14" t="n">
        <x:f>'Crosswalk'!H31</x:f>
        <x:v>0</x:v>
      </x:c>
      <x:c r="R2562" s="14" t="n">
        <x:f>'Crosswalk'!I31</x:f>
        <x:v>0</x:v>
      </x:c>
      <x:c r="S2562" s="14" t="n">
        <x:f>'Crosswalk'!J31</x:f>
        <x:v>0</x:v>
      </x:c>
      <x:c r="T2562" s="14" t="n">
        <x:f>'Crosswalk'!K31</x:f>
        <x:v>0</x:v>
      </x:c>
      <x:c r="U2562" s="14" t="n">
        <x:f>'Crosswalk'!L31</x:f>
        <x:v>0</x:v>
      </x:c>
      <x:c r="V2562" s="14" t="n">
        <x:f>'Crosswalk'!M31</x:f>
        <x:v>0</x:v>
      </x:c>
      <x:c r="W2562" s="14" t="n">
        <x:f>'Crosswalk'!N31</x:f>
        <x:v>0</x:v>
      </x:c>
      <x:c r="X2562" s="17" t="str">
        <x:v>LFS - National Population and Employment Survey</x:v>
      </x:c>
      <x:c r="Y2562" s="2" t="str"/>
      <x:c r="Z2562" s="17" t="str">
        <x:v>National 2023 division composition. Observed national industry detail; used only for composition within 2024 ILO modelled margins.</x:v>
      </x:c>
      <x:c r="AA2562" s="2" t="str"/>
      <x:c r="AB2562" s="2" t="str">
        <x:v>https://rplumber.ilo.org/data/indicator?format=.csv.gz&amp;id=EMP_TEMP_SEX_EC2_NB_A</x:v>
      </x:c>
    </x:row>
    <x:row r="2563" ht="48" customHeight="1">
      <x:c r="A2563" s="13" t="str">
        <x:v>TUN</x:v>
      </x:c>
      <x:c r="B2563" s="13" t="str">
        <x:v>C</x:v>
      </x:c>
      <x:c r="C2563" s="13" t="str">
        <x:v>TUN</x:v>
      </x:c>
      <x:c r="D2563" s="13" t="n">
        <x:v>2023</x:v>
      </x:c>
      <x:c r="E2563" s="13" t="str">
        <x:v>EC2_ISIC4_C28</x:v>
      </x:c>
      <x:c r="F2563" s="18" t="str">
        <x:v>Economic activity (ISIC-Rev.4), 2 digit level: 28 - Manufacture of machinery and equipment n.e.c.</x:v>
      </x:c>
      <x:c r="G2563" s="21" t="n">
        <x:v>3.087</x:v>
      </x:c>
      <x:c r="H2563" s="22" t="n">
        <x:v>1</x:v>
      </x:c>
      <x:c r="I2563" s="21" t="n">
        <x:f>SUM(G2545:G2568)</x:f>
        <x:v>658.0949999999999</x:v>
      </x:c>
      <x:c r="J2563" s="22" t="n">
        <x:f>G2563/I2563*H2563</x:f>
        <x:v>0.004690812116791649</x:v>
      </x:c>
      <x:c r="K2563" s="13" t="str">
        <x:v>ISIC4:28</x:v>
      </x:c>
      <x:c r="L2563" s="15" t="n">
        <x:f>'Crosswalk'!C32</x:f>
        <x:v>0</x:v>
      </x:c>
      <x:c r="M2563" s="15" t="n">
        <x:f>'Crosswalk'!D32</x:f>
        <x:v>0</x:v>
      </x:c>
      <x:c r="N2563" s="15" t="n">
        <x:f>'Crosswalk'!E32</x:f>
        <x:v>1</x:v>
      </x:c>
      <x:c r="O2563" s="15" t="n">
        <x:f>'Crosswalk'!F32</x:f>
        <x:v>0</x:v>
      </x:c>
      <x:c r="P2563" s="15" t="n">
        <x:f>'Crosswalk'!G32</x:f>
        <x:v>0</x:v>
      </x:c>
      <x:c r="Q2563" s="15" t="n">
        <x:f>'Crosswalk'!H32</x:f>
        <x:v>0</x:v>
      </x:c>
      <x:c r="R2563" s="15" t="n">
        <x:f>'Crosswalk'!I32</x:f>
        <x:v>0</x:v>
      </x:c>
      <x:c r="S2563" s="15" t="n">
        <x:f>'Crosswalk'!J32</x:f>
        <x:v>0</x:v>
      </x:c>
      <x:c r="T2563" s="15" t="n">
        <x:f>'Crosswalk'!K32</x:f>
        <x:v>0</x:v>
      </x:c>
      <x:c r="U2563" s="15" t="n">
        <x:f>'Crosswalk'!L32</x:f>
        <x:v>0</x:v>
      </x:c>
      <x:c r="V2563" s="15" t="n">
        <x:f>'Crosswalk'!M32</x:f>
        <x:v>0</x:v>
      </x:c>
      <x:c r="W2563" s="15" t="n">
        <x:f>'Crosswalk'!N32</x:f>
        <x:v>0</x:v>
      </x:c>
      <x:c r="X2563" s="18" t="str">
        <x:v>LFS - National Population and Employment Survey</x:v>
      </x:c>
      <x:c r="Y2563" s="13" t="str"/>
      <x:c r="Z2563" s="18" t="str">
        <x:v>National 2023 division composition. Observed national industry detail; used only for composition within 2024 ILO modelled margins.</x:v>
      </x:c>
      <x:c r="AA2563" s="13" t="str"/>
      <x:c r="AB2563" s="13" t="str">
        <x:v>https://rplumber.ilo.org/data/indicator?format=.csv.gz&amp;id=EMP_TEMP_SEX_EC2_NB_A</x:v>
      </x:c>
    </x:row>
    <x:row r="2564" ht="48" customHeight="1">
      <x:c r="A2564" s="2" t="str">
        <x:v>TUN</x:v>
      </x:c>
      <x:c r="B2564" s="2" t="str">
        <x:v>C</x:v>
      </x:c>
      <x:c r="C2564" s="2" t="str">
        <x:v>TUN</x:v>
      </x:c>
      <x:c r="D2564" s="2" t="n">
        <x:v>2023</x:v>
      </x:c>
      <x:c r="E2564" s="2" t="str">
        <x:v>EC2_ISIC4_C29</x:v>
      </x:c>
      <x:c r="F2564" s="17" t="str">
        <x:v>Economic activity (ISIC-Rev.4), 2 digit level: 29 - Manufacture of motor vehicles, trailers and semi-trailers</x:v>
      </x:c>
      <x:c r="G2564" s="19" t="n">
        <x:v>71.562</x:v>
      </x:c>
      <x:c r="H2564" s="20" t="n">
        <x:v>1</x:v>
      </x:c>
      <x:c r="I2564" s="19" t="n">
        <x:f>SUM(G2545:G2568)</x:f>
        <x:v>658.0949999999999</x:v>
      </x:c>
      <x:c r="J2564" s="20" t="n">
        <x:f>G2564/I2564*H2564</x:f>
        <x:v>0.10874113919722837</x:v>
      </x:c>
      <x:c r="K2564" s="2" t="str">
        <x:v>ISIC4:29</x:v>
      </x:c>
      <x:c r="L2564" s="14" t="n">
        <x:f>'Crosswalk'!C33</x:f>
        <x:v>0</x:v>
      </x:c>
      <x:c r="M2564" s="14" t="n">
        <x:f>'Crosswalk'!D33</x:f>
        <x:v>0</x:v>
      </x:c>
      <x:c r="N2564" s="14" t="n">
        <x:f>'Crosswalk'!E33</x:f>
        <x:v>0</x:v>
      </x:c>
      <x:c r="O2564" s="14" t="n">
        <x:f>'Crosswalk'!F33</x:f>
        <x:v>1</x:v>
      </x:c>
      <x:c r="P2564" s="14" t="n">
        <x:f>'Crosswalk'!G33</x:f>
        <x:v>0</x:v>
      </x:c>
      <x:c r="Q2564" s="14" t="n">
        <x:f>'Crosswalk'!H33</x:f>
        <x:v>0</x:v>
      </x:c>
      <x:c r="R2564" s="14" t="n">
        <x:f>'Crosswalk'!I33</x:f>
        <x:v>0</x:v>
      </x:c>
      <x:c r="S2564" s="14" t="n">
        <x:f>'Crosswalk'!J33</x:f>
        <x:v>0</x:v>
      </x:c>
      <x:c r="T2564" s="14" t="n">
        <x:f>'Crosswalk'!K33</x:f>
        <x:v>0</x:v>
      </x:c>
      <x:c r="U2564" s="14" t="n">
        <x:f>'Crosswalk'!L33</x:f>
        <x:v>0</x:v>
      </x:c>
      <x:c r="V2564" s="14" t="n">
        <x:f>'Crosswalk'!M33</x:f>
        <x:v>0</x:v>
      </x:c>
      <x:c r="W2564" s="14" t="n">
        <x:f>'Crosswalk'!N33</x:f>
        <x:v>0</x:v>
      </x:c>
      <x:c r="X2564" s="17" t="str">
        <x:v>LFS - National Population and Employment Survey</x:v>
      </x:c>
      <x:c r="Y2564" s="2" t="str"/>
      <x:c r="Z2564" s="17" t="str">
        <x:v>National 2023 division composition. Observed national industry detail; used only for composition within 2024 ILO modelled margins.</x:v>
      </x:c>
      <x:c r="AA2564" s="2" t="str"/>
      <x:c r="AB2564" s="2" t="str">
        <x:v>https://rplumber.ilo.org/data/indicator?format=.csv.gz&amp;id=EMP_TEMP_SEX_EC2_NB_A</x:v>
      </x:c>
    </x:row>
    <x:row r="2565" ht="48" customHeight="1">
      <x:c r="A2565" s="13" t="str">
        <x:v>TUN</x:v>
      </x:c>
      <x:c r="B2565" s="13" t="str">
        <x:v>C</x:v>
      </x:c>
      <x:c r="C2565" s="13" t="str">
        <x:v>TUN</x:v>
      </x:c>
      <x:c r="D2565" s="13" t="n">
        <x:v>2023</x:v>
      </x:c>
      <x:c r="E2565" s="13" t="str">
        <x:v>EC2_ISIC4_C30</x:v>
      </x:c>
      <x:c r="F2565" s="18" t="str">
        <x:v>Economic activity (ISIC-Rev.4), 2 digit level: 30 - Manufacture of other transport equipment</x:v>
      </x:c>
      <x:c r="G2565" s="21" t="n">
        <x:v>8.61</x:v>
      </x:c>
      <x:c r="H2565" s="22" t="n">
        <x:v>1</x:v>
      </x:c>
      <x:c r="I2565" s="21" t="n">
        <x:f>SUM(G2545:G2568)</x:f>
        <x:v>658.0949999999999</x:v>
      </x:c>
      <x:c r="J2565" s="22" t="n">
        <x:f>G2565/I2565*H2565</x:f>
        <x:v>0.013083217468602559</x:v>
      </x:c>
      <x:c r="K2565" s="13" t="str">
        <x:v>ISIC4:30</x:v>
      </x:c>
      <x:c r="L2565" s="15" t="n">
        <x:f>'Crosswalk'!C34</x:f>
        <x:v>0</x:v>
      </x:c>
      <x:c r="M2565" s="15" t="n">
        <x:f>'Crosswalk'!D34</x:f>
        <x:v>0</x:v>
      </x:c>
      <x:c r="N2565" s="15" t="n">
        <x:f>'Crosswalk'!E34</x:f>
        <x:v>0.9</x:v>
      </x:c>
      <x:c r="O2565" s="15" t="n">
        <x:f>'Crosswalk'!F34</x:f>
        <x:v>0.1</x:v>
      </x:c>
      <x:c r="P2565" s="15" t="n">
        <x:f>'Crosswalk'!G34</x:f>
        <x:v>0</x:v>
      </x:c>
      <x:c r="Q2565" s="15" t="n">
        <x:f>'Crosswalk'!H34</x:f>
        <x:v>0</x:v>
      </x:c>
      <x:c r="R2565" s="15" t="n">
        <x:f>'Crosswalk'!I34</x:f>
        <x:v>0</x:v>
      </x:c>
      <x:c r="S2565" s="15" t="n">
        <x:f>'Crosswalk'!J34</x:f>
        <x:v>0</x:v>
      </x:c>
      <x:c r="T2565" s="15" t="n">
        <x:f>'Crosswalk'!K34</x:f>
        <x:v>0</x:v>
      </x:c>
      <x:c r="U2565" s="15" t="n">
        <x:f>'Crosswalk'!L34</x:f>
        <x:v>0</x:v>
      </x:c>
      <x:c r="V2565" s="15" t="n">
        <x:f>'Crosswalk'!M34</x:f>
        <x:v>0</x:v>
      </x:c>
      <x:c r="W2565" s="15" t="n">
        <x:f>'Crosswalk'!N34</x:f>
        <x:v>0</x:v>
      </x:c>
      <x:c r="X2565" s="18" t="str">
        <x:v>LFS - National Population and Employment Survey</x:v>
      </x:c>
      <x:c r="Y2565" s="13" t="str"/>
      <x:c r="Z2565" s="18" t="str">
        <x:v>National 2023 division composition. Observed national industry detail; used only for composition within 2024 ILO modelled margins.</x:v>
      </x:c>
      <x:c r="AA2565" s="13" t="str"/>
      <x:c r="AB2565" s="13" t="str">
        <x:v>https://rplumber.ilo.org/data/indicator?format=.csv.gz&amp;id=EMP_TEMP_SEX_EC2_NB_A</x:v>
      </x:c>
    </x:row>
    <x:row r="2566" ht="48" customHeight="1">
      <x:c r="A2566" s="2" t="str">
        <x:v>TUN</x:v>
      </x:c>
      <x:c r="B2566" s="2" t="str">
        <x:v>C</x:v>
      </x:c>
      <x:c r="C2566" s="2" t="str">
        <x:v>TUN</x:v>
      </x:c>
      <x:c r="D2566" s="2" t="n">
        <x:v>2023</x:v>
      </x:c>
      <x:c r="E2566" s="2" t="str">
        <x:v>EC2_ISIC4_C31</x:v>
      </x:c>
      <x:c r="F2566" s="17" t="str">
        <x:v>Economic activity (ISIC-Rev.4), 2 digit level: 31 - Manufacture of furniture</x:v>
      </x:c>
      <x:c r="G2566" s="19" t="n">
        <x:v>21.665</x:v>
      </x:c>
      <x:c r="H2566" s="20" t="n">
        <x:v>1</x:v>
      </x:c>
      <x:c r="I2566" s="19" t="n">
        <x:f>SUM(G2545:G2568)</x:f>
        <x:v>658.0949999999999</x:v>
      </x:c>
      <x:c r="J2566" s="20" t="n">
        <x:f>G2566/I2566*H2566</x:f>
        <x:v>0.03292077891489831</x:v>
      </x:c>
      <x:c r="K2566" s="2" t="str">
        <x:v>ISIC4:31</x:v>
      </x:c>
      <x:c r="L2566" s="14" t="n">
        <x:f>'Crosswalk'!C35</x:f>
        <x:v>0</x:v>
      </x:c>
      <x:c r="M2566" s="14" t="n">
        <x:f>'Crosswalk'!D35</x:f>
        <x:v>0</x:v>
      </x:c>
      <x:c r="N2566" s="14" t="n">
        <x:f>'Crosswalk'!E35</x:f>
        <x:v>0</x:v>
      </x:c>
      <x:c r="O2566" s="14" t="n">
        <x:f>'Crosswalk'!F35</x:f>
        <x:v>1</x:v>
      </x:c>
      <x:c r="P2566" s="14" t="n">
        <x:f>'Crosswalk'!G35</x:f>
        <x:v>0</x:v>
      </x:c>
      <x:c r="Q2566" s="14" t="n">
        <x:f>'Crosswalk'!H35</x:f>
        <x:v>0</x:v>
      </x:c>
      <x:c r="R2566" s="14" t="n">
        <x:f>'Crosswalk'!I35</x:f>
        <x:v>0</x:v>
      </x:c>
      <x:c r="S2566" s="14" t="n">
        <x:f>'Crosswalk'!J35</x:f>
        <x:v>0</x:v>
      </x:c>
      <x:c r="T2566" s="14" t="n">
        <x:f>'Crosswalk'!K35</x:f>
        <x:v>0</x:v>
      </x:c>
      <x:c r="U2566" s="14" t="n">
        <x:f>'Crosswalk'!L35</x:f>
        <x:v>0</x:v>
      </x:c>
      <x:c r="V2566" s="14" t="n">
        <x:f>'Crosswalk'!M35</x:f>
        <x:v>0</x:v>
      </x:c>
      <x:c r="W2566" s="14" t="n">
        <x:f>'Crosswalk'!N35</x:f>
        <x:v>0</x:v>
      </x:c>
      <x:c r="X2566" s="17" t="str">
        <x:v>LFS - National Population and Employment Survey</x:v>
      </x:c>
      <x:c r="Y2566" s="2" t="str"/>
      <x:c r="Z2566" s="17" t="str">
        <x:v>National 2023 division composition. Observed national industry detail; used only for composition within 2024 ILO modelled margins.</x:v>
      </x:c>
      <x:c r="AA2566" s="2" t="str"/>
      <x:c r="AB2566" s="2" t="str">
        <x:v>https://rplumber.ilo.org/data/indicator?format=.csv.gz&amp;id=EMP_TEMP_SEX_EC2_NB_A</x:v>
      </x:c>
    </x:row>
    <x:row r="2567" ht="48" customHeight="1">
      <x:c r="A2567" s="13" t="str">
        <x:v>TUN</x:v>
      </x:c>
      <x:c r="B2567" s="13" t="str">
        <x:v>C</x:v>
      </x:c>
      <x:c r="C2567" s="13" t="str">
        <x:v>TUN</x:v>
      </x:c>
      <x:c r="D2567" s="13" t="n">
        <x:v>2023</x:v>
      </x:c>
      <x:c r="E2567" s="13" t="str">
        <x:v>EC2_ISIC4_C32</x:v>
      </x:c>
      <x:c r="F2567" s="18" t="str">
        <x:v>Economic activity (ISIC-Rev.4), 2 digit level: 32 - Other manufacturing</x:v>
      </x:c>
      <x:c r="G2567" s="21" t="n">
        <x:v>8.123</x:v>
      </x:c>
      <x:c r="H2567" s="22" t="n">
        <x:v>1</x:v>
      </x:c>
      <x:c r="I2567" s="21" t="n">
        <x:f>SUM(G2545:G2568)</x:f>
        <x:v>658.0949999999999</x:v>
      </x:c>
      <x:c r="J2567" s="22" t="n">
        <x:f>G2567/I2567*H2567</x:f>
        <x:v>0.012343202729089266</x:v>
      </x:c>
      <x:c r="K2567" s="13" t="str">
        <x:v>ISIC4:32</x:v>
      </x:c>
      <x:c r="L2567" s="15" t="n">
        <x:f>'Crosswalk'!C36</x:f>
        <x:v>0</x:v>
      </x:c>
      <x:c r="M2567" s="15" t="n">
        <x:f>'Crosswalk'!D36</x:f>
        <x:v>0</x:v>
      </x:c>
      <x:c r="N2567" s="15" t="n">
        <x:f>'Crosswalk'!E36</x:f>
        <x:v>0.1</x:v>
      </x:c>
      <x:c r="O2567" s="15" t="n">
        <x:f>'Crosswalk'!F36</x:f>
        <x:v>0.65</x:v>
      </x:c>
      <x:c r="P2567" s="15" t="n">
        <x:f>'Crosswalk'!G36</x:f>
        <x:v>0</x:v>
      </x:c>
      <x:c r="Q2567" s="15" t="n">
        <x:f>'Crosswalk'!H36</x:f>
        <x:v>0.25</x:v>
      </x:c>
      <x:c r="R2567" s="15" t="n">
        <x:f>'Crosswalk'!I36</x:f>
        <x:v>0</x:v>
      </x:c>
      <x:c r="S2567" s="15" t="n">
        <x:f>'Crosswalk'!J36</x:f>
        <x:v>0</x:v>
      </x:c>
      <x:c r="T2567" s="15" t="n">
        <x:f>'Crosswalk'!K36</x:f>
        <x:v>0</x:v>
      </x:c>
      <x:c r="U2567" s="15" t="n">
        <x:f>'Crosswalk'!L36</x:f>
        <x:v>0</x:v>
      </x:c>
      <x:c r="V2567" s="15" t="n">
        <x:f>'Crosswalk'!M36</x:f>
        <x:v>0</x:v>
      </x:c>
      <x:c r="W2567" s="15" t="n">
        <x:f>'Crosswalk'!N36</x:f>
        <x:v>0</x:v>
      </x:c>
      <x:c r="X2567" s="18" t="str">
        <x:v>LFS - National Population and Employment Survey</x:v>
      </x:c>
      <x:c r="Y2567" s="13" t="str"/>
      <x:c r="Z2567" s="18" t="str">
        <x:v>National 2023 division composition. Observed national industry detail; used only for composition within 2024 ILO modelled margins.</x:v>
      </x:c>
      <x:c r="AA2567" s="13" t="str"/>
      <x:c r="AB2567" s="13" t="str">
        <x:v>https://rplumber.ilo.org/data/indicator?format=.csv.gz&amp;id=EMP_TEMP_SEX_EC2_NB_A</x:v>
      </x:c>
    </x:row>
    <x:row r="2568" ht="48" customHeight="1">
      <x:c r="A2568" s="2" t="str">
        <x:v>TUN</x:v>
      </x:c>
      <x:c r="B2568" s="2" t="str">
        <x:v>C</x:v>
      </x:c>
      <x:c r="C2568" s="2" t="str">
        <x:v>TUN</x:v>
      </x:c>
      <x:c r="D2568" s="2" t="n">
        <x:v>2023</x:v>
      </x:c>
      <x:c r="E2568" s="2" t="str">
        <x:v>EC2_ISIC4_C33</x:v>
      </x:c>
      <x:c r="F2568" s="17" t="str">
        <x:v>Economic activity (ISIC-Rev.4), 2 digit level: 33 - Repair and installation of machinery and equipment</x:v>
      </x:c>
      <x:c r="G2568" s="19" t="n">
        <x:v>5.985</x:v>
      </x:c>
      <x:c r="H2568" s="20" t="n">
        <x:v>1</x:v>
      </x:c>
      <x:c r="I2568" s="19" t="n">
        <x:f>SUM(G2545:G2568)</x:f>
        <x:v>658.0949999999999</x:v>
      </x:c>
      <x:c r="J2568" s="20" t="n">
        <x:f>G2568/I2568*H2568</x:f>
        <x:v>0.009094431655004218</x:v>
      </x:c>
      <x:c r="K2568" s="2" t="str">
        <x:v>ISIC4:33</x:v>
      </x:c>
      <x:c r="L2568" s="14" t="n">
        <x:f>'Crosswalk'!C37</x:f>
        <x:v>0</x:v>
      </x:c>
      <x:c r="M2568" s="14" t="n">
        <x:f>'Crosswalk'!D37</x:f>
        <x:v>0</x:v>
      </x:c>
      <x:c r="N2568" s="14" t="n">
        <x:f>'Crosswalk'!E37</x:f>
        <x:v>1</x:v>
      </x:c>
      <x:c r="O2568" s="14" t="n">
        <x:f>'Crosswalk'!F37</x:f>
        <x:v>0</x:v>
      </x:c>
      <x:c r="P2568" s="14" t="n">
        <x:f>'Crosswalk'!G37</x:f>
        <x:v>0</x:v>
      </x:c>
      <x:c r="Q2568" s="14" t="n">
        <x:f>'Crosswalk'!H37</x:f>
        <x:v>0</x:v>
      </x:c>
      <x:c r="R2568" s="14" t="n">
        <x:f>'Crosswalk'!I37</x:f>
        <x:v>0</x:v>
      </x:c>
      <x:c r="S2568" s="14" t="n">
        <x:f>'Crosswalk'!J37</x:f>
        <x:v>0</x:v>
      </x:c>
      <x:c r="T2568" s="14" t="n">
        <x:f>'Crosswalk'!K37</x:f>
        <x:v>0</x:v>
      </x:c>
      <x:c r="U2568" s="14" t="n">
        <x:f>'Crosswalk'!L37</x:f>
        <x:v>0</x:v>
      </x:c>
      <x:c r="V2568" s="14" t="n">
        <x:f>'Crosswalk'!M37</x:f>
        <x:v>0</x:v>
      </x:c>
      <x:c r="W2568" s="14" t="n">
        <x:f>'Crosswalk'!N37</x:f>
        <x:v>0</x:v>
      </x:c>
      <x:c r="X2568" s="17" t="str">
        <x:v>LFS - National Population and Employment Survey</x:v>
      </x:c>
      <x:c r="Y2568" s="2" t="str"/>
      <x:c r="Z2568" s="17" t="str">
        <x:v>National 2023 division composition. Observed national industry detail; used only for composition within 2024 ILO modelled margins.</x:v>
      </x:c>
      <x:c r="AA2568" s="2" t="str"/>
      <x:c r="AB2568" s="2" t="str">
        <x:v>https://rplumber.ilo.org/data/indicator?format=.csv.gz&amp;id=EMP_TEMP_SEX_EC2_NB_A</x:v>
      </x:c>
    </x:row>
    <x:row r="2569" ht="48" customHeight="1">
      <x:c r="A2569" s="13" t="str">
        <x:v>TUN</x:v>
      </x:c>
      <x:c r="B2569" s="13" t="str">
        <x:v>DE</x:v>
      </x:c>
      <x:c r="C2569" s="13" t="str">
        <x:v>TUN</x:v>
      </x:c>
      <x:c r="D2569" s="13" t="n">
        <x:v>2023</x:v>
      </x:c>
      <x:c r="E2569" s="13" t="str">
        <x:v>EC2_ISIC4_D35</x:v>
      </x:c>
      <x:c r="F2569" s="18" t="str">
        <x:v>Economic activity (ISIC-Rev.4), 2 digit level: 35 - Electricity, gas, steam and air conditioning supply</x:v>
      </x:c>
      <x:c r="G2569" s="21" t="n">
        <x:v>12.04</x:v>
      </x:c>
      <x:c r="H2569" s="22" t="n">
        <x:v>0.3082595114957243</x:v>
      </x:c>
      <x:c r="I2569" s="21" t="n">
        <x:f>SUM(G2569:G2569)</x:f>
        <x:v>12.04</x:v>
      </x:c>
      <x:c r="J2569" s="22" t="n">
        <x:f>G2569/I2569*H2569</x:f>
        <x:v>0.3082595114957243</x:v>
      </x:c>
      <x:c r="K2569" s="13" t="str">
        <x:v>ISIC4:35</x:v>
      </x:c>
      <x:c r="L2569" s="15" t="n">
        <x:f>'Crosswalk'!C38</x:f>
        <x:v>0</x:v>
      </x:c>
      <x:c r="M2569" s="15" t="n">
        <x:f>'Crosswalk'!D38</x:f>
        <x:v>0</x:v>
      </x:c>
      <x:c r="N2569" s="15" t="n">
        <x:f>'Crosswalk'!E38</x:f>
        <x:v>0</x:v>
      </x:c>
      <x:c r="O2569" s="15" t="n">
        <x:f>'Crosswalk'!F38</x:f>
        <x:v>0</x:v>
      </x:c>
      <x:c r="P2569" s="15" t="n">
        <x:f>'Crosswalk'!G38</x:f>
        <x:v>0</x:v>
      </x:c>
      <x:c r="Q2569" s="15" t="n">
        <x:f>'Crosswalk'!H38</x:f>
        <x:v>0</x:v>
      </x:c>
      <x:c r="R2569" s="15" t="n">
        <x:f>'Crosswalk'!I38</x:f>
        <x:v>0</x:v>
      </x:c>
      <x:c r="S2569" s="15" t="n">
        <x:f>'Crosswalk'!J38</x:f>
        <x:v>0</x:v>
      </x:c>
      <x:c r="T2569" s="15" t="n">
        <x:f>'Crosswalk'!K38</x:f>
        <x:v>0</x:v>
      </x:c>
      <x:c r="U2569" s="15" t="n">
        <x:f>'Crosswalk'!L38</x:f>
        <x:v>1</x:v>
      </x:c>
      <x:c r="V2569" s="15" t="n">
        <x:f>'Crosswalk'!M38</x:f>
        <x:v>0</x:v>
      </x:c>
      <x:c r="W2569" s="15" t="n">
        <x:f>'Crosswalk'!N38</x:f>
        <x:v>0</x:v>
      </x:c>
      <x:c r="X2569" s="18" t="str">
        <x:v>LFS - National Population and Employment Survey</x:v>
      </x:c>
      <x:c r="Y2569" s="13" t="str"/>
      <x:c r="Z2569" s="18" t="str">
        <x:v>National 2023 section mix; national 2023 division composition. Observed national industry detail; used only for composition within 2024 ILO modelled margins.</x:v>
      </x:c>
      <x:c r="AA2569" s="13" t="str"/>
      <x:c r="AB2569" s="13" t="str">
        <x:v>https://rplumber.ilo.org/data/indicator?format=.csv.gz&amp;id=EMP_TEMP_SEX_EC2_NB_A</x:v>
      </x:c>
    </x:row>
    <x:row r="2570" ht="48" customHeight="1">
      <x:c r="A2570" s="2" t="str">
        <x:v>TUN</x:v>
      </x:c>
      <x:c r="B2570" s="2" t="str">
        <x:v>DE</x:v>
      </x:c>
      <x:c r="C2570" s="2" t="str">
        <x:v>TUN</x:v>
      </x:c>
      <x:c r="D2570" s="2" t="n">
        <x:v>2023</x:v>
      </x:c>
      <x:c r="E2570" s="2" t="str">
        <x:v>EC2_ISIC4_E36</x:v>
      </x:c>
      <x:c r="F2570" s="17" t="str">
        <x:v>Economic activity (ISIC-Rev.4), 2 digit level: 36 - Water collection, treatment and supply</x:v>
      </x:c>
      <x:c r="G2570" s="19" t="n">
        <x:v>6.271</x:v>
      </x:c>
      <x:c r="H2570" s="20" t="n">
        <x:v>0.6917404885042757</x:v>
      </x:c>
      <x:c r="I2570" s="19" t="n">
        <x:f>SUM(G2570:G2573)</x:f>
        <x:v>27.018</x:v>
      </x:c>
      <x:c r="J2570" s="20" t="n">
        <x:f>G2570/I2570*H2570</x:f>
        <x:v>0.16055609606226637</x:v>
      </x:c>
      <x:c r="K2570" s="2" t="str">
        <x:v>ISIC4:36</x:v>
      </x:c>
      <x:c r="L2570" s="14" t="n">
        <x:f>'Crosswalk'!C39</x:f>
        <x:v>0</x:v>
      </x:c>
      <x:c r="M2570" s="14" t="n">
        <x:f>'Crosswalk'!D39</x:f>
        <x:v>0</x:v>
      </x:c>
      <x:c r="N2570" s="14" t="n">
        <x:f>'Crosswalk'!E39</x:f>
        <x:v>0</x:v>
      </x:c>
      <x:c r="O2570" s="14" t="n">
        <x:f>'Crosswalk'!F39</x:f>
        <x:v>0</x:v>
      </x:c>
      <x:c r="P2570" s="14" t="n">
        <x:f>'Crosswalk'!G39</x:f>
        <x:v>0</x:v>
      </x:c>
      <x:c r="Q2570" s="14" t="n">
        <x:f>'Crosswalk'!H39</x:f>
        <x:v>0</x:v>
      </x:c>
      <x:c r="R2570" s="14" t="n">
        <x:f>'Crosswalk'!I39</x:f>
        <x:v>0</x:v>
      </x:c>
      <x:c r="S2570" s="14" t="n">
        <x:f>'Crosswalk'!J39</x:f>
        <x:v>0</x:v>
      </x:c>
      <x:c r="T2570" s="14" t="n">
        <x:f>'Crosswalk'!K39</x:f>
        <x:v>0</x:v>
      </x:c>
      <x:c r="U2570" s="14" t="n">
        <x:f>'Crosswalk'!L39</x:f>
        <x:v>1</x:v>
      </x:c>
      <x:c r="V2570" s="14" t="n">
        <x:f>'Crosswalk'!M39</x:f>
        <x:v>0</x:v>
      </x:c>
      <x:c r="W2570" s="14" t="n">
        <x:f>'Crosswalk'!N39</x:f>
        <x:v>0</x:v>
      </x:c>
      <x:c r="X2570" s="17" t="str">
        <x:v>LFS - National Population and Employment Survey</x:v>
      </x:c>
      <x:c r="Y2570" s="2" t="str"/>
      <x:c r="Z2570" s="17" t="str">
        <x:v>National 2023 section mix; national 2023 division composition. Observed national industry detail; used only for composition within 2024 ILO modelled margins.</x:v>
      </x:c>
      <x:c r="AA2570" s="2" t="str"/>
      <x:c r="AB2570" s="2" t="str">
        <x:v>https://rplumber.ilo.org/data/indicator?format=.csv.gz&amp;id=EMP_TEMP_SEX_EC2_NB_A</x:v>
      </x:c>
    </x:row>
    <x:row r="2571" ht="48" customHeight="1">
      <x:c r="A2571" s="13" t="str">
        <x:v>TUN</x:v>
      </x:c>
      <x:c r="B2571" s="13" t="str">
        <x:v>DE</x:v>
      </x:c>
      <x:c r="C2571" s="13" t="str">
        <x:v>TUN</x:v>
      </x:c>
      <x:c r="D2571" s="13" t="n">
        <x:v>2023</x:v>
      </x:c>
      <x:c r="E2571" s="13" t="str">
        <x:v>EC2_ISIC4_E37</x:v>
      </x:c>
      <x:c r="F2571" s="18" t="str">
        <x:v>Economic activity (ISIC-Rev.4), 2 digit level: 37 - Sewerage</x:v>
      </x:c>
      <x:c r="G2571" s="21" t="n">
        <x:v>2.973</x:v>
      </x:c>
      <x:c r="H2571" s="22" t="n">
        <x:v>0.6917404885042757</x:v>
      </x:c>
      <x:c r="I2571" s="21" t="n">
        <x:f>SUM(G2570:G2573)</x:f>
        <x:v>27.018</x:v>
      </x:c>
      <x:c r="J2571" s="22" t="n">
        <x:f>G2571/I2571*H2571</x:f>
        <x:v>0.0761175687439193</x:v>
      </x:c>
      <x:c r="K2571" s="13" t="str">
        <x:v>ISIC4:37</x:v>
      </x:c>
      <x:c r="L2571" s="15" t="n">
        <x:f>'Crosswalk'!C40</x:f>
        <x:v>0</x:v>
      </x:c>
      <x:c r="M2571" s="15" t="n">
        <x:f>'Crosswalk'!D40</x:f>
        <x:v>0</x:v>
      </x:c>
      <x:c r="N2571" s="15" t="n">
        <x:f>'Crosswalk'!E40</x:f>
        <x:v>0</x:v>
      </x:c>
      <x:c r="O2571" s="15" t="n">
        <x:f>'Crosswalk'!F40</x:f>
        <x:v>0</x:v>
      </x:c>
      <x:c r="P2571" s="15" t="n">
        <x:f>'Crosswalk'!G40</x:f>
        <x:v>0</x:v>
      </x:c>
      <x:c r="Q2571" s="15" t="n">
        <x:f>'Crosswalk'!H40</x:f>
        <x:v>0</x:v>
      </x:c>
      <x:c r="R2571" s="15" t="n">
        <x:f>'Crosswalk'!I40</x:f>
        <x:v>0</x:v>
      </x:c>
      <x:c r="S2571" s="15" t="n">
        <x:f>'Crosswalk'!J40</x:f>
        <x:v>0</x:v>
      </x:c>
      <x:c r="T2571" s="15" t="n">
        <x:f>'Crosswalk'!K40</x:f>
        <x:v>0</x:v>
      </x:c>
      <x:c r="U2571" s="15" t="n">
        <x:f>'Crosswalk'!L40</x:f>
        <x:v>1</x:v>
      </x:c>
      <x:c r="V2571" s="15" t="n">
        <x:f>'Crosswalk'!M40</x:f>
        <x:v>0</x:v>
      </x:c>
      <x:c r="W2571" s="15" t="n">
        <x:f>'Crosswalk'!N40</x:f>
        <x:v>0</x:v>
      </x:c>
      <x:c r="X2571" s="18" t="str">
        <x:v>LFS - National Population and Employment Survey</x:v>
      </x:c>
      <x:c r="Y2571" s="13" t="str"/>
      <x:c r="Z2571" s="18" t="str">
        <x:v>National 2023 section mix; national 2023 division composition. Observed national industry detail; used only for composition within 2024 ILO modelled margins.</x:v>
      </x:c>
      <x:c r="AA2571" s="13" t="str"/>
      <x:c r="AB2571" s="13" t="str">
        <x:v>https://rplumber.ilo.org/data/indicator?format=.csv.gz&amp;id=EMP_TEMP_SEX_EC2_NB_A</x:v>
      </x:c>
    </x:row>
    <x:row r="2572" ht="48" customHeight="1">
      <x:c r="A2572" s="2" t="str">
        <x:v>TUN</x:v>
      </x:c>
      <x:c r="B2572" s="2" t="str">
        <x:v>DE</x:v>
      </x:c>
      <x:c r="C2572" s="2" t="str">
        <x:v>TUN</x:v>
      </x:c>
      <x:c r="D2572" s="2" t="n">
        <x:v>2023</x:v>
      </x:c>
      <x:c r="E2572" s="2" t="str">
        <x:v>EC2_ISIC4_E38</x:v>
      </x:c>
      <x:c r="F2572" s="17" t="str">
        <x:v>Economic activity (ISIC-Rev.4), 2 digit level: 38 - Waste collection, treatment and disposal activities; materials recovery</x:v>
      </x:c>
      <x:c r="G2572" s="19" t="n">
        <x:v>15.652</x:v>
      </x:c>
      <x:c r="H2572" s="20" t="n">
        <x:v>0.6917404885042757</x:v>
      </x:c>
      <x:c r="I2572" s="19" t="n">
        <x:f>SUM(G2570:G2573)</x:f>
        <x:v>27.018</x:v>
      </x:c>
      <x:c r="J2572" s="20" t="n">
        <x:f>G2572/I2572*H2572</x:f>
        <x:v>0.40073736494444157</x:v>
      </x:c>
      <x:c r="K2572" s="2" t="str">
        <x:v>ISIC4:38</x:v>
      </x:c>
      <x:c r="L2572" s="14" t="n">
        <x:f>'Crosswalk'!C41</x:f>
        <x:v>0</x:v>
      </x:c>
      <x:c r="M2572" s="14" t="n">
        <x:f>'Crosswalk'!D41</x:f>
        <x:v>0</x:v>
      </x:c>
      <x:c r="N2572" s="14" t="n">
        <x:f>'Crosswalk'!E41</x:f>
        <x:v>1</x:v>
      </x:c>
      <x:c r="O2572" s="14" t="n">
        <x:f>'Crosswalk'!F41</x:f>
        <x:v>0</x:v>
      </x:c>
      <x:c r="P2572" s="14" t="n">
        <x:f>'Crosswalk'!G41</x:f>
        <x:v>0</x:v>
      </x:c>
      <x:c r="Q2572" s="14" t="n">
        <x:f>'Crosswalk'!H41</x:f>
        <x:v>0</x:v>
      </x:c>
      <x:c r="R2572" s="14" t="n">
        <x:f>'Crosswalk'!I41</x:f>
        <x:v>0</x:v>
      </x:c>
      <x:c r="S2572" s="14" t="n">
        <x:f>'Crosswalk'!J41</x:f>
        <x:v>0</x:v>
      </x:c>
      <x:c r="T2572" s="14" t="n">
        <x:f>'Crosswalk'!K41</x:f>
        <x:v>0</x:v>
      </x:c>
      <x:c r="U2572" s="14" t="n">
        <x:f>'Crosswalk'!L41</x:f>
        <x:v>0</x:v>
      </x:c>
      <x:c r="V2572" s="14" t="n">
        <x:f>'Crosswalk'!M41</x:f>
        <x:v>0</x:v>
      </x:c>
      <x:c r="W2572" s="14" t="n">
        <x:f>'Crosswalk'!N41</x:f>
        <x:v>0</x:v>
      </x:c>
      <x:c r="X2572" s="17" t="str">
        <x:v>LFS - National Population and Employment Survey</x:v>
      </x:c>
      <x:c r="Y2572" s="2" t="str"/>
      <x:c r="Z2572" s="17" t="str">
        <x:v>National 2023 section mix; national 2023 division composition. Observed national industry detail; used only for composition within 2024 ILO modelled margins.</x:v>
      </x:c>
      <x:c r="AA2572" s="2" t="str"/>
      <x:c r="AB2572" s="2" t="str">
        <x:v>https://rplumber.ilo.org/data/indicator?format=.csv.gz&amp;id=EMP_TEMP_SEX_EC2_NB_A</x:v>
      </x:c>
    </x:row>
    <x:row r="2573" ht="48" customHeight="1">
      <x:c r="A2573" s="13" t="str">
        <x:v>TUN</x:v>
      </x:c>
      <x:c r="B2573" s="13" t="str">
        <x:v>DE</x:v>
      </x:c>
      <x:c r="C2573" s="13" t="str">
        <x:v>TUN</x:v>
      </x:c>
      <x:c r="D2573" s="13" t="n">
        <x:v>2023</x:v>
      </x:c>
      <x:c r="E2573" s="13" t="str">
        <x:v>EC2_ISIC4_E39</x:v>
      </x:c>
      <x:c r="F2573" s="18" t="str">
        <x:v>Economic activity (ISIC-Rev.4), 2 digit level: 39 - Remediation activities and other waste management services</x:v>
      </x:c>
      <x:c r="G2573" s="21" t="n">
        <x:v>2.122</x:v>
      </x:c>
      <x:c r="H2573" s="22" t="n">
        <x:v>0.6917404885042757</x:v>
      </x:c>
      <x:c r="I2573" s="21" t="n">
        <x:f>SUM(G2570:G2573)</x:f>
        <x:v>27.018</x:v>
      </x:c>
      <x:c r="J2573" s="22" t="n">
        <x:f>G2573/I2573*H2573</x:f>
        <x:v>0.05432945875364842</x:v>
      </x:c>
      <x:c r="K2573" s="13" t="str">
        <x:v>ISIC4:39</x:v>
      </x:c>
      <x:c r="L2573" s="15" t="n">
        <x:f>'Crosswalk'!C42</x:f>
        <x:v>0</x:v>
      </x:c>
      <x:c r="M2573" s="15" t="n">
        <x:f>'Crosswalk'!D42</x:f>
        <x:v>0</x:v>
      </x:c>
      <x:c r="N2573" s="15" t="n">
        <x:f>'Crosswalk'!E42</x:f>
        <x:v>1</x:v>
      </x:c>
      <x:c r="O2573" s="15" t="n">
        <x:f>'Crosswalk'!F42</x:f>
        <x:v>0</x:v>
      </x:c>
      <x:c r="P2573" s="15" t="n">
        <x:f>'Crosswalk'!G42</x:f>
        <x:v>0</x:v>
      </x:c>
      <x:c r="Q2573" s="15" t="n">
        <x:f>'Crosswalk'!H42</x:f>
        <x:v>0</x:v>
      </x:c>
      <x:c r="R2573" s="15" t="n">
        <x:f>'Crosswalk'!I42</x:f>
        <x:v>0</x:v>
      </x:c>
      <x:c r="S2573" s="15" t="n">
        <x:f>'Crosswalk'!J42</x:f>
        <x:v>0</x:v>
      </x:c>
      <x:c r="T2573" s="15" t="n">
        <x:f>'Crosswalk'!K42</x:f>
        <x:v>0</x:v>
      </x:c>
      <x:c r="U2573" s="15" t="n">
        <x:f>'Crosswalk'!L42</x:f>
        <x:v>0</x:v>
      </x:c>
      <x:c r="V2573" s="15" t="n">
        <x:f>'Crosswalk'!M42</x:f>
        <x:v>0</x:v>
      </x:c>
      <x:c r="W2573" s="15" t="n">
        <x:f>'Crosswalk'!N42</x:f>
        <x:v>0</x:v>
      </x:c>
      <x:c r="X2573" s="18" t="str">
        <x:v>LFS - National Population and Employment Survey</x:v>
      </x:c>
      <x:c r="Y2573" s="13" t="str"/>
      <x:c r="Z2573" s="18" t="str">
        <x:v>National 2023 section mix; national 2023 division composition. Observed national industry detail; used only for composition within 2024 ILO modelled margins.</x:v>
      </x:c>
      <x:c r="AA2573" s="13" t="str"/>
      <x:c r="AB2573" s="13" t="str">
        <x:v>https://rplumber.ilo.org/data/indicator?format=.csv.gz&amp;id=EMP_TEMP_SEX_EC2_NB_A</x:v>
      </x:c>
    </x:row>
    <x:row r="2574" ht="48" customHeight="1">
      <x:c r="A2574" s="2" t="str">
        <x:v>TUN</x:v>
      </x:c>
      <x:c r="B2574" s="2" t="str">
        <x:v>F</x:v>
      </x:c>
      <x:c r="C2574" s="2" t="str">
        <x:v>TUN</x:v>
      </x:c>
      <x:c r="D2574" s="2" t="n">
        <x:v>2023</x:v>
      </x:c>
      <x:c r="E2574" s="2" t="str">
        <x:v>EC2_ISIC4_F41</x:v>
      </x:c>
      <x:c r="F2574" s="17" t="str">
        <x:v>Economic activity (ISIC-Rev.4), 2 digit level: 41 - Construction of buildings</x:v>
      </x:c>
      <x:c r="G2574" s="19" t="n">
        <x:v>328.627</x:v>
      </x:c>
      <x:c r="H2574" s="20" t="n">
        <x:v>1</x:v>
      </x:c>
      <x:c r="I2574" s="19" t="n">
        <x:f>SUM(G2574:G2576)</x:f>
        <x:v>420.919</x:v>
      </x:c>
      <x:c r="J2574" s="20" t="n">
        <x:f>G2574/I2574*H2574</x:f>
        <x:v>0.7807369113772484</x:v>
      </x:c>
      <x:c r="K2574" s="2" t="str">
        <x:v>ISIC4:41</x:v>
      </x:c>
      <x:c r="L2574" s="14" t="n">
        <x:f>'Crosswalk'!C43</x:f>
        <x:v>0</x:v>
      </x:c>
      <x:c r="M2574" s="14" t="n">
        <x:f>'Crosswalk'!D43</x:f>
        <x:v>0</x:v>
      </x:c>
      <x:c r="N2574" s="14" t="n">
        <x:f>'Crosswalk'!E43</x:f>
        <x:v>0.5</x:v>
      </x:c>
      <x:c r="O2574" s="14" t="n">
        <x:f>'Crosswalk'!F43</x:f>
        <x:v>0.5</x:v>
      </x:c>
      <x:c r="P2574" s="14" t="n">
        <x:f>'Crosswalk'!G43</x:f>
        <x:v>0</x:v>
      </x:c>
      <x:c r="Q2574" s="14" t="n">
        <x:f>'Crosswalk'!H43</x:f>
        <x:v>0</x:v>
      </x:c>
      <x:c r="R2574" s="14" t="n">
        <x:f>'Crosswalk'!I43</x:f>
        <x:v>0</x:v>
      </x:c>
      <x:c r="S2574" s="14" t="n">
        <x:f>'Crosswalk'!J43</x:f>
        <x:v>0</x:v>
      </x:c>
      <x:c r="T2574" s="14" t="n">
        <x:f>'Crosswalk'!K43</x:f>
        <x:v>0</x:v>
      </x:c>
      <x:c r="U2574" s="14" t="n">
        <x:f>'Crosswalk'!L43</x:f>
        <x:v>0</x:v>
      </x:c>
      <x:c r="V2574" s="14" t="n">
        <x:f>'Crosswalk'!M43</x:f>
        <x:v>0</x:v>
      </x:c>
      <x:c r="W2574" s="14" t="n">
        <x:f>'Crosswalk'!N43</x:f>
        <x:v>0</x:v>
      </x:c>
      <x:c r="X2574" s="17" t="str">
        <x:v>LFS - National Population and Employment Survey</x:v>
      </x:c>
      <x:c r="Y2574" s="2" t="str"/>
      <x:c r="Z2574" s="17" t="str">
        <x:v>National 2023 division composition. Observed national industry detail; used only for composition within 2024 ILO modelled margins.</x:v>
      </x:c>
      <x:c r="AA2574" s="2" t="str"/>
      <x:c r="AB2574" s="2" t="str">
        <x:v>https://rplumber.ilo.org/data/indicator?format=.csv.gz&amp;id=EMP_TEMP_SEX_EC2_NB_A</x:v>
      </x:c>
    </x:row>
    <x:row r="2575" ht="48" customHeight="1">
      <x:c r="A2575" s="13" t="str">
        <x:v>TUN</x:v>
      </x:c>
      <x:c r="B2575" s="13" t="str">
        <x:v>F</x:v>
      </x:c>
      <x:c r="C2575" s="13" t="str">
        <x:v>TUN</x:v>
      </x:c>
      <x:c r="D2575" s="13" t="n">
        <x:v>2023</x:v>
      </x:c>
      <x:c r="E2575" s="13" t="str">
        <x:v>EC2_ISIC4_F42</x:v>
      </x:c>
      <x:c r="F2575" s="18" t="str">
        <x:v>Economic activity (ISIC-Rev.4), 2 digit level: 42 - Civil engineering</x:v>
      </x:c>
      <x:c r="G2575" s="21" t="n">
        <x:v>7.917</x:v>
      </x:c>
      <x:c r="H2575" s="22" t="n">
        <x:v>1</x:v>
      </x:c>
      <x:c r="I2575" s="21" t="n">
        <x:f>SUM(G2574:G2576)</x:f>
        <x:v>420.919</x:v>
      </x:c>
      <x:c r="J2575" s="22" t="n">
        <x:f>G2575/I2575*H2575</x:f>
        <x:v>0.018808844457009543</x:v>
      </x:c>
      <x:c r="K2575" s="13" t="str">
        <x:v>ISIC4:42</x:v>
      </x:c>
      <x:c r="L2575" s="15" t="n">
        <x:f>'Crosswalk'!C44</x:f>
        <x:v>0</x:v>
      </x:c>
      <x:c r="M2575" s="15" t="n">
        <x:f>'Crosswalk'!D44</x:f>
        <x:v>0</x:v>
      </x:c>
      <x:c r="N2575" s="15" t="n">
        <x:f>'Crosswalk'!E44</x:f>
        <x:v>1</x:v>
      </x:c>
      <x:c r="O2575" s="15" t="n">
        <x:f>'Crosswalk'!F44</x:f>
        <x:v>0</x:v>
      </x:c>
      <x:c r="P2575" s="15" t="n">
        <x:f>'Crosswalk'!G44</x:f>
        <x:v>0</x:v>
      </x:c>
      <x:c r="Q2575" s="15" t="n">
        <x:f>'Crosswalk'!H44</x:f>
        <x:v>0</x:v>
      </x:c>
      <x:c r="R2575" s="15" t="n">
        <x:f>'Crosswalk'!I44</x:f>
        <x:v>0</x:v>
      </x:c>
      <x:c r="S2575" s="15" t="n">
        <x:f>'Crosswalk'!J44</x:f>
        <x:v>0</x:v>
      </x:c>
      <x:c r="T2575" s="15" t="n">
        <x:f>'Crosswalk'!K44</x:f>
        <x:v>0</x:v>
      </x:c>
      <x:c r="U2575" s="15" t="n">
        <x:f>'Crosswalk'!L44</x:f>
        <x:v>0</x:v>
      </x:c>
      <x:c r="V2575" s="15" t="n">
        <x:f>'Crosswalk'!M44</x:f>
        <x:v>0</x:v>
      </x:c>
      <x:c r="W2575" s="15" t="n">
        <x:f>'Crosswalk'!N44</x:f>
        <x:v>0</x:v>
      </x:c>
      <x:c r="X2575" s="18" t="str">
        <x:v>LFS - National Population and Employment Survey</x:v>
      </x:c>
      <x:c r="Y2575" s="13" t="str"/>
      <x:c r="Z2575" s="18" t="str">
        <x:v>National 2023 division composition. Observed national industry detail; used only for composition within 2024 ILO modelled margins.</x:v>
      </x:c>
      <x:c r="AA2575" s="13" t="str"/>
      <x:c r="AB2575" s="13" t="str">
        <x:v>https://rplumber.ilo.org/data/indicator?format=.csv.gz&amp;id=EMP_TEMP_SEX_EC2_NB_A</x:v>
      </x:c>
    </x:row>
    <x:row r="2576" ht="48" customHeight="1">
      <x:c r="A2576" s="2" t="str">
        <x:v>TUN</x:v>
      </x:c>
      <x:c r="B2576" s="2" t="str">
        <x:v>F</x:v>
      </x:c>
      <x:c r="C2576" s="2" t="str">
        <x:v>TUN</x:v>
      </x:c>
      <x:c r="D2576" s="2" t="n">
        <x:v>2023</x:v>
      </x:c>
      <x:c r="E2576" s="2" t="str">
        <x:v>EC2_ISIC4_F43</x:v>
      </x:c>
      <x:c r="F2576" s="17" t="str">
        <x:v>Economic activity (ISIC-Rev.4), 2 digit level: 43 - Specialized construction activities</x:v>
      </x:c>
      <x:c r="G2576" s="19" t="n">
        <x:v>84.375</x:v>
      </x:c>
      <x:c r="H2576" s="20" t="n">
        <x:v>1</x:v>
      </x:c>
      <x:c r="I2576" s="19" t="n">
        <x:f>SUM(G2574:G2576)</x:f>
        <x:v>420.919</x:v>
      </x:c>
      <x:c r="J2576" s="20" t="n">
        <x:f>G2576/I2576*H2576</x:f>
        <x:v>0.20045424416574212</x:v>
      </x:c>
      <x:c r="K2576" s="2" t="str">
        <x:v>ISIC4:43</x:v>
      </x:c>
      <x:c r="L2576" s="14" t="n">
        <x:f>'Crosswalk'!C45</x:f>
        <x:v>0</x:v>
      </x:c>
      <x:c r="M2576" s="14" t="n">
        <x:f>'Crosswalk'!D45</x:f>
        <x:v>0</x:v>
      </x:c>
      <x:c r="N2576" s="14" t="n">
        <x:f>'Crosswalk'!E45</x:f>
        <x:v>0.6</x:v>
      </x:c>
      <x:c r="O2576" s="14" t="n">
        <x:f>'Crosswalk'!F45</x:f>
        <x:v>0.4</x:v>
      </x:c>
      <x:c r="P2576" s="14" t="n">
        <x:f>'Crosswalk'!G45</x:f>
        <x:v>0</x:v>
      </x:c>
      <x:c r="Q2576" s="14" t="n">
        <x:f>'Crosswalk'!H45</x:f>
        <x:v>0</x:v>
      </x:c>
      <x:c r="R2576" s="14" t="n">
        <x:f>'Crosswalk'!I45</x:f>
        <x:v>0</x:v>
      </x:c>
      <x:c r="S2576" s="14" t="n">
        <x:f>'Crosswalk'!J45</x:f>
        <x:v>0</x:v>
      </x:c>
      <x:c r="T2576" s="14" t="n">
        <x:f>'Crosswalk'!K45</x:f>
        <x:v>0</x:v>
      </x:c>
      <x:c r="U2576" s="14" t="n">
        <x:f>'Crosswalk'!L45</x:f>
        <x:v>0</x:v>
      </x:c>
      <x:c r="V2576" s="14" t="n">
        <x:f>'Crosswalk'!M45</x:f>
        <x:v>0</x:v>
      </x:c>
      <x:c r="W2576" s="14" t="n">
        <x:f>'Crosswalk'!N45</x:f>
        <x:v>0</x:v>
      </x:c>
      <x:c r="X2576" s="17" t="str">
        <x:v>LFS - National Population and Employment Survey</x:v>
      </x:c>
      <x:c r="Y2576" s="2" t="str"/>
      <x:c r="Z2576" s="17" t="str">
        <x:v>National 2023 division composition. Observed national industry detail; used only for composition within 2024 ILO modelled margins.</x:v>
      </x:c>
      <x:c r="AA2576" s="2" t="str"/>
      <x:c r="AB2576" s="2" t="str">
        <x:v>https://rplumber.ilo.org/data/indicator?format=.csv.gz&amp;id=EMP_TEMP_SEX_EC2_NB_A</x:v>
      </x:c>
    </x:row>
    <x:row r="2577" ht="48" customHeight="1">
      <x:c r="A2577" s="13" t="str">
        <x:v>TUN</x:v>
      </x:c>
      <x:c r="B2577" s="13" t="str">
        <x:v>G</x:v>
      </x:c>
      <x:c r="C2577" s="13" t="str">
        <x:v>TUN</x:v>
      </x:c>
      <x:c r="D2577" s="13" t="n">
        <x:v>2023</x:v>
      </x:c>
      <x:c r="E2577" s="13" t="str">
        <x:v>EC2_ISIC4_G45</x:v>
      </x:c>
      <x:c r="F2577" s="18" t="str">
        <x:v>Economic activity (ISIC-Rev.4), 2 digit level: 45 - Wholesale and retail trade and repair of motor vehicles and motorcycles</x:v>
      </x:c>
      <x:c r="G2577" s="21" t="n">
        <x:v>77.104</x:v>
      </x:c>
      <x:c r="H2577" s="22" t="n">
        <x:v>1</x:v>
      </x:c>
      <x:c r="I2577" s="21" t="n">
        <x:f>SUM(G2577:G2579)</x:f>
        <x:v>518.5229999999999</x:v>
      </x:c>
      <x:c r="J2577" s="22" t="n">
        <x:f>G2577/I2577*H2577</x:f>
        <x:v>0.14869928624188322</x:v>
      </x:c>
      <x:c r="K2577" s="13" t="str">
        <x:v>ISIC4:45</x:v>
      </x:c>
      <x:c r="L2577" s="15" t="n">
        <x:f>'Crosswalk'!C46</x:f>
        <x:v>0</x:v>
      </x:c>
      <x:c r="M2577" s="15" t="n">
        <x:f>'Crosswalk'!D46</x:f>
        <x:v>0</x:v>
      </x:c>
      <x:c r="N2577" s="15" t="n">
        <x:f>'Crosswalk'!E46</x:f>
        <x:v>0</x:v>
      </x:c>
      <x:c r="O2577" s="15" t="n">
        <x:f>'Crosswalk'!F46</x:f>
        <x:v>1</x:v>
      </x:c>
      <x:c r="P2577" s="15" t="n">
        <x:f>'Crosswalk'!G46</x:f>
        <x:v>0</x:v>
      </x:c>
      <x:c r="Q2577" s="15" t="n">
        <x:f>'Crosswalk'!H46</x:f>
        <x:v>0</x:v>
      </x:c>
      <x:c r="R2577" s="15" t="n">
        <x:f>'Crosswalk'!I46</x:f>
        <x:v>0</x:v>
      </x:c>
      <x:c r="S2577" s="15" t="n">
        <x:f>'Crosswalk'!J46</x:f>
        <x:v>0</x:v>
      </x:c>
      <x:c r="T2577" s="15" t="n">
        <x:f>'Crosswalk'!K46</x:f>
        <x:v>0</x:v>
      </x:c>
      <x:c r="U2577" s="15" t="n">
        <x:f>'Crosswalk'!L46</x:f>
        <x:v>0</x:v>
      </x:c>
      <x:c r="V2577" s="15" t="n">
        <x:f>'Crosswalk'!M46</x:f>
        <x:v>0</x:v>
      </x:c>
      <x:c r="W2577" s="15" t="n">
        <x:f>'Crosswalk'!N46</x:f>
        <x:v>0</x:v>
      </x:c>
      <x:c r="X2577" s="18" t="str">
        <x:v>LFS - National Population and Employment Survey</x:v>
      </x:c>
      <x:c r="Y2577" s="13" t="str"/>
      <x:c r="Z2577" s="18" t="str">
        <x:v>National 2023 division composition. Observed national industry detail; used only for composition within 2024 ILO modelled margins.</x:v>
      </x:c>
      <x:c r="AA2577" s="13" t="str"/>
      <x:c r="AB2577" s="13" t="str">
        <x:v>https://rplumber.ilo.org/data/indicator?format=.csv.gz&amp;id=EMP_TEMP_SEX_EC2_NB_A</x:v>
      </x:c>
    </x:row>
    <x:row r="2578" ht="48" customHeight="1">
      <x:c r="A2578" s="2" t="str">
        <x:v>TUN</x:v>
      </x:c>
      <x:c r="B2578" s="2" t="str">
        <x:v>G</x:v>
      </x:c>
      <x:c r="C2578" s="2" t="str">
        <x:v>TUN</x:v>
      </x:c>
      <x:c r="D2578" s="2" t="n">
        <x:v>2023</x:v>
      </x:c>
      <x:c r="E2578" s="2" t="str">
        <x:v>EC2_ISIC4_G46</x:v>
      </x:c>
      <x:c r="F2578" s="17" t="str">
        <x:v>Economic activity (ISIC-Rev.4), 2 digit level: 46 - Wholesale trade, except of motor vehicles and motorcycles</x:v>
      </x:c>
      <x:c r="G2578" s="19" t="n">
        <x:v>86.178</x:v>
      </x:c>
      <x:c r="H2578" s="20" t="n">
        <x:v>1</x:v>
      </x:c>
      <x:c r="I2578" s="19" t="n">
        <x:f>SUM(G2577:G2579)</x:f>
        <x:v>518.5229999999999</x:v>
      </x:c>
      <x:c r="J2578" s="20" t="n">
        <x:f>G2578/I2578*H2578</x:f>
        <x:v>0.16619899213728226</x:v>
      </x:c>
      <x:c r="K2578" s="2" t="str">
        <x:v>ISIC4:46</x:v>
      </x:c>
      <x:c r="L2578" s="14" t="n">
        <x:f>'Crosswalk'!C47</x:f>
        <x:v>0.05</x:v>
      </x:c>
      <x:c r="M2578" s="14" t="n">
        <x:f>'Crosswalk'!D47</x:f>
        <x:v>0.05</x:v>
      </x:c>
      <x:c r="N2578" s="14" t="n">
        <x:f>'Crosswalk'!E47</x:f>
        <x:v>0.55</x:v>
      </x:c>
      <x:c r="O2578" s="14" t="n">
        <x:f>'Crosswalk'!F47</x:f>
        <x:v>0</x:v>
      </x:c>
      <x:c r="P2578" s="14" t="n">
        <x:f>'Crosswalk'!G47</x:f>
        <x:v>0.2</x:v>
      </x:c>
      <x:c r="Q2578" s="14" t="n">
        <x:f>'Crosswalk'!H47</x:f>
        <x:v>0.05</x:v>
      </x:c>
      <x:c r="R2578" s="14" t="n">
        <x:f>'Crosswalk'!I47</x:f>
        <x:v>0</x:v>
      </x:c>
      <x:c r="S2578" s="14" t="n">
        <x:f>'Crosswalk'!J47</x:f>
        <x:v>0.1</x:v>
      </x:c>
      <x:c r="T2578" s="14" t="n">
        <x:f>'Crosswalk'!K47</x:f>
        <x:v>0</x:v>
      </x:c>
      <x:c r="U2578" s="14" t="n">
        <x:f>'Crosswalk'!L47</x:f>
        <x:v>0</x:v>
      </x:c>
      <x:c r="V2578" s="14" t="n">
        <x:f>'Crosswalk'!M47</x:f>
        <x:v>0</x:v>
      </x:c>
      <x:c r="W2578" s="14" t="n">
        <x:f>'Crosswalk'!N47</x:f>
        <x:v>0</x:v>
      </x:c>
      <x:c r="X2578" s="17" t="str">
        <x:v>LFS - National Population and Employment Survey</x:v>
      </x:c>
      <x:c r="Y2578" s="2" t="str"/>
      <x:c r="Z2578" s="17" t="str">
        <x:v>National 2023 division composition. Observed national industry detail; used only for composition within 2024 ILO modelled margins.</x:v>
      </x:c>
      <x:c r="AA2578" s="2" t="str"/>
      <x:c r="AB2578" s="2" t="str">
        <x:v>https://rplumber.ilo.org/data/indicator?format=.csv.gz&amp;id=EMP_TEMP_SEX_EC2_NB_A</x:v>
      </x:c>
    </x:row>
    <x:row r="2579" ht="48" customHeight="1">
      <x:c r="A2579" s="13" t="str">
        <x:v>TUN</x:v>
      </x:c>
      <x:c r="B2579" s="13" t="str">
        <x:v>G</x:v>
      </x:c>
      <x:c r="C2579" s="13" t="str">
        <x:v>TUN</x:v>
      </x:c>
      <x:c r="D2579" s="13" t="n">
        <x:v>2023</x:v>
      </x:c>
      <x:c r="E2579" s="13" t="str">
        <x:v>EC2_ISIC4_G47</x:v>
      </x:c>
      <x:c r="F2579" s="18" t="str">
        <x:v>Economic activity (ISIC-Rev.4), 2 digit level: 47 - Retail trade, except of motor vehicles and motorcycles</x:v>
      </x:c>
      <x:c r="G2579" s="21" t="n">
        <x:v>355.241</x:v>
      </x:c>
      <x:c r="H2579" s="22" t="n">
        <x:v>1</x:v>
      </x:c>
      <x:c r="I2579" s="21" t="n">
        <x:f>SUM(G2577:G2579)</x:f>
        <x:v>518.5229999999999</x:v>
      </x:c>
      <x:c r="J2579" s="22" t="n">
        <x:f>G2579/I2579*H2579</x:f>
        <x:v>0.6851017216208346</x:v>
      </x:c>
      <x:c r="K2579" s="13" t="str">
        <x:v>ISIC4:47</x:v>
      </x:c>
      <x:c r="L2579" s="15" t="n">
        <x:f>'Crosswalk'!C48</x:f>
        <x:v>0</x:v>
      </x:c>
      <x:c r="M2579" s="15" t="n">
        <x:f>'Crosswalk'!D48</x:f>
        <x:v>0</x:v>
      </x:c>
      <x:c r="N2579" s="15" t="n">
        <x:f>'Crosswalk'!E48</x:f>
        <x:v>0</x:v>
      </x:c>
      <x:c r="O2579" s="15" t="n">
        <x:f>'Crosswalk'!F48</x:f>
        <x:v>0.55</x:v>
      </x:c>
      <x:c r="P2579" s="15" t="n">
        <x:f>'Crosswalk'!G48</x:f>
        <x:v>0.45</x:v>
      </x:c>
      <x:c r="Q2579" s="15" t="n">
        <x:f>'Crosswalk'!H48</x:f>
        <x:v>0</x:v>
      </x:c>
      <x:c r="R2579" s="15" t="n">
        <x:f>'Crosswalk'!I48</x:f>
        <x:v>0</x:v>
      </x:c>
      <x:c r="S2579" s="15" t="n">
        <x:f>'Crosswalk'!J48</x:f>
        <x:v>0</x:v>
      </x:c>
      <x:c r="T2579" s="15" t="n">
        <x:f>'Crosswalk'!K48</x:f>
        <x:v>0</x:v>
      </x:c>
      <x:c r="U2579" s="15" t="n">
        <x:f>'Crosswalk'!L48</x:f>
        <x:v>0</x:v>
      </x:c>
      <x:c r="V2579" s="15" t="n">
        <x:f>'Crosswalk'!M48</x:f>
        <x:v>0</x:v>
      </x:c>
      <x:c r="W2579" s="15" t="n">
        <x:f>'Crosswalk'!N48</x:f>
        <x:v>0</x:v>
      </x:c>
      <x:c r="X2579" s="18" t="str">
        <x:v>LFS - National Population and Employment Survey</x:v>
      </x:c>
      <x:c r="Y2579" s="13" t="str"/>
      <x:c r="Z2579" s="18" t="str">
        <x:v>National 2023 division composition. Observed national industry detail; used only for composition within 2024 ILO modelled margins.</x:v>
      </x:c>
      <x:c r="AA2579" s="13" t="str"/>
      <x:c r="AB2579" s="13" t="str">
        <x:v>https://rplumber.ilo.org/data/indicator?format=.csv.gz&amp;id=EMP_TEMP_SEX_EC2_NB_A</x:v>
      </x:c>
    </x:row>
    <x:row r="2580" ht="48" customHeight="1">
      <x:c r="A2580" s="2" t="str">
        <x:v>TUN</x:v>
      </x:c>
      <x:c r="B2580" s="2" t="str">
        <x:v>HJ</x:v>
      </x:c>
      <x:c r="C2580" s="2" t="str">
        <x:v>TUN</x:v>
      </x:c>
      <x:c r="D2580" s="2" t="n">
        <x:v>2023</x:v>
      </x:c>
      <x:c r="E2580" s="2" t="str">
        <x:v>EC2_ISIC4_H49</x:v>
      </x:c>
      <x:c r="F2580" s="17" t="str">
        <x:v>Economic activity (ISIC-Rev.4), 2 digit level: 49 - Land transport and transport via pipelines</x:v>
      </x:c>
      <x:c r="G2580" s="19" t="n">
        <x:v>139.892</x:v>
      </x:c>
      <x:c r="H2580" s="20" t="n">
        <x:v>0.7948477461865133</x:v>
      </x:c>
      <x:c r="I2580" s="19" t="n">
        <x:f>SUM(G2580:G2584)</x:f>
        <x:v>166.95199999999997</x:v>
      </x:c>
      <x:c r="J2580" s="20" t="n">
        <x:f>G2580/I2580*H2580</x:f>
        <x:v>0.6660168246533359</x:v>
      </x:c>
      <x:c r="K2580" s="2" t="str">
        <x:v>ISIC4:49</x:v>
      </x:c>
      <x:c r="L2580" s="14" t="n">
        <x:f>'Crosswalk'!C49</x:f>
        <x:v>0.05</x:v>
      </x:c>
      <x:c r="M2580" s="14" t="n">
        <x:f>'Crosswalk'!D49</x:f>
        <x:v>0</x:v>
      </x:c>
      <x:c r="N2580" s="14" t="n">
        <x:f>'Crosswalk'!E49</x:f>
        <x:v>0.95</x:v>
      </x:c>
      <x:c r="O2580" s="14" t="n">
        <x:f>'Crosswalk'!F49</x:f>
        <x:v>0</x:v>
      </x:c>
      <x:c r="P2580" s="14" t="n">
        <x:f>'Crosswalk'!G49</x:f>
        <x:v>0</x:v>
      </x:c>
      <x:c r="Q2580" s="14" t="n">
        <x:f>'Crosswalk'!H49</x:f>
        <x:v>0</x:v>
      </x:c>
      <x:c r="R2580" s="14" t="n">
        <x:f>'Crosswalk'!I49</x:f>
        <x:v>0</x:v>
      </x:c>
      <x:c r="S2580" s="14" t="n">
        <x:f>'Crosswalk'!J49</x:f>
        <x:v>0</x:v>
      </x:c>
      <x:c r="T2580" s="14" t="n">
        <x:f>'Crosswalk'!K49</x:f>
        <x:v>0</x:v>
      </x:c>
      <x:c r="U2580" s="14" t="n">
        <x:f>'Crosswalk'!L49</x:f>
        <x:v>0</x:v>
      </x:c>
      <x:c r="V2580" s="14" t="n">
        <x:f>'Crosswalk'!M49</x:f>
        <x:v>0</x:v>
      </x:c>
      <x:c r="W2580" s="14" t="n">
        <x:f>'Crosswalk'!N49</x:f>
        <x:v>0</x:v>
      </x:c>
      <x:c r="X2580" s="17" t="str">
        <x:v>LFS - National Population and Employment Survey</x:v>
      </x:c>
      <x:c r="Y2580" s="2" t="str"/>
      <x:c r="Z2580" s="17" t="str">
        <x:v>National 2023 section mix; national 2023 division composition. Observed national industry detail; used only for composition within 2024 ILO modelled margins.</x:v>
      </x:c>
      <x:c r="AA2580" s="2" t="str"/>
      <x:c r="AB2580" s="2" t="str">
        <x:v>https://rplumber.ilo.org/data/indicator?format=.csv.gz&amp;id=EMP_TEMP_SEX_EC2_NB_A</x:v>
      </x:c>
    </x:row>
    <x:row r="2581" ht="48" customHeight="1">
      <x:c r="A2581" s="13" t="str">
        <x:v>TUN</x:v>
      </x:c>
      <x:c r="B2581" s="13" t="str">
        <x:v>HJ</x:v>
      </x:c>
      <x:c r="C2581" s="13" t="str">
        <x:v>TUN</x:v>
      </x:c>
      <x:c r="D2581" s="13" t="n">
        <x:v>2023</x:v>
      </x:c>
      <x:c r="E2581" s="13" t="str">
        <x:v>EC2_ISIC4_H50</x:v>
      </x:c>
      <x:c r="F2581" s="18" t="str">
        <x:v>Economic activity (ISIC-Rev.4), 2 digit level: 50 - Water transport</x:v>
      </x:c>
      <x:c r="G2581" s="21" t="n">
        <x:v>1.652</x:v>
      </x:c>
      <x:c r="H2581" s="22" t="n">
        <x:v>0.7948477461865133</x:v>
      </x:c>
      <x:c r="I2581" s="21" t="n">
        <x:f>SUM(G2580:G2584)</x:f>
        <x:v>166.95199999999997</x:v>
      </x:c>
      <x:c r="J2581" s="22" t="n">
        <x:f>G2581/I2581*H2581</x:f>
        <x:v>0.007865065867435671</x:v>
      </x:c>
      <x:c r="K2581" s="13" t="str">
        <x:v>ISIC4:50</x:v>
      </x:c>
      <x:c r="L2581" s="15" t="n">
        <x:f>'Crosswalk'!C50</x:f>
        <x:v>0</x:v>
      </x:c>
      <x:c r="M2581" s="15" t="n">
        <x:f>'Crosswalk'!D50</x:f>
        <x:v>0</x:v>
      </x:c>
      <x:c r="N2581" s="15" t="n">
        <x:f>'Crosswalk'!E50</x:f>
        <x:v>1</x:v>
      </x:c>
      <x:c r="O2581" s="15" t="n">
        <x:f>'Crosswalk'!F50</x:f>
        <x:v>0</x:v>
      </x:c>
      <x:c r="P2581" s="15" t="n">
        <x:f>'Crosswalk'!G50</x:f>
        <x:v>0</x:v>
      </x:c>
      <x:c r="Q2581" s="15" t="n">
        <x:f>'Crosswalk'!H50</x:f>
        <x:v>0</x:v>
      </x:c>
      <x:c r="R2581" s="15" t="n">
        <x:f>'Crosswalk'!I50</x:f>
        <x:v>0</x:v>
      </x:c>
      <x:c r="S2581" s="15" t="n">
        <x:f>'Crosswalk'!J50</x:f>
        <x:v>0</x:v>
      </x:c>
      <x:c r="T2581" s="15" t="n">
        <x:f>'Crosswalk'!K50</x:f>
        <x:v>0</x:v>
      </x:c>
      <x:c r="U2581" s="15" t="n">
        <x:f>'Crosswalk'!L50</x:f>
        <x:v>0</x:v>
      </x:c>
      <x:c r="V2581" s="15" t="n">
        <x:f>'Crosswalk'!M50</x:f>
        <x:v>0</x:v>
      </x:c>
      <x:c r="W2581" s="15" t="n">
        <x:f>'Crosswalk'!N50</x:f>
        <x:v>0</x:v>
      </x:c>
      <x:c r="X2581" s="18" t="str">
        <x:v>LFS - National Population and Employment Survey</x:v>
      </x:c>
      <x:c r="Y2581" s="13" t="str"/>
      <x:c r="Z2581" s="18" t="str">
        <x:v>National 2023 section mix; national 2023 division composition. Observed national industry detail; used only for composition within 2024 ILO modelled margins.</x:v>
      </x:c>
      <x:c r="AA2581" s="13" t="str"/>
      <x:c r="AB2581" s="13" t="str">
        <x:v>https://rplumber.ilo.org/data/indicator?format=.csv.gz&amp;id=EMP_TEMP_SEX_EC2_NB_A</x:v>
      </x:c>
    </x:row>
    <x:row r="2582" ht="48" customHeight="1">
      <x:c r="A2582" s="2" t="str">
        <x:v>TUN</x:v>
      </x:c>
      <x:c r="B2582" s="2" t="str">
        <x:v>HJ</x:v>
      </x:c>
      <x:c r="C2582" s="2" t="str">
        <x:v>TUN</x:v>
      </x:c>
      <x:c r="D2582" s="2" t="n">
        <x:v>2023</x:v>
      </x:c>
      <x:c r="E2582" s="2" t="str">
        <x:v>EC2_ISIC4_H51</x:v>
      </x:c>
      <x:c r="F2582" s="17" t="str">
        <x:v>Economic activity (ISIC-Rev.4), 2 digit level: 51 - Air transport</x:v>
      </x:c>
      <x:c r="G2582" s="19" t="n">
        <x:v>3.915</x:v>
      </x:c>
      <x:c r="H2582" s="20" t="n">
        <x:v>0.7948477461865133</x:v>
      </x:c>
      <x:c r="I2582" s="19" t="n">
        <x:f>SUM(G2580:G2584)</x:f>
        <x:v>166.95199999999997</x:v>
      </x:c>
      <x:c r="J2582" s="20" t="n">
        <x:f>G2582/I2582*H2582</x:f>
        <x:v>0.01863906348124132</x:v>
      </x:c>
      <x:c r="K2582" s="2" t="str">
        <x:v>ISIC4:51</x:v>
      </x:c>
      <x:c r="L2582" s="14" t="n">
        <x:f>'Crosswalk'!C51</x:f>
        <x:v>0</x:v>
      </x:c>
      <x:c r="M2582" s="14" t="n">
        <x:f>'Crosswalk'!D51</x:f>
        <x:v>0</x:v>
      </x:c>
      <x:c r="N2582" s="14" t="n">
        <x:f>'Crosswalk'!E51</x:f>
        <x:v>1</x:v>
      </x:c>
      <x:c r="O2582" s="14" t="n">
        <x:f>'Crosswalk'!F51</x:f>
        <x:v>0</x:v>
      </x:c>
      <x:c r="P2582" s="14" t="n">
        <x:f>'Crosswalk'!G51</x:f>
        <x:v>0</x:v>
      </x:c>
      <x:c r="Q2582" s="14" t="n">
        <x:f>'Crosswalk'!H51</x:f>
        <x:v>0</x:v>
      </x:c>
      <x:c r="R2582" s="14" t="n">
        <x:f>'Crosswalk'!I51</x:f>
        <x:v>0</x:v>
      </x:c>
      <x:c r="S2582" s="14" t="n">
        <x:f>'Crosswalk'!J51</x:f>
        <x:v>0</x:v>
      </x:c>
      <x:c r="T2582" s="14" t="n">
        <x:f>'Crosswalk'!K51</x:f>
        <x:v>0</x:v>
      </x:c>
      <x:c r="U2582" s="14" t="n">
        <x:f>'Crosswalk'!L51</x:f>
        <x:v>0</x:v>
      </x:c>
      <x:c r="V2582" s="14" t="n">
        <x:f>'Crosswalk'!M51</x:f>
        <x:v>0</x:v>
      </x:c>
      <x:c r="W2582" s="14" t="n">
        <x:f>'Crosswalk'!N51</x:f>
        <x:v>0</x:v>
      </x:c>
      <x:c r="X2582" s="17" t="str">
        <x:v>LFS - National Population and Employment Survey</x:v>
      </x:c>
      <x:c r="Y2582" s="2" t="str"/>
      <x:c r="Z2582" s="17" t="str">
        <x:v>National 2023 section mix; national 2023 division composition. Observed national industry detail; used only for composition within 2024 ILO modelled margins.</x:v>
      </x:c>
      <x:c r="AA2582" s="2" t="str"/>
      <x:c r="AB2582" s="2" t="str">
        <x:v>https://rplumber.ilo.org/data/indicator?format=.csv.gz&amp;id=EMP_TEMP_SEX_EC2_NB_A</x:v>
      </x:c>
    </x:row>
    <x:row r="2583" ht="48" customHeight="1">
      <x:c r="A2583" s="13" t="str">
        <x:v>TUN</x:v>
      </x:c>
      <x:c r="B2583" s="13" t="str">
        <x:v>HJ</x:v>
      </x:c>
      <x:c r="C2583" s="13" t="str">
        <x:v>TUN</x:v>
      </x:c>
      <x:c r="D2583" s="13" t="n">
        <x:v>2023</x:v>
      </x:c>
      <x:c r="E2583" s="13" t="str">
        <x:v>EC2_ISIC4_H52</x:v>
      </x:c>
      <x:c r="F2583" s="18" t="str">
        <x:v>Economic activity (ISIC-Rev.4), 2 digit level: 52 - Warehousing and support activities for transportation</x:v>
      </x:c>
      <x:c r="G2583" s="21" t="n">
        <x:v>15.421</x:v>
      </x:c>
      <x:c r="H2583" s="22" t="n">
        <x:v>0.7948477461865133</x:v>
      </x:c>
      <x:c r="I2583" s="21" t="n">
        <x:f>SUM(G2580:G2584)</x:f>
        <x:v>166.95199999999997</x:v>
      </x:c>
      <x:c r="J2583" s="22" t="n">
        <x:f>G2583/I2583*H2583</x:f>
        <x:v>0.07341839027949484</x:v>
      </x:c>
      <x:c r="K2583" s="13" t="str">
        <x:v>ISIC4:52</x:v>
      </x:c>
      <x:c r="L2583" s="15" t="n">
        <x:f>'Crosswalk'!C52</x:f>
        <x:v>0</x:v>
      </x:c>
      <x:c r="M2583" s="15" t="n">
        <x:f>'Crosswalk'!D52</x:f>
        <x:v>0</x:v>
      </x:c>
      <x:c r="N2583" s="15" t="n">
        <x:f>'Crosswalk'!E52</x:f>
        <x:v>1</x:v>
      </x:c>
      <x:c r="O2583" s="15" t="n">
        <x:f>'Crosswalk'!F52</x:f>
        <x:v>0</x:v>
      </x:c>
      <x:c r="P2583" s="15" t="n">
        <x:f>'Crosswalk'!G52</x:f>
        <x:v>0</x:v>
      </x:c>
      <x:c r="Q2583" s="15" t="n">
        <x:f>'Crosswalk'!H52</x:f>
        <x:v>0</x:v>
      </x:c>
      <x:c r="R2583" s="15" t="n">
        <x:f>'Crosswalk'!I52</x:f>
        <x:v>0</x:v>
      </x:c>
      <x:c r="S2583" s="15" t="n">
        <x:f>'Crosswalk'!J52</x:f>
        <x:v>0</x:v>
      </x:c>
      <x:c r="T2583" s="15" t="n">
        <x:f>'Crosswalk'!K52</x:f>
        <x:v>0</x:v>
      </x:c>
      <x:c r="U2583" s="15" t="n">
        <x:f>'Crosswalk'!L52</x:f>
        <x:v>0</x:v>
      </x:c>
      <x:c r="V2583" s="15" t="n">
        <x:f>'Crosswalk'!M52</x:f>
        <x:v>0</x:v>
      </x:c>
      <x:c r="W2583" s="15" t="n">
        <x:f>'Crosswalk'!N52</x:f>
        <x:v>0</x:v>
      </x:c>
      <x:c r="X2583" s="18" t="str">
        <x:v>LFS - National Population and Employment Survey</x:v>
      </x:c>
      <x:c r="Y2583" s="13" t="str"/>
      <x:c r="Z2583" s="18" t="str">
        <x:v>National 2023 section mix; national 2023 division composition. Observed national industry detail; used only for composition within 2024 ILO modelled margins.</x:v>
      </x:c>
      <x:c r="AA2583" s="13" t="str"/>
      <x:c r="AB2583" s="13" t="str">
        <x:v>https://rplumber.ilo.org/data/indicator?format=.csv.gz&amp;id=EMP_TEMP_SEX_EC2_NB_A</x:v>
      </x:c>
    </x:row>
    <x:row r="2584" ht="48" customHeight="1">
      <x:c r="A2584" s="2" t="str">
        <x:v>TUN</x:v>
      </x:c>
      <x:c r="B2584" s="2" t="str">
        <x:v>HJ</x:v>
      </x:c>
      <x:c r="C2584" s="2" t="str">
        <x:v>TUN</x:v>
      </x:c>
      <x:c r="D2584" s="2" t="n">
        <x:v>2023</x:v>
      </x:c>
      <x:c r="E2584" s="2" t="str">
        <x:v>EC2_ISIC4_H53</x:v>
      </x:c>
      <x:c r="F2584" s="17" t="str">
        <x:v>Economic activity (ISIC-Rev.4), 2 digit level: 53 - Postal and courier activities</x:v>
      </x:c>
      <x:c r="G2584" s="19" t="n">
        <x:v>6.072</x:v>
      </x:c>
      <x:c r="H2584" s="20" t="n">
        <x:v>0.7948477461865133</x:v>
      </x:c>
      <x:c r="I2584" s="19" t="n">
        <x:f>SUM(G2580:G2584)</x:f>
        <x:v>166.95199999999997</x:v>
      </x:c>
      <x:c r="J2584" s="20" t="n">
        <x:f>G2584/I2584*H2584</x:f>
        <x:v>0.02890840190500569</x:v>
      </x:c>
      <x:c r="K2584" s="2" t="str">
        <x:v>ISIC4:53</x:v>
      </x:c>
      <x:c r="L2584" s="14" t="n">
        <x:f>'Crosswalk'!C53</x:f>
        <x:v>0</x:v>
      </x:c>
      <x:c r="M2584" s="14" t="n">
        <x:f>'Crosswalk'!D53</x:f>
        <x:v>0</x:v>
      </x:c>
      <x:c r="N2584" s="14" t="n">
        <x:f>'Crosswalk'!E53</x:f>
        <x:v>1</x:v>
      </x:c>
      <x:c r="O2584" s="14" t="n">
        <x:f>'Crosswalk'!F53</x:f>
        <x:v>0</x:v>
      </x:c>
      <x:c r="P2584" s="14" t="n">
        <x:f>'Crosswalk'!G53</x:f>
        <x:v>0</x:v>
      </x:c>
      <x:c r="Q2584" s="14" t="n">
        <x:f>'Crosswalk'!H53</x:f>
        <x:v>0</x:v>
      </x:c>
      <x:c r="R2584" s="14" t="n">
        <x:f>'Crosswalk'!I53</x:f>
        <x:v>0</x:v>
      </x:c>
      <x:c r="S2584" s="14" t="n">
        <x:f>'Crosswalk'!J53</x:f>
        <x:v>0</x:v>
      </x:c>
      <x:c r="T2584" s="14" t="n">
        <x:f>'Crosswalk'!K53</x:f>
        <x:v>0</x:v>
      </x:c>
      <x:c r="U2584" s="14" t="n">
        <x:f>'Crosswalk'!L53</x:f>
        <x:v>0</x:v>
      </x:c>
      <x:c r="V2584" s="14" t="n">
        <x:f>'Crosswalk'!M53</x:f>
        <x:v>0</x:v>
      </x:c>
      <x:c r="W2584" s="14" t="n">
        <x:f>'Crosswalk'!N53</x:f>
        <x:v>0</x:v>
      </x:c>
      <x:c r="X2584" s="17" t="str">
        <x:v>LFS - National Population and Employment Survey</x:v>
      </x:c>
      <x:c r="Y2584" s="2" t="str"/>
      <x:c r="Z2584" s="17" t="str">
        <x:v>National 2023 section mix; national 2023 division composition. Observed national industry detail; used only for composition within 2024 ILO modelled margins.</x:v>
      </x:c>
      <x:c r="AA2584" s="2" t="str"/>
      <x:c r="AB2584" s="2" t="str">
        <x:v>https://rplumber.ilo.org/data/indicator?format=.csv.gz&amp;id=EMP_TEMP_SEX_EC2_NB_A</x:v>
      </x:c>
    </x:row>
    <x:row r="2585" ht="48" customHeight="1">
      <x:c r="A2585" s="13" t="str">
        <x:v>TUN</x:v>
      </x:c>
      <x:c r="B2585" s="13" t="str">
        <x:v>HJ</x:v>
      </x:c>
      <x:c r="C2585" s="13" t="str">
        <x:v>TUN</x:v>
      </x:c>
      <x:c r="D2585" s="13" t="n">
        <x:v>2023</x:v>
      </x:c>
      <x:c r="E2585" s="13" t="str">
        <x:v>EC2_ISIC4_J58</x:v>
      </x:c>
      <x:c r="F2585" s="18" t="str">
        <x:v>Economic activity (ISIC-Rev.4), 2 digit level: 58 - Publishing activities</x:v>
      </x:c>
      <x:c r="G2585" s="21" t="n">
        <x:v>0.646</x:v>
      </x:c>
      <x:c r="H2585" s="22" t="n">
        <x:v>0.2051522538134867</x:v>
      </x:c>
      <x:c r="I2585" s="21" t="n">
        <x:f>SUM(G2585:G2590)</x:f>
        <x:v>43.091</x:v>
      </x:c>
      <x:c r="J2585" s="22" t="n">
        <x:f>G2585/I2585*H2585</x:f>
        <x:v>0.003075546076060254</x:v>
      </x:c>
      <x:c r="K2585" s="13" t="str">
        <x:v>ISIC4:58</x:v>
      </x:c>
      <x:c r="L2585" s="15" t="n">
        <x:f>'Crosswalk'!C56</x:f>
        <x:v>0</x:v>
      </x:c>
      <x:c r="M2585" s="15" t="n">
        <x:f>'Crosswalk'!D56</x:f>
        <x:v>0</x:v>
      </x:c>
      <x:c r="N2585" s="15" t="n">
        <x:f>'Crosswalk'!E56</x:f>
        <x:v>0</x:v>
      </x:c>
      <x:c r="O2585" s="15" t="n">
        <x:f>'Crosswalk'!F56</x:f>
        <x:v>0</x:v>
      </x:c>
      <x:c r="P2585" s="15" t="n">
        <x:f>'Crosswalk'!G56</x:f>
        <x:v>0</x:v>
      </x:c>
      <x:c r="Q2585" s="15" t="n">
        <x:f>'Crosswalk'!H56</x:f>
        <x:v>0</x:v>
      </x:c>
      <x:c r="R2585" s="15" t="n">
        <x:f>'Crosswalk'!I56</x:f>
        <x:v>0</x:v>
      </x:c>
      <x:c r="S2585" s="15" t="n">
        <x:f>'Crosswalk'!J56</x:f>
        <x:v>0.5</x:v>
      </x:c>
      <x:c r="T2585" s="15" t="n">
        <x:f>'Crosswalk'!K56</x:f>
        <x:v>0.5</x:v>
      </x:c>
      <x:c r="U2585" s="15" t="n">
        <x:f>'Crosswalk'!L56</x:f>
        <x:v>0</x:v>
      </x:c>
      <x:c r="V2585" s="15" t="n">
        <x:f>'Crosswalk'!M56</x:f>
        <x:v>0</x:v>
      </x:c>
      <x:c r="W2585" s="15" t="n">
        <x:f>'Crosswalk'!N56</x:f>
        <x:v>0</x:v>
      </x:c>
      <x:c r="X2585" s="18" t="str">
        <x:v>LFS - National Population and Employment Survey</x:v>
      </x:c>
      <x:c r="Y2585" s="13" t="str">
        <x:v>U</x:v>
      </x:c>
      <x:c r="Z2585" s="18" t="str">
        <x:v>National 2023 section mix; national 2023 division composition. Observed national industry detail; used only for composition within 2024 ILO modelled margins.</x:v>
      </x:c>
      <x:c r="AA2585" s="13" t="str"/>
      <x:c r="AB2585" s="13" t="str">
        <x:v>https://rplumber.ilo.org/data/indicator?format=.csv.gz&amp;id=EMP_TEMP_SEX_EC2_NB_A</x:v>
      </x:c>
    </x:row>
    <x:row r="2586" ht="48" customHeight="1">
      <x:c r="A2586" s="2" t="str">
        <x:v>TUN</x:v>
      </x:c>
      <x:c r="B2586" s="2" t="str">
        <x:v>HJ</x:v>
      </x:c>
      <x:c r="C2586" s="2" t="str">
        <x:v>TUN</x:v>
      </x:c>
      <x:c r="D2586" s="2" t="n">
        <x:v>2023</x:v>
      </x:c>
      <x:c r="E2586" s="2" t="str">
        <x:v>EC2_ISIC4_J59</x:v>
      </x:c>
      <x:c r="F2586" s="17" t="str">
        <x:v>Economic activity (ISIC-Rev.4), 2 digit level: 59 - Motion picture, video and television programme production, sound recording and music publishing activities</x:v>
      </x:c>
      <x:c r="G2586" s="19" t="n">
        <x:v>0.356</x:v>
      </x:c>
      <x:c r="H2586" s="20" t="n">
        <x:v>0.2051522538134867</x:v>
      </x:c>
      <x:c r="I2586" s="19" t="n">
        <x:f>SUM(G2585:G2590)</x:f>
        <x:v>43.091</x:v>
      </x:c>
      <x:c r="J2586" s="20" t="n">
        <x:f>G2586/I2586*H2586</x:f>
        <x:v>0.0016948829769000782</x:v>
      </x:c>
      <x:c r="K2586" s="2" t="str">
        <x:v>ISIC4:59</x:v>
      </x:c>
      <x:c r="L2586" s="14" t="n">
        <x:f>'Crosswalk'!C57</x:f>
        <x:v>0</x:v>
      </x:c>
      <x:c r="M2586" s="14" t="n">
        <x:f>'Crosswalk'!D57</x:f>
        <x:v>0</x:v>
      </x:c>
      <x:c r="N2586" s="14" t="n">
        <x:f>'Crosswalk'!E57</x:f>
        <x:v>0</x:v>
      </x:c>
      <x:c r="O2586" s="14" t="n">
        <x:f>'Crosswalk'!F57</x:f>
        <x:v>0</x:v>
      </x:c>
      <x:c r="P2586" s="14" t="n">
        <x:f>'Crosswalk'!G57</x:f>
        <x:v>0</x:v>
      </x:c>
      <x:c r="Q2586" s="14" t="n">
        <x:f>'Crosswalk'!H57</x:f>
        <x:v>0</x:v>
      </x:c>
      <x:c r="R2586" s="14" t="n">
        <x:f>'Crosswalk'!I57</x:f>
        <x:v>0</x:v>
      </x:c>
      <x:c r="S2586" s="14" t="n">
        <x:f>'Crosswalk'!J57</x:f>
        <x:v>0</x:v>
      </x:c>
      <x:c r="T2586" s="14" t="n">
        <x:f>'Crosswalk'!K57</x:f>
        <x:v>1</x:v>
      </x:c>
      <x:c r="U2586" s="14" t="n">
        <x:f>'Crosswalk'!L57</x:f>
        <x:v>0</x:v>
      </x:c>
      <x:c r="V2586" s="14" t="n">
        <x:f>'Crosswalk'!M57</x:f>
        <x:v>0</x:v>
      </x:c>
      <x:c r="W2586" s="14" t="n">
        <x:f>'Crosswalk'!N57</x:f>
        <x:v>0</x:v>
      </x:c>
      <x:c r="X2586" s="17" t="str">
        <x:v>LFS - National Population and Employment Survey</x:v>
      </x:c>
      <x:c r="Y2586" s="2" t="str">
        <x:v>U</x:v>
      </x:c>
      <x:c r="Z2586" s="17" t="str">
        <x:v>National 2023 section mix; national 2023 division composition. Observed national industry detail; used only for composition within 2024 ILO modelled margins.</x:v>
      </x:c>
      <x:c r="AA2586" s="2" t="str"/>
      <x:c r="AB2586" s="2" t="str">
        <x:v>https://rplumber.ilo.org/data/indicator?format=.csv.gz&amp;id=EMP_TEMP_SEX_EC2_NB_A</x:v>
      </x:c>
    </x:row>
    <x:row r="2587" ht="48" customHeight="1">
      <x:c r="A2587" s="13" t="str">
        <x:v>TUN</x:v>
      </x:c>
      <x:c r="B2587" s="13" t="str">
        <x:v>HJ</x:v>
      </x:c>
      <x:c r="C2587" s="13" t="str">
        <x:v>TUN</x:v>
      </x:c>
      <x:c r="D2587" s="13" t="n">
        <x:v>2023</x:v>
      </x:c>
      <x:c r="E2587" s="13" t="str">
        <x:v>EC2_ISIC4_J60</x:v>
      </x:c>
      <x:c r="F2587" s="18" t="str">
        <x:v>Economic activity (ISIC-Rev.4), 2 digit level: 60 - Programming and broadcasting activities</x:v>
      </x:c>
      <x:c r="G2587" s="21" t="n">
        <x:v>4.387</x:v>
      </x:c>
      <x:c r="H2587" s="22" t="n">
        <x:v>0.2051522538134867</x:v>
      </x:c>
      <x:c r="I2587" s="21" t="n">
        <x:f>SUM(G2585:G2590)</x:f>
        <x:v>43.091</x:v>
      </x:c>
      <x:c r="J2587" s="22" t="n">
        <x:f>G2587/I2587*H2587</x:f>
        <x:v>0.020886100055226522</x:v>
      </x:c>
      <x:c r="K2587" s="13" t="str">
        <x:v>ISIC4:60</x:v>
      </x:c>
      <x:c r="L2587" s="15" t="n">
        <x:f>'Crosswalk'!C58</x:f>
        <x:v>0</x:v>
      </x:c>
      <x:c r="M2587" s="15" t="n">
        <x:f>'Crosswalk'!D58</x:f>
        <x:v>0</x:v>
      </x:c>
      <x:c r="N2587" s="15" t="n">
        <x:f>'Crosswalk'!E58</x:f>
        <x:v>0</x:v>
      </x:c>
      <x:c r="O2587" s="15" t="n">
        <x:f>'Crosswalk'!F58</x:f>
        <x:v>0</x:v>
      </x:c>
      <x:c r="P2587" s="15" t="n">
        <x:f>'Crosswalk'!G58</x:f>
        <x:v>0</x:v>
      </x:c>
      <x:c r="Q2587" s="15" t="n">
        <x:f>'Crosswalk'!H58</x:f>
        <x:v>0</x:v>
      </x:c>
      <x:c r="R2587" s="15" t="n">
        <x:f>'Crosswalk'!I58</x:f>
        <x:v>0</x:v>
      </x:c>
      <x:c r="S2587" s="15" t="n">
        <x:f>'Crosswalk'!J58</x:f>
        <x:v>0</x:v>
      </x:c>
      <x:c r="T2587" s="15" t="n">
        <x:f>'Crosswalk'!K58</x:f>
        <x:v>1</x:v>
      </x:c>
      <x:c r="U2587" s="15" t="n">
        <x:f>'Crosswalk'!L58</x:f>
        <x:v>0</x:v>
      </x:c>
      <x:c r="V2587" s="15" t="n">
        <x:f>'Crosswalk'!M58</x:f>
        <x:v>0</x:v>
      </x:c>
      <x:c r="W2587" s="15" t="n">
        <x:f>'Crosswalk'!N58</x:f>
        <x:v>0</x:v>
      </x:c>
      <x:c r="X2587" s="18" t="str">
        <x:v>LFS - National Population and Employment Survey</x:v>
      </x:c>
      <x:c r="Y2587" s="13" t="str"/>
      <x:c r="Z2587" s="18" t="str">
        <x:v>National 2023 section mix; national 2023 division composition. Observed national industry detail; used only for composition within 2024 ILO modelled margins.</x:v>
      </x:c>
      <x:c r="AA2587" s="13" t="str"/>
      <x:c r="AB2587" s="13" t="str">
        <x:v>https://rplumber.ilo.org/data/indicator?format=.csv.gz&amp;id=EMP_TEMP_SEX_EC2_NB_A</x:v>
      </x:c>
    </x:row>
    <x:row r="2588" ht="48" customHeight="1">
      <x:c r="A2588" s="2" t="str">
        <x:v>TUN</x:v>
      </x:c>
      <x:c r="B2588" s="2" t="str">
        <x:v>HJ</x:v>
      </x:c>
      <x:c r="C2588" s="2" t="str">
        <x:v>TUN</x:v>
      </x:c>
      <x:c r="D2588" s="2" t="n">
        <x:v>2023</x:v>
      </x:c>
      <x:c r="E2588" s="2" t="str">
        <x:v>EC2_ISIC4_J61</x:v>
      </x:c>
      <x:c r="F2588" s="17" t="str">
        <x:v>Economic activity (ISIC-Rev.4), 2 digit level: 61 - Telecommunications</x:v>
      </x:c>
      <x:c r="G2588" s="19" t="n">
        <x:v>15.242</x:v>
      </x:c>
      <x:c r="H2588" s="20" t="n">
        <x:v>0.2051522538134867</x:v>
      </x:c>
      <x:c r="I2588" s="19" t="n">
        <x:f>SUM(G2585:G2590)</x:f>
        <x:v>43.091</x:v>
      </x:c>
      <x:c r="J2588" s="20" t="n">
        <x:f>G2588/I2588*H2588</x:f>
        <x:v>0.07256574812896345</x:v>
      </x:c>
      <x:c r="K2588" s="2" t="str">
        <x:v>ISIC4:61</x:v>
      </x:c>
      <x:c r="L2588" s="14" t="n">
        <x:f>'Crosswalk'!C59</x:f>
        <x:v>0</x:v>
      </x:c>
      <x:c r="M2588" s="14" t="n">
        <x:f>'Crosswalk'!D59</x:f>
        <x:v>0</x:v>
      </x:c>
      <x:c r="N2588" s="14" t="n">
        <x:f>'Crosswalk'!E59</x:f>
        <x:v>0</x:v>
      </x:c>
      <x:c r="O2588" s="14" t="n">
        <x:f>'Crosswalk'!F59</x:f>
        <x:v>0</x:v>
      </x:c>
      <x:c r="P2588" s="14" t="n">
        <x:f>'Crosswalk'!G59</x:f>
        <x:v>0</x:v>
      </x:c>
      <x:c r="Q2588" s="14" t="n">
        <x:f>'Crosswalk'!H59</x:f>
        <x:v>0</x:v>
      </x:c>
      <x:c r="R2588" s="14" t="n">
        <x:f>'Crosswalk'!I59</x:f>
        <x:v>0</x:v>
      </x:c>
      <x:c r="S2588" s="14" t="n">
        <x:f>'Crosswalk'!J59</x:f>
        <x:v>0</x:v>
      </x:c>
      <x:c r="T2588" s="14" t="n">
        <x:f>'Crosswalk'!K59</x:f>
        <x:v>1</x:v>
      </x:c>
      <x:c r="U2588" s="14" t="n">
        <x:f>'Crosswalk'!L59</x:f>
        <x:v>0</x:v>
      </x:c>
      <x:c r="V2588" s="14" t="n">
        <x:f>'Crosswalk'!M59</x:f>
        <x:v>0</x:v>
      </x:c>
      <x:c r="W2588" s="14" t="n">
        <x:f>'Crosswalk'!N59</x:f>
        <x:v>0</x:v>
      </x:c>
      <x:c r="X2588" s="17" t="str">
        <x:v>LFS - National Population and Employment Survey</x:v>
      </x:c>
      <x:c r="Y2588" s="2" t="str"/>
      <x:c r="Z2588" s="17" t="str">
        <x:v>National 2023 section mix; national 2023 division composition. Observed national industry detail; used only for composition within 2024 ILO modelled margins.</x:v>
      </x:c>
      <x:c r="AA2588" s="2" t="str"/>
      <x:c r="AB2588" s="2" t="str">
        <x:v>https://rplumber.ilo.org/data/indicator?format=.csv.gz&amp;id=EMP_TEMP_SEX_EC2_NB_A</x:v>
      </x:c>
    </x:row>
    <x:row r="2589" ht="48" customHeight="1">
      <x:c r="A2589" s="13" t="str">
        <x:v>TUN</x:v>
      </x:c>
      <x:c r="B2589" s="13" t="str">
        <x:v>HJ</x:v>
      </x:c>
      <x:c r="C2589" s="13" t="str">
        <x:v>TUN</x:v>
      </x:c>
      <x:c r="D2589" s="13" t="n">
        <x:v>2023</x:v>
      </x:c>
      <x:c r="E2589" s="13" t="str">
        <x:v>EC2_ISIC4_J62</x:v>
      </x:c>
      <x:c r="F2589" s="18" t="str">
        <x:v>Economic activity (ISIC-Rev.4), 2 digit level: 62 - Computer programming, consultancy and related activities</x:v>
      </x:c>
      <x:c r="G2589" s="21" t="n">
        <x:v>21.614</x:v>
      </x:c>
      <x:c r="H2589" s="22" t="n">
        <x:v>0.2051522538134867</x:v>
      </x:c>
      <x:c r="I2589" s="21" t="n">
        <x:f>SUM(G2585:G2590)</x:f>
        <x:v>43.091</x:v>
      </x:c>
      <x:c r="J2589" s="22" t="n">
        <x:f>G2589/I2589*H2589</x:f>
        <x:v>0.10290224905257947</x:v>
      </x:c>
      <x:c r="K2589" s="13" t="str">
        <x:v>ISIC4:62</x:v>
      </x:c>
      <x:c r="L2589" s="15" t="n">
        <x:f>'Crosswalk'!C60</x:f>
        <x:v>0</x:v>
      </x:c>
      <x:c r="M2589" s="15" t="n">
        <x:f>'Crosswalk'!D60</x:f>
        <x:v>0</x:v>
      </x:c>
      <x:c r="N2589" s="15" t="n">
        <x:f>'Crosswalk'!E60</x:f>
        <x:v>0</x:v>
      </x:c>
      <x:c r="O2589" s="15" t="n">
        <x:f>'Crosswalk'!F60</x:f>
        <x:v>0</x:v>
      </x:c>
      <x:c r="P2589" s="15" t="n">
        <x:f>'Crosswalk'!G60</x:f>
        <x:v>0</x:v>
      </x:c>
      <x:c r="Q2589" s="15" t="n">
        <x:f>'Crosswalk'!H60</x:f>
        <x:v>0</x:v>
      </x:c>
      <x:c r="R2589" s="15" t="n">
        <x:f>'Crosswalk'!I60</x:f>
        <x:v>0</x:v>
      </x:c>
      <x:c r="S2589" s="15" t="n">
        <x:f>'Crosswalk'!J60</x:f>
        <x:v>1</x:v>
      </x:c>
      <x:c r="T2589" s="15" t="n">
        <x:f>'Crosswalk'!K60</x:f>
        <x:v>0</x:v>
      </x:c>
      <x:c r="U2589" s="15" t="n">
        <x:f>'Crosswalk'!L60</x:f>
        <x:v>0</x:v>
      </x:c>
      <x:c r="V2589" s="15" t="n">
        <x:f>'Crosswalk'!M60</x:f>
        <x:v>0</x:v>
      </x:c>
      <x:c r="W2589" s="15" t="n">
        <x:f>'Crosswalk'!N60</x:f>
        <x:v>0</x:v>
      </x:c>
      <x:c r="X2589" s="18" t="str">
        <x:v>LFS - National Population and Employment Survey</x:v>
      </x:c>
      <x:c r="Y2589" s="13" t="str"/>
      <x:c r="Z2589" s="18" t="str">
        <x:v>National 2023 section mix; national 2023 division composition. Observed national industry detail; used only for composition within 2024 ILO modelled margins.</x:v>
      </x:c>
      <x:c r="AA2589" s="13" t="str"/>
      <x:c r="AB2589" s="13" t="str">
        <x:v>https://rplumber.ilo.org/data/indicator?format=.csv.gz&amp;id=EMP_TEMP_SEX_EC2_NB_A</x:v>
      </x:c>
    </x:row>
    <x:row r="2590" ht="48" customHeight="1">
      <x:c r="A2590" s="2" t="str">
        <x:v>TUN</x:v>
      </x:c>
      <x:c r="B2590" s="2" t="str">
        <x:v>HJ</x:v>
      </x:c>
      <x:c r="C2590" s="2" t="str">
        <x:v>TUN</x:v>
      </x:c>
      <x:c r="D2590" s="2" t="n">
        <x:v>2023</x:v>
      </x:c>
      <x:c r="E2590" s="2" t="str">
        <x:v>EC2_ISIC4_J63</x:v>
      </x:c>
      <x:c r="F2590" s="17" t="str">
        <x:v>Economic activity (ISIC-Rev.4), 2 digit level: 63 - Information service activities</x:v>
      </x:c>
      <x:c r="G2590" s="19" t="n">
        <x:v>0.846</x:v>
      </x:c>
      <x:c r="H2590" s="20" t="n">
        <x:v>0.2051522538134867</x:v>
      </x:c>
      <x:c r="I2590" s="19" t="n">
        <x:f>SUM(G2585:G2590)</x:f>
        <x:v>43.091</x:v>
      </x:c>
      <x:c r="J2590" s="20" t="n">
        <x:f>G2590/I2590*H2590</x:f>
        <x:v>0.004027727523756927</x:v>
      </x:c>
      <x:c r="K2590" s="2" t="str">
        <x:v>ISIC4:63</x:v>
      </x:c>
      <x:c r="L2590" s="14" t="n">
        <x:f>'Crosswalk'!C61</x:f>
        <x:v>0</x:v>
      </x:c>
      <x:c r="M2590" s="14" t="n">
        <x:f>'Crosswalk'!D61</x:f>
        <x:v>0</x:v>
      </x:c>
      <x:c r="N2590" s="14" t="n">
        <x:f>'Crosswalk'!E61</x:f>
        <x:v>0</x:v>
      </x:c>
      <x:c r="O2590" s="14" t="n">
        <x:f>'Crosswalk'!F61</x:f>
        <x:v>0</x:v>
      </x:c>
      <x:c r="P2590" s="14" t="n">
        <x:f>'Crosswalk'!G61</x:f>
        <x:v>0</x:v>
      </x:c>
      <x:c r="Q2590" s="14" t="n">
        <x:f>'Crosswalk'!H61</x:f>
        <x:v>0</x:v>
      </x:c>
      <x:c r="R2590" s="14" t="n">
        <x:f>'Crosswalk'!I61</x:f>
        <x:v>0</x:v>
      </x:c>
      <x:c r="S2590" s="14" t="n">
        <x:f>'Crosswalk'!J61</x:f>
        <x:v>0.7</x:v>
      </x:c>
      <x:c r="T2590" s="14" t="n">
        <x:f>'Crosswalk'!K61</x:f>
        <x:v>0.3</x:v>
      </x:c>
      <x:c r="U2590" s="14" t="n">
        <x:f>'Crosswalk'!L61</x:f>
        <x:v>0</x:v>
      </x:c>
      <x:c r="V2590" s="14" t="n">
        <x:f>'Crosswalk'!M61</x:f>
        <x:v>0</x:v>
      </x:c>
      <x:c r="W2590" s="14" t="n">
        <x:f>'Crosswalk'!N61</x:f>
        <x:v>0</x:v>
      </x:c>
      <x:c r="X2590" s="17" t="str">
        <x:v>LFS - National Population and Employment Survey</x:v>
      </x:c>
      <x:c r="Y2590" s="2" t="str"/>
      <x:c r="Z2590" s="17" t="str">
        <x:v>National 2023 section mix; national 2023 division composition. Observed national industry detail; used only for composition within 2024 ILO modelled margins.</x:v>
      </x:c>
      <x:c r="AA2590" s="2" t="str"/>
      <x:c r="AB2590" s="2" t="str">
        <x:v>https://rplumber.ilo.org/data/indicator?format=.csv.gz&amp;id=EMP_TEMP_SEX_EC2_NB_A</x:v>
      </x:c>
    </x:row>
    <x:row r="2591" ht="48" customHeight="1">
      <x:c r="A2591" s="13" t="str">
        <x:v>TUN</x:v>
      </x:c>
      <x:c r="B2591" s="13" t="str">
        <x:v>I</x:v>
      </x:c>
      <x:c r="C2591" s="13" t="str">
        <x:v>TUN</x:v>
      </x:c>
      <x:c r="D2591" s="13" t="n">
        <x:v>2023</x:v>
      </x:c>
      <x:c r="E2591" s="13" t="str">
        <x:v>EC2_ISIC4_I55</x:v>
      </x:c>
      <x:c r="F2591" s="18" t="str">
        <x:v>Economic activity (ISIC-Rev.4), 2 digit level: 55 - Accommodation</x:v>
      </x:c>
      <x:c r="G2591" s="21" t="n">
        <x:v>38.437</x:v>
      </x:c>
      <x:c r="H2591" s="22" t="n">
        <x:v>1</x:v>
      </x:c>
      <x:c r="I2591" s="21" t="n">
        <x:f>SUM(G2591:G2592)</x:f>
        <x:v>141.042</x:v>
      </x:c>
      <x:c r="J2591" s="22" t="n">
        <x:f>G2591/I2591*H2591</x:f>
        <x:v>0.2725216602146878</x:v>
      </x:c>
      <x:c r="K2591" s="13" t="str">
        <x:v>ISIC4:55</x:v>
      </x:c>
      <x:c r="L2591" s="15" t="n">
        <x:f>'Crosswalk'!C54</x:f>
        <x:v>0</x:v>
      </x:c>
      <x:c r="M2591" s="15" t="n">
        <x:f>'Crosswalk'!D54</x:f>
        <x:v>0</x:v>
      </x:c>
      <x:c r="N2591" s="15" t="n">
        <x:f>'Crosswalk'!E54</x:f>
        <x:v>0</x:v>
      </x:c>
      <x:c r="O2591" s="15" t="n">
        <x:f>'Crosswalk'!F54</x:f>
        <x:v>1</x:v>
      </x:c>
      <x:c r="P2591" s="15" t="n">
        <x:f>'Crosswalk'!G54</x:f>
        <x:v>0</x:v>
      </x:c>
      <x:c r="Q2591" s="15" t="n">
        <x:f>'Crosswalk'!H54</x:f>
        <x:v>0</x:v>
      </x:c>
      <x:c r="R2591" s="15" t="n">
        <x:f>'Crosswalk'!I54</x:f>
        <x:v>0</x:v>
      </x:c>
      <x:c r="S2591" s="15" t="n">
        <x:f>'Crosswalk'!J54</x:f>
        <x:v>0</x:v>
      </x:c>
      <x:c r="T2591" s="15" t="n">
        <x:f>'Crosswalk'!K54</x:f>
        <x:v>0</x:v>
      </x:c>
      <x:c r="U2591" s="15" t="n">
        <x:f>'Crosswalk'!L54</x:f>
        <x:v>0</x:v>
      </x:c>
      <x:c r="V2591" s="15" t="n">
        <x:f>'Crosswalk'!M54</x:f>
        <x:v>0</x:v>
      </x:c>
      <x:c r="W2591" s="15" t="n">
        <x:f>'Crosswalk'!N54</x:f>
        <x:v>0</x:v>
      </x:c>
      <x:c r="X2591" s="18" t="str">
        <x:v>LFS - National Population and Employment Survey</x:v>
      </x:c>
      <x:c r="Y2591" s="13" t="str"/>
      <x:c r="Z2591" s="18" t="str">
        <x:v>National 2023 division composition. Observed national industry detail; used only for composition within 2024 ILO modelled margins.</x:v>
      </x:c>
      <x:c r="AA2591" s="13" t="str"/>
      <x:c r="AB2591" s="13" t="str">
        <x:v>https://rplumber.ilo.org/data/indicator?format=.csv.gz&amp;id=EMP_TEMP_SEX_EC2_NB_A</x:v>
      </x:c>
    </x:row>
    <x:row r="2592" ht="48" customHeight="1">
      <x:c r="A2592" s="2" t="str">
        <x:v>TUN</x:v>
      </x:c>
      <x:c r="B2592" s="2" t="str">
        <x:v>I</x:v>
      </x:c>
      <x:c r="C2592" s="2" t="str">
        <x:v>TUN</x:v>
      </x:c>
      <x:c r="D2592" s="2" t="n">
        <x:v>2023</x:v>
      </x:c>
      <x:c r="E2592" s="2" t="str">
        <x:v>EC2_ISIC4_I56</x:v>
      </x:c>
      <x:c r="F2592" s="17" t="str">
        <x:v>Economic activity (ISIC-Rev.4), 2 digit level: 56 - Food and beverage service activities</x:v>
      </x:c>
      <x:c r="G2592" s="19" t="n">
        <x:v>102.605</x:v>
      </x:c>
      <x:c r="H2592" s="20" t="n">
        <x:v>1</x:v>
      </x:c>
      <x:c r="I2592" s="19" t="n">
        <x:f>SUM(G2591:G2592)</x:f>
        <x:v>141.042</x:v>
      </x:c>
      <x:c r="J2592" s="20" t="n">
        <x:f>G2592/I2592*H2592</x:f>
        <x:v>0.7274783397853122</x:v>
      </x:c>
      <x:c r="K2592" s="2" t="str">
        <x:v>ISIC4:56</x:v>
      </x:c>
      <x:c r="L2592" s="14" t="n">
        <x:f>'Crosswalk'!C55</x:f>
        <x:v>0</x:v>
      </x:c>
      <x:c r="M2592" s="14" t="n">
        <x:f>'Crosswalk'!D55</x:f>
        <x:v>0</x:v>
      </x:c>
      <x:c r="N2592" s="14" t="n">
        <x:f>'Crosswalk'!E55</x:f>
        <x:v>0</x:v>
      </x:c>
      <x:c r="O2592" s="14" t="n">
        <x:f>'Crosswalk'!F55</x:f>
        <x:v>1</x:v>
      </x:c>
      <x:c r="P2592" s="14" t="n">
        <x:f>'Crosswalk'!G55</x:f>
        <x:v>0</x:v>
      </x:c>
      <x:c r="Q2592" s="14" t="n">
        <x:f>'Crosswalk'!H55</x:f>
        <x:v>0</x:v>
      </x:c>
      <x:c r="R2592" s="14" t="n">
        <x:f>'Crosswalk'!I55</x:f>
        <x:v>0</x:v>
      </x:c>
      <x:c r="S2592" s="14" t="n">
        <x:f>'Crosswalk'!J55</x:f>
        <x:v>0</x:v>
      </x:c>
      <x:c r="T2592" s="14" t="n">
        <x:f>'Crosswalk'!K55</x:f>
        <x:v>0</x:v>
      </x:c>
      <x:c r="U2592" s="14" t="n">
        <x:f>'Crosswalk'!L55</x:f>
        <x:v>0</x:v>
      </x:c>
      <x:c r="V2592" s="14" t="n">
        <x:f>'Crosswalk'!M55</x:f>
        <x:v>0</x:v>
      </x:c>
      <x:c r="W2592" s="14" t="n">
        <x:f>'Crosswalk'!N55</x:f>
        <x:v>0</x:v>
      </x:c>
      <x:c r="X2592" s="17" t="str">
        <x:v>LFS - National Population and Employment Survey</x:v>
      </x:c>
      <x:c r="Y2592" s="2" t="str"/>
      <x:c r="Z2592" s="17" t="str">
        <x:v>National 2023 division composition. Observed national industry detail; used only for composition within 2024 ILO modelled margins.</x:v>
      </x:c>
      <x:c r="AA2592" s="2" t="str"/>
      <x:c r="AB2592" s="2" t="str">
        <x:v>https://rplumber.ilo.org/data/indicator?format=.csv.gz&amp;id=EMP_TEMP_SEX_EC2_NB_A</x:v>
      </x:c>
    </x:row>
    <x:row r="2593" ht="48" customHeight="1">
      <x:c r="A2593" s="13" t="str">
        <x:v>TUN</x:v>
      </x:c>
      <x:c r="B2593" s="13" t="str">
        <x:v>K</x:v>
      </x:c>
      <x:c r="C2593" s="13" t="str">
        <x:v>TUN</x:v>
      </x:c>
      <x:c r="D2593" s="13" t="n">
        <x:v>2023</x:v>
      </x:c>
      <x:c r="E2593" s="13" t="str">
        <x:v>EC2_ISIC4_K64</x:v>
      </x:c>
      <x:c r="F2593" s="18" t="str">
        <x:v>Economic activity (ISIC-Rev.4), 2 digit level: 64 - Financial service activities, except insurance and pension funding</x:v>
      </x:c>
      <x:c r="G2593" s="21" t="n">
        <x:v>17.384</x:v>
      </x:c>
      <x:c r="H2593" s="22" t="n">
        <x:v>1</x:v>
      </x:c>
      <x:c r="I2593" s="21" t="n">
        <x:f>SUM(G2593:G2595)</x:f>
        <x:v>26.409</x:v>
      </x:c>
      <x:c r="J2593" s="22" t="n">
        <x:f>G2593/I2593*H2593</x:f>
        <x:v>0.6582604415161498</x:v>
      </x:c>
      <x:c r="K2593" s="13" t="str">
        <x:v>ISIC4:64</x:v>
      </x:c>
      <x:c r="L2593" s="15" t="n">
        <x:f>'Crosswalk'!C62</x:f>
        <x:v>0</x:v>
      </x:c>
      <x:c r="M2593" s="15" t="n">
        <x:f>'Crosswalk'!D62</x:f>
        <x:v>0</x:v>
      </x:c>
      <x:c r="N2593" s="15" t="n">
        <x:f>'Crosswalk'!E62</x:f>
        <x:v>0</x:v>
      </x:c>
      <x:c r="O2593" s="15" t="n">
        <x:f>'Crosswalk'!F62</x:f>
        <x:v>0</x:v>
      </x:c>
      <x:c r="P2593" s="15" t="n">
        <x:f>'Crosswalk'!G62</x:f>
        <x:v>0</x:v>
      </x:c>
      <x:c r="Q2593" s="15" t="n">
        <x:f>'Crosswalk'!H62</x:f>
        <x:v>0</x:v>
      </x:c>
      <x:c r="R2593" s="15" t="n">
        <x:f>'Crosswalk'!I62</x:f>
        <x:v>1</x:v>
      </x:c>
      <x:c r="S2593" s="15" t="n">
        <x:f>'Crosswalk'!J62</x:f>
        <x:v>0</x:v>
      </x:c>
      <x:c r="T2593" s="15" t="n">
        <x:f>'Crosswalk'!K62</x:f>
        <x:v>0</x:v>
      </x:c>
      <x:c r="U2593" s="15" t="n">
        <x:f>'Crosswalk'!L62</x:f>
        <x:v>0</x:v>
      </x:c>
      <x:c r="V2593" s="15" t="n">
        <x:f>'Crosswalk'!M62</x:f>
        <x:v>0</x:v>
      </x:c>
      <x:c r="W2593" s="15" t="n">
        <x:f>'Crosswalk'!N62</x:f>
        <x:v>0</x:v>
      </x:c>
      <x:c r="X2593" s="18" t="str">
        <x:v>LFS - National Population and Employment Survey</x:v>
      </x:c>
      <x:c r="Y2593" s="13" t="str"/>
      <x:c r="Z2593" s="18" t="str">
        <x:v>National 2023 division composition. Observed national industry detail; used only for composition within 2024 ILO modelled margins.</x:v>
      </x:c>
      <x:c r="AA2593" s="13" t="str"/>
      <x:c r="AB2593" s="13" t="str">
        <x:v>https://rplumber.ilo.org/data/indicator?format=.csv.gz&amp;id=EMP_TEMP_SEX_EC2_NB_A</x:v>
      </x:c>
    </x:row>
    <x:row r="2594" ht="48" customHeight="1">
      <x:c r="A2594" s="2" t="str">
        <x:v>TUN</x:v>
      </x:c>
      <x:c r="B2594" s="2" t="str">
        <x:v>K</x:v>
      </x:c>
      <x:c r="C2594" s="2" t="str">
        <x:v>TUN</x:v>
      </x:c>
      <x:c r="D2594" s="2" t="n">
        <x:v>2023</x:v>
      </x:c>
      <x:c r="E2594" s="2" t="str">
        <x:v>EC2_ISIC4_K65</x:v>
      </x:c>
      <x:c r="F2594" s="17" t="str">
        <x:v>Economic activity (ISIC-Rev.4), 2 digit level: 65 - Insurance, reinsurance and pension funding, except compulsory social security</x:v>
      </x:c>
      <x:c r="G2594" s="19" t="n">
        <x:v>8.825</x:v>
      </x:c>
      <x:c r="H2594" s="20" t="n">
        <x:v>1</x:v>
      </x:c>
      <x:c r="I2594" s="19" t="n">
        <x:f>SUM(G2593:G2595)</x:f>
        <x:v>26.409</x:v>
      </x:c>
      <x:c r="J2594" s="20" t="n">
        <x:f>G2594/I2594*H2594</x:f>
        <x:v>0.3341663826725737</x:v>
      </x:c>
      <x:c r="K2594" s="2" t="str">
        <x:v>ISIC4:65</x:v>
      </x:c>
      <x:c r="L2594" s="14" t="n">
        <x:f>'Crosswalk'!C63</x:f>
        <x:v>0</x:v>
      </x:c>
      <x:c r="M2594" s="14" t="n">
        <x:f>'Crosswalk'!D63</x:f>
        <x:v>0</x:v>
      </x:c>
      <x:c r="N2594" s="14" t="n">
        <x:f>'Crosswalk'!E63</x:f>
        <x:v>0</x:v>
      </x:c>
      <x:c r="O2594" s="14" t="n">
        <x:f>'Crosswalk'!F63</x:f>
        <x:v>0</x:v>
      </x:c>
      <x:c r="P2594" s="14" t="n">
        <x:f>'Crosswalk'!G63</x:f>
        <x:v>0</x:v>
      </x:c>
      <x:c r="Q2594" s="14" t="n">
        <x:f>'Crosswalk'!H63</x:f>
        <x:v>0</x:v>
      </x:c>
      <x:c r="R2594" s="14" t="n">
        <x:f>'Crosswalk'!I63</x:f>
        <x:v>1</x:v>
      </x:c>
      <x:c r="S2594" s="14" t="n">
        <x:f>'Crosswalk'!J63</x:f>
        <x:v>0</x:v>
      </x:c>
      <x:c r="T2594" s="14" t="n">
        <x:f>'Crosswalk'!K63</x:f>
        <x:v>0</x:v>
      </x:c>
      <x:c r="U2594" s="14" t="n">
        <x:f>'Crosswalk'!L63</x:f>
        <x:v>0</x:v>
      </x:c>
      <x:c r="V2594" s="14" t="n">
        <x:f>'Crosswalk'!M63</x:f>
        <x:v>0</x:v>
      </x:c>
      <x:c r="W2594" s="14" t="n">
        <x:f>'Crosswalk'!N63</x:f>
        <x:v>0</x:v>
      </x:c>
      <x:c r="X2594" s="17" t="str">
        <x:v>LFS - National Population and Employment Survey</x:v>
      </x:c>
      <x:c r="Y2594" s="2" t="str"/>
      <x:c r="Z2594" s="17" t="str">
        <x:v>National 2023 division composition. Observed national industry detail; used only for composition within 2024 ILO modelled margins.</x:v>
      </x:c>
      <x:c r="AA2594" s="2" t="str"/>
      <x:c r="AB2594" s="2" t="str">
        <x:v>https://rplumber.ilo.org/data/indicator?format=.csv.gz&amp;id=EMP_TEMP_SEX_EC2_NB_A</x:v>
      </x:c>
    </x:row>
    <x:row r="2595" ht="48" customHeight="1">
      <x:c r="A2595" s="13" t="str">
        <x:v>TUN</x:v>
      </x:c>
      <x:c r="B2595" s="13" t="str">
        <x:v>K</x:v>
      </x:c>
      <x:c r="C2595" s="13" t="str">
        <x:v>TUN</x:v>
      </x:c>
      <x:c r="D2595" s="13" t="n">
        <x:v>2023</x:v>
      </x:c>
      <x:c r="E2595" s="13" t="str">
        <x:v>EC2_ISIC4_K66</x:v>
      </x:c>
      <x:c r="F2595" s="18" t="str">
        <x:v>Economic activity (ISIC-Rev.4), 2 digit level: 66 - Activities auxiliary to financial service and insurance activities</x:v>
      </x:c>
      <x:c r="G2595" s="21" t="n">
        <x:v>0.2</x:v>
      </x:c>
      <x:c r="H2595" s="22" t="n">
        <x:v>1</x:v>
      </x:c>
      <x:c r="I2595" s="21" t="n">
        <x:f>SUM(G2593:G2595)</x:f>
        <x:v>26.409</x:v>
      </x:c>
      <x:c r="J2595" s="22" t="n">
        <x:f>G2595/I2595*H2595</x:f>
        <x:v>0.00757317581127646</x:v>
      </x:c>
      <x:c r="K2595" s="13" t="str">
        <x:v>ISIC4:66</x:v>
      </x:c>
      <x:c r="L2595" s="15" t="n">
        <x:f>'Crosswalk'!C64</x:f>
        <x:v>0</x:v>
      </x:c>
      <x:c r="M2595" s="15" t="n">
        <x:f>'Crosswalk'!D64</x:f>
        <x:v>0</x:v>
      </x:c>
      <x:c r="N2595" s="15" t="n">
        <x:f>'Crosswalk'!E64</x:f>
        <x:v>0</x:v>
      </x:c>
      <x:c r="O2595" s="15" t="n">
        <x:f>'Crosswalk'!F64</x:f>
        <x:v>0</x:v>
      </x:c>
      <x:c r="P2595" s="15" t="n">
        <x:f>'Crosswalk'!G64</x:f>
        <x:v>0</x:v>
      </x:c>
      <x:c r="Q2595" s="15" t="n">
        <x:f>'Crosswalk'!H64</x:f>
        <x:v>0</x:v>
      </x:c>
      <x:c r="R2595" s="15" t="n">
        <x:f>'Crosswalk'!I64</x:f>
        <x:v>1</x:v>
      </x:c>
      <x:c r="S2595" s="15" t="n">
        <x:f>'Crosswalk'!J64</x:f>
        <x:v>0</x:v>
      </x:c>
      <x:c r="T2595" s="15" t="n">
        <x:f>'Crosswalk'!K64</x:f>
        <x:v>0</x:v>
      </x:c>
      <x:c r="U2595" s="15" t="n">
        <x:f>'Crosswalk'!L64</x:f>
        <x:v>0</x:v>
      </x:c>
      <x:c r="V2595" s="15" t="n">
        <x:f>'Crosswalk'!M64</x:f>
        <x:v>0</x:v>
      </x:c>
      <x:c r="W2595" s="15" t="n">
        <x:f>'Crosswalk'!N64</x:f>
        <x:v>0</x:v>
      </x:c>
      <x:c r="X2595" s="18" t="str">
        <x:v>LFS - National Population and Employment Survey</x:v>
      </x:c>
      <x:c r="Y2595" s="13" t="str">
        <x:v>U</x:v>
      </x:c>
      <x:c r="Z2595" s="18" t="str">
        <x:v>National 2023 division composition. Observed national industry detail; used only for composition within 2024 ILO modelled margins.</x:v>
      </x:c>
      <x:c r="AA2595" s="13" t="str"/>
      <x:c r="AB2595" s="13" t="str">
        <x:v>https://rplumber.ilo.org/data/indicator?format=.csv.gz&amp;id=EMP_TEMP_SEX_EC2_NB_A</x:v>
      </x:c>
    </x:row>
    <x:row r="2596" ht="48" customHeight="1">
      <x:c r="A2596" s="2" t="str">
        <x:v>TUN</x:v>
      </x:c>
      <x:c r="B2596" s="2" t="str">
        <x:v>LMN</x:v>
      </x:c>
      <x:c r="C2596" s="2" t="str">
        <x:v>TUN</x:v>
      </x:c>
      <x:c r="D2596" s="2" t="n">
        <x:v>2023</x:v>
      </x:c>
      <x:c r="E2596" s="2" t="str">
        <x:v>EC2_ISIC4_L68</x:v>
      </x:c>
      <x:c r="F2596" s="17" t="str">
        <x:v>Economic activity (ISIC-Rev.4), 2 digit level: 68 - Real estate activities</x:v>
      </x:c>
      <x:c r="G2596" s="19" t="n">
        <x:v>5.345</x:v>
      </x:c>
      <x:c r="H2596" s="20" t="n">
        <x:v>0.04855559593023256</x:v>
      </x:c>
      <x:c r="I2596" s="19" t="n">
        <x:f>SUM(G2596:G2596)</x:f>
        <x:v>5.345</x:v>
      </x:c>
      <x:c r="J2596" s="20" t="n">
        <x:f>G2596/I2596*H2596</x:f>
        <x:v>0.04855559593023256</x:v>
      </x:c>
      <x:c r="K2596" s="2" t="str">
        <x:v>ISIC4:68</x:v>
      </x:c>
      <x:c r="L2596" s="14" t="n">
        <x:f>'Crosswalk'!C65</x:f>
        <x:v>0</x:v>
      </x:c>
      <x:c r="M2596" s="14" t="n">
        <x:f>'Crosswalk'!D65</x:f>
        <x:v>0</x:v>
      </x:c>
      <x:c r="N2596" s="14" t="n">
        <x:f>'Crosswalk'!E65</x:f>
        <x:v>0</x:v>
      </x:c>
      <x:c r="O2596" s="14" t="n">
        <x:f>'Crosswalk'!F65</x:f>
        <x:v>0</x:v>
      </x:c>
      <x:c r="P2596" s="14" t="n">
        <x:f>'Crosswalk'!G65</x:f>
        <x:v>0</x:v>
      </x:c>
      <x:c r="Q2596" s="14" t="n">
        <x:f>'Crosswalk'!H65</x:f>
        <x:v>0</x:v>
      </x:c>
      <x:c r="R2596" s="14" t="n">
        <x:f>'Crosswalk'!I65</x:f>
        <x:v>0</x:v>
      </x:c>
      <x:c r="S2596" s="14" t="n">
        <x:f>'Crosswalk'!J65</x:f>
        <x:v>0</x:v>
      </x:c>
      <x:c r="T2596" s="14" t="n">
        <x:f>'Crosswalk'!K65</x:f>
        <x:v>0</x:v>
      </x:c>
      <x:c r="U2596" s="14" t="n">
        <x:f>'Crosswalk'!L65</x:f>
        <x:v>0</x:v>
      </x:c>
      <x:c r="V2596" s="14" t="n">
        <x:f>'Crosswalk'!M65</x:f>
        <x:v>1</x:v>
      </x:c>
      <x:c r="W2596" s="14" t="n">
        <x:f>'Crosswalk'!N65</x:f>
        <x:v>0</x:v>
      </x:c>
      <x:c r="X2596" s="17" t="str">
        <x:v>LFS - National Population and Employment Survey</x:v>
      </x:c>
      <x:c r="Y2596" s="2" t="str"/>
      <x:c r="Z2596" s="17" t="str">
        <x:v>National 2023 section mix; national 2023 division composition. Observed national industry detail; used only for composition within 2024 ILO modelled margins.</x:v>
      </x:c>
      <x:c r="AA2596" s="2" t="str"/>
      <x:c r="AB2596" s="2" t="str">
        <x:v>https://rplumber.ilo.org/data/indicator?format=.csv.gz&amp;id=EMP_TEMP_SEX_EC2_NB_A</x:v>
      </x:c>
    </x:row>
    <x:row r="2597" ht="48" customHeight="1">
      <x:c r="A2597" s="13" t="str">
        <x:v>TUN</x:v>
      </x:c>
      <x:c r="B2597" s="13" t="str">
        <x:v>LMN</x:v>
      </x:c>
      <x:c r="C2597" s="13" t="str">
        <x:v>TUN</x:v>
      </x:c>
      <x:c r="D2597" s="13" t="n">
        <x:v>2023</x:v>
      </x:c>
      <x:c r="E2597" s="13" t="str">
        <x:v>EC2_ISIC4_M69</x:v>
      </x:c>
      <x:c r="F2597" s="18" t="str">
        <x:v>Economic activity (ISIC-Rev.4), 2 digit level: 69 - Legal and accounting activities</x:v>
      </x:c>
      <x:c r="G2597" s="21" t="n">
        <x:v>26.518</x:v>
      </x:c>
      <x:c r="H2597" s="22" t="n">
        <x:v>0.434874636627907</x:v>
      </x:c>
      <x:c r="I2597" s="21" t="n">
        <x:f>SUM(G2597:G2603)</x:f>
        <x:v>47.87100000000001</x:v>
      </x:c>
      <x:c r="J2597" s="22" t="n">
        <x:f>G2597/I2597*H2597</x:f>
        <x:v>0.24089752906976739</x:v>
      </x:c>
      <x:c r="K2597" s="13" t="str">
        <x:v>ISIC4:69</x:v>
      </x:c>
      <x:c r="L2597" s="15" t="n">
        <x:f>'Crosswalk'!C66</x:f>
        <x:v>0</x:v>
      </x:c>
      <x:c r="M2597" s="15" t="n">
        <x:f>'Crosswalk'!D66</x:f>
        <x:v>0</x:v>
      </x:c>
      <x:c r="N2597" s="15" t="n">
        <x:f>'Crosswalk'!E66</x:f>
        <x:v>1</x:v>
      </x:c>
      <x:c r="O2597" s="15" t="n">
        <x:f>'Crosswalk'!F66</x:f>
        <x:v>0</x:v>
      </x:c>
      <x:c r="P2597" s="15" t="n">
        <x:f>'Crosswalk'!G66</x:f>
        <x:v>0</x:v>
      </x:c>
      <x:c r="Q2597" s="15" t="n">
        <x:f>'Crosswalk'!H66</x:f>
        <x:v>0</x:v>
      </x:c>
      <x:c r="R2597" s="15" t="n">
        <x:f>'Crosswalk'!I66</x:f>
        <x:v>0</x:v>
      </x:c>
      <x:c r="S2597" s="15" t="n">
        <x:f>'Crosswalk'!J66</x:f>
        <x:v>0</x:v>
      </x:c>
      <x:c r="T2597" s="15" t="n">
        <x:f>'Crosswalk'!K66</x:f>
        <x:v>0</x:v>
      </x:c>
      <x:c r="U2597" s="15" t="n">
        <x:f>'Crosswalk'!L66</x:f>
        <x:v>0</x:v>
      </x:c>
      <x:c r="V2597" s="15" t="n">
        <x:f>'Crosswalk'!M66</x:f>
        <x:v>0</x:v>
      </x:c>
      <x:c r="W2597" s="15" t="n">
        <x:f>'Crosswalk'!N66</x:f>
        <x:v>0</x:v>
      </x:c>
      <x:c r="X2597" s="18" t="str">
        <x:v>LFS - National Population and Employment Survey</x:v>
      </x:c>
      <x:c r="Y2597" s="13" t="str"/>
      <x:c r="Z2597" s="18" t="str">
        <x:v>National 2023 section mix; national 2023 division composition. Observed national industry detail; used only for composition within 2024 ILO modelled margins.</x:v>
      </x:c>
      <x:c r="AA2597" s="13" t="str"/>
      <x:c r="AB2597" s="13" t="str">
        <x:v>https://rplumber.ilo.org/data/indicator?format=.csv.gz&amp;id=EMP_TEMP_SEX_EC2_NB_A</x:v>
      </x:c>
    </x:row>
    <x:row r="2598" ht="48" customHeight="1">
      <x:c r="A2598" s="2" t="str">
        <x:v>TUN</x:v>
      </x:c>
      <x:c r="B2598" s="2" t="str">
        <x:v>LMN</x:v>
      </x:c>
      <x:c r="C2598" s="2" t="str">
        <x:v>TUN</x:v>
      </x:c>
      <x:c r="D2598" s="2" t="n">
        <x:v>2023</x:v>
      </x:c>
      <x:c r="E2598" s="2" t="str">
        <x:v>EC2_ISIC4_M70</x:v>
      </x:c>
      <x:c r="F2598" s="17" t="str">
        <x:v>Economic activity (ISIC-Rev.4), 2 digit level: 70 - Activities of head offices; management consultancy activities</x:v>
      </x:c>
      <x:c r="G2598" s="19" t="n">
        <x:v>0.726</x:v>
      </x:c>
      <x:c r="H2598" s="20" t="n">
        <x:v>0.434874636627907</x:v>
      </x:c>
      <x:c r="I2598" s="19" t="n">
        <x:f>SUM(G2597:G2603)</x:f>
        <x:v>47.87100000000001</x:v>
      </x:c>
      <x:c r="J2598" s="20" t="n">
        <x:f>G2598/I2598*H2598</x:f>
        <x:v>0.006595203488372092</x:v>
      </x:c>
      <x:c r="K2598" s="2" t="str">
        <x:v>ISIC4:70</x:v>
      </x:c>
      <x:c r="L2598" s="14" t="n">
        <x:f>'Crosswalk'!C67</x:f>
        <x:v>0</x:v>
      </x:c>
      <x:c r="M2598" s="14" t="n">
        <x:f>'Crosswalk'!D67</x:f>
        <x:v>0</x:v>
      </x:c>
      <x:c r="N2598" s="14" t="n">
        <x:f>'Crosswalk'!E67</x:f>
        <x:v>1</x:v>
      </x:c>
      <x:c r="O2598" s="14" t="n">
        <x:f>'Crosswalk'!F67</x:f>
        <x:v>0</x:v>
      </x:c>
      <x:c r="P2598" s="14" t="n">
        <x:f>'Crosswalk'!G67</x:f>
        <x:v>0</x:v>
      </x:c>
      <x:c r="Q2598" s="14" t="n">
        <x:f>'Crosswalk'!H67</x:f>
        <x:v>0</x:v>
      </x:c>
      <x:c r="R2598" s="14" t="n">
        <x:f>'Crosswalk'!I67</x:f>
        <x:v>0</x:v>
      </x:c>
      <x:c r="S2598" s="14" t="n">
        <x:f>'Crosswalk'!J67</x:f>
        <x:v>0</x:v>
      </x:c>
      <x:c r="T2598" s="14" t="n">
        <x:f>'Crosswalk'!K67</x:f>
        <x:v>0</x:v>
      </x:c>
      <x:c r="U2598" s="14" t="n">
        <x:f>'Crosswalk'!L67</x:f>
        <x:v>0</x:v>
      </x:c>
      <x:c r="V2598" s="14" t="n">
        <x:f>'Crosswalk'!M67</x:f>
        <x:v>0</x:v>
      </x:c>
      <x:c r="W2598" s="14" t="n">
        <x:f>'Crosswalk'!N67</x:f>
        <x:v>0</x:v>
      </x:c>
      <x:c r="X2598" s="17" t="str">
        <x:v>LFS - National Population and Employment Survey</x:v>
      </x:c>
      <x:c r="Y2598" s="2" t="str">
        <x:v>U</x:v>
      </x:c>
      <x:c r="Z2598" s="17" t="str">
        <x:v>National 2023 section mix; national 2023 division composition. Observed national industry detail; used only for composition within 2024 ILO modelled margins.</x:v>
      </x:c>
      <x:c r="AA2598" s="2" t="str"/>
      <x:c r="AB2598" s="2" t="str">
        <x:v>https://rplumber.ilo.org/data/indicator?format=.csv.gz&amp;id=EMP_TEMP_SEX_EC2_NB_A</x:v>
      </x:c>
    </x:row>
    <x:row r="2599" ht="48" customHeight="1">
      <x:c r="A2599" s="13" t="str">
        <x:v>TUN</x:v>
      </x:c>
      <x:c r="B2599" s="13" t="str">
        <x:v>LMN</x:v>
      </x:c>
      <x:c r="C2599" s="13" t="str">
        <x:v>TUN</x:v>
      </x:c>
      <x:c r="D2599" s="13" t="n">
        <x:v>2023</x:v>
      </x:c>
      <x:c r="E2599" s="13" t="str">
        <x:v>EC2_ISIC4_M71</x:v>
      </x:c>
      <x:c r="F2599" s="18" t="str">
        <x:v>Economic activity (ISIC-Rev.4), 2 digit level: 71 - Architectural and engineering activities; technical testing and analysis</x:v>
      </x:c>
      <x:c r="G2599" s="21" t="n">
        <x:v>10.941</x:v>
      </x:c>
      <x:c r="H2599" s="22" t="n">
        <x:v>0.434874636627907</x:v>
      </x:c>
      <x:c r="I2599" s="21" t="n">
        <x:f>SUM(G2597:G2603)</x:f>
        <x:v>47.87100000000001</x:v>
      </x:c>
      <x:c r="J2599" s="22" t="n">
        <x:f>G2599/I2599*H2599</x:f>
        <x:v>0.09939135174418604</x:v>
      </x:c>
      <x:c r="K2599" s="13" t="str">
        <x:v>ISIC4:71</x:v>
      </x:c>
      <x:c r="L2599" s="15" t="n">
        <x:f>'Crosswalk'!C68</x:f>
        <x:v>0</x:v>
      </x:c>
      <x:c r="M2599" s="15" t="n">
        <x:f>'Crosswalk'!D68</x:f>
        <x:v>0</x:v>
      </x:c>
      <x:c r="N2599" s="15" t="n">
        <x:f>'Crosswalk'!E68</x:f>
        <x:v>1</x:v>
      </x:c>
      <x:c r="O2599" s="15" t="n">
        <x:f>'Crosswalk'!F68</x:f>
        <x:v>0</x:v>
      </x:c>
      <x:c r="P2599" s="15" t="n">
        <x:f>'Crosswalk'!G68</x:f>
        <x:v>0</x:v>
      </x:c>
      <x:c r="Q2599" s="15" t="n">
        <x:f>'Crosswalk'!H68</x:f>
        <x:v>0</x:v>
      </x:c>
      <x:c r="R2599" s="15" t="n">
        <x:f>'Crosswalk'!I68</x:f>
        <x:v>0</x:v>
      </x:c>
      <x:c r="S2599" s="15" t="n">
        <x:f>'Crosswalk'!J68</x:f>
        <x:v>0</x:v>
      </x:c>
      <x:c r="T2599" s="15" t="n">
        <x:f>'Crosswalk'!K68</x:f>
        <x:v>0</x:v>
      </x:c>
      <x:c r="U2599" s="15" t="n">
        <x:f>'Crosswalk'!L68</x:f>
        <x:v>0</x:v>
      </x:c>
      <x:c r="V2599" s="15" t="n">
        <x:f>'Crosswalk'!M68</x:f>
        <x:v>0</x:v>
      </x:c>
      <x:c r="W2599" s="15" t="n">
        <x:f>'Crosswalk'!N68</x:f>
        <x:v>0</x:v>
      </x:c>
      <x:c r="X2599" s="18" t="str">
        <x:v>LFS - National Population and Employment Survey</x:v>
      </x:c>
      <x:c r="Y2599" s="13" t="str"/>
      <x:c r="Z2599" s="18" t="str">
        <x:v>National 2023 section mix; national 2023 division composition. Observed national industry detail; used only for composition within 2024 ILO modelled margins.</x:v>
      </x:c>
      <x:c r="AA2599" s="13" t="str"/>
      <x:c r="AB2599" s="13" t="str">
        <x:v>https://rplumber.ilo.org/data/indicator?format=.csv.gz&amp;id=EMP_TEMP_SEX_EC2_NB_A</x:v>
      </x:c>
    </x:row>
    <x:row r="2600" ht="48" customHeight="1">
      <x:c r="A2600" s="2" t="str">
        <x:v>TUN</x:v>
      </x:c>
      <x:c r="B2600" s="2" t="str">
        <x:v>LMN</x:v>
      </x:c>
      <x:c r="C2600" s="2" t="str">
        <x:v>TUN</x:v>
      </x:c>
      <x:c r="D2600" s="2" t="n">
        <x:v>2023</x:v>
      </x:c>
      <x:c r="E2600" s="2" t="str">
        <x:v>EC2_ISIC4_M72</x:v>
      </x:c>
      <x:c r="F2600" s="17" t="str">
        <x:v>Economic activity (ISIC-Rev.4), 2 digit level: 72 - Scientific research and development</x:v>
      </x:c>
      <x:c r="G2600" s="19" t="n">
        <x:v>0.968</x:v>
      </x:c>
      <x:c r="H2600" s="20" t="n">
        <x:v>0.434874636627907</x:v>
      </x:c>
      <x:c r="I2600" s="19" t="n">
        <x:f>SUM(G2597:G2603)</x:f>
        <x:v>47.87100000000001</x:v>
      </x:c>
      <x:c r="J2600" s="20" t="n">
        <x:f>G2600/I2600*H2600</x:f>
        <x:v>0.00879360465116279</x:v>
      </x:c>
      <x:c r="K2600" s="2" t="str">
        <x:v>ISIC4:72</x:v>
      </x:c>
      <x:c r="L2600" s="14" t="n">
        <x:f>'Crosswalk'!C69</x:f>
        <x:v>0</x:v>
      </x:c>
      <x:c r="M2600" s="14" t="n">
        <x:f>'Crosswalk'!D69</x:f>
        <x:v>0</x:v>
      </x:c>
      <x:c r="N2600" s="14" t="n">
        <x:f>'Crosswalk'!E69</x:f>
        <x:v>0.5</x:v>
      </x:c>
      <x:c r="O2600" s="14" t="n">
        <x:f>'Crosswalk'!F69</x:f>
        <x:v>0</x:v>
      </x:c>
      <x:c r="P2600" s="14" t="n">
        <x:f>'Crosswalk'!G69</x:f>
        <x:v>0</x:v>
      </x:c>
      <x:c r="Q2600" s="14" t="n">
        <x:f>'Crosswalk'!H69</x:f>
        <x:v>0.35</x:v>
      </x:c>
      <x:c r="R2600" s="14" t="n">
        <x:f>'Crosswalk'!I69</x:f>
        <x:v>0</x:v>
      </x:c>
      <x:c r="S2600" s="14" t="n">
        <x:f>'Crosswalk'!J69</x:f>
        <x:v>0.15</x:v>
      </x:c>
      <x:c r="T2600" s="14" t="n">
        <x:f>'Crosswalk'!K69</x:f>
        <x:v>0</x:v>
      </x:c>
      <x:c r="U2600" s="14" t="n">
        <x:f>'Crosswalk'!L69</x:f>
        <x:v>0</x:v>
      </x:c>
      <x:c r="V2600" s="14" t="n">
        <x:f>'Crosswalk'!M69</x:f>
        <x:v>0</x:v>
      </x:c>
      <x:c r="W2600" s="14" t="n">
        <x:f>'Crosswalk'!N69</x:f>
        <x:v>0</x:v>
      </x:c>
      <x:c r="X2600" s="17" t="str">
        <x:v>LFS - National Population and Employment Survey</x:v>
      </x:c>
      <x:c r="Y2600" s="2" t="str"/>
      <x:c r="Z2600" s="17" t="str">
        <x:v>National 2023 section mix; national 2023 division composition. Observed national industry detail; used only for composition within 2024 ILO modelled margins.</x:v>
      </x:c>
      <x:c r="AA2600" s="2" t="str"/>
      <x:c r="AB2600" s="2" t="str">
        <x:v>https://rplumber.ilo.org/data/indicator?format=.csv.gz&amp;id=EMP_TEMP_SEX_EC2_NB_A</x:v>
      </x:c>
    </x:row>
    <x:row r="2601" ht="48" customHeight="1">
      <x:c r="A2601" s="13" t="str">
        <x:v>TUN</x:v>
      </x:c>
      <x:c r="B2601" s="13" t="str">
        <x:v>LMN</x:v>
      </x:c>
      <x:c r="C2601" s="13" t="str">
        <x:v>TUN</x:v>
      </x:c>
      <x:c r="D2601" s="13" t="n">
        <x:v>2023</x:v>
      </x:c>
      <x:c r="E2601" s="13" t="str">
        <x:v>EC2_ISIC4_M73</x:v>
      </x:c>
      <x:c r="F2601" s="18" t="str">
        <x:v>Economic activity (ISIC-Rev.4), 2 digit level: 73 - Advertising and market research</x:v>
      </x:c>
      <x:c r="G2601" s="21" t="n">
        <x:v>2.45</x:v>
      </x:c>
      <x:c r="H2601" s="22" t="n">
        <x:v>0.434874636627907</x:v>
      </x:c>
      <x:c r="I2601" s="21" t="n">
        <x:f>SUM(G2597:G2603)</x:f>
        <x:v>47.87100000000001</x:v>
      </x:c>
      <x:c r="J2601" s="22" t="n">
        <x:f>G2601/I2601*H2601</x:f>
        <x:v>0.022256540697674417</x:v>
      </x:c>
      <x:c r="K2601" s="13" t="str">
        <x:v>ISIC4:73</x:v>
      </x:c>
      <x:c r="L2601" s="15" t="n">
        <x:f>'Crosswalk'!C70</x:f>
        <x:v>0</x:v>
      </x:c>
      <x:c r="M2601" s="15" t="n">
        <x:f>'Crosswalk'!D70</x:f>
        <x:v>0</x:v>
      </x:c>
      <x:c r="N2601" s="15" t="n">
        <x:f>'Crosswalk'!E70</x:f>
        <x:v>0</x:v>
      </x:c>
      <x:c r="O2601" s="15" t="n">
        <x:f>'Crosswalk'!F70</x:f>
        <x:v>0</x:v>
      </x:c>
      <x:c r="P2601" s="15" t="n">
        <x:f>'Crosswalk'!G70</x:f>
        <x:v>0</x:v>
      </x:c>
      <x:c r="Q2601" s="15" t="n">
        <x:f>'Crosswalk'!H70</x:f>
        <x:v>0</x:v>
      </x:c>
      <x:c r="R2601" s="15" t="n">
        <x:f>'Crosswalk'!I70</x:f>
        <x:v>0</x:v>
      </x:c>
      <x:c r="S2601" s="15" t="n">
        <x:f>'Crosswalk'!J70</x:f>
        <x:v>0</x:v>
      </x:c>
      <x:c r="T2601" s="15" t="n">
        <x:f>'Crosswalk'!K70</x:f>
        <x:v>1</x:v>
      </x:c>
      <x:c r="U2601" s="15" t="n">
        <x:f>'Crosswalk'!L70</x:f>
        <x:v>0</x:v>
      </x:c>
      <x:c r="V2601" s="15" t="n">
        <x:f>'Crosswalk'!M70</x:f>
        <x:v>0</x:v>
      </x:c>
      <x:c r="W2601" s="15" t="n">
        <x:f>'Crosswalk'!N70</x:f>
        <x:v>0</x:v>
      </x:c>
      <x:c r="X2601" s="18" t="str">
        <x:v>LFS - National Population and Employment Survey</x:v>
      </x:c>
      <x:c r="Y2601" s="13" t="str"/>
      <x:c r="Z2601" s="18" t="str">
        <x:v>National 2023 section mix; national 2023 division composition. Observed national industry detail; used only for composition within 2024 ILO modelled margins.</x:v>
      </x:c>
      <x:c r="AA2601" s="13" t="str"/>
      <x:c r="AB2601" s="13" t="str">
        <x:v>https://rplumber.ilo.org/data/indicator?format=.csv.gz&amp;id=EMP_TEMP_SEX_EC2_NB_A</x:v>
      </x:c>
    </x:row>
    <x:row r="2602" ht="48" customHeight="1">
      <x:c r="A2602" s="2" t="str">
        <x:v>TUN</x:v>
      </x:c>
      <x:c r="B2602" s="2" t="str">
        <x:v>LMN</x:v>
      </x:c>
      <x:c r="C2602" s="2" t="str">
        <x:v>TUN</x:v>
      </x:c>
      <x:c r="D2602" s="2" t="n">
        <x:v>2023</x:v>
      </x:c>
      <x:c r="E2602" s="2" t="str">
        <x:v>EC2_ISIC4_M74</x:v>
      </x:c>
      <x:c r="F2602" s="17" t="str">
        <x:v>Economic activity (ISIC-Rev.4), 2 digit level: 74 - Other professional, scientific and technical activities</x:v>
      </x:c>
      <x:c r="G2602" s="19" t="n">
        <x:v>5.615</x:v>
      </x:c>
      <x:c r="H2602" s="20" t="n">
        <x:v>0.434874636627907</x:v>
      </x:c>
      <x:c r="I2602" s="19" t="n">
        <x:f>SUM(G2597:G2603)</x:f>
        <x:v>47.87100000000001</x:v>
      </x:c>
      <x:c r="J2602" s="20" t="n">
        <x:f>G2602/I2602*H2602</x:f>
        <x:v>0.05100835755813953</x:v>
      </x:c>
      <x:c r="K2602" s="2" t="str">
        <x:v>ISIC4:74</x:v>
      </x:c>
      <x:c r="L2602" s="14" t="n">
        <x:f>'Crosswalk'!C71</x:f>
        <x:v>0</x:v>
      </x:c>
      <x:c r="M2602" s="14" t="n">
        <x:f>'Crosswalk'!D71</x:f>
        <x:v>0</x:v>
      </x:c>
      <x:c r="N2602" s="14" t="n">
        <x:f>'Crosswalk'!E71</x:f>
        <x:v>0.8</x:v>
      </x:c>
      <x:c r="O2602" s="14" t="n">
        <x:f>'Crosswalk'!F71</x:f>
        <x:v>0.2</x:v>
      </x:c>
      <x:c r="P2602" s="14" t="n">
        <x:f>'Crosswalk'!G71</x:f>
        <x:v>0</x:v>
      </x:c>
      <x:c r="Q2602" s="14" t="n">
        <x:f>'Crosswalk'!H71</x:f>
        <x:v>0</x:v>
      </x:c>
      <x:c r="R2602" s="14" t="n">
        <x:f>'Crosswalk'!I71</x:f>
        <x:v>0</x:v>
      </x:c>
      <x:c r="S2602" s="14" t="n">
        <x:f>'Crosswalk'!J71</x:f>
        <x:v>0</x:v>
      </x:c>
      <x:c r="T2602" s="14" t="n">
        <x:f>'Crosswalk'!K71</x:f>
        <x:v>0</x:v>
      </x:c>
      <x:c r="U2602" s="14" t="n">
        <x:f>'Crosswalk'!L71</x:f>
        <x:v>0</x:v>
      </x:c>
      <x:c r="V2602" s="14" t="n">
        <x:f>'Crosswalk'!M71</x:f>
        <x:v>0</x:v>
      </x:c>
      <x:c r="W2602" s="14" t="n">
        <x:f>'Crosswalk'!N71</x:f>
        <x:v>0</x:v>
      </x:c>
      <x:c r="X2602" s="17" t="str">
        <x:v>LFS - National Population and Employment Survey</x:v>
      </x:c>
      <x:c r="Y2602" s="2" t="str"/>
      <x:c r="Z2602" s="17" t="str">
        <x:v>National 2023 section mix; national 2023 division composition. Observed national industry detail; used only for composition within 2024 ILO modelled margins.</x:v>
      </x:c>
      <x:c r="AA2602" s="2" t="str"/>
      <x:c r="AB2602" s="2" t="str">
        <x:v>https://rplumber.ilo.org/data/indicator?format=.csv.gz&amp;id=EMP_TEMP_SEX_EC2_NB_A</x:v>
      </x:c>
    </x:row>
    <x:row r="2603" ht="48" customHeight="1">
      <x:c r="A2603" s="13" t="str">
        <x:v>TUN</x:v>
      </x:c>
      <x:c r="B2603" s="13" t="str">
        <x:v>LMN</x:v>
      </x:c>
      <x:c r="C2603" s="13" t="str">
        <x:v>TUN</x:v>
      </x:c>
      <x:c r="D2603" s="13" t="n">
        <x:v>2023</x:v>
      </x:c>
      <x:c r="E2603" s="13" t="str">
        <x:v>EC2_ISIC4_M75</x:v>
      </x:c>
      <x:c r="F2603" s="18" t="str">
        <x:v>Economic activity (ISIC-Rev.4), 2 digit level: 75 - Veterinary activities</x:v>
      </x:c>
      <x:c r="G2603" s="21" t="n">
        <x:v>0.653</x:v>
      </x:c>
      <x:c r="H2603" s="22" t="n">
        <x:v>0.434874636627907</x:v>
      </x:c>
      <x:c r="I2603" s="21" t="n">
        <x:f>SUM(G2597:G2603)</x:f>
        <x:v>47.87100000000001</x:v>
      </x:c>
      <x:c r="J2603" s="22" t="n">
        <x:f>G2603/I2603*H2603</x:f>
        <x:v>0.005932049418604651</x:v>
      </x:c>
      <x:c r="K2603" s="13" t="str">
        <x:v>ISIC4:75</x:v>
      </x:c>
      <x:c r="L2603" s="15" t="n">
        <x:f>'Crosswalk'!C72</x:f>
        <x:v>0</x:v>
      </x:c>
      <x:c r="M2603" s="15" t="n">
        <x:f>'Crosswalk'!D72</x:f>
        <x:v>0</x:v>
      </x:c>
      <x:c r="N2603" s="15" t="n">
        <x:f>'Crosswalk'!E72</x:f>
        <x:v>0</x:v>
      </x:c>
      <x:c r="O2603" s="15" t="n">
        <x:f>'Crosswalk'!F72</x:f>
        <x:v>0</x:v>
      </x:c>
      <x:c r="P2603" s="15" t="n">
        <x:f>'Crosswalk'!G72</x:f>
        <x:v>0</x:v>
      </x:c>
      <x:c r="Q2603" s="15" t="n">
        <x:f>'Crosswalk'!H72</x:f>
        <x:v>1</x:v>
      </x:c>
      <x:c r="R2603" s="15" t="n">
        <x:f>'Crosswalk'!I72</x:f>
        <x:v>0</x:v>
      </x:c>
      <x:c r="S2603" s="15" t="n">
        <x:f>'Crosswalk'!J72</x:f>
        <x:v>0</x:v>
      </x:c>
      <x:c r="T2603" s="15" t="n">
        <x:f>'Crosswalk'!K72</x:f>
        <x:v>0</x:v>
      </x:c>
      <x:c r="U2603" s="15" t="n">
        <x:f>'Crosswalk'!L72</x:f>
        <x:v>0</x:v>
      </x:c>
      <x:c r="V2603" s="15" t="n">
        <x:f>'Crosswalk'!M72</x:f>
        <x:v>0</x:v>
      </x:c>
      <x:c r="W2603" s="15" t="n">
        <x:f>'Crosswalk'!N72</x:f>
        <x:v>0</x:v>
      </x:c>
      <x:c r="X2603" s="18" t="str">
        <x:v>LFS - National Population and Employment Survey</x:v>
      </x:c>
      <x:c r="Y2603" s="13" t="str"/>
      <x:c r="Z2603" s="18" t="str">
        <x:v>National 2023 section mix; national 2023 division composition. Observed national industry detail; used only for composition within 2024 ILO modelled margins.</x:v>
      </x:c>
      <x:c r="AA2603" s="13" t="str"/>
      <x:c r="AB2603" s="13" t="str">
        <x:v>https://rplumber.ilo.org/data/indicator?format=.csv.gz&amp;id=EMP_TEMP_SEX_EC2_NB_A</x:v>
      </x:c>
    </x:row>
    <x:row r="2604" ht="48" customHeight="1">
      <x:c r="A2604" s="2" t="str">
        <x:v>TUN</x:v>
      </x:c>
      <x:c r="B2604" s="2" t="str">
        <x:v>LMN</x:v>
      </x:c>
      <x:c r="C2604" s="2" t="str">
        <x:v>TUN</x:v>
      </x:c>
      <x:c r="D2604" s="2" t="n">
        <x:v>2023</x:v>
      </x:c>
      <x:c r="E2604" s="2" t="str">
        <x:v>EC2_ISIC4_N77</x:v>
      </x:c>
      <x:c r="F2604" s="17" t="str">
        <x:v>Economic activity (ISIC-Rev.4), 2 digit level: 77 - Rental and leasing activities</x:v>
      </x:c>
      <x:c r="G2604" s="19" t="n">
        <x:v>4.726</x:v>
      </x:c>
      <x:c r="H2604" s="20" t="n">
        <x:v>0.5165697674418605</x:v>
      </x:c>
      <x:c r="I2604" s="19" t="n">
        <x:f>SUM(G2604:G2609)</x:f>
        <x:v>56.862</x:v>
      </x:c>
      <x:c r="J2604" s="20" t="n">
        <x:f>G2604/I2604*H2604</x:f>
        <x:v>0.042933922847072425</x:v>
      </x:c>
      <x:c r="K2604" s="2" t="str">
        <x:v>ISIC4:77</x:v>
      </x:c>
      <x:c r="L2604" s="14" t="n">
        <x:f>'Crosswalk'!C73</x:f>
        <x:v>0</x:v>
      </x:c>
      <x:c r="M2604" s="14" t="n">
        <x:f>'Crosswalk'!D73</x:f>
        <x:v>0</x:v>
      </x:c>
      <x:c r="N2604" s="14" t="n">
        <x:f>'Crosswalk'!E73</x:f>
        <x:v>0.7</x:v>
      </x:c>
      <x:c r="O2604" s="14" t="n">
        <x:f>'Crosswalk'!F73</x:f>
        <x:v>0.3</x:v>
      </x:c>
      <x:c r="P2604" s="14" t="n">
        <x:f>'Crosswalk'!G73</x:f>
        <x:v>0</x:v>
      </x:c>
      <x:c r="Q2604" s="14" t="n">
        <x:f>'Crosswalk'!H73</x:f>
        <x:v>0</x:v>
      </x:c>
      <x:c r="R2604" s="14" t="n">
        <x:f>'Crosswalk'!I73</x:f>
        <x:v>0</x:v>
      </x:c>
      <x:c r="S2604" s="14" t="n">
        <x:f>'Crosswalk'!J73</x:f>
        <x:v>0</x:v>
      </x:c>
      <x:c r="T2604" s="14" t="n">
        <x:f>'Crosswalk'!K73</x:f>
        <x:v>0</x:v>
      </x:c>
      <x:c r="U2604" s="14" t="n">
        <x:f>'Crosswalk'!L73</x:f>
        <x:v>0</x:v>
      </x:c>
      <x:c r="V2604" s="14" t="n">
        <x:f>'Crosswalk'!M73</x:f>
        <x:v>0</x:v>
      </x:c>
      <x:c r="W2604" s="14" t="n">
        <x:f>'Crosswalk'!N73</x:f>
        <x:v>0</x:v>
      </x:c>
      <x:c r="X2604" s="17" t="str">
        <x:v>LFS - National Population and Employment Survey</x:v>
      </x:c>
      <x:c r="Y2604" s="2" t="str"/>
      <x:c r="Z2604" s="17" t="str">
        <x:v>National 2023 section mix; national 2023 division composition. Observed national industry detail; used only for composition within 2024 ILO modelled margins.</x:v>
      </x:c>
      <x:c r="AA2604" s="2" t="str"/>
      <x:c r="AB2604" s="2" t="str">
        <x:v>https://rplumber.ilo.org/data/indicator?format=.csv.gz&amp;id=EMP_TEMP_SEX_EC2_NB_A</x:v>
      </x:c>
    </x:row>
    <x:row r="2605" ht="48" customHeight="1">
      <x:c r="A2605" s="13" t="str">
        <x:v>TUN</x:v>
      </x:c>
      <x:c r="B2605" s="13" t="str">
        <x:v>LMN</x:v>
      </x:c>
      <x:c r="C2605" s="13" t="str">
        <x:v>TUN</x:v>
      </x:c>
      <x:c r="D2605" s="13" t="n">
        <x:v>2023</x:v>
      </x:c>
      <x:c r="E2605" s="13" t="str">
        <x:v>EC2_ISIC4_N78</x:v>
      </x:c>
      <x:c r="F2605" s="18" t="str">
        <x:v>Economic activity (ISIC-Rev.4), 2 digit level: 78 - Employment activities</x:v>
      </x:c>
      <x:c r="G2605" s="21" t="n">
        <x:v>2.171</x:v>
      </x:c>
      <x:c r="H2605" s="22" t="n">
        <x:v>0.5165697674418605</x:v>
      </x:c>
      <x:c r="I2605" s="21" t="n">
        <x:f>SUM(G2604:G2609)</x:f>
        <x:v>56.862</x:v>
      </x:c>
      <x:c r="J2605" s="22" t="n">
        <x:f>G2605/I2605*H2605</x:f>
        <x:v>0.019722714028987356</x:v>
      </x:c>
      <x:c r="K2605" s="13" t="str">
        <x:v>ISIC4:78</x:v>
      </x:c>
      <x:c r="L2605" s="15" t="n">
        <x:f>'Crosswalk'!C74</x:f>
        <x:v>0</x:v>
      </x:c>
      <x:c r="M2605" s="15" t="n">
        <x:f>'Crosswalk'!D74</x:f>
        <x:v>0</x:v>
      </x:c>
      <x:c r="N2605" s="15" t="n">
        <x:f>'Crosswalk'!E74</x:f>
        <x:v>1</x:v>
      </x:c>
      <x:c r="O2605" s="15" t="n">
        <x:f>'Crosswalk'!F74</x:f>
        <x:v>0</x:v>
      </x:c>
      <x:c r="P2605" s="15" t="n">
        <x:f>'Crosswalk'!G74</x:f>
        <x:v>0</x:v>
      </x:c>
      <x:c r="Q2605" s="15" t="n">
        <x:f>'Crosswalk'!H74</x:f>
        <x:v>0</x:v>
      </x:c>
      <x:c r="R2605" s="15" t="n">
        <x:f>'Crosswalk'!I74</x:f>
        <x:v>0</x:v>
      </x:c>
      <x:c r="S2605" s="15" t="n">
        <x:f>'Crosswalk'!J74</x:f>
        <x:v>0</x:v>
      </x:c>
      <x:c r="T2605" s="15" t="n">
        <x:f>'Crosswalk'!K74</x:f>
        <x:v>0</x:v>
      </x:c>
      <x:c r="U2605" s="15" t="n">
        <x:f>'Crosswalk'!L74</x:f>
        <x:v>0</x:v>
      </x:c>
      <x:c r="V2605" s="15" t="n">
        <x:f>'Crosswalk'!M74</x:f>
        <x:v>0</x:v>
      </x:c>
      <x:c r="W2605" s="15" t="n">
        <x:f>'Crosswalk'!N74</x:f>
        <x:v>0</x:v>
      </x:c>
      <x:c r="X2605" s="18" t="str">
        <x:v>LFS - National Population and Employment Survey</x:v>
      </x:c>
      <x:c r="Y2605" s="13" t="str"/>
      <x:c r="Z2605" s="18" t="str">
        <x:v>National 2023 section mix; national 2023 division composition. Observed national industry detail; used only for composition within 2024 ILO modelled margins.</x:v>
      </x:c>
      <x:c r="AA2605" s="13" t="str"/>
      <x:c r="AB2605" s="13" t="str">
        <x:v>https://rplumber.ilo.org/data/indicator?format=.csv.gz&amp;id=EMP_TEMP_SEX_EC2_NB_A</x:v>
      </x:c>
    </x:row>
    <x:row r="2606" ht="48" customHeight="1">
      <x:c r="A2606" s="2" t="str">
        <x:v>TUN</x:v>
      </x:c>
      <x:c r="B2606" s="2" t="str">
        <x:v>LMN</x:v>
      </x:c>
      <x:c r="C2606" s="2" t="str">
        <x:v>TUN</x:v>
      </x:c>
      <x:c r="D2606" s="2" t="n">
        <x:v>2023</x:v>
      </x:c>
      <x:c r="E2606" s="2" t="str">
        <x:v>EC2_ISIC4_N79</x:v>
      </x:c>
      <x:c r="F2606" s="17" t="str">
        <x:v>Economic activity (ISIC-Rev.4), 2 digit level: 79 - Travel agency, tour operator, reservation service and related activities</x:v>
      </x:c>
      <x:c r="G2606" s="19" t="n">
        <x:v>5.986</x:v>
      </x:c>
      <x:c r="H2606" s="20" t="n">
        <x:v>0.5165697674418605</x:v>
      </x:c>
      <x:c r="I2606" s="19" t="n">
        <x:f>SUM(G2604:G2609)</x:f>
        <x:v>56.862</x:v>
      </x:c>
      <x:c r="J2606" s="20" t="n">
        <x:f>G2606/I2606*H2606</x:f>
        <x:v>0.05438054637379931</x:v>
      </x:c>
      <x:c r="K2606" s="2" t="str">
        <x:v>ISIC4:79</x:v>
      </x:c>
      <x:c r="L2606" s="14" t="n">
        <x:f>'Crosswalk'!C75</x:f>
        <x:v>0</x:v>
      </x:c>
      <x:c r="M2606" s="14" t="n">
        <x:f>'Crosswalk'!D75</x:f>
        <x:v>0</x:v>
      </x:c>
      <x:c r="N2606" s="14" t="n">
        <x:f>'Crosswalk'!E75</x:f>
        <x:v>0</x:v>
      </x:c>
      <x:c r="O2606" s="14" t="n">
        <x:f>'Crosswalk'!F75</x:f>
        <x:v>1</x:v>
      </x:c>
      <x:c r="P2606" s="14" t="n">
        <x:f>'Crosswalk'!G75</x:f>
        <x:v>0</x:v>
      </x:c>
      <x:c r="Q2606" s="14" t="n">
        <x:f>'Crosswalk'!H75</x:f>
        <x:v>0</x:v>
      </x:c>
      <x:c r="R2606" s="14" t="n">
        <x:f>'Crosswalk'!I75</x:f>
        <x:v>0</x:v>
      </x:c>
      <x:c r="S2606" s="14" t="n">
        <x:f>'Crosswalk'!J75</x:f>
        <x:v>0</x:v>
      </x:c>
      <x:c r="T2606" s="14" t="n">
        <x:f>'Crosswalk'!K75</x:f>
        <x:v>0</x:v>
      </x:c>
      <x:c r="U2606" s="14" t="n">
        <x:f>'Crosswalk'!L75</x:f>
        <x:v>0</x:v>
      </x:c>
      <x:c r="V2606" s="14" t="n">
        <x:f>'Crosswalk'!M75</x:f>
        <x:v>0</x:v>
      </x:c>
      <x:c r="W2606" s="14" t="n">
        <x:f>'Crosswalk'!N75</x:f>
        <x:v>0</x:v>
      </x:c>
      <x:c r="X2606" s="17" t="str">
        <x:v>LFS - National Population and Employment Survey</x:v>
      </x:c>
      <x:c r="Y2606" s="2" t="str"/>
      <x:c r="Z2606" s="17" t="str">
        <x:v>National 2023 section mix; national 2023 division composition. Observed national industry detail; used only for composition within 2024 ILO modelled margins.</x:v>
      </x:c>
      <x:c r="AA2606" s="2" t="str"/>
      <x:c r="AB2606" s="2" t="str">
        <x:v>https://rplumber.ilo.org/data/indicator?format=.csv.gz&amp;id=EMP_TEMP_SEX_EC2_NB_A</x:v>
      </x:c>
    </x:row>
    <x:row r="2607" ht="48" customHeight="1">
      <x:c r="A2607" s="13" t="str">
        <x:v>TUN</x:v>
      </x:c>
      <x:c r="B2607" s="13" t="str">
        <x:v>LMN</x:v>
      </x:c>
      <x:c r="C2607" s="13" t="str">
        <x:v>TUN</x:v>
      </x:c>
      <x:c r="D2607" s="13" t="n">
        <x:v>2023</x:v>
      </x:c>
      <x:c r="E2607" s="13" t="str">
        <x:v>EC2_ISIC4_N80</x:v>
      </x:c>
      <x:c r="F2607" s="18" t="str">
        <x:v>Economic activity (ISIC-Rev.4), 2 digit level: 80 - Security and investigation activities</x:v>
      </x:c>
      <x:c r="G2607" s="21" t="n">
        <x:v>3.273</x:v>
      </x:c>
      <x:c r="H2607" s="22" t="n">
        <x:v>0.5165697674418605</x:v>
      </x:c>
      <x:c r="I2607" s="21" t="n">
        <x:f>SUM(G2604:G2609)</x:f>
        <x:v>56.862</x:v>
      </x:c>
      <x:c r="J2607" s="22" t="n">
        <x:f>G2607/I2607*H2607</x:f>
        <x:v>0.029733967303950077</x:v>
      </x:c>
      <x:c r="K2607" s="13" t="str">
        <x:v>ISIC4:80</x:v>
      </x:c>
      <x:c r="L2607" s="15" t="n">
        <x:f>'Crosswalk'!C76</x:f>
        <x:v>0</x:v>
      </x:c>
      <x:c r="M2607" s="15" t="n">
        <x:f>'Crosswalk'!D76</x:f>
        <x:v>0</x:v>
      </x:c>
      <x:c r="N2607" s="15" t="n">
        <x:f>'Crosswalk'!E76</x:f>
        <x:v>1</x:v>
      </x:c>
      <x:c r="O2607" s="15" t="n">
        <x:f>'Crosswalk'!F76</x:f>
        <x:v>0</x:v>
      </x:c>
      <x:c r="P2607" s="15" t="n">
        <x:f>'Crosswalk'!G76</x:f>
        <x:v>0</x:v>
      </x:c>
      <x:c r="Q2607" s="15" t="n">
        <x:f>'Crosswalk'!H76</x:f>
        <x:v>0</x:v>
      </x:c>
      <x:c r="R2607" s="15" t="n">
        <x:f>'Crosswalk'!I76</x:f>
        <x:v>0</x:v>
      </x:c>
      <x:c r="S2607" s="15" t="n">
        <x:f>'Crosswalk'!J76</x:f>
        <x:v>0</x:v>
      </x:c>
      <x:c r="T2607" s="15" t="n">
        <x:f>'Crosswalk'!K76</x:f>
        <x:v>0</x:v>
      </x:c>
      <x:c r="U2607" s="15" t="n">
        <x:f>'Crosswalk'!L76</x:f>
        <x:v>0</x:v>
      </x:c>
      <x:c r="V2607" s="15" t="n">
        <x:f>'Crosswalk'!M76</x:f>
        <x:v>0</x:v>
      </x:c>
      <x:c r="W2607" s="15" t="n">
        <x:f>'Crosswalk'!N76</x:f>
        <x:v>0</x:v>
      </x:c>
      <x:c r="X2607" s="18" t="str">
        <x:v>LFS - National Population and Employment Survey</x:v>
      </x:c>
      <x:c r="Y2607" s="13" t="str"/>
      <x:c r="Z2607" s="18" t="str">
        <x:v>National 2023 section mix; national 2023 division composition. Observed national industry detail; used only for composition within 2024 ILO modelled margins.</x:v>
      </x:c>
      <x:c r="AA2607" s="13" t="str"/>
      <x:c r="AB2607" s="13" t="str">
        <x:v>https://rplumber.ilo.org/data/indicator?format=.csv.gz&amp;id=EMP_TEMP_SEX_EC2_NB_A</x:v>
      </x:c>
    </x:row>
    <x:row r="2608" ht="48" customHeight="1">
      <x:c r="A2608" s="2" t="str">
        <x:v>TUN</x:v>
      </x:c>
      <x:c r="B2608" s="2" t="str">
        <x:v>LMN</x:v>
      </x:c>
      <x:c r="C2608" s="2" t="str">
        <x:v>TUN</x:v>
      </x:c>
      <x:c r="D2608" s="2" t="n">
        <x:v>2023</x:v>
      </x:c>
      <x:c r="E2608" s="2" t="str">
        <x:v>EC2_ISIC4_N81</x:v>
      </x:c>
      <x:c r="F2608" s="17" t="str">
        <x:v>Economic activity (ISIC-Rev.4), 2 digit level: 81 - Services to buildings and landscape activities</x:v>
      </x:c>
      <x:c r="G2608" s="19" t="n">
        <x:v>11.42</x:v>
      </x:c>
      <x:c r="H2608" s="20" t="n">
        <x:v>0.5165697674418605</x:v>
      </x:c>
      <x:c r="I2608" s="19" t="n">
        <x:f>SUM(G2604:G2609)</x:f>
        <x:v>56.862</x:v>
      </x:c>
      <x:c r="J2608" s="20" t="n">
        <x:f>G2608/I2608*H2608</x:f>
        <x:v>0.10374638148827066</x:v>
      </x:c>
      <x:c r="K2608" s="2" t="str">
        <x:v>ISIC4:81</x:v>
      </x:c>
      <x:c r="L2608" s="14" t="n">
        <x:f>'Crosswalk'!C77</x:f>
        <x:v>0</x:v>
      </x:c>
      <x:c r="M2608" s="14" t="n">
        <x:f>'Crosswalk'!D77</x:f>
        <x:v>0</x:v>
      </x:c>
      <x:c r="N2608" s="14" t="n">
        <x:f>'Crosswalk'!E77</x:f>
        <x:v>1</x:v>
      </x:c>
      <x:c r="O2608" s="14" t="n">
        <x:f>'Crosswalk'!F77</x:f>
        <x:v>0</x:v>
      </x:c>
      <x:c r="P2608" s="14" t="n">
        <x:f>'Crosswalk'!G77</x:f>
        <x:v>0</x:v>
      </x:c>
      <x:c r="Q2608" s="14" t="n">
        <x:f>'Crosswalk'!H77</x:f>
        <x:v>0</x:v>
      </x:c>
      <x:c r="R2608" s="14" t="n">
        <x:f>'Crosswalk'!I77</x:f>
        <x:v>0</x:v>
      </x:c>
      <x:c r="S2608" s="14" t="n">
        <x:f>'Crosswalk'!J77</x:f>
        <x:v>0</x:v>
      </x:c>
      <x:c r="T2608" s="14" t="n">
        <x:f>'Crosswalk'!K77</x:f>
        <x:v>0</x:v>
      </x:c>
      <x:c r="U2608" s="14" t="n">
        <x:f>'Crosswalk'!L77</x:f>
        <x:v>0</x:v>
      </x:c>
      <x:c r="V2608" s="14" t="n">
        <x:f>'Crosswalk'!M77</x:f>
        <x:v>0</x:v>
      </x:c>
      <x:c r="W2608" s="14" t="n">
        <x:f>'Crosswalk'!N77</x:f>
        <x:v>0</x:v>
      </x:c>
      <x:c r="X2608" s="17" t="str">
        <x:v>LFS - National Population and Employment Survey</x:v>
      </x:c>
      <x:c r="Y2608" s="2" t="str"/>
      <x:c r="Z2608" s="17" t="str">
        <x:v>National 2023 section mix; national 2023 division composition. Observed national industry detail; used only for composition within 2024 ILO modelled margins.</x:v>
      </x:c>
      <x:c r="AA2608" s="2" t="str"/>
      <x:c r="AB2608" s="2" t="str">
        <x:v>https://rplumber.ilo.org/data/indicator?format=.csv.gz&amp;id=EMP_TEMP_SEX_EC2_NB_A</x:v>
      </x:c>
    </x:row>
    <x:row r="2609" ht="48" customHeight="1">
      <x:c r="A2609" s="13" t="str">
        <x:v>TUN</x:v>
      </x:c>
      <x:c r="B2609" s="13" t="str">
        <x:v>LMN</x:v>
      </x:c>
      <x:c r="C2609" s="13" t="str">
        <x:v>TUN</x:v>
      </x:c>
      <x:c r="D2609" s="13" t="n">
        <x:v>2023</x:v>
      </x:c>
      <x:c r="E2609" s="13" t="str">
        <x:v>EC2_ISIC4_N82</x:v>
      </x:c>
      <x:c r="F2609" s="18" t="str">
        <x:v>Economic activity (ISIC-Rev.4), 2 digit level: 82 - Office administrative, office support and other business support activities</x:v>
      </x:c>
      <x:c r="G2609" s="21" t="n">
        <x:v>29.286</x:v>
      </x:c>
      <x:c r="H2609" s="22" t="n">
        <x:v>0.5165697674418605</x:v>
      </x:c>
      <x:c r="I2609" s="21" t="n">
        <x:f>SUM(G2604:G2609)</x:f>
        <x:v>56.862</x:v>
      </x:c>
      <x:c r="J2609" s="22" t="n">
        <x:f>G2609/I2609*H2609</x:f>
        <x:v>0.2660522353997806</x:v>
      </x:c>
      <x:c r="K2609" s="13" t="str">
        <x:v>ISIC4:82</x:v>
      </x:c>
      <x:c r="L2609" s="15" t="n">
        <x:f>'Crosswalk'!C78</x:f>
        <x:v>0</x:v>
      </x:c>
      <x:c r="M2609" s="15" t="n">
        <x:f>'Crosswalk'!D78</x:f>
        <x:v>0</x:v>
      </x:c>
      <x:c r="N2609" s="15" t="n">
        <x:f>'Crosswalk'!E78</x:f>
        <x:v>1</x:v>
      </x:c>
      <x:c r="O2609" s="15" t="n">
        <x:f>'Crosswalk'!F78</x:f>
        <x:v>0</x:v>
      </x:c>
      <x:c r="P2609" s="15" t="n">
        <x:f>'Crosswalk'!G78</x:f>
        <x:v>0</x:v>
      </x:c>
      <x:c r="Q2609" s="15" t="n">
        <x:f>'Crosswalk'!H78</x:f>
        <x:v>0</x:v>
      </x:c>
      <x:c r="R2609" s="15" t="n">
        <x:f>'Crosswalk'!I78</x:f>
        <x:v>0</x:v>
      </x:c>
      <x:c r="S2609" s="15" t="n">
        <x:f>'Crosswalk'!J78</x:f>
        <x:v>0</x:v>
      </x:c>
      <x:c r="T2609" s="15" t="n">
        <x:f>'Crosswalk'!K78</x:f>
        <x:v>0</x:v>
      </x:c>
      <x:c r="U2609" s="15" t="n">
        <x:f>'Crosswalk'!L78</x:f>
        <x:v>0</x:v>
      </x:c>
      <x:c r="V2609" s="15" t="n">
        <x:f>'Crosswalk'!M78</x:f>
        <x:v>0</x:v>
      </x:c>
      <x:c r="W2609" s="15" t="n">
        <x:f>'Crosswalk'!N78</x:f>
        <x:v>0</x:v>
      </x:c>
      <x:c r="X2609" s="18" t="str">
        <x:v>LFS - National Population and Employment Survey</x:v>
      </x:c>
      <x:c r="Y2609" s="13" t="str"/>
      <x:c r="Z2609" s="18" t="str">
        <x:v>National 2023 section mix; national 2023 division composition. Observed national industry detail; used only for composition within 2024 ILO modelled margins.</x:v>
      </x:c>
      <x:c r="AA2609" s="13" t="str"/>
      <x:c r="AB2609" s="13" t="str">
        <x:v>https://rplumber.ilo.org/data/indicator?format=.csv.gz&amp;id=EMP_TEMP_SEX_EC2_NB_A</x:v>
      </x:c>
    </x:row>
    <x:row r="2610" ht="48" customHeight="1">
      <x:c r="A2610" s="2" t="str">
        <x:v>TUN</x:v>
      </x:c>
      <x:c r="B2610" s="2" t="str">
        <x:v>O</x:v>
      </x:c>
      <x:c r="C2610" s="2" t="str">
        <x:v>TUN</x:v>
      </x:c>
      <x:c r="D2610" s="2" t="n">
        <x:v>2023</x:v>
      </x:c>
      <x:c r="E2610" s="2" t="str">
        <x:v>EC2_ISIC4_O84</x:v>
      </x:c>
      <x:c r="F2610" s="17" t="str">
        <x:v>Economic activity (ISIC-Rev.4), 2 digit level: 84 - Public administration and defence; compulsory social security</x:v>
      </x:c>
      <x:c r="G2610" s="19" t="n">
        <x:v>293.065</x:v>
      </x:c>
      <x:c r="H2610" s="20" t="n">
        <x:v>1</x:v>
      </x:c>
      <x:c r="I2610" s="19" t="n">
        <x:f>SUM(G2610:G2610)</x:f>
        <x:v>293.065</x:v>
      </x:c>
      <x:c r="J2610" s="20" t="n">
        <x:f>G2610/I2610*H2610</x:f>
        <x:v>1</x:v>
      </x:c>
      <x:c r="K2610" s="2" t="str">
        <x:v>ISIC4:84</x:v>
      </x:c>
      <x:c r="L2610" s="14" t="n">
        <x:f>'Crosswalk'!C79</x:f>
        <x:v>0</x:v>
      </x:c>
      <x:c r="M2610" s="14" t="n">
        <x:f>'Crosswalk'!D79</x:f>
        <x:v>0</x:v>
      </x:c>
      <x:c r="N2610" s="14" t="n">
        <x:f>'Crosswalk'!E79</x:f>
        <x:v>0</x:v>
      </x:c>
      <x:c r="O2610" s="14" t="n">
        <x:f>'Crosswalk'!F79</x:f>
        <x:v>0</x:v>
      </x:c>
      <x:c r="P2610" s="14" t="n">
        <x:f>'Crosswalk'!G79</x:f>
        <x:v>0</x:v>
      </x:c>
      <x:c r="Q2610" s="14" t="n">
        <x:f>'Crosswalk'!H79</x:f>
        <x:v>0</x:v>
      </x:c>
      <x:c r="R2610" s="14" t="n">
        <x:f>'Crosswalk'!I79</x:f>
        <x:v>0</x:v>
      </x:c>
      <x:c r="S2610" s="14" t="n">
        <x:f>'Crosswalk'!J79</x:f>
        <x:v>0</x:v>
      </x:c>
      <x:c r="T2610" s="14" t="n">
        <x:f>'Crosswalk'!K79</x:f>
        <x:v>0</x:v>
      </x:c>
      <x:c r="U2610" s="14" t="n">
        <x:f>'Crosswalk'!L79</x:f>
        <x:v>0</x:v>
      </x:c>
      <x:c r="V2610" s="14" t="n">
        <x:f>'Crosswalk'!M79</x:f>
        <x:v>0</x:v>
      </x:c>
      <x:c r="W2610" s="14" t="n">
        <x:f>'Crosswalk'!N79</x:f>
        <x:v>1</x:v>
      </x:c>
      <x:c r="X2610" s="17" t="str">
        <x:v>LFS - National Population and Employment Survey</x:v>
      </x:c>
      <x:c r="Y2610" s="2" t="str"/>
      <x:c r="Z2610" s="17" t="str">
        <x:v>National 2023 division composition. Observed national industry detail; used only for composition within 2024 ILO modelled margins.</x:v>
      </x:c>
      <x:c r="AA2610" s="2" t="str"/>
      <x:c r="AB2610" s="2" t="str">
        <x:v>https://rplumber.ilo.org/data/indicator?format=.csv.gz&amp;id=EMP_TEMP_SEX_EC2_NB_A</x:v>
      </x:c>
    </x:row>
    <x:row r="2611" ht="48" customHeight="1">
      <x:c r="A2611" s="13" t="str">
        <x:v>TUN</x:v>
      </x:c>
      <x:c r="B2611" s="13" t="str">
        <x:v>P</x:v>
      </x:c>
      <x:c r="C2611" s="13" t="str">
        <x:v>TUN</x:v>
      </x:c>
      <x:c r="D2611" s="13" t="n">
        <x:v>2023</x:v>
      </x:c>
      <x:c r="E2611" s="13" t="str">
        <x:v>EC2_ISIC4_P85</x:v>
      </x:c>
      <x:c r="F2611" s="18" t="str">
        <x:v>Economic activity (ISIC-Rev.4), 2 digit level: 85 - Education</x:v>
      </x:c>
      <x:c r="G2611" s="21" t="n">
        <x:v>277.213</x:v>
      </x:c>
      <x:c r="H2611" s="22" t="n">
        <x:v>1</x:v>
      </x:c>
      <x:c r="I2611" s="21" t="n">
        <x:f>SUM(G2611:G2611)</x:f>
        <x:v>277.213</x:v>
      </x:c>
      <x:c r="J2611" s="22" t="n">
        <x:f>G2611/I2611*H2611</x:f>
        <x:v>1</x:v>
      </x:c>
      <x:c r="K2611" s="13" t="str">
        <x:v>ISIC4:85</x:v>
      </x:c>
      <x:c r="L2611" s="15" t="n">
        <x:f>'Crosswalk'!C80</x:f>
        <x:v>0</x:v>
      </x:c>
      <x:c r="M2611" s="15" t="n">
        <x:f>'Crosswalk'!D80</x:f>
        <x:v>0</x:v>
      </x:c>
      <x:c r="N2611" s="15" t="n">
        <x:f>'Crosswalk'!E80</x:f>
        <x:v>0</x:v>
      </x:c>
      <x:c r="O2611" s="15" t="n">
        <x:f>'Crosswalk'!F80</x:f>
        <x:v>1</x:v>
      </x:c>
      <x:c r="P2611" s="15" t="n">
        <x:f>'Crosswalk'!G80</x:f>
        <x:v>0</x:v>
      </x:c>
      <x:c r="Q2611" s="15" t="n">
        <x:f>'Crosswalk'!H80</x:f>
        <x:v>0</x:v>
      </x:c>
      <x:c r="R2611" s="15" t="n">
        <x:f>'Crosswalk'!I80</x:f>
        <x:v>0</x:v>
      </x:c>
      <x:c r="S2611" s="15" t="n">
        <x:f>'Crosswalk'!J80</x:f>
        <x:v>0</x:v>
      </x:c>
      <x:c r="T2611" s="15" t="n">
        <x:f>'Crosswalk'!K80</x:f>
        <x:v>0</x:v>
      </x:c>
      <x:c r="U2611" s="15" t="n">
        <x:f>'Crosswalk'!L80</x:f>
        <x:v>0</x:v>
      </x:c>
      <x:c r="V2611" s="15" t="n">
        <x:f>'Crosswalk'!M80</x:f>
        <x:v>0</x:v>
      </x:c>
      <x:c r="W2611" s="15" t="n">
        <x:f>'Crosswalk'!N80</x:f>
        <x:v>0</x:v>
      </x:c>
      <x:c r="X2611" s="18" t="str">
        <x:v>LFS - National Population and Employment Survey</x:v>
      </x:c>
      <x:c r="Y2611" s="13" t="str"/>
      <x:c r="Z2611" s="18" t="str">
        <x:v>National 2023 division composition. Observed national industry detail; used only for composition within 2024 ILO modelled margins.</x:v>
      </x:c>
      <x:c r="AA2611" s="13" t="str"/>
      <x:c r="AB2611" s="13" t="str">
        <x:v>https://rplumber.ilo.org/data/indicator?format=.csv.gz&amp;id=EMP_TEMP_SEX_EC2_NB_A</x:v>
      </x:c>
    </x:row>
    <x:row r="2612" ht="48" customHeight="1">
      <x:c r="A2612" s="2" t="str">
        <x:v>TUN</x:v>
      </x:c>
      <x:c r="B2612" s="2" t="str">
        <x:v>Q</x:v>
      </x:c>
      <x:c r="C2612" s="2" t="str">
        <x:v>TUN</x:v>
      </x:c>
      <x:c r="D2612" s="2" t="n">
        <x:v>2023</x:v>
      </x:c>
      <x:c r="E2612" s="2" t="str">
        <x:v>EC2_ISIC4_Q86</x:v>
      </x:c>
      <x:c r="F2612" s="17" t="str">
        <x:v>Economic activity (ISIC-Rev.4), 2 digit level: 86 - Human health activities</x:v>
      </x:c>
      <x:c r="G2612" s="19" t="n">
        <x:v>106.674</x:v>
      </x:c>
      <x:c r="H2612" s="20" t="n">
        <x:v>1</x:v>
      </x:c>
      <x:c r="I2612" s="19" t="n">
        <x:f>SUM(G2612:G2614)</x:f>
        <x:v>116.804</x:v>
      </x:c>
      <x:c r="J2612" s="20" t="n">
        <x:f>G2612/I2612*H2612</x:f>
        <x:v>0.9132735180302045</x:v>
      </x:c>
      <x:c r="K2612" s="2" t="str">
        <x:v>ISIC4:86</x:v>
      </x:c>
      <x:c r="L2612" s="14" t="n">
        <x:f>'Crosswalk'!C81</x:f>
        <x:v>0</x:v>
      </x:c>
      <x:c r="M2612" s="14" t="n">
        <x:f>'Crosswalk'!D81</x:f>
        <x:v>0</x:v>
      </x:c>
      <x:c r="N2612" s="14" t="n">
        <x:f>'Crosswalk'!E81</x:f>
        <x:v>0</x:v>
      </x:c>
      <x:c r="O2612" s="14" t="n">
        <x:f>'Crosswalk'!F81</x:f>
        <x:v>0</x:v>
      </x:c>
      <x:c r="P2612" s="14" t="n">
        <x:f>'Crosswalk'!G81</x:f>
        <x:v>0</x:v>
      </x:c>
      <x:c r="Q2612" s="14" t="n">
        <x:f>'Crosswalk'!H81</x:f>
        <x:v>1</x:v>
      </x:c>
      <x:c r="R2612" s="14" t="n">
        <x:f>'Crosswalk'!I81</x:f>
        <x:v>0</x:v>
      </x:c>
      <x:c r="S2612" s="14" t="n">
        <x:f>'Crosswalk'!J81</x:f>
        <x:v>0</x:v>
      </x:c>
      <x:c r="T2612" s="14" t="n">
        <x:f>'Crosswalk'!K81</x:f>
        <x:v>0</x:v>
      </x:c>
      <x:c r="U2612" s="14" t="n">
        <x:f>'Crosswalk'!L81</x:f>
        <x:v>0</x:v>
      </x:c>
      <x:c r="V2612" s="14" t="n">
        <x:f>'Crosswalk'!M81</x:f>
        <x:v>0</x:v>
      </x:c>
      <x:c r="W2612" s="14" t="n">
        <x:f>'Crosswalk'!N81</x:f>
        <x:v>0</x:v>
      </x:c>
      <x:c r="X2612" s="17" t="str">
        <x:v>LFS - National Population and Employment Survey</x:v>
      </x:c>
      <x:c r="Y2612" s="2" t="str"/>
      <x:c r="Z2612" s="17" t="str">
        <x:v>National 2023 division composition. Observed national industry detail; used only for composition within 2024 ILO modelled margins.</x:v>
      </x:c>
      <x:c r="AA2612" s="2" t="str"/>
      <x:c r="AB2612" s="2" t="str">
        <x:v>https://rplumber.ilo.org/data/indicator?format=.csv.gz&amp;id=EMP_TEMP_SEX_EC2_NB_A</x:v>
      </x:c>
    </x:row>
    <x:row r="2613" ht="48" customHeight="1">
      <x:c r="A2613" s="13" t="str">
        <x:v>TUN</x:v>
      </x:c>
      <x:c r="B2613" s="13" t="str">
        <x:v>Q</x:v>
      </x:c>
      <x:c r="C2613" s="13" t="str">
        <x:v>TUN</x:v>
      </x:c>
      <x:c r="D2613" s="13" t="n">
        <x:v>2023</x:v>
      </x:c>
      <x:c r="E2613" s="13" t="str">
        <x:v>EC2_ISIC4_Q87</x:v>
      </x:c>
      <x:c r="F2613" s="18" t="str">
        <x:v>Economic activity (ISIC-Rev.4), 2 digit level: 87 - Residential care activities</x:v>
      </x:c>
      <x:c r="G2613" s="21" t="n">
        <x:v>2.441</x:v>
      </x:c>
      <x:c r="H2613" s="22" t="n">
        <x:v>1</x:v>
      </x:c>
      <x:c r="I2613" s="21" t="n">
        <x:f>SUM(G2612:G2614)</x:f>
        <x:v>116.804</x:v>
      </x:c>
      <x:c r="J2613" s="22" t="n">
        <x:f>G2613/I2613*H2613</x:f>
        <x:v>0.020898256909009965</x:v>
      </x:c>
      <x:c r="K2613" s="13" t="str">
        <x:v>ISIC4:87</x:v>
      </x:c>
      <x:c r="L2613" s="15" t="n">
        <x:f>'Crosswalk'!C82</x:f>
        <x:v>0</x:v>
      </x:c>
      <x:c r="M2613" s="15" t="n">
        <x:f>'Crosswalk'!D82</x:f>
        <x:v>0</x:v>
      </x:c>
      <x:c r="N2613" s="15" t="n">
        <x:f>'Crosswalk'!E82</x:f>
        <x:v>0</x:v>
      </x:c>
      <x:c r="O2613" s="15" t="n">
        <x:f>'Crosswalk'!F82</x:f>
        <x:v>0</x:v>
      </x:c>
      <x:c r="P2613" s="15" t="n">
        <x:f>'Crosswalk'!G82</x:f>
        <x:v>0</x:v>
      </x:c>
      <x:c r="Q2613" s="15" t="n">
        <x:f>'Crosswalk'!H82</x:f>
        <x:v>1</x:v>
      </x:c>
      <x:c r="R2613" s="15" t="n">
        <x:f>'Crosswalk'!I82</x:f>
        <x:v>0</x:v>
      </x:c>
      <x:c r="S2613" s="15" t="n">
        <x:f>'Crosswalk'!J82</x:f>
        <x:v>0</x:v>
      </x:c>
      <x:c r="T2613" s="15" t="n">
        <x:f>'Crosswalk'!K82</x:f>
        <x:v>0</x:v>
      </x:c>
      <x:c r="U2613" s="15" t="n">
        <x:f>'Crosswalk'!L82</x:f>
        <x:v>0</x:v>
      </x:c>
      <x:c r="V2613" s="15" t="n">
        <x:f>'Crosswalk'!M82</x:f>
        <x:v>0</x:v>
      </x:c>
      <x:c r="W2613" s="15" t="n">
        <x:f>'Crosswalk'!N82</x:f>
        <x:v>0</x:v>
      </x:c>
      <x:c r="X2613" s="18" t="str">
        <x:v>LFS - National Population and Employment Survey</x:v>
      </x:c>
      <x:c r="Y2613" s="13" t="str"/>
      <x:c r="Z2613" s="18" t="str">
        <x:v>National 2023 division composition. Observed national industry detail; used only for composition within 2024 ILO modelled margins.</x:v>
      </x:c>
      <x:c r="AA2613" s="13" t="str"/>
      <x:c r="AB2613" s="13" t="str">
        <x:v>https://rplumber.ilo.org/data/indicator?format=.csv.gz&amp;id=EMP_TEMP_SEX_EC2_NB_A</x:v>
      </x:c>
    </x:row>
    <x:row r="2614" ht="48" customHeight="1">
      <x:c r="A2614" s="2" t="str">
        <x:v>TUN</x:v>
      </x:c>
      <x:c r="B2614" s="2" t="str">
        <x:v>Q</x:v>
      </x:c>
      <x:c r="C2614" s="2" t="str">
        <x:v>TUN</x:v>
      </x:c>
      <x:c r="D2614" s="2" t="n">
        <x:v>2023</x:v>
      </x:c>
      <x:c r="E2614" s="2" t="str">
        <x:v>EC2_ISIC4_Q88</x:v>
      </x:c>
      <x:c r="F2614" s="17" t="str">
        <x:v>Economic activity (ISIC-Rev.4), 2 digit level: 88 - Social work activities without accommodation</x:v>
      </x:c>
      <x:c r="G2614" s="19" t="n">
        <x:v>7.689</x:v>
      </x:c>
      <x:c r="H2614" s="20" t="n">
        <x:v>1</x:v>
      </x:c>
      <x:c r="I2614" s="19" t="n">
        <x:f>SUM(G2612:G2614)</x:f>
        <x:v>116.804</x:v>
      </x:c>
      <x:c r="J2614" s="20" t="n">
        <x:f>G2614/I2614*H2614</x:f>
        <x:v>0.06582822506078559</x:v>
      </x:c>
      <x:c r="K2614" s="2" t="str">
        <x:v>ISIC4:88</x:v>
      </x:c>
      <x:c r="L2614" s="14" t="n">
        <x:f>'Crosswalk'!C83</x:f>
        <x:v>0</x:v>
      </x:c>
      <x:c r="M2614" s="14" t="n">
        <x:f>'Crosswalk'!D83</x:f>
        <x:v>0</x:v>
      </x:c>
      <x:c r="N2614" s="14" t="n">
        <x:f>'Crosswalk'!E83</x:f>
        <x:v>0</x:v>
      </x:c>
      <x:c r="O2614" s="14" t="n">
        <x:f>'Crosswalk'!F83</x:f>
        <x:v>0</x:v>
      </x:c>
      <x:c r="P2614" s="14" t="n">
        <x:f>'Crosswalk'!G83</x:f>
        <x:v>0</x:v>
      </x:c>
      <x:c r="Q2614" s="14" t="n">
        <x:f>'Crosswalk'!H83</x:f>
        <x:v>0</x:v>
      </x:c>
      <x:c r="R2614" s="14" t="n">
        <x:f>'Crosswalk'!I83</x:f>
        <x:v>0</x:v>
      </x:c>
      <x:c r="S2614" s="14" t="n">
        <x:f>'Crosswalk'!J83</x:f>
        <x:v>0</x:v>
      </x:c>
      <x:c r="T2614" s="14" t="n">
        <x:f>'Crosswalk'!K83</x:f>
        <x:v>0</x:v>
      </x:c>
      <x:c r="U2614" s="14" t="n">
        <x:f>'Crosswalk'!L83</x:f>
        <x:v>0</x:v>
      </x:c>
      <x:c r="V2614" s="14" t="n">
        <x:f>'Crosswalk'!M83</x:f>
        <x:v>0</x:v>
      </x:c>
      <x:c r="W2614" s="14" t="n">
        <x:f>'Crosswalk'!N83</x:f>
        <x:v>1</x:v>
      </x:c>
      <x:c r="X2614" s="17" t="str">
        <x:v>LFS - National Population and Employment Survey</x:v>
      </x:c>
      <x:c r="Y2614" s="2" t="str"/>
      <x:c r="Z2614" s="17" t="str">
        <x:v>National 2023 division composition. Observed national industry detail; used only for composition within 2024 ILO modelled margins.</x:v>
      </x:c>
      <x:c r="AA2614" s="2" t="str"/>
      <x:c r="AB2614" s="2" t="str">
        <x:v>https://rplumber.ilo.org/data/indicator?format=.csv.gz&amp;id=EMP_TEMP_SEX_EC2_NB_A</x:v>
      </x:c>
    </x:row>
    <x:row r="2615" ht="48" customHeight="1">
      <x:c r="A2615" s="13" t="str">
        <x:v>TUN</x:v>
      </x:c>
      <x:c r="B2615" s="13" t="str">
        <x:v>RSTU</x:v>
      </x:c>
      <x:c r="C2615" s="13" t="str">
        <x:v>TUN</x:v>
      </x:c>
      <x:c r="D2615" s="13" t="n">
        <x:v>2023</x:v>
      </x:c>
      <x:c r="E2615" s="13" t="str">
        <x:v>EC2_ISIC4_R90</x:v>
      </x:c>
      <x:c r="F2615" s="18" t="str">
        <x:v>Economic activity (ISIC-Rev.4), 2 digit level: 90 - Creative, arts and entertainment activities</x:v>
      </x:c>
      <x:c r="G2615" s="21" t="n">
        <x:v>8.653</x:v>
      </x:c>
      <x:c r="H2615" s="22" t="n">
        <x:v>0.1794747220713898</x:v>
      </x:c>
      <x:c r="I2615" s="21" t="n">
        <x:f>SUM(G2615:G2617)</x:f>
        <x:v>25.069000000000003</x:v>
      </x:c>
      <x:c r="J2615" s="22" t="n">
        <x:f>G2615/I2615*H2615</x:f>
        <x:v>0.061948812082003105</x:v>
      </x:c>
      <x:c r="K2615" s="13" t="str">
        <x:v>ISIC4:90</x:v>
      </x:c>
      <x:c r="L2615" s="15" t="n">
        <x:f>'Crosswalk'!C84</x:f>
        <x:v>0</x:v>
      </x:c>
      <x:c r="M2615" s="15" t="n">
        <x:f>'Crosswalk'!D84</x:f>
        <x:v>0</x:v>
      </x:c>
      <x:c r="N2615" s="15" t="n">
        <x:f>'Crosswalk'!E84</x:f>
        <x:v>0</x:v>
      </x:c>
      <x:c r="O2615" s="15" t="n">
        <x:f>'Crosswalk'!F84</x:f>
        <x:v>0</x:v>
      </x:c>
      <x:c r="P2615" s="15" t="n">
        <x:f>'Crosswalk'!G84</x:f>
        <x:v>0</x:v>
      </x:c>
      <x:c r="Q2615" s="15" t="n">
        <x:f>'Crosswalk'!H84</x:f>
        <x:v>0</x:v>
      </x:c>
      <x:c r="R2615" s="15" t="n">
        <x:f>'Crosswalk'!I84</x:f>
        <x:v>0</x:v>
      </x:c>
      <x:c r="S2615" s="15" t="n">
        <x:f>'Crosswalk'!J84</x:f>
        <x:v>0</x:v>
      </x:c>
      <x:c r="T2615" s="15" t="n">
        <x:f>'Crosswalk'!K84</x:f>
        <x:v>1</x:v>
      </x:c>
      <x:c r="U2615" s="15" t="n">
        <x:f>'Crosswalk'!L84</x:f>
        <x:v>0</x:v>
      </x:c>
      <x:c r="V2615" s="15" t="n">
        <x:f>'Crosswalk'!M84</x:f>
        <x:v>0</x:v>
      </x:c>
      <x:c r="W2615" s="15" t="n">
        <x:f>'Crosswalk'!N84</x:f>
        <x:v>0</x:v>
      </x:c>
      <x:c r="X2615" s="18" t="str">
        <x:v>LFS - National Population and Employment Survey</x:v>
      </x:c>
      <x:c r="Y2615" s="13" t="str"/>
      <x:c r="Z2615" s="18" t="str">
        <x:v>National 2023 section mix; national 2023 division composition. Observed national industry detail; used only for composition within 2024 ILO modelled margins.</x:v>
      </x:c>
      <x:c r="AA2615" s="13" t="str"/>
      <x:c r="AB2615" s="13" t="str">
        <x:v>https://rplumber.ilo.org/data/indicator?format=.csv.gz&amp;id=EMP_TEMP_SEX_EC2_NB_A</x:v>
      </x:c>
    </x:row>
    <x:row r="2616" ht="48" customHeight="1">
      <x:c r="A2616" s="2" t="str">
        <x:v>TUN</x:v>
      </x:c>
      <x:c r="B2616" s="2" t="str">
        <x:v>RSTU</x:v>
      </x:c>
      <x:c r="C2616" s="2" t="str">
        <x:v>TUN</x:v>
      </x:c>
      <x:c r="D2616" s="2" t="n">
        <x:v>2023</x:v>
      </x:c>
      <x:c r="E2616" s="2" t="str">
        <x:v>EC2_ISIC4_R91</x:v>
      </x:c>
      <x:c r="F2616" s="17" t="str">
        <x:v>Economic activity (ISIC-Rev.4), 2 digit level: 91 - Libraries, archives, museums and other cultural activities</x:v>
      </x:c>
      <x:c r="G2616" s="19" t="n">
        <x:v>3.258</x:v>
      </x:c>
      <x:c r="H2616" s="20" t="n">
        <x:v>0.1794747220713898</x:v>
      </x:c>
      <x:c r="I2616" s="19" t="n">
        <x:f>SUM(G2615:G2617)</x:f>
        <x:v>25.069000000000003</x:v>
      </x:c>
      <x:c r="J2616" s="20" t="n">
        <x:f>G2616/I2616*H2616</x:f>
        <x:v>0.023324769416753273</x:v>
      </x:c>
      <x:c r="K2616" s="2" t="str">
        <x:v>ISIC4:91</x:v>
      </x:c>
      <x:c r="L2616" s="14" t="n">
        <x:f>'Crosswalk'!C85</x:f>
        <x:v>0</x:v>
      </x:c>
      <x:c r="M2616" s="14" t="n">
        <x:f>'Crosswalk'!D85</x:f>
        <x:v>0</x:v>
      </x:c>
      <x:c r="N2616" s="14" t="n">
        <x:f>'Crosswalk'!E85</x:f>
        <x:v>0</x:v>
      </x:c>
      <x:c r="O2616" s="14" t="n">
        <x:f>'Crosswalk'!F85</x:f>
        <x:v>0</x:v>
      </x:c>
      <x:c r="P2616" s="14" t="n">
        <x:f>'Crosswalk'!G85</x:f>
        <x:v>0</x:v>
      </x:c>
      <x:c r="Q2616" s="14" t="n">
        <x:f>'Crosswalk'!H85</x:f>
        <x:v>0</x:v>
      </x:c>
      <x:c r="R2616" s="14" t="n">
        <x:f>'Crosswalk'!I85</x:f>
        <x:v>0</x:v>
      </x:c>
      <x:c r="S2616" s="14" t="n">
        <x:f>'Crosswalk'!J85</x:f>
        <x:v>0</x:v>
      </x:c>
      <x:c r="T2616" s="14" t="n">
        <x:f>'Crosswalk'!K85</x:f>
        <x:v>0</x:v>
      </x:c>
      <x:c r="U2616" s="14" t="n">
        <x:f>'Crosswalk'!L85</x:f>
        <x:v>0</x:v>
      </x:c>
      <x:c r="V2616" s="14" t="n">
        <x:f>'Crosswalk'!M85</x:f>
        <x:v>0</x:v>
      </x:c>
      <x:c r="W2616" s="14" t="n">
        <x:f>'Crosswalk'!N85</x:f>
        <x:v>1</x:v>
      </x:c>
      <x:c r="X2616" s="17" t="str">
        <x:v>LFS - National Population and Employment Survey</x:v>
      </x:c>
      <x:c r="Y2616" s="2" t="str"/>
      <x:c r="Z2616" s="17" t="str">
        <x:v>National 2023 section mix; national 2023 division composition. Observed national industry detail; used only for composition within 2024 ILO modelled margins.</x:v>
      </x:c>
      <x:c r="AA2616" s="2" t="str"/>
      <x:c r="AB2616" s="2" t="str">
        <x:v>https://rplumber.ilo.org/data/indicator?format=.csv.gz&amp;id=EMP_TEMP_SEX_EC2_NB_A</x:v>
      </x:c>
    </x:row>
    <x:row r="2617" ht="48" customHeight="1">
      <x:c r="A2617" s="13" t="str">
        <x:v>TUN</x:v>
      </x:c>
      <x:c r="B2617" s="13" t="str">
        <x:v>RSTU</x:v>
      </x:c>
      <x:c r="C2617" s="13" t="str">
        <x:v>TUN</x:v>
      </x:c>
      <x:c r="D2617" s="13" t="n">
        <x:v>2023</x:v>
      </x:c>
      <x:c r="E2617" s="13" t="str">
        <x:v>EC2_ISIC4_R93</x:v>
      </x:c>
      <x:c r="F2617" s="18" t="str">
        <x:v>Economic activity (ISIC-Rev.4), 2 digit level: 93 - Sports activities and amusement and recreation activities</x:v>
      </x:c>
      <x:c r="G2617" s="21" t="n">
        <x:v>13.158</x:v>
      </x:c>
      <x:c r="H2617" s="22" t="n">
        <x:v>0.1794747220713898</x:v>
      </x:c>
      <x:c r="I2617" s="21" t="n">
        <x:f>SUM(G2615:G2617)</x:f>
        <x:v>25.069000000000003</x:v>
      </x:c>
      <x:c r="J2617" s="22" t="n">
        <x:f>G2617/I2617*H2617</x:f>
        <x:v>0.09420114057263339</x:v>
      </x:c>
      <x:c r="K2617" s="13" t="str">
        <x:v>ISIC4:93</x:v>
      </x:c>
      <x:c r="L2617" s="15" t="n">
        <x:f>'Crosswalk'!C87</x:f>
        <x:v>0</x:v>
      </x:c>
      <x:c r="M2617" s="15" t="n">
        <x:f>'Crosswalk'!D87</x:f>
        <x:v>0</x:v>
      </x:c>
      <x:c r="N2617" s="15" t="n">
        <x:f>'Crosswalk'!E87</x:f>
        <x:v>0</x:v>
      </x:c>
      <x:c r="O2617" s="15" t="n">
        <x:f>'Crosswalk'!F87</x:f>
        <x:v>1</x:v>
      </x:c>
      <x:c r="P2617" s="15" t="n">
        <x:f>'Crosswalk'!G87</x:f>
        <x:v>0</x:v>
      </x:c>
      <x:c r="Q2617" s="15" t="n">
        <x:f>'Crosswalk'!H87</x:f>
        <x:v>0</x:v>
      </x:c>
      <x:c r="R2617" s="15" t="n">
        <x:f>'Crosswalk'!I87</x:f>
        <x:v>0</x:v>
      </x:c>
      <x:c r="S2617" s="15" t="n">
        <x:f>'Crosswalk'!J87</x:f>
        <x:v>0</x:v>
      </x:c>
      <x:c r="T2617" s="15" t="n">
        <x:f>'Crosswalk'!K87</x:f>
        <x:v>0</x:v>
      </x:c>
      <x:c r="U2617" s="15" t="n">
        <x:f>'Crosswalk'!L87</x:f>
        <x:v>0</x:v>
      </x:c>
      <x:c r="V2617" s="15" t="n">
        <x:f>'Crosswalk'!M87</x:f>
        <x:v>0</x:v>
      </x:c>
      <x:c r="W2617" s="15" t="n">
        <x:f>'Crosswalk'!N87</x:f>
        <x:v>0</x:v>
      </x:c>
      <x:c r="X2617" s="18" t="str">
        <x:v>LFS - National Population and Employment Survey</x:v>
      </x:c>
      <x:c r="Y2617" s="13" t="str"/>
      <x:c r="Z2617" s="18" t="str">
        <x:v>National 2023 section mix; national 2023 division composition. Observed national industry detail; used only for composition within 2024 ILO modelled margins.</x:v>
      </x:c>
      <x:c r="AA2617" s="13" t="str"/>
      <x:c r="AB2617" s="13" t="str">
        <x:v>https://rplumber.ilo.org/data/indicator?format=.csv.gz&amp;id=EMP_TEMP_SEX_EC2_NB_A</x:v>
      </x:c>
    </x:row>
    <x:row r="2618" ht="48" customHeight="1">
      <x:c r="A2618" s="2" t="str">
        <x:v>TUN</x:v>
      </x:c>
      <x:c r="B2618" s="2" t="str">
        <x:v>RSTU</x:v>
      </x:c>
      <x:c r="C2618" s="2" t="str">
        <x:v>TUN</x:v>
      </x:c>
      <x:c r="D2618" s="2" t="n">
        <x:v>2023</x:v>
      </x:c>
      <x:c r="E2618" s="2" t="str">
        <x:v>EC2_ISIC4_S94</x:v>
      </x:c>
      <x:c r="F2618" s="17" t="str">
        <x:v>Economic activity (ISIC-Rev.4), 2 digit level: 94 - Activities of membership organizations</x:v>
      </x:c>
      <x:c r="G2618" s="19" t="n">
        <x:v>2.243</x:v>
      </x:c>
      <x:c r="H2618" s="20" t="n">
        <x:v>0.5020791060558429</x:v>
      </x:c>
      <x:c r="I2618" s="19" t="n">
        <x:f>SUM(G2618:G2620)</x:f>
        <x:v>70.274</x:v>
      </x:c>
      <x:c r="J2618" s="20" t="n">
        <x:f>G2618/I2618*H2618</x:f>
        <x:v>0.016025321383203683</x:v>
      </x:c>
      <x:c r="K2618" s="2" t="str">
        <x:v>ISIC4:94</x:v>
      </x:c>
      <x:c r="L2618" s="14" t="n">
        <x:f>'Crosswalk'!C88</x:f>
        <x:v>0</x:v>
      </x:c>
      <x:c r="M2618" s="14" t="n">
        <x:f>'Crosswalk'!D88</x:f>
        <x:v>0</x:v>
      </x:c>
      <x:c r="N2618" s="14" t="n">
        <x:f>'Crosswalk'!E88</x:f>
        <x:v>0</x:v>
      </x:c>
      <x:c r="O2618" s="14" t="n">
        <x:f>'Crosswalk'!F88</x:f>
        <x:v>0</x:v>
      </x:c>
      <x:c r="P2618" s="14" t="n">
        <x:f>'Crosswalk'!G88</x:f>
        <x:v>0</x:v>
      </x:c>
      <x:c r="Q2618" s="14" t="n">
        <x:f>'Crosswalk'!H88</x:f>
        <x:v>0</x:v>
      </x:c>
      <x:c r="R2618" s="14" t="n">
        <x:f>'Crosswalk'!I88</x:f>
        <x:v>0</x:v>
      </x:c>
      <x:c r="S2618" s="14" t="n">
        <x:f>'Crosswalk'!J88</x:f>
        <x:v>0</x:v>
      </x:c>
      <x:c r="T2618" s="14" t="n">
        <x:f>'Crosswalk'!K88</x:f>
        <x:v>0</x:v>
      </x:c>
      <x:c r="U2618" s="14" t="n">
        <x:f>'Crosswalk'!L88</x:f>
        <x:v>0</x:v>
      </x:c>
      <x:c r="V2618" s="14" t="n">
        <x:f>'Crosswalk'!M88</x:f>
        <x:v>0</x:v>
      </x:c>
      <x:c r="W2618" s="14" t="n">
        <x:f>'Crosswalk'!N88</x:f>
        <x:v>1</x:v>
      </x:c>
      <x:c r="X2618" s="17" t="str">
        <x:v>LFS - National Population and Employment Survey</x:v>
      </x:c>
      <x:c r="Y2618" s="2" t="str"/>
      <x:c r="Z2618" s="17" t="str">
        <x:v>National 2023 section mix; national 2023 division composition. Observed national industry detail; used only for composition within 2024 ILO modelled margins.</x:v>
      </x:c>
      <x:c r="AA2618" s="2" t="str"/>
      <x:c r="AB2618" s="2" t="str">
        <x:v>https://rplumber.ilo.org/data/indicator?format=.csv.gz&amp;id=EMP_TEMP_SEX_EC2_NB_A</x:v>
      </x:c>
    </x:row>
    <x:row r="2619" ht="48" customHeight="1">
      <x:c r="A2619" s="13" t="str">
        <x:v>TUN</x:v>
      </x:c>
      <x:c r="B2619" s="13" t="str">
        <x:v>RSTU</x:v>
      </x:c>
      <x:c r="C2619" s="13" t="str">
        <x:v>TUN</x:v>
      </x:c>
      <x:c r="D2619" s="13" t="n">
        <x:v>2023</x:v>
      </x:c>
      <x:c r="E2619" s="13" t="str">
        <x:v>EC2_ISIC4_S95</x:v>
      </x:c>
      <x:c r="F2619" s="18" t="str">
        <x:v>Economic activity (ISIC-Rev.4), 2 digit level: 95 - Repair of computers and personal and household goods</x:v>
      </x:c>
      <x:c r="G2619" s="21" t="n">
        <x:v>13.722</x:v>
      </x:c>
      <x:c r="H2619" s="22" t="n">
        <x:v>0.5020791060558429</x:v>
      </x:c>
      <x:c r="I2619" s="21" t="n">
        <x:f>SUM(G2618:G2620)</x:f>
        <x:v>70.274</x:v>
      </x:c>
      <x:c r="J2619" s="22" t="n">
        <x:f>G2619/I2619*H2619</x:f>
        <x:v>0.09803810076697322</x:v>
      </x:c>
      <x:c r="K2619" s="13" t="str">
        <x:v>ISIC4:95</x:v>
      </x:c>
      <x:c r="L2619" s="15" t="n">
        <x:f>'Crosswalk'!C89</x:f>
        <x:v>0</x:v>
      </x:c>
      <x:c r="M2619" s="15" t="n">
        <x:f>'Crosswalk'!D89</x:f>
        <x:v>0</x:v>
      </x:c>
      <x:c r="N2619" s="15" t="n">
        <x:f>'Crosswalk'!E89</x:f>
        <x:v>0</x:v>
      </x:c>
      <x:c r="O2619" s="15" t="n">
        <x:f>'Crosswalk'!F89</x:f>
        <x:v>0.7</x:v>
      </x:c>
      <x:c r="P2619" s="15" t="n">
        <x:f>'Crosswalk'!G89</x:f>
        <x:v>0</x:v>
      </x:c>
      <x:c r="Q2619" s="15" t="n">
        <x:f>'Crosswalk'!H89</x:f>
        <x:v>0</x:v>
      </x:c>
      <x:c r="R2619" s="15" t="n">
        <x:f>'Crosswalk'!I89</x:f>
        <x:v>0</x:v>
      </x:c>
      <x:c r="S2619" s="15" t="n">
        <x:f>'Crosswalk'!J89</x:f>
        <x:v>0.3</x:v>
      </x:c>
      <x:c r="T2619" s="15" t="n">
        <x:f>'Crosswalk'!K89</x:f>
        <x:v>0</x:v>
      </x:c>
      <x:c r="U2619" s="15" t="n">
        <x:f>'Crosswalk'!L89</x:f>
        <x:v>0</x:v>
      </x:c>
      <x:c r="V2619" s="15" t="n">
        <x:f>'Crosswalk'!M89</x:f>
        <x:v>0</x:v>
      </x:c>
      <x:c r="W2619" s="15" t="n">
        <x:f>'Crosswalk'!N89</x:f>
        <x:v>0</x:v>
      </x:c>
      <x:c r="X2619" s="18" t="str">
        <x:v>LFS - National Population and Employment Survey</x:v>
      </x:c>
      <x:c r="Y2619" s="13" t="str"/>
      <x:c r="Z2619" s="18" t="str">
        <x:v>National 2023 section mix; national 2023 division composition. Observed national industry detail; used only for composition within 2024 ILO modelled margins.</x:v>
      </x:c>
      <x:c r="AA2619" s="13" t="str"/>
      <x:c r="AB2619" s="13" t="str">
        <x:v>https://rplumber.ilo.org/data/indicator?format=.csv.gz&amp;id=EMP_TEMP_SEX_EC2_NB_A</x:v>
      </x:c>
    </x:row>
    <x:row r="2620" ht="48" customHeight="1">
      <x:c r="A2620" s="2" t="str">
        <x:v>TUN</x:v>
      </x:c>
      <x:c r="B2620" s="2" t="str">
        <x:v>RSTU</x:v>
      </x:c>
      <x:c r="C2620" s="2" t="str">
        <x:v>TUN</x:v>
      </x:c>
      <x:c r="D2620" s="2" t="n">
        <x:v>2023</x:v>
      </x:c>
      <x:c r="E2620" s="2" t="str">
        <x:v>EC2_ISIC4_S96</x:v>
      </x:c>
      <x:c r="F2620" s="17" t="str">
        <x:v>Economic activity (ISIC-Rev.4), 2 digit level: 96 - Other personal service activities</x:v>
      </x:c>
      <x:c r="G2620" s="19" t="n">
        <x:v>54.309</x:v>
      </x:c>
      <x:c r="H2620" s="20" t="n">
        <x:v>0.5020791060558429</x:v>
      </x:c>
      <x:c r="I2620" s="19" t="n">
        <x:f>SUM(G2618:G2620)</x:f>
        <x:v>70.274</x:v>
      </x:c>
      <x:c r="J2620" s="20" t="n">
        <x:f>G2620/I2620*H2620</x:f>
        <x:v>0.388015683905666</x:v>
      </x:c>
      <x:c r="K2620" s="2" t="str">
        <x:v>ISIC4:96</x:v>
      </x:c>
      <x:c r="L2620" s="14" t="n">
        <x:f>'Crosswalk'!C90</x:f>
        <x:v>0</x:v>
      </x:c>
      <x:c r="M2620" s="14" t="n">
        <x:f>'Crosswalk'!D90</x:f>
        <x:v>0</x:v>
      </x:c>
      <x:c r="N2620" s="14" t="n">
        <x:f>'Crosswalk'!E90</x:f>
        <x:v>0</x:v>
      </x:c>
      <x:c r="O2620" s="14" t="n">
        <x:f>'Crosswalk'!F90</x:f>
        <x:v>1</x:v>
      </x:c>
      <x:c r="P2620" s="14" t="n">
        <x:f>'Crosswalk'!G90</x:f>
        <x:v>0</x:v>
      </x:c>
      <x:c r="Q2620" s="14" t="n">
        <x:f>'Crosswalk'!H90</x:f>
        <x:v>0</x:v>
      </x:c>
      <x:c r="R2620" s="14" t="n">
        <x:f>'Crosswalk'!I90</x:f>
        <x:v>0</x:v>
      </x:c>
      <x:c r="S2620" s="14" t="n">
        <x:f>'Crosswalk'!J90</x:f>
        <x:v>0</x:v>
      </x:c>
      <x:c r="T2620" s="14" t="n">
        <x:f>'Crosswalk'!K90</x:f>
        <x:v>0</x:v>
      </x:c>
      <x:c r="U2620" s="14" t="n">
        <x:f>'Crosswalk'!L90</x:f>
        <x:v>0</x:v>
      </x:c>
      <x:c r="V2620" s="14" t="n">
        <x:f>'Crosswalk'!M90</x:f>
        <x:v>0</x:v>
      </x:c>
      <x:c r="W2620" s="14" t="n">
        <x:f>'Crosswalk'!N90</x:f>
        <x:v>0</x:v>
      </x:c>
      <x:c r="X2620" s="17" t="str">
        <x:v>LFS - National Population and Employment Survey</x:v>
      </x:c>
      <x:c r="Y2620" s="2" t="str"/>
      <x:c r="Z2620" s="17" t="str">
        <x:v>National 2023 section mix; national 2023 division composition. Observed national industry detail; used only for composition within 2024 ILO modelled margins.</x:v>
      </x:c>
      <x:c r="AA2620" s="2" t="str"/>
      <x:c r="AB2620" s="2" t="str">
        <x:v>https://rplumber.ilo.org/data/indicator?format=.csv.gz&amp;id=EMP_TEMP_SEX_EC2_NB_A</x:v>
      </x:c>
    </x:row>
    <x:row r="2621" ht="48" customHeight="1">
      <x:c r="A2621" s="13" t="str">
        <x:v>TUN</x:v>
      </x:c>
      <x:c r="B2621" s="13" t="str">
        <x:v>RSTU</x:v>
      </x:c>
      <x:c r="C2621" s="13" t="str">
        <x:v>TUN</x:v>
      </x:c>
      <x:c r="D2621" s="13" t="n">
        <x:v>2023</x:v>
      </x:c>
      <x:c r="E2621" s="13" t="str">
        <x:v>EC2_ISIC4_T97</x:v>
      </x:c>
      <x:c r="F2621" s="18" t="str">
        <x:v>Economic activity (ISIC-Rev.4), 2 digit level: 97 - Activities of households as employers of domestic personnel</x:v>
      </x:c>
      <x:c r="G2621" s="21" t="n">
        <x:v>30.11</x:v>
      </x:c>
      <x:c r="H2621" s="22" t="n">
        <x:v>0.21592695264496586</x:v>
      </x:c>
      <x:c r="I2621" s="21" t="n">
        <x:f>SUM(G2621:G2621)</x:f>
        <x:v>30.11</x:v>
      </x:c>
      <x:c r="J2621" s="22" t="n">
        <x:f>G2621/I2621*H2621</x:f>
        <x:v>0.21592695264496586</x:v>
      </x:c>
      <x:c r="K2621" s="13" t="str">
        <x:v>ISIC4:97</x:v>
      </x:c>
      <x:c r="L2621" s="15" t="n">
        <x:f>'Crosswalk'!C91</x:f>
        <x:v>0</x:v>
      </x:c>
      <x:c r="M2621" s="15" t="n">
        <x:f>'Crosswalk'!D91</x:f>
        <x:v>0</x:v>
      </x:c>
      <x:c r="N2621" s="15" t="n">
        <x:f>'Crosswalk'!E91</x:f>
        <x:v>0</x:v>
      </x:c>
      <x:c r="O2621" s="15" t="n">
        <x:f>'Crosswalk'!F91</x:f>
        <x:v>0</x:v>
      </x:c>
      <x:c r="P2621" s="15" t="n">
        <x:f>'Crosswalk'!G91</x:f>
        <x:v>0</x:v>
      </x:c>
      <x:c r="Q2621" s="15" t="n">
        <x:f>'Crosswalk'!H91</x:f>
        <x:v>0</x:v>
      </x:c>
      <x:c r="R2621" s="15" t="n">
        <x:f>'Crosswalk'!I91</x:f>
        <x:v>0</x:v>
      </x:c>
      <x:c r="S2621" s="15" t="n">
        <x:f>'Crosswalk'!J91</x:f>
        <x:v>0</x:v>
      </x:c>
      <x:c r="T2621" s="15" t="n">
        <x:f>'Crosswalk'!K91</x:f>
        <x:v>0</x:v>
      </x:c>
      <x:c r="U2621" s="15" t="n">
        <x:f>'Crosswalk'!L91</x:f>
        <x:v>0</x:v>
      </x:c>
      <x:c r="V2621" s="15" t="n">
        <x:f>'Crosswalk'!M91</x:f>
        <x:v>0</x:v>
      </x:c>
      <x:c r="W2621" s="15" t="n">
        <x:f>'Crosswalk'!N91</x:f>
        <x:v>1</x:v>
      </x:c>
      <x:c r="X2621" s="18" t="str">
        <x:v>LFS - National Population and Employment Survey</x:v>
      </x:c>
      <x:c r="Y2621" s="13" t="str"/>
      <x:c r="Z2621" s="18" t="str">
        <x:v>National 2023 section mix; national 2023 division composition. Observed national industry detail; used only for composition within 2024 ILO modelled margins.</x:v>
      </x:c>
      <x:c r="AA2621" s="13" t="str"/>
      <x:c r="AB2621" s="13" t="str">
        <x:v>https://rplumber.ilo.org/data/indicator?format=.csv.gz&amp;id=EMP_TEMP_SEX_EC2_NB_A</x:v>
      </x:c>
    </x:row>
    <x:row r="2622" ht="48" customHeight="1">
      <x:c r="A2622" s="2" t="str">
        <x:v>TUN</x:v>
      </x:c>
      <x:c r="B2622" s="2" t="str">
        <x:v>RSTU</x:v>
      </x:c>
      <x:c r="C2622" s="2" t="str">
        <x:v>TUN</x:v>
      </x:c>
      <x:c r="D2622" s="2" t="n">
        <x:v>2023</x:v>
      </x:c>
      <x:c r="E2622" s="2" t="str">
        <x:v>EC2_ISIC4_U99</x:v>
      </x:c>
      <x:c r="F2622" s="17" t="str">
        <x:v>Economic activity (ISIC-Rev.4), 2 digit level: 99 - Activities of extraterritorial organizations and bodies</x:v>
      </x:c>
      <x:c r="G2622" s="19" t="n">
        <x:v>14.349</x:v>
      </x:c>
      <x:c r="H2622" s="20" t="n">
        <x:v>0.10251921922780144</x:v>
      </x:c>
      <x:c r="I2622" s="19" t="n">
        <x:f>SUM(G2622:G2622)</x:f>
        <x:v>14.349</x:v>
      </x:c>
      <x:c r="J2622" s="20" t="n">
        <x:f>G2622/I2622*H2622</x:f>
        <x:v>0.10251921922780144</x:v>
      </x:c>
      <x:c r="K2622" s="2" t="str">
        <x:v>ISIC4:99</x:v>
      </x:c>
      <x:c r="L2622" s="14" t="n">
        <x:f>'Crosswalk'!C93</x:f>
        <x:v>0</x:v>
      </x:c>
      <x:c r="M2622" s="14" t="n">
        <x:f>'Crosswalk'!D93</x:f>
        <x:v>0</x:v>
      </x:c>
      <x:c r="N2622" s="14" t="n">
        <x:f>'Crosswalk'!E93</x:f>
        <x:v>0</x:v>
      </x:c>
      <x:c r="O2622" s="14" t="n">
        <x:f>'Crosswalk'!F93</x:f>
        <x:v>0</x:v>
      </x:c>
      <x:c r="P2622" s="14" t="n">
        <x:f>'Crosswalk'!G93</x:f>
        <x:v>0</x:v>
      </x:c>
      <x:c r="Q2622" s="14" t="n">
        <x:f>'Crosswalk'!H93</x:f>
        <x:v>0</x:v>
      </x:c>
      <x:c r="R2622" s="14" t="n">
        <x:f>'Crosswalk'!I93</x:f>
        <x:v>0</x:v>
      </x:c>
      <x:c r="S2622" s="14" t="n">
        <x:f>'Crosswalk'!J93</x:f>
        <x:v>0</x:v>
      </x:c>
      <x:c r="T2622" s="14" t="n">
        <x:f>'Crosswalk'!K93</x:f>
        <x:v>0</x:v>
      </x:c>
      <x:c r="U2622" s="14" t="n">
        <x:f>'Crosswalk'!L93</x:f>
        <x:v>0</x:v>
      </x:c>
      <x:c r="V2622" s="14" t="n">
        <x:f>'Crosswalk'!M93</x:f>
        <x:v>0</x:v>
      </x:c>
      <x:c r="W2622" s="14" t="n">
        <x:f>'Crosswalk'!N93</x:f>
        <x:v>1</x:v>
      </x:c>
      <x:c r="X2622" s="17" t="str">
        <x:v>LFS - National Population and Employment Survey</x:v>
      </x:c>
      <x:c r="Y2622" s="2" t="str"/>
      <x:c r="Z2622" s="17" t="str">
        <x:v>National 2023 section mix; national 2023 division composition. Observed national industry detail; used only for composition within 2024 ILO modelled margins.</x:v>
      </x:c>
      <x:c r="AA2622" s="2" t="str"/>
      <x:c r="AB2622" s="2" t="str">
        <x:v>https://rplumber.ilo.org/data/indicator?format=.csv.gz&amp;id=EMP_TEMP_SEX_EC2_NB_A</x:v>
      </x:c>
    </x:row>
    <x:row r="2623" ht="48" customHeight="1">
      <x:c r="A2623" s="13" t="str">
        <x:v>NGA</x:v>
      </x:c>
      <x:c r="B2623" s="13" t="str">
        <x:v>A</x:v>
      </x:c>
      <x:c r="C2623" s="13" t="str">
        <x:v>NGA</x:v>
      </x:c>
      <x:c r="D2623" s="13" t="n">
        <x:v>2024</x:v>
      </x:c>
      <x:c r="E2623" s="13" t="str">
        <x:v>EC2_ISIC4_A01</x:v>
      </x:c>
      <x:c r="F2623" s="18" t="str">
        <x:v>Economic activity (ISIC-Rev.4), 2 digit level: 01 - Crop and animal production, hunting and related service activities</x:v>
      </x:c>
      <x:c r="G2623" s="21" t="n">
        <x:v>27848.08</x:v>
      </x:c>
      <x:c r="H2623" s="22" t="n">
        <x:v>1</x:v>
      </x:c>
      <x:c r="I2623" s="21" t="n">
        <x:f>SUM(G2623:G2625)</x:f>
        <x:v>28288.870000000003</x:v>
      </x:c>
      <x:c r="J2623" s="22" t="n">
        <x:f>G2623/I2623*H2623</x:f>
        <x:v>0.9844182535392895</x:v>
      </x:c>
      <x:c r="K2623" s="13" t="str">
        <x:v>ISIC4:01</x:v>
      </x:c>
      <x:c r="L2623" s="15" t="n">
        <x:f>'Crosswalk'!C6</x:f>
        <x:v>0</x:v>
      </x:c>
      <x:c r="M2623" s="15" t="n">
        <x:f>'Crosswalk'!D6</x:f>
        <x:v>0</x:v>
      </x:c>
      <x:c r="N2623" s="15" t="n">
        <x:f>'Crosswalk'!E6</x:f>
        <x:v>0</x:v>
      </x:c>
      <x:c r="O2623" s="15" t="n">
        <x:f>'Crosswalk'!F6</x:f>
        <x:v>0</x:v>
      </x:c>
      <x:c r="P2623" s="15" t="n">
        <x:f>'Crosswalk'!G6</x:f>
        <x:v>1</x:v>
      </x:c>
      <x:c r="Q2623" s="15" t="n">
        <x:f>'Crosswalk'!H6</x:f>
        <x:v>0</x:v>
      </x:c>
      <x:c r="R2623" s="15" t="n">
        <x:f>'Crosswalk'!I6</x:f>
        <x:v>0</x:v>
      </x:c>
      <x:c r="S2623" s="15" t="n">
        <x:f>'Crosswalk'!J6</x:f>
        <x:v>0</x:v>
      </x:c>
      <x:c r="T2623" s="15" t="n">
        <x:f>'Crosswalk'!K6</x:f>
        <x:v>0</x:v>
      </x:c>
      <x:c r="U2623" s="15" t="n">
        <x:f>'Crosswalk'!L6</x:f>
        <x:v>0</x:v>
      </x:c>
      <x:c r="V2623" s="15" t="n">
        <x:f>'Crosswalk'!M6</x:f>
        <x:v>0</x:v>
      </x:c>
      <x:c r="W2623" s="15" t="n">
        <x:f>'Crosswalk'!N6</x:f>
        <x:v>0</x:v>
      </x:c>
      <x:c r="X2623" s="18" t="str">
        <x:v>LFS - Unemployment, Under-employment Watch</x:v>
      </x:c>
      <x:c r="Y2623" s="13" t="str">
        <x:v>B</x:v>
      </x:c>
      <x:c r="Z2623" s="18" t="str">
        <x:v>National 2024 division composition. Observed national industry detail; used only for composition within 2024 ILO modelled margins.</x:v>
      </x:c>
      <x:c r="AA2623" s="13" t="str"/>
      <x:c r="AB2623" s="13" t="str">
        <x:v>https://rplumber.ilo.org/data/indicator?format=.csv.gz&amp;id=EMP_TEMP_SEX_EC2_NB_A</x:v>
      </x:c>
    </x:row>
    <x:row r="2624" ht="48" customHeight="1">
      <x:c r="A2624" s="2" t="str">
        <x:v>NGA</x:v>
      </x:c>
      <x:c r="B2624" s="2" t="str">
        <x:v>A</x:v>
      </x:c>
      <x:c r="C2624" s="2" t="str">
        <x:v>NGA</x:v>
      </x:c>
      <x:c r="D2624" s="2" t="n">
        <x:v>2024</x:v>
      </x:c>
      <x:c r="E2624" s="2" t="str">
        <x:v>EC2_ISIC4_A02</x:v>
      </x:c>
      <x:c r="F2624" s="17" t="str">
        <x:v>Economic activity (ISIC-Rev.4), 2 digit level: 02 - Forestry and logging</x:v>
      </x:c>
      <x:c r="G2624" s="19" t="n">
        <x:v>96.953</x:v>
      </x:c>
      <x:c r="H2624" s="20" t="n">
        <x:v>1</x:v>
      </x:c>
      <x:c r="I2624" s="19" t="n">
        <x:f>SUM(G2623:G2625)</x:f>
        <x:v>28288.870000000003</x:v>
      </x:c>
      <x:c r="J2624" s="20" t="n">
        <x:f>G2624/I2624*H2624</x:f>
        <x:v>0.0034272489498520086</x:v>
      </x:c>
      <x:c r="K2624" s="2" t="str">
        <x:v>ISIC4:02</x:v>
      </x:c>
      <x:c r="L2624" s="14" t="n">
        <x:f>'Crosswalk'!C7</x:f>
        <x:v>0</x:v>
      </x:c>
      <x:c r="M2624" s="14" t="n">
        <x:f>'Crosswalk'!D7</x:f>
        <x:v>1</x:v>
      </x:c>
      <x:c r="N2624" s="14" t="n">
        <x:f>'Crosswalk'!E7</x:f>
        <x:v>0</x:v>
      </x:c>
      <x:c r="O2624" s="14" t="n">
        <x:f>'Crosswalk'!F7</x:f>
        <x:v>0</x:v>
      </x:c>
      <x:c r="P2624" s="14" t="n">
        <x:f>'Crosswalk'!G7</x:f>
        <x:v>0</x:v>
      </x:c>
      <x:c r="Q2624" s="14" t="n">
        <x:f>'Crosswalk'!H7</x:f>
        <x:v>0</x:v>
      </x:c>
      <x:c r="R2624" s="14" t="n">
        <x:f>'Crosswalk'!I7</x:f>
        <x:v>0</x:v>
      </x:c>
      <x:c r="S2624" s="14" t="n">
        <x:f>'Crosswalk'!J7</x:f>
        <x:v>0</x:v>
      </x:c>
      <x:c r="T2624" s="14" t="n">
        <x:f>'Crosswalk'!K7</x:f>
        <x:v>0</x:v>
      </x:c>
      <x:c r="U2624" s="14" t="n">
        <x:f>'Crosswalk'!L7</x:f>
        <x:v>0</x:v>
      </x:c>
      <x:c r="V2624" s="14" t="n">
        <x:f>'Crosswalk'!M7</x:f>
        <x:v>0</x:v>
      </x:c>
      <x:c r="W2624" s="14" t="n">
        <x:f>'Crosswalk'!N7</x:f>
        <x:v>0</x:v>
      </x:c>
      <x:c r="X2624" s="17" t="str">
        <x:v>LFS - Unemployment, Under-employment Watch</x:v>
      </x:c>
      <x:c r="Y2624" s="2" t="str">
        <x:v>B</x:v>
      </x:c>
      <x:c r="Z2624" s="17" t="str">
        <x:v>National 2024 division composition. Observed national industry detail; used only for composition within 2024 ILO modelled margins.</x:v>
      </x:c>
      <x:c r="AA2624" s="2" t="str"/>
      <x:c r="AB2624" s="2" t="str">
        <x:v>https://rplumber.ilo.org/data/indicator?format=.csv.gz&amp;id=EMP_TEMP_SEX_EC2_NB_A</x:v>
      </x:c>
    </x:row>
    <x:row r="2625" ht="48" customHeight="1">
      <x:c r="A2625" s="13" t="str">
        <x:v>NGA</x:v>
      </x:c>
      <x:c r="B2625" s="13" t="str">
        <x:v>A</x:v>
      </x:c>
      <x:c r="C2625" s="13" t="str">
        <x:v>NGA</x:v>
      </x:c>
      <x:c r="D2625" s="13" t="n">
        <x:v>2024</x:v>
      </x:c>
      <x:c r="E2625" s="13" t="str">
        <x:v>EC2_ISIC4_A03</x:v>
      </x:c>
      <x:c r="F2625" s="18" t="str">
        <x:v>Economic activity (ISIC-Rev.4), 2 digit level: 03 - Fishing and aquaculture</x:v>
      </x:c>
      <x:c r="G2625" s="21" t="n">
        <x:v>343.837</x:v>
      </x:c>
      <x:c r="H2625" s="22" t="n">
        <x:v>1</x:v>
      </x:c>
      <x:c r="I2625" s="21" t="n">
        <x:f>SUM(G2623:G2625)</x:f>
        <x:v>28288.870000000003</x:v>
      </x:c>
      <x:c r="J2625" s="22" t="n">
        <x:f>G2625/I2625*H2625</x:f>
        <x:v>0.012154497510858508</x:v>
      </x:c>
      <x:c r="K2625" s="13" t="str">
        <x:v>ISIC4:03</x:v>
      </x:c>
      <x:c r="L2625" s="15" t="n">
        <x:f>'Crosswalk'!C8</x:f>
        <x:v>0</x:v>
      </x:c>
      <x:c r="M2625" s="15" t="n">
        <x:f>'Crosswalk'!D8</x:f>
        <x:v>0</x:v>
      </x:c>
      <x:c r="N2625" s="15" t="n">
        <x:f>'Crosswalk'!E8</x:f>
        <x:v>0</x:v>
      </x:c>
      <x:c r="O2625" s="15" t="n">
        <x:f>'Crosswalk'!F8</x:f>
        <x:v>0</x:v>
      </x:c>
      <x:c r="P2625" s="15" t="n">
        <x:f>'Crosswalk'!G8</x:f>
        <x:v>1</x:v>
      </x:c>
      <x:c r="Q2625" s="15" t="n">
        <x:f>'Crosswalk'!H8</x:f>
        <x:v>0</x:v>
      </x:c>
      <x:c r="R2625" s="15" t="n">
        <x:f>'Crosswalk'!I8</x:f>
        <x:v>0</x:v>
      </x:c>
      <x:c r="S2625" s="15" t="n">
        <x:f>'Crosswalk'!J8</x:f>
        <x:v>0</x:v>
      </x:c>
      <x:c r="T2625" s="15" t="n">
        <x:f>'Crosswalk'!K8</x:f>
        <x:v>0</x:v>
      </x:c>
      <x:c r="U2625" s="15" t="n">
        <x:f>'Crosswalk'!L8</x:f>
        <x:v>0</x:v>
      </x:c>
      <x:c r="V2625" s="15" t="n">
        <x:f>'Crosswalk'!M8</x:f>
        <x:v>0</x:v>
      </x:c>
      <x:c r="W2625" s="15" t="n">
        <x:f>'Crosswalk'!N8</x:f>
        <x:v>0</x:v>
      </x:c>
      <x:c r="X2625" s="18" t="str">
        <x:v>LFS - Unemployment, Under-employment Watch</x:v>
      </x:c>
      <x:c r="Y2625" s="13" t="str">
        <x:v>B</x:v>
      </x:c>
      <x:c r="Z2625" s="18" t="str">
        <x:v>National 2024 division composition. Observed national industry detail; used only for composition within 2024 ILO modelled margins.</x:v>
      </x:c>
      <x:c r="AA2625" s="13" t="str"/>
      <x:c r="AB2625" s="13" t="str">
        <x:v>https://rplumber.ilo.org/data/indicator?format=.csv.gz&amp;id=EMP_TEMP_SEX_EC2_NB_A</x:v>
      </x:c>
    </x:row>
    <x:row r="2626" ht="48" customHeight="1">
      <x:c r="A2626" s="2" t="str">
        <x:v>NGA</x:v>
      </x:c>
      <x:c r="B2626" s="2" t="str">
        <x:v>B</x:v>
      </x:c>
      <x:c r="C2626" s="2" t="str">
        <x:v>NGA</x:v>
      </x:c>
      <x:c r="D2626" s="2" t="n">
        <x:v>2024</x:v>
      </x:c>
      <x:c r="E2626" s="2" t="str">
        <x:v>EC2_ISIC4_B05</x:v>
      </x:c>
      <x:c r="F2626" s="17" t="str">
        <x:v>Economic activity (ISIC-Rev.4), 2 digit level: 05 - Mining of coal and lignite</x:v>
      </x:c>
      <x:c r="G2626" s="19" t="n">
        <x:v>2.983</x:v>
      </x:c>
      <x:c r="H2626" s="20" t="n">
        <x:v>1</x:v>
      </x:c>
      <x:c r="I2626" s="19" t="n">
        <x:f>SUM(G2626:G2630)</x:f>
        <x:v>170.681</x:v>
      </x:c>
      <x:c r="J2626" s="20" t="n">
        <x:f>G2626/I2626*H2626</x:f>
        <x:v>0.017477047826061482</x:v>
      </x:c>
      <x:c r="K2626" s="2" t="str">
        <x:v>ISIC4:05</x:v>
      </x:c>
      <x:c r="L2626" s="14" t="n">
        <x:f>'Crosswalk'!C9</x:f>
        <x:v>1</x:v>
      </x:c>
      <x:c r="M2626" s="14" t="n">
        <x:f>'Crosswalk'!D9</x:f>
        <x:v>0</x:v>
      </x:c>
      <x:c r="N2626" s="14" t="n">
        <x:f>'Crosswalk'!E9</x:f>
        <x:v>0</x:v>
      </x:c>
      <x:c r="O2626" s="14" t="n">
        <x:f>'Crosswalk'!F9</x:f>
        <x:v>0</x:v>
      </x:c>
      <x:c r="P2626" s="14" t="n">
        <x:f>'Crosswalk'!G9</x:f>
        <x:v>0</x:v>
      </x:c>
      <x:c r="Q2626" s="14" t="n">
        <x:f>'Crosswalk'!H9</x:f>
        <x:v>0</x:v>
      </x:c>
      <x:c r="R2626" s="14" t="n">
        <x:f>'Crosswalk'!I9</x:f>
        <x:v>0</x:v>
      </x:c>
      <x:c r="S2626" s="14" t="n">
        <x:f>'Crosswalk'!J9</x:f>
        <x:v>0</x:v>
      </x:c>
      <x:c r="T2626" s="14" t="n">
        <x:f>'Crosswalk'!K9</x:f>
        <x:v>0</x:v>
      </x:c>
      <x:c r="U2626" s="14" t="n">
        <x:f>'Crosswalk'!L9</x:f>
        <x:v>0</x:v>
      </x:c>
      <x:c r="V2626" s="14" t="n">
        <x:f>'Crosswalk'!M9</x:f>
        <x:v>0</x:v>
      </x:c>
      <x:c r="W2626" s="14" t="n">
        <x:f>'Crosswalk'!N9</x:f>
        <x:v>0</x:v>
      </x:c>
      <x:c r="X2626" s="17" t="str">
        <x:v>LFS - Unemployment, Under-employment Watch</x:v>
      </x:c>
      <x:c r="Y2626" s="2" t="str">
        <x:v>U</x:v>
      </x:c>
      <x:c r="Z2626" s="17" t="str">
        <x:v>National 2024 division composition. Observed national industry detail; used only for composition within 2024 ILO modelled margins.</x:v>
      </x:c>
      <x:c r="AA2626" s="2" t="str"/>
      <x:c r="AB2626" s="2" t="str">
        <x:v>https://rplumber.ilo.org/data/indicator?format=.csv.gz&amp;id=EMP_TEMP_SEX_EC2_NB_A</x:v>
      </x:c>
    </x:row>
    <x:row r="2627" ht="48" customHeight="1">
      <x:c r="A2627" s="13" t="str">
        <x:v>NGA</x:v>
      </x:c>
      <x:c r="B2627" s="13" t="str">
        <x:v>B</x:v>
      </x:c>
      <x:c r="C2627" s="13" t="str">
        <x:v>NGA</x:v>
      </x:c>
      <x:c r="D2627" s="13" t="n">
        <x:v>2024</x:v>
      </x:c>
      <x:c r="E2627" s="13" t="str">
        <x:v>EC2_ISIC4_B06</x:v>
      </x:c>
      <x:c r="F2627" s="18" t="str">
        <x:v>Economic activity (ISIC-Rev.4), 2 digit level: 06 - Extraction of crude petroleum and natural gas</x:v>
      </x:c>
      <x:c r="G2627" s="21" t="n">
        <x:v>25.272</x:v>
      </x:c>
      <x:c r="H2627" s="22" t="n">
        <x:v>1</x:v>
      </x:c>
      <x:c r="I2627" s="21" t="n">
        <x:f>SUM(G2626:G2630)</x:f>
        <x:v>170.681</x:v>
      </x:c>
      <x:c r="J2627" s="22" t="n">
        <x:f>G2627/I2627*H2627</x:f>
        <x:v>0.14806568979558354</x:v>
      </x:c>
      <x:c r="K2627" s="13" t="str">
        <x:v>ISIC4:06</x:v>
      </x:c>
      <x:c r="L2627" s="15" t="n">
        <x:f>'Crosswalk'!C10</x:f>
        <x:v>1</x:v>
      </x:c>
      <x:c r="M2627" s="15" t="n">
        <x:f>'Crosswalk'!D10</x:f>
        <x:v>0</x:v>
      </x:c>
      <x:c r="N2627" s="15" t="n">
        <x:f>'Crosswalk'!E10</x:f>
        <x:v>0</x:v>
      </x:c>
      <x:c r="O2627" s="15" t="n">
        <x:f>'Crosswalk'!F10</x:f>
        <x:v>0</x:v>
      </x:c>
      <x:c r="P2627" s="15" t="n">
        <x:f>'Crosswalk'!G10</x:f>
        <x:v>0</x:v>
      </x:c>
      <x:c r="Q2627" s="15" t="n">
        <x:f>'Crosswalk'!H10</x:f>
        <x:v>0</x:v>
      </x:c>
      <x:c r="R2627" s="15" t="n">
        <x:f>'Crosswalk'!I10</x:f>
        <x:v>0</x:v>
      </x:c>
      <x:c r="S2627" s="15" t="n">
        <x:f>'Crosswalk'!J10</x:f>
        <x:v>0</x:v>
      </x:c>
      <x:c r="T2627" s="15" t="n">
        <x:f>'Crosswalk'!K10</x:f>
        <x:v>0</x:v>
      </x:c>
      <x:c r="U2627" s="15" t="n">
        <x:f>'Crosswalk'!L10</x:f>
        <x:v>0</x:v>
      </x:c>
      <x:c r="V2627" s="15" t="n">
        <x:f>'Crosswalk'!M10</x:f>
        <x:v>0</x:v>
      </x:c>
      <x:c r="W2627" s="15" t="n">
        <x:f>'Crosswalk'!N10</x:f>
        <x:v>0</x:v>
      </x:c>
      <x:c r="X2627" s="18" t="str">
        <x:v>LFS - Unemployment, Under-employment Watch</x:v>
      </x:c>
      <x:c r="Y2627" s="13" t="str">
        <x:v>B</x:v>
      </x:c>
      <x:c r="Z2627" s="18" t="str">
        <x:v>National 2024 division composition. Observed national industry detail; used only for composition within 2024 ILO modelled margins.</x:v>
      </x:c>
      <x:c r="AA2627" s="13" t="str"/>
      <x:c r="AB2627" s="13" t="str">
        <x:v>https://rplumber.ilo.org/data/indicator?format=.csv.gz&amp;id=EMP_TEMP_SEX_EC2_NB_A</x:v>
      </x:c>
    </x:row>
    <x:row r="2628" ht="48" customHeight="1">
      <x:c r="A2628" s="2" t="str">
        <x:v>NGA</x:v>
      </x:c>
      <x:c r="B2628" s="2" t="str">
        <x:v>B</x:v>
      </x:c>
      <x:c r="C2628" s="2" t="str">
        <x:v>NGA</x:v>
      </x:c>
      <x:c r="D2628" s="2" t="n">
        <x:v>2024</x:v>
      </x:c>
      <x:c r="E2628" s="2" t="str">
        <x:v>EC2_ISIC4_B07</x:v>
      </x:c>
      <x:c r="F2628" s="17" t="str">
        <x:v>Economic activity (ISIC-Rev.4), 2 digit level: 07 - Mining of metal ores</x:v>
      </x:c>
      <x:c r="G2628" s="19" t="n">
        <x:v>30.78</x:v>
      </x:c>
      <x:c r="H2628" s="20" t="n">
        <x:v>1</x:v>
      </x:c>
      <x:c r="I2628" s="19" t="n">
        <x:f>SUM(G2626:G2630)</x:f>
        <x:v>170.681</x:v>
      </x:c>
      <x:c r="J2628" s="20" t="n">
        <x:f>G2628/I2628*H2628</x:f>
        <x:v>0.18033641705872358</x:v>
      </x:c>
      <x:c r="K2628" s="2" t="str">
        <x:v>ISIC4:07</x:v>
      </x:c>
      <x:c r="L2628" s="14" t="n">
        <x:f>'Crosswalk'!C11</x:f>
        <x:v>0</x:v>
      </x:c>
      <x:c r="M2628" s="14" t="n">
        <x:f>'Crosswalk'!D11</x:f>
        <x:v>1</x:v>
      </x:c>
      <x:c r="N2628" s="14" t="n">
        <x:f>'Crosswalk'!E11</x:f>
        <x:v>0</x:v>
      </x:c>
      <x:c r="O2628" s="14" t="n">
        <x:f>'Crosswalk'!F11</x:f>
        <x:v>0</x:v>
      </x:c>
      <x:c r="P2628" s="14" t="n">
        <x:f>'Crosswalk'!G11</x:f>
        <x:v>0</x:v>
      </x:c>
      <x:c r="Q2628" s="14" t="n">
        <x:f>'Crosswalk'!H11</x:f>
        <x:v>0</x:v>
      </x:c>
      <x:c r="R2628" s="14" t="n">
        <x:f>'Crosswalk'!I11</x:f>
        <x:v>0</x:v>
      </x:c>
      <x:c r="S2628" s="14" t="n">
        <x:f>'Crosswalk'!J11</x:f>
        <x:v>0</x:v>
      </x:c>
      <x:c r="T2628" s="14" t="n">
        <x:f>'Crosswalk'!K11</x:f>
        <x:v>0</x:v>
      </x:c>
      <x:c r="U2628" s="14" t="n">
        <x:f>'Crosswalk'!L11</x:f>
        <x:v>0</x:v>
      </x:c>
      <x:c r="V2628" s="14" t="n">
        <x:f>'Crosswalk'!M11</x:f>
        <x:v>0</x:v>
      </x:c>
      <x:c r="W2628" s="14" t="n">
        <x:f>'Crosswalk'!N11</x:f>
        <x:v>0</x:v>
      </x:c>
      <x:c r="X2628" s="17" t="str">
        <x:v>LFS - Unemployment, Under-employment Watch</x:v>
      </x:c>
      <x:c r="Y2628" s="2" t="str">
        <x:v>B</x:v>
      </x:c>
      <x:c r="Z2628" s="17" t="str">
        <x:v>National 2024 division composition. Observed national industry detail; used only for composition within 2024 ILO modelled margins.</x:v>
      </x:c>
      <x:c r="AA2628" s="2" t="str"/>
      <x:c r="AB2628" s="2" t="str">
        <x:v>https://rplumber.ilo.org/data/indicator?format=.csv.gz&amp;id=EMP_TEMP_SEX_EC2_NB_A</x:v>
      </x:c>
    </x:row>
    <x:row r="2629" ht="48" customHeight="1">
      <x:c r="A2629" s="13" t="str">
        <x:v>NGA</x:v>
      </x:c>
      <x:c r="B2629" s="13" t="str">
        <x:v>B</x:v>
      </x:c>
      <x:c r="C2629" s="13" t="str">
        <x:v>NGA</x:v>
      </x:c>
      <x:c r="D2629" s="13" t="n">
        <x:v>2024</x:v>
      </x:c>
      <x:c r="E2629" s="13" t="str">
        <x:v>EC2_ISIC4_B08</x:v>
      </x:c>
      <x:c r="F2629" s="18" t="str">
        <x:v>Economic activity (ISIC-Rev.4), 2 digit level: 08 - Other mining and quarrying</x:v>
      </x:c>
      <x:c r="G2629" s="21" t="n">
        <x:v>106.217</x:v>
      </x:c>
      <x:c r="H2629" s="22" t="n">
        <x:v>1</x:v>
      </x:c>
      <x:c r="I2629" s="21" t="n">
        <x:f>SUM(G2626:G2630)</x:f>
        <x:v>170.681</x:v>
      </x:c>
      <x:c r="J2629" s="22" t="n">
        <x:f>G2629/I2629*H2629</x:f>
        <x:v>0.6223129698091762</x:v>
      </x:c>
      <x:c r="K2629" s="13" t="str">
        <x:v>ISIC4:08</x:v>
      </x:c>
      <x:c r="L2629" s="15" t="n">
        <x:f>'Crosswalk'!C12</x:f>
        <x:v>0</x:v>
      </x:c>
      <x:c r="M2629" s="15" t="n">
        <x:f>'Crosswalk'!D12</x:f>
        <x:v>1</x:v>
      </x:c>
      <x:c r="N2629" s="15" t="n">
        <x:f>'Crosswalk'!E12</x:f>
        <x:v>0</x:v>
      </x:c>
      <x:c r="O2629" s="15" t="n">
        <x:f>'Crosswalk'!F12</x:f>
        <x:v>0</x:v>
      </x:c>
      <x:c r="P2629" s="15" t="n">
        <x:f>'Crosswalk'!G12</x:f>
        <x:v>0</x:v>
      </x:c>
      <x:c r="Q2629" s="15" t="n">
        <x:f>'Crosswalk'!H12</x:f>
        <x:v>0</x:v>
      </x:c>
      <x:c r="R2629" s="15" t="n">
        <x:f>'Crosswalk'!I12</x:f>
        <x:v>0</x:v>
      </x:c>
      <x:c r="S2629" s="15" t="n">
        <x:f>'Crosswalk'!J12</x:f>
        <x:v>0</x:v>
      </x:c>
      <x:c r="T2629" s="15" t="n">
        <x:f>'Crosswalk'!K12</x:f>
        <x:v>0</x:v>
      </x:c>
      <x:c r="U2629" s="15" t="n">
        <x:f>'Crosswalk'!L12</x:f>
        <x:v>0</x:v>
      </x:c>
      <x:c r="V2629" s="15" t="n">
        <x:f>'Crosswalk'!M12</x:f>
        <x:v>0</x:v>
      </x:c>
      <x:c r="W2629" s="15" t="n">
        <x:f>'Crosswalk'!N12</x:f>
        <x:v>0</x:v>
      </x:c>
      <x:c r="X2629" s="18" t="str">
        <x:v>LFS - Unemployment, Under-employment Watch</x:v>
      </x:c>
      <x:c r="Y2629" s="13" t="str">
        <x:v>B</x:v>
      </x:c>
      <x:c r="Z2629" s="18" t="str">
        <x:v>National 2024 division composition. Observed national industry detail; used only for composition within 2024 ILO modelled margins.</x:v>
      </x:c>
      <x:c r="AA2629" s="13" t="str"/>
      <x:c r="AB2629" s="13" t="str">
        <x:v>https://rplumber.ilo.org/data/indicator?format=.csv.gz&amp;id=EMP_TEMP_SEX_EC2_NB_A</x:v>
      </x:c>
    </x:row>
    <x:row r="2630" ht="48" customHeight="1">
      <x:c r="A2630" s="2" t="str">
        <x:v>NGA</x:v>
      </x:c>
      <x:c r="B2630" s="2" t="str">
        <x:v>B</x:v>
      </x:c>
      <x:c r="C2630" s="2" t="str">
        <x:v>NGA</x:v>
      </x:c>
      <x:c r="D2630" s="2" t="n">
        <x:v>2024</x:v>
      </x:c>
      <x:c r="E2630" s="2" t="str">
        <x:v>EC2_ISIC4_B09</x:v>
      </x:c>
      <x:c r="F2630" s="17" t="str">
        <x:v>Economic activity (ISIC-Rev.4), 2 digit level: 09 - Mining support service activities</x:v>
      </x:c>
      <x:c r="G2630" s="19" t="n">
        <x:v>5.429</x:v>
      </x:c>
      <x:c r="H2630" s="20" t="n">
        <x:v>1</x:v>
      </x:c>
      <x:c r="I2630" s="19" t="n">
        <x:f>SUM(G2626:G2630)</x:f>
        <x:v>170.681</x:v>
      </x:c>
      <x:c r="J2630" s="20" t="n">
        <x:f>G2630/I2630*H2630</x:f>
        <x:v>0.03180787551045518</x:v>
      </x:c>
      <x:c r="K2630" s="2" t="str">
        <x:v>ISIC4:09</x:v>
      </x:c>
      <x:c r="L2630" s="14" t="n">
        <x:f>'Crosswalk'!C13</x:f>
        <x:v>0.8</x:v>
      </x:c>
      <x:c r="M2630" s="14" t="n">
        <x:f>'Crosswalk'!D13</x:f>
        <x:v>0.2</x:v>
      </x:c>
      <x:c r="N2630" s="14" t="n">
        <x:f>'Crosswalk'!E13</x:f>
        <x:v>0</x:v>
      </x:c>
      <x:c r="O2630" s="14" t="n">
        <x:f>'Crosswalk'!F13</x:f>
        <x:v>0</x:v>
      </x:c>
      <x:c r="P2630" s="14" t="n">
        <x:f>'Crosswalk'!G13</x:f>
        <x:v>0</x:v>
      </x:c>
      <x:c r="Q2630" s="14" t="n">
        <x:f>'Crosswalk'!H13</x:f>
        <x:v>0</x:v>
      </x:c>
      <x:c r="R2630" s="14" t="n">
        <x:f>'Crosswalk'!I13</x:f>
        <x:v>0</x:v>
      </x:c>
      <x:c r="S2630" s="14" t="n">
        <x:f>'Crosswalk'!J13</x:f>
        <x:v>0</x:v>
      </x:c>
      <x:c r="T2630" s="14" t="n">
        <x:f>'Crosswalk'!K13</x:f>
        <x:v>0</x:v>
      </x:c>
      <x:c r="U2630" s="14" t="n">
        <x:f>'Crosswalk'!L13</x:f>
        <x:v>0</x:v>
      </x:c>
      <x:c r="V2630" s="14" t="n">
        <x:f>'Crosswalk'!M13</x:f>
        <x:v>0</x:v>
      </x:c>
      <x:c r="W2630" s="14" t="n">
        <x:f>'Crosswalk'!N13</x:f>
        <x:v>0</x:v>
      </x:c>
      <x:c r="X2630" s="17" t="str">
        <x:v>LFS - Unemployment, Under-employment Watch</x:v>
      </x:c>
      <x:c r="Y2630" s="2" t="str">
        <x:v>U</x:v>
      </x:c>
      <x:c r="Z2630" s="17" t="str">
        <x:v>National 2024 division composition. Observed national industry detail; used only for composition within 2024 ILO modelled margins.</x:v>
      </x:c>
      <x:c r="AA2630" s="2" t="str"/>
      <x:c r="AB2630" s="2" t="str">
        <x:v>https://rplumber.ilo.org/data/indicator?format=.csv.gz&amp;id=EMP_TEMP_SEX_EC2_NB_A</x:v>
      </x:c>
    </x:row>
    <x:row r="2631" ht="48" customHeight="1">
      <x:c r="A2631" s="13" t="str">
        <x:v>NGA</x:v>
      </x:c>
      <x:c r="B2631" s="13" t="str">
        <x:v>C</x:v>
      </x:c>
      <x:c r="C2631" s="13" t="str">
        <x:v>NGA</x:v>
      </x:c>
      <x:c r="D2631" s="13" t="n">
        <x:v>2024</x:v>
      </x:c>
      <x:c r="E2631" s="13" t="str">
        <x:v>EC2_ISIC4_C10</x:v>
      </x:c>
      <x:c r="F2631" s="18" t="str">
        <x:v>Economic activity (ISIC-Rev.4), 2 digit level: 10 - Manufacture of food products</x:v>
      </x:c>
      <x:c r="G2631" s="21" t="n">
        <x:v>2244.196</x:v>
      </x:c>
      <x:c r="H2631" s="22" t="n">
        <x:v>1</x:v>
      </x:c>
      <x:c r="I2631" s="21" t="n">
        <x:f>SUM(G2631:G2648)</x:f>
        <x:v>8159.786999999998</x:v>
      </x:c>
      <x:c r="J2631" s="22" t="n">
        <x:f>G2631/I2631*H2631</x:f>
        <x:v>0.27503119873104537</x:v>
      </x:c>
      <x:c r="K2631" s="13" t="str">
        <x:v>ISIC4:10</x:v>
      </x:c>
      <x:c r="L2631" s="15" t="n">
        <x:f>'Crosswalk'!C14</x:f>
        <x:v>0</x:v>
      </x:c>
      <x:c r="M2631" s="15" t="n">
        <x:f>'Crosswalk'!D14</x:f>
        <x:v>0</x:v>
      </x:c>
      <x:c r="N2631" s="15" t="n">
        <x:f>'Crosswalk'!E14</x:f>
        <x:v>0</x:v>
      </x:c>
      <x:c r="O2631" s="15" t="n">
        <x:f>'Crosswalk'!F14</x:f>
        <x:v>0</x:v>
      </x:c>
      <x:c r="P2631" s="15" t="n">
        <x:f>'Crosswalk'!G14</x:f>
        <x:v>1</x:v>
      </x:c>
      <x:c r="Q2631" s="15" t="n">
        <x:f>'Crosswalk'!H14</x:f>
        <x:v>0</x:v>
      </x:c>
      <x:c r="R2631" s="15" t="n">
        <x:f>'Crosswalk'!I14</x:f>
        <x:v>0</x:v>
      </x:c>
      <x:c r="S2631" s="15" t="n">
        <x:f>'Crosswalk'!J14</x:f>
        <x:v>0</x:v>
      </x:c>
      <x:c r="T2631" s="15" t="n">
        <x:f>'Crosswalk'!K14</x:f>
        <x:v>0</x:v>
      </x:c>
      <x:c r="U2631" s="15" t="n">
        <x:f>'Crosswalk'!L14</x:f>
        <x:v>0</x:v>
      </x:c>
      <x:c r="V2631" s="15" t="n">
        <x:f>'Crosswalk'!M14</x:f>
        <x:v>0</x:v>
      </x:c>
      <x:c r="W2631" s="15" t="n">
        <x:f>'Crosswalk'!N14</x:f>
        <x:v>0</x:v>
      </x:c>
      <x:c r="X2631" s="18" t="str">
        <x:v>LFS - Unemployment, Under-employment Watch</x:v>
      </x:c>
      <x:c r="Y2631" s="13" t="str">
        <x:v>B</x:v>
      </x:c>
      <x:c r="Z2631" s="18" t="str">
        <x:v>National 2024 division composition. Observed national industry detail; used only for composition within 2024 ILO modelled margins.</x:v>
      </x:c>
      <x:c r="AA2631" s="13" t="str"/>
      <x:c r="AB2631" s="13" t="str">
        <x:v>https://rplumber.ilo.org/data/indicator?format=.csv.gz&amp;id=EMP_TEMP_SEX_EC2_NB_A</x:v>
      </x:c>
    </x:row>
    <x:row r="2632" ht="48" customHeight="1">
      <x:c r="A2632" s="2" t="str">
        <x:v>NGA</x:v>
      </x:c>
      <x:c r="B2632" s="2" t="str">
        <x:v>C</x:v>
      </x:c>
      <x:c r="C2632" s="2" t="str">
        <x:v>NGA</x:v>
      </x:c>
      <x:c r="D2632" s="2" t="n">
        <x:v>2024</x:v>
      </x:c>
      <x:c r="E2632" s="2" t="str">
        <x:v>EC2_ISIC4_C11</x:v>
      </x:c>
      <x:c r="F2632" s="17" t="str">
        <x:v>Economic activity (ISIC-Rev.4), 2 digit level: 11 - Manufacture of beverages</x:v>
      </x:c>
      <x:c r="G2632" s="19" t="n">
        <x:v>163.275</x:v>
      </x:c>
      <x:c r="H2632" s="20" t="n">
        <x:v>1</x:v>
      </x:c>
      <x:c r="I2632" s="19" t="n">
        <x:f>SUM(G2631:G2648)</x:f>
        <x:v>8159.786999999998</x:v>
      </x:c>
      <x:c r="J2632" s="20" t="n">
        <x:f>G2632/I2632*H2632</x:f>
        <x:v>0.02000971348884475</x:v>
      </x:c>
      <x:c r="K2632" s="2" t="str">
        <x:v>ISIC4:11</x:v>
      </x:c>
      <x:c r="L2632" s="14" t="n">
        <x:f>'Crosswalk'!C15</x:f>
        <x:v>0</x:v>
      </x:c>
      <x:c r="M2632" s="14" t="n">
        <x:f>'Crosswalk'!D15</x:f>
        <x:v>0</x:v>
      </x:c>
      <x:c r="N2632" s="14" t="n">
        <x:f>'Crosswalk'!E15</x:f>
        <x:v>0</x:v>
      </x:c>
      <x:c r="O2632" s="14" t="n">
        <x:f>'Crosswalk'!F15</x:f>
        <x:v>0</x:v>
      </x:c>
      <x:c r="P2632" s="14" t="n">
        <x:f>'Crosswalk'!G15</x:f>
        <x:v>1</x:v>
      </x:c>
      <x:c r="Q2632" s="14" t="n">
        <x:f>'Crosswalk'!H15</x:f>
        <x:v>0</x:v>
      </x:c>
      <x:c r="R2632" s="14" t="n">
        <x:f>'Crosswalk'!I15</x:f>
        <x:v>0</x:v>
      </x:c>
      <x:c r="S2632" s="14" t="n">
        <x:f>'Crosswalk'!J15</x:f>
        <x:v>0</x:v>
      </x:c>
      <x:c r="T2632" s="14" t="n">
        <x:f>'Crosswalk'!K15</x:f>
        <x:v>0</x:v>
      </x:c>
      <x:c r="U2632" s="14" t="n">
        <x:f>'Crosswalk'!L15</x:f>
        <x:v>0</x:v>
      </x:c>
      <x:c r="V2632" s="14" t="n">
        <x:f>'Crosswalk'!M15</x:f>
        <x:v>0</x:v>
      </x:c>
      <x:c r="W2632" s="14" t="n">
        <x:f>'Crosswalk'!N15</x:f>
        <x:v>0</x:v>
      </x:c>
      <x:c r="X2632" s="17" t="str">
        <x:v>LFS - Unemployment, Under-employment Watch</x:v>
      </x:c>
      <x:c r="Y2632" s="2" t="str">
        <x:v>B</x:v>
      </x:c>
      <x:c r="Z2632" s="17" t="str">
        <x:v>National 2024 division composition. Observed national industry detail; used only for composition within 2024 ILO modelled margins.</x:v>
      </x:c>
      <x:c r="AA2632" s="2" t="str"/>
      <x:c r="AB2632" s="2" t="str">
        <x:v>https://rplumber.ilo.org/data/indicator?format=.csv.gz&amp;id=EMP_TEMP_SEX_EC2_NB_A</x:v>
      </x:c>
    </x:row>
    <x:row r="2633" ht="48" customHeight="1">
      <x:c r="A2633" s="13" t="str">
        <x:v>NGA</x:v>
      </x:c>
      <x:c r="B2633" s="13" t="str">
        <x:v>C</x:v>
      </x:c>
      <x:c r="C2633" s="13" t="str">
        <x:v>NGA</x:v>
      </x:c>
      <x:c r="D2633" s="13" t="n">
        <x:v>2024</x:v>
      </x:c>
      <x:c r="E2633" s="13" t="str">
        <x:v>EC2_ISIC4_C13</x:v>
      </x:c>
      <x:c r="F2633" s="18" t="str">
        <x:v>Economic activity (ISIC-Rev.4), 2 digit level: 13 - Manufacture of textiles</x:v>
      </x:c>
      <x:c r="G2633" s="21" t="n">
        <x:v>509.744</x:v>
      </x:c>
      <x:c r="H2633" s="22" t="n">
        <x:v>1</x:v>
      </x:c>
      <x:c r="I2633" s="21" t="n">
        <x:f>SUM(G2631:G2648)</x:f>
        <x:v>8159.786999999998</x:v>
      </x:c>
      <x:c r="J2633" s="22" t="n">
        <x:f>G2633/I2633*H2633</x:f>
        <x:v>0.062470258108453094</x:v>
      </x:c>
      <x:c r="K2633" s="13" t="str">
        <x:v>ISIC4:13</x:v>
      </x:c>
      <x:c r="L2633" s="15" t="n">
        <x:f>'Crosswalk'!C17</x:f>
        <x:v>0</x:v>
      </x:c>
      <x:c r="M2633" s="15" t="n">
        <x:f>'Crosswalk'!D17</x:f>
        <x:v>0</x:v>
      </x:c>
      <x:c r="N2633" s="15" t="n">
        <x:f>'Crosswalk'!E17</x:f>
        <x:v>0</x:v>
      </x:c>
      <x:c r="O2633" s="15" t="n">
        <x:f>'Crosswalk'!F17</x:f>
        <x:v>1</x:v>
      </x:c>
      <x:c r="P2633" s="15" t="n">
        <x:f>'Crosswalk'!G17</x:f>
        <x:v>0</x:v>
      </x:c>
      <x:c r="Q2633" s="15" t="n">
        <x:f>'Crosswalk'!H17</x:f>
        <x:v>0</x:v>
      </x:c>
      <x:c r="R2633" s="15" t="n">
        <x:f>'Crosswalk'!I17</x:f>
        <x:v>0</x:v>
      </x:c>
      <x:c r="S2633" s="15" t="n">
        <x:f>'Crosswalk'!J17</x:f>
        <x:v>0</x:v>
      </x:c>
      <x:c r="T2633" s="15" t="n">
        <x:f>'Crosswalk'!K17</x:f>
        <x:v>0</x:v>
      </x:c>
      <x:c r="U2633" s="15" t="n">
        <x:f>'Crosswalk'!L17</x:f>
        <x:v>0</x:v>
      </x:c>
      <x:c r="V2633" s="15" t="n">
        <x:f>'Crosswalk'!M17</x:f>
        <x:v>0</x:v>
      </x:c>
      <x:c r="W2633" s="15" t="n">
        <x:f>'Crosswalk'!N17</x:f>
        <x:v>0</x:v>
      </x:c>
      <x:c r="X2633" s="18" t="str">
        <x:v>LFS - Unemployment, Under-employment Watch</x:v>
      </x:c>
      <x:c r="Y2633" s="13" t="str">
        <x:v>B</x:v>
      </x:c>
      <x:c r="Z2633" s="18" t="str">
        <x:v>National 2024 division composition. Observed national industry detail; used only for composition within 2024 ILO modelled margins.</x:v>
      </x:c>
      <x:c r="AA2633" s="13" t="str"/>
      <x:c r="AB2633" s="13" t="str">
        <x:v>https://rplumber.ilo.org/data/indicator?format=.csv.gz&amp;id=EMP_TEMP_SEX_EC2_NB_A</x:v>
      </x:c>
    </x:row>
    <x:row r="2634" ht="48" customHeight="1">
      <x:c r="A2634" s="2" t="str">
        <x:v>NGA</x:v>
      </x:c>
      <x:c r="B2634" s="2" t="str">
        <x:v>C</x:v>
      </x:c>
      <x:c r="C2634" s="2" t="str">
        <x:v>NGA</x:v>
      </x:c>
      <x:c r="D2634" s="2" t="n">
        <x:v>2024</x:v>
      </x:c>
      <x:c r="E2634" s="2" t="str">
        <x:v>EC2_ISIC4_C14</x:v>
      </x:c>
      <x:c r="F2634" s="17" t="str">
        <x:v>Economic activity (ISIC-Rev.4), 2 digit level: 14 - Manufacture of wearing apparel</x:v>
      </x:c>
      <x:c r="G2634" s="19" t="n">
        <x:v>3335.336</x:v>
      </x:c>
      <x:c r="H2634" s="20" t="n">
        <x:v>1</x:v>
      </x:c>
      <x:c r="I2634" s="19" t="n">
        <x:f>SUM(G2631:G2648)</x:f>
        <x:v>8159.786999999998</x:v>
      </x:c>
      <x:c r="J2634" s="20" t="n">
        <x:f>G2634/I2634*H2634</x:f>
        <x:v>0.40875282651373135</x:v>
      </x:c>
      <x:c r="K2634" s="2" t="str">
        <x:v>ISIC4:14</x:v>
      </x:c>
      <x:c r="L2634" s="14" t="n">
        <x:f>'Crosswalk'!C18</x:f>
        <x:v>0</x:v>
      </x:c>
      <x:c r="M2634" s="14" t="n">
        <x:f>'Crosswalk'!D18</x:f>
        <x:v>0</x:v>
      </x:c>
      <x:c r="N2634" s="14" t="n">
        <x:f>'Crosswalk'!E18</x:f>
        <x:v>0</x:v>
      </x:c>
      <x:c r="O2634" s="14" t="n">
        <x:f>'Crosswalk'!F18</x:f>
        <x:v>1</x:v>
      </x:c>
      <x:c r="P2634" s="14" t="n">
        <x:f>'Crosswalk'!G18</x:f>
        <x:v>0</x:v>
      </x:c>
      <x:c r="Q2634" s="14" t="n">
        <x:f>'Crosswalk'!H18</x:f>
        <x:v>0</x:v>
      </x:c>
      <x:c r="R2634" s="14" t="n">
        <x:f>'Crosswalk'!I18</x:f>
        <x:v>0</x:v>
      </x:c>
      <x:c r="S2634" s="14" t="n">
        <x:f>'Crosswalk'!J18</x:f>
        <x:v>0</x:v>
      </x:c>
      <x:c r="T2634" s="14" t="n">
        <x:f>'Crosswalk'!K18</x:f>
        <x:v>0</x:v>
      </x:c>
      <x:c r="U2634" s="14" t="n">
        <x:f>'Crosswalk'!L18</x:f>
        <x:v>0</x:v>
      </x:c>
      <x:c r="V2634" s="14" t="n">
        <x:f>'Crosswalk'!M18</x:f>
        <x:v>0</x:v>
      </x:c>
      <x:c r="W2634" s="14" t="n">
        <x:f>'Crosswalk'!N18</x:f>
        <x:v>0</x:v>
      </x:c>
      <x:c r="X2634" s="17" t="str">
        <x:v>LFS - Unemployment, Under-employment Watch</x:v>
      </x:c>
      <x:c r="Y2634" s="2" t="str">
        <x:v>B</x:v>
      </x:c>
      <x:c r="Z2634" s="17" t="str">
        <x:v>National 2024 division composition. Observed national industry detail; used only for composition within 2024 ILO modelled margins.</x:v>
      </x:c>
      <x:c r="AA2634" s="2" t="str"/>
      <x:c r="AB2634" s="2" t="str">
        <x:v>https://rplumber.ilo.org/data/indicator?format=.csv.gz&amp;id=EMP_TEMP_SEX_EC2_NB_A</x:v>
      </x:c>
    </x:row>
    <x:row r="2635" ht="48" customHeight="1">
      <x:c r="A2635" s="13" t="str">
        <x:v>NGA</x:v>
      </x:c>
      <x:c r="B2635" s="13" t="str">
        <x:v>C</x:v>
      </x:c>
      <x:c r="C2635" s="13" t="str">
        <x:v>NGA</x:v>
      </x:c>
      <x:c r="D2635" s="13" t="n">
        <x:v>2024</x:v>
      </x:c>
      <x:c r="E2635" s="13" t="str">
        <x:v>EC2_ISIC4_C15</x:v>
      </x:c>
      <x:c r="F2635" s="18" t="str">
        <x:v>Economic activity (ISIC-Rev.4), 2 digit level: 15 - Manufacture of leather and related products</x:v>
      </x:c>
      <x:c r="G2635" s="21" t="n">
        <x:v>109.668</x:v>
      </x:c>
      <x:c r="H2635" s="22" t="n">
        <x:v>1</x:v>
      </x:c>
      <x:c r="I2635" s="21" t="n">
        <x:f>SUM(G2631:G2648)</x:f>
        <x:v>8159.786999999998</x:v>
      </x:c>
      <x:c r="J2635" s="22" t="n">
        <x:f>G2635/I2635*H2635</x:f>
        <x:v>0.013440056707362586</x:v>
      </x:c>
      <x:c r="K2635" s="13" t="str">
        <x:v>ISIC4:15</x:v>
      </x:c>
      <x:c r="L2635" s="15" t="n">
        <x:f>'Crosswalk'!C19</x:f>
        <x:v>0</x:v>
      </x:c>
      <x:c r="M2635" s="15" t="n">
        <x:f>'Crosswalk'!D19</x:f>
        <x:v>0</x:v>
      </x:c>
      <x:c r="N2635" s="15" t="n">
        <x:f>'Crosswalk'!E19</x:f>
        <x:v>0</x:v>
      </x:c>
      <x:c r="O2635" s="15" t="n">
        <x:f>'Crosswalk'!F19</x:f>
        <x:v>1</x:v>
      </x:c>
      <x:c r="P2635" s="15" t="n">
        <x:f>'Crosswalk'!G19</x:f>
        <x:v>0</x:v>
      </x:c>
      <x:c r="Q2635" s="15" t="n">
        <x:f>'Crosswalk'!H19</x:f>
        <x:v>0</x:v>
      </x:c>
      <x:c r="R2635" s="15" t="n">
        <x:f>'Crosswalk'!I19</x:f>
        <x:v>0</x:v>
      </x:c>
      <x:c r="S2635" s="15" t="n">
        <x:f>'Crosswalk'!J19</x:f>
        <x:v>0</x:v>
      </x:c>
      <x:c r="T2635" s="15" t="n">
        <x:f>'Crosswalk'!K19</x:f>
        <x:v>0</x:v>
      </x:c>
      <x:c r="U2635" s="15" t="n">
        <x:f>'Crosswalk'!L19</x:f>
        <x:v>0</x:v>
      </x:c>
      <x:c r="V2635" s="15" t="n">
        <x:f>'Crosswalk'!M19</x:f>
        <x:v>0</x:v>
      </x:c>
      <x:c r="W2635" s="15" t="n">
        <x:f>'Crosswalk'!N19</x:f>
        <x:v>0</x:v>
      </x:c>
      <x:c r="X2635" s="18" t="str">
        <x:v>LFS - Unemployment, Under-employment Watch</x:v>
      </x:c>
      <x:c r="Y2635" s="13" t="str">
        <x:v>B</x:v>
      </x:c>
      <x:c r="Z2635" s="18" t="str">
        <x:v>National 2024 division composition. Observed national industry detail; used only for composition within 2024 ILO modelled margins.</x:v>
      </x:c>
      <x:c r="AA2635" s="13" t="str"/>
      <x:c r="AB2635" s="13" t="str">
        <x:v>https://rplumber.ilo.org/data/indicator?format=.csv.gz&amp;id=EMP_TEMP_SEX_EC2_NB_A</x:v>
      </x:c>
    </x:row>
    <x:row r="2636" ht="48" customHeight="1">
      <x:c r="A2636" s="2" t="str">
        <x:v>NGA</x:v>
      </x:c>
      <x:c r="B2636" s="2" t="str">
        <x:v>C</x:v>
      </x:c>
      <x:c r="C2636" s="2" t="str">
        <x:v>NGA</x:v>
      </x:c>
      <x:c r="D2636" s="2" t="n">
        <x:v>2024</x:v>
      </x:c>
      <x:c r="E2636" s="2" t="str">
        <x:v>EC2_ISIC4_C16</x:v>
      </x:c>
      <x:c r="F2636" s="17" t="str">
        <x:v>Economic activity (ISIC-Rev.4), 2 digit level: 16 - Manufacture of wood and of products of wood and cork, except furniture; manufacture of articles of straw and plaiting materials</x:v>
      </x:c>
      <x:c r="G2636" s="19" t="n">
        <x:v>341.224</x:v>
      </x:c>
      <x:c r="H2636" s="20" t="n">
        <x:v>1</x:v>
      </x:c>
      <x:c r="I2636" s="19" t="n">
        <x:f>SUM(G2631:G2648)</x:f>
        <x:v>8159.786999999998</x:v>
      </x:c>
      <x:c r="J2636" s="20" t="n">
        <x:f>G2636/I2636*H2636</x:f>
        <x:v>0.04181775823314997</x:v>
      </x:c>
      <x:c r="K2636" s="2" t="str">
        <x:v>ISIC4:16</x:v>
      </x:c>
      <x:c r="L2636" s="14" t="n">
        <x:f>'Crosswalk'!C20</x:f>
        <x:v>0</x:v>
      </x:c>
      <x:c r="M2636" s="14" t="n">
        <x:f>'Crosswalk'!D20</x:f>
        <x:v>0.7</x:v>
      </x:c>
      <x:c r="N2636" s="14" t="n">
        <x:f>'Crosswalk'!E20</x:f>
        <x:v>0.3</x:v>
      </x:c>
      <x:c r="O2636" s="14" t="n">
        <x:f>'Crosswalk'!F20</x:f>
        <x:v>0</x:v>
      </x:c>
      <x:c r="P2636" s="14" t="n">
        <x:f>'Crosswalk'!G20</x:f>
        <x:v>0</x:v>
      </x:c>
      <x:c r="Q2636" s="14" t="n">
        <x:f>'Crosswalk'!H20</x:f>
        <x:v>0</x:v>
      </x:c>
      <x:c r="R2636" s="14" t="n">
        <x:f>'Crosswalk'!I20</x:f>
        <x:v>0</x:v>
      </x:c>
      <x:c r="S2636" s="14" t="n">
        <x:f>'Crosswalk'!J20</x:f>
        <x:v>0</x:v>
      </x:c>
      <x:c r="T2636" s="14" t="n">
        <x:f>'Crosswalk'!K20</x:f>
        <x:v>0</x:v>
      </x:c>
      <x:c r="U2636" s="14" t="n">
        <x:f>'Crosswalk'!L20</x:f>
        <x:v>0</x:v>
      </x:c>
      <x:c r="V2636" s="14" t="n">
        <x:f>'Crosswalk'!M20</x:f>
        <x:v>0</x:v>
      </x:c>
      <x:c r="W2636" s="14" t="n">
        <x:f>'Crosswalk'!N20</x:f>
        <x:v>0</x:v>
      </x:c>
      <x:c r="X2636" s="17" t="str">
        <x:v>LFS - Unemployment, Under-employment Watch</x:v>
      </x:c>
      <x:c r="Y2636" s="2" t="str">
        <x:v>B</x:v>
      </x:c>
      <x:c r="Z2636" s="17" t="str">
        <x:v>National 2024 division composition. Observed national industry detail; used only for composition within 2024 ILO modelled margins.</x:v>
      </x:c>
      <x:c r="AA2636" s="2" t="str"/>
      <x:c r="AB2636" s="2" t="str">
        <x:v>https://rplumber.ilo.org/data/indicator?format=.csv.gz&amp;id=EMP_TEMP_SEX_EC2_NB_A</x:v>
      </x:c>
    </x:row>
    <x:row r="2637" ht="48" customHeight="1">
      <x:c r="A2637" s="13" t="str">
        <x:v>NGA</x:v>
      </x:c>
      <x:c r="B2637" s="13" t="str">
        <x:v>C</x:v>
      </x:c>
      <x:c r="C2637" s="13" t="str">
        <x:v>NGA</x:v>
      </x:c>
      <x:c r="D2637" s="13" t="n">
        <x:v>2024</x:v>
      </x:c>
      <x:c r="E2637" s="13" t="str">
        <x:v>EC2_ISIC4_C18</x:v>
      </x:c>
      <x:c r="F2637" s="18" t="str">
        <x:v>Economic activity (ISIC-Rev.4), 2 digit level: 18 - Printing and reproduction of recorded media</x:v>
      </x:c>
      <x:c r="G2637" s="21" t="n">
        <x:v>93.233</x:v>
      </x:c>
      <x:c r="H2637" s="22" t="n">
        <x:v>1</x:v>
      </x:c>
      <x:c r="I2637" s="21" t="n">
        <x:f>SUM(G2631:G2648)</x:f>
        <x:v>8159.786999999998</x:v>
      </x:c>
      <x:c r="J2637" s="22" t="n">
        <x:f>G2637/I2637*H2637</x:f>
        <x:v>0.011425910994980632</x:v>
      </x:c>
      <x:c r="K2637" s="13" t="str">
        <x:v>ISIC4:18</x:v>
      </x:c>
      <x:c r="L2637" s="15" t="n">
        <x:f>'Crosswalk'!C22</x:f>
        <x:v>0</x:v>
      </x:c>
      <x:c r="M2637" s="15" t="n">
        <x:f>'Crosswalk'!D22</x:f>
        <x:v>0</x:v>
      </x:c>
      <x:c r="N2637" s="15" t="n">
        <x:f>'Crosswalk'!E22</x:f>
        <x:v>1</x:v>
      </x:c>
      <x:c r="O2637" s="15" t="n">
        <x:f>'Crosswalk'!F22</x:f>
        <x:v>0</x:v>
      </x:c>
      <x:c r="P2637" s="15" t="n">
        <x:f>'Crosswalk'!G22</x:f>
        <x:v>0</x:v>
      </x:c>
      <x:c r="Q2637" s="15" t="n">
        <x:f>'Crosswalk'!H22</x:f>
        <x:v>0</x:v>
      </x:c>
      <x:c r="R2637" s="15" t="n">
        <x:f>'Crosswalk'!I22</x:f>
        <x:v>0</x:v>
      </x:c>
      <x:c r="S2637" s="15" t="n">
        <x:f>'Crosswalk'!J22</x:f>
        <x:v>0</x:v>
      </x:c>
      <x:c r="T2637" s="15" t="n">
        <x:f>'Crosswalk'!K22</x:f>
        <x:v>0</x:v>
      </x:c>
      <x:c r="U2637" s="15" t="n">
        <x:f>'Crosswalk'!L22</x:f>
        <x:v>0</x:v>
      </x:c>
      <x:c r="V2637" s="15" t="n">
        <x:f>'Crosswalk'!M22</x:f>
        <x:v>0</x:v>
      </x:c>
      <x:c r="W2637" s="15" t="n">
        <x:f>'Crosswalk'!N22</x:f>
        <x:v>0</x:v>
      </x:c>
      <x:c r="X2637" s="18" t="str">
        <x:v>LFS - Unemployment, Under-employment Watch</x:v>
      </x:c>
      <x:c r="Y2637" s="13" t="str">
        <x:v>B</x:v>
      </x:c>
      <x:c r="Z2637" s="18" t="str">
        <x:v>National 2024 division composition. Observed national industry detail; used only for composition within 2024 ILO modelled margins.</x:v>
      </x:c>
      <x:c r="AA2637" s="13" t="str"/>
      <x:c r="AB2637" s="13" t="str">
        <x:v>https://rplumber.ilo.org/data/indicator?format=.csv.gz&amp;id=EMP_TEMP_SEX_EC2_NB_A</x:v>
      </x:c>
    </x:row>
    <x:row r="2638" ht="48" customHeight="1">
      <x:c r="A2638" s="2" t="str">
        <x:v>NGA</x:v>
      </x:c>
      <x:c r="B2638" s="2" t="str">
        <x:v>C</x:v>
      </x:c>
      <x:c r="C2638" s="2" t="str">
        <x:v>NGA</x:v>
      </x:c>
      <x:c r="D2638" s="2" t="n">
        <x:v>2024</x:v>
      </x:c>
      <x:c r="E2638" s="2" t="str">
        <x:v>EC2_ISIC4_C20</x:v>
      </x:c>
      <x:c r="F2638" s="17" t="str">
        <x:v>Economic activity (ISIC-Rev.4), 2 digit level: 20 - Manufacture of chemicals and chemical products</x:v>
      </x:c>
      <x:c r="G2638" s="19" t="n">
        <x:v>94.302</x:v>
      </x:c>
      <x:c r="H2638" s="20" t="n">
        <x:v>1</x:v>
      </x:c>
      <x:c r="I2638" s="19" t="n">
        <x:f>SUM(G2631:G2648)</x:f>
        <x:v>8159.786999999998</x:v>
      </x:c>
      <x:c r="J2638" s="20" t="n">
        <x:f>G2638/I2638*H2638</x:f>
        <x:v>0.01155691931664393</x:v>
      </x:c>
      <x:c r="K2638" s="2" t="str">
        <x:v>ISIC4:20</x:v>
      </x:c>
      <x:c r="L2638" s="14" t="n">
        <x:f>'Crosswalk'!C24</x:f>
        <x:v>0</x:v>
      </x:c>
      <x:c r="M2638" s="14" t="n">
        <x:f>'Crosswalk'!D24</x:f>
        <x:v>0.8</x:v>
      </x:c>
      <x:c r="N2638" s="14" t="n">
        <x:f>'Crosswalk'!E24</x:f>
        <x:v>0</x:v>
      </x:c>
      <x:c r="O2638" s="14" t="n">
        <x:f>'Crosswalk'!F24</x:f>
        <x:v>0</x:v>
      </x:c>
      <x:c r="P2638" s="14" t="n">
        <x:f>'Crosswalk'!G24</x:f>
        <x:v>0.2</x:v>
      </x:c>
      <x:c r="Q2638" s="14" t="n">
        <x:f>'Crosswalk'!H24</x:f>
        <x:v>0</x:v>
      </x:c>
      <x:c r="R2638" s="14" t="n">
        <x:f>'Crosswalk'!I24</x:f>
        <x:v>0</x:v>
      </x:c>
      <x:c r="S2638" s="14" t="n">
        <x:f>'Crosswalk'!J24</x:f>
        <x:v>0</x:v>
      </x:c>
      <x:c r="T2638" s="14" t="n">
        <x:f>'Crosswalk'!K24</x:f>
        <x:v>0</x:v>
      </x:c>
      <x:c r="U2638" s="14" t="n">
        <x:f>'Crosswalk'!L24</x:f>
        <x:v>0</x:v>
      </x:c>
      <x:c r="V2638" s="14" t="n">
        <x:f>'Crosswalk'!M24</x:f>
        <x:v>0</x:v>
      </x:c>
      <x:c r="W2638" s="14" t="n">
        <x:f>'Crosswalk'!N24</x:f>
        <x:v>0</x:v>
      </x:c>
      <x:c r="X2638" s="17" t="str">
        <x:v>LFS - Unemployment, Under-employment Watch</x:v>
      </x:c>
      <x:c r="Y2638" s="2" t="str">
        <x:v>B</x:v>
      </x:c>
      <x:c r="Z2638" s="17" t="str">
        <x:v>National 2024 division composition. Observed national industry detail; used only for composition within 2024 ILO modelled margins.</x:v>
      </x:c>
      <x:c r="AA2638" s="2" t="str"/>
      <x:c r="AB2638" s="2" t="str">
        <x:v>https://rplumber.ilo.org/data/indicator?format=.csv.gz&amp;id=EMP_TEMP_SEX_EC2_NB_A</x:v>
      </x:c>
    </x:row>
    <x:row r="2639" ht="48" customHeight="1">
      <x:c r="A2639" s="13" t="str">
        <x:v>NGA</x:v>
      </x:c>
      <x:c r="B2639" s="13" t="str">
        <x:v>C</x:v>
      </x:c>
      <x:c r="C2639" s="13" t="str">
        <x:v>NGA</x:v>
      </x:c>
      <x:c r="D2639" s="13" t="n">
        <x:v>2024</x:v>
      </x:c>
      <x:c r="E2639" s="13" t="str">
        <x:v>EC2_ISIC4_C21</x:v>
      </x:c>
      <x:c r="F2639" s="18" t="str">
        <x:v>Economic activity (ISIC-Rev.4), 2 digit level: 21 - Manufacture of pharmaceuticals, medicinal chemical and botanical products</x:v>
      </x:c>
      <x:c r="G2639" s="21" t="n">
        <x:v>47.333</x:v>
      </x:c>
      <x:c r="H2639" s="22" t="n">
        <x:v>1</x:v>
      </x:c>
      <x:c r="I2639" s="21" t="n">
        <x:f>SUM(G2631:G2648)</x:f>
        <x:v>8159.786999999998</x:v>
      </x:c>
      <x:c r="J2639" s="22" t="n">
        <x:f>G2639/I2639*H2639</x:f>
        <x:v>0.005800764162103742</x:v>
      </x:c>
      <x:c r="K2639" s="13" t="str">
        <x:v>ISIC4:21</x:v>
      </x:c>
      <x:c r="L2639" s="15" t="n">
        <x:f>'Crosswalk'!C25</x:f>
        <x:v>0</x:v>
      </x:c>
      <x:c r="M2639" s="15" t="n">
        <x:f>'Crosswalk'!D25</x:f>
        <x:v>0</x:v>
      </x:c>
      <x:c r="N2639" s="15" t="n">
        <x:f>'Crosswalk'!E25</x:f>
        <x:v>0</x:v>
      </x:c>
      <x:c r="O2639" s="15" t="n">
        <x:f>'Crosswalk'!F25</x:f>
        <x:v>0</x:v>
      </x:c>
      <x:c r="P2639" s="15" t="n">
        <x:f>'Crosswalk'!G25</x:f>
        <x:v>0</x:v>
      </x:c>
      <x:c r="Q2639" s="15" t="n">
        <x:f>'Crosswalk'!H25</x:f>
        <x:v>1</x:v>
      </x:c>
      <x:c r="R2639" s="15" t="n">
        <x:f>'Crosswalk'!I25</x:f>
        <x:v>0</x:v>
      </x:c>
      <x:c r="S2639" s="15" t="n">
        <x:f>'Crosswalk'!J25</x:f>
        <x:v>0</x:v>
      </x:c>
      <x:c r="T2639" s="15" t="n">
        <x:f>'Crosswalk'!K25</x:f>
        <x:v>0</x:v>
      </x:c>
      <x:c r="U2639" s="15" t="n">
        <x:f>'Crosswalk'!L25</x:f>
        <x:v>0</x:v>
      </x:c>
      <x:c r="V2639" s="15" t="n">
        <x:f>'Crosswalk'!M25</x:f>
        <x:v>0</x:v>
      </x:c>
      <x:c r="W2639" s="15" t="n">
        <x:f>'Crosswalk'!N25</x:f>
        <x:v>0</x:v>
      </x:c>
      <x:c r="X2639" s="18" t="str">
        <x:v>LFS - Unemployment, Under-employment Watch</x:v>
      </x:c>
      <x:c r="Y2639" s="13" t="str">
        <x:v>B</x:v>
      </x:c>
      <x:c r="Z2639" s="18" t="str">
        <x:v>National 2024 division composition. Observed national industry detail; used only for composition within 2024 ILO modelled margins.</x:v>
      </x:c>
      <x:c r="AA2639" s="13" t="str"/>
      <x:c r="AB2639" s="13" t="str">
        <x:v>https://rplumber.ilo.org/data/indicator?format=.csv.gz&amp;id=EMP_TEMP_SEX_EC2_NB_A</x:v>
      </x:c>
    </x:row>
    <x:row r="2640" ht="48" customHeight="1">
      <x:c r="A2640" s="2" t="str">
        <x:v>NGA</x:v>
      </x:c>
      <x:c r="B2640" s="2" t="str">
        <x:v>C</x:v>
      </x:c>
      <x:c r="C2640" s="2" t="str">
        <x:v>NGA</x:v>
      </x:c>
      <x:c r="D2640" s="2" t="n">
        <x:v>2024</x:v>
      </x:c>
      <x:c r="E2640" s="2" t="str">
        <x:v>EC2_ISIC4_C22</x:v>
      </x:c>
      <x:c r="F2640" s="17" t="str">
        <x:v>Economic activity (ISIC-Rev.4), 2 digit level: 22 - Manufacture of rubber and plastics products</x:v>
      </x:c>
      <x:c r="G2640" s="19" t="n">
        <x:v>24.405</x:v>
      </x:c>
      <x:c r="H2640" s="20" t="n">
        <x:v>1</x:v>
      </x:c>
      <x:c r="I2640" s="19" t="n">
        <x:f>SUM(G2631:G2648)</x:f>
        <x:v>8159.786999999998</x:v>
      </x:c>
      <x:c r="J2640" s="20" t="n">
        <x:f>G2640/I2640*H2640</x:f>
        <x:v>0.0029908868944740845</x:v>
      </x:c>
      <x:c r="K2640" s="2" t="str">
        <x:v>ISIC4:22</x:v>
      </x:c>
      <x:c r="L2640" s="14" t="n">
        <x:f>'Crosswalk'!C26</x:f>
        <x:v>0</x:v>
      </x:c>
      <x:c r="M2640" s="14" t="n">
        <x:f>'Crosswalk'!D26</x:f>
        <x:v>0.5</x:v>
      </x:c>
      <x:c r="N2640" s="14" t="n">
        <x:f>'Crosswalk'!E26</x:f>
        <x:v>0.2</x:v>
      </x:c>
      <x:c r="O2640" s="14" t="n">
        <x:f>'Crosswalk'!F26</x:f>
        <x:v>0.3</x:v>
      </x:c>
      <x:c r="P2640" s="14" t="n">
        <x:f>'Crosswalk'!G26</x:f>
        <x:v>0</x:v>
      </x:c>
      <x:c r="Q2640" s="14" t="n">
        <x:f>'Crosswalk'!H26</x:f>
        <x:v>0</x:v>
      </x:c>
      <x:c r="R2640" s="14" t="n">
        <x:f>'Crosswalk'!I26</x:f>
        <x:v>0</x:v>
      </x:c>
      <x:c r="S2640" s="14" t="n">
        <x:f>'Crosswalk'!J26</x:f>
        <x:v>0</x:v>
      </x:c>
      <x:c r="T2640" s="14" t="n">
        <x:f>'Crosswalk'!K26</x:f>
        <x:v>0</x:v>
      </x:c>
      <x:c r="U2640" s="14" t="n">
        <x:f>'Crosswalk'!L26</x:f>
        <x:v>0</x:v>
      </x:c>
      <x:c r="V2640" s="14" t="n">
        <x:f>'Crosswalk'!M26</x:f>
        <x:v>0</x:v>
      </x:c>
      <x:c r="W2640" s="14" t="n">
        <x:f>'Crosswalk'!N26</x:f>
        <x:v>0</x:v>
      </x:c>
      <x:c r="X2640" s="17" t="str">
        <x:v>LFS - Unemployment, Under-employment Watch</x:v>
      </x:c>
      <x:c r="Y2640" s="2" t="str">
        <x:v>B</x:v>
      </x:c>
      <x:c r="Z2640" s="17" t="str">
        <x:v>National 2024 division composition. Observed national industry detail; used only for composition within 2024 ILO modelled margins.</x:v>
      </x:c>
      <x:c r="AA2640" s="2" t="str"/>
      <x:c r="AB2640" s="2" t="str">
        <x:v>https://rplumber.ilo.org/data/indicator?format=.csv.gz&amp;id=EMP_TEMP_SEX_EC2_NB_A</x:v>
      </x:c>
    </x:row>
    <x:row r="2641" ht="48" customHeight="1">
      <x:c r="A2641" s="13" t="str">
        <x:v>NGA</x:v>
      </x:c>
      <x:c r="B2641" s="13" t="str">
        <x:v>C</x:v>
      </x:c>
      <x:c r="C2641" s="13" t="str">
        <x:v>NGA</x:v>
      </x:c>
      <x:c r="D2641" s="13" t="n">
        <x:v>2024</x:v>
      </x:c>
      <x:c r="E2641" s="13" t="str">
        <x:v>EC2_ISIC4_C23</x:v>
      </x:c>
      <x:c r="F2641" s="18" t="str">
        <x:v>Economic activity (ISIC-Rev.4), 2 digit level: 23 - Manufacture of other non-metallic mineral products</x:v>
      </x:c>
      <x:c r="G2641" s="21" t="n">
        <x:v>119.788</x:v>
      </x:c>
      <x:c r="H2641" s="22" t="n">
        <x:v>1</x:v>
      </x:c>
      <x:c r="I2641" s="21" t="n">
        <x:f>SUM(G2631:G2648)</x:f>
        <x:v>8159.786999999998</x:v>
      </x:c>
      <x:c r="J2641" s="22" t="n">
        <x:f>G2641/I2641*H2641</x:f>
        <x:v>0.014680285159404286</x:v>
      </x:c>
      <x:c r="K2641" s="13" t="str">
        <x:v>ISIC4:23</x:v>
      </x:c>
      <x:c r="L2641" s="15" t="n">
        <x:f>'Crosswalk'!C27</x:f>
        <x:v>0</x:v>
      </x:c>
      <x:c r="M2641" s="15" t="n">
        <x:f>'Crosswalk'!D27</x:f>
        <x:v>0.85</x:v>
      </x:c>
      <x:c r="N2641" s="15" t="n">
        <x:f>'Crosswalk'!E27</x:f>
        <x:v>0.15</x:v>
      </x:c>
      <x:c r="O2641" s="15" t="n">
        <x:f>'Crosswalk'!F27</x:f>
        <x:v>0</x:v>
      </x:c>
      <x:c r="P2641" s="15" t="n">
        <x:f>'Crosswalk'!G27</x:f>
        <x:v>0</x:v>
      </x:c>
      <x:c r="Q2641" s="15" t="n">
        <x:f>'Crosswalk'!H27</x:f>
        <x:v>0</x:v>
      </x:c>
      <x:c r="R2641" s="15" t="n">
        <x:f>'Crosswalk'!I27</x:f>
        <x:v>0</x:v>
      </x:c>
      <x:c r="S2641" s="15" t="n">
        <x:f>'Crosswalk'!J27</x:f>
        <x:v>0</x:v>
      </x:c>
      <x:c r="T2641" s="15" t="n">
        <x:f>'Crosswalk'!K27</x:f>
        <x:v>0</x:v>
      </x:c>
      <x:c r="U2641" s="15" t="n">
        <x:f>'Crosswalk'!L27</x:f>
        <x:v>0</x:v>
      </x:c>
      <x:c r="V2641" s="15" t="n">
        <x:f>'Crosswalk'!M27</x:f>
        <x:v>0</x:v>
      </x:c>
      <x:c r="W2641" s="15" t="n">
        <x:f>'Crosswalk'!N27</x:f>
        <x:v>0</x:v>
      </x:c>
      <x:c r="X2641" s="18" t="str">
        <x:v>LFS - Unemployment, Under-employment Watch</x:v>
      </x:c>
      <x:c r="Y2641" s="13" t="str">
        <x:v>B</x:v>
      </x:c>
      <x:c r="Z2641" s="18" t="str">
        <x:v>National 2024 division composition. Observed national industry detail; used only for composition within 2024 ILO modelled margins.</x:v>
      </x:c>
      <x:c r="AA2641" s="13" t="str"/>
      <x:c r="AB2641" s="13" t="str">
        <x:v>https://rplumber.ilo.org/data/indicator?format=.csv.gz&amp;id=EMP_TEMP_SEX_EC2_NB_A</x:v>
      </x:c>
    </x:row>
    <x:row r="2642" ht="48" customHeight="1">
      <x:c r="A2642" s="2" t="str">
        <x:v>NGA</x:v>
      </x:c>
      <x:c r="B2642" s="2" t="str">
        <x:v>C</x:v>
      </x:c>
      <x:c r="C2642" s="2" t="str">
        <x:v>NGA</x:v>
      </x:c>
      <x:c r="D2642" s="2" t="n">
        <x:v>2024</x:v>
      </x:c>
      <x:c r="E2642" s="2" t="str">
        <x:v>EC2_ISIC4_C24</x:v>
      </x:c>
      <x:c r="F2642" s="17" t="str">
        <x:v>Economic activity (ISIC-Rev.4), 2 digit level: 24 - Manufacture of basic metals</x:v>
      </x:c>
      <x:c r="G2642" s="19" t="n">
        <x:v>63.404</x:v>
      </x:c>
      <x:c r="H2642" s="20" t="n">
        <x:v>1</x:v>
      </x:c>
      <x:c r="I2642" s="19" t="n">
        <x:f>SUM(G2631:G2648)</x:f>
        <x:v>8159.786999999998</x:v>
      </x:c>
      <x:c r="J2642" s="20" t="n">
        <x:f>G2642/I2642*H2642</x:f>
        <x:v>0.007770300866922141</x:v>
      </x:c>
      <x:c r="K2642" s="2" t="str">
        <x:v>ISIC4:24</x:v>
      </x:c>
      <x:c r="L2642" s="14" t="n">
        <x:f>'Crosswalk'!C28</x:f>
        <x:v>0</x:v>
      </x:c>
      <x:c r="M2642" s="14" t="n">
        <x:f>'Crosswalk'!D28</x:f>
        <x:v>1</x:v>
      </x:c>
      <x:c r="N2642" s="14" t="n">
        <x:f>'Crosswalk'!E28</x:f>
        <x:v>0</x:v>
      </x:c>
      <x:c r="O2642" s="14" t="n">
        <x:f>'Crosswalk'!F28</x:f>
        <x:v>0</x:v>
      </x:c>
      <x:c r="P2642" s="14" t="n">
        <x:f>'Crosswalk'!G28</x:f>
        <x:v>0</x:v>
      </x:c>
      <x:c r="Q2642" s="14" t="n">
        <x:f>'Crosswalk'!H28</x:f>
        <x:v>0</x:v>
      </x:c>
      <x:c r="R2642" s="14" t="n">
        <x:f>'Crosswalk'!I28</x:f>
        <x:v>0</x:v>
      </x:c>
      <x:c r="S2642" s="14" t="n">
        <x:f>'Crosswalk'!J28</x:f>
        <x:v>0</x:v>
      </x:c>
      <x:c r="T2642" s="14" t="n">
        <x:f>'Crosswalk'!K28</x:f>
        <x:v>0</x:v>
      </x:c>
      <x:c r="U2642" s="14" t="n">
        <x:f>'Crosswalk'!L28</x:f>
        <x:v>0</x:v>
      </x:c>
      <x:c r="V2642" s="14" t="n">
        <x:f>'Crosswalk'!M28</x:f>
        <x:v>0</x:v>
      </x:c>
      <x:c r="W2642" s="14" t="n">
        <x:f>'Crosswalk'!N28</x:f>
        <x:v>0</x:v>
      </x:c>
      <x:c r="X2642" s="17" t="str">
        <x:v>LFS - Unemployment, Under-employment Watch</x:v>
      </x:c>
      <x:c r="Y2642" s="2" t="str">
        <x:v>B</x:v>
      </x:c>
      <x:c r="Z2642" s="17" t="str">
        <x:v>National 2024 division composition. Observed national industry detail; used only for composition within 2024 ILO modelled margins.</x:v>
      </x:c>
      <x:c r="AA2642" s="2" t="str"/>
      <x:c r="AB2642" s="2" t="str">
        <x:v>https://rplumber.ilo.org/data/indicator?format=.csv.gz&amp;id=EMP_TEMP_SEX_EC2_NB_A</x:v>
      </x:c>
    </x:row>
    <x:row r="2643" ht="48" customHeight="1">
      <x:c r="A2643" s="13" t="str">
        <x:v>NGA</x:v>
      </x:c>
      <x:c r="B2643" s="13" t="str">
        <x:v>C</x:v>
      </x:c>
      <x:c r="C2643" s="13" t="str">
        <x:v>NGA</x:v>
      </x:c>
      <x:c r="D2643" s="13" t="n">
        <x:v>2024</x:v>
      </x:c>
      <x:c r="E2643" s="13" t="str">
        <x:v>EC2_ISIC4_C25</x:v>
      </x:c>
      <x:c r="F2643" s="18" t="str">
        <x:v>Economic activity (ISIC-Rev.4), 2 digit level: 25 - Manufacture of fabricated metal products, except machinery and equipment</x:v>
      </x:c>
      <x:c r="G2643" s="21" t="n">
        <x:v>432.195</x:v>
      </x:c>
      <x:c r="H2643" s="22" t="n">
        <x:v>1</x:v>
      </x:c>
      <x:c r="I2643" s="21" t="n">
        <x:f>SUM(G2631:G2648)</x:f>
        <x:v>8159.786999999998</x:v>
      </x:c>
      <x:c r="J2643" s="22" t="n">
        <x:f>G2643/I2643*H2643</x:f>
        <x:v>0.05296645610969993</x:v>
      </x:c>
      <x:c r="K2643" s="13" t="str">
        <x:v>ISIC4:25</x:v>
      </x:c>
      <x:c r="L2643" s="15" t="n">
        <x:f>'Crosswalk'!C29</x:f>
        <x:v>0</x:v>
      </x:c>
      <x:c r="M2643" s="15" t="n">
        <x:f>'Crosswalk'!D29</x:f>
        <x:v>0</x:v>
      </x:c>
      <x:c r="N2643" s="15" t="n">
        <x:f>'Crosswalk'!E29</x:f>
        <x:v>1</x:v>
      </x:c>
      <x:c r="O2643" s="15" t="n">
        <x:f>'Crosswalk'!F29</x:f>
        <x:v>0</x:v>
      </x:c>
      <x:c r="P2643" s="15" t="n">
        <x:f>'Crosswalk'!G29</x:f>
        <x:v>0</x:v>
      </x:c>
      <x:c r="Q2643" s="15" t="n">
        <x:f>'Crosswalk'!H29</x:f>
        <x:v>0</x:v>
      </x:c>
      <x:c r="R2643" s="15" t="n">
        <x:f>'Crosswalk'!I29</x:f>
        <x:v>0</x:v>
      </x:c>
      <x:c r="S2643" s="15" t="n">
        <x:f>'Crosswalk'!J29</x:f>
        <x:v>0</x:v>
      </x:c>
      <x:c r="T2643" s="15" t="n">
        <x:f>'Crosswalk'!K29</x:f>
        <x:v>0</x:v>
      </x:c>
      <x:c r="U2643" s="15" t="n">
        <x:f>'Crosswalk'!L29</x:f>
        <x:v>0</x:v>
      </x:c>
      <x:c r="V2643" s="15" t="n">
        <x:f>'Crosswalk'!M29</x:f>
        <x:v>0</x:v>
      </x:c>
      <x:c r="W2643" s="15" t="n">
        <x:f>'Crosswalk'!N29</x:f>
        <x:v>0</x:v>
      </x:c>
      <x:c r="X2643" s="18" t="str">
        <x:v>LFS - Unemployment, Under-employment Watch</x:v>
      </x:c>
      <x:c r="Y2643" s="13" t="str">
        <x:v>B</x:v>
      </x:c>
      <x:c r="Z2643" s="18" t="str">
        <x:v>National 2024 division composition. Observed national industry detail; used only for composition within 2024 ILO modelled margins.</x:v>
      </x:c>
      <x:c r="AA2643" s="13" t="str"/>
      <x:c r="AB2643" s="13" t="str">
        <x:v>https://rplumber.ilo.org/data/indicator?format=.csv.gz&amp;id=EMP_TEMP_SEX_EC2_NB_A</x:v>
      </x:c>
    </x:row>
    <x:row r="2644" ht="48" customHeight="1">
      <x:c r="A2644" s="2" t="str">
        <x:v>NGA</x:v>
      </x:c>
      <x:c r="B2644" s="2" t="str">
        <x:v>C</x:v>
      </x:c>
      <x:c r="C2644" s="2" t="str">
        <x:v>NGA</x:v>
      </x:c>
      <x:c r="D2644" s="2" t="n">
        <x:v>2024</x:v>
      </x:c>
      <x:c r="E2644" s="2" t="str">
        <x:v>EC2_ISIC4_C27</x:v>
      </x:c>
      <x:c r="F2644" s="17" t="str">
        <x:v>Economic activity (ISIC-Rev.4), 2 digit level: 27 - Manufacture of electrical equipment</x:v>
      </x:c>
      <x:c r="G2644" s="19" t="n">
        <x:v>15.918</x:v>
      </x:c>
      <x:c r="H2644" s="20" t="n">
        <x:v>1</x:v>
      </x:c>
      <x:c r="I2644" s="19" t="n">
        <x:f>SUM(G2631:G2648)</x:f>
        <x:v>8159.786999999998</x:v>
      </x:c>
      <x:c r="J2644" s="20" t="n">
        <x:f>G2644/I2644*H2644</x:f>
        <x:v>0.0019507862153754752</x:v>
      </x:c>
      <x:c r="K2644" s="2" t="str">
        <x:v>ISIC4:27</x:v>
      </x:c>
      <x:c r="L2644" s="14" t="n">
        <x:f>'Crosswalk'!C31</x:f>
        <x:v>0</x:v>
      </x:c>
      <x:c r="M2644" s="14" t="n">
        <x:f>'Crosswalk'!D31</x:f>
        <x:v>0</x:v>
      </x:c>
      <x:c r="N2644" s="14" t="n">
        <x:f>'Crosswalk'!E31</x:f>
        <x:v>0.85</x:v>
      </x:c>
      <x:c r="O2644" s="14" t="n">
        <x:f>'Crosswalk'!F31</x:f>
        <x:v>0.15</x:v>
      </x:c>
      <x:c r="P2644" s="14" t="n">
        <x:f>'Crosswalk'!G31</x:f>
        <x:v>0</x:v>
      </x:c>
      <x:c r="Q2644" s="14" t="n">
        <x:f>'Crosswalk'!H31</x:f>
        <x:v>0</x:v>
      </x:c>
      <x:c r="R2644" s="14" t="n">
        <x:f>'Crosswalk'!I31</x:f>
        <x:v>0</x:v>
      </x:c>
      <x:c r="S2644" s="14" t="n">
        <x:f>'Crosswalk'!J31</x:f>
        <x:v>0</x:v>
      </x:c>
      <x:c r="T2644" s="14" t="n">
        <x:f>'Crosswalk'!K31</x:f>
        <x:v>0</x:v>
      </x:c>
      <x:c r="U2644" s="14" t="n">
        <x:f>'Crosswalk'!L31</x:f>
        <x:v>0</x:v>
      </x:c>
      <x:c r="V2644" s="14" t="n">
        <x:f>'Crosswalk'!M31</x:f>
        <x:v>0</x:v>
      </x:c>
      <x:c r="W2644" s="14" t="n">
        <x:f>'Crosswalk'!N31</x:f>
        <x:v>0</x:v>
      </x:c>
      <x:c r="X2644" s="17" t="str">
        <x:v>LFS - Unemployment, Under-employment Watch</x:v>
      </x:c>
      <x:c r="Y2644" s="2" t="str">
        <x:v>U</x:v>
      </x:c>
      <x:c r="Z2644" s="17" t="str">
        <x:v>National 2024 division composition. Observed national industry detail; used only for composition within 2024 ILO modelled margins.</x:v>
      </x:c>
      <x:c r="AA2644" s="2" t="str"/>
      <x:c r="AB2644" s="2" t="str">
        <x:v>https://rplumber.ilo.org/data/indicator?format=.csv.gz&amp;id=EMP_TEMP_SEX_EC2_NB_A</x:v>
      </x:c>
    </x:row>
    <x:row r="2645" ht="48" customHeight="1">
      <x:c r="A2645" s="13" t="str">
        <x:v>NGA</x:v>
      </x:c>
      <x:c r="B2645" s="13" t="str">
        <x:v>C</x:v>
      </x:c>
      <x:c r="C2645" s="13" t="str">
        <x:v>NGA</x:v>
      </x:c>
      <x:c r="D2645" s="13" t="n">
        <x:v>2024</x:v>
      </x:c>
      <x:c r="E2645" s="13" t="str">
        <x:v>EC2_ISIC4_C28</x:v>
      </x:c>
      <x:c r="F2645" s="18" t="str">
        <x:v>Economic activity (ISIC-Rev.4), 2 digit level: 28 - Manufacture of machinery and equipment n.e.c.</x:v>
      </x:c>
      <x:c r="G2645" s="21" t="n">
        <x:v>8.291</x:v>
      </x:c>
      <x:c r="H2645" s="22" t="n">
        <x:v>1</x:v>
      </x:c>
      <x:c r="I2645" s="21" t="n">
        <x:f>SUM(G2631:G2648)</x:f>
        <x:v>8159.786999999998</x:v>
      </x:c>
      <x:c r="J2645" s="22" t="n">
        <x:f>G2645/I2645*H2645</x:f>
        <x:v>0.0010160804442566947</x:v>
      </x:c>
      <x:c r="K2645" s="13" t="str">
        <x:v>ISIC4:28</x:v>
      </x:c>
      <x:c r="L2645" s="15" t="n">
        <x:f>'Crosswalk'!C32</x:f>
        <x:v>0</x:v>
      </x:c>
      <x:c r="M2645" s="15" t="n">
        <x:f>'Crosswalk'!D32</x:f>
        <x:v>0</x:v>
      </x:c>
      <x:c r="N2645" s="15" t="n">
        <x:f>'Crosswalk'!E32</x:f>
        <x:v>1</x:v>
      </x:c>
      <x:c r="O2645" s="15" t="n">
        <x:f>'Crosswalk'!F32</x:f>
        <x:v>0</x:v>
      </x:c>
      <x:c r="P2645" s="15" t="n">
        <x:f>'Crosswalk'!G32</x:f>
        <x:v>0</x:v>
      </x:c>
      <x:c r="Q2645" s="15" t="n">
        <x:f>'Crosswalk'!H32</x:f>
        <x:v>0</x:v>
      </x:c>
      <x:c r="R2645" s="15" t="n">
        <x:f>'Crosswalk'!I32</x:f>
        <x:v>0</x:v>
      </x:c>
      <x:c r="S2645" s="15" t="n">
        <x:f>'Crosswalk'!J32</x:f>
        <x:v>0</x:v>
      </x:c>
      <x:c r="T2645" s="15" t="n">
        <x:f>'Crosswalk'!K32</x:f>
        <x:v>0</x:v>
      </x:c>
      <x:c r="U2645" s="15" t="n">
        <x:f>'Crosswalk'!L32</x:f>
        <x:v>0</x:v>
      </x:c>
      <x:c r="V2645" s="15" t="n">
        <x:f>'Crosswalk'!M32</x:f>
        <x:v>0</x:v>
      </x:c>
      <x:c r="W2645" s="15" t="n">
        <x:f>'Crosswalk'!N32</x:f>
        <x:v>0</x:v>
      </x:c>
      <x:c r="X2645" s="18" t="str">
        <x:v>LFS - Unemployment, Under-employment Watch</x:v>
      </x:c>
      <x:c r="Y2645" s="13" t="str">
        <x:v>U</x:v>
      </x:c>
      <x:c r="Z2645" s="18" t="str">
        <x:v>National 2024 division composition. Observed national industry detail; used only for composition within 2024 ILO modelled margins.</x:v>
      </x:c>
      <x:c r="AA2645" s="13" t="str"/>
      <x:c r="AB2645" s="13" t="str">
        <x:v>https://rplumber.ilo.org/data/indicator?format=.csv.gz&amp;id=EMP_TEMP_SEX_EC2_NB_A</x:v>
      </x:c>
    </x:row>
    <x:row r="2646" ht="48" customHeight="1">
      <x:c r="A2646" s="2" t="str">
        <x:v>NGA</x:v>
      </x:c>
      <x:c r="B2646" s="2" t="str">
        <x:v>C</x:v>
      </x:c>
      <x:c r="C2646" s="2" t="str">
        <x:v>NGA</x:v>
      </x:c>
      <x:c r="D2646" s="2" t="n">
        <x:v>2024</x:v>
      </x:c>
      <x:c r="E2646" s="2" t="str">
        <x:v>EC2_ISIC4_C31</x:v>
      </x:c>
      <x:c r="F2646" s="17" t="str">
        <x:v>Economic activity (ISIC-Rev.4), 2 digit level: 31 - Manufacture of furniture</x:v>
      </x:c>
      <x:c r="G2646" s="19" t="n">
        <x:v>304.187</x:v>
      </x:c>
      <x:c r="H2646" s="20" t="n">
        <x:v>1</x:v>
      </x:c>
      <x:c r="I2646" s="19" t="n">
        <x:f>SUM(G2631:G2648)</x:f>
        <x:v>8159.786999999998</x:v>
      </x:c>
      <x:c r="J2646" s="20" t="n">
        <x:f>G2646/I2646*H2646</x:f>
        <x:v>0.03727879171355822</x:v>
      </x:c>
      <x:c r="K2646" s="2" t="str">
        <x:v>ISIC4:31</x:v>
      </x:c>
      <x:c r="L2646" s="14" t="n">
        <x:f>'Crosswalk'!C35</x:f>
        <x:v>0</x:v>
      </x:c>
      <x:c r="M2646" s="14" t="n">
        <x:f>'Crosswalk'!D35</x:f>
        <x:v>0</x:v>
      </x:c>
      <x:c r="N2646" s="14" t="n">
        <x:f>'Crosswalk'!E35</x:f>
        <x:v>0</x:v>
      </x:c>
      <x:c r="O2646" s="14" t="n">
        <x:f>'Crosswalk'!F35</x:f>
        <x:v>1</x:v>
      </x:c>
      <x:c r="P2646" s="14" t="n">
        <x:f>'Crosswalk'!G35</x:f>
        <x:v>0</x:v>
      </x:c>
      <x:c r="Q2646" s="14" t="n">
        <x:f>'Crosswalk'!H35</x:f>
        <x:v>0</x:v>
      </x:c>
      <x:c r="R2646" s="14" t="n">
        <x:f>'Crosswalk'!I35</x:f>
        <x:v>0</x:v>
      </x:c>
      <x:c r="S2646" s="14" t="n">
        <x:f>'Crosswalk'!J35</x:f>
        <x:v>0</x:v>
      </x:c>
      <x:c r="T2646" s="14" t="n">
        <x:f>'Crosswalk'!K35</x:f>
        <x:v>0</x:v>
      </x:c>
      <x:c r="U2646" s="14" t="n">
        <x:f>'Crosswalk'!L35</x:f>
        <x:v>0</x:v>
      </x:c>
      <x:c r="V2646" s="14" t="n">
        <x:f>'Crosswalk'!M35</x:f>
        <x:v>0</x:v>
      </x:c>
      <x:c r="W2646" s="14" t="n">
        <x:f>'Crosswalk'!N35</x:f>
        <x:v>0</x:v>
      </x:c>
      <x:c r="X2646" s="17" t="str">
        <x:v>LFS - Unemployment, Under-employment Watch</x:v>
      </x:c>
      <x:c r="Y2646" s="2" t="str">
        <x:v>B</x:v>
      </x:c>
      <x:c r="Z2646" s="17" t="str">
        <x:v>National 2024 division composition. Observed national industry detail; used only for composition within 2024 ILO modelled margins.</x:v>
      </x:c>
      <x:c r="AA2646" s="2" t="str"/>
      <x:c r="AB2646" s="2" t="str">
        <x:v>https://rplumber.ilo.org/data/indicator?format=.csv.gz&amp;id=EMP_TEMP_SEX_EC2_NB_A</x:v>
      </x:c>
    </x:row>
    <x:row r="2647" ht="48" customHeight="1">
      <x:c r="A2647" s="13" t="str">
        <x:v>NGA</x:v>
      </x:c>
      <x:c r="B2647" s="13" t="str">
        <x:v>C</x:v>
      </x:c>
      <x:c r="C2647" s="13" t="str">
        <x:v>NGA</x:v>
      </x:c>
      <x:c r="D2647" s="13" t="n">
        <x:v>2024</x:v>
      </x:c>
      <x:c r="E2647" s="13" t="str">
        <x:v>EC2_ISIC4_C32</x:v>
      </x:c>
      <x:c r="F2647" s="18" t="str">
        <x:v>Economic activity (ISIC-Rev.4), 2 digit level: 32 - Other manufacturing</x:v>
      </x:c>
      <x:c r="G2647" s="21" t="n">
        <x:v>14.023</x:v>
      </x:c>
      <x:c r="H2647" s="22" t="n">
        <x:v>1</x:v>
      </x:c>
      <x:c r="I2647" s="21" t="n">
        <x:f>SUM(G2631:G2648)</x:f>
        <x:v>8159.786999999998</x:v>
      </x:c>
      <x:c r="J2647" s="22" t="n">
        <x:f>G2647/I2647*H2647</x:f>
        <x:v>0.0017185497611641092</x:v>
      </x:c>
      <x:c r="K2647" s="13" t="str">
        <x:v>ISIC4:32</x:v>
      </x:c>
      <x:c r="L2647" s="15" t="n">
        <x:f>'Crosswalk'!C36</x:f>
        <x:v>0</x:v>
      </x:c>
      <x:c r="M2647" s="15" t="n">
        <x:f>'Crosswalk'!D36</x:f>
        <x:v>0</x:v>
      </x:c>
      <x:c r="N2647" s="15" t="n">
        <x:f>'Crosswalk'!E36</x:f>
        <x:v>0.1</x:v>
      </x:c>
      <x:c r="O2647" s="15" t="n">
        <x:f>'Crosswalk'!F36</x:f>
        <x:v>0.65</x:v>
      </x:c>
      <x:c r="P2647" s="15" t="n">
        <x:f>'Crosswalk'!G36</x:f>
        <x:v>0</x:v>
      </x:c>
      <x:c r="Q2647" s="15" t="n">
        <x:f>'Crosswalk'!H36</x:f>
        <x:v>0.25</x:v>
      </x:c>
      <x:c r="R2647" s="15" t="n">
        <x:f>'Crosswalk'!I36</x:f>
        <x:v>0</x:v>
      </x:c>
      <x:c r="S2647" s="15" t="n">
        <x:f>'Crosswalk'!J36</x:f>
        <x:v>0</x:v>
      </x:c>
      <x:c r="T2647" s="15" t="n">
        <x:f>'Crosswalk'!K36</x:f>
        <x:v>0</x:v>
      </x:c>
      <x:c r="U2647" s="15" t="n">
        <x:f>'Crosswalk'!L36</x:f>
        <x:v>0</x:v>
      </x:c>
      <x:c r="V2647" s="15" t="n">
        <x:f>'Crosswalk'!M36</x:f>
        <x:v>0</x:v>
      </x:c>
      <x:c r="W2647" s="15" t="n">
        <x:f>'Crosswalk'!N36</x:f>
        <x:v>0</x:v>
      </x:c>
      <x:c r="X2647" s="18" t="str">
        <x:v>LFS - Unemployment, Under-employment Watch</x:v>
      </x:c>
      <x:c r="Y2647" s="13" t="str">
        <x:v>B</x:v>
      </x:c>
      <x:c r="Z2647" s="18" t="str">
        <x:v>National 2024 division composition. Observed national industry detail; used only for composition within 2024 ILO modelled margins.</x:v>
      </x:c>
      <x:c r="AA2647" s="13" t="str"/>
      <x:c r="AB2647" s="13" t="str">
        <x:v>https://rplumber.ilo.org/data/indicator?format=.csv.gz&amp;id=EMP_TEMP_SEX_EC2_NB_A</x:v>
      </x:c>
    </x:row>
    <x:row r="2648" ht="48" customHeight="1">
      <x:c r="A2648" s="2" t="str">
        <x:v>NGA</x:v>
      </x:c>
      <x:c r="B2648" s="2" t="str">
        <x:v>C</x:v>
      </x:c>
      <x:c r="C2648" s="2" t="str">
        <x:v>NGA</x:v>
      </x:c>
      <x:c r="D2648" s="2" t="n">
        <x:v>2024</x:v>
      </x:c>
      <x:c r="E2648" s="2" t="str">
        <x:v>EC2_ISIC4_C33</x:v>
      </x:c>
      <x:c r="F2648" s="17" t="str">
        <x:v>Economic activity (ISIC-Rev.4), 2 digit level: 33 - Repair and installation of machinery and equipment</x:v>
      </x:c>
      <x:c r="G2648" s="19" t="n">
        <x:v>239.265</x:v>
      </x:c>
      <x:c r="H2648" s="20" t="n">
        <x:v>1</x:v>
      </x:c>
      <x:c r="I2648" s="19" t="n">
        <x:f>SUM(G2631:G2648)</x:f>
        <x:v>8159.786999999998</x:v>
      </x:c>
      <x:c r="J2648" s="20" t="n">
        <x:f>G2648/I2648*H2648</x:f>
        <x:v>0.029322456578829818</x:v>
      </x:c>
      <x:c r="K2648" s="2" t="str">
        <x:v>ISIC4:33</x:v>
      </x:c>
      <x:c r="L2648" s="14" t="n">
        <x:f>'Crosswalk'!C37</x:f>
        <x:v>0</x:v>
      </x:c>
      <x:c r="M2648" s="14" t="n">
        <x:f>'Crosswalk'!D37</x:f>
        <x:v>0</x:v>
      </x:c>
      <x:c r="N2648" s="14" t="n">
        <x:f>'Crosswalk'!E37</x:f>
        <x:v>1</x:v>
      </x:c>
      <x:c r="O2648" s="14" t="n">
        <x:f>'Crosswalk'!F37</x:f>
        <x:v>0</x:v>
      </x:c>
      <x:c r="P2648" s="14" t="n">
        <x:f>'Crosswalk'!G37</x:f>
        <x:v>0</x:v>
      </x:c>
      <x:c r="Q2648" s="14" t="n">
        <x:f>'Crosswalk'!H37</x:f>
        <x:v>0</x:v>
      </x:c>
      <x:c r="R2648" s="14" t="n">
        <x:f>'Crosswalk'!I37</x:f>
        <x:v>0</x:v>
      </x:c>
      <x:c r="S2648" s="14" t="n">
        <x:f>'Crosswalk'!J37</x:f>
        <x:v>0</x:v>
      </x:c>
      <x:c r="T2648" s="14" t="n">
        <x:f>'Crosswalk'!K37</x:f>
        <x:v>0</x:v>
      </x:c>
      <x:c r="U2648" s="14" t="n">
        <x:f>'Crosswalk'!L37</x:f>
        <x:v>0</x:v>
      </x:c>
      <x:c r="V2648" s="14" t="n">
        <x:f>'Crosswalk'!M37</x:f>
        <x:v>0</x:v>
      </x:c>
      <x:c r="W2648" s="14" t="n">
        <x:f>'Crosswalk'!N37</x:f>
        <x:v>0</x:v>
      </x:c>
      <x:c r="X2648" s="17" t="str">
        <x:v>LFS - Unemployment, Under-employment Watch</x:v>
      </x:c>
      <x:c r="Y2648" s="2" t="str">
        <x:v>B</x:v>
      </x:c>
      <x:c r="Z2648" s="17" t="str">
        <x:v>National 2024 division composition. Observed national industry detail; used only for composition within 2024 ILO modelled margins.</x:v>
      </x:c>
      <x:c r="AA2648" s="2" t="str"/>
      <x:c r="AB2648" s="2" t="str">
        <x:v>https://rplumber.ilo.org/data/indicator?format=.csv.gz&amp;id=EMP_TEMP_SEX_EC2_NB_A</x:v>
      </x:c>
    </x:row>
    <x:row r="2649" ht="48" customHeight="1">
      <x:c r="A2649" s="13" t="str">
        <x:v>NGA</x:v>
      </x:c>
      <x:c r="B2649" s="13" t="str">
        <x:v>DE</x:v>
      </x:c>
      <x:c r="C2649" s="13" t="str">
        <x:v>NGA</x:v>
      </x:c>
      <x:c r="D2649" s="13" t="n">
        <x:v>2024</x:v>
      </x:c>
      <x:c r="E2649" s="13" t="str">
        <x:v>EC2_ISIC4_D35</x:v>
      </x:c>
      <x:c r="F2649" s="18" t="str">
        <x:v>Economic activity (ISIC-Rev.4), 2 digit level: 35 - Electricity, gas, steam and air conditioning supply</x:v>
      </x:c>
      <x:c r="G2649" s="21" t="n">
        <x:v>39.56</x:v>
      </x:c>
      <x:c r="H2649" s="22" t="n">
        <x:v>1</x:v>
      </x:c>
      <x:c r="I2649" s="21" t="n">
        <x:f>SUM(G2649:G2652)</x:f>
        <x:v>120.499</x:v>
      </x:c>
      <x:c r="J2649" s="22" t="n">
        <x:f>G2649/I2649*H2649</x:f>
        <x:v>0.32830147968032936</x:v>
      </x:c>
      <x:c r="K2649" s="13" t="str">
        <x:v>ISIC4:35</x:v>
      </x:c>
      <x:c r="L2649" s="15" t="n">
        <x:f>'Crosswalk'!C38</x:f>
        <x:v>0</x:v>
      </x:c>
      <x:c r="M2649" s="15" t="n">
        <x:f>'Crosswalk'!D38</x:f>
        <x:v>0</x:v>
      </x:c>
      <x:c r="N2649" s="15" t="n">
        <x:f>'Crosswalk'!E38</x:f>
        <x:v>0</x:v>
      </x:c>
      <x:c r="O2649" s="15" t="n">
        <x:f>'Crosswalk'!F38</x:f>
        <x:v>0</x:v>
      </x:c>
      <x:c r="P2649" s="15" t="n">
        <x:f>'Crosswalk'!G38</x:f>
        <x:v>0</x:v>
      </x:c>
      <x:c r="Q2649" s="15" t="n">
        <x:f>'Crosswalk'!H38</x:f>
        <x:v>0</x:v>
      </x:c>
      <x:c r="R2649" s="15" t="n">
        <x:f>'Crosswalk'!I38</x:f>
        <x:v>0</x:v>
      </x:c>
      <x:c r="S2649" s="15" t="n">
        <x:f>'Crosswalk'!J38</x:f>
        <x:v>0</x:v>
      </x:c>
      <x:c r="T2649" s="15" t="n">
        <x:f>'Crosswalk'!K38</x:f>
        <x:v>0</x:v>
      </x:c>
      <x:c r="U2649" s="15" t="n">
        <x:f>'Crosswalk'!L38</x:f>
        <x:v>1</x:v>
      </x:c>
      <x:c r="V2649" s="15" t="n">
        <x:f>'Crosswalk'!M38</x:f>
        <x:v>0</x:v>
      </x:c>
      <x:c r="W2649" s="15" t="n">
        <x:f>'Crosswalk'!N38</x:f>
        <x:v>0</x:v>
      </x:c>
      <x:c r="X2649" s="18" t="str">
        <x:v>LFS - Unemployment, Under-employment Watch</x:v>
      </x:c>
      <x:c r="Y2649" s="13" t="str">
        <x:v>B</x:v>
      </x:c>
      <x:c r="Z2649" s="18" t="str">
        <x:v>National 2024 division composition. Observed national industry detail; used only for composition within 2024 ILO modelled margins.</x:v>
      </x:c>
      <x:c r="AA2649" s="13" t="str"/>
      <x:c r="AB2649" s="13" t="str">
        <x:v>https://rplumber.ilo.org/data/indicator?format=.csv.gz&amp;id=EMP_TEMP_SEX_EC2_NB_A</x:v>
      </x:c>
    </x:row>
    <x:row r="2650" ht="48" customHeight="1">
      <x:c r="A2650" s="2" t="str">
        <x:v>NGA</x:v>
      </x:c>
      <x:c r="B2650" s="2" t="str">
        <x:v>DE</x:v>
      </x:c>
      <x:c r="C2650" s="2" t="str">
        <x:v>NGA</x:v>
      </x:c>
      <x:c r="D2650" s="2" t="n">
        <x:v>2024</x:v>
      </x:c>
      <x:c r="E2650" s="2" t="str">
        <x:v>EC2_ISIC4_E36</x:v>
      </x:c>
      <x:c r="F2650" s="17" t="str">
        <x:v>Economic activity (ISIC-Rev.4), 2 digit level: 36 - Water collection, treatment and supply</x:v>
      </x:c>
      <x:c r="G2650" s="19" t="n">
        <x:v>55.225</x:v>
      </x:c>
      <x:c r="H2650" s="20" t="n">
        <x:v>1</x:v>
      </x:c>
      <x:c r="I2650" s="19" t="n">
        <x:f>SUM(G2649:G2652)</x:f>
        <x:v>120.499</x:v>
      </x:c>
      <x:c r="J2650" s="20" t="n">
        <x:f>G2650/I2650*H2650</x:f>
        <x:v>0.4583025585274567</x:v>
      </x:c>
      <x:c r="K2650" s="2" t="str">
        <x:v>ISIC4:36</x:v>
      </x:c>
      <x:c r="L2650" s="14" t="n">
        <x:f>'Crosswalk'!C39</x:f>
        <x:v>0</x:v>
      </x:c>
      <x:c r="M2650" s="14" t="n">
        <x:f>'Crosswalk'!D39</x:f>
        <x:v>0</x:v>
      </x:c>
      <x:c r="N2650" s="14" t="n">
        <x:f>'Crosswalk'!E39</x:f>
        <x:v>0</x:v>
      </x:c>
      <x:c r="O2650" s="14" t="n">
        <x:f>'Crosswalk'!F39</x:f>
        <x:v>0</x:v>
      </x:c>
      <x:c r="P2650" s="14" t="n">
        <x:f>'Crosswalk'!G39</x:f>
        <x:v>0</x:v>
      </x:c>
      <x:c r="Q2650" s="14" t="n">
        <x:f>'Crosswalk'!H39</x:f>
        <x:v>0</x:v>
      </x:c>
      <x:c r="R2650" s="14" t="n">
        <x:f>'Crosswalk'!I39</x:f>
        <x:v>0</x:v>
      </x:c>
      <x:c r="S2650" s="14" t="n">
        <x:f>'Crosswalk'!J39</x:f>
        <x:v>0</x:v>
      </x:c>
      <x:c r="T2650" s="14" t="n">
        <x:f>'Crosswalk'!K39</x:f>
        <x:v>0</x:v>
      </x:c>
      <x:c r="U2650" s="14" t="n">
        <x:f>'Crosswalk'!L39</x:f>
        <x:v>1</x:v>
      </x:c>
      <x:c r="V2650" s="14" t="n">
        <x:f>'Crosswalk'!M39</x:f>
        <x:v>0</x:v>
      </x:c>
      <x:c r="W2650" s="14" t="n">
        <x:f>'Crosswalk'!N39</x:f>
        <x:v>0</x:v>
      </x:c>
      <x:c r="X2650" s="17" t="str">
        <x:v>LFS - Unemployment, Under-employment Watch</x:v>
      </x:c>
      <x:c r="Y2650" s="2" t="str">
        <x:v>B</x:v>
      </x:c>
      <x:c r="Z2650" s="17" t="str">
        <x:v>National 2024 division composition. Observed national industry detail; used only for composition within 2024 ILO modelled margins.</x:v>
      </x:c>
      <x:c r="AA2650" s="2" t="str"/>
      <x:c r="AB2650" s="2" t="str">
        <x:v>https://rplumber.ilo.org/data/indicator?format=.csv.gz&amp;id=EMP_TEMP_SEX_EC2_NB_A</x:v>
      </x:c>
    </x:row>
    <x:row r="2651" ht="48" customHeight="1">
      <x:c r="A2651" s="13" t="str">
        <x:v>NGA</x:v>
      </x:c>
      <x:c r="B2651" s="13" t="str">
        <x:v>DE</x:v>
      </x:c>
      <x:c r="C2651" s="13" t="str">
        <x:v>NGA</x:v>
      </x:c>
      <x:c r="D2651" s="13" t="n">
        <x:v>2024</x:v>
      </x:c>
      <x:c r="E2651" s="13" t="str">
        <x:v>EC2_ISIC4_E38</x:v>
      </x:c>
      <x:c r="F2651" s="18" t="str">
        <x:v>Economic activity (ISIC-Rev.4), 2 digit level: 38 - Waste collection, treatment and disposal activities; materials recovery</x:v>
      </x:c>
      <x:c r="G2651" s="21" t="n">
        <x:v>16.183</x:v>
      </x:c>
      <x:c r="H2651" s="22" t="n">
        <x:v>1</x:v>
      </x:c>
      <x:c r="I2651" s="21" t="n">
        <x:f>SUM(G2649:G2652)</x:f>
        <x:v>120.499</x:v>
      </x:c>
      <x:c r="J2651" s="22" t="n">
        <x:f>G2651/I2651*H2651</x:f>
        <x:v>0.1342998697084623</x:v>
      </x:c>
      <x:c r="K2651" s="13" t="str">
        <x:v>ISIC4:38</x:v>
      </x:c>
      <x:c r="L2651" s="15" t="n">
        <x:f>'Crosswalk'!C41</x:f>
        <x:v>0</x:v>
      </x:c>
      <x:c r="M2651" s="15" t="n">
        <x:f>'Crosswalk'!D41</x:f>
        <x:v>0</x:v>
      </x:c>
      <x:c r="N2651" s="15" t="n">
        <x:f>'Crosswalk'!E41</x:f>
        <x:v>1</x:v>
      </x:c>
      <x:c r="O2651" s="15" t="n">
        <x:f>'Crosswalk'!F41</x:f>
        <x:v>0</x:v>
      </x:c>
      <x:c r="P2651" s="15" t="n">
        <x:f>'Crosswalk'!G41</x:f>
        <x:v>0</x:v>
      </x:c>
      <x:c r="Q2651" s="15" t="n">
        <x:f>'Crosswalk'!H41</x:f>
        <x:v>0</x:v>
      </x:c>
      <x:c r="R2651" s="15" t="n">
        <x:f>'Crosswalk'!I41</x:f>
        <x:v>0</x:v>
      </x:c>
      <x:c r="S2651" s="15" t="n">
        <x:f>'Crosswalk'!J41</x:f>
        <x:v>0</x:v>
      </x:c>
      <x:c r="T2651" s="15" t="n">
        <x:f>'Crosswalk'!K41</x:f>
        <x:v>0</x:v>
      </x:c>
      <x:c r="U2651" s="15" t="n">
        <x:f>'Crosswalk'!L41</x:f>
        <x:v>0</x:v>
      </x:c>
      <x:c r="V2651" s="15" t="n">
        <x:f>'Crosswalk'!M41</x:f>
        <x:v>0</x:v>
      </x:c>
      <x:c r="W2651" s="15" t="n">
        <x:f>'Crosswalk'!N41</x:f>
        <x:v>0</x:v>
      </x:c>
      <x:c r="X2651" s="18" t="str">
        <x:v>LFS - Unemployment, Under-employment Watch</x:v>
      </x:c>
      <x:c r="Y2651" s="13" t="str">
        <x:v>B</x:v>
      </x:c>
      <x:c r="Z2651" s="18" t="str">
        <x:v>National 2024 division composition. Observed national industry detail; used only for composition within 2024 ILO modelled margins.</x:v>
      </x:c>
      <x:c r="AA2651" s="13" t="str"/>
      <x:c r="AB2651" s="13" t="str">
        <x:v>https://rplumber.ilo.org/data/indicator?format=.csv.gz&amp;id=EMP_TEMP_SEX_EC2_NB_A</x:v>
      </x:c>
    </x:row>
    <x:row r="2652" ht="48" customHeight="1">
      <x:c r="A2652" s="2" t="str">
        <x:v>NGA</x:v>
      </x:c>
      <x:c r="B2652" s="2" t="str">
        <x:v>DE</x:v>
      </x:c>
      <x:c r="C2652" s="2" t="str">
        <x:v>NGA</x:v>
      </x:c>
      <x:c r="D2652" s="2" t="n">
        <x:v>2024</x:v>
      </x:c>
      <x:c r="E2652" s="2" t="str">
        <x:v>EC2_ISIC4_E39</x:v>
      </x:c>
      <x:c r="F2652" s="17" t="str">
        <x:v>Economic activity (ISIC-Rev.4), 2 digit level: 39 - Remediation activities and other waste management services</x:v>
      </x:c>
      <x:c r="G2652" s="19" t="n">
        <x:v>9.531</x:v>
      </x:c>
      <x:c r="H2652" s="20" t="n">
        <x:v>1</x:v>
      </x:c>
      <x:c r="I2652" s="19" t="n">
        <x:f>SUM(G2649:G2652)</x:f>
        <x:v>120.499</x:v>
      </x:c>
      <x:c r="J2652" s="20" t="n">
        <x:f>G2652/I2652*H2652</x:f>
        <x:v>0.07909609208375173</x:v>
      </x:c>
      <x:c r="K2652" s="2" t="str">
        <x:v>ISIC4:39</x:v>
      </x:c>
      <x:c r="L2652" s="14" t="n">
        <x:f>'Crosswalk'!C42</x:f>
        <x:v>0</x:v>
      </x:c>
      <x:c r="M2652" s="14" t="n">
        <x:f>'Crosswalk'!D42</x:f>
        <x:v>0</x:v>
      </x:c>
      <x:c r="N2652" s="14" t="n">
        <x:f>'Crosswalk'!E42</x:f>
        <x:v>1</x:v>
      </x:c>
      <x:c r="O2652" s="14" t="n">
        <x:f>'Crosswalk'!F42</x:f>
        <x:v>0</x:v>
      </x:c>
      <x:c r="P2652" s="14" t="n">
        <x:f>'Crosswalk'!G42</x:f>
        <x:v>0</x:v>
      </x:c>
      <x:c r="Q2652" s="14" t="n">
        <x:f>'Crosswalk'!H42</x:f>
        <x:v>0</x:v>
      </x:c>
      <x:c r="R2652" s="14" t="n">
        <x:f>'Crosswalk'!I42</x:f>
        <x:v>0</x:v>
      </x:c>
      <x:c r="S2652" s="14" t="n">
        <x:f>'Crosswalk'!J42</x:f>
        <x:v>0</x:v>
      </x:c>
      <x:c r="T2652" s="14" t="n">
        <x:f>'Crosswalk'!K42</x:f>
        <x:v>0</x:v>
      </x:c>
      <x:c r="U2652" s="14" t="n">
        <x:f>'Crosswalk'!L42</x:f>
        <x:v>0</x:v>
      </x:c>
      <x:c r="V2652" s="14" t="n">
        <x:f>'Crosswalk'!M42</x:f>
        <x:v>0</x:v>
      </x:c>
      <x:c r="W2652" s="14" t="n">
        <x:f>'Crosswalk'!N42</x:f>
        <x:v>0</x:v>
      </x:c>
      <x:c r="X2652" s="17" t="str">
        <x:v>LFS - Unemployment, Under-employment Watch</x:v>
      </x:c>
      <x:c r="Y2652" s="2" t="str">
        <x:v>U</x:v>
      </x:c>
      <x:c r="Z2652" s="17" t="str">
        <x:v>National 2024 division composition. Observed national industry detail; used only for composition within 2024 ILO modelled margins.</x:v>
      </x:c>
      <x:c r="AA2652" s="2" t="str"/>
      <x:c r="AB2652" s="2" t="str">
        <x:v>https://rplumber.ilo.org/data/indicator?format=.csv.gz&amp;id=EMP_TEMP_SEX_EC2_NB_A</x:v>
      </x:c>
    </x:row>
    <x:row r="2653" ht="48" customHeight="1">
      <x:c r="A2653" s="13" t="str">
        <x:v>NGA</x:v>
      </x:c>
      <x:c r="B2653" s="13" t="str">
        <x:v>F</x:v>
      </x:c>
      <x:c r="C2653" s="13" t="str">
        <x:v>NGA</x:v>
      </x:c>
      <x:c r="D2653" s="13" t="n">
        <x:v>2024</x:v>
      </x:c>
      <x:c r="E2653" s="13" t="str">
        <x:v>EC2_ISIC4_F41</x:v>
      </x:c>
      <x:c r="F2653" s="18" t="str">
        <x:v>Economic activity (ISIC-Rev.4), 2 digit level: 41 - Construction of buildings</x:v>
      </x:c>
      <x:c r="G2653" s="21" t="n">
        <x:v>1088.502</x:v>
      </x:c>
      <x:c r="H2653" s="22" t="n">
        <x:v>1</x:v>
      </x:c>
      <x:c r="I2653" s="21" t="n">
        <x:f>SUM(G2653:G2655)</x:f>
        <x:v>2023.19</x:v>
      </x:c>
      <x:c r="J2653" s="22" t="n">
        <x:f>G2653/I2653*H2653</x:f>
        <x:v>0.5380127422535698</x:v>
      </x:c>
      <x:c r="K2653" s="13" t="str">
        <x:v>ISIC4:41</x:v>
      </x:c>
      <x:c r="L2653" s="15" t="n">
        <x:f>'Crosswalk'!C43</x:f>
        <x:v>0</x:v>
      </x:c>
      <x:c r="M2653" s="15" t="n">
        <x:f>'Crosswalk'!D43</x:f>
        <x:v>0</x:v>
      </x:c>
      <x:c r="N2653" s="15" t="n">
        <x:f>'Crosswalk'!E43</x:f>
        <x:v>0.5</x:v>
      </x:c>
      <x:c r="O2653" s="15" t="n">
        <x:f>'Crosswalk'!F43</x:f>
        <x:v>0.5</x:v>
      </x:c>
      <x:c r="P2653" s="15" t="n">
        <x:f>'Crosswalk'!G43</x:f>
        <x:v>0</x:v>
      </x:c>
      <x:c r="Q2653" s="15" t="n">
        <x:f>'Crosswalk'!H43</x:f>
        <x:v>0</x:v>
      </x:c>
      <x:c r="R2653" s="15" t="n">
        <x:f>'Crosswalk'!I43</x:f>
        <x:v>0</x:v>
      </x:c>
      <x:c r="S2653" s="15" t="n">
        <x:f>'Crosswalk'!J43</x:f>
        <x:v>0</x:v>
      </x:c>
      <x:c r="T2653" s="15" t="n">
        <x:f>'Crosswalk'!K43</x:f>
        <x:v>0</x:v>
      </x:c>
      <x:c r="U2653" s="15" t="n">
        <x:f>'Crosswalk'!L43</x:f>
        <x:v>0</x:v>
      </x:c>
      <x:c r="V2653" s="15" t="n">
        <x:f>'Crosswalk'!M43</x:f>
        <x:v>0</x:v>
      </x:c>
      <x:c r="W2653" s="15" t="n">
        <x:f>'Crosswalk'!N43</x:f>
        <x:v>0</x:v>
      </x:c>
      <x:c r="X2653" s="18" t="str">
        <x:v>LFS - Unemployment, Under-employment Watch</x:v>
      </x:c>
      <x:c r="Y2653" s="13" t="str">
        <x:v>B</x:v>
      </x:c>
      <x:c r="Z2653" s="18" t="str">
        <x:v>National 2024 division composition. Observed national industry detail; used only for composition within 2024 ILO modelled margins.</x:v>
      </x:c>
      <x:c r="AA2653" s="13" t="str"/>
      <x:c r="AB2653" s="13" t="str">
        <x:v>https://rplumber.ilo.org/data/indicator?format=.csv.gz&amp;id=EMP_TEMP_SEX_EC2_NB_A</x:v>
      </x:c>
    </x:row>
    <x:row r="2654" ht="48" customHeight="1">
      <x:c r="A2654" s="2" t="str">
        <x:v>NGA</x:v>
      </x:c>
      <x:c r="B2654" s="2" t="str">
        <x:v>F</x:v>
      </x:c>
      <x:c r="C2654" s="2" t="str">
        <x:v>NGA</x:v>
      </x:c>
      <x:c r="D2654" s="2" t="n">
        <x:v>2024</x:v>
      </x:c>
      <x:c r="E2654" s="2" t="str">
        <x:v>EC2_ISIC4_F42</x:v>
      </x:c>
      <x:c r="F2654" s="17" t="str">
        <x:v>Economic activity (ISIC-Rev.4), 2 digit level: 42 - Civil engineering</x:v>
      </x:c>
      <x:c r="G2654" s="19" t="n">
        <x:v>103.204</x:v>
      </x:c>
      <x:c r="H2654" s="20" t="n">
        <x:v>1</x:v>
      </x:c>
      <x:c r="I2654" s="19" t="n">
        <x:f>SUM(G2653:G2655)</x:f>
        <x:v>2023.19</x:v>
      </x:c>
      <x:c r="J2654" s="20" t="n">
        <x:f>G2654/I2654*H2654</x:f>
        <x:v>0.051010532871356616</x:v>
      </x:c>
      <x:c r="K2654" s="2" t="str">
        <x:v>ISIC4:42</x:v>
      </x:c>
      <x:c r="L2654" s="14" t="n">
        <x:f>'Crosswalk'!C44</x:f>
        <x:v>0</x:v>
      </x:c>
      <x:c r="M2654" s="14" t="n">
        <x:f>'Crosswalk'!D44</x:f>
        <x:v>0</x:v>
      </x:c>
      <x:c r="N2654" s="14" t="n">
        <x:f>'Crosswalk'!E44</x:f>
        <x:v>1</x:v>
      </x:c>
      <x:c r="O2654" s="14" t="n">
        <x:f>'Crosswalk'!F44</x:f>
        <x:v>0</x:v>
      </x:c>
      <x:c r="P2654" s="14" t="n">
        <x:f>'Crosswalk'!G44</x:f>
        <x:v>0</x:v>
      </x:c>
      <x:c r="Q2654" s="14" t="n">
        <x:f>'Crosswalk'!H44</x:f>
        <x:v>0</x:v>
      </x:c>
      <x:c r="R2654" s="14" t="n">
        <x:f>'Crosswalk'!I44</x:f>
        <x:v>0</x:v>
      </x:c>
      <x:c r="S2654" s="14" t="n">
        <x:f>'Crosswalk'!J44</x:f>
        <x:v>0</x:v>
      </x:c>
      <x:c r="T2654" s="14" t="n">
        <x:f>'Crosswalk'!K44</x:f>
        <x:v>0</x:v>
      </x:c>
      <x:c r="U2654" s="14" t="n">
        <x:f>'Crosswalk'!L44</x:f>
        <x:v>0</x:v>
      </x:c>
      <x:c r="V2654" s="14" t="n">
        <x:f>'Crosswalk'!M44</x:f>
        <x:v>0</x:v>
      </x:c>
      <x:c r="W2654" s="14" t="n">
        <x:f>'Crosswalk'!N44</x:f>
        <x:v>0</x:v>
      </x:c>
      <x:c r="X2654" s="17" t="str">
        <x:v>LFS - Unemployment, Under-employment Watch</x:v>
      </x:c>
      <x:c r="Y2654" s="2" t="str">
        <x:v>B</x:v>
      </x:c>
      <x:c r="Z2654" s="17" t="str">
        <x:v>National 2024 division composition. Observed national industry detail; used only for composition within 2024 ILO modelled margins.</x:v>
      </x:c>
      <x:c r="AA2654" s="2" t="str"/>
      <x:c r="AB2654" s="2" t="str">
        <x:v>https://rplumber.ilo.org/data/indicator?format=.csv.gz&amp;id=EMP_TEMP_SEX_EC2_NB_A</x:v>
      </x:c>
    </x:row>
    <x:row r="2655" ht="48" customHeight="1">
      <x:c r="A2655" s="13" t="str">
        <x:v>NGA</x:v>
      </x:c>
      <x:c r="B2655" s="13" t="str">
        <x:v>F</x:v>
      </x:c>
      <x:c r="C2655" s="13" t="str">
        <x:v>NGA</x:v>
      </x:c>
      <x:c r="D2655" s="13" t="n">
        <x:v>2024</x:v>
      </x:c>
      <x:c r="E2655" s="13" t="str">
        <x:v>EC2_ISIC4_F43</x:v>
      </x:c>
      <x:c r="F2655" s="18" t="str">
        <x:v>Economic activity (ISIC-Rev.4), 2 digit level: 43 - Specialized construction activities</x:v>
      </x:c>
      <x:c r="G2655" s="21" t="n">
        <x:v>831.484</x:v>
      </x:c>
      <x:c r="H2655" s="22" t="n">
        <x:v>1</x:v>
      </x:c>
      <x:c r="I2655" s="21" t="n">
        <x:f>SUM(G2653:G2655)</x:f>
        <x:v>2023.19</x:v>
      </x:c>
      <x:c r="J2655" s="22" t="n">
        <x:f>G2655/I2655*H2655</x:f>
        <x:v>0.41097672487507353</x:v>
      </x:c>
      <x:c r="K2655" s="13" t="str">
        <x:v>ISIC4:43</x:v>
      </x:c>
      <x:c r="L2655" s="15" t="n">
        <x:f>'Crosswalk'!C45</x:f>
        <x:v>0</x:v>
      </x:c>
      <x:c r="M2655" s="15" t="n">
        <x:f>'Crosswalk'!D45</x:f>
        <x:v>0</x:v>
      </x:c>
      <x:c r="N2655" s="15" t="n">
        <x:f>'Crosswalk'!E45</x:f>
        <x:v>0.6</x:v>
      </x:c>
      <x:c r="O2655" s="15" t="n">
        <x:f>'Crosswalk'!F45</x:f>
        <x:v>0.4</x:v>
      </x:c>
      <x:c r="P2655" s="15" t="n">
        <x:f>'Crosswalk'!G45</x:f>
        <x:v>0</x:v>
      </x:c>
      <x:c r="Q2655" s="15" t="n">
        <x:f>'Crosswalk'!H45</x:f>
        <x:v>0</x:v>
      </x:c>
      <x:c r="R2655" s="15" t="n">
        <x:f>'Crosswalk'!I45</x:f>
        <x:v>0</x:v>
      </x:c>
      <x:c r="S2655" s="15" t="n">
        <x:f>'Crosswalk'!J45</x:f>
        <x:v>0</x:v>
      </x:c>
      <x:c r="T2655" s="15" t="n">
        <x:f>'Crosswalk'!K45</x:f>
        <x:v>0</x:v>
      </x:c>
      <x:c r="U2655" s="15" t="n">
        <x:f>'Crosswalk'!L45</x:f>
        <x:v>0</x:v>
      </x:c>
      <x:c r="V2655" s="15" t="n">
        <x:f>'Crosswalk'!M45</x:f>
        <x:v>0</x:v>
      </x:c>
      <x:c r="W2655" s="15" t="n">
        <x:f>'Crosswalk'!N45</x:f>
        <x:v>0</x:v>
      </x:c>
      <x:c r="X2655" s="18" t="str">
        <x:v>LFS - Unemployment, Under-employment Watch</x:v>
      </x:c>
      <x:c r="Y2655" s="13" t="str">
        <x:v>B</x:v>
      </x:c>
      <x:c r="Z2655" s="18" t="str">
        <x:v>National 2024 division composition. Observed national industry detail; used only for composition within 2024 ILO modelled margins.</x:v>
      </x:c>
      <x:c r="AA2655" s="13" t="str"/>
      <x:c r="AB2655" s="13" t="str">
        <x:v>https://rplumber.ilo.org/data/indicator?format=.csv.gz&amp;id=EMP_TEMP_SEX_EC2_NB_A</x:v>
      </x:c>
    </x:row>
    <x:row r="2656" ht="48" customHeight="1">
      <x:c r="A2656" s="2" t="str">
        <x:v>NGA</x:v>
      </x:c>
      <x:c r="B2656" s="2" t="str">
        <x:v>G</x:v>
      </x:c>
      <x:c r="C2656" s="2" t="str">
        <x:v>NGA</x:v>
      </x:c>
      <x:c r="D2656" s="2" t="n">
        <x:v>2024</x:v>
      </x:c>
      <x:c r="E2656" s="2" t="str">
        <x:v>EC2_ISIC4_G45</x:v>
      </x:c>
      <x:c r="F2656" s="17" t="str">
        <x:v>Economic activity (ISIC-Rev.4), 2 digit level: 45 - Wholesale and retail trade and repair of motor vehicles and motorcycles</x:v>
      </x:c>
      <x:c r="G2656" s="19" t="n">
        <x:v>1368.068</x:v>
      </x:c>
      <x:c r="H2656" s="20" t="n">
        <x:v>1</x:v>
      </x:c>
      <x:c r="I2656" s="19" t="n">
        <x:f>SUM(G2656:G2658)</x:f>
        <x:v>17030.157</x:v>
      </x:c>
      <x:c r="J2656" s="20" t="n">
        <x:f>G2656/I2656*H2656</x:f>
        <x:v>0.08033208384397161</x:v>
      </x:c>
      <x:c r="K2656" s="2" t="str">
        <x:v>ISIC4:45</x:v>
      </x:c>
      <x:c r="L2656" s="14" t="n">
        <x:f>'Crosswalk'!C46</x:f>
        <x:v>0</x:v>
      </x:c>
      <x:c r="M2656" s="14" t="n">
        <x:f>'Crosswalk'!D46</x:f>
        <x:v>0</x:v>
      </x:c>
      <x:c r="N2656" s="14" t="n">
        <x:f>'Crosswalk'!E46</x:f>
        <x:v>0</x:v>
      </x:c>
      <x:c r="O2656" s="14" t="n">
        <x:f>'Crosswalk'!F46</x:f>
        <x:v>1</x:v>
      </x:c>
      <x:c r="P2656" s="14" t="n">
        <x:f>'Crosswalk'!G46</x:f>
        <x:v>0</x:v>
      </x:c>
      <x:c r="Q2656" s="14" t="n">
        <x:f>'Crosswalk'!H46</x:f>
        <x:v>0</x:v>
      </x:c>
      <x:c r="R2656" s="14" t="n">
        <x:f>'Crosswalk'!I46</x:f>
        <x:v>0</x:v>
      </x:c>
      <x:c r="S2656" s="14" t="n">
        <x:f>'Crosswalk'!J46</x:f>
        <x:v>0</x:v>
      </x:c>
      <x:c r="T2656" s="14" t="n">
        <x:f>'Crosswalk'!K46</x:f>
        <x:v>0</x:v>
      </x:c>
      <x:c r="U2656" s="14" t="n">
        <x:f>'Crosswalk'!L46</x:f>
        <x:v>0</x:v>
      </x:c>
      <x:c r="V2656" s="14" t="n">
        <x:f>'Crosswalk'!M46</x:f>
        <x:v>0</x:v>
      </x:c>
      <x:c r="W2656" s="14" t="n">
        <x:f>'Crosswalk'!N46</x:f>
        <x:v>0</x:v>
      </x:c>
      <x:c r="X2656" s="17" t="str">
        <x:v>LFS - Unemployment, Under-employment Watch</x:v>
      </x:c>
      <x:c r="Y2656" s="2" t="str">
        <x:v>B</x:v>
      </x:c>
      <x:c r="Z2656" s="17" t="str">
        <x:v>National 2024 division composition. Observed national industry detail; used only for composition within 2024 ILO modelled margins.</x:v>
      </x:c>
      <x:c r="AA2656" s="2" t="str"/>
      <x:c r="AB2656" s="2" t="str">
        <x:v>https://rplumber.ilo.org/data/indicator?format=.csv.gz&amp;id=EMP_TEMP_SEX_EC2_NB_A</x:v>
      </x:c>
    </x:row>
    <x:row r="2657" ht="48" customHeight="1">
      <x:c r="A2657" s="13" t="str">
        <x:v>NGA</x:v>
      </x:c>
      <x:c r="B2657" s="13" t="str">
        <x:v>G</x:v>
      </x:c>
      <x:c r="C2657" s="13" t="str">
        <x:v>NGA</x:v>
      </x:c>
      <x:c r="D2657" s="13" t="n">
        <x:v>2024</x:v>
      </x:c>
      <x:c r="E2657" s="13" t="str">
        <x:v>EC2_ISIC4_G46</x:v>
      </x:c>
      <x:c r="F2657" s="18" t="str">
        <x:v>Economic activity (ISIC-Rev.4), 2 digit level: 46 - Wholesale trade, except of motor vehicles and motorcycles</x:v>
      </x:c>
      <x:c r="G2657" s="21" t="n">
        <x:v>1145.628</x:v>
      </x:c>
      <x:c r="H2657" s="22" t="n">
        <x:v>1</x:v>
      </x:c>
      <x:c r="I2657" s="21" t="n">
        <x:f>SUM(G2656:G2658)</x:f>
        <x:v>17030.157</x:v>
      </x:c>
      <x:c r="J2657" s="22" t="n">
        <x:f>G2657/I2657*H2657</x:f>
        <x:v>0.0672705483572465</x:v>
      </x:c>
      <x:c r="K2657" s="13" t="str">
        <x:v>ISIC4:46</x:v>
      </x:c>
      <x:c r="L2657" s="15" t="n">
        <x:f>'Crosswalk'!C47</x:f>
        <x:v>0.05</x:v>
      </x:c>
      <x:c r="M2657" s="15" t="n">
        <x:f>'Crosswalk'!D47</x:f>
        <x:v>0.05</x:v>
      </x:c>
      <x:c r="N2657" s="15" t="n">
        <x:f>'Crosswalk'!E47</x:f>
        <x:v>0.55</x:v>
      </x:c>
      <x:c r="O2657" s="15" t="n">
        <x:f>'Crosswalk'!F47</x:f>
        <x:v>0</x:v>
      </x:c>
      <x:c r="P2657" s="15" t="n">
        <x:f>'Crosswalk'!G47</x:f>
        <x:v>0.2</x:v>
      </x:c>
      <x:c r="Q2657" s="15" t="n">
        <x:f>'Crosswalk'!H47</x:f>
        <x:v>0.05</x:v>
      </x:c>
      <x:c r="R2657" s="15" t="n">
        <x:f>'Crosswalk'!I47</x:f>
        <x:v>0</x:v>
      </x:c>
      <x:c r="S2657" s="15" t="n">
        <x:f>'Crosswalk'!J47</x:f>
        <x:v>0.1</x:v>
      </x:c>
      <x:c r="T2657" s="15" t="n">
        <x:f>'Crosswalk'!K47</x:f>
        <x:v>0</x:v>
      </x:c>
      <x:c r="U2657" s="15" t="n">
        <x:f>'Crosswalk'!L47</x:f>
        <x:v>0</x:v>
      </x:c>
      <x:c r="V2657" s="15" t="n">
        <x:f>'Crosswalk'!M47</x:f>
        <x:v>0</x:v>
      </x:c>
      <x:c r="W2657" s="15" t="n">
        <x:f>'Crosswalk'!N47</x:f>
        <x:v>0</x:v>
      </x:c>
      <x:c r="X2657" s="18" t="str">
        <x:v>LFS - Unemployment, Under-employment Watch</x:v>
      </x:c>
      <x:c r="Y2657" s="13" t="str">
        <x:v>B</x:v>
      </x:c>
      <x:c r="Z2657" s="18" t="str">
        <x:v>National 2024 division composition. Observed national industry detail; used only for composition within 2024 ILO modelled margins.</x:v>
      </x:c>
      <x:c r="AA2657" s="13" t="str"/>
      <x:c r="AB2657" s="13" t="str">
        <x:v>https://rplumber.ilo.org/data/indicator?format=.csv.gz&amp;id=EMP_TEMP_SEX_EC2_NB_A</x:v>
      </x:c>
    </x:row>
    <x:row r="2658" ht="48" customHeight="1">
      <x:c r="A2658" s="2" t="str">
        <x:v>NGA</x:v>
      </x:c>
      <x:c r="B2658" s="2" t="str">
        <x:v>G</x:v>
      </x:c>
      <x:c r="C2658" s="2" t="str">
        <x:v>NGA</x:v>
      </x:c>
      <x:c r="D2658" s="2" t="n">
        <x:v>2024</x:v>
      </x:c>
      <x:c r="E2658" s="2" t="str">
        <x:v>EC2_ISIC4_G47</x:v>
      </x:c>
      <x:c r="F2658" s="17" t="str">
        <x:v>Economic activity (ISIC-Rev.4), 2 digit level: 47 - Retail trade, except of motor vehicles and motorcycles</x:v>
      </x:c>
      <x:c r="G2658" s="19" t="n">
        <x:v>14516.461</x:v>
      </x:c>
      <x:c r="H2658" s="20" t="n">
        <x:v>1</x:v>
      </x:c>
      <x:c r="I2658" s="19" t="n">
        <x:f>SUM(G2656:G2658)</x:f>
        <x:v>17030.157</x:v>
      </x:c>
      <x:c r="J2658" s="20" t="n">
        <x:f>G2658/I2658*H2658</x:f>
        <x:v>0.8523973677987818</x:v>
      </x:c>
      <x:c r="K2658" s="2" t="str">
        <x:v>ISIC4:47</x:v>
      </x:c>
      <x:c r="L2658" s="14" t="n">
        <x:f>'Crosswalk'!C48</x:f>
        <x:v>0</x:v>
      </x:c>
      <x:c r="M2658" s="14" t="n">
        <x:f>'Crosswalk'!D48</x:f>
        <x:v>0</x:v>
      </x:c>
      <x:c r="N2658" s="14" t="n">
        <x:f>'Crosswalk'!E48</x:f>
        <x:v>0</x:v>
      </x:c>
      <x:c r="O2658" s="14" t="n">
        <x:f>'Crosswalk'!F48</x:f>
        <x:v>0.55</x:v>
      </x:c>
      <x:c r="P2658" s="14" t="n">
        <x:f>'Crosswalk'!G48</x:f>
        <x:v>0.45</x:v>
      </x:c>
      <x:c r="Q2658" s="14" t="n">
        <x:f>'Crosswalk'!H48</x:f>
        <x:v>0</x:v>
      </x:c>
      <x:c r="R2658" s="14" t="n">
        <x:f>'Crosswalk'!I48</x:f>
        <x:v>0</x:v>
      </x:c>
      <x:c r="S2658" s="14" t="n">
        <x:f>'Crosswalk'!J48</x:f>
        <x:v>0</x:v>
      </x:c>
      <x:c r="T2658" s="14" t="n">
        <x:f>'Crosswalk'!K48</x:f>
        <x:v>0</x:v>
      </x:c>
      <x:c r="U2658" s="14" t="n">
        <x:f>'Crosswalk'!L48</x:f>
        <x:v>0</x:v>
      </x:c>
      <x:c r="V2658" s="14" t="n">
        <x:f>'Crosswalk'!M48</x:f>
        <x:v>0</x:v>
      </x:c>
      <x:c r="W2658" s="14" t="n">
        <x:f>'Crosswalk'!N48</x:f>
        <x:v>0</x:v>
      </x:c>
      <x:c r="X2658" s="17" t="str">
        <x:v>LFS - Unemployment, Under-employment Watch</x:v>
      </x:c>
      <x:c r="Y2658" s="2" t="str">
        <x:v>B</x:v>
      </x:c>
      <x:c r="Z2658" s="17" t="str">
        <x:v>National 2024 division composition. Observed national industry detail; used only for composition within 2024 ILO modelled margins.</x:v>
      </x:c>
      <x:c r="AA2658" s="2" t="str"/>
      <x:c r="AB2658" s="2" t="str">
        <x:v>https://rplumber.ilo.org/data/indicator?format=.csv.gz&amp;id=EMP_TEMP_SEX_EC2_NB_A</x:v>
      </x:c>
    </x:row>
    <x:row r="2659" ht="48" customHeight="1">
      <x:c r="A2659" s="13" t="str">
        <x:v>NGA</x:v>
      </x:c>
      <x:c r="B2659" s="13" t="str">
        <x:v>HJ</x:v>
      </x:c>
      <x:c r="C2659" s="13" t="str">
        <x:v>NGA</x:v>
      </x:c>
      <x:c r="D2659" s="13" t="n">
        <x:v>2024</x:v>
      </x:c>
      <x:c r="E2659" s="13" t="str">
        <x:v>EC2_ISIC4_H49</x:v>
      </x:c>
      <x:c r="F2659" s="18" t="str">
        <x:v>Economic activity (ISIC-Rev.4), 2 digit level: 49 - Land transport and transport via pipelines</x:v>
      </x:c>
      <x:c r="G2659" s="21" t="n">
        <x:v>2484.57</x:v>
      </x:c>
      <x:c r="H2659" s="22" t="n">
        <x:v>1</x:v>
      </x:c>
      <x:c r="I2659" s="21" t="n">
        <x:f>SUM(G2659:G2669)</x:f>
        <x:v>2832.5790000000006</x:v>
      </x:c>
      <x:c r="J2659" s="22" t="n">
        <x:f>G2659/I2659*H2659</x:f>
        <x:v>0.8771405846050542</x:v>
      </x:c>
      <x:c r="K2659" s="13" t="str">
        <x:v>ISIC4:49</x:v>
      </x:c>
      <x:c r="L2659" s="15" t="n">
        <x:f>'Crosswalk'!C49</x:f>
        <x:v>0.05</x:v>
      </x:c>
      <x:c r="M2659" s="15" t="n">
        <x:f>'Crosswalk'!D49</x:f>
        <x:v>0</x:v>
      </x:c>
      <x:c r="N2659" s="15" t="n">
        <x:f>'Crosswalk'!E49</x:f>
        <x:v>0.95</x:v>
      </x:c>
      <x:c r="O2659" s="15" t="n">
        <x:f>'Crosswalk'!F49</x:f>
        <x:v>0</x:v>
      </x:c>
      <x:c r="P2659" s="15" t="n">
        <x:f>'Crosswalk'!G49</x:f>
        <x:v>0</x:v>
      </x:c>
      <x:c r="Q2659" s="15" t="n">
        <x:f>'Crosswalk'!H49</x:f>
        <x:v>0</x:v>
      </x:c>
      <x:c r="R2659" s="15" t="n">
        <x:f>'Crosswalk'!I49</x:f>
        <x:v>0</x:v>
      </x:c>
      <x:c r="S2659" s="15" t="n">
        <x:f>'Crosswalk'!J49</x:f>
        <x:v>0</x:v>
      </x:c>
      <x:c r="T2659" s="15" t="n">
        <x:f>'Crosswalk'!K49</x:f>
        <x:v>0</x:v>
      </x:c>
      <x:c r="U2659" s="15" t="n">
        <x:f>'Crosswalk'!L49</x:f>
        <x:v>0</x:v>
      </x:c>
      <x:c r="V2659" s="15" t="n">
        <x:f>'Crosswalk'!M49</x:f>
        <x:v>0</x:v>
      </x:c>
      <x:c r="W2659" s="15" t="n">
        <x:f>'Crosswalk'!N49</x:f>
        <x:v>0</x:v>
      </x:c>
      <x:c r="X2659" s="18" t="str">
        <x:v>LFS - Unemployment, Under-employment Watch</x:v>
      </x:c>
      <x:c r="Y2659" s="13" t="str">
        <x:v>B</x:v>
      </x:c>
      <x:c r="Z2659" s="18" t="str">
        <x:v>National 2024 division composition. Observed national industry detail; used only for composition within 2024 ILO modelled margins.</x:v>
      </x:c>
      <x:c r="AA2659" s="13" t="str"/>
      <x:c r="AB2659" s="13" t="str">
        <x:v>https://rplumber.ilo.org/data/indicator?format=.csv.gz&amp;id=EMP_TEMP_SEX_EC2_NB_A</x:v>
      </x:c>
    </x:row>
    <x:row r="2660" ht="48" customHeight="1">
      <x:c r="A2660" s="2" t="str">
        <x:v>NGA</x:v>
      </x:c>
      <x:c r="B2660" s="2" t="str">
        <x:v>HJ</x:v>
      </x:c>
      <x:c r="C2660" s="2" t="str">
        <x:v>NGA</x:v>
      </x:c>
      <x:c r="D2660" s="2" t="n">
        <x:v>2024</x:v>
      </x:c>
      <x:c r="E2660" s="2" t="str">
        <x:v>EC2_ISIC4_H50</x:v>
      </x:c>
      <x:c r="F2660" s="17" t="str">
        <x:v>Economic activity (ISIC-Rev.4), 2 digit level: 50 - Water transport</x:v>
      </x:c>
      <x:c r="G2660" s="19" t="n">
        <x:v>63.241</x:v>
      </x:c>
      <x:c r="H2660" s="20" t="n">
        <x:v>1</x:v>
      </x:c>
      <x:c r="I2660" s="19" t="n">
        <x:f>SUM(G2659:G2669)</x:f>
        <x:v>2832.5790000000006</x:v>
      </x:c>
      <x:c r="J2660" s="20" t="n">
        <x:f>G2660/I2660*H2660</x:f>
        <x:v>0.022326296989422</x:v>
      </x:c>
      <x:c r="K2660" s="2" t="str">
        <x:v>ISIC4:50</x:v>
      </x:c>
      <x:c r="L2660" s="14" t="n">
        <x:f>'Crosswalk'!C50</x:f>
        <x:v>0</x:v>
      </x:c>
      <x:c r="M2660" s="14" t="n">
        <x:f>'Crosswalk'!D50</x:f>
        <x:v>0</x:v>
      </x:c>
      <x:c r="N2660" s="14" t="n">
        <x:f>'Crosswalk'!E50</x:f>
        <x:v>1</x:v>
      </x:c>
      <x:c r="O2660" s="14" t="n">
        <x:f>'Crosswalk'!F50</x:f>
        <x:v>0</x:v>
      </x:c>
      <x:c r="P2660" s="14" t="n">
        <x:f>'Crosswalk'!G50</x:f>
        <x:v>0</x:v>
      </x:c>
      <x:c r="Q2660" s="14" t="n">
        <x:f>'Crosswalk'!H50</x:f>
        <x:v>0</x:v>
      </x:c>
      <x:c r="R2660" s="14" t="n">
        <x:f>'Crosswalk'!I50</x:f>
        <x:v>0</x:v>
      </x:c>
      <x:c r="S2660" s="14" t="n">
        <x:f>'Crosswalk'!J50</x:f>
        <x:v>0</x:v>
      </x:c>
      <x:c r="T2660" s="14" t="n">
        <x:f>'Crosswalk'!K50</x:f>
        <x:v>0</x:v>
      </x:c>
      <x:c r="U2660" s="14" t="n">
        <x:f>'Crosswalk'!L50</x:f>
        <x:v>0</x:v>
      </x:c>
      <x:c r="V2660" s="14" t="n">
        <x:f>'Crosswalk'!M50</x:f>
        <x:v>0</x:v>
      </x:c>
      <x:c r="W2660" s="14" t="n">
        <x:f>'Crosswalk'!N50</x:f>
        <x:v>0</x:v>
      </x:c>
      <x:c r="X2660" s="17" t="str">
        <x:v>LFS - Unemployment, Under-employment Watch</x:v>
      </x:c>
      <x:c r="Y2660" s="2" t="str">
        <x:v>B</x:v>
      </x:c>
      <x:c r="Z2660" s="17" t="str">
        <x:v>National 2024 division composition. Observed national industry detail; used only for composition within 2024 ILO modelled margins.</x:v>
      </x:c>
      <x:c r="AA2660" s="2" t="str"/>
      <x:c r="AB2660" s="2" t="str">
        <x:v>https://rplumber.ilo.org/data/indicator?format=.csv.gz&amp;id=EMP_TEMP_SEX_EC2_NB_A</x:v>
      </x:c>
    </x:row>
    <x:row r="2661" ht="48" customHeight="1">
      <x:c r="A2661" s="13" t="str">
        <x:v>NGA</x:v>
      </x:c>
      <x:c r="B2661" s="13" t="str">
        <x:v>HJ</x:v>
      </x:c>
      <x:c r="C2661" s="13" t="str">
        <x:v>NGA</x:v>
      </x:c>
      <x:c r="D2661" s="13" t="n">
        <x:v>2024</x:v>
      </x:c>
      <x:c r="E2661" s="13" t="str">
        <x:v>EC2_ISIC4_H51</x:v>
      </x:c>
      <x:c r="F2661" s="18" t="str">
        <x:v>Economic activity (ISIC-Rev.4), 2 digit level: 51 - Air transport</x:v>
      </x:c>
      <x:c r="G2661" s="21" t="n">
        <x:v>7.884</x:v>
      </x:c>
      <x:c r="H2661" s="22" t="n">
        <x:v>1</x:v>
      </x:c>
      <x:c r="I2661" s="21" t="n">
        <x:f>SUM(G2659:G2669)</x:f>
        <x:v>2832.5790000000006</x:v>
      </x:c>
      <x:c r="J2661" s="22" t="n">
        <x:f>G2661/I2661*H2661</x:f>
        <x:v>0.0027833292557771553</x:v>
      </x:c>
      <x:c r="K2661" s="13" t="str">
        <x:v>ISIC4:51</x:v>
      </x:c>
      <x:c r="L2661" s="15" t="n">
        <x:f>'Crosswalk'!C51</x:f>
        <x:v>0</x:v>
      </x:c>
      <x:c r="M2661" s="15" t="n">
        <x:f>'Crosswalk'!D51</x:f>
        <x:v>0</x:v>
      </x:c>
      <x:c r="N2661" s="15" t="n">
        <x:f>'Crosswalk'!E51</x:f>
        <x:v>1</x:v>
      </x:c>
      <x:c r="O2661" s="15" t="n">
        <x:f>'Crosswalk'!F51</x:f>
        <x:v>0</x:v>
      </x:c>
      <x:c r="P2661" s="15" t="n">
        <x:f>'Crosswalk'!G51</x:f>
        <x:v>0</x:v>
      </x:c>
      <x:c r="Q2661" s="15" t="n">
        <x:f>'Crosswalk'!H51</x:f>
        <x:v>0</x:v>
      </x:c>
      <x:c r="R2661" s="15" t="n">
        <x:f>'Crosswalk'!I51</x:f>
        <x:v>0</x:v>
      </x:c>
      <x:c r="S2661" s="15" t="n">
        <x:f>'Crosswalk'!J51</x:f>
        <x:v>0</x:v>
      </x:c>
      <x:c r="T2661" s="15" t="n">
        <x:f>'Crosswalk'!K51</x:f>
        <x:v>0</x:v>
      </x:c>
      <x:c r="U2661" s="15" t="n">
        <x:f>'Crosswalk'!L51</x:f>
        <x:v>0</x:v>
      </x:c>
      <x:c r="V2661" s="15" t="n">
        <x:f>'Crosswalk'!M51</x:f>
        <x:v>0</x:v>
      </x:c>
      <x:c r="W2661" s="15" t="n">
        <x:f>'Crosswalk'!N51</x:f>
        <x:v>0</x:v>
      </x:c>
      <x:c r="X2661" s="18" t="str">
        <x:v>LFS - Unemployment, Under-employment Watch</x:v>
      </x:c>
      <x:c r="Y2661" s="13" t="str">
        <x:v>U</x:v>
      </x:c>
      <x:c r="Z2661" s="18" t="str">
        <x:v>National 2024 division composition. Observed national industry detail; used only for composition within 2024 ILO modelled margins.</x:v>
      </x:c>
      <x:c r="AA2661" s="13" t="str"/>
      <x:c r="AB2661" s="13" t="str">
        <x:v>https://rplumber.ilo.org/data/indicator?format=.csv.gz&amp;id=EMP_TEMP_SEX_EC2_NB_A</x:v>
      </x:c>
    </x:row>
    <x:row r="2662" ht="48" customHeight="1">
      <x:c r="A2662" s="2" t="str">
        <x:v>NGA</x:v>
      </x:c>
      <x:c r="B2662" s="2" t="str">
        <x:v>HJ</x:v>
      </x:c>
      <x:c r="C2662" s="2" t="str">
        <x:v>NGA</x:v>
      </x:c>
      <x:c r="D2662" s="2" t="n">
        <x:v>2024</x:v>
      </x:c>
      <x:c r="E2662" s="2" t="str">
        <x:v>EC2_ISIC4_H52</x:v>
      </x:c>
      <x:c r="F2662" s="17" t="str">
        <x:v>Economic activity (ISIC-Rev.4), 2 digit level: 52 - Warehousing and support activities for transportation</x:v>
      </x:c>
      <x:c r="G2662" s="19" t="n">
        <x:v>85.884</x:v>
      </x:c>
      <x:c r="H2662" s="20" t="n">
        <x:v>1</x:v>
      </x:c>
      <x:c r="I2662" s="19" t="n">
        <x:f>SUM(G2659:G2669)</x:f>
        <x:v>2832.5790000000006</x:v>
      </x:c>
      <x:c r="J2662" s="20" t="n">
        <x:f>G2662/I2662*H2662</x:f>
        <x:v>0.03032007227335936</x:v>
      </x:c>
      <x:c r="K2662" s="2" t="str">
        <x:v>ISIC4:52</x:v>
      </x:c>
      <x:c r="L2662" s="14" t="n">
        <x:f>'Crosswalk'!C52</x:f>
        <x:v>0</x:v>
      </x:c>
      <x:c r="M2662" s="14" t="n">
        <x:f>'Crosswalk'!D52</x:f>
        <x:v>0</x:v>
      </x:c>
      <x:c r="N2662" s="14" t="n">
        <x:f>'Crosswalk'!E52</x:f>
        <x:v>1</x:v>
      </x:c>
      <x:c r="O2662" s="14" t="n">
        <x:f>'Crosswalk'!F52</x:f>
        <x:v>0</x:v>
      </x:c>
      <x:c r="P2662" s="14" t="n">
        <x:f>'Crosswalk'!G52</x:f>
        <x:v>0</x:v>
      </x:c>
      <x:c r="Q2662" s="14" t="n">
        <x:f>'Crosswalk'!H52</x:f>
        <x:v>0</x:v>
      </x:c>
      <x:c r="R2662" s="14" t="n">
        <x:f>'Crosswalk'!I52</x:f>
        <x:v>0</x:v>
      </x:c>
      <x:c r="S2662" s="14" t="n">
        <x:f>'Crosswalk'!J52</x:f>
        <x:v>0</x:v>
      </x:c>
      <x:c r="T2662" s="14" t="n">
        <x:f>'Crosswalk'!K52</x:f>
        <x:v>0</x:v>
      </x:c>
      <x:c r="U2662" s="14" t="n">
        <x:f>'Crosswalk'!L52</x:f>
        <x:v>0</x:v>
      </x:c>
      <x:c r="V2662" s="14" t="n">
        <x:f>'Crosswalk'!M52</x:f>
        <x:v>0</x:v>
      </x:c>
      <x:c r="W2662" s="14" t="n">
        <x:f>'Crosswalk'!N52</x:f>
        <x:v>0</x:v>
      </x:c>
      <x:c r="X2662" s="17" t="str">
        <x:v>LFS - Unemployment, Under-employment Watch</x:v>
      </x:c>
      <x:c r="Y2662" s="2" t="str">
        <x:v>B</x:v>
      </x:c>
      <x:c r="Z2662" s="17" t="str">
        <x:v>National 2024 division composition. Observed national industry detail; used only for composition within 2024 ILO modelled margins.</x:v>
      </x:c>
      <x:c r="AA2662" s="2" t="str"/>
      <x:c r="AB2662" s="2" t="str">
        <x:v>https://rplumber.ilo.org/data/indicator?format=.csv.gz&amp;id=EMP_TEMP_SEX_EC2_NB_A</x:v>
      </x:c>
    </x:row>
    <x:row r="2663" ht="48" customHeight="1">
      <x:c r="A2663" s="13" t="str">
        <x:v>NGA</x:v>
      </x:c>
      <x:c r="B2663" s="13" t="str">
        <x:v>HJ</x:v>
      </x:c>
      <x:c r="C2663" s="13" t="str">
        <x:v>NGA</x:v>
      </x:c>
      <x:c r="D2663" s="13" t="n">
        <x:v>2024</x:v>
      </x:c>
      <x:c r="E2663" s="13" t="str">
        <x:v>EC2_ISIC4_H53</x:v>
      </x:c>
      <x:c r="F2663" s="18" t="str">
        <x:v>Economic activity (ISIC-Rev.4), 2 digit level: 53 - Postal and courier activities</x:v>
      </x:c>
      <x:c r="G2663" s="21" t="n">
        <x:v>27.076</x:v>
      </x:c>
      <x:c r="H2663" s="22" t="n">
        <x:v>1</x:v>
      </x:c>
      <x:c r="I2663" s="21" t="n">
        <x:f>SUM(G2659:G2669)</x:f>
        <x:v>2832.5790000000006</x:v>
      </x:c>
      <x:c r="J2663" s="22" t="n">
        <x:f>G2663/I2663*H2663</x:f>
        <x:v>0.009558780178769946</x:v>
      </x:c>
      <x:c r="K2663" s="13" t="str">
        <x:v>ISIC4:53</x:v>
      </x:c>
      <x:c r="L2663" s="15" t="n">
        <x:f>'Crosswalk'!C53</x:f>
        <x:v>0</x:v>
      </x:c>
      <x:c r="M2663" s="15" t="n">
        <x:f>'Crosswalk'!D53</x:f>
        <x:v>0</x:v>
      </x:c>
      <x:c r="N2663" s="15" t="n">
        <x:f>'Crosswalk'!E53</x:f>
        <x:v>1</x:v>
      </x:c>
      <x:c r="O2663" s="15" t="n">
        <x:f>'Crosswalk'!F53</x:f>
        <x:v>0</x:v>
      </x:c>
      <x:c r="P2663" s="15" t="n">
        <x:f>'Crosswalk'!G53</x:f>
        <x:v>0</x:v>
      </x:c>
      <x:c r="Q2663" s="15" t="n">
        <x:f>'Crosswalk'!H53</x:f>
        <x:v>0</x:v>
      </x:c>
      <x:c r="R2663" s="15" t="n">
        <x:f>'Crosswalk'!I53</x:f>
        <x:v>0</x:v>
      </x:c>
      <x:c r="S2663" s="15" t="n">
        <x:f>'Crosswalk'!J53</x:f>
        <x:v>0</x:v>
      </x:c>
      <x:c r="T2663" s="15" t="n">
        <x:f>'Crosswalk'!K53</x:f>
        <x:v>0</x:v>
      </x:c>
      <x:c r="U2663" s="15" t="n">
        <x:f>'Crosswalk'!L53</x:f>
        <x:v>0</x:v>
      </x:c>
      <x:c r="V2663" s="15" t="n">
        <x:f>'Crosswalk'!M53</x:f>
        <x:v>0</x:v>
      </x:c>
      <x:c r="W2663" s="15" t="n">
        <x:f>'Crosswalk'!N53</x:f>
        <x:v>0</x:v>
      </x:c>
      <x:c r="X2663" s="18" t="str">
        <x:v>LFS - Unemployment, Under-employment Watch</x:v>
      </x:c>
      <x:c r="Y2663" s="13" t="str">
        <x:v>U</x:v>
      </x:c>
      <x:c r="Z2663" s="18" t="str">
        <x:v>National 2024 division composition. Observed national industry detail; used only for composition within 2024 ILO modelled margins.</x:v>
      </x:c>
      <x:c r="AA2663" s="13" t="str"/>
      <x:c r="AB2663" s="13" t="str">
        <x:v>https://rplumber.ilo.org/data/indicator?format=.csv.gz&amp;id=EMP_TEMP_SEX_EC2_NB_A</x:v>
      </x:c>
    </x:row>
    <x:row r="2664" ht="48" customHeight="1">
      <x:c r="A2664" s="2" t="str">
        <x:v>NGA</x:v>
      </x:c>
      <x:c r="B2664" s="2" t="str">
        <x:v>HJ</x:v>
      </x:c>
      <x:c r="C2664" s="2" t="str">
        <x:v>NGA</x:v>
      </x:c>
      <x:c r="D2664" s="2" t="n">
        <x:v>2024</x:v>
      </x:c>
      <x:c r="E2664" s="2" t="str">
        <x:v>EC2_ISIC4_J58</x:v>
      </x:c>
      <x:c r="F2664" s="17" t="str">
        <x:v>Economic activity (ISIC-Rev.4), 2 digit level: 58 - Publishing activities</x:v>
      </x:c>
      <x:c r="G2664" s="19" t="n">
        <x:v>6.398</x:v>
      </x:c>
      <x:c r="H2664" s="20" t="n">
        <x:v>1</x:v>
      </x:c>
      <x:c r="I2664" s="19" t="n">
        <x:f>SUM(G2659:G2669)</x:f>
        <x:v>2832.5790000000006</x:v>
      </x:c>
      <x:c r="J2664" s="20" t="n">
        <x:f>G2664/I2664*H2664</x:f>
        <x:v>0.002258718997775525</x:v>
      </x:c>
      <x:c r="K2664" s="2" t="str">
        <x:v>ISIC4:58</x:v>
      </x:c>
      <x:c r="L2664" s="14" t="n">
        <x:f>'Crosswalk'!C56</x:f>
        <x:v>0</x:v>
      </x:c>
      <x:c r="M2664" s="14" t="n">
        <x:f>'Crosswalk'!D56</x:f>
        <x:v>0</x:v>
      </x:c>
      <x:c r="N2664" s="14" t="n">
        <x:f>'Crosswalk'!E56</x:f>
        <x:v>0</x:v>
      </x:c>
      <x:c r="O2664" s="14" t="n">
        <x:f>'Crosswalk'!F56</x:f>
        <x:v>0</x:v>
      </x:c>
      <x:c r="P2664" s="14" t="n">
        <x:f>'Crosswalk'!G56</x:f>
        <x:v>0</x:v>
      </x:c>
      <x:c r="Q2664" s="14" t="n">
        <x:f>'Crosswalk'!H56</x:f>
        <x:v>0</x:v>
      </x:c>
      <x:c r="R2664" s="14" t="n">
        <x:f>'Crosswalk'!I56</x:f>
        <x:v>0</x:v>
      </x:c>
      <x:c r="S2664" s="14" t="n">
        <x:f>'Crosswalk'!J56</x:f>
        <x:v>0.5</x:v>
      </x:c>
      <x:c r="T2664" s="14" t="n">
        <x:f>'Crosswalk'!K56</x:f>
        <x:v>0.5</x:v>
      </x:c>
      <x:c r="U2664" s="14" t="n">
        <x:f>'Crosswalk'!L56</x:f>
        <x:v>0</x:v>
      </x:c>
      <x:c r="V2664" s="14" t="n">
        <x:f>'Crosswalk'!M56</x:f>
        <x:v>0</x:v>
      </x:c>
      <x:c r="W2664" s="14" t="n">
        <x:f>'Crosswalk'!N56</x:f>
        <x:v>0</x:v>
      </x:c>
      <x:c r="X2664" s="17" t="str">
        <x:v>LFS - Unemployment, Under-employment Watch</x:v>
      </x:c>
      <x:c r="Y2664" s="2" t="str">
        <x:v>U</x:v>
      </x:c>
      <x:c r="Z2664" s="17" t="str">
        <x:v>National 2024 division composition. Observed national industry detail; used only for composition within 2024 ILO modelled margins.</x:v>
      </x:c>
      <x:c r="AA2664" s="2" t="str"/>
      <x:c r="AB2664" s="2" t="str">
        <x:v>https://rplumber.ilo.org/data/indicator?format=.csv.gz&amp;id=EMP_TEMP_SEX_EC2_NB_A</x:v>
      </x:c>
    </x:row>
    <x:row r="2665" ht="48" customHeight="1">
      <x:c r="A2665" s="13" t="str">
        <x:v>NGA</x:v>
      </x:c>
      <x:c r="B2665" s="13" t="str">
        <x:v>HJ</x:v>
      </x:c>
      <x:c r="C2665" s="13" t="str">
        <x:v>NGA</x:v>
      </x:c>
      <x:c r="D2665" s="13" t="n">
        <x:v>2024</x:v>
      </x:c>
      <x:c r="E2665" s="13" t="str">
        <x:v>EC2_ISIC4_J59</x:v>
      </x:c>
      <x:c r="F2665" s="18" t="str">
        <x:v>Economic activity (ISIC-Rev.4), 2 digit level: 59 - Motion picture, video and television programme production, sound recording and music publishing activities</x:v>
      </x:c>
      <x:c r="G2665" s="21" t="n">
        <x:v>20.198</x:v>
      </x:c>
      <x:c r="H2665" s="22" t="n">
        <x:v>1</x:v>
      </x:c>
      <x:c r="I2665" s="21" t="n">
        <x:f>SUM(G2659:G2669)</x:f>
        <x:v>2832.5790000000006</x:v>
      </x:c>
      <x:c r="J2665" s="22" t="n">
        <x:f>G2665/I2665*H2665</x:f>
        <x:v>0.007130604300886223</x:v>
      </x:c>
      <x:c r="K2665" s="13" t="str">
        <x:v>ISIC4:59</x:v>
      </x:c>
      <x:c r="L2665" s="15" t="n">
        <x:f>'Crosswalk'!C57</x:f>
        <x:v>0</x:v>
      </x:c>
      <x:c r="M2665" s="15" t="n">
        <x:f>'Crosswalk'!D57</x:f>
        <x:v>0</x:v>
      </x:c>
      <x:c r="N2665" s="15" t="n">
        <x:f>'Crosswalk'!E57</x:f>
        <x:v>0</x:v>
      </x:c>
      <x:c r="O2665" s="15" t="n">
        <x:f>'Crosswalk'!F57</x:f>
        <x:v>0</x:v>
      </x:c>
      <x:c r="P2665" s="15" t="n">
        <x:f>'Crosswalk'!G57</x:f>
        <x:v>0</x:v>
      </x:c>
      <x:c r="Q2665" s="15" t="n">
        <x:f>'Crosswalk'!H57</x:f>
        <x:v>0</x:v>
      </x:c>
      <x:c r="R2665" s="15" t="n">
        <x:f>'Crosswalk'!I57</x:f>
        <x:v>0</x:v>
      </x:c>
      <x:c r="S2665" s="15" t="n">
        <x:f>'Crosswalk'!J57</x:f>
        <x:v>0</x:v>
      </x:c>
      <x:c r="T2665" s="15" t="n">
        <x:f>'Crosswalk'!K57</x:f>
        <x:v>1</x:v>
      </x:c>
      <x:c r="U2665" s="15" t="n">
        <x:f>'Crosswalk'!L57</x:f>
        <x:v>0</x:v>
      </x:c>
      <x:c r="V2665" s="15" t="n">
        <x:f>'Crosswalk'!M57</x:f>
        <x:v>0</x:v>
      </x:c>
      <x:c r="W2665" s="15" t="n">
        <x:f>'Crosswalk'!N57</x:f>
        <x:v>0</x:v>
      </x:c>
      <x:c r="X2665" s="18" t="str">
        <x:v>LFS - Unemployment, Under-employment Watch</x:v>
      </x:c>
      <x:c r="Y2665" s="13" t="str">
        <x:v>B</x:v>
      </x:c>
      <x:c r="Z2665" s="18" t="str">
        <x:v>National 2024 division composition. Observed national industry detail; used only for composition within 2024 ILO modelled margins.</x:v>
      </x:c>
      <x:c r="AA2665" s="13" t="str"/>
      <x:c r="AB2665" s="13" t="str">
        <x:v>https://rplumber.ilo.org/data/indicator?format=.csv.gz&amp;id=EMP_TEMP_SEX_EC2_NB_A</x:v>
      </x:c>
    </x:row>
    <x:row r="2666" ht="48" customHeight="1">
      <x:c r="A2666" s="2" t="str">
        <x:v>NGA</x:v>
      </x:c>
      <x:c r="B2666" s="2" t="str">
        <x:v>HJ</x:v>
      </x:c>
      <x:c r="C2666" s="2" t="str">
        <x:v>NGA</x:v>
      </x:c>
      <x:c r="D2666" s="2" t="n">
        <x:v>2024</x:v>
      </x:c>
      <x:c r="E2666" s="2" t="str">
        <x:v>EC2_ISIC4_J60</x:v>
      </x:c>
      <x:c r="F2666" s="17" t="str">
        <x:v>Economic activity (ISIC-Rev.4), 2 digit level: 60 - Programming and broadcasting activities</x:v>
      </x:c>
      <x:c r="G2666" s="19" t="n">
        <x:v>11.856</x:v>
      </x:c>
      <x:c r="H2666" s="20" t="n">
        <x:v>1</x:v>
      </x:c>
      <x:c r="I2666" s="19" t="n">
        <x:f>SUM(G2659:G2669)</x:f>
        <x:v>2832.5790000000006</x:v>
      </x:c>
      <x:c r="J2666" s="20" t="n">
        <x:f>G2666/I2666*H2666</x:f>
        <x:v>0.004185584938672495</x:v>
      </x:c>
      <x:c r="K2666" s="2" t="str">
        <x:v>ISIC4:60</x:v>
      </x:c>
      <x:c r="L2666" s="14" t="n">
        <x:f>'Crosswalk'!C58</x:f>
        <x:v>0</x:v>
      </x:c>
      <x:c r="M2666" s="14" t="n">
        <x:f>'Crosswalk'!D58</x:f>
        <x:v>0</x:v>
      </x:c>
      <x:c r="N2666" s="14" t="n">
        <x:f>'Crosswalk'!E58</x:f>
        <x:v>0</x:v>
      </x:c>
      <x:c r="O2666" s="14" t="n">
        <x:f>'Crosswalk'!F58</x:f>
        <x:v>0</x:v>
      </x:c>
      <x:c r="P2666" s="14" t="n">
        <x:f>'Crosswalk'!G58</x:f>
        <x:v>0</x:v>
      </x:c>
      <x:c r="Q2666" s="14" t="n">
        <x:f>'Crosswalk'!H58</x:f>
        <x:v>0</x:v>
      </x:c>
      <x:c r="R2666" s="14" t="n">
        <x:f>'Crosswalk'!I58</x:f>
        <x:v>0</x:v>
      </x:c>
      <x:c r="S2666" s="14" t="n">
        <x:f>'Crosswalk'!J58</x:f>
        <x:v>0</x:v>
      </x:c>
      <x:c r="T2666" s="14" t="n">
        <x:f>'Crosswalk'!K58</x:f>
        <x:v>1</x:v>
      </x:c>
      <x:c r="U2666" s="14" t="n">
        <x:f>'Crosswalk'!L58</x:f>
        <x:v>0</x:v>
      </x:c>
      <x:c r="V2666" s="14" t="n">
        <x:f>'Crosswalk'!M58</x:f>
        <x:v>0</x:v>
      </x:c>
      <x:c r="W2666" s="14" t="n">
        <x:f>'Crosswalk'!N58</x:f>
        <x:v>0</x:v>
      </x:c>
      <x:c r="X2666" s="17" t="str">
        <x:v>LFS - Unemployment, Under-employment Watch</x:v>
      </x:c>
      <x:c r="Y2666" s="2" t="str">
        <x:v>U</x:v>
      </x:c>
      <x:c r="Z2666" s="17" t="str">
        <x:v>National 2024 division composition. Observed national industry detail; used only for composition within 2024 ILO modelled margins.</x:v>
      </x:c>
      <x:c r="AA2666" s="2" t="str"/>
      <x:c r="AB2666" s="2" t="str">
        <x:v>https://rplumber.ilo.org/data/indicator?format=.csv.gz&amp;id=EMP_TEMP_SEX_EC2_NB_A</x:v>
      </x:c>
    </x:row>
    <x:row r="2667" ht="48" customHeight="1">
      <x:c r="A2667" s="13" t="str">
        <x:v>NGA</x:v>
      </x:c>
      <x:c r="B2667" s="13" t="str">
        <x:v>HJ</x:v>
      </x:c>
      <x:c r="C2667" s="13" t="str">
        <x:v>NGA</x:v>
      </x:c>
      <x:c r="D2667" s="13" t="n">
        <x:v>2024</x:v>
      </x:c>
      <x:c r="E2667" s="13" t="str">
        <x:v>EC2_ISIC4_J61</x:v>
      </x:c>
      <x:c r="F2667" s="18" t="str">
        <x:v>Economic activity (ISIC-Rev.4), 2 digit level: 61 - Telecommunications</x:v>
      </x:c>
      <x:c r="G2667" s="21" t="n">
        <x:v>62.195</x:v>
      </x:c>
      <x:c r="H2667" s="22" t="n">
        <x:v>1</x:v>
      </x:c>
      <x:c r="I2667" s="21" t="n">
        <x:f>SUM(G2659:G2669)</x:f>
        <x:v>2832.5790000000006</x:v>
      </x:c>
      <x:c r="J2667" s="22" t="n">
        <x:f>G2667/I2667*H2667</x:f>
        <x:v>0.021957022204852888</x:v>
      </x:c>
      <x:c r="K2667" s="13" t="str">
        <x:v>ISIC4:61</x:v>
      </x:c>
      <x:c r="L2667" s="15" t="n">
        <x:f>'Crosswalk'!C59</x:f>
        <x:v>0</x:v>
      </x:c>
      <x:c r="M2667" s="15" t="n">
        <x:f>'Crosswalk'!D59</x:f>
        <x:v>0</x:v>
      </x:c>
      <x:c r="N2667" s="15" t="n">
        <x:f>'Crosswalk'!E59</x:f>
        <x:v>0</x:v>
      </x:c>
      <x:c r="O2667" s="15" t="n">
        <x:f>'Crosswalk'!F59</x:f>
        <x:v>0</x:v>
      </x:c>
      <x:c r="P2667" s="15" t="n">
        <x:f>'Crosswalk'!G59</x:f>
        <x:v>0</x:v>
      </x:c>
      <x:c r="Q2667" s="15" t="n">
        <x:f>'Crosswalk'!H59</x:f>
        <x:v>0</x:v>
      </x:c>
      <x:c r="R2667" s="15" t="n">
        <x:f>'Crosswalk'!I59</x:f>
        <x:v>0</x:v>
      </x:c>
      <x:c r="S2667" s="15" t="n">
        <x:f>'Crosswalk'!J59</x:f>
        <x:v>0</x:v>
      </x:c>
      <x:c r="T2667" s="15" t="n">
        <x:f>'Crosswalk'!K59</x:f>
        <x:v>1</x:v>
      </x:c>
      <x:c r="U2667" s="15" t="n">
        <x:f>'Crosswalk'!L59</x:f>
        <x:v>0</x:v>
      </x:c>
      <x:c r="V2667" s="15" t="n">
        <x:f>'Crosswalk'!M59</x:f>
        <x:v>0</x:v>
      </x:c>
      <x:c r="W2667" s="15" t="n">
        <x:f>'Crosswalk'!N59</x:f>
        <x:v>0</x:v>
      </x:c>
      <x:c r="X2667" s="18" t="str">
        <x:v>LFS - Unemployment, Under-employment Watch</x:v>
      </x:c>
      <x:c r="Y2667" s="13" t="str">
        <x:v>B</x:v>
      </x:c>
      <x:c r="Z2667" s="18" t="str">
        <x:v>National 2024 division composition. Observed national industry detail; used only for composition within 2024 ILO modelled margins.</x:v>
      </x:c>
      <x:c r="AA2667" s="13" t="str"/>
      <x:c r="AB2667" s="13" t="str">
        <x:v>https://rplumber.ilo.org/data/indicator?format=.csv.gz&amp;id=EMP_TEMP_SEX_EC2_NB_A</x:v>
      </x:c>
    </x:row>
    <x:row r="2668" ht="48" customHeight="1">
      <x:c r="A2668" s="2" t="str">
        <x:v>NGA</x:v>
      </x:c>
      <x:c r="B2668" s="2" t="str">
        <x:v>HJ</x:v>
      </x:c>
      <x:c r="C2668" s="2" t="str">
        <x:v>NGA</x:v>
      </x:c>
      <x:c r="D2668" s="2" t="n">
        <x:v>2024</x:v>
      </x:c>
      <x:c r="E2668" s="2" t="str">
        <x:v>EC2_ISIC4_J62</x:v>
      </x:c>
      <x:c r="F2668" s="17" t="str">
        <x:v>Economic activity (ISIC-Rev.4), 2 digit level: 62 - Computer programming, consultancy and related activities</x:v>
      </x:c>
      <x:c r="G2668" s="19" t="n">
        <x:v>49.55</x:v>
      </x:c>
      <x:c r="H2668" s="20" t="n">
        <x:v>1</x:v>
      </x:c>
      <x:c r="I2668" s="19" t="n">
        <x:f>SUM(G2659:G2669)</x:f>
        <x:v>2832.5790000000006</x:v>
      </x:c>
      <x:c r="J2668" s="20" t="n">
        <x:f>G2668/I2668*H2668</x:f>
        <x:v>0.01749289251950254</x:v>
      </x:c>
      <x:c r="K2668" s="2" t="str">
        <x:v>ISIC4:62</x:v>
      </x:c>
      <x:c r="L2668" s="14" t="n">
        <x:f>'Crosswalk'!C60</x:f>
        <x:v>0</x:v>
      </x:c>
      <x:c r="M2668" s="14" t="n">
        <x:f>'Crosswalk'!D60</x:f>
        <x:v>0</x:v>
      </x:c>
      <x:c r="N2668" s="14" t="n">
        <x:f>'Crosswalk'!E60</x:f>
        <x:v>0</x:v>
      </x:c>
      <x:c r="O2668" s="14" t="n">
        <x:f>'Crosswalk'!F60</x:f>
        <x:v>0</x:v>
      </x:c>
      <x:c r="P2668" s="14" t="n">
        <x:f>'Crosswalk'!G60</x:f>
        <x:v>0</x:v>
      </x:c>
      <x:c r="Q2668" s="14" t="n">
        <x:f>'Crosswalk'!H60</x:f>
        <x:v>0</x:v>
      </x:c>
      <x:c r="R2668" s="14" t="n">
        <x:f>'Crosswalk'!I60</x:f>
        <x:v>0</x:v>
      </x:c>
      <x:c r="S2668" s="14" t="n">
        <x:f>'Crosswalk'!J60</x:f>
        <x:v>1</x:v>
      </x:c>
      <x:c r="T2668" s="14" t="n">
        <x:f>'Crosswalk'!K60</x:f>
        <x:v>0</x:v>
      </x:c>
      <x:c r="U2668" s="14" t="n">
        <x:f>'Crosswalk'!L60</x:f>
        <x:v>0</x:v>
      </x:c>
      <x:c r="V2668" s="14" t="n">
        <x:f>'Crosswalk'!M60</x:f>
        <x:v>0</x:v>
      </x:c>
      <x:c r="W2668" s="14" t="n">
        <x:f>'Crosswalk'!N60</x:f>
        <x:v>0</x:v>
      </x:c>
      <x:c r="X2668" s="17" t="str">
        <x:v>LFS - Unemployment, Under-employment Watch</x:v>
      </x:c>
      <x:c r="Y2668" s="2" t="str">
        <x:v>B</x:v>
      </x:c>
      <x:c r="Z2668" s="17" t="str">
        <x:v>National 2024 division composition. Observed national industry detail; used only for composition within 2024 ILO modelled margins.</x:v>
      </x:c>
      <x:c r="AA2668" s="2" t="str"/>
      <x:c r="AB2668" s="2" t="str">
        <x:v>https://rplumber.ilo.org/data/indicator?format=.csv.gz&amp;id=EMP_TEMP_SEX_EC2_NB_A</x:v>
      </x:c>
    </x:row>
    <x:row r="2669" ht="48" customHeight="1">
      <x:c r="A2669" s="13" t="str">
        <x:v>NGA</x:v>
      </x:c>
      <x:c r="B2669" s="13" t="str">
        <x:v>HJ</x:v>
      </x:c>
      <x:c r="C2669" s="13" t="str">
        <x:v>NGA</x:v>
      </x:c>
      <x:c r="D2669" s="13" t="n">
        <x:v>2024</x:v>
      </x:c>
      <x:c r="E2669" s="13" t="str">
        <x:v>EC2_ISIC4_J63</x:v>
      </x:c>
      <x:c r="F2669" s="18" t="str">
        <x:v>Economic activity (ISIC-Rev.4), 2 digit level: 63 - Information service activities</x:v>
      </x:c>
      <x:c r="G2669" s="21" t="n">
        <x:v>13.727</x:v>
      </x:c>
      <x:c r="H2669" s="22" t="n">
        <x:v>1</x:v>
      </x:c>
      <x:c r="I2669" s="21" t="n">
        <x:f>SUM(G2659:G2669)</x:f>
        <x:v>2832.5790000000006</x:v>
      </x:c>
      <x:c r="J2669" s="22" t="n">
        <x:f>G2669/I2669*H2669</x:f>
        <x:v>0.004846113735927576</x:v>
      </x:c>
      <x:c r="K2669" s="13" t="str">
        <x:v>ISIC4:63</x:v>
      </x:c>
      <x:c r="L2669" s="15" t="n">
        <x:f>'Crosswalk'!C61</x:f>
        <x:v>0</x:v>
      </x:c>
      <x:c r="M2669" s="15" t="n">
        <x:f>'Crosswalk'!D61</x:f>
        <x:v>0</x:v>
      </x:c>
      <x:c r="N2669" s="15" t="n">
        <x:f>'Crosswalk'!E61</x:f>
        <x:v>0</x:v>
      </x:c>
      <x:c r="O2669" s="15" t="n">
        <x:f>'Crosswalk'!F61</x:f>
        <x:v>0</x:v>
      </x:c>
      <x:c r="P2669" s="15" t="n">
        <x:f>'Crosswalk'!G61</x:f>
        <x:v>0</x:v>
      </x:c>
      <x:c r="Q2669" s="15" t="n">
        <x:f>'Crosswalk'!H61</x:f>
        <x:v>0</x:v>
      </x:c>
      <x:c r="R2669" s="15" t="n">
        <x:f>'Crosswalk'!I61</x:f>
        <x:v>0</x:v>
      </x:c>
      <x:c r="S2669" s="15" t="n">
        <x:f>'Crosswalk'!J61</x:f>
        <x:v>0.7</x:v>
      </x:c>
      <x:c r="T2669" s="15" t="n">
        <x:f>'Crosswalk'!K61</x:f>
        <x:v>0.3</x:v>
      </x:c>
      <x:c r="U2669" s="15" t="n">
        <x:f>'Crosswalk'!L61</x:f>
        <x:v>0</x:v>
      </x:c>
      <x:c r="V2669" s="15" t="n">
        <x:f>'Crosswalk'!M61</x:f>
        <x:v>0</x:v>
      </x:c>
      <x:c r="W2669" s="15" t="n">
        <x:f>'Crosswalk'!N61</x:f>
        <x:v>0</x:v>
      </x:c>
      <x:c r="X2669" s="18" t="str">
        <x:v>LFS - Unemployment, Under-employment Watch</x:v>
      </x:c>
      <x:c r="Y2669" s="13" t="str">
        <x:v>B</x:v>
      </x:c>
      <x:c r="Z2669" s="18" t="str">
        <x:v>National 2024 division composition. Observed national industry detail; used only for composition within 2024 ILO modelled margins.</x:v>
      </x:c>
      <x:c r="AA2669" s="13" t="str"/>
      <x:c r="AB2669" s="13" t="str">
        <x:v>https://rplumber.ilo.org/data/indicator?format=.csv.gz&amp;id=EMP_TEMP_SEX_EC2_NB_A</x:v>
      </x:c>
    </x:row>
    <x:row r="2670" ht="48" customHeight="1">
      <x:c r="A2670" s="2" t="str">
        <x:v>NGA</x:v>
      </x:c>
      <x:c r="B2670" s="2" t="str">
        <x:v>I</x:v>
      </x:c>
      <x:c r="C2670" s="2" t="str">
        <x:v>NGA</x:v>
      </x:c>
      <x:c r="D2670" s="2" t="n">
        <x:v>2024</x:v>
      </x:c>
      <x:c r="E2670" s="2" t="str">
        <x:v>EC2_ISIC4_I55</x:v>
      </x:c>
      <x:c r="F2670" s="17" t="str">
        <x:v>Economic activity (ISIC-Rev.4), 2 digit level: 55 - Accommodation</x:v>
      </x:c>
      <x:c r="G2670" s="19" t="n">
        <x:v>115.678</x:v>
      </x:c>
      <x:c r="H2670" s="20" t="n">
        <x:v>1</x:v>
      </x:c>
      <x:c r="I2670" s="19" t="n">
        <x:f>SUM(G2670:G2671)</x:f>
        <x:v>4869.311</x:v>
      </x:c>
      <x:c r="J2670" s="20" t="n">
        <x:f>G2670/I2670*H2670</x:f>
        <x:v>0.023756543790281623</x:v>
      </x:c>
      <x:c r="K2670" s="2" t="str">
        <x:v>ISIC4:55</x:v>
      </x:c>
      <x:c r="L2670" s="14" t="n">
        <x:f>'Crosswalk'!C54</x:f>
        <x:v>0</x:v>
      </x:c>
      <x:c r="M2670" s="14" t="n">
        <x:f>'Crosswalk'!D54</x:f>
        <x:v>0</x:v>
      </x:c>
      <x:c r="N2670" s="14" t="n">
        <x:f>'Crosswalk'!E54</x:f>
        <x:v>0</x:v>
      </x:c>
      <x:c r="O2670" s="14" t="n">
        <x:f>'Crosswalk'!F54</x:f>
        <x:v>1</x:v>
      </x:c>
      <x:c r="P2670" s="14" t="n">
        <x:f>'Crosswalk'!G54</x:f>
        <x:v>0</x:v>
      </x:c>
      <x:c r="Q2670" s="14" t="n">
        <x:f>'Crosswalk'!H54</x:f>
        <x:v>0</x:v>
      </x:c>
      <x:c r="R2670" s="14" t="n">
        <x:f>'Crosswalk'!I54</x:f>
        <x:v>0</x:v>
      </x:c>
      <x:c r="S2670" s="14" t="n">
        <x:f>'Crosswalk'!J54</x:f>
        <x:v>0</x:v>
      </x:c>
      <x:c r="T2670" s="14" t="n">
        <x:f>'Crosswalk'!K54</x:f>
        <x:v>0</x:v>
      </x:c>
      <x:c r="U2670" s="14" t="n">
        <x:f>'Crosswalk'!L54</x:f>
        <x:v>0</x:v>
      </x:c>
      <x:c r="V2670" s="14" t="n">
        <x:f>'Crosswalk'!M54</x:f>
        <x:v>0</x:v>
      </x:c>
      <x:c r="W2670" s="14" t="n">
        <x:f>'Crosswalk'!N54</x:f>
        <x:v>0</x:v>
      </x:c>
      <x:c r="X2670" s="17" t="str">
        <x:v>LFS - Unemployment, Under-employment Watch</x:v>
      </x:c>
      <x:c r="Y2670" s="2" t="str">
        <x:v>B</x:v>
      </x:c>
      <x:c r="Z2670" s="17" t="str">
        <x:v>National 2024 division composition. Observed national industry detail; used only for composition within 2024 ILO modelled margins.</x:v>
      </x:c>
      <x:c r="AA2670" s="2" t="str"/>
      <x:c r="AB2670" s="2" t="str">
        <x:v>https://rplumber.ilo.org/data/indicator?format=.csv.gz&amp;id=EMP_TEMP_SEX_EC2_NB_A</x:v>
      </x:c>
    </x:row>
    <x:row r="2671" ht="48" customHeight="1">
      <x:c r="A2671" s="13" t="str">
        <x:v>NGA</x:v>
      </x:c>
      <x:c r="B2671" s="13" t="str">
        <x:v>I</x:v>
      </x:c>
      <x:c r="C2671" s="13" t="str">
        <x:v>NGA</x:v>
      </x:c>
      <x:c r="D2671" s="13" t="n">
        <x:v>2024</x:v>
      </x:c>
      <x:c r="E2671" s="13" t="str">
        <x:v>EC2_ISIC4_I56</x:v>
      </x:c>
      <x:c r="F2671" s="18" t="str">
        <x:v>Economic activity (ISIC-Rev.4), 2 digit level: 56 - Food and beverage service activities</x:v>
      </x:c>
      <x:c r="G2671" s="21" t="n">
        <x:v>4753.633</x:v>
      </x:c>
      <x:c r="H2671" s="22" t="n">
        <x:v>1</x:v>
      </x:c>
      <x:c r="I2671" s="21" t="n">
        <x:f>SUM(G2670:G2671)</x:f>
        <x:v>4869.311</x:v>
      </x:c>
      <x:c r="J2671" s="22" t="n">
        <x:f>G2671/I2671*H2671</x:f>
        <x:v>0.9762434562097184</x:v>
      </x:c>
      <x:c r="K2671" s="13" t="str">
        <x:v>ISIC4:56</x:v>
      </x:c>
      <x:c r="L2671" s="15" t="n">
        <x:f>'Crosswalk'!C55</x:f>
        <x:v>0</x:v>
      </x:c>
      <x:c r="M2671" s="15" t="n">
        <x:f>'Crosswalk'!D55</x:f>
        <x:v>0</x:v>
      </x:c>
      <x:c r="N2671" s="15" t="n">
        <x:f>'Crosswalk'!E55</x:f>
        <x:v>0</x:v>
      </x:c>
      <x:c r="O2671" s="15" t="n">
        <x:f>'Crosswalk'!F55</x:f>
        <x:v>1</x:v>
      </x:c>
      <x:c r="P2671" s="15" t="n">
        <x:f>'Crosswalk'!G55</x:f>
        <x:v>0</x:v>
      </x:c>
      <x:c r="Q2671" s="15" t="n">
        <x:f>'Crosswalk'!H55</x:f>
        <x:v>0</x:v>
      </x:c>
      <x:c r="R2671" s="15" t="n">
        <x:f>'Crosswalk'!I55</x:f>
        <x:v>0</x:v>
      </x:c>
      <x:c r="S2671" s="15" t="n">
        <x:f>'Crosswalk'!J55</x:f>
        <x:v>0</x:v>
      </x:c>
      <x:c r="T2671" s="15" t="n">
        <x:f>'Crosswalk'!K55</x:f>
        <x:v>0</x:v>
      </x:c>
      <x:c r="U2671" s="15" t="n">
        <x:f>'Crosswalk'!L55</x:f>
        <x:v>0</x:v>
      </x:c>
      <x:c r="V2671" s="15" t="n">
        <x:f>'Crosswalk'!M55</x:f>
        <x:v>0</x:v>
      </x:c>
      <x:c r="W2671" s="15" t="n">
        <x:f>'Crosswalk'!N55</x:f>
        <x:v>0</x:v>
      </x:c>
      <x:c r="X2671" s="18" t="str">
        <x:v>LFS - Unemployment, Under-employment Watch</x:v>
      </x:c>
      <x:c r="Y2671" s="13" t="str">
        <x:v>B</x:v>
      </x:c>
      <x:c r="Z2671" s="18" t="str">
        <x:v>National 2024 division composition. Observed national industry detail; used only for composition within 2024 ILO modelled margins.</x:v>
      </x:c>
      <x:c r="AA2671" s="13" t="str"/>
      <x:c r="AB2671" s="13" t="str">
        <x:v>https://rplumber.ilo.org/data/indicator?format=.csv.gz&amp;id=EMP_TEMP_SEX_EC2_NB_A</x:v>
      </x:c>
    </x:row>
    <x:row r="2672" ht="48" customHeight="1">
      <x:c r="A2672" s="2" t="str">
        <x:v>NGA</x:v>
      </x:c>
      <x:c r="B2672" s="2" t="str">
        <x:v>K</x:v>
      </x:c>
      <x:c r="C2672" s="2" t="str">
        <x:v>NGA</x:v>
      </x:c>
      <x:c r="D2672" s="2" t="n">
        <x:v>2024</x:v>
      </x:c>
      <x:c r="E2672" s="2" t="str">
        <x:v>EC2_ISIC4_K64</x:v>
      </x:c>
      <x:c r="F2672" s="17" t="str">
        <x:v>Economic activity (ISIC-Rev.4), 2 digit level: 64 - Financial service activities, except insurance and pension funding</x:v>
      </x:c>
      <x:c r="G2672" s="19" t="n">
        <x:v>271.638</x:v>
      </x:c>
      <x:c r="H2672" s="20" t="n">
        <x:v>1</x:v>
      </x:c>
      <x:c r="I2672" s="19" t="n">
        <x:f>SUM(G2672:G2673)</x:f>
        <x:v>314.462</x:v>
      </x:c>
      <x:c r="J2672" s="20" t="n">
        <x:f>G2672/I2672*H2672</x:f>
        <x:v>0.863818203789329</x:v>
      </x:c>
      <x:c r="K2672" s="2" t="str">
        <x:v>ISIC4:64</x:v>
      </x:c>
      <x:c r="L2672" s="14" t="n">
        <x:f>'Crosswalk'!C62</x:f>
        <x:v>0</x:v>
      </x:c>
      <x:c r="M2672" s="14" t="n">
        <x:f>'Crosswalk'!D62</x:f>
        <x:v>0</x:v>
      </x:c>
      <x:c r="N2672" s="14" t="n">
        <x:f>'Crosswalk'!E62</x:f>
        <x:v>0</x:v>
      </x:c>
      <x:c r="O2672" s="14" t="n">
        <x:f>'Crosswalk'!F62</x:f>
        <x:v>0</x:v>
      </x:c>
      <x:c r="P2672" s="14" t="n">
        <x:f>'Crosswalk'!G62</x:f>
        <x:v>0</x:v>
      </x:c>
      <x:c r="Q2672" s="14" t="n">
        <x:f>'Crosswalk'!H62</x:f>
        <x:v>0</x:v>
      </x:c>
      <x:c r="R2672" s="14" t="n">
        <x:f>'Crosswalk'!I62</x:f>
        <x:v>1</x:v>
      </x:c>
      <x:c r="S2672" s="14" t="n">
        <x:f>'Crosswalk'!J62</x:f>
        <x:v>0</x:v>
      </x:c>
      <x:c r="T2672" s="14" t="n">
        <x:f>'Crosswalk'!K62</x:f>
        <x:v>0</x:v>
      </x:c>
      <x:c r="U2672" s="14" t="n">
        <x:f>'Crosswalk'!L62</x:f>
        <x:v>0</x:v>
      </x:c>
      <x:c r="V2672" s="14" t="n">
        <x:f>'Crosswalk'!M62</x:f>
        <x:v>0</x:v>
      </x:c>
      <x:c r="W2672" s="14" t="n">
        <x:f>'Crosswalk'!N62</x:f>
        <x:v>0</x:v>
      </x:c>
      <x:c r="X2672" s="17" t="str">
        <x:v>LFS - Unemployment, Under-employment Watch</x:v>
      </x:c>
      <x:c r="Y2672" s="2" t="str">
        <x:v>B</x:v>
      </x:c>
      <x:c r="Z2672" s="17" t="str">
        <x:v>National 2024 division composition. Observed national industry detail; used only for composition within 2024 ILO modelled margins.</x:v>
      </x:c>
      <x:c r="AA2672" s="2" t="str"/>
      <x:c r="AB2672" s="2" t="str">
        <x:v>https://rplumber.ilo.org/data/indicator?format=.csv.gz&amp;id=EMP_TEMP_SEX_EC2_NB_A</x:v>
      </x:c>
    </x:row>
    <x:row r="2673" ht="48" customHeight="1">
      <x:c r="A2673" s="13" t="str">
        <x:v>NGA</x:v>
      </x:c>
      <x:c r="B2673" s="13" t="str">
        <x:v>K</x:v>
      </x:c>
      <x:c r="C2673" s="13" t="str">
        <x:v>NGA</x:v>
      </x:c>
      <x:c r="D2673" s="13" t="n">
        <x:v>2024</x:v>
      </x:c>
      <x:c r="E2673" s="13" t="str">
        <x:v>EC2_ISIC4_K66</x:v>
      </x:c>
      <x:c r="F2673" s="18" t="str">
        <x:v>Economic activity (ISIC-Rev.4), 2 digit level: 66 - Activities auxiliary to financial service and insurance activities</x:v>
      </x:c>
      <x:c r="G2673" s="21" t="n">
        <x:v>42.824</x:v>
      </x:c>
      <x:c r="H2673" s="22" t="n">
        <x:v>1</x:v>
      </x:c>
      <x:c r="I2673" s="21" t="n">
        <x:f>SUM(G2672:G2673)</x:f>
        <x:v>314.462</x:v>
      </x:c>
      <x:c r="J2673" s="22" t="n">
        <x:f>G2673/I2673*H2673</x:f>
        <x:v>0.13618179621067092</x:v>
      </x:c>
      <x:c r="K2673" s="13" t="str">
        <x:v>ISIC4:66</x:v>
      </x:c>
      <x:c r="L2673" s="15" t="n">
        <x:f>'Crosswalk'!C64</x:f>
        <x:v>0</x:v>
      </x:c>
      <x:c r="M2673" s="15" t="n">
        <x:f>'Crosswalk'!D64</x:f>
        <x:v>0</x:v>
      </x:c>
      <x:c r="N2673" s="15" t="n">
        <x:f>'Crosswalk'!E64</x:f>
        <x:v>0</x:v>
      </x:c>
      <x:c r="O2673" s="15" t="n">
        <x:f>'Crosswalk'!F64</x:f>
        <x:v>0</x:v>
      </x:c>
      <x:c r="P2673" s="15" t="n">
        <x:f>'Crosswalk'!G64</x:f>
        <x:v>0</x:v>
      </x:c>
      <x:c r="Q2673" s="15" t="n">
        <x:f>'Crosswalk'!H64</x:f>
        <x:v>0</x:v>
      </x:c>
      <x:c r="R2673" s="15" t="n">
        <x:f>'Crosswalk'!I64</x:f>
        <x:v>1</x:v>
      </x:c>
      <x:c r="S2673" s="15" t="n">
        <x:f>'Crosswalk'!J64</x:f>
        <x:v>0</x:v>
      </x:c>
      <x:c r="T2673" s="15" t="n">
        <x:f>'Crosswalk'!K64</x:f>
        <x:v>0</x:v>
      </x:c>
      <x:c r="U2673" s="15" t="n">
        <x:f>'Crosswalk'!L64</x:f>
        <x:v>0</x:v>
      </x:c>
      <x:c r="V2673" s="15" t="n">
        <x:f>'Crosswalk'!M64</x:f>
        <x:v>0</x:v>
      </x:c>
      <x:c r="W2673" s="15" t="n">
        <x:f>'Crosswalk'!N64</x:f>
        <x:v>0</x:v>
      </x:c>
      <x:c r="X2673" s="18" t="str">
        <x:v>LFS - Unemployment, Under-employment Watch</x:v>
      </x:c>
      <x:c r="Y2673" s="13" t="str">
        <x:v>B</x:v>
      </x:c>
      <x:c r="Z2673" s="18" t="str">
        <x:v>National 2024 division composition. Observed national industry detail; used only for composition within 2024 ILO modelled margins.</x:v>
      </x:c>
      <x:c r="AA2673" s="13" t="str"/>
      <x:c r="AB2673" s="13" t="str">
        <x:v>https://rplumber.ilo.org/data/indicator?format=.csv.gz&amp;id=EMP_TEMP_SEX_EC2_NB_A</x:v>
      </x:c>
    </x:row>
    <x:row r="2674" ht="48" customHeight="1">
      <x:c r="A2674" s="2" t="str">
        <x:v>NGA</x:v>
      </x:c>
      <x:c r="B2674" s="2" t="str">
        <x:v>LMN</x:v>
      </x:c>
      <x:c r="C2674" s="2" t="str">
        <x:v>NGA</x:v>
      </x:c>
      <x:c r="D2674" s="2" t="n">
        <x:v>2024</x:v>
      </x:c>
      <x:c r="E2674" s="2" t="str">
        <x:v>EC2_ISIC4_L68</x:v>
      </x:c>
      <x:c r="F2674" s="17" t="str">
        <x:v>Economic activity (ISIC-Rev.4), 2 digit level: 68 - Real estate activities</x:v>
      </x:c>
      <x:c r="G2674" s="19" t="n">
        <x:v>121.176</x:v>
      </x:c>
      <x:c r="H2674" s="20" t="n">
        <x:v>1</x:v>
      </x:c>
      <x:c r="I2674" s="19" t="n">
        <x:f>SUM(G2674:G2686)</x:f>
        <x:v>1020.5540000000001</x:v>
      </x:c>
      <x:c r="J2674" s="20" t="n">
        <x:f>G2674/I2674*H2674</x:f>
        <x:v>0.11873551032086493</x:v>
      </x:c>
      <x:c r="K2674" s="2" t="str">
        <x:v>ISIC4:68</x:v>
      </x:c>
      <x:c r="L2674" s="14" t="n">
        <x:f>'Crosswalk'!C65</x:f>
        <x:v>0</x:v>
      </x:c>
      <x:c r="M2674" s="14" t="n">
        <x:f>'Crosswalk'!D65</x:f>
        <x:v>0</x:v>
      </x:c>
      <x:c r="N2674" s="14" t="n">
        <x:f>'Crosswalk'!E65</x:f>
        <x:v>0</x:v>
      </x:c>
      <x:c r="O2674" s="14" t="n">
        <x:f>'Crosswalk'!F65</x:f>
        <x:v>0</x:v>
      </x:c>
      <x:c r="P2674" s="14" t="n">
        <x:f>'Crosswalk'!G65</x:f>
        <x:v>0</x:v>
      </x:c>
      <x:c r="Q2674" s="14" t="n">
        <x:f>'Crosswalk'!H65</x:f>
        <x:v>0</x:v>
      </x:c>
      <x:c r="R2674" s="14" t="n">
        <x:f>'Crosswalk'!I65</x:f>
        <x:v>0</x:v>
      </x:c>
      <x:c r="S2674" s="14" t="n">
        <x:f>'Crosswalk'!J65</x:f>
        <x:v>0</x:v>
      </x:c>
      <x:c r="T2674" s="14" t="n">
        <x:f>'Crosswalk'!K65</x:f>
        <x:v>0</x:v>
      </x:c>
      <x:c r="U2674" s="14" t="n">
        <x:f>'Crosswalk'!L65</x:f>
        <x:v>0</x:v>
      </x:c>
      <x:c r="V2674" s="14" t="n">
        <x:f>'Crosswalk'!M65</x:f>
        <x:v>1</x:v>
      </x:c>
      <x:c r="W2674" s="14" t="n">
        <x:f>'Crosswalk'!N65</x:f>
        <x:v>0</x:v>
      </x:c>
      <x:c r="X2674" s="17" t="str">
        <x:v>LFS - Unemployment, Under-employment Watch</x:v>
      </x:c>
      <x:c r="Y2674" s="2" t="str">
        <x:v>B</x:v>
      </x:c>
      <x:c r="Z2674" s="17" t="str">
        <x:v>National 2024 division composition. Observed national industry detail; used only for composition within 2024 ILO modelled margins.</x:v>
      </x:c>
      <x:c r="AA2674" s="2" t="str"/>
      <x:c r="AB2674" s="2" t="str">
        <x:v>https://rplumber.ilo.org/data/indicator?format=.csv.gz&amp;id=EMP_TEMP_SEX_EC2_NB_A</x:v>
      </x:c>
    </x:row>
    <x:row r="2675" ht="48" customHeight="1">
      <x:c r="A2675" s="13" t="str">
        <x:v>NGA</x:v>
      </x:c>
      <x:c r="B2675" s="13" t="str">
        <x:v>LMN</x:v>
      </x:c>
      <x:c r="C2675" s="13" t="str">
        <x:v>NGA</x:v>
      </x:c>
      <x:c r="D2675" s="13" t="n">
        <x:v>2024</x:v>
      </x:c>
      <x:c r="E2675" s="13" t="str">
        <x:v>EC2_ISIC4_M69</x:v>
      </x:c>
      <x:c r="F2675" s="18" t="str">
        <x:v>Economic activity (ISIC-Rev.4), 2 digit level: 69 - Legal and accounting activities</x:v>
      </x:c>
      <x:c r="G2675" s="21" t="n">
        <x:v>133.234</x:v>
      </x:c>
      <x:c r="H2675" s="22" t="n">
        <x:v>1</x:v>
      </x:c>
      <x:c r="I2675" s="21" t="n">
        <x:f>SUM(G2674:G2686)</x:f>
        <x:v>1020.5540000000001</x:v>
      </x:c>
      <x:c r="J2675" s="22" t="n">
        <x:f>G2675/I2675*H2675</x:f>
        <x:v>0.13055066169942992</x:v>
      </x:c>
      <x:c r="K2675" s="13" t="str">
        <x:v>ISIC4:69</x:v>
      </x:c>
      <x:c r="L2675" s="15" t="n">
        <x:f>'Crosswalk'!C66</x:f>
        <x:v>0</x:v>
      </x:c>
      <x:c r="M2675" s="15" t="n">
        <x:f>'Crosswalk'!D66</x:f>
        <x:v>0</x:v>
      </x:c>
      <x:c r="N2675" s="15" t="n">
        <x:f>'Crosswalk'!E66</x:f>
        <x:v>1</x:v>
      </x:c>
      <x:c r="O2675" s="15" t="n">
        <x:f>'Crosswalk'!F66</x:f>
        <x:v>0</x:v>
      </x:c>
      <x:c r="P2675" s="15" t="n">
        <x:f>'Crosswalk'!G66</x:f>
        <x:v>0</x:v>
      </x:c>
      <x:c r="Q2675" s="15" t="n">
        <x:f>'Crosswalk'!H66</x:f>
        <x:v>0</x:v>
      </x:c>
      <x:c r="R2675" s="15" t="n">
        <x:f>'Crosswalk'!I66</x:f>
        <x:v>0</x:v>
      </x:c>
      <x:c r="S2675" s="15" t="n">
        <x:f>'Crosswalk'!J66</x:f>
        <x:v>0</x:v>
      </x:c>
      <x:c r="T2675" s="15" t="n">
        <x:f>'Crosswalk'!K66</x:f>
        <x:v>0</x:v>
      </x:c>
      <x:c r="U2675" s="15" t="n">
        <x:f>'Crosswalk'!L66</x:f>
        <x:v>0</x:v>
      </x:c>
      <x:c r="V2675" s="15" t="n">
        <x:f>'Crosswalk'!M66</x:f>
        <x:v>0</x:v>
      </x:c>
      <x:c r="W2675" s="15" t="n">
        <x:f>'Crosswalk'!N66</x:f>
        <x:v>0</x:v>
      </x:c>
      <x:c r="X2675" s="18" t="str">
        <x:v>LFS - Unemployment, Under-employment Watch</x:v>
      </x:c>
      <x:c r="Y2675" s="13" t="str">
        <x:v>B</x:v>
      </x:c>
      <x:c r="Z2675" s="18" t="str">
        <x:v>National 2024 division composition. Observed national industry detail; used only for composition within 2024 ILO modelled margins.</x:v>
      </x:c>
      <x:c r="AA2675" s="13" t="str"/>
      <x:c r="AB2675" s="13" t="str">
        <x:v>https://rplumber.ilo.org/data/indicator?format=.csv.gz&amp;id=EMP_TEMP_SEX_EC2_NB_A</x:v>
      </x:c>
    </x:row>
    <x:row r="2676" ht="48" customHeight="1">
      <x:c r="A2676" s="2" t="str">
        <x:v>NGA</x:v>
      </x:c>
      <x:c r="B2676" s="2" t="str">
        <x:v>LMN</x:v>
      </x:c>
      <x:c r="C2676" s="2" t="str">
        <x:v>NGA</x:v>
      </x:c>
      <x:c r="D2676" s="2" t="n">
        <x:v>2024</x:v>
      </x:c>
      <x:c r="E2676" s="2" t="str">
        <x:v>EC2_ISIC4_M70</x:v>
      </x:c>
      <x:c r="F2676" s="17" t="str">
        <x:v>Economic activity (ISIC-Rev.4), 2 digit level: 70 - Activities of head offices; management consultancy activities</x:v>
      </x:c>
      <x:c r="G2676" s="19" t="n">
        <x:v>20.799</x:v>
      </x:c>
      <x:c r="H2676" s="20" t="n">
        <x:v>1</x:v>
      </x:c>
      <x:c r="I2676" s="19" t="n">
        <x:f>SUM(G2674:G2686)</x:f>
        <x:v>1020.5540000000001</x:v>
      </x:c>
      <x:c r="J2676" s="20" t="n">
        <x:f>G2676/I2676*H2676</x:f>
        <x:v>0.020380107275068244</x:v>
      </x:c>
      <x:c r="K2676" s="2" t="str">
        <x:v>ISIC4:70</x:v>
      </x:c>
      <x:c r="L2676" s="14" t="n">
        <x:f>'Crosswalk'!C67</x:f>
        <x:v>0</x:v>
      </x:c>
      <x:c r="M2676" s="14" t="n">
        <x:f>'Crosswalk'!D67</x:f>
        <x:v>0</x:v>
      </x:c>
      <x:c r="N2676" s="14" t="n">
        <x:f>'Crosswalk'!E67</x:f>
        <x:v>1</x:v>
      </x:c>
      <x:c r="O2676" s="14" t="n">
        <x:f>'Crosswalk'!F67</x:f>
        <x:v>0</x:v>
      </x:c>
      <x:c r="P2676" s="14" t="n">
        <x:f>'Crosswalk'!G67</x:f>
        <x:v>0</x:v>
      </x:c>
      <x:c r="Q2676" s="14" t="n">
        <x:f>'Crosswalk'!H67</x:f>
        <x:v>0</x:v>
      </x:c>
      <x:c r="R2676" s="14" t="n">
        <x:f>'Crosswalk'!I67</x:f>
        <x:v>0</x:v>
      </x:c>
      <x:c r="S2676" s="14" t="n">
        <x:f>'Crosswalk'!J67</x:f>
        <x:v>0</x:v>
      </x:c>
      <x:c r="T2676" s="14" t="n">
        <x:f>'Crosswalk'!K67</x:f>
        <x:v>0</x:v>
      </x:c>
      <x:c r="U2676" s="14" t="n">
        <x:f>'Crosswalk'!L67</x:f>
        <x:v>0</x:v>
      </x:c>
      <x:c r="V2676" s="14" t="n">
        <x:f>'Crosswalk'!M67</x:f>
        <x:v>0</x:v>
      </x:c>
      <x:c r="W2676" s="14" t="n">
        <x:f>'Crosswalk'!N67</x:f>
        <x:v>0</x:v>
      </x:c>
      <x:c r="X2676" s="17" t="str">
        <x:v>LFS - Unemployment, Under-employment Watch</x:v>
      </x:c>
      <x:c r="Y2676" s="2" t="str">
        <x:v>U</x:v>
      </x:c>
      <x:c r="Z2676" s="17" t="str">
        <x:v>National 2024 division composition. Observed national industry detail; used only for composition within 2024 ILO modelled margins.</x:v>
      </x:c>
      <x:c r="AA2676" s="2" t="str"/>
      <x:c r="AB2676" s="2" t="str">
        <x:v>https://rplumber.ilo.org/data/indicator?format=.csv.gz&amp;id=EMP_TEMP_SEX_EC2_NB_A</x:v>
      </x:c>
    </x:row>
    <x:row r="2677" ht="48" customHeight="1">
      <x:c r="A2677" s="13" t="str">
        <x:v>NGA</x:v>
      </x:c>
      <x:c r="B2677" s="13" t="str">
        <x:v>LMN</x:v>
      </x:c>
      <x:c r="C2677" s="13" t="str">
        <x:v>NGA</x:v>
      </x:c>
      <x:c r="D2677" s="13" t="n">
        <x:v>2024</x:v>
      </x:c>
      <x:c r="E2677" s="13" t="str">
        <x:v>EC2_ISIC4_M71</x:v>
      </x:c>
      <x:c r="F2677" s="18" t="str">
        <x:v>Economic activity (ISIC-Rev.4), 2 digit level: 71 - Architectural and engineering activities; technical testing and analysis</x:v>
      </x:c>
      <x:c r="G2677" s="21" t="n">
        <x:v>15.401</x:v>
      </x:c>
      <x:c r="H2677" s="22" t="n">
        <x:v>1</x:v>
      </x:c>
      <x:c r="I2677" s="21" t="n">
        <x:f>SUM(G2674:G2686)</x:f>
        <x:v>1020.5540000000001</x:v>
      </x:c>
      <x:c r="J2677" s="22" t="n">
        <x:f>G2677/I2677*H2677</x:f>
        <x:v>0.015090823219545461</x:v>
      </x:c>
      <x:c r="K2677" s="13" t="str">
        <x:v>ISIC4:71</x:v>
      </x:c>
      <x:c r="L2677" s="15" t="n">
        <x:f>'Crosswalk'!C68</x:f>
        <x:v>0</x:v>
      </x:c>
      <x:c r="M2677" s="15" t="n">
        <x:f>'Crosswalk'!D68</x:f>
        <x:v>0</x:v>
      </x:c>
      <x:c r="N2677" s="15" t="n">
        <x:f>'Crosswalk'!E68</x:f>
        <x:v>1</x:v>
      </x:c>
      <x:c r="O2677" s="15" t="n">
        <x:f>'Crosswalk'!F68</x:f>
        <x:v>0</x:v>
      </x:c>
      <x:c r="P2677" s="15" t="n">
        <x:f>'Crosswalk'!G68</x:f>
        <x:v>0</x:v>
      </x:c>
      <x:c r="Q2677" s="15" t="n">
        <x:f>'Crosswalk'!H68</x:f>
        <x:v>0</x:v>
      </x:c>
      <x:c r="R2677" s="15" t="n">
        <x:f>'Crosswalk'!I68</x:f>
        <x:v>0</x:v>
      </x:c>
      <x:c r="S2677" s="15" t="n">
        <x:f>'Crosswalk'!J68</x:f>
        <x:v>0</x:v>
      </x:c>
      <x:c r="T2677" s="15" t="n">
        <x:f>'Crosswalk'!K68</x:f>
        <x:v>0</x:v>
      </x:c>
      <x:c r="U2677" s="15" t="n">
        <x:f>'Crosswalk'!L68</x:f>
        <x:v>0</x:v>
      </x:c>
      <x:c r="V2677" s="15" t="n">
        <x:f>'Crosswalk'!M68</x:f>
        <x:v>0</x:v>
      </x:c>
      <x:c r="W2677" s="15" t="n">
        <x:f>'Crosswalk'!N68</x:f>
        <x:v>0</x:v>
      </x:c>
      <x:c r="X2677" s="18" t="str">
        <x:v>LFS - Unemployment, Under-employment Watch</x:v>
      </x:c>
      <x:c r="Y2677" s="13" t="str">
        <x:v>B</x:v>
      </x:c>
      <x:c r="Z2677" s="18" t="str">
        <x:v>National 2024 division composition. Observed national industry detail; used only for composition within 2024 ILO modelled margins.</x:v>
      </x:c>
      <x:c r="AA2677" s="13" t="str"/>
      <x:c r="AB2677" s="13" t="str">
        <x:v>https://rplumber.ilo.org/data/indicator?format=.csv.gz&amp;id=EMP_TEMP_SEX_EC2_NB_A</x:v>
      </x:c>
    </x:row>
    <x:row r="2678" ht="48" customHeight="1">
      <x:c r="A2678" s="2" t="str">
        <x:v>NGA</x:v>
      </x:c>
      <x:c r="B2678" s="2" t="str">
        <x:v>LMN</x:v>
      </x:c>
      <x:c r="C2678" s="2" t="str">
        <x:v>NGA</x:v>
      </x:c>
      <x:c r="D2678" s="2" t="n">
        <x:v>2024</x:v>
      </x:c>
      <x:c r="E2678" s="2" t="str">
        <x:v>EC2_ISIC4_M72</x:v>
      </x:c>
      <x:c r="F2678" s="17" t="str">
        <x:v>Economic activity (ISIC-Rev.4), 2 digit level: 72 - Scientific research and development</x:v>
      </x:c>
      <x:c r="G2678" s="19" t="n">
        <x:v>13.509</x:v>
      </x:c>
      <x:c r="H2678" s="20" t="n">
        <x:v>1</x:v>
      </x:c>
      <x:c r="I2678" s="19" t="n">
        <x:f>SUM(G2674:G2686)</x:f>
        <x:v>1020.5540000000001</x:v>
      </x:c>
      <x:c r="J2678" s="20" t="n">
        <x:f>G2678/I2678*H2678</x:f>
        <x:v>0.013236928178224767</x:v>
      </x:c>
      <x:c r="K2678" s="2" t="str">
        <x:v>ISIC4:72</x:v>
      </x:c>
      <x:c r="L2678" s="14" t="n">
        <x:f>'Crosswalk'!C69</x:f>
        <x:v>0</x:v>
      </x:c>
      <x:c r="M2678" s="14" t="n">
        <x:f>'Crosswalk'!D69</x:f>
        <x:v>0</x:v>
      </x:c>
      <x:c r="N2678" s="14" t="n">
        <x:f>'Crosswalk'!E69</x:f>
        <x:v>0.5</x:v>
      </x:c>
      <x:c r="O2678" s="14" t="n">
        <x:f>'Crosswalk'!F69</x:f>
        <x:v>0</x:v>
      </x:c>
      <x:c r="P2678" s="14" t="n">
        <x:f>'Crosswalk'!G69</x:f>
        <x:v>0</x:v>
      </x:c>
      <x:c r="Q2678" s="14" t="n">
        <x:f>'Crosswalk'!H69</x:f>
        <x:v>0.35</x:v>
      </x:c>
      <x:c r="R2678" s="14" t="n">
        <x:f>'Crosswalk'!I69</x:f>
        <x:v>0</x:v>
      </x:c>
      <x:c r="S2678" s="14" t="n">
        <x:f>'Crosswalk'!J69</x:f>
        <x:v>0.15</x:v>
      </x:c>
      <x:c r="T2678" s="14" t="n">
        <x:f>'Crosswalk'!K69</x:f>
        <x:v>0</x:v>
      </x:c>
      <x:c r="U2678" s="14" t="n">
        <x:f>'Crosswalk'!L69</x:f>
        <x:v>0</x:v>
      </x:c>
      <x:c r="V2678" s="14" t="n">
        <x:f>'Crosswalk'!M69</x:f>
        <x:v>0</x:v>
      </x:c>
      <x:c r="W2678" s="14" t="n">
        <x:f>'Crosswalk'!N69</x:f>
        <x:v>0</x:v>
      </x:c>
      <x:c r="X2678" s="17" t="str">
        <x:v>LFS - Unemployment, Under-employment Watch</x:v>
      </x:c>
      <x:c r="Y2678" s="2" t="str">
        <x:v>U</x:v>
      </x:c>
      <x:c r="Z2678" s="17" t="str">
        <x:v>National 2024 division composition. Observed national industry detail; used only for composition within 2024 ILO modelled margins.</x:v>
      </x:c>
      <x:c r="AA2678" s="2" t="str"/>
      <x:c r="AB2678" s="2" t="str">
        <x:v>https://rplumber.ilo.org/data/indicator?format=.csv.gz&amp;id=EMP_TEMP_SEX_EC2_NB_A</x:v>
      </x:c>
    </x:row>
    <x:row r="2679" ht="48" customHeight="1">
      <x:c r="A2679" s="13" t="str">
        <x:v>NGA</x:v>
      </x:c>
      <x:c r="B2679" s="13" t="str">
        <x:v>LMN</x:v>
      </x:c>
      <x:c r="C2679" s="13" t="str">
        <x:v>NGA</x:v>
      </x:c>
      <x:c r="D2679" s="13" t="n">
        <x:v>2024</x:v>
      </x:c>
      <x:c r="E2679" s="13" t="str">
        <x:v>EC2_ISIC4_M73</x:v>
      </x:c>
      <x:c r="F2679" s="18" t="str">
        <x:v>Economic activity (ISIC-Rev.4), 2 digit level: 73 - Advertising and market research</x:v>
      </x:c>
      <x:c r="G2679" s="21" t="n">
        <x:v>7.675</x:v>
      </x:c>
      <x:c r="H2679" s="22" t="n">
        <x:v>1</x:v>
      </x:c>
      <x:c r="I2679" s="21" t="n">
        <x:f>SUM(G2674:G2686)</x:f>
        <x:v>1020.5540000000001</x:v>
      </x:c>
      <x:c r="J2679" s="22" t="n">
        <x:f>G2679/I2679*H2679</x:f>
        <x:v>0.007520425180833155</x:v>
      </x:c>
      <x:c r="K2679" s="13" t="str">
        <x:v>ISIC4:73</x:v>
      </x:c>
      <x:c r="L2679" s="15" t="n">
        <x:f>'Crosswalk'!C70</x:f>
        <x:v>0</x:v>
      </x:c>
      <x:c r="M2679" s="15" t="n">
        <x:f>'Crosswalk'!D70</x:f>
        <x:v>0</x:v>
      </x:c>
      <x:c r="N2679" s="15" t="n">
        <x:f>'Crosswalk'!E70</x:f>
        <x:v>0</x:v>
      </x:c>
      <x:c r="O2679" s="15" t="n">
        <x:f>'Crosswalk'!F70</x:f>
        <x:v>0</x:v>
      </x:c>
      <x:c r="P2679" s="15" t="n">
        <x:f>'Crosswalk'!G70</x:f>
        <x:v>0</x:v>
      </x:c>
      <x:c r="Q2679" s="15" t="n">
        <x:f>'Crosswalk'!H70</x:f>
        <x:v>0</x:v>
      </x:c>
      <x:c r="R2679" s="15" t="n">
        <x:f>'Crosswalk'!I70</x:f>
        <x:v>0</x:v>
      </x:c>
      <x:c r="S2679" s="15" t="n">
        <x:f>'Crosswalk'!J70</x:f>
        <x:v>0</x:v>
      </x:c>
      <x:c r="T2679" s="15" t="n">
        <x:f>'Crosswalk'!K70</x:f>
        <x:v>1</x:v>
      </x:c>
      <x:c r="U2679" s="15" t="n">
        <x:f>'Crosswalk'!L70</x:f>
        <x:v>0</x:v>
      </x:c>
      <x:c r="V2679" s="15" t="n">
        <x:f>'Crosswalk'!M70</x:f>
        <x:v>0</x:v>
      </x:c>
      <x:c r="W2679" s="15" t="n">
        <x:f>'Crosswalk'!N70</x:f>
        <x:v>0</x:v>
      </x:c>
      <x:c r="X2679" s="18" t="str">
        <x:v>LFS - Unemployment, Under-employment Watch</x:v>
      </x:c>
      <x:c r="Y2679" s="13" t="str">
        <x:v>U</x:v>
      </x:c>
      <x:c r="Z2679" s="18" t="str">
        <x:v>National 2024 division composition. Observed national industry detail; used only for composition within 2024 ILO modelled margins.</x:v>
      </x:c>
      <x:c r="AA2679" s="13" t="str"/>
      <x:c r="AB2679" s="13" t="str">
        <x:v>https://rplumber.ilo.org/data/indicator?format=.csv.gz&amp;id=EMP_TEMP_SEX_EC2_NB_A</x:v>
      </x:c>
    </x:row>
    <x:row r="2680" ht="48" customHeight="1">
      <x:c r="A2680" s="2" t="str">
        <x:v>NGA</x:v>
      </x:c>
      <x:c r="B2680" s="2" t="str">
        <x:v>LMN</x:v>
      </x:c>
      <x:c r="C2680" s="2" t="str">
        <x:v>NGA</x:v>
      </x:c>
      <x:c r="D2680" s="2" t="n">
        <x:v>2024</x:v>
      </x:c>
      <x:c r="E2680" s="2" t="str">
        <x:v>EC2_ISIC4_M74</x:v>
      </x:c>
      <x:c r="F2680" s="17" t="str">
        <x:v>Economic activity (ISIC-Rev.4), 2 digit level: 74 - Other professional, scientific and technical activities</x:v>
      </x:c>
      <x:c r="G2680" s="19" t="n">
        <x:v>148.008</x:v>
      </x:c>
      <x:c r="H2680" s="20" t="n">
        <x:v>1</x:v>
      </x:c>
      <x:c r="I2680" s="19" t="n">
        <x:f>SUM(G2674:G2686)</x:f>
        <x:v>1020.5540000000001</x:v>
      </x:c>
      <x:c r="J2680" s="20" t="n">
        <x:f>G2680/I2680*H2680</x:f>
        <x:v>0.14502711272504934</x:v>
      </x:c>
      <x:c r="K2680" s="2" t="str">
        <x:v>ISIC4:74</x:v>
      </x:c>
      <x:c r="L2680" s="14" t="n">
        <x:f>'Crosswalk'!C71</x:f>
        <x:v>0</x:v>
      </x:c>
      <x:c r="M2680" s="14" t="n">
        <x:f>'Crosswalk'!D71</x:f>
        <x:v>0</x:v>
      </x:c>
      <x:c r="N2680" s="14" t="n">
        <x:f>'Crosswalk'!E71</x:f>
        <x:v>0.8</x:v>
      </x:c>
      <x:c r="O2680" s="14" t="n">
        <x:f>'Crosswalk'!F71</x:f>
        <x:v>0.2</x:v>
      </x:c>
      <x:c r="P2680" s="14" t="n">
        <x:f>'Crosswalk'!G71</x:f>
        <x:v>0</x:v>
      </x:c>
      <x:c r="Q2680" s="14" t="n">
        <x:f>'Crosswalk'!H71</x:f>
        <x:v>0</x:v>
      </x:c>
      <x:c r="R2680" s="14" t="n">
        <x:f>'Crosswalk'!I71</x:f>
        <x:v>0</x:v>
      </x:c>
      <x:c r="S2680" s="14" t="n">
        <x:f>'Crosswalk'!J71</x:f>
        <x:v>0</x:v>
      </x:c>
      <x:c r="T2680" s="14" t="n">
        <x:f>'Crosswalk'!K71</x:f>
        <x:v>0</x:v>
      </x:c>
      <x:c r="U2680" s="14" t="n">
        <x:f>'Crosswalk'!L71</x:f>
        <x:v>0</x:v>
      </x:c>
      <x:c r="V2680" s="14" t="n">
        <x:f>'Crosswalk'!M71</x:f>
        <x:v>0</x:v>
      </x:c>
      <x:c r="W2680" s="14" t="n">
        <x:f>'Crosswalk'!N71</x:f>
        <x:v>0</x:v>
      </x:c>
      <x:c r="X2680" s="17" t="str">
        <x:v>LFS - Unemployment, Under-employment Watch</x:v>
      </x:c>
      <x:c r="Y2680" s="2" t="str">
        <x:v>B</x:v>
      </x:c>
      <x:c r="Z2680" s="17" t="str">
        <x:v>National 2024 division composition. Observed national industry detail; used only for composition within 2024 ILO modelled margins.</x:v>
      </x:c>
      <x:c r="AA2680" s="2" t="str"/>
      <x:c r="AB2680" s="2" t="str">
        <x:v>https://rplumber.ilo.org/data/indicator?format=.csv.gz&amp;id=EMP_TEMP_SEX_EC2_NB_A</x:v>
      </x:c>
    </x:row>
    <x:row r="2681" ht="48" customHeight="1">
      <x:c r="A2681" s="13" t="str">
        <x:v>NGA</x:v>
      </x:c>
      <x:c r="B2681" s="13" t="str">
        <x:v>LMN</x:v>
      </x:c>
      <x:c r="C2681" s="13" t="str">
        <x:v>NGA</x:v>
      </x:c>
      <x:c r="D2681" s="13" t="n">
        <x:v>2024</x:v>
      </x:c>
      <x:c r="E2681" s="13" t="str">
        <x:v>EC2_ISIC4_M75</x:v>
      </x:c>
      <x:c r="F2681" s="18" t="str">
        <x:v>Economic activity (ISIC-Rev.4), 2 digit level: 75 - Veterinary activities</x:v>
      </x:c>
      <x:c r="G2681" s="21" t="n">
        <x:v>19.483</x:v>
      </x:c>
      <x:c r="H2681" s="22" t="n">
        <x:v>1</x:v>
      </x:c>
      <x:c r="I2681" s="21" t="n">
        <x:f>SUM(G2674:G2686)</x:f>
        <x:v>1020.5540000000001</x:v>
      </x:c>
      <x:c r="J2681" s="22" t="n">
        <x:f>G2681/I2681*H2681</x:f>
        <x:v>0.019090611569794445</x:v>
      </x:c>
      <x:c r="K2681" s="13" t="str">
        <x:v>ISIC4:75</x:v>
      </x:c>
      <x:c r="L2681" s="15" t="n">
        <x:f>'Crosswalk'!C72</x:f>
        <x:v>0</x:v>
      </x:c>
      <x:c r="M2681" s="15" t="n">
        <x:f>'Crosswalk'!D72</x:f>
        <x:v>0</x:v>
      </x:c>
      <x:c r="N2681" s="15" t="n">
        <x:f>'Crosswalk'!E72</x:f>
        <x:v>0</x:v>
      </x:c>
      <x:c r="O2681" s="15" t="n">
        <x:f>'Crosswalk'!F72</x:f>
        <x:v>0</x:v>
      </x:c>
      <x:c r="P2681" s="15" t="n">
        <x:f>'Crosswalk'!G72</x:f>
        <x:v>0</x:v>
      </x:c>
      <x:c r="Q2681" s="15" t="n">
        <x:f>'Crosswalk'!H72</x:f>
        <x:v>1</x:v>
      </x:c>
      <x:c r="R2681" s="15" t="n">
        <x:f>'Crosswalk'!I72</x:f>
        <x:v>0</x:v>
      </x:c>
      <x:c r="S2681" s="15" t="n">
        <x:f>'Crosswalk'!J72</x:f>
        <x:v>0</x:v>
      </x:c>
      <x:c r="T2681" s="15" t="n">
        <x:f>'Crosswalk'!K72</x:f>
        <x:v>0</x:v>
      </x:c>
      <x:c r="U2681" s="15" t="n">
        <x:f>'Crosswalk'!L72</x:f>
        <x:v>0</x:v>
      </x:c>
      <x:c r="V2681" s="15" t="n">
        <x:f>'Crosswalk'!M72</x:f>
        <x:v>0</x:v>
      </x:c>
      <x:c r="W2681" s="15" t="n">
        <x:f>'Crosswalk'!N72</x:f>
        <x:v>0</x:v>
      </x:c>
      <x:c r="X2681" s="18" t="str">
        <x:v>LFS - Unemployment, Under-employment Watch</x:v>
      </x:c>
      <x:c r="Y2681" s="13" t="str">
        <x:v>U</x:v>
      </x:c>
      <x:c r="Z2681" s="18" t="str">
        <x:v>National 2024 division composition. Observed national industry detail; used only for composition within 2024 ILO modelled margins.</x:v>
      </x:c>
      <x:c r="AA2681" s="13" t="str"/>
      <x:c r="AB2681" s="13" t="str">
        <x:v>https://rplumber.ilo.org/data/indicator?format=.csv.gz&amp;id=EMP_TEMP_SEX_EC2_NB_A</x:v>
      </x:c>
    </x:row>
    <x:row r="2682" ht="48" customHeight="1">
      <x:c r="A2682" s="2" t="str">
        <x:v>NGA</x:v>
      </x:c>
      <x:c r="B2682" s="2" t="str">
        <x:v>LMN</x:v>
      </x:c>
      <x:c r="C2682" s="2" t="str">
        <x:v>NGA</x:v>
      </x:c>
      <x:c r="D2682" s="2" t="n">
        <x:v>2024</x:v>
      </x:c>
      <x:c r="E2682" s="2" t="str">
        <x:v>EC2_ISIC4_N77</x:v>
      </x:c>
      <x:c r="F2682" s="17" t="str">
        <x:v>Economic activity (ISIC-Rev.4), 2 digit level: 77 - Rental and leasing activities</x:v>
      </x:c>
      <x:c r="G2682" s="19" t="n">
        <x:v>20.645</x:v>
      </x:c>
      <x:c r="H2682" s="20" t="n">
        <x:v>1</x:v>
      </x:c>
      <x:c r="I2682" s="19" t="n">
        <x:f>SUM(G2674:G2686)</x:f>
        <x:v>1020.5540000000001</x:v>
      </x:c>
      <x:c r="J2682" s="20" t="n">
        <x:f>G2682/I2682*H2682</x:f>
        <x:v>0.020229208841472373</x:v>
      </x:c>
      <x:c r="K2682" s="2" t="str">
        <x:v>ISIC4:77</x:v>
      </x:c>
      <x:c r="L2682" s="14" t="n">
        <x:f>'Crosswalk'!C73</x:f>
        <x:v>0</x:v>
      </x:c>
      <x:c r="M2682" s="14" t="n">
        <x:f>'Crosswalk'!D73</x:f>
        <x:v>0</x:v>
      </x:c>
      <x:c r="N2682" s="14" t="n">
        <x:f>'Crosswalk'!E73</x:f>
        <x:v>0.7</x:v>
      </x:c>
      <x:c r="O2682" s="14" t="n">
        <x:f>'Crosswalk'!F73</x:f>
        <x:v>0.3</x:v>
      </x:c>
      <x:c r="P2682" s="14" t="n">
        <x:f>'Crosswalk'!G73</x:f>
        <x:v>0</x:v>
      </x:c>
      <x:c r="Q2682" s="14" t="n">
        <x:f>'Crosswalk'!H73</x:f>
        <x:v>0</x:v>
      </x:c>
      <x:c r="R2682" s="14" t="n">
        <x:f>'Crosswalk'!I73</x:f>
        <x:v>0</x:v>
      </x:c>
      <x:c r="S2682" s="14" t="n">
        <x:f>'Crosswalk'!J73</x:f>
        <x:v>0</x:v>
      </x:c>
      <x:c r="T2682" s="14" t="n">
        <x:f>'Crosswalk'!K73</x:f>
        <x:v>0</x:v>
      </x:c>
      <x:c r="U2682" s="14" t="n">
        <x:f>'Crosswalk'!L73</x:f>
        <x:v>0</x:v>
      </x:c>
      <x:c r="V2682" s="14" t="n">
        <x:f>'Crosswalk'!M73</x:f>
        <x:v>0</x:v>
      </x:c>
      <x:c r="W2682" s="14" t="n">
        <x:f>'Crosswalk'!N73</x:f>
        <x:v>0</x:v>
      </x:c>
      <x:c r="X2682" s="17" t="str">
        <x:v>LFS - Unemployment, Under-employment Watch</x:v>
      </x:c>
      <x:c r="Y2682" s="2" t="str">
        <x:v>B</x:v>
      </x:c>
      <x:c r="Z2682" s="17" t="str">
        <x:v>National 2024 division composition. Observed national industry detail; used only for composition within 2024 ILO modelled margins.</x:v>
      </x:c>
      <x:c r="AA2682" s="2" t="str"/>
      <x:c r="AB2682" s="2" t="str">
        <x:v>https://rplumber.ilo.org/data/indicator?format=.csv.gz&amp;id=EMP_TEMP_SEX_EC2_NB_A</x:v>
      </x:c>
    </x:row>
    <x:row r="2683" ht="48" customHeight="1">
      <x:c r="A2683" s="13" t="str">
        <x:v>NGA</x:v>
      </x:c>
      <x:c r="B2683" s="13" t="str">
        <x:v>LMN</x:v>
      </x:c>
      <x:c r="C2683" s="13" t="str">
        <x:v>NGA</x:v>
      </x:c>
      <x:c r="D2683" s="13" t="n">
        <x:v>2024</x:v>
      </x:c>
      <x:c r="E2683" s="13" t="str">
        <x:v>EC2_ISIC4_N79</x:v>
      </x:c>
      <x:c r="F2683" s="18" t="str">
        <x:v>Economic activity (ISIC-Rev.4), 2 digit level: 79 - Travel agency, tour operator, reservation service and related activities</x:v>
      </x:c>
      <x:c r="G2683" s="21" t="n">
        <x:v>5.937</x:v>
      </x:c>
      <x:c r="H2683" s="22" t="n">
        <x:v>1</x:v>
      </x:c>
      <x:c r="I2683" s="21" t="n">
        <x:f>SUM(G2674:G2686)</x:f>
        <x:v>1020.5540000000001</x:v>
      </x:c>
      <x:c r="J2683" s="22" t="n">
        <x:f>G2683/I2683*H2683</x:f>
        <x:v>0.005817428573108331</x:v>
      </x:c>
      <x:c r="K2683" s="13" t="str">
        <x:v>ISIC4:79</x:v>
      </x:c>
      <x:c r="L2683" s="15" t="n">
        <x:f>'Crosswalk'!C75</x:f>
        <x:v>0</x:v>
      </x:c>
      <x:c r="M2683" s="15" t="n">
        <x:f>'Crosswalk'!D75</x:f>
        <x:v>0</x:v>
      </x:c>
      <x:c r="N2683" s="15" t="n">
        <x:f>'Crosswalk'!E75</x:f>
        <x:v>0</x:v>
      </x:c>
      <x:c r="O2683" s="15" t="n">
        <x:f>'Crosswalk'!F75</x:f>
        <x:v>1</x:v>
      </x:c>
      <x:c r="P2683" s="15" t="n">
        <x:f>'Crosswalk'!G75</x:f>
        <x:v>0</x:v>
      </x:c>
      <x:c r="Q2683" s="15" t="n">
        <x:f>'Crosswalk'!H75</x:f>
        <x:v>0</x:v>
      </x:c>
      <x:c r="R2683" s="15" t="n">
        <x:f>'Crosswalk'!I75</x:f>
        <x:v>0</x:v>
      </x:c>
      <x:c r="S2683" s="15" t="n">
        <x:f>'Crosswalk'!J75</x:f>
        <x:v>0</x:v>
      </x:c>
      <x:c r="T2683" s="15" t="n">
        <x:f>'Crosswalk'!K75</x:f>
        <x:v>0</x:v>
      </x:c>
      <x:c r="U2683" s="15" t="n">
        <x:f>'Crosswalk'!L75</x:f>
        <x:v>0</x:v>
      </x:c>
      <x:c r="V2683" s="15" t="n">
        <x:f>'Crosswalk'!M75</x:f>
        <x:v>0</x:v>
      </x:c>
      <x:c r="W2683" s="15" t="n">
        <x:f>'Crosswalk'!N75</x:f>
        <x:v>0</x:v>
      </x:c>
      <x:c r="X2683" s="18" t="str">
        <x:v>LFS - Unemployment, Under-employment Watch</x:v>
      </x:c>
      <x:c r="Y2683" s="13" t="str">
        <x:v>U</x:v>
      </x:c>
      <x:c r="Z2683" s="18" t="str">
        <x:v>National 2024 division composition. Observed national industry detail; used only for composition within 2024 ILO modelled margins.</x:v>
      </x:c>
      <x:c r="AA2683" s="13" t="str"/>
      <x:c r="AB2683" s="13" t="str">
        <x:v>https://rplumber.ilo.org/data/indicator?format=.csv.gz&amp;id=EMP_TEMP_SEX_EC2_NB_A</x:v>
      </x:c>
    </x:row>
    <x:row r="2684" ht="48" customHeight="1">
      <x:c r="A2684" s="2" t="str">
        <x:v>NGA</x:v>
      </x:c>
      <x:c r="B2684" s="2" t="str">
        <x:v>LMN</x:v>
      </x:c>
      <x:c r="C2684" s="2" t="str">
        <x:v>NGA</x:v>
      </x:c>
      <x:c r="D2684" s="2" t="n">
        <x:v>2024</x:v>
      </x:c>
      <x:c r="E2684" s="2" t="str">
        <x:v>EC2_ISIC4_N80</x:v>
      </x:c>
      <x:c r="F2684" s="17" t="str">
        <x:v>Economic activity (ISIC-Rev.4), 2 digit level: 80 - Security and investigation activities</x:v>
      </x:c>
      <x:c r="G2684" s="19" t="n">
        <x:v>204.05</x:v>
      </x:c>
      <x:c r="H2684" s="20" t="n">
        <x:v>1</x:v>
      </x:c>
      <x:c r="I2684" s="19" t="n">
        <x:f>SUM(G2674:G2686)</x:f>
        <x:v>1020.5540000000001</x:v>
      </x:c>
      <x:c r="J2684" s="20" t="n">
        <x:f>G2684/I2684*H2684</x:f>
        <x:v>0.19994042451452837</x:v>
      </x:c>
      <x:c r="K2684" s="2" t="str">
        <x:v>ISIC4:80</x:v>
      </x:c>
      <x:c r="L2684" s="14" t="n">
        <x:f>'Crosswalk'!C76</x:f>
        <x:v>0</x:v>
      </x:c>
      <x:c r="M2684" s="14" t="n">
        <x:f>'Crosswalk'!D76</x:f>
        <x:v>0</x:v>
      </x:c>
      <x:c r="N2684" s="14" t="n">
        <x:f>'Crosswalk'!E76</x:f>
        <x:v>1</x:v>
      </x:c>
      <x:c r="O2684" s="14" t="n">
        <x:f>'Crosswalk'!F76</x:f>
        <x:v>0</x:v>
      </x:c>
      <x:c r="P2684" s="14" t="n">
        <x:f>'Crosswalk'!G76</x:f>
        <x:v>0</x:v>
      </x:c>
      <x:c r="Q2684" s="14" t="n">
        <x:f>'Crosswalk'!H76</x:f>
        <x:v>0</x:v>
      </x:c>
      <x:c r="R2684" s="14" t="n">
        <x:f>'Crosswalk'!I76</x:f>
        <x:v>0</x:v>
      </x:c>
      <x:c r="S2684" s="14" t="n">
        <x:f>'Crosswalk'!J76</x:f>
        <x:v>0</x:v>
      </x:c>
      <x:c r="T2684" s="14" t="n">
        <x:f>'Crosswalk'!K76</x:f>
        <x:v>0</x:v>
      </x:c>
      <x:c r="U2684" s="14" t="n">
        <x:f>'Crosswalk'!L76</x:f>
        <x:v>0</x:v>
      </x:c>
      <x:c r="V2684" s="14" t="n">
        <x:f>'Crosswalk'!M76</x:f>
        <x:v>0</x:v>
      </x:c>
      <x:c r="W2684" s="14" t="n">
        <x:f>'Crosswalk'!N76</x:f>
        <x:v>0</x:v>
      </x:c>
      <x:c r="X2684" s="17" t="str">
        <x:v>LFS - Unemployment, Under-employment Watch</x:v>
      </x:c>
      <x:c r="Y2684" s="2" t="str">
        <x:v>B</x:v>
      </x:c>
      <x:c r="Z2684" s="17" t="str">
        <x:v>National 2024 division composition. Observed national industry detail; used only for composition within 2024 ILO modelled margins.</x:v>
      </x:c>
      <x:c r="AA2684" s="2" t="str"/>
      <x:c r="AB2684" s="2" t="str">
        <x:v>https://rplumber.ilo.org/data/indicator?format=.csv.gz&amp;id=EMP_TEMP_SEX_EC2_NB_A</x:v>
      </x:c>
    </x:row>
    <x:row r="2685" ht="48" customHeight="1">
      <x:c r="A2685" s="13" t="str">
        <x:v>NGA</x:v>
      </x:c>
      <x:c r="B2685" s="13" t="str">
        <x:v>LMN</x:v>
      </x:c>
      <x:c r="C2685" s="13" t="str">
        <x:v>NGA</x:v>
      </x:c>
      <x:c r="D2685" s="13" t="n">
        <x:v>2024</x:v>
      </x:c>
      <x:c r="E2685" s="13" t="str">
        <x:v>EC2_ISIC4_N81</x:v>
      </x:c>
      <x:c r="F2685" s="18" t="str">
        <x:v>Economic activity (ISIC-Rev.4), 2 digit level: 81 - Services to buildings and landscape activities</x:v>
      </x:c>
      <x:c r="G2685" s="21" t="n">
        <x:v>155.858</x:v>
      </x:c>
      <x:c r="H2685" s="22" t="n">
        <x:v>1</x:v>
      </x:c>
      <x:c r="I2685" s="21" t="n">
        <x:f>SUM(G2674:G2686)</x:f>
        <x:v>1020.5540000000001</x:v>
      </x:c>
      <x:c r="J2685" s="22" t="n">
        <x:f>G2685/I2685*H2685</x:f>
        <x:v>0.15271901339860505</x:v>
      </x:c>
      <x:c r="K2685" s="13" t="str">
        <x:v>ISIC4:81</x:v>
      </x:c>
      <x:c r="L2685" s="15" t="n">
        <x:f>'Crosswalk'!C77</x:f>
        <x:v>0</x:v>
      </x:c>
      <x:c r="M2685" s="15" t="n">
        <x:f>'Crosswalk'!D77</x:f>
        <x:v>0</x:v>
      </x:c>
      <x:c r="N2685" s="15" t="n">
        <x:f>'Crosswalk'!E77</x:f>
        <x:v>1</x:v>
      </x:c>
      <x:c r="O2685" s="15" t="n">
        <x:f>'Crosswalk'!F77</x:f>
        <x:v>0</x:v>
      </x:c>
      <x:c r="P2685" s="15" t="n">
        <x:f>'Crosswalk'!G77</x:f>
        <x:v>0</x:v>
      </x:c>
      <x:c r="Q2685" s="15" t="n">
        <x:f>'Crosswalk'!H77</x:f>
        <x:v>0</x:v>
      </x:c>
      <x:c r="R2685" s="15" t="n">
        <x:f>'Crosswalk'!I77</x:f>
        <x:v>0</x:v>
      </x:c>
      <x:c r="S2685" s="15" t="n">
        <x:f>'Crosswalk'!J77</x:f>
        <x:v>0</x:v>
      </x:c>
      <x:c r="T2685" s="15" t="n">
        <x:f>'Crosswalk'!K77</x:f>
        <x:v>0</x:v>
      </x:c>
      <x:c r="U2685" s="15" t="n">
        <x:f>'Crosswalk'!L77</x:f>
        <x:v>0</x:v>
      </x:c>
      <x:c r="V2685" s="15" t="n">
        <x:f>'Crosswalk'!M77</x:f>
        <x:v>0</x:v>
      </x:c>
      <x:c r="W2685" s="15" t="n">
        <x:f>'Crosswalk'!N77</x:f>
        <x:v>0</x:v>
      </x:c>
      <x:c r="X2685" s="18" t="str">
        <x:v>LFS - Unemployment, Under-employment Watch</x:v>
      </x:c>
      <x:c r="Y2685" s="13" t="str">
        <x:v>B</x:v>
      </x:c>
      <x:c r="Z2685" s="18" t="str">
        <x:v>National 2024 division composition. Observed national industry detail; used only for composition within 2024 ILO modelled margins.</x:v>
      </x:c>
      <x:c r="AA2685" s="13" t="str"/>
      <x:c r="AB2685" s="13" t="str">
        <x:v>https://rplumber.ilo.org/data/indicator?format=.csv.gz&amp;id=EMP_TEMP_SEX_EC2_NB_A</x:v>
      </x:c>
    </x:row>
    <x:row r="2686" ht="48" customHeight="1">
      <x:c r="A2686" s="2" t="str">
        <x:v>NGA</x:v>
      </x:c>
      <x:c r="B2686" s="2" t="str">
        <x:v>LMN</x:v>
      </x:c>
      <x:c r="C2686" s="2" t="str">
        <x:v>NGA</x:v>
      </x:c>
      <x:c r="D2686" s="2" t="n">
        <x:v>2024</x:v>
      </x:c>
      <x:c r="E2686" s="2" t="str">
        <x:v>EC2_ISIC4_N82</x:v>
      </x:c>
      <x:c r="F2686" s="17" t="str">
        <x:v>Economic activity (ISIC-Rev.4), 2 digit level: 82 - Office administrative, office support and other business support activities</x:v>
      </x:c>
      <x:c r="G2686" s="19" t="n">
        <x:v>154.779</x:v>
      </x:c>
      <x:c r="H2686" s="20" t="n">
        <x:v>1</x:v>
      </x:c>
      <x:c r="I2686" s="19" t="n">
        <x:f>SUM(G2674:G2686)</x:f>
        <x:v>1020.5540000000001</x:v>
      </x:c>
      <x:c r="J2686" s="20" t="n">
        <x:f>G2686/I2686*H2686</x:f>
        <x:v>0.15166174450347555</x:v>
      </x:c>
      <x:c r="K2686" s="2" t="str">
        <x:v>ISIC4:82</x:v>
      </x:c>
      <x:c r="L2686" s="14" t="n">
        <x:f>'Crosswalk'!C78</x:f>
        <x:v>0</x:v>
      </x:c>
      <x:c r="M2686" s="14" t="n">
        <x:f>'Crosswalk'!D78</x:f>
        <x:v>0</x:v>
      </x:c>
      <x:c r="N2686" s="14" t="n">
        <x:f>'Crosswalk'!E78</x:f>
        <x:v>1</x:v>
      </x:c>
      <x:c r="O2686" s="14" t="n">
        <x:f>'Crosswalk'!F78</x:f>
        <x:v>0</x:v>
      </x:c>
      <x:c r="P2686" s="14" t="n">
        <x:f>'Crosswalk'!G78</x:f>
        <x:v>0</x:v>
      </x:c>
      <x:c r="Q2686" s="14" t="n">
        <x:f>'Crosswalk'!H78</x:f>
        <x:v>0</x:v>
      </x:c>
      <x:c r="R2686" s="14" t="n">
        <x:f>'Crosswalk'!I78</x:f>
        <x:v>0</x:v>
      </x:c>
      <x:c r="S2686" s="14" t="n">
        <x:f>'Crosswalk'!J78</x:f>
        <x:v>0</x:v>
      </x:c>
      <x:c r="T2686" s="14" t="n">
        <x:f>'Crosswalk'!K78</x:f>
        <x:v>0</x:v>
      </x:c>
      <x:c r="U2686" s="14" t="n">
        <x:f>'Crosswalk'!L78</x:f>
        <x:v>0</x:v>
      </x:c>
      <x:c r="V2686" s="14" t="n">
        <x:f>'Crosswalk'!M78</x:f>
        <x:v>0</x:v>
      </x:c>
      <x:c r="W2686" s="14" t="n">
        <x:f>'Crosswalk'!N78</x:f>
        <x:v>0</x:v>
      </x:c>
      <x:c r="X2686" s="17" t="str">
        <x:v>LFS - Unemployment, Under-employment Watch</x:v>
      </x:c>
      <x:c r="Y2686" s="2" t="str">
        <x:v>B</x:v>
      </x:c>
      <x:c r="Z2686" s="17" t="str">
        <x:v>National 2024 division composition. Observed national industry detail; used only for composition within 2024 ILO modelled margins.</x:v>
      </x:c>
      <x:c r="AA2686" s="2" t="str"/>
      <x:c r="AB2686" s="2" t="str">
        <x:v>https://rplumber.ilo.org/data/indicator?format=.csv.gz&amp;id=EMP_TEMP_SEX_EC2_NB_A</x:v>
      </x:c>
    </x:row>
    <x:row r="2687" ht="48" customHeight="1">
      <x:c r="A2687" s="13" t="str">
        <x:v>NGA</x:v>
      </x:c>
      <x:c r="B2687" s="13" t="str">
        <x:v>O</x:v>
      </x:c>
      <x:c r="C2687" s="13" t="str">
        <x:v>NGA</x:v>
      </x:c>
      <x:c r="D2687" s="13" t="n">
        <x:v>2024</x:v>
      </x:c>
      <x:c r="E2687" s="13" t="str">
        <x:v>EC2_ISIC4_O84</x:v>
      </x:c>
      <x:c r="F2687" s="18" t="str">
        <x:v>Economic activity (ISIC-Rev.4), 2 digit level: 84 - Public administration and defence; compulsory social security</x:v>
      </x:c>
      <x:c r="G2687" s="21" t="n">
        <x:v>668.837</x:v>
      </x:c>
      <x:c r="H2687" s="22" t="n">
        <x:v>1</x:v>
      </x:c>
      <x:c r="I2687" s="21" t="n">
        <x:f>SUM(G2687:G2687)</x:f>
        <x:v>668.837</x:v>
      </x:c>
      <x:c r="J2687" s="22" t="n">
        <x:f>G2687/I2687*H2687</x:f>
        <x:v>1</x:v>
      </x:c>
      <x:c r="K2687" s="13" t="str">
        <x:v>ISIC4:84</x:v>
      </x:c>
      <x:c r="L2687" s="15" t="n">
        <x:f>'Crosswalk'!C79</x:f>
        <x:v>0</x:v>
      </x:c>
      <x:c r="M2687" s="15" t="n">
        <x:f>'Crosswalk'!D79</x:f>
        <x:v>0</x:v>
      </x:c>
      <x:c r="N2687" s="15" t="n">
        <x:f>'Crosswalk'!E79</x:f>
        <x:v>0</x:v>
      </x:c>
      <x:c r="O2687" s="15" t="n">
        <x:f>'Crosswalk'!F79</x:f>
        <x:v>0</x:v>
      </x:c>
      <x:c r="P2687" s="15" t="n">
        <x:f>'Crosswalk'!G79</x:f>
        <x:v>0</x:v>
      </x:c>
      <x:c r="Q2687" s="15" t="n">
        <x:f>'Crosswalk'!H79</x:f>
        <x:v>0</x:v>
      </x:c>
      <x:c r="R2687" s="15" t="n">
        <x:f>'Crosswalk'!I79</x:f>
        <x:v>0</x:v>
      </x:c>
      <x:c r="S2687" s="15" t="n">
        <x:f>'Crosswalk'!J79</x:f>
        <x:v>0</x:v>
      </x:c>
      <x:c r="T2687" s="15" t="n">
        <x:f>'Crosswalk'!K79</x:f>
        <x:v>0</x:v>
      </x:c>
      <x:c r="U2687" s="15" t="n">
        <x:f>'Crosswalk'!L79</x:f>
        <x:v>0</x:v>
      </x:c>
      <x:c r="V2687" s="15" t="n">
        <x:f>'Crosswalk'!M79</x:f>
        <x:v>0</x:v>
      </x:c>
      <x:c r="W2687" s="15" t="n">
        <x:f>'Crosswalk'!N79</x:f>
        <x:v>1</x:v>
      </x:c>
      <x:c r="X2687" s="18" t="str">
        <x:v>LFS - Unemployment, Under-employment Watch</x:v>
      </x:c>
      <x:c r="Y2687" s="13" t="str">
        <x:v>B</x:v>
      </x:c>
      <x:c r="Z2687" s="18" t="str">
        <x:v>National 2024 division composition. Observed national industry detail; used only for composition within 2024 ILO modelled margins.</x:v>
      </x:c>
      <x:c r="AA2687" s="13" t="str"/>
      <x:c r="AB2687" s="13" t="str">
        <x:v>https://rplumber.ilo.org/data/indicator?format=.csv.gz&amp;id=EMP_TEMP_SEX_EC2_NB_A</x:v>
      </x:c>
    </x:row>
    <x:row r="2688" ht="48" customHeight="1">
      <x:c r="A2688" s="2" t="str">
        <x:v>NGA</x:v>
      </x:c>
      <x:c r="B2688" s="2" t="str">
        <x:v>P</x:v>
      </x:c>
      <x:c r="C2688" s="2" t="str">
        <x:v>NGA</x:v>
      </x:c>
      <x:c r="D2688" s="2" t="n">
        <x:v>2024</x:v>
      </x:c>
      <x:c r="E2688" s="2" t="str">
        <x:v>EC2_ISIC4_P85</x:v>
      </x:c>
      <x:c r="F2688" s="17" t="str">
        <x:v>Economic activity (ISIC-Rev.4), 2 digit level: 85 - Education</x:v>
      </x:c>
      <x:c r="G2688" s="19" t="n">
        <x:v>2289.507</x:v>
      </x:c>
      <x:c r="H2688" s="20" t="n">
        <x:v>1</x:v>
      </x:c>
      <x:c r="I2688" s="19" t="n">
        <x:f>SUM(G2688:G2688)</x:f>
        <x:v>2289.507</x:v>
      </x:c>
      <x:c r="J2688" s="20" t="n">
        <x:f>G2688/I2688*H2688</x:f>
        <x:v>1</x:v>
      </x:c>
      <x:c r="K2688" s="2" t="str">
        <x:v>ISIC4:85</x:v>
      </x:c>
      <x:c r="L2688" s="14" t="n">
        <x:f>'Crosswalk'!C80</x:f>
        <x:v>0</x:v>
      </x:c>
      <x:c r="M2688" s="14" t="n">
        <x:f>'Crosswalk'!D80</x:f>
        <x:v>0</x:v>
      </x:c>
      <x:c r="N2688" s="14" t="n">
        <x:f>'Crosswalk'!E80</x:f>
        <x:v>0</x:v>
      </x:c>
      <x:c r="O2688" s="14" t="n">
        <x:f>'Crosswalk'!F80</x:f>
        <x:v>1</x:v>
      </x:c>
      <x:c r="P2688" s="14" t="n">
        <x:f>'Crosswalk'!G80</x:f>
        <x:v>0</x:v>
      </x:c>
      <x:c r="Q2688" s="14" t="n">
        <x:f>'Crosswalk'!H80</x:f>
        <x:v>0</x:v>
      </x:c>
      <x:c r="R2688" s="14" t="n">
        <x:f>'Crosswalk'!I80</x:f>
        <x:v>0</x:v>
      </x:c>
      <x:c r="S2688" s="14" t="n">
        <x:f>'Crosswalk'!J80</x:f>
        <x:v>0</x:v>
      </x:c>
      <x:c r="T2688" s="14" t="n">
        <x:f>'Crosswalk'!K80</x:f>
        <x:v>0</x:v>
      </x:c>
      <x:c r="U2688" s="14" t="n">
        <x:f>'Crosswalk'!L80</x:f>
        <x:v>0</x:v>
      </x:c>
      <x:c r="V2688" s="14" t="n">
        <x:f>'Crosswalk'!M80</x:f>
        <x:v>0</x:v>
      </x:c>
      <x:c r="W2688" s="14" t="n">
        <x:f>'Crosswalk'!N80</x:f>
        <x:v>0</x:v>
      </x:c>
      <x:c r="X2688" s="17" t="str">
        <x:v>LFS - Unemployment, Under-employment Watch</x:v>
      </x:c>
      <x:c r="Y2688" s="2" t="str">
        <x:v>B</x:v>
      </x:c>
      <x:c r="Z2688" s="17" t="str">
        <x:v>National 2024 division composition. Observed national industry detail; used only for composition within 2024 ILO modelled margins.</x:v>
      </x:c>
      <x:c r="AA2688" s="2" t="str"/>
      <x:c r="AB2688" s="2" t="str">
        <x:v>https://rplumber.ilo.org/data/indicator?format=.csv.gz&amp;id=EMP_TEMP_SEX_EC2_NB_A</x:v>
      </x:c>
    </x:row>
    <x:row r="2689" ht="48" customHeight="1">
      <x:c r="A2689" s="13" t="str">
        <x:v>NGA</x:v>
      </x:c>
      <x:c r="B2689" s="13" t="str">
        <x:v>Q</x:v>
      </x:c>
      <x:c r="C2689" s="13" t="str">
        <x:v>NGA</x:v>
      </x:c>
      <x:c r="D2689" s="13" t="n">
        <x:v>2024</x:v>
      </x:c>
      <x:c r="E2689" s="13" t="str">
        <x:v>EC2_ISIC4_Q86</x:v>
      </x:c>
      <x:c r="F2689" s="18" t="str">
        <x:v>Economic activity (ISIC-Rev.4), 2 digit level: 86 - Human health activities</x:v>
      </x:c>
      <x:c r="G2689" s="21" t="n">
        <x:v>711.862</x:v>
      </x:c>
      <x:c r="H2689" s="22" t="n">
        <x:v>1</x:v>
      </x:c>
      <x:c r="I2689" s="21" t="n">
        <x:f>SUM(G2689:G2690)</x:f>
        <x:v>750.223</x:v>
      </x:c>
      <x:c r="J2689" s="22" t="n">
        <x:f>G2689/I2689*H2689</x:f>
        <x:v>0.9488672034848306</x:v>
      </x:c>
      <x:c r="K2689" s="13" t="str">
        <x:v>ISIC4:86</x:v>
      </x:c>
      <x:c r="L2689" s="15" t="n">
        <x:f>'Crosswalk'!C81</x:f>
        <x:v>0</x:v>
      </x:c>
      <x:c r="M2689" s="15" t="n">
        <x:f>'Crosswalk'!D81</x:f>
        <x:v>0</x:v>
      </x:c>
      <x:c r="N2689" s="15" t="n">
        <x:f>'Crosswalk'!E81</x:f>
        <x:v>0</x:v>
      </x:c>
      <x:c r="O2689" s="15" t="n">
        <x:f>'Crosswalk'!F81</x:f>
        <x:v>0</x:v>
      </x:c>
      <x:c r="P2689" s="15" t="n">
        <x:f>'Crosswalk'!G81</x:f>
        <x:v>0</x:v>
      </x:c>
      <x:c r="Q2689" s="15" t="n">
        <x:f>'Crosswalk'!H81</x:f>
        <x:v>1</x:v>
      </x:c>
      <x:c r="R2689" s="15" t="n">
        <x:f>'Crosswalk'!I81</x:f>
        <x:v>0</x:v>
      </x:c>
      <x:c r="S2689" s="15" t="n">
        <x:f>'Crosswalk'!J81</x:f>
        <x:v>0</x:v>
      </x:c>
      <x:c r="T2689" s="15" t="n">
        <x:f>'Crosswalk'!K81</x:f>
        <x:v>0</x:v>
      </x:c>
      <x:c r="U2689" s="15" t="n">
        <x:f>'Crosswalk'!L81</x:f>
        <x:v>0</x:v>
      </x:c>
      <x:c r="V2689" s="15" t="n">
        <x:f>'Crosswalk'!M81</x:f>
        <x:v>0</x:v>
      </x:c>
      <x:c r="W2689" s="15" t="n">
        <x:f>'Crosswalk'!N81</x:f>
        <x:v>0</x:v>
      </x:c>
      <x:c r="X2689" s="18" t="str">
        <x:v>LFS - Unemployment, Under-employment Watch</x:v>
      </x:c>
      <x:c r="Y2689" s="13" t="str">
        <x:v>B</x:v>
      </x:c>
      <x:c r="Z2689" s="18" t="str">
        <x:v>National 2024 division composition. Observed national industry detail; used only for composition within 2024 ILO modelled margins.</x:v>
      </x:c>
      <x:c r="AA2689" s="13" t="str"/>
      <x:c r="AB2689" s="13" t="str">
        <x:v>https://rplumber.ilo.org/data/indicator?format=.csv.gz&amp;id=EMP_TEMP_SEX_EC2_NB_A</x:v>
      </x:c>
    </x:row>
    <x:row r="2690" ht="48" customHeight="1">
      <x:c r="A2690" s="2" t="str">
        <x:v>NGA</x:v>
      </x:c>
      <x:c r="B2690" s="2" t="str">
        <x:v>Q</x:v>
      </x:c>
      <x:c r="C2690" s="2" t="str">
        <x:v>NGA</x:v>
      </x:c>
      <x:c r="D2690" s="2" t="n">
        <x:v>2024</x:v>
      </x:c>
      <x:c r="E2690" s="2" t="str">
        <x:v>EC2_ISIC4_Q87</x:v>
      </x:c>
      <x:c r="F2690" s="17" t="str">
        <x:v>Economic activity (ISIC-Rev.4), 2 digit level: 87 - Residential care activities</x:v>
      </x:c>
      <x:c r="G2690" s="19" t="n">
        <x:v>38.361</x:v>
      </x:c>
      <x:c r="H2690" s="20" t="n">
        <x:v>1</x:v>
      </x:c>
      <x:c r="I2690" s="19" t="n">
        <x:f>SUM(G2689:G2690)</x:f>
        <x:v>750.223</x:v>
      </x:c>
      <x:c r="J2690" s="20" t="n">
        <x:f>G2690/I2690*H2690</x:f>
        <x:v>0.05113279651516949</x:v>
      </x:c>
      <x:c r="K2690" s="2" t="str">
        <x:v>ISIC4:87</x:v>
      </x:c>
      <x:c r="L2690" s="14" t="n">
        <x:f>'Crosswalk'!C82</x:f>
        <x:v>0</x:v>
      </x:c>
      <x:c r="M2690" s="14" t="n">
        <x:f>'Crosswalk'!D82</x:f>
        <x:v>0</x:v>
      </x:c>
      <x:c r="N2690" s="14" t="n">
        <x:f>'Crosswalk'!E82</x:f>
        <x:v>0</x:v>
      </x:c>
      <x:c r="O2690" s="14" t="n">
        <x:f>'Crosswalk'!F82</x:f>
        <x:v>0</x:v>
      </x:c>
      <x:c r="P2690" s="14" t="n">
        <x:f>'Crosswalk'!G82</x:f>
        <x:v>0</x:v>
      </x:c>
      <x:c r="Q2690" s="14" t="n">
        <x:f>'Crosswalk'!H82</x:f>
        <x:v>1</x:v>
      </x:c>
      <x:c r="R2690" s="14" t="n">
        <x:f>'Crosswalk'!I82</x:f>
        <x:v>0</x:v>
      </x:c>
      <x:c r="S2690" s="14" t="n">
        <x:f>'Crosswalk'!J82</x:f>
        <x:v>0</x:v>
      </x:c>
      <x:c r="T2690" s="14" t="n">
        <x:f>'Crosswalk'!K82</x:f>
        <x:v>0</x:v>
      </x:c>
      <x:c r="U2690" s="14" t="n">
        <x:f>'Crosswalk'!L82</x:f>
        <x:v>0</x:v>
      </x:c>
      <x:c r="V2690" s="14" t="n">
        <x:f>'Crosswalk'!M82</x:f>
        <x:v>0</x:v>
      </x:c>
      <x:c r="W2690" s="14" t="n">
        <x:f>'Crosswalk'!N82</x:f>
        <x:v>0</x:v>
      </x:c>
      <x:c r="X2690" s="17" t="str">
        <x:v>LFS - Unemployment, Under-employment Watch</x:v>
      </x:c>
      <x:c r="Y2690" s="2" t="str">
        <x:v>B</x:v>
      </x:c>
      <x:c r="Z2690" s="17" t="str">
        <x:v>National 2024 division composition. Observed national industry detail; used only for composition within 2024 ILO modelled margins.</x:v>
      </x:c>
      <x:c r="AA2690" s="2" t="str"/>
      <x:c r="AB2690" s="2" t="str">
        <x:v>https://rplumber.ilo.org/data/indicator?format=.csv.gz&amp;id=EMP_TEMP_SEX_EC2_NB_A</x:v>
      </x:c>
    </x:row>
    <x:row r="2691" ht="48" customHeight="1">
      <x:c r="A2691" s="13" t="str">
        <x:v>NGA</x:v>
      </x:c>
      <x:c r="B2691" s="13" t="str">
        <x:v>RSTU</x:v>
      </x:c>
      <x:c r="C2691" s="13" t="str">
        <x:v>NGA</x:v>
      </x:c>
      <x:c r="D2691" s="13" t="n">
        <x:v>2024</x:v>
      </x:c>
      <x:c r="E2691" s="13" t="str">
        <x:v>EC2_ISIC4_R90</x:v>
      </x:c>
      <x:c r="F2691" s="18" t="str">
        <x:v>Economic activity (ISIC-Rev.4), 2 digit level: 90 - Creative, arts and entertainment activities</x:v>
      </x:c>
      <x:c r="G2691" s="21" t="n">
        <x:v>89.446</x:v>
      </x:c>
      <x:c r="H2691" s="22" t="n">
        <x:v>1</x:v>
      </x:c>
      <x:c r="I2691" s="21" t="n">
        <x:f>SUM(G2691:G2699)</x:f>
        <x:v>2901.5359999999996</x:v>
      </x:c>
      <x:c r="J2691" s="22" t="n">
        <x:f>G2691/I2691*H2691</x:f>
        <x:v>0.030827120532021662</x:v>
      </x:c>
      <x:c r="K2691" s="13" t="str">
        <x:v>ISIC4:90</x:v>
      </x:c>
      <x:c r="L2691" s="15" t="n">
        <x:f>'Crosswalk'!C84</x:f>
        <x:v>0</x:v>
      </x:c>
      <x:c r="M2691" s="15" t="n">
        <x:f>'Crosswalk'!D84</x:f>
        <x:v>0</x:v>
      </x:c>
      <x:c r="N2691" s="15" t="n">
        <x:f>'Crosswalk'!E84</x:f>
        <x:v>0</x:v>
      </x:c>
      <x:c r="O2691" s="15" t="n">
        <x:f>'Crosswalk'!F84</x:f>
        <x:v>0</x:v>
      </x:c>
      <x:c r="P2691" s="15" t="n">
        <x:f>'Crosswalk'!G84</x:f>
        <x:v>0</x:v>
      </x:c>
      <x:c r="Q2691" s="15" t="n">
        <x:f>'Crosswalk'!H84</x:f>
        <x:v>0</x:v>
      </x:c>
      <x:c r="R2691" s="15" t="n">
        <x:f>'Crosswalk'!I84</x:f>
        <x:v>0</x:v>
      </x:c>
      <x:c r="S2691" s="15" t="n">
        <x:f>'Crosswalk'!J84</x:f>
        <x:v>0</x:v>
      </x:c>
      <x:c r="T2691" s="15" t="n">
        <x:f>'Crosswalk'!K84</x:f>
        <x:v>1</x:v>
      </x:c>
      <x:c r="U2691" s="15" t="n">
        <x:f>'Crosswalk'!L84</x:f>
        <x:v>0</x:v>
      </x:c>
      <x:c r="V2691" s="15" t="n">
        <x:f>'Crosswalk'!M84</x:f>
        <x:v>0</x:v>
      </x:c>
      <x:c r="W2691" s="15" t="n">
        <x:f>'Crosswalk'!N84</x:f>
        <x:v>0</x:v>
      </x:c>
      <x:c r="X2691" s="18" t="str">
        <x:v>LFS - Unemployment, Under-employment Watch</x:v>
      </x:c>
      <x:c r="Y2691" s="13" t="str">
        <x:v>B</x:v>
      </x:c>
      <x:c r="Z2691" s="18" t="str">
        <x:v>National 2024 division composition. Observed national industry detail; used only for composition within 2024 ILO modelled margins.</x:v>
      </x:c>
      <x:c r="AA2691" s="13" t="str"/>
      <x:c r="AB2691" s="13" t="str">
        <x:v>https://rplumber.ilo.org/data/indicator?format=.csv.gz&amp;id=EMP_TEMP_SEX_EC2_NB_A</x:v>
      </x:c>
    </x:row>
    <x:row r="2692" ht="48" customHeight="1">
      <x:c r="A2692" s="2" t="str">
        <x:v>NGA</x:v>
      </x:c>
      <x:c r="B2692" s="2" t="str">
        <x:v>RSTU</x:v>
      </x:c>
      <x:c r="C2692" s="2" t="str">
        <x:v>NGA</x:v>
      </x:c>
      <x:c r="D2692" s="2" t="n">
        <x:v>2024</x:v>
      </x:c>
      <x:c r="E2692" s="2" t="str">
        <x:v>EC2_ISIC4_R91</x:v>
      </x:c>
      <x:c r="F2692" s="17" t="str">
        <x:v>Economic activity (ISIC-Rev.4), 2 digit level: 91 - Libraries, archives, museums and other cultural activities</x:v>
      </x:c>
      <x:c r="G2692" s="19" t="n">
        <x:v>10.663</x:v>
      </x:c>
      <x:c r="H2692" s="20" t="n">
        <x:v>1</x:v>
      </x:c>
      <x:c r="I2692" s="19" t="n">
        <x:f>SUM(G2691:G2699)</x:f>
        <x:v>2901.5359999999996</x:v>
      </x:c>
      <x:c r="J2692" s="20" t="n">
        <x:f>G2692/I2692*H2692</x:f>
        <x:v>0.0036749500953977485</x:v>
      </x:c>
      <x:c r="K2692" s="2" t="str">
        <x:v>ISIC4:91</x:v>
      </x:c>
      <x:c r="L2692" s="14" t="n">
        <x:f>'Crosswalk'!C85</x:f>
        <x:v>0</x:v>
      </x:c>
      <x:c r="M2692" s="14" t="n">
        <x:f>'Crosswalk'!D85</x:f>
        <x:v>0</x:v>
      </x:c>
      <x:c r="N2692" s="14" t="n">
        <x:f>'Crosswalk'!E85</x:f>
        <x:v>0</x:v>
      </x:c>
      <x:c r="O2692" s="14" t="n">
        <x:f>'Crosswalk'!F85</x:f>
        <x:v>0</x:v>
      </x:c>
      <x:c r="P2692" s="14" t="n">
        <x:f>'Crosswalk'!G85</x:f>
        <x:v>0</x:v>
      </x:c>
      <x:c r="Q2692" s="14" t="n">
        <x:f>'Crosswalk'!H85</x:f>
        <x:v>0</x:v>
      </x:c>
      <x:c r="R2692" s="14" t="n">
        <x:f>'Crosswalk'!I85</x:f>
        <x:v>0</x:v>
      </x:c>
      <x:c r="S2692" s="14" t="n">
        <x:f>'Crosswalk'!J85</x:f>
        <x:v>0</x:v>
      </x:c>
      <x:c r="T2692" s="14" t="n">
        <x:f>'Crosswalk'!K85</x:f>
        <x:v>0</x:v>
      </x:c>
      <x:c r="U2692" s="14" t="n">
        <x:f>'Crosswalk'!L85</x:f>
        <x:v>0</x:v>
      </x:c>
      <x:c r="V2692" s="14" t="n">
        <x:f>'Crosswalk'!M85</x:f>
        <x:v>0</x:v>
      </x:c>
      <x:c r="W2692" s="14" t="n">
        <x:f>'Crosswalk'!N85</x:f>
        <x:v>1</x:v>
      </x:c>
      <x:c r="X2692" s="17" t="str">
        <x:v>LFS - Unemployment, Under-employment Watch</x:v>
      </x:c>
      <x:c r="Y2692" s="2" t="str">
        <x:v>U</x:v>
      </x:c>
      <x:c r="Z2692" s="17" t="str">
        <x:v>National 2024 division composition. Observed national industry detail; used only for composition within 2024 ILO modelled margins.</x:v>
      </x:c>
      <x:c r="AA2692" s="2" t="str"/>
      <x:c r="AB2692" s="2" t="str">
        <x:v>https://rplumber.ilo.org/data/indicator?format=.csv.gz&amp;id=EMP_TEMP_SEX_EC2_NB_A</x:v>
      </x:c>
    </x:row>
    <x:row r="2693" ht="48" customHeight="1">
      <x:c r="A2693" s="13" t="str">
        <x:v>NGA</x:v>
      </x:c>
      <x:c r="B2693" s="13" t="str">
        <x:v>RSTU</x:v>
      </x:c>
      <x:c r="C2693" s="13" t="str">
        <x:v>NGA</x:v>
      </x:c>
      <x:c r="D2693" s="13" t="n">
        <x:v>2024</x:v>
      </x:c>
      <x:c r="E2693" s="13" t="str">
        <x:v>EC2_ISIC4_R92</x:v>
      </x:c>
      <x:c r="F2693" s="18" t="str">
        <x:v>Economic activity (ISIC-Rev.4), 2 digit level: 92 - Gambling and betting activities</x:v>
      </x:c>
      <x:c r="G2693" s="21" t="n">
        <x:v>56.409</x:v>
      </x:c>
      <x:c r="H2693" s="22" t="n">
        <x:v>1</x:v>
      </x:c>
      <x:c r="I2693" s="21" t="n">
        <x:f>SUM(G2691:G2699)</x:f>
        <x:v>2901.5359999999996</x:v>
      </x:c>
      <x:c r="J2693" s="22" t="n">
        <x:f>G2693/I2693*H2693</x:f>
        <x:v>0.019441082240578784</x:v>
      </x:c>
      <x:c r="K2693" s="13" t="str">
        <x:v>ISIC4:92</x:v>
      </x:c>
      <x:c r="L2693" s="15" t="n">
        <x:f>'Crosswalk'!C86</x:f>
        <x:v>0</x:v>
      </x:c>
      <x:c r="M2693" s="15" t="n">
        <x:f>'Crosswalk'!D86</x:f>
        <x:v>0</x:v>
      </x:c>
      <x:c r="N2693" s="15" t="n">
        <x:f>'Crosswalk'!E86</x:f>
        <x:v>0</x:v>
      </x:c>
      <x:c r="O2693" s="15" t="n">
        <x:f>'Crosswalk'!F86</x:f>
        <x:v>1</x:v>
      </x:c>
      <x:c r="P2693" s="15" t="n">
        <x:f>'Crosswalk'!G86</x:f>
        <x:v>0</x:v>
      </x:c>
      <x:c r="Q2693" s="15" t="n">
        <x:f>'Crosswalk'!H86</x:f>
        <x:v>0</x:v>
      </x:c>
      <x:c r="R2693" s="15" t="n">
        <x:f>'Crosswalk'!I86</x:f>
        <x:v>0</x:v>
      </x:c>
      <x:c r="S2693" s="15" t="n">
        <x:f>'Crosswalk'!J86</x:f>
        <x:v>0</x:v>
      </x:c>
      <x:c r="T2693" s="15" t="n">
        <x:f>'Crosswalk'!K86</x:f>
        <x:v>0</x:v>
      </x:c>
      <x:c r="U2693" s="15" t="n">
        <x:f>'Crosswalk'!L86</x:f>
        <x:v>0</x:v>
      </x:c>
      <x:c r="V2693" s="15" t="n">
        <x:f>'Crosswalk'!M86</x:f>
        <x:v>0</x:v>
      </x:c>
      <x:c r="W2693" s="15" t="n">
        <x:f>'Crosswalk'!N86</x:f>
        <x:v>0</x:v>
      </x:c>
      <x:c r="X2693" s="18" t="str">
        <x:v>LFS - Unemployment, Under-employment Watch</x:v>
      </x:c>
      <x:c r="Y2693" s="13" t="str">
        <x:v>B</x:v>
      </x:c>
      <x:c r="Z2693" s="18" t="str">
        <x:v>National 2024 division composition. Observed national industry detail; used only for composition within 2024 ILO modelled margins.</x:v>
      </x:c>
      <x:c r="AA2693" s="13" t="str"/>
      <x:c r="AB2693" s="13" t="str">
        <x:v>https://rplumber.ilo.org/data/indicator?format=.csv.gz&amp;id=EMP_TEMP_SEX_EC2_NB_A</x:v>
      </x:c>
    </x:row>
    <x:row r="2694" ht="48" customHeight="1">
      <x:c r="A2694" s="2" t="str">
        <x:v>NGA</x:v>
      </x:c>
      <x:c r="B2694" s="2" t="str">
        <x:v>RSTU</x:v>
      </x:c>
      <x:c r="C2694" s="2" t="str">
        <x:v>NGA</x:v>
      </x:c>
      <x:c r="D2694" s="2" t="n">
        <x:v>2024</x:v>
      </x:c>
      <x:c r="E2694" s="2" t="str">
        <x:v>EC2_ISIC4_R93</x:v>
      </x:c>
      <x:c r="F2694" s="17" t="str">
        <x:v>Economic activity (ISIC-Rev.4), 2 digit level: 93 - Sports activities and amusement and recreation activities</x:v>
      </x:c>
      <x:c r="G2694" s="19" t="n">
        <x:v>28.034</x:v>
      </x:c>
      <x:c r="H2694" s="20" t="n">
        <x:v>1</x:v>
      </x:c>
      <x:c r="I2694" s="19" t="n">
        <x:f>SUM(G2691:G2699)</x:f>
        <x:v>2901.5359999999996</x:v>
      </x:c>
      <x:c r="J2694" s="20" t="n">
        <x:f>G2694/I2694*H2694</x:f>
        <x:v>0.00966177914042769</x:v>
      </x:c>
      <x:c r="K2694" s="2" t="str">
        <x:v>ISIC4:93</x:v>
      </x:c>
      <x:c r="L2694" s="14" t="n">
        <x:f>'Crosswalk'!C87</x:f>
        <x:v>0</x:v>
      </x:c>
      <x:c r="M2694" s="14" t="n">
        <x:f>'Crosswalk'!D87</x:f>
        <x:v>0</x:v>
      </x:c>
      <x:c r="N2694" s="14" t="n">
        <x:f>'Crosswalk'!E87</x:f>
        <x:v>0</x:v>
      </x:c>
      <x:c r="O2694" s="14" t="n">
        <x:f>'Crosswalk'!F87</x:f>
        <x:v>1</x:v>
      </x:c>
      <x:c r="P2694" s="14" t="n">
        <x:f>'Crosswalk'!G87</x:f>
        <x:v>0</x:v>
      </x:c>
      <x:c r="Q2694" s="14" t="n">
        <x:f>'Crosswalk'!H87</x:f>
        <x:v>0</x:v>
      </x:c>
      <x:c r="R2694" s="14" t="n">
        <x:f>'Crosswalk'!I87</x:f>
        <x:v>0</x:v>
      </x:c>
      <x:c r="S2694" s="14" t="n">
        <x:f>'Crosswalk'!J87</x:f>
        <x:v>0</x:v>
      </x:c>
      <x:c r="T2694" s="14" t="n">
        <x:f>'Crosswalk'!K87</x:f>
        <x:v>0</x:v>
      </x:c>
      <x:c r="U2694" s="14" t="n">
        <x:f>'Crosswalk'!L87</x:f>
        <x:v>0</x:v>
      </x:c>
      <x:c r="V2694" s="14" t="n">
        <x:f>'Crosswalk'!M87</x:f>
        <x:v>0</x:v>
      </x:c>
      <x:c r="W2694" s="14" t="n">
        <x:f>'Crosswalk'!N87</x:f>
        <x:v>0</x:v>
      </x:c>
      <x:c r="X2694" s="17" t="str">
        <x:v>LFS - Unemployment, Under-employment Watch</x:v>
      </x:c>
      <x:c r="Y2694" s="2" t="str">
        <x:v>B</x:v>
      </x:c>
      <x:c r="Z2694" s="17" t="str">
        <x:v>National 2024 division composition. Observed national industry detail; used only for composition within 2024 ILO modelled margins.</x:v>
      </x:c>
      <x:c r="AA2694" s="2" t="str"/>
      <x:c r="AB2694" s="2" t="str">
        <x:v>https://rplumber.ilo.org/data/indicator?format=.csv.gz&amp;id=EMP_TEMP_SEX_EC2_NB_A</x:v>
      </x:c>
    </x:row>
    <x:row r="2695" ht="48" customHeight="1">
      <x:c r="A2695" s="13" t="str">
        <x:v>NGA</x:v>
      </x:c>
      <x:c r="B2695" s="13" t="str">
        <x:v>RSTU</x:v>
      </x:c>
      <x:c r="C2695" s="13" t="str">
        <x:v>NGA</x:v>
      </x:c>
      <x:c r="D2695" s="13" t="n">
        <x:v>2024</x:v>
      </x:c>
      <x:c r="E2695" s="13" t="str">
        <x:v>EC2_ISIC4_S94</x:v>
      </x:c>
      <x:c r="F2695" s="18" t="str">
        <x:v>Economic activity (ISIC-Rev.4), 2 digit level: 94 - Activities of membership organizations</x:v>
      </x:c>
      <x:c r="G2695" s="21" t="n">
        <x:v>453.07</x:v>
      </x:c>
      <x:c r="H2695" s="22" t="n">
        <x:v>1</x:v>
      </x:c>
      <x:c r="I2695" s="21" t="n">
        <x:f>SUM(G2691:G2699)</x:f>
        <x:v>2901.5359999999996</x:v>
      </x:c>
      <x:c r="J2695" s="22" t="n">
        <x:f>G2695/I2695*H2695</x:f>
        <x:v>0.15614832971226278</x:v>
      </x:c>
      <x:c r="K2695" s="13" t="str">
        <x:v>ISIC4:94</x:v>
      </x:c>
      <x:c r="L2695" s="15" t="n">
        <x:f>'Crosswalk'!C88</x:f>
        <x:v>0</x:v>
      </x:c>
      <x:c r="M2695" s="15" t="n">
        <x:f>'Crosswalk'!D88</x:f>
        <x:v>0</x:v>
      </x:c>
      <x:c r="N2695" s="15" t="n">
        <x:f>'Crosswalk'!E88</x:f>
        <x:v>0</x:v>
      </x:c>
      <x:c r="O2695" s="15" t="n">
        <x:f>'Crosswalk'!F88</x:f>
        <x:v>0</x:v>
      </x:c>
      <x:c r="P2695" s="15" t="n">
        <x:f>'Crosswalk'!G88</x:f>
        <x:v>0</x:v>
      </x:c>
      <x:c r="Q2695" s="15" t="n">
        <x:f>'Crosswalk'!H88</x:f>
        <x:v>0</x:v>
      </x:c>
      <x:c r="R2695" s="15" t="n">
        <x:f>'Crosswalk'!I88</x:f>
        <x:v>0</x:v>
      </x:c>
      <x:c r="S2695" s="15" t="n">
        <x:f>'Crosswalk'!J88</x:f>
        <x:v>0</x:v>
      </x:c>
      <x:c r="T2695" s="15" t="n">
        <x:f>'Crosswalk'!K88</x:f>
        <x:v>0</x:v>
      </x:c>
      <x:c r="U2695" s="15" t="n">
        <x:f>'Crosswalk'!L88</x:f>
        <x:v>0</x:v>
      </x:c>
      <x:c r="V2695" s="15" t="n">
        <x:f>'Crosswalk'!M88</x:f>
        <x:v>0</x:v>
      </x:c>
      <x:c r="W2695" s="15" t="n">
        <x:f>'Crosswalk'!N88</x:f>
        <x:v>1</x:v>
      </x:c>
      <x:c r="X2695" s="18" t="str">
        <x:v>LFS - Unemployment, Under-employment Watch</x:v>
      </x:c>
      <x:c r="Y2695" s="13" t="str">
        <x:v>B</x:v>
      </x:c>
      <x:c r="Z2695" s="18" t="str">
        <x:v>National 2024 division composition. Observed national industry detail; used only for composition within 2024 ILO modelled margins.</x:v>
      </x:c>
      <x:c r="AA2695" s="13" t="str"/>
      <x:c r="AB2695" s="13" t="str">
        <x:v>https://rplumber.ilo.org/data/indicator?format=.csv.gz&amp;id=EMP_TEMP_SEX_EC2_NB_A</x:v>
      </x:c>
    </x:row>
    <x:row r="2696" ht="48" customHeight="1">
      <x:c r="A2696" s="2" t="str">
        <x:v>NGA</x:v>
      </x:c>
      <x:c r="B2696" s="2" t="str">
        <x:v>RSTU</x:v>
      </x:c>
      <x:c r="C2696" s="2" t="str">
        <x:v>NGA</x:v>
      </x:c>
      <x:c r="D2696" s="2" t="n">
        <x:v>2024</x:v>
      </x:c>
      <x:c r="E2696" s="2" t="str">
        <x:v>EC2_ISIC4_S95</x:v>
      </x:c>
      <x:c r="F2696" s="17" t="str">
        <x:v>Economic activity (ISIC-Rev.4), 2 digit level: 95 - Repair of computers and personal and household goods</x:v>
      </x:c>
      <x:c r="G2696" s="19" t="n">
        <x:v>243.277</x:v>
      </x:c>
      <x:c r="H2696" s="20" t="n">
        <x:v>1</x:v>
      </x:c>
      <x:c r="I2696" s="19" t="n">
        <x:f>SUM(G2691:G2699)</x:f>
        <x:v>2901.5359999999996</x:v>
      </x:c>
      <x:c r="J2696" s="20" t="n">
        <x:f>G2696/I2696*H2696</x:f>
        <x:v>0.08384421216900291</x:v>
      </x:c>
      <x:c r="K2696" s="2" t="str">
        <x:v>ISIC4:95</x:v>
      </x:c>
      <x:c r="L2696" s="14" t="n">
        <x:f>'Crosswalk'!C89</x:f>
        <x:v>0</x:v>
      </x:c>
      <x:c r="M2696" s="14" t="n">
        <x:f>'Crosswalk'!D89</x:f>
        <x:v>0</x:v>
      </x:c>
      <x:c r="N2696" s="14" t="n">
        <x:f>'Crosswalk'!E89</x:f>
        <x:v>0</x:v>
      </x:c>
      <x:c r="O2696" s="14" t="n">
        <x:f>'Crosswalk'!F89</x:f>
        <x:v>0.7</x:v>
      </x:c>
      <x:c r="P2696" s="14" t="n">
        <x:f>'Crosswalk'!G89</x:f>
        <x:v>0</x:v>
      </x:c>
      <x:c r="Q2696" s="14" t="n">
        <x:f>'Crosswalk'!H89</x:f>
        <x:v>0</x:v>
      </x:c>
      <x:c r="R2696" s="14" t="n">
        <x:f>'Crosswalk'!I89</x:f>
        <x:v>0</x:v>
      </x:c>
      <x:c r="S2696" s="14" t="n">
        <x:f>'Crosswalk'!J89</x:f>
        <x:v>0.3</x:v>
      </x:c>
      <x:c r="T2696" s="14" t="n">
        <x:f>'Crosswalk'!K89</x:f>
        <x:v>0</x:v>
      </x:c>
      <x:c r="U2696" s="14" t="n">
        <x:f>'Crosswalk'!L89</x:f>
        <x:v>0</x:v>
      </x:c>
      <x:c r="V2696" s="14" t="n">
        <x:f>'Crosswalk'!M89</x:f>
        <x:v>0</x:v>
      </x:c>
      <x:c r="W2696" s="14" t="n">
        <x:f>'Crosswalk'!N89</x:f>
        <x:v>0</x:v>
      </x:c>
      <x:c r="X2696" s="17" t="str">
        <x:v>LFS - Unemployment, Under-employment Watch</x:v>
      </x:c>
      <x:c r="Y2696" s="2" t="str">
        <x:v>B</x:v>
      </x:c>
      <x:c r="Z2696" s="17" t="str">
        <x:v>National 2024 division composition. Observed national industry detail; used only for composition within 2024 ILO modelled margins.</x:v>
      </x:c>
      <x:c r="AA2696" s="2" t="str"/>
      <x:c r="AB2696" s="2" t="str">
        <x:v>https://rplumber.ilo.org/data/indicator?format=.csv.gz&amp;id=EMP_TEMP_SEX_EC2_NB_A</x:v>
      </x:c>
    </x:row>
    <x:row r="2697" ht="48" customHeight="1">
      <x:c r="A2697" s="13" t="str">
        <x:v>NGA</x:v>
      </x:c>
      <x:c r="B2697" s="13" t="str">
        <x:v>RSTU</x:v>
      </x:c>
      <x:c r="C2697" s="13" t="str">
        <x:v>NGA</x:v>
      </x:c>
      <x:c r="D2697" s="13" t="n">
        <x:v>2024</x:v>
      </x:c>
      <x:c r="E2697" s="13" t="str">
        <x:v>EC2_ISIC4_S96</x:v>
      </x:c>
      <x:c r="F2697" s="18" t="str">
        <x:v>Economic activity (ISIC-Rev.4), 2 digit level: 96 - Other personal service activities</x:v>
      </x:c>
      <x:c r="G2697" s="21" t="n">
        <x:v>1761.846</x:v>
      </x:c>
      <x:c r="H2697" s="22" t="n">
        <x:v>1</x:v>
      </x:c>
      <x:c r="I2697" s="21" t="n">
        <x:f>SUM(G2691:G2699)</x:f>
        <x:v>2901.5359999999996</x:v>
      </x:c>
      <x:c r="J2697" s="22" t="n">
        <x:f>G2697/I2697*H2697</x:f>
        <x:v>0.6072114907414556</x:v>
      </x:c>
      <x:c r="K2697" s="13" t="str">
        <x:v>ISIC4:96</x:v>
      </x:c>
      <x:c r="L2697" s="15" t="n">
        <x:f>'Crosswalk'!C90</x:f>
        <x:v>0</x:v>
      </x:c>
      <x:c r="M2697" s="15" t="n">
        <x:f>'Crosswalk'!D90</x:f>
        <x:v>0</x:v>
      </x:c>
      <x:c r="N2697" s="15" t="n">
        <x:f>'Crosswalk'!E90</x:f>
        <x:v>0</x:v>
      </x:c>
      <x:c r="O2697" s="15" t="n">
        <x:f>'Crosswalk'!F90</x:f>
        <x:v>1</x:v>
      </x:c>
      <x:c r="P2697" s="15" t="n">
        <x:f>'Crosswalk'!G90</x:f>
        <x:v>0</x:v>
      </x:c>
      <x:c r="Q2697" s="15" t="n">
        <x:f>'Crosswalk'!H90</x:f>
        <x:v>0</x:v>
      </x:c>
      <x:c r="R2697" s="15" t="n">
        <x:f>'Crosswalk'!I90</x:f>
        <x:v>0</x:v>
      </x:c>
      <x:c r="S2697" s="15" t="n">
        <x:f>'Crosswalk'!J90</x:f>
        <x:v>0</x:v>
      </x:c>
      <x:c r="T2697" s="15" t="n">
        <x:f>'Crosswalk'!K90</x:f>
        <x:v>0</x:v>
      </x:c>
      <x:c r="U2697" s="15" t="n">
        <x:f>'Crosswalk'!L90</x:f>
        <x:v>0</x:v>
      </x:c>
      <x:c r="V2697" s="15" t="n">
        <x:f>'Crosswalk'!M90</x:f>
        <x:v>0</x:v>
      </x:c>
      <x:c r="W2697" s="15" t="n">
        <x:f>'Crosswalk'!N90</x:f>
        <x:v>0</x:v>
      </x:c>
      <x:c r="X2697" s="18" t="str">
        <x:v>LFS - Unemployment, Under-employment Watch</x:v>
      </x:c>
      <x:c r="Y2697" s="13" t="str">
        <x:v>B</x:v>
      </x:c>
      <x:c r="Z2697" s="18" t="str">
        <x:v>National 2024 division composition. Observed national industry detail; used only for composition within 2024 ILO modelled margins.</x:v>
      </x:c>
      <x:c r="AA2697" s="13" t="str"/>
      <x:c r="AB2697" s="13" t="str">
        <x:v>https://rplumber.ilo.org/data/indicator?format=.csv.gz&amp;id=EMP_TEMP_SEX_EC2_NB_A</x:v>
      </x:c>
    </x:row>
    <x:row r="2698" ht="48" customHeight="1">
      <x:c r="A2698" s="2" t="str">
        <x:v>NGA</x:v>
      </x:c>
      <x:c r="B2698" s="2" t="str">
        <x:v>RSTU</x:v>
      </x:c>
      <x:c r="C2698" s="2" t="str">
        <x:v>NGA</x:v>
      </x:c>
      <x:c r="D2698" s="2" t="n">
        <x:v>2024</x:v>
      </x:c>
      <x:c r="E2698" s="2" t="str">
        <x:v>EC2_ISIC4_T97</x:v>
      </x:c>
      <x:c r="F2698" s="17" t="str">
        <x:v>Economic activity (ISIC-Rev.4), 2 digit level: 97 - Activities of households as employers of domestic personnel</x:v>
      </x:c>
      <x:c r="G2698" s="19" t="n">
        <x:v>208.91</x:v>
      </x:c>
      <x:c r="H2698" s="20" t="n">
        <x:v>1</x:v>
      </x:c>
      <x:c r="I2698" s="19" t="n">
        <x:f>SUM(G2691:G2699)</x:f>
        <x:v>2901.5359999999996</x:v>
      </x:c>
      <x:c r="J2698" s="20" t="n">
        <x:f>G2698/I2698*H2698</x:f>
        <x:v>0.07199979597013445</x:v>
      </x:c>
      <x:c r="K2698" s="2" t="str">
        <x:v>ISIC4:97</x:v>
      </x:c>
      <x:c r="L2698" s="14" t="n">
        <x:f>'Crosswalk'!C91</x:f>
        <x:v>0</x:v>
      </x:c>
      <x:c r="M2698" s="14" t="n">
        <x:f>'Crosswalk'!D91</x:f>
        <x:v>0</x:v>
      </x:c>
      <x:c r="N2698" s="14" t="n">
        <x:f>'Crosswalk'!E91</x:f>
        <x:v>0</x:v>
      </x:c>
      <x:c r="O2698" s="14" t="n">
        <x:f>'Crosswalk'!F91</x:f>
        <x:v>0</x:v>
      </x:c>
      <x:c r="P2698" s="14" t="n">
        <x:f>'Crosswalk'!G91</x:f>
        <x:v>0</x:v>
      </x:c>
      <x:c r="Q2698" s="14" t="n">
        <x:f>'Crosswalk'!H91</x:f>
        <x:v>0</x:v>
      </x:c>
      <x:c r="R2698" s="14" t="n">
        <x:f>'Crosswalk'!I91</x:f>
        <x:v>0</x:v>
      </x:c>
      <x:c r="S2698" s="14" t="n">
        <x:f>'Crosswalk'!J91</x:f>
        <x:v>0</x:v>
      </x:c>
      <x:c r="T2698" s="14" t="n">
        <x:f>'Crosswalk'!K91</x:f>
        <x:v>0</x:v>
      </x:c>
      <x:c r="U2698" s="14" t="n">
        <x:f>'Crosswalk'!L91</x:f>
        <x:v>0</x:v>
      </x:c>
      <x:c r="V2698" s="14" t="n">
        <x:f>'Crosswalk'!M91</x:f>
        <x:v>0</x:v>
      </x:c>
      <x:c r="W2698" s="14" t="n">
        <x:f>'Crosswalk'!N91</x:f>
        <x:v>1</x:v>
      </x:c>
      <x:c r="X2698" s="17" t="str">
        <x:v>LFS - Unemployment, Under-employment Watch</x:v>
      </x:c>
      <x:c r="Y2698" s="2" t="str">
        <x:v>B</x:v>
      </x:c>
      <x:c r="Z2698" s="17" t="str">
        <x:v>National 2024 division composition. Observed national industry detail; used only for composition within 2024 ILO modelled margins.</x:v>
      </x:c>
      <x:c r="AA2698" s="2" t="str"/>
      <x:c r="AB2698" s="2" t="str">
        <x:v>https://rplumber.ilo.org/data/indicator?format=.csv.gz&amp;id=EMP_TEMP_SEX_EC2_NB_A</x:v>
      </x:c>
    </x:row>
    <x:row r="2699" ht="48" customHeight="1">
      <x:c r="A2699" s="13" t="str">
        <x:v>NGA</x:v>
      </x:c>
      <x:c r="B2699" s="13" t="str">
        <x:v>RSTU</x:v>
      </x:c>
      <x:c r="C2699" s="13" t="str">
        <x:v>NGA</x:v>
      </x:c>
      <x:c r="D2699" s="13" t="n">
        <x:v>2024</x:v>
      </x:c>
      <x:c r="E2699" s="13" t="str">
        <x:v>EC2_ISIC4_T98</x:v>
      </x:c>
      <x:c r="F2699" s="18" t="str">
        <x:v>Economic activity (ISIC-Rev.4), 2 digit level: 98 - Undifferentiated goods- and services-producing activities of private households for own use</x:v>
      </x:c>
      <x:c r="G2699" s="21" t="n">
        <x:v>49.881</x:v>
      </x:c>
      <x:c r="H2699" s="22" t="n">
        <x:v>1</x:v>
      </x:c>
      <x:c r="I2699" s="21" t="n">
        <x:f>SUM(G2691:G2699)</x:f>
        <x:v>2901.5359999999996</x:v>
      </x:c>
      <x:c r="J2699" s="22" t="n">
        <x:f>G2699/I2699*H2699</x:f>
        <x:v>0.017191239398718475</x:v>
      </x:c>
      <x:c r="K2699" s="13" t="str">
        <x:v>ISIC4:98</x:v>
      </x:c>
      <x:c r="L2699" s="15" t="n">
        <x:f>'Crosswalk'!C92</x:f>
        <x:v>0</x:v>
      </x:c>
      <x:c r="M2699" s="15" t="n">
        <x:f>'Crosswalk'!D92</x:f>
        <x:v>0</x:v>
      </x:c>
      <x:c r="N2699" s="15" t="n">
        <x:f>'Crosswalk'!E92</x:f>
        <x:v>0</x:v>
      </x:c>
      <x:c r="O2699" s="15" t="n">
        <x:f>'Crosswalk'!F92</x:f>
        <x:v>0</x:v>
      </x:c>
      <x:c r="P2699" s="15" t="n">
        <x:f>'Crosswalk'!G92</x:f>
        <x:v>0</x:v>
      </x:c>
      <x:c r="Q2699" s="15" t="n">
        <x:f>'Crosswalk'!H92</x:f>
        <x:v>0</x:v>
      </x:c>
      <x:c r="R2699" s="15" t="n">
        <x:f>'Crosswalk'!I92</x:f>
        <x:v>0</x:v>
      </x:c>
      <x:c r="S2699" s="15" t="n">
        <x:f>'Crosswalk'!J92</x:f>
        <x:v>0</x:v>
      </x:c>
      <x:c r="T2699" s="15" t="n">
        <x:f>'Crosswalk'!K92</x:f>
        <x:v>0</x:v>
      </x:c>
      <x:c r="U2699" s="15" t="n">
        <x:f>'Crosswalk'!L92</x:f>
        <x:v>0</x:v>
      </x:c>
      <x:c r="V2699" s="15" t="n">
        <x:f>'Crosswalk'!M92</x:f>
        <x:v>0</x:v>
      </x:c>
      <x:c r="W2699" s="15" t="n">
        <x:f>'Crosswalk'!N92</x:f>
        <x:v>1</x:v>
      </x:c>
      <x:c r="X2699" s="18" t="str">
        <x:v>LFS - Unemployment, Under-employment Watch</x:v>
      </x:c>
      <x:c r="Y2699" s="13" t="str">
        <x:v>B</x:v>
      </x:c>
      <x:c r="Z2699" s="18" t="str">
        <x:v>National 2024 division composition. Observed national industry detail; used only for composition within 2024 ILO modelled margins.</x:v>
      </x:c>
      <x:c r="AA2699" s="13" t="str"/>
      <x:c r="AB2699" s="13" t="str">
        <x:v>https://rplumber.ilo.org/data/indicator?format=.csv.gz&amp;id=EMP_TEMP_SEX_EC2_NB_A</x:v>
      </x:c>
    </x:row>
    <x:row r="2700" ht="48" customHeight="1">
      <x:c r="A2700" s="2" t="str">
        <x:v>KEN</x:v>
      </x:c>
      <x:c r="B2700" s="2" t="str">
        <x:v>A</x:v>
      </x:c>
      <x:c r="C2700" s="2" t="str">
        <x:v>KEN</x:v>
      </x:c>
      <x:c r="D2700" s="2" t="n">
        <x:v>2021</x:v>
      </x:c>
      <x:c r="E2700" s="2" t="str">
        <x:v>EC2_ISIC4_A01</x:v>
      </x:c>
      <x:c r="F2700" s="17" t="str">
        <x:v>Economic activity (ISIC-Rev.4), 2 digit level: 01 - Crop and animal production, hunting and related service activities</x:v>
      </x:c>
      <x:c r="G2700" s="19" t="n">
        <x:v>9612.418</x:v>
      </x:c>
      <x:c r="H2700" s="20" t="n">
        <x:v>1</x:v>
      </x:c>
      <x:c r="I2700" s="19" t="n">
        <x:f>SUM(G2700:G2702)</x:f>
        <x:v>9875.608</x:v>
      </x:c>
      <x:c r="J2700" s="20" t="n">
        <x:f>G2700/I2700*H2700</x:f>
        <x:v>0.9733494889631099</x:v>
      </x:c>
      <x:c r="K2700" s="2" t="str">
        <x:v>ISIC4:01</x:v>
      </x:c>
      <x:c r="L2700" s="14" t="n">
        <x:f>'Crosswalk'!C6</x:f>
        <x:v>0</x:v>
      </x:c>
      <x:c r="M2700" s="14" t="n">
        <x:f>'Crosswalk'!D6</x:f>
        <x:v>0</x:v>
      </x:c>
      <x:c r="N2700" s="14" t="n">
        <x:f>'Crosswalk'!E6</x:f>
        <x:v>0</x:v>
      </x:c>
      <x:c r="O2700" s="14" t="n">
        <x:f>'Crosswalk'!F6</x:f>
        <x:v>0</x:v>
      </x:c>
      <x:c r="P2700" s="14" t="n">
        <x:f>'Crosswalk'!G6</x:f>
        <x:v>1</x:v>
      </x:c>
      <x:c r="Q2700" s="14" t="n">
        <x:f>'Crosswalk'!H6</x:f>
        <x:v>0</x:v>
      </x:c>
      <x:c r="R2700" s="14" t="n">
        <x:f>'Crosswalk'!I6</x:f>
        <x:v>0</x:v>
      </x:c>
      <x:c r="S2700" s="14" t="n">
        <x:f>'Crosswalk'!J6</x:f>
        <x:v>0</x:v>
      </x:c>
      <x:c r="T2700" s="14" t="n">
        <x:f>'Crosswalk'!K6</x:f>
        <x:v>0</x:v>
      </x:c>
      <x:c r="U2700" s="14" t="n">
        <x:f>'Crosswalk'!L6</x:f>
        <x:v>0</x:v>
      </x:c>
      <x:c r="V2700" s="14" t="n">
        <x:f>'Crosswalk'!M6</x:f>
        <x:v>0</x:v>
      </x:c>
      <x:c r="W2700" s="14" t="n">
        <x:f>'Crosswalk'!N6</x:f>
        <x:v>0</x:v>
      </x:c>
      <x:c r="X2700" s="17" t="str">
        <x:v>HS - Continuous household survey</x:v>
      </x:c>
      <x:c r="Y2700" s="2" t="str"/>
      <x:c r="Z2700" s="17" t="str">
        <x:v>National 2021 division composition. Observed national industry detail; used only for composition within 2024 ILO modelled margins.</x:v>
      </x:c>
      <x:c r="AA2700" s="2" t="str"/>
      <x:c r="AB2700" s="2" t="str">
        <x:v>https://rplumber.ilo.org/data/indicator?format=.csv.gz&amp;id=EMP_TEMP_SEX_EC2_NB_A</x:v>
      </x:c>
    </x:row>
    <x:row r="2701" ht="48" customHeight="1">
      <x:c r="A2701" s="13" t="str">
        <x:v>KEN</x:v>
      </x:c>
      <x:c r="B2701" s="13" t="str">
        <x:v>A</x:v>
      </x:c>
      <x:c r="C2701" s="13" t="str">
        <x:v>KEN</x:v>
      </x:c>
      <x:c r="D2701" s="13" t="n">
        <x:v>2021</x:v>
      </x:c>
      <x:c r="E2701" s="13" t="str">
        <x:v>EC2_ISIC4_A02</x:v>
      </x:c>
      <x:c r="F2701" s="18" t="str">
        <x:v>Economic activity (ISIC-Rev.4), 2 digit level: 02 - Forestry and logging</x:v>
      </x:c>
      <x:c r="G2701" s="21" t="n">
        <x:v>162.144</x:v>
      </x:c>
      <x:c r="H2701" s="22" t="n">
        <x:v>1</x:v>
      </x:c>
      <x:c r="I2701" s="21" t="n">
        <x:f>SUM(G2700:G2702)</x:f>
        <x:v>9875.608</x:v>
      </x:c>
      <x:c r="J2701" s="22" t="n">
        <x:f>G2701/I2701*H2701</x:f>
        <x:v>0.016418634680517897</x:v>
      </x:c>
      <x:c r="K2701" s="13" t="str">
        <x:v>ISIC4:02</x:v>
      </x:c>
      <x:c r="L2701" s="15" t="n">
        <x:f>'Crosswalk'!C7</x:f>
        <x:v>0</x:v>
      </x:c>
      <x:c r="M2701" s="15" t="n">
        <x:f>'Crosswalk'!D7</x:f>
        <x:v>1</x:v>
      </x:c>
      <x:c r="N2701" s="15" t="n">
        <x:f>'Crosswalk'!E7</x:f>
        <x:v>0</x:v>
      </x:c>
      <x:c r="O2701" s="15" t="n">
        <x:f>'Crosswalk'!F7</x:f>
        <x:v>0</x:v>
      </x:c>
      <x:c r="P2701" s="15" t="n">
        <x:f>'Crosswalk'!G7</x:f>
        <x:v>0</x:v>
      </x:c>
      <x:c r="Q2701" s="15" t="n">
        <x:f>'Crosswalk'!H7</x:f>
        <x:v>0</x:v>
      </x:c>
      <x:c r="R2701" s="15" t="n">
        <x:f>'Crosswalk'!I7</x:f>
        <x:v>0</x:v>
      </x:c>
      <x:c r="S2701" s="15" t="n">
        <x:f>'Crosswalk'!J7</x:f>
        <x:v>0</x:v>
      </x:c>
      <x:c r="T2701" s="15" t="n">
        <x:f>'Crosswalk'!K7</x:f>
        <x:v>0</x:v>
      </x:c>
      <x:c r="U2701" s="15" t="n">
        <x:f>'Crosswalk'!L7</x:f>
        <x:v>0</x:v>
      </x:c>
      <x:c r="V2701" s="15" t="n">
        <x:f>'Crosswalk'!M7</x:f>
        <x:v>0</x:v>
      </x:c>
      <x:c r="W2701" s="15" t="n">
        <x:f>'Crosswalk'!N7</x:f>
        <x:v>0</x:v>
      </x:c>
      <x:c r="X2701" s="18" t="str">
        <x:v>HS - Continuous household survey</x:v>
      </x:c>
      <x:c r="Y2701" s="13" t="str"/>
      <x:c r="Z2701" s="18" t="str">
        <x:v>National 2021 division composition. Observed national industry detail; used only for composition within 2024 ILO modelled margins.</x:v>
      </x:c>
      <x:c r="AA2701" s="13" t="str"/>
      <x:c r="AB2701" s="13" t="str">
        <x:v>https://rplumber.ilo.org/data/indicator?format=.csv.gz&amp;id=EMP_TEMP_SEX_EC2_NB_A</x:v>
      </x:c>
    </x:row>
    <x:row r="2702" ht="48" customHeight="1">
      <x:c r="A2702" s="2" t="str">
        <x:v>KEN</x:v>
      </x:c>
      <x:c r="B2702" s="2" t="str">
        <x:v>A</x:v>
      </x:c>
      <x:c r="C2702" s="2" t="str">
        <x:v>KEN</x:v>
      </x:c>
      <x:c r="D2702" s="2" t="n">
        <x:v>2021</x:v>
      </x:c>
      <x:c r="E2702" s="2" t="str">
        <x:v>EC2_ISIC4_A03</x:v>
      </x:c>
      <x:c r="F2702" s="17" t="str">
        <x:v>Economic activity (ISIC-Rev.4), 2 digit level: 03 - Fishing and aquaculture</x:v>
      </x:c>
      <x:c r="G2702" s="19" t="n">
        <x:v>101.046</x:v>
      </x:c>
      <x:c r="H2702" s="20" t="n">
        <x:v>1</x:v>
      </x:c>
      <x:c r="I2702" s="19" t="n">
        <x:f>SUM(G2700:G2702)</x:f>
        <x:v>9875.608</x:v>
      </x:c>
      <x:c r="J2702" s="20" t="n">
        <x:f>G2702/I2702*H2702</x:f>
        <x:v>0.010231876356372186</x:v>
      </x:c>
      <x:c r="K2702" s="2" t="str">
        <x:v>ISIC4:03</x:v>
      </x:c>
      <x:c r="L2702" s="14" t="n">
        <x:f>'Crosswalk'!C8</x:f>
        <x:v>0</x:v>
      </x:c>
      <x:c r="M2702" s="14" t="n">
        <x:f>'Crosswalk'!D8</x:f>
        <x:v>0</x:v>
      </x:c>
      <x:c r="N2702" s="14" t="n">
        <x:f>'Crosswalk'!E8</x:f>
        <x:v>0</x:v>
      </x:c>
      <x:c r="O2702" s="14" t="n">
        <x:f>'Crosswalk'!F8</x:f>
        <x:v>0</x:v>
      </x:c>
      <x:c r="P2702" s="14" t="n">
        <x:f>'Crosswalk'!G8</x:f>
        <x:v>1</x:v>
      </x:c>
      <x:c r="Q2702" s="14" t="n">
        <x:f>'Crosswalk'!H8</x:f>
        <x:v>0</x:v>
      </x:c>
      <x:c r="R2702" s="14" t="n">
        <x:f>'Crosswalk'!I8</x:f>
        <x:v>0</x:v>
      </x:c>
      <x:c r="S2702" s="14" t="n">
        <x:f>'Crosswalk'!J8</x:f>
        <x:v>0</x:v>
      </x:c>
      <x:c r="T2702" s="14" t="n">
        <x:f>'Crosswalk'!K8</x:f>
        <x:v>0</x:v>
      </x:c>
      <x:c r="U2702" s="14" t="n">
        <x:f>'Crosswalk'!L8</x:f>
        <x:v>0</x:v>
      </x:c>
      <x:c r="V2702" s="14" t="n">
        <x:f>'Crosswalk'!M8</x:f>
        <x:v>0</x:v>
      </x:c>
      <x:c r="W2702" s="14" t="n">
        <x:f>'Crosswalk'!N8</x:f>
        <x:v>0</x:v>
      </x:c>
      <x:c r="X2702" s="17" t="str">
        <x:v>HS - Continuous household survey</x:v>
      </x:c>
      <x:c r="Y2702" s="2" t="str"/>
      <x:c r="Z2702" s="17" t="str">
        <x:v>National 2021 division composition. Observed national industry detail; used only for composition within 2024 ILO modelled margins.</x:v>
      </x:c>
      <x:c r="AA2702" s="2" t="str"/>
      <x:c r="AB2702" s="2" t="str">
        <x:v>https://rplumber.ilo.org/data/indicator?format=.csv.gz&amp;id=EMP_TEMP_SEX_EC2_NB_A</x:v>
      </x:c>
    </x:row>
    <x:row r="2703" ht="48" customHeight="1">
      <x:c r="A2703" s="13" t="str">
        <x:v>KEN</x:v>
      </x:c>
      <x:c r="B2703" s="13" t="str">
        <x:v>B</x:v>
      </x:c>
      <x:c r="C2703" s="13" t="str">
        <x:v>KEN</x:v>
      </x:c>
      <x:c r="D2703" s="13" t="n">
        <x:v>2021</x:v>
      </x:c>
      <x:c r="E2703" s="13" t="str">
        <x:v>EC2_ISIC4_B07</x:v>
      </x:c>
      <x:c r="F2703" s="18" t="str">
        <x:v>Economic activity (ISIC-Rev.4), 2 digit level: 07 - Mining of metal ores</x:v>
      </x:c>
      <x:c r="G2703" s="21" t="n">
        <x:v>8.07</x:v>
      </x:c>
      <x:c r="H2703" s="22" t="n">
        <x:v>1</x:v>
      </x:c>
      <x:c r="I2703" s="21" t="n">
        <x:f>SUM(G2703:G2705)</x:f>
        <x:v>140.68400000000003</x:v>
      </x:c>
      <x:c r="J2703" s="22" t="n">
        <x:f>G2703/I2703*H2703</x:f>
        <x:v>0.05736259986921042</x:v>
      </x:c>
      <x:c r="K2703" s="13" t="str">
        <x:v>ISIC4:07</x:v>
      </x:c>
      <x:c r="L2703" s="15" t="n">
        <x:f>'Crosswalk'!C11</x:f>
        <x:v>0</x:v>
      </x:c>
      <x:c r="M2703" s="15" t="n">
        <x:f>'Crosswalk'!D11</x:f>
        <x:v>1</x:v>
      </x:c>
      <x:c r="N2703" s="15" t="n">
        <x:f>'Crosswalk'!E11</x:f>
        <x:v>0</x:v>
      </x:c>
      <x:c r="O2703" s="15" t="n">
        <x:f>'Crosswalk'!F11</x:f>
        <x:v>0</x:v>
      </x:c>
      <x:c r="P2703" s="15" t="n">
        <x:f>'Crosswalk'!G11</x:f>
        <x:v>0</x:v>
      </x:c>
      <x:c r="Q2703" s="15" t="n">
        <x:f>'Crosswalk'!H11</x:f>
        <x:v>0</x:v>
      </x:c>
      <x:c r="R2703" s="15" t="n">
        <x:f>'Crosswalk'!I11</x:f>
        <x:v>0</x:v>
      </x:c>
      <x:c r="S2703" s="15" t="n">
        <x:f>'Crosswalk'!J11</x:f>
        <x:v>0</x:v>
      </x:c>
      <x:c r="T2703" s="15" t="n">
        <x:f>'Crosswalk'!K11</x:f>
        <x:v>0</x:v>
      </x:c>
      <x:c r="U2703" s="15" t="n">
        <x:f>'Crosswalk'!L11</x:f>
        <x:v>0</x:v>
      </x:c>
      <x:c r="V2703" s="15" t="n">
        <x:f>'Crosswalk'!M11</x:f>
        <x:v>0</x:v>
      </x:c>
      <x:c r="W2703" s="15" t="n">
        <x:f>'Crosswalk'!N11</x:f>
        <x:v>0</x:v>
      </x:c>
      <x:c r="X2703" s="18" t="str">
        <x:v>HS - Continuous household survey</x:v>
      </x:c>
      <x:c r="Y2703" s="13" t="str"/>
      <x:c r="Z2703" s="18" t="str">
        <x:v>National 2021 division composition. Observed national industry detail; used only for composition within 2024 ILO modelled margins.</x:v>
      </x:c>
      <x:c r="AA2703" s="13" t="str"/>
      <x:c r="AB2703" s="13" t="str">
        <x:v>https://rplumber.ilo.org/data/indicator?format=.csv.gz&amp;id=EMP_TEMP_SEX_EC2_NB_A</x:v>
      </x:c>
    </x:row>
    <x:row r="2704" ht="48" customHeight="1">
      <x:c r="A2704" s="2" t="str">
        <x:v>KEN</x:v>
      </x:c>
      <x:c r="B2704" s="2" t="str">
        <x:v>B</x:v>
      </x:c>
      <x:c r="C2704" s="2" t="str">
        <x:v>KEN</x:v>
      </x:c>
      <x:c r="D2704" s="2" t="n">
        <x:v>2021</x:v>
      </x:c>
      <x:c r="E2704" s="2" t="str">
        <x:v>EC2_ISIC4_B08</x:v>
      </x:c>
      <x:c r="F2704" s="17" t="str">
        <x:v>Economic activity (ISIC-Rev.4), 2 digit level: 08 - Other mining and quarrying</x:v>
      </x:c>
      <x:c r="G2704" s="19" t="n">
        <x:v>117.046</x:v>
      </x:c>
      <x:c r="H2704" s="20" t="n">
        <x:v>1</x:v>
      </x:c>
      <x:c r="I2704" s="19" t="n">
        <x:f>SUM(G2703:G2705)</x:f>
        <x:v>140.68400000000003</x:v>
      </x:c>
      <x:c r="J2704" s="20" t="n">
        <x:f>G2704/I2704*H2704</x:f>
        <x:v>0.8319780500980921</x:v>
      </x:c>
      <x:c r="K2704" s="2" t="str">
        <x:v>ISIC4:08</x:v>
      </x:c>
      <x:c r="L2704" s="14" t="n">
        <x:f>'Crosswalk'!C12</x:f>
        <x:v>0</x:v>
      </x:c>
      <x:c r="M2704" s="14" t="n">
        <x:f>'Crosswalk'!D12</x:f>
        <x:v>1</x:v>
      </x:c>
      <x:c r="N2704" s="14" t="n">
        <x:f>'Crosswalk'!E12</x:f>
        <x:v>0</x:v>
      </x:c>
      <x:c r="O2704" s="14" t="n">
        <x:f>'Crosswalk'!F12</x:f>
        <x:v>0</x:v>
      </x:c>
      <x:c r="P2704" s="14" t="n">
        <x:f>'Crosswalk'!G12</x:f>
        <x:v>0</x:v>
      </x:c>
      <x:c r="Q2704" s="14" t="n">
        <x:f>'Crosswalk'!H12</x:f>
        <x:v>0</x:v>
      </x:c>
      <x:c r="R2704" s="14" t="n">
        <x:f>'Crosswalk'!I12</x:f>
        <x:v>0</x:v>
      </x:c>
      <x:c r="S2704" s="14" t="n">
        <x:f>'Crosswalk'!J12</x:f>
        <x:v>0</x:v>
      </x:c>
      <x:c r="T2704" s="14" t="n">
        <x:f>'Crosswalk'!K12</x:f>
        <x:v>0</x:v>
      </x:c>
      <x:c r="U2704" s="14" t="n">
        <x:f>'Crosswalk'!L12</x:f>
        <x:v>0</x:v>
      </x:c>
      <x:c r="V2704" s="14" t="n">
        <x:f>'Crosswalk'!M12</x:f>
        <x:v>0</x:v>
      </x:c>
      <x:c r="W2704" s="14" t="n">
        <x:f>'Crosswalk'!N12</x:f>
        <x:v>0</x:v>
      </x:c>
      <x:c r="X2704" s="17" t="str">
        <x:v>HS - Continuous household survey</x:v>
      </x:c>
      <x:c r="Y2704" s="2" t="str"/>
      <x:c r="Z2704" s="17" t="str">
        <x:v>National 2021 division composition. Observed national industry detail; used only for composition within 2024 ILO modelled margins.</x:v>
      </x:c>
      <x:c r="AA2704" s="2" t="str"/>
      <x:c r="AB2704" s="2" t="str">
        <x:v>https://rplumber.ilo.org/data/indicator?format=.csv.gz&amp;id=EMP_TEMP_SEX_EC2_NB_A</x:v>
      </x:c>
    </x:row>
    <x:row r="2705" ht="48" customHeight="1">
      <x:c r="A2705" s="13" t="str">
        <x:v>KEN</x:v>
      </x:c>
      <x:c r="B2705" s="13" t="str">
        <x:v>B</x:v>
      </x:c>
      <x:c r="C2705" s="13" t="str">
        <x:v>KEN</x:v>
      </x:c>
      <x:c r="D2705" s="13" t="n">
        <x:v>2021</x:v>
      </x:c>
      <x:c r="E2705" s="13" t="str">
        <x:v>EC2_ISIC4_B09</x:v>
      </x:c>
      <x:c r="F2705" s="18" t="str">
        <x:v>Economic activity (ISIC-Rev.4), 2 digit level: 09 - Mining support service activities</x:v>
      </x:c>
      <x:c r="G2705" s="21" t="n">
        <x:v>15.568</x:v>
      </x:c>
      <x:c r="H2705" s="22" t="n">
        <x:v>1</x:v>
      </x:c>
      <x:c r="I2705" s="21" t="n">
        <x:f>SUM(G2703:G2705)</x:f>
        <x:v>140.68400000000003</x:v>
      </x:c>
      <x:c r="J2705" s="22" t="n">
        <x:f>G2705/I2705*H2705</x:f>
        <x:v>0.11065935003269738</x:v>
      </x:c>
      <x:c r="K2705" s="13" t="str">
        <x:v>ISIC4:09</x:v>
      </x:c>
      <x:c r="L2705" s="15" t="n">
        <x:f>'Crosswalk'!C13</x:f>
        <x:v>0.8</x:v>
      </x:c>
      <x:c r="M2705" s="15" t="n">
        <x:f>'Crosswalk'!D13</x:f>
        <x:v>0.2</x:v>
      </x:c>
      <x:c r="N2705" s="15" t="n">
        <x:f>'Crosswalk'!E13</x:f>
        <x:v>0</x:v>
      </x:c>
      <x:c r="O2705" s="15" t="n">
        <x:f>'Crosswalk'!F13</x:f>
        <x:v>0</x:v>
      </x:c>
      <x:c r="P2705" s="15" t="n">
        <x:f>'Crosswalk'!G13</x:f>
        <x:v>0</x:v>
      </x:c>
      <x:c r="Q2705" s="15" t="n">
        <x:f>'Crosswalk'!H13</x:f>
        <x:v>0</x:v>
      </x:c>
      <x:c r="R2705" s="15" t="n">
        <x:f>'Crosswalk'!I13</x:f>
        <x:v>0</x:v>
      </x:c>
      <x:c r="S2705" s="15" t="n">
        <x:f>'Crosswalk'!J13</x:f>
        <x:v>0</x:v>
      </x:c>
      <x:c r="T2705" s="15" t="n">
        <x:f>'Crosswalk'!K13</x:f>
        <x:v>0</x:v>
      </x:c>
      <x:c r="U2705" s="15" t="n">
        <x:f>'Crosswalk'!L13</x:f>
        <x:v>0</x:v>
      </x:c>
      <x:c r="V2705" s="15" t="n">
        <x:f>'Crosswalk'!M13</x:f>
        <x:v>0</x:v>
      </x:c>
      <x:c r="W2705" s="15" t="n">
        <x:f>'Crosswalk'!N13</x:f>
        <x:v>0</x:v>
      </x:c>
      <x:c r="X2705" s="18" t="str">
        <x:v>HS - Continuous household survey</x:v>
      </x:c>
      <x:c r="Y2705" s="13" t="str"/>
      <x:c r="Z2705" s="18" t="str">
        <x:v>National 2021 division composition. Observed national industry detail; used only for composition within 2024 ILO modelled margins.</x:v>
      </x:c>
      <x:c r="AA2705" s="13" t="str"/>
      <x:c r="AB2705" s="13" t="str">
        <x:v>https://rplumber.ilo.org/data/indicator?format=.csv.gz&amp;id=EMP_TEMP_SEX_EC2_NB_A</x:v>
      </x:c>
    </x:row>
    <x:row r="2706" ht="48" customHeight="1">
      <x:c r="A2706" s="2" t="str">
        <x:v>KEN</x:v>
      </x:c>
      <x:c r="B2706" s="2" t="str">
        <x:v>C</x:v>
      </x:c>
      <x:c r="C2706" s="2" t="str">
        <x:v>KEN</x:v>
      </x:c>
      <x:c r="D2706" s="2" t="n">
        <x:v>2021</x:v>
      </x:c>
      <x:c r="E2706" s="2" t="str">
        <x:v>EC2_ISIC4_C10</x:v>
      </x:c>
      <x:c r="F2706" s="17" t="str">
        <x:v>Economic activity (ISIC-Rev.4), 2 digit level: 10 - Manufacture of food products</x:v>
      </x:c>
      <x:c r="G2706" s="19" t="n">
        <x:v>179.955</x:v>
      </x:c>
      <x:c r="H2706" s="20" t="n">
        <x:v>1</x:v>
      </x:c>
      <x:c r="I2706" s="19" t="n">
        <x:f>SUM(G2706:G2724)</x:f>
        <x:v>978.2199999999999</x:v>
      </x:c>
      <x:c r="J2706" s="20" t="n">
        <x:f>G2706/I2706*H2706</x:f>
        <x:v>0.18396168551041692</x:v>
      </x:c>
      <x:c r="K2706" s="2" t="str">
        <x:v>ISIC4:10</x:v>
      </x:c>
      <x:c r="L2706" s="14" t="n">
        <x:f>'Crosswalk'!C14</x:f>
        <x:v>0</x:v>
      </x:c>
      <x:c r="M2706" s="14" t="n">
        <x:f>'Crosswalk'!D14</x:f>
        <x:v>0</x:v>
      </x:c>
      <x:c r="N2706" s="14" t="n">
        <x:f>'Crosswalk'!E14</x:f>
        <x:v>0</x:v>
      </x:c>
      <x:c r="O2706" s="14" t="n">
        <x:f>'Crosswalk'!F14</x:f>
        <x:v>0</x:v>
      </x:c>
      <x:c r="P2706" s="14" t="n">
        <x:f>'Crosswalk'!G14</x:f>
        <x:v>1</x:v>
      </x:c>
      <x:c r="Q2706" s="14" t="n">
        <x:f>'Crosswalk'!H14</x:f>
        <x:v>0</x:v>
      </x:c>
      <x:c r="R2706" s="14" t="n">
        <x:f>'Crosswalk'!I14</x:f>
        <x:v>0</x:v>
      </x:c>
      <x:c r="S2706" s="14" t="n">
        <x:f>'Crosswalk'!J14</x:f>
        <x:v>0</x:v>
      </x:c>
      <x:c r="T2706" s="14" t="n">
        <x:f>'Crosswalk'!K14</x:f>
        <x:v>0</x:v>
      </x:c>
      <x:c r="U2706" s="14" t="n">
        <x:f>'Crosswalk'!L14</x:f>
        <x:v>0</x:v>
      </x:c>
      <x:c r="V2706" s="14" t="n">
        <x:f>'Crosswalk'!M14</x:f>
        <x:v>0</x:v>
      </x:c>
      <x:c r="W2706" s="14" t="n">
        <x:f>'Crosswalk'!N14</x:f>
        <x:v>0</x:v>
      </x:c>
      <x:c r="X2706" s="17" t="str">
        <x:v>HS - Continuous household survey</x:v>
      </x:c>
      <x:c r="Y2706" s="2" t="str"/>
      <x:c r="Z2706" s="17" t="str">
        <x:v>National 2021 division composition. Observed national industry detail; used only for composition within 2024 ILO modelled margins.</x:v>
      </x:c>
      <x:c r="AA2706" s="2" t="str"/>
      <x:c r="AB2706" s="2" t="str">
        <x:v>https://rplumber.ilo.org/data/indicator?format=.csv.gz&amp;id=EMP_TEMP_SEX_EC2_NB_A</x:v>
      </x:c>
    </x:row>
    <x:row r="2707" ht="48" customHeight="1">
      <x:c r="A2707" s="13" t="str">
        <x:v>KEN</x:v>
      </x:c>
      <x:c r="B2707" s="13" t="str">
        <x:v>C</x:v>
      </x:c>
      <x:c r="C2707" s="13" t="str">
        <x:v>KEN</x:v>
      </x:c>
      <x:c r="D2707" s="13" t="n">
        <x:v>2021</x:v>
      </x:c>
      <x:c r="E2707" s="13" t="str">
        <x:v>EC2_ISIC4_C11</x:v>
      </x:c>
      <x:c r="F2707" s="18" t="str">
        <x:v>Economic activity (ISIC-Rev.4), 2 digit level: 11 - Manufacture of beverages</x:v>
      </x:c>
      <x:c r="G2707" s="21" t="n">
        <x:v>58.234</x:v>
      </x:c>
      <x:c r="H2707" s="22" t="n">
        <x:v>1</x:v>
      </x:c>
      <x:c r="I2707" s="21" t="n">
        <x:f>SUM(G2706:G2724)</x:f>
        <x:v>978.2199999999999</x:v>
      </x:c>
      <x:c r="J2707" s="22" t="n">
        <x:f>G2707/I2707*H2707</x:f>
        <x:v>0.05953057594406167</x:v>
      </x:c>
      <x:c r="K2707" s="13" t="str">
        <x:v>ISIC4:11</x:v>
      </x:c>
      <x:c r="L2707" s="15" t="n">
        <x:f>'Crosswalk'!C15</x:f>
        <x:v>0</x:v>
      </x:c>
      <x:c r="M2707" s="15" t="n">
        <x:f>'Crosswalk'!D15</x:f>
        <x:v>0</x:v>
      </x:c>
      <x:c r="N2707" s="15" t="n">
        <x:f>'Crosswalk'!E15</x:f>
        <x:v>0</x:v>
      </x:c>
      <x:c r="O2707" s="15" t="n">
        <x:f>'Crosswalk'!F15</x:f>
        <x:v>0</x:v>
      </x:c>
      <x:c r="P2707" s="15" t="n">
        <x:f>'Crosswalk'!G15</x:f>
        <x:v>1</x:v>
      </x:c>
      <x:c r="Q2707" s="15" t="n">
        <x:f>'Crosswalk'!H15</x:f>
        <x:v>0</x:v>
      </x:c>
      <x:c r="R2707" s="15" t="n">
        <x:f>'Crosswalk'!I15</x:f>
        <x:v>0</x:v>
      </x:c>
      <x:c r="S2707" s="15" t="n">
        <x:f>'Crosswalk'!J15</x:f>
        <x:v>0</x:v>
      </x:c>
      <x:c r="T2707" s="15" t="n">
        <x:f>'Crosswalk'!K15</x:f>
        <x:v>0</x:v>
      </x:c>
      <x:c r="U2707" s="15" t="n">
        <x:f>'Crosswalk'!L15</x:f>
        <x:v>0</x:v>
      </x:c>
      <x:c r="V2707" s="15" t="n">
        <x:f>'Crosswalk'!M15</x:f>
        <x:v>0</x:v>
      </x:c>
      <x:c r="W2707" s="15" t="n">
        <x:f>'Crosswalk'!N15</x:f>
        <x:v>0</x:v>
      </x:c>
      <x:c r="X2707" s="18" t="str">
        <x:v>HS - Continuous household survey</x:v>
      </x:c>
      <x:c r="Y2707" s="13" t="str"/>
      <x:c r="Z2707" s="18" t="str">
        <x:v>National 2021 division composition. Observed national industry detail; used only for composition within 2024 ILO modelled margins.</x:v>
      </x:c>
      <x:c r="AA2707" s="13" t="str"/>
      <x:c r="AB2707" s="13" t="str">
        <x:v>https://rplumber.ilo.org/data/indicator?format=.csv.gz&amp;id=EMP_TEMP_SEX_EC2_NB_A</x:v>
      </x:c>
    </x:row>
    <x:row r="2708" ht="48" customHeight="1">
      <x:c r="A2708" s="2" t="str">
        <x:v>KEN</x:v>
      </x:c>
      <x:c r="B2708" s="2" t="str">
        <x:v>C</x:v>
      </x:c>
      <x:c r="C2708" s="2" t="str">
        <x:v>KEN</x:v>
      </x:c>
      <x:c r="D2708" s="2" t="n">
        <x:v>2021</x:v>
      </x:c>
      <x:c r="E2708" s="2" t="str">
        <x:v>EC2_ISIC4_C13</x:v>
      </x:c>
      <x:c r="F2708" s="17" t="str">
        <x:v>Economic activity (ISIC-Rev.4), 2 digit level: 13 - Manufacture of textiles</x:v>
      </x:c>
      <x:c r="G2708" s="19" t="n">
        <x:v>131.182</x:v>
      </x:c>
      <x:c r="H2708" s="20" t="n">
        <x:v>1</x:v>
      </x:c>
      <x:c r="I2708" s="19" t="n">
        <x:f>SUM(G2706:G2724)</x:f>
        <x:v>978.2199999999999</x:v>
      </x:c>
      <x:c r="J2708" s="20" t="n">
        <x:f>G2708/I2708*H2708</x:f>
        <x:v>0.13410275807078162</x:v>
      </x:c>
      <x:c r="K2708" s="2" t="str">
        <x:v>ISIC4:13</x:v>
      </x:c>
      <x:c r="L2708" s="14" t="n">
        <x:f>'Crosswalk'!C17</x:f>
        <x:v>0</x:v>
      </x:c>
      <x:c r="M2708" s="14" t="n">
        <x:f>'Crosswalk'!D17</x:f>
        <x:v>0</x:v>
      </x:c>
      <x:c r="N2708" s="14" t="n">
        <x:f>'Crosswalk'!E17</x:f>
        <x:v>0</x:v>
      </x:c>
      <x:c r="O2708" s="14" t="n">
        <x:f>'Crosswalk'!F17</x:f>
        <x:v>1</x:v>
      </x:c>
      <x:c r="P2708" s="14" t="n">
        <x:f>'Crosswalk'!G17</x:f>
        <x:v>0</x:v>
      </x:c>
      <x:c r="Q2708" s="14" t="n">
        <x:f>'Crosswalk'!H17</x:f>
        <x:v>0</x:v>
      </x:c>
      <x:c r="R2708" s="14" t="n">
        <x:f>'Crosswalk'!I17</x:f>
        <x:v>0</x:v>
      </x:c>
      <x:c r="S2708" s="14" t="n">
        <x:f>'Crosswalk'!J17</x:f>
        <x:v>0</x:v>
      </x:c>
      <x:c r="T2708" s="14" t="n">
        <x:f>'Crosswalk'!K17</x:f>
        <x:v>0</x:v>
      </x:c>
      <x:c r="U2708" s="14" t="n">
        <x:f>'Crosswalk'!L17</x:f>
        <x:v>0</x:v>
      </x:c>
      <x:c r="V2708" s="14" t="n">
        <x:f>'Crosswalk'!M17</x:f>
        <x:v>0</x:v>
      </x:c>
      <x:c r="W2708" s="14" t="n">
        <x:f>'Crosswalk'!N17</x:f>
        <x:v>0</x:v>
      </x:c>
      <x:c r="X2708" s="17" t="str">
        <x:v>HS - Continuous household survey</x:v>
      </x:c>
      <x:c r="Y2708" s="2" t="str"/>
      <x:c r="Z2708" s="17" t="str">
        <x:v>National 2021 division composition. Observed national industry detail; used only for composition within 2024 ILO modelled margins.</x:v>
      </x:c>
      <x:c r="AA2708" s="2" t="str"/>
      <x:c r="AB2708" s="2" t="str">
        <x:v>https://rplumber.ilo.org/data/indicator?format=.csv.gz&amp;id=EMP_TEMP_SEX_EC2_NB_A</x:v>
      </x:c>
    </x:row>
    <x:row r="2709" ht="48" customHeight="1">
      <x:c r="A2709" s="13" t="str">
        <x:v>KEN</x:v>
      </x:c>
      <x:c r="B2709" s="13" t="str">
        <x:v>C</x:v>
      </x:c>
      <x:c r="C2709" s="13" t="str">
        <x:v>KEN</x:v>
      </x:c>
      <x:c r="D2709" s="13" t="n">
        <x:v>2021</x:v>
      </x:c>
      <x:c r="E2709" s="13" t="str">
        <x:v>EC2_ISIC4_C14</x:v>
      </x:c>
      <x:c r="F2709" s="18" t="str">
        <x:v>Economic activity (ISIC-Rev.4), 2 digit level: 14 - Manufacture of wearing apparel</x:v>
      </x:c>
      <x:c r="G2709" s="21" t="n">
        <x:v>122.68</x:v>
      </x:c>
      <x:c r="H2709" s="22" t="n">
        <x:v>1</x:v>
      </x:c>
      <x:c r="I2709" s="21" t="n">
        <x:f>SUM(G2706:G2724)</x:f>
        <x:v>978.2199999999999</x:v>
      </x:c>
      <x:c r="J2709" s="22" t="n">
        <x:f>G2709/I2709*H2709</x:f>
        <x:v>0.12541146163439718</x:v>
      </x:c>
      <x:c r="K2709" s="13" t="str">
        <x:v>ISIC4:14</x:v>
      </x:c>
      <x:c r="L2709" s="15" t="n">
        <x:f>'Crosswalk'!C18</x:f>
        <x:v>0</x:v>
      </x:c>
      <x:c r="M2709" s="15" t="n">
        <x:f>'Crosswalk'!D18</x:f>
        <x:v>0</x:v>
      </x:c>
      <x:c r="N2709" s="15" t="n">
        <x:f>'Crosswalk'!E18</x:f>
        <x:v>0</x:v>
      </x:c>
      <x:c r="O2709" s="15" t="n">
        <x:f>'Crosswalk'!F18</x:f>
        <x:v>1</x:v>
      </x:c>
      <x:c r="P2709" s="15" t="n">
        <x:f>'Crosswalk'!G18</x:f>
        <x:v>0</x:v>
      </x:c>
      <x:c r="Q2709" s="15" t="n">
        <x:f>'Crosswalk'!H18</x:f>
        <x:v>0</x:v>
      </x:c>
      <x:c r="R2709" s="15" t="n">
        <x:f>'Crosswalk'!I18</x:f>
        <x:v>0</x:v>
      </x:c>
      <x:c r="S2709" s="15" t="n">
        <x:f>'Crosswalk'!J18</x:f>
        <x:v>0</x:v>
      </x:c>
      <x:c r="T2709" s="15" t="n">
        <x:f>'Crosswalk'!K18</x:f>
        <x:v>0</x:v>
      </x:c>
      <x:c r="U2709" s="15" t="n">
        <x:f>'Crosswalk'!L18</x:f>
        <x:v>0</x:v>
      </x:c>
      <x:c r="V2709" s="15" t="n">
        <x:f>'Crosswalk'!M18</x:f>
        <x:v>0</x:v>
      </x:c>
      <x:c r="W2709" s="15" t="n">
        <x:f>'Crosswalk'!N18</x:f>
        <x:v>0</x:v>
      </x:c>
      <x:c r="X2709" s="18" t="str">
        <x:v>HS - Continuous household survey</x:v>
      </x:c>
      <x:c r="Y2709" s="13" t="str"/>
      <x:c r="Z2709" s="18" t="str">
        <x:v>National 2021 division composition. Observed national industry detail; used only for composition within 2024 ILO modelled margins.</x:v>
      </x:c>
      <x:c r="AA2709" s="13" t="str"/>
      <x:c r="AB2709" s="13" t="str">
        <x:v>https://rplumber.ilo.org/data/indicator?format=.csv.gz&amp;id=EMP_TEMP_SEX_EC2_NB_A</x:v>
      </x:c>
    </x:row>
    <x:row r="2710" ht="48" customHeight="1">
      <x:c r="A2710" s="2" t="str">
        <x:v>KEN</x:v>
      </x:c>
      <x:c r="B2710" s="2" t="str">
        <x:v>C</x:v>
      </x:c>
      <x:c r="C2710" s="2" t="str">
        <x:v>KEN</x:v>
      </x:c>
      <x:c r="D2710" s="2" t="n">
        <x:v>2021</x:v>
      </x:c>
      <x:c r="E2710" s="2" t="str">
        <x:v>EC2_ISIC4_C15</x:v>
      </x:c>
      <x:c r="F2710" s="17" t="str">
        <x:v>Economic activity (ISIC-Rev.4), 2 digit level: 15 - Manufacture of leather and related products</x:v>
      </x:c>
      <x:c r="G2710" s="19" t="n">
        <x:v>13.153</x:v>
      </x:c>
      <x:c r="H2710" s="20" t="n">
        <x:v>1</x:v>
      </x:c>
      <x:c r="I2710" s="19" t="n">
        <x:f>SUM(G2706:G2724)</x:f>
        <x:v>978.2199999999999</x:v>
      </x:c>
      <x:c r="J2710" s="20" t="n">
        <x:f>G2710/I2710*H2710</x:f>
        <x:v>0.013445850626648404</x:v>
      </x:c>
      <x:c r="K2710" s="2" t="str">
        <x:v>ISIC4:15</x:v>
      </x:c>
      <x:c r="L2710" s="14" t="n">
        <x:f>'Crosswalk'!C19</x:f>
        <x:v>0</x:v>
      </x:c>
      <x:c r="M2710" s="14" t="n">
        <x:f>'Crosswalk'!D19</x:f>
        <x:v>0</x:v>
      </x:c>
      <x:c r="N2710" s="14" t="n">
        <x:f>'Crosswalk'!E19</x:f>
        <x:v>0</x:v>
      </x:c>
      <x:c r="O2710" s="14" t="n">
        <x:f>'Crosswalk'!F19</x:f>
        <x:v>1</x:v>
      </x:c>
      <x:c r="P2710" s="14" t="n">
        <x:f>'Crosswalk'!G19</x:f>
        <x:v>0</x:v>
      </x:c>
      <x:c r="Q2710" s="14" t="n">
        <x:f>'Crosswalk'!H19</x:f>
        <x:v>0</x:v>
      </x:c>
      <x:c r="R2710" s="14" t="n">
        <x:f>'Crosswalk'!I19</x:f>
        <x:v>0</x:v>
      </x:c>
      <x:c r="S2710" s="14" t="n">
        <x:f>'Crosswalk'!J19</x:f>
        <x:v>0</x:v>
      </x:c>
      <x:c r="T2710" s="14" t="n">
        <x:f>'Crosswalk'!K19</x:f>
        <x:v>0</x:v>
      </x:c>
      <x:c r="U2710" s="14" t="n">
        <x:f>'Crosswalk'!L19</x:f>
        <x:v>0</x:v>
      </x:c>
      <x:c r="V2710" s="14" t="n">
        <x:f>'Crosswalk'!M19</x:f>
        <x:v>0</x:v>
      </x:c>
      <x:c r="W2710" s="14" t="n">
        <x:f>'Crosswalk'!N19</x:f>
        <x:v>0</x:v>
      </x:c>
      <x:c r="X2710" s="17" t="str">
        <x:v>HS - Continuous household survey</x:v>
      </x:c>
      <x:c r="Y2710" s="2" t="str">
        <x:v>U</x:v>
      </x:c>
      <x:c r="Z2710" s="17" t="str">
        <x:v>National 2021 division composition. Observed national industry detail; used only for composition within 2024 ILO modelled margins.</x:v>
      </x:c>
      <x:c r="AA2710" s="2" t="str"/>
      <x:c r="AB2710" s="2" t="str">
        <x:v>https://rplumber.ilo.org/data/indicator?format=.csv.gz&amp;id=EMP_TEMP_SEX_EC2_NB_A</x:v>
      </x:c>
    </x:row>
    <x:row r="2711" ht="48" customHeight="1">
      <x:c r="A2711" s="13" t="str">
        <x:v>KEN</x:v>
      </x:c>
      <x:c r="B2711" s="13" t="str">
        <x:v>C</x:v>
      </x:c>
      <x:c r="C2711" s="13" t="str">
        <x:v>KEN</x:v>
      </x:c>
      <x:c r="D2711" s="13" t="n">
        <x:v>2021</x:v>
      </x:c>
      <x:c r="E2711" s="13" t="str">
        <x:v>EC2_ISIC4_C16</x:v>
      </x:c>
      <x:c r="F2711" s="18" t="str">
        <x:v>Economic activity (ISIC-Rev.4), 2 digit level: 16 - Manufacture of wood and of products of wood and cork, except furniture; manufacture of articles of straw and plaiting materials</x:v>
      </x:c>
      <x:c r="G2711" s="21" t="n">
        <x:v>95.895</x:v>
      </x:c>
      <x:c r="H2711" s="22" t="n">
        <x:v>1</x:v>
      </x:c>
      <x:c r="I2711" s="21" t="n">
        <x:f>SUM(G2706:G2724)</x:f>
        <x:v>978.2199999999999</x:v>
      </x:c>
      <x:c r="J2711" s="22" t="n">
        <x:f>G2711/I2711*H2711</x:f>
        <x:v>0.09803009547954449</x:v>
      </x:c>
      <x:c r="K2711" s="13" t="str">
        <x:v>ISIC4:16</x:v>
      </x:c>
      <x:c r="L2711" s="15" t="n">
        <x:f>'Crosswalk'!C20</x:f>
        <x:v>0</x:v>
      </x:c>
      <x:c r="M2711" s="15" t="n">
        <x:f>'Crosswalk'!D20</x:f>
        <x:v>0.7</x:v>
      </x:c>
      <x:c r="N2711" s="15" t="n">
        <x:f>'Crosswalk'!E20</x:f>
        <x:v>0.3</x:v>
      </x:c>
      <x:c r="O2711" s="15" t="n">
        <x:f>'Crosswalk'!F20</x:f>
        <x:v>0</x:v>
      </x:c>
      <x:c r="P2711" s="15" t="n">
        <x:f>'Crosswalk'!G20</x:f>
        <x:v>0</x:v>
      </x:c>
      <x:c r="Q2711" s="15" t="n">
        <x:f>'Crosswalk'!H20</x:f>
        <x:v>0</x:v>
      </x:c>
      <x:c r="R2711" s="15" t="n">
        <x:f>'Crosswalk'!I20</x:f>
        <x:v>0</x:v>
      </x:c>
      <x:c r="S2711" s="15" t="n">
        <x:f>'Crosswalk'!J20</x:f>
        <x:v>0</x:v>
      </x:c>
      <x:c r="T2711" s="15" t="n">
        <x:f>'Crosswalk'!K20</x:f>
        <x:v>0</x:v>
      </x:c>
      <x:c r="U2711" s="15" t="n">
        <x:f>'Crosswalk'!L20</x:f>
        <x:v>0</x:v>
      </x:c>
      <x:c r="V2711" s="15" t="n">
        <x:f>'Crosswalk'!M20</x:f>
        <x:v>0</x:v>
      </x:c>
      <x:c r="W2711" s="15" t="n">
        <x:f>'Crosswalk'!N20</x:f>
        <x:v>0</x:v>
      </x:c>
      <x:c r="X2711" s="18" t="str">
        <x:v>HS - Continuous household survey</x:v>
      </x:c>
      <x:c r="Y2711" s="13" t="str"/>
      <x:c r="Z2711" s="18" t="str">
        <x:v>National 2021 division composition. Observed national industry detail; used only for composition within 2024 ILO modelled margins.</x:v>
      </x:c>
      <x:c r="AA2711" s="13" t="str"/>
      <x:c r="AB2711" s="13" t="str">
        <x:v>https://rplumber.ilo.org/data/indicator?format=.csv.gz&amp;id=EMP_TEMP_SEX_EC2_NB_A</x:v>
      </x:c>
    </x:row>
    <x:row r="2712" ht="48" customHeight="1">
      <x:c r="A2712" s="2" t="str">
        <x:v>KEN</x:v>
      </x:c>
      <x:c r="B2712" s="2" t="str">
        <x:v>C</x:v>
      </x:c>
      <x:c r="C2712" s="2" t="str">
        <x:v>KEN</x:v>
      </x:c>
      <x:c r="D2712" s="2" t="n">
        <x:v>2021</x:v>
      </x:c>
      <x:c r="E2712" s="2" t="str">
        <x:v>EC2_ISIC4_C18</x:v>
      </x:c>
      <x:c r="F2712" s="17" t="str">
        <x:v>Economic activity (ISIC-Rev.4), 2 digit level: 18 - Printing and reproduction of recorded media</x:v>
      </x:c>
      <x:c r="G2712" s="19" t="n">
        <x:v>11.603</x:v>
      </x:c>
      <x:c r="H2712" s="20" t="n">
        <x:v>1</x:v>
      </x:c>
      <x:c r="I2712" s="19" t="n">
        <x:f>SUM(G2706:G2724)</x:f>
        <x:v>978.2199999999999</x:v>
      </x:c>
      <x:c r="J2712" s="20" t="n">
        <x:f>G2712/I2712*H2712</x:f>
        <x:v>0.01186133998487048</x:v>
      </x:c>
      <x:c r="K2712" s="2" t="str">
        <x:v>ISIC4:18</x:v>
      </x:c>
      <x:c r="L2712" s="14" t="n">
        <x:f>'Crosswalk'!C22</x:f>
        <x:v>0</x:v>
      </x:c>
      <x:c r="M2712" s="14" t="n">
        <x:f>'Crosswalk'!D22</x:f>
        <x:v>0</x:v>
      </x:c>
      <x:c r="N2712" s="14" t="n">
        <x:f>'Crosswalk'!E22</x:f>
        <x:v>1</x:v>
      </x:c>
      <x:c r="O2712" s="14" t="n">
        <x:f>'Crosswalk'!F22</x:f>
        <x:v>0</x:v>
      </x:c>
      <x:c r="P2712" s="14" t="n">
        <x:f>'Crosswalk'!G22</x:f>
        <x:v>0</x:v>
      </x:c>
      <x:c r="Q2712" s="14" t="n">
        <x:f>'Crosswalk'!H22</x:f>
        <x:v>0</x:v>
      </x:c>
      <x:c r="R2712" s="14" t="n">
        <x:f>'Crosswalk'!I22</x:f>
        <x:v>0</x:v>
      </x:c>
      <x:c r="S2712" s="14" t="n">
        <x:f>'Crosswalk'!J22</x:f>
        <x:v>0</x:v>
      </x:c>
      <x:c r="T2712" s="14" t="n">
        <x:f>'Crosswalk'!K22</x:f>
        <x:v>0</x:v>
      </x:c>
      <x:c r="U2712" s="14" t="n">
        <x:f>'Crosswalk'!L22</x:f>
        <x:v>0</x:v>
      </x:c>
      <x:c r="V2712" s="14" t="n">
        <x:f>'Crosswalk'!M22</x:f>
        <x:v>0</x:v>
      </x:c>
      <x:c r="W2712" s="14" t="n">
        <x:f>'Crosswalk'!N22</x:f>
        <x:v>0</x:v>
      </x:c>
      <x:c r="X2712" s="17" t="str">
        <x:v>HS - Continuous household survey</x:v>
      </x:c>
      <x:c r="Y2712" s="2" t="str"/>
      <x:c r="Z2712" s="17" t="str">
        <x:v>National 2021 division composition. Observed national industry detail; used only for composition within 2024 ILO modelled margins.</x:v>
      </x:c>
      <x:c r="AA2712" s="2" t="str"/>
      <x:c r="AB2712" s="2" t="str">
        <x:v>https://rplumber.ilo.org/data/indicator?format=.csv.gz&amp;id=EMP_TEMP_SEX_EC2_NB_A</x:v>
      </x:c>
    </x:row>
    <x:row r="2713" ht="48" customHeight="1">
      <x:c r="A2713" s="13" t="str">
        <x:v>KEN</x:v>
      </x:c>
      <x:c r="B2713" s="13" t="str">
        <x:v>C</x:v>
      </x:c>
      <x:c r="C2713" s="13" t="str">
        <x:v>KEN</x:v>
      </x:c>
      <x:c r="D2713" s="13" t="n">
        <x:v>2021</x:v>
      </x:c>
      <x:c r="E2713" s="13" t="str">
        <x:v>EC2_ISIC4_C20</x:v>
      </x:c>
      <x:c r="F2713" s="18" t="str">
        <x:v>Economic activity (ISIC-Rev.4), 2 digit level: 20 - Manufacture of chemicals and chemical products</x:v>
      </x:c>
      <x:c r="G2713" s="21" t="n">
        <x:v>25.25</x:v>
      </x:c>
      <x:c r="H2713" s="22" t="n">
        <x:v>1</x:v>
      </x:c>
      <x:c r="I2713" s="21" t="n">
        <x:f>SUM(G2706:G2724)</x:f>
        <x:v>978.2199999999999</x:v>
      </x:c>
      <x:c r="J2713" s="22" t="n">
        <x:f>G2713/I2713*H2713</x:f>
        <x:v>0.02581218948702746</x:v>
      </x:c>
      <x:c r="K2713" s="13" t="str">
        <x:v>ISIC4:20</x:v>
      </x:c>
      <x:c r="L2713" s="15" t="n">
        <x:f>'Crosswalk'!C24</x:f>
        <x:v>0</x:v>
      </x:c>
      <x:c r="M2713" s="15" t="n">
        <x:f>'Crosswalk'!D24</x:f>
        <x:v>0.8</x:v>
      </x:c>
      <x:c r="N2713" s="15" t="n">
        <x:f>'Crosswalk'!E24</x:f>
        <x:v>0</x:v>
      </x:c>
      <x:c r="O2713" s="15" t="n">
        <x:f>'Crosswalk'!F24</x:f>
        <x:v>0</x:v>
      </x:c>
      <x:c r="P2713" s="15" t="n">
        <x:f>'Crosswalk'!G24</x:f>
        <x:v>0.2</x:v>
      </x:c>
      <x:c r="Q2713" s="15" t="n">
        <x:f>'Crosswalk'!H24</x:f>
        <x:v>0</x:v>
      </x:c>
      <x:c r="R2713" s="15" t="n">
        <x:f>'Crosswalk'!I24</x:f>
        <x:v>0</x:v>
      </x:c>
      <x:c r="S2713" s="15" t="n">
        <x:f>'Crosswalk'!J24</x:f>
        <x:v>0</x:v>
      </x:c>
      <x:c r="T2713" s="15" t="n">
        <x:f>'Crosswalk'!K24</x:f>
        <x:v>0</x:v>
      </x:c>
      <x:c r="U2713" s="15" t="n">
        <x:f>'Crosswalk'!L24</x:f>
        <x:v>0</x:v>
      </x:c>
      <x:c r="V2713" s="15" t="n">
        <x:f>'Crosswalk'!M24</x:f>
        <x:v>0</x:v>
      </x:c>
      <x:c r="W2713" s="15" t="n">
        <x:f>'Crosswalk'!N24</x:f>
        <x:v>0</x:v>
      </x:c>
      <x:c r="X2713" s="18" t="str">
        <x:v>HS - Continuous household survey</x:v>
      </x:c>
      <x:c r="Y2713" s="13" t="str"/>
      <x:c r="Z2713" s="18" t="str">
        <x:v>National 2021 division composition. Observed national industry detail; used only for composition within 2024 ILO modelled margins.</x:v>
      </x:c>
      <x:c r="AA2713" s="13" t="str"/>
      <x:c r="AB2713" s="13" t="str">
        <x:v>https://rplumber.ilo.org/data/indicator?format=.csv.gz&amp;id=EMP_TEMP_SEX_EC2_NB_A</x:v>
      </x:c>
    </x:row>
    <x:row r="2714" ht="48" customHeight="1">
      <x:c r="A2714" s="2" t="str">
        <x:v>KEN</x:v>
      </x:c>
      <x:c r="B2714" s="2" t="str">
        <x:v>C</x:v>
      </x:c>
      <x:c r="C2714" s="2" t="str">
        <x:v>KEN</x:v>
      </x:c>
      <x:c r="D2714" s="2" t="n">
        <x:v>2021</x:v>
      </x:c>
      <x:c r="E2714" s="2" t="str">
        <x:v>EC2_ISIC4_C21</x:v>
      </x:c>
      <x:c r="F2714" s="17" t="str">
        <x:v>Economic activity (ISIC-Rev.4), 2 digit level: 21 - Manufacture of pharmaceuticals, medicinal chemical and botanical products</x:v>
      </x:c>
      <x:c r="G2714" s="19" t="n">
        <x:v>16.971</x:v>
      </x:c>
      <x:c r="H2714" s="20" t="n">
        <x:v>1</x:v>
      </x:c>
      <x:c r="I2714" s="19" t="n">
        <x:f>SUM(G2706:G2724)</x:f>
        <x:v>978.2199999999999</x:v>
      </x:c>
      <x:c r="J2714" s="20" t="n">
        <x:f>G2714/I2714*H2714</x:f>
        <x:v>0.017348858130072992</x:v>
      </x:c>
      <x:c r="K2714" s="2" t="str">
        <x:v>ISIC4:21</x:v>
      </x:c>
      <x:c r="L2714" s="14" t="n">
        <x:f>'Crosswalk'!C25</x:f>
        <x:v>0</x:v>
      </x:c>
      <x:c r="M2714" s="14" t="n">
        <x:f>'Crosswalk'!D25</x:f>
        <x:v>0</x:v>
      </x:c>
      <x:c r="N2714" s="14" t="n">
        <x:f>'Crosswalk'!E25</x:f>
        <x:v>0</x:v>
      </x:c>
      <x:c r="O2714" s="14" t="n">
        <x:f>'Crosswalk'!F25</x:f>
        <x:v>0</x:v>
      </x:c>
      <x:c r="P2714" s="14" t="n">
        <x:f>'Crosswalk'!G25</x:f>
        <x:v>0</x:v>
      </x:c>
      <x:c r="Q2714" s="14" t="n">
        <x:f>'Crosswalk'!H25</x:f>
        <x:v>1</x:v>
      </x:c>
      <x:c r="R2714" s="14" t="n">
        <x:f>'Crosswalk'!I25</x:f>
        <x:v>0</x:v>
      </x:c>
      <x:c r="S2714" s="14" t="n">
        <x:f>'Crosswalk'!J25</x:f>
        <x:v>0</x:v>
      </x:c>
      <x:c r="T2714" s="14" t="n">
        <x:f>'Crosswalk'!K25</x:f>
        <x:v>0</x:v>
      </x:c>
      <x:c r="U2714" s="14" t="n">
        <x:f>'Crosswalk'!L25</x:f>
        <x:v>0</x:v>
      </x:c>
      <x:c r="V2714" s="14" t="n">
        <x:f>'Crosswalk'!M25</x:f>
        <x:v>0</x:v>
      </x:c>
      <x:c r="W2714" s="14" t="n">
        <x:f>'Crosswalk'!N25</x:f>
        <x:v>0</x:v>
      </x:c>
      <x:c r="X2714" s="17" t="str">
        <x:v>HS - Continuous household survey</x:v>
      </x:c>
      <x:c r="Y2714" s="2" t="str">
        <x:v>U</x:v>
      </x:c>
      <x:c r="Z2714" s="17" t="str">
        <x:v>National 2021 division composition. Observed national industry detail; used only for composition within 2024 ILO modelled margins.</x:v>
      </x:c>
      <x:c r="AA2714" s="2" t="str"/>
      <x:c r="AB2714" s="2" t="str">
        <x:v>https://rplumber.ilo.org/data/indicator?format=.csv.gz&amp;id=EMP_TEMP_SEX_EC2_NB_A</x:v>
      </x:c>
    </x:row>
    <x:row r="2715" ht="48" customHeight="1">
      <x:c r="A2715" s="13" t="str">
        <x:v>KEN</x:v>
      </x:c>
      <x:c r="B2715" s="13" t="str">
        <x:v>C</x:v>
      </x:c>
      <x:c r="C2715" s="13" t="str">
        <x:v>KEN</x:v>
      </x:c>
      <x:c r="D2715" s="13" t="n">
        <x:v>2021</x:v>
      </x:c>
      <x:c r="E2715" s="13" t="str">
        <x:v>EC2_ISIC4_C23</x:v>
      </x:c>
      <x:c r="F2715" s="18" t="str">
        <x:v>Economic activity (ISIC-Rev.4), 2 digit level: 23 - Manufacture of other non-metallic mineral products</x:v>
      </x:c>
      <x:c r="G2715" s="21" t="n">
        <x:v>32.998</x:v>
      </x:c>
      <x:c r="H2715" s="22" t="n">
        <x:v>1</x:v>
      </x:c>
      <x:c r="I2715" s="21" t="n">
        <x:f>SUM(G2706:G2724)</x:f>
        <x:v>978.2199999999999</x:v>
      </x:c>
      <x:c r="J2715" s="22" t="n">
        <x:f>G2715/I2715*H2715</x:f>
        <x:v>0.033732698166056715</x:v>
      </x:c>
      <x:c r="K2715" s="13" t="str">
        <x:v>ISIC4:23</x:v>
      </x:c>
      <x:c r="L2715" s="15" t="n">
        <x:f>'Crosswalk'!C27</x:f>
        <x:v>0</x:v>
      </x:c>
      <x:c r="M2715" s="15" t="n">
        <x:f>'Crosswalk'!D27</x:f>
        <x:v>0.85</x:v>
      </x:c>
      <x:c r="N2715" s="15" t="n">
        <x:f>'Crosswalk'!E27</x:f>
        <x:v>0.15</x:v>
      </x:c>
      <x:c r="O2715" s="15" t="n">
        <x:f>'Crosswalk'!F27</x:f>
        <x:v>0</x:v>
      </x:c>
      <x:c r="P2715" s="15" t="n">
        <x:f>'Crosswalk'!G27</x:f>
        <x:v>0</x:v>
      </x:c>
      <x:c r="Q2715" s="15" t="n">
        <x:f>'Crosswalk'!H27</x:f>
        <x:v>0</x:v>
      </x:c>
      <x:c r="R2715" s="15" t="n">
        <x:f>'Crosswalk'!I27</x:f>
        <x:v>0</x:v>
      </x:c>
      <x:c r="S2715" s="15" t="n">
        <x:f>'Crosswalk'!J27</x:f>
        <x:v>0</x:v>
      </x:c>
      <x:c r="T2715" s="15" t="n">
        <x:f>'Crosswalk'!K27</x:f>
        <x:v>0</x:v>
      </x:c>
      <x:c r="U2715" s="15" t="n">
        <x:f>'Crosswalk'!L27</x:f>
        <x:v>0</x:v>
      </x:c>
      <x:c r="V2715" s="15" t="n">
        <x:f>'Crosswalk'!M27</x:f>
        <x:v>0</x:v>
      </x:c>
      <x:c r="W2715" s="15" t="n">
        <x:f>'Crosswalk'!N27</x:f>
        <x:v>0</x:v>
      </x:c>
      <x:c r="X2715" s="18" t="str">
        <x:v>HS - Continuous household survey</x:v>
      </x:c>
      <x:c r="Y2715" s="13" t="str"/>
      <x:c r="Z2715" s="18" t="str">
        <x:v>National 2021 division composition. Observed national industry detail; used only for composition within 2024 ILO modelled margins.</x:v>
      </x:c>
      <x:c r="AA2715" s="13" t="str"/>
      <x:c r="AB2715" s="13" t="str">
        <x:v>https://rplumber.ilo.org/data/indicator?format=.csv.gz&amp;id=EMP_TEMP_SEX_EC2_NB_A</x:v>
      </x:c>
    </x:row>
    <x:row r="2716" ht="48" customHeight="1">
      <x:c r="A2716" s="2" t="str">
        <x:v>KEN</x:v>
      </x:c>
      <x:c r="B2716" s="2" t="str">
        <x:v>C</x:v>
      </x:c>
      <x:c r="C2716" s="2" t="str">
        <x:v>KEN</x:v>
      </x:c>
      <x:c r="D2716" s="2" t="n">
        <x:v>2021</x:v>
      </x:c>
      <x:c r="E2716" s="2" t="str">
        <x:v>EC2_ISIC4_C24</x:v>
      </x:c>
      <x:c r="F2716" s="17" t="str">
        <x:v>Economic activity (ISIC-Rev.4), 2 digit level: 24 - Manufacture of basic metals</x:v>
      </x:c>
      <x:c r="G2716" s="19" t="n">
        <x:v>27.722</x:v>
      </x:c>
      <x:c r="H2716" s="20" t="n">
        <x:v>1</x:v>
      </x:c>
      <x:c r="I2716" s="19" t="n">
        <x:f>SUM(G2706:G2724)</x:f>
        <x:v>978.2199999999999</x:v>
      </x:c>
      <x:c r="J2716" s="20" t="n">
        <x:f>G2716/I2716*H2716</x:f>
        <x:v>0.028339228394430704</x:v>
      </x:c>
      <x:c r="K2716" s="2" t="str">
        <x:v>ISIC4:24</x:v>
      </x:c>
      <x:c r="L2716" s="14" t="n">
        <x:f>'Crosswalk'!C28</x:f>
        <x:v>0</x:v>
      </x:c>
      <x:c r="M2716" s="14" t="n">
        <x:f>'Crosswalk'!D28</x:f>
        <x:v>1</x:v>
      </x:c>
      <x:c r="N2716" s="14" t="n">
        <x:f>'Crosswalk'!E28</x:f>
        <x:v>0</x:v>
      </x:c>
      <x:c r="O2716" s="14" t="n">
        <x:f>'Crosswalk'!F28</x:f>
        <x:v>0</x:v>
      </x:c>
      <x:c r="P2716" s="14" t="n">
        <x:f>'Crosswalk'!G28</x:f>
        <x:v>0</x:v>
      </x:c>
      <x:c r="Q2716" s="14" t="n">
        <x:f>'Crosswalk'!H28</x:f>
        <x:v>0</x:v>
      </x:c>
      <x:c r="R2716" s="14" t="n">
        <x:f>'Crosswalk'!I28</x:f>
        <x:v>0</x:v>
      </x:c>
      <x:c r="S2716" s="14" t="n">
        <x:f>'Crosswalk'!J28</x:f>
        <x:v>0</x:v>
      </x:c>
      <x:c r="T2716" s="14" t="n">
        <x:f>'Crosswalk'!K28</x:f>
        <x:v>0</x:v>
      </x:c>
      <x:c r="U2716" s="14" t="n">
        <x:f>'Crosswalk'!L28</x:f>
        <x:v>0</x:v>
      </x:c>
      <x:c r="V2716" s="14" t="n">
        <x:f>'Crosswalk'!M28</x:f>
        <x:v>0</x:v>
      </x:c>
      <x:c r="W2716" s="14" t="n">
        <x:f>'Crosswalk'!N28</x:f>
        <x:v>0</x:v>
      </x:c>
      <x:c r="X2716" s="17" t="str">
        <x:v>HS - Continuous household survey</x:v>
      </x:c>
      <x:c r="Y2716" s="2" t="str"/>
      <x:c r="Z2716" s="17" t="str">
        <x:v>National 2021 division composition. Observed national industry detail; used only for composition within 2024 ILO modelled margins.</x:v>
      </x:c>
      <x:c r="AA2716" s="2" t="str"/>
      <x:c r="AB2716" s="2" t="str">
        <x:v>https://rplumber.ilo.org/data/indicator?format=.csv.gz&amp;id=EMP_TEMP_SEX_EC2_NB_A</x:v>
      </x:c>
    </x:row>
    <x:row r="2717" ht="48" customHeight="1">
      <x:c r="A2717" s="13" t="str">
        <x:v>KEN</x:v>
      </x:c>
      <x:c r="B2717" s="13" t="str">
        <x:v>C</x:v>
      </x:c>
      <x:c r="C2717" s="13" t="str">
        <x:v>KEN</x:v>
      </x:c>
      <x:c r="D2717" s="13" t="n">
        <x:v>2021</x:v>
      </x:c>
      <x:c r="E2717" s="13" t="str">
        <x:v>EC2_ISIC4_C25</x:v>
      </x:c>
      <x:c r="F2717" s="18" t="str">
        <x:v>Economic activity (ISIC-Rev.4), 2 digit level: 25 - Manufacture of fabricated metal products, except machinery and equipment</x:v>
      </x:c>
      <x:c r="G2717" s="21" t="n">
        <x:v>75.962</x:v>
      </x:c>
      <x:c r="H2717" s="22" t="n">
        <x:v>1</x:v>
      </x:c>
      <x:c r="I2717" s="21" t="n">
        <x:f>SUM(G2706:G2724)</x:f>
        <x:v>978.2199999999999</x:v>
      </x:c>
      <x:c r="J2717" s="22" t="n">
        <x:f>G2717/I2717*H2717</x:f>
        <x:v>0.0776532886262804</x:v>
      </x:c>
      <x:c r="K2717" s="13" t="str">
        <x:v>ISIC4:25</x:v>
      </x:c>
      <x:c r="L2717" s="15" t="n">
        <x:f>'Crosswalk'!C29</x:f>
        <x:v>0</x:v>
      </x:c>
      <x:c r="M2717" s="15" t="n">
        <x:f>'Crosswalk'!D29</x:f>
        <x:v>0</x:v>
      </x:c>
      <x:c r="N2717" s="15" t="n">
        <x:f>'Crosswalk'!E29</x:f>
        <x:v>1</x:v>
      </x:c>
      <x:c r="O2717" s="15" t="n">
        <x:f>'Crosswalk'!F29</x:f>
        <x:v>0</x:v>
      </x:c>
      <x:c r="P2717" s="15" t="n">
        <x:f>'Crosswalk'!G29</x:f>
        <x:v>0</x:v>
      </x:c>
      <x:c r="Q2717" s="15" t="n">
        <x:f>'Crosswalk'!H29</x:f>
        <x:v>0</x:v>
      </x:c>
      <x:c r="R2717" s="15" t="n">
        <x:f>'Crosswalk'!I29</x:f>
        <x:v>0</x:v>
      </x:c>
      <x:c r="S2717" s="15" t="n">
        <x:f>'Crosswalk'!J29</x:f>
        <x:v>0</x:v>
      </x:c>
      <x:c r="T2717" s="15" t="n">
        <x:f>'Crosswalk'!K29</x:f>
        <x:v>0</x:v>
      </x:c>
      <x:c r="U2717" s="15" t="n">
        <x:f>'Crosswalk'!L29</x:f>
        <x:v>0</x:v>
      </x:c>
      <x:c r="V2717" s="15" t="n">
        <x:f>'Crosswalk'!M29</x:f>
        <x:v>0</x:v>
      </x:c>
      <x:c r="W2717" s="15" t="n">
        <x:f>'Crosswalk'!N29</x:f>
        <x:v>0</x:v>
      </x:c>
      <x:c r="X2717" s="18" t="str">
        <x:v>HS - Continuous household survey</x:v>
      </x:c>
      <x:c r="Y2717" s="13" t="str"/>
      <x:c r="Z2717" s="18" t="str">
        <x:v>National 2021 division composition. Observed national industry detail; used only for composition within 2024 ILO modelled margins.</x:v>
      </x:c>
      <x:c r="AA2717" s="13" t="str"/>
      <x:c r="AB2717" s="13" t="str">
        <x:v>https://rplumber.ilo.org/data/indicator?format=.csv.gz&amp;id=EMP_TEMP_SEX_EC2_NB_A</x:v>
      </x:c>
    </x:row>
    <x:row r="2718" ht="48" customHeight="1">
      <x:c r="A2718" s="2" t="str">
        <x:v>KEN</x:v>
      </x:c>
      <x:c r="B2718" s="2" t="str">
        <x:v>C</x:v>
      </x:c>
      <x:c r="C2718" s="2" t="str">
        <x:v>KEN</x:v>
      </x:c>
      <x:c r="D2718" s="2" t="n">
        <x:v>2021</x:v>
      </x:c>
      <x:c r="E2718" s="2" t="str">
        <x:v>EC2_ISIC4_C26</x:v>
      </x:c>
      <x:c r="F2718" s="17" t="str">
        <x:v>Economic activity (ISIC-Rev.4), 2 digit level: 26 - Manufacture of computer, electronic and optical products</x:v>
      </x:c>
      <x:c r="G2718" s="19" t="n">
        <x:v>7.42</x:v>
      </x:c>
      <x:c r="H2718" s="20" t="n">
        <x:v>1</x:v>
      </x:c>
      <x:c r="I2718" s="19" t="n">
        <x:f>SUM(G2706:G2724)</x:f>
        <x:v>978.2199999999999</x:v>
      </x:c>
      <x:c r="J2718" s="20" t="n">
        <x:f>G2718/I2718*H2718</x:f>
        <x:v>0.007585205781930446</x:v>
      </x:c>
      <x:c r="K2718" s="2" t="str">
        <x:v>ISIC4:26</x:v>
      </x:c>
      <x:c r="L2718" s="14" t="n">
        <x:f>'Crosswalk'!C30</x:f>
        <x:v>0</x:v>
      </x:c>
      <x:c r="M2718" s="14" t="n">
        <x:f>'Crosswalk'!D30</x:f>
        <x:v>0</x:v>
      </x:c>
      <x:c r="N2718" s="14" t="n">
        <x:f>'Crosswalk'!E30</x:f>
        <x:v>0.05</x:v>
      </x:c>
      <x:c r="O2718" s="14" t="n">
        <x:f>'Crosswalk'!F30</x:f>
        <x:v>0.1</x:v>
      </x:c>
      <x:c r="P2718" s="14" t="n">
        <x:f>'Crosswalk'!G30</x:f>
        <x:v>0</x:v>
      </x:c>
      <x:c r="Q2718" s="14" t="n">
        <x:f>'Crosswalk'!H30</x:f>
        <x:v>0.1</x:v>
      </x:c>
      <x:c r="R2718" s="14" t="n">
        <x:f>'Crosswalk'!I30</x:f>
        <x:v>0</x:v>
      </x:c>
      <x:c r="S2718" s="14" t="n">
        <x:f>'Crosswalk'!J30</x:f>
        <x:v>0.75</x:v>
      </x:c>
      <x:c r="T2718" s="14" t="n">
        <x:f>'Crosswalk'!K30</x:f>
        <x:v>0</x:v>
      </x:c>
      <x:c r="U2718" s="14" t="n">
        <x:f>'Crosswalk'!L30</x:f>
        <x:v>0</x:v>
      </x:c>
      <x:c r="V2718" s="14" t="n">
        <x:f>'Crosswalk'!M30</x:f>
        <x:v>0</x:v>
      </x:c>
      <x:c r="W2718" s="14" t="n">
        <x:f>'Crosswalk'!N30</x:f>
        <x:v>0</x:v>
      </x:c>
      <x:c r="X2718" s="17" t="str">
        <x:v>HS - Continuous household survey</x:v>
      </x:c>
      <x:c r="Y2718" s="2" t="str">
        <x:v>U</x:v>
      </x:c>
      <x:c r="Z2718" s="17" t="str">
        <x:v>National 2021 division composition. Observed national industry detail; used only for composition within 2024 ILO modelled margins.</x:v>
      </x:c>
      <x:c r="AA2718" s="2" t="str"/>
      <x:c r="AB2718" s="2" t="str">
        <x:v>https://rplumber.ilo.org/data/indicator?format=.csv.gz&amp;id=EMP_TEMP_SEX_EC2_NB_A</x:v>
      </x:c>
    </x:row>
    <x:row r="2719" ht="48" customHeight="1">
      <x:c r="A2719" s="13" t="str">
        <x:v>KEN</x:v>
      </x:c>
      <x:c r="B2719" s="13" t="str">
        <x:v>C</x:v>
      </x:c>
      <x:c r="C2719" s="13" t="str">
        <x:v>KEN</x:v>
      </x:c>
      <x:c r="D2719" s="13" t="n">
        <x:v>2021</x:v>
      </x:c>
      <x:c r="E2719" s="13" t="str">
        <x:v>EC2_ISIC4_C27</x:v>
      </x:c>
      <x:c r="F2719" s="18" t="str">
        <x:v>Economic activity (ISIC-Rev.4), 2 digit level: 27 - Manufacture of electrical equipment</x:v>
      </x:c>
      <x:c r="G2719" s="21" t="n">
        <x:v>8.602</x:v>
      </x:c>
      <x:c r="H2719" s="22" t="n">
        <x:v>1</x:v>
      </x:c>
      <x:c r="I2719" s="21" t="n">
        <x:f>SUM(G2706:G2724)</x:f>
        <x:v>978.2199999999999</x:v>
      </x:c>
      <x:c r="J2719" s="22" t="n">
        <x:f>G2719/I2719*H2719</x:f>
        <x:v>0.008793522929402385</x:v>
      </x:c>
      <x:c r="K2719" s="13" t="str">
        <x:v>ISIC4:27</x:v>
      </x:c>
      <x:c r="L2719" s="15" t="n">
        <x:f>'Crosswalk'!C31</x:f>
        <x:v>0</x:v>
      </x:c>
      <x:c r="M2719" s="15" t="n">
        <x:f>'Crosswalk'!D31</x:f>
        <x:v>0</x:v>
      </x:c>
      <x:c r="N2719" s="15" t="n">
        <x:f>'Crosswalk'!E31</x:f>
        <x:v>0.85</x:v>
      </x:c>
      <x:c r="O2719" s="15" t="n">
        <x:f>'Crosswalk'!F31</x:f>
        <x:v>0.15</x:v>
      </x:c>
      <x:c r="P2719" s="15" t="n">
        <x:f>'Crosswalk'!G31</x:f>
        <x:v>0</x:v>
      </x:c>
      <x:c r="Q2719" s="15" t="n">
        <x:f>'Crosswalk'!H31</x:f>
        <x:v>0</x:v>
      </x:c>
      <x:c r="R2719" s="15" t="n">
        <x:f>'Crosswalk'!I31</x:f>
        <x:v>0</x:v>
      </x:c>
      <x:c r="S2719" s="15" t="n">
        <x:f>'Crosswalk'!J31</x:f>
        <x:v>0</x:v>
      </x:c>
      <x:c r="T2719" s="15" t="n">
        <x:f>'Crosswalk'!K31</x:f>
        <x:v>0</x:v>
      </x:c>
      <x:c r="U2719" s="15" t="n">
        <x:f>'Crosswalk'!L31</x:f>
        <x:v>0</x:v>
      </x:c>
      <x:c r="V2719" s="15" t="n">
        <x:f>'Crosswalk'!M31</x:f>
        <x:v>0</x:v>
      </x:c>
      <x:c r="W2719" s="15" t="n">
        <x:f>'Crosswalk'!N31</x:f>
        <x:v>0</x:v>
      </x:c>
      <x:c r="X2719" s="18" t="str">
        <x:v>HS - Continuous household survey</x:v>
      </x:c>
      <x:c r="Y2719" s="13" t="str">
        <x:v>U</x:v>
      </x:c>
      <x:c r="Z2719" s="18" t="str">
        <x:v>National 2021 division composition. Observed national industry detail; used only for composition within 2024 ILO modelled margins.</x:v>
      </x:c>
      <x:c r="AA2719" s="13" t="str"/>
      <x:c r="AB2719" s="13" t="str">
        <x:v>https://rplumber.ilo.org/data/indicator?format=.csv.gz&amp;id=EMP_TEMP_SEX_EC2_NB_A</x:v>
      </x:c>
    </x:row>
    <x:row r="2720" ht="48" customHeight="1">
      <x:c r="A2720" s="2" t="str">
        <x:v>KEN</x:v>
      </x:c>
      <x:c r="B2720" s="2" t="str">
        <x:v>C</x:v>
      </x:c>
      <x:c r="C2720" s="2" t="str">
        <x:v>KEN</x:v>
      </x:c>
      <x:c r="D2720" s="2" t="n">
        <x:v>2021</x:v>
      </x:c>
      <x:c r="E2720" s="2" t="str">
        <x:v>EC2_ISIC4_C28</x:v>
      </x:c>
      <x:c r="F2720" s="17" t="str">
        <x:v>Economic activity (ISIC-Rev.4), 2 digit level: 28 - Manufacture of machinery and equipment n.e.c.</x:v>
      </x:c>
      <x:c r="G2720" s="19" t="n">
        <x:v>20.9</x:v>
      </x:c>
      <x:c r="H2720" s="20" t="n">
        <x:v>1</x:v>
      </x:c>
      <x:c r="I2720" s="19" t="n">
        <x:f>SUM(G2706:G2724)</x:f>
        <x:v>978.2199999999999</x:v>
      </x:c>
      <x:c r="J2720" s="20" t="n">
        <x:f>G2720/I2720*H2720</x:f>
        <x:v>0.02136533704074748</x:v>
      </x:c>
      <x:c r="K2720" s="2" t="str">
        <x:v>ISIC4:28</x:v>
      </x:c>
      <x:c r="L2720" s="14" t="n">
        <x:f>'Crosswalk'!C32</x:f>
        <x:v>0</x:v>
      </x:c>
      <x:c r="M2720" s="14" t="n">
        <x:f>'Crosswalk'!D32</x:f>
        <x:v>0</x:v>
      </x:c>
      <x:c r="N2720" s="14" t="n">
        <x:f>'Crosswalk'!E32</x:f>
        <x:v>1</x:v>
      </x:c>
      <x:c r="O2720" s="14" t="n">
        <x:f>'Crosswalk'!F32</x:f>
        <x:v>0</x:v>
      </x:c>
      <x:c r="P2720" s="14" t="n">
        <x:f>'Crosswalk'!G32</x:f>
        <x:v>0</x:v>
      </x:c>
      <x:c r="Q2720" s="14" t="n">
        <x:f>'Crosswalk'!H32</x:f>
        <x:v>0</x:v>
      </x:c>
      <x:c r="R2720" s="14" t="n">
        <x:f>'Crosswalk'!I32</x:f>
        <x:v>0</x:v>
      </x:c>
      <x:c r="S2720" s="14" t="n">
        <x:f>'Crosswalk'!J32</x:f>
        <x:v>0</x:v>
      </x:c>
      <x:c r="T2720" s="14" t="n">
        <x:f>'Crosswalk'!K32</x:f>
        <x:v>0</x:v>
      </x:c>
      <x:c r="U2720" s="14" t="n">
        <x:f>'Crosswalk'!L32</x:f>
        <x:v>0</x:v>
      </x:c>
      <x:c r="V2720" s="14" t="n">
        <x:f>'Crosswalk'!M32</x:f>
        <x:v>0</x:v>
      </x:c>
      <x:c r="W2720" s="14" t="n">
        <x:f>'Crosswalk'!N32</x:f>
        <x:v>0</x:v>
      </x:c>
      <x:c r="X2720" s="17" t="str">
        <x:v>HS - Continuous household survey</x:v>
      </x:c>
      <x:c r="Y2720" s="2" t="str"/>
      <x:c r="Z2720" s="17" t="str">
        <x:v>National 2021 division composition. Observed national industry detail; used only for composition within 2024 ILO modelled margins.</x:v>
      </x:c>
      <x:c r="AA2720" s="2" t="str"/>
      <x:c r="AB2720" s="2" t="str">
        <x:v>https://rplumber.ilo.org/data/indicator?format=.csv.gz&amp;id=EMP_TEMP_SEX_EC2_NB_A</x:v>
      </x:c>
    </x:row>
    <x:row r="2721" ht="48" customHeight="1">
      <x:c r="A2721" s="13" t="str">
        <x:v>KEN</x:v>
      </x:c>
      <x:c r="B2721" s="13" t="str">
        <x:v>C</x:v>
      </x:c>
      <x:c r="C2721" s="13" t="str">
        <x:v>KEN</x:v>
      </x:c>
      <x:c r="D2721" s="13" t="n">
        <x:v>2021</x:v>
      </x:c>
      <x:c r="E2721" s="13" t="str">
        <x:v>EC2_ISIC4_C30</x:v>
      </x:c>
      <x:c r="F2721" s="18" t="str">
        <x:v>Economic activity (ISIC-Rev.4), 2 digit level: 30 - Manufacture of other transport equipment</x:v>
      </x:c>
      <x:c r="G2721" s="21" t="n">
        <x:v>4.844</x:v>
      </x:c>
      <x:c r="H2721" s="22" t="n">
        <x:v>1</x:v>
      </x:c>
      <x:c r="I2721" s="21" t="n">
        <x:f>SUM(G2706:G2724)</x:f>
        <x:v>978.2199999999999</x:v>
      </x:c>
      <x:c r="J2721" s="22" t="n">
        <x:f>G2721/I2721*H2721</x:f>
        <x:v>0.004951851321788555</x:v>
      </x:c>
      <x:c r="K2721" s="13" t="str">
        <x:v>ISIC4:30</x:v>
      </x:c>
      <x:c r="L2721" s="15" t="n">
        <x:f>'Crosswalk'!C34</x:f>
        <x:v>0</x:v>
      </x:c>
      <x:c r="M2721" s="15" t="n">
        <x:f>'Crosswalk'!D34</x:f>
        <x:v>0</x:v>
      </x:c>
      <x:c r="N2721" s="15" t="n">
        <x:f>'Crosswalk'!E34</x:f>
        <x:v>0.9</x:v>
      </x:c>
      <x:c r="O2721" s="15" t="n">
        <x:f>'Crosswalk'!F34</x:f>
        <x:v>0.1</x:v>
      </x:c>
      <x:c r="P2721" s="15" t="n">
        <x:f>'Crosswalk'!G34</x:f>
        <x:v>0</x:v>
      </x:c>
      <x:c r="Q2721" s="15" t="n">
        <x:f>'Crosswalk'!H34</x:f>
        <x:v>0</x:v>
      </x:c>
      <x:c r="R2721" s="15" t="n">
        <x:f>'Crosswalk'!I34</x:f>
        <x:v>0</x:v>
      </x:c>
      <x:c r="S2721" s="15" t="n">
        <x:f>'Crosswalk'!J34</x:f>
        <x:v>0</x:v>
      </x:c>
      <x:c r="T2721" s="15" t="n">
        <x:f>'Crosswalk'!K34</x:f>
        <x:v>0</x:v>
      </x:c>
      <x:c r="U2721" s="15" t="n">
        <x:f>'Crosswalk'!L34</x:f>
        <x:v>0</x:v>
      </x:c>
      <x:c r="V2721" s="15" t="n">
        <x:f>'Crosswalk'!M34</x:f>
        <x:v>0</x:v>
      </x:c>
      <x:c r="W2721" s="15" t="n">
        <x:f>'Crosswalk'!N34</x:f>
        <x:v>0</x:v>
      </x:c>
      <x:c r="X2721" s="18" t="str">
        <x:v>HS - Continuous household survey</x:v>
      </x:c>
      <x:c r="Y2721" s="13" t="str">
        <x:v>U</x:v>
      </x:c>
      <x:c r="Z2721" s="18" t="str">
        <x:v>National 2021 division composition. Observed national industry detail; used only for composition within 2024 ILO modelled margins.</x:v>
      </x:c>
      <x:c r="AA2721" s="13" t="str"/>
      <x:c r="AB2721" s="13" t="str">
        <x:v>https://rplumber.ilo.org/data/indicator?format=.csv.gz&amp;id=EMP_TEMP_SEX_EC2_NB_A</x:v>
      </x:c>
    </x:row>
    <x:row r="2722" ht="48" customHeight="1">
      <x:c r="A2722" s="2" t="str">
        <x:v>KEN</x:v>
      </x:c>
      <x:c r="B2722" s="2" t="str">
        <x:v>C</x:v>
      </x:c>
      <x:c r="C2722" s="2" t="str">
        <x:v>KEN</x:v>
      </x:c>
      <x:c r="D2722" s="2" t="n">
        <x:v>2021</x:v>
      </x:c>
      <x:c r="E2722" s="2" t="str">
        <x:v>EC2_ISIC4_C31</x:v>
      </x:c>
      <x:c r="F2722" s="17" t="str">
        <x:v>Economic activity (ISIC-Rev.4), 2 digit level: 31 - Manufacture of furniture</x:v>
      </x:c>
      <x:c r="G2722" s="19" t="n">
        <x:v>41.597</x:v>
      </x:c>
      <x:c r="H2722" s="20" t="n">
        <x:v>1</x:v>
      </x:c>
      <x:c r="I2722" s="19" t="n">
        <x:f>SUM(G2706:G2724)</x:f>
        <x:v>978.2199999999999</x:v>
      </x:c>
      <x:c r="J2722" s="20" t="n">
        <x:f>G2722/I2722*H2722</x:f>
        <x:v>0.04252315430066857</x:v>
      </x:c>
      <x:c r="K2722" s="2" t="str">
        <x:v>ISIC4:31</x:v>
      </x:c>
      <x:c r="L2722" s="14" t="n">
        <x:f>'Crosswalk'!C35</x:f>
        <x:v>0</x:v>
      </x:c>
      <x:c r="M2722" s="14" t="n">
        <x:f>'Crosswalk'!D35</x:f>
        <x:v>0</x:v>
      </x:c>
      <x:c r="N2722" s="14" t="n">
        <x:f>'Crosswalk'!E35</x:f>
        <x:v>0</x:v>
      </x:c>
      <x:c r="O2722" s="14" t="n">
        <x:f>'Crosswalk'!F35</x:f>
        <x:v>1</x:v>
      </x:c>
      <x:c r="P2722" s="14" t="n">
        <x:f>'Crosswalk'!G35</x:f>
        <x:v>0</x:v>
      </x:c>
      <x:c r="Q2722" s="14" t="n">
        <x:f>'Crosswalk'!H35</x:f>
        <x:v>0</x:v>
      </x:c>
      <x:c r="R2722" s="14" t="n">
        <x:f>'Crosswalk'!I35</x:f>
        <x:v>0</x:v>
      </x:c>
      <x:c r="S2722" s="14" t="n">
        <x:f>'Crosswalk'!J35</x:f>
        <x:v>0</x:v>
      </x:c>
      <x:c r="T2722" s="14" t="n">
        <x:f>'Crosswalk'!K35</x:f>
        <x:v>0</x:v>
      </x:c>
      <x:c r="U2722" s="14" t="n">
        <x:f>'Crosswalk'!L35</x:f>
        <x:v>0</x:v>
      </x:c>
      <x:c r="V2722" s="14" t="n">
        <x:f>'Crosswalk'!M35</x:f>
        <x:v>0</x:v>
      </x:c>
      <x:c r="W2722" s="14" t="n">
        <x:f>'Crosswalk'!N35</x:f>
        <x:v>0</x:v>
      </x:c>
      <x:c r="X2722" s="17" t="str">
        <x:v>HS - Continuous household survey</x:v>
      </x:c>
      <x:c r="Y2722" s="2" t="str"/>
      <x:c r="Z2722" s="17" t="str">
        <x:v>National 2021 division composition. Observed national industry detail; used only for composition within 2024 ILO modelled margins.</x:v>
      </x:c>
      <x:c r="AA2722" s="2" t="str"/>
      <x:c r="AB2722" s="2" t="str">
        <x:v>https://rplumber.ilo.org/data/indicator?format=.csv.gz&amp;id=EMP_TEMP_SEX_EC2_NB_A</x:v>
      </x:c>
    </x:row>
    <x:row r="2723" ht="48" customHeight="1">
      <x:c r="A2723" s="13" t="str">
        <x:v>KEN</x:v>
      </x:c>
      <x:c r="B2723" s="13" t="str">
        <x:v>C</x:v>
      </x:c>
      <x:c r="C2723" s="13" t="str">
        <x:v>KEN</x:v>
      </x:c>
      <x:c r="D2723" s="13" t="n">
        <x:v>2021</x:v>
      </x:c>
      <x:c r="E2723" s="13" t="str">
        <x:v>EC2_ISIC4_C32</x:v>
      </x:c>
      <x:c r="F2723" s="18" t="str">
        <x:v>Economic activity (ISIC-Rev.4), 2 digit level: 32 - Other manufacturing</x:v>
      </x:c>
      <x:c r="G2723" s="21" t="n">
        <x:v>13.698</x:v>
      </x:c>
      <x:c r="H2723" s="22" t="n">
        <x:v>1</x:v>
      </x:c>
      <x:c r="I2723" s="21" t="n">
        <x:f>SUM(G2706:G2724)</x:f>
        <x:v>978.2199999999999</x:v>
      </x:c>
      <x:c r="J2723" s="22" t="n">
        <x:f>G2723/I2723*H2723</x:f>
        <x:v>0.014002985013596125</x:v>
      </x:c>
      <x:c r="K2723" s="13" t="str">
        <x:v>ISIC4:32</x:v>
      </x:c>
      <x:c r="L2723" s="15" t="n">
        <x:f>'Crosswalk'!C36</x:f>
        <x:v>0</x:v>
      </x:c>
      <x:c r="M2723" s="15" t="n">
        <x:f>'Crosswalk'!D36</x:f>
        <x:v>0</x:v>
      </x:c>
      <x:c r="N2723" s="15" t="n">
        <x:f>'Crosswalk'!E36</x:f>
        <x:v>0.1</x:v>
      </x:c>
      <x:c r="O2723" s="15" t="n">
        <x:f>'Crosswalk'!F36</x:f>
        <x:v>0.65</x:v>
      </x:c>
      <x:c r="P2723" s="15" t="n">
        <x:f>'Crosswalk'!G36</x:f>
        <x:v>0</x:v>
      </x:c>
      <x:c r="Q2723" s="15" t="n">
        <x:f>'Crosswalk'!H36</x:f>
        <x:v>0.25</x:v>
      </x:c>
      <x:c r="R2723" s="15" t="n">
        <x:f>'Crosswalk'!I36</x:f>
        <x:v>0</x:v>
      </x:c>
      <x:c r="S2723" s="15" t="n">
        <x:f>'Crosswalk'!J36</x:f>
        <x:v>0</x:v>
      </x:c>
      <x:c r="T2723" s="15" t="n">
        <x:f>'Crosswalk'!K36</x:f>
        <x:v>0</x:v>
      </x:c>
      <x:c r="U2723" s="15" t="n">
        <x:f>'Crosswalk'!L36</x:f>
        <x:v>0</x:v>
      </x:c>
      <x:c r="V2723" s="15" t="n">
        <x:f>'Crosswalk'!M36</x:f>
        <x:v>0</x:v>
      </x:c>
      <x:c r="W2723" s="15" t="n">
        <x:f>'Crosswalk'!N36</x:f>
        <x:v>0</x:v>
      </x:c>
      <x:c r="X2723" s="18" t="str">
        <x:v>HS - Continuous household survey</x:v>
      </x:c>
      <x:c r="Y2723" s="13" t="str">
        <x:v>U</x:v>
      </x:c>
      <x:c r="Z2723" s="18" t="str">
        <x:v>National 2021 division composition. Observed national industry detail; used only for composition within 2024 ILO modelled margins.</x:v>
      </x:c>
      <x:c r="AA2723" s="13" t="str"/>
      <x:c r="AB2723" s="13" t="str">
        <x:v>https://rplumber.ilo.org/data/indicator?format=.csv.gz&amp;id=EMP_TEMP_SEX_EC2_NB_A</x:v>
      </x:c>
    </x:row>
    <x:row r="2724" ht="48" customHeight="1">
      <x:c r="A2724" s="2" t="str">
        <x:v>KEN</x:v>
      </x:c>
      <x:c r="B2724" s="2" t="str">
        <x:v>C</x:v>
      </x:c>
      <x:c r="C2724" s="2" t="str">
        <x:v>KEN</x:v>
      </x:c>
      <x:c r="D2724" s="2" t="n">
        <x:v>2021</x:v>
      </x:c>
      <x:c r="E2724" s="2" t="str">
        <x:v>EC2_ISIC4_C33</x:v>
      </x:c>
      <x:c r="F2724" s="17" t="str">
        <x:v>Economic activity (ISIC-Rev.4), 2 digit level: 33 - Repair and installation of machinery and equipment</x:v>
      </x:c>
      <x:c r="G2724" s="19" t="n">
        <x:v>89.554</x:v>
      </x:c>
      <x:c r="H2724" s="20" t="n">
        <x:v>1</x:v>
      </x:c>
      <x:c r="I2724" s="19" t="n">
        <x:f>SUM(G2706:G2724)</x:f>
        <x:v>978.2199999999999</x:v>
      </x:c>
      <x:c r="J2724" s="20" t="n">
        <x:f>G2724/I2724*H2724</x:f>
        <x:v>0.09154791355727751</x:v>
      </x:c>
      <x:c r="K2724" s="2" t="str">
        <x:v>ISIC4:33</x:v>
      </x:c>
      <x:c r="L2724" s="14" t="n">
        <x:f>'Crosswalk'!C37</x:f>
        <x:v>0</x:v>
      </x:c>
      <x:c r="M2724" s="14" t="n">
        <x:f>'Crosswalk'!D37</x:f>
        <x:v>0</x:v>
      </x:c>
      <x:c r="N2724" s="14" t="n">
        <x:f>'Crosswalk'!E37</x:f>
        <x:v>1</x:v>
      </x:c>
      <x:c r="O2724" s="14" t="n">
        <x:f>'Crosswalk'!F37</x:f>
        <x:v>0</x:v>
      </x:c>
      <x:c r="P2724" s="14" t="n">
        <x:f>'Crosswalk'!G37</x:f>
        <x:v>0</x:v>
      </x:c>
      <x:c r="Q2724" s="14" t="n">
        <x:f>'Crosswalk'!H37</x:f>
        <x:v>0</x:v>
      </x:c>
      <x:c r="R2724" s="14" t="n">
        <x:f>'Crosswalk'!I37</x:f>
        <x:v>0</x:v>
      </x:c>
      <x:c r="S2724" s="14" t="n">
        <x:f>'Crosswalk'!J37</x:f>
        <x:v>0</x:v>
      </x:c>
      <x:c r="T2724" s="14" t="n">
        <x:f>'Crosswalk'!K37</x:f>
        <x:v>0</x:v>
      </x:c>
      <x:c r="U2724" s="14" t="n">
        <x:f>'Crosswalk'!L37</x:f>
        <x:v>0</x:v>
      </x:c>
      <x:c r="V2724" s="14" t="n">
        <x:f>'Crosswalk'!M37</x:f>
        <x:v>0</x:v>
      </x:c>
      <x:c r="W2724" s="14" t="n">
        <x:f>'Crosswalk'!N37</x:f>
        <x:v>0</x:v>
      </x:c>
      <x:c r="X2724" s="17" t="str">
        <x:v>HS - Continuous household survey</x:v>
      </x:c>
      <x:c r="Y2724" s="2" t="str"/>
      <x:c r="Z2724" s="17" t="str">
        <x:v>National 2021 division composition. Observed national industry detail; used only for composition within 2024 ILO modelled margins.</x:v>
      </x:c>
      <x:c r="AA2724" s="2" t="str"/>
      <x:c r="AB2724" s="2" t="str">
        <x:v>https://rplumber.ilo.org/data/indicator?format=.csv.gz&amp;id=EMP_TEMP_SEX_EC2_NB_A</x:v>
      </x:c>
    </x:row>
    <x:row r="2725" ht="48" customHeight="1">
      <x:c r="A2725" s="13" t="str">
        <x:v>KEN</x:v>
      </x:c>
      <x:c r="B2725" s="13" t="str">
        <x:v>DE</x:v>
      </x:c>
      <x:c r="C2725" s="13" t="str">
        <x:v>KEN</x:v>
      </x:c>
      <x:c r="D2725" s="13" t="n">
        <x:v>2021</x:v>
      </x:c>
      <x:c r="E2725" s="13" t="str">
        <x:v>EC2_ISIC4_D35</x:v>
      </x:c>
      <x:c r="F2725" s="18" t="str">
        <x:v>Economic activity (ISIC-Rev.4), 2 digit level: 35 - Electricity, gas, steam and air conditioning supply</x:v>
      </x:c>
      <x:c r="G2725" s="21" t="n">
        <x:v>25.275</x:v>
      </x:c>
      <x:c r="H2725" s="22" t="n">
        <x:v>0.3713034919422368</x:v>
      </x:c>
      <x:c r="I2725" s="21" t="n">
        <x:f>SUM(G2725:G2725)</x:f>
        <x:v>25.275</x:v>
      </x:c>
      <x:c r="J2725" s="22" t="n">
        <x:f>G2725/I2725*H2725</x:f>
        <x:v>0.3713034919422368</x:v>
      </x:c>
      <x:c r="K2725" s="13" t="str">
        <x:v>ISIC4:35</x:v>
      </x:c>
      <x:c r="L2725" s="15" t="n">
        <x:f>'Crosswalk'!C38</x:f>
        <x:v>0</x:v>
      </x:c>
      <x:c r="M2725" s="15" t="n">
        <x:f>'Crosswalk'!D38</x:f>
        <x:v>0</x:v>
      </x:c>
      <x:c r="N2725" s="15" t="n">
        <x:f>'Crosswalk'!E38</x:f>
        <x:v>0</x:v>
      </x:c>
      <x:c r="O2725" s="15" t="n">
        <x:f>'Crosswalk'!F38</x:f>
        <x:v>0</x:v>
      </x:c>
      <x:c r="P2725" s="15" t="n">
        <x:f>'Crosswalk'!G38</x:f>
        <x:v>0</x:v>
      </x:c>
      <x:c r="Q2725" s="15" t="n">
        <x:f>'Crosswalk'!H38</x:f>
        <x:v>0</x:v>
      </x:c>
      <x:c r="R2725" s="15" t="n">
        <x:f>'Crosswalk'!I38</x:f>
        <x:v>0</x:v>
      </x:c>
      <x:c r="S2725" s="15" t="n">
        <x:f>'Crosswalk'!J38</x:f>
        <x:v>0</x:v>
      </x:c>
      <x:c r="T2725" s="15" t="n">
        <x:f>'Crosswalk'!K38</x:f>
        <x:v>0</x:v>
      </x:c>
      <x:c r="U2725" s="15" t="n">
        <x:f>'Crosswalk'!L38</x:f>
        <x:v>1</x:v>
      </x:c>
      <x:c r="V2725" s="15" t="n">
        <x:f>'Crosswalk'!M38</x:f>
        <x:v>0</x:v>
      </x:c>
      <x:c r="W2725" s="15" t="n">
        <x:f>'Crosswalk'!N38</x:f>
        <x:v>0</x:v>
      </x:c>
      <x:c r="X2725" s="18" t="str">
        <x:v>HS - Continuous household survey</x:v>
      </x:c>
      <x:c r="Y2725" s="13" t="str"/>
      <x:c r="Z2725" s="18" t="str">
        <x:v>National 2021 section mix; national 2021 division composition. Observed national industry detail; used only for composition within 2024 ILO modelled margins.</x:v>
      </x:c>
      <x:c r="AA2725" s="13" t="str"/>
      <x:c r="AB2725" s="13" t="str">
        <x:v>https://rplumber.ilo.org/data/indicator?format=.csv.gz&amp;id=EMP_TEMP_SEX_EC2_NB_A</x:v>
      </x:c>
    </x:row>
    <x:row r="2726" ht="48" customHeight="1">
      <x:c r="A2726" s="2" t="str">
        <x:v>KEN</x:v>
      </x:c>
      <x:c r="B2726" s="2" t="str">
        <x:v>DE</x:v>
      </x:c>
      <x:c r="C2726" s="2" t="str">
        <x:v>KEN</x:v>
      </x:c>
      <x:c r="D2726" s="2" t="n">
        <x:v>2021</x:v>
      </x:c>
      <x:c r="E2726" s="2" t="str">
        <x:v>EC2_ISIC4_E36</x:v>
      </x:c>
      <x:c r="F2726" s="17" t="str">
        <x:v>Economic activity (ISIC-Rev.4), 2 digit level: 36 - Water collection, treatment and supply</x:v>
      </x:c>
      <x:c r="G2726" s="19" t="n">
        <x:v>34.39</x:v>
      </x:c>
      <x:c r="H2726" s="20" t="n">
        <x:v>0.6286965080577632</x:v>
      </x:c>
      <x:c r="I2726" s="19" t="n">
        <x:f>SUM(G2726:G2728)</x:f>
        <x:v>41.71900000000001</x:v>
      </x:c>
      <x:c r="J2726" s="20" t="n">
        <x:f>G2726/I2726*H2726</x:f>
        <x:v>0.5182500278555688</x:v>
      </x:c>
      <x:c r="K2726" s="2" t="str">
        <x:v>ISIC4:36</x:v>
      </x:c>
      <x:c r="L2726" s="14" t="n">
        <x:f>'Crosswalk'!C39</x:f>
        <x:v>0</x:v>
      </x:c>
      <x:c r="M2726" s="14" t="n">
        <x:f>'Crosswalk'!D39</x:f>
        <x:v>0</x:v>
      </x:c>
      <x:c r="N2726" s="14" t="n">
        <x:f>'Crosswalk'!E39</x:f>
        <x:v>0</x:v>
      </x:c>
      <x:c r="O2726" s="14" t="n">
        <x:f>'Crosswalk'!F39</x:f>
        <x:v>0</x:v>
      </x:c>
      <x:c r="P2726" s="14" t="n">
        <x:f>'Crosswalk'!G39</x:f>
        <x:v>0</x:v>
      </x:c>
      <x:c r="Q2726" s="14" t="n">
        <x:f>'Crosswalk'!H39</x:f>
        <x:v>0</x:v>
      </x:c>
      <x:c r="R2726" s="14" t="n">
        <x:f>'Crosswalk'!I39</x:f>
        <x:v>0</x:v>
      </x:c>
      <x:c r="S2726" s="14" t="n">
        <x:f>'Crosswalk'!J39</x:f>
        <x:v>0</x:v>
      </x:c>
      <x:c r="T2726" s="14" t="n">
        <x:f>'Crosswalk'!K39</x:f>
        <x:v>0</x:v>
      </x:c>
      <x:c r="U2726" s="14" t="n">
        <x:f>'Crosswalk'!L39</x:f>
        <x:v>1</x:v>
      </x:c>
      <x:c r="V2726" s="14" t="n">
        <x:f>'Crosswalk'!M39</x:f>
        <x:v>0</x:v>
      </x:c>
      <x:c r="W2726" s="14" t="n">
        <x:f>'Crosswalk'!N39</x:f>
        <x:v>0</x:v>
      </x:c>
      <x:c r="X2726" s="17" t="str">
        <x:v>HS - Continuous household survey</x:v>
      </x:c>
      <x:c r="Y2726" s="2" t="str"/>
      <x:c r="Z2726" s="17" t="str">
        <x:v>National 2021 section mix; national 2021 division composition. Observed national industry detail; used only for composition within 2024 ILO modelled margins.</x:v>
      </x:c>
      <x:c r="AA2726" s="2" t="str"/>
      <x:c r="AB2726" s="2" t="str">
        <x:v>https://rplumber.ilo.org/data/indicator?format=.csv.gz&amp;id=EMP_TEMP_SEX_EC2_NB_A</x:v>
      </x:c>
    </x:row>
    <x:row r="2727" ht="48" customHeight="1">
      <x:c r="A2727" s="13" t="str">
        <x:v>KEN</x:v>
      </x:c>
      <x:c r="B2727" s="13" t="str">
        <x:v>DE</x:v>
      </x:c>
      <x:c r="C2727" s="13" t="str">
        <x:v>KEN</x:v>
      </x:c>
      <x:c r="D2727" s="13" t="n">
        <x:v>2021</x:v>
      </x:c>
      <x:c r="E2727" s="13" t="str">
        <x:v>EC2_ISIC4_E38</x:v>
      </x:c>
      <x:c r="F2727" s="18" t="str">
        <x:v>Economic activity (ISIC-Rev.4), 2 digit level: 38 - Waste collection, treatment and disposal activities; materials recovery</x:v>
      </x:c>
      <x:c r="G2727" s="21" t="n">
        <x:v>4.98</x:v>
      </x:c>
      <x:c r="H2727" s="22" t="n">
        <x:v>0.6286965080577632</x:v>
      </x:c>
      <x:c r="I2727" s="21" t="n">
        <x:f>SUM(G2726:G2728)</x:f>
        <x:v>41.71900000000001</x:v>
      </x:c>
      <x:c r="J2727" s="22" t="n">
        <x:f>G2727/I2727*H2727</x:f>
        <x:v>0.07504754692412714</x:v>
      </x:c>
      <x:c r="K2727" s="13" t="str">
        <x:v>ISIC4:38</x:v>
      </x:c>
      <x:c r="L2727" s="15" t="n">
        <x:f>'Crosswalk'!C41</x:f>
        <x:v>0</x:v>
      </x:c>
      <x:c r="M2727" s="15" t="n">
        <x:f>'Crosswalk'!D41</x:f>
        <x:v>0</x:v>
      </x:c>
      <x:c r="N2727" s="15" t="n">
        <x:f>'Crosswalk'!E41</x:f>
        <x:v>1</x:v>
      </x:c>
      <x:c r="O2727" s="15" t="n">
        <x:f>'Crosswalk'!F41</x:f>
        <x:v>0</x:v>
      </x:c>
      <x:c r="P2727" s="15" t="n">
        <x:f>'Crosswalk'!G41</x:f>
        <x:v>0</x:v>
      </x:c>
      <x:c r="Q2727" s="15" t="n">
        <x:f>'Crosswalk'!H41</x:f>
        <x:v>0</x:v>
      </x:c>
      <x:c r="R2727" s="15" t="n">
        <x:f>'Crosswalk'!I41</x:f>
        <x:v>0</x:v>
      </x:c>
      <x:c r="S2727" s="15" t="n">
        <x:f>'Crosswalk'!J41</x:f>
        <x:v>0</x:v>
      </x:c>
      <x:c r="T2727" s="15" t="n">
        <x:f>'Crosswalk'!K41</x:f>
        <x:v>0</x:v>
      </x:c>
      <x:c r="U2727" s="15" t="n">
        <x:f>'Crosswalk'!L41</x:f>
        <x:v>0</x:v>
      </x:c>
      <x:c r="V2727" s="15" t="n">
        <x:f>'Crosswalk'!M41</x:f>
        <x:v>0</x:v>
      </x:c>
      <x:c r="W2727" s="15" t="n">
        <x:f>'Crosswalk'!N41</x:f>
        <x:v>0</x:v>
      </x:c>
      <x:c r="X2727" s="18" t="str">
        <x:v>HS - Continuous household survey</x:v>
      </x:c>
      <x:c r="Y2727" s="13" t="str">
        <x:v>U</x:v>
      </x:c>
      <x:c r="Z2727" s="18" t="str">
        <x:v>National 2021 section mix; national 2021 division composition. Observed national industry detail; used only for composition within 2024 ILO modelled margins.</x:v>
      </x:c>
      <x:c r="AA2727" s="13" t="str"/>
      <x:c r="AB2727" s="13" t="str">
        <x:v>https://rplumber.ilo.org/data/indicator?format=.csv.gz&amp;id=EMP_TEMP_SEX_EC2_NB_A</x:v>
      </x:c>
    </x:row>
    <x:row r="2728" ht="48" customHeight="1">
      <x:c r="A2728" s="2" t="str">
        <x:v>KEN</x:v>
      </x:c>
      <x:c r="B2728" s="2" t="str">
        <x:v>DE</x:v>
      </x:c>
      <x:c r="C2728" s="2" t="str">
        <x:v>KEN</x:v>
      </x:c>
      <x:c r="D2728" s="2" t="n">
        <x:v>2021</x:v>
      </x:c>
      <x:c r="E2728" s="2" t="str">
        <x:v>EC2_ISIC4_E39</x:v>
      </x:c>
      <x:c r="F2728" s="17" t="str">
        <x:v>Economic activity (ISIC-Rev.4), 2 digit level: 39 - Remediation activities and other waste management services</x:v>
      </x:c>
      <x:c r="G2728" s="19" t="n">
        <x:v>2.349</x:v>
      </x:c>
      <x:c r="H2728" s="20" t="n">
        <x:v>0.6286965080577632</x:v>
      </x:c>
      <x:c r="I2728" s="19" t="n">
        <x:f>SUM(G2726:G2728)</x:f>
        <x:v>41.71900000000001</x:v>
      </x:c>
      <x:c r="J2728" s="20" t="n">
        <x:f>G2728/I2728*H2728</x:f>
        <x:v>0.0353989332780672</x:v>
      </x:c>
      <x:c r="K2728" s="2" t="str">
        <x:v>ISIC4:39</x:v>
      </x:c>
      <x:c r="L2728" s="14" t="n">
        <x:f>'Crosswalk'!C42</x:f>
        <x:v>0</x:v>
      </x:c>
      <x:c r="M2728" s="14" t="n">
        <x:f>'Crosswalk'!D42</x:f>
        <x:v>0</x:v>
      </x:c>
      <x:c r="N2728" s="14" t="n">
        <x:f>'Crosswalk'!E42</x:f>
        <x:v>1</x:v>
      </x:c>
      <x:c r="O2728" s="14" t="n">
        <x:f>'Crosswalk'!F42</x:f>
        <x:v>0</x:v>
      </x:c>
      <x:c r="P2728" s="14" t="n">
        <x:f>'Crosswalk'!G42</x:f>
        <x:v>0</x:v>
      </x:c>
      <x:c r="Q2728" s="14" t="n">
        <x:f>'Crosswalk'!H42</x:f>
        <x:v>0</x:v>
      </x:c>
      <x:c r="R2728" s="14" t="n">
        <x:f>'Crosswalk'!I42</x:f>
        <x:v>0</x:v>
      </x:c>
      <x:c r="S2728" s="14" t="n">
        <x:f>'Crosswalk'!J42</x:f>
        <x:v>0</x:v>
      </x:c>
      <x:c r="T2728" s="14" t="n">
        <x:f>'Crosswalk'!K42</x:f>
        <x:v>0</x:v>
      </x:c>
      <x:c r="U2728" s="14" t="n">
        <x:f>'Crosswalk'!L42</x:f>
        <x:v>0</x:v>
      </x:c>
      <x:c r="V2728" s="14" t="n">
        <x:f>'Crosswalk'!M42</x:f>
        <x:v>0</x:v>
      </x:c>
      <x:c r="W2728" s="14" t="n">
        <x:f>'Crosswalk'!N42</x:f>
        <x:v>0</x:v>
      </x:c>
      <x:c r="X2728" s="17" t="str">
        <x:v>HS - Continuous household survey</x:v>
      </x:c>
      <x:c r="Y2728" s="2" t="str">
        <x:v>U</x:v>
      </x:c>
      <x:c r="Z2728" s="17" t="str">
        <x:v>National 2021 section mix; national 2021 division composition. Observed national industry detail; used only for composition within 2024 ILO modelled margins.</x:v>
      </x:c>
      <x:c r="AA2728" s="2" t="str"/>
      <x:c r="AB2728" s="2" t="str">
        <x:v>https://rplumber.ilo.org/data/indicator?format=.csv.gz&amp;id=EMP_TEMP_SEX_EC2_NB_A</x:v>
      </x:c>
    </x:row>
    <x:row r="2729" ht="48" customHeight="1">
      <x:c r="A2729" s="13" t="str">
        <x:v>KEN</x:v>
      </x:c>
      <x:c r="B2729" s="13" t="str">
        <x:v>F</x:v>
      </x:c>
      <x:c r="C2729" s="13" t="str">
        <x:v>KEN</x:v>
      </x:c>
      <x:c r="D2729" s="13" t="n">
        <x:v>2021</x:v>
      </x:c>
      <x:c r="E2729" s="13" t="str">
        <x:v>EC2_ISIC4_F41</x:v>
      </x:c>
      <x:c r="F2729" s="18" t="str">
        <x:v>Economic activity (ISIC-Rev.4), 2 digit level: 41 - Construction of buildings</x:v>
      </x:c>
      <x:c r="G2729" s="21" t="n">
        <x:v>821.227</x:v>
      </x:c>
      <x:c r="H2729" s="22" t="n">
        <x:v>1</x:v>
      </x:c>
      <x:c r="I2729" s="21" t="n">
        <x:f>SUM(G2729:G2731)</x:f>
        <x:v>996.402</x:v>
      </x:c>
      <x:c r="J2729" s="22" t="n">
        <x:f>G2729/I2729*H2729</x:f>
        <x:v>0.8241924444150052</x:v>
      </x:c>
      <x:c r="K2729" s="13" t="str">
        <x:v>ISIC4:41</x:v>
      </x:c>
      <x:c r="L2729" s="15" t="n">
        <x:f>'Crosswalk'!C43</x:f>
        <x:v>0</x:v>
      </x:c>
      <x:c r="M2729" s="15" t="n">
        <x:f>'Crosswalk'!D43</x:f>
        <x:v>0</x:v>
      </x:c>
      <x:c r="N2729" s="15" t="n">
        <x:f>'Crosswalk'!E43</x:f>
        <x:v>0.5</x:v>
      </x:c>
      <x:c r="O2729" s="15" t="n">
        <x:f>'Crosswalk'!F43</x:f>
        <x:v>0.5</x:v>
      </x:c>
      <x:c r="P2729" s="15" t="n">
        <x:f>'Crosswalk'!G43</x:f>
        <x:v>0</x:v>
      </x:c>
      <x:c r="Q2729" s="15" t="n">
        <x:f>'Crosswalk'!H43</x:f>
        <x:v>0</x:v>
      </x:c>
      <x:c r="R2729" s="15" t="n">
        <x:f>'Crosswalk'!I43</x:f>
        <x:v>0</x:v>
      </x:c>
      <x:c r="S2729" s="15" t="n">
        <x:f>'Crosswalk'!J43</x:f>
        <x:v>0</x:v>
      </x:c>
      <x:c r="T2729" s="15" t="n">
        <x:f>'Crosswalk'!K43</x:f>
        <x:v>0</x:v>
      </x:c>
      <x:c r="U2729" s="15" t="n">
        <x:f>'Crosswalk'!L43</x:f>
        <x:v>0</x:v>
      </x:c>
      <x:c r="V2729" s="15" t="n">
        <x:f>'Crosswalk'!M43</x:f>
        <x:v>0</x:v>
      </x:c>
      <x:c r="W2729" s="15" t="n">
        <x:f>'Crosswalk'!N43</x:f>
        <x:v>0</x:v>
      </x:c>
      <x:c r="X2729" s="18" t="str">
        <x:v>HS - Continuous household survey</x:v>
      </x:c>
      <x:c r="Y2729" s="13" t="str"/>
      <x:c r="Z2729" s="18" t="str">
        <x:v>National 2021 division composition. Observed national industry detail; used only for composition within 2024 ILO modelled margins.</x:v>
      </x:c>
      <x:c r="AA2729" s="13" t="str"/>
      <x:c r="AB2729" s="13" t="str">
        <x:v>https://rplumber.ilo.org/data/indicator?format=.csv.gz&amp;id=EMP_TEMP_SEX_EC2_NB_A</x:v>
      </x:c>
    </x:row>
    <x:row r="2730" ht="48" customHeight="1">
      <x:c r="A2730" s="2" t="str">
        <x:v>KEN</x:v>
      </x:c>
      <x:c r="B2730" s="2" t="str">
        <x:v>F</x:v>
      </x:c>
      <x:c r="C2730" s="2" t="str">
        <x:v>KEN</x:v>
      </x:c>
      <x:c r="D2730" s="2" t="n">
        <x:v>2021</x:v>
      </x:c>
      <x:c r="E2730" s="2" t="str">
        <x:v>EC2_ISIC4_F42</x:v>
      </x:c>
      <x:c r="F2730" s="17" t="str">
        <x:v>Economic activity (ISIC-Rev.4), 2 digit level: 42 - Civil engineering</x:v>
      </x:c>
      <x:c r="G2730" s="19" t="n">
        <x:v>54.35</x:v>
      </x:c>
      <x:c r="H2730" s="20" t="n">
        <x:v>1</x:v>
      </x:c>
      <x:c r="I2730" s="19" t="n">
        <x:f>SUM(G2729:G2731)</x:f>
        <x:v>996.402</x:v>
      </x:c>
      <x:c r="J2730" s="20" t="n">
        <x:f>G2730/I2730*H2730</x:f>
        <x:v>0.05454625743424842</x:v>
      </x:c>
      <x:c r="K2730" s="2" t="str">
        <x:v>ISIC4:42</x:v>
      </x:c>
      <x:c r="L2730" s="14" t="n">
        <x:f>'Crosswalk'!C44</x:f>
        <x:v>0</x:v>
      </x:c>
      <x:c r="M2730" s="14" t="n">
        <x:f>'Crosswalk'!D44</x:f>
        <x:v>0</x:v>
      </x:c>
      <x:c r="N2730" s="14" t="n">
        <x:f>'Crosswalk'!E44</x:f>
        <x:v>1</x:v>
      </x:c>
      <x:c r="O2730" s="14" t="n">
        <x:f>'Crosswalk'!F44</x:f>
        <x:v>0</x:v>
      </x:c>
      <x:c r="P2730" s="14" t="n">
        <x:f>'Crosswalk'!G44</x:f>
        <x:v>0</x:v>
      </x:c>
      <x:c r="Q2730" s="14" t="n">
        <x:f>'Crosswalk'!H44</x:f>
        <x:v>0</x:v>
      </x:c>
      <x:c r="R2730" s="14" t="n">
        <x:f>'Crosswalk'!I44</x:f>
        <x:v>0</x:v>
      </x:c>
      <x:c r="S2730" s="14" t="n">
        <x:f>'Crosswalk'!J44</x:f>
        <x:v>0</x:v>
      </x:c>
      <x:c r="T2730" s="14" t="n">
        <x:f>'Crosswalk'!K44</x:f>
        <x:v>0</x:v>
      </x:c>
      <x:c r="U2730" s="14" t="n">
        <x:f>'Crosswalk'!L44</x:f>
        <x:v>0</x:v>
      </x:c>
      <x:c r="V2730" s="14" t="n">
        <x:f>'Crosswalk'!M44</x:f>
        <x:v>0</x:v>
      </x:c>
      <x:c r="W2730" s="14" t="n">
        <x:f>'Crosswalk'!N44</x:f>
        <x:v>0</x:v>
      </x:c>
      <x:c r="X2730" s="17" t="str">
        <x:v>HS - Continuous household survey</x:v>
      </x:c>
      <x:c r="Y2730" s="2" t="str"/>
      <x:c r="Z2730" s="17" t="str">
        <x:v>National 2021 division composition. Observed national industry detail; used only for composition within 2024 ILO modelled margins.</x:v>
      </x:c>
      <x:c r="AA2730" s="2" t="str"/>
      <x:c r="AB2730" s="2" t="str">
        <x:v>https://rplumber.ilo.org/data/indicator?format=.csv.gz&amp;id=EMP_TEMP_SEX_EC2_NB_A</x:v>
      </x:c>
    </x:row>
    <x:row r="2731" ht="48" customHeight="1">
      <x:c r="A2731" s="13" t="str">
        <x:v>KEN</x:v>
      </x:c>
      <x:c r="B2731" s="13" t="str">
        <x:v>F</x:v>
      </x:c>
      <x:c r="C2731" s="13" t="str">
        <x:v>KEN</x:v>
      </x:c>
      <x:c r="D2731" s="13" t="n">
        <x:v>2021</x:v>
      </x:c>
      <x:c r="E2731" s="13" t="str">
        <x:v>EC2_ISIC4_F43</x:v>
      </x:c>
      <x:c r="F2731" s="18" t="str">
        <x:v>Economic activity (ISIC-Rev.4), 2 digit level: 43 - Specialized construction activities</x:v>
      </x:c>
      <x:c r="G2731" s="21" t="n">
        <x:v>120.825</x:v>
      </x:c>
      <x:c r="H2731" s="22" t="n">
        <x:v>1</x:v>
      </x:c>
      <x:c r="I2731" s="21" t="n">
        <x:f>SUM(G2729:G2731)</x:f>
        <x:v>996.402</x:v>
      </x:c>
      <x:c r="J2731" s="22" t="n">
        <x:f>G2731/I2731*H2731</x:f>
        <x:v>0.12126129815074638</x:v>
      </x:c>
      <x:c r="K2731" s="13" t="str">
        <x:v>ISIC4:43</x:v>
      </x:c>
      <x:c r="L2731" s="15" t="n">
        <x:f>'Crosswalk'!C45</x:f>
        <x:v>0</x:v>
      </x:c>
      <x:c r="M2731" s="15" t="n">
        <x:f>'Crosswalk'!D45</x:f>
        <x:v>0</x:v>
      </x:c>
      <x:c r="N2731" s="15" t="n">
        <x:f>'Crosswalk'!E45</x:f>
        <x:v>0.6</x:v>
      </x:c>
      <x:c r="O2731" s="15" t="n">
        <x:f>'Crosswalk'!F45</x:f>
        <x:v>0.4</x:v>
      </x:c>
      <x:c r="P2731" s="15" t="n">
        <x:f>'Crosswalk'!G45</x:f>
        <x:v>0</x:v>
      </x:c>
      <x:c r="Q2731" s="15" t="n">
        <x:f>'Crosswalk'!H45</x:f>
        <x:v>0</x:v>
      </x:c>
      <x:c r="R2731" s="15" t="n">
        <x:f>'Crosswalk'!I45</x:f>
        <x:v>0</x:v>
      </x:c>
      <x:c r="S2731" s="15" t="n">
        <x:f>'Crosswalk'!J45</x:f>
        <x:v>0</x:v>
      </x:c>
      <x:c r="T2731" s="15" t="n">
        <x:f>'Crosswalk'!K45</x:f>
        <x:v>0</x:v>
      </x:c>
      <x:c r="U2731" s="15" t="n">
        <x:f>'Crosswalk'!L45</x:f>
        <x:v>0</x:v>
      </x:c>
      <x:c r="V2731" s="15" t="n">
        <x:f>'Crosswalk'!M45</x:f>
        <x:v>0</x:v>
      </x:c>
      <x:c r="W2731" s="15" t="n">
        <x:f>'Crosswalk'!N45</x:f>
        <x:v>0</x:v>
      </x:c>
      <x:c r="X2731" s="18" t="str">
        <x:v>HS - Continuous household survey</x:v>
      </x:c>
      <x:c r="Y2731" s="13" t="str"/>
      <x:c r="Z2731" s="18" t="str">
        <x:v>National 2021 division composition. Observed national industry detail; used only for composition within 2024 ILO modelled margins.</x:v>
      </x:c>
      <x:c r="AA2731" s="13" t="str"/>
      <x:c r="AB2731" s="13" t="str">
        <x:v>https://rplumber.ilo.org/data/indicator?format=.csv.gz&amp;id=EMP_TEMP_SEX_EC2_NB_A</x:v>
      </x:c>
    </x:row>
    <x:row r="2732" ht="48" customHeight="1">
      <x:c r="A2732" s="2" t="str">
        <x:v>KEN</x:v>
      </x:c>
      <x:c r="B2732" s="2" t="str">
        <x:v>G</x:v>
      </x:c>
      <x:c r="C2732" s="2" t="str">
        <x:v>KEN</x:v>
      </x:c>
      <x:c r="D2732" s="2" t="n">
        <x:v>2021</x:v>
      </x:c>
      <x:c r="E2732" s="2" t="str">
        <x:v>EC2_ISIC4_G45</x:v>
      </x:c>
      <x:c r="F2732" s="17" t="str">
        <x:v>Economic activity (ISIC-Rev.4), 2 digit level: 45 - Wholesale and retail trade and repair of motor vehicles and motorcycles</x:v>
      </x:c>
      <x:c r="G2732" s="19" t="n">
        <x:v>164.529</x:v>
      </x:c>
      <x:c r="H2732" s="20" t="n">
        <x:v>1</x:v>
      </x:c>
      <x:c r="I2732" s="19" t="n">
        <x:f>SUM(G2732:G2734)</x:f>
        <x:v>2702.335</x:v>
      </x:c>
      <x:c r="J2732" s="20" t="n">
        <x:f>G2732/I2732*H2732</x:f>
        <x:v>0.06088401327000538</x:v>
      </x:c>
      <x:c r="K2732" s="2" t="str">
        <x:v>ISIC4:45</x:v>
      </x:c>
      <x:c r="L2732" s="14" t="n">
        <x:f>'Crosswalk'!C46</x:f>
        <x:v>0</x:v>
      </x:c>
      <x:c r="M2732" s="14" t="n">
        <x:f>'Crosswalk'!D46</x:f>
        <x:v>0</x:v>
      </x:c>
      <x:c r="N2732" s="14" t="n">
        <x:f>'Crosswalk'!E46</x:f>
        <x:v>0</x:v>
      </x:c>
      <x:c r="O2732" s="14" t="n">
        <x:f>'Crosswalk'!F46</x:f>
        <x:v>1</x:v>
      </x:c>
      <x:c r="P2732" s="14" t="n">
        <x:f>'Crosswalk'!G46</x:f>
        <x:v>0</x:v>
      </x:c>
      <x:c r="Q2732" s="14" t="n">
        <x:f>'Crosswalk'!H46</x:f>
        <x:v>0</x:v>
      </x:c>
      <x:c r="R2732" s="14" t="n">
        <x:f>'Crosswalk'!I46</x:f>
        <x:v>0</x:v>
      </x:c>
      <x:c r="S2732" s="14" t="n">
        <x:f>'Crosswalk'!J46</x:f>
        <x:v>0</x:v>
      </x:c>
      <x:c r="T2732" s="14" t="n">
        <x:f>'Crosswalk'!K46</x:f>
        <x:v>0</x:v>
      </x:c>
      <x:c r="U2732" s="14" t="n">
        <x:f>'Crosswalk'!L46</x:f>
        <x:v>0</x:v>
      </x:c>
      <x:c r="V2732" s="14" t="n">
        <x:f>'Crosswalk'!M46</x:f>
        <x:v>0</x:v>
      </x:c>
      <x:c r="W2732" s="14" t="n">
        <x:f>'Crosswalk'!N46</x:f>
        <x:v>0</x:v>
      </x:c>
      <x:c r="X2732" s="17" t="str">
        <x:v>HS - Continuous household survey</x:v>
      </x:c>
      <x:c r="Y2732" s="2" t="str"/>
      <x:c r="Z2732" s="17" t="str">
        <x:v>National 2021 division composition. Observed national industry detail; used only for composition within 2024 ILO modelled margins.</x:v>
      </x:c>
      <x:c r="AA2732" s="2" t="str"/>
      <x:c r="AB2732" s="2" t="str">
        <x:v>https://rplumber.ilo.org/data/indicator?format=.csv.gz&amp;id=EMP_TEMP_SEX_EC2_NB_A</x:v>
      </x:c>
    </x:row>
    <x:row r="2733" ht="48" customHeight="1">
      <x:c r="A2733" s="13" t="str">
        <x:v>KEN</x:v>
      </x:c>
      <x:c r="B2733" s="13" t="str">
        <x:v>G</x:v>
      </x:c>
      <x:c r="C2733" s="13" t="str">
        <x:v>KEN</x:v>
      </x:c>
      <x:c r="D2733" s="13" t="n">
        <x:v>2021</x:v>
      </x:c>
      <x:c r="E2733" s="13" t="str">
        <x:v>EC2_ISIC4_G46</x:v>
      </x:c>
      <x:c r="F2733" s="18" t="str">
        <x:v>Economic activity (ISIC-Rev.4), 2 digit level: 46 - Wholesale trade, except of motor vehicles and motorcycles</x:v>
      </x:c>
      <x:c r="G2733" s="21" t="n">
        <x:v>242.858</x:v>
      </x:c>
      <x:c r="H2733" s="22" t="n">
        <x:v>1</x:v>
      </x:c>
      <x:c r="I2733" s="21" t="n">
        <x:f>SUM(G2732:G2734)</x:f>
        <x:v>2702.335</x:v>
      </x:c>
      <x:c r="J2733" s="22" t="n">
        <x:f>G2733/I2733*H2733</x:f>
        <x:v>0.08986968677088518</x:v>
      </x:c>
      <x:c r="K2733" s="13" t="str">
        <x:v>ISIC4:46</x:v>
      </x:c>
      <x:c r="L2733" s="15" t="n">
        <x:f>'Crosswalk'!C47</x:f>
        <x:v>0.05</x:v>
      </x:c>
      <x:c r="M2733" s="15" t="n">
        <x:f>'Crosswalk'!D47</x:f>
        <x:v>0.05</x:v>
      </x:c>
      <x:c r="N2733" s="15" t="n">
        <x:f>'Crosswalk'!E47</x:f>
        <x:v>0.55</x:v>
      </x:c>
      <x:c r="O2733" s="15" t="n">
        <x:f>'Crosswalk'!F47</x:f>
        <x:v>0</x:v>
      </x:c>
      <x:c r="P2733" s="15" t="n">
        <x:f>'Crosswalk'!G47</x:f>
        <x:v>0.2</x:v>
      </x:c>
      <x:c r="Q2733" s="15" t="n">
        <x:f>'Crosswalk'!H47</x:f>
        <x:v>0.05</x:v>
      </x:c>
      <x:c r="R2733" s="15" t="n">
        <x:f>'Crosswalk'!I47</x:f>
        <x:v>0</x:v>
      </x:c>
      <x:c r="S2733" s="15" t="n">
        <x:f>'Crosswalk'!J47</x:f>
        <x:v>0.1</x:v>
      </x:c>
      <x:c r="T2733" s="15" t="n">
        <x:f>'Crosswalk'!K47</x:f>
        <x:v>0</x:v>
      </x:c>
      <x:c r="U2733" s="15" t="n">
        <x:f>'Crosswalk'!L47</x:f>
        <x:v>0</x:v>
      </x:c>
      <x:c r="V2733" s="15" t="n">
        <x:f>'Crosswalk'!M47</x:f>
        <x:v>0</x:v>
      </x:c>
      <x:c r="W2733" s="15" t="n">
        <x:f>'Crosswalk'!N47</x:f>
        <x:v>0</x:v>
      </x:c>
      <x:c r="X2733" s="18" t="str">
        <x:v>HS - Continuous household survey</x:v>
      </x:c>
      <x:c r="Y2733" s="13" t="str"/>
      <x:c r="Z2733" s="18" t="str">
        <x:v>National 2021 division composition. Observed national industry detail; used only for composition within 2024 ILO modelled margins.</x:v>
      </x:c>
      <x:c r="AA2733" s="13" t="str"/>
      <x:c r="AB2733" s="13" t="str">
        <x:v>https://rplumber.ilo.org/data/indicator?format=.csv.gz&amp;id=EMP_TEMP_SEX_EC2_NB_A</x:v>
      </x:c>
    </x:row>
    <x:row r="2734" ht="48" customHeight="1">
      <x:c r="A2734" s="2" t="str">
        <x:v>KEN</x:v>
      </x:c>
      <x:c r="B2734" s="2" t="str">
        <x:v>G</x:v>
      </x:c>
      <x:c r="C2734" s="2" t="str">
        <x:v>KEN</x:v>
      </x:c>
      <x:c r="D2734" s="2" t="n">
        <x:v>2021</x:v>
      </x:c>
      <x:c r="E2734" s="2" t="str">
        <x:v>EC2_ISIC4_G47</x:v>
      </x:c>
      <x:c r="F2734" s="17" t="str">
        <x:v>Economic activity (ISIC-Rev.4), 2 digit level: 47 - Retail trade, except of motor vehicles and motorcycles</x:v>
      </x:c>
      <x:c r="G2734" s="19" t="n">
        <x:v>2294.948</x:v>
      </x:c>
      <x:c r="H2734" s="20" t="n">
        <x:v>1</x:v>
      </x:c>
      <x:c r="I2734" s="19" t="n">
        <x:f>SUM(G2732:G2734)</x:f>
        <x:v>2702.335</x:v>
      </x:c>
      <x:c r="J2734" s="20" t="n">
        <x:f>G2734/I2734*H2734</x:f>
        <x:v>0.8492462999591094</x:v>
      </x:c>
      <x:c r="K2734" s="2" t="str">
        <x:v>ISIC4:47</x:v>
      </x:c>
      <x:c r="L2734" s="14" t="n">
        <x:f>'Crosswalk'!C48</x:f>
        <x:v>0</x:v>
      </x:c>
      <x:c r="M2734" s="14" t="n">
        <x:f>'Crosswalk'!D48</x:f>
        <x:v>0</x:v>
      </x:c>
      <x:c r="N2734" s="14" t="n">
        <x:f>'Crosswalk'!E48</x:f>
        <x:v>0</x:v>
      </x:c>
      <x:c r="O2734" s="14" t="n">
        <x:f>'Crosswalk'!F48</x:f>
        <x:v>0.55</x:v>
      </x:c>
      <x:c r="P2734" s="14" t="n">
        <x:f>'Crosswalk'!G48</x:f>
        <x:v>0.45</x:v>
      </x:c>
      <x:c r="Q2734" s="14" t="n">
        <x:f>'Crosswalk'!H48</x:f>
        <x:v>0</x:v>
      </x:c>
      <x:c r="R2734" s="14" t="n">
        <x:f>'Crosswalk'!I48</x:f>
        <x:v>0</x:v>
      </x:c>
      <x:c r="S2734" s="14" t="n">
        <x:f>'Crosswalk'!J48</x:f>
        <x:v>0</x:v>
      </x:c>
      <x:c r="T2734" s="14" t="n">
        <x:f>'Crosswalk'!K48</x:f>
        <x:v>0</x:v>
      </x:c>
      <x:c r="U2734" s="14" t="n">
        <x:f>'Crosswalk'!L48</x:f>
        <x:v>0</x:v>
      </x:c>
      <x:c r="V2734" s="14" t="n">
        <x:f>'Crosswalk'!M48</x:f>
        <x:v>0</x:v>
      </x:c>
      <x:c r="W2734" s="14" t="n">
        <x:f>'Crosswalk'!N48</x:f>
        <x:v>0</x:v>
      </x:c>
      <x:c r="X2734" s="17" t="str">
        <x:v>HS - Continuous household survey</x:v>
      </x:c>
      <x:c r="Y2734" s="2" t="str"/>
      <x:c r="Z2734" s="17" t="str">
        <x:v>National 2021 division composition. Observed national industry detail; used only for composition within 2024 ILO modelled margins.</x:v>
      </x:c>
      <x:c r="AA2734" s="2" t="str"/>
      <x:c r="AB2734" s="2" t="str">
        <x:v>https://rplumber.ilo.org/data/indicator?format=.csv.gz&amp;id=EMP_TEMP_SEX_EC2_NB_A</x:v>
      </x:c>
    </x:row>
    <x:row r="2735" ht="48" customHeight="1">
      <x:c r="A2735" s="13" t="str">
        <x:v>KEN</x:v>
      </x:c>
      <x:c r="B2735" s="13" t="str">
        <x:v>HJ</x:v>
      </x:c>
      <x:c r="C2735" s="13" t="str">
        <x:v>KEN</x:v>
      </x:c>
      <x:c r="D2735" s="13" t="n">
        <x:v>2021</x:v>
      </x:c>
      <x:c r="E2735" s="13" t="str">
        <x:v>EC2_ISIC4_H49</x:v>
      </x:c>
      <x:c r="F2735" s="18" t="str">
        <x:v>Economic activity (ISIC-Rev.4), 2 digit level: 49 - Land transport and transport via pipelines</x:v>
      </x:c>
      <x:c r="G2735" s="21" t="n">
        <x:v>811.11</x:v>
      </x:c>
      <x:c r="H2735" s="22" t="n">
        <x:v>0.9325516838197787</x:v>
      </x:c>
      <x:c r="I2735" s="21" t="n">
        <x:f>SUM(G2735:G2739)</x:f>
        <x:v>976.239</x:v>
      </x:c>
      <x:c r="J2735" s="22" t="n">
        <x:f>G2735/I2735*H2735</x:f>
        <x:v>0.7748123115989637</x:v>
      </x:c>
      <x:c r="K2735" s="13" t="str">
        <x:v>ISIC4:49</x:v>
      </x:c>
      <x:c r="L2735" s="15" t="n">
        <x:f>'Crosswalk'!C49</x:f>
        <x:v>0.05</x:v>
      </x:c>
      <x:c r="M2735" s="15" t="n">
        <x:f>'Crosswalk'!D49</x:f>
        <x:v>0</x:v>
      </x:c>
      <x:c r="N2735" s="15" t="n">
        <x:f>'Crosswalk'!E49</x:f>
        <x:v>0.95</x:v>
      </x:c>
      <x:c r="O2735" s="15" t="n">
        <x:f>'Crosswalk'!F49</x:f>
        <x:v>0</x:v>
      </x:c>
      <x:c r="P2735" s="15" t="n">
        <x:f>'Crosswalk'!G49</x:f>
        <x:v>0</x:v>
      </x:c>
      <x:c r="Q2735" s="15" t="n">
        <x:f>'Crosswalk'!H49</x:f>
        <x:v>0</x:v>
      </x:c>
      <x:c r="R2735" s="15" t="n">
        <x:f>'Crosswalk'!I49</x:f>
        <x:v>0</x:v>
      </x:c>
      <x:c r="S2735" s="15" t="n">
        <x:f>'Crosswalk'!J49</x:f>
        <x:v>0</x:v>
      </x:c>
      <x:c r="T2735" s="15" t="n">
        <x:f>'Crosswalk'!K49</x:f>
        <x:v>0</x:v>
      </x:c>
      <x:c r="U2735" s="15" t="n">
        <x:f>'Crosswalk'!L49</x:f>
        <x:v>0</x:v>
      </x:c>
      <x:c r="V2735" s="15" t="n">
        <x:f>'Crosswalk'!M49</x:f>
        <x:v>0</x:v>
      </x:c>
      <x:c r="W2735" s="15" t="n">
        <x:f>'Crosswalk'!N49</x:f>
        <x:v>0</x:v>
      </x:c>
      <x:c r="X2735" s="18" t="str">
        <x:v>HS - Continuous household survey</x:v>
      </x:c>
      <x:c r="Y2735" s="13" t="str"/>
      <x:c r="Z2735" s="18" t="str">
        <x:v>National 2021 section mix; national 2021 division composition. Observed national industry detail; used only for composition within 2024 ILO modelled margins.</x:v>
      </x:c>
      <x:c r="AA2735" s="13" t="str"/>
      <x:c r="AB2735" s="13" t="str">
        <x:v>https://rplumber.ilo.org/data/indicator?format=.csv.gz&amp;id=EMP_TEMP_SEX_EC2_NB_A</x:v>
      </x:c>
    </x:row>
    <x:row r="2736" ht="48" customHeight="1">
      <x:c r="A2736" s="2" t="str">
        <x:v>KEN</x:v>
      </x:c>
      <x:c r="B2736" s="2" t="str">
        <x:v>HJ</x:v>
      </x:c>
      <x:c r="C2736" s="2" t="str">
        <x:v>KEN</x:v>
      </x:c>
      <x:c r="D2736" s="2" t="n">
        <x:v>2021</x:v>
      </x:c>
      <x:c r="E2736" s="2" t="str">
        <x:v>EC2_ISIC4_H50</x:v>
      </x:c>
      <x:c r="F2736" s="17" t="str">
        <x:v>Economic activity (ISIC-Rev.4), 2 digit level: 50 - Water transport</x:v>
      </x:c>
      <x:c r="G2736" s="19" t="n">
        <x:v>11.048</x:v>
      </x:c>
      <x:c r="H2736" s="20" t="n">
        <x:v>0.9325516838197787</x:v>
      </x:c>
      <x:c r="I2736" s="19" t="n">
        <x:f>SUM(G2735:G2739)</x:f>
        <x:v>976.239</x:v>
      </x:c>
      <x:c r="J2736" s="20" t="n">
        <x:f>G2736/I2736*H2736</x:f>
        <x:v>0.010553594972994232</x:v>
      </x:c>
      <x:c r="K2736" s="2" t="str">
        <x:v>ISIC4:50</x:v>
      </x:c>
      <x:c r="L2736" s="14" t="n">
        <x:f>'Crosswalk'!C50</x:f>
        <x:v>0</x:v>
      </x:c>
      <x:c r="M2736" s="14" t="n">
        <x:f>'Crosswalk'!D50</x:f>
        <x:v>0</x:v>
      </x:c>
      <x:c r="N2736" s="14" t="n">
        <x:f>'Crosswalk'!E50</x:f>
        <x:v>1</x:v>
      </x:c>
      <x:c r="O2736" s="14" t="n">
        <x:f>'Crosswalk'!F50</x:f>
        <x:v>0</x:v>
      </x:c>
      <x:c r="P2736" s="14" t="n">
        <x:f>'Crosswalk'!G50</x:f>
        <x:v>0</x:v>
      </x:c>
      <x:c r="Q2736" s="14" t="n">
        <x:f>'Crosswalk'!H50</x:f>
        <x:v>0</x:v>
      </x:c>
      <x:c r="R2736" s="14" t="n">
        <x:f>'Crosswalk'!I50</x:f>
        <x:v>0</x:v>
      </x:c>
      <x:c r="S2736" s="14" t="n">
        <x:f>'Crosswalk'!J50</x:f>
        <x:v>0</x:v>
      </x:c>
      <x:c r="T2736" s="14" t="n">
        <x:f>'Crosswalk'!K50</x:f>
        <x:v>0</x:v>
      </x:c>
      <x:c r="U2736" s="14" t="n">
        <x:f>'Crosswalk'!L50</x:f>
        <x:v>0</x:v>
      </x:c>
      <x:c r="V2736" s="14" t="n">
        <x:f>'Crosswalk'!M50</x:f>
        <x:v>0</x:v>
      </x:c>
      <x:c r="W2736" s="14" t="n">
        <x:f>'Crosswalk'!N50</x:f>
        <x:v>0</x:v>
      </x:c>
      <x:c r="X2736" s="17" t="str">
        <x:v>HS - Continuous household survey</x:v>
      </x:c>
      <x:c r="Y2736" s="2" t="str"/>
      <x:c r="Z2736" s="17" t="str">
        <x:v>National 2021 section mix; national 2021 division composition. Observed national industry detail; used only for composition within 2024 ILO modelled margins.</x:v>
      </x:c>
      <x:c r="AA2736" s="2" t="str"/>
      <x:c r="AB2736" s="2" t="str">
        <x:v>https://rplumber.ilo.org/data/indicator?format=.csv.gz&amp;id=EMP_TEMP_SEX_EC2_NB_A</x:v>
      </x:c>
    </x:row>
    <x:row r="2737" ht="48" customHeight="1">
      <x:c r="A2737" s="13" t="str">
        <x:v>KEN</x:v>
      </x:c>
      <x:c r="B2737" s="13" t="str">
        <x:v>HJ</x:v>
      </x:c>
      <x:c r="C2737" s="13" t="str">
        <x:v>KEN</x:v>
      </x:c>
      <x:c r="D2737" s="13" t="n">
        <x:v>2021</x:v>
      </x:c>
      <x:c r="E2737" s="13" t="str">
        <x:v>EC2_ISIC4_H51</x:v>
      </x:c>
      <x:c r="F2737" s="18" t="str">
        <x:v>Economic activity (ISIC-Rev.4), 2 digit level: 51 - Air transport</x:v>
      </x:c>
      <x:c r="G2737" s="21" t="n">
        <x:v>7.856</x:v>
      </x:c>
      <x:c r="H2737" s="22" t="n">
        <x:v>0.9325516838197787</x:v>
      </x:c>
      <x:c r="I2737" s="21" t="n">
        <x:f>SUM(G2735:G2739)</x:f>
        <x:v>976.239</x:v>
      </x:c>
      <x:c r="J2737" s="22" t="n">
        <x:f>G2737/I2737*H2737</x:f>
        <x:v>0.007504439003244268</x:v>
      </x:c>
      <x:c r="K2737" s="13" t="str">
        <x:v>ISIC4:51</x:v>
      </x:c>
      <x:c r="L2737" s="15" t="n">
        <x:f>'Crosswalk'!C51</x:f>
        <x:v>0</x:v>
      </x:c>
      <x:c r="M2737" s="15" t="n">
        <x:f>'Crosswalk'!D51</x:f>
        <x:v>0</x:v>
      </x:c>
      <x:c r="N2737" s="15" t="n">
        <x:f>'Crosswalk'!E51</x:f>
        <x:v>1</x:v>
      </x:c>
      <x:c r="O2737" s="15" t="n">
        <x:f>'Crosswalk'!F51</x:f>
        <x:v>0</x:v>
      </x:c>
      <x:c r="P2737" s="15" t="n">
        <x:f>'Crosswalk'!G51</x:f>
        <x:v>0</x:v>
      </x:c>
      <x:c r="Q2737" s="15" t="n">
        <x:f>'Crosswalk'!H51</x:f>
        <x:v>0</x:v>
      </x:c>
      <x:c r="R2737" s="15" t="n">
        <x:f>'Crosswalk'!I51</x:f>
        <x:v>0</x:v>
      </x:c>
      <x:c r="S2737" s="15" t="n">
        <x:f>'Crosswalk'!J51</x:f>
        <x:v>0</x:v>
      </x:c>
      <x:c r="T2737" s="15" t="n">
        <x:f>'Crosswalk'!K51</x:f>
        <x:v>0</x:v>
      </x:c>
      <x:c r="U2737" s="15" t="n">
        <x:f>'Crosswalk'!L51</x:f>
        <x:v>0</x:v>
      </x:c>
      <x:c r="V2737" s="15" t="n">
        <x:f>'Crosswalk'!M51</x:f>
        <x:v>0</x:v>
      </x:c>
      <x:c r="W2737" s="15" t="n">
        <x:f>'Crosswalk'!N51</x:f>
        <x:v>0</x:v>
      </x:c>
      <x:c r="X2737" s="18" t="str">
        <x:v>HS - Continuous household survey</x:v>
      </x:c>
      <x:c r="Y2737" s="13" t="str">
        <x:v>U</x:v>
      </x:c>
      <x:c r="Z2737" s="18" t="str">
        <x:v>National 2021 section mix; national 2021 division composition. Observed national industry detail; used only for composition within 2024 ILO modelled margins.</x:v>
      </x:c>
      <x:c r="AA2737" s="13" t="str"/>
      <x:c r="AB2737" s="13" t="str">
        <x:v>https://rplumber.ilo.org/data/indicator?format=.csv.gz&amp;id=EMP_TEMP_SEX_EC2_NB_A</x:v>
      </x:c>
    </x:row>
    <x:row r="2738" ht="48" customHeight="1">
      <x:c r="A2738" s="2" t="str">
        <x:v>KEN</x:v>
      </x:c>
      <x:c r="B2738" s="2" t="str">
        <x:v>HJ</x:v>
      </x:c>
      <x:c r="C2738" s="2" t="str">
        <x:v>KEN</x:v>
      </x:c>
      <x:c r="D2738" s="2" t="n">
        <x:v>2021</x:v>
      </x:c>
      <x:c r="E2738" s="2" t="str">
        <x:v>EC2_ISIC4_H52</x:v>
      </x:c>
      <x:c r="F2738" s="17" t="str">
        <x:v>Economic activity (ISIC-Rev.4), 2 digit level: 52 - Warehousing and support activities for transportation</x:v>
      </x:c>
      <x:c r="G2738" s="19" t="n">
        <x:v>136.331</x:v>
      </x:c>
      <x:c r="H2738" s="20" t="n">
        <x:v>0.9325516838197787</x:v>
      </x:c>
      <x:c r="I2738" s="19" t="n">
        <x:f>SUM(G2735:G2739)</x:f>
        <x:v>976.239</x:v>
      </x:c>
      <x:c r="J2738" s="20" t="n">
        <x:f>G2738/I2738*H2738</x:f>
        <x:v>0.1302301010375884</x:v>
      </x:c>
      <x:c r="K2738" s="2" t="str">
        <x:v>ISIC4:52</x:v>
      </x:c>
      <x:c r="L2738" s="14" t="n">
        <x:f>'Crosswalk'!C52</x:f>
        <x:v>0</x:v>
      </x:c>
      <x:c r="M2738" s="14" t="n">
        <x:f>'Crosswalk'!D52</x:f>
        <x:v>0</x:v>
      </x:c>
      <x:c r="N2738" s="14" t="n">
        <x:f>'Crosswalk'!E52</x:f>
        <x:v>1</x:v>
      </x:c>
      <x:c r="O2738" s="14" t="n">
        <x:f>'Crosswalk'!F52</x:f>
        <x:v>0</x:v>
      </x:c>
      <x:c r="P2738" s="14" t="n">
        <x:f>'Crosswalk'!G52</x:f>
        <x:v>0</x:v>
      </x:c>
      <x:c r="Q2738" s="14" t="n">
        <x:f>'Crosswalk'!H52</x:f>
        <x:v>0</x:v>
      </x:c>
      <x:c r="R2738" s="14" t="n">
        <x:f>'Crosswalk'!I52</x:f>
        <x:v>0</x:v>
      </x:c>
      <x:c r="S2738" s="14" t="n">
        <x:f>'Crosswalk'!J52</x:f>
        <x:v>0</x:v>
      </x:c>
      <x:c r="T2738" s="14" t="n">
        <x:f>'Crosswalk'!K52</x:f>
        <x:v>0</x:v>
      </x:c>
      <x:c r="U2738" s="14" t="n">
        <x:f>'Crosswalk'!L52</x:f>
        <x:v>0</x:v>
      </x:c>
      <x:c r="V2738" s="14" t="n">
        <x:f>'Crosswalk'!M52</x:f>
        <x:v>0</x:v>
      </x:c>
      <x:c r="W2738" s="14" t="n">
        <x:f>'Crosswalk'!N52</x:f>
        <x:v>0</x:v>
      </x:c>
      <x:c r="X2738" s="17" t="str">
        <x:v>HS - Continuous household survey</x:v>
      </x:c>
      <x:c r="Y2738" s="2" t="str"/>
      <x:c r="Z2738" s="17" t="str">
        <x:v>National 2021 section mix; national 2021 division composition. Observed national industry detail; used only for composition within 2024 ILO modelled margins.</x:v>
      </x:c>
      <x:c r="AA2738" s="2" t="str"/>
      <x:c r="AB2738" s="2" t="str">
        <x:v>https://rplumber.ilo.org/data/indicator?format=.csv.gz&amp;id=EMP_TEMP_SEX_EC2_NB_A</x:v>
      </x:c>
    </x:row>
    <x:row r="2739" ht="48" customHeight="1">
      <x:c r="A2739" s="13" t="str">
        <x:v>KEN</x:v>
      </x:c>
      <x:c r="B2739" s="13" t="str">
        <x:v>HJ</x:v>
      </x:c>
      <x:c r="C2739" s="13" t="str">
        <x:v>KEN</x:v>
      </x:c>
      <x:c r="D2739" s="13" t="n">
        <x:v>2021</x:v>
      </x:c>
      <x:c r="E2739" s="13" t="str">
        <x:v>EC2_ISIC4_H53</x:v>
      </x:c>
      <x:c r="F2739" s="18" t="str">
        <x:v>Economic activity (ISIC-Rev.4), 2 digit level: 53 - Postal and courier activities</x:v>
      </x:c>
      <x:c r="G2739" s="21" t="n">
        <x:v>9.894</x:v>
      </x:c>
      <x:c r="H2739" s="22" t="n">
        <x:v>0.9325516838197787</x:v>
      </x:c>
      <x:c r="I2739" s="21" t="n">
        <x:f>SUM(G2735:G2739)</x:f>
        <x:v>976.239</x:v>
      </x:c>
      <x:c r="J2739" s="22" t="n">
        <x:f>G2739/I2739*H2739</x:f>
        <x:v>0.009451237206988136</x:v>
      </x:c>
      <x:c r="K2739" s="13" t="str">
        <x:v>ISIC4:53</x:v>
      </x:c>
      <x:c r="L2739" s="15" t="n">
        <x:f>'Crosswalk'!C53</x:f>
        <x:v>0</x:v>
      </x:c>
      <x:c r="M2739" s="15" t="n">
        <x:f>'Crosswalk'!D53</x:f>
        <x:v>0</x:v>
      </x:c>
      <x:c r="N2739" s="15" t="n">
        <x:f>'Crosswalk'!E53</x:f>
        <x:v>1</x:v>
      </x:c>
      <x:c r="O2739" s="15" t="n">
        <x:f>'Crosswalk'!F53</x:f>
        <x:v>0</x:v>
      </x:c>
      <x:c r="P2739" s="15" t="n">
        <x:f>'Crosswalk'!G53</x:f>
        <x:v>0</x:v>
      </x:c>
      <x:c r="Q2739" s="15" t="n">
        <x:f>'Crosswalk'!H53</x:f>
        <x:v>0</x:v>
      </x:c>
      <x:c r="R2739" s="15" t="n">
        <x:f>'Crosswalk'!I53</x:f>
        <x:v>0</x:v>
      </x:c>
      <x:c r="S2739" s="15" t="n">
        <x:f>'Crosswalk'!J53</x:f>
        <x:v>0</x:v>
      </x:c>
      <x:c r="T2739" s="15" t="n">
        <x:f>'Crosswalk'!K53</x:f>
        <x:v>0</x:v>
      </x:c>
      <x:c r="U2739" s="15" t="n">
        <x:f>'Crosswalk'!L53</x:f>
        <x:v>0</x:v>
      </x:c>
      <x:c r="V2739" s="15" t="n">
        <x:f>'Crosswalk'!M53</x:f>
        <x:v>0</x:v>
      </x:c>
      <x:c r="W2739" s="15" t="n">
        <x:f>'Crosswalk'!N53</x:f>
        <x:v>0</x:v>
      </x:c>
      <x:c r="X2739" s="18" t="str">
        <x:v>HS - Continuous household survey</x:v>
      </x:c>
      <x:c r="Y2739" s="13" t="str">
        <x:v>U</x:v>
      </x:c>
      <x:c r="Z2739" s="18" t="str">
        <x:v>National 2021 section mix; national 2021 division composition. Observed national industry detail; used only for composition within 2024 ILO modelled margins.</x:v>
      </x:c>
      <x:c r="AA2739" s="13" t="str"/>
      <x:c r="AB2739" s="13" t="str">
        <x:v>https://rplumber.ilo.org/data/indicator?format=.csv.gz&amp;id=EMP_TEMP_SEX_EC2_NB_A</x:v>
      </x:c>
    </x:row>
    <x:row r="2740" ht="48" customHeight="1">
      <x:c r="A2740" s="2" t="str">
        <x:v>KEN</x:v>
      </x:c>
      <x:c r="B2740" s="2" t="str">
        <x:v>HJ</x:v>
      </x:c>
      <x:c r="C2740" s="2" t="str">
        <x:v>KEN</x:v>
      </x:c>
      <x:c r="D2740" s="2" t="n">
        <x:v>2021</x:v>
      </x:c>
      <x:c r="E2740" s="2" t="str">
        <x:v>EC2_ISIC4_J59</x:v>
      </x:c>
      <x:c r="F2740" s="17" t="str">
        <x:v>Economic activity (ISIC-Rev.4), 2 digit level: 59 - Motion picture, video and television programme production, sound recording and music publishing activities</x:v>
      </x:c>
      <x:c r="G2740" s="19" t="n">
        <x:v>11.509</x:v>
      </x:c>
      <x:c r="H2740" s="20" t="n">
        <x:v>0.06744831618022136</x:v>
      </x:c>
      <x:c r="I2740" s="19" t="n">
        <x:f>SUM(G2740:G2743)</x:f>
        <x:v>64.813</x:v>
      </x:c>
      <x:c r="J2740" s="20" t="n">
        <x:f>G2740/I2740*H2740</x:f>
        <x:v>0.011976959420458358</x:v>
      </x:c>
      <x:c r="K2740" s="2" t="str">
        <x:v>ISIC4:59</x:v>
      </x:c>
      <x:c r="L2740" s="14" t="n">
        <x:f>'Crosswalk'!C57</x:f>
        <x:v>0</x:v>
      </x:c>
      <x:c r="M2740" s="14" t="n">
        <x:f>'Crosswalk'!D57</x:f>
        <x:v>0</x:v>
      </x:c>
      <x:c r="N2740" s="14" t="n">
        <x:f>'Crosswalk'!E57</x:f>
        <x:v>0</x:v>
      </x:c>
      <x:c r="O2740" s="14" t="n">
        <x:f>'Crosswalk'!F57</x:f>
        <x:v>0</x:v>
      </x:c>
      <x:c r="P2740" s="14" t="n">
        <x:f>'Crosswalk'!G57</x:f>
        <x:v>0</x:v>
      </x:c>
      <x:c r="Q2740" s="14" t="n">
        <x:f>'Crosswalk'!H57</x:f>
        <x:v>0</x:v>
      </x:c>
      <x:c r="R2740" s="14" t="n">
        <x:f>'Crosswalk'!I57</x:f>
        <x:v>0</x:v>
      </x:c>
      <x:c r="S2740" s="14" t="n">
        <x:f>'Crosswalk'!J57</x:f>
        <x:v>0</x:v>
      </x:c>
      <x:c r="T2740" s="14" t="n">
        <x:f>'Crosswalk'!K57</x:f>
        <x:v>1</x:v>
      </x:c>
      <x:c r="U2740" s="14" t="n">
        <x:f>'Crosswalk'!L57</x:f>
        <x:v>0</x:v>
      </x:c>
      <x:c r="V2740" s="14" t="n">
        <x:f>'Crosswalk'!M57</x:f>
        <x:v>0</x:v>
      </x:c>
      <x:c r="W2740" s="14" t="n">
        <x:f>'Crosswalk'!N57</x:f>
        <x:v>0</x:v>
      </x:c>
      <x:c r="X2740" s="17" t="str">
        <x:v>HS - Continuous household survey</x:v>
      </x:c>
      <x:c r="Y2740" s="2" t="str">
        <x:v>U</x:v>
      </x:c>
      <x:c r="Z2740" s="17" t="str">
        <x:v>National 2021 section mix; national 2021 division composition. Observed national industry detail; used only for composition within 2024 ILO modelled margins.</x:v>
      </x:c>
      <x:c r="AA2740" s="2" t="str"/>
      <x:c r="AB2740" s="2" t="str">
        <x:v>https://rplumber.ilo.org/data/indicator?format=.csv.gz&amp;id=EMP_TEMP_SEX_EC2_NB_A</x:v>
      </x:c>
    </x:row>
    <x:row r="2741" ht="48" customHeight="1">
      <x:c r="A2741" s="13" t="str">
        <x:v>KEN</x:v>
      </x:c>
      <x:c r="B2741" s="13" t="str">
        <x:v>HJ</x:v>
      </x:c>
      <x:c r="C2741" s="13" t="str">
        <x:v>KEN</x:v>
      </x:c>
      <x:c r="D2741" s="13" t="n">
        <x:v>2021</x:v>
      </x:c>
      <x:c r="E2741" s="13" t="str">
        <x:v>EC2_ISIC4_J61</x:v>
      </x:c>
      <x:c r="F2741" s="18" t="str">
        <x:v>Economic activity (ISIC-Rev.4), 2 digit level: 61 - Telecommunications</x:v>
      </x:c>
      <x:c r="G2741" s="21" t="n">
        <x:v>30.147</x:v>
      </x:c>
      <x:c r="H2741" s="22" t="n">
        <x:v>0.06744831618022136</x:v>
      </x:c>
      <x:c r="I2741" s="21" t="n">
        <x:f>SUM(G2740:G2743)</x:f>
        <x:v>64.813</x:v>
      </x:c>
      <x:c r="J2741" s="22" t="n">
        <x:f>G2741/I2741*H2741</x:f>
        <x:v>0.03137278613681103</x:v>
      </x:c>
      <x:c r="K2741" s="13" t="str">
        <x:v>ISIC4:61</x:v>
      </x:c>
      <x:c r="L2741" s="15" t="n">
        <x:f>'Crosswalk'!C59</x:f>
        <x:v>0</x:v>
      </x:c>
      <x:c r="M2741" s="15" t="n">
        <x:f>'Crosswalk'!D59</x:f>
        <x:v>0</x:v>
      </x:c>
      <x:c r="N2741" s="15" t="n">
        <x:f>'Crosswalk'!E59</x:f>
        <x:v>0</x:v>
      </x:c>
      <x:c r="O2741" s="15" t="n">
        <x:f>'Crosswalk'!F59</x:f>
        <x:v>0</x:v>
      </x:c>
      <x:c r="P2741" s="15" t="n">
        <x:f>'Crosswalk'!G59</x:f>
        <x:v>0</x:v>
      </x:c>
      <x:c r="Q2741" s="15" t="n">
        <x:f>'Crosswalk'!H59</x:f>
        <x:v>0</x:v>
      </x:c>
      <x:c r="R2741" s="15" t="n">
        <x:f>'Crosswalk'!I59</x:f>
        <x:v>0</x:v>
      </x:c>
      <x:c r="S2741" s="15" t="n">
        <x:f>'Crosswalk'!J59</x:f>
        <x:v>0</x:v>
      </x:c>
      <x:c r="T2741" s="15" t="n">
        <x:f>'Crosswalk'!K59</x:f>
        <x:v>1</x:v>
      </x:c>
      <x:c r="U2741" s="15" t="n">
        <x:f>'Crosswalk'!L59</x:f>
        <x:v>0</x:v>
      </x:c>
      <x:c r="V2741" s="15" t="n">
        <x:f>'Crosswalk'!M59</x:f>
        <x:v>0</x:v>
      </x:c>
      <x:c r="W2741" s="15" t="n">
        <x:f>'Crosswalk'!N59</x:f>
        <x:v>0</x:v>
      </x:c>
      <x:c r="X2741" s="18" t="str">
        <x:v>HS - Continuous household survey</x:v>
      </x:c>
      <x:c r="Y2741" s="13" t="str"/>
      <x:c r="Z2741" s="18" t="str">
        <x:v>National 2021 section mix; national 2021 division composition. Observed national industry detail; used only for composition within 2024 ILO modelled margins.</x:v>
      </x:c>
      <x:c r="AA2741" s="13" t="str"/>
      <x:c r="AB2741" s="13" t="str">
        <x:v>https://rplumber.ilo.org/data/indicator?format=.csv.gz&amp;id=EMP_TEMP_SEX_EC2_NB_A</x:v>
      </x:c>
    </x:row>
    <x:row r="2742" ht="48" customHeight="1">
      <x:c r="A2742" s="2" t="str">
        <x:v>KEN</x:v>
      </x:c>
      <x:c r="B2742" s="2" t="str">
        <x:v>HJ</x:v>
      </x:c>
      <x:c r="C2742" s="2" t="str">
        <x:v>KEN</x:v>
      </x:c>
      <x:c r="D2742" s="2" t="n">
        <x:v>2021</x:v>
      </x:c>
      <x:c r="E2742" s="2" t="str">
        <x:v>EC2_ISIC4_J62</x:v>
      </x:c>
      <x:c r="F2742" s="17" t="str">
        <x:v>Economic activity (ISIC-Rev.4), 2 digit level: 62 - Computer programming, consultancy and related activities</x:v>
      </x:c>
      <x:c r="G2742" s="19" t="n">
        <x:v>17.719</x:v>
      </x:c>
      <x:c r="H2742" s="20" t="n">
        <x:v>0.06744831618022136</x:v>
      </x:c>
      <x:c r="I2742" s="19" t="n">
        <x:f>SUM(G2740:G2743)</x:f>
        <x:v>64.813</x:v>
      </x:c>
      <x:c r="J2742" s="20" t="n">
        <x:f>G2742/I2742*H2742</x:f>
        <x:v>0.018439459898436154</x:v>
      </x:c>
      <x:c r="K2742" s="2" t="str">
        <x:v>ISIC4:62</x:v>
      </x:c>
      <x:c r="L2742" s="14" t="n">
        <x:f>'Crosswalk'!C60</x:f>
        <x:v>0</x:v>
      </x:c>
      <x:c r="M2742" s="14" t="n">
        <x:f>'Crosswalk'!D60</x:f>
        <x:v>0</x:v>
      </x:c>
      <x:c r="N2742" s="14" t="n">
        <x:f>'Crosswalk'!E60</x:f>
        <x:v>0</x:v>
      </x:c>
      <x:c r="O2742" s="14" t="n">
        <x:f>'Crosswalk'!F60</x:f>
        <x:v>0</x:v>
      </x:c>
      <x:c r="P2742" s="14" t="n">
        <x:f>'Crosswalk'!G60</x:f>
        <x:v>0</x:v>
      </x:c>
      <x:c r="Q2742" s="14" t="n">
        <x:f>'Crosswalk'!H60</x:f>
        <x:v>0</x:v>
      </x:c>
      <x:c r="R2742" s="14" t="n">
        <x:f>'Crosswalk'!I60</x:f>
        <x:v>0</x:v>
      </x:c>
      <x:c r="S2742" s="14" t="n">
        <x:f>'Crosswalk'!J60</x:f>
        <x:v>1</x:v>
      </x:c>
      <x:c r="T2742" s="14" t="n">
        <x:f>'Crosswalk'!K60</x:f>
        <x:v>0</x:v>
      </x:c>
      <x:c r="U2742" s="14" t="n">
        <x:f>'Crosswalk'!L60</x:f>
        <x:v>0</x:v>
      </x:c>
      <x:c r="V2742" s="14" t="n">
        <x:f>'Crosswalk'!M60</x:f>
        <x:v>0</x:v>
      </x:c>
      <x:c r="W2742" s="14" t="n">
        <x:f>'Crosswalk'!N60</x:f>
        <x:v>0</x:v>
      </x:c>
      <x:c r="X2742" s="17" t="str">
        <x:v>HS - Continuous household survey</x:v>
      </x:c>
      <x:c r="Y2742" s="2" t="str"/>
      <x:c r="Z2742" s="17" t="str">
        <x:v>National 2021 section mix; national 2021 division composition. Observed national industry detail; used only for composition within 2024 ILO modelled margins.</x:v>
      </x:c>
      <x:c r="AA2742" s="2" t="str"/>
      <x:c r="AB2742" s="2" t="str">
        <x:v>https://rplumber.ilo.org/data/indicator?format=.csv.gz&amp;id=EMP_TEMP_SEX_EC2_NB_A</x:v>
      </x:c>
    </x:row>
    <x:row r="2743" ht="48" customHeight="1">
      <x:c r="A2743" s="13" t="str">
        <x:v>KEN</x:v>
      </x:c>
      <x:c r="B2743" s="13" t="str">
        <x:v>HJ</x:v>
      </x:c>
      <x:c r="C2743" s="13" t="str">
        <x:v>KEN</x:v>
      </x:c>
      <x:c r="D2743" s="13" t="n">
        <x:v>2021</x:v>
      </x:c>
      <x:c r="E2743" s="13" t="str">
        <x:v>EC2_ISIC4_J63</x:v>
      </x:c>
      <x:c r="F2743" s="18" t="str">
        <x:v>Economic activity (ISIC-Rev.4), 2 digit level: 63 - Information service activities</x:v>
      </x:c>
      <x:c r="G2743" s="21" t="n">
        <x:v>5.438</x:v>
      </x:c>
      <x:c r="H2743" s="22" t="n">
        <x:v>0.06744831618022136</x:v>
      </x:c>
      <x:c r="I2743" s="21" t="n">
        <x:f>SUM(G2740:G2743)</x:f>
        <x:v>64.813</x:v>
      </x:c>
      <x:c r="J2743" s="22" t="n">
        <x:f>G2743/I2743*H2743</x:f>
        <x:v>0.005659110724515818</x:v>
      </x:c>
      <x:c r="K2743" s="13" t="str">
        <x:v>ISIC4:63</x:v>
      </x:c>
      <x:c r="L2743" s="15" t="n">
        <x:f>'Crosswalk'!C61</x:f>
        <x:v>0</x:v>
      </x:c>
      <x:c r="M2743" s="15" t="n">
        <x:f>'Crosswalk'!D61</x:f>
        <x:v>0</x:v>
      </x:c>
      <x:c r="N2743" s="15" t="n">
        <x:f>'Crosswalk'!E61</x:f>
        <x:v>0</x:v>
      </x:c>
      <x:c r="O2743" s="15" t="n">
        <x:f>'Crosswalk'!F61</x:f>
        <x:v>0</x:v>
      </x:c>
      <x:c r="P2743" s="15" t="n">
        <x:f>'Crosswalk'!G61</x:f>
        <x:v>0</x:v>
      </x:c>
      <x:c r="Q2743" s="15" t="n">
        <x:f>'Crosswalk'!H61</x:f>
        <x:v>0</x:v>
      </x:c>
      <x:c r="R2743" s="15" t="n">
        <x:f>'Crosswalk'!I61</x:f>
        <x:v>0</x:v>
      </x:c>
      <x:c r="S2743" s="15" t="n">
        <x:f>'Crosswalk'!J61</x:f>
        <x:v>0.7</x:v>
      </x:c>
      <x:c r="T2743" s="15" t="n">
        <x:f>'Crosswalk'!K61</x:f>
        <x:v>0.3</x:v>
      </x:c>
      <x:c r="U2743" s="15" t="n">
        <x:f>'Crosswalk'!L61</x:f>
        <x:v>0</x:v>
      </x:c>
      <x:c r="V2743" s="15" t="n">
        <x:f>'Crosswalk'!M61</x:f>
        <x:v>0</x:v>
      </x:c>
      <x:c r="W2743" s="15" t="n">
        <x:f>'Crosswalk'!N61</x:f>
        <x:v>0</x:v>
      </x:c>
      <x:c r="X2743" s="18" t="str">
        <x:v>HS - Continuous household survey</x:v>
      </x:c>
      <x:c r="Y2743" s="13" t="str">
        <x:v>U</x:v>
      </x:c>
      <x:c r="Z2743" s="18" t="str">
        <x:v>National 2021 section mix; national 2021 division composition. Observed national industry detail; used only for composition within 2024 ILO modelled margins.</x:v>
      </x:c>
      <x:c r="AA2743" s="13" t="str"/>
      <x:c r="AB2743" s="13" t="str">
        <x:v>https://rplumber.ilo.org/data/indicator?format=.csv.gz&amp;id=EMP_TEMP_SEX_EC2_NB_A</x:v>
      </x:c>
    </x:row>
    <x:row r="2744" ht="48" customHeight="1">
      <x:c r="A2744" s="2" t="str">
        <x:v>KEN</x:v>
      </x:c>
      <x:c r="B2744" s="2" t="str">
        <x:v>I</x:v>
      </x:c>
      <x:c r="C2744" s="2" t="str">
        <x:v>KEN</x:v>
      </x:c>
      <x:c r="D2744" s="2" t="n">
        <x:v>2021</x:v>
      </x:c>
      <x:c r="E2744" s="2" t="str">
        <x:v>EC2_ISIC4_I55</x:v>
      </x:c>
      <x:c r="F2744" s="17" t="str">
        <x:v>Economic activity (ISIC-Rev.4), 2 digit level: 55 - Accommodation</x:v>
      </x:c>
      <x:c r="G2744" s="19" t="n">
        <x:v>33.78</x:v>
      </x:c>
      <x:c r="H2744" s="20" t="n">
        <x:v>1</x:v>
      </x:c>
      <x:c r="I2744" s="19" t="n">
        <x:f>SUM(G2744:G2745)</x:f>
        <x:v>382.004</x:v>
      </x:c>
      <x:c r="J2744" s="20" t="n">
        <x:f>G2744/I2744*H2744</x:f>
        <x:v>0.08842839341996418</x:v>
      </x:c>
      <x:c r="K2744" s="2" t="str">
        <x:v>ISIC4:55</x:v>
      </x:c>
      <x:c r="L2744" s="14" t="n">
        <x:f>'Crosswalk'!C54</x:f>
        <x:v>0</x:v>
      </x:c>
      <x:c r="M2744" s="14" t="n">
        <x:f>'Crosswalk'!D54</x:f>
        <x:v>0</x:v>
      </x:c>
      <x:c r="N2744" s="14" t="n">
        <x:f>'Crosswalk'!E54</x:f>
        <x:v>0</x:v>
      </x:c>
      <x:c r="O2744" s="14" t="n">
        <x:f>'Crosswalk'!F54</x:f>
        <x:v>1</x:v>
      </x:c>
      <x:c r="P2744" s="14" t="n">
        <x:f>'Crosswalk'!G54</x:f>
        <x:v>0</x:v>
      </x:c>
      <x:c r="Q2744" s="14" t="n">
        <x:f>'Crosswalk'!H54</x:f>
        <x:v>0</x:v>
      </x:c>
      <x:c r="R2744" s="14" t="n">
        <x:f>'Crosswalk'!I54</x:f>
        <x:v>0</x:v>
      </x:c>
      <x:c r="S2744" s="14" t="n">
        <x:f>'Crosswalk'!J54</x:f>
        <x:v>0</x:v>
      </x:c>
      <x:c r="T2744" s="14" t="n">
        <x:f>'Crosswalk'!K54</x:f>
        <x:v>0</x:v>
      </x:c>
      <x:c r="U2744" s="14" t="n">
        <x:f>'Crosswalk'!L54</x:f>
        <x:v>0</x:v>
      </x:c>
      <x:c r="V2744" s="14" t="n">
        <x:f>'Crosswalk'!M54</x:f>
        <x:v>0</x:v>
      </x:c>
      <x:c r="W2744" s="14" t="n">
        <x:f>'Crosswalk'!N54</x:f>
        <x:v>0</x:v>
      </x:c>
      <x:c r="X2744" s="17" t="str">
        <x:v>HS - Continuous household survey</x:v>
      </x:c>
      <x:c r="Y2744" s="2" t="str"/>
      <x:c r="Z2744" s="17" t="str">
        <x:v>National 2021 division composition. Observed national industry detail; used only for composition within 2024 ILO modelled margins.</x:v>
      </x:c>
      <x:c r="AA2744" s="2" t="str"/>
      <x:c r="AB2744" s="2" t="str">
        <x:v>https://rplumber.ilo.org/data/indicator?format=.csv.gz&amp;id=EMP_TEMP_SEX_EC2_NB_A</x:v>
      </x:c>
    </x:row>
    <x:row r="2745" ht="48" customHeight="1">
      <x:c r="A2745" s="13" t="str">
        <x:v>KEN</x:v>
      </x:c>
      <x:c r="B2745" s="13" t="str">
        <x:v>I</x:v>
      </x:c>
      <x:c r="C2745" s="13" t="str">
        <x:v>KEN</x:v>
      </x:c>
      <x:c r="D2745" s="13" t="n">
        <x:v>2021</x:v>
      </x:c>
      <x:c r="E2745" s="13" t="str">
        <x:v>EC2_ISIC4_I56</x:v>
      </x:c>
      <x:c r="F2745" s="18" t="str">
        <x:v>Economic activity (ISIC-Rev.4), 2 digit level: 56 - Food and beverage service activities</x:v>
      </x:c>
      <x:c r="G2745" s="21" t="n">
        <x:v>348.224</x:v>
      </x:c>
      <x:c r="H2745" s="22" t="n">
        <x:v>1</x:v>
      </x:c>
      <x:c r="I2745" s="21" t="n">
        <x:f>SUM(G2744:G2745)</x:f>
        <x:v>382.004</x:v>
      </x:c>
      <x:c r="J2745" s="22" t="n">
        <x:f>G2745/I2745*H2745</x:f>
        <x:v>0.9115716065800358</x:v>
      </x:c>
      <x:c r="K2745" s="13" t="str">
        <x:v>ISIC4:56</x:v>
      </x:c>
      <x:c r="L2745" s="15" t="n">
        <x:f>'Crosswalk'!C55</x:f>
        <x:v>0</x:v>
      </x:c>
      <x:c r="M2745" s="15" t="n">
        <x:f>'Crosswalk'!D55</x:f>
        <x:v>0</x:v>
      </x:c>
      <x:c r="N2745" s="15" t="n">
        <x:f>'Crosswalk'!E55</x:f>
        <x:v>0</x:v>
      </x:c>
      <x:c r="O2745" s="15" t="n">
        <x:f>'Crosswalk'!F55</x:f>
        <x:v>1</x:v>
      </x:c>
      <x:c r="P2745" s="15" t="n">
        <x:f>'Crosswalk'!G55</x:f>
        <x:v>0</x:v>
      </x:c>
      <x:c r="Q2745" s="15" t="n">
        <x:f>'Crosswalk'!H55</x:f>
        <x:v>0</x:v>
      </x:c>
      <x:c r="R2745" s="15" t="n">
        <x:f>'Crosswalk'!I55</x:f>
        <x:v>0</x:v>
      </x:c>
      <x:c r="S2745" s="15" t="n">
        <x:f>'Crosswalk'!J55</x:f>
        <x:v>0</x:v>
      </x:c>
      <x:c r="T2745" s="15" t="n">
        <x:f>'Crosswalk'!K55</x:f>
        <x:v>0</x:v>
      </x:c>
      <x:c r="U2745" s="15" t="n">
        <x:f>'Crosswalk'!L55</x:f>
        <x:v>0</x:v>
      </x:c>
      <x:c r="V2745" s="15" t="n">
        <x:f>'Crosswalk'!M55</x:f>
        <x:v>0</x:v>
      </x:c>
      <x:c r="W2745" s="15" t="n">
        <x:f>'Crosswalk'!N55</x:f>
        <x:v>0</x:v>
      </x:c>
      <x:c r="X2745" s="18" t="str">
        <x:v>HS - Continuous household survey</x:v>
      </x:c>
      <x:c r="Y2745" s="13" t="str"/>
      <x:c r="Z2745" s="18" t="str">
        <x:v>National 2021 division composition. Observed national industry detail; used only for composition within 2024 ILO modelled margins.</x:v>
      </x:c>
      <x:c r="AA2745" s="13" t="str"/>
      <x:c r="AB2745" s="13" t="str">
        <x:v>https://rplumber.ilo.org/data/indicator?format=.csv.gz&amp;id=EMP_TEMP_SEX_EC2_NB_A</x:v>
      </x:c>
    </x:row>
    <x:row r="2746" ht="48" customHeight="1">
      <x:c r="A2746" s="2" t="str">
        <x:v>KEN</x:v>
      </x:c>
      <x:c r="B2746" s="2" t="str">
        <x:v>K</x:v>
      </x:c>
      <x:c r="C2746" s="2" t="str">
        <x:v>KEN</x:v>
      </x:c>
      <x:c r="D2746" s="2" t="n">
        <x:v>2021</x:v>
      </x:c>
      <x:c r="E2746" s="2" t="str">
        <x:v>EC2_ISIC4_K64</x:v>
      </x:c>
      <x:c r="F2746" s="17" t="str">
        <x:v>Economic activity (ISIC-Rev.4), 2 digit level: 64 - Financial service activities, except insurance and pension funding</x:v>
      </x:c>
      <x:c r="G2746" s="19" t="n">
        <x:v>90.957</x:v>
      </x:c>
      <x:c r="H2746" s="20" t="n">
        <x:v>1</x:v>
      </x:c>
      <x:c r="I2746" s="19" t="n">
        <x:f>SUM(G2746:G2748)</x:f>
        <x:v>144.362</x:v>
      </x:c>
      <x:c r="J2746" s="20" t="n">
        <x:f>G2746/I2746*H2746</x:f>
        <x:v>0.6300619276540917</x:v>
      </x:c>
      <x:c r="K2746" s="2" t="str">
        <x:v>ISIC4:64</x:v>
      </x:c>
      <x:c r="L2746" s="14" t="n">
        <x:f>'Crosswalk'!C62</x:f>
        <x:v>0</x:v>
      </x:c>
      <x:c r="M2746" s="14" t="n">
        <x:f>'Crosswalk'!D62</x:f>
        <x:v>0</x:v>
      </x:c>
      <x:c r="N2746" s="14" t="n">
        <x:f>'Crosswalk'!E62</x:f>
        <x:v>0</x:v>
      </x:c>
      <x:c r="O2746" s="14" t="n">
        <x:f>'Crosswalk'!F62</x:f>
        <x:v>0</x:v>
      </x:c>
      <x:c r="P2746" s="14" t="n">
        <x:f>'Crosswalk'!G62</x:f>
        <x:v>0</x:v>
      </x:c>
      <x:c r="Q2746" s="14" t="n">
        <x:f>'Crosswalk'!H62</x:f>
        <x:v>0</x:v>
      </x:c>
      <x:c r="R2746" s="14" t="n">
        <x:f>'Crosswalk'!I62</x:f>
        <x:v>1</x:v>
      </x:c>
      <x:c r="S2746" s="14" t="n">
        <x:f>'Crosswalk'!J62</x:f>
        <x:v>0</x:v>
      </x:c>
      <x:c r="T2746" s="14" t="n">
        <x:f>'Crosswalk'!K62</x:f>
        <x:v>0</x:v>
      </x:c>
      <x:c r="U2746" s="14" t="n">
        <x:f>'Crosswalk'!L62</x:f>
        <x:v>0</x:v>
      </x:c>
      <x:c r="V2746" s="14" t="n">
        <x:f>'Crosswalk'!M62</x:f>
        <x:v>0</x:v>
      </x:c>
      <x:c r="W2746" s="14" t="n">
        <x:f>'Crosswalk'!N62</x:f>
        <x:v>0</x:v>
      </x:c>
      <x:c r="X2746" s="17" t="str">
        <x:v>HS - Continuous household survey</x:v>
      </x:c>
      <x:c r="Y2746" s="2" t="str"/>
      <x:c r="Z2746" s="17" t="str">
        <x:v>National 2021 division composition. Observed national industry detail; used only for composition within 2024 ILO modelled margins.</x:v>
      </x:c>
      <x:c r="AA2746" s="2" t="str"/>
      <x:c r="AB2746" s="2" t="str">
        <x:v>https://rplumber.ilo.org/data/indicator?format=.csv.gz&amp;id=EMP_TEMP_SEX_EC2_NB_A</x:v>
      </x:c>
    </x:row>
    <x:row r="2747" ht="48" customHeight="1">
      <x:c r="A2747" s="13" t="str">
        <x:v>KEN</x:v>
      </x:c>
      <x:c r="B2747" s="13" t="str">
        <x:v>K</x:v>
      </x:c>
      <x:c r="C2747" s="13" t="str">
        <x:v>KEN</x:v>
      </x:c>
      <x:c r="D2747" s="13" t="n">
        <x:v>2021</x:v>
      </x:c>
      <x:c r="E2747" s="13" t="str">
        <x:v>EC2_ISIC4_K65</x:v>
      </x:c>
      <x:c r="F2747" s="18" t="str">
        <x:v>Economic activity (ISIC-Rev.4), 2 digit level: 65 - Insurance, reinsurance and pension funding, except compulsory social security</x:v>
      </x:c>
      <x:c r="G2747" s="21" t="n">
        <x:v>9.635</x:v>
      </x:c>
      <x:c r="H2747" s="22" t="n">
        <x:v>1</x:v>
      </x:c>
      <x:c r="I2747" s="21" t="n">
        <x:f>SUM(G2746:G2748)</x:f>
        <x:v>144.362</x:v>
      </x:c>
      <x:c r="J2747" s="22" t="n">
        <x:f>G2747/I2747*H2747</x:f>
        <x:v>0.06674194039982821</x:v>
      </x:c>
      <x:c r="K2747" s="13" t="str">
        <x:v>ISIC4:65</x:v>
      </x:c>
      <x:c r="L2747" s="15" t="n">
        <x:f>'Crosswalk'!C63</x:f>
        <x:v>0</x:v>
      </x:c>
      <x:c r="M2747" s="15" t="n">
        <x:f>'Crosswalk'!D63</x:f>
        <x:v>0</x:v>
      </x:c>
      <x:c r="N2747" s="15" t="n">
        <x:f>'Crosswalk'!E63</x:f>
        <x:v>0</x:v>
      </x:c>
      <x:c r="O2747" s="15" t="n">
        <x:f>'Crosswalk'!F63</x:f>
        <x:v>0</x:v>
      </x:c>
      <x:c r="P2747" s="15" t="n">
        <x:f>'Crosswalk'!G63</x:f>
        <x:v>0</x:v>
      </x:c>
      <x:c r="Q2747" s="15" t="n">
        <x:f>'Crosswalk'!H63</x:f>
        <x:v>0</x:v>
      </x:c>
      <x:c r="R2747" s="15" t="n">
        <x:f>'Crosswalk'!I63</x:f>
        <x:v>1</x:v>
      </x:c>
      <x:c r="S2747" s="15" t="n">
        <x:f>'Crosswalk'!J63</x:f>
        <x:v>0</x:v>
      </x:c>
      <x:c r="T2747" s="15" t="n">
        <x:f>'Crosswalk'!K63</x:f>
        <x:v>0</x:v>
      </x:c>
      <x:c r="U2747" s="15" t="n">
        <x:f>'Crosswalk'!L63</x:f>
        <x:v>0</x:v>
      </x:c>
      <x:c r="V2747" s="15" t="n">
        <x:f>'Crosswalk'!M63</x:f>
        <x:v>0</x:v>
      </x:c>
      <x:c r="W2747" s="15" t="n">
        <x:f>'Crosswalk'!N63</x:f>
        <x:v>0</x:v>
      </x:c>
      <x:c r="X2747" s="18" t="str">
        <x:v>HS - Continuous household survey</x:v>
      </x:c>
      <x:c r="Y2747" s="13" t="str">
        <x:v>U</x:v>
      </x:c>
      <x:c r="Z2747" s="18" t="str">
        <x:v>National 2021 division composition. Observed national industry detail; used only for composition within 2024 ILO modelled margins.</x:v>
      </x:c>
      <x:c r="AA2747" s="13" t="str"/>
      <x:c r="AB2747" s="13" t="str">
        <x:v>https://rplumber.ilo.org/data/indicator?format=.csv.gz&amp;id=EMP_TEMP_SEX_EC2_NB_A</x:v>
      </x:c>
    </x:row>
    <x:row r="2748" ht="48" customHeight="1">
      <x:c r="A2748" s="2" t="str">
        <x:v>KEN</x:v>
      </x:c>
      <x:c r="B2748" s="2" t="str">
        <x:v>K</x:v>
      </x:c>
      <x:c r="C2748" s="2" t="str">
        <x:v>KEN</x:v>
      </x:c>
      <x:c r="D2748" s="2" t="n">
        <x:v>2021</x:v>
      </x:c>
      <x:c r="E2748" s="2" t="str">
        <x:v>EC2_ISIC4_K66</x:v>
      </x:c>
      <x:c r="F2748" s="17" t="str">
        <x:v>Economic activity (ISIC-Rev.4), 2 digit level: 66 - Activities auxiliary to financial service and insurance activities</x:v>
      </x:c>
      <x:c r="G2748" s="19" t="n">
        <x:v>43.77</x:v>
      </x:c>
      <x:c r="H2748" s="20" t="n">
        <x:v>1</x:v>
      </x:c>
      <x:c r="I2748" s="19" t="n">
        <x:f>SUM(G2746:G2748)</x:f>
        <x:v>144.362</x:v>
      </x:c>
      <x:c r="J2748" s="20" t="n">
        <x:f>G2748/I2748*H2748</x:f>
        <x:v>0.30319613194608</x:v>
      </x:c>
      <x:c r="K2748" s="2" t="str">
        <x:v>ISIC4:66</x:v>
      </x:c>
      <x:c r="L2748" s="14" t="n">
        <x:f>'Crosswalk'!C64</x:f>
        <x:v>0</x:v>
      </x:c>
      <x:c r="M2748" s="14" t="n">
        <x:f>'Crosswalk'!D64</x:f>
        <x:v>0</x:v>
      </x:c>
      <x:c r="N2748" s="14" t="n">
        <x:f>'Crosswalk'!E64</x:f>
        <x:v>0</x:v>
      </x:c>
      <x:c r="O2748" s="14" t="n">
        <x:f>'Crosswalk'!F64</x:f>
        <x:v>0</x:v>
      </x:c>
      <x:c r="P2748" s="14" t="n">
        <x:f>'Crosswalk'!G64</x:f>
        <x:v>0</x:v>
      </x:c>
      <x:c r="Q2748" s="14" t="n">
        <x:f>'Crosswalk'!H64</x:f>
        <x:v>0</x:v>
      </x:c>
      <x:c r="R2748" s="14" t="n">
        <x:f>'Crosswalk'!I64</x:f>
        <x:v>1</x:v>
      </x:c>
      <x:c r="S2748" s="14" t="n">
        <x:f>'Crosswalk'!J64</x:f>
        <x:v>0</x:v>
      </x:c>
      <x:c r="T2748" s="14" t="n">
        <x:f>'Crosswalk'!K64</x:f>
        <x:v>0</x:v>
      </x:c>
      <x:c r="U2748" s="14" t="n">
        <x:f>'Crosswalk'!L64</x:f>
        <x:v>0</x:v>
      </x:c>
      <x:c r="V2748" s="14" t="n">
        <x:f>'Crosswalk'!M64</x:f>
        <x:v>0</x:v>
      </x:c>
      <x:c r="W2748" s="14" t="n">
        <x:f>'Crosswalk'!N64</x:f>
        <x:v>0</x:v>
      </x:c>
      <x:c r="X2748" s="17" t="str">
        <x:v>HS - Continuous household survey</x:v>
      </x:c>
      <x:c r="Y2748" s="2" t="str"/>
      <x:c r="Z2748" s="17" t="str">
        <x:v>National 2021 division composition. Observed national industry detail; used only for composition within 2024 ILO modelled margins.</x:v>
      </x:c>
      <x:c r="AA2748" s="2" t="str"/>
      <x:c r="AB2748" s="2" t="str">
        <x:v>https://rplumber.ilo.org/data/indicator?format=.csv.gz&amp;id=EMP_TEMP_SEX_EC2_NB_A</x:v>
      </x:c>
    </x:row>
    <x:row r="2749" ht="48" customHeight="1">
      <x:c r="A2749" s="13" t="str">
        <x:v>KEN</x:v>
      </x:c>
      <x:c r="B2749" s="13" t="str">
        <x:v>LMN</x:v>
      </x:c>
      <x:c r="C2749" s="13" t="str">
        <x:v>KEN</x:v>
      </x:c>
      <x:c r="D2749" s="13" t="n">
        <x:v>2021</x:v>
      </x:c>
      <x:c r="E2749" s="13" t="str">
        <x:v>EC2_ISIC4_L68</x:v>
      </x:c>
      <x:c r="F2749" s="18" t="str">
        <x:v>Economic activity (ISIC-Rev.4), 2 digit level: 68 - Real estate activities</x:v>
      </x:c>
      <x:c r="G2749" s="21" t="n">
        <x:v>64.32</x:v>
      </x:c>
      <x:c r="H2749" s="22" t="n">
        <x:v>0.0822035457947365</x:v>
      </x:c>
      <x:c r="I2749" s="21" t="n">
        <x:f>SUM(G2749:G2749)</x:f>
        <x:v>64.32</x:v>
      </x:c>
      <x:c r="J2749" s="22" t="n">
        <x:f>G2749/I2749*H2749</x:f>
        <x:v>0.0822035457947365</x:v>
      </x:c>
      <x:c r="K2749" s="13" t="str">
        <x:v>ISIC4:68</x:v>
      </x:c>
      <x:c r="L2749" s="15" t="n">
        <x:f>'Crosswalk'!C65</x:f>
        <x:v>0</x:v>
      </x:c>
      <x:c r="M2749" s="15" t="n">
        <x:f>'Crosswalk'!D65</x:f>
        <x:v>0</x:v>
      </x:c>
      <x:c r="N2749" s="15" t="n">
        <x:f>'Crosswalk'!E65</x:f>
        <x:v>0</x:v>
      </x:c>
      <x:c r="O2749" s="15" t="n">
        <x:f>'Crosswalk'!F65</x:f>
        <x:v>0</x:v>
      </x:c>
      <x:c r="P2749" s="15" t="n">
        <x:f>'Crosswalk'!G65</x:f>
        <x:v>0</x:v>
      </x:c>
      <x:c r="Q2749" s="15" t="n">
        <x:f>'Crosswalk'!H65</x:f>
        <x:v>0</x:v>
      </x:c>
      <x:c r="R2749" s="15" t="n">
        <x:f>'Crosswalk'!I65</x:f>
        <x:v>0</x:v>
      </x:c>
      <x:c r="S2749" s="15" t="n">
        <x:f>'Crosswalk'!J65</x:f>
        <x:v>0</x:v>
      </x:c>
      <x:c r="T2749" s="15" t="n">
        <x:f>'Crosswalk'!K65</x:f>
        <x:v>0</x:v>
      </x:c>
      <x:c r="U2749" s="15" t="n">
        <x:f>'Crosswalk'!L65</x:f>
        <x:v>0</x:v>
      </x:c>
      <x:c r="V2749" s="15" t="n">
        <x:f>'Crosswalk'!M65</x:f>
        <x:v>1</x:v>
      </x:c>
      <x:c r="W2749" s="15" t="n">
        <x:f>'Crosswalk'!N65</x:f>
        <x:v>0</x:v>
      </x:c>
      <x:c r="X2749" s="18" t="str">
        <x:v>HS - Continuous household survey</x:v>
      </x:c>
      <x:c r="Y2749" s="13" t="str"/>
      <x:c r="Z2749" s="18" t="str">
        <x:v>National 2021 section mix; national 2021 division composition. Observed national industry detail; used only for composition within 2024 ILO modelled margins.</x:v>
      </x:c>
      <x:c r="AA2749" s="13" t="str"/>
      <x:c r="AB2749" s="13" t="str">
        <x:v>https://rplumber.ilo.org/data/indicator?format=.csv.gz&amp;id=EMP_TEMP_SEX_EC2_NB_A</x:v>
      </x:c>
    </x:row>
    <x:row r="2750" ht="48" customHeight="1">
      <x:c r="A2750" s="2" t="str">
        <x:v>KEN</x:v>
      </x:c>
      <x:c r="B2750" s="2" t="str">
        <x:v>LMN</x:v>
      </x:c>
      <x:c r="C2750" s="2" t="str">
        <x:v>KEN</x:v>
      </x:c>
      <x:c r="D2750" s="2" t="n">
        <x:v>2021</x:v>
      </x:c>
      <x:c r="E2750" s="2" t="str">
        <x:v>EC2_ISIC4_M69</x:v>
      </x:c>
      <x:c r="F2750" s="17" t="str">
        <x:v>Economic activity (ISIC-Rev.4), 2 digit level: 69 - Legal and accounting activities</x:v>
      </x:c>
      <x:c r="G2750" s="19" t="n">
        <x:v>80.539</x:v>
      </x:c>
      <x:c r="H2750" s="20" t="n">
        <x:v>0.2581027748808866</x:v>
      </x:c>
      <x:c r="I2750" s="19" t="n">
        <x:f>SUM(G2750:G2756)</x:f>
        <x:v>201.95300000000003</x:v>
      </x:c>
      <x:c r="J2750" s="20" t="n">
        <x:f>G2750/I2750*H2750</x:f>
        <x:v>0.10293157014816183</x:v>
      </x:c>
      <x:c r="K2750" s="2" t="str">
        <x:v>ISIC4:69</x:v>
      </x:c>
      <x:c r="L2750" s="14" t="n">
        <x:f>'Crosswalk'!C66</x:f>
        <x:v>0</x:v>
      </x:c>
      <x:c r="M2750" s="14" t="n">
        <x:f>'Crosswalk'!D66</x:f>
        <x:v>0</x:v>
      </x:c>
      <x:c r="N2750" s="14" t="n">
        <x:f>'Crosswalk'!E66</x:f>
        <x:v>1</x:v>
      </x:c>
      <x:c r="O2750" s="14" t="n">
        <x:f>'Crosswalk'!F66</x:f>
        <x:v>0</x:v>
      </x:c>
      <x:c r="P2750" s="14" t="n">
        <x:f>'Crosswalk'!G66</x:f>
        <x:v>0</x:v>
      </x:c>
      <x:c r="Q2750" s="14" t="n">
        <x:f>'Crosswalk'!H66</x:f>
        <x:v>0</x:v>
      </x:c>
      <x:c r="R2750" s="14" t="n">
        <x:f>'Crosswalk'!I66</x:f>
        <x:v>0</x:v>
      </x:c>
      <x:c r="S2750" s="14" t="n">
        <x:f>'Crosswalk'!J66</x:f>
        <x:v>0</x:v>
      </x:c>
      <x:c r="T2750" s="14" t="n">
        <x:f>'Crosswalk'!K66</x:f>
        <x:v>0</x:v>
      </x:c>
      <x:c r="U2750" s="14" t="n">
        <x:f>'Crosswalk'!L66</x:f>
        <x:v>0</x:v>
      </x:c>
      <x:c r="V2750" s="14" t="n">
        <x:f>'Crosswalk'!M66</x:f>
        <x:v>0</x:v>
      </x:c>
      <x:c r="W2750" s="14" t="n">
        <x:f>'Crosswalk'!N66</x:f>
        <x:v>0</x:v>
      </x:c>
      <x:c r="X2750" s="17" t="str">
        <x:v>HS - Continuous household survey</x:v>
      </x:c>
      <x:c r="Y2750" s="2" t="str"/>
      <x:c r="Z2750" s="17" t="str">
        <x:v>National 2021 section mix; national 2021 division composition. Observed national industry detail; used only for composition within 2024 ILO modelled margins.</x:v>
      </x:c>
      <x:c r="AA2750" s="2" t="str"/>
      <x:c r="AB2750" s="2" t="str">
        <x:v>https://rplumber.ilo.org/data/indicator?format=.csv.gz&amp;id=EMP_TEMP_SEX_EC2_NB_A</x:v>
      </x:c>
    </x:row>
    <x:row r="2751" ht="48" customHeight="1">
      <x:c r="A2751" s="13" t="str">
        <x:v>KEN</x:v>
      </x:c>
      <x:c r="B2751" s="13" t="str">
        <x:v>LMN</x:v>
      </x:c>
      <x:c r="C2751" s="13" t="str">
        <x:v>KEN</x:v>
      </x:c>
      <x:c r="D2751" s="13" t="n">
        <x:v>2021</x:v>
      </x:c>
      <x:c r="E2751" s="13" t="str">
        <x:v>EC2_ISIC4_M70</x:v>
      </x:c>
      <x:c r="F2751" s="18" t="str">
        <x:v>Economic activity (ISIC-Rev.4), 2 digit level: 70 - Activities of head offices; management consultancy activities</x:v>
      </x:c>
      <x:c r="G2751" s="21" t="n">
        <x:v>16.765</x:v>
      </x:c>
      <x:c r="H2751" s="22" t="n">
        <x:v>0.2581027748808866</x:v>
      </x:c>
      <x:c r="I2751" s="21" t="n">
        <x:f>SUM(G2750:G2756)</x:f>
        <x:v>201.95300000000003</x:v>
      </x:c>
      <x:c r="J2751" s="22" t="n">
        <x:f>G2751/I2751*H2751</x:f>
        <x:v>0.02142623789138098</x:v>
      </x:c>
      <x:c r="K2751" s="13" t="str">
        <x:v>ISIC4:70</x:v>
      </x:c>
      <x:c r="L2751" s="15" t="n">
        <x:f>'Crosswalk'!C67</x:f>
        <x:v>0</x:v>
      </x:c>
      <x:c r="M2751" s="15" t="n">
        <x:f>'Crosswalk'!D67</x:f>
        <x:v>0</x:v>
      </x:c>
      <x:c r="N2751" s="15" t="n">
        <x:f>'Crosswalk'!E67</x:f>
        <x:v>1</x:v>
      </x:c>
      <x:c r="O2751" s="15" t="n">
        <x:f>'Crosswalk'!F67</x:f>
        <x:v>0</x:v>
      </x:c>
      <x:c r="P2751" s="15" t="n">
        <x:f>'Crosswalk'!G67</x:f>
        <x:v>0</x:v>
      </x:c>
      <x:c r="Q2751" s="15" t="n">
        <x:f>'Crosswalk'!H67</x:f>
        <x:v>0</x:v>
      </x:c>
      <x:c r="R2751" s="15" t="n">
        <x:f>'Crosswalk'!I67</x:f>
        <x:v>0</x:v>
      </x:c>
      <x:c r="S2751" s="15" t="n">
        <x:f>'Crosswalk'!J67</x:f>
        <x:v>0</x:v>
      </x:c>
      <x:c r="T2751" s="15" t="n">
        <x:f>'Crosswalk'!K67</x:f>
        <x:v>0</x:v>
      </x:c>
      <x:c r="U2751" s="15" t="n">
        <x:f>'Crosswalk'!L67</x:f>
        <x:v>0</x:v>
      </x:c>
      <x:c r="V2751" s="15" t="n">
        <x:f>'Crosswalk'!M67</x:f>
        <x:v>0</x:v>
      </x:c>
      <x:c r="W2751" s="15" t="n">
        <x:f>'Crosswalk'!N67</x:f>
        <x:v>0</x:v>
      </x:c>
      <x:c r="X2751" s="18" t="str">
        <x:v>HS - Continuous household survey</x:v>
      </x:c>
      <x:c r="Y2751" s="13" t="str">
        <x:v>U</x:v>
      </x:c>
      <x:c r="Z2751" s="18" t="str">
        <x:v>National 2021 section mix; national 2021 division composition. Observed national industry detail; used only for composition within 2024 ILO modelled margins.</x:v>
      </x:c>
      <x:c r="AA2751" s="13" t="str"/>
      <x:c r="AB2751" s="13" t="str">
        <x:v>https://rplumber.ilo.org/data/indicator?format=.csv.gz&amp;id=EMP_TEMP_SEX_EC2_NB_A</x:v>
      </x:c>
    </x:row>
    <x:row r="2752" ht="48" customHeight="1">
      <x:c r="A2752" s="2" t="str">
        <x:v>KEN</x:v>
      </x:c>
      <x:c r="B2752" s="2" t="str">
        <x:v>LMN</x:v>
      </x:c>
      <x:c r="C2752" s="2" t="str">
        <x:v>KEN</x:v>
      </x:c>
      <x:c r="D2752" s="2" t="n">
        <x:v>2021</x:v>
      </x:c>
      <x:c r="E2752" s="2" t="str">
        <x:v>EC2_ISIC4_M71</x:v>
      </x:c>
      <x:c r="F2752" s="17" t="str">
        <x:v>Economic activity (ISIC-Rev.4), 2 digit level: 71 - Architectural and engineering activities; technical testing and analysis</x:v>
      </x:c>
      <x:c r="G2752" s="19" t="n">
        <x:v>21.158</x:v>
      </x:c>
      <x:c r="H2752" s="20" t="n">
        <x:v>0.2581027748808866</x:v>
      </x:c>
      <x:c r="I2752" s="19" t="n">
        <x:f>SUM(G2750:G2756)</x:f>
        <x:v>201.95300000000003</x:v>
      </x:c>
      <x:c r="J2752" s="20" t="n">
        <x:f>G2752/I2752*H2752</x:f>
        <x:v>0.02704064069823077</x:v>
      </x:c>
      <x:c r="K2752" s="2" t="str">
        <x:v>ISIC4:71</x:v>
      </x:c>
      <x:c r="L2752" s="14" t="n">
        <x:f>'Crosswalk'!C68</x:f>
        <x:v>0</x:v>
      </x:c>
      <x:c r="M2752" s="14" t="n">
        <x:f>'Crosswalk'!D68</x:f>
        <x:v>0</x:v>
      </x:c>
      <x:c r="N2752" s="14" t="n">
        <x:f>'Crosswalk'!E68</x:f>
        <x:v>1</x:v>
      </x:c>
      <x:c r="O2752" s="14" t="n">
        <x:f>'Crosswalk'!F68</x:f>
        <x:v>0</x:v>
      </x:c>
      <x:c r="P2752" s="14" t="n">
        <x:f>'Crosswalk'!G68</x:f>
        <x:v>0</x:v>
      </x:c>
      <x:c r="Q2752" s="14" t="n">
        <x:f>'Crosswalk'!H68</x:f>
        <x:v>0</x:v>
      </x:c>
      <x:c r="R2752" s="14" t="n">
        <x:f>'Crosswalk'!I68</x:f>
        <x:v>0</x:v>
      </x:c>
      <x:c r="S2752" s="14" t="n">
        <x:f>'Crosswalk'!J68</x:f>
        <x:v>0</x:v>
      </x:c>
      <x:c r="T2752" s="14" t="n">
        <x:f>'Crosswalk'!K68</x:f>
        <x:v>0</x:v>
      </x:c>
      <x:c r="U2752" s="14" t="n">
        <x:f>'Crosswalk'!L68</x:f>
        <x:v>0</x:v>
      </x:c>
      <x:c r="V2752" s="14" t="n">
        <x:f>'Crosswalk'!M68</x:f>
        <x:v>0</x:v>
      </x:c>
      <x:c r="W2752" s="14" t="n">
        <x:f>'Crosswalk'!N68</x:f>
        <x:v>0</x:v>
      </x:c>
      <x:c r="X2752" s="17" t="str">
        <x:v>HS - Continuous household survey</x:v>
      </x:c>
      <x:c r="Y2752" s="2" t="str">
        <x:v>U</x:v>
      </x:c>
      <x:c r="Z2752" s="17" t="str">
        <x:v>National 2021 section mix; national 2021 division composition. Observed national industry detail; used only for composition within 2024 ILO modelled margins.</x:v>
      </x:c>
      <x:c r="AA2752" s="2" t="str"/>
      <x:c r="AB2752" s="2" t="str">
        <x:v>https://rplumber.ilo.org/data/indicator?format=.csv.gz&amp;id=EMP_TEMP_SEX_EC2_NB_A</x:v>
      </x:c>
    </x:row>
    <x:row r="2753" ht="48" customHeight="1">
      <x:c r="A2753" s="13" t="str">
        <x:v>KEN</x:v>
      </x:c>
      <x:c r="B2753" s="13" t="str">
        <x:v>LMN</x:v>
      </x:c>
      <x:c r="C2753" s="13" t="str">
        <x:v>KEN</x:v>
      </x:c>
      <x:c r="D2753" s="13" t="n">
        <x:v>2021</x:v>
      </x:c>
      <x:c r="E2753" s="13" t="str">
        <x:v>EC2_ISIC4_M72</x:v>
      </x:c>
      <x:c r="F2753" s="18" t="str">
        <x:v>Economic activity (ISIC-Rev.4), 2 digit level: 72 - Scientific research and development</x:v>
      </x:c>
      <x:c r="G2753" s="21" t="n">
        <x:v>14.206</x:v>
      </x:c>
      <x:c r="H2753" s="22" t="n">
        <x:v>0.2581027748808866</x:v>
      </x:c>
      <x:c r="I2753" s="21" t="n">
        <x:f>SUM(G2750:G2756)</x:f>
        <x:v>201.95300000000003</x:v>
      </x:c>
      <x:c r="J2753" s="22" t="n">
        <x:f>G2753/I2753*H2753</x:f>
        <x:v>0.018155749208765778</x:v>
      </x:c>
      <x:c r="K2753" s="13" t="str">
        <x:v>ISIC4:72</x:v>
      </x:c>
      <x:c r="L2753" s="15" t="n">
        <x:f>'Crosswalk'!C69</x:f>
        <x:v>0</x:v>
      </x:c>
      <x:c r="M2753" s="15" t="n">
        <x:f>'Crosswalk'!D69</x:f>
        <x:v>0</x:v>
      </x:c>
      <x:c r="N2753" s="15" t="n">
        <x:f>'Crosswalk'!E69</x:f>
        <x:v>0.5</x:v>
      </x:c>
      <x:c r="O2753" s="15" t="n">
        <x:f>'Crosswalk'!F69</x:f>
        <x:v>0</x:v>
      </x:c>
      <x:c r="P2753" s="15" t="n">
        <x:f>'Crosswalk'!G69</x:f>
        <x:v>0</x:v>
      </x:c>
      <x:c r="Q2753" s="15" t="n">
        <x:f>'Crosswalk'!H69</x:f>
        <x:v>0.35</x:v>
      </x:c>
      <x:c r="R2753" s="15" t="n">
        <x:f>'Crosswalk'!I69</x:f>
        <x:v>0</x:v>
      </x:c>
      <x:c r="S2753" s="15" t="n">
        <x:f>'Crosswalk'!J69</x:f>
        <x:v>0.15</x:v>
      </x:c>
      <x:c r="T2753" s="15" t="n">
        <x:f>'Crosswalk'!K69</x:f>
        <x:v>0</x:v>
      </x:c>
      <x:c r="U2753" s="15" t="n">
        <x:f>'Crosswalk'!L69</x:f>
        <x:v>0</x:v>
      </x:c>
      <x:c r="V2753" s="15" t="n">
        <x:f>'Crosswalk'!M69</x:f>
        <x:v>0</x:v>
      </x:c>
      <x:c r="W2753" s="15" t="n">
        <x:f>'Crosswalk'!N69</x:f>
        <x:v>0</x:v>
      </x:c>
      <x:c r="X2753" s="18" t="str">
        <x:v>HS - Continuous household survey</x:v>
      </x:c>
      <x:c r="Y2753" s="13" t="str">
        <x:v>U</x:v>
      </x:c>
      <x:c r="Z2753" s="18" t="str">
        <x:v>National 2021 section mix; national 2021 division composition. Observed national industry detail; used only for composition within 2024 ILO modelled margins.</x:v>
      </x:c>
      <x:c r="AA2753" s="13" t="str"/>
      <x:c r="AB2753" s="13" t="str">
        <x:v>https://rplumber.ilo.org/data/indicator?format=.csv.gz&amp;id=EMP_TEMP_SEX_EC2_NB_A</x:v>
      </x:c>
    </x:row>
    <x:row r="2754" ht="48" customHeight="1">
      <x:c r="A2754" s="2" t="str">
        <x:v>KEN</x:v>
      </x:c>
      <x:c r="B2754" s="2" t="str">
        <x:v>LMN</x:v>
      </x:c>
      <x:c r="C2754" s="2" t="str">
        <x:v>KEN</x:v>
      </x:c>
      <x:c r="D2754" s="2" t="n">
        <x:v>2021</x:v>
      </x:c>
      <x:c r="E2754" s="2" t="str">
        <x:v>EC2_ISIC4_M73</x:v>
      </x:c>
      <x:c r="F2754" s="17" t="str">
        <x:v>Economic activity (ISIC-Rev.4), 2 digit level: 73 - Advertising and market research</x:v>
      </x:c>
      <x:c r="G2754" s="19" t="n">
        <x:v>20.281</x:v>
      </x:c>
      <x:c r="H2754" s="20" t="n">
        <x:v>0.2581027748808866</x:v>
      </x:c>
      <x:c r="I2754" s="19" t="n">
        <x:f>SUM(G2750:G2756)</x:f>
        <x:v>201.95300000000003</x:v>
      </x:c>
      <x:c r="J2754" s="20" t="n">
        <x:f>G2754/I2754*H2754</x:f>
        <x:v>0.025919804991058615</x:v>
      </x:c>
      <x:c r="K2754" s="2" t="str">
        <x:v>ISIC4:73</x:v>
      </x:c>
      <x:c r="L2754" s="14" t="n">
        <x:f>'Crosswalk'!C70</x:f>
        <x:v>0</x:v>
      </x:c>
      <x:c r="M2754" s="14" t="n">
        <x:f>'Crosswalk'!D70</x:f>
        <x:v>0</x:v>
      </x:c>
      <x:c r="N2754" s="14" t="n">
        <x:f>'Crosswalk'!E70</x:f>
        <x:v>0</x:v>
      </x:c>
      <x:c r="O2754" s="14" t="n">
        <x:f>'Crosswalk'!F70</x:f>
        <x:v>0</x:v>
      </x:c>
      <x:c r="P2754" s="14" t="n">
        <x:f>'Crosswalk'!G70</x:f>
        <x:v>0</x:v>
      </x:c>
      <x:c r="Q2754" s="14" t="n">
        <x:f>'Crosswalk'!H70</x:f>
        <x:v>0</x:v>
      </x:c>
      <x:c r="R2754" s="14" t="n">
        <x:f>'Crosswalk'!I70</x:f>
        <x:v>0</x:v>
      </x:c>
      <x:c r="S2754" s="14" t="n">
        <x:f>'Crosswalk'!J70</x:f>
        <x:v>0</x:v>
      </x:c>
      <x:c r="T2754" s="14" t="n">
        <x:f>'Crosswalk'!K70</x:f>
        <x:v>1</x:v>
      </x:c>
      <x:c r="U2754" s="14" t="n">
        <x:f>'Crosswalk'!L70</x:f>
        <x:v>0</x:v>
      </x:c>
      <x:c r="V2754" s="14" t="n">
        <x:f>'Crosswalk'!M70</x:f>
        <x:v>0</x:v>
      </x:c>
      <x:c r="W2754" s="14" t="n">
        <x:f>'Crosswalk'!N70</x:f>
        <x:v>0</x:v>
      </x:c>
      <x:c r="X2754" s="17" t="str">
        <x:v>HS - Continuous household survey</x:v>
      </x:c>
      <x:c r="Y2754" s="2" t="str">
        <x:v>U</x:v>
      </x:c>
      <x:c r="Z2754" s="17" t="str">
        <x:v>National 2021 section mix; national 2021 division composition. Observed national industry detail; used only for composition within 2024 ILO modelled margins.</x:v>
      </x:c>
      <x:c r="AA2754" s="2" t="str"/>
      <x:c r="AB2754" s="2" t="str">
        <x:v>https://rplumber.ilo.org/data/indicator?format=.csv.gz&amp;id=EMP_TEMP_SEX_EC2_NB_A</x:v>
      </x:c>
    </x:row>
    <x:row r="2755" ht="48" customHeight="1">
      <x:c r="A2755" s="13" t="str">
        <x:v>KEN</x:v>
      </x:c>
      <x:c r="B2755" s="13" t="str">
        <x:v>LMN</x:v>
      </x:c>
      <x:c r="C2755" s="13" t="str">
        <x:v>KEN</x:v>
      </x:c>
      <x:c r="D2755" s="13" t="n">
        <x:v>2021</x:v>
      </x:c>
      <x:c r="E2755" s="13" t="str">
        <x:v>EC2_ISIC4_M74</x:v>
      </x:c>
      <x:c r="F2755" s="18" t="str">
        <x:v>Economic activity (ISIC-Rev.4), 2 digit level: 74 - Other professional, scientific and technical activities</x:v>
      </x:c>
      <x:c r="G2755" s="21" t="n">
        <x:v>40.533</x:v>
      </x:c>
      <x:c r="H2755" s="22" t="n">
        <x:v>0.2581027748808866</x:v>
      </x:c>
      <x:c r="I2755" s="21" t="n">
        <x:f>SUM(G2750:G2756)</x:f>
        <x:v>201.95300000000003</x:v>
      </x:c>
      <x:c r="J2755" s="22" t="n">
        <x:f>G2755/I2755*H2755</x:f>
        <x:v>0.051802546999782005</x:v>
      </x:c>
      <x:c r="K2755" s="13" t="str">
        <x:v>ISIC4:74</x:v>
      </x:c>
      <x:c r="L2755" s="15" t="n">
        <x:f>'Crosswalk'!C71</x:f>
        <x:v>0</x:v>
      </x:c>
      <x:c r="M2755" s="15" t="n">
        <x:f>'Crosswalk'!D71</x:f>
        <x:v>0</x:v>
      </x:c>
      <x:c r="N2755" s="15" t="n">
        <x:f>'Crosswalk'!E71</x:f>
        <x:v>0.8</x:v>
      </x:c>
      <x:c r="O2755" s="15" t="n">
        <x:f>'Crosswalk'!F71</x:f>
        <x:v>0.2</x:v>
      </x:c>
      <x:c r="P2755" s="15" t="n">
        <x:f>'Crosswalk'!G71</x:f>
        <x:v>0</x:v>
      </x:c>
      <x:c r="Q2755" s="15" t="n">
        <x:f>'Crosswalk'!H71</x:f>
        <x:v>0</x:v>
      </x:c>
      <x:c r="R2755" s="15" t="n">
        <x:f>'Crosswalk'!I71</x:f>
        <x:v>0</x:v>
      </x:c>
      <x:c r="S2755" s="15" t="n">
        <x:f>'Crosswalk'!J71</x:f>
        <x:v>0</x:v>
      </x:c>
      <x:c r="T2755" s="15" t="n">
        <x:f>'Crosswalk'!K71</x:f>
        <x:v>0</x:v>
      </x:c>
      <x:c r="U2755" s="15" t="n">
        <x:f>'Crosswalk'!L71</x:f>
        <x:v>0</x:v>
      </x:c>
      <x:c r="V2755" s="15" t="n">
        <x:f>'Crosswalk'!M71</x:f>
        <x:v>0</x:v>
      </x:c>
      <x:c r="W2755" s="15" t="n">
        <x:f>'Crosswalk'!N71</x:f>
        <x:v>0</x:v>
      </x:c>
      <x:c r="X2755" s="18" t="str">
        <x:v>HS - Continuous household survey</x:v>
      </x:c>
      <x:c r="Y2755" s="13" t="str"/>
      <x:c r="Z2755" s="18" t="str">
        <x:v>National 2021 section mix; national 2021 division composition. Observed national industry detail; used only for composition within 2024 ILO modelled margins.</x:v>
      </x:c>
      <x:c r="AA2755" s="13" t="str"/>
      <x:c r="AB2755" s="13" t="str">
        <x:v>https://rplumber.ilo.org/data/indicator?format=.csv.gz&amp;id=EMP_TEMP_SEX_EC2_NB_A</x:v>
      </x:c>
    </x:row>
    <x:row r="2756" ht="48" customHeight="1">
      <x:c r="A2756" s="2" t="str">
        <x:v>KEN</x:v>
      </x:c>
      <x:c r="B2756" s="2" t="str">
        <x:v>LMN</x:v>
      </x:c>
      <x:c r="C2756" s="2" t="str">
        <x:v>KEN</x:v>
      </x:c>
      <x:c r="D2756" s="2" t="n">
        <x:v>2021</x:v>
      </x:c>
      <x:c r="E2756" s="2" t="str">
        <x:v>EC2_ISIC4_M75</x:v>
      </x:c>
      <x:c r="F2756" s="17" t="str">
        <x:v>Economic activity (ISIC-Rev.4), 2 digit level: 75 - Veterinary activities</x:v>
      </x:c>
      <x:c r="G2756" s="19" t="n">
        <x:v>8.471</x:v>
      </x:c>
      <x:c r="H2756" s="20" t="n">
        <x:v>0.2581027748808866</x:v>
      </x:c>
      <x:c r="I2756" s="19" t="n">
        <x:f>SUM(G2750:G2756)</x:f>
        <x:v>201.95300000000003</x:v>
      </x:c>
      <x:c r="J2756" s="20" t="n">
        <x:f>G2756/I2756*H2756</x:f>
        <x:v>0.010826224943506609</x:v>
      </x:c>
      <x:c r="K2756" s="2" t="str">
        <x:v>ISIC4:75</x:v>
      </x:c>
      <x:c r="L2756" s="14" t="n">
        <x:f>'Crosswalk'!C72</x:f>
        <x:v>0</x:v>
      </x:c>
      <x:c r="M2756" s="14" t="n">
        <x:f>'Crosswalk'!D72</x:f>
        <x:v>0</x:v>
      </x:c>
      <x:c r="N2756" s="14" t="n">
        <x:f>'Crosswalk'!E72</x:f>
        <x:v>0</x:v>
      </x:c>
      <x:c r="O2756" s="14" t="n">
        <x:f>'Crosswalk'!F72</x:f>
        <x:v>0</x:v>
      </x:c>
      <x:c r="P2756" s="14" t="n">
        <x:f>'Crosswalk'!G72</x:f>
        <x:v>0</x:v>
      </x:c>
      <x:c r="Q2756" s="14" t="n">
        <x:f>'Crosswalk'!H72</x:f>
        <x:v>1</x:v>
      </x:c>
      <x:c r="R2756" s="14" t="n">
        <x:f>'Crosswalk'!I72</x:f>
        <x:v>0</x:v>
      </x:c>
      <x:c r="S2756" s="14" t="n">
        <x:f>'Crosswalk'!J72</x:f>
        <x:v>0</x:v>
      </x:c>
      <x:c r="T2756" s="14" t="n">
        <x:f>'Crosswalk'!K72</x:f>
        <x:v>0</x:v>
      </x:c>
      <x:c r="U2756" s="14" t="n">
        <x:f>'Crosswalk'!L72</x:f>
        <x:v>0</x:v>
      </x:c>
      <x:c r="V2756" s="14" t="n">
        <x:f>'Crosswalk'!M72</x:f>
        <x:v>0</x:v>
      </x:c>
      <x:c r="W2756" s="14" t="n">
        <x:f>'Crosswalk'!N72</x:f>
        <x:v>0</x:v>
      </x:c>
      <x:c r="X2756" s="17" t="str">
        <x:v>HS - Continuous household survey</x:v>
      </x:c>
      <x:c r="Y2756" s="2" t="str">
        <x:v>U</x:v>
      </x:c>
      <x:c r="Z2756" s="17" t="str">
        <x:v>National 2021 section mix; national 2021 division composition. Observed national industry detail; used only for composition within 2024 ILO modelled margins.</x:v>
      </x:c>
      <x:c r="AA2756" s="2" t="str"/>
      <x:c r="AB2756" s="2" t="str">
        <x:v>https://rplumber.ilo.org/data/indicator?format=.csv.gz&amp;id=EMP_TEMP_SEX_EC2_NB_A</x:v>
      </x:c>
    </x:row>
    <x:row r="2757" ht="48" customHeight="1">
      <x:c r="A2757" s="13" t="str">
        <x:v>KEN</x:v>
      </x:c>
      <x:c r="B2757" s="13" t="str">
        <x:v>LMN</x:v>
      </x:c>
      <x:c r="C2757" s="13" t="str">
        <x:v>KEN</x:v>
      </x:c>
      <x:c r="D2757" s="13" t="n">
        <x:v>2021</x:v>
      </x:c>
      <x:c r="E2757" s="13" t="str">
        <x:v>EC2_ISIC4_N77</x:v>
      </x:c>
      <x:c r="F2757" s="18" t="str">
        <x:v>Economic activity (ISIC-Rev.4), 2 digit level: 77 - Rental and leasing activities</x:v>
      </x:c>
      <x:c r="G2757" s="21" t="n">
        <x:v>6.737</x:v>
      </x:c>
      <x:c r="H2757" s="22" t="n">
        <x:v>0.6596936793243768</x:v>
      </x:c>
      <x:c r="I2757" s="21" t="n">
        <x:f>SUM(G2757:G2762)</x:f>
        <x:v>516.177</x:v>
      </x:c>
      <x:c r="J2757" s="22" t="n">
        <x:f>G2757/I2757*H2757</x:f>
        <x:v>0.00861014016046497</x:v>
      </x:c>
      <x:c r="K2757" s="13" t="str">
        <x:v>ISIC4:77</x:v>
      </x:c>
      <x:c r="L2757" s="15" t="n">
        <x:f>'Crosswalk'!C73</x:f>
        <x:v>0</x:v>
      </x:c>
      <x:c r="M2757" s="15" t="n">
        <x:f>'Crosswalk'!D73</x:f>
        <x:v>0</x:v>
      </x:c>
      <x:c r="N2757" s="15" t="n">
        <x:f>'Crosswalk'!E73</x:f>
        <x:v>0.7</x:v>
      </x:c>
      <x:c r="O2757" s="15" t="n">
        <x:f>'Crosswalk'!F73</x:f>
        <x:v>0.3</x:v>
      </x:c>
      <x:c r="P2757" s="15" t="n">
        <x:f>'Crosswalk'!G73</x:f>
        <x:v>0</x:v>
      </x:c>
      <x:c r="Q2757" s="15" t="n">
        <x:f>'Crosswalk'!H73</x:f>
        <x:v>0</x:v>
      </x:c>
      <x:c r="R2757" s="15" t="n">
        <x:f>'Crosswalk'!I73</x:f>
        <x:v>0</x:v>
      </x:c>
      <x:c r="S2757" s="15" t="n">
        <x:f>'Crosswalk'!J73</x:f>
        <x:v>0</x:v>
      </x:c>
      <x:c r="T2757" s="15" t="n">
        <x:f>'Crosswalk'!K73</x:f>
        <x:v>0</x:v>
      </x:c>
      <x:c r="U2757" s="15" t="n">
        <x:f>'Crosswalk'!L73</x:f>
        <x:v>0</x:v>
      </x:c>
      <x:c r="V2757" s="15" t="n">
        <x:f>'Crosswalk'!M73</x:f>
        <x:v>0</x:v>
      </x:c>
      <x:c r="W2757" s="15" t="n">
        <x:f>'Crosswalk'!N73</x:f>
        <x:v>0</x:v>
      </x:c>
      <x:c r="X2757" s="18" t="str">
        <x:v>HS - Continuous household survey</x:v>
      </x:c>
      <x:c r="Y2757" s="13" t="str">
        <x:v>U</x:v>
      </x:c>
      <x:c r="Z2757" s="18" t="str">
        <x:v>National 2021 section mix; national 2021 division composition. Observed national industry detail; used only for composition within 2024 ILO modelled margins.</x:v>
      </x:c>
      <x:c r="AA2757" s="13" t="str"/>
      <x:c r="AB2757" s="13" t="str">
        <x:v>https://rplumber.ilo.org/data/indicator?format=.csv.gz&amp;id=EMP_TEMP_SEX_EC2_NB_A</x:v>
      </x:c>
    </x:row>
    <x:row r="2758" ht="48" customHeight="1">
      <x:c r="A2758" s="2" t="str">
        <x:v>KEN</x:v>
      </x:c>
      <x:c r="B2758" s="2" t="str">
        <x:v>LMN</x:v>
      </x:c>
      <x:c r="C2758" s="2" t="str">
        <x:v>KEN</x:v>
      </x:c>
      <x:c r="D2758" s="2" t="n">
        <x:v>2021</x:v>
      </x:c>
      <x:c r="E2758" s="2" t="str">
        <x:v>EC2_ISIC4_N78</x:v>
      </x:c>
      <x:c r="F2758" s="17" t="str">
        <x:v>Economic activity (ISIC-Rev.4), 2 digit level: 78 - Employment activities</x:v>
      </x:c>
      <x:c r="G2758" s="19" t="n">
        <x:v>15.1</x:v>
      </x:c>
      <x:c r="H2758" s="20" t="n">
        <x:v>0.6596936793243768</x:v>
      </x:c>
      <x:c r="I2758" s="19" t="n">
        <x:f>SUM(G2757:G2762)</x:f>
        <x:v>516.177</x:v>
      </x:c>
      <x:c r="J2758" s="20" t="n">
        <x:f>G2758/I2758*H2758</x:f>
        <x:v>0.019298369663503196</x:v>
      </x:c>
      <x:c r="K2758" s="2" t="str">
        <x:v>ISIC4:78</x:v>
      </x:c>
      <x:c r="L2758" s="14" t="n">
        <x:f>'Crosswalk'!C74</x:f>
        <x:v>0</x:v>
      </x:c>
      <x:c r="M2758" s="14" t="n">
        <x:f>'Crosswalk'!D74</x:f>
        <x:v>0</x:v>
      </x:c>
      <x:c r="N2758" s="14" t="n">
        <x:f>'Crosswalk'!E74</x:f>
        <x:v>1</x:v>
      </x:c>
      <x:c r="O2758" s="14" t="n">
        <x:f>'Crosswalk'!F74</x:f>
        <x:v>0</x:v>
      </x:c>
      <x:c r="P2758" s="14" t="n">
        <x:f>'Crosswalk'!G74</x:f>
        <x:v>0</x:v>
      </x:c>
      <x:c r="Q2758" s="14" t="n">
        <x:f>'Crosswalk'!H74</x:f>
        <x:v>0</x:v>
      </x:c>
      <x:c r="R2758" s="14" t="n">
        <x:f>'Crosswalk'!I74</x:f>
        <x:v>0</x:v>
      </x:c>
      <x:c r="S2758" s="14" t="n">
        <x:f>'Crosswalk'!J74</x:f>
        <x:v>0</x:v>
      </x:c>
      <x:c r="T2758" s="14" t="n">
        <x:f>'Crosswalk'!K74</x:f>
        <x:v>0</x:v>
      </x:c>
      <x:c r="U2758" s="14" t="n">
        <x:f>'Crosswalk'!L74</x:f>
        <x:v>0</x:v>
      </x:c>
      <x:c r="V2758" s="14" t="n">
        <x:f>'Crosswalk'!M74</x:f>
        <x:v>0</x:v>
      </x:c>
      <x:c r="W2758" s="14" t="n">
        <x:f>'Crosswalk'!N74</x:f>
        <x:v>0</x:v>
      </x:c>
      <x:c r="X2758" s="17" t="str">
        <x:v>HS - Continuous household survey</x:v>
      </x:c>
      <x:c r="Y2758" s="2" t="str">
        <x:v>U</x:v>
      </x:c>
      <x:c r="Z2758" s="17" t="str">
        <x:v>National 2021 section mix; national 2021 division composition. Observed national industry detail; used only for composition within 2024 ILO modelled margins.</x:v>
      </x:c>
      <x:c r="AA2758" s="2" t="str"/>
      <x:c r="AB2758" s="2" t="str">
        <x:v>https://rplumber.ilo.org/data/indicator?format=.csv.gz&amp;id=EMP_TEMP_SEX_EC2_NB_A</x:v>
      </x:c>
    </x:row>
    <x:row r="2759" ht="48" customHeight="1">
      <x:c r="A2759" s="13" t="str">
        <x:v>KEN</x:v>
      </x:c>
      <x:c r="B2759" s="13" t="str">
        <x:v>LMN</x:v>
      </x:c>
      <x:c r="C2759" s="13" t="str">
        <x:v>KEN</x:v>
      </x:c>
      <x:c r="D2759" s="13" t="n">
        <x:v>2021</x:v>
      </x:c>
      <x:c r="E2759" s="13" t="str">
        <x:v>EC2_ISIC4_N79</x:v>
      </x:c>
      <x:c r="F2759" s="18" t="str">
        <x:v>Economic activity (ISIC-Rev.4), 2 digit level: 79 - Travel agency, tour operator, reservation service and related activities</x:v>
      </x:c>
      <x:c r="G2759" s="21" t="n">
        <x:v>16.697</x:v>
      </x:c>
      <x:c r="H2759" s="22" t="n">
        <x:v>0.6596936793243768</x:v>
      </x:c>
      <x:c r="I2759" s="21" t="n">
        <x:f>SUM(G2757:G2762)</x:f>
        <x:v>516.177</x:v>
      </x:c>
      <x:c r="J2759" s="22" t="n">
        <x:f>G2759/I2759*H2759</x:f>
        <x:v>0.021339395912020723</x:v>
      </x:c>
      <x:c r="K2759" s="13" t="str">
        <x:v>ISIC4:79</x:v>
      </x:c>
      <x:c r="L2759" s="15" t="n">
        <x:f>'Crosswalk'!C75</x:f>
        <x:v>0</x:v>
      </x:c>
      <x:c r="M2759" s="15" t="n">
        <x:f>'Crosswalk'!D75</x:f>
        <x:v>0</x:v>
      </x:c>
      <x:c r="N2759" s="15" t="n">
        <x:f>'Crosswalk'!E75</x:f>
        <x:v>0</x:v>
      </x:c>
      <x:c r="O2759" s="15" t="n">
        <x:f>'Crosswalk'!F75</x:f>
        <x:v>1</x:v>
      </x:c>
      <x:c r="P2759" s="15" t="n">
        <x:f>'Crosswalk'!G75</x:f>
        <x:v>0</x:v>
      </x:c>
      <x:c r="Q2759" s="15" t="n">
        <x:f>'Crosswalk'!H75</x:f>
        <x:v>0</x:v>
      </x:c>
      <x:c r="R2759" s="15" t="n">
        <x:f>'Crosswalk'!I75</x:f>
        <x:v>0</x:v>
      </x:c>
      <x:c r="S2759" s="15" t="n">
        <x:f>'Crosswalk'!J75</x:f>
        <x:v>0</x:v>
      </x:c>
      <x:c r="T2759" s="15" t="n">
        <x:f>'Crosswalk'!K75</x:f>
        <x:v>0</x:v>
      </x:c>
      <x:c r="U2759" s="15" t="n">
        <x:f>'Crosswalk'!L75</x:f>
        <x:v>0</x:v>
      </x:c>
      <x:c r="V2759" s="15" t="n">
        <x:f>'Crosswalk'!M75</x:f>
        <x:v>0</x:v>
      </x:c>
      <x:c r="W2759" s="15" t="n">
        <x:f>'Crosswalk'!N75</x:f>
        <x:v>0</x:v>
      </x:c>
      <x:c r="X2759" s="18" t="str">
        <x:v>HS - Continuous household survey</x:v>
      </x:c>
      <x:c r="Y2759" s="13" t="str"/>
      <x:c r="Z2759" s="18" t="str">
        <x:v>National 2021 section mix; national 2021 division composition. Observed national industry detail; used only for composition within 2024 ILO modelled margins.</x:v>
      </x:c>
      <x:c r="AA2759" s="13" t="str"/>
      <x:c r="AB2759" s="13" t="str">
        <x:v>https://rplumber.ilo.org/data/indicator?format=.csv.gz&amp;id=EMP_TEMP_SEX_EC2_NB_A</x:v>
      </x:c>
    </x:row>
    <x:row r="2760" ht="48" customHeight="1">
      <x:c r="A2760" s="2" t="str">
        <x:v>KEN</x:v>
      </x:c>
      <x:c r="B2760" s="2" t="str">
        <x:v>LMN</x:v>
      </x:c>
      <x:c r="C2760" s="2" t="str">
        <x:v>KEN</x:v>
      </x:c>
      <x:c r="D2760" s="2" t="n">
        <x:v>2021</x:v>
      </x:c>
      <x:c r="E2760" s="2" t="str">
        <x:v>EC2_ISIC4_N80</x:v>
      </x:c>
      <x:c r="F2760" s="17" t="str">
        <x:v>Economic activity (ISIC-Rev.4), 2 digit level: 80 - Security and investigation activities</x:v>
      </x:c>
      <x:c r="G2760" s="19" t="n">
        <x:v>235.682</x:v>
      </x:c>
      <x:c r="H2760" s="20" t="n">
        <x:v>0.6596936793243768</x:v>
      </x:c>
      <x:c r="I2760" s="19" t="n">
        <x:f>SUM(G2757:G2762)</x:f>
        <x:v>516.177</x:v>
      </x:c>
      <x:c r="J2760" s="20" t="n">
        <x:f>G2760/I2760*H2760</x:f>
        <x:v>0.3012104873532292</x:v>
      </x:c>
      <x:c r="K2760" s="2" t="str">
        <x:v>ISIC4:80</x:v>
      </x:c>
      <x:c r="L2760" s="14" t="n">
        <x:f>'Crosswalk'!C76</x:f>
        <x:v>0</x:v>
      </x:c>
      <x:c r="M2760" s="14" t="n">
        <x:f>'Crosswalk'!D76</x:f>
        <x:v>0</x:v>
      </x:c>
      <x:c r="N2760" s="14" t="n">
        <x:f>'Crosswalk'!E76</x:f>
        <x:v>1</x:v>
      </x:c>
      <x:c r="O2760" s="14" t="n">
        <x:f>'Crosswalk'!F76</x:f>
        <x:v>0</x:v>
      </x:c>
      <x:c r="P2760" s="14" t="n">
        <x:f>'Crosswalk'!G76</x:f>
        <x:v>0</x:v>
      </x:c>
      <x:c r="Q2760" s="14" t="n">
        <x:f>'Crosswalk'!H76</x:f>
        <x:v>0</x:v>
      </x:c>
      <x:c r="R2760" s="14" t="n">
        <x:f>'Crosswalk'!I76</x:f>
        <x:v>0</x:v>
      </x:c>
      <x:c r="S2760" s="14" t="n">
        <x:f>'Crosswalk'!J76</x:f>
        <x:v>0</x:v>
      </x:c>
      <x:c r="T2760" s="14" t="n">
        <x:f>'Crosswalk'!K76</x:f>
        <x:v>0</x:v>
      </x:c>
      <x:c r="U2760" s="14" t="n">
        <x:f>'Crosswalk'!L76</x:f>
        <x:v>0</x:v>
      </x:c>
      <x:c r="V2760" s="14" t="n">
        <x:f>'Crosswalk'!M76</x:f>
        <x:v>0</x:v>
      </x:c>
      <x:c r="W2760" s="14" t="n">
        <x:f>'Crosswalk'!N76</x:f>
        <x:v>0</x:v>
      </x:c>
      <x:c r="X2760" s="17" t="str">
        <x:v>HS - Continuous household survey</x:v>
      </x:c>
      <x:c r="Y2760" s="2" t="str"/>
      <x:c r="Z2760" s="17" t="str">
        <x:v>National 2021 section mix; national 2021 division composition. Observed national industry detail; used only for composition within 2024 ILO modelled margins.</x:v>
      </x:c>
      <x:c r="AA2760" s="2" t="str"/>
      <x:c r="AB2760" s="2" t="str">
        <x:v>https://rplumber.ilo.org/data/indicator?format=.csv.gz&amp;id=EMP_TEMP_SEX_EC2_NB_A</x:v>
      </x:c>
    </x:row>
    <x:row r="2761" ht="48" customHeight="1">
      <x:c r="A2761" s="13" t="str">
        <x:v>KEN</x:v>
      </x:c>
      <x:c r="B2761" s="13" t="str">
        <x:v>LMN</x:v>
      </x:c>
      <x:c r="C2761" s="13" t="str">
        <x:v>KEN</x:v>
      </x:c>
      <x:c r="D2761" s="13" t="n">
        <x:v>2021</x:v>
      </x:c>
      <x:c r="E2761" s="13" t="str">
        <x:v>EC2_ISIC4_N81</x:v>
      </x:c>
      <x:c r="F2761" s="18" t="str">
        <x:v>Economic activity (ISIC-Rev.4), 2 digit level: 81 - Services to buildings and landscape activities</x:v>
      </x:c>
      <x:c r="G2761" s="21" t="n">
        <x:v>106.038</x:v>
      </x:c>
      <x:c r="H2761" s="22" t="n">
        <x:v>0.6596936793243768</x:v>
      </x:c>
      <x:c r="I2761" s="21" t="n">
        <x:f>SUM(G2757:G2762)</x:f>
        <x:v>516.177</x:v>
      </x:c>
      <x:c r="J2761" s="22" t="n">
        <x:f>G2761/I2761*H2761</x:f>
        <x:v>0.1355205643959306</x:v>
      </x:c>
      <x:c r="K2761" s="13" t="str">
        <x:v>ISIC4:81</x:v>
      </x:c>
      <x:c r="L2761" s="15" t="n">
        <x:f>'Crosswalk'!C77</x:f>
        <x:v>0</x:v>
      </x:c>
      <x:c r="M2761" s="15" t="n">
        <x:f>'Crosswalk'!D77</x:f>
        <x:v>0</x:v>
      </x:c>
      <x:c r="N2761" s="15" t="n">
        <x:f>'Crosswalk'!E77</x:f>
        <x:v>1</x:v>
      </x:c>
      <x:c r="O2761" s="15" t="n">
        <x:f>'Crosswalk'!F77</x:f>
        <x:v>0</x:v>
      </x:c>
      <x:c r="P2761" s="15" t="n">
        <x:f>'Crosswalk'!G77</x:f>
        <x:v>0</x:v>
      </x:c>
      <x:c r="Q2761" s="15" t="n">
        <x:f>'Crosswalk'!H77</x:f>
        <x:v>0</x:v>
      </x:c>
      <x:c r="R2761" s="15" t="n">
        <x:f>'Crosswalk'!I77</x:f>
        <x:v>0</x:v>
      </x:c>
      <x:c r="S2761" s="15" t="n">
        <x:f>'Crosswalk'!J77</x:f>
        <x:v>0</x:v>
      </x:c>
      <x:c r="T2761" s="15" t="n">
        <x:f>'Crosswalk'!K77</x:f>
        <x:v>0</x:v>
      </x:c>
      <x:c r="U2761" s="15" t="n">
        <x:f>'Crosswalk'!L77</x:f>
        <x:v>0</x:v>
      </x:c>
      <x:c r="V2761" s="15" t="n">
        <x:f>'Crosswalk'!M77</x:f>
        <x:v>0</x:v>
      </x:c>
      <x:c r="W2761" s="15" t="n">
        <x:f>'Crosswalk'!N77</x:f>
        <x:v>0</x:v>
      </x:c>
      <x:c r="X2761" s="18" t="str">
        <x:v>HS - Continuous household survey</x:v>
      </x:c>
      <x:c r="Y2761" s="13" t="str"/>
      <x:c r="Z2761" s="18" t="str">
        <x:v>National 2021 section mix; national 2021 division composition. Observed national industry detail; used only for composition within 2024 ILO modelled margins.</x:v>
      </x:c>
      <x:c r="AA2761" s="13" t="str"/>
      <x:c r="AB2761" s="13" t="str">
        <x:v>https://rplumber.ilo.org/data/indicator?format=.csv.gz&amp;id=EMP_TEMP_SEX_EC2_NB_A</x:v>
      </x:c>
    </x:row>
    <x:row r="2762" ht="48" customHeight="1">
      <x:c r="A2762" s="2" t="str">
        <x:v>KEN</x:v>
      </x:c>
      <x:c r="B2762" s="2" t="str">
        <x:v>LMN</x:v>
      </x:c>
      <x:c r="C2762" s="2" t="str">
        <x:v>KEN</x:v>
      </x:c>
      <x:c r="D2762" s="2" t="n">
        <x:v>2021</x:v>
      </x:c>
      <x:c r="E2762" s="2" t="str">
        <x:v>EC2_ISIC4_N82</x:v>
      </x:c>
      <x:c r="F2762" s="17" t="str">
        <x:v>Economic activity (ISIC-Rev.4), 2 digit level: 82 - Office administrative, office support and other business support activities</x:v>
      </x:c>
      <x:c r="G2762" s="19" t="n">
        <x:v>135.923</x:v>
      </x:c>
      <x:c r="H2762" s="20" t="n">
        <x:v>0.6596936793243768</x:v>
      </x:c>
      <x:c r="I2762" s="19" t="n">
        <x:f>SUM(G2757:G2762)</x:f>
        <x:v>516.177</x:v>
      </x:c>
      <x:c r="J2762" s="20" t="n">
        <x:f>G2762/I2762*H2762</x:f>
        <x:v>0.17371472183922815</x:v>
      </x:c>
      <x:c r="K2762" s="2" t="str">
        <x:v>ISIC4:82</x:v>
      </x:c>
      <x:c r="L2762" s="14" t="n">
        <x:f>'Crosswalk'!C78</x:f>
        <x:v>0</x:v>
      </x:c>
      <x:c r="M2762" s="14" t="n">
        <x:f>'Crosswalk'!D78</x:f>
        <x:v>0</x:v>
      </x:c>
      <x:c r="N2762" s="14" t="n">
        <x:f>'Crosswalk'!E78</x:f>
        <x:v>1</x:v>
      </x:c>
      <x:c r="O2762" s="14" t="n">
        <x:f>'Crosswalk'!F78</x:f>
        <x:v>0</x:v>
      </x:c>
      <x:c r="P2762" s="14" t="n">
        <x:f>'Crosswalk'!G78</x:f>
        <x:v>0</x:v>
      </x:c>
      <x:c r="Q2762" s="14" t="n">
        <x:f>'Crosswalk'!H78</x:f>
        <x:v>0</x:v>
      </x:c>
      <x:c r="R2762" s="14" t="n">
        <x:f>'Crosswalk'!I78</x:f>
        <x:v>0</x:v>
      </x:c>
      <x:c r="S2762" s="14" t="n">
        <x:f>'Crosswalk'!J78</x:f>
        <x:v>0</x:v>
      </x:c>
      <x:c r="T2762" s="14" t="n">
        <x:f>'Crosswalk'!K78</x:f>
        <x:v>0</x:v>
      </x:c>
      <x:c r="U2762" s="14" t="n">
        <x:f>'Crosswalk'!L78</x:f>
        <x:v>0</x:v>
      </x:c>
      <x:c r="V2762" s="14" t="n">
        <x:f>'Crosswalk'!M78</x:f>
        <x:v>0</x:v>
      </x:c>
      <x:c r="W2762" s="14" t="n">
        <x:f>'Crosswalk'!N78</x:f>
        <x:v>0</x:v>
      </x:c>
      <x:c r="X2762" s="17" t="str">
        <x:v>HS - Continuous household survey</x:v>
      </x:c>
      <x:c r="Y2762" s="2" t="str"/>
      <x:c r="Z2762" s="17" t="str">
        <x:v>National 2021 section mix; national 2021 division composition. Observed national industry detail; used only for composition within 2024 ILO modelled margins.</x:v>
      </x:c>
      <x:c r="AA2762" s="2" t="str"/>
      <x:c r="AB2762" s="2" t="str">
        <x:v>https://rplumber.ilo.org/data/indicator?format=.csv.gz&amp;id=EMP_TEMP_SEX_EC2_NB_A</x:v>
      </x:c>
    </x:row>
    <x:row r="2763" ht="48" customHeight="1">
      <x:c r="A2763" s="13" t="str">
        <x:v>KEN</x:v>
      </x:c>
      <x:c r="B2763" s="13" t="str">
        <x:v>O</x:v>
      </x:c>
      <x:c r="C2763" s="13" t="str">
        <x:v>KEN</x:v>
      </x:c>
      <x:c r="D2763" s="13" t="n">
        <x:v>2021</x:v>
      </x:c>
      <x:c r="E2763" s="13" t="str">
        <x:v>EC2_ISIC4_O84</x:v>
      </x:c>
      <x:c r="F2763" s="18" t="str">
        <x:v>Economic activity (ISIC-Rev.4), 2 digit level: 84 - Public administration and defence; compulsory social security</x:v>
      </x:c>
      <x:c r="G2763" s="21" t="n">
        <x:v>215.491</x:v>
      </x:c>
      <x:c r="H2763" s="22" t="n">
        <x:v>1</x:v>
      </x:c>
      <x:c r="I2763" s="21" t="n">
        <x:f>SUM(G2763:G2763)</x:f>
        <x:v>215.491</x:v>
      </x:c>
      <x:c r="J2763" s="22" t="n">
        <x:f>G2763/I2763*H2763</x:f>
        <x:v>1</x:v>
      </x:c>
      <x:c r="K2763" s="13" t="str">
        <x:v>ISIC4:84</x:v>
      </x:c>
      <x:c r="L2763" s="15" t="n">
        <x:f>'Crosswalk'!C79</x:f>
        <x:v>0</x:v>
      </x:c>
      <x:c r="M2763" s="15" t="n">
        <x:f>'Crosswalk'!D79</x:f>
        <x:v>0</x:v>
      </x:c>
      <x:c r="N2763" s="15" t="n">
        <x:f>'Crosswalk'!E79</x:f>
        <x:v>0</x:v>
      </x:c>
      <x:c r="O2763" s="15" t="n">
        <x:f>'Crosswalk'!F79</x:f>
        <x:v>0</x:v>
      </x:c>
      <x:c r="P2763" s="15" t="n">
        <x:f>'Crosswalk'!G79</x:f>
        <x:v>0</x:v>
      </x:c>
      <x:c r="Q2763" s="15" t="n">
        <x:f>'Crosswalk'!H79</x:f>
        <x:v>0</x:v>
      </x:c>
      <x:c r="R2763" s="15" t="n">
        <x:f>'Crosswalk'!I79</x:f>
        <x:v>0</x:v>
      </x:c>
      <x:c r="S2763" s="15" t="n">
        <x:f>'Crosswalk'!J79</x:f>
        <x:v>0</x:v>
      </x:c>
      <x:c r="T2763" s="15" t="n">
        <x:f>'Crosswalk'!K79</x:f>
        <x:v>0</x:v>
      </x:c>
      <x:c r="U2763" s="15" t="n">
        <x:f>'Crosswalk'!L79</x:f>
        <x:v>0</x:v>
      </x:c>
      <x:c r="V2763" s="15" t="n">
        <x:f>'Crosswalk'!M79</x:f>
        <x:v>0</x:v>
      </x:c>
      <x:c r="W2763" s="15" t="n">
        <x:f>'Crosswalk'!N79</x:f>
        <x:v>1</x:v>
      </x:c>
      <x:c r="X2763" s="18" t="str">
        <x:v>HS - Continuous household survey</x:v>
      </x:c>
      <x:c r="Y2763" s="13" t="str"/>
      <x:c r="Z2763" s="18" t="str">
        <x:v>National 2021 division composition. Observed national industry detail; used only for composition within 2024 ILO modelled margins.</x:v>
      </x:c>
      <x:c r="AA2763" s="13" t="str"/>
      <x:c r="AB2763" s="13" t="str">
        <x:v>https://rplumber.ilo.org/data/indicator?format=.csv.gz&amp;id=EMP_TEMP_SEX_EC2_NB_A</x:v>
      </x:c>
    </x:row>
    <x:row r="2764" ht="48" customHeight="1">
      <x:c r="A2764" s="2" t="str">
        <x:v>KEN</x:v>
      </x:c>
      <x:c r="B2764" s="2" t="str">
        <x:v>P</x:v>
      </x:c>
      <x:c r="C2764" s="2" t="str">
        <x:v>KEN</x:v>
      </x:c>
      <x:c r="D2764" s="2" t="n">
        <x:v>2021</x:v>
      </x:c>
      <x:c r="E2764" s="2" t="str">
        <x:v>EC2_ISIC4_P85</x:v>
      </x:c>
      <x:c r="F2764" s="17" t="str">
        <x:v>Economic activity (ISIC-Rev.4), 2 digit level: 85 - Education</x:v>
      </x:c>
      <x:c r="G2764" s="19" t="n">
        <x:v>770.341</x:v>
      </x:c>
      <x:c r="H2764" s="20" t="n">
        <x:v>1</x:v>
      </x:c>
      <x:c r="I2764" s="19" t="n">
        <x:f>SUM(G2764:G2764)</x:f>
        <x:v>770.341</x:v>
      </x:c>
      <x:c r="J2764" s="20" t="n">
        <x:f>G2764/I2764*H2764</x:f>
        <x:v>1</x:v>
      </x:c>
      <x:c r="K2764" s="2" t="str">
        <x:v>ISIC4:85</x:v>
      </x:c>
      <x:c r="L2764" s="14" t="n">
        <x:f>'Crosswalk'!C80</x:f>
        <x:v>0</x:v>
      </x:c>
      <x:c r="M2764" s="14" t="n">
        <x:f>'Crosswalk'!D80</x:f>
        <x:v>0</x:v>
      </x:c>
      <x:c r="N2764" s="14" t="n">
        <x:f>'Crosswalk'!E80</x:f>
        <x:v>0</x:v>
      </x:c>
      <x:c r="O2764" s="14" t="n">
        <x:f>'Crosswalk'!F80</x:f>
        <x:v>1</x:v>
      </x:c>
      <x:c r="P2764" s="14" t="n">
        <x:f>'Crosswalk'!G80</x:f>
        <x:v>0</x:v>
      </x:c>
      <x:c r="Q2764" s="14" t="n">
        <x:f>'Crosswalk'!H80</x:f>
        <x:v>0</x:v>
      </x:c>
      <x:c r="R2764" s="14" t="n">
        <x:f>'Crosswalk'!I80</x:f>
        <x:v>0</x:v>
      </x:c>
      <x:c r="S2764" s="14" t="n">
        <x:f>'Crosswalk'!J80</x:f>
        <x:v>0</x:v>
      </x:c>
      <x:c r="T2764" s="14" t="n">
        <x:f>'Crosswalk'!K80</x:f>
        <x:v>0</x:v>
      </x:c>
      <x:c r="U2764" s="14" t="n">
        <x:f>'Crosswalk'!L80</x:f>
        <x:v>0</x:v>
      </x:c>
      <x:c r="V2764" s="14" t="n">
        <x:f>'Crosswalk'!M80</x:f>
        <x:v>0</x:v>
      </x:c>
      <x:c r="W2764" s="14" t="n">
        <x:f>'Crosswalk'!N80</x:f>
        <x:v>0</x:v>
      </x:c>
      <x:c r="X2764" s="17" t="str">
        <x:v>HS - Continuous household survey</x:v>
      </x:c>
      <x:c r="Y2764" s="2" t="str"/>
      <x:c r="Z2764" s="17" t="str">
        <x:v>National 2021 division composition. Observed national industry detail; used only for composition within 2024 ILO modelled margins.</x:v>
      </x:c>
      <x:c r="AA2764" s="2" t="str"/>
      <x:c r="AB2764" s="2" t="str">
        <x:v>https://rplumber.ilo.org/data/indicator?format=.csv.gz&amp;id=EMP_TEMP_SEX_EC2_NB_A</x:v>
      </x:c>
    </x:row>
    <x:row r="2765" ht="48" customHeight="1">
      <x:c r="A2765" s="13" t="str">
        <x:v>KEN</x:v>
      </x:c>
      <x:c r="B2765" s="13" t="str">
        <x:v>Q</x:v>
      </x:c>
      <x:c r="C2765" s="13" t="str">
        <x:v>KEN</x:v>
      </x:c>
      <x:c r="D2765" s="13" t="n">
        <x:v>2021</x:v>
      </x:c>
      <x:c r="E2765" s="13" t="str">
        <x:v>EC2_ISIC4_Q86</x:v>
      </x:c>
      <x:c r="F2765" s="18" t="str">
        <x:v>Economic activity (ISIC-Rev.4), 2 digit level: 86 - Human health activities</x:v>
      </x:c>
      <x:c r="G2765" s="21" t="n">
        <x:v>155.787</x:v>
      </x:c>
      <x:c r="H2765" s="22" t="n">
        <x:v>1</x:v>
      </x:c>
      <x:c r="I2765" s="21" t="n">
        <x:f>SUM(G2765:G2767)</x:f>
        <x:v>202.418</x:v>
      </x:c>
      <x:c r="J2765" s="22" t="n">
        <x:f>G2765/I2765*H2765</x:f>
        <x:v>0.7696301712298314</x:v>
      </x:c>
      <x:c r="K2765" s="13" t="str">
        <x:v>ISIC4:86</x:v>
      </x:c>
      <x:c r="L2765" s="15" t="n">
        <x:f>'Crosswalk'!C81</x:f>
        <x:v>0</x:v>
      </x:c>
      <x:c r="M2765" s="15" t="n">
        <x:f>'Crosswalk'!D81</x:f>
        <x:v>0</x:v>
      </x:c>
      <x:c r="N2765" s="15" t="n">
        <x:f>'Crosswalk'!E81</x:f>
        <x:v>0</x:v>
      </x:c>
      <x:c r="O2765" s="15" t="n">
        <x:f>'Crosswalk'!F81</x:f>
        <x:v>0</x:v>
      </x:c>
      <x:c r="P2765" s="15" t="n">
        <x:f>'Crosswalk'!G81</x:f>
        <x:v>0</x:v>
      </x:c>
      <x:c r="Q2765" s="15" t="n">
        <x:f>'Crosswalk'!H81</x:f>
        <x:v>1</x:v>
      </x:c>
      <x:c r="R2765" s="15" t="n">
        <x:f>'Crosswalk'!I81</x:f>
        <x:v>0</x:v>
      </x:c>
      <x:c r="S2765" s="15" t="n">
        <x:f>'Crosswalk'!J81</x:f>
        <x:v>0</x:v>
      </x:c>
      <x:c r="T2765" s="15" t="n">
        <x:f>'Crosswalk'!K81</x:f>
        <x:v>0</x:v>
      </x:c>
      <x:c r="U2765" s="15" t="n">
        <x:f>'Crosswalk'!L81</x:f>
        <x:v>0</x:v>
      </x:c>
      <x:c r="V2765" s="15" t="n">
        <x:f>'Crosswalk'!M81</x:f>
        <x:v>0</x:v>
      </x:c>
      <x:c r="W2765" s="15" t="n">
        <x:f>'Crosswalk'!N81</x:f>
        <x:v>0</x:v>
      </x:c>
      <x:c r="X2765" s="18" t="str">
        <x:v>HS - Continuous household survey</x:v>
      </x:c>
      <x:c r="Y2765" s="13" t="str"/>
      <x:c r="Z2765" s="18" t="str">
        <x:v>National 2021 division composition. Observed national industry detail; used only for composition within 2024 ILO modelled margins.</x:v>
      </x:c>
      <x:c r="AA2765" s="13" t="str"/>
      <x:c r="AB2765" s="13" t="str">
        <x:v>https://rplumber.ilo.org/data/indicator?format=.csv.gz&amp;id=EMP_TEMP_SEX_EC2_NB_A</x:v>
      </x:c>
    </x:row>
    <x:row r="2766" ht="48" customHeight="1">
      <x:c r="A2766" s="2" t="str">
        <x:v>KEN</x:v>
      </x:c>
      <x:c r="B2766" s="2" t="str">
        <x:v>Q</x:v>
      </x:c>
      <x:c r="C2766" s="2" t="str">
        <x:v>KEN</x:v>
      </x:c>
      <x:c r="D2766" s="2" t="n">
        <x:v>2021</x:v>
      </x:c>
      <x:c r="E2766" s="2" t="str">
        <x:v>EC2_ISIC4_Q87</x:v>
      </x:c>
      <x:c r="F2766" s="17" t="str">
        <x:v>Economic activity (ISIC-Rev.4), 2 digit level: 87 - Residential care activities</x:v>
      </x:c>
      <x:c r="G2766" s="19" t="n">
        <x:v>31.224</x:v>
      </x:c>
      <x:c r="H2766" s="20" t="n">
        <x:v>1</x:v>
      </x:c>
      <x:c r="I2766" s="19" t="n">
        <x:f>SUM(G2765:G2767)</x:f>
        <x:v>202.418</x:v>
      </x:c>
      <x:c r="J2766" s="20" t="n">
        <x:f>G2766/I2766*H2766</x:f>
        <x:v>0.15425505636850478</x:v>
      </x:c>
      <x:c r="K2766" s="2" t="str">
        <x:v>ISIC4:87</x:v>
      </x:c>
      <x:c r="L2766" s="14" t="n">
        <x:f>'Crosswalk'!C82</x:f>
        <x:v>0</x:v>
      </x:c>
      <x:c r="M2766" s="14" t="n">
        <x:f>'Crosswalk'!D82</x:f>
        <x:v>0</x:v>
      </x:c>
      <x:c r="N2766" s="14" t="n">
        <x:f>'Crosswalk'!E82</x:f>
        <x:v>0</x:v>
      </x:c>
      <x:c r="O2766" s="14" t="n">
        <x:f>'Crosswalk'!F82</x:f>
        <x:v>0</x:v>
      </x:c>
      <x:c r="P2766" s="14" t="n">
        <x:f>'Crosswalk'!G82</x:f>
        <x:v>0</x:v>
      </x:c>
      <x:c r="Q2766" s="14" t="n">
        <x:f>'Crosswalk'!H82</x:f>
        <x:v>1</x:v>
      </x:c>
      <x:c r="R2766" s="14" t="n">
        <x:f>'Crosswalk'!I82</x:f>
        <x:v>0</x:v>
      </x:c>
      <x:c r="S2766" s="14" t="n">
        <x:f>'Crosswalk'!J82</x:f>
        <x:v>0</x:v>
      </x:c>
      <x:c r="T2766" s="14" t="n">
        <x:f>'Crosswalk'!K82</x:f>
        <x:v>0</x:v>
      </x:c>
      <x:c r="U2766" s="14" t="n">
        <x:f>'Crosswalk'!L82</x:f>
        <x:v>0</x:v>
      </x:c>
      <x:c r="V2766" s="14" t="n">
        <x:f>'Crosswalk'!M82</x:f>
        <x:v>0</x:v>
      </x:c>
      <x:c r="W2766" s="14" t="n">
        <x:f>'Crosswalk'!N82</x:f>
        <x:v>0</x:v>
      </x:c>
      <x:c r="X2766" s="17" t="str">
        <x:v>HS - Continuous household survey</x:v>
      </x:c>
      <x:c r="Y2766" s="2" t="str"/>
      <x:c r="Z2766" s="17" t="str">
        <x:v>National 2021 division composition. Observed national industry detail; used only for composition within 2024 ILO modelled margins.</x:v>
      </x:c>
      <x:c r="AA2766" s="2" t="str"/>
      <x:c r="AB2766" s="2" t="str">
        <x:v>https://rplumber.ilo.org/data/indicator?format=.csv.gz&amp;id=EMP_TEMP_SEX_EC2_NB_A</x:v>
      </x:c>
    </x:row>
    <x:row r="2767" ht="48" customHeight="1">
      <x:c r="A2767" s="13" t="str">
        <x:v>KEN</x:v>
      </x:c>
      <x:c r="B2767" s="13" t="str">
        <x:v>Q</x:v>
      </x:c>
      <x:c r="C2767" s="13" t="str">
        <x:v>KEN</x:v>
      </x:c>
      <x:c r="D2767" s="13" t="n">
        <x:v>2021</x:v>
      </x:c>
      <x:c r="E2767" s="13" t="str">
        <x:v>EC2_ISIC4_Q88</x:v>
      </x:c>
      <x:c r="F2767" s="18" t="str">
        <x:v>Economic activity (ISIC-Rev.4), 2 digit level: 88 - Social work activities without accommodation</x:v>
      </x:c>
      <x:c r="G2767" s="21" t="n">
        <x:v>15.407</x:v>
      </x:c>
      <x:c r="H2767" s="22" t="n">
        <x:v>1</x:v>
      </x:c>
      <x:c r="I2767" s="21" t="n">
        <x:f>SUM(G2765:G2767)</x:f>
        <x:v>202.418</x:v>
      </x:c>
      <x:c r="J2767" s="22" t="n">
        <x:f>G2767/I2767*H2767</x:f>
        <x:v>0.07611477240166388</x:v>
      </x:c>
      <x:c r="K2767" s="13" t="str">
        <x:v>ISIC4:88</x:v>
      </x:c>
      <x:c r="L2767" s="15" t="n">
        <x:f>'Crosswalk'!C83</x:f>
        <x:v>0</x:v>
      </x:c>
      <x:c r="M2767" s="15" t="n">
        <x:f>'Crosswalk'!D83</x:f>
        <x:v>0</x:v>
      </x:c>
      <x:c r="N2767" s="15" t="n">
        <x:f>'Crosswalk'!E83</x:f>
        <x:v>0</x:v>
      </x:c>
      <x:c r="O2767" s="15" t="n">
        <x:f>'Crosswalk'!F83</x:f>
        <x:v>0</x:v>
      </x:c>
      <x:c r="P2767" s="15" t="n">
        <x:f>'Crosswalk'!G83</x:f>
        <x:v>0</x:v>
      </x:c>
      <x:c r="Q2767" s="15" t="n">
        <x:f>'Crosswalk'!H83</x:f>
        <x:v>0</x:v>
      </x:c>
      <x:c r="R2767" s="15" t="n">
        <x:f>'Crosswalk'!I83</x:f>
        <x:v>0</x:v>
      </x:c>
      <x:c r="S2767" s="15" t="n">
        <x:f>'Crosswalk'!J83</x:f>
        <x:v>0</x:v>
      </x:c>
      <x:c r="T2767" s="15" t="n">
        <x:f>'Crosswalk'!K83</x:f>
        <x:v>0</x:v>
      </x:c>
      <x:c r="U2767" s="15" t="n">
        <x:f>'Crosswalk'!L83</x:f>
        <x:v>0</x:v>
      </x:c>
      <x:c r="V2767" s="15" t="n">
        <x:f>'Crosswalk'!M83</x:f>
        <x:v>0</x:v>
      </x:c>
      <x:c r="W2767" s="15" t="n">
        <x:f>'Crosswalk'!N83</x:f>
        <x:v>1</x:v>
      </x:c>
      <x:c r="X2767" s="18" t="str">
        <x:v>HS - Continuous household survey</x:v>
      </x:c>
      <x:c r="Y2767" s="13" t="str"/>
      <x:c r="Z2767" s="18" t="str">
        <x:v>National 2021 division composition. Observed national industry detail; used only for composition within 2024 ILO modelled margins.</x:v>
      </x:c>
      <x:c r="AA2767" s="13" t="str"/>
      <x:c r="AB2767" s="13" t="str">
        <x:v>https://rplumber.ilo.org/data/indicator?format=.csv.gz&amp;id=EMP_TEMP_SEX_EC2_NB_A</x:v>
      </x:c>
    </x:row>
    <x:row r="2768" ht="48" customHeight="1">
      <x:c r="A2768" s="2" t="str">
        <x:v>KEN</x:v>
      </x:c>
      <x:c r="B2768" s="2" t="str">
        <x:v>RSTU</x:v>
      </x:c>
      <x:c r="C2768" s="2" t="str">
        <x:v>KEN</x:v>
      </x:c>
      <x:c r="D2768" s="2" t="n">
        <x:v>2021</x:v>
      </x:c>
      <x:c r="E2768" s="2" t="str">
        <x:v>EC2_ISIC4_R90</x:v>
      </x:c>
      <x:c r="F2768" s="17" t="str">
        <x:v>Economic activity (ISIC-Rev.4), 2 digit level: 90 - Creative, arts and entertainment activities</x:v>
      </x:c>
      <x:c r="G2768" s="19" t="n">
        <x:v>8.305</x:v>
      </x:c>
      <x:c r="H2768" s="20" t="n">
        <x:v>1</x:v>
      </x:c>
      <x:c r="I2768" s="19" t="n">
        <x:f>SUM(G2768:G2775)</x:f>
        <x:v>988.2800000000001</x:v>
      </x:c>
      <x:c r="J2768" s="20" t="n">
        <x:f>G2768/I2768*H2768</x:f>
        <x:v>0.008403488889788318</x:v>
      </x:c>
      <x:c r="K2768" s="2" t="str">
        <x:v>ISIC4:90</x:v>
      </x:c>
      <x:c r="L2768" s="14" t="n">
        <x:f>'Crosswalk'!C84</x:f>
        <x:v>0</x:v>
      </x:c>
      <x:c r="M2768" s="14" t="n">
        <x:f>'Crosswalk'!D84</x:f>
        <x:v>0</x:v>
      </x:c>
      <x:c r="N2768" s="14" t="n">
        <x:f>'Crosswalk'!E84</x:f>
        <x:v>0</x:v>
      </x:c>
      <x:c r="O2768" s="14" t="n">
        <x:f>'Crosswalk'!F84</x:f>
        <x:v>0</x:v>
      </x:c>
      <x:c r="P2768" s="14" t="n">
        <x:f>'Crosswalk'!G84</x:f>
        <x:v>0</x:v>
      </x:c>
      <x:c r="Q2768" s="14" t="n">
        <x:f>'Crosswalk'!H84</x:f>
        <x:v>0</x:v>
      </x:c>
      <x:c r="R2768" s="14" t="n">
        <x:f>'Crosswalk'!I84</x:f>
        <x:v>0</x:v>
      </x:c>
      <x:c r="S2768" s="14" t="n">
        <x:f>'Crosswalk'!J84</x:f>
        <x:v>0</x:v>
      </x:c>
      <x:c r="T2768" s="14" t="n">
        <x:f>'Crosswalk'!K84</x:f>
        <x:v>1</x:v>
      </x:c>
      <x:c r="U2768" s="14" t="n">
        <x:f>'Crosswalk'!L84</x:f>
        <x:v>0</x:v>
      </x:c>
      <x:c r="V2768" s="14" t="n">
        <x:f>'Crosswalk'!M84</x:f>
        <x:v>0</x:v>
      </x:c>
      <x:c r="W2768" s="14" t="n">
        <x:f>'Crosswalk'!N84</x:f>
        <x:v>0</x:v>
      </x:c>
      <x:c r="X2768" s="17" t="str">
        <x:v>HS - Continuous household survey</x:v>
      </x:c>
      <x:c r="Y2768" s="2" t="str">
        <x:v>U</x:v>
      </x:c>
      <x:c r="Z2768" s="17" t="str">
        <x:v>National 2021 division composition. Observed national industry detail; used only for composition within 2024 ILO modelled margins.</x:v>
      </x:c>
      <x:c r="AA2768" s="2" t="str"/>
      <x:c r="AB2768" s="2" t="str">
        <x:v>https://rplumber.ilo.org/data/indicator?format=.csv.gz&amp;id=EMP_TEMP_SEX_EC2_NB_A</x:v>
      </x:c>
    </x:row>
    <x:row r="2769" ht="48" customHeight="1">
      <x:c r="A2769" s="13" t="str">
        <x:v>KEN</x:v>
      </x:c>
      <x:c r="B2769" s="13" t="str">
        <x:v>RSTU</x:v>
      </x:c>
      <x:c r="C2769" s="13" t="str">
        <x:v>KEN</x:v>
      </x:c>
      <x:c r="D2769" s="13" t="n">
        <x:v>2021</x:v>
      </x:c>
      <x:c r="E2769" s="13" t="str">
        <x:v>EC2_ISIC4_R91</x:v>
      </x:c>
      <x:c r="F2769" s="18" t="str">
        <x:v>Economic activity (ISIC-Rev.4), 2 digit level: 91 - Libraries, archives, museums and other cultural activities</x:v>
      </x:c>
      <x:c r="G2769" s="21" t="n">
        <x:v>9.141</x:v>
      </x:c>
      <x:c r="H2769" s="22" t="n">
        <x:v>1</x:v>
      </x:c>
      <x:c r="I2769" s="21" t="n">
        <x:f>SUM(G2768:G2775)</x:f>
        <x:v>988.2800000000001</x:v>
      </x:c>
      <x:c r="J2769" s="22" t="n">
        <x:f>G2769/I2769*H2769</x:f>
        <x:v>0.009249403003197473</x:v>
      </x:c>
      <x:c r="K2769" s="13" t="str">
        <x:v>ISIC4:91</x:v>
      </x:c>
      <x:c r="L2769" s="15" t="n">
        <x:f>'Crosswalk'!C85</x:f>
        <x:v>0</x:v>
      </x:c>
      <x:c r="M2769" s="15" t="n">
        <x:f>'Crosswalk'!D85</x:f>
        <x:v>0</x:v>
      </x:c>
      <x:c r="N2769" s="15" t="n">
        <x:f>'Crosswalk'!E85</x:f>
        <x:v>0</x:v>
      </x:c>
      <x:c r="O2769" s="15" t="n">
        <x:f>'Crosswalk'!F85</x:f>
        <x:v>0</x:v>
      </x:c>
      <x:c r="P2769" s="15" t="n">
        <x:f>'Crosswalk'!G85</x:f>
        <x:v>0</x:v>
      </x:c>
      <x:c r="Q2769" s="15" t="n">
        <x:f>'Crosswalk'!H85</x:f>
        <x:v>0</x:v>
      </x:c>
      <x:c r="R2769" s="15" t="n">
        <x:f>'Crosswalk'!I85</x:f>
        <x:v>0</x:v>
      </x:c>
      <x:c r="S2769" s="15" t="n">
        <x:f>'Crosswalk'!J85</x:f>
        <x:v>0</x:v>
      </x:c>
      <x:c r="T2769" s="15" t="n">
        <x:f>'Crosswalk'!K85</x:f>
        <x:v>0</x:v>
      </x:c>
      <x:c r="U2769" s="15" t="n">
        <x:f>'Crosswalk'!L85</x:f>
        <x:v>0</x:v>
      </x:c>
      <x:c r="V2769" s="15" t="n">
        <x:f>'Crosswalk'!M85</x:f>
        <x:v>0</x:v>
      </x:c>
      <x:c r="W2769" s="15" t="n">
        <x:f>'Crosswalk'!N85</x:f>
        <x:v>1</x:v>
      </x:c>
      <x:c r="X2769" s="18" t="str">
        <x:v>HS - Continuous household survey</x:v>
      </x:c>
      <x:c r="Y2769" s="13" t="str">
        <x:v>U</x:v>
      </x:c>
      <x:c r="Z2769" s="18" t="str">
        <x:v>National 2021 division composition. Observed national industry detail; used only for composition within 2024 ILO modelled margins.</x:v>
      </x:c>
      <x:c r="AA2769" s="13" t="str"/>
      <x:c r="AB2769" s="13" t="str">
        <x:v>https://rplumber.ilo.org/data/indicator?format=.csv.gz&amp;id=EMP_TEMP_SEX_EC2_NB_A</x:v>
      </x:c>
    </x:row>
    <x:row r="2770" ht="48" customHeight="1">
      <x:c r="A2770" s="2" t="str">
        <x:v>KEN</x:v>
      </x:c>
      <x:c r="B2770" s="2" t="str">
        <x:v>RSTU</x:v>
      </x:c>
      <x:c r="C2770" s="2" t="str">
        <x:v>KEN</x:v>
      </x:c>
      <x:c r="D2770" s="2" t="n">
        <x:v>2021</x:v>
      </x:c>
      <x:c r="E2770" s="2" t="str">
        <x:v>EC2_ISIC4_R93</x:v>
      </x:c>
      <x:c r="F2770" s="17" t="str">
        <x:v>Economic activity (ISIC-Rev.4), 2 digit level: 93 - Sports activities and amusement and recreation activities</x:v>
      </x:c>
      <x:c r="G2770" s="19" t="n">
        <x:v>19.917</x:v>
      </x:c>
      <x:c r="H2770" s="20" t="n">
        <x:v>1</x:v>
      </x:c>
      <x:c r="I2770" s="19" t="n">
        <x:f>SUM(G2768:G2775)</x:f>
        <x:v>988.2800000000001</x:v>
      </x:c>
      <x:c r="J2770" s="20" t="n">
        <x:f>G2770/I2770*H2770</x:f>
        <x:v>0.020153195450681994</x:v>
      </x:c>
      <x:c r="K2770" s="2" t="str">
        <x:v>ISIC4:93</x:v>
      </x:c>
      <x:c r="L2770" s="14" t="n">
        <x:f>'Crosswalk'!C87</x:f>
        <x:v>0</x:v>
      </x:c>
      <x:c r="M2770" s="14" t="n">
        <x:f>'Crosswalk'!D87</x:f>
        <x:v>0</x:v>
      </x:c>
      <x:c r="N2770" s="14" t="n">
        <x:f>'Crosswalk'!E87</x:f>
        <x:v>0</x:v>
      </x:c>
      <x:c r="O2770" s="14" t="n">
        <x:f>'Crosswalk'!F87</x:f>
        <x:v>1</x:v>
      </x:c>
      <x:c r="P2770" s="14" t="n">
        <x:f>'Crosswalk'!G87</x:f>
        <x:v>0</x:v>
      </x:c>
      <x:c r="Q2770" s="14" t="n">
        <x:f>'Crosswalk'!H87</x:f>
        <x:v>0</x:v>
      </x:c>
      <x:c r="R2770" s="14" t="n">
        <x:f>'Crosswalk'!I87</x:f>
        <x:v>0</x:v>
      </x:c>
      <x:c r="S2770" s="14" t="n">
        <x:f>'Crosswalk'!J87</x:f>
        <x:v>0</x:v>
      </x:c>
      <x:c r="T2770" s="14" t="n">
        <x:f>'Crosswalk'!K87</x:f>
        <x:v>0</x:v>
      </x:c>
      <x:c r="U2770" s="14" t="n">
        <x:f>'Crosswalk'!L87</x:f>
        <x:v>0</x:v>
      </x:c>
      <x:c r="V2770" s="14" t="n">
        <x:f>'Crosswalk'!M87</x:f>
        <x:v>0</x:v>
      </x:c>
      <x:c r="W2770" s="14" t="n">
        <x:f>'Crosswalk'!N87</x:f>
        <x:v>0</x:v>
      </x:c>
      <x:c r="X2770" s="17" t="str">
        <x:v>HS - Continuous household survey</x:v>
      </x:c>
      <x:c r="Y2770" s="2" t="str"/>
      <x:c r="Z2770" s="17" t="str">
        <x:v>National 2021 division composition. Observed national industry detail; used only for composition within 2024 ILO modelled margins.</x:v>
      </x:c>
      <x:c r="AA2770" s="2" t="str"/>
      <x:c r="AB2770" s="2" t="str">
        <x:v>https://rplumber.ilo.org/data/indicator?format=.csv.gz&amp;id=EMP_TEMP_SEX_EC2_NB_A</x:v>
      </x:c>
    </x:row>
    <x:row r="2771" ht="48" customHeight="1">
      <x:c r="A2771" s="13" t="str">
        <x:v>KEN</x:v>
      </x:c>
      <x:c r="B2771" s="13" t="str">
        <x:v>RSTU</x:v>
      </x:c>
      <x:c r="C2771" s="13" t="str">
        <x:v>KEN</x:v>
      </x:c>
      <x:c r="D2771" s="13" t="n">
        <x:v>2021</x:v>
      </x:c>
      <x:c r="E2771" s="13" t="str">
        <x:v>EC2_ISIC4_S94</x:v>
      </x:c>
      <x:c r="F2771" s="18" t="str">
        <x:v>Economic activity (ISIC-Rev.4), 2 digit level: 94 - Activities of membership organizations</x:v>
      </x:c>
      <x:c r="G2771" s="21" t="n">
        <x:v>78.679</x:v>
      </x:c>
      <x:c r="H2771" s="22" t="n">
        <x:v>1</x:v>
      </x:c>
      <x:c r="I2771" s="21" t="n">
        <x:f>SUM(G2768:G2775)</x:f>
        <x:v>988.2800000000001</x:v>
      </x:c>
      <x:c r="J2771" s="22" t="n">
        <x:f>G2771/I2771*H2771</x:f>
        <x:v>0.07961205326425709</x:v>
      </x:c>
      <x:c r="K2771" s="13" t="str">
        <x:v>ISIC4:94</x:v>
      </x:c>
      <x:c r="L2771" s="15" t="n">
        <x:f>'Crosswalk'!C88</x:f>
        <x:v>0</x:v>
      </x:c>
      <x:c r="M2771" s="15" t="n">
        <x:f>'Crosswalk'!D88</x:f>
        <x:v>0</x:v>
      </x:c>
      <x:c r="N2771" s="15" t="n">
        <x:f>'Crosswalk'!E88</x:f>
        <x:v>0</x:v>
      </x:c>
      <x:c r="O2771" s="15" t="n">
        <x:f>'Crosswalk'!F88</x:f>
        <x:v>0</x:v>
      </x:c>
      <x:c r="P2771" s="15" t="n">
        <x:f>'Crosswalk'!G88</x:f>
        <x:v>0</x:v>
      </x:c>
      <x:c r="Q2771" s="15" t="n">
        <x:f>'Crosswalk'!H88</x:f>
        <x:v>0</x:v>
      </x:c>
      <x:c r="R2771" s="15" t="n">
        <x:f>'Crosswalk'!I88</x:f>
        <x:v>0</x:v>
      </x:c>
      <x:c r="S2771" s="15" t="n">
        <x:f>'Crosswalk'!J88</x:f>
        <x:v>0</x:v>
      </x:c>
      <x:c r="T2771" s="15" t="n">
        <x:f>'Crosswalk'!K88</x:f>
        <x:v>0</x:v>
      </x:c>
      <x:c r="U2771" s="15" t="n">
        <x:f>'Crosswalk'!L88</x:f>
        <x:v>0</x:v>
      </x:c>
      <x:c r="V2771" s="15" t="n">
        <x:f>'Crosswalk'!M88</x:f>
        <x:v>0</x:v>
      </x:c>
      <x:c r="W2771" s="15" t="n">
        <x:f>'Crosswalk'!N88</x:f>
        <x:v>1</x:v>
      </x:c>
      <x:c r="X2771" s="18" t="str">
        <x:v>HS - Continuous household survey</x:v>
      </x:c>
      <x:c r="Y2771" s="13" t="str"/>
      <x:c r="Z2771" s="18" t="str">
        <x:v>National 2021 division composition. Observed national industry detail; used only for composition within 2024 ILO modelled margins.</x:v>
      </x:c>
      <x:c r="AA2771" s="13" t="str"/>
      <x:c r="AB2771" s="13" t="str">
        <x:v>https://rplumber.ilo.org/data/indicator?format=.csv.gz&amp;id=EMP_TEMP_SEX_EC2_NB_A</x:v>
      </x:c>
    </x:row>
    <x:row r="2772" ht="48" customHeight="1">
      <x:c r="A2772" s="2" t="str">
        <x:v>KEN</x:v>
      </x:c>
      <x:c r="B2772" s="2" t="str">
        <x:v>RSTU</x:v>
      </x:c>
      <x:c r="C2772" s="2" t="str">
        <x:v>KEN</x:v>
      </x:c>
      <x:c r="D2772" s="2" t="n">
        <x:v>2021</x:v>
      </x:c>
      <x:c r="E2772" s="2" t="str">
        <x:v>EC2_ISIC4_S95</x:v>
      </x:c>
      <x:c r="F2772" s="17" t="str">
        <x:v>Economic activity (ISIC-Rev.4), 2 digit level: 95 - Repair of computers and personal and household goods</x:v>
      </x:c>
      <x:c r="G2772" s="19" t="n">
        <x:v>49.509</x:v>
      </x:c>
      <x:c r="H2772" s="20" t="n">
        <x:v>1</x:v>
      </x:c>
      <x:c r="I2772" s="19" t="n">
        <x:f>SUM(G2768:G2775)</x:f>
        <x:v>988.2800000000001</x:v>
      </x:c>
      <x:c r="J2772" s="20" t="n">
        <x:f>G2772/I2772*H2772</x:f>
        <x:v>0.05009612660379649</x:v>
      </x:c>
      <x:c r="K2772" s="2" t="str">
        <x:v>ISIC4:95</x:v>
      </x:c>
      <x:c r="L2772" s="14" t="n">
        <x:f>'Crosswalk'!C89</x:f>
        <x:v>0</x:v>
      </x:c>
      <x:c r="M2772" s="14" t="n">
        <x:f>'Crosswalk'!D89</x:f>
        <x:v>0</x:v>
      </x:c>
      <x:c r="N2772" s="14" t="n">
        <x:f>'Crosswalk'!E89</x:f>
        <x:v>0</x:v>
      </x:c>
      <x:c r="O2772" s="14" t="n">
        <x:f>'Crosswalk'!F89</x:f>
        <x:v>0.7</x:v>
      </x:c>
      <x:c r="P2772" s="14" t="n">
        <x:f>'Crosswalk'!G89</x:f>
        <x:v>0</x:v>
      </x:c>
      <x:c r="Q2772" s="14" t="n">
        <x:f>'Crosswalk'!H89</x:f>
        <x:v>0</x:v>
      </x:c>
      <x:c r="R2772" s="14" t="n">
        <x:f>'Crosswalk'!I89</x:f>
        <x:v>0</x:v>
      </x:c>
      <x:c r="S2772" s="14" t="n">
        <x:f>'Crosswalk'!J89</x:f>
        <x:v>0.3</x:v>
      </x:c>
      <x:c r="T2772" s="14" t="n">
        <x:f>'Crosswalk'!K89</x:f>
        <x:v>0</x:v>
      </x:c>
      <x:c r="U2772" s="14" t="n">
        <x:f>'Crosswalk'!L89</x:f>
        <x:v>0</x:v>
      </x:c>
      <x:c r="V2772" s="14" t="n">
        <x:f>'Crosswalk'!M89</x:f>
        <x:v>0</x:v>
      </x:c>
      <x:c r="W2772" s="14" t="n">
        <x:f>'Crosswalk'!N89</x:f>
        <x:v>0</x:v>
      </x:c>
      <x:c r="X2772" s="17" t="str">
        <x:v>HS - Continuous household survey</x:v>
      </x:c>
      <x:c r="Y2772" s="2" t="str"/>
      <x:c r="Z2772" s="17" t="str">
        <x:v>National 2021 division composition. Observed national industry detail; used only for composition within 2024 ILO modelled margins.</x:v>
      </x:c>
      <x:c r="AA2772" s="2" t="str"/>
      <x:c r="AB2772" s="2" t="str">
        <x:v>https://rplumber.ilo.org/data/indicator?format=.csv.gz&amp;id=EMP_TEMP_SEX_EC2_NB_A</x:v>
      </x:c>
    </x:row>
    <x:row r="2773" ht="48" customHeight="1">
      <x:c r="A2773" s="13" t="str">
        <x:v>KEN</x:v>
      </x:c>
      <x:c r="B2773" s="13" t="str">
        <x:v>RSTU</x:v>
      </x:c>
      <x:c r="C2773" s="13" t="str">
        <x:v>KEN</x:v>
      </x:c>
      <x:c r="D2773" s="13" t="n">
        <x:v>2021</x:v>
      </x:c>
      <x:c r="E2773" s="13" t="str">
        <x:v>EC2_ISIC4_S96</x:v>
      </x:c>
      <x:c r="F2773" s="18" t="str">
        <x:v>Economic activity (ISIC-Rev.4), 2 digit level: 96 - Other personal service activities</x:v>
      </x:c>
      <x:c r="G2773" s="21" t="n">
        <x:v>362.601</x:v>
      </x:c>
      <x:c r="H2773" s="22" t="n">
        <x:v>1</x:v>
      </x:c>
      <x:c r="I2773" s="21" t="n">
        <x:f>SUM(G2768:G2775)</x:f>
        <x:v>988.2800000000001</x:v>
      </x:c>
      <x:c r="J2773" s="22" t="n">
        <x:f>G2773/I2773*H2773</x:f>
        <x:v>0.36690108066539845</x:v>
      </x:c>
      <x:c r="K2773" s="13" t="str">
        <x:v>ISIC4:96</x:v>
      </x:c>
      <x:c r="L2773" s="15" t="n">
        <x:f>'Crosswalk'!C90</x:f>
        <x:v>0</x:v>
      </x:c>
      <x:c r="M2773" s="15" t="n">
        <x:f>'Crosswalk'!D90</x:f>
        <x:v>0</x:v>
      </x:c>
      <x:c r="N2773" s="15" t="n">
        <x:f>'Crosswalk'!E90</x:f>
        <x:v>0</x:v>
      </x:c>
      <x:c r="O2773" s="15" t="n">
        <x:f>'Crosswalk'!F90</x:f>
        <x:v>1</x:v>
      </x:c>
      <x:c r="P2773" s="15" t="n">
        <x:f>'Crosswalk'!G90</x:f>
        <x:v>0</x:v>
      </x:c>
      <x:c r="Q2773" s="15" t="n">
        <x:f>'Crosswalk'!H90</x:f>
        <x:v>0</x:v>
      </x:c>
      <x:c r="R2773" s="15" t="n">
        <x:f>'Crosswalk'!I90</x:f>
        <x:v>0</x:v>
      </x:c>
      <x:c r="S2773" s="15" t="n">
        <x:f>'Crosswalk'!J90</x:f>
        <x:v>0</x:v>
      </x:c>
      <x:c r="T2773" s="15" t="n">
        <x:f>'Crosswalk'!K90</x:f>
        <x:v>0</x:v>
      </x:c>
      <x:c r="U2773" s="15" t="n">
        <x:f>'Crosswalk'!L90</x:f>
        <x:v>0</x:v>
      </x:c>
      <x:c r="V2773" s="15" t="n">
        <x:f>'Crosswalk'!M90</x:f>
        <x:v>0</x:v>
      </x:c>
      <x:c r="W2773" s="15" t="n">
        <x:f>'Crosswalk'!N90</x:f>
        <x:v>0</x:v>
      </x:c>
      <x:c r="X2773" s="18" t="str">
        <x:v>HS - Continuous household survey</x:v>
      </x:c>
      <x:c r="Y2773" s="13" t="str"/>
      <x:c r="Z2773" s="18" t="str">
        <x:v>National 2021 division composition. Observed national industry detail; used only for composition within 2024 ILO modelled margins.</x:v>
      </x:c>
      <x:c r="AA2773" s="13" t="str"/>
      <x:c r="AB2773" s="13" t="str">
        <x:v>https://rplumber.ilo.org/data/indicator?format=.csv.gz&amp;id=EMP_TEMP_SEX_EC2_NB_A</x:v>
      </x:c>
    </x:row>
    <x:row r="2774" ht="48" customHeight="1">
      <x:c r="A2774" s="2" t="str">
        <x:v>KEN</x:v>
      </x:c>
      <x:c r="B2774" s="2" t="str">
        <x:v>RSTU</x:v>
      </x:c>
      <x:c r="C2774" s="2" t="str">
        <x:v>KEN</x:v>
      </x:c>
      <x:c r="D2774" s="2" t="n">
        <x:v>2021</x:v>
      </x:c>
      <x:c r="E2774" s="2" t="str">
        <x:v>EC2_ISIC4_T97</x:v>
      </x:c>
      <x:c r="F2774" s="17" t="str">
        <x:v>Economic activity (ISIC-Rev.4), 2 digit level: 97 - Activities of households as employers of domestic personnel</x:v>
      </x:c>
      <x:c r="G2774" s="19" t="n">
        <x:v>385.382</x:v>
      </x:c>
      <x:c r="H2774" s="20" t="n">
        <x:v>1</x:v>
      </x:c>
      <x:c r="I2774" s="19" t="n">
        <x:f>SUM(G2768:G2775)</x:f>
        <x:v>988.2800000000001</x:v>
      </x:c>
      <x:c r="J2774" s="20" t="n">
        <x:f>G2774/I2774*H2774</x:f>
        <x:v>0.38995224025579794</x:v>
      </x:c>
      <x:c r="K2774" s="2" t="str">
        <x:v>ISIC4:97</x:v>
      </x:c>
      <x:c r="L2774" s="14" t="n">
        <x:f>'Crosswalk'!C91</x:f>
        <x:v>0</x:v>
      </x:c>
      <x:c r="M2774" s="14" t="n">
        <x:f>'Crosswalk'!D91</x:f>
        <x:v>0</x:v>
      </x:c>
      <x:c r="N2774" s="14" t="n">
        <x:f>'Crosswalk'!E91</x:f>
        <x:v>0</x:v>
      </x:c>
      <x:c r="O2774" s="14" t="n">
        <x:f>'Crosswalk'!F91</x:f>
        <x:v>0</x:v>
      </x:c>
      <x:c r="P2774" s="14" t="n">
        <x:f>'Crosswalk'!G91</x:f>
        <x:v>0</x:v>
      </x:c>
      <x:c r="Q2774" s="14" t="n">
        <x:f>'Crosswalk'!H91</x:f>
        <x:v>0</x:v>
      </x:c>
      <x:c r="R2774" s="14" t="n">
        <x:f>'Crosswalk'!I91</x:f>
        <x:v>0</x:v>
      </x:c>
      <x:c r="S2774" s="14" t="n">
        <x:f>'Crosswalk'!J91</x:f>
        <x:v>0</x:v>
      </x:c>
      <x:c r="T2774" s="14" t="n">
        <x:f>'Crosswalk'!K91</x:f>
        <x:v>0</x:v>
      </x:c>
      <x:c r="U2774" s="14" t="n">
        <x:f>'Crosswalk'!L91</x:f>
        <x:v>0</x:v>
      </x:c>
      <x:c r="V2774" s="14" t="n">
        <x:f>'Crosswalk'!M91</x:f>
        <x:v>0</x:v>
      </x:c>
      <x:c r="W2774" s="14" t="n">
        <x:f>'Crosswalk'!N91</x:f>
        <x:v>1</x:v>
      </x:c>
      <x:c r="X2774" s="17" t="str">
        <x:v>HS - Continuous household survey</x:v>
      </x:c>
      <x:c r="Y2774" s="2" t="str"/>
      <x:c r="Z2774" s="17" t="str">
        <x:v>National 2021 division composition. Observed national industry detail; used only for composition within 2024 ILO modelled margins.</x:v>
      </x:c>
      <x:c r="AA2774" s="2" t="str"/>
      <x:c r="AB2774" s="2" t="str">
        <x:v>https://rplumber.ilo.org/data/indicator?format=.csv.gz&amp;id=EMP_TEMP_SEX_EC2_NB_A</x:v>
      </x:c>
    </x:row>
    <x:row r="2775" ht="48" customHeight="1">
      <x:c r="A2775" s="13" t="str">
        <x:v>KEN</x:v>
      </x:c>
      <x:c r="B2775" s="13" t="str">
        <x:v>RSTU</x:v>
      </x:c>
      <x:c r="C2775" s="13" t="str">
        <x:v>KEN</x:v>
      </x:c>
      <x:c r="D2775" s="13" t="n">
        <x:v>2021</x:v>
      </x:c>
      <x:c r="E2775" s="13" t="str">
        <x:v>EC2_ISIC4_T98</x:v>
      </x:c>
      <x:c r="F2775" s="18" t="str">
        <x:v>Economic activity (ISIC-Rev.4), 2 digit level: 98 - Undifferentiated goods- and services-producing activities of private households for own use</x:v>
      </x:c>
      <x:c r="G2775" s="21" t="n">
        <x:v>74.746</x:v>
      </x:c>
      <x:c r="H2775" s="22" t="n">
        <x:v>1</x:v>
      </x:c>
      <x:c r="I2775" s="21" t="n">
        <x:f>SUM(G2768:G2775)</x:f>
        <x:v>988.2800000000001</x:v>
      </x:c>
      <x:c r="J2775" s="22" t="n">
        <x:f>G2775/I2775*H2775</x:f>
        <x:v>0.0756324118670822</x:v>
      </x:c>
      <x:c r="K2775" s="13" t="str">
        <x:v>ISIC4:98</x:v>
      </x:c>
      <x:c r="L2775" s="15" t="n">
        <x:f>'Crosswalk'!C92</x:f>
        <x:v>0</x:v>
      </x:c>
      <x:c r="M2775" s="15" t="n">
        <x:f>'Crosswalk'!D92</x:f>
        <x:v>0</x:v>
      </x:c>
      <x:c r="N2775" s="15" t="n">
        <x:f>'Crosswalk'!E92</x:f>
        <x:v>0</x:v>
      </x:c>
      <x:c r="O2775" s="15" t="n">
        <x:f>'Crosswalk'!F92</x:f>
        <x:v>0</x:v>
      </x:c>
      <x:c r="P2775" s="15" t="n">
        <x:f>'Crosswalk'!G92</x:f>
        <x:v>0</x:v>
      </x:c>
      <x:c r="Q2775" s="15" t="n">
        <x:f>'Crosswalk'!H92</x:f>
        <x:v>0</x:v>
      </x:c>
      <x:c r="R2775" s="15" t="n">
        <x:f>'Crosswalk'!I92</x:f>
        <x:v>0</x:v>
      </x:c>
      <x:c r="S2775" s="15" t="n">
        <x:f>'Crosswalk'!J92</x:f>
        <x:v>0</x:v>
      </x:c>
      <x:c r="T2775" s="15" t="n">
        <x:f>'Crosswalk'!K92</x:f>
        <x:v>0</x:v>
      </x:c>
      <x:c r="U2775" s="15" t="n">
        <x:f>'Crosswalk'!L92</x:f>
        <x:v>0</x:v>
      </x:c>
      <x:c r="V2775" s="15" t="n">
        <x:f>'Crosswalk'!M92</x:f>
        <x:v>0</x:v>
      </x:c>
      <x:c r="W2775" s="15" t="n">
        <x:f>'Crosswalk'!N92</x:f>
        <x:v>1</x:v>
      </x:c>
      <x:c r="X2775" s="18" t="str">
        <x:v>HS - Continuous household survey</x:v>
      </x:c>
      <x:c r="Y2775" s="13" t="str"/>
      <x:c r="Z2775" s="18" t="str">
        <x:v>National 2021 division composition. Observed national industry detail; used only for composition within 2024 ILO modelled margins.</x:v>
      </x:c>
      <x:c r="AA2775" s="13" t="str"/>
      <x:c r="AB2775" s="13" t="str">
        <x:v>https://rplumber.ilo.org/data/indicator?format=.csv.gz&amp;id=EMP_TEMP_SEX_EC2_NB_A</x:v>
      </x:c>
    </x:row>
    <x:row r="2776" ht="48" customHeight="1">
      <x:c r="A2776" s="2" t="str">
        <x:v>GHA</x:v>
      </x:c>
      <x:c r="B2776" s="2" t="str">
        <x:v>A</x:v>
      </x:c>
      <x:c r="C2776" s="2" t="str">
        <x:v>GHA</x:v>
      </x:c>
      <x:c r="D2776" s="2" t="n">
        <x:v>2017</x:v>
      </x:c>
      <x:c r="E2776" s="2" t="str">
        <x:v>EC2_ISIC4_A01</x:v>
      </x:c>
      <x:c r="F2776" s="17" t="str">
        <x:v>Economic activity (ISIC-Rev.4), 2 digit level: 01 - Crop and animal production, hunting and related service activities</x:v>
      </x:c>
      <x:c r="G2776" s="19" t="n">
        <x:v>4903.659</x:v>
      </x:c>
      <x:c r="H2776" s="20" t="n">
        <x:v>1</x:v>
      </x:c>
      <x:c r="I2776" s="19" t="n">
        <x:f>SUM(G2776:G2778)</x:f>
        <x:v>5054.799</x:v>
      </x:c>
      <x:c r="J2776" s="20" t="n">
        <x:f>G2776/I2776*H2776</x:f>
        <x:v>0.9700997012937606</x:v>
      </x:c>
      <x:c r="K2776" s="2" t="str">
        <x:v>ISIC4:01</x:v>
      </x:c>
      <x:c r="L2776" s="14" t="n">
        <x:f>'Crosswalk'!C6</x:f>
        <x:v>0</x:v>
      </x:c>
      <x:c r="M2776" s="14" t="n">
        <x:f>'Crosswalk'!D6</x:f>
        <x:v>0</x:v>
      </x:c>
      <x:c r="N2776" s="14" t="n">
        <x:f>'Crosswalk'!E6</x:f>
        <x:v>0</x:v>
      </x:c>
      <x:c r="O2776" s="14" t="n">
        <x:f>'Crosswalk'!F6</x:f>
        <x:v>0</x:v>
      </x:c>
      <x:c r="P2776" s="14" t="n">
        <x:f>'Crosswalk'!G6</x:f>
        <x:v>1</x:v>
      </x:c>
      <x:c r="Q2776" s="14" t="n">
        <x:f>'Crosswalk'!H6</x:f>
        <x:v>0</x:v>
      </x:c>
      <x:c r="R2776" s="14" t="n">
        <x:f>'Crosswalk'!I6</x:f>
        <x:v>0</x:v>
      </x:c>
      <x:c r="S2776" s="14" t="n">
        <x:f>'Crosswalk'!J6</x:f>
        <x:v>0</x:v>
      </x:c>
      <x:c r="T2776" s="14" t="n">
        <x:f>'Crosswalk'!K6</x:f>
        <x:v>0</x:v>
      </x:c>
      <x:c r="U2776" s="14" t="n">
        <x:f>'Crosswalk'!L6</x:f>
        <x:v>0</x:v>
      </x:c>
      <x:c r="V2776" s="14" t="n">
        <x:f>'Crosswalk'!M6</x:f>
        <x:v>0</x:v>
      </x:c>
      <x:c r="W2776" s="14" t="n">
        <x:f>'Crosswalk'!N6</x:f>
        <x:v>0</x:v>
      </x:c>
      <x:c r="X2776" s="17" t="str">
        <x:v>HIES - Living Standards Survey</x:v>
      </x:c>
      <x:c r="Y2776" s="2" t="str">
        <x:v>B</x:v>
      </x:c>
      <x:c r="Z2776" s="17" t="str">
        <x:v>National 2017 division composition. Observed national industry detail; used only for composition within 2024 ILO modelled margins.</x:v>
      </x:c>
      <x:c r="AA2776" s="2" t="str"/>
      <x:c r="AB2776" s="2" t="str">
        <x:v>https://rplumber.ilo.org/data/indicator?format=.csv.gz&amp;id=EMP_TEMP_SEX_EC2_NB_A</x:v>
      </x:c>
    </x:row>
    <x:row r="2777" ht="48" customHeight="1">
      <x:c r="A2777" s="13" t="str">
        <x:v>GHA</x:v>
      </x:c>
      <x:c r="B2777" s="13" t="str">
        <x:v>A</x:v>
      </x:c>
      <x:c r="C2777" s="13" t="str">
        <x:v>GHA</x:v>
      </x:c>
      <x:c r="D2777" s="13" t="n">
        <x:v>2017</x:v>
      </x:c>
      <x:c r="E2777" s="13" t="str">
        <x:v>EC2_ISIC4_A02</x:v>
      </x:c>
      <x:c r="F2777" s="18" t="str">
        <x:v>Economic activity (ISIC-Rev.4), 2 digit level: 02 - Forestry and logging</x:v>
      </x:c>
      <x:c r="G2777" s="21" t="n">
        <x:v>57.992</x:v>
      </x:c>
      <x:c r="H2777" s="22" t="n">
        <x:v>1</x:v>
      </x:c>
      <x:c r="I2777" s="21" t="n">
        <x:f>SUM(G2776:G2778)</x:f>
        <x:v>5054.799</x:v>
      </x:c>
      <x:c r="J2777" s="22" t="n">
        <x:f>G2777/I2777*H2777</x:f>
        <x:v>0.011472661919890385</x:v>
      </x:c>
      <x:c r="K2777" s="13" t="str">
        <x:v>ISIC4:02</x:v>
      </x:c>
      <x:c r="L2777" s="15" t="n">
        <x:f>'Crosswalk'!C7</x:f>
        <x:v>0</x:v>
      </x:c>
      <x:c r="M2777" s="15" t="n">
        <x:f>'Crosswalk'!D7</x:f>
        <x:v>1</x:v>
      </x:c>
      <x:c r="N2777" s="15" t="n">
        <x:f>'Crosswalk'!E7</x:f>
        <x:v>0</x:v>
      </x:c>
      <x:c r="O2777" s="15" t="n">
        <x:f>'Crosswalk'!F7</x:f>
        <x:v>0</x:v>
      </x:c>
      <x:c r="P2777" s="15" t="n">
        <x:f>'Crosswalk'!G7</x:f>
        <x:v>0</x:v>
      </x:c>
      <x:c r="Q2777" s="15" t="n">
        <x:f>'Crosswalk'!H7</x:f>
        <x:v>0</x:v>
      </x:c>
      <x:c r="R2777" s="15" t="n">
        <x:f>'Crosswalk'!I7</x:f>
        <x:v>0</x:v>
      </x:c>
      <x:c r="S2777" s="15" t="n">
        <x:f>'Crosswalk'!J7</x:f>
        <x:v>0</x:v>
      </x:c>
      <x:c r="T2777" s="15" t="n">
        <x:f>'Crosswalk'!K7</x:f>
        <x:v>0</x:v>
      </x:c>
      <x:c r="U2777" s="15" t="n">
        <x:f>'Crosswalk'!L7</x:f>
        <x:v>0</x:v>
      </x:c>
      <x:c r="V2777" s="15" t="n">
        <x:f>'Crosswalk'!M7</x:f>
        <x:v>0</x:v>
      </x:c>
      <x:c r="W2777" s="15" t="n">
        <x:f>'Crosswalk'!N7</x:f>
        <x:v>0</x:v>
      </x:c>
      <x:c r="X2777" s="18" t="str">
        <x:v>HIES - Living Standards Survey</x:v>
      </x:c>
      <x:c r="Y2777" s="13" t="str">
        <x:v>B</x:v>
      </x:c>
      <x:c r="Z2777" s="18" t="str">
        <x:v>National 2017 division composition. Observed national industry detail; used only for composition within 2024 ILO modelled margins.</x:v>
      </x:c>
      <x:c r="AA2777" s="13" t="str"/>
      <x:c r="AB2777" s="13" t="str">
        <x:v>https://rplumber.ilo.org/data/indicator?format=.csv.gz&amp;id=EMP_TEMP_SEX_EC2_NB_A</x:v>
      </x:c>
    </x:row>
    <x:row r="2778" ht="48" customHeight="1">
      <x:c r="A2778" s="2" t="str">
        <x:v>GHA</x:v>
      </x:c>
      <x:c r="B2778" s="2" t="str">
        <x:v>A</x:v>
      </x:c>
      <x:c r="C2778" s="2" t="str">
        <x:v>GHA</x:v>
      </x:c>
      <x:c r="D2778" s="2" t="n">
        <x:v>2017</x:v>
      </x:c>
      <x:c r="E2778" s="2" t="str">
        <x:v>EC2_ISIC4_A03</x:v>
      </x:c>
      <x:c r="F2778" s="17" t="str">
        <x:v>Economic activity (ISIC-Rev.4), 2 digit level: 03 - Fishing and aquaculture</x:v>
      </x:c>
      <x:c r="G2778" s="19" t="n">
        <x:v>93.148</x:v>
      </x:c>
      <x:c r="H2778" s="20" t="n">
        <x:v>1</x:v>
      </x:c>
      <x:c r="I2778" s="19" t="n">
        <x:f>SUM(G2776:G2778)</x:f>
        <x:v>5054.799</x:v>
      </x:c>
      <x:c r="J2778" s="20" t="n">
        <x:f>G2778/I2778*H2778</x:f>
        <x:v>0.018427636786348973</x:v>
      </x:c>
      <x:c r="K2778" s="2" t="str">
        <x:v>ISIC4:03</x:v>
      </x:c>
      <x:c r="L2778" s="14" t="n">
        <x:f>'Crosswalk'!C8</x:f>
        <x:v>0</x:v>
      </x:c>
      <x:c r="M2778" s="14" t="n">
        <x:f>'Crosswalk'!D8</x:f>
        <x:v>0</x:v>
      </x:c>
      <x:c r="N2778" s="14" t="n">
        <x:f>'Crosswalk'!E8</x:f>
        <x:v>0</x:v>
      </x:c>
      <x:c r="O2778" s="14" t="n">
        <x:f>'Crosswalk'!F8</x:f>
        <x:v>0</x:v>
      </x:c>
      <x:c r="P2778" s="14" t="n">
        <x:f>'Crosswalk'!G8</x:f>
        <x:v>1</x:v>
      </x:c>
      <x:c r="Q2778" s="14" t="n">
        <x:f>'Crosswalk'!H8</x:f>
        <x:v>0</x:v>
      </x:c>
      <x:c r="R2778" s="14" t="n">
        <x:f>'Crosswalk'!I8</x:f>
        <x:v>0</x:v>
      </x:c>
      <x:c r="S2778" s="14" t="n">
        <x:f>'Crosswalk'!J8</x:f>
        <x:v>0</x:v>
      </x:c>
      <x:c r="T2778" s="14" t="n">
        <x:f>'Crosswalk'!K8</x:f>
        <x:v>0</x:v>
      </x:c>
      <x:c r="U2778" s="14" t="n">
        <x:f>'Crosswalk'!L8</x:f>
        <x:v>0</x:v>
      </x:c>
      <x:c r="V2778" s="14" t="n">
        <x:f>'Crosswalk'!M8</x:f>
        <x:v>0</x:v>
      </x:c>
      <x:c r="W2778" s="14" t="n">
        <x:f>'Crosswalk'!N8</x:f>
        <x:v>0</x:v>
      </x:c>
      <x:c r="X2778" s="17" t="str">
        <x:v>HIES - Living Standards Survey</x:v>
      </x:c>
      <x:c r="Y2778" s="2" t="str">
        <x:v>B</x:v>
      </x:c>
      <x:c r="Z2778" s="17" t="str">
        <x:v>National 2017 division composition. Observed national industry detail; used only for composition within 2024 ILO modelled margins.</x:v>
      </x:c>
      <x:c r="AA2778" s="2" t="str"/>
      <x:c r="AB2778" s="2" t="str">
        <x:v>https://rplumber.ilo.org/data/indicator?format=.csv.gz&amp;id=EMP_TEMP_SEX_EC2_NB_A</x:v>
      </x:c>
    </x:row>
    <x:row r="2779" ht="48" customHeight="1">
      <x:c r="A2779" s="13" t="str">
        <x:v>GHA</x:v>
      </x:c>
      <x:c r="B2779" s="13" t="str">
        <x:v>B</x:v>
      </x:c>
      <x:c r="C2779" s="13" t="str">
        <x:v>GHA</x:v>
      </x:c>
      <x:c r="D2779" s="13" t="n">
        <x:v>2017</x:v>
      </x:c>
      <x:c r="E2779" s="13" t="str">
        <x:v>EC2_ISIC4_B07</x:v>
      </x:c>
      <x:c r="F2779" s="18" t="str">
        <x:v>Economic activity (ISIC-Rev.4), 2 digit level: 07 - Mining of metal ores</x:v>
      </x:c>
      <x:c r="G2779" s="21" t="n">
        <x:v>154.199</x:v>
      </x:c>
      <x:c r="H2779" s="22" t="n">
        <x:v>1</x:v>
      </x:c>
      <x:c r="I2779" s="21" t="n">
        <x:f>SUM(G2779:G2780)</x:f>
        <x:v>167.40300000000002</x:v>
      </x:c>
      <x:c r="J2779" s="22" t="n">
        <x:f>G2779/I2779*H2779</x:f>
        <x:v>0.9211244720823402</x:v>
      </x:c>
      <x:c r="K2779" s="13" t="str">
        <x:v>ISIC4:07</x:v>
      </x:c>
      <x:c r="L2779" s="15" t="n">
        <x:f>'Crosswalk'!C11</x:f>
        <x:v>0</x:v>
      </x:c>
      <x:c r="M2779" s="15" t="n">
        <x:f>'Crosswalk'!D11</x:f>
        <x:v>1</x:v>
      </x:c>
      <x:c r="N2779" s="15" t="n">
        <x:f>'Crosswalk'!E11</x:f>
        <x:v>0</x:v>
      </x:c>
      <x:c r="O2779" s="15" t="n">
        <x:f>'Crosswalk'!F11</x:f>
        <x:v>0</x:v>
      </x:c>
      <x:c r="P2779" s="15" t="n">
        <x:f>'Crosswalk'!G11</x:f>
        <x:v>0</x:v>
      </x:c>
      <x:c r="Q2779" s="15" t="n">
        <x:f>'Crosswalk'!H11</x:f>
        <x:v>0</x:v>
      </x:c>
      <x:c r="R2779" s="15" t="n">
        <x:f>'Crosswalk'!I11</x:f>
        <x:v>0</x:v>
      </x:c>
      <x:c r="S2779" s="15" t="n">
        <x:f>'Crosswalk'!J11</x:f>
        <x:v>0</x:v>
      </x:c>
      <x:c r="T2779" s="15" t="n">
        <x:f>'Crosswalk'!K11</x:f>
        <x:v>0</x:v>
      </x:c>
      <x:c r="U2779" s="15" t="n">
        <x:f>'Crosswalk'!L11</x:f>
        <x:v>0</x:v>
      </x:c>
      <x:c r="V2779" s="15" t="n">
        <x:f>'Crosswalk'!M11</x:f>
        <x:v>0</x:v>
      </x:c>
      <x:c r="W2779" s="15" t="n">
        <x:f>'Crosswalk'!N11</x:f>
        <x:v>0</x:v>
      </x:c>
      <x:c r="X2779" s="18" t="str">
        <x:v>HIES - Living Standards Survey</x:v>
      </x:c>
      <x:c r="Y2779" s="13" t="str">
        <x:v>B</x:v>
      </x:c>
      <x:c r="Z2779" s="18" t="str">
        <x:v>National 2017 division composition. Observed national industry detail; used only for composition within 2024 ILO modelled margins.</x:v>
      </x:c>
      <x:c r="AA2779" s="13" t="str"/>
      <x:c r="AB2779" s="13" t="str">
        <x:v>https://rplumber.ilo.org/data/indicator?format=.csv.gz&amp;id=EMP_TEMP_SEX_EC2_NB_A</x:v>
      </x:c>
    </x:row>
    <x:row r="2780" ht="48" customHeight="1">
      <x:c r="A2780" s="2" t="str">
        <x:v>GHA</x:v>
      </x:c>
      <x:c r="B2780" s="2" t="str">
        <x:v>B</x:v>
      </x:c>
      <x:c r="C2780" s="2" t="str">
        <x:v>GHA</x:v>
      </x:c>
      <x:c r="D2780" s="2" t="n">
        <x:v>2017</x:v>
      </x:c>
      <x:c r="E2780" s="2" t="str">
        <x:v>EC2_ISIC4_B08</x:v>
      </x:c>
      <x:c r="F2780" s="17" t="str">
        <x:v>Economic activity (ISIC-Rev.4), 2 digit level: 08 - Other mining and quarrying</x:v>
      </x:c>
      <x:c r="G2780" s="19" t="n">
        <x:v>13.204</x:v>
      </x:c>
      <x:c r="H2780" s="20" t="n">
        <x:v>1</x:v>
      </x:c>
      <x:c r="I2780" s="19" t="n">
        <x:f>SUM(G2779:G2780)</x:f>
        <x:v>167.40300000000002</x:v>
      </x:c>
      <x:c r="J2780" s="20" t="n">
        <x:f>G2780/I2780*H2780</x:f>
        <x:v>0.07887552791765977</x:v>
      </x:c>
      <x:c r="K2780" s="2" t="str">
        <x:v>ISIC4:08</x:v>
      </x:c>
      <x:c r="L2780" s="14" t="n">
        <x:f>'Crosswalk'!C12</x:f>
        <x:v>0</x:v>
      </x:c>
      <x:c r="M2780" s="14" t="n">
        <x:f>'Crosswalk'!D12</x:f>
        <x:v>1</x:v>
      </x:c>
      <x:c r="N2780" s="14" t="n">
        <x:f>'Crosswalk'!E12</x:f>
        <x:v>0</x:v>
      </x:c>
      <x:c r="O2780" s="14" t="n">
        <x:f>'Crosswalk'!F12</x:f>
        <x:v>0</x:v>
      </x:c>
      <x:c r="P2780" s="14" t="n">
        <x:f>'Crosswalk'!G12</x:f>
        <x:v>0</x:v>
      </x:c>
      <x:c r="Q2780" s="14" t="n">
        <x:f>'Crosswalk'!H12</x:f>
        <x:v>0</x:v>
      </x:c>
      <x:c r="R2780" s="14" t="n">
        <x:f>'Crosswalk'!I12</x:f>
        <x:v>0</x:v>
      </x:c>
      <x:c r="S2780" s="14" t="n">
        <x:f>'Crosswalk'!J12</x:f>
        <x:v>0</x:v>
      </x:c>
      <x:c r="T2780" s="14" t="n">
        <x:f>'Crosswalk'!K12</x:f>
        <x:v>0</x:v>
      </x:c>
      <x:c r="U2780" s="14" t="n">
        <x:f>'Crosswalk'!L12</x:f>
        <x:v>0</x:v>
      </x:c>
      <x:c r="V2780" s="14" t="n">
        <x:f>'Crosswalk'!M12</x:f>
        <x:v>0</x:v>
      </x:c>
      <x:c r="W2780" s="14" t="n">
        <x:f>'Crosswalk'!N12</x:f>
        <x:v>0</x:v>
      </x:c>
      <x:c r="X2780" s="17" t="str">
        <x:v>HIES - Living Standards Survey</x:v>
      </x:c>
      <x:c r="Y2780" s="2" t="str">
        <x:v>B</x:v>
      </x:c>
      <x:c r="Z2780" s="17" t="str">
        <x:v>National 2017 division composition. Observed national industry detail; used only for composition within 2024 ILO modelled margins.</x:v>
      </x:c>
      <x:c r="AA2780" s="2" t="str"/>
      <x:c r="AB2780" s="2" t="str">
        <x:v>https://rplumber.ilo.org/data/indicator?format=.csv.gz&amp;id=EMP_TEMP_SEX_EC2_NB_A</x:v>
      </x:c>
    </x:row>
    <x:row r="2781" ht="48" customHeight="1">
      <x:c r="A2781" s="13" t="str">
        <x:v>GHA</x:v>
      </x:c>
      <x:c r="B2781" s="13" t="str">
        <x:v>C</x:v>
      </x:c>
      <x:c r="C2781" s="13" t="str">
        <x:v>GHA</x:v>
      </x:c>
      <x:c r="D2781" s="13" t="n">
        <x:v>2017</x:v>
      </x:c>
      <x:c r="E2781" s="13" t="str">
        <x:v>EC2_ISIC4_C10</x:v>
      </x:c>
      <x:c r="F2781" s="18" t="str">
        <x:v>Economic activity (ISIC-Rev.4), 2 digit level: 10 - Manufacture of food products</x:v>
      </x:c>
      <x:c r="G2781" s="21" t="n">
        <x:v>632.349</x:v>
      </x:c>
      <x:c r="H2781" s="22" t="n">
        <x:v>1</x:v>
      </x:c>
      <x:c r="I2781" s="21" t="n">
        <x:f>SUM(G2781:G2796)</x:f>
        <x:v>1384.8089999999997</x:v>
      </x:c>
      <x:c r="J2781" s="22" t="n">
        <x:f>G2781/I2781*H2781</x:f>
        <x:v>0.4566326475347865</x:v>
      </x:c>
      <x:c r="K2781" s="13" t="str">
        <x:v>ISIC4:10</x:v>
      </x:c>
      <x:c r="L2781" s="15" t="n">
        <x:f>'Crosswalk'!C14</x:f>
        <x:v>0</x:v>
      </x:c>
      <x:c r="M2781" s="15" t="n">
        <x:f>'Crosswalk'!D14</x:f>
        <x:v>0</x:v>
      </x:c>
      <x:c r="N2781" s="15" t="n">
        <x:f>'Crosswalk'!E14</x:f>
        <x:v>0</x:v>
      </x:c>
      <x:c r="O2781" s="15" t="n">
        <x:f>'Crosswalk'!F14</x:f>
        <x:v>0</x:v>
      </x:c>
      <x:c r="P2781" s="15" t="n">
        <x:f>'Crosswalk'!G14</x:f>
        <x:v>1</x:v>
      </x:c>
      <x:c r="Q2781" s="15" t="n">
        <x:f>'Crosswalk'!H14</x:f>
        <x:v>0</x:v>
      </x:c>
      <x:c r="R2781" s="15" t="n">
        <x:f>'Crosswalk'!I14</x:f>
        <x:v>0</x:v>
      </x:c>
      <x:c r="S2781" s="15" t="n">
        <x:f>'Crosswalk'!J14</x:f>
        <x:v>0</x:v>
      </x:c>
      <x:c r="T2781" s="15" t="n">
        <x:f>'Crosswalk'!K14</x:f>
        <x:v>0</x:v>
      </x:c>
      <x:c r="U2781" s="15" t="n">
        <x:f>'Crosswalk'!L14</x:f>
        <x:v>0</x:v>
      </x:c>
      <x:c r="V2781" s="15" t="n">
        <x:f>'Crosswalk'!M14</x:f>
        <x:v>0</x:v>
      </x:c>
      <x:c r="W2781" s="15" t="n">
        <x:f>'Crosswalk'!N14</x:f>
        <x:v>0</x:v>
      </x:c>
      <x:c r="X2781" s="18" t="str">
        <x:v>HIES - Living Standards Survey</x:v>
      </x:c>
      <x:c r="Y2781" s="13" t="str">
        <x:v>B</x:v>
      </x:c>
      <x:c r="Z2781" s="18" t="str">
        <x:v>National 2017 division composition. Observed national industry detail; used only for composition within 2024 ILO modelled margins.</x:v>
      </x:c>
      <x:c r="AA2781" s="13" t="str"/>
      <x:c r="AB2781" s="13" t="str">
        <x:v>https://rplumber.ilo.org/data/indicator?format=.csv.gz&amp;id=EMP_TEMP_SEX_EC2_NB_A</x:v>
      </x:c>
    </x:row>
    <x:row r="2782" ht="48" customHeight="1">
      <x:c r="A2782" s="2" t="str">
        <x:v>GHA</x:v>
      </x:c>
      <x:c r="B2782" s="2" t="str">
        <x:v>C</x:v>
      </x:c>
      <x:c r="C2782" s="2" t="str">
        <x:v>GHA</x:v>
      </x:c>
      <x:c r="D2782" s="2" t="n">
        <x:v>2017</x:v>
      </x:c>
      <x:c r="E2782" s="2" t="str">
        <x:v>EC2_ISIC4_C11</x:v>
      </x:c>
      <x:c r="F2782" s="17" t="str">
        <x:v>Economic activity (ISIC-Rev.4), 2 digit level: 11 - Manufacture of beverages</x:v>
      </x:c>
      <x:c r="G2782" s="19" t="n">
        <x:v>90.509</x:v>
      </x:c>
      <x:c r="H2782" s="20" t="n">
        <x:v>1</x:v>
      </x:c>
      <x:c r="I2782" s="19" t="n">
        <x:f>SUM(G2781:G2796)</x:f>
        <x:v>1384.8089999999997</x:v>
      </x:c>
      <x:c r="J2782" s="20" t="n">
        <x:f>G2782/I2782*H2782</x:f>
        <x:v>0.06535847181813523</x:v>
      </x:c>
      <x:c r="K2782" s="2" t="str">
        <x:v>ISIC4:11</x:v>
      </x:c>
      <x:c r="L2782" s="14" t="n">
        <x:f>'Crosswalk'!C15</x:f>
        <x:v>0</x:v>
      </x:c>
      <x:c r="M2782" s="14" t="n">
        <x:f>'Crosswalk'!D15</x:f>
        <x:v>0</x:v>
      </x:c>
      <x:c r="N2782" s="14" t="n">
        <x:f>'Crosswalk'!E15</x:f>
        <x:v>0</x:v>
      </x:c>
      <x:c r="O2782" s="14" t="n">
        <x:f>'Crosswalk'!F15</x:f>
        <x:v>0</x:v>
      </x:c>
      <x:c r="P2782" s="14" t="n">
        <x:f>'Crosswalk'!G15</x:f>
        <x:v>1</x:v>
      </x:c>
      <x:c r="Q2782" s="14" t="n">
        <x:f>'Crosswalk'!H15</x:f>
        <x:v>0</x:v>
      </x:c>
      <x:c r="R2782" s="14" t="n">
        <x:f>'Crosswalk'!I15</x:f>
        <x:v>0</x:v>
      </x:c>
      <x:c r="S2782" s="14" t="n">
        <x:f>'Crosswalk'!J15</x:f>
        <x:v>0</x:v>
      </x:c>
      <x:c r="T2782" s="14" t="n">
        <x:f>'Crosswalk'!K15</x:f>
        <x:v>0</x:v>
      </x:c>
      <x:c r="U2782" s="14" t="n">
        <x:f>'Crosswalk'!L15</x:f>
        <x:v>0</x:v>
      </x:c>
      <x:c r="V2782" s="14" t="n">
        <x:f>'Crosswalk'!M15</x:f>
        <x:v>0</x:v>
      </x:c>
      <x:c r="W2782" s="14" t="n">
        <x:f>'Crosswalk'!N15</x:f>
        <x:v>0</x:v>
      </x:c>
      <x:c r="X2782" s="17" t="str">
        <x:v>HIES - Living Standards Survey</x:v>
      </x:c>
      <x:c r="Y2782" s="2" t="str">
        <x:v>B</x:v>
      </x:c>
      <x:c r="Z2782" s="17" t="str">
        <x:v>National 2017 division composition. Observed national industry detail; used only for composition within 2024 ILO modelled margins.</x:v>
      </x:c>
      <x:c r="AA2782" s="2" t="str"/>
      <x:c r="AB2782" s="2" t="str">
        <x:v>https://rplumber.ilo.org/data/indicator?format=.csv.gz&amp;id=EMP_TEMP_SEX_EC2_NB_A</x:v>
      </x:c>
    </x:row>
    <x:row r="2783" ht="48" customHeight="1">
      <x:c r="A2783" s="13" t="str">
        <x:v>GHA</x:v>
      </x:c>
      <x:c r="B2783" s="13" t="str">
        <x:v>C</x:v>
      </x:c>
      <x:c r="C2783" s="13" t="str">
        <x:v>GHA</x:v>
      </x:c>
      <x:c r="D2783" s="13" t="n">
        <x:v>2017</x:v>
      </x:c>
      <x:c r="E2783" s="13" t="str">
        <x:v>EC2_ISIC4_C13</x:v>
      </x:c>
      <x:c r="F2783" s="18" t="str">
        <x:v>Economic activity (ISIC-Rev.4), 2 digit level: 13 - Manufacture of textiles</x:v>
      </x:c>
      <x:c r="G2783" s="21" t="n">
        <x:v>30.949</x:v>
      </x:c>
      <x:c r="H2783" s="22" t="n">
        <x:v>1</x:v>
      </x:c>
      <x:c r="I2783" s="21" t="n">
        <x:f>SUM(G2781:G2796)</x:f>
        <x:v>1384.8089999999997</x:v>
      </x:c>
      <x:c r="J2783" s="22" t="n">
        <x:f>G2783/I2783*H2783</x:f>
        <x:v>0.022348930430117084</x:v>
      </x:c>
      <x:c r="K2783" s="13" t="str">
        <x:v>ISIC4:13</x:v>
      </x:c>
      <x:c r="L2783" s="15" t="n">
        <x:f>'Crosswalk'!C17</x:f>
        <x:v>0</x:v>
      </x:c>
      <x:c r="M2783" s="15" t="n">
        <x:f>'Crosswalk'!D17</x:f>
        <x:v>0</x:v>
      </x:c>
      <x:c r="N2783" s="15" t="n">
        <x:f>'Crosswalk'!E17</x:f>
        <x:v>0</x:v>
      </x:c>
      <x:c r="O2783" s="15" t="n">
        <x:f>'Crosswalk'!F17</x:f>
        <x:v>1</x:v>
      </x:c>
      <x:c r="P2783" s="15" t="n">
        <x:f>'Crosswalk'!G17</x:f>
        <x:v>0</x:v>
      </x:c>
      <x:c r="Q2783" s="15" t="n">
        <x:f>'Crosswalk'!H17</x:f>
        <x:v>0</x:v>
      </x:c>
      <x:c r="R2783" s="15" t="n">
        <x:f>'Crosswalk'!I17</x:f>
        <x:v>0</x:v>
      </x:c>
      <x:c r="S2783" s="15" t="n">
        <x:f>'Crosswalk'!J17</x:f>
        <x:v>0</x:v>
      </x:c>
      <x:c r="T2783" s="15" t="n">
        <x:f>'Crosswalk'!K17</x:f>
        <x:v>0</x:v>
      </x:c>
      <x:c r="U2783" s="15" t="n">
        <x:f>'Crosswalk'!L17</x:f>
        <x:v>0</x:v>
      </x:c>
      <x:c r="V2783" s="15" t="n">
        <x:f>'Crosswalk'!M17</x:f>
        <x:v>0</x:v>
      </x:c>
      <x:c r="W2783" s="15" t="n">
        <x:f>'Crosswalk'!N17</x:f>
        <x:v>0</x:v>
      </x:c>
      <x:c r="X2783" s="18" t="str">
        <x:v>HIES - Living Standards Survey</x:v>
      </x:c>
      <x:c r="Y2783" s="13" t="str">
        <x:v>B</x:v>
      </x:c>
      <x:c r="Z2783" s="18" t="str">
        <x:v>National 2017 division composition. Observed national industry detail; used only for composition within 2024 ILO modelled margins.</x:v>
      </x:c>
      <x:c r="AA2783" s="13" t="str"/>
      <x:c r="AB2783" s="13" t="str">
        <x:v>https://rplumber.ilo.org/data/indicator?format=.csv.gz&amp;id=EMP_TEMP_SEX_EC2_NB_A</x:v>
      </x:c>
    </x:row>
    <x:row r="2784" ht="48" customHeight="1">
      <x:c r="A2784" s="2" t="str">
        <x:v>GHA</x:v>
      </x:c>
      <x:c r="B2784" s="2" t="str">
        <x:v>C</x:v>
      </x:c>
      <x:c r="C2784" s="2" t="str">
        <x:v>GHA</x:v>
      </x:c>
      <x:c r="D2784" s="2" t="n">
        <x:v>2017</x:v>
      </x:c>
      <x:c r="E2784" s="2" t="str">
        <x:v>EC2_ISIC4_C14</x:v>
      </x:c>
      <x:c r="F2784" s="17" t="str">
        <x:v>Economic activity (ISIC-Rev.4), 2 digit level: 14 - Manufacture of wearing apparel</x:v>
      </x:c>
      <x:c r="G2784" s="19" t="n">
        <x:v>376.084</x:v>
      </x:c>
      <x:c r="H2784" s="20" t="n">
        <x:v>1</x:v>
      </x:c>
      <x:c r="I2784" s="19" t="n">
        <x:f>SUM(G2781:G2796)</x:f>
        <x:v>1384.8089999999997</x:v>
      </x:c>
      <x:c r="J2784" s="20" t="n">
        <x:f>G2784/I2784*H2784</x:f>
        <x:v>0.2715782465307491</x:v>
      </x:c>
      <x:c r="K2784" s="2" t="str">
        <x:v>ISIC4:14</x:v>
      </x:c>
      <x:c r="L2784" s="14" t="n">
        <x:f>'Crosswalk'!C18</x:f>
        <x:v>0</x:v>
      </x:c>
      <x:c r="M2784" s="14" t="n">
        <x:f>'Crosswalk'!D18</x:f>
        <x:v>0</x:v>
      </x:c>
      <x:c r="N2784" s="14" t="n">
        <x:f>'Crosswalk'!E18</x:f>
        <x:v>0</x:v>
      </x:c>
      <x:c r="O2784" s="14" t="n">
        <x:f>'Crosswalk'!F18</x:f>
        <x:v>1</x:v>
      </x:c>
      <x:c r="P2784" s="14" t="n">
        <x:f>'Crosswalk'!G18</x:f>
        <x:v>0</x:v>
      </x:c>
      <x:c r="Q2784" s="14" t="n">
        <x:f>'Crosswalk'!H18</x:f>
        <x:v>0</x:v>
      </x:c>
      <x:c r="R2784" s="14" t="n">
        <x:f>'Crosswalk'!I18</x:f>
        <x:v>0</x:v>
      </x:c>
      <x:c r="S2784" s="14" t="n">
        <x:f>'Crosswalk'!J18</x:f>
        <x:v>0</x:v>
      </x:c>
      <x:c r="T2784" s="14" t="n">
        <x:f>'Crosswalk'!K18</x:f>
        <x:v>0</x:v>
      </x:c>
      <x:c r="U2784" s="14" t="n">
        <x:f>'Crosswalk'!L18</x:f>
        <x:v>0</x:v>
      </x:c>
      <x:c r="V2784" s="14" t="n">
        <x:f>'Crosswalk'!M18</x:f>
        <x:v>0</x:v>
      </x:c>
      <x:c r="W2784" s="14" t="n">
        <x:f>'Crosswalk'!N18</x:f>
        <x:v>0</x:v>
      </x:c>
      <x:c r="X2784" s="17" t="str">
        <x:v>HIES - Living Standards Survey</x:v>
      </x:c>
      <x:c r="Y2784" s="2" t="str">
        <x:v>B</x:v>
      </x:c>
      <x:c r="Z2784" s="17" t="str">
        <x:v>National 2017 division composition. Observed national industry detail; used only for composition within 2024 ILO modelled margins.</x:v>
      </x:c>
      <x:c r="AA2784" s="2" t="str"/>
      <x:c r="AB2784" s="2" t="str">
        <x:v>https://rplumber.ilo.org/data/indicator?format=.csv.gz&amp;id=EMP_TEMP_SEX_EC2_NB_A</x:v>
      </x:c>
    </x:row>
    <x:row r="2785" ht="48" customHeight="1">
      <x:c r="A2785" s="13" t="str">
        <x:v>GHA</x:v>
      </x:c>
      <x:c r="B2785" s="13" t="str">
        <x:v>C</x:v>
      </x:c>
      <x:c r="C2785" s="13" t="str">
        <x:v>GHA</x:v>
      </x:c>
      <x:c r="D2785" s="13" t="n">
        <x:v>2017</x:v>
      </x:c>
      <x:c r="E2785" s="13" t="str">
        <x:v>EC2_ISIC4_C15</x:v>
      </x:c>
      <x:c r="F2785" s="18" t="str">
        <x:v>Economic activity (ISIC-Rev.4), 2 digit level: 15 - Manufacture of leather and related products</x:v>
      </x:c>
      <x:c r="G2785" s="21" t="n">
        <x:v>12.561</x:v>
      </x:c>
      <x:c r="H2785" s="22" t="n">
        <x:v>1</x:v>
      </x:c>
      <x:c r="I2785" s="21" t="n">
        <x:f>SUM(G2781:G2796)</x:f>
        <x:v>1384.8089999999997</x:v>
      </x:c>
      <x:c r="J2785" s="22" t="n">
        <x:f>G2785/I2785*H2785</x:f>
        <x:v>0.009070564965998923</x:v>
      </x:c>
      <x:c r="K2785" s="13" t="str">
        <x:v>ISIC4:15</x:v>
      </x:c>
      <x:c r="L2785" s="15" t="n">
        <x:f>'Crosswalk'!C19</x:f>
        <x:v>0</x:v>
      </x:c>
      <x:c r="M2785" s="15" t="n">
        <x:f>'Crosswalk'!D19</x:f>
        <x:v>0</x:v>
      </x:c>
      <x:c r="N2785" s="15" t="n">
        <x:f>'Crosswalk'!E19</x:f>
        <x:v>0</x:v>
      </x:c>
      <x:c r="O2785" s="15" t="n">
        <x:f>'Crosswalk'!F19</x:f>
        <x:v>1</x:v>
      </x:c>
      <x:c r="P2785" s="15" t="n">
        <x:f>'Crosswalk'!G19</x:f>
        <x:v>0</x:v>
      </x:c>
      <x:c r="Q2785" s="15" t="n">
        <x:f>'Crosswalk'!H19</x:f>
        <x:v>0</x:v>
      </x:c>
      <x:c r="R2785" s="15" t="n">
        <x:f>'Crosswalk'!I19</x:f>
        <x:v>0</x:v>
      </x:c>
      <x:c r="S2785" s="15" t="n">
        <x:f>'Crosswalk'!J19</x:f>
        <x:v>0</x:v>
      </x:c>
      <x:c r="T2785" s="15" t="n">
        <x:f>'Crosswalk'!K19</x:f>
        <x:v>0</x:v>
      </x:c>
      <x:c r="U2785" s="15" t="n">
        <x:f>'Crosswalk'!L19</x:f>
        <x:v>0</x:v>
      </x:c>
      <x:c r="V2785" s="15" t="n">
        <x:f>'Crosswalk'!M19</x:f>
        <x:v>0</x:v>
      </x:c>
      <x:c r="W2785" s="15" t="n">
        <x:f>'Crosswalk'!N19</x:f>
        <x:v>0</x:v>
      </x:c>
      <x:c r="X2785" s="18" t="str">
        <x:v>HIES - Living Standards Survey</x:v>
      </x:c>
      <x:c r="Y2785" s="13" t="str">
        <x:v>B</x:v>
      </x:c>
      <x:c r="Z2785" s="18" t="str">
        <x:v>National 2017 division composition. Observed national industry detail; used only for composition within 2024 ILO modelled margins.</x:v>
      </x:c>
      <x:c r="AA2785" s="13" t="str"/>
      <x:c r="AB2785" s="13" t="str">
        <x:v>https://rplumber.ilo.org/data/indicator?format=.csv.gz&amp;id=EMP_TEMP_SEX_EC2_NB_A</x:v>
      </x:c>
    </x:row>
    <x:row r="2786" ht="48" customHeight="1">
      <x:c r="A2786" s="2" t="str">
        <x:v>GHA</x:v>
      </x:c>
      <x:c r="B2786" s="2" t="str">
        <x:v>C</x:v>
      </x:c>
      <x:c r="C2786" s="2" t="str">
        <x:v>GHA</x:v>
      </x:c>
      <x:c r="D2786" s="2" t="n">
        <x:v>2017</x:v>
      </x:c>
      <x:c r="E2786" s="2" t="str">
        <x:v>EC2_ISIC4_C16</x:v>
      </x:c>
      <x:c r="F2786" s="17" t="str">
        <x:v>Economic activity (ISIC-Rev.4), 2 digit level: 16 - Manufacture of wood and of products of wood and cork, except furniture; manufacture of articles of straw and plaiting materials</x:v>
      </x:c>
      <x:c r="G2786" s="19" t="n">
        <x:v>28.812</x:v>
      </x:c>
      <x:c r="H2786" s="20" t="n">
        <x:v>1</x:v>
      </x:c>
      <x:c r="I2786" s="19" t="n">
        <x:f>SUM(G2781:G2796)</x:f>
        <x:v>1384.8089999999997</x:v>
      </x:c>
      <x:c r="J2786" s="20" t="n">
        <x:f>G2786/I2786*H2786</x:f>
        <x:v>0.020805757328266936</x:v>
      </x:c>
      <x:c r="K2786" s="2" t="str">
        <x:v>ISIC4:16</x:v>
      </x:c>
      <x:c r="L2786" s="14" t="n">
        <x:f>'Crosswalk'!C20</x:f>
        <x:v>0</x:v>
      </x:c>
      <x:c r="M2786" s="14" t="n">
        <x:f>'Crosswalk'!D20</x:f>
        <x:v>0.7</x:v>
      </x:c>
      <x:c r="N2786" s="14" t="n">
        <x:f>'Crosswalk'!E20</x:f>
        <x:v>0.3</x:v>
      </x:c>
      <x:c r="O2786" s="14" t="n">
        <x:f>'Crosswalk'!F20</x:f>
        <x:v>0</x:v>
      </x:c>
      <x:c r="P2786" s="14" t="n">
        <x:f>'Crosswalk'!G20</x:f>
        <x:v>0</x:v>
      </x:c>
      <x:c r="Q2786" s="14" t="n">
        <x:f>'Crosswalk'!H20</x:f>
        <x:v>0</x:v>
      </x:c>
      <x:c r="R2786" s="14" t="n">
        <x:f>'Crosswalk'!I20</x:f>
        <x:v>0</x:v>
      </x:c>
      <x:c r="S2786" s="14" t="n">
        <x:f>'Crosswalk'!J20</x:f>
        <x:v>0</x:v>
      </x:c>
      <x:c r="T2786" s="14" t="n">
        <x:f>'Crosswalk'!K20</x:f>
        <x:v>0</x:v>
      </x:c>
      <x:c r="U2786" s="14" t="n">
        <x:f>'Crosswalk'!L20</x:f>
        <x:v>0</x:v>
      </x:c>
      <x:c r="V2786" s="14" t="n">
        <x:f>'Crosswalk'!M20</x:f>
        <x:v>0</x:v>
      </x:c>
      <x:c r="W2786" s="14" t="n">
        <x:f>'Crosswalk'!N20</x:f>
        <x:v>0</x:v>
      </x:c>
      <x:c r="X2786" s="17" t="str">
        <x:v>HIES - Living Standards Survey</x:v>
      </x:c>
      <x:c r="Y2786" s="2" t="str">
        <x:v>B</x:v>
      </x:c>
      <x:c r="Z2786" s="17" t="str">
        <x:v>National 2017 division composition. Observed national industry detail; used only for composition within 2024 ILO modelled margins.</x:v>
      </x:c>
      <x:c r="AA2786" s="2" t="str"/>
      <x:c r="AB2786" s="2" t="str">
        <x:v>https://rplumber.ilo.org/data/indicator?format=.csv.gz&amp;id=EMP_TEMP_SEX_EC2_NB_A</x:v>
      </x:c>
    </x:row>
    <x:row r="2787" ht="48" customHeight="1">
      <x:c r="A2787" s="13" t="str">
        <x:v>GHA</x:v>
      </x:c>
      <x:c r="B2787" s="13" t="str">
        <x:v>C</x:v>
      </x:c>
      <x:c r="C2787" s="13" t="str">
        <x:v>GHA</x:v>
      </x:c>
      <x:c r="D2787" s="13" t="n">
        <x:v>2017</x:v>
      </x:c>
      <x:c r="E2787" s="13" t="str">
        <x:v>EC2_ISIC4_C18</x:v>
      </x:c>
      <x:c r="F2787" s="18" t="str">
        <x:v>Economic activity (ISIC-Rev.4), 2 digit level: 18 - Printing and reproduction of recorded media</x:v>
      </x:c>
      <x:c r="G2787" s="21" t="n">
        <x:v>18.844</x:v>
      </x:c>
      <x:c r="H2787" s="22" t="n">
        <x:v>1</x:v>
      </x:c>
      <x:c r="I2787" s="21" t="n">
        <x:f>SUM(G2781:G2796)</x:f>
        <x:v>1384.8089999999997</x:v>
      </x:c>
      <x:c r="J2787" s="22" t="n">
        <x:f>G2787/I2787*H2787</x:f>
        <x:v>0.01360765275211239</x:v>
      </x:c>
      <x:c r="K2787" s="13" t="str">
        <x:v>ISIC4:18</x:v>
      </x:c>
      <x:c r="L2787" s="15" t="n">
        <x:f>'Crosswalk'!C22</x:f>
        <x:v>0</x:v>
      </x:c>
      <x:c r="M2787" s="15" t="n">
        <x:f>'Crosswalk'!D22</x:f>
        <x:v>0</x:v>
      </x:c>
      <x:c r="N2787" s="15" t="n">
        <x:f>'Crosswalk'!E22</x:f>
        <x:v>1</x:v>
      </x:c>
      <x:c r="O2787" s="15" t="n">
        <x:f>'Crosswalk'!F22</x:f>
        <x:v>0</x:v>
      </x:c>
      <x:c r="P2787" s="15" t="n">
        <x:f>'Crosswalk'!G22</x:f>
        <x:v>0</x:v>
      </x:c>
      <x:c r="Q2787" s="15" t="n">
        <x:f>'Crosswalk'!H22</x:f>
        <x:v>0</x:v>
      </x:c>
      <x:c r="R2787" s="15" t="n">
        <x:f>'Crosswalk'!I22</x:f>
        <x:v>0</x:v>
      </x:c>
      <x:c r="S2787" s="15" t="n">
        <x:f>'Crosswalk'!J22</x:f>
        <x:v>0</x:v>
      </x:c>
      <x:c r="T2787" s="15" t="n">
        <x:f>'Crosswalk'!K22</x:f>
        <x:v>0</x:v>
      </x:c>
      <x:c r="U2787" s="15" t="n">
        <x:f>'Crosswalk'!L22</x:f>
        <x:v>0</x:v>
      </x:c>
      <x:c r="V2787" s="15" t="n">
        <x:f>'Crosswalk'!M22</x:f>
        <x:v>0</x:v>
      </x:c>
      <x:c r="W2787" s="15" t="n">
        <x:f>'Crosswalk'!N22</x:f>
        <x:v>0</x:v>
      </x:c>
      <x:c r="X2787" s="18" t="str">
        <x:v>HIES - Living Standards Survey</x:v>
      </x:c>
      <x:c r="Y2787" s="13" t="str">
        <x:v>B</x:v>
      </x:c>
      <x:c r="Z2787" s="18" t="str">
        <x:v>National 2017 division composition. Observed national industry detail; used only for composition within 2024 ILO modelled margins.</x:v>
      </x:c>
      <x:c r="AA2787" s="13" t="str"/>
      <x:c r="AB2787" s="13" t="str">
        <x:v>https://rplumber.ilo.org/data/indicator?format=.csv.gz&amp;id=EMP_TEMP_SEX_EC2_NB_A</x:v>
      </x:c>
    </x:row>
    <x:row r="2788" ht="48" customHeight="1">
      <x:c r="A2788" s="2" t="str">
        <x:v>GHA</x:v>
      </x:c>
      <x:c r="B2788" s="2" t="str">
        <x:v>C</x:v>
      </x:c>
      <x:c r="C2788" s="2" t="str">
        <x:v>GHA</x:v>
      </x:c>
      <x:c r="D2788" s="2" t="n">
        <x:v>2017</x:v>
      </x:c>
      <x:c r="E2788" s="2" t="str">
        <x:v>EC2_ISIC4_C20</x:v>
      </x:c>
      <x:c r="F2788" s="17" t="str">
        <x:v>Economic activity (ISIC-Rev.4), 2 digit level: 20 - Manufacture of chemicals and chemical products</x:v>
      </x:c>
      <x:c r="G2788" s="19" t="n">
        <x:v>14.275</x:v>
      </x:c>
      <x:c r="H2788" s="20" t="n">
        <x:v>1</x:v>
      </x:c>
      <x:c r="I2788" s="19" t="n">
        <x:f>SUM(G2781:G2796)</x:f>
        <x:v>1384.8089999999997</x:v>
      </x:c>
      <x:c r="J2788" s="20" t="n">
        <x:f>G2788/I2788*H2788</x:f>
        <x:v>0.010308280780959687</x:v>
      </x:c>
      <x:c r="K2788" s="2" t="str">
        <x:v>ISIC4:20</x:v>
      </x:c>
      <x:c r="L2788" s="14" t="n">
        <x:f>'Crosswalk'!C24</x:f>
        <x:v>0</x:v>
      </x:c>
      <x:c r="M2788" s="14" t="n">
        <x:f>'Crosswalk'!D24</x:f>
        <x:v>0.8</x:v>
      </x:c>
      <x:c r="N2788" s="14" t="n">
        <x:f>'Crosswalk'!E24</x:f>
        <x:v>0</x:v>
      </x:c>
      <x:c r="O2788" s="14" t="n">
        <x:f>'Crosswalk'!F24</x:f>
        <x:v>0</x:v>
      </x:c>
      <x:c r="P2788" s="14" t="n">
        <x:f>'Crosswalk'!G24</x:f>
        <x:v>0.2</x:v>
      </x:c>
      <x:c r="Q2788" s="14" t="n">
        <x:f>'Crosswalk'!H24</x:f>
        <x:v>0</x:v>
      </x:c>
      <x:c r="R2788" s="14" t="n">
        <x:f>'Crosswalk'!I24</x:f>
        <x:v>0</x:v>
      </x:c>
      <x:c r="S2788" s="14" t="n">
        <x:f>'Crosswalk'!J24</x:f>
        <x:v>0</x:v>
      </x:c>
      <x:c r="T2788" s="14" t="n">
        <x:f>'Crosswalk'!K24</x:f>
        <x:v>0</x:v>
      </x:c>
      <x:c r="U2788" s="14" t="n">
        <x:f>'Crosswalk'!L24</x:f>
        <x:v>0</x:v>
      </x:c>
      <x:c r="V2788" s="14" t="n">
        <x:f>'Crosswalk'!M24</x:f>
        <x:v>0</x:v>
      </x:c>
      <x:c r="W2788" s="14" t="n">
        <x:f>'Crosswalk'!N24</x:f>
        <x:v>0</x:v>
      </x:c>
      <x:c r="X2788" s="17" t="str">
        <x:v>HIES - Living Standards Survey</x:v>
      </x:c>
      <x:c r="Y2788" s="2" t="str">
        <x:v>B</x:v>
      </x:c>
      <x:c r="Z2788" s="17" t="str">
        <x:v>National 2017 division composition. Observed national industry detail; used only for composition within 2024 ILO modelled margins.</x:v>
      </x:c>
      <x:c r="AA2788" s="2" t="str"/>
      <x:c r="AB2788" s="2" t="str">
        <x:v>https://rplumber.ilo.org/data/indicator?format=.csv.gz&amp;id=EMP_TEMP_SEX_EC2_NB_A</x:v>
      </x:c>
    </x:row>
    <x:row r="2789" ht="48" customHeight="1">
      <x:c r="A2789" s="13" t="str">
        <x:v>GHA</x:v>
      </x:c>
      <x:c r="B2789" s="13" t="str">
        <x:v>C</x:v>
      </x:c>
      <x:c r="C2789" s="13" t="str">
        <x:v>GHA</x:v>
      </x:c>
      <x:c r="D2789" s="13" t="n">
        <x:v>2017</x:v>
      </x:c>
      <x:c r="E2789" s="13" t="str">
        <x:v>EC2_ISIC4_C21</x:v>
      </x:c>
      <x:c r="F2789" s="18" t="str">
        <x:v>Economic activity (ISIC-Rev.4), 2 digit level: 21 - Manufacture of pharmaceuticals, medicinal chemical and botanical products</x:v>
      </x:c>
      <x:c r="G2789" s="21" t="n">
        <x:v>9.97</x:v>
      </x:c>
      <x:c r="H2789" s="22" t="n">
        <x:v>1</x:v>
      </x:c>
      <x:c r="I2789" s="21" t="n">
        <x:f>SUM(G2781:G2796)</x:f>
        <x:v>1384.8089999999997</x:v>
      </x:c>
      <x:c r="J2789" s="22" t="n">
        <x:f>G2789/I2789*H2789</x:f>
        <x:v>0.00719954881864575</x:v>
      </x:c>
      <x:c r="K2789" s="13" t="str">
        <x:v>ISIC4:21</x:v>
      </x:c>
      <x:c r="L2789" s="15" t="n">
        <x:f>'Crosswalk'!C25</x:f>
        <x:v>0</x:v>
      </x:c>
      <x:c r="M2789" s="15" t="n">
        <x:f>'Crosswalk'!D25</x:f>
        <x:v>0</x:v>
      </x:c>
      <x:c r="N2789" s="15" t="n">
        <x:f>'Crosswalk'!E25</x:f>
        <x:v>0</x:v>
      </x:c>
      <x:c r="O2789" s="15" t="n">
        <x:f>'Crosswalk'!F25</x:f>
        <x:v>0</x:v>
      </x:c>
      <x:c r="P2789" s="15" t="n">
        <x:f>'Crosswalk'!G25</x:f>
        <x:v>0</x:v>
      </x:c>
      <x:c r="Q2789" s="15" t="n">
        <x:f>'Crosswalk'!H25</x:f>
        <x:v>1</x:v>
      </x:c>
      <x:c r="R2789" s="15" t="n">
        <x:f>'Crosswalk'!I25</x:f>
        <x:v>0</x:v>
      </x:c>
      <x:c r="S2789" s="15" t="n">
        <x:f>'Crosswalk'!J25</x:f>
        <x:v>0</x:v>
      </x:c>
      <x:c r="T2789" s="15" t="n">
        <x:f>'Crosswalk'!K25</x:f>
        <x:v>0</x:v>
      </x:c>
      <x:c r="U2789" s="15" t="n">
        <x:f>'Crosswalk'!L25</x:f>
        <x:v>0</x:v>
      </x:c>
      <x:c r="V2789" s="15" t="n">
        <x:f>'Crosswalk'!M25</x:f>
        <x:v>0</x:v>
      </x:c>
      <x:c r="W2789" s="15" t="n">
        <x:f>'Crosswalk'!N25</x:f>
        <x:v>0</x:v>
      </x:c>
      <x:c r="X2789" s="18" t="str">
        <x:v>HIES - Living Standards Survey</x:v>
      </x:c>
      <x:c r="Y2789" s="13" t="str">
        <x:v>U</x:v>
      </x:c>
      <x:c r="Z2789" s="18" t="str">
        <x:v>National 2017 division composition. Observed national industry detail; used only for composition within 2024 ILO modelled margins.</x:v>
      </x:c>
      <x:c r="AA2789" s="13" t="str"/>
      <x:c r="AB2789" s="13" t="str">
        <x:v>https://rplumber.ilo.org/data/indicator?format=.csv.gz&amp;id=EMP_TEMP_SEX_EC2_NB_A</x:v>
      </x:c>
    </x:row>
    <x:row r="2790" ht="48" customHeight="1">
      <x:c r="A2790" s="2" t="str">
        <x:v>GHA</x:v>
      </x:c>
      <x:c r="B2790" s="2" t="str">
        <x:v>C</x:v>
      </x:c>
      <x:c r="C2790" s="2" t="str">
        <x:v>GHA</x:v>
      </x:c>
      <x:c r="D2790" s="2" t="n">
        <x:v>2017</x:v>
      </x:c>
      <x:c r="E2790" s="2" t="str">
        <x:v>EC2_ISIC4_C22</x:v>
      </x:c>
      <x:c r="F2790" s="17" t="str">
        <x:v>Economic activity (ISIC-Rev.4), 2 digit level: 22 - Manufacture of rubber and plastics products</x:v>
      </x:c>
      <x:c r="G2790" s="19" t="n">
        <x:v>9.036</x:v>
      </x:c>
      <x:c r="H2790" s="20" t="n">
        <x:v>1</x:v>
      </x:c>
      <x:c r="I2790" s="19" t="n">
        <x:f>SUM(G2781:G2796)</x:f>
        <x:v>1384.8089999999997</x:v>
      </x:c>
      <x:c r="J2790" s="20" t="n">
        <x:f>G2790/I2790*H2790</x:f>
        <x:v>0.006525087575254061</x:v>
      </x:c>
      <x:c r="K2790" s="2" t="str">
        <x:v>ISIC4:22</x:v>
      </x:c>
      <x:c r="L2790" s="14" t="n">
        <x:f>'Crosswalk'!C26</x:f>
        <x:v>0</x:v>
      </x:c>
      <x:c r="M2790" s="14" t="n">
        <x:f>'Crosswalk'!D26</x:f>
        <x:v>0.5</x:v>
      </x:c>
      <x:c r="N2790" s="14" t="n">
        <x:f>'Crosswalk'!E26</x:f>
        <x:v>0.2</x:v>
      </x:c>
      <x:c r="O2790" s="14" t="n">
        <x:f>'Crosswalk'!F26</x:f>
        <x:v>0.3</x:v>
      </x:c>
      <x:c r="P2790" s="14" t="n">
        <x:f>'Crosswalk'!G26</x:f>
        <x:v>0</x:v>
      </x:c>
      <x:c r="Q2790" s="14" t="n">
        <x:f>'Crosswalk'!H26</x:f>
        <x:v>0</x:v>
      </x:c>
      <x:c r="R2790" s="14" t="n">
        <x:f>'Crosswalk'!I26</x:f>
        <x:v>0</x:v>
      </x:c>
      <x:c r="S2790" s="14" t="n">
        <x:f>'Crosswalk'!J26</x:f>
        <x:v>0</x:v>
      </x:c>
      <x:c r="T2790" s="14" t="n">
        <x:f>'Crosswalk'!K26</x:f>
        <x:v>0</x:v>
      </x:c>
      <x:c r="U2790" s="14" t="n">
        <x:f>'Crosswalk'!L26</x:f>
        <x:v>0</x:v>
      </x:c>
      <x:c r="V2790" s="14" t="n">
        <x:f>'Crosswalk'!M26</x:f>
        <x:v>0</x:v>
      </x:c>
      <x:c r="W2790" s="14" t="n">
        <x:f>'Crosswalk'!N26</x:f>
        <x:v>0</x:v>
      </x:c>
      <x:c r="X2790" s="17" t="str">
        <x:v>HIES - Living Standards Survey</x:v>
      </x:c>
      <x:c r="Y2790" s="2" t="str">
        <x:v>U</x:v>
      </x:c>
      <x:c r="Z2790" s="17" t="str">
        <x:v>National 2017 division composition. Observed national industry detail; used only for composition within 2024 ILO modelled margins.</x:v>
      </x:c>
      <x:c r="AA2790" s="2" t="str"/>
      <x:c r="AB2790" s="2" t="str">
        <x:v>https://rplumber.ilo.org/data/indicator?format=.csv.gz&amp;id=EMP_TEMP_SEX_EC2_NB_A</x:v>
      </x:c>
    </x:row>
    <x:row r="2791" ht="48" customHeight="1">
      <x:c r="A2791" s="13" t="str">
        <x:v>GHA</x:v>
      </x:c>
      <x:c r="B2791" s="13" t="str">
        <x:v>C</x:v>
      </x:c>
      <x:c r="C2791" s="13" t="str">
        <x:v>GHA</x:v>
      </x:c>
      <x:c r="D2791" s="13" t="n">
        <x:v>2017</x:v>
      </x:c>
      <x:c r="E2791" s="13" t="str">
        <x:v>EC2_ISIC4_C23</x:v>
      </x:c>
      <x:c r="F2791" s="18" t="str">
        <x:v>Economic activity (ISIC-Rev.4), 2 digit level: 23 - Manufacture of other non-metallic mineral products</x:v>
      </x:c>
      <x:c r="G2791" s="21" t="n">
        <x:v>21.08</x:v>
      </x:c>
      <x:c r="H2791" s="22" t="n">
        <x:v>1</x:v>
      </x:c>
      <x:c r="I2791" s="21" t="n">
        <x:f>SUM(G2781:G2796)</x:f>
        <x:v>1384.8089999999997</x:v>
      </x:c>
      <x:c r="J2791" s="22" t="n">
        <x:f>G2791/I2791*H2791</x:f>
        <x:v>0.01522231585727707</x:v>
      </x:c>
      <x:c r="K2791" s="13" t="str">
        <x:v>ISIC4:23</x:v>
      </x:c>
      <x:c r="L2791" s="15" t="n">
        <x:f>'Crosswalk'!C27</x:f>
        <x:v>0</x:v>
      </x:c>
      <x:c r="M2791" s="15" t="n">
        <x:f>'Crosswalk'!D27</x:f>
        <x:v>0.85</x:v>
      </x:c>
      <x:c r="N2791" s="15" t="n">
        <x:f>'Crosswalk'!E27</x:f>
        <x:v>0.15</x:v>
      </x:c>
      <x:c r="O2791" s="15" t="n">
        <x:f>'Crosswalk'!F27</x:f>
        <x:v>0</x:v>
      </x:c>
      <x:c r="P2791" s="15" t="n">
        <x:f>'Crosswalk'!G27</x:f>
        <x:v>0</x:v>
      </x:c>
      <x:c r="Q2791" s="15" t="n">
        <x:f>'Crosswalk'!H27</x:f>
        <x:v>0</x:v>
      </x:c>
      <x:c r="R2791" s="15" t="n">
        <x:f>'Crosswalk'!I27</x:f>
        <x:v>0</x:v>
      </x:c>
      <x:c r="S2791" s="15" t="n">
        <x:f>'Crosswalk'!J27</x:f>
        <x:v>0</x:v>
      </x:c>
      <x:c r="T2791" s="15" t="n">
        <x:f>'Crosswalk'!K27</x:f>
        <x:v>0</x:v>
      </x:c>
      <x:c r="U2791" s="15" t="n">
        <x:f>'Crosswalk'!L27</x:f>
        <x:v>0</x:v>
      </x:c>
      <x:c r="V2791" s="15" t="n">
        <x:f>'Crosswalk'!M27</x:f>
        <x:v>0</x:v>
      </x:c>
      <x:c r="W2791" s="15" t="n">
        <x:f>'Crosswalk'!N27</x:f>
        <x:v>0</x:v>
      </x:c>
      <x:c r="X2791" s="18" t="str">
        <x:v>HIES - Living Standards Survey</x:v>
      </x:c>
      <x:c r="Y2791" s="13" t="str">
        <x:v>B</x:v>
      </x:c>
      <x:c r="Z2791" s="18" t="str">
        <x:v>National 2017 division composition. Observed national industry detail; used only for composition within 2024 ILO modelled margins.</x:v>
      </x:c>
      <x:c r="AA2791" s="13" t="str"/>
      <x:c r="AB2791" s="13" t="str">
        <x:v>https://rplumber.ilo.org/data/indicator?format=.csv.gz&amp;id=EMP_TEMP_SEX_EC2_NB_A</x:v>
      </x:c>
    </x:row>
    <x:row r="2792" ht="48" customHeight="1">
      <x:c r="A2792" s="2" t="str">
        <x:v>GHA</x:v>
      </x:c>
      <x:c r="B2792" s="2" t="str">
        <x:v>C</x:v>
      </x:c>
      <x:c r="C2792" s="2" t="str">
        <x:v>GHA</x:v>
      </x:c>
      <x:c r="D2792" s="2" t="n">
        <x:v>2017</x:v>
      </x:c>
      <x:c r="E2792" s="2" t="str">
        <x:v>EC2_ISIC4_C24</x:v>
      </x:c>
      <x:c r="F2792" s="17" t="str">
        <x:v>Economic activity (ISIC-Rev.4), 2 digit level: 24 - Manufacture of basic metals</x:v>
      </x:c>
      <x:c r="G2792" s="19" t="n">
        <x:v>3.62</x:v>
      </x:c>
      <x:c r="H2792" s="20" t="n">
        <x:v>1</x:v>
      </x:c>
      <x:c r="I2792" s="19" t="n">
        <x:f>SUM(G2781:G2796)</x:f>
        <x:v>1384.8089999999997</x:v>
      </x:c>
      <x:c r="J2792" s="20" t="n">
        <x:f>G2792/I2792*H2792</x:f>
        <x:v>0.0026140789090769922</x:v>
      </x:c>
      <x:c r="K2792" s="2" t="str">
        <x:v>ISIC4:24</x:v>
      </x:c>
      <x:c r="L2792" s="14" t="n">
        <x:f>'Crosswalk'!C28</x:f>
        <x:v>0</x:v>
      </x:c>
      <x:c r="M2792" s="14" t="n">
        <x:f>'Crosswalk'!D28</x:f>
        <x:v>1</x:v>
      </x:c>
      <x:c r="N2792" s="14" t="n">
        <x:f>'Crosswalk'!E28</x:f>
        <x:v>0</x:v>
      </x:c>
      <x:c r="O2792" s="14" t="n">
        <x:f>'Crosswalk'!F28</x:f>
        <x:v>0</x:v>
      </x:c>
      <x:c r="P2792" s="14" t="n">
        <x:f>'Crosswalk'!G28</x:f>
        <x:v>0</x:v>
      </x:c>
      <x:c r="Q2792" s="14" t="n">
        <x:f>'Crosswalk'!H28</x:f>
        <x:v>0</x:v>
      </x:c>
      <x:c r="R2792" s="14" t="n">
        <x:f>'Crosswalk'!I28</x:f>
        <x:v>0</x:v>
      </x:c>
      <x:c r="S2792" s="14" t="n">
        <x:f>'Crosswalk'!J28</x:f>
        <x:v>0</x:v>
      </x:c>
      <x:c r="T2792" s="14" t="n">
        <x:f>'Crosswalk'!K28</x:f>
        <x:v>0</x:v>
      </x:c>
      <x:c r="U2792" s="14" t="n">
        <x:f>'Crosswalk'!L28</x:f>
        <x:v>0</x:v>
      </x:c>
      <x:c r="V2792" s="14" t="n">
        <x:f>'Crosswalk'!M28</x:f>
        <x:v>0</x:v>
      </x:c>
      <x:c r="W2792" s="14" t="n">
        <x:f>'Crosswalk'!N28</x:f>
        <x:v>0</x:v>
      </x:c>
      <x:c r="X2792" s="17" t="str">
        <x:v>HIES - Living Standards Survey</x:v>
      </x:c>
      <x:c r="Y2792" s="2" t="str">
        <x:v>U</x:v>
      </x:c>
      <x:c r="Z2792" s="17" t="str">
        <x:v>National 2017 division composition. Observed national industry detail; used only for composition within 2024 ILO modelled margins.</x:v>
      </x:c>
      <x:c r="AA2792" s="2" t="str"/>
      <x:c r="AB2792" s="2" t="str">
        <x:v>https://rplumber.ilo.org/data/indicator?format=.csv.gz&amp;id=EMP_TEMP_SEX_EC2_NB_A</x:v>
      </x:c>
    </x:row>
    <x:row r="2793" ht="48" customHeight="1">
      <x:c r="A2793" s="13" t="str">
        <x:v>GHA</x:v>
      </x:c>
      <x:c r="B2793" s="13" t="str">
        <x:v>C</x:v>
      </x:c>
      <x:c r="C2793" s="13" t="str">
        <x:v>GHA</x:v>
      </x:c>
      <x:c r="D2793" s="13" t="n">
        <x:v>2017</x:v>
      </x:c>
      <x:c r="E2793" s="13" t="str">
        <x:v>EC2_ISIC4_C25</x:v>
      </x:c>
      <x:c r="F2793" s="18" t="str">
        <x:v>Economic activity (ISIC-Rev.4), 2 digit level: 25 - Manufacture of fabricated metal products, except machinery and equipment</x:v>
      </x:c>
      <x:c r="G2793" s="21" t="n">
        <x:v>61.86</x:v>
      </x:c>
      <x:c r="H2793" s="22" t="n">
        <x:v>1</x:v>
      </x:c>
      <x:c r="I2793" s="21" t="n">
        <x:f>SUM(G2781:G2796)</x:f>
        <x:v>1384.8089999999997</x:v>
      </x:c>
      <x:c r="J2793" s="22" t="n">
        <x:f>G2793/I2793*H2793</x:f>
        <x:v>0.04467042025290131</x:v>
      </x:c>
      <x:c r="K2793" s="13" t="str">
        <x:v>ISIC4:25</x:v>
      </x:c>
      <x:c r="L2793" s="15" t="n">
        <x:f>'Crosswalk'!C29</x:f>
        <x:v>0</x:v>
      </x:c>
      <x:c r="M2793" s="15" t="n">
        <x:f>'Crosswalk'!D29</x:f>
        <x:v>0</x:v>
      </x:c>
      <x:c r="N2793" s="15" t="n">
        <x:f>'Crosswalk'!E29</x:f>
        <x:v>1</x:v>
      </x:c>
      <x:c r="O2793" s="15" t="n">
        <x:f>'Crosswalk'!F29</x:f>
        <x:v>0</x:v>
      </x:c>
      <x:c r="P2793" s="15" t="n">
        <x:f>'Crosswalk'!G29</x:f>
        <x:v>0</x:v>
      </x:c>
      <x:c r="Q2793" s="15" t="n">
        <x:f>'Crosswalk'!H29</x:f>
        <x:v>0</x:v>
      </x:c>
      <x:c r="R2793" s="15" t="n">
        <x:f>'Crosswalk'!I29</x:f>
        <x:v>0</x:v>
      </x:c>
      <x:c r="S2793" s="15" t="n">
        <x:f>'Crosswalk'!J29</x:f>
        <x:v>0</x:v>
      </x:c>
      <x:c r="T2793" s="15" t="n">
        <x:f>'Crosswalk'!K29</x:f>
        <x:v>0</x:v>
      </x:c>
      <x:c r="U2793" s="15" t="n">
        <x:f>'Crosswalk'!L29</x:f>
        <x:v>0</x:v>
      </x:c>
      <x:c r="V2793" s="15" t="n">
        <x:f>'Crosswalk'!M29</x:f>
        <x:v>0</x:v>
      </x:c>
      <x:c r="W2793" s="15" t="n">
        <x:f>'Crosswalk'!N29</x:f>
        <x:v>0</x:v>
      </x:c>
      <x:c r="X2793" s="18" t="str">
        <x:v>HIES - Living Standards Survey</x:v>
      </x:c>
      <x:c r="Y2793" s="13" t="str">
        <x:v>B</x:v>
      </x:c>
      <x:c r="Z2793" s="18" t="str">
        <x:v>National 2017 division composition. Observed national industry detail; used only for composition within 2024 ILO modelled margins.</x:v>
      </x:c>
      <x:c r="AA2793" s="13" t="str"/>
      <x:c r="AB2793" s="13" t="str">
        <x:v>https://rplumber.ilo.org/data/indicator?format=.csv.gz&amp;id=EMP_TEMP_SEX_EC2_NB_A</x:v>
      </x:c>
    </x:row>
    <x:row r="2794" ht="48" customHeight="1">
      <x:c r="A2794" s="2" t="str">
        <x:v>GHA</x:v>
      </x:c>
      <x:c r="B2794" s="2" t="str">
        <x:v>C</x:v>
      </x:c>
      <x:c r="C2794" s="2" t="str">
        <x:v>GHA</x:v>
      </x:c>
      <x:c r="D2794" s="2" t="n">
        <x:v>2017</x:v>
      </x:c>
      <x:c r="E2794" s="2" t="str">
        <x:v>EC2_ISIC4_C31</x:v>
      </x:c>
      <x:c r="F2794" s="17" t="str">
        <x:v>Economic activity (ISIC-Rev.4), 2 digit level: 31 - Manufacture of furniture</x:v>
      </x:c>
      <x:c r="G2794" s="19" t="n">
        <x:v>57.826</x:v>
      </x:c>
      <x:c r="H2794" s="20" t="n">
        <x:v>1</x:v>
      </x:c>
      <x:c r="I2794" s="19" t="n">
        <x:f>SUM(G2781:G2796)</x:f>
        <x:v>1384.8089999999997</x:v>
      </x:c>
      <x:c r="J2794" s="20" t="n">
        <x:f>G2794/I2794*H2794</x:f>
        <x:v>0.041757383148145345</x:v>
      </x:c>
      <x:c r="K2794" s="2" t="str">
        <x:v>ISIC4:31</x:v>
      </x:c>
      <x:c r="L2794" s="14" t="n">
        <x:f>'Crosswalk'!C35</x:f>
        <x:v>0</x:v>
      </x:c>
      <x:c r="M2794" s="14" t="n">
        <x:f>'Crosswalk'!D35</x:f>
        <x:v>0</x:v>
      </x:c>
      <x:c r="N2794" s="14" t="n">
        <x:f>'Crosswalk'!E35</x:f>
        <x:v>0</x:v>
      </x:c>
      <x:c r="O2794" s="14" t="n">
        <x:f>'Crosswalk'!F35</x:f>
        <x:v>1</x:v>
      </x:c>
      <x:c r="P2794" s="14" t="n">
        <x:f>'Crosswalk'!G35</x:f>
        <x:v>0</x:v>
      </x:c>
      <x:c r="Q2794" s="14" t="n">
        <x:f>'Crosswalk'!H35</x:f>
        <x:v>0</x:v>
      </x:c>
      <x:c r="R2794" s="14" t="n">
        <x:f>'Crosswalk'!I35</x:f>
        <x:v>0</x:v>
      </x:c>
      <x:c r="S2794" s="14" t="n">
        <x:f>'Crosswalk'!J35</x:f>
        <x:v>0</x:v>
      </x:c>
      <x:c r="T2794" s="14" t="n">
        <x:f>'Crosswalk'!K35</x:f>
        <x:v>0</x:v>
      </x:c>
      <x:c r="U2794" s="14" t="n">
        <x:f>'Crosswalk'!L35</x:f>
        <x:v>0</x:v>
      </x:c>
      <x:c r="V2794" s="14" t="n">
        <x:f>'Crosswalk'!M35</x:f>
        <x:v>0</x:v>
      </x:c>
      <x:c r="W2794" s="14" t="n">
        <x:f>'Crosswalk'!N35</x:f>
        <x:v>0</x:v>
      </x:c>
      <x:c r="X2794" s="17" t="str">
        <x:v>HIES - Living Standards Survey</x:v>
      </x:c>
      <x:c r="Y2794" s="2" t="str">
        <x:v>B</x:v>
      </x:c>
      <x:c r="Z2794" s="17" t="str">
        <x:v>National 2017 division composition. Observed national industry detail; used only for composition within 2024 ILO modelled margins.</x:v>
      </x:c>
      <x:c r="AA2794" s="2" t="str"/>
      <x:c r="AB2794" s="2" t="str">
        <x:v>https://rplumber.ilo.org/data/indicator?format=.csv.gz&amp;id=EMP_TEMP_SEX_EC2_NB_A</x:v>
      </x:c>
    </x:row>
    <x:row r="2795" ht="48" customHeight="1">
      <x:c r="A2795" s="13" t="str">
        <x:v>GHA</x:v>
      </x:c>
      <x:c r="B2795" s="13" t="str">
        <x:v>C</x:v>
      </x:c>
      <x:c r="C2795" s="13" t="str">
        <x:v>GHA</x:v>
      </x:c>
      <x:c r="D2795" s="13" t="n">
        <x:v>2017</x:v>
      </x:c>
      <x:c r="E2795" s="13" t="str">
        <x:v>EC2_ISIC4_C32</x:v>
      </x:c>
      <x:c r="F2795" s="18" t="str">
        <x:v>Economic activity (ISIC-Rev.4), 2 digit level: 32 - Other manufacturing</x:v>
      </x:c>
      <x:c r="G2795" s="21" t="n">
        <x:v>12.841</x:v>
      </x:c>
      <x:c r="H2795" s="22" t="n">
        <x:v>1</x:v>
      </x:c>
      <x:c r="I2795" s="21" t="n">
        <x:f>SUM(G2781:G2796)</x:f>
        <x:v>1384.8089999999997</x:v>
      </x:c>
      <x:c r="J2795" s="22" t="n">
        <x:f>G2795/I2795*H2795</x:f>
        <x:v>0.009272758914767308</x:v>
      </x:c>
      <x:c r="K2795" s="13" t="str">
        <x:v>ISIC4:32</x:v>
      </x:c>
      <x:c r="L2795" s="15" t="n">
        <x:f>'Crosswalk'!C36</x:f>
        <x:v>0</x:v>
      </x:c>
      <x:c r="M2795" s="15" t="n">
        <x:f>'Crosswalk'!D36</x:f>
        <x:v>0</x:v>
      </x:c>
      <x:c r="N2795" s="15" t="n">
        <x:f>'Crosswalk'!E36</x:f>
        <x:v>0.1</x:v>
      </x:c>
      <x:c r="O2795" s="15" t="n">
        <x:f>'Crosswalk'!F36</x:f>
        <x:v>0.65</x:v>
      </x:c>
      <x:c r="P2795" s="15" t="n">
        <x:f>'Crosswalk'!G36</x:f>
        <x:v>0</x:v>
      </x:c>
      <x:c r="Q2795" s="15" t="n">
        <x:f>'Crosswalk'!H36</x:f>
        <x:v>0.25</x:v>
      </x:c>
      <x:c r="R2795" s="15" t="n">
        <x:f>'Crosswalk'!I36</x:f>
        <x:v>0</x:v>
      </x:c>
      <x:c r="S2795" s="15" t="n">
        <x:f>'Crosswalk'!J36</x:f>
        <x:v>0</x:v>
      </x:c>
      <x:c r="T2795" s="15" t="n">
        <x:f>'Crosswalk'!K36</x:f>
        <x:v>0</x:v>
      </x:c>
      <x:c r="U2795" s="15" t="n">
        <x:f>'Crosswalk'!L36</x:f>
        <x:v>0</x:v>
      </x:c>
      <x:c r="V2795" s="15" t="n">
        <x:f>'Crosswalk'!M36</x:f>
        <x:v>0</x:v>
      </x:c>
      <x:c r="W2795" s="15" t="n">
        <x:f>'Crosswalk'!N36</x:f>
        <x:v>0</x:v>
      </x:c>
      <x:c r="X2795" s="18" t="str">
        <x:v>HIES - Living Standards Survey</x:v>
      </x:c>
      <x:c r="Y2795" s="13" t="str">
        <x:v>B</x:v>
      </x:c>
      <x:c r="Z2795" s="18" t="str">
        <x:v>National 2017 division composition. Observed national industry detail; used only for composition within 2024 ILO modelled margins.</x:v>
      </x:c>
      <x:c r="AA2795" s="13" t="str"/>
      <x:c r="AB2795" s="13" t="str">
        <x:v>https://rplumber.ilo.org/data/indicator?format=.csv.gz&amp;id=EMP_TEMP_SEX_EC2_NB_A</x:v>
      </x:c>
    </x:row>
    <x:row r="2796" ht="48" customHeight="1">
      <x:c r="A2796" s="2" t="str">
        <x:v>GHA</x:v>
      </x:c>
      <x:c r="B2796" s="2" t="str">
        <x:v>C</x:v>
      </x:c>
      <x:c r="C2796" s="2" t="str">
        <x:v>GHA</x:v>
      </x:c>
      <x:c r="D2796" s="2" t="n">
        <x:v>2017</x:v>
      </x:c>
      <x:c r="E2796" s="2" t="str">
        <x:v>EC2_ISIC4_C33</x:v>
      </x:c>
      <x:c r="F2796" s="17" t="str">
        <x:v>Economic activity (ISIC-Rev.4), 2 digit level: 33 - Repair and installation of machinery and equipment</x:v>
      </x:c>
      <x:c r="G2796" s="19" t="n">
        <x:v>4.193</x:v>
      </x:c>
      <x:c r="H2796" s="20" t="n">
        <x:v>1</x:v>
      </x:c>
      <x:c r="I2796" s="19" t="n">
        <x:f>SUM(G2781:G2796)</x:f>
        <x:v>1384.8089999999997</x:v>
      </x:c>
      <x:c r="J2796" s="20" t="n">
        <x:f>G2796/I2796*H2796</x:f>
        <x:v>0.0030278543828065824</x:v>
      </x:c>
      <x:c r="K2796" s="2" t="str">
        <x:v>ISIC4:33</x:v>
      </x:c>
      <x:c r="L2796" s="14" t="n">
        <x:f>'Crosswalk'!C37</x:f>
        <x:v>0</x:v>
      </x:c>
      <x:c r="M2796" s="14" t="n">
        <x:f>'Crosswalk'!D37</x:f>
        <x:v>0</x:v>
      </x:c>
      <x:c r="N2796" s="14" t="n">
        <x:f>'Crosswalk'!E37</x:f>
        <x:v>1</x:v>
      </x:c>
      <x:c r="O2796" s="14" t="n">
        <x:f>'Crosswalk'!F37</x:f>
        <x:v>0</x:v>
      </x:c>
      <x:c r="P2796" s="14" t="n">
        <x:f>'Crosswalk'!G37</x:f>
        <x:v>0</x:v>
      </x:c>
      <x:c r="Q2796" s="14" t="n">
        <x:f>'Crosswalk'!H37</x:f>
        <x:v>0</x:v>
      </x:c>
      <x:c r="R2796" s="14" t="n">
        <x:f>'Crosswalk'!I37</x:f>
        <x:v>0</x:v>
      </x:c>
      <x:c r="S2796" s="14" t="n">
        <x:f>'Crosswalk'!J37</x:f>
        <x:v>0</x:v>
      </x:c>
      <x:c r="T2796" s="14" t="n">
        <x:f>'Crosswalk'!K37</x:f>
        <x:v>0</x:v>
      </x:c>
      <x:c r="U2796" s="14" t="n">
        <x:f>'Crosswalk'!L37</x:f>
        <x:v>0</x:v>
      </x:c>
      <x:c r="V2796" s="14" t="n">
        <x:f>'Crosswalk'!M37</x:f>
        <x:v>0</x:v>
      </x:c>
      <x:c r="W2796" s="14" t="n">
        <x:f>'Crosswalk'!N37</x:f>
        <x:v>0</x:v>
      </x:c>
      <x:c r="X2796" s="17" t="str">
        <x:v>HIES - Living Standards Survey</x:v>
      </x:c>
      <x:c r="Y2796" s="2" t="str">
        <x:v>U</x:v>
      </x:c>
      <x:c r="Z2796" s="17" t="str">
        <x:v>National 2017 division composition. Observed national industry detail; used only for composition within 2024 ILO modelled margins.</x:v>
      </x:c>
      <x:c r="AA2796" s="2" t="str"/>
      <x:c r="AB2796" s="2" t="str">
        <x:v>https://rplumber.ilo.org/data/indicator?format=.csv.gz&amp;id=EMP_TEMP_SEX_EC2_NB_A</x:v>
      </x:c>
    </x:row>
    <x:row r="2797" ht="48" customHeight="1">
      <x:c r="A2797" s="13" t="str">
        <x:v>GHA</x:v>
      </x:c>
      <x:c r="B2797" s="13" t="str">
        <x:v>DE</x:v>
      </x:c>
      <x:c r="C2797" s="13" t="str">
        <x:v>GHA</x:v>
      </x:c>
      <x:c r="D2797" s="13" t="n">
        <x:v>2017</x:v>
      </x:c>
      <x:c r="E2797" s="13" t="str">
        <x:v>EC2_ISIC4_D35</x:v>
      </x:c>
      <x:c r="F2797" s="18" t="str">
        <x:v>Economic activity (ISIC-Rev.4), 2 digit level: 35 - Electricity, gas, steam and air conditioning supply</x:v>
      </x:c>
      <x:c r="G2797" s="21" t="n">
        <x:v>20.705</x:v>
      </x:c>
      <x:c r="H2797" s="22" t="n">
        <x:v>0.589525620276237</x:v>
      </x:c>
      <x:c r="I2797" s="21" t="n">
        <x:f>SUM(G2797:G2797)</x:f>
        <x:v>20.705</x:v>
      </x:c>
      <x:c r="J2797" s="22" t="n">
        <x:f>G2797/I2797*H2797</x:f>
        <x:v>0.589525620276237</x:v>
      </x:c>
      <x:c r="K2797" s="13" t="str">
        <x:v>ISIC4:35</x:v>
      </x:c>
      <x:c r="L2797" s="15" t="n">
        <x:f>'Crosswalk'!C38</x:f>
        <x:v>0</x:v>
      </x:c>
      <x:c r="M2797" s="15" t="n">
        <x:f>'Crosswalk'!D38</x:f>
        <x:v>0</x:v>
      </x:c>
      <x:c r="N2797" s="15" t="n">
        <x:f>'Crosswalk'!E38</x:f>
        <x:v>0</x:v>
      </x:c>
      <x:c r="O2797" s="15" t="n">
        <x:f>'Crosswalk'!F38</x:f>
        <x:v>0</x:v>
      </x:c>
      <x:c r="P2797" s="15" t="n">
        <x:f>'Crosswalk'!G38</x:f>
        <x:v>0</x:v>
      </x:c>
      <x:c r="Q2797" s="15" t="n">
        <x:f>'Crosswalk'!H38</x:f>
        <x:v>0</x:v>
      </x:c>
      <x:c r="R2797" s="15" t="n">
        <x:f>'Crosswalk'!I38</x:f>
        <x:v>0</x:v>
      </x:c>
      <x:c r="S2797" s="15" t="n">
        <x:f>'Crosswalk'!J38</x:f>
        <x:v>0</x:v>
      </x:c>
      <x:c r="T2797" s="15" t="n">
        <x:f>'Crosswalk'!K38</x:f>
        <x:v>0</x:v>
      </x:c>
      <x:c r="U2797" s="15" t="n">
        <x:f>'Crosswalk'!L38</x:f>
        <x:v>1</x:v>
      </x:c>
      <x:c r="V2797" s="15" t="n">
        <x:f>'Crosswalk'!M38</x:f>
        <x:v>0</x:v>
      </x:c>
      <x:c r="W2797" s="15" t="n">
        <x:f>'Crosswalk'!N38</x:f>
        <x:v>0</x:v>
      </x:c>
      <x:c r="X2797" s="18" t="str">
        <x:v>HIES - Living Standards Survey</x:v>
      </x:c>
      <x:c r="Y2797" s="13" t="str">
        <x:v>B</x:v>
      </x:c>
      <x:c r="Z2797" s="18" t="str">
        <x:v>National 2024 section mix; national 2017 division composition. Observed national industry detail; used only for composition within 2024 ILO modelled margins.</x:v>
      </x:c>
      <x:c r="AA2797" s="13" t="str"/>
      <x:c r="AB2797" s="13" t="str">
        <x:v>https://rplumber.ilo.org/data/indicator?format=.csv.gz&amp;id=EMP_TEMP_SEX_EC2_NB_A</x:v>
      </x:c>
    </x:row>
    <x:row r="2798" ht="48" customHeight="1">
      <x:c r="A2798" s="2" t="str">
        <x:v>GHA</x:v>
      </x:c>
      <x:c r="B2798" s="2" t="str">
        <x:v>DE</x:v>
      </x:c>
      <x:c r="C2798" s="2" t="str">
        <x:v>GHA</x:v>
      </x:c>
      <x:c r="D2798" s="2" t="n">
        <x:v>2017</x:v>
      </x:c>
      <x:c r="E2798" s="2" t="str">
        <x:v>EC2_ISIC4_E36</x:v>
      </x:c>
      <x:c r="F2798" s="17" t="str">
        <x:v>Economic activity (ISIC-Rev.4), 2 digit level: 36 - Water collection, treatment and supply</x:v>
      </x:c>
      <x:c r="G2798" s="19" t="n">
        <x:v>6.631</x:v>
      </x:c>
      <x:c r="H2798" s="20" t="n">
        <x:v>0.41047437972376294</x:v>
      </x:c>
      <x:c r="I2798" s="19" t="n">
        <x:f>SUM(G2798:G2799)</x:f>
        <x:v>21.053</x:v>
      </x:c>
      <x:c r="J2798" s="20" t="n">
        <x:f>G2798/I2798*H2798</x:f>
        <x:v>0.12928587906465927</x:v>
      </x:c>
      <x:c r="K2798" s="2" t="str">
        <x:v>ISIC4:36</x:v>
      </x:c>
      <x:c r="L2798" s="14" t="n">
        <x:f>'Crosswalk'!C39</x:f>
        <x:v>0</x:v>
      </x:c>
      <x:c r="M2798" s="14" t="n">
        <x:f>'Crosswalk'!D39</x:f>
        <x:v>0</x:v>
      </x:c>
      <x:c r="N2798" s="14" t="n">
        <x:f>'Crosswalk'!E39</x:f>
        <x:v>0</x:v>
      </x:c>
      <x:c r="O2798" s="14" t="n">
        <x:f>'Crosswalk'!F39</x:f>
        <x:v>0</x:v>
      </x:c>
      <x:c r="P2798" s="14" t="n">
        <x:f>'Crosswalk'!G39</x:f>
        <x:v>0</x:v>
      </x:c>
      <x:c r="Q2798" s="14" t="n">
        <x:f>'Crosswalk'!H39</x:f>
        <x:v>0</x:v>
      </x:c>
      <x:c r="R2798" s="14" t="n">
        <x:f>'Crosswalk'!I39</x:f>
        <x:v>0</x:v>
      </x:c>
      <x:c r="S2798" s="14" t="n">
        <x:f>'Crosswalk'!J39</x:f>
        <x:v>0</x:v>
      </x:c>
      <x:c r="T2798" s="14" t="n">
        <x:f>'Crosswalk'!K39</x:f>
        <x:v>0</x:v>
      </x:c>
      <x:c r="U2798" s="14" t="n">
        <x:f>'Crosswalk'!L39</x:f>
        <x:v>1</x:v>
      </x:c>
      <x:c r="V2798" s="14" t="n">
        <x:f>'Crosswalk'!M39</x:f>
        <x:v>0</x:v>
      </x:c>
      <x:c r="W2798" s="14" t="n">
        <x:f>'Crosswalk'!N39</x:f>
        <x:v>0</x:v>
      </x:c>
      <x:c r="X2798" s="17" t="str">
        <x:v>HIES - Living Standards Survey</x:v>
      </x:c>
      <x:c r="Y2798" s="2" t="str">
        <x:v>U</x:v>
      </x:c>
      <x:c r="Z2798" s="17" t="str">
        <x:v>National 2024 section mix; national 2017 division composition. Observed national industry detail; used only for composition within 2024 ILO modelled margins.</x:v>
      </x:c>
      <x:c r="AA2798" s="2" t="str"/>
      <x:c r="AB2798" s="2" t="str">
        <x:v>https://rplumber.ilo.org/data/indicator?format=.csv.gz&amp;id=EMP_TEMP_SEX_EC2_NB_A</x:v>
      </x:c>
    </x:row>
    <x:row r="2799" ht="48" customHeight="1">
      <x:c r="A2799" s="13" t="str">
        <x:v>GHA</x:v>
      </x:c>
      <x:c r="B2799" s="13" t="str">
        <x:v>DE</x:v>
      </x:c>
      <x:c r="C2799" s="13" t="str">
        <x:v>GHA</x:v>
      </x:c>
      <x:c r="D2799" s="13" t="n">
        <x:v>2017</x:v>
      </x:c>
      <x:c r="E2799" s="13" t="str">
        <x:v>EC2_ISIC4_E38</x:v>
      </x:c>
      <x:c r="F2799" s="18" t="str">
        <x:v>Economic activity (ISIC-Rev.4), 2 digit level: 38 - Waste collection, treatment and disposal activities; materials recovery</x:v>
      </x:c>
      <x:c r="G2799" s="21" t="n">
        <x:v>14.422</x:v>
      </x:c>
      <x:c r="H2799" s="22" t="n">
        <x:v>0.41047437972376294</x:v>
      </x:c>
      <x:c r="I2799" s="21" t="n">
        <x:f>SUM(G2798:G2799)</x:f>
        <x:v>21.053</x:v>
      </x:c>
      <x:c r="J2799" s="22" t="n">
        <x:f>G2799/I2799*H2799</x:f>
        <x:v>0.28118850065910367</x:v>
      </x:c>
      <x:c r="K2799" s="13" t="str">
        <x:v>ISIC4:38</x:v>
      </x:c>
      <x:c r="L2799" s="15" t="n">
        <x:f>'Crosswalk'!C41</x:f>
        <x:v>0</x:v>
      </x:c>
      <x:c r="M2799" s="15" t="n">
        <x:f>'Crosswalk'!D41</x:f>
        <x:v>0</x:v>
      </x:c>
      <x:c r="N2799" s="15" t="n">
        <x:f>'Crosswalk'!E41</x:f>
        <x:v>1</x:v>
      </x:c>
      <x:c r="O2799" s="15" t="n">
        <x:f>'Crosswalk'!F41</x:f>
        <x:v>0</x:v>
      </x:c>
      <x:c r="P2799" s="15" t="n">
        <x:f>'Crosswalk'!G41</x:f>
        <x:v>0</x:v>
      </x:c>
      <x:c r="Q2799" s="15" t="n">
        <x:f>'Crosswalk'!H41</x:f>
        <x:v>0</x:v>
      </x:c>
      <x:c r="R2799" s="15" t="n">
        <x:f>'Crosswalk'!I41</x:f>
        <x:v>0</x:v>
      </x:c>
      <x:c r="S2799" s="15" t="n">
        <x:f>'Crosswalk'!J41</x:f>
        <x:v>0</x:v>
      </x:c>
      <x:c r="T2799" s="15" t="n">
        <x:f>'Crosswalk'!K41</x:f>
        <x:v>0</x:v>
      </x:c>
      <x:c r="U2799" s="15" t="n">
        <x:f>'Crosswalk'!L41</x:f>
        <x:v>0</x:v>
      </x:c>
      <x:c r="V2799" s="15" t="n">
        <x:f>'Crosswalk'!M41</x:f>
        <x:v>0</x:v>
      </x:c>
      <x:c r="W2799" s="15" t="n">
        <x:f>'Crosswalk'!N41</x:f>
        <x:v>0</x:v>
      </x:c>
      <x:c r="X2799" s="18" t="str">
        <x:v>HIES - Living Standards Survey</x:v>
      </x:c>
      <x:c r="Y2799" s="13" t="str">
        <x:v>B</x:v>
      </x:c>
      <x:c r="Z2799" s="18" t="str">
        <x:v>National 2024 section mix; national 2017 division composition. Observed national industry detail; used only for composition within 2024 ILO modelled margins.</x:v>
      </x:c>
      <x:c r="AA2799" s="13" t="str"/>
      <x:c r="AB2799" s="13" t="str">
        <x:v>https://rplumber.ilo.org/data/indicator?format=.csv.gz&amp;id=EMP_TEMP_SEX_EC2_NB_A</x:v>
      </x:c>
    </x:row>
    <x:row r="2800" ht="48" customHeight="1">
      <x:c r="A2800" s="2" t="str">
        <x:v>GHA</x:v>
      </x:c>
      <x:c r="B2800" s="2" t="str">
        <x:v>F</x:v>
      </x:c>
      <x:c r="C2800" s="2" t="str">
        <x:v>GHA</x:v>
      </x:c>
      <x:c r="D2800" s="2" t="n">
        <x:v>2017</x:v>
      </x:c>
      <x:c r="E2800" s="2" t="str">
        <x:v>EC2_ISIC4_F41</x:v>
      </x:c>
      <x:c r="F2800" s="17" t="str">
        <x:v>Economic activity (ISIC-Rev.4), 2 digit level: 41 - Construction of buildings</x:v>
      </x:c>
      <x:c r="G2800" s="19" t="n">
        <x:v>306.494</x:v>
      </x:c>
      <x:c r="H2800" s="20" t="n">
        <x:v>1</x:v>
      </x:c>
      <x:c r="I2800" s="19" t="n">
        <x:f>SUM(G2800:G2802)</x:f>
        <x:v>500.202</x:v>
      </x:c>
      <x:c r="J2800" s="20" t="n">
        <x:f>G2800/I2800*H2800</x:f>
        <x:v>0.6127404528570458</x:v>
      </x:c>
      <x:c r="K2800" s="2" t="str">
        <x:v>ISIC4:41</x:v>
      </x:c>
      <x:c r="L2800" s="14" t="n">
        <x:f>'Crosswalk'!C43</x:f>
        <x:v>0</x:v>
      </x:c>
      <x:c r="M2800" s="14" t="n">
        <x:f>'Crosswalk'!D43</x:f>
        <x:v>0</x:v>
      </x:c>
      <x:c r="N2800" s="14" t="n">
        <x:f>'Crosswalk'!E43</x:f>
        <x:v>0.5</x:v>
      </x:c>
      <x:c r="O2800" s="14" t="n">
        <x:f>'Crosswalk'!F43</x:f>
        <x:v>0.5</x:v>
      </x:c>
      <x:c r="P2800" s="14" t="n">
        <x:f>'Crosswalk'!G43</x:f>
        <x:v>0</x:v>
      </x:c>
      <x:c r="Q2800" s="14" t="n">
        <x:f>'Crosswalk'!H43</x:f>
        <x:v>0</x:v>
      </x:c>
      <x:c r="R2800" s="14" t="n">
        <x:f>'Crosswalk'!I43</x:f>
        <x:v>0</x:v>
      </x:c>
      <x:c r="S2800" s="14" t="n">
        <x:f>'Crosswalk'!J43</x:f>
        <x:v>0</x:v>
      </x:c>
      <x:c r="T2800" s="14" t="n">
        <x:f>'Crosswalk'!K43</x:f>
        <x:v>0</x:v>
      </x:c>
      <x:c r="U2800" s="14" t="n">
        <x:f>'Crosswalk'!L43</x:f>
        <x:v>0</x:v>
      </x:c>
      <x:c r="V2800" s="14" t="n">
        <x:f>'Crosswalk'!M43</x:f>
        <x:v>0</x:v>
      </x:c>
      <x:c r="W2800" s="14" t="n">
        <x:f>'Crosswalk'!N43</x:f>
        <x:v>0</x:v>
      </x:c>
      <x:c r="X2800" s="17" t="str">
        <x:v>HIES - Living Standards Survey</x:v>
      </x:c>
      <x:c r="Y2800" s="2" t="str">
        <x:v>B</x:v>
      </x:c>
      <x:c r="Z2800" s="17" t="str">
        <x:v>National 2017 division composition. Observed national industry detail; used only for composition within 2024 ILO modelled margins.</x:v>
      </x:c>
      <x:c r="AA2800" s="2" t="str"/>
      <x:c r="AB2800" s="2" t="str">
        <x:v>https://rplumber.ilo.org/data/indicator?format=.csv.gz&amp;id=EMP_TEMP_SEX_EC2_NB_A</x:v>
      </x:c>
    </x:row>
    <x:row r="2801" ht="48" customHeight="1">
      <x:c r="A2801" s="13" t="str">
        <x:v>GHA</x:v>
      </x:c>
      <x:c r="B2801" s="13" t="str">
        <x:v>F</x:v>
      </x:c>
      <x:c r="C2801" s="13" t="str">
        <x:v>GHA</x:v>
      </x:c>
      <x:c r="D2801" s="13" t="n">
        <x:v>2017</x:v>
      </x:c>
      <x:c r="E2801" s="13" t="str">
        <x:v>EC2_ISIC4_F42</x:v>
      </x:c>
      <x:c r="F2801" s="18" t="str">
        <x:v>Economic activity (ISIC-Rev.4), 2 digit level: 42 - Civil engineering</x:v>
      </x:c>
      <x:c r="G2801" s="21" t="n">
        <x:v>17.329</x:v>
      </x:c>
      <x:c r="H2801" s="22" t="n">
        <x:v>1</x:v>
      </x:c>
      <x:c r="I2801" s="21" t="n">
        <x:f>SUM(G2800:G2802)</x:f>
        <x:v>500.202</x:v>
      </x:c>
      <x:c r="J2801" s="22" t="n">
        <x:f>G2801/I2801*H2801</x:f>
        <x:v>0.03464400382245573</x:v>
      </x:c>
      <x:c r="K2801" s="13" t="str">
        <x:v>ISIC4:42</x:v>
      </x:c>
      <x:c r="L2801" s="15" t="n">
        <x:f>'Crosswalk'!C44</x:f>
        <x:v>0</x:v>
      </x:c>
      <x:c r="M2801" s="15" t="n">
        <x:f>'Crosswalk'!D44</x:f>
        <x:v>0</x:v>
      </x:c>
      <x:c r="N2801" s="15" t="n">
        <x:f>'Crosswalk'!E44</x:f>
        <x:v>1</x:v>
      </x:c>
      <x:c r="O2801" s="15" t="n">
        <x:f>'Crosswalk'!F44</x:f>
        <x:v>0</x:v>
      </x:c>
      <x:c r="P2801" s="15" t="n">
        <x:f>'Crosswalk'!G44</x:f>
        <x:v>0</x:v>
      </x:c>
      <x:c r="Q2801" s="15" t="n">
        <x:f>'Crosswalk'!H44</x:f>
        <x:v>0</x:v>
      </x:c>
      <x:c r="R2801" s="15" t="n">
        <x:f>'Crosswalk'!I44</x:f>
        <x:v>0</x:v>
      </x:c>
      <x:c r="S2801" s="15" t="n">
        <x:f>'Crosswalk'!J44</x:f>
        <x:v>0</x:v>
      </x:c>
      <x:c r="T2801" s="15" t="n">
        <x:f>'Crosswalk'!K44</x:f>
        <x:v>0</x:v>
      </x:c>
      <x:c r="U2801" s="15" t="n">
        <x:f>'Crosswalk'!L44</x:f>
        <x:v>0</x:v>
      </x:c>
      <x:c r="V2801" s="15" t="n">
        <x:f>'Crosswalk'!M44</x:f>
        <x:v>0</x:v>
      </x:c>
      <x:c r="W2801" s="15" t="n">
        <x:f>'Crosswalk'!N44</x:f>
        <x:v>0</x:v>
      </x:c>
      <x:c r="X2801" s="18" t="str">
        <x:v>HIES - Living Standards Survey</x:v>
      </x:c>
      <x:c r="Y2801" s="13" t="str">
        <x:v>B</x:v>
      </x:c>
      <x:c r="Z2801" s="18" t="str">
        <x:v>National 2017 division composition. Observed national industry detail; used only for composition within 2024 ILO modelled margins.</x:v>
      </x:c>
      <x:c r="AA2801" s="13" t="str"/>
      <x:c r="AB2801" s="13" t="str">
        <x:v>https://rplumber.ilo.org/data/indicator?format=.csv.gz&amp;id=EMP_TEMP_SEX_EC2_NB_A</x:v>
      </x:c>
    </x:row>
    <x:row r="2802" ht="48" customHeight="1">
      <x:c r="A2802" s="2" t="str">
        <x:v>GHA</x:v>
      </x:c>
      <x:c r="B2802" s="2" t="str">
        <x:v>F</x:v>
      </x:c>
      <x:c r="C2802" s="2" t="str">
        <x:v>GHA</x:v>
      </x:c>
      <x:c r="D2802" s="2" t="n">
        <x:v>2017</x:v>
      </x:c>
      <x:c r="E2802" s="2" t="str">
        <x:v>EC2_ISIC4_F43</x:v>
      </x:c>
      <x:c r="F2802" s="17" t="str">
        <x:v>Economic activity (ISIC-Rev.4), 2 digit level: 43 - Specialized construction activities</x:v>
      </x:c>
      <x:c r="G2802" s="19" t="n">
        <x:v>176.379</x:v>
      </x:c>
      <x:c r="H2802" s="20" t="n">
        <x:v>1</x:v>
      </x:c>
      <x:c r="I2802" s="19" t="n">
        <x:f>SUM(G2800:G2802)</x:f>
        <x:v>500.202</x:v>
      </x:c>
      <x:c r="J2802" s="20" t="n">
        <x:f>G2802/I2802*H2802</x:f>
        <x:v>0.3526155433204985</x:v>
      </x:c>
      <x:c r="K2802" s="2" t="str">
        <x:v>ISIC4:43</x:v>
      </x:c>
      <x:c r="L2802" s="14" t="n">
        <x:f>'Crosswalk'!C45</x:f>
        <x:v>0</x:v>
      </x:c>
      <x:c r="M2802" s="14" t="n">
        <x:f>'Crosswalk'!D45</x:f>
        <x:v>0</x:v>
      </x:c>
      <x:c r="N2802" s="14" t="n">
        <x:f>'Crosswalk'!E45</x:f>
        <x:v>0.6</x:v>
      </x:c>
      <x:c r="O2802" s="14" t="n">
        <x:f>'Crosswalk'!F45</x:f>
        <x:v>0.4</x:v>
      </x:c>
      <x:c r="P2802" s="14" t="n">
        <x:f>'Crosswalk'!G45</x:f>
        <x:v>0</x:v>
      </x:c>
      <x:c r="Q2802" s="14" t="n">
        <x:f>'Crosswalk'!H45</x:f>
        <x:v>0</x:v>
      </x:c>
      <x:c r="R2802" s="14" t="n">
        <x:f>'Crosswalk'!I45</x:f>
        <x:v>0</x:v>
      </x:c>
      <x:c r="S2802" s="14" t="n">
        <x:f>'Crosswalk'!J45</x:f>
        <x:v>0</x:v>
      </x:c>
      <x:c r="T2802" s="14" t="n">
        <x:f>'Crosswalk'!K45</x:f>
        <x:v>0</x:v>
      </x:c>
      <x:c r="U2802" s="14" t="n">
        <x:f>'Crosswalk'!L45</x:f>
        <x:v>0</x:v>
      </x:c>
      <x:c r="V2802" s="14" t="n">
        <x:f>'Crosswalk'!M45</x:f>
        <x:v>0</x:v>
      </x:c>
      <x:c r="W2802" s="14" t="n">
        <x:f>'Crosswalk'!N45</x:f>
        <x:v>0</x:v>
      </x:c>
      <x:c r="X2802" s="17" t="str">
        <x:v>HIES - Living Standards Survey</x:v>
      </x:c>
      <x:c r="Y2802" s="2" t="str">
        <x:v>B</x:v>
      </x:c>
      <x:c r="Z2802" s="17" t="str">
        <x:v>National 2017 division composition. Observed national industry detail; used only for composition within 2024 ILO modelled margins.</x:v>
      </x:c>
      <x:c r="AA2802" s="2" t="str"/>
      <x:c r="AB2802" s="2" t="str">
        <x:v>https://rplumber.ilo.org/data/indicator?format=.csv.gz&amp;id=EMP_TEMP_SEX_EC2_NB_A</x:v>
      </x:c>
    </x:row>
    <x:row r="2803" ht="48" customHeight="1">
      <x:c r="A2803" s="13" t="str">
        <x:v>GHA</x:v>
      </x:c>
      <x:c r="B2803" s="13" t="str">
        <x:v>G</x:v>
      </x:c>
      <x:c r="C2803" s="13" t="str">
        <x:v>GHA</x:v>
      </x:c>
      <x:c r="D2803" s="13" t="n">
        <x:v>2017</x:v>
      </x:c>
      <x:c r="E2803" s="13" t="str">
        <x:v>EC2_ISIC4_G45</x:v>
      </x:c>
      <x:c r="F2803" s="18" t="str">
        <x:v>Economic activity (ISIC-Rev.4), 2 digit level: 45 - Wholesale and retail trade and repair of motor vehicles and motorcycles</x:v>
      </x:c>
      <x:c r="G2803" s="21" t="n">
        <x:v>209.498</x:v>
      </x:c>
      <x:c r="H2803" s="22" t="n">
        <x:v>1</x:v>
      </x:c>
      <x:c r="I2803" s="21" t="n">
        <x:f>SUM(G2803:G2805)</x:f>
        <x:v>2341.865</x:v>
      </x:c>
      <x:c r="J2803" s="22" t="n">
        <x:f>G2803/I2803*H2803</x:f>
        <x:v>0.08945776122876425</x:v>
      </x:c>
      <x:c r="K2803" s="13" t="str">
        <x:v>ISIC4:45</x:v>
      </x:c>
      <x:c r="L2803" s="15" t="n">
        <x:f>'Crosswalk'!C46</x:f>
        <x:v>0</x:v>
      </x:c>
      <x:c r="M2803" s="15" t="n">
        <x:f>'Crosswalk'!D46</x:f>
        <x:v>0</x:v>
      </x:c>
      <x:c r="N2803" s="15" t="n">
        <x:f>'Crosswalk'!E46</x:f>
        <x:v>0</x:v>
      </x:c>
      <x:c r="O2803" s="15" t="n">
        <x:f>'Crosswalk'!F46</x:f>
        <x:v>1</x:v>
      </x:c>
      <x:c r="P2803" s="15" t="n">
        <x:f>'Crosswalk'!G46</x:f>
        <x:v>0</x:v>
      </x:c>
      <x:c r="Q2803" s="15" t="n">
        <x:f>'Crosswalk'!H46</x:f>
        <x:v>0</x:v>
      </x:c>
      <x:c r="R2803" s="15" t="n">
        <x:f>'Crosswalk'!I46</x:f>
        <x:v>0</x:v>
      </x:c>
      <x:c r="S2803" s="15" t="n">
        <x:f>'Crosswalk'!J46</x:f>
        <x:v>0</x:v>
      </x:c>
      <x:c r="T2803" s="15" t="n">
        <x:f>'Crosswalk'!K46</x:f>
        <x:v>0</x:v>
      </x:c>
      <x:c r="U2803" s="15" t="n">
        <x:f>'Crosswalk'!L46</x:f>
        <x:v>0</x:v>
      </x:c>
      <x:c r="V2803" s="15" t="n">
        <x:f>'Crosswalk'!M46</x:f>
        <x:v>0</x:v>
      </x:c>
      <x:c r="W2803" s="15" t="n">
        <x:f>'Crosswalk'!N46</x:f>
        <x:v>0</x:v>
      </x:c>
      <x:c r="X2803" s="18" t="str">
        <x:v>HIES - Living Standards Survey</x:v>
      </x:c>
      <x:c r="Y2803" s="13" t="str">
        <x:v>B</x:v>
      </x:c>
      <x:c r="Z2803" s="18" t="str">
        <x:v>National 2017 division composition. Observed national industry detail; used only for composition within 2024 ILO modelled margins.</x:v>
      </x:c>
      <x:c r="AA2803" s="13" t="str"/>
      <x:c r="AB2803" s="13" t="str">
        <x:v>https://rplumber.ilo.org/data/indicator?format=.csv.gz&amp;id=EMP_TEMP_SEX_EC2_NB_A</x:v>
      </x:c>
    </x:row>
    <x:row r="2804" ht="48" customHeight="1">
      <x:c r="A2804" s="2" t="str">
        <x:v>GHA</x:v>
      </x:c>
      <x:c r="B2804" s="2" t="str">
        <x:v>G</x:v>
      </x:c>
      <x:c r="C2804" s="2" t="str">
        <x:v>GHA</x:v>
      </x:c>
      <x:c r="D2804" s="2" t="n">
        <x:v>2017</x:v>
      </x:c>
      <x:c r="E2804" s="2" t="str">
        <x:v>EC2_ISIC4_G46</x:v>
      </x:c>
      <x:c r="F2804" s="17" t="str">
        <x:v>Economic activity (ISIC-Rev.4), 2 digit level: 46 - Wholesale trade, except of motor vehicles and motorcycles</x:v>
      </x:c>
      <x:c r="G2804" s="19" t="n">
        <x:v>136.051</x:v>
      </x:c>
      <x:c r="H2804" s="20" t="n">
        <x:v>1</x:v>
      </x:c>
      <x:c r="I2804" s="19" t="n">
        <x:f>SUM(G2803:G2805)</x:f>
        <x:v>2341.865</x:v>
      </x:c>
      <x:c r="J2804" s="20" t="n">
        <x:f>G2804/I2804*H2804</x:f>
        <x:v>0.05809515065983735</x:v>
      </x:c>
      <x:c r="K2804" s="2" t="str">
        <x:v>ISIC4:46</x:v>
      </x:c>
      <x:c r="L2804" s="14" t="n">
        <x:f>'Crosswalk'!C47</x:f>
        <x:v>0.05</x:v>
      </x:c>
      <x:c r="M2804" s="14" t="n">
        <x:f>'Crosswalk'!D47</x:f>
        <x:v>0.05</x:v>
      </x:c>
      <x:c r="N2804" s="14" t="n">
        <x:f>'Crosswalk'!E47</x:f>
        <x:v>0.55</x:v>
      </x:c>
      <x:c r="O2804" s="14" t="n">
        <x:f>'Crosswalk'!F47</x:f>
        <x:v>0</x:v>
      </x:c>
      <x:c r="P2804" s="14" t="n">
        <x:f>'Crosswalk'!G47</x:f>
        <x:v>0.2</x:v>
      </x:c>
      <x:c r="Q2804" s="14" t="n">
        <x:f>'Crosswalk'!H47</x:f>
        <x:v>0.05</x:v>
      </x:c>
      <x:c r="R2804" s="14" t="n">
        <x:f>'Crosswalk'!I47</x:f>
        <x:v>0</x:v>
      </x:c>
      <x:c r="S2804" s="14" t="n">
        <x:f>'Crosswalk'!J47</x:f>
        <x:v>0.1</x:v>
      </x:c>
      <x:c r="T2804" s="14" t="n">
        <x:f>'Crosswalk'!K47</x:f>
        <x:v>0</x:v>
      </x:c>
      <x:c r="U2804" s="14" t="n">
        <x:f>'Crosswalk'!L47</x:f>
        <x:v>0</x:v>
      </x:c>
      <x:c r="V2804" s="14" t="n">
        <x:f>'Crosswalk'!M47</x:f>
        <x:v>0</x:v>
      </x:c>
      <x:c r="W2804" s="14" t="n">
        <x:f>'Crosswalk'!N47</x:f>
        <x:v>0</x:v>
      </x:c>
      <x:c r="X2804" s="17" t="str">
        <x:v>HIES - Living Standards Survey</x:v>
      </x:c>
      <x:c r="Y2804" s="2" t="str">
        <x:v>B</x:v>
      </x:c>
      <x:c r="Z2804" s="17" t="str">
        <x:v>National 2017 division composition. Observed national industry detail; used only for composition within 2024 ILO modelled margins.</x:v>
      </x:c>
      <x:c r="AA2804" s="2" t="str"/>
      <x:c r="AB2804" s="2" t="str">
        <x:v>https://rplumber.ilo.org/data/indicator?format=.csv.gz&amp;id=EMP_TEMP_SEX_EC2_NB_A</x:v>
      </x:c>
    </x:row>
    <x:row r="2805" ht="48" customHeight="1">
      <x:c r="A2805" s="13" t="str">
        <x:v>GHA</x:v>
      </x:c>
      <x:c r="B2805" s="13" t="str">
        <x:v>G</x:v>
      </x:c>
      <x:c r="C2805" s="13" t="str">
        <x:v>GHA</x:v>
      </x:c>
      <x:c r="D2805" s="13" t="n">
        <x:v>2017</x:v>
      </x:c>
      <x:c r="E2805" s="13" t="str">
        <x:v>EC2_ISIC4_G47</x:v>
      </x:c>
      <x:c r="F2805" s="18" t="str">
        <x:v>Economic activity (ISIC-Rev.4), 2 digit level: 47 - Retail trade, except of motor vehicles and motorcycles</x:v>
      </x:c>
      <x:c r="G2805" s="21" t="n">
        <x:v>1996.316</x:v>
      </x:c>
      <x:c r="H2805" s="22" t="n">
        <x:v>1</x:v>
      </x:c>
      <x:c r="I2805" s="21" t="n">
        <x:f>SUM(G2803:G2805)</x:f>
        <x:v>2341.865</x:v>
      </x:c>
      <x:c r="J2805" s="22" t="n">
        <x:f>G2805/I2805*H2805</x:f>
        <x:v>0.8524470881113985</x:v>
      </x:c>
      <x:c r="K2805" s="13" t="str">
        <x:v>ISIC4:47</x:v>
      </x:c>
      <x:c r="L2805" s="15" t="n">
        <x:f>'Crosswalk'!C48</x:f>
        <x:v>0</x:v>
      </x:c>
      <x:c r="M2805" s="15" t="n">
        <x:f>'Crosswalk'!D48</x:f>
        <x:v>0</x:v>
      </x:c>
      <x:c r="N2805" s="15" t="n">
        <x:f>'Crosswalk'!E48</x:f>
        <x:v>0</x:v>
      </x:c>
      <x:c r="O2805" s="15" t="n">
        <x:f>'Crosswalk'!F48</x:f>
        <x:v>0.55</x:v>
      </x:c>
      <x:c r="P2805" s="15" t="n">
        <x:f>'Crosswalk'!G48</x:f>
        <x:v>0.45</x:v>
      </x:c>
      <x:c r="Q2805" s="15" t="n">
        <x:f>'Crosswalk'!H48</x:f>
        <x:v>0</x:v>
      </x:c>
      <x:c r="R2805" s="15" t="n">
        <x:f>'Crosswalk'!I48</x:f>
        <x:v>0</x:v>
      </x:c>
      <x:c r="S2805" s="15" t="n">
        <x:f>'Crosswalk'!J48</x:f>
        <x:v>0</x:v>
      </x:c>
      <x:c r="T2805" s="15" t="n">
        <x:f>'Crosswalk'!K48</x:f>
        <x:v>0</x:v>
      </x:c>
      <x:c r="U2805" s="15" t="n">
        <x:f>'Crosswalk'!L48</x:f>
        <x:v>0</x:v>
      </x:c>
      <x:c r="V2805" s="15" t="n">
        <x:f>'Crosswalk'!M48</x:f>
        <x:v>0</x:v>
      </x:c>
      <x:c r="W2805" s="15" t="n">
        <x:f>'Crosswalk'!N48</x:f>
        <x:v>0</x:v>
      </x:c>
      <x:c r="X2805" s="18" t="str">
        <x:v>HIES - Living Standards Survey</x:v>
      </x:c>
      <x:c r="Y2805" s="13" t="str">
        <x:v>B</x:v>
      </x:c>
      <x:c r="Z2805" s="18" t="str">
        <x:v>National 2017 division composition. Observed national industry detail; used only for composition within 2024 ILO modelled margins.</x:v>
      </x:c>
      <x:c r="AA2805" s="13" t="str"/>
      <x:c r="AB2805" s="13" t="str">
        <x:v>https://rplumber.ilo.org/data/indicator?format=.csv.gz&amp;id=EMP_TEMP_SEX_EC2_NB_A</x:v>
      </x:c>
    </x:row>
    <x:row r="2806" ht="48" customHeight="1">
      <x:c r="A2806" s="2" t="str">
        <x:v>GHA</x:v>
      </x:c>
      <x:c r="B2806" s="2" t="str">
        <x:v>HJ</x:v>
      </x:c>
      <x:c r="C2806" s="2" t="str">
        <x:v>GHA</x:v>
      </x:c>
      <x:c r="D2806" s="2" t="n">
        <x:v>2017</x:v>
      </x:c>
      <x:c r="E2806" s="2" t="str">
        <x:v>EC2_ISIC4_H49</x:v>
      </x:c>
      <x:c r="F2806" s="17" t="str">
        <x:v>Economic activity (ISIC-Rev.4), 2 digit level: 49 - Land transport and transport via pipelines</x:v>
      </x:c>
      <x:c r="G2806" s="19" t="n">
        <x:v>359.66</x:v>
      </x:c>
      <x:c r="H2806" s="20" t="n">
        <x:v>0.944675406397483</x:v>
      </x:c>
      <x:c r="I2806" s="19" t="n">
        <x:f>SUM(G2806:G2807)</x:f>
        <x:v>397.526</x:v>
      </x:c>
      <x:c r="J2806" s="20" t="n">
        <x:f>G2806/I2806*H2806</x:f>
        <x:v>0.8546911564650331</x:v>
      </x:c>
      <x:c r="K2806" s="2" t="str">
        <x:v>ISIC4:49</x:v>
      </x:c>
      <x:c r="L2806" s="14" t="n">
        <x:f>'Crosswalk'!C49</x:f>
        <x:v>0.05</x:v>
      </x:c>
      <x:c r="M2806" s="14" t="n">
        <x:f>'Crosswalk'!D49</x:f>
        <x:v>0</x:v>
      </x:c>
      <x:c r="N2806" s="14" t="n">
        <x:f>'Crosswalk'!E49</x:f>
        <x:v>0.95</x:v>
      </x:c>
      <x:c r="O2806" s="14" t="n">
        <x:f>'Crosswalk'!F49</x:f>
        <x:v>0</x:v>
      </x:c>
      <x:c r="P2806" s="14" t="n">
        <x:f>'Crosswalk'!G49</x:f>
        <x:v>0</x:v>
      </x:c>
      <x:c r="Q2806" s="14" t="n">
        <x:f>'Crosswalk'!H49</x:f>
        <x:v>0</x:v>
      </x:c>
      <x:c r="R2806" s="14" t="n">
        <x:f>'Crosswalk'!I49</x:f>
        <x:v>0</x:v>
      </x:c>
      <x:c r="S2806" s="14" t="n">
        <x:f>'Crosswalk'!J49</x:f>
        <x:v>0</x:v>
      </x:c>
      <x:c r="T2806" s="14" t="n">
        <x:f>'Crosswalk'!K49</x:f>
        <x:v>0</x:v>
      </x:c>
      <x:c r="U2806" s="14" t="n">
        <x:f>'Crosswalk'!L49</x:f>
        <x:v>0</x:v>
      </x:c>
      <x:c r="V2806" s="14" t="n">
        <x:f>'Crosswalk'!M49</x:f>
        <x:v>0</x:v>
      </x:c>
      <x:c r="W2806" s="14" t="n">
        <x:f>'Crosswalk'!N49</x:f>
        <x:v>0</x:v>
      </x:c>
      <x:c r="X2806" s="17" t="str">
        <x:v>HIES - Living Standards Survey</x:v>
      </x:c>
      <x:c r="Y2806" s="2" t="str">
        <x:v>B</x:v>
      </x:c>
      <x:c r="Z2806" s="17" t="str">
        <x:v>National 2024 section mix; national 2017 division composition. Observed national industry detail; used only for composition within 2024 ILO modelled margins.</x:v>
      </x:c>
      <x:c r="AA2806" s="2" t="str"/>
      <x:c r="AB2806" s="2" t="str">
        <x:v>https://rplumber.ilo.org/data/indicator?format=.csv.gz&amp;id=EMP_TEMP_SEX_EC2_NB_A</x:v>
      </x:c>
    </x:row>
    <x:row r="2807" ht="48" customHeight="1">
      <x:c r="A2807" s="13" t="str">
        <x:v>GHA</x:v>
      </x:c>
      <x:c r="B2807" s="13" t="str">
        <x:v>HJ</x:v>
      </x:c>
      <x:c r="C2807" s="13" t="str">
        <x:v>GHA</x:v>
      </x:c>
      <x:c r="D2807" s="13" t="n">
        <x:v>2017</x:v>
      </x:c>
      <x:c r="E2807" s="13" t="str">
        <x:v>EC2_ISIC4_H52</x:v>
      </x:c>
      <x:c r="F2807" s="18" t="str">
        <x:v>Economic activity (ISIC-Rev.4), 2 digit level: 52 - Warehousing and support activities for transportation</x:v>
      </x:c>
      <x:c r="G2807" s="21" t="n">
        <x:v>37.866</x:v>
      </x:c>
      <x:c r="H2807" s="22" t="n">
        <x:v>0.944675406397483</x:v>
      </x:c>
      <x:c r="I2807" s="21" t="n">
        <x:f>SUM(G2806:G2807)</x:f>
        <x:v>397.526</x:v>
      </x:c>
      <x:c r="J2807" s="22" t="n">
        <x:f>G2807/I2807*H2807</x:f>
        <x:v>0.08998424993244993</x:v>
      </x:c>
      <x:c r="K2807" s="13" t="str">
        <x:v>ISIC4:52</x:v>
      </x:c>
      <x:c r="L2807" s="15" t="n">
        <x:f>'Crosswalk'!C52</x:f>
        <x:v>0</x:v>
      </x:c>
      <x:c r="M2807" s="15" t="n">
        <x:f>'Crosswalk'!D52</x:f>
        <x:v>0</x:v>
      </x:c>
      <x:c r="N2807" s="15" t="n">
        <x:f>'Crosswalk'!E52</x:f>
        <x:v>1</x:v>
      </x:c>
      <x:c r="O2807" s="15" t="n">
        <x:f>'Crosswalk'!F52</x:f>
        <x:v>0</x:v>
      </x:c>
      <x:c r="P2807" s="15" t="n">
        <x:f>'Crosswalk'!G52</x:f>
        <x:v>0</x:v>
      </x:c>
      <x:c r="Q2807" s="15" t="n">
        <x:f>'Crosswalk'!H52</x:f>
        <x:v>0</x:v>
      </x:c>
      <x:c r="R2807" s="15" t="n">
        <x:f>'Crosswalk'!I52</x:f>
        <x:v>0</x:v>
      </x:c>
      <x:c r="S2807" s="15" t="n">
        <x:f>'Crosswalk'!J52</x:f>
        <x:v>0</x:v>
      </x:c>
      <x:c r="T2807" s="15" t="n">
        <x:f>'Crosswalk'!K52</x:f>
        <x:v>0</x:v>
      </x:c>
      <x:c r="U2807" s="15" t="n">
        <x:f>'Crosswalk'!L52</x:f>
        <x:v>0</x:v>
      </x:c>
      <x:c r="V2807" s="15" t="n">
        <x:f>'Crosswalk'!M52</x:f>
        <x:v>0</x:v>
      </x:c>
      <x:c r="W2807" s="15" t="n">
        <x:f>'Crosswalk'!N52</x:f>
        <x:v>0</x:v>
      </x:c>
      <x:c r="X2807" s="18" t="str">
        <x:v>HIES - Living Standards Survey</x:v>
      </x:c>
      <x:c r="Y2807" s="13" t="str">
        <x:v>B</x:v>
      </x:c>
      <x:c r="Z2807" s="18" t="str">
        <x:v>National 2024 section mix; national 2017 division composition. Observed national industry detail; used only for composition within 2024 ILO modelled margins.</x:v>
      </x:c>
      <x:c r="AA2807" s="13" t="str"/>
      <x:c r="AB2807" s="13" t="str">
        <x:v>https://rplumber.ilo.org/data/indicator?format=.csv.gz&amp;id=EMP_TEMP_SEX_EC2_NB_A</x:v>
      </x:c>
    </x:row>
    <x:row r="2808" ht="48" customHeight="1">
      <x:c r="A2808" s="2" t="str">
        <x:v>GHA</x:v>
      </x:c>
      <x:c r="B2808" s="2" t="str">
        <x:v>HJ</x:v>
      </x:c>
      <x:c r="C2808" s="2" t="str">
        <x:v>GHA</x:v>
      </x:c>
      <x:c r="D2808" s="2" t="n">
        <x:v>2017</x:v>
      </x:c>
      <x:c r="E2808" s="2" t="str">
        <x:v>EC2_ISIC4_J60</x:v>
      </x:c>
      <x:c r="F2808" s="17" t="str">
        <x:v>Economic activity (ISIC-Rev.4), 2 digit level: 60 - Programming and broadcasting activities</x:v>
      </x:c>
      <x:c r="G2808" s="19" t="n">
        <x:v>5.059</x:v>
      </x:c>
      <x:c r="H2808" s="20" t="n">
        <x:v>0.05532459360251705</x:v>
      </x:c>
      <x:c r="I2808" s="19" t="n">
        <x:f>SUM(G2808:G2811)</x:f>
        <x:v>31.262</x:v>
      </x:c>
      <x:c r="J2808" s="20" t="n">
        <x:f>G2808/I2808*H2808</x:f>
        <x:v>0.008952949876371753</x:v>
      </x:c>
      <x:c r="K2808" s="2" t="str">
        <x:v>ISIC4:60</x:v>
      </x:c>
      <x:c r="L2808" s="14" t="n">
        <x:f>'Crosswalk'!C58</x:f>
        <x:v>0</x:v>
      </x:c>
      <x:c r="M2808" s="14" t="n">
        <x:f>'Crosswalk'!D58</x:f>
        <x:v>0</x:v>
      </x:c>
      <x:c r="N2808" s="14" t="n">
        <x:f>'Crosswalk'!E58</x:f>
        <x:v>0</x:v>
      </x:c>
      <x:c r="O2808" s="14" t="n">
        <x:f>'Crosswalk'!F58</x:f>
        <x:v>0</x:v>
      </x:c>
      <x:c r="P2808" s="14" t="n">
        <x:f>'Crosswalk'!G58</x:f>
        <x:v>0</x:v>
      </x:c>
      <x:c r="Q2808" s="14" t="n">
        <x:f>'Crosswalk'!H58</x:f>
        <x:v>0</x:v>
      </x:c>
      <x:c r="R2808" s="14" t="n">
        <x:f>'Crosswalk'!I58</x:f>
        <x:v>0</x:v>
      </x:c>
      <x:c r="S2808" s="14" t="n">
        <x:f>'Crosswalk'!J58</x:f>
        <x:v>0</x:v>
      </x:c>
      <x:c r="T2808" s="14" t="n">
        <x:f>'Crosswalk'!K58</x:f>
        <x:v>1</x:v>
      </x:c>
      <x:c r="U2808" s="14" t="n">
        <x:f>'Crosswalk'!L58</x:f>
        <x:v>0</x:v>
      </x:c>
      <x:c r="V2808" s="14" t="n">
        <x:f>'Crosswalk'!M58</x:f>
        <x:v>0</x:v>
      </x:c>
      <x:c r="W2808" s="14" t="n">
        <x:f>'Crosswalk'!N58</x:f>
        <x:v>0</x:v>
      </x:c>
      <x:c r="X2808" s="17" t="str">
        <x:v>HIES - Living Standards Survey</x:v>
      </x:c>
      <x:c r="Y2808" s="2" t="str">
        <x:v>U</x:v>
      </x:c>
      <x:c r="Z2808" s="17" t="str">
        <x:v>National 2024 section mix; national 2017 division composition. Observed national industry detail; used only for composition within 2024 ILO modelled margins.</x:v>
      </x:c>
      <x:c r="AA2808" s="2" t="str"/>
      <x:c r="AB2808" s="2" t="str">
        <x:v>https://rplumber.ilo.org/data/indicator?format=.csv.gz&amp;id=EMP_TEMP_SEX_EC2_NB_A</x:v>
      </x:c>
    </x:row>
    <x:row r="2809" ht="48" customHeight="1">
      <x:c r="A2809" s="13" t="str">
        <x:v>GHA</x:v>
      </x:c>
      <x:c r="B2809" s="13" t="str">
        <x:v>HJ</x:v>
      </x:c>
      <x:c r="C2809" s="13" t="str">
        <x:v>GHA</x:v>
      </x:c>
      <x:c r="D2809" s="13" t="n">
        <x:v>2017</x:v>
      </x:c>
      <x:c r="E2809" s="13" t="str">
        <x:v>EC2_ISIC4_J61</x:v>
      </x:c>
      <x:c r="F2809" s="18" t="str">
        <x:v>Economic activity (ISIC-Rev.4), 2 digit level: 61 - Telecommunications</x:v>
      </x:c>
      <x:c r="G2809" s="21" t="n">
        <x:v>14.432</x:v>
      </x:c>
      <x:c r="H2809" s="22" t="n">
        <x:v>0.05532459360251705</x:v>
      </x:c>
      <x:c r="I2809" s="21" t="n">
        <x:f>SUM(G2808:G2811)</x:f>
        <x:v>31.262</x:v>
      </x:c>
      <x:c r="J2809" s="22" t="n">
        <x:f>G2809/I2809*H2809</x:f>
        <x:v>0.02554041759553215</x:v>
      </x:c>
      <x:c r="K2809" s="13" t="str">
        <x:v>ISIC4:61</x:v>
      </x:c>
      <x:c r="L2809" s="15" t="n">
        <x:f>'Crosswalk'!C59</x:f>
        <x:v>0</x:v>
      </x:c>
      <x:c r="M2809" s="15" t="n">
        <x:f>'Crosswalk'!D59</x:f>
        <x:v>0</x:v>
      </x:c>
      <x:c r="N2809" s="15" t="n">
        <x:f>'Crosswalk'!E59</x:f>
        <x:v>0</x:v>
      </x:c>
      <x:c r="O2809" s="15" t="n">
        <x:f>'Crosswalk'!F59</x:f>
        <x:v>0</x:v>
      </x:c>
      <x:c r="P2809" s="15" t="n">
        <x:f>'Crosswalk'!G59</x:f>
        <x:v>0</x:v>
      </x:c>
      <x:c r="Q2809" s="15" t="n">
        <x:f>'Crosswalk'!H59</x:f>
        <x:v>0</x:v>
      </x:c>
      <x:c r="R2809" s="15" t="n">
        <x:f>'Crosswalk'!I59</x:f>
        <x:v>0</x:v>
      </x:c>
      <x:c r="S2809" s="15" t="n">
        <x:f>'Crosswalk'!J59</x:f>
        <x:v>0</x:v>
      </x:c>
      <x:c r="T2809" s="15" t="n">
        <x:f>'Crosswalk'!K59</x:f>
        <x:v>1</x:v>
      </x:c>
      <x:c r="U2809" s="15" t="n">
        <x:f>'Crosswalk'!L59</x:f>
        <x:v>0</x:v>
      </x:c>
      <x:c r="V2809" s="15" t="n">
        <x:f>'Crosswalk'!M59</x:f>
        <x:v>0</x:v>
      </x:c>
      <x:c r="W2809" s="15" t="n">
        <x:f>'Crosswalk'!N59</x:f>
        <x:v>0</x:v>
      </x:c>
      <x:c r="X2809" s="18" t="str">
        <x:v>HIES - Living Standards Survey</x:v>
      </x:c>
      <x:c r="Y2809" s="13" t="str">
        <x:v>B</x:v>
      </x:c>
      <x:c r="Z2809" s="18" t="str">
        <x:v>National 2024 section mix; national 2017 division composition. Observed national industry detail; used only for composition within 2024 ILO modelled margins.</x:v>
      </x:c>
      <x:c r="AA2809" s="13" t="str"/>
      <x:c r="AB2809" s="13" t="str">
        <x:v>https://rplumber.ilo.org/data/indicator?format=.csv.gz&amp;id=EMP_TEMP_SEX_EC2_NB_A</x:v>
      </x:c>
    </x:row>
    <x:row r="2810" ht="48" customHeight="1">
      <x:c r="A2810" s="2" t="str">
        <x:v>GHA</x:v>
      </x:c>
      <x:c r="B2810" s="2" t="str">
        <x:v>HJ</x:v>
      </x:c>
      <x:c r="C2810" s="2" t="str">
        <x:v>GHA</x:v>
      </x:c>
      <x:c r="D2810" s="2" t="n">
        <x:v>2017</x:v>
      </x:c>
      <x:c r="E2810" s="2" t="str">
        <x:v>EC2_ISIC4_J62</x:v>
      </x:c>
      <x:c r="F2810" s="17" t="str">
        <x:v>Economic activity (ISIC-Rev.4), 2 digit level: 62 - Computer programming, consultancy and related activities</x:v>
      </x:c>
      <x:c r="G2810" s="19" t="n">
        <x:v>7.386</x:v>
      </x:c>
      <x:c r="H2810" s="20" t="n">
        <x:v>0.05532459360251705</x:v>
      </x:c>
      <x:c r="I2810" s="19" t="n">
        <x:f>SUM(G2808:G2811)</x:f>
        <x:v>31.262</x:v>
      </x:c>
      <x:c r="J2810" s="20" t="n">
        <x:f>G2810/I2810*H2810</x:f>
        <x:v>0.013071059060462891</x:v>
      </x:c>
      <x:c r="K2810" s="2" t="str">
        <x:v>ISIC4:62</x:v>
      </x:c>
      <x:c r="L2810" s="14" t="n">
        <x:f>'Crosswalk'!C60</x:f>
        <x:v>0</x:v>
      </x:c>
      <x:c r="M2810" s="14" t="n">
        <x:f>'Crosswalk'!D60</x:f>
        <x:v>0</x:v>
      </x:c>
      <x:c r="N2810" s="14" t="n">
        <x:f>'Crosswalk'!E60</x:f>
        <x:v>0</x:v>
      </x:c>
      <x:c r="O2810" s="14" t="n">
        <x:f>'Crosswalk'!F60</x:f>
        <x:v>0</x:v>
      </x:c>
      <x:c r="P2810" s="14" t="n">
        <x:f>'Crosswalk'!G60</x:f>
        <x:v>0</x:v>
      </x:c>
      <x:c r="Q2810" s="14" t="n">
        <x:f>'Crosswalk'!H60</x:f>
        <x:v>0</x:v>
      </x:c>
      <x:c r="R2810" s="14" t="n">
        <x:f>'Crosswalk'!I60</x:f>
        <x:v>0</x:v>
      </x:c>
      <x:c r="S2810" s="14" t="n">
        <x:f>'Crosswalk'!J60</x:f>
        <x:v>1</x:v>
      </x:c>
      <x:c r="T2810" s="14" t="n">
        <x:f>'Crosswalk'!K60</x:f>
        <x:v>0</x:v>
      </x:c>
      <x:c r="U2810" s="14" t="n">
        <x:f>'Crosswalk'!L60</x:f>
        <x:v>0</x:v>
      </x:c>
      <x:c r="V2810" s="14" t="n">
        <x:f>'Crosswalk'!M60</x:f>
        <x:v>0</x:v>
      </x:c>
      <x:c r="W2810" s="14" t="n">
        <x:f>'Crosswalk'!N60</x:f>
        <x:v>0</x:v>
      </x:c>
      <x:c r="X2810" s="17" t="str">
        <x:v>HIES - Living Standards Survey</x:v>
      </x:c>
      <x:c r="Y2810" s="2" t="str">
        <x:v>U</x:v>
      </x:c>
      <x:c r="Z2810" s="17" t="str">
        <x:v>National 2024 section mix; national 2017 division composition. Observed national industry detail; used only for composition within 2024 ILO modelled margins.</x:v>
      </x:c>
      <x:c r="AA2810" s="2" t="str"/>
      <x:c r="AB2810" s="2" t="str">
        <x:v>https://rplumber.ilo.org/data/indicator?format=.csv.gz&amp;id=EMP_TEMP_SEX_EC2_NB_A</x:v>
      </x:c>
    </x:row>
    <x:row r="2811" ht="48" customHeight="1">
      <x:c r="A2811" s="13" t="str">
        <x:v>GHA</x:v>
      </x:c>
      <x:c r="B2811" s="13" t="str">
        <x:v>HJ</x:v>
      </x:c>
      <x:c r="C2811" s="13" t="str">
        <x:v>GHA</x:v>
      </x:c>
      <x:c r="D2811" s="13" t="n">
        <x:v>2017</x:v>
      </x:c>
      <x:c r="E2811" s="13" t="str">
        <x:v>EC2_ISIC4_J63</x:v>
      </x:c>
      <x:c r="F2811" s="18" t="str">
        <x:v>Economic activity (ISIC-Rev.4), 2 digit level: 63 - Information service activities</x:v>
      </x:c>
      <x:c r="G2811" s="21" t="n">
        <x:v>4.385</x:v>
      </x:c>
      <x:c r="H2811" s="22" t="n">
        <x:v>0.05532459360251705</x:v>
      </x:c>
      <x:c r="I2811" s="21" t="n">
        <x:f>SUM(G2808:G2811)</x:f>
        <x:v>31.262</x:v>
      </x:c>
      <x:c r="J2811" s="22" t="n">
        <x:f>G2811/I2811*H2811</x:f>
        <x:v>0.007760167070150255</x:v>
      </x:c>
      <x:c r="K2811" s="13" t="str">
        <x:v>ISIC4:63</x:v>
      </x:c>
      <x:c r="L2811" s="15" t="n">
        <x:f>'Crosswalk'!C61</x:f>
        <x:v>0</x:v>
      </x:c>
      <x:c r="M2811" s="15" t="n">
        <x:f>'Crosswalk'!D61</x:f>
        <x:v>0</x:v>
      </x:c>
      <x:c r="N2811" s="15" t="n">
        <x:f>'Crosswalk'!E61</x:f>
        <x:v>0</x:v>
      </x:c>
      <x:c r="O2811" s="15" t="n">
        <x:f>'Crosswalk'!F61</x:f>
        <x:v>0</x:v>
      </x:c>
      <x:c r="P2811" s="15" t="n">
        <x:f>'Crosswalk'!G61</x:f>
        <x:v>0</x:v>
      </x:c>
      <x:c r="Q2811" s="15" t="n">
        <x:f>'Crosswalk'!H61</x:f>
        <x:v>0</x:v>
      </x:c>
      <x:c r="R2811" s="15" t="n">
        <x:f>'Crosswalk'!I61</x:f>
        <x:v>0</x:v>
      </x:c>
      <x:c r="S2811" s="15" t="n">
        <x:f>'Crosswalk'!J61</x:f>
        <x:v>0.7</x:v>
      </x:c>
      <x:c r="T2811" s="15" t="n">
        <x:f>'Crosswalk'!K61</x:f>
        <x:v>0.3</x:v>
      </x:c>
      <x:c r="U2811" s="15" t="n">
        <x:f>'Crosswalk'!L61</x:f>
        <x:v>0</x:v>
      </x:c>
      <x:c r="V2811" s="15" t="n">
        <x:f>'Crosswalk'!M61</x:f>
        <x:v>0</x:v>
      </x:c>
      <x:c r="W2811" s="15" t="n">
        <x:f>'Crosswalk'!N61</x:f>
        <x:v>0</x:v>
      </x:c>
      <x:c r="X2811" s="18" t="str">
        <x:v>HIES - Living Standards Survey</x:v>
      </x:c>
      <x:c r="Y2811" s="13" t="str">
        <x:v>U</x:v>
      </x:c>
      <x:c r="Z2811" s="18" t="str">
        <x:v>National 2024 section mix; national 2017 division composition. Observed national industry detail; used only for composition within 2024 ILO modelled margins.</x:v>
      </x:c>
      <x:c r="AA2811" s="13" t="str"/>
      <x:c r="AB2811" s="13" t="str">
        <x:v>https://rplumber.ilo.org/data/indicator?format=.csv.gz&amp;id=EMP_TEMP_SEX_EC2_NB_A</x:v>
      </x:c>
    </x:row>
    <x:row r="2812" ht="48" customHeight="1">
      <x:c r="A2812" s="2" t="str">
        <x:v>GHA</x:v>
      </x:c>
      <x:c r="B2812" s="2" t="str">
        <x:v>I</x:v>
      </x:c>
      <x:c r="C2812" s="2" t="str">
        <x:v>GHA</x:v>
      </x:c>
      <x:c r="D2812" s="2" t="n">
        <x:v>2017</x:v>
      </x:c>
      <x:c r="E2812" s="2" t="str">
        <x:v>EC2_ISIC4_I55</x:v>
      </x:c>
      <x:c r="F2812" s="17" t="str">
        <x:v>Economic activity (ISIC-Rev.4), 2 digit level: 55 - Accommodation</x:v>
      </x:c>
      <x:c r="G2812" s="19" t="n">
        <x:v>26.761</x:v>
      </x:c>
      <x:c r="H2812" s="20" t="n">
        <x:v>1</x:v>
      </x:c>
      <x:c r="I2812" s="19" t="n">
        <x:f>SUM(G2812:G2813)</x:f>
        <x:v>343.351</x:v>
      </x:c>
      <x:c r="J2812" s="20" t="n">
        <x:f>G2812/I2812*H2812</x:f>
        <x:v>0.0779406496558915</x:v>
      </x:c>
      <x:c r="K2812" s="2" t="str">
        <x:v>ISIC4:55</x:v>
      </x:c>
      <x:c r="L2812" s="14" t="n">
        <x:f>'Crosswalk'!C54</x:f>
        <x:v>0</x:v>
      </x:c>
      <x:c r="M2812" s="14" t="n">
        <x:f>'Crosswalk'!D54</x:f>
        <x:v>0</x:v>
      </x:c>
      <x:c r="N2812" s="14" t="n">
        <x:f>'Crosswalk'!E54</x:f>
        <x:v>0</x:v>
      </x:c>
      <x:c r="O2812" s="14" t="n">
        <x:f>'Crosswalk'!F54</x:f>
        <x:v>1</x:v>
      </x:c>
      <x:c r="P2812" s="14" t="n">
        <x:f>'Crosswalk'!G54</x:f>
        <x:v>0</x:v>
      </x:c>
      <x:c r="Q2812" s="14" t="n">
        <x:f>'Crosswalk'!H54</x:f>
        <x:v>0</x:v>
      </x:c>
      <x:c r="R2812" s="14" t="n">
        <x:f>'Crosswalk'!I54</x:f>
        <x:v>0</x:v>
      </x:c>
      <x:c r="S2812" s="14" t="n">
        <x:f>'Crosswalk'!J54</x:f>
        <x:v>0</x:v>
      </x:c>
      <x:c r="T2812" s="14" t="n">
        <x:f>'Crosswalk'!K54</x:f>
        <x:v>0</x:v>
      </x:c>
      <x:c r="U2812" s="14" t="n">
        <x:f>'Crosswalk'!L54</x:f>
        <x:v>0</x:v>
      </x:c>
      <x:c r="V2812" s="14" t="n">
        <x:f>'Crosswalk'!M54</x:f>
        <x:v>0</x:v>
      </x:c>
      <x:c r="W2812" s="14" t="n">
        <x:f>'Crosswalk'!N54</x:f>
        <x:v>0</x:v>
      </x:c>
      <x:c r="X2812" s="17" t="str">
        <x:v>HIES - Living Standards Survey</x:v>
      </x:c>
      <x:c r="Y2812" s="2" t="str">
        <x:v>B</x:v>
      </x:c>
      <x:c r="Z2812" s="17" t="str">
        <x:v>National 2017 division composition. Observed national industry detail; used only for composition within 2024 ILO modelled margins.</x:v>
      </x:c>
      <x:c r="AA2812" s="2" t="str"/>
      <x:c r="AB2812" s="2" t="str">
        <x:v>https://rplumber.ilo.org/data/indicator?format=.csv.gz&amp;id=EMP_TEMP_SEX_EC2_NB_A</x:v>
      </x:c>
    </x:row>
    <x:row r="2813" ht="48" customHeight="1">
      <x:c r="A2813" s="13" t="str">
        <x:v>GHA</x:v>
      </x:c>
      <x:c r="B2813" s="13" t="str">
        <x:v>I</x:v>
      </x:c>
      <x:c r="C2813" s="13" t="str">
        <x:v>GHA</x:v>
      </x:c>
      <x:c r="D2813" s="13" t="n">
        <x:v>2017</x:v>
      </x:c>
      <x:c r="E2813" s="13" t="str">
        <x:v>EC2_ISIC4_I56</x:v>
      </x:c>
      <x:c r="F2813" s="18" t="str">
        <x:v>Economic activity (ISIC-Rev.4), 2 digit level: 56 - Food and beverage service activities</x:v>
      </x:c>
      <x:c r="G2813" s="21" t="n">
        <x:v>316.59</x:v>
      </x:c>
      <x:c r="H2813" s="22" t="n">
        <x:v>1</x:v>
      </x:c>
      <x:c r="I2813" s="21" t="n">
        <x:f>SUM(G2812:G2813)</x:f>
        <x:v>343.351</x:v>
      </x:c>
      <x:c r="J2813" s="22" t="n">
        <x:f>G2813/I2813*H2813</x:f>
        <x:v>0.9220593503441085</x:v>
      </x:c>
      <x:c r="K2813" s="13" t="str">
        <x:v>ISIC4:56</x:v>
      </x:c>
      <x:c r="L2813" s="15" t="n">
        <x:f>'Crosswalk'!C55</x:f>
        <x:v>0</x:v>
      </x:c>
      <x:c r="M2813" s="15" t="n">
        <x:f>'Crosswalk'!D55</x:f>
        <x:v>0</x:v>
      </x:c>
      <x:c r="N2813" s="15" t="n">
        <x:f>'Crosswalk'!E55</x:f>
        <x:v>0</x:v>
      </x:c>
      <x:c r="O2813" s="15" t="n">
        <x:f>'Crosswalk'!F55</x:f>
        <x:v>1</x:v>
      </x:c>
      <x:c r="P2813" s="15" t="n">
        <x:f>'Crosswalk'!G55</x:f>
        <x:v>0</x:v>
      </x:c>
      <x:c r="Q2813" s="15" t="n">
        <x:f>'Crosswalk'!H55</x:f>
        <x:v>0</x:v>
      </x:c>
      <x:c r="R2813" s="15" t="n">
        <x:f>'Crosswalk'!I55</x:f>
        <x:v>0</x:v>
      </x:c>
      <x:c r="S2813" s="15" t="n">
        <x:f>'Crosswalk'!J55</x:f>
        <x:v>0</x:v>
      </x:c>
      <x:c r="T2813" s="15" t="n">
        <x:f>'Crosswalk'!K55</x:f>
        <x:v>0</x:v>
      </x:c>
      <x:c r="U2813" s="15" t="n">
        <x:f>'Crosswalk'!L55</x:f>
        <x:v>0</x:v>
      </x:c>
      <x:c r="V2813" s="15" t="n">
        <x:f>'Crosswalk'!M55</x:f>
        <x:v>0</x:v>
      </x:c>
      <x:c r="W2813" s="15" t="n">
        <x:f>'Crosswalk'!N55</x:f>
        <x:v>0</x:v>
      </x:c>
      <x:c r="X2813" s="18" t="str">
        <x:v>HIES - Living Standards Survey</x:v>
      </x:c>
      <x:c r="Y2813" s="13" t="str">
        <x:v>B</x:v>
      </x:c>
      <x:c r="Z2813" s="18" t="str">
        <x:v>National 2017 division composition. Observed national industry detail; used only for composition within 2024 ILO modelled margins.</x:v>
      </x:c>
      <x:c r="AA2813" s="13" t="str"/>
      <x:c r="AB2813" s="13" t="str">
        <x:v>https://rplumber.ilo.org/data/indicator?format=.csv.gz&amp;id=EMP_TEMP_SEX_EC2_NB_A</x:v>
      </x:c>
    </x:row>
    <x:row r="2814" ht="48" customHeight="1">
      <x:c r="A2814" s="2" t="str">
        <x:v>GHA</x:v>
      </x:c>
      <x:c r="B2814" s="2" t="str">
        <x:v>K</x:v>
      </x:c>
      <x:c r="C2814" s="2" t="str">
        <x:v>GHA</x:v>
      </x:c>
      <x:c r="D2814" s="2" t="n">
        <x:v>2017</x:v>
      </x:c>
      <x:c r="E2814" s="2" t="str">
        <x:v>EC2_ISIC4_K64</x:v>
      </x:c>
      <x:c r="F2814" s="17" t="str">
        <x:v>Economic activity (ISIC-Rev.4), 2 digit level: 64 - Financial service activities, except insurance and pension funding</x:v>
      </x:c>
      <x:c r="G2814" s="19" t="n">
        <x:v>114.675</x:v>
      </x:c>
      <x:c r="H2814" s="20" t="n">
        <x:v>1</x:v>
      </x:c>
      <x:c r="I2814" s="19" t="n">
        <x:f>SUM(G2814:G2815)</x:f>
        <x:v>121.67399999999999</x:v>
      </x:c>
      <x:c r="J2814" s="20" t="n">
        <x:f>G2814/I2814*H2814</x:f>
        <x:v>0.9424774397159623</x:v>
      </x:c>
      <x:c r="K2814" s="2" t="str">
        <x:v>ISIC4:64</x:v>
      </x:c>
      <x:c r="L2814" s="14" t="n">
        <x:f>'Crosswalk'!C62</x:f>
        <x:v>0</x:v>
      </x:c>
      <x:c r="M2814" s="14" t="n">
        <x:f>'Crosswalk'!D62</x:f>
        <x:v>0</x:v>
      </x:c>
      <x:c r="N2814" s="14" t="n">
        <x:f>'Crosswalk'!E62</x:f>
        <x:v>0</x:v>
      </x:c>
      <x:c r="O2814" s="14" t="n">
        <x:f>'Crosswalk'!F62</x:f>
        <x:v>0</x:v>
      </x:c>
      <x:c r="P2814" s="14" t="n">
        <x:f>'Crosswalk'!G62</x:f>
        <x:v>0</x:v>
      </x:c>
      <x:c r="Q2814" s="14" t="n">
        <x:f>'Crosswalk'!H62</x:f>
        <x:v>0</x:v>
      </x:c>
      <x:c r="R2814" s="14" t="n">
        <x:f>'Crosswalk'!I62</x:f>
        <x:v>1</x:v>
      </x:c>
      <x:c r="S2814" s="14" t="n">
        <x:f>'Crosswalk'!J62</x:f>
        <x:v>0</x:v>
      </x:c>
      <x:c r="T2814" s="14" t="n">
        <x:f>'Crosswalk'!K62</x:f>
        <x:v>0</x:v>
      </x:c>
      <x:c r="U2814" s="14" t="n">
        <x:f>'Crosswalk'!L62</x:f>
        <x:v>0</x:v>
      </x:c>
      <x:c r="V2814" s="14" t="n">
        <x:f>'Crosswalk'!M62</x:f>
        <x:v>0</x:v>
      </x:c>
      <x:c r="W2814" s="14" t="n">
        <x:f>'Crosswalk'!N62</x:f>
        <x:v>0</x:v>
      </x:c>
      <x:c r="X2814" s="17" t="str">
        <x:v>HIES - Living Standards Survey</x:v>
      </x:c>
      <x:c r="Y2814" s="2" t="str">
        <x:v>B</x:v>
      </x:c>
      <x:c r="Z2814" s="17" t="str">
        <x:v>National 2017 division composition. Observed national industry detail; used only for composition within 2024 ILO modelled margins.</x:v>
      </x:c>
      <x:c r="AA2814" s="2" t="str"/>
      <x:c r="AB2814" s="2" t="str">
        <x:v>https://rplumber.ilo.org/data/indicator?format=.csv.gz&amp;id=EMP_TEMP_SEX_EC2_NB_A</x:v>
      </x:c>
    </x:row>
    <x:row r="2815" ht="48" customHeight="1">
      <x:c r="A2815" s="13" t="str">
        <x:v>GHA</x:v>
      </x:c>
      <x:c r="B2815" s="13" t="str">
        <x:v>K</x:v>
      </x:c>
      <x:c r="C2815" s="13" t="str">
        <x:v>GHA</x:v>
      </x:c>
      <x:c r="D2815" s="13" t="n">
        <x:v>2017</x:v>
      </x:c>
      <x:c r="E2815" s="13" t="str">
        <x:v>EC2_ISIC4_K65</x:v>
      </x:c>
      <x:c r="F2815" s="18" t="str">
        <x:v>Economic activity (ISIC-Rev.4), 2 digit level: 65 - Insurance, reinsurance and pension funding, except compulsory social security</x:v>
      </x:c>
      <x:c r="G2815" s="21" t="n">
        <x:v>6.999</x:v>
      </x:c>
      <x:c r="H2815" s="22" t="n">
        <x:v>1</x:v>
      </x:c>
      <x:c r="I2815" s="21" t="n">
        <x:f>SUM(G2814:G2815)</x:f>
        <x:v>121.67399999999999</x:v>
      </x:c>
      <x:c r="J2815" s="22" t="n">
        <x:f>G2815/I2815*H2815</x:f>
        <x:v>0.057522560284037676</x:v>
      </x:c>
      <x:c r="K2815" s="13" t="str">
        <x:v>ISIC4:65</x:v>
      </x:c>
      <x:c r="L2815" s="15" t="n">
        <x:f>'Crosswalk'!C63</x:f>
        <x:v>0</x:v>
      </x:c>
      <x:c r="M2815" s="15" t="n">
        <x:f>'Crosswalk'!D63</x:f>
        <x:v>0</x:v>
      </x:c>
      <x:c r="N2815" s="15" t="n">
        <x:f>'Crosswalk'!E63</x:f>
        <x:v>0</x:v>
      </x:c>
      <x:c r="O2815" s="15" t="n">
        <x:f>'Crosswalk'!F63</x:f>
        <x:v>0</x:v>
      </x:c>
      <x:c r="P2815" s="15" t="n">
        <x:f>'Crosswalk'!G63</x:f>
        <x:v>0</x:v>
      </x:c>
      <x:c r="Q2815" s="15" t="n">
        <x:f>'Crosswalk'!H63</x:f>
        <x:v>0</x:v>
      </x:c>
      <x:c r="R2815" s="15" t="n">
        <x:f>'Crosswalk'!I63</x:f>
        <x:v>1</x:v>
      </x:c>
      <x:c r="S2815" s="15" t="n">
        <x:f>'Crosswalk'!J63</x:f>
        <x:v>0</x:v>
      </x:c>
      <x:c r="T2815" s="15" t="n">
        <x:f>'Crosswalk'!K63</x:f>
        <x:v>0</x:v>
      </x:c>
      <x:c r="U2815" s="15" t="n">
        <x:f>'Crosswalk'!L63</x:f>
        <x:v>0</x:v>
      </x:c>
      <x:c r="V2815" s="15" t="n">
        <x:f>'Crosswalk'!M63</x:f>
        <x:v>0</x:v>
      </x:c>
      <x:c r="W2815" s="15" t="n">
        <x:f>'Crosswalk'!N63</x:f>
        <x:v>0</x:v>
      </x:c>
      <x:c r="X2815" s="18" t="str">
        <x:v>HIES - Living Standards Survey</x:v>
      </x:c>
      <x:c r="Y2815" s="13" t="str">
        <x:v>U</x:v>
      </x:c>
      <x:c r="Z2815" s="18" t="str">
        <x:v>National 2017 division composition. Observed national industry detail; used only for composition within 2024 ILO modelled margins.</x:v>
      </x:c>
      <x:c r="AA2815" s="13" t="str"/>
      <x:c r="AB2815" s="13" t="str">
        <x:v>https://rplumber.ilo.org/data/indicator?format=.csv.gz&amp;id=EMP_TEMP_SEX_EC2_NB_A</x:v>
      </x:c>
    </x:row>
    <x:row r="2816" ht="48" customHeight="1">
      <x:c r="A2816" s="2" t="str">
        <x:v>GHA</x:v>
      </x:c>
      <x:c r="B2816" s="2" t="str">
        <x:v>LMN</x:v>
      </x:c>
      <x:c r="C2816" s="2" t="str">
        <x:v>GHA</x:v>
      </x:c>
      <x:c r="D2816" s="2" t="n">
        <x:v>2017</x:v>
      </x:c>
      <x:c r="E2816" s="2" t="str">
        <x:v>EC2_ISIC4_L68</x:v>
      </x:c>
      <x:c r="F2816" s="17" t="str">
        <x:v>Economic activity (ISIC-Rev.4), 2 digit level: 68 - Real estate activities</x:v>
      </x:c>
      <x:c r="G2816" s="19" t="n">
        <x:v>16.934</x:v>
      </x:c>
      <x:c r="H2816" s="20" t="n">
        <x:v>0.059386555346463844</x:v>
      </x:c>
      <x:c r="I2816" s="19" t="n">
        <x:f>SUM(G2816:G2816)</x:f>
        <x:v>16.934</x:v>
      </x:c>
      <x:c r="J2816" s="20" t="n">
        <x:f>G2816/I2816*H2816</x:f>
        <x:v>0.059386555346463844</x:v>
      </x:c>
      <x:c r="K2816" s="2" t="str">
        <x:v>ISIC4:68</x:v>
      </x:c>
      <x:c r="L2816" s="14" t="n">
        <x:f>'Crosswalk'!C65</x:f>
        <x:v>0</x:v>
      </x:c>
      <x:c r="M2816" s="14" t="n">
        <x:f>'Crosswalk'!D65</x:f>
        <x:v>0</x:v>
      </x:c>
      <x:c r="N2816" s="14" t="n">
        <x:f>'Crosswalk'!E65</x:f>
        <x:v>0</x:v>
      </x:c>
      <x:c r="O2816" s="14" t="n">
        <x:f>'Crosswalk'!F65</x:f>
        <x:v>0</x:v>
      </x:c>
      <x:c r="P2816" s="14" t="n">
        <x:f>'Crosswalk'!G65</x:f>
        <x:v>0</x:v>
      </x:c>
      <x:c r="Q2816" s="14" t="n">
        <x:f>'Crosswalk'!H65</x:f>
        <x:v>0</x:v>
      </x:c>
      <x:c r="R2816" s="14" t="n">
        <x:f>'Crosswalk'!I65</x:f>
        <x:v>0</x:v>
      </x:c>
      <x:c r="S2816" s="14" t="n">
        <x:f>'Crosswalk'!J65</x:f>
        <x:v>0</x:v>
      </x:c>
      <x:c r="T2816" s="14" t="n">
        <x:f>'Crosswalk'!K65</x:f>
        <x:v>0</x:v>
      </x:c>
      <x:c r="U2816" s="14" t="n">
        <x:f>'Crosswalk'!L65</x:f>
        <x:v>0</x:v>
      </x:c>
      <x:c r="V2816" s="14" t="n">
        <x:f>'Crosswalk'!M65</x:f>
        <x:v>1</x:v>
      </x:c>
      <x:c r="W2816" s="14" t="n">
        <x:f>'Crosswalk'!N65</x:f>
        <x:v>0</x:v>
      </x:c>
      <x:c r="X2816" s="17" t="str">
        <x:v>HIES - Living Standards Survey</x:v>
      </x:c>
      <x:c r="Y2816" s="2" t="str">
        <x:v>B</x:v>
      </x:c>
      <x:c r="Z2816" s="17" t="str">
        <x:v>National 2024 section mix; national 2017 division composition. Observed national industry detail; used only for composition within 2024 ILO modelled margins.</x:v>
      </x:c>
      <x:c r="AA2816" s="2" t="str"/>
      <x:c r="AB2816" s="2" t="str">
        <x:v>https://rplumber.ilo.org/data/indicator?format=.csv.gz&amp;id=EMP_TEMP_SEX_EC2_NB_A</x:v>
      </x:c>
    </x:row>
    <x:row r="2817" ht="48" customHeight="1">
      <x:c r="A2817" s="13" t="str">
        <x:v>GHA</x:v>
      </x:c>
      <x:c r="B2817" s="13" t="str">
        <x:v>LMN</x:v>
      </x:c>
      <x:c r="C2817" s="13" t="str">
        <x:v>GHA</x:v>
      </x:c>
      <x:c r="D2817" s="13" t="n">
        <x:v>2017</x:v>
      </x:c>
      <x:c r="E2817" s="13" t="str">
        <x:v>EC2_ISIC4_M69</x:v>
      </x:c>
      <x:c r="F2817" s="18" t="str">
        <x:v>Economic activity (ISIC-Rev.4), 2 digit level: 69 - Legal and accounting activities</x:v>
      </x:c>
      <x:c r="G2817" s="21" t="n">
        <x:v>12.229</x:v>
      </x:c>
      <x:c r="H2817" s="22" t="n">
        <x:v>0.3790534063069049</x:v>
      </x:c>
      <x:c r="I2817" s="21" t="n">
        <x:f>SUM(G2817:G2821)</x:f>
        <x:v>64.783</x:v>
      </x:c>
      <x:c r="J2817" s="22" t="n">
        <x:f>G2817/I2817*H2817</x:f>
        <x:v>0.07155340298731365</x:v>
      </x:c>
      <x:c r="K2817" s="13" t="str">
        <x:v>ISIC4:69</x:v>
      </x:c>
      <x:c r="L2817" s="15" t="n">
        <x:f>'Crosswalk'!C66</x:f>
        <x:v>0</x:v>
      </x:c>
      <x:c r="M2817" s="15" t="n">
        <x:f>'Crosswalk'!D66</x:f>
        <x:v>0</x:v>
      </x:c>
      <x:c r="N2817" s="15" t="n">
        <x:f>'Crosswalk'!E66</x:f>
        <x:v>1</x:v>
      </x:c>
      <x:c r="O2817" s="15" t="n">
        <x:f>'Crosswalk'!F66</x:f>
        <x:v>0</x:v>
      </x:c>
      <x:c r="P2817" s="15" t="n">
        <x:f>'Crosswalk'!G66</x:f>
        <x:v>0</x:v>
      </x:c>
      <x:c r="Q2817" s="15" t="n">
        <x:f>'Crosswalk'!H66</x:f>
        <x:v>0</x:v>
      </x:c>
      <x:c r="R2817" s="15" t="n">
        <x:f>'Crosswalk'!I66</x:f>
        <x:v>0</x:v>
      </x:c>
      <x:c r="S2817" s="15" t="n">
        <x:f>'Crosswalk'!J66</x:f>
        <x:v>0</x:v>
      </x:c>
      <x:c r="T2817" s="15" t="n">
        <x:f>'Crosswalk'!K66</x:f>
        <x:v>0</x:v>
      </x:c>
      <x:c r="U2817" s="15" t="n">
        <x:f>'Crosswalk'!L66</x:f>
        <x:v>0</x:v>
      </x:c>
      <x:c r="V2817" s="15" t="n">
        <x:f>'Crosswalk'!M66</x:f>
        <x:v>0</x:v>
      </x:c>
      <x:c r="W2817" s="15" t="n">
        <x:f>'Crosswalk'!N66</x:f>
        <x:v>0</x:v>
      </x:c>
      <x:c r="X2817" s="18" t="str">
        <x:v>HIES - Living Standards Survey</x:v>
      </x:c>
      <x:c r="Y2817" s="13" t="str">
        <x:v>U</x:v>
      </x:c>
      <x:c r="Z2817" s="18" t="str">
        <x:v>National 2024 section mix; national 2017 division composition. Observed national industry detail; used only for composition within 2024 ILO modelled margins.</x:v>
      </x:c>
      <x:c r="AA2817" s="13" t="str"/>
      <x:c r="AB2817" s="13" t="str">
        <x:v>https://rplumber.ilo.org/data/indicator?format=.csv.gz&amp;id=EMP_TEMP_SEX_EC2_NB_A</x:v>
      </x:c>
    </x:row>
    <x:row r="2818" ht="48" customHeight="1">
      <x:c r="A2818" s="2" t="str">
        <x:v>GHA</x:v>
      </x:c>
      <x:c r="B2818" s="2" t="str">
        <x:v>LMN</x:v>
      </x:c>
      <x:c r="C2818" s="2" t="str">
        <x:v>GHA</x:v>
      </x:c>
      <x:c r="D2818" s="2" t="n">
        <x:v>2017</x:v>
      </x:c>
      <x:c r="E2818" s="2" t="str">
        <x:v>EC2_ISIC4_M70</x:v>
      </x:c>
      <x:c r="F2818" s="17" t="str">
        <x:v>Economic activity (ISIC-Rev.4), 2 digit level: 70 - Activities of head offices; management consultancy activities</x:v>
      </x:c>
      <x:c r="G2818" s="19" t="n">
        <x:v>2.76</x:v>
      </x:c>
      <x:c r="H2818" s="20" t="n">
        <x:v>0.3790534063069049</x:v>
      </x:c>
      <x:c r="I2818" s="19" t="n">
        <x:f>SUM(G2817:G2821)</x:f>
        <x:v>64.783</x:v>
      </x:c>
      <x:c r="J2818" s="20" t="n">
        <x:f>G2818/I2818*H2818</x:f>
        <x:v>0.01614910395330654</x:v>
      </x:c>
      <x:c r="K2818" s="2" t="str">
        <x:v>ISIC4:70</x:v>
      </x:c>
      <x:c r="L2818" s="14" t="n">
        <x:f>'Crosswalk'!C67</x:f>
        <x:v>0</x:v>
      </x:c>
      <x:c r="M2818" s="14" t="n">
        <x:f>'Crosswalk'!D67</x:f>
        <x:v>0</x:v>
      </x:c>
      <x:c r="N2818" s="14" t="n">
        <x:f>'Crosswalk'!E67</x:f>
        <x:v>1</x:v>
      </x:c>
      <x:c r="O2818" s="14" t="n">
        <x:f>'Crosswalk'!F67</x:f>
        <x:v>0</x:v>
      </x:c>
      <x:c r="P2818" s="14" t="n">
        <x:f>'Crosswalk'!G67</x:f>
        <x:v>0</x:v>
      </x:c>
      <x:c r="Q2818" s="14" t="n">
        <x:f>'Crosswalk'!H67</x:f>
        <x:v>0</x:v>
      </x:c>
      <x:c r="R2818" s="14" t="n">
        <x:f>'Crosswalk'!I67</x:f>
        <x:v>0</x:v>
      </x:c>
      <x:c r="S2818" s="14" t="n">
        <x:f>'Crosswalk'!J67</x:f>
        <x:v>0</x:v>
      </x:c>
      <x:c r="T2818" s="14" t="n">
        <x:f>'Crosswalk'!K67</x:f>
        <x:v>0</x:v>
      </x:c>
      <x:c r="U2818" s="14" t="n">
        <x:f>'Crosswalk'!L67</x:f>
        <x:v>0</x:v>
      </x:c>
      <x:c r="V2818" s="14" t="n">
        <x:f>'Crosswalk'!M67</x:f>
        <x:v>0</x:v>
      </x:c>
      <x:c r="W2818" s="14" t="n">
        <x:f>'Crosswalk'!N67</x:f>
        <x:v>0</x:v>
      </x:c>
      <x:c r="X2818" s="17" t="str">
        <x:v>HIES - Living Standards Survey</x:v>
      </x:c>
      <x:c r="Y2818" s="2" t="str">
        <x:v>U</x:v>
      </x:c>
      <x:c r="Z2818" s="17" t="str">
        <x:v>National 2024 section mix; national 2017 division composition. Observed national industry detail; used only for composition within 2024 ILO modelled margins.</x:v>
      </x:c>
      <x:c r="AA2818" s="2" t="str"/>
      <x:c r="AB2818" s="2" t="str">
        <x:v>https://rplumber.ilo.org/data/indicator?format=.csv.gz&amp;id=EMP_TEMP_SEX_EC2_NB_A</x:v>
      </x:c>
    </x:row>
    <x:row r="2819" ht="48" customHeight="1">
      <x:c r="A2819" s="13" t="str">
        <x:v>GHA</x:v>
      </x:c>
      <x:c r="B2819" s="13" t="str">
        <x:v>LMN</x:v>
      </x:c>
      <x:c r="C2819" s="13" t="str">
        <x:v>GHA</x:v>
      </x:c>
      <x:c r="D2819" s="13" t="n">
        <x:v>2017</x:v>
      </x:c>
      <x:c r="E2819" s="13" t="str">
        <x:v>EC2_ISIC4_M71</x:v>
      </x:c>
      <x:c r="F2819" s="18" t="str">
        <x:v>Economic activity (ISIC-Rev.4), 2 digit level: 71 - Architectural and engineering activities; technical testing and analysis</x:v>
      </x:c>
      <x:c r="G2819" s="21" t="n">
        <x:v>17.527</x:v>
      </x:c>
      <x:c r="H2819" s="22" t="n">
        <x:v>0.3790534063069049</x:v>
      </x:c>
      <x:c r="I2819" s="21" t="n">
        <x:f>SUM(G2817:G2821)</x:f>
        <x:v>64.783</x:v>
      </x:c>
      <x:c r="J2819" s="22" t="n">
        <x:f>G2819/I2819*H2819</x:f>
        <x:v>0.10255266122811729</x:v>
      </x:c>
      <x:c r="K2819" s="13" t="str">
        <x:v>ISIC4:71</x:v>
      </x:c>
      <x:c r="L2819" s="15" t="n">
        <x:f>'Crosswalk'!C68</x:f>
        <x:v>0</x:v>
      </x:c>
      <x:c r="M2819" s="15" t="n">
        <x:f>'Crosswalk'!D68</x:f>
        <x:v>0</x:v>
      </x:c>
      <x:c r="N2819" s="15" t="n">
        <x:f>'Crosswalk'!E68</x:f>
        <x:v>1</x:v>
      </x:c>
      <x:c r="O2819" s="15" t="n">
        <x:f>'Crosswalk'!F68</x:f>
        <x:v>0</x:v>
      </x:c>
      <x:c r="P2819" s="15" t="n">
        <x:f>'Crosswalk'!G68</x:f>
        <x:v>0</x:v>
      </x:c>
      <x:c r="Q2819" s="15" t="n">
        <x:f>'Crosswalk'!H68</x:f>
        <x:v>0</x:v>
      </x:c>
      <x:c r="R2819" s="15" t="n">
        <x:f>'Crosswalk'!I68</x:f>
        <x:v>0</x:v>
      </x:c>
      <x:c r="S2819" s="15" t="n">
        <x:f>'Crosswalk'!J68</x:f>
        <x:v>0</x:v>
      </x:c>
      <x:c r="T2819" s="15" t="n">
        <x:f>'Crosswalk'!K68</x:f>
        <x:v>0</x:v>
      </x:c>
      <x:c r="U2819" s="15" t="n">
        <x:f>'Crosswalk'!L68</x:f>
        <x:v>0</x:v>
      </x:c>
      <x:c r="V2819" s="15" t="n">
        <x:f>'Crosswalk'!M68</x:f>
        <x:v>0</x:v>
      </x:c>
      <x:c r="W2819" s="15" t="n">
        <x:f>'Crosswalk'!N68</x:f>
        <x:v>0</x:v>
      </x:c>
      <x:c r="X2819" s="18" t="str">
        <x:v>HIES - Living Standards Survey</x:v>
      </x:c>
      <x:c r="Y2819" s="13" t="str">
        <x:v>B</x:v>
      </x:c>
      <x:c r="Z2819" s="18" t="str">
        <x:v>National 2024 section mix; national 2017 division composition. Observed national industry detail; used only for composition within 2024 ILO modelled margins.</x:v>
      </x:c>
      <x:c r="AA2819" s="13" t="str"/>
      <x:c r="AB2819" s="13" t="str">
        <x:v>https://rplumber.ilo.org/data/indicator?format=.csv.gz&amp;id=EMP_TEMP_SEX_EC2_NB_A</x:v>
      </x:c>
    </x:row>
    <x:row r="2820" ht="48" customHeight="1">
      <x:c r="A2820" s="2" t="str">
        <x:v>GHA</x:v>
      </x:c>
      <x:c r="B2820" s="2" t="str">
        <x:v>LMN</x:v>
      </x:c>
      <x:c r="C2820" s="2" t="str">
        <x:v>GHA</x:v>
      </x:c>
      <x:c r="D2820" s="2" t="n">
        <x:v>2017</x:v>
      </x:c>
      <x:c r="E2820" s="2" t="str">
        <x:v>EC2_ISIC4_M72</x:v>
      </x:c>
      <x:c r="F2820" s="17" t="str">
        <x:v>Economic activity (ISIC-Rev.4), 2 digit level: 72 - Scientific research and development</x:v>
      </x:c>
      <x:c r="G2820" s="19" t="n">
        <x:v>4.045</x:v>
      </x:c>
      <x:c r="H2820" s="20" t="n">
        <x:v>0.3790534063069049</x:v>
      </x:c>
      <x:c r="I2820" s="19" t="n">
        <x:f>SUM(G2817:G2821)</x:f>
        <x:v>64.783</x:v>
      </x:c>
      <x:c r="J2820" s="20" t="n">
        <x:f>G2820/I2820*H2820</x:f>
        <x:v>0.0236677990909873</x:v>
      </x:c>
      <x:c r="K2820" s="2" t="str">
        <x:v>ISIC4:72</x:v>
      </x:c>
      <x:c r="L2820" s="14" t="n">
        <x:f>'Crosswalk'!C69</x:f>
        <x:v>0</x:v>
      </x:c>
      <x:c r="M2820" s="14" t="n">
        <x:f>'Crosswalk'!D69</x:f>
        <x:v>0</x:v>
      </x:c>
      <x:c r="N2820" s="14" t="n">
        <x:f>'Crosswalk'!E69</x:f>
        <x:v>0.5</x:v>
      </x:c>
      <x:c r="O2820" s="14" t="n">
        <x:f>'Crosswalk'!F69</x:f>
        <x:v>0</x:v>
      </x:c>
      <x:c r="P2820" s="14" t="n">
        <x:f>'Crosswalk'!G69</x:f>
        <x:v>0</x:v>
      </x:c>
      <x:c r="Q2820" s="14" t="n">
        <x:f>'Crosswalk'!H69</x:f>
        <x:v>0.35</x:v>
      </x:c>
      <x:c r="R2820" s="14" t="n">
        <x:f>'Crosswalk'!I69</x:f>
        <x:v>0</x:v>
      </x:c>
      <x:c r="S2820" s="14" t="n">
        <x:f>'Crosswalk'!J69</x:f>
        <x:v>0.15</x:v>
      </x:c>
      <x:c r="T2820" s="14" t="n">
        <x:f>'Crosswalk'!K69</x:f>
        <x:v>0</x:v>
      </x:c>
      <x:c r="U2820" s="14" t="n">
        <x:f>'Crosswalk'!L69</x:f>
        <x:v>0</x:v>
      </x:c>
      <x:c r="V2820" s="14" t="n">
        <x:f>'Crosswalk'!M69</x:f>
        <x:v>0</x:v>
      </x:c>
      <x:c r="W2820" s="14" t="n">
        <x:f>'Crosswalk'!N69</x:f>
        <x:v>0</x:v>
      </x:c>
      <x:c r="X2820" s="17" t="str">
        <x:v>HIES - Living Standards Survey</x:v>
      </x:c>
      <x:c r="Y2820" s="2" t="str">
        <x:v>U</x:v>
      </x:c>
      <x:c r="Z2820" s="17" t="str">
        <x:v>National 2024 section mix; national 2017 division composition. Observed national industry detail; used only for composition within 2024 ILO modelled margins.</x:v>
      </x:c>
      <x:c r="AA2820" s="2" t="str"/>
      <x:c r="AB2820" s="2" t="str">
        <x:v>https://rplumber.ilo.org/data/indicator?format=.csv.gz&amp;id=EMP_TEMP_SEX_EC2_NB_A</x:v>
      </x:c>
    </x:row>
    <x:row r="2821" ht="48" customHeight="1">
      <x:c r="A2821" s="13" t="str">
        <x:v>GHA</x:v>
      </x:c>
      <x:c r="B2821" s="13" t="str">
        <x:v>LMN</x:v>
      </x:c>
      <x:c r="C2821" s="13" t="str">
        <x:v>GHA</x:v>
      </x:c>
      <x:c r="D2821" s="13" t="n">
        <x:v>2017</x:v>
      </x:c>
      <x:c r="E2821" s="13" t="str">
        <x:v>EC2_ISIC4_M74</x:v>
      </x:c>
      <x:c r="F2821" s="18" t="str">
        <x:v>Economic activity (ISIC-Rev.4), 2 digit level: 74 - Other professional, scientific and technical activities</x:v>
      </x:c>
      <x:c r="G2821" s="21" t="n">
        <x:v>28.222</x:v>
      </x:c>
      <x:c r="H2821" s="22" t="n">
        <x:v>0.3790534063069049</x:v>
      </x:c>
      <x:c r="I2821" s="21" t="n">
        <x:f>SUM(G2817:G2821)</x:f>
        <x:v>64.783</x:v>
      </x:c>
      <x:c r="J2821" s="22" t="n">
        <x:f>G2821/I2821*H2821</x:f>
        <x:v>0.16513043904718014</x:v>
      </x:c>
      <x:c r="K2821" s="13" t="str">
        <x:v>ISIC4:74</x:v>
      </x:c>
      <x:c r="L2821" s="15" t="n">
        <x:f>'Crosswalk'!C71</x:f>
        <x:v>0</x:v>
      </x:c>
      <x:c r="M2821" s="15" t="n">
        <x:f>'Crosswalk'!D71</x:f>
        <x:v>0</x:v>
      </x:c>
      <x:c r="N2821" s="15" t="n">
        <x:f>'Crosswalk'!E71</x:f>
        <x:v>0.8</x:v>
      </x:c>
      <x:c r="O2821" s="15" t="n">
        <x:f>'Crosswalk'!F71</x:f>
        <x:v>0.2</x:v>
      </x:c>
      <x:c r="P2821" s="15" t="n">
        <x:f>'Crosswalk'!G71</x:f>
        <x:v>0</x:v>
      </x:c>
      <x:c r="Q2821" s="15" t="n">
        <x:f>'Crosswalk'!H71</x:f>
        <x:v>0</x:v>
      </x:c>
      <x:c r="R2821" s="15" t="n">
        <x:f>'Crosswalk'!I71</x:f>
        <x:v>0</x:v>
      </x:c>
      <x:c r="S2821" s="15" t="n">
        <x:f>'Crosswalk'!J71</x:f>
        <x:v>0</x:v>
      </x:c>
      <x:c r="T2821" s="15" t="n">
        <x:f>'Crosswalk'!K71</x:f>
        <x:v>0</x:v>
      </x:c>
      <x:c r="U2821" s="15" t="n">
        <x:f>'Crosswalk'!L71</x:f>
        <x:v>0</x:v>
      </x:c>
      <x:c r="V2821" s="15" t="n">
        <x:f>'Crosswalk'!M71</x:f>
        <x:v>0</x:v>
      </x:c>
      <x:c r="W2821" s="15" t="n">
        <x:f>'Crosswalk'!N71</x:f>
        <x:v>0</x:v>
      </x:c>
      <x:c r="X2821" s="18" t="str">
        <x:v>HIES - Living Standards Survey</x:v>
      </x:c>
      <x:c r="Y2821" s="13" t="str">
        <x:v>B</x:v>
      </x:c>
      <x:c r="Z2821" s="18" t="str">
        <x:v>National 2024 section mix; national 2017 division composition. Observed national industry detail; used only for composition within 2024 ILO modelled margins.</x:v>
      </x:c>
      <x:c r="AA2821" s="13" t="str"/>
      <x:c r="AB2821" s="13" t="str">
        <x:v>https://rplumber.ilo.org/data/indicator?format=.csv.gz&amp;id=EMP_TEMP_SEX_EC2_NB_A</x:v>
      </x:c>
    </x:row>
    <x:row r="2822" ht="48" customHeight="1">
      <x:c r="A2822" s="2" t="str">
        <x:v>GHA</x:v>
      </x:c>
      <x:c r="B2822" s="2" t="str">
        <x:v>LMN</x:v>
      </x:c>
      <x:c r="C2822" s="2" t="str">
        <x:v>GHA</x:v>
      </x:c>
      <x:c r="D2822" s="2" t="n">
        <x:v>2017</x:v>
      </x:c>
      <x:c r="E2822" s="2" t="str">
        <x:v>EC2_ISIC4_N77</x:v>
      </x:c>
      <x:c r="F2822" s="17" t="str">
        <x:v>Economic activity (ISIC-Rev.4), 2 digit level: 77 - Rental and leasing activities</x:v>
      </x:c>
      <x:c r="G2822" s="19" t="n">
        <x:v>4.395</x:v>
      </x:c>
      <x:c r="H2822" s="20" t="n">
        <x:v>0.5615600383466313</x:v>
      </x:c>
      <x:c r="I2822" s="19" t="n">
        <x:f>SUM(G2822:G2825)</x:f>
        <x:v>64.727</x:v>
      </x:c>
      <x:c r="J2822" s="20" t="n">
        <x:f>G2822/I2822*H2822</x:f>
        <x:v>0.038130245006464746</x:v>
      </x:c>
      <x:c r="K2822" s="2" t="str">
        <x:v>ISIC4:77</x:v>
      </x:c>
      <x:c r="L2822" s="14" t="n">
        <x:f>'Crosswalk'!C73</x:f>
        <x:v>0</x:v>
      </x:c>
      <x:c r="M2822" s="14" t="n">
        <x:f>'Crosswalk'!D73</x:f>
        <x:v>0</x:v>
      </x:c>
      <x:c r="N2822" s="14" t="n">
        <x:f>'Crosswalk'!E73</x:f>
        <x:v>0.7</x:v>
      </x:c>
      <x:c r="O2822" s="14" t="n">
        <x:f>'Crosswalk'!F73</x:f>
        <x:v>0.3</x:v>
      </x:c>
      <x:c r="P2822" s="14" t="n">
        <x:f>'Crosswalk'!G73</x:f>
        <x:v>0</x:v>
      </x:c>
      <x:c r="Q2822" s="14" t="n">
        <x:f>'Crosswalk'!H73</x:f>
        <x:v>0</x:v>
      </x:c>
      <x:c r="R2822" s="14" t="n">
        <x:f>'Crosswalk'!I73</x:f>
        <x:v>0</x:v>
      </x:c>
      <x:c r="S2822" s="14" t="n">
        <x:f>'Crosswalk'!J73</x:f>
        <x:v>0</x:v>
      </x:c>
      <x:c r="T2822" s="14" t="n">
        <x:f>'Crosswalk'!K73</x:f>
        <x:v>0</x:v>
      </x:c>
      <x:c r="U2822" s="14" t="n">
        <x:f>'Crosswalk'!L73</x:f>
        <x:v>0</x:v>
      </x:c>
      <x:c r="V2822" s="14" t="n">
        <x:f>'Crosswalk'!M73</x:f>
        <x:v>0</x:v>
      </x:c>
      <x:c r="W2822" s="14" t="n">
        <x:f>'Crosswalk'!N73</x:f>
        <x:v>0</x:v>
      </x:c>
      <x:c r="X2822" s="17" t="str">
        <x:v>HIES - Living Standards Survey</x:v>
      </x:c>
      <x:c r="Y2822" s="2" t="str">
        <x:v>U</x:v>
      </x:c>
      <x:c r="Z2822" s="17" t="str">
        <x:v>National 2024 section mix; national 2017 division composition. Observed national industry detail; used only for composition within 2024 ILO modelled margins.</x:v>
      </x:c>
      <x:c r="AA2822" s="2" t="str"/>
      <x:c r="AB2822" s="2" t="str">
        <x:v>https://rplumber.ilo.org/data/indicator?format=.csv.gz&amp;id=EMP_TEMP_SEX_EC2_NB_A</x:v>
      </x:c>
    </x:row>
    <x:row r="2823" ht="48" customHeight="1">
      <x:c r="A2823" s="13" t="str">
        <x:v>GHA</x:v>
      </x:c>
      <x:c r="B2823" s="13" t="str">
        <x:v>LMN</x:v>
      </x:c>
      <x:c r="C2823" s="13" t="str">
        <x:v>GHA</x:v>
      </x:c>
      <x:c r="D2823" s="13" t="n">
        <x:v>2017</x:v>
      </x:c>
      <x:c r="E2823" s="13" t="str">
        <x:v>EC2_ISIC4_N80</x:v>
      </x:c>
      <x:c r="F2823" s="18" t="str">
        <x:v>Economic activity (ISIC-Rev.4), 2 digit level: 80 - Security and investigation activities</x:v>
      </x:c>
      <x:c r="G2823" s="21" t="n">
        <x:v>29.047</x:v>
      </x:c>
      <x:c r="H2823" s="22" t="n">
        <x:v>0.5615600383466313</x:v>
      </x:c>
      <x:c r="I2823" s="21" t="n">
        <x:f>SUM(G2822:G2825)</x:f>
        <x:v>64.727</x:v>
      </x:c>
      <x:c r="J2823" s="22" t="n">
        <x:f>G2823/I2823*H2823</x:f>
        <x:v>0.25200664998925637</x:v>
      </x:c>
      <x:c r="K2823" s="13" t="str">
        <x:v>ISIC4:80</x:v>
      </x:c>
      <x:c r="L2823" s="15" t="n">
        <x:f>'Crosswalk'!C76</x:f>
        <x:v>0</x:v>
      </x:c>
      <x:c r="M2823" s="15" t="n">
        <x:f>'Crosswalk'!D76</x:f>
        <x:v>0</x:v>
      </x:c>
      <x:c r="N2823" s="15" t="n">
        <x:f>'Crosswalk'!E76</x:f>
        <x:v>1</x:v>
      </x:c>
      <x:c r="O2823" s="15" t="n">
        <x:f>'Crosswalk'!F76</x:f>
        <x:v>0</x:v>
      </x:c>
      <x:c r="P2823" s="15" t="n">
        <x:f>'Crosswalk'!G76</x:f>
        <x:v>0</x:v>
      </x:c>
      <x:c r="Q2823" s="15" t="n">
        <x:f>'Crosswalk'!H76</x:f>
        <x:v>0</x:v>
      </x:c>
      <x:c r="R2823" s="15" t="n">
        <x:f>'Crosswalk'!I76</x:f>
        <x:v>0</x:v>
      </x:c>
      <x:c r="S2823" s="15" t="n">
        <x:f>'Crosswalk'!J76</x:f>
        <x:v>0</x:v>
      </x:c>
      <x:c r="T2823" s="15" t="n">
        <x:f>'Crosswalk'!K76</x:f>
        <x:v>0</x:v>
      </x:c>
      <x:c r="U2823" s="15" t="n">
        <x:f>'Crosswalk'!L76</x:f>
        <x:v>0</x:v>
      </x:c>
      <x:c r="V2823" s="15" t="n">
        <x:f>'Crosswalk'!M76</x:f>
        <x:v>0</x:v>
      </x:c>
      <x:c r="W2823" s="15" t="n">
        <x:f>'Crosswalk'!N76</x:f>
        <x:v>0</x:v>
      </x:c>
      <x:c r="X2823" s="18" t="str">
        <x:v>HIES - Living Standards Survey</x:v>
      </x:c>
      <x:c r="Y2823" s="13" t="str">
        <x:v>B</x:v>
      </x:c>
      <x:c r="Z2823" s="18" t="str">
        <x:v>National 2024 section mix; national 2017 division composition. Observed national industry detail; used only for composition within 2024 ILO modelled margins.</x:v>
      </x:c>
      <x:c r="AA2823" s="13" t="str"/>
      <x:c r="AB2823" s="13" t="str">
        <x:v>https://rplumber.ilo.org/data/indicator?format=.csv.gz&amp;id=EMP_TEMP_SEX_EC2_NB_A</x:v>
      </x:c>
    </x:row>
    <x:row r="2824" ht="48" customHeight="1">
      <x:c r="A2824" s="2" t="str">
        <x:v>GHA</x:v>
      </x:c>
      <x:c r="B2824" s="2" t="str">
        <x:v>LMN</x:v>
      </x:c>
      <x:c r="C2824" s="2" t="str">
        <x:v>GHA</x:v>
      </x:c>
      <x:c r="D2824" s="2" t="n">
        <x:v>2017</x:v>
      </x:c>
      <x:c r="E2824" s="2" t="str">
        <x:v>EC2_ISIC4_N81</x:v>
      </x:c>
      <x:c r="F2824" s="17" t="str">
        <x:v>Economic activity (ISIC-Rev.4), 2 digit level: 81 - Services to buildings and landscape activities</x:v>
      </x:c>
      <x:c r="G2824" s="19" t="n">
        <x:v>17.512</x:v>
      </x:c>
      <x:c r="H2824" s="20" t="n">
        <x:v>0.5615600383466313</x:v>
      </x:c>
      <x:c r="I2824" s="19" t="n">
        <x:f>SUM(G2822:G2825)</x:f>
        <x:v>64.727</x:v>
      </x:c>
      <x:c r="J2824" s="20" t="n">
        <x:f>G2824/I2824*H2824</x:f>
        <x:v>0.15193102401665776</x:v>
      </x:c>
      <x:c r="K2824" s="2" t="str">
        <x:v>ISIC4:81</x:v>
      </x:c>
      <x:c r="L2824" s="14" t="n">
        <x:f>'Crosswalk'!C77</x:f>
        <x:v>0</x:v>
      </x:c>
      <x:c r="M2824" s="14" t="n">
        <x:f>'Crosswalk'!D77</x:f>
        <x:v>0</x:v>
      </x:c>
      <x:c r="N2824" s="14" t="n">
        <x:f>'Crosswalk'!E77</x:f>
        <x:v>1</x:v>
      </x:c>
      <x:c r="O2824" s="14" t="n">
        <x:f>'Crosswalk'!F77</x:f>
        <x:v>0</x:v>
      </x:c>
      <x:c r="P2824" s="14" t="n">
        <x:f>'Crosswalk'!G77</x:f>
        <x:v>0</x:v>
      </x:c>
      <x:c r="Q2824" s="14" t="n">
        <x:f>'Crosswalk'!H77</x:f>
        <x:v>0</x:v>
      </x:c>
      <x:c r="R2824" s="14" t="n">
        <x:f>'Crosswalk'!I77</x:f>
        <x:v>0</x:v>
      </x:c>
      <x:c r="S2824" s="14" t="n">
        <x:f>'Crosswalk'!J77</x:f>
        <x:v>0</x:v>
      </x:c>
      <x:c r="T2824" s="14" t="n">
        <x:f>'Crosswalk'!K77</x:f>
        <x:v>0</x:v>
      </x:c>
      <x:c r="U2824" s="14" t="n">
        <x:f>'Crosswalk'!L77</x:f>
        <x:v>0</x:v>
      </x:c>
      <x:c r="V2824" s="14" t="n">
        <x:f>'Crosswalk'!M77</x:f>
        <x:v>0</x:v>
      </x:c>
      <x:c r="W2824" s="14" t="n">
        <x:f>'Crosswalk'!N77</x:f>
        <x:v>0</x:v>
      </x:c>
      <x:c r="X2824" s="17" t="str">
        <x:v>HIES - Living Standards Survey</x:v>
      </x:c>
      <x:c r="Y2824" s="2" t="str">
        <x:v>B</x:v>
      </x:c>
      <x:c r="Z2824" s="17" t="str">
        <x:v>National 2024 section mix; national 2017 division composition. Observed national industry detail; used only for composition within 2024 ILO modelled margins.</x:v>
      </x:c>
      <x:c r="AA2824" s="2" t="str"/>
      <x:c r="AB2824" s="2" t="str">
        <x:v>https://rplumber.ilo.org/data/indicator?format=.csv.gz&amp;id=EMP_TEMP_SEX_EC2_NB_A</x:v>
      </x:c>
    </x:row>
    <x:row r="2825" ht="48" customHeight="1">
      <x:c r="A2825" s="13" t="str">
        <x:v>GHA</x:v>
      </x:c>
      <x:c r="B2825" s="13" t="str">
        <x:v>LMN</x:v>
      </x:c>
      <x:c r="C2825" s="13" t="str">
        <x:v>GHA</x:v>
      </x:c>
      <x:c r="D2825" s="13" t="n">
        <x:v>2017</x:v>
      </x:c>
      <x:c r="E2825" s="13" t="str">
        <x:v>EC2_ISIC4_N82</x:v>
      </x:c>
      <x:c r="F2825" s="18" t="str">
        <x:v>Economic activity (ISIC-Rev.4), 2 digit level: 82 - Office administrative, office support and other business support activities</x:v>
      </x:c>
      <x:c r="G2825" s="21" t="n">
        <x:v>13.773</x:v>
      </x:c>
      <x:c r="H2825" s="22" t="n">
        <x:v>0.5615600383466313</x:v>
      </x:c>
      <x:c r="I2825" s="21" t="n">
        <x:f>SUM(G2822:G2825)</x:f>
        <x:v>64.727</x:v>
      </x:c>
      <x:c r="J2825" s="22" t="n">
        <x:f>G2825/I2825*H2825</x:f>
        <x:v>0.11949211933425236</x:v>
      </x:c>
      <x:c r="K2825" s="13" t="str">
        <x:v>ISIC4:82</x:v>
      </x:c>
      <x:c r="L2825" s="15" t="n">
        <x:f>'Crosswalk'!C78</x:f>
        <x:v>0</x:v>
      </x:c>
      <x:c r="M2825" s="15" t="n">
        <x:f>'Crosswalk'!D78</x:f>
        <x:v>0</x:v>
      </x:c>
      <x:c r="N2825" s="15" t="n">
        <x:f>'Crosswalk'!E78</x:f>
        <x:v>1</x:v>
      </x:c>
      <x:c r="O2825" s="15" t="n">
        <x:f>'Crosswalk'!F78</x:f>
        <x:v>0</x:v>
      </x:c>
      <x:c r="P2825" s="15" t="n">
        <x:f>'Crosswalk'!G78</x:f>
        <x:v>0</x:v>
      </x:c>
      <x:c r="Q2825" s="15" t="n">
        <x:f>'Crosswalk'!H78</x:f>
        <x:v>0</x:v>
      </x:c>
      <x:c r="R2825" s="15" t="n">
        <x:f>'Crosswalk'!I78</x:f>
        <x:v>0</x:v>
      </x:c>
      <x:c r="S2825" s="15" t="n">
        <x:f>'Crosswalk'!J78</x:f>
        <x:v>0</x:v>
      </x:c>
      <x:c r="T2825" s="15" t="n">
        <x:f>'Crosswalk'!K78</x:f>
        <x:v>0</x:v>
      </x:c>
      <x:c r="U2825" s="15" t="n">
        <x:f>'Crosswalk'!L78</x:f>
        <x:v>0</x:v>
      </x:c>
      <x:c r="V2825" s="15" t="n">
        <x:f>'Crosswalk'!M78</x:f>
        <x:v>0</x:v>
      </x:c>
      <x:c r="W2825" s="15" t="n">
        <x:f>'Crosswalk'!N78</x:f>
        <x:v>0</x:v>
      </x:c>
      <x:c r="X2825" s="18" t="str">
        <x:v>HIES - Living Standards Survey</x:v>
      </x:c>
      <x:c r="Y2825" s="13" t="str">
        <x:v>B</x:v>
      </x:c>
      <x:c r="Z2825" s="18" t="str">
        <x:v>National 2024 section mix; national 2017 division composition. Observed national industry detail; used only for composition within 2024 ILO modelled margins.</x:v>
      </x:c>
      <x:c r="AA2825" s="13" t="str"/>
      <x:c r="AB2825" s="13" t="str">
        <x:v>https://rplumber.ilo.org/data/indicator?format=.csv.gz&amp;id=EMP_TEMP_SEX_EC2_NB_A</x:v>
      </x:c>
    </x:row>
    <x:row r="2826" ht="48" customHeight="1">
      <x:c r="A2826" s="2" t="str">
        <x:v>GHA</x:v>
      </x:c>
      <x:c r="B2826" s="2" t="str">
        <x:v>O</x:v>
      </x:c>
      <x:c r="C2826" s="2" t="str">
        <x:v>GHA</x:v>
      </x:c>
      <x:c r="D2826" s="2" t="n">
        <x:v>2017</x:v>
      </x:c>
      <x:c r="E2826" s="2" t="str">
        <x:v>EC2_ISIC4_O84</x:v>
      </x:c>
      <x:c r="F2826" s="17" t="str">
        <x:v>Economic activity (ISIC-Rev.4), 2 digit level: 84 - Public administration and defence; compulsory social security</x:v>
      </x:c>
      <x:c r="G2826" s="19" t="n">
        <x:v>196.346</x:v>
      </x:c>
      <x:c r="H2826" s="20" t="n">
        <x:v>1</x:v>
      </x:c>
      <x:c r="I2826" s="19" t="n">
        <x:f>SUM(G2826:G2826)</x:f>
        <x:v>196.346</x:v>
      </x:c>
      <x:c r="J2826" s="20" t="n">
        <x:f>G2826/I2826*H2826</x:f>
        <x:v>1</x:v>
      </x:c>
      <x:c r="K2826" s="2" t="str">
        <x:v>ISIC4:84</x:v>
      </x:c>
      <x:c r="L2826" s="14" t="n">
        <x:f>'Crosswalk'!C79</x:f>
        <x:v>0</x:v>
      </x:c>
      <x:c r="M2826" s="14" t="n">
        <x:f>'Crosswalk'!D79</x:f>
        <x:v>0</x:v>
      </x:c>
      <x:c r="N2826" s="14" t="n">
        <x:f>'Crosswalk'!E79</x:f>
        <x:v>0</x:v>
      </x:c>
      <x:c r="O2826" s="14" t="n">
        <x:f>'Crosswalk'!F79</x:f>
        <x:v>0</x:v>
      </x:c>
      <x:c r="P2826" s="14" t="n">
        <x:f>'Crosswalk'!G79</x:f>
        <x:v>0</x:v>
      </x:c>
      <x:c r="Q2826" s="14" t="n">
        <x:f>'Crosswalk'!H79</x:f>
        <x:v>0</x:v>
      </x:c>
      <x:c r="R2826" s="14" t="n">
        <x:f>'Crosswalk'!I79</x:f>
        <x:v>0</x:v>
      </x:c>
      <x:c r="S2826" s="14" t="n">
        <x:f>'Crosswalk'!J79</x:f>
        <x:v>0</x:v>
      </x:c>
      <x:c r="T2826" s="14" t="n">
        <x:f>'Crosswalk'!K79</x:f>
        <x:v>0</x:v>
      </x:c>
      <x:c r="U2826" s="14" t="n">
        <x:f>'Crosswalk'!L79</x:f>
        <x:v>0</x:v>
      </x:c>
      <x:c r="V2826" s="14" t="n">
        <x:f>'Crosswalk'!M79</x:f>
        <x:v>0</x:v>
      </x:c>
      <x:c r="W2826" s="14" t="n">
        <x:f>'Crosswalk'!N79</x:f>
        <x:v>1</x:v>
      </x:c>
      <x:c r="X2826" s="17" t="str">
        <x:v>HIES - Living Standards Survey</x:v>
      </x:c>
      <x:c r="Y2826" s="2" t="str">
        <x:v>B</x:v>
      </x:c>
      <x:c r="Z2826" s="17" t="str">
        <x:v>National 2017 division composition. Observed national industry detail; used only for composition within 2024 ILO modelled margins.</x:v>
      </x:c>
      <x:c r="AA2826" s="2" t="str"/>
      <x:c r="AB2826" s="2" t="str">
        <x:v>https://rplumber.ilo.org/data/indicator?format=.csv.gz&amp;id=EMP_TEMP_SEX_EC2_NB_A</x:v>
      </x:c>
    </x:row>
    <x:row r="2827" ht="48" customHeight="1">
      <x:c r="A2827" s="13" t="str">
        <x:v>GHA</x:v>
      </x:c>
      <x:c r="B2827" s="13" t="str">
        <x:v>P</x:v>
      </x:c>
      <x:c r="C2827" s="13" t="str">
        <x:v>GHA</x:v>
      </x:c>
      <x:c r="D2827" s="13" t="n">
        <x:v>2017</x:v>
      </x:c>
      <x:c r="E2827" s="13" t="str">
        <x:v>EC2_ISIC4_P85</x:v>
      </x:c>
      <x:c r="F2827" s="18" t="str">
        <x:v>Economic activity (ISIC-Rev.4), 2 digit level: 85 - Education</x:v>
      </x:c>
      <x:c r="G2827" s="21" t="n">
        <x:v>565.722</x:v>
      </x:c>
      <x:c r="H2827" s="22" t="n">
        <x:v>1</x:v>
      </x:c>
      <x:c r="I2827" s="21" t="n">
        <x:f>SUM(G2827:G2827)</x:f>
        <x:v>565.722</x:v>
      </x:c>
      <x:c r="J2827" s="22" t="n">
        <x:f>G2827/I2827*H2827</x:f>
        <x:v>1</x:v>
      </x:c>
      <x:c r="K2827" s="13" t="str">
        <x:v>ISIC4:85</x:v>
      </x:c>
      <x:c r="L2827" s="15" t="n">
        <x:f>'Crosswalk'!C80</x:f>
        <x:v>0</x:v>
      </x:c>
      <x:c r="M2827" s="15" t="n">
        <x:f>'Crosswalk'!D80</x:f>
        <x:v>0</x:v>
      </x:c>
      <x:c r="N2827" s="15" t="n">
        <x:f>'Crosswalk'!E80</x:f>
        <x:v>0</x:v>
      </x:c>
      <x:c r="O2827" s="15" t="n">
        <x:f>'Crosswalk'!F80</x:f>
        <x:v>1</x:v>
      </x:c>
      <x:c r="P2827" s="15" t="n">
        <x:f>'Crosswalk'!G80</x:f>
        <x:v>0</x:v>
      </x:c>
      <x:c r="Q2827" s="15" t="n">
        <x:f>'Crosswalk'!H80</x:f>
        <x:v>0</x:v>
      </x:c>
      <x:c r="R2827" s="15" t="n">
        <x:f>'Crosswalk'!I80</x:f>
        <x:v>0</x:v>
      </x:c>
      <x:c r="S2827" s="15" t="n">
        <x:f>'Crosswalk'!J80</x:f>
        <x:v>0</x:v>
      </x:c>
      <x:c r="T2827" s="15" t="n">
        <x:f>'Crosswalk'!K80</x:f>
        <x:v>0</x:v>
      </x:c>
      <x:c r="U2827" s="15" t="n">
        <x:f>'Crosswalk'!L80</x:f>
        <x:v>0</x:v>
      </x:c>
      <x:c r="V2827" s="15" t="n">
        <x:f>'Crosswalk'!M80</x:f>
        <x:v>0</x:v>
      </x:c>
      <x:c r="W2827" s="15" t="n">
        <x:f>'Crosswalk'!N80</x:f>
        <x:v>0</x:v>
      </x:c>
      <x:c r="X2827" s="18" t="str">
        <x:v>HIES - Living Standards Survey</x:v>
      </x:c>
      <x:c r="Y2827" s="13" t="str">
        <x:v>B</x:v>
      </x:c>
      <x:c r="Z2827" s="18" t="str">
        <x:v>National 2017 division composition. Observed national industry detail; used only for composition within 2024 ILO modelled margins.</x:v>
      </x:c>
      <x:c r="AA2827" s="13" t="str"/>
      <x:c r="AB2827" s="13" t="str">
        <x:v>https://rplumber.ilo.org/data/indicator?format=.csv.gz&amp;id=EMP_TEMP_SEX_EC2_NB_A</x:v>
      </x:c>
    </x:row>
    <x:row r="2828" ht="48" customHeight="1">
      <x:c r="A2828" s="2" t="str">
        <x:v>GHA</x:v>
      </x:c>
      <x:c r="B2828" s="2" t="str">
        <x:v>Q</x:v>
      </x:c>
      <x:c r="C2828" s="2" t="str">
        <x:v>GHA</x:v>
      </x:c>
      <x:c r="D2828" s="2" t="n">
        <x:v>2017</x:v>
      </x:c>
      <x:c r="E2828" s="2" t="str">
        <x:v>EC2_ISIC4_Q86</x:v>
      </x:c>
      <x:c r="F2828" s="17" t="str">
        <x:v>Economic activity (ISIC-Rev.4), 2 digit level: 86 - Human health activities</x:v>
      </x:c>
      <x:c r="G2828" s="19" t="n">
        <x:v>154.304</x:v>
      </x:c>
      <x:c r="H2828" s="20" t="n">
        <x:v>1</x:v>
      </x:c>
      <x:c r="I2828" s="19" t="n">
        <x:f>SUM(G2828:G2829)</x:f>
        <x:v>160.926</x:v>
      </x:c>
      <x:c r="J2828" s="20" t="n">
        <x:f>G2828/I2828*H2828</x:f>
        <x:v>0.9588506518524043</x:v>
      </x:c>
      <x:c r="K2828" s="2" t="str">
        <x:v>ISIC4:86</x:v>
      </x:c>
      <x:c r="L2828" s="14" t="n">
        <x:f>'Crosswalk'!C81</x:f>
        <x:v>0</x:v>
      </x:c>
      <x:c r="M2828" s="14" t="n">
        <x:f>'Crosswalk'!D81</x:f>
        <x:v>0</x:v>
      </x:c>
      <x:c r="N2828" s="14" t="n">
        <x:f>'Crosswalk'!E81</x:f>
        <x:v>0</x:v>
      </x:c>
      <x:c r="O2828" s="14" t="n">
        <x:f>'Crosswalk'!F81</x:f>
        <x:v>0</x:v>
      </x:c>
      <x:c r="P2828" s="14" t="n">
        <x:f>'Crosswalk'!G81</x:f>
        <x:v>0</x:v>
      </x:c>
      <x:c r="Q2828" s="14" t="n">
        <x:f>'Crosswalk'!H81</x:f>
        <x:v>1</x:v>
      </x:c>
      <x:c r="R2828" s="14" t="n">
        <x:f>'Crosswalk'!I81</x:f>
        <x:v>0</x:v>
      </x:c>
      <x:c r="S2828" s="14" t="n">
        <x:f>'Crosswalk'!J81</x:f>
        <x:v>0</x:v>
      </x:c>
      <x:c r="T2828" s="14" t="n">
        <x:f>'Crosswalk'!K81</x:f>
        <x:v>0</x:v>
      </x:c>
      <x:c r="U2828" s="14" t="n">
        <x:f>'Crosswalk'!L81</x:f>
        <x:v>0</x:v>
      </x:c>
      <x:c r="V2828" s="14" t="n">
        <x:f>'Crosswalk'!M81</x:f>
        <x:v>0</x:v>
      </x:c>
      <x:c r="W2828" s="14" t="n">
        <x:f>'Crosswalk'!N81</x:f>
        <x:v>0</x:v>
      </x:c>
      <x:c r="X2828" s="17" t="str">
        <x:v>HIES - Living Standards Survey</x:v>
      </x:c>
      <x:c r="Y2828" s="2" t="str">
        <x:v>B</x:v>
      </x:c>
      <x:c r="Z2828" s="17" t="str">
        <x:v>National 2017 division composition. Observed national industry detail; used only for composition within 2024 ILO modelled margins.</x:v>
      </x:c>
      <x:c r="AA2828" s="2" t="str"/>
      <x:c r="AB2828" s="2" t="str">
        <x:v>https://rplumber.ilo.org/data/indicator?format=.csv.gz&amp;id=EMP_TEMP_SEX_EC2_NB_A</x:v>
      </x:c>
    </x:row>
    <x:row r="2829" ht="48" customHeight="1">
      <x:c r="A2829" s="13" t="str">
        <x:v>GHA</x:v>
      </x:c>
      <x:c r="B2829" s="13" t="str">
        <x:v>Q</x:v>
      </x:c>
      <x:c r="C2829" s="13" t="str">
        <x:v>GHA</x:v>
      </x:c>
      <x:c r="D2829" s="13" t="n">
        <x:v>2017</x:v>
      </x:c>
      <x:c r="E2829" s="13" t="str">
        <x:v>EC2_ISIC4_Q88</x:v>
      </x:c>
      <x:c r="F2829" s="18" t="str">
        <x:v>Economic activity (ISIC-Rev.4), 2 digit level: 88 - Social work activities without accommodation</x:v>
      </x:c>
      <x:c r="G2829" s="21" t="n">
        <x:v>6.622</x:v>
      </x:c>
      <x:c r="H2829" s="22" t="n">
        <x:v>1</x:v>
      </x:c>
      <x:c r="I2829" s="21" t="n">
        <x:f>SUM(G2828:G2829)</x:f>
        <x:v>160.926</x:v>
      </x:c>
      <x:c r="J2829" s="22" t="n">
        <x:f>G2829/I2829*H2829</x:f>
        <x:v>0.04114934814759579</x:v>
      </x:c>
      <x:c r="K2829" s="13" t="str">
        <x:v>ISIC4:88</x:v>
      </x:c>
      <x:c r="L2829" s="15" t="n">
        <x:f>'Crosswalk'!C83</x:f>
        <x:v>0</x:v>
      </x:c>
      <x:c r="M2829" s="15" t="n">
        <x:f>'Crosswalk'!D83</x:f>
        <x:v>0</x:v>
      </x:c>
      <x:c r="N2829" s="15" t="n">
        <x:f>'Crosswalk'!E83</x:f>
        <x:v>0</x:v>
      </x:c>
      <x:c r="O2829" s="15" t="n">
        <x:f>'Crosswalk'!F83</x:f>
        <x:v>0</x:v>
      </x:c>
      <x:c r="P2829" s="15" t="n">
        <x:f>'Crosswalk'!G83</x:f>
        <x:v>0</x:v>
      </x:c>
      <x:c r="Q2829" s="15" t="n">
        <x:f>'Crosswalk'!H83</x:f>
        <x:v>0</x:v>
      </x:c>
      <x:c r="R2829" s="15" t="n">
        <x:f>'Crosswalk'!I83</x:f>
        <x:v>0</x:v>
      </x:c>
      <x:c r="S2829" s="15" t="n">
        <x:f>'Crosswalk'!J83</x:f>
        <x:v>0</x:v>
      </x:c>
      <x:c r="T2829" s="15" t="n">
        <x:f>'Crosswalk'!K83</x:f>
        <x:v>0</x:v>
      </x:c>
      <x:c r="U2829" s="15" t="n">
        <x:f>'Crosswalk'!L83</x:f>
        <x:v>0</x:v>
      </x:c>
      <x:c r="V2829" s="15" t="n">
        <x:f>'Crosswalk'!M83</x:f>
        <x:v>0</x:v>
      </x:c>
      <x:c r="W2829" s="15" t="n">
        <x:f>'Crosswalk'!N83</x:f>
        <x:v>1</x:v>
      </x:c>
      <x:c r="X2829" s="18" t="str">
        <x:v>HIES - Living Standards Survey</x:v>
      </x:c>
      <x:c r="Y2829" s="13" t="str">
        <x:v>U</x:v>
      </x:c>
      <x:c r="Z2829" s="18" t="str">
        <x:v>National 2017 division composition. Observed national industry detail; used only for composition within 2024 ILO modelled margins.</x:v>
      </x:c>
      <x:c r="AA2829" s="13" t="str"/>
      <x:c r="AB2829" s="13" t="str">
        <x:v>https://rplumber.ilo.org/data/indicator?format=.csv.gz&amp;id=EMP_TEMP_SEX_EC2_NB_A</x:v>
      </x:c>
    </x:row>
    <x:row r="2830" ht="48" customHeight="1">
      <x:c r="A2830" s="2" t="str">
        <x:v>GHA</x:v>
      </x:c>
      <x:c r="B2830" s="2" t="str">
        <x:v>RSTU</x:v>
      </x:c>
      <x:c r="C2830" s="2" t="str">
        <x:v>GHA</x:v>
      </x:c>
      <x:c r="D2830" s="2" t="n">
        <x:v>2017</x:v>
      </x:c>
      <x:c r="E2830" s="2" t="str">
        <x:v>EC2_ISIC4_R90</x:v>
      </x:c>
      <x:c r="F2830" s="17" t="str">
        <x:v>Economic activity (ISIC-Rev.4), 2 digit level: 90 - Creative, arts and entertainment activities</x:v>
      </x:c>
      <x:c r="G2830" s="19" t="n">
        <x:v>17.346</x:v>
      </x:c>
      <x:c r="H2830" s="20" t="n">
        <x:v>1</x:v>
      </x:c>
      <x:c r="I2830" s="19" t="n">
        <x:f>SUM(G2830:G2836)</x:f>
        <x:v>545.156</x:v>
      </x:c>
      <x:c r="J2830" s="20" t="n">
        <x:f>G2830/I2830*H2830</x:f>
        <x:v>0.03181841527929621</x:v>
      </x:c>
      <x:c r="K2830" s="2" t="str">
        <x:v>ISIC4:90</x:v>
      </x:c>
      <x:c r="L2830" s="14" t="n">
        <x:f>'Crosswalk'!C84</x:f>
        <x:v>0</x:v>
      </x:c>
      <x:c r="M2830" s="14" t="n">
        <x:f>'Crosswalk'!D84</x:f>
        <x:v>0</x:v>
      </x:c>
      <x:c r="N2830" s="14" t="n">
        <x:f>'Crosswalk'!E84</x:f>
        <x:v>0</x:v>
      </x:c>
      <x:c r="O2830" s="14" t="n">
        <x:f>'Crosswalk'!F84</x:f>
        <x:v>0</x:v>
      </x:c>
      <x:c r="P2830" s="14" t="n">
        <x:f>'Crosswalk'!G84</x:f>
        <x:v>0</x:v>
      </x:c>
      <x:c r="Q2830" s="14" t="n">
        <x:f>'Crosswalk'!H84</x:f>
        <x:v>0</x:v>
      </x:c>
      <x:c r="R2830" s="14" t="n">
        <x:f>'Crosswalk'!I84</x:f>
        <x:v>0</x:v>
      </x:c>
      <x:c r="S2830" s="14" t="n">
        <x:f>'Crosswalk'!J84</x:f>
        <x:v>0</x:v>
      </x:c>
      <x:c r="T2830" s="14" t="n">
        <x:f>'Crosswalk'!K84</x:f>
        <x:v>1</x:v>
      </x:c>
      <x:c r="U2830" s="14" t="n">
        <x:f>'Crosswalk'!L84</x:f>
        <x:v>0</x:v>
      </x:c>
      <x:c r="V2830" s="14" t="n">
        <x:f>'Crosswalk'!M84</x:f>
        <x:v>0</x:v>
      </x:c>
      <x:c r="W2830" s="14" t="n">
        <x:f>'Crosswalk'!N84</x:f>
        <x:v>0</x:v>
      </x:c>
      <x:c r="X2830" s="17" t="str">
        <x:v>HIES - Living Standards Survey</x:v>
      </x:c>
      <x:c r="Y2830" s="2" t="str">
        <x:v>B</x:v>
      </x:c>
      <x:c r="Z2830" s="17" t="str">
        <x:v>National 2017 division composition. Observed national industry detail; used only for composition within 2024 ILO modelled margins.</x:v>
      </x:c>
      <x:c r="AA2830" s="2" t="str"/>
      <x:c r="AB2830" s="2" t="str">
        <x:v>https://rplumber.ilo.org/data/indicator?format=.csv.gz&amp;id=EMP_TEMP_SEX_EC2_NB_A</x:v>
      </x:c>
    </x:row>
    <x:row r="2831" ht="48" customHeight="1">
      <x:c r="A2831" s="13" t="str">
        <x:v>GHA</x:v>
      </x:c>
      <x:c r="B2831" s="13" t="str">
        <x:v>RSTU</x:v>
      </x:c>
      <x:c r="C2831" s="13" t="str">
        <x:v>GHA</x:v>
      </x:c>
      <x:c r="D2831" s="13" t="n">
        <x:v>2017</x:v>
      </x:c>
      <x:c r="E2831" s="13" t="str">
        <x:v>EC2_ISIC4_R92</x:v>
      </x:c>
      <x:c r="F2831" s="18" t="str">
        <x:v>Economic activity (ISIC-Rev.4), 2 digit level: 92 - Gambling and betting activities</x:v>
      </x:c>
      <x:c r="G2831" s="21" t="n">
        <x:v>41.234</x:v>
      </x:c>
      <x:c r="H2831" s="22" t="n">
        <x:v>1</x:v>
      </x:c>
      <x:c r="I2831" s="21" t="n">
        <x:f>SUM(G2830:G2836)</x:f>
        <x:v>545.156</x:v>
      </x:c>
      <x:c r="J2831" s="22" t="n">
        <x:f>G2831/I2831*H2831</x:f>
        <x:v>0.07563706535377031</x:v>
      </x:c>
      <x:c r="K2831" s="13" t="str">
        <x:v>ISIC4:92</x:v>
      </x:c>
      <x:c r="L2831" s="15" t="n">
        <x:f>'Crosswalk'!C86</x:f>
        <x:v>0</x:v>
      </x:c>
      <x:c r="M2831" s="15" t="n">
        <x:f>'Crosswalk'!D86</x:f>
        <x:v>0</x:v>
      </x:c>
      <x:c r="N2831" s="15" t="n">
        <x:f>'Crosswalk'!E86</x:f>
        <x:v>0</x:v>
      </x:c>
      <x:c r="O2831" s="15" t="n">
        <x:f>'Crosswalk'!F86</x:f>
        <x:v>1</x:v>
      </x:c>
      <x:c r="P2831" s="15" t="n">
        <x:f>'Crosswalk'!G86</x:f>
        <x:v>0</x:v>
      </x:c>
      <x:c r="Q2831" s="15" t="n">
        <x:f>'Crosswalk'!H86</x:f>
        <x:v>0</x:v>
      </x:c>
      <x:c r="R2831" s="15" t="n">
        <x:f>'Crosswalk'!I86</x:f>
        <x:v>0</x:v>
      </x:c>
      <x:c r="S2831" s="15" t="n">
        <x:f>'Crosswalk'!J86</x:f>
        <x:v>0</x:v>
      </x:c>
      <x:c r="T2831" s="15" t="n">
        <x:f>'Crosswalk'!K86</x:f>
        <x:v>0</x:v>
      </x:c>
      <x:c r="U2831" s="15" t="n">
        <x:f>'Crosswalk'!L86</x:f>
        <x:v>0</x:v>
      </x:c>
      <x:c r="V2831" s="15" t="n">
        <x:f>'Crosswalk'!M86</x:f>
        <x:v>0</x:v>
      </x:c>
      <x:c r="W2831" s="15" t="n">
        <x:f>'Crosswalk'!N86</x:f>
        <x:v>0</x:v>
      </x:c>
      <x:c r="X2831" s="18" t="str">
        <x:v>HIES - Living Standards Survey</x:v>
      </x:c>
      <x:c r="Y2831" s="13" t="str">
        <x:v>B</x:v>
      </x:c>
      <x:c r="Z2831" s="18" t="str">
        <x:v>National 2017 division composition. Observed national industry detail; used only for composition within 2024 ILO modelled margins.</x:v>
      </x:c>
      <x:c r="AA2831" s="13" t="str"/>
      <x:c r="AB2831" s="13" t="str">
        <x:v>https://rplumber.ilo.org/data/indicator?format=.csv.gz&amp;id=EMP_TEMP_SEX_EC2_NB_A</x:v>
      </x:c>
    </x:row>
    <x:row r="2832" ht="48" customHeight="1">
      <x:c r="A2832" s="2" t="str">
        <x:v>GHA</x:v>
      </x:c>
      <x:c r="B2832" s="2" t="str">
        <x:v>RSTU</x:v>
      </x:c>
      <x:c r="C2832" s="2" t="str">
        <x:v>GHA</x:v>
      </x:c>
      <x:c r="D2832" s="2" t="n">
        <x:v>2017</x:v>
      </x:c>
      <x:c r="E2832" s="2" t="str">
        <x:v>EC2_ISIC4_R93</x:v>
      </x:c>
      <x:c r="F2832" s="17" t="str">
        <x:v>Economic activity (ISIC-Rev.4), 2 digit level: 93 - Sports activities and amusement and recreation activities</x:v>
      </x:c>
      <x:c r="G2832" s="19" t="n">
        <x:v>18.888</x:v>
      </x:c>
      <x:c r="H2832" s="20" t="n">
        <x:v>1</x:v>
      </x:c>
      <x:c r="I2832" s="19" t="n">
        <x:f>SUM(G2830:G2836)</x:f>
        <x:v>545.156</x:v>
      </x:c>
      <x:c r="J2832" s="20" t="n">
        <x:f>G2832/I2832*H2832</x:f>
        <x:v>0.0346469634379884</x:v>
      </x:c>
      <x:c r="K2832" s="2" t="str">
        <x:v>ISIC4:93</x:v>
      </x:c>
      <x:c r="L2832" s="14" t="n">
        <x:f>'Crosswalk'!C87</x:f>
        <x:v>0</x:v>
      </x:c>
      <x:c r="M2832" s="14" t="n">
        <x:f>'Crosswalk'!D87</x:f>
        <x:v>0</x:v>
      </x:c>
      <x:c r="N2832" s="14" t="n">
        <x:f>'Crosswalk'!E87</x:f>
        <x:v>0</x:v>
      </x:c>
      <x:c r="O2832" s="14" t="n">
        <x:f>'Crosswalk'!F87</x:f>
        <x:v>1</x:v>
      </x:c>
      <x:c r="P2832" s="14" t="n">
        <x:f>'Crosswalk'!G87</x:f>
        <x:v>0</x:v>
      </x:c>
      <x:c r="Q2832" s="14" t="n">
        <x:f>'Crosswalk'!H87</x:f>
        <x:v>0</x:v>
      </x:c>
      <x:c r="R2832" s="14" t="n">
        <x:f>'Crosswalk'!I87</x:f>
        <x:v>0</x:v>
      </x:c>
      <x:c r="S2832" s="14" t="n">
        <x:f>'Crosswalk'!J87</x:f>
        <x:v>0</x:v>
      </x:c>
      <x:c r="T2832" s="14" t="n">
        <x:f>'Crosswalk'!K87</x:f>
        <x:v>0</x:v>
      </x:c>
      <x:c r="U2832" s="14" t="n">
        <x:f>'Crosswalk'!L87</x:f>
        <x:v>0</x:v>
      </x:c>
      <x:c r="V2832" s="14" t="n">
        <x:f>'Crosswalk'!M87</x:f>
        <x:v>0</x:v>
      </x:c>
      <x:c r="W2832" s="14" t="n">
        <x:f>'Crosswalk'!N87</x:f>
        <x:v>0</x:v>
      </x:c>
      <x:c r="X2832" s="17" t="str">
        <x:v>HIES - Living Standards Survey</x:v>
      </x:c>
      <x:c r="Y2832" s="2" t="str">
        <x:v>B</x:v>
      </x:c>
      <x:c r="Z2832" s="17" t="str">
        <x:v>National 2017 division composition. Observed national industry detail; used only for composition within 2024 ILO modelled margins.</x:v>
      </x:c>
      <x:c r="AA2832" s="2" t="str"/>
      <x:c r="AB2832" s="2" t="str">
        <x:v>https://rplumber.ilo.org/data/indicator?format=.csv.gz&amp;id=EMP_TEMP_SEX_EC2_NB_A</x:v>
      </x:c>
    </x:row>
    <x:row r="2833" ht="48" customHeight="1">
      <x:c r="A2833" s="13" t="str">
        <x:v>GHA</x:v>
      </x:c>
      <x:c r="B2833" s="13" t="str">
        <x:v>RSTU</x:v>
      </x:c>
      <x:c r="C2833" s="13" t="str">
        <x:v>GHA</x:v>
      </x:c>
      <x:c r="D2833" s="13" t="n">
        <x:v>2017</x:v>
      </x:c>
      <x:c r="E2833" s="13" t="str">
        <x:v>EC2_ISIC4_S94</x:v>
      </x:c>
      <x:c r="F2833" s="18" t="str">
        <x:v>Economic activity (ISIC-Rev.4), 2 digit level: 94 - Activities of membership organizations</x:v>
      </x:c>
      <x:c r="G2833" s="21" t="n">
        <x:v>79.877</x:v>
      </x:c>
      <x:c r="H2833" s="22" t="n">
        <x:v>1</x:v>
      </x:c>
      <x:c r="I2833" s="21" t="n">
        <x:f>SUM(G2830:G2836)</x:f>
        <x:v>545.156</x:v>
      </x:c>
      <x:c r="J2833" s="22" t="n">
        <x:f>G2833/I2833*H2833</x:f>
        <x:v>0.1465213626925137</x:v>
      </x:c>
      <x:c r="K2833" s="13" t="str">
        <x:v>ISIC4:94</x:v>
      </x:c>
      <x:c r="L2833" s="15" t="n">
        <x:f>'Crosswalk'!C88</x:f>
        <x:v>0</x:v>
      </x:c>
      <x:c r="M2833" s="15" t="n">
        <x:f>'Crosswalk'!D88</x:f>
        <x:v>0</x:v>
      </x:c>
      <x:c r="N2833" s="15" t="n">
        <x:f>'Crosswalk'!E88</x:f>
        <x:v>0</x:v>
      </x:c>
      <x:c r="O2833" s="15" t="n">
        <x:f>'Crosswalk'!F88</x:f>
        <x:v>0</x:v>
      </x:c>
      <x:c r="P2833" s="15" t="n">
        <x:f>'Crosswalk'!G88</x:f>
        <x:v>0</x:v>
      </x:c>
      <x:c r="Q2833" s="15" t="n">
        <x:f>'Crosswalk'!H88</x:f>
        <x:v>0</x:v>
      </x:c>
      <x:c r="R2833" s="15" t="n">
        <x:f>'Crosswalk'!I88</x:f>
        <x:v>0</x:v>
      </x:c>
      <x:c r="S2833" s="15" t="n">
        <x:f>'Crosswalk'!J88</x:f>
        <x:v>0</x:v>
      </x:c>
      <x:c r="T2833" s="15" t="n">
        <x:f>'Crosswalk'!K88</x:f>
        <x:v>0</x:v>
      </x:c>
      <x:c r="U2833" s="15" t="n">
        <x:f>'Crosswalk'!L88</x:f>
        <x:v>0</x:v>
      </x:c>
      <x:c r="V2833" s="15" t="n">
        <x:f>'Crosswalk'!M88</x:f>
        <x:v>0</x:v>
      </x:c>
      <x:c r="W2833" s="15" t="n">
        <x:f>'Crosswalk'!N88</x:f>
        <x:v>1</x:v>
      </x:c>
      <x:c r="X2833" s="18" t="str">
        <x:v>HIES - Living Standards Survey</x:v>
      </x:c>
      <x:c r="Y2833" s="13" t="str">
        <x:v>B</x:v>
      </x:c>
      <x:c r="Z2833" s="18" t="str">
        <x:v>National 2017 division composition. Observed national industry detail; used only for composition within 2024 ILO modelled margins.</x:v>
      </x:c>
      <x:c r="AA2833" s="13" t="str"/>
      <x:c r="AB2833" s="13" t="str">
        <x:v>https://rplumber.ilo.org/data/indicator?format=.csv.gz&amp;id=EMP_TEMP_SEX_EC2_NB_A</x:v>
      </x:c>
    </x:row>
    <x:row r="2834" ht="48" customHeight="1">
      <x:c r="A2834" s="2" t="str">
        <x:v>GHA</x:v>
      </x:c>
      <x:c r="B2834" s="2" t="str">
        <x:v>RSTU</x:v>
      </x:c>
      <x:c r="C2834" s="2" t="str">
        <x:v>GHA</x:v>
      </x:c>
      <x:c r="D2834" s="2" t="n">
        <x:v>2017</x:v>
      </x:c>
      <x:c r="E2834" s="2" t="str">
        <x:v>EC2_ISIC4_S95</x:v>
      </x:c>
      <x:c r="F2834" s="17" t="str">
        <x:v>Economic activity (ISIC-Rev.4), 2 digit level: 95 - Repair of computers and personal and household goods</x:v>
      </x:c>
      <x:c r="G2834" s="19" t="n">
        <x:v>88.421</x:v>
      </x:c>
      <x:c r="H2834" s="20" t="n">
        <x:v>1</x:v>
      </x:c>
      <x:c r="I2834" s="19" t="n">
        <x:f>SUM(G2830:G2836)</x:f>
        <x:v>545.156</x:v>
      </x:c>
      <x:c r="J2834" s="20" t="n">
        <x:f>G2834/I2834*H2834</x:f>
        <x:v>0.1621939408169405</x:v>
      </x:c>
      <x:c r="K2834" s="2" t="str">
        <x:v>ISIC4:95</x:v>
      </x:c>
      <x:c r="L2834" s="14" t="n">
        <x:f>'Crosswalk'!C89</x:f>
        <x:v>0</x:v>
      </x:c>
      <x:c r="M2834" s="14" t="n">
        <x:f>'Crosswalk'!D89</x:f>
        <x:v>0</x:v>
      </x:c>
      <x:c r="N2834" s="14" t="n">
        <x:f>'Crosswalk'!E89</x:f>
        <x:v>0</x:v>
      </x:c>
      <x:c r="O2834" s="14" t="n">
        <x:f>'Crosswalk'!F89</x:f>
        <x:v>0.7</x:v>
      </x:c>
      <x:c r="P2834" s="14" t="n">
        <x:f>'Crosswalk'!G89</x:f>
        <x:v>0</x:v>
      </x:c>
      <x:c r="Q2834" s="14" t="n">
        <x:f>'Crosswalk'!H89</x:f>
        <x:v>0</x:v>
      </x:c>
      <x:c r="R2834" s="14" t="n">
        <x:f>'Crosswalk'!I89</x:f>
        <x:v>0</x:v>
      </x:c>
      <x:c r="S2834" s="14" t="n">
        <x:f>'Crosswalk'!J89</x:f>
        <x:v>0.3</x:v>
      </x:c>
      <x:c r="T2834" s="14" t="n">
        <x:f>'Crosswalk'!K89</x:f>
        <x:v>0</x:v>
      </x:c>
      <x:c r="U2834" s="14" t="n">
        <x:f>'Crosswalk'!L89</x:f>
        <x:v>0</x:v>
      </x:c>
      <x:c r="V2834" s="14" t="n">
        <x:f>'Crosswalk'!M89</x:f>
        <x:v>0</x:v>
      </x:c>
      <x:c r="W2834" s="14" t="n">
        <x:f>'Crosswalk'!N89</x:f>
        <x:v>0</x:v>
      </x:c>
      <x:c r="X2834" s="17" t="str">
        <x:v>HIES - Living Standards Survey</x:v>
      </x:c>
      <x:c r="Y2834" s="2" t="str">
        <x:v>B</x:v>
      </x:c>
      <x:c r="Z2834" s="17" t="str">
        <x:v>National 2017 division composition. Observed national industry detail; used only for composition within 2024 ILO modelled margins.</x:v>
      </x:c>
      <x:c r="AA2834" s="2" t="str"/>
      <x:c r="AB2834" s="2" t="str">
        <x:v>https://rplumber.ilo.org/data/indicator?format=.csv.gz&amp;id=EMP_TEMP_SEX_EC2_NB_A</x:v>
      </x:c>
    </x:row>
    <x:row r="2835" ht="48" customHeight="1">
      <x:c r="A2835" s="13" t="str">
        <x:v>GHA</x:v>
      </x:c>
      <x:c r="B2835" s="13" t="str">
        <x:v>RSTU</x:v>
      </x:c>
      <x:c r="C2835" s="13" t="str">
        <x:v>GHA</x:v>
      </x:c>
      <x:c r="D2835" s="13" t="n">
        <x:v>2017</x:v>
      </x:c>
      <x:c r="E2835" s="13" t="str">
        <x:v>EC2_ISIC4_S96</x:v>
      </x:c>
      <x:c r="F2835" s="18" t="str">
        <x:v>Economic activity (ISIC-Rev.4), 2 digit level: 96 - Other personal service activities</x:v>
      </x:c>
      <x:c r="G2835" s="21" t="n">
        <x:v>254.725</x:v>
      </x:c>
      <x:c r="H2835" s="22" t="n">
        <x:v>1</x:v>
      </x:c>
      <x:c r="I2835" s="21" t="n">
        <x:f>SUM(G2830:G2836)</x:f>
        <x:v>545.156</x:v>
      </x:c>
      <x:c r="J2835" s="22" t="n">
        <x:f>G2835/I2835*H2835</x:f>
        <x:v>0.4672515756957642</x:v>
      </x:c>
      <x:c r="K2835" s="13" t="str">
        <x:v>ISIC4:96</x:v>
      </x:c>
      <x:c r="L2835" s="15" t="n">
        <x:f>'Crosswalk'!C90</x:f>
        <x:v>0</x:v>
      </x:c>
      <x:c r="M2835" s="15" t="n">
        <x:f>'Crosswalk'!D90</x:f>
        <x:v>0</x:v>
      </x:c>
      <x:c r="N2835" s="15" t="n">
        <x:f>'Crosswalk'!E90</x:f>
        <x:v>0</x:v>
      </x:c>
      <x:c r="O2835" s="15" t="n">
        <x:f>'Crosswalk'!F90</x:f>
        <x:v>1</x:v>
      </x:c>
      <x:c r="P2835" s="15" t="n">
        <x:f>'Crosswalk'!G90</x:f>
        <x:v>0</x:v>
      </x:c>
      <x:c r="Q2835" s="15" t="n">
        <x:f>'Crosswalk'!H90</x:f>
        <x:v>0</x:v>
      </x:c>
      <x:c r="R2835" s="15" t="n">
        <x:f>'Crosswalk'!I90</x:f>
        <x:v>0</x:v>
      </x:c>
      <x:c r="S2835" s="15" t="n">
        <x:f>'Crosswalk'!J90</x:f>
        <x:v>0</x:v>
      </x:c>
      <x:c r="T2835" s="15" t="n">
        <x:f>'Crosswalk'!K90</x:f>
        <x:v>0</x:v>
      </x:c>
      <x:c r="U2835" s="15" t="n">
        <x:f>'Crosswalk'!L90</x:f>
        <x:v>0</x:v>
      </x:c>
      <x:c r="V2835" s="15" t="n">
        <x:f>'Crosswalk'!M90</x:f>
        <x:v>0</x:v>
      </x:c>
      <x:c r="W2835" s="15" t="n">
        <x:f>'Crosswalk'!N90</x:f>
        <x:v>0</x:v>
      </x:c>
      <x:c r="X2835" s="18" t="str">
        <x:v>HIES - Living Standards Survey</x:v>
      </x:c>
      <x:c r="Y2835" s="13" t="str">
        <x:v>B</x:v>
      </x:c>
      <x:c r="Z2835" s="18" t="str">
        <x:v>National 2017 division composition. Observed national industry detail; used only for composition within 2024 ILO modelled margins.</x:v>
      </x:c>
      <x:c r="AA2835" s="13" t="str"/>
      <x:c r="AB2835" s="13" t="str">
        <x:v>https://rplumber.ilo.org/data/indicator?format=.csv.gz&amp;id=EMP_TEMP_SEX_EC2_NB_A</x:v>
      </x:c>
    </x:row>
    <x:row r="2836" ht="48" customHeight="1">
      <x:c r="A2836" s="2" t="str">
        <x:v>GHA</x:v>
      </x:c>
      <x:c r="B2836" s="2" t="str">
        <x:v>RSTU</x:v>
      </x:c>
      <x:c r="C2836" s="2" t="str">
        <x:v>GHA</x:v>
      </x:c>
      <x:c r="D2836" s="2" t="n">
        <x:v>2017</x:v>
      </x:c>
      <x:c r="E2836" s="2" t="str">
        <x:v>EC2_ISIC4_T97</x:v>
      </x:c>
      <x:c r="F2836" s="17" t="str">
        <x:v>Economic activity (ISIC-Rev.4), 2 digit level: 97 - Activities of households as employers of domestic personnel</x:v>
      </x:c>
      <x:c r="G2836" s="19" t="n">
        <x:v>44.665</x:v>
      </x:c>
      <x:c r="H2836" s="20" t="n">
        <x:v>1</x:v>
      </x:c>
      <x:c r="I2836" s="19" t="n">
        <x:f>SUM(G2830:G2836)</x:f>
        <x:v>545.156</x:v>
      </x:c>
      <x:c r="J2836" s="20" t="n">
        <x:f>G2836/I2836*H2836</x:f>
        <x:v>0.0819306767237268</x:v>
      </x:c>
      <x:c r="K2836" s="2" t="str">
        <x:v>ISIC4:97</x:v>
      </x:c>
      <x:c r="L2836" s="14" t="n">
        <x:f>'Crosswalk'!C91</x:f>
        <x:v>0</x:v>
      </x:c>
      <x:c r="M2836" s="14" t="n">
        <x:f>'Crosswalk'!D91</x:f>
        <x:v>0</x:v>
      </x:c>
      <x:c r="N2836" s="14" t="n">
        <x:f>'Crosswalk'!E91</x:f>
        <x:v>0</x:v>
      </x:c>
      <x:c r="O2836" s="14" t="n">
        <x:f>'Crosswalk'!F91</x:f>
        <x:v>0</x:v>
      </x:c>
      <x:c r="P2836" s="14" t="n">
        <x:f>'Crosswalk'!G91</x:f>
        <x:v>0</x:v>
      </x:c>
      <x:c r="Q2836" s="14" t="n">
        <x:f>'Crosswalk'!H91</x:f>
        <x:v>0</x:v>
      </x:c>
      <x:c r="R2836" s="14" t="n">
        <x:f>'Crosswalk'!I91</x:f>
        <x:v>0</x:v>
      </x:c>
      <x:c r="S2836" s="14" t="n">
        <x:f>'Crosswalk'!J91</x:f>
        <x:v>0</x:v>
      </x:c>
      <x:c r="T2836" s="14" t="n">
        <x:f>'Crosswalk'!K91</x:f>
        <x:v>0</x:v>
      </x:c>
      <x:c r="U2836" s="14" t="n">
        <x:f>'Crosswalk'!L91</x:f>
        <x:v>0</x:v>
      </x:c>
      <x:c r="V2836" s="14" t="n">
        <x:f>'Crosswalk'!M91</x:f>
        <x:v>0</x:v>
      </x:c>
      <x:c r="W2836" s="14" t="n">
        <x:f>'Crosswalk'!N91</x:f>
        <x:v>1</x:v>
      </x:c>
      <x:c r="X2836" s="17" t="str">
        <x:v>HIES - Living Standards Survey</x:v>
      </x:c>
      <x:c r="Y2836" s="2" t="str">
        <x:v>B</x:v>
      </x:c>
      <x:c r="Z2836" s="17" t="str">
        <x:v>National 2017 division composition. Observed national industry detail; used only for composition within 2024 ILO modelled margins.</x:v>
      </x:c>
      <x:c r="AA2836" s="2" t="str"/>
      <x:c r="AB2836" s="2" t="str">
        <x:v>https://rplumber.ilo.org/data/indicator?format=.csv.gz&amp;id=EMP_TEMP_SEX_EC2_NB_A</x:v>
      </x:c>
    </x:row>
    <x:row r="2837" ht="48" customHeight="1">
      <x:c r="A2837" s="13" t="str">
        <x:v>ETH</x:v>
      </x:c>
      <x:c r="B2837" s="13" t="str">
        <x:v>A</x:v>
      </x:c>
      <x:c r="C2837" s="13" t="str">
        <x:v>ETH</x:v>
      </x:c>
      <x:c r="D2837" s="13" t="n">
        <x:v>2021</x:v>
      </x:c>
      <x:c r="E2837" s="13" t="str">
        <x:v>EC2_ISIC4_A01</x:v>
      </x:c>
      <x:c r="F2837" s="18" t="str">
        <x:v>Economic activity (ISIC-Rev.4), 2 digit level: 01 - Crop and animal production, hunting and related service activities</x:v>
      </x:c>
      <x:c r="G2837" s="21" t="n">
        <x:v>23506.691</x:v>
      </x:c>
      <x:c r="H2837" s="22" t="n">
        <x:v>1</x:v>
      </x:c>
      <x:c r="I2837" s="21" t="n">
        <x:f>SUM(G2837:G2838)</x:f>
        <x:v>23510.625</x:v>
      </x:c>
      <x:c r="J2837" s="22" t="n">
        <x:f>G2837/I2837*H2837</x:f>
        <x:v>0.9998326713985698</x:v>
      </x:c>
      <x:c r="K2837" s="13" t="str">
        <x:v>ISIC4:01</x:v>
      </x:c>
      <x:c r="L2837" s="15" t="n">
        <x:f>'Crosswalk'!C6</x:f>
        <x:v>0</x:v>
      </x:c>
      <x:c r="M2837" s="15" t="n">
        <x:f>'Crosswalk'!D6</x:f>
        <x:v>0</x:v>
      </x:c>
      <x:c r="N2837" s="15" t="n">
        <x:f>'Crosswalk'!E6</x:f>
        <x:v>0</x:v>
      </x:c>
      <x:c r="O2837" s="15" t="n">
        <x:f>'Crosswalk'!F6</x:f>
        <x:v>0</x:v>
      </x:c>
      <x:c r="P2837" s="15" t="n">
        <x:f>'Crosswalk'!G6</x:f>
        <x:v>1</x:v>
      </x:c>
      <x:c r="Q2837" s="15" t="n">
        <x:f>'Crosswalk'!H6</x:f>
        <x:v>0</x:v>
      </x:c>
      <x:c r="R2837" s="15" t="n">
        <x:f>'Crosswalk'!I6</x:f>
        <x:v>0</x:v>
      </x:c>
      <x:c r="S2837" s="15" t="n">
        <x:f>'Crosswalk'!J6</x:f>
        <x:v>0</x:v>
      </x:c>
      <x:c r="T2837" s="15" t="n">
        <x:f>'Crosswalk'!K6</x:f>
        <x:v>0</x:v>
      </x:c>
      <x:c r="U2837" s="15" t="n">
        <x:f>'Crosswalk'!L6</x:f>
        <x:v>0</x:v>
      </x:c>
      <x:c r="V2837" s="15" t="n">
        <x:f>'Crosswalk'!M6</x:f>
        <x:v>0</x:v>
      </x:c>
      <x:c r="W2837" s="15" t="n">
        <x:f>'Crosswalk'!N6</x:f>
        <x:v>0</x:v>
      </x:c>
      <x:c r="X2837" s="18" t="str">
        <x:v>LFS - National Labor Force Survey</x:v>
      </x:c>
      <x:c r="Y2837" s="13" t="str"/>
      <x:c r="Z2837" s="18" t="str">
        <x:v>National 2021 division composition. Observed national industry detail; used only for composition within 2024 ILO modelled margins.</x:v>
      </x:c>
      <x:c r="AA2837" s="13" t="str"/>
      <x:c r="AB2837" s="13" t="str">
        <x:v>https://rplumber.ilo.org/data/indicator?format=.csv.gz&amp;id=EMP_TEMP_SEX_EC2_NB_A</x:v>
      </x:c>
    </x:row>
    <x:row r="2838" ht="48" customHeight="1">
      <x:c r="A2838" s="2" t="str">
        <x:v>ETH</x:v>
      </x:c>
      <x:c r="B2838" s="2" t="str">
        <x:v>A</x:v>
      </x:c>
      <x:c r="C2838" s="2" t="str">
        <x:v>ETH</x:v>
      </x:c>
      <x:c r="D2838" s="2" t="n">
        <x:v>2021</x:v>
      </x:c>
      <x:c r="E2838" s="2" t="str">
        <x:v>EC2_ISIC4_A02</x:v>
      </x:c>
      <x:c r="F2838" s="17" t="str">
        <x:v>Economic activity (ISIC-Rev.4), 2 digit level: 02 - Forestry and logging</x:v>
      </x:c>
      <x:c r="G2838" s="19" t="n">
        <x:v>3.934</x:v>
      </x:c>
      <x:c r="H2838" s="20" t="n">
        <x:v>1</x:v>
      </x:c>
      <x:c r="I2838" s="19" t="n">
        <x:f>SUM(G2837:G2838)</x:f>
        <x:v>23510.625</x:v>
      </x:c>
      <x:c r="J2838" s="20" t="n">
        <x:f>G2838/I2838*H2838</x:f>
        <x:v>0.00016732860143020445</x:v>
      </x:c>
      <x:c r="K2838" s="2" t="str">
        <x:v>ISIC4:02</x:v>
      </x:c>
      <x:c r="L2838" s="14" t="n">
        <x:f>'Crosswalk'!C7</x:f>
        <x:v>0</x:v>
      </x:c>
      <x:c r="M2838" s="14" t="n">
        <x:f>'Crosswalk'!D7</x:f>
        <x:v>1</x:v>
      </x:c>
      <x:c r="N2838" s="14" t="n">
        <x:f>'Crosswalk'!E7</x:f>
        <x:v>0</x:v>
      </x:c>
      <x:c r="O2838" s="14" t="n">
        <x:f>'Crosswalk'!F7</x:f>
        <x:v>0</x:v>
      </x:c>
      <x:c r="P2838" s="14" t="n">
        <x:f>'Crosswalk'!G7</x:f>
        <x:v>0</x:v>
      </x:c>
      <x:c r="Q2838" s="14" t="n">
        <x:f>'Crosswalk'!H7</x:f>
        <x:v>0</x:v>
      </x:c>
      <x:c r="R2838" s="14" t="n">
        <x:f>'Crosswalk'!I7</x:f>
        <x:v>0</x:v>
      </x:c>
      <x:c r="S2838" s="14" t="n">
        <x:f>'Crosswalk'!J7</x:f>
        <x:v>0</x:v>
      </x:c>
      <x:c r="T2838" s="14" t="n">
        <x:f>'Crosswalk'!K7</x:f>
        <x:v>0</x:v>
      </x:c>
      <x:c r="U2838" s="14" t="n">
        <x:f>'Crosswalk'!L7</x:f>
        <x:v>0</x:v>
      </x:c>
      <x:c r="V2838" s="14" t="n">
        <x:f>'Crosswalk'!M7</x:f>
        <x:v>0</x:v>
      </x:c>
      <x:c r="W2838" s="14" t="n">
        <x:f>'Crosswalk'!N7</x:f>
        <x:v>0</x:v>
      </x:c>
      <x:c r="X2838" s="17" t="str">
        <x:v>LFS - National Labor Force Survey</x:v>
      </x:c>
      <x:c r="Y2838" s="2" t="str">
        <x:v>U</x:v>
      </x:c>
      <x:c r="Z2838" s="17" t="str">
        <x:v>National 2021 division composition. Observed national industry detail; used only for composition within 2024 ILO modelled margins.</x:v>
      </x:c>
      <x:c r="AA2838" s="2" t="str"/>
      <x:c r="AB2838" s="2" t="str">
        <x:v>https://rplumber.ilo.org/data/indicator?format=.csv.gz&amp;id=EMP_TEMP_SEX_EC2_NB_A</x:v>
      </x:c>
    </x:row>
    <x:row r="2839" ht="48" customHeight="1">
      <x:c r="A2839" s="13" t="str">
        <x:v>ETH</x:v>
      </x:c>
      <x:c r="B2839" s="13" t="str">
        <x:v>B</x:v>
      </x:c>
      <x:c r="C2839" s="13" t="str">
        <x:v>ETH</x:v>
      </x:c>
      <x:c r="D2839" s="13" t="n">
        <x:v>2021</x:v>
      </x:c>
      <x:c r="E2839" s="13" t="str">
        <x:v>EC2_ISIC4_B05</x:v>
      </x:c>
      <x:c r="F2839" s="18" t="str">
        <x:v>Economic activity (ISIC-Rev.4), 2 digit level: 05 - Mining of coal and lignite</x:v>
      </x:c>
      <x:c r="G2839" s="21" t="n">
        <x:v>7.664</x:v>
      </x:c>
      <x:c r="H2839" s="22" t="n">
        <x:v>1</x:v>
      </x:c>
      <x:c r="I2839" s="21" t="n">
        <x:f>SUM(G2839:G2843)</x:f>
        <x:v>185.855</x:v>
      </x:c>
      <x:c r="J2839" s="22" t="n">
        <x:f>G2839/I2839*H2839</x:f>
        <x:v>0.04123644776842162</x:v>
      </x:c>
      <x:c r="K2839" s="13" t="str">
        <x:v>ISIC4:05</x:v>
      </x:c>
      <x:c r="L2839" s="15" t="n">
        <x:f>'Crosswalk'!C9</x:f>
        <x:v>1</x:v>
      </x:c>
      <x:c r="M2839" s="15" t="n">
        <x:f>'Crosswalk'!D9</x:f>
        <x:v>0</x:v>
      </x:c>
      <x:c r="N2839" s="15" t="n">
        <x:f>'Crosswalk'!E9</x:f>
        <x:v>0</x:v>
      </x:c>
      <x:c r="O2839" s="15" t="n">
        <x:f>'Crosswalk'!F9</x:f>
        <x:v>0</x:v>
      </x:c>
      <x:c r="P2839" s="15" t="n">
        <x:f>'Crosswalk'!G9</x:f>
        <x:v>0</x:v>
      </x:c>
      <x:c r="Q2839" s="15" t="n">
        <x:f>'Crosswalk'!H9</x:f>
        <x:v>0</x:v>
      </x:c>
      <x:c r="R2839" s="15" t="n">
        <x:f>'Crosswalk'!I9</x:f>
        <x:v>0</x:v>
      </x:c>
      <x:c r="S2839" s="15" t="n">
        <x:f>'Crosswalk'!J9</x:f>
        <x:v>0</x:v>
      </x:c>
      <x:c r="T2839" s="15" t="n">
        <x:f>'Crosswalk'!K9</x:f>
        <x:v>0</x:v>
      </x:c>
      <x:c r="U2839" s="15" t="n">
        <x:f>'Crosswalk'!L9</x:f>
        <x:v>0</x:v>
      </x:c>
      <x:c r="V2839" s="15" t="n">
        <x:f>'Crosswalk'!M9</x:f>
        <x:v>0</x:v>
      </x:c>
      <x:c r="W2839" s="15" t="n">
        <x:f>'Crosswalk'!N9</x:f>
        <x:v>0</x:v>
      </x:c>
      <x:c r="X2839" s="18" t="str">
        <x:v>LFS - National Labor Force Survey</x:v>
      </x:c>
      <x:c r="Y2839" s="13" t="str"/>
      <x:c r="Z2839" s="18" t="str">
        <x:v>National 2021 division composition. Observed national industry detail; used only for composition within 2024 ILO modelled margins.</x:v>
      </x:c>
      <x:c r="AA2839" s="13" t="str"/>
      <x:c r="AB2839" s="13" t="str">
        <x:v>https://rplumber.ilo.org/data/indicator?format=.csv.gz&amp;id=EMP_TEMP_SEX_EC2_NB_A</x:v>
      </x:c>
    </x:row>
    <x:row r="2840" ht="48" customHeight="1">
      <x:c r="A2840" s="2" t="str">
        <x:v>ETH</x:v>
      </x:c>
      <x:c r="B2840" s="2" t="str">
        <x:v>B</x:v>
      </x:c>
      <x:c r="C2840" s="2" t="str">
        <x:v>ETH</x:v>
      </x:c>
      <x:c r="D2840" s="2" t="n">
        <x:v>2021</x:v>
      </x:c>
      <x:c r="E2840" s="2" t="str">
        <x:v>EC2_ISIC4_B06</x:v>
      </x:c>
      <x:c r="F2840" s="17" t="str">
        <x:v>Economic activity (ISIC-Rev.4), 2 digit level: 06 - Extraction of crude petroleum and natural gas</x:v>
      </x:c>
      <x:c r="G2840" s="19" t="n">
        <x:v>2.197</x:v>
      </x:c>
      <x:c r="H2840" s="20" t="n">
        <x:v>1</x:v>
      </x:c>
      <x:c r="I2840" s="19" t="n">
        <x:f>SUM(G2839:G2843)</x:f>
        <x:v>185.855</x:v>
      </x:c>
      <x:c r="J2840" s="20" t="n">
        <x:f>G2840/I2840*H2840</x:f>
        <x:v>0.011821043286432973</x:v>
      </x:c>
      <x:c r="K2840" s="2" t="str">
        <x:v>ISIC4:06</x:v>
      </x:c>
      <x:c r="L2840" s="14" t="n">
        <x:f>'Crosswalk'!C10</x:f>
        <x:v>1</x:v>
      </x:c>
      <x:c r="M2840" s="14" t="n">
        <x:f>'Crosswalk'!D10</x:f>
        <x:v>0</x:v>
      </x:c>
      <x:c r="N2840" s="14" t="n">
        <x:f>'Crosswalk'!E10</x:f>
        <x:v>0</x:v>
      </x:c>
      <x:c r="O2840" s="14" t="n">
        <x:f>'Crosswalk'!F10</x:f>
        <x:v>0</x:v>
      </x:c>
      <x:c r="P2840" s="14" t="n">
        <x:f>'Crosswalk'!G10</x:f>
        <x:v>0</x:v>
      </x:c>
      <x:c r="Q2840" s="14" t="n">
        <x:f>'Crosswalk'!H10</x:f>
        <x:v>0</x:v>
      </x:c>
      <x:c r="R2840" s="14" t="n">
        <x:f>'Crosswalk'!I10</x:f>
        <x:v>0</x:v>
      </x:c>
      <x:c r="S2840" s="14" t="n">
        <x:f>'Crosswalk'!J10</x:f>
        <x:v>0</x:v>
      </x:c>
      <x:c r="T2840" s="14" t="n">
        <x:f>'Crosswalk'!K10</x:f>
        <x:v>0</x:v>
      </x:c>
      <x:c r="U2840" s="14" t="n">
        <x:f>'Crosswalk'!L10</x:f>
        <x:v>0</x:v>
      </x:c>
      <x:c r="V2840" s="14" t="n">
        <x:f>'Crosswalk'!M10</x:f>
        <x:v>0</x:v>
      </x:c>
      <x:c r="W2840" s="14" t="n">
        <x:f>'Crosswalk'!N10</x:f>
        <x:v>0</x:v>
      </x:c>
      <x:c r="X2840" s="17" t="str">
        <x:v>LFS - National Labor Force Survey</x:v>
      </x:c>
      <x:c r="Y2840" s="2" t="str"/>
      <x:c r="Z2840" s="17" t="str">
        <x:v>National 2021 division composition. Observed national industry detail; used only for composition within 2024 ILO modelled margins.</x:v>
      </x:c>
      <x:c r="AA2840" s="2" t="str"/>
      <x:c r="AB2840" s="2" t="str">
        <x:v>https://rplumber.ilo.org/data/indicator?format=.csv.gz&amp;id=EMP_TEMP_SEX_EC2_NB_A</x:v>
      </x:c>
    </x:row>
    <x:row r="2841" ht="48" customHeight="1">
      <x:c r="A2841" s="13" t="str">
        <x:v>ETH</x:v>
      </x:c>
      <x:c r="B2841" s="13" t="str">
        <x:v>B</x:v>
      </x:c>
      <x:c r="C2841" s="13" t="str">
        <x:v>ETH</x:v>
      </x:c>
      <x:c r="D2841" s="13" t="n">
        <x:v>2021</x:v>
      </x:c>
      <x:c r="E2841" s="13" t="str">
        <x:v>EC2_ISIC4_B07</x:v>
      </x:c>
      <x:c r="F2841" s="18" t="str">
        <x:v>Economic activity (ISIC-Rev.4), 2 digit level: 07 - Mining of metal ores</x:v>
      </x:c>
      <x:c r="G2841" s="21" t="n">
        <x:v>17.458</x:v>
      </x:c>
      <x:c r="H2841" s="22" t="n">
        <x:v>1</x:v>
      </x:c>
      <x:c r="I2841" s="21" t="n">
        <x:f>SUM(G2839:G2843)</x:f>
        <x:v>185.855</x:v>
      </x:c>
      <x:c r="J2841" s="22" t="n">
        <x:f>G2841/I2841*H2841</x:f>
        <x:v>0.09393344273761803</x:v>
      </x:c>
      <x:c r="K2841" s="13" t="str">
        <x:v>ISIC4:07</x:v>
      </x:c>
      <x:c r="L2841" s="15" t="n">
        <x:f>'Crosswalk'!C11</x:f>
        <x:v>0</x:v>
      </x:c>
      <x:c r="M2841" s="15" t="n">
        <x:f>'Crosswalk'!D11</x:f>
        <x:v>1</x:v>
      </x:c>
      <x:c r="N2841" s="15" t="n">
        <x:f>'Crosswalk'!E11</x:f>
        <x:v>0</x:v>
      </x:c>
      <x:c r="O2841" s="15" t="n">
        <x:f>'Crosswalk'!F11</x:f>
        <x:v>0</x:v>
      </x:c>
      <x:c r="P2841" s="15" t="n">
        <x:f>'Crosswalk'!G11</x:f>
        <x:v>0</x:v>
      </x:c>
      <x:c r="Q2841" s="15" t="n">
        <x:f>'Crosswalk'!H11</x:f>
        <x:v>0</x:v>
      </x:c>
      <x:c r="R2841" s="15" t="n">
        <x:f>'Crosswalk'!I11</x:f>
        <x:v>0</x:v>
      </x:c>
      <x:c r="S2841" s="15" t="n">
        <x:f>'Crosswalk'!J11</x:f>
        <x:v>0</x:v>
      </x:c>
      <x:c r="T2841" s="15" t="n">
        <x:f>'Crosswalk'!K11</x:f>
        <x:v>0</x:v>
      </x:c>
      <x:c r="U2841" s="15" t="n">
        <x:f>'Crosswalk'!L11</x:f>
        <x:v>0</x:v>
      </x:c>
      <x:c r="V2841" s="15" t="n">
        <x:f>'Crosswalk'!M11</x:f>
        <x:v>0</x:v>
      </x:c>
      <x:c r="W2841" s="15" t="n">
        <x:f>'Crosswalk'!N11</x:f>
        <x:v>0</x:v>
      </x:c>
      <x:c r="X2841" s="18" t="str">
        <x:v>LFS - National Labor Force Survey</x:v>
      </x:c>
      <x:c r="Y2841" s="13" t="str"/>
      <x:c r="Z2841" s="18" t="str">
        <x:v>National 2021 division composition. Observed national industry detail; used only for composition within 2024 ILO modelled margins.</x:v>
      </x:c>
      <x:c r="AA2841" s="13" t="str"/>
      <x:c r="AB2841" s="13" t="str">
        <x:v>https://rplumber.ilo.org/data/indicator?format=.csv.gz&amp;id=EMP_TEMP_SEX_EC2_NB_A</x:v>
      </x:c>
    </x:row>
    <x:row r="2842" ht="48" customHeight="1">
      <x:c r="A2842" s="2" t="str">
        <x:v>ETH</x:v>
      </x:c>
      <x:c r="B2842" s="2" t="str">
        <x:v>B</x:v>
      </x:c>
      <x:c r="C2842" s="2" t="str">
        <x:v>ETH</x:v>
      </x:c>
      <x:c r="D2842" s="2" t="n">
        <x:v>2021</x:v>
      </x:c>
      <x:c r="E2842" s="2" t="str">
        <x:v>EC2_ISIC4_B08</x:v>
      </x:c>
      <x:c r="F2842" s="17" t="str">
        <x:v>Economic activity (ISIC-Rev.4), 2 digit level: 08 - Other mining and quarrying</x:v>
      </x:c>
      <x:c r="G2842" s="19" t="n">
        <x:v>140.717</x:v>
      </x:c>
      <x:c r="H2842" s="20" t="n">
        <x:v>1</x:v>
      </x:c>
      <x:c r="I2842" s="19" t="n">
        <x:f>SUM(G2839:G2843)</x:f>
        <x:v>185.855</x:v>
      </x:c>
      <x:c r="J2842" s="20" t="n">
        <x:f>G2842/I2842*H2842</x:f>
        <x:v>0.7571332490382289</x:v>
      </x:c>
      <x:c r="K2842" s="2" t="str">
        <x:v>ISIC4:08</x:v>
      </x:c>
      <x:c r="L2842" s="14" t="n">
        <x:f>'Crosswalk'!C12</x:f>
        <x:v>0</x:v>
      </x:c>
      <x:c r="M2842" s="14" t="n">
        <x:f>'Crosswalk'!D12</x:f>
        <x:v>1</x:v>
      </x:c>
      <x:c r="N2842" s="14" t="n">
        <x:f>'Crosswalk'!E12</x:f>
        <x:v>0</x:v>
      </x:c>
      <x:c r="O2842" s="14" t="n">
        <x:f>'Crosswalk'!F12</x:f>
        <x:v>0</x:v>
      </x:c>
      <x:c r="P2842" s="14" t="n">
        <x:f>'Crosswalk'!G12</x:f>
        <x:v>0</x:v>
      </x:c>
      <x:c r="Q2842" s="14" t="n">
        <x:f>'Crosswalk'!H12</x:f>
        <x:v>0</x:v>
      </x:c>
      <x:c r="R2842" s="14" t="n">
        <x:f>'Crosswalk'!I12</x:f>
        <x:v>0</x:v>
      </x:c>
      <x:c r="S2842" s="14" t="n">
        <x:f>'Crosswalk'!J12</x:f>
        <x:v>0</x:v>
      </x:c>
      <x:c r="T2842" s="14" t="n">
        <x:f>'Crosswalk'!K12</x:f>
        <x:v>0</x:v>
      </x:c>
      <x:c r="U2842" s="14" t="n">
        <x:f>'Crosswalk'!L12</x:f>
        <x:v>0</x:v>
      </x:c>
      <x:c r="V2842" s="14" t="n">
        <x:f>'Crosswalk'!M12</x:f>
        <x:v>0</x:v>
      </x:c>
      <x:c r="W2842" s="14" t="n">
        <x:f>'Crosswalk'!N12</x:f>
        <x:v>0</x:v>
      </x:c>
      <x:c r="X2842" s="17" t="str">
        <x:v>LFS - National Labor Force Survey</x:v>
      </x:c>
      <x:c r="Y2842" s="2" t="str"/>
      <x:c r="Z2842" s="17" t="str">
        <x:v>National 2021 division composition. Observed national industry detail; used only for composition within 2024 ILO modelled margins.</x:v>
      </x:c>
      <x:c r="AA2842" s="2" t="str"/>
      <x:c r="AB2842" s="2" t="str">
        <x:v>https://rplumber.ilo.org/data/indicator?format=.csv.gz&amp;id=EMP_TEMP_SEX_EC2_NB_A</x:v>
      </x:c>
    </x:row>
    <x:row r="2843" ht="48" customHeight="1">
      <x:c r="A2843" s="13" t="str">
        <x:v>ETH</x:v>
      </x:c>
      <x:c r="B2843" s="13" t="str">
        <x:v>B</x:v>
      </x:c>
      <x:c r="C2843" s="13" t="str">
        <x:v>ETH</x:v>
      </x:c>
      <x:c r="D2843" s="13" t="n">
        <x:v>2021</x:v>
      </x:c>
      <x:c r="E2843" s="13" t="str">
        <x:v>EC2_ISIC4_B09</x:v>
      </x:c>
      <x:c r="F2843" s="18" t="str">
        <x:v>Economic activity (ISIC-Rev.4), 2 digit level: 09 - Mining support service activities</x:v>
      </x:c>
      <x:c r="G2843" s="21" t="n">
        <x:v>17.819</x:v>
      </x:c>
      <x:c r="H2843" s="22" t="n">
        <x:v>1</x:v>
      </x:c>
      <x:c r="I2843" s="21" t="n">
        <x:f>SUM(G2839:G2843)</x:f>
        <x:v>185.855</x:v>
      </x:c>
      <x:c r="J2843" s="22" t="n">
        <x:f>G2843/I2843*H2843</x:f>
        <x:v>0.09587581716929865</x:v>
      </x:c>
      <x:c r="K2843" s="13" t="str">
        <x:v>ISIC4:09</x:v>
      </x:c>
      <x:c r="L2843" s="15" t="n">
        <x:f>'Crosswalk'!C13</x:f>
        <x:v>0.8</x:v>
      </x:c>
      <x:c r="M2843" s="15" t="n">
        <x:f>'Crosswalk'!D13</x:f>
        <x:v>0.2</x:v>
      </x:c>
      <x:c r="N2843" s="15" t="n">
        <x:f>'Crosswalk'!E13</x:f>
        <x:v>0</x:v>
      </x:c>
      <x:c r="O2843" s="15" t="n">
        <x:f>'Crosswalk'!F13</x:f>
        <x:v>0</x:v>
      </x:c>
      <x:c r="P2843" s="15" t="n">
        <x:f>'Crosswalk'!G13</x:f>
        <x:v>0</x:v>
      </x:c>
      <x:c r="Q2843" s="15" t="n">
        <x:f>'Crosswalk'!H13</x:f>
        <x:v>0</x:v>
      </x:c>
      <x:c r="R2843" s="15" t="n">
        <x:f>'Crosswalk'!I13</x:f>
        <x:v>0</x:v>
      </x:c>
      <x:c r="S2843" s="15" t="n">
        <x:f>'Crosswalk'!J13</x:f>
        <x:v>0</x:v>
      </x:c>
      <x:c r="T2843" s="15" t="n">
        <x:f>'Crosswalk'!K13</x:f>
        <x:v>0</x:v>
      </x:c>
      <x:c r="U2843" s="15" t="n">
        <x:f>'Crosswalk'!L13</x:f>
        <x:v>0</x:v>
      </x:c>
      <x:c r="V2843" s="15" t="n">
        <x:f>'Crosswalk'!M13</x:f>
        <x:v>0</x:v>
      </x:c>
      <x:c r="W2843" s="15" t="n">
        <x:f>'Crosswalk'!N13</x:f>
        <x:v>0</x:v>
      </x:c>
      <x:c r="X2843" s="18" t="str">
        <x:v>LFS - National Labor Force Survey</x:v>
      </x:c>
      <x:c r="Y2843" s="13" t="str"/>
      <x:c r="Z2843" s="18" t="str">
        <x:v>National 2021 division composition. Observed national industry detail; used only for composition within 2024 ILO modelled margins.</x:v>
      </x:c>
      <x:c r="AA2843" s="13" t="str"/>
      <x:c r="AB2843" s="13" t="str">
        <x:v>https://rplumber.ilo.org/data/indicator?format=.csv.gz&amp;id=EMP_TEMP_SEX_EC2_NB_A</x:v>
      </x:c>
    </x:row>
    <x:row r="2844" ht="48" customHeight="1">
      <x:c r="A2844" s="2" t="str">
        <x:v>ETH</x:v>
      </x:c>
      <x:c r="B2844" s="2" t="str">
        <x:v>C</x:v>
      </x:c>
      <x:c r="C2844" s="2" t="str">
        <x:v>ETH</x:v>
      </x:c>
      <x:c r="D2844" s="2" t="n">
        <x:v>2021</x:v>
      </x:c>
      <x:c r="E2844" s="2" t="str">
        <x:v>EC2_ISIC4_C10</x:v>
      </x:c>
      <x:c r="F2844" s="17" t="str">
        <x:v>Economic activity (ISIC-Rev.4), 2 digit level: 10 - Manufacture of food products</x:v>
      </x:c>
      <x:c r="G2844" s="19" t="n">
        <x:v>238.935</x:v>
      </x:c>
      <x:c r="H2844" s="20" t="n">
        <x:v>1</x:v>
      </x:c>
      <x:c r="I2844" s="19" t="n">
        <x:f>SUM(G2844:G2866)</x:f>
        <x:v>1172.8650000000005</x:v>
      </x:c>
      <x:c r="J2844" s="20" t="n">
        <x:f>G2844/I2844*H2844</x:f>
        <x:v>0.20371909810592004</x:v>
      </x:c>
      <x:c r="K2844" s="2" t="str">
        <x:v>ISIC4:10</x:v>
      </x:c>
      <x:c r="L2844" s="14" t="n">
        <x:f>'Crosswalk'!C14</x:f>
        <x:v>0</x:v>
      </x:c>
      <x:c r="M2844" s="14" t="n">
        <x:f>'Crosswalk'!D14</x:f>
        <x:v>0</x:v>
      </x:c>
      <x:c r="N2844" s="14" t="n">
        <x:f>'Crosswalk'!E14</x:f>
        <x:v>0</x:v>
      </x:c>
      <x:c r="O2844" s="14" t="n">
        <x:f>'Crosswalk'!F14</x:f>
        <x:v>0</x:v>
      </x:c>
      <x:c r="P2844" s="14" t="n">
        <x:f>'Crosswalk'!G14</x:f>
        <x:v>1</x:v>
      </x:c>
      <x:c r="Q2844" s="14" t="n">
        <x:f>'Crosswalk'!H14</x:f>
        <x:v>0</x:v>
      </x:c>
      <x:c r="R2844" s="14" t="n">
        <x:f>'Crosswalk'!I14</x:f>
        <x:v>0</x:v>
      </x:c>
      <x:c r="S2844" s="14" t="n">
        <x:f>'Crosswalk'!J14</x:f>
        <x:v>0</x:v>
      </x:c>
      <x:c r="T2844" s="14" t="n">
        <x:f>'Crosswalk'!K14</x:f>
        <x:v>0</x:v>
      </x:c>
      <x:c r="U2844" s="14" t="n">
        <x:f>'Crosswalk'!L14</x:f>
        <x:v>0</x:v>
      </x:c>
      <x:c r="V2844" s="14" t="n">
        <x:f>'Crosswalk'!M14</x:f>
        <x:v>0</x:v>
      </x:c>
      <x:c r="W2844" s="14" t="n">
        <x:f>'Crosswalk'!N14</x:f>
        <x:v>0</x:v>
      </x:c>
      <x:c r="X2844" s="17" t="str">
        <x:v>LFS - National Labor Force Survey</x:v>
      </x:c>
      <x:c r="Y2844" s="2" t="str"/>
      <x:c r="Z2844" s="17" t="str">
        <x:v>National 2021 division composition. Observed national industry detail; used only for composition within 2024 ILO modelled margins.</x:v>
      </x:c>
      <x:c r="AA2844" s="2" t="str"/>
      <x:c r="AB2844" s="2" t="str">
        <x:v>https://rplumber.ilo.org/data/indicator?format=.csv.gz&amp;id=EMP_TEMP_SEX_EC2_NB_A</x:v>
      </x:c>
    </x:row>
    <x:row r="2845" ht="48" customHeight="1">
      <x:c r="A2845" s="13" t="str">
        <x:v>ETH</x:v>
      </x:c>
      <x:c r="B2845" s="13" t="str">
        <x:v>C</x:v>
      </x:c>
      <x:c r="C2845" s="13" t="str">
        <x:v>ETH</x:v>
      </x:c>
      <x:c r="D2845" s="13" t="n">
        <x:v>2021</x:v>
      </x:c>
      <x:c r="E2845" s="13" t="str">
        <x:v>EC2_ISIC4_C11</x:v>
      </x:c>
      <x:c r="F2845" s="18" t="str">
        <x:v>Economic activity (ISIC-Rev.4), 2 digit level: 11 - Manufacture of beverages</x:v>
      </x:c>
      <x:c r="G2845" s="21" t="n">
        <x:v>133.802</x:v>
      </x:c>
      <x:c r="H2845" s="22" t="n">
        <x:v>1</x:v>
      </x:c>
      <x:c r="I2845" s="21" t="n">
        <x:f>SUM(G2844:G2866)</x:f>
        <x:v>1172.8650000000005</x:v>
      </x:c>
      <x:c r="J2845" s="22" t="n">
        <x:f>G2845/I2845*H2845</x:f>
        <x:v>0.11408133075844189</x:v>
      </x:c>
      <x:c r="K2845" s="13" t="str">
        <x:v>ISIC4:11</x:v>
      </x:c>
      <x:c r="L2845" s="15" t="n">
        <x:f>'Crosswalk'!C15</x:f>
        <x:v>0</x:v>
      </x:c>
      <x:c r="M2845" s="15" t="n">
        <x:f>'Crosswalk'!D15</x:f>
        <x:v>0</x:v>
      </x:c>
      <x:c r="N2845" s="15" t="n">
        <x:f>'Crosswalk'!E15</x:f>
        <x:v>0</x:v>
      </x:c>
      <x:c r="O2845" s="15" t="n">
        <x:f>'Crosswalk'!F15</x:f>
        <x:v>0</x:v>
      </x:c>
      <x:c r="P2845" s="15" t="n">
        <x:f>'Crosswalk'!G15</x:f>
        <x:v>1</x:v>
      </x:c>
      <x:c r="Q2845" s="15" t="n">
        <x:f>'Crosswalk'!H15</x:f>
        <x:v>0</x:v>
      </x:c>
      <x:c r="R2845" s="15" t="n">
        <x:f>'Crosswalk'!I15</x:f>
        <x:v>0</x:v>
      </x:c>
      <x:c r="S2845" s="15" t="n">
        <x:f>'Crosswalk'!J15</x:f>
        <x:v>0</x:v>
      </x:c>
      <x:c r="T2845" s="15" t="n">
        <x:f>'Crosswalk'!K15</x:f>
        <x:v>0</x:v>
      </x:c>
      <x:c r="U2845" s="15" t="n">
        <x:f>'Crosswalk'!L15</x:f>
        <x:v>0</x:v>
      </x:c>
      <x:c r="V2845" s="15" t="n">
        <x:f>'Crosswalk'!M15</x:f>
        <x:v>0</x:v>
      </x:c>
      <x:c r="W2845" s="15" t="n">
        <x:f>'Crosswalk'!N15</x:f>
        <x:v>0</x:v>
      </x:c>
      <x:c r="X2845" s="18" t="str">
        <x:v>LFS - National Labor Force Survey</x:v>
      </x:c>
      <x:c r="Y2845" s="13" t="str"/>
      <x:c r="Z2845" s="18" t="str">
        <x:v>National 2021 division composition. Observed national industry detail; used only for composition within 2024 ILO modelled margins.</x:v>
      </x:c>
      <x:c r="AA2845" s="13" t="str"/>
      <x:c r="AB2845" s="13" t="str">
        <x:v>https://rplumber.ilo.org/data/indicator?format=.csv.gz&amp;id=EMP_TEMP_SEX_EC2_NB_A</x:v>
      </x:c>
    </x:row>
    <x:row r="2846" ht="48" customHeight="1">
      <x:c r="A2846" s="2" t="str">
        <x:v>ETH</x:v>
      </x:c>
      <x:c r="B2846" s="2" t="str">
        <x:v>C</x:v>
      </x:c>
      <x:c r="C2846" s="2" t="str">
        <x:v>ETH</x:v>
      </x:c>
      <x:c r="D2846" s="2" t="n">
        <x:v>2021</x:v>
      </x:c>
      <x:c r="E2846" s="2" t="str">
        <x:v>EC2_ISIC4_C12</x:v>
      </x:c>
      <x:c r="F2846" s="17" t="str">
        <x:v>Economic activity (ISIC-Rev.4), 2 digit level: 12 - Manufacture of tobacco products</x:v>
      </x:c>
      <x:c r="G2846" s="19" t="n">
        <x:v>6.348</x:v>
      </x:c>
      <x:c r="H2846" s="20" t="n">
        <x:v>1</x:v>
      </x:c>
      <x:c r="I2846" s="19" t="n">
        <x:f>SUM(G2844:G2866)</x:f>
        <x:v>1172.8650000000005</x:v>
      </x:c>
      <x:c r="J2846" s="20" t="n">
        <x:f>G2846/I2846*H2846</x:f>
        <x:v>0.005412387614942894</x:v>
      </x:c>
      <x:c r="K2846" s="2" t="str">
        <x:v>ISIC4:12</x:v>
      </x:c>
      <x:c r="L2846" s="14" t="n">
        <x:f>'Crosswalk'!C16</x:f>
        <x:v>0</x:v>
      </x:c>
      <x:c r="M2846" s="14" t="n">
        <x:f>'Crosswalk'!D16</x:f>
        <x:v>0</x:v>
      </x:c>
      <x:c r="N2846" s="14" t="n">
        <x:f>'Crosswalk'!E16</x:f>
        <x:v>0</x:v>
      </x:c>
      <x:c r="O2846" s="14" t="n">
        <x:f>'Crosswalk'!F16</x:f>
        <x:v>0</x:v>
      </x:c>
      <x:c r="P2846" s="14" t="n">
        <x:f>'Crosswalk'!G16</x:f>
        <x:v>1</x:v>
      </x:c>
      <x:c r="Q2846" s="14" t="n">
        <x:f>'Crosswalk'!H16</x:f>
        <x:v>0</x:v>
      </x:c>
      <x:c r="R2846" s="14" t="n">
        <x:f>'Crosswalk'!I16</x:f>
        <x:v>0</x:v>
      </x:c>
      <x:c r="S2846" s="14" t="n">
        <x:f>'Crosswalk'!J16</x:f>
        <x:v>0</x:v>
      </x:c>
      <x:c r="T2846" s="14" t="n">
        <x:f>'Crosswalk'!K16</x:f>
        <x:v>0</x:v>
      </x:c>
      <x:c r="U2846" s="14" t="n">
        <x:f>'Crosswalk'!L16</x:f>
        <x:v>0</x:v>
      </x:c>
      <x:c r="V2846" s="14" t="n">
        <x:f>'Crosswalk'!M16</x:f>
        <x:v>0</x:v>
      </x:c>
      <x:c r="W2846" s="14" t="n">
        <x:f>'Crosswalk'!N16</x:f>
        <x:v>0</x:v>
      </x:c>
      <x:c r="X2846" s="17" t="str">
        <x:v>LFS - National Labor Force Survey</x:v>
      </x:c>
      <x:c r="Y2846" s="2" t="str"/>
      <x:c r="Z2846" s="17" t="str">
        <x:v>National 2021 division composition. Observed national industry detail; used only for composition within 2024 ILO modelled margins.</x:v>
      </x:c>
      <x:c r="AA2846" s="2" t="str"/>
      <x:c r="AB2846" s="2" t="str">
        <x:v>https://rplumber.ilo.org/data/indicator?format=.csv.gz&amp;id=EMP_TEMP_SEX_EC2_NB_A</x:v>
      </x:c>
    </x:row>
    <x:row r="2847" ht="48" customHeight="1">
      <x:c r="A2847" s="13" t="str">
        <x:v>ETH</x:v>
      </x:c>
      <x:c r="B2847" s="13" t="str">
        <x:v>C</x:v>
      </x:c>
      <x:c r="C2847" s="13" t="str">
        <x:v>ETH</x:v>
      </x:c>
      <x:c r="D2847" s="13" t="n">
        <x:v>2021</x:v>
      </x:c>
      <x:c r="E2847" s="13" t="str">
        <x:v>EC2_ISIC4_C13</x:v>
      </x:c>
      <x:c r="F2847" s="18" t="str">
        <x:v>Economic activity (ISIC-Rev.4), 2 digit level: 13 - Manufacture of textiles</x:v>
      </x:c>
      <x:c r="G2847" s="21" t="n">
        <x:v>199.685</x:v>
      </x:c>
      <x:c r="H2847" s="22" t="n">
        <x:v>1</x:v>
      </x:c>
      <x:c r="I2847" s="21" t="n">
        <x:f>SUM(G2844:G2866)</x:f>
        <x:v>1172.8650000000005</x:v>
      </x:c>
      <x:c r="J2847" s="22" t="n">
        <x:f>G2847/I2847*H2847</x:f>
        <x:v>0.17025403605700565</x:v>
      </x:c>
      <x:c r="K2847" s="13" t="str">
        <x:v>ISIC4:13</x:v>
      </x:c>
      <x:c r="L2847" s="15" t="n">
        <x:f>'Crosswalk'!C17</x:f>
        <x:v>0</x:v>
      </x:c>
      <x:c r="M2847" s="15" t="n">
        <x:f>'Crosswalk'!D17</x:f>
        <x:v>0</x:v>
      </x:c>
      <x:c r="N2847" s="15" t="n">
        <x:f>'Crosswalk'!E17</x:f>
        <x:v>0</x:v>
      </x:c>
      <x:c r="O2847" s="15" t="n">
        <x:f>'Crosswalk'!F17</x:f>
        <x:v>1</x:v>
      </x:c>
      <x:c r="P2847" s="15" t="n">
        <x:f>'Crosswalk'!G17</x:f>
        <x:v>0</x:v>
      </x:c>
      <x:c r="Q2847" s="15" t="n">
        <x:f>'Crosswalk'!H17</x:f>
        <x:v>0</x:v>
      </x:c>
      <x:c r="R2847" s="15" t="n">
        <x:f>'Crosswalk'!I17</x:f>
        <x:v>0</x:v>
      </x:c>
      <x:c r="S2847" s="15" t="n">
        <x:f>'Crosswalk'!J17</x:f>
        <x:v>0</x:v>
      </x:c>
      <x:c r="T2847" s="15" t="n">
        <x:f>'Crosswalk'!K17</x:f>
        <x:v>0</x:v>
      </x:c>
      <x:c r="U2847" s="15" t="n">
        <x:f>'Crosswalk'!L17</x:f>
        <x:v>0</x:v>
      </x:c>
      <x:c r="V2847" s="15" t="n">
        <x:f>'Crosswalk'!M17</x:f>
        <x:v>0</x:v>
      </x:c>
      <x:c r="W2847" s="15" t="n">
        <x:f>'Crosswalk'!N17</x:f>
        <x:v>0</x:v>
      </x:c>
      <x:c r="X2847" s="18" t="str">
        <x:v>LFS - National Labor Force Survey</x:v>
      </x:c>
      <x:c r="Y2847" s="13" t="str"/>
      <x:c r="Z2847" s="18" t="str">
        <x:v>National 2021 division composition. Observed national industry detail; used only for composition within 2024 ILO modelled margins.</x:v>
      </x:c>
      <x:c r="AA2847" s="13" t="str"/>
      <x:c r="AB2847" s="13" t="str">
        <x:v>https://rplumber.ilo.org/data/indicator?format=.csv.gz&amp;id=EMP_TEMP_SEX_EC2_NB_A</x:v>
      </x:c>
    </x:row>
    <x:row r="2848" ht="48" customHeight="1">
      <x:c r="A2848" s="2" t="str">
        <x:v>ETH</x:v>
      </x:c>
      <x:c r="B2848" s="2" t="str">
        <x:v>C</x:v>
      </x:c>
      <x:c r="C2848" s="2" t="str">
        <x:v>ETH</x:v>
      </x:c>
      <x:c r="D2848" s="2" t="n">
        <x:v>2021</x:v>
      </x:c>
      <x:c r="E2848" s="2" t="str">
        <x:v>EC2_ISIC4_C14</x:v>
      </x:c>
      <x:c r="F2848" s="17" t="str">
        <x:v>Economic activity (ISIC-Rev.4), 2 digit level: 14 - Manufacture of wearing apparel</x:v>
      </x:c>
      <x:c r="G2848" s="19" t="n">
        <x:v>41.584</x:v>
      </x:c>
      <x:c r="H2848" s="20" t="n">
        <x:v>1</x:v>
      </x:c>
      <x:c r="I2848" s="19" t="n">
        <x:f>SUM(G2844:G2866)</x:f>
        <x:v>1172.8650000000005</x:v>
      </x:c>
      <x:c r="J2848" s="20" t="n">
        <x:f>G2848/I2848*H2848</x:f>
        <x:v>0.03545506089788679</x:v>
      </x:c>
      <x:c r="K2848" s="2" t="str">
        <x:v>ISIC4:14</x:v>
      </x:c>
      <x:c r="L2848" s="14" t="n">
        <x:f>'Crosswalk'!C18</x:f>
        <x:v>0</x:v>
      </x:c>
      <x:c r="M2848" s="14" t="n">
        <x:f>'Crosswalk'!D18</x:f>
        <x:v>0</x:v>
      </x:c>
      <x:c r="N2848" s="14" t="n">
        <x:f>'Crosswalk'!E18</x:f>
        <x:v>0</x:v>
      </x:c>
      <x:c r="O2848" s="14" t="n">
        <x:f>'Crosswalk'!F18</x:f>
        <x:v>1</x:v>
      </x:c>
      <x:c r="P2848" s="14" t="n">
        <x:f>'Crosswalk'!G18</x:f>
        <x:v>0</x:v>
      </x:c>
      <x:c r="Q2848" s="14" t="n">
        <x:f>'Crosswalk'!H18</x:f>
        <x:v>0</x:v>
      </x:c>
      <x:c r="R2848" s="14" t="n">
        <x:f>'Crosswalk'!I18</x:f>
        <x:v>0</x:v>
      </x:c>
      <x:c r="S2848" s="14" t="n">
        <x:f>'Crosswalk'!J18</x:f>
        <x:v>0</x:v>
      </x:c>
      <x:c r="T2848" s="14" t="n">
        <x:f>'Crosswalk'!K18</x:f>
        <x:v>0</x:v>
      </x:c>
      <x:c r="U2848" s="14" t="n">
        <x:f>'Crosswalk'!L18</x:f>
        <x:v>0</x:v>
      </x:c>
      <x:c r="V2848" s="14" t="n">
        <x:f>'Crosswalk'!M18</x:f>
        <x:v>0</x:v>
      </x:c>
      <x:c r="W2848" s="14" t="n">
        <x:f>'Crosswalk'!N18</x:f>
        <x:v>0</x:v>
      </x:c>
      <x:c r="X2848" s="17" t="str">
        <x:v>LFS - National Labor Force Survey</x:v>
      </x:c>
      <x:c r="Y2848" s="2" t="str"/>
      <x:c r="Z2848" s="17" t="str">
        <x:v>National 2021 division composition. Observed national industry detail; used only for composition within 2024 ILO modelled margins.</x:v>
      </x:c>
      <x:c r="AA2848" s="2" t="str"/>
      <x:c r="AB2848" s="2" t="str">
        <x:v>https://rplumber.ilo.org/data/indicator?format=.csv.gz&amp;id=EMP_TEMP_SEX_EC2_NB_A</x:v>
      </x:c>
    </x:row>
    <x:row r="2849" ht="48" customHeight="1">
      <x:c r="A2849" s="13" t="str">
        <x:v>ETH</x:v>
      </x:c>
      <x:c r="B2849" s="13" t="str">
        <x:v>C</x:v>
      </x:c>
      <x:c r="C2849" s="13" t="str">
        <x:v>ETH</x:v>
      </x:c>
      <x:c r="D2849" s="13" t="n">
        <x:v>2021</x:v>
      </x:c>
      <x:c r="E2849" s="13" t="str">
        <x:v>EC2_ISIC4_C15</x:v>
      </x:c>
      <x:c r="F2849" s="18" t="str">
        <x:v>Economic activity (ISIC-Rev.4), 2 digit level: 15 - Manufacture of leather and related products</x:v>
      </x:c>
      <x:c r="G2849" s="21" t="n">
        <x:v>18.736</x:v>
      </x:c>
      <x:c r="H2849" s="22" t="n">
        <x:v>1</x:v>
      </x:c>
      <x:c r="I2849" s="21" t="n">
        <x:f>SUM(G2844:G2866)</x:f>
        <x:v>1172.8650000000005</x:v>
      </x:c>
      <x:c r="J2849" s="22" t="n">
        <x:f>G2849/I2849*H2849</x:f>
        <x:v>0.01597455802671236</x:v>
      </x:c>
      <x:c r="K2849" s="13" t="str">
        <x:v>ISIC4:15</x:v>
      </x:c>
      <x:c r="L2849" s="15" t="n">
        <x:f>'Crosswalk'!C19</x:f>
        <x:v>0</x:v>
      </x:c>
      <x:c r="M2849" s="15" t="n">
        <x:f>'Crosswalk'!D19</x:f>
        <x:v>0</x:v>
      </x:c>
      <x:c r="N2849" s="15" t="n">
        <x:f>'Crosswalk'!E19</x:f>
        <x:v>0</x:v>
      </x:c>
      <x:c r="O2849" s="15" t="n">
        <x:f>'Crosswalk'!F19</x:f>
        <x:v>1</x:v>
      </x:c>
      <x:c r="P2849" s="15" t="n">
        <x:f>'Crosswalk'!G19</x:f>
        <x:v>0</x:v>
      </x:c>
      <x:c r="Q2849" s="15" t="n">
        <x:f>'Crosswalk'!H19</x:f>
        <x:v>0</x:v>
      </x:c>
      <x:c r="R2849" s="15" t="n">
        <x:f>'Crosswalk'!I19</x:f>
        <x:v>0</x:v>
      </x:c>
      <x:c r="S2849" s="15" t="n">
        <x:f>'Crosswalk'!J19</x:f>
        <x:v>0</x:v>
      </x:c>
      <x:c r="T2849" s="15" t="n">
        <x:f>'Crosswalk'!K19</x:f>
        <x:v>0</x:v>
      </x:c>
      <x:c r="U2849" s="15" t="n">
        <x:f>'Crosswalk'!L19</x:f>
        <x:v>0</x:v>
      </x:c>
      <x:c r="V2849" s="15" t="n">
        <x:f>'Crosswalk'!M19</x:f>
        <x:v>0</x:v>
      </x:c>
      <x:c r="W2849" s="15" t="n">
        <x:f>'Crosswalk'!N19</x:f>
        <x:v>0</x:v>
      </x:c>
      <x:c r="X2849" s="18" t="str">
        <x:v>LFS - National Labor Force Survey</x:v>
      </x:c>
      <x:c r="Y2849" s="13" t="str"/>
      <x:c r="Z2849" s="18" t="str">
        <x:v>National 2021 division composition. Observed national industry detail; used only for composition within 2024 ILO modelled margins.</x:v>
      </x:c>
      <x:c r="AA2849" s="13" t="str"/>
      <x:c r="AB2849" s="13" t="str">
        <x:v>https://rplumber.ilo.org/data/indicator?format=.csv.gz&amp;id=EMP_TEMP_SEX_EC2_NB_A</x:v>
      </x:c>
    </x:row>
    <x:row r="2850" ht="48" customHeight="1">
      <x:c r="A2850" s="2" t="str">
        <x:v>ETH</x:v>
      </x:c>
      <x:c r="B2850" s="2" t="str">
        <x:v>C</x:v>
      </x:c>
      <x:c r="C2850" s="2" t="str">
        <x:v>ETH</x:v>
      </x:c>
      <x:c r="D2850" s="2" t="n">
        <x:v>2021</x:v>
      </x:c>
      <x:c r="E2850" s="2" t="str">
        <x:v>EC2_ISIC4_C16</x:v>
      </x:c>
      <x:c r="F2850" s="17" t="str">
        <x:v>Economic activity (ISIC-Rev.4), 2 digit level: 16 - Manufacture of wood and of products of wood and cork, except furniture; manufacture of articles of straw and plaiting materials</x:v>
      </x:c>
      <x:c r="G2850" s="19" t="n">
        <x:v>161.174</x:v>
      </x:c>
      <x:c r="H2850" s="20" t="n">
        <x:v>1</x:v>
      </x:c>
      <x:c r="I2850" s="19" t="n">
        <x:f>SUM(G2844:G2866)</x:f>
        <x:v>1172.8650000000005</x:v>
      </x:c>
      <x:c r="J2850" s="20" t="n">
        <x:f>G2850/I2850*H2850</x:f>
        <x:v>0.13741905504896126</x:v>
      </x:c>
      <x:c r="K2850" s="2" t="str">
        <x:v>ISIC4:16</x:v>
      </x:c>
      <x:c r="L2850" s="14" t="n">
        <x:f>'Crosswalk'!C20</x:f>
        <x:v>0</x:v>
      </x:c>
      <x:c r="M2850" s="14" t="n">
        <x:f>'Crosswalk'!D20</x:f>
        <x:v>0.7</x:v>
      </x:c>
      <x:c r="N2850" s="14" t="n">
        <x:f>'Crosswalk'!E20</x:f>
        <x:v>0.3</x:v>
      </x:c>
      <x:c r="O2850" s="14" t="n">
        <x:f>'Crosswalk'!F20</x:f>
        <x:v>0</x:v>
      </x:c>
      <x:c r="P2850" s="14" t="n">
        <x:f>'Crosswalk'!G20</x:f>
        <x:v>0</x:v>
      </x:c>
      <x:c r="Q2850" s="14" t="n">
        <x:f>'Crosswalk'!H20</x:f>
        <x:v>0</x:v>
      </x:c>
      <x:c r="R2850" s="14" t="n">
        <x:f>'Crosswalk'!I20</x:f>
        <x:v>0</x:v>
      </x:c>
      <x:c r="S2850" s="14" t="n">
        <x:f>'Crosswalk'!J20</x:f>
        <x:v>0</x:v>
      </x:c>
      <x:c r="T2850" s="14" t="n">
        <x:f>'Crosswalk'!K20</x:f>
        <x:v>0</x:v>
      </x:c>
      <x:c r="U2850" s="14" t="n">
        <x:f>'Crosswalk'!L20</x:f>
        <x:v>0</x:v>
      </x:c>
      <x:c r="V2850" s="14" t="n">
        <x:f>'Crosswalk'!M20</x:f>
        <x:v>0</x:v>
      </x:c>
      <x:c r="W2850" s="14" t="n">
        <x:f>'Crosswalk'!N20</x:f>
        <x:v>0</x:v>
      </x:c>
      <x:c r="X2850" s="17" t="str">
        <x:v>LFS - National Labor Force Survey</x:v>
      </x:c>
      <x:c r="Y2850" s="2" t="str"/>
      <x:c r="Z2850" s="17" t="str">
        <x:v>National 2021 division composition. Observed national industry detail; used only for composition within 2024 ILO modelled margins.</x:v>
      </x:c>
      <x:c r="AA2850" s="2" t="str"/>
      <x:c r="AB2850" s="2" t="str">
        <x:v>https://rplumber.ilo.org/data/indicator?format=.csv.gz&amp;id=EMP_TEMP_SEX_EC2_NB_A</x:v>
      </x:c>
    </x:row>
    <x:row r="2851" ht="48" customHeight="1">
      <x:c r="A2851" s="13" t="str">
        <x:v>ETH</x:v>
      </x:c>
      <x:c r="B2851" s="13" t="str">
        <x:v>C</x:v>
      </x:c>
      <x:c r="C2851" s="13" t="str">
        <x:v>ETH</x:v>
      </x:c>
      <x:c r="D2851" s="13" t="n">
        <x:v>2021</x:v>
      </x:c>
      <x:c r="E2851" s="13" t="str">
        <x:v>EC2_ISIC4_C17</x:v>
      </x:c>
      <x:c r="F2851" s="18" t="str">
        <x:v>Economic activity (ISIC-Rev.4), 2 digit level: 17 - Manufacture of paper and paper products</x:v>
      </x:c>
      <x:c r="G2851" s="21" t="n">
        <x:v>6.428</x:v>
      </x:c>
      <x:c r="H2851" s="22" t="n">
        <x:v>1</x:v>
      </x:c>
      <x:c r="I2851" s="21" t="n">
        <x:f>SUM(G2844:G2866)</x:f>
        <x:v>1172.8650000000005</x:v>
      </x:c>
      <x:c r="J2851" s="22" t="n">
        <x:f>G2851/I2851*H2851</x:f>
        <x:v>0.0054805966586094716</x:v>
      </x:c>
      <x:c r="K2851" s="13" t="str">
        <x:v>ISIC4:17</x:v>
      </x:c>
      <x:c r="L2851" s="15" t="n">
        <x:f>'Crosswalk'!C21</x:f>
        <x:v>0</x:v>
      </x:c>
      <x:c r="M2851" s="15" t="n">
        <x:f>'Crosswalk'!D21</x:f>
        <x:v>1</x:v>
      </x:c>
      <x:c r="N2851" s="15" t="n">
        <x:f>'Crosswalk'!E21</x:f>
        <x:v>0</x:v>
      </x:c>
      <x:c r="O2851" s="15" t="n">
        <x:f>'Crosswalk'!F21</x:f>
        <x:v>0</x:v>
      </x:c>
      <x:c r="P2851" s="15" t="n">
        <x:f>'Crosswalk'!G21</x:f>
        <x:v>0</x:v>
      </x:c>
      <x:c r="Q2851" s="15" t="n">
        <x:f>'Crosswalk'!H21</x:f>
        <x:v>0</x:v>
      </x:c>
      <x:c r="R2851" s="15" t="n">
        <x:f>'Crosswalk'!I21</x:f>
        <x:v>0</x:v>
      </x:c>
      <x:c r="S2851" s="15" t="n">
        <x:f>'Crosswalk'!J21</x:f>
        <x:v>0</x:v>
      </x:c>
      <x:c r="T2851" s="15" t="n">
        <x:f>'Crosswalk'!K21</x:f>
        <x:v>0</x:v>
      </x:c>
      <x:c r="U2851" s="15" t="n">
        <x:f>'Crosswalk'!L21</x:f>
        <x:v>0</x:v>
      </x:c>
      <x:c r="V2851" s="15" t="n">
        <x:f>'Crosswalk'!M21</x:f>
        <x:v>0</x:v>
      </x:c>
      <x:c r="W2851" s="15" t="n">
        <x:f>'Crosswalk'!N21</x:f>
        <x:v>0</x:v>
      </x:c>
      <x:c r="X2851" s="18" t="str">
        <x:v>LFS - National Labor Force Survey</x:v>
      </x:c>
      <x:c r="Y2851" s="13" t="str"/>
      <x:c r="Z2851" s="18" t="str">
        <x:v>National 2021 division composition. Observed national industry detail; used only for composition within 2024 ILO modelled margins.</x:v>
      </x:c>
      <x:c r="AA2851" s="13" t="str"/>
      <x:c r="AB2851" s="13" t="str">
        <x:v>https://rplumber.ilo.org/data/indicator?format=.csv.gz&amp;id=EMP_TEMP_SEX_EC2_NB_A</x:v>
      </x:c>
    </x:row>
    <x:row r="2852" ht="48" customHeight="1">
      <x:c r="A2852" s="2" t="str">
        <x:v>ETH</x:v>
      </x:c>
      <x:c r="B2852" s="2" t="str">
        <x:v>C</x:v>
      </x:c>
      <x:c r="C2852" s="2" t="str">
        <x:v>ETH</x:v>
      </x:c>
      <x:c r="D2852" s="2" t="n">
        <x:v>2021</x:v>
      </x:c>
      <x:c r="E2852" s="2" t="str">
        <x:v>EC2_ISIC4_C18</x:v>
      </x:c>
      <x:c r="F2852" s="17" t="str">
        <x:v>Economic activity (ISIC-Rev.4), 2 digit level: 18 - Printing and reproduction of recorded media</x:v>
      </x:c>
      <x:c r="G2852" s="19" t="n">
        <x:v>4.815</x:v>
      </x:c>
      <x:c r="H2852" s="20" t="n">
        <x:v>1</x:v>
      </x:c>
      <x:c r="I2852" s="19" t="n">
        <x:f>SUM(G2844:G2866)</x:f>
        <x:v>1172.8650000000005</x:v>
      </x:c>
      <x:c r="J2852" s="20" t="n">
        <x:f>G2852/I2852*H2852</x:f>
        <x:v>0.004105331815682111</x:v>
      </x:c>
      <x:c r="K2852" s="2" t="str">
        <x:v>ISIC4:18</x:v>
      </x:c>
      <x:c r="L2852" s="14" t="n">
        <x:f>'Crosswalk'!C22</x:f>
        <x:v>0</x:v>
      </x:c>
      <x:c r="M2852" s="14" t="n">
        <x:f>'Crosswalk'!D22</x:f>
        <x:v>0</x:v>
      </x:c>
      <x:c r="N2852" s="14" t="n">
        <x:f>'Crosswalk'!E22</x:f>
        <x:v>1</x:v>
      </x:c>
      <x:c r="O2852" s="14" t="n">
        <x:f>'Crosswalk'!F22</x:f>
        <x:v>0</x:v>
      </x:c>
      <x:c r="P2852" s="14" t="n">
        <x:f>'Crosswalk'!G22</x:f>
        <x:v>0</x:v>
      </x:c>
      <x:c r="Q2852" s="14" t="n">
        <x:f>'Crosswalk'!H22</x:f>
        <x:v>0</x:v>
      </x:c>
      <x:c r="R2852" s="14" t="n">
        <x:f>'Crosswalk'!I22</x:f>
        <x:v>0</x:v>
      </x:c>
      <x:c r="S2852" s="14" t="n">
        <x:f>'Crosswalk'!J22</x:f>
        <x:v>0</x:v>
      </x:c>
      <x:c r="T2852" s="14" t="n">
        <x:f>'Crosswalk'!K22</x:f>
        <x:v>0</x:v>
      </x:c>
      <x:c r="U2852" s="14" t="n">
        <x:f>'Crosswalk'!L22</x:f>
        <x:v>0</x:v>
      </x:c>
      <x:c r="V2852" s="14" t="n">
        <x:f>'Crosswalk'!M22</x:f>
        <x:v>0</x:v>
      </x:c>
      <x:c r="W2852" s="14" t="n">
        <x:f>'Crosswalk'!N22</x:f>
        <x:v>0</x:v>
      </x:c>
      <x:c r="X2852" s="17" t="str">
        <x:v>LFS - National Labor Force Survey</x:v>
      </x:c>
      <x:c r="Y2852" s="2" t="str"/>
      <x:c r="Z2852" s="17" t="str">
        <x:v>National 2021 division composition. Observed national industry detail; used only for composition within 2024 ILO modelled margins.</x:v>
      </x:c>
      <x:c r="AA2852" s="2" t="str"/>
      <x:c r="AB2852" s="2" t="str">
        <x:v>https://rplumber.ilo.org/data/indicator?format=.csv.gz&amp;id=EMP_TEMP_SEX_EC2_NB_A</x:v>
      </x:c>
    </x:row>
    <x:row r="2853" ht="48" customHeight="1">
      <x:c r="A2853" s="13" t="str">
        <x:v>ETH</x:v>
      </x:c>
      <x:c r="B2853" s="13" t="str">
        <x:v>C</x:v>
      </x:c>
      <x:c r="C2853" s="13" t="str">
        <x:v>ETH</x:v>
      </x:c>
      <x:c r="D2853" s="13" t="n">
        <x:v>2021</x:v>
      </x:c>
      <x:c r="E2853" s="13" t="str">
        <x:v>EC2_ISIC4_C20</x:v>
      </x:c>
      <x:c r="F2853" s="18" t="str">
        <x:v>Economic activity (ISIC-Rev.4), 2 digit level: 20 - Manufacture of chemicals and chemical products</x:v>
      </x:c>
      <x:c r="G2853" s="21" t="n">
        <x:v>28.103</x:v>
      </x:c>
      <x:c r="H2853" s="22" t="n">
        <x:v>1</x:v>
      </x:c>
      <x:c r="I2853" s="21" t="n">
        <x:f>SUM(G2844:G2866)</x:f>
        <x:v>1172.8650000000005</x:v>
      </x:c>
      <x:c r="J2853" s="22" t="n">
        <x:f>G2853/I2853*H2853</x:f>
        <x:v>0.02396098442702271</x:v>
      </x:c>
      <x:c r="K2853" s="13" t="str">
        <x:v>ISIC4:20</x:v>
      </x:c>
      <x:c r="L2853" s="15" t="n">
        <x:f>'Crosswalk'!C24</x:f>
        <x:v>0</x:v>
      </x:c>
      <x:c r="M2853" s="15" t="n">
        <x:f>'Crosswalk'!D24</x:f>
        <x:v>0.8</x:v>
      </x:c>
      <x:c r="N2853" s="15" t="n">
        <x:f>'Crosswalk'!E24</x:f>
        <x:v>0</x:v>
      </x:c>
      <x:c r="O2853" s="15" t="n">
        <x:f>'Crosswalk'!F24</x:f>
        <x:v>0</x:v>
      </x:c>
      <x:c r="P2853" s="15" t="n">
        <x:f>'Crosswalk'!G24</x:f>
        <x:v>0.2</x:v>
      </x:c>
      <x:c r="Q2853" s="15" t="n">
        <x:f>'Crosswalk'!H24</x:f>
        <x:v>0</x:v>
      </x:c>
      <x:c r="R2853" s="15" t="n">
        <x:f>'Crosswalk'!I24</x:f>
        <x:v>0</x:v>
      </x:c>
      <x:c r="S2853" s="15" t="n">
        <x:f>'Crosswalk'!J24</x:f>
        <x:v>0</x:v>
      </x:c>
      <x:c r="T2853" s="15" t="n">
        <x:f>'Crosswalk'!K24</x:f>
        <x:v>0</x:v>
      </x:c>
      <x:c r="U2853" s="15" t="n">
        <x:f>'Crosswalk'!L24</x:f>
        <x:v>0</x:v>
      </x:c>
      <x:c r="V2853" s="15" t="n">
        <x:f>'Crosswalk'!M24</x:f>
        <x:v>0</x:v>
      </x:c>
      <x:c r="W2853" s="15" t="n">
        <x:f>'Crosswalk'!N24</x:f>
        <x:v>0</x:v>
      </x:c>
      <x:c r="X2853" s="18" t="str">
        <x:v>LFS - National Labor Force Survey</x:v>
      </x:c>
      <x:c r="Y2853" s="13" t="str"/>
      <x:c r="Z2853" s="18" t="str">
        <x:v>National 2021 division composition. Observed national industry detail; used only for composition within 2024 ILO modelled margins.</x:v>
      </x:c>
      <x:c r="AA2853" s="13" t="str"/>
      <x:c r="AB2853" s="13" t="str">
        <x:v>https://rplumber.ilo.org/data/indicator?format=.csv.gz&amp;id=EMP_TEMP_SEX_EC2_NB_A</x:v>
      </x:c>
    </x:row>
    <x:row r="2854" ht="48" customHeight="1">
      <x:c r="A2854" s="2" t="str">
        <x:v>ETH</x:v>
      </x:c>
      <x:c r="B2854" s="2" t="str">
        <x:v>C</x:v>
      </x:c>
      <x:c r="C2854" s="2" t="str">
        <x:v>ETH</x:v>
      </x:c>
      <x:c r="D2854" s="2" t="n">
        <x:v>2021</x:v>
      </x:c>
      <x:c r="E2854" s="2" t="str">
        <x:v>EC2_ISIC4_C21</x:v>
      </x:c>
      <x:c r="F2854" s="17" t="str">
        <x:v>Economic activity (ISIC-Rev.4), 2 digit level: 21 - Manufacture of pharmaceuticals, medicinal chemical and botanical products</x:v>
      </x:c>
      <x:c r="G2854" s="19" t="n">
        <x:v>1.964</x:v>
      </x:c>
      <x:c r="H2854" s="20" t="n">
        <x:v>1</x:v>
      </x:c>
      <x:c r="I2854" s="19" t="n">
        <x:f>SUM(G2844:G2866)</x:f>
        <x:v>1172.8650000000005</x:v>
      </x:c>
      <x:c r="J2854" s="20" t="n">
        <x:f>G2854/I2854*H2854</x:f>
        <x:v>0.0016745320220144682</x:v>
      </x:c>
      <x:c r="K2854" s="2" t="str">
        <x:v>ISIC4:21</x:v>
      </x:c>
      <x:c r="L2854" s="14" t="n">
        <x:f>'Crosswalk'!C25</x:f>
        <x:v>0</x:v>
      </x:c>
      <x:c r="M2854" s="14" t="n">
        <x:f>'Crosswalk'!D25</x:f>
        <x:v>0</x:v>
      </x:c>
      <x:c r="N2854" s="14" t="n">
        <x:f>'Crosswalk'!E25</x:f>
        <x:v>0</x:v>
      </x:c>
      <x:c r="O2854" s="14" t="n">
        <x:f>'Crosswalk'!F25</x:f>
        <x:v>0</x:v>
      </x:c>
      <x:c r="P2854" s="14" t="n">
        <x:f>'Crosswalk'!G25</x:f>
        <x:v>0</x:v>
      </x:c>
      <x:c r="Q2854" s="14" t="n">
        <x:f>'Crosswalk'!H25</x:f>
        <x:v>1</x:v>
      </x:c>
      <x:c r="R2854" s="14" t="n">
        <x:f>'Crosswalk'!I25</x:f>
        <x:v>0</x:v>
      </x:c>
      <x:c r="S2854" s="14" t="n">
        <x:f>'Crosswalk'!J25</x:f>
        <x:v>0</x:v>
      </x:c>
      <x:c r="T2854" s="14" t="n">
        <x:f>'Crosswalk'!K25</x:f>
        <x:v>0</x:v>
      </x:c>
      <x:c r="U2854" s="14" t="n">
        <x:f>'Crosswalk'!L25</x:f>
        <x:v>0</x:v>
      </x:c>
      <x:c r="V2854" s="14" t="n">
        <x:f>'Crosswalk'!M25</x:f>
        <x:v>0</x:v>
      </x:c>
      <x:c r="W2854" s="14" t="n">
        <x:f>'Crosswalk'!N25</x:f>
        <x:v>0</x:v>
      </x:c>
      <x:c r="X2854" s="17" t="str">
        <x:v>LFS - National Labor Force Survey</x:v>
      </x:c>
      <x:c r="Y2854" s="2" t="str">
        <x:v>U</x:v>
      </x:c>
      <x:c r="Z2854" s="17" t="str">
        <x:v>National 2021 division composition. Observed national industry detail; used only for composition within 2024 ILO modelled margins.</x:v>
      </x:c>
      <x:c r="AA2854" s="2" t="str"/>
      <x:c r="AB2854" s="2" t="str">
        <x:v>https://rplumber.ilo.org/data/indicator?format=.csv.gz&amp;id=EMP_TEMP_SEX_EC2_NB_A</x:v>
      </x:c>
    </x:row>
    <x:row r="2855" ht="48" customHeight="1">
      <x:c r="A2855" s="13" t="str">
        <x:v>ETH</x:v>
      </x:c>
      <x:c r="B2855" s="13" t="str">
        <x:v>C</x:v>
      </x:c>
      <x:c r="C2855" s="13" t="str">
        <x:v>ETH</x:v>
      </x:c>
      <x:c r="D2855" s="13" t="n">
        <x:v>2021</x:v>
      </x:c>
      <x:c r="E2855" s="13" t="str">
        <x:v>EC2_ISIC4_C22</x:v>
      </x:c>
      <x:c r="F2855" s="18" t="str">
        <x:v>Economic activity (ISIC-Rev.4), 2 digit level: 22 - Manufacture of rubber and plastics products</x:v>
      </x:c>
      <x:c r="G2855" s="21" t="n">
        <x:v>23.813</x:v>
      </x:c>
      <x:c r="H2855" s="22" t="n">
        <x:v>1</x:v>
      </x:c>
      <x:c r="I2855" s="21" t="n">
        <x:f>SUM(G2844:G2866)</x:f>
        <x:v>1172.8650000000005</x:v>
      </x:c>
      <x:c r="J2855" s="22" t="n">
        <x:f>G2855/I2855*H2855</x:f>
        <x:v>0.02030327446040251</x:v>
      </x:c>
      <x:c r="K2855" s="13" t="str">
        <x:v>ISIC4:22</x:v>
      </x:c>
      <x:c r="L2855" s="15" t="n">
        <x:f>'Crosswalk'!C26</x:f>
        <x:v>0</x:v>
      </x:c>
      <x:c r="M2855" s="15" t="n">
        <x:f>'Crosswalk'!D26</x:f>
        <x:v>0.5</x:v>
      </x:c>
      <x:c r="N2855" s="15" t="n">
        <x:f>'Crosswalk'!E26</x:f>
        <x:v>0.2</x:v>
      </x:c>
      <x:c r="O2855" s="15" t="n">
        <x:f>'Crosswalk'!F26</x:f>
        <x:v>0.3</x:v>
      </x:c>
      <x:c r="P2855" s="15" t="n">
        <x:f>'Crosswalk'!G26</x:f>
        <x:v>0</x:v>
      </x:c>
      <x:c r="Q2855" s="15" t="n">
        <x:f>'Crosswalk'!H26</x:f>
        <x:v>0</x:v>
      </x:c>
      <x:c r="R2855" s="15" t="n">
        <x:f>'Crosswalk'!I26</x:f>
        <x:v>0</x:v>
      </x:c>
      <x:c r="S2855" s="15" t="n">
        <x:f>'Crosswalk'!J26</x:f>
        <x:v>0</x:v>
      </x:c>
      <x:c r="T2855" s="15" t="n">
        <x:f>'Crosswalk'!K26</x:f>
        <x:v>0</x:v>
      </x:c>
      <x:c r="U2855" s="15" t="n">
        <x:f>'Crosswalk'!L26</x:f>
        <x:v>0</x:v>
      </x:c>
      <x:c r="V2855" s="15" t="n">
        <x:f>'Crosswalk'!M26</x:f>
        <x:v>0</x:v>
      </x:c>
      <x:c r="W2855" s="15" t="n">
        <x:f>'Crosswalk'!N26</x:f>
        <x:v>0</x:v>
      </x:c>
      <x:c r="X2855" s="18" t="str">
        <x:v>LFS - National Labor Force Survey</x:v>
      </x:c>
      <x:c r="Y2855" s="13" t="str"/>
      <x:c r="Z2855" s="18" t="str">
        <x:v>National 2021 division composition. Observed national industry detail; used only for composition within 2024 ILO modelled margins.</x:v>
      </x:c>
      <x:c r="AA2855" s="13" t="str"/>
      <x:c r="AB2855" s="13" t="str">
        <x:v>https://rplumber.ilo.org/data/indicator?format=.csv.gz&amp;id=EMP_TEMP_SEX_EC2_NB_A</x:v>
      </x:c>
    </x:row>
    <x:row r="2856" ht="48" customHeight="1">
      <x:c r="A2856" s="2" t="str">
        <x:v>ETH</x:v>
      </x:c>
      <x:c r="B2856" s="2" t="str">
        <x:v>C</x:v>
      </x:c>
      <x:c r="C2856" s="2" t="str">
        <x:v>ETH</x:v>
      </x:c>
      <x:c r="D2856" s="2" t="n">
        <x:v>2021</x:v>
      </x:c>
      <x:c r="E2856" s="2" t="str">
        <x:v>EC2_ISIC4_C23</x:v>
      </x:c>
      <x:c r="F2856" s="17" t="str">
        <x:v>Economic activity (ISIC-Rev.4), 2 digit level: 23 - Manufacture of other non-metallic mineral products</x:v>
      </x:c>
      <x:c r="G2856" s="19" t="n">
        <x:v>97.981</x:v>
      </x:c>
      <x:c r="H2856" s="20" t="n">
        <x:v>1</x:v>
      </x:c>
      <x:c r="I2856" s="19" t="n">
        <x:f>SUM(G2844:G2866)</x:f>
        <x:v>1172.8650000000005</x:v>
      </x:c>
      <x:c r="J2856" s="20" t="n">
        <x:f>G2856/I2856*H2856</x:f>
        <x:v>0.08353987884368615</x:v>
      </x:c>
      <x:c r="K2856" s="2" t="str">
        <x:v>ISIC4:23</x:v>
      </x:c>
      <x:c r="L2856" s="14" t="n">
        <x:f>'Crosswalk'!C27</x:f>
        <x:v>0</x:v>
      </x:c>
      <x:c r="M2856" s="14" t="n">
        <x:f>'Crosswalk'!D27</x:f>
        <x:v>0.85</x:v>
      </x:c>
      <x:c r="N2856" s="14" t="n">
        <x:f>'Crosswalk'!E27</x:f>
        <x:v>0.15</x:v>
      </x:c>
      <x:c r="O2856" s="14" t="n">
        <x:f>'Crosswalk'!F27</x:f>
        <x:v>0</x:v>
      </x:c>
      <x:c r="P2856" s="14" t="n">
        <x:f>'Crosswalk'!G27</x:f>
        <x:v>0</x:v>
      </x:c>
      <x:c r="Q2856" s="14" t="n">
        <x:f>'Crosswalk'!H27</x:f>
        <x:v>0</x:v>
      </x:c>
      <x:c r="R2856" s="14" t="n">
        <x:f>'Crosswalk'!I27</x:f>
        <x:v>0</x:v>
      </x:c>
      <x:c r="S2856" s="14" t="n">
        <x:f>'Crosswalk'!J27</x:f>
        <x:v>0</x:v>
      </x:c>
      <x:c r="T2856" s="14" t="n">
        <x:f>'Crosswalk'!K27</x:f>
        <x:v>0</x:v>
      </x:c>
      <x:c r="U2856" s="14" t="n">
        <x:f>'Crosswalk'!L27</x:f>
        <x:v>0</x:v>
      </x:c>
      <x:c r="V2856" s="14" t="n">
        <x:f>'Crosswalk'!M27</x:f>
        <x:v>0</x:v>
      </x:c>
      <x:c r="W2856" s="14" t="n">
        <x:f>'Crosswalk'!N27</x:f>
        <x:v>0</x:v>
      </x:c>
      <x:c r="X2856" s="17" t="str">
        <x:v>LFS - National Labor Force Survey</x:v>
      </x:c>
      <x:c r="Y2856" s="2" t="str"/>
      <x:c r="Z2856" s="17" t="str">
        <x:v>National 2021 division composition. Observed national industry detail; used only for composition within 2024 ILO modelled margins.</x:v>
      </x:c>
      <x:c r="AA2856" s="2" t="str"/>
      <x:c r="AB2856" s="2" t="str">
        <x:v>https://rplumber.ilo.org/data/indicator?format=.csv.gz&amp;id=EMP_TEMP_SEX_EC2_NB_A</x:v>
      </x:c>
    </x:row>
    <x:row r="2857" ht="48" customHeight="1">
      <x:c r="A2857" s="13" t="str">
        <x:v>ETH</x:v>
      </x:c>
      <x:c r="B2857" s="13" t="str">
        <x:v>C</x:v>
      </x:c>
      <x:c r="C2857" s="13" t="str">
        <x:v>ETH</x:v>
      </x:c>
      <x:c r="D2857" s="13" t="n">
        <x:v>2021</x:v>
      </x:c>
      <x:c r="E2857" s="13" t="str">
        <x:v>EC2_ISIC4_C24</x:v>
      </x:c>
      <x:c r="F2857" s="18" t="str">
        <x:v>Economic activity (ISIC-Rev.4), 2 digit level: 24 - Manufacture of basic metals</x:v>
      </x:c>
      <x:c r="G2857" s="21" t="n">
        <x:v>22.214</x:v>
      </x:c>
      <x:c r="H2857" s="22" t="n">
        <x:v>1</x:v>
      </x:c>
      <x:c r="I2857" s="21" t="n">
        <x:f>SUM(G2844:G2866)</x:f>
        <x:v>1172.8650000000005</x:v>
      </x:c>
      <x:c r="J2857" s="22" t="n">
        <x:f>G2857/I2857*H2857</x:f>
        <x:v>0.0189399462001168</x:v>
      </x:c>
      <x:c r="K2857" s="13" t="str">
        <x:v>ISIC4:24</x:v>
      </x:c>
      <x:c r="L2857" s="15" t="n">
        <x:f>'Crosswalk'!C28</x:f>
        <x:v>0</x:v>
      </x:c>
      <x:c r="M2857" s="15" t="n">
        <x:f>'Crosswalk'!D28</x:f>
        <x:v>1</x:v>
      </x:c>
      <x:c r="N2857" s="15" t="n">
        <x:f>'Crosswalk'!E28</x:f>
        <x:v>0</x:v>
      </x:c>
      <x:c r="O2857" s="15" t="n">
        <x:f>'Crosswalk'!F28</x:f>
        <x:v>0</x:v>
      </x:c>
      <x:c r="P2857" s="15" t="n">
        <x:f>'Crosswalk'!G28</x:f>
        <x:v>0</x:v>
      </x:c>
      <x:c r="Q2857" s="15" t="n">
        <x:f>'Crosswalk'!H28</x:f>
        <x:v>0</x:v>
      </x:c>
      <x:c r="R2857" s="15" t="n">
        <x:f>'Crosswalk'!I28</x:f>
        <x:v>0</x:v>
      </x:c>
      <x:c r="S2857" s="15" t="n">
        <x:f>'Crosswalk'!J28</x:f>
        <x:v>0</x:v>
      </x:c>
      <x:c r="T2857" s="15" t="n">
        <x:f>'Crosswalk'!K28</x:f>
        <x:v>0</x:v>
      </x:c>
      <x:c r="U2857" s="15" t="n">
        <x:f>'Crosswalk'!L28</x:f>
        <x:v>0</x:v>
      </x:c>
      <x:c r="V2857" s="15" t="n">
        <x:f>'Crosswalk'!M28</x:f>
        <x:v>0</x:v>
      </x:c>
      <x:c r="W2857" s="15" t="n">
        <x:f>'Crosswalk'!N28</x:f>
        <x:v>0</x:v>
      </x:c>
      <x:c r="X2857" s="18" t="str">
        <x:v>LFS - National Labor Force Survey</x:v>
      </x:c>
      <x:c r="Y2857" s="13" t="str"/>
      <x:c r="Z2857" s="18" t="str">
        <x:v>National 2021 division composition. Observed national industry detail; used only for composition within 2024 ILO modelled margins.</x:v>
      </x:c>
      <x:c r="AA2857" s="13" t="str"/>
      <x:c r="AB2857" s="13" t="str">
        <x:v>https://rplumber.ilo.org/data/indicator?format=.csv.gz&amp;id=EMP_TEMP_SEX_EC2_NB_A</x:v>
      </x:c>
    </x:row>
    <x:row r="2858" ht="48" customHeight="1">
      <x:c r="A2858" s="2" t="str">
        <x:v>ETH</x:v>
      </x:c>
      <x:c r="B2858" s="2" t="str">
        <x:v>C</x:v>
      </x:c>
      <x:c r="C2858" s="2" t="str">
        <x:v>ETH</x:v>
      </x:c>
      <x:c r="D2858" s="2" t="n">
        <x:v>2021</x:v>
      </x:c>
      <x:c r="E2858" s="2" t="str">
        <x:v>EC2_ISIC4_C25</x:v>
      </x:c>
      <x:c r="F2858" s="17" t="str">
        <x:v>Economic activity (ISIC-Rev.4), 2 digit level: 25 - Manufacture of fabricated metal products, except machinery and equipment</x:v>
      </x:c>
      <x:c r="G2858" s="19" t="n">
        <x:v>70.836</x:v>
      </x:c>
      <x:c r="H2858" s="20" t="n">
        <x:v>1</x:v>
      </x:c>
      <x:c r="I2858" s="19" t="n">
        <x:f>SUM(G2844:G2866)</x:f>
        <x:v>1172.8650000000005</x:v>
      </x:c>
      <x:c r="J2858" s="20" t="n">
        <x:f>G2858/I2858*H2858</x:f>
        <x:v>0.060395697714570706</x:v>
      </x:c>
      <x:c r="K2858" s="2" t="str">
        <x:v>ISIC4:25</x:v>
      </x:c>
      <x:c r="L2858" s="14" t="n">
        <x:f>'Crosswalk'!C29</x:f>
        <x:v>0</x:v>
      </x:c>
      <x:c r="M2858" s="14" t="n">
        <x:f>'Crosswalk'!D29</x:f>
        <x:v>0</x:v>
      </x:c>
      <x:c r="N2858" s="14" t="n">
        <x:f>'Crosswalk'!E29</x:f>
        <x:v>1</x:v>
      </x:c>
      <x:c r="O2858" s="14" t="n">
        <x:f>'Crosswalk'!F29</x:f>
        <x:v>0</x:v>
      </x:c>
      <x:c r="P2858" s="14" t="n">
        <x:f>'Crosswalk'!G29</x:f>
        <x:v>0</x:v>
      </x:c>
      <x:c r="Q2858" s="14" t="n">
        <x:f>'Crosswalk'!H29</x:f>
        <x:v>0</x:v>
      </x:c>
      <x:c r="R2858" s="14" t="n">
        <x:f>'Crosswalk'!I29</x:f>
        <x:v>0</x:v>
      </x:c>
      <x:c r="S2858" s="14" t="n">
        <x:f>'Crosswalk'!J29</x:f>
        <x:v>0</x:v>
      </x:c>
      <x:c r="T2858" s="14" t="n">
        <x:f>'Crosswalk'!K29</x:f>
        <x:v>0</x:v>
      </x:c>
      <x:c r="U2858" s="14" t="n">
        <x:f>'Crosswalk'!L29</x:f>
        <x:v>0</x:v>
      </x:c>
      <x:c r="V2858" s="14" t="n">
        <x:f>'Crosswalk'!M29</x:f>
        <x:v>0</x:v>
      </x:c>
      <x:c r="W2858" s="14" t="n">
        <x:f>'Crosswalk'!N29</x:f>
        <x:v>0</x:v>
      </x:c>
      <x:c r="X2858" s="17" t="str">
        <x:v>LFS - National Labor Force Survey</x:v>
      </x:c>
      <x:c r="Y2858" s="2" t="str"/>
      <x:c r="Z2858" s="17" t="str">
        <x:v>National 2021 division composition. Observed national industry detail; used only for composition within 2024 ILO modelled margins.</x:v>
      </x:c>
      <x:c r="AA2858" s="2" t="str"/>
      <x:c r="AB2858" s="2" t="str">
        <x:v>https://rplumber.ilo.org/data/indicator?format=.csv.gz&amp;id=EMP_TEMP_SEX_EC2_NB_A</x:v>
      </x:c>
    </x:row>
    <x:row r="2859" ht="48" customHeight="1">
      <x:c r="A2859" s="13" t="str">
        <x:v>ETH</x:v>
      </x:c>
      <x:c r="B2859" s="13" t="str">
        <x:v>C</x:v>
      </x:c>
      <x:c r="C2859" s="13" t="str">
        <x:v>ETH</x:v>
      </x:c>
      <x:c r="D2859" s="13" t="n">
        <x:v>2021</x:v>
      </x:c>
      <x:c r="E2859" s="13" t="str">
        <x:v>EC2_ISIC4_C26</x:v>
      </x:c>
      <x:c r="F2859" s="18" t="str">
        <x:v>Economic activity (ISIC-Rev.4), 2 digit level: 26 - Manufacture of computer, electronic and optical products</x:v>
      </x:c>
      <x:c r="G2859" s="21" t="n">
        <x:v>6.112</x:v>
      </x:c>
      <x:c r="H2859" s="22" t="n">
        <x:v>1</x:v>
      </x:c>
      <x:c r="I2859" s="21" t="n">
        <x:f>SUM(G2844:G2866)</x:f>
        <x:v>1172.8650000000005</x:v>
      </x:c>
      <x:c r="J2859" s="22" t="n">
        <x:f>G2859/I2859*H2859</x:f>
        <x:v>0.005211170936126492</x:v>
      </x:c>
      <x:c r="K2859" s="13" t="str">
        <x:v>ISIC4:26</x:v>
      </x:c>
      <x:c r="L2859" s="15" t="n">
        <x:f>'Crosswalk'!C30</x:f>
        <x:v>0</x:v>
      </x:c>
      <x:c r="M2859" s="15" t="n">
        <x:f>'Crosswalk'!D30</x:f>
        <x:v>0</x:v>
      </x:c>
      <x:c r="N2859" s="15" t="n">
        <x:f>'Crosswalk'!E30</x:f>
        <x:v>0.05</x:v>
      </x:c>
      <x:c r="O2859" s="15" t="n">
        <x:f>'Crosswalk'!F30</x:f>
        <x:v>0.1</x:v>
      </x:c>
      <x:c r="P2859" s="15" t="n">
        <x:f>'Crosswalk'!G30</x:f>
        <x:v>0</x:v>
      </x:c>
      <x:c r="Q2859" s="15" t="n">
        <x:f>'Crosswalk'!H30</x:f>
        <x:v>0.1</x:v>
      </x:c>
      <x:c r="R2859" s="15" t="n">
        <x:f>'Crosswalk'!I30</x:f>
        <x:v>0</x:v>
      </x:c>
      <x:c r="S2859" s="15" t="n">
        <x:f>'Crosswalk'!J30</x:f>
        <x:v>0.75</x:v>
      </x:c>
      <x:c r="T2859" s="15" t="n">
        <x:f>'Crosswalk'!K30</x:f>
        <x:v>0</x:v>
      </x:c>
      <x:c r="U2859" s="15" t="n">
        <x:f>'Crosswalk'!L30</x:f>
        <x:v>0</x:v>
      </x:c>
      <x:c r="V2859" s="15" t="n">
        <x:f>'Crosswalk'!M30</x:f>
        <x:v>0</x:v>
      </x:c>
      <x:c r="W2859" s="15" t="n">
        <x:f>'Crosswalk'!N30</x:f>
        <x:v>0</x:v>
      </x:c>
      <x:c r="X2859" s="18" t="str">
        <x:v>LFS - National Labor Force Survey</x:v>
      </x:c>
      <x:c r="Y2859" s="13" t="str">
        <x:v>U</x:v>
      </x:c>
      <x:c r="Z2859" s="18" t="str">
        <x:v>National 2021 division composition. Observed national industry detail; used only for composition within 2024 ILO modelled margins.</x:v>
      </x:c>
      <x:c r="AA2859" s="13" t="str"/>
      <x:c r="AB2859" s="13" t="str">
        <x:v>https://rplumber.ilo.org/data/indicator?format=.csv.gz&amp;id=EMP_TEMP_SEX_EC2_NB_A</x:v>
      </x:c>
    </x:row>
    <x:row r="2860" ht="48" customHeight="1">
      <x:c r="A2860" s="2" t="str">
        <x:v>ETH</x:v>
      </x:c>
      <x:c r="B2860" s="2" t="str">
        <x:v>C</x:v>
      </x:c>
      <x:c r="C2860" s="2" t="str">
        <x:v>ETH</x:v>
      </x:c>
      <x:c r="D2860" s="2" t="n">
        <x:v>2021</x:v>
      </x:c>
      <x:c r="E2860" s="2" t="str">
        <x:v>EC2_ISIC4_C27</x:v>
      </x:c>
      <x:c r="F2860" s="17" t="str">
        <x:v>Economic activity (ISIC-Rev.4), 2 digit level: 27 - Manufacture of electrical equipment</x:v>
      </x:c>
      <x:c r="G2860" s="19" t="n">
        <x:v>6.438</x:v>
      </x:c>
      <x:c r="H2860" s="20" t="n">
        <x:v>1</x:v>
      </x:c>
      <x:c r="I2860" s="19" t="n">
        <x:f>SUM(G2844:G2866)</x:f>
        <x:v>1172.8650000000005</x:v>
      </x:c>
      <x:c r="J2860" s="20" t="n">
        <x:f>G2860/I2860*H2860</x:f>
        <x:v>0.005489122789067793</x:v>
      </x:c>
      <x:c r="K2860" s="2" t="str">
        <x:v>ISIC4:27</x:v>
      </x:c>
      <x:c r="L2860" s="14" t="n">
        <x:f>'Crosswalk'!C31</x:f>
        <x:v>0</x:v>
      </x:c>
      <x:c r="M2860" s="14" t="n">
        <x:f>'Crosswalk'!D31</x:f>
        <x:v>0</x:v>
      </x:c>
      <x:c r="N2860" s="14" t="n">
        <x:f>'Crosswalk'!E31</x:f>
        <x:v>0.85</x:v>
      </x:c>
      <x:c r="O2860" s="14" t="n">
        <x:f>'Crosswalk'!F31</x:f>
        <x:v>0.15</x:v>
      </x:c>
      <x:c r="P2860" s="14" t="n">
        <x:f>'Crosswalk'!G31</x:f>
        <x:v>0</x:v>
      </x:c>
      <x:c r="Q2860" s="14" t="n">
        <x:f>'Crosswalk'!H31</x:f>
        <x:v>0</x:v>
      </x:c>
      <x:c r="R2860" s="14" t="n">
        <x:f>'Crosswalk'!I31</x:f>
        <x:v>0</x:v>
      </x:c>
      <x:c r="S2860" s="14" t="n">
        <x:f>'Crosswalk'!J31</x:f>
        <x:v>0</x:v>
      </x:c>
      <x:c r="T2860" s="14" t="n">
        <x:f>'Crosswalk'!K31</x:f>
        <x:v>0</x:v>
      </x:c>
      <x:c r="U2860" s="14" t="n">
        <x:f>'Crosswalk'!L31</x:f>
        <x:v>0</x:v>
      </x:c>
      <x:c r="V2860" s="14" t="n">
        <x:f>'Crosswalk'!M31</x:f>
        <x:v>0</x:v>
      </x:c>
      <x:c r="W2860" s="14" t="n">
        <x:f>'Crosswalk'!N31</x:f>
        <x:v>0</x:v>
      </x:c>
      <x:c r="X2860" s="17" t="str">
        <x:v>LFS - National Labor Force Survey</x:v>
      </x:c>
      <x:c r="Y2860" s="2" t="str"/>
      <x:c r="Z2860" s="17" t="str">
        <x:v>National 2021 division composition. Observed national industry detail; used only for composition within 2024 ILO modelled margins.</x:v>
      </x:c>
      <x:c r="AA2860" s="2" t="str"/>
      <x:c r="AB2860" s="2" t="str">
        <x:v>https://rplumber.ilo.org/data/indicator?format=.csv.gz&amp;id=EMP_TEMP_SEX_EC2_NB_A</x:v>
      </x:c>
    </x:row>
    <x:row r="2861" ht="48" customHeight="1">
      <x:c r="A2861" s="13" t="str">
        <x:v>ETH</x:v>
      </x:c>
      <x:c r="B2861" s="13" t="str">
        <x:v>C</x:v>
      </x:c>
      <x:c r="C2861" s="13" t="str">
        <x:v>ETH</x:v>
      </x:c>
      <x:c r="D2861" s="13" t="n">
        <x:v>2021</x:v>
      </x:c>
      <x:c r="E2861" s="13" t="str">
        <x:v>EC2_ISIC4_C28</x:v>
      </x:c>
      <x:c r="F2861" s="18" t="str">
        <x:v>Economic activity (ISIC-Rev.4), 2 digit level: 28 - Manufacture of machinery and equipment n.e.c.</x:v>
      </x:c>
      <x:c r="G2861" s="21" t="n">
        <x:v>5.732</x:v>
      </x:c>
      <x:c r="H2861" s="22" t="n">
        <x:v>1</x:v>
      </x:c>
      <x:c r="I2861" s="21" t="n">
        <x:f>SUM(G2844:G2866)</x:f>
        <x:v>1172.8650000000005</x:v>
      </x:c>
      <x:c r="J2861" s="22" t="n">
        <x:f>G2861/I2861*H2861</x:f>
        <x:v>0.00488717797871025</x:v>
      </x:c>
      <x:c r="K2861" s="13" t="str">
        <x:v>ISIC4:28</x:v>
      </x:c>
      <x:c r="L2861" s="15" t="n">
        <x:f>'Crosswalk'!C32</x:f>
        <x:v>0</x:v>
      </x:c>
      <x:c r="M2861" s="15" t="n">
        <x:f>'Crosswalk'!D32</x:f>
        <x:v>0</x:v>
      </x:c>
      <x:c r="N2861" s="15" t="n">
        <x:f>'Crosswalk'!E32</x:f>
        <x:v>1</x:v>
      </x:c>
      <x:c r="O2861" s="15" t="n">
        <x:f>'Crosswalk'!F32</x:f>
        <x:v>0</x:v>
      </x:c>
      <x:c r="P2861" s="15" t="n">
        <x:f>'Crosswalk'!G32</x:f>
        <x:v>0</x:v>
      </x:c>
      <x:c r="Q2861" s="15" t="n">
        <x:f>'Crosswalk'!H32</x:f>
        <x:v>0</x:v>
      </x:c>
      <x:c r="R2861" s="15" t="n">
        <x:f>'Crosswalk'!I32</x:f>
        <x:v>0</x:v>
      </x:c>
      <x:c r="S2861" s="15" t="n">
        <x:f>'Crosswalk'!J32</x:f>
        <x:v>0</x:v>
      </x:c>
      <x:c r="T2861" s="15" t="n">
        <x:f>'Crosswalk'!K32</x:f>
        <x:v>0</x:v>
      </x:c>
      <x:c r="U2861" s="15" t="n">
        <x:f>'Crosswalk'!L32</x:f>
        <x:v>0</x:v>
      </x:c>
      <x:c r="V2861" s="15" t="n">
        <x:f>'Crosswalk'!M32</x:f>
        <x:v>0</x:v>
      </x:c>
      <x:c r="W2861" s="15" t="n">
        <x:f>'Crosswalk'!N32</x:f>
        <x:v>0</x:v>
      </x:c>
      <x:c r="X2861" s="18" t="str">
        <x:v>LFS - National Labor Force Survey</x:v>
      </x:c>
      <x:c r="Y2861" s="13" t="str"/>
      <x:c r="Z2861" s="18" t="str">
        <x:v>National 2021 division composition. Observed national industry detail; used only for composition within 2024 ILO modelled margins.</x:v>
      </x:c>
      <x:c r="AA2861" s="13" t="str"/>
      <x:c r="AB2861" s="13" t="str">
        <x:v>https://rplumber.ilo.org/data/indicator?format=.csv.gz&amp;id=EMP_TEMP_SEX_EC2_NB_A</x:v>
      </x:c>
    </x:row>
    <x:row r="2862" ht="48" customHeight="1">
      <x:c r="A2862" s="2" t="str">
        <x:v>ETH</x:v>
      </x:c>
      <x:c r="B2862" s="2" t="str">
        <x:v>C</x:v>
      </x:c>
      <x:c r="C2862" s="2" t="str">
        <x:v>ETH</x:v>
      </x:c>
      <x:c r="D2862" s="2" t="n">
        <x:v>2021</x:v>
      </x:c>
      <x:c r="E2862" s="2" t="str">
        <x:v>EC2_ISIC4_C29</x:v>
      </x:c>
      <x:c r="F2862" s="17" t="str">
        <x:v>Economic activity (ISIC-Rev.4), 2 digit level: 29 - Manufacture of motor vehicles, trailers and semi-trailers</x:v>
      </x:c>
      <x:c r="G2862" s="19" t="n">
        <x:v>5.306</x:v>
      </x:c>
      <x:c r="H2862" s="20" t="n">
        <x:v>1</x:v>
      </x:c>
      <x:c r="I2862" s="19" t="n">
        <x:f>SUM(G2844:G2866)</x:f>
        <x:v>1172.8650000000005</x:v>
      </x:c>
      <x:c r="J2862" s="20" t="n">
        <x:f>G2862/I2862*H2862</x:f>
        <x:v>0.004523964821185727</x:v>
      </x:c>
      <x:c r="K2862" s="2" t="str">
        <x:v>ISIC4:29</x:v>
      </x:c>
      <x:c r="L2862" s="14" t="n">
        <x:f>'Crosswalk'!C33</x:f>
        <x:v>0</x:v>
      </x:c>
      <x:c r="M2862" s="14" t="n">
        <x:f>'Crosswalk'!D33</x:f>
        <x:v>0</x:v>
      </x:c>
      <x:c r="N2862" s="14" t="n">
        <x:f>'Crosswalk'!E33</x:f>
        <x:v>0</x:v>
      </x:c>
      <x:c r="O2862" s="14" t="n">
        <x:f>'Crosswalk'!F33</x:f>
        <x:v>1</x:v>
      </x:c>
      <x:c r="P2862" s="14" t="n">
        <x:f>'Crosswalk'!G33</x:f>
        <x:v>0</x:v>
      </x:c>
      <x:c r="Q2862" s="14" t="n">
        <x:f>'Crosswalk'!H33</x:f>
        <x:v>0</x:v>
      </x:c>
      <x:c r="R2862" s="14" t="n">
        <x:f>'Crosswalk'!I33</x:f>
        <x:v>0</x:v>
      </x:c>
      <x:c r="S2862" s="14" t="n">
        <x:f>'Crosswalk'!J33</x:f>
        <x:v>0</x:v>
      </x:c>
      <x:c r="T2862" s="14" t="n">
        <x:f>'Crosswalk'!K33</x:f>
        <x:v>0</x:v>
      </x:c>
      <x:c r="U2862" s="14" t="n">
        <x:f>'Crosswalk'!L33</x:f>
        <x:v>0</x:v>
      </x:c>
      <x:c r="V2862" s="14" t="n">
        <x:f>'Crosswalk'!M33</x:f>
        <x:v>0</x:v>
      </x:c>
      <x:c r="W2862" s="14" t="n">
        <x:f>'Crosswalk'!N33</x:f>
        <x:v>0</x:v>
      </x:c>
      <x:c r="X2862" s="17" t="str">
        <x:v>LFS - National Labor Force Survey</x:v>
      </x:c>
      <x:c r="Y2862" s="2" t="str"/>
      <x:c r="Z2862" s="17" t="str">
        <x:v>National 2021 division composition. Observed national industry detail; used only for composition within 2024 ILO modelled margins.</x:v>
      </x:c>
      <x:c r="AA2862" s="2" t="str"/>
      <x:c r="AB2862" s="2" t="str">
        <x:v>https://rplumber.ilo.org/data/indicator?format=.csv.gz&amp;id=EMP_TEMP_SEX_EC2_NB_A</x:v>
      </x:c>
    </x:row>
    <x:row r="2863" ht="48" customHeight="1">
      <x:c r="A2863" s="13" t="str">
        <x:v>ETH</x:v>
      </x:c>
      <x:c r="B2863" s="13" t="str">
        <x:v>C</x:v>
      </x:c>
      <x:c r="C2863" s="13" t="str">
        <x:v>ETH</x:v>
      </x:c>
      <x:c r="D2863" s="13" t="n">
        <x:v>2021</x:v>
      </x:c>
      <x:c r="E2863" s="13" t="str">
        <x:v>EC2_ISIC4_C30</x:v>
      </x:c>
      <x:c r="F2863" s="18" t="str">
        <x:v>Economic activity (ISIC-Rev.4), 2 digit level: 30 - Manufacture of other transport equipment</x:v>
      </x:c>
      <x:c r="G2863" s="21" t="n">
        <x:v>3.684</x:v>
      </x:c>
      <x:c r="H2863" s="22" t="n">
        <x:v>1</x:v>
      </x:c>
      <x:c r="I2863" s="21" t="n">
        <x:f>SUM(G2844:G2866)</x:f>
        <x:v>1172.8650000000005</x:v>
      </x:c>
      <x:c r="J2863" s="22" t="n">
        <x:f>G2863/I2863*H2863</x:f>
        <x:v>0.003141026460845876</x:v>
      </x:c>
      <x:c r="K2863" s="13" t="str">
        <x:v>ISIC4:30</x:v>
      </x:c>
      <x:c r="L2863" s="15" t="n">
        <x:f>'Crosswalk'!C34</x:f>
        <x:v>0</x:v>
      </x:c>
      <x:c r="M2863" s="15" t="n">
        <x:f>'Crosswalk'!D34</x:f>
        <x:v>0</x:v>
      </x:c>
      <x:c r="N2863" s="15" t="n">
        <x:f>'Crosswalk'!E34</x:f>
        <x:v>0.9</x:v>
      </x:c>
      <x:c r="O2863" s="15" t="n">
        <x:f>'Crosswalk'!F34</x:f>
        <x:v>0.1</x:v>
      </x:c>
      <x:c r="P2863" s="15" t="n">
        <x:f>'Crosswalk'!G34</x:f>
        <x:v>0</x:v>
      </x:c>
      <x:c r="Q2863" s="15" t="n">
        <x:f>'Crosswalk'!H34</x:f>
        <x:v>0</x:v>
      </x:c>
      <x:c r="R2863" s="15" t="n">
        <x:f>'Crosswalk'!I34</x:f>
        <x:v>0</x:v>
      </x:c>
      <x:c r="S2863" s="15" t="n">
        <x:f>'Crosswalk'!J34</x:f>
        <x:v>0</x:v>
      </x:c>
      <x:c r="T2863" s="15" t="n">
        <x:f>'Crosswalk'!K34</x:f>
        <x:v>0</x:v>
      </x:c>
      <x:c r="U2863" s="15" t="n">
        <x:f>'Crosswalk'!L34</x:f>
        <x:v>0</x:v>
      </x:c>
      <x:c r="V2863" s="15" t="n">
        <x:f>'Crosswalk'!M34</x:f>
        <x:v>0</x:v>
      </x:c>
      <x:c r="W2863" s="15" t="n">
        <x:f>'Crosswalk'!N34</x:f>
        <x:v>0</x:v>
      </x:c>
      <x:c r="X2863" s="18" t="str">
        <x:v>LFS - National Labor Force Survey</x:v>
      </x:c>
      <x:c r="Y2863" s="13" t="str">
        <x:v>U</x:v>
      </x:c>
      <x:c r="Z2863" s="18" t="str">
        <x:v>National 2021 division composition. Observed national industry detail; used only for composition within 2024 ILO modelled margins.</x:v>
      </x:c>
      <x:c r="AA2863" s="13" t="str"/>
      <x:c r="AB2863" s="13" t="str">
        <x:v>https://rplumber.ilo.org/data/indicator?format=.csv.gz&amp;id=EMP_TEMP_SEX_EC2_NB_A</x:v>
      </x:c>
    </x:row>
    <x:row r="2864" ht="48" customHeight="1">
      <x:c r="A2864" s="2" t="str">
        <x:v>ETH</x:v>
      </x:c>
      <x:c r="B2864" s="2" t="str">
        <x:v>C</x:v>
      </x:c>
      <x:c r="C2864" s="2" t="str">
        <x:v>ETH</x:v>
      </x:c>
      <x:c r="D2864" s="2" t="n">
        <x:v>2021</x:v>
      </x:c>
      <x:c r="E2864" s="2" t="str">
        <x:v>EC2_ISIC4_C31</x:v>
      </x:c>
      <x:c r="F2864" s="17" t="str">
        <x:v>Economic activity (ISIC-Rev.4), 2 digit level: 31 - Manufacture of furniture</x:v>
      </x:c>
      <x:c r="G2864" s="19" t="n">
        <x:v>18.211</x:v>
      </x:c>
      <x:c r="H2864" s="20" t="n">
        <x:v>1</x:v>
      </x:c>
      <x:c r="I2864" s="19" t="n">
        <x:f>SUM(G2844:G2866)</x:f>
        <x:v>1172.8650000000005</x:v>
      </x:c>
      <x:c r="J2864" s="20" t="n">
        <x:f>G2864/I2864*H2864</x:f>
        <x:v>0.015526936177650446</x:v>
      </x:c>
      <x:c r="K2864" s="2" t="str">
        <x:v>ISIC4:31</x:v>
      </x:c>
      <x:c r="L2864" s="14" t="n">
        <x:f>'Crosswalk'!C35</x:f>
        <x:v>0</x:v>
      </x:c>
      <x:c r="M2864" s="14" t="n">
        <x:f>'Crosswalk'!D35</x:f>
        <x:v>0</x:v>
      </x:c>
      <x:c r="N2864" s="14" t="n">
        <x:f>'Crosswalk'!E35</x:f>
        <x:v>0</x:v>
      </x:c>
      <x:c r="O2864" s="14" t="n">
        <x:f>'Crosswalk'!F35</x:f>
        <x:v>1</x:v>
      </x:c>
      <x:c r="P2864" s="14" t="n">
        <x:f>'Crosswalk'!G35</x:f>
        <x:v>0</x:v>
      </x:c>
      <x:c r="Q2864" s="14" t="n">
        <x:f>'Crosswalk'!H35</x:f>
        <x:v>0</x:v>
      </x:c>
      <x:c r="R2864" s="14" t="n">
        <x:f>'Crosswalk'!I35</x:f>
        <x:v>0</x:v>
      </x:c>
      <x:c r="S2864" s="14" t="n">
        <x:f>'Crosswalk'!J35</x:f>
        <x:v>0</x:v>
      </x:c>
      <x:c r="T2864" s="14" t="n">
        <x:f>'Crosswalk'!K35</x:f>
        <x:v>0</x:v>
      </x:c>
      <x:c r="U2864" s="14" t="n">
        <x:f>'Crosswalk'!L35</x:f>
        <x:v>0</x:v>
      </x:c>
      <x:c r="V2864" s="14" t="n">
        <x:f>'Crosswalk'!M35</x:f>
        <x:v>0</x:v>
      </x:c>
      <x:c r="W2864" s="14" t="n">
        <x:f>'Crosswalk'!N35</x:f>
        <x:v>0</x:v>
      </x:c>
      <x:c r="X2864" s="17" t="str">
        <x:v>LFS - National Labor Force Survey</x:v>
      </x:c>
      <x:c r="Y2864" s="2" t="str"/>
      <x:c r="Z2864" s="17" t="str">
        <x:v>National 2021 division composition. Observed national industry detail; used only for composition within 2024 ILO modelled margins.</x:v>
      </x:c>
      <x:c r="AA2864" s="2" t="str"/>
      <x:c r="AB2864" s="2" t="str">
        <x:v>https://rplumber.ilo.org/data/indicator?format=.csv.gz&amp;id=EMP_TEMP_SEX_EC2_NB_A</x:v>
      </x:c>
    </x:row>
    <x:row r="2865" ht="48" customHeight="1">
      <x:c r="A2865" s="13" t="str">
        <x:v>ETH</x:v>
      </x:c>
      <x:c r="B2865" s="13" t="str">
        <x:v>C</x:v>
      </x:c>
      <x:c r="C2865" s="13" t="str">
        <x:v>ETH</x:v>
      </x:c>
      <x:c r="D2865" s="13" t="n">
        <x:v>2021</x:v>
      </x:c>
      <x:c r="E2865" s="13" t="str">
        <x:v>EC2_ISIC4_C32</x:v>
      </x:c>
      <x:c r="F2865" s="18" t="str">
        <x:v>Economic activity (ISIC-Rev.4), 2 digit level: 32 - Other manufacturing</x:v>
      </x:c>
      <x:c r="G2865" s="21" t="n">
        <x:v>60.305</x:v>
      </x:c>
      <x:c r="H2865" s="22" t="n">
        <x:v>1</x:v>
      </x:c>
      <x:c r="I2865" s="21" t="n">
        <x:f>SUM(G2844:G2866)</x:f>
        <x:v>1172.8650000000005</x:v>
      </x:c>
      <x:c r="J2865" s="22" t="n">
        <x:f>G2865/I2865*H2865</x:f>
        <x:v>0.051416829728911664</x:v>
      </x:c>
      <x:c r="K2865" s="13" t="str">
        <x:v>ISIC4:32</x:v>
      </x:c>
      <x:c r="L2865" s="15" t="n">
        <x:f>'Crosswalk'!C36</x:f>
        <x:v>0</x:v>
      </x:c>
      <x:c r="M2865" s="15" t="n">
        <x:f>'Crosswalk'!D36</x:f>
        <x:v>0</x:v>
      </x:c>
      <x:c r="N2865" s="15" t="n">
        <x:f>'Crosswalk'!E36</x:f>
        <x:v>0.1</x:v>
      </x:c>
      <x:c r="O2865" s="15" t="n">
        <x:f>'Crosswalk'!F36</x:f>
        <x:v>0.65</x:v>
      </x:c>
      <x:c r="P2865" s="15" t="n">
        <x:f>'Crosswalk'!G36</x:f>
        <x:v>0</x:v>
      </x:c>
      <x:c r="Q2865" s="15" t="n">
        <x:f>'Crosswalk'!H36</x:f>
        <x:v>0.25</x:v>
      </x:c>
      <x:c r="R2865" s="15" t="n">
        <x:f>'Crosswalk'!I36</x:f>
        <x:v>0</x:v>
      </x:c>
      <x:c r="S2865" s="15" t="n">
        <x:f>'Crosswalk'!J36</x:f>
        <x:v>0</x:v>
      </x:c>
      <x:c r="T2865" s="15" t="n">
        <x:f>'Crosswalk'!K36</x:f>
        <x:v>0</x:v>
      </x:c>
      <x:c r="U2865" s="15" t="n">
        <x:f>'Crosswalk'!L36</x:f>
        <x:v>0</x:v>
      </x:c>
      <x:c r="V2865" s="15" t="n">
        <x:f>'Crosswalk'!M36</x:f>
        <x:v>0</x:v>
      </x:c>
      <x:c r="W2865" s="15" t="n">
        <x:f>'Crosswalk'!N36</x:f>
        <x:v>0</x:v>
      </x:c>
      <x:c r="X2865" s="18" t="str">
        <x:v>LFS - National Labor Force Survey</x:v>
      </x:c>
      <x:c r="Y2865" s="13" t="str"/>
      <x:c r="Z2865" s="18" t="str">
        <x:v>National 2021 division composition. Observed national industry detail; used only for composition within 2024 ILO modelled margins.</x:v>
      </x:c>
      <x:c r="AA2865" s="13" t="str"/>
      <x:c r="AB2865" s="13" t="str">
        <x:v>https://rplumber.ilo.org/data/indicator?format=.csv.gz&amp;id=EMP_TEMP_SEX_EC2_NB_A</x:v>
      </x:c>
    </x:row>
    <x:row r="2866" ht="48" customHeight="1">
      <x:c r="A2866" s="2" t="str">
        <x:v>ETH</x:v>
      </x:c>
      <x:c r="B2866" s="2" t="str">
        <x:v>C</x:v>
      </x:c>
      <x:c r="C2866" s="2" t="str">
        <x:v>ETH</x:v>
      </x:c>
      <x:c r="D2866" s="2" t="n">
        <x:v>2021</x:v>
      </x:c>
      <x:c r="E2866" s="2" t="str">
        <x:v>EC2_ISIC4_C33</x:v>
      </x:c>
      <x:c r="F2866" s="17" t="str">
        <x:v>Economic activity (ISIC-Rev.4), 2 digit level: 33 - Repair and installation of machinery and equipment</x:v>
      </x:c>
      <x:c r="G2866" s="19" t="n">
        <x:v>10.659</x:v>
      </x:c>
      <x:c r="H2866" s="20" t="n">
        <x:v>1</x:v>
      </x:c>
      <x:c r="I2866" s="19" t="n">
        <x:f>SUM(G2844:G2866)</x:f>
        <x:v>1172.8650000000005</x:v>
      </x:c>
      <x:c r="J2866" s="20" t="n">
        <x:f>G2866/I2866*H2866</x:f>
        <x:v>0.009088002455525568</x:v>
      </x:c>
      <x:c r="K2866" s="2" t="str">
        <x:v>ISIC4:33</x:v>
      </x:c>
      <x:c r="L2866" s="14" t="n">
        <x:f>'Crosswalk'!C37</x:f>
        <x:v>0</x:v>
      </x:c>
      <x:c r="M2866" s="14" t="n">
        <x:f>'Crosswalk'!D37</x:f>
        <x:v>0</x:v>
      </x:c>
      <x:c r="N2866" s="14" t="n">
        <x:f>'Crosswalk'!E37</x:f>
        <x:v>1</x:v>
      </x:c>
      <x:c r="O2866" s="14" t="n">
        <x:f>'Crosswalk'!F37</x:f>
        <x:v>0</x:v>
      </x:c>
      <x:c r="P2866" s="14" t="n">
        <x:f>'Crosswalk'!G37</x:f>
        <x:v>0</x:v>
      </x:c>
      <x:c r="Q2866" s="14" t="n">
        <x:f>'Crosswalk'!H37</x:f>
        <x:v>0</x:v>
      </x:c>
      <x:c r="R2866" s="14" t="n">
        <x:f>'Crosswalk'!I37</x:f>
        <x:v>0</x:v>
      </x:c>
      <x:c r="S2866" s="14" t="n">
        <x:f>'Crosswalk'!J37</x:f>
        <x:v>0</x:v>
      </x:c>
      <x:c r="T2866" s="14" t="n">
        <x:f>'Crosswalk'!K37</x:f>
        <x:v>0</x:v>
      </x:c>
      <x:c r="U2866" s="14" t="n">
        <x:f>'Crosswalk'!L37</x:f>
        <x:v>0</x:v>
      </x:c>
      <x:c r="V2866" s="14" t="n">
        <x:f>'Crosswalk'!M37</x:f>
        <x:v>0</x:v>
      </x:c>
      <x:c r="W2866" s="14" t="n">
        <x:f>'Crosswalk'!N37</x:f>
        <x:v>0</x:v>
      </x:c>
      <x:c r="X2866" s="17" t="str">
        <x:v>LFS - National Labor Force Survey</x:v>
      </x:c>
      <x:c r="Y2866" s="2" t="str"/>
      <x:c r="Z2866" s="17" t="str">
        <x:v>National 2021 division composition. Observed national industry detail; used only for composition within 2024 ILO modelled margins.</x:v>
      </x:c>
      <x:c r="AA2866" s="2" t="str"/>
      <x:c r="AB2866" s="2" t="str">
        <x:v>https://rplumber.ilo.org/data/indicator?format=.csv.gz&amp;id=EMP_TEMP_SEX_EC2_NB_A</x:v>
      </x:c>
    </x:row>
    <x:row r="2867" ht="48" customHeight="1">
      <x:c r="A2867" s="13" t="str">
        <x:v>ETH</x:v>
      </x:c>
      <x:c r="B2867" s="13" t="str">
        <x:v>DE</x:v>
      </x:c>
      <x:c r="C2867" s="13" t="str">
        <x:v>ETH</x:v>
      </x:c>
      <x:c r="D2867" s="13" t="n">
        <x:v>2021</x:v>
      </x:c>
      <x:c r="E2867" s="13" t="str">
        <x:v>EC2_ISIC4_D35</x:v>
      </x:c>
      <x:c r="F2867" s="18" t="str">
        <x:v>Economic activity (ISIC-Rev.4), 2 digit level: 35 - Electricity, gas, steam and air conditioning supply</x:v>
      </x:c>
      <x:c r="G2867" s="21" t="n">
        <x:v>37.144</x:v>
      </x:c>
      <x:c r="H2867" s="22" t="n">
        <x:v>0.15633194021810037</x:v>
      </x:c>
      <x:c r="I2867" s="21" t="n">
        <x:f>SUM(G2867:G2867)</x:f>
        <x:v>37.144</x:v>
      </x:c>
      <x:c r="J2867" s="22" t="n">
        <x:f>G2867/I2867*H2867</x:f>
        <x:v>0.15633194021810037</x:v>
      </x:c>
      <x:c r="K2867" s="13" t="str">
        <x:v>ISIC4:35</x:v>
      </x:c>
      <x:c r="L2867" s="15" t="n">
        <x:f>'Crosswalk'!C38</x:f>
        <x:v>0</x:v>
      </x:c>
      <x:c r="M2867" s="15" t="n">
        <x:f>'Crosswalk'!D38</x:f>
        <x:v>0</x:v>
      </x:c>
      <x:c r="N2867" s="15" t="n">
        <x:f>'Crosswalk'!E38</x:f>
        <x:v>0</x:v>
      </x:c>
      <x:c r="O2867" s="15" t="n">
        <x:f>'Crosswalk'!F38</x:f>
        <x:v>0</x:v>
      </x:c>
      <x:c r="P2867" s="15" t="n">
        <x:f>'Crosswalk'!G38</x:f>
        <x:v>0</x:v>
      </x:c>
      <x:c r="Q2867" s="15" t="n">
        <x:f>'Crosswalk'!H38</x:f>
        <x:v>0</x:v>
      </x:c>
      <x:c r="R2867" s="15" t="n">
        <x:f>'Crosswalk'!I38</x:f>
        <x:v>0</x:v>
      </x:c>
      <x:c r="S2867" s="15" t="n">
        <x:f>'Crosswalk'!J38</x:f>
        <x:v>0</x:v>
      </x:c>
      <x:c r="T2867" s="15" t="n">
        <x:f>'Crosswalk'!K38</x:f>
        <x:v>0</x:v>
      </x:c>
      <x:c r="U2867" s="15" t="n">
        <x:f>'Crosswalk'!L38</x:f>
        <x:v>1</x:v>
      </x:c>
      <x:c r="V2867" s="15" t="n">
        <x:f>'Crosswalk'!M38</x:f>
        <x:v>0</x:v>
      </x:c>
      <x:c r="W2867" s="15" t="n">
        <x:f>'Crosswalk'!N38</x:f>
        <x:v>0</x:v>
      </x:c>
      <x:c r="X2867" s="18" t="str">
        <x:v>LFS - National Labor Force Survey</x:v>
      </x:c>
      <x:c r="Y2867" s="13" t="str"/>
      <x:c r="Z2867" s="18" t="str">
        <x:v>National 2021 section mix; national 2021 division composition. Observed national industry detail; used only for composition within 2024 ILO modelled margins.</x:v>
      </x:c>
      <x:c r="AA2867" s="13" t="str"/>
      <x:c r="AB2867" s="13" t="str">
        <x:v>https://rplumber.ilo.org/data/indicator?format=.csv.gz&amp;id=EMP_TEMP_SEX_EC2_NB_A</x:v>
      </x:c>
    </x:row>
    <x:row r="2868" ht="48" customHeight="1">
      <x:c r="A2868" s="2" t="str">
        <x:v>ETH</x:v>
      </x:c>
      <x:c r="B2868" s="2" t="str">
        <x:v>DE</x:v>
      </x:c>
      <x:c r="C2868" s="2" t="str">
        <x:v>ETH</x:v>
      </x:c>
      <x:c r="D2868" s="2" t="n">
        <x:v>2021</x:v>
      </x:c>
      <x:c r="E2868" s="2" t="str">
        <x:v>EC2_ISIC4_E36</x:v>
      </x:c>
      <x:c r="F2868" s="17" t="str">
        <x:v>Economic activity (ISIC-Rev.4), 2 digit level: 36 - Water collection, treatment and supply</x:v>
      </x:c>
      <x:c r="G2868" s="19" t="n">
        <x:v>145.665</x:v>
      </x:c>
      <x:c r="H2868" s="20" t="n">
        <x:v>0.8436680597818996</x:v>
      </x:c>
      <x:c r="I2868" s="19" t="n">
        <x:f>SUM(G2868:G2871)</x:f>
        <x:v>200.45299999999997</x:v>
      </x:c>
      <x:c r="J2868" s="20" t="n">
        <x:f>G2868/I2868*H2868</x:f>
        <x:v>0.6130759226757914</x:v>
      </x:c>
      <x:c r="K2868" s="2" t="str">
        <x:v>ISIC4:36</x:v>
      </x:c>
      <x:c r="L2868" s="14" t="n">
        <x:f>'Crosswalk'!C39</x:f>
        <x:v>0</x:v>
      </x:c>
      <x:c r="M2868" s="14" t="n">
        <x:f>'Crosswalk'!D39</x:f>
        <x:v>0</x:v>
      </x:c>
      <x:c r="N2868" s="14" t="n">
        <x:f>'Crosswalk'!E39</x:f>
        <x:v>0</x:v>
      </x:c>
      <x:c r="O2868" s="14" t="n">
        <x:f>'Crosswalk'!F39</x:f>
        <x:v>0</x:v>
      </x:c>
      <x:c r="P2868" s="14" t="n">
        <x:f>'Crosswalk'!G39</x:f>
        <x:v>0</x:v>
      </x:c>
      <x:c r="Q2868" s="14" t="n">
        <x:f>'Crosswalk'!H39</x:f>
        <x:v>0</x:v>
      </x:c>
      <x:c r="R2868" s="14" t="n">
        <x:f>'Crosswalk'!I39</x:f>
        <x:v>0</x:v>
      </x:c>
      <x:c r="S2868" s="14" t="n">
        <x:f>'Crosswalk'!J39</x:f>
        <x:v>0</x:v>
      </x:c>
      <x:c r="T2868" s="14" t="n">
        <x:f>'Crosswalk'!K39</x:f>
        <x:v>0</x:v>
      </x:c>
      <x:c r="U2868" s="14" t="n">
        <x:f>'Crosswalk'!L39</x:f>
        <x:v>1</x:v>
      </x:c>
      <x:c r="V2868" s="14" t="n">
        <x:f>'Crosswalk'!M39</x:f>
        <x:v>0</x:v>
      </x:c>
      <x:c r="W2868" s="14" t="n">
        <x:f>'Crosswalk'!N39</x:f>
        <x:v>0</x:v>
      </x:c>
      <x:c r="X2868" s="17" t="str">
        <x:v>LFS - National Labor Force Survey</x:v>
      </x:c>
      <x:c r="Y2868" s="2" t="str"/>
      <x:c r="Z2868" s="17" t="str">
        <x:v>National 2021 section mix; national 2021 division composition. Observed national industry detail; used only for composition within 2024 ILO modelled margins.</x:v>
      </x:c>
      <x:c r="AA2868" s="2" t="str"/>
      <x:c r="AB2868" s="2" t="str">
        <x:v>https://rplumber.ilo.org/data/indicator?format=.csv.gz&amp;id=EMP_TEMP_SEX_EC2_NB_A</x:v>
      </x:c>
    </x:row>
    <x:row r="2869" ht="48" customHeight="1">
      <x:c r="A2869" s="13" t="str">
        <x:v>ETH</x:v>
      </x:c>
      <x:c r="B2869" s="13" t="str">
        <x:v>DE</x:v>
      </x:c>
      <x:c r="C2869" s="13" t="str">
        <x:v>ETH</x:v>
      </x:c>
      <x:c r="D2869" s="13" t="n">
        <x:v>2021</x:v>
      </x:c>
      <x:c r="E2869" s="13" t="str">
        <x:v>EC2_ISIC4_E37</x:v>
      </x:c>
      <x:c r="F2869" s="18" t="str">
        <x:v>Economic activity (ISIC-Rev.4), 2 digit level: 37 - Sewerage</x:v>
      </x:c>
      <x:c r="G2869" s="21" t="n">
        <x:v>9.709</x:v>
      </x:c>
      <x:c r="H2869" s="22" t="n">
        <x:v>0.8436680597818996</x:v>
      </x:c>
      <x:c r="I2869" s="21" t="n">
        <x:f>SUM(G2868:G2871)</x:f>
        <x:v>200.45299999999997</x:v>
      </x:c>
      <x:c r="J2869" s="22" t="n">
        <x:f>G2869/I2869*H2869</x:f>
        <x:v>0.04086331056368557</x:v>
      </x:c>
      <x:c r="K2869" s="13" t="str">
        <x:v>ISIC4:37</x:v>
      </x:c>
      <x:c r="L2869" s="15" t="n">
        <x:f>'Crosswalk'!C40</x:f>
        <x:v>0</x:v>
      </x:c>
      <x:c r="M2869" s="15" t="n">
        <x:f>'Crosswalk'!D40</x:f>
        <x:v>0</x:v>
      </x:c>
      <x:c r="N2869" s="15" t="n">
        <x:f>'Crosswalk'!E40</x:f>
        <x:v>0</x:v>
      </x:c>
      <x:c r="O2869" s="15" t="n">
        <x:f>'Crosswalk'!F40</x:f>
        <x:v>0</x:v>
      </x:c>
      <x:c r="P2869" s="15" t="n">
        <x:f>'Crosswalk'!G40</x:f>
        <x:v>0</x:v>
      </x:c>
      <x:c r="Q2869" s="15" t="n">
        <x:f>'Crosswalk'!H40</x:f>
        <x:v>0</x:v>
      </x:c>
      <x:c r="R2869" s="15" t="n">
        <x:f>'Crosswalk'!I40</x:f>
        <x:v>0</x:v>
      </x:c>
      <x:c r="S2869" s="15" t="n">
        <x:f>'Crosswalk'!J40</x:f>
        <x:v>0</x:v>
      </x:c>
      <x:c r="T2869" s="15" t="n">
        <x:f>'Crosswalk'!K40</x:f>
        <x:v>0</x:v>
      </x:c>
      <x:c r="U2869" s="15" t="n">
        <x:f>'Crosswalk'!L40</x:f>
        <x:v>1</x:v>
      </x:c>
      <x:c r="V2869" s="15" t="n">
        <x:f>'Crosswalk'!M40</x:f>
        <x:v>0</x:v>
      </x:c>
      <x:c r="W2869" s="15" t="n">
        <x:f>'Crosswalk'!N40</x:f>
        <x:v>0</x:v>
      </x:c>
      <x:c r="X2869" s="18" t="str">
        <x:v>LFS - National Labor Force Survey</x:v>
      </x:c>
      <x:c r="Y2869" s="13" t="str"/>
      <x:c r="Z2869" s="18" t="str">
        <x:v>National 2021 section mix; national 2021 division composition. Observed national industry detail; used only for composition within 2024 ILO modelled margins.</x:v>
      </x:c>
      <x:c r="AA2869" s="13" t="str"/>
      <x:c r="AB2869" s="13" t="str">
        <x:v>https://rplumber.ilo.org/data/indicator?format=.csv.gz&amp;id=EMP_TEMP_SEX_EC2_NB_A</x:v>
      </x:c>
    </x:row>
    <x:row r="2870" ht="48" customHeight="1">
      <x:c r="A2870" s="2" t="str">
        <x:v>ETH</x:v>
      </x:c>
      <x:c r="B2870" s="2" t="str">
        <x:v>DE</x:v>
      </x:c>
      <x:c r="C2870" s="2" t="str">
        <x:v>ETH</x:v>
      </x:c>
      <x:c r="D2870" s="2" t="n">
        <x:v>2021</x:v>
      </x:c>
      <x:c r="E2870" s="2" t="str">
        <x:v>EC2_ISIC4_E38</x:v>
      </x:c>
      <x:c r="F2870" s="17" t="str">
        <x:v>Economic activity (ISIC-Rev.4), 2 digit level: 38 - Waste collection, treatment and disposal activities; materials recovery</x:v>
      </x:c>
      <x:c r="G2870" s="19" t="n">
        <x:v>28.338</x:v>
      </x:c>
      <x:c r="H2870" s="20" t="n">
        <x:v>0.8436680597818996</x:v>
      </x:c>
      <x:c r="I2870" s="19" t="n">
        <x:f>SUM(G2868:G2871)</x:f>
        <x:v>200.45299999999997</x:v>
      </x:c>
      <x:c r="J2870" s="20" t="n">
        <x:f>G2870/I2870*H2870</x:f>
        <x:v>0.11926918269170067</x:v>
      </x:c>
      <x:c r="K2870" s="2" t="str">
        <x:v>ISIC4:38</x:v>
      </x:c>
      <x:c r="L2870" s="14" t="n">
        <x:f>'Crosswalk'!C41</x:f>
        <x:v>0</x:v>
      </x:c>
      <x:c r="M2870" s="14" t="n">
        <x:f>'Crosswalk'!D41</x:f>
        <x:v>0</x:v>
      </x:c>
      <x:c r="N2870" s="14" t="n">
        <x:f>'Crosswalk'!E41</x:f>
        <x:v>1</x:v>
      </x:c>
      <x:c r="O2870" s="14" t="n">
        <x:f>'Crosswalk'!F41</x:f>
        <x:v>0</x:v>
      </x:c>
      <x:c r="P2870" s="14" t="n">
        <x:f>'Crosswalk'!G41</x:f>
        <x:v>0</x:v>
      </x:c>
      <x:c r="Q2870" s="14" t="n">
        <x:f>'Crosswalk'!H41</x:f>
        <x:v>0</x:v>
      </x:c>
      <x:c r="R2870" s="14" t="n">
        <x:f>'Crosswalk'!I41</x:f>
        <x:v>0</x:v>
      </x:c>
      <x:c r="S2870" s="14" t="n">
        <x:f>'Crosswalk'!J41</x:f>
        <x:v>0</x:v>
      </x:c>
      <x:c r="T2870" s="14" t="n">
        <x:f>'Crosswalk'!K41</x:f>
        <x:v>0</x:v>
      </x:c>
      <x:c r="U2870" s="14" t="n">
        <x:f>'Crosswalk'!L41</x:f>
        <x:v>0</x:v>
      </x:c>
      <x:c r="V2870" s="14" t="n">
        <x:f>'Crosswalk'!M41</x:f>
        <x:v>0</x:v>
      </x:c>
      <x:c r="W2870" s="14" t="n">
        <x:f>'Crosswalk'!N41</x:f>
        <x:v>0</x:v>
      </x:c>
      <x:c r="X2870" s="17" t="str">
        <x:v>LFS - National Labor Force Survey</x:v>
      </x:c>
      <x:c r="Y2870" s="2" t="str"/>
      <x:c r="Z2870" s="17" t="str">
        <x:v>National 2021 section mix; national 2021 division composition. Observed national industry detail; used only for composition within 2024 ILO modelled margins.</x:v>
      </x:c>
      <x:c r="AA2870" s="2" t="str"/>
      <x:c r="AB2870" s="2" t="str">
        <x:v>https://rplumber.ilo.org/data/indicator?format=.csv.gz&amp;id=EMP_TEMP_SEX_EC2_NB_A</x:v>
      </x:c>
    </x:row>
    <x:row r="2871" ht="48" customHeight="1">
      <x:c r="A2871" s="13" t="str">
        <x:v>ETH</x:v>
      </x:c>
      <x:c r="B2871" s="13" t="str">
        <x:v>DE</x:v>
      </x:c>
      <x:c r="C2871" s="13" t="str">
        <x:v>ETH</x:v>
      </x:c>
      <x:c r="D2871" s="13" t="n">
        <x:v>2021</x:v>
      </x:c>
      <x:c r="E2871" s="13" t="str">
        <x:v>EC2_ISIC4_E39</x:v>
      </x:c>
      <x:c r="F2871" s="18" t="str">
        <x:v>Economic activity (ISIC-Rev.4), 2 digit level: 39 - Remediation activities and other waste management services</x:v>
      </x:c>
      <x:c r="G2871" s="21" t="n">
        <x:v>16.741</x:v>
      </x:c>
      <x:c r="H2871" s="22" t="n">
        <x:v>0.8436680597818996</x:v>
      </x:c>
      <x:c r="I2871" s="21" t="n">
        <x:f>SUM(G2868:G2871)</x:f>
        <x:v>200.45299999999997</x:v>
      </x:c>
      <x:c r="J2871" s="22" t="n">
        <x:f>G2871/I2871*H2871</x:f>
        <x:v>0.07045964385072202</x:v>
      </x:c>
      <x:c r="K2871" s="13" t="str">
        <x:v>ISIC4:39</x:v>
      </x:c>
      <x:c r="L2871" s="15" t="n">
        <x:f>'Crosswalk'!C42</x:f>
        <x:v>0</x:v>
      </x:c>
      <x:c r="M2871" s="15" t="n">
        <x:f>'Crosswalk'!D42</x:f>
        <x:v>0</x:v>
      </x:c>
      <x:c r="N2871" s="15" t="n">
        <x:f>'Crosswalk'!E42</x:f>
        <x:v>1</x:v>
      </x:c>
      <x:c r="O2871" s="15" t="n">
        <x:f>'Crosswalk'!F42</x:f>
        <x:v>0</x:v>
      </x:c>
      <x:c r="P2871" s="15" t="n">
        <x:f>'Crosswalk'!G42</x:f>
        <x:v>0</x:v>
      </x:c>
      <x:c r="Q2871" s="15" t="n">
        <x:f>'Crosswalk'!H42</x:f>
        <x:v>0</x:v>
      </x:c>
      <x:c r="R2871" s="15" t="n">
        <x:f>'Crosswalk'!I42</x:f>
        <x:v>0</x:v>
      </x:c>
      <x:c r="S2871" s="15" t="n">
        <x:f>'Crosswalk'!J42</x:f>
        <x:v>0</x:v>
      </x:c>
      <x:c r="T2871" s="15" t="n">
        <x:f>'Crosswalk'!K42</x:f>
        <x:v>0</x:v>
      </x:c>
      <x:c r="U2871" s="15" t="n">
        <x:f>'Crosswalk'!L42</x:f>
        <x:v>0</x:v>
      </x:c>
      <x:c r="V2871" s="15" t="n">
        <x:f>'Crosswalk'!M42</x:f>
        <x:v>0</x:v>
      </x:c>
      <x:c r="W2871" s="15" t="n">
        <x:f>'Crosswalk'!N42</x:f>
        <x:v>0</x:v>
      </x:c>
      <x:c r="X2871" s="18" t="str">
        <x:v>LFS - National Labor Force Survey</x:v>
      </x:c>
      <x:c r="Y2871" s="13" t="str"/>
      <x:c r="Z2871" s="18" t="str">
        <x:v>National 2021 section mix; national 2021 division composition. Observed national industry detail; used only for composition within 2024 ILO modelled margins.</x:v>
      </x:c>
      <x:c r="AA2871" s="13" t="str"/>
      <x:c r="AB2871" s="13" t="str">
        <x:v>https://rplumber.ilo.org/data/indicator?format=.csv.gz&amp;id=EMP_TEMP_SEX_EC2_NB_A</x:v>
      </x:c>
    </x:row>
    <x:row r="2872" ht="48" customHeight="1">
      <x:c r="A2872" s="2" t="str">
        <x:v>ETH</x:v>
      </x:c>
      <x:c r="B2872" s="2" t="str">
        <x:v>F</x:v>
      </x:c>
      <x:c r="C2872" s="2" t="str">
        <x:v>ETH</x:v>
      </x:c>
      <x:c r="D2872" s="2" t="n">
        <x:v>2021</x:v>
      </x:c>
      <x:c r="E2872" s="2" t="str">
        <x:v>EC2_ISIC4_F41</x:v>
      </x:c>
      <x:c r="F2872" s="17" t="str">
        <x:v>Economic activity (ISIC-Rev.4), 2 digit level: 41 - Construction of buildings</x:v>
      </x:c>
      <x:c r="G2872" s="19" t="n">
        <x:v>410.91</x:v>
      </x:c>
      <x:c r="H2872" s="20" t="n">
        <x:v>1</x:v>
      </x:c>
      <x:c r="I2872" s="19" t="n">
        <x:f>SUM(G2872:G2874)</x:f>
        <x:v>738.086</x:v>
      </x:c>
      <x:c r="J2872" s="20" t="n">
        <x:f>G2872/I2872*H2872</x:f>
        <x:v>0.5567237422197413</x:v>
      </x:c>
      <x:c r="K2872" s="2" t="str">
        <x:v>ISIC4:41</x:v>
      </x:c>
      <x:c r="L2872" s="14" t="n">
        <x:f>'Crosswalk'!C43</x:f>
        <x:v>0</x:v>
      </x:c>
      <x:c r="M2872" s="14" t="n">
        <x:f>'Crosswalk'!D43</x:f>
        <x:v>0</x:v>
      </x:c>
      <x:c r="N2872" s="14" t="n">
        <x:f>'Crosswalk'!E43</x:f>
        <x:v>0.5</x:v>
      </x:c>
      <x:c r="O2872" s="14" t="n">
        <x:f>'Crosswalk'!F43</x:f>
        <x:v>0.5</x:v>
      </x:c>
      <x:c r="P2872" s="14" t="n">
        <x:f>'Crosswalk'!G43</x:f>
        <x:v>0</x:v>
      </x:c>
      <x:c r="Q2872" s="14" t="n">
        <x:f>'Crosswalk'!H43</x:f>
        <x:v>0</x:v>
      </x:c>
      <x:c r="R2872" s="14" t="n">
        <x:f>'Crosswalk'!I43</x:f>
        <x:v>0</x:v>
      </x:c>
      <x:c r="S2872" s="14" t="n">
        <x:f>'Crosswalk'!J43</x:f>
        <x:v>0</x:v>
      </x:c>
      <x:c r="T2872" s="14" t="n">
        <x:f>'Crosswalk'!K43</x:f>
        <x:v>0</x:v>
      </x:c>
      <x:c r="U2872" s="14" t="n">
        <x:f>'Crosswalk'!L43</x:f>
        <x:v>0</x:v>
      </x:c>
      <x:c r="V2872" s="14" t="n">
        <x:f>'Crosswalk'!M43</x:f>
        <x:v>0</x:v>
      </x:c>
      <x:c r="W2872" s="14" t="n">
        <x:f>'Crosswalk'!N43</x:f>
        <x:v>0</x:v>
      </x:c>
      <x:c r="X2872" s="17" t="str">
        <x:v>LFS - National Labor Force Survey</x:v>
      </x:c>
      <x:c r="Y2872" s="2" t="str"/>
      <x:c r="Z2872" s="17" t="str">
        <x:v>National 2021 division composition. Observed national industry detail; used only for composition within 2024 ILO modelled margins.</x:v>
      </x:c>
      <x:c r="AA2872" s="2" t="str"/>
      <x:c r="AB2872" s="2" t="str">
        <x:v>https://rplumber.ilo.org/data/indicator?format=.csv.gz&amp;id=EMP_TEMP_SEX_EC2_NB_A</x:v>
      </x:c>
    </x:row>
    <x:row r="2873" ht="48" customHeight="1">
      <x:c r="A2873" s="13" t="str">
        <x:v>ETH</x:v>
      </x:c>
      <x:c r="B2873" s="13" t="str">
        <x:v>F</x:v>
      </x:c>
      <x:c r="C2873" s="13" t="str">
        <x:v>ETH</x:v>
      </x:c>
      <x:c r="D2873" s="13" t="n">
        <x:v>2021</x:v>
      </x:c>
      <x:c r="E2873" s="13" t="str">
        <x:v>EC2_ISIC4_F42</x:v>
      </x:c>
      <x:c r="F2873" s="18" t="str">
        <x:v>Economic activity (ISIC-Rev.4), 2 digit level: 42 - Civil engineering</x:v>
      </x:c>
      <x:c r="G2873" s="21" t="n">
        <x:v>74.519</x:v>
      </x:c>
      <x:c r="H2873" s="22" t="n">
        <x:v>1</x:v>
      </x:c>
      <x:c r="I2873" s="21" t="n">
        <x:f>SUM(G2872:G2874)</x:f>
        <x:v>738.086</x:v>
      </x:c>
      <x:c r="J2873" s="22" t="n">
        <x:f>G2873/I2873*H2873</x:f>
        <x:v>0.10096248946599719</x:v>
      </x:c>
      <x:c r="K2873" s="13" t="str">
        <x:v>ISIC4:42</x:v>
      </x:c>
      <x:c r="L2873" s="15" t="n">
        <x:f>'Crosswalk'!C44</x:f>
        <x:v>0</x:v>
      </x:c>
      <x:c r="M2873" s="15" t="n">
        <x:f>'Crosswalk'!D44</x:f>
        <x:v>0</x:v>
      </x:c>
      <x:c r="N2873" s="15" t="n">
        <x:f>'Crosswalk'!E44</x:f>
        <x:v>1</x:v>
      </x:c>
      <x:c r="O2873" s="15" t="n">
        <x:f>'Crosswalk'!F44</x:f>
        <x:v>0</x:v>
      </x:c>
      <x:c r="P2873" s="15" t="n">
        <x:f>'Crosswalk'!G44</x:f>
        <x:v>0</x:v>
      </x:c>
      <x:c r="Q2873" s="15" t="n">
        <x:f>'Crosswalk'!H44</x:f>
        <x:v>0</x:v>
      </x:c>
      <x:c r="R2873" s="15" t="n">
        <x:f>'Crosswalk'!I44</x:f>
        <x:v>0</x:v>
      </x:c>
      <x:c r="S2873" s="15" t="n">
        <x:f>'Crosswalk'!J44</x:f>
        <x:v>0</x:v>
      </x:c>
      <x:c r="T2873" s="15" t="n">
        <x:f>'Crosswalk'!K44</x:f>
        <x:v>0</x:v>
      </x:c>
      <x:c r="U2873" s="15" t="n">
        <x:f>'Crosswalk'!L44</x:f>
        <x:v>0</x:v>
      </x:c>
      <x:c r="V2873" s="15" t="n">
        <x:f>'Crosswalk'!M44</x:f>
        <x:v>0</x:v>
      </x:c>
      <x:c r="W2873" s="15" t="n">
        <x:f>'Crosswalk'!N44</x:f>
        <x:v>0</x:v>
      </x:c>
      <x:c r="X2873" s="18" t="str">
        <x:v>LFS - National Labor Force Survey</x:v>
      </x:c>
      <x:c r="Y2873" s="13" t="str"/>
      <x:c r="Z2873" s="18" t="str">
        <x:v>National 2021 division composition. Observed national industry detail; used only for composition within 2024 ILO modelled margins.</x:v>
      </x:c>
      <x:c r="AA2873" s="13" t="str"/>
      <x:c r="AB2873" s="13" t="str">
        <x:v>https://rplumber.ilo.org/data/indicator?format=.csv.gz&amp;id=EMP_TEMP_SEX_EC2_NB_A</x:v>
      </x:c>
    </x:row>
    <x:row r="2874" ht="48" customHeight="1">
      <x:c r="A2874" s="2" t="str">
        <x:v>ETH</x:v>
      </x:c>
      <x:c r="B2874" s="2" t="str">
        <x:v>F</x:v>
      </x:c>
      <x:c r="C2874" s="2" t="str">
        <x:v>ETH</x:v>
      </x:c>
      <x:c r="D2874" s="2" t="n">
        <x:v>2021</x:v>
      </x:c>
      <x:c r="E2874" s="2" t="str">
        <x:v>EC2_ISIC4_F43</x:v>
      </x:c>
      <x:c r="F2874" s="17" t="str">
        <x:v>Economic activity (ISIC-Rev.4), 2 digit level: 43 - Specialized construction activities</x:v>
      </x:c>
      <x:c r="G2874" s="19" t="n">
        <x:v>252.657</x:v>
      </x:c>
      <x:c r="H2874" s="20" t="n">
        <x:v>1</x:v>
      </x:c>
      <x:c r="I2874" s="19" t="n">
        <x:f>SUM(G2872:G2874)</x:f>
        <x:v>738.086</x:v>
      </x:c>
      <x:c r="J2874" s="20" t="n">
        <x:f>G2874/I2874*H2874</x:f>
        <x:v>0.34231376831426147</x:v>
      </x:c>
      <x:c r="K2874" s="2" t="str">
        <x:v>ISIC4:43</x:v>
      </x:c>
      <x:c r="L2874" s="14" t="n">
        <x:f>'Crosswalk'!C45</x:f>
        <x:v>0</x:v>
      </x:c>
      <x:c r="M2874" s="14" t="n">
        <x:f>'Crosswalk'!D45</x:f>
        <x:v>0</x:v>
      </x:c>
      <x:c r="N2874" s="14" t="n">
        <x:f>'Crosswalk'!E45</x:f>
        <x:v>0.6</x:v>
      </x:c>
      <x:c r="O2874" s="14" t="n">
        <x:f>'Crosswalk'!F45</x:f>
        <x:v>0.4</x:v>
      </x:c>
      <x:c r="P2874" s="14" t="n">
        <x:f>'Crosswalk'!G45</x:f>
        <x:v>0</x:v>
      </x:c>
      <x:c r="Q2874" s="14" t="n">
        <x:f>'Crosswalk'!H45</x:f>
        <x:v>0</x:v>
      </x:c>
      <x:c r="R2874" s="14" t="n">
        <x:f>'Crosswalk'!I45</x:f>
        <x:v>0</x:v>
      </x:c>
      <x:c r="S2874" s="14" t="n">
        <x:f>'Crosswalk'!J45</x:f>
        <x:v>0</x:v>
      </x:c>
      <x:c r="T2874" s="14" t="n">
        <x:f>'Crosswalk'!K45</x:f>
        <x:v>0</x:v>
      </x:c>
      <x:c r="U2874" s="14" t="n">
        <x:f>'Crosswalk'!L45</x:f>
        <x:v>0</x:v>
      </x:c>
      <x:c r="V2874" s="14" t="n">
        <x:f>'Crosswalk'!M45</x:f>
        <x:v>0</x:v>
      </x:c>
      <x:c r="W2874" s="14" t="n">
        <x:f>'Crosswalk'!N45</x:f>
        <x:v>0</x:v>
      </x:c>
      <x:c r="X2874" s="17" t="str">
        <x:v>LFS - National Labor Force Survey</x:v>
      </x:c>
      <x:c r="Y2874" s="2" t="str"/>
      <x:c r="Z2874" s="17" t="str">
        <x:v>National 2021 division composition. Observed national industry detail; used only for composition within 2024 ILO modelled margins.</x:v>
      </x:c>
      <x:c r="AA2874" s="2" t="str"/>
      <x:c r="AB2874" s="2" t="str">
        <x:v>https://rplumber.ilo.org/data/indicator?format=.csv.gz&amp;id=EMP_TEMP_SEX_EC2_NB_A</x:v>
      </x:c>
    </x:row>
    <x:row r="2875" ht="48" customHeight="1">
      <x:c r="A2875" s="13" t="str">
        <x:v>ETH</x:v>
      </x:c>
      <x:c r="B2875" s="13" t="str">
        <x:v>G</x:v>
      </x:c>
      <x:c r="C2875" s="13" t="str">
        <x:v>ETH</x:v>
      </x:c>
      <x:c r="D2875" s="13" t="n">
        <x:v>2021</x:v>
      </x:c>
      <x:c r="E2875" s="13" t="str">
        <x:v>EC2_ISIC4_G45</x:v>
      </x:c>
      <x:c r="F2875" s="18" t="str">
        <x:v>Economic activity (ISIC-Rev.4), 2 digit level: 45 - Wholesale and retail trade and repair of motor vehicles and motorcycles</x:v>
      </x:c>
      <x:c r="G2875" s="21" t="n">
        <x:v>16.436</x:v>
      </x:c>
      <x:c r="H2875" s="22" t="n">
        <x:v>1</x:v>
      </x:c>
      <x:c r="I2875" s="21" t="n">
        <x:f>SUM(G2875:G2877)</x:f>
        <x:v>2364.6479999999997</x:v>
      </x:c>
      <x:c r="J2875" s="22" t="n">
        <x:f>G2875/I2875*H2875</x:f>
        <x:v>0.006950717400644833</x:v>
      </x:c>
      <x:c r="K2875" s="13" t="str">
        <x:v>ISIC4:45</x:v>
      </x:c>
      <x:c r="L2875" s="15" t="n">
        <x:f>'Crosswalk'!C46</x:f>
        <x:v>0</x:v>
      </x:c>
      <x:c r="M2875" s="15" t="n">
        <x:f>'Crosswalk'!D46</x:f>
        <x:v>0</x:v>
      </x:c>
      <x:c r="N2875" s="15" t="n">
        <x:f>'Crosswalk'!E46</x:f>
        <x:v>0</x:v>
      </x:c>
      <x:c r="O2875" s="15" t="n">
        <x:f>'Crosswalk'!F46</x:f>
        <x:v>1</x:v>
      </x:c>
      <x:c r="P2875" s="15" t="n">
        <x:f>'Crosswalk'!G46</x:f>
        <x:v>0</x:v>
      </x:c>
      <x:c r="Q2875" s="15" t="n">
        <x:f>'Crosswalk'!H46</x:f>
        <x:v>0</x:v>
      </x:c>
      <x:c r="R2875" s="15" t="n">
        <x:f>'Crosswalk'!I46</x:f>
        <x:v>0</x:v>
      </x:c>
      <x:c r="S2875" s="15" t="n">
        <x:f>'Crosswalk'!J46</x:f>
        <x:v>0</x:v>
      </x:c>
      <x:c r="T2875" s="15" t="n">
        <x:f>'Crosswalk'!K46</x:f>
        <x:v>0</x:v>
      </x:c>
      <x:c r="U2875" s="15" t="n">
        <x:f>'Crosswalk'!L46</x:f>
        <x:v>0</x:v>
      </x:c>
      <x:c r="V2875" s="15" t="n">
        <x:f>'Crosswalk'!M46</x:f>
        <x:v>0</x:v>
      </x:c>
      <x:c r="W2875" s="15" t="n">
        <x:f>'Crosswalk'!N46</x:f>
        <x:v>0</x:v>
      </x:c>
      <x:c r="X2875" s="18" t="str">
        <x:v>LFS - National Labor Force Survey</x:v>
      </x:c>
      <x:c r="Y2875" s="13" t="str"/>
      <x:c r="Z2875" s="18" t="str">
        <x:v>National 2021 division composition. Observed national industry detail; used only for composition within 2024 ILO modelled margins.</x:v>
      </x:c>
      <x:c r="AA2875" s="13" t="str"/>
      <x:c r="AB2875" s="13" t="str">
        <x:v>https://rplumber.ilo.org/data/indicator?format=.csv.gz&amp;id=EMP_TEMP_SEX_EC2_NB_A</x:v>
      </x:c>
    </x:row>
    <x:row r="2876" ht="48" customHeight="1">
      <x:c r="A2876" s="2" t="str">
        <x:v>ETH</x:v>
      </x:c>
      <x:c r="B2876" s="2" t="str">
        <x:v>G</x:v>
      </x:c>
      <x:c r="C2876" s="2" t="str">
        <x:v>ETH</x:v>
      </x:c>
      <x:c r="D2876" s="2" t="n">
        <x:v>2021</x:v>
      </x:c>
      <x:c r="E2876" s="2" t="str">
        <x:v>EC2_ISIC4_G46</x:v>
      </x:c>
      <x:c r="F2876" s="17" t="str">
        <x:v>Economic activity (ISIC-Rev.4), 2 digit level: 46 - Wholesale trade, except of motor vehicles and motorcycles</x:v>
      </x:c>
      <x:c r="G2876" s="19" t="n">
        <x:v>282.061</x:v>
      </x:c>
      <x:c r="H2876" s="20" t="n">
        <x:v>1</x:v>
      </x:c>
      <x:c r="I2876" s="19" t="n">
        <x:f>SUM(G2875:G2877)</x:f>
        <x:v>2364.6479999999997</x:v>
      </x:c>
      <x:c r="J2876" s="20" t="n">
        <x:f>G2876/I2876*H2876</x:f>
        <x:v>0.1192824471126358</x:v>
      </x:c>
      <x:c r="K2876" s="2" t="str">
        <x:v>ISIC4:46</x:v>
      </x:c>
      <x:c r="L2876" s="14" t="n">
        <x:f>'Crosswalk'!C47</x:f>
        <x:v>0.05</x:v>
      </x:c>
      <x:c r="M2876" s="14" t="n">
        <x:f>'Crosswalk'!D47</x:f>
        <x:v>0.05</x:v>
      </x:c>
      <x:c r="N2876" s="14" t="n">
        <x:f>'Crosswalk'!E47</x:f>
        <x:v>0.55</x:v>
      </x:c>
      <x:c r="O2876" s="14" t="n">
        <x:f>'Crosswalk'!F47</x:f>
        <x:v>0</x:v>
      </x:c>
      <x:c r="P2876" s="14" t="n">
        <x:f>'Crosswalk'!G47</x:f>
        <x:v>0.2</x:v>
      </x:c>
      <x:c r="Q2876" s="14" t="n">
        <x:f>'Crosswalk'!H47</x:f>
        <x:v>0.05</x:v>
      </x:c>
      <x:c r="R2876" s="14" t="n">
        <x:f>'Crosswalk'!I47</x:f>
        <x:v>0</x:v>
      </x:c>
      <x:c r="S2876" s="14" t="n">
        <x:f>'Crosswalk'!J47</x:f>
        <x:v>0.1</x:v>
      </x:c>
      <x:c r="T2876" s="14" t="n">
        <x:f>'Crosswalk'!K47</x:f>
        <x:v>0</x:v>
      </x:c>
      <x:c r="U2876" s="14" t="n">
        <x:f>'Crosswalk'!L47</x:f>
        <x:v>0</x:v>
      </x:c>
      <x:c r="V2876" s="14" t="n">
        <x:f>'Crosswalk'!M47</x:f>
        <x:v>0</x:v>
      </x:c>
      <x:c r="W2876" s="14" t="n">
        <x:f>'Crosswalk'!N47</x:f>
        <x:v>0</x:v>
      </x:c>
      <x:c r="X2876" s="17" t="str">
        <x:v>LFS - National Labor Force Survey</x:v>
      </x:c>
      <x:c r="Y2876" s="2" t="str"/>
      <x:c r="Z2876" s="17" t="str">
        <x:v>National 2021 division composition. Observed national industry detail; used only for composition within 2024 ILO modelled margins.</x:v>
      </x:c>
      <x:c r="AA2876" s="2" t="str"/>
      <x:c r="AB2876" s="2" t="str">
        <x:v>https://rplumber.ilo.org/data/indicator?format=.csv.gz&amp;id=EMP_TEMP_SEX_EC2_NB_A</x:v>
      </x:c>
    </x:row>
    <x:row r="2877" ht="48" customHeight="1">
      <x:c r="A2877" s="13" t="str">
        <x:v>ETH</x:v>
      </x:c>
      <x:c r="B2877" s="13" t="str">
        <x:v>G</x:v>
      </x:c>
      <x:c r="C2877" s="13" t="str">
        <x:v>ETH</x:v>
      </x:c>
      <x:c r="D2877" s="13" t="n">
        <x:v>2021</x:v>
      </x:c>
      <x:c r="E2877" s="13" t="str">
        <x:v>EC2_ISIC4_G47</x:v>
      </x:c>
      <x:c r="F2877" s="18" t="str">
        <x:v>Economic activity (ISIC-Rev.4), 2 digit level: 47 - Retail trade, except of motor vehicles and motorcycles</x:v>
      </x:c>
      <x:c r="G2877" s="21" t="n">
        <x:v>2066.151</x:v>
      </x:c>
      <x:c r="H2877" s="22" t="n">
        <x:v>1</x:v>
      </x:c>
      <x:c r="I2877" s="21" t="n">
        <x:f>SUM(G2875:G2877)</x:f>
        <x:v>2364.6479999999997</x:v>
      </x:c>
      <x:c r="J2877" s="22" t="n">
        <x:f>G2877/I2877*H2877</x:f>
        <x:v>0.8737668354867194</x:v>
      </x:c>
      <x:c r="K2877" s="13" t="str">
        <x:v>ISIC4:47</x:v>
      </x:c>
      <x:c r="L2877" s="15" t="n">
        <x:f>'Crosswalk'!C48</x:f>
        <x:v>0</x:v>
      </x:c>
      <x:c r="M2877" s="15" t="n">
        <x:f>'Crosswalk'!D48</x:f>
        <x:v>0</x:v>
      </x:c>
      <x:c r="N2877" s="15" t="n">
        <x:f>'Crosswalk'!E48</x:f>
        <x:v>0</x:v>
      </x:c>
      <x:c r="O2877" s="15" t="n">
        <x:f>'Crosswalk'!F48</x:f>
        <x:v>0.55</x:v>
      </x:c>
      <x:c r="P2877" s="15" t="n">
        <x:f>'Crosswalk'!G48</x:f>
        <x:v>0.45</x:v>
      </x:c>
      <x:c r="Q2877" s="15" t="n">
        <x:f>'Crosswalk'!H48</x:f>
        <x:v>0</x:v>
      </x:c>
      <x:c r="R2877" s="15" t="n">
        <x:f>'Crosswalk'!I48</x:f>
        <x:v>0</x:v>
      </x:c>
      <x:c r="S2877" s="15" t="n">
        <x:f>'Crosswalk'!J48</x:f>
        <x:v>0</x:v>
      </x:c>
      <x:c r="T2877" s="15" t="n">
        <x:f>'Crosswalk'!K48</x:f>
        <x:v>0</x:v>
      </x:c>
      <x:c r="U2877" s="15" t="n">
        <x:f>'Crosswalk'!L48</x:f>
        <x:v>0</x:v>
      </x:c>
      <x:c r="V2877" s="15" t="n">
        <x:f>'Crosswalk'!M48</x:f>
        <x:v>0</x:v>
      </x:c>
      <x:c r="W2877" s="15" t="n">
        <x:f>'Crosswalk'!N48</x:f>
        <x:v>0</x:v>
      </x:c>
      <x:c r="X2877" s="18" t="str">
        <x:v>LFS - National Labor Force Survey</x:v>
      </x:c>
      <x:c r="Y2877" s="13" t="str"/>
      <x:c r="Z2877" s="18" t="str">
        <x:v>National 2021 division composition. Observed national industry detail; used only for composition within 2024 ILO modelled margins.</x:v>
      </x:c>
      <x:c r="AA2877" s="13" t="str"/>
      <x:c r="AB2877" s="13" t="str">
        <x:v>https://rplumber.ilo.org/data/indicator?format=.csv.gz&amp;id=EMP_TEMP_SEX_EC2_NB_A</x:v>
      </x:c>
    </x:row>
    <x:row r="2878" ht="48" customHeight="1">
      <x:c r="A2878" s="2" t="str">
        <x:v>ETH</x:v>
      </x:c>
      <x:c r="B2878" s="2" t="str">
        <x:v>HJ</x:v>
      </x:c>
      <x:c r="C2878" s="2" t="str">
        <x:v>ETH</x:v>
      </x:c>
      <x:c r="D2878" s="2" t="n">
        <x:v>2021</x:v>
      </x:c>
      <x:c r="E2878" s="2" t="str">
        <x:v>EC2_ISIC4_H49</x:v>
      </x:c>
      <x:c r="F2878" s="17" t="str">
        <x:v>Economic activity (ISIC-Rev.4), 2 digit level: 49 - Land transport and transport via pipelines</x:v>
      </x:c>
      <x:c r="G2878" s="19" t="n">
        <x:v>439.7</x:v>
      </x:c>
      <x:c r="H2878" s="20" t="n">
        <x:v>0.8565482465196649</x:v>
      </x:c>
      <x:c r="I2878" s="19" t="n">
        <x:f>SUM(G2878:G2882)</x:f>
        <x:v>551.72</x:v>
      </x:c>
      <x:c r="J2878" s="20" t="n">
        <x:f>G2878/I2878*H2878</x:f>
        <x:v>0.6826365982648747</x:v>
      </x:c>
      <x:c r="K2878" s="2" t="str">
        <x:v>ISIC4:49</x:v>
      </x:c>
      <x:c r="L2878" s="14" t="n">
        <x:f>'Crosswalk'!C49</x:f>
        <x:v>0.05</x:v>
      </x:c>
      <x:c r="M2878" s="14" t="n">
        <x:f>'Crosswalk'!D49</x:f>
        <x:v>0</x:v>
      </x:c>
      <x:c r="N2878" s="14" t="n">
        <x:f>'Crosswalk'!E49</x:f>
        <x:v>0.95</x:v>
      </x:c>
      <x:c r="O2878" s="14" t="n">
        <x:f>'Crosswalk'!F49</x:f>
        <x:v>0</x:v>
      </x:c>
      <x:c r="P2878" s="14" t="n">
        <x:f>'Crosswalk'!G49</x:f>
        <x:v>0</x:v>
      </x:c>
      <x:c r="Q2878" s="14" t="n">
        <x:f>'Crosswalk'!H49</x:f>
        <x:v>0</x:v>
      </x:c>
      <x:c r="R2878" s="14" t="n">
        <x:f>'Crosswalk'!I49</x:f>
        <x:v>0</x:v>
      </x:c>
      <x:c r="S2878" s="14" t="n">
        <x:f>'Crosswalk'!J49</x:f>
        <x:v>0</x:v>
      </x:c>
      <x:c r="T2878" s="14" t="n">
        <x:f>'Crosswalk'!K49</x:f>
        <x:v>0</x:v>
      </x:c>
      <x:c r="U2878" s="14" t="n">
        <x:f>'Crosswalk'!L49</x:f>
        <x:v>0</x:v>
      </x:c>
      <x:c r="V2878" s="14" t="n">
        <x:f>'Crosswalk'!M49</x:f>
        <x:v>0</x:v>
      </x:c>
      <x:c r="W2878" s="14" t="n">
        <x:f>'Crosswalk'!N49</x:f>
        <x:v>0</x:v>
      </x:c>
      <x:c r="X2878" s="17" t="str">
        <x:v>LFS - National Labor Force Survey</x:v>
      </x:c>
      <x:c r="Y2878" s="2" t="str"/>
      <x:c r="Z2878" s="17" t="str">
        <x:v>National 2021 section mix; national 2021 division composition. Observed national industry detail; used only for composition within 2024 ILO modelled margins.</x:v>
      </x:c>
      <x:c r="AA2878" s="2" t="str"/>
      <x:c r="AB2878" s="2" t="str">
        <x:v>https://rplumber.ilo.org/data/indicator?format=.csv.gz&amp;id=EMP_TEMP_SEX_EC2_NB_A</x:v>
      </x:c>
    </x:row>
    <x:row r="2879" ht="48" customHeight="1">
      <x:c r="A2879" s="13" t="str">
        <x:v>ETH</x:v>
      </x:c>
      <x:c r="B2879" s="13" t="str">
        <x:v>HJ</x:v>
      </x:c>
      <x:c r="C2879" s="13" t="str">
        <x:v>ETH</x:v>
      </x:c>
      <x:c r="D2879" s="13" t="n">
        <x:v>2021</x:v>
      </x:c>
      <x:c r="E2879" s="13" t="str">
        <x:v>EC2_ISIC4_H50</x:v>
      </x:c>
      <x:c r="F2879" s="18" t="str">
        <x:v>Economic activity (ISIC-Rev.4), 2 digit level: 50 - Water transport</x:v>
      </x:c>
      <x:c r="G2879" s="21" t="n">
        <x:v>1.479</x:v>
      </x:c>
      <x:c r="H2879" s="22" t="n">
        <x:v>0.8565482465196649</x:v>
      </x:c>
      <x:c r="I2879" s="21" t="n">
        <x:f>SUM(G2878:G2882)</x:f>
        <x:v>551.72</x:v>
      </x:c>
      <x:c r="J2879" s="22" t="n">
        <x:f>G2879/I2879*H2879</x:f>
        <x:v>0.0022961553987576747</x:v>
      </x:c>
      <x:c r="K2879" s="13" t="str">
        <x:v>ISIC4:50</x:v>
      </x:c>
      <x:c r="L2879" s="15" t="n">
        <x:f>'Crosswalk'!C50</x:f>
        <x:v>0</x:v>
      </x:c>
      <x:c r="M2879" s="15" t="n">
        <x:f>'Crosswalk'!D50</x:f>
        <x:v>0</x:v>
      </x:c>
      <x:c r="N2879" s="15" t="n">
        <x:f>'Crosswalk'!E50</x:f>
        <x:v>1</x:v>
      </x:c>
      <x:c r="O2879" s="15" t="n">
        <x:f>'Crosswalk'!F50</x:f>
        <x:v>0</x:v>
      </x:c>
      <x:c r="P2879" s="15" t="n">
        <x:f>'Crosswalk'!G50</x:f>
        <x:v>0</x:v>
      </x:c>
      <x:c r="Q2879" s="15" t="n">
        <x:f>'Crosswalk'!H50</x:f>
        <x:v>0</x:v>
      </x:c>
      <x:c r="R2879" s="15" t="n">
        <x:f>'Crosswalk'!I50</x:f>
        <x:v>0</x:v>
      </x:c>
      <x:c r="S2879" s="15" t="n">
        <x:f>'Crosswalk'!J50</x:f>
        <x:v>0</x:v>
      </x:c>
      <x:c r="T2879" s="15" t="n">
        <x:f>'Crosswalk'!K50</x:f>
        <x:v>0</x:v>
      </x:c>
      <x:c r="U2879" s="15" t="n">
        <x:f>'Crosswalk'!L50</x:f>
        <x:v>0</x:v>
      </x:c>
      <x:c r="V2879" s="15" t="n">
        <x:f>'Crosswalk'!M50</x:f>
        <x:v>0</x:v>
      </x:c>
      <x:c r="W2879" s="15" t="n">
        <x:f>'Crosswalk'!N50</x:f>
        <x:v>0</x:v>
      </x:c>
      <x:c r="X2879" s="18" t="str">
        <x:v>LFS - National Labor Force Survey</x:v>
      </x:c>
      <x:c r="Y2879" s="13" t="str">
        <x:v>U</x:v>
      </x:c>
      <x:c r="Z2879" s="18" t="str">
        <x:v>National 2021 section mix; national 2021 division composition. Observed national industry detail; used only for composition within 2024 ILO modelled margins.</x:v>
      </x:c>
      <x:c r="AA2879" s="13" t="str"/>
      <x:c r="AB2879" s="13" t="str">
        <x:v>https://rplumber.ilo.org/data/indicator?format=.csv.gz&amp;id=EMP_TEMP_SEX_EC2_NB_A</x:v>
      </x:c>
    </x:row>
    <x:row r="2880" ht="48" customHeight="1">
      <x:c r="A2880" s="2" t="str">
        <x:v>ETH</x:v>
      </x:c>
      <x:c r="B2880" s="2" t="str">
        <x:v>HJ</x:v>
      </x:c>
      <x:c r="C2880" s="2" t="str">
        <x:v>ETH</x:v>
      </x:c>
      <x:c r="D2880" s="2" t="n">
        <x:v>2021</x:v>
      </x:c>
      <x:c r="E2880" s="2" t="str">
        <x:v>EC2_ISIC4_H51</x:v>
      </x:c>
      <x:c r="F2880" s="17" t="str">
        <x:v>Economic activity (ISIC-Rev.4), 2 digit level: 51 - Air transport</x:v>
      </x:c>
      <x:c r="G2880" s="19" t="n">
        <x:v>7.016</x:v>
      </x:c>
      <x:c r="H2880" s="20" t="n">
        <x:v>0.8565482465196649</x:v>
      </x:c>
      <x:c r="I2880" s="19" t="n">
        <x:f>SUM(G2878:G2882)</x:f>
        <x:v>551.72</x:v>
      </x:c>
      <x:c r="J2880" s="20" t="n">
        <x:f>G2880/I2880*H2880</x:f>
        <x:v>0.010892377469698341</x:v>
      </x:c>
      <x:c r="K2880" s="2" t="str">
        <x:v>ISIC4:51</x:v>
      </x:c>
      <x:c r="L2880" s="14" t="n">
        <x:f>'Crosswalk'!C51</x:f>
        <x:v>0</x:v>
      </x:c>
      <x:c r="M2880" s="14" t="n">
        <x:f>'Crosswalk'!D51</x:f>
        <x:v>0</x:v>
      </x:c>
      <x:c r="N2880" s="14" t="n">
        <x:f>'Crosswalk'!E51</x:f>
        <x:v>1</x:v>
      </x:c>
      <x:c r="O2880" s="14" t="n">
        <x:f>'Crosswalk'!F51</x:f>
        <x:v>0</x:v>
      </x:c>
      <x:c r="P2880" s="14" t="n">
        <x:f>'Crosswalk'!G51</x:f>
        <x:v>0</x:v>
      </x:c>
      <x:c r="Q2880" s="14" t="n">
        <x:f>'Crosswalk'!H51</x:f>
        <x:v>0</x:v>
      </x:c>
      <x:c r="R2880" s="14" t="n">
        <x:f>'Crosswalk'!I51</x:f>
        <x:v>0</x:v>
      </x:c>
      <x:c r="S2880" s="14" t="n">
        <x:f>'Crosswalk'!J51</x:f>
        <x:v>0</x:v>
      </x:c>
      <x:c r="T2880" s="14" t="n">
        <x:f>'Crosswalk'!K51</x:f>
        <x:v>0</x:v>
      </x:c>
      <x:c r="U2880" s="14" t="n">
        <x:f>'Crosswalk'!L51</x:f>
        <x:v>0</x:v>
      </x:c>
      <x:c r="V2880" s="14" t="n">
        <x:f>'Crosswalk'!M51</x:f>
        <x:v>0</x:v>
      </x:c>
      <x:c r="W2880" s="14" t="n">
        <x:f>'Crosswalk'!N51</x:f>
        <x:v>0</x:v>
      </x:c>
      <x:c r="X2880" s="17" t="str">
        <x:v>LFS - National Labor Force Survey</x:v>
      </x:c>
      <x:c r="Y2880" s="2" t="str"/>
      <x:c r="Z2880" s="17" t="str">
        <x:v>National 2021 section mix; national 2021 division composition. Observed national industry detail; used only for composition within 2024 ILO modelled margins.</x:v>
      </x:c>
      <x:c r="AA2880" s="2" t="str"/>
      <x:c r="AB2880" s="2" t="str">
        <x:v>https://rplumber.ilo.org/data/indicator?format=.csv.gz&amp;id=EMP_TEMP_SEX_EC2_NB_A</x:v>
      </x:c>
    </x:row>
    <x:row r="2881" ht="48" customHeight="1">
      <x:c r="A2881" s="13" t="str">
        <x:v>ETH</x:v>
      </x:c>
      <x:c r="B2881" s="13" t="str">
        <x:v>HJ</x:v>
      </x:c>
      <x:c r="C2881" s="13" t="str">
        <x:v>ETH</x:v>
      </x:c>
      <x:c r="D2881" s="13" t="n">
        <x:v>2021</x:v>
      </x:c>
      <x:c r="E2881" s="13" t="str">
        <x:v>EC2_ISIC4_H52</x:v>
      </x:c>
      <x:c r="F2881" s="18" t="str">
        <x:v>Economic activity (ISIC-Rev.4), 2 digit level: 52 - Warehousing and support activities for transportation</x:v>
      </x:c>
      <x:c r="G2881" s="21" t="n">
        <x:v>101.459</x:v>
      </x:c>
      <x:c r="H2881" s="22" t="n">
        <x:v>0.8565482465196649</x:v>
      </x:c>
      <x:c r="I2881" s="21" t="n">
        <x:f>SUM(G2878:G2882)</x:f>
        <x:v>551.72</x:v>
      </x:c>
      <x:c r="J2881" s="22" t="n">
        <x:f>G2881/I2881*H2881</x:f>
        <x:v>0.15751563935264026</x:v>
      </x:c>
      <x:c r="K2881" s="13" t="str">
        <x:v>ISIC4:52</x:v>
      </x:c>
      <x:c r="L2881" s="15" t="n">
        <x:f>'Crosswalk'!C52</x:f>
        <x:v>0</x:v>
      </x:c>
      <x:c r="M2881" s="15" t="n">
        <x:f>'Crosswalk'!D52</x:f>
        <x:v>0</x:v>
      </x:c>
      <x:c r="N2881" s="15" t="n">
        <x:f>'Crosswalk'!E52</x:f>
        <x:v>1</x:v>
      </x:c>
      <x:c r="O2881" s="15" t="n">
        <x:f>'Crosswalk'!F52</x:f>
        <x:v>0</x:v>
      </x:c>
      <x:c r="P2881" s="15" t="n">
        <x:f>'Crosswalk'!G52</x:f>
        <x:v>0</x:v>
      </x:c>
      <x:c r="Q2881" s="15" t="n">
        <x:f>'Crosswalk'!H52</x:f>
        <x:v>0</x:v>
      </x:c>
      <x:c r="R2881" s="15" t="n">
        <x:f>'Crosswalk'!I52</x:f>
        <x:v>0</x:v>
      </x:c>
      <x:c r="S2881" s="15" t="n">
        <x:f>'Crosswalk'!J52</x:f>
        <x:v>0</x:v>
      </x:c>
      <x:c r="T2881" s="15" t="n">
        <x:f>'Crosswalk'!K52</x:f>
        <x:v>0</x:v>
      </x:c>
      <x:c r="U2881" s="15" t="n">
        <x:f>'Crosswalk'!L52</x:f>
        <x:v>0</x:v>
      </x:c>
      <x:c r="V2881" s="15" t="n">
        <x:f>'Crosswalk'!M52</x:f>
        <x:v>0</x:v>
      </x:c>
      <x:c r="W2881" s="15" t="n">
        <x:f>'Crosswalk'!N52</x:f>
        <x:v>0</x:v>
      </x:c>
      <x:c r="X2881" s="18" t="str">
        <x:v>LFS - National Labor Force Survey</x:v>
      </x:c>
      <x:c r="Y2881" s="13" t="str"/>
      <x:c r="Z2881" s="18" t="str">
        <x:v>National 2021 section mix; national 2021 division composition. Observed national industry detail; used only for composition within 2024 ILO modelled margins.</x:v>
      </x:c>
      <x:c r="AA2881" s="13" t="str"/>
      <x:c r="AB2881" s="13" t="str">
        <x:v>https://rplumber.ilo.org/data/indicator?format=.csv.gz&amp;id=EMP_TEMP_SEX_EC2_NB_A</x:v>
      </x:c>
    </x:row>
    <x:row r="2882" ht="48" customHeight="1">
      <x:c r="A2882" s="2" t="str">
        <x:v>ETH</x:v>
      </x:c>
      <x:c r="B2882" s="2" t="str">
        <x:v>HJ</x:v>
      </x:c>
      <x:c r="C2882" s="2" t="str">
        <x:v>ETH</x:v>
      </x:c>
      <x:c r="D2882" s="2" t="n">
        <x:v>2021</x:v>
      </x:c>
      <x:c r="E2882" s="2" t="str">
        <x:v>EC2_ISIC4_H53</x:v>
      </x:c>
      <x:c r="F2882" s="17" t="str">
        <x:v>Economic activity (ISIC-Rev.4), 2 digit level: 53 - Postal and courier activities</x:v>
      </x:c>
      <x:c r="G2882" s="19" t="n">
        <x:v>2.066</x:v>
      </x:c>
      <x:c r="H2882" s="20" t="n">
        <x:v>0.8565482465196649</x:v>
      </x:c>
      <x:c r="I2882" s="19" t="n">
        <x:f>SUM(G2878:G2882)</x:f>
        <x:v>551.72</x:v>
      </x:c>
      <x:c r="J2882" s="20" t="n">
        <x:f>G2882/I2882*H2882</x:f>
        <x:v>0.0032074760336939525</x:v>
      </x:c>
      <x:c r="K2882" s="2" t="str">
        <x:v>ISIC4:53</x:v>
      </x:c>
      <x:c r="L2882" s="14" t="n">
        <x:f>'Crosswalk'!C53</x:f>
        <x:v>0</x:v>
      </x:c>
      <x:c r="M2882" s="14" t="n">
        <x:f>'Crosswalk'!D53</x:f>
        <x:v>0</x:v>
      </x:c>
      <x:c r="N2882" s="14" t="n">
        <x:f>'Crosswalk'!E53</x:f>
        <x:v>1</x:v>
      </x:c>
      <x:c r="O2882" s="14" t="n">
        <x:f>'Crosswalk'!F53</x:f>
        <x:v>0</x:v>
      </x:c>
      <x:c r="P2882" s="14" t="n">
        <x:f>'Crosswalk'!G53</x:f>
        <x:v>0</x:v>
      </x:c>
      <x:c r="Q2882" s="14" t="n">
        <x:f>'Crosswalk'!H53</x:f>
        <x:v>0</x:v>
      </x:c>
      <x:c r="R2882" s="14" t="n">
        <x:f>'Crosswalk'!I53</x:f>
        <x:v>0</x:v>
      </x:c>
      <x:c r="S2882" s="14" t="n">
        <x:f>'Crosswalk'!J53</x:f>
        <x:v>0</x:v>
      </x:c>
      <x:c r="T2882" s="14" t="n">
        <x:f>'Crosswalk'!K53</x:f>
        <x:v>0</x:v>
      </x:c>
      <x:c r="U2882" s="14" t="n">
        <x:f>'Crosswalk'!L53</x:f>
        <x:v>0</x:v>
      </x:c>
      <x:c r="V2882" s="14" t="n">
        <x:f>'Crosswalk'!M53</x:f>
        <x:v>0</x:v>
      </x:c>
      <x:c r="W2882" s="14" t="n">
        <x:f>'Crosswalk'!N53</x:f>
        <x:v>0</x:v>
      </x:c>
      <x:c r="X2882" s="17" t="str">
        <x:v>LFS - National Labor Force Survey</x:v>
      </x:c>
      <x:c r="Y2882" s="2" t="str">
        <x:v>U</x:v>
      </x:c>
      <x:c r="Z2882" s="17" t="str">
        <x:v>National 2021 section mix; national 2021 division composition. Observed national industry detail; used only for composition within 2024 ILO modelled margins.</x:v>
      </x:c>
      <x:c r="AA2882" s="2" t="str"/>
      <x:c r="AB2882" s="2" t="str">
        <x:v>https://rplumber.ilo.org/data/indicator?format=.csv.gz&amp;id=EMP_TEMP_SEX_EC2_NB_A</x:v>
      </x:c>
    </x:row>
    <x:row r="2883" ht="48" customHeight="1">
      <x:c r="A2883" s="13" t="str">
        <x:v>ETH</x:v>
      </x:c>
      <x:c r="B2883" s="13" t="str">
        <x:v>HJ</x:v>
      </x:c>
      <x:c r="C2883" s="13" t="str">
        <x:v>ETH</x:v>
      </x:c>
      <x:c r="D2883" s="13" t="n">
        <x:v>2021</x:v>
      </x:c>
      <x:c r="E2883" s="13" t="str">
        <x:v>EC2_ISIC4_J58</x:v>
      </x:c>
      <x:c r="F2883" s="18" t="str">
        <x:v>Economic activity (ISIC-Rev.4), 2 digit level: 58 - Publishing activities</x:v>
      </x:c>
      <x:c r="G2883" s="21" t="n">
        <x:v>3.906</x:v>
      </x:c>
      <x:c r="H2883" s="22" t="n">
        <x:v>0.14345175348033515</x:v>
      </x:c>
      <x:c r="I2883" s="21" t="n">
        <x:f>SUM(G2883:G2888)</x:f>
        <x:v>92.4</x:v>
      </x:c>
      <x:c r="J2883" s="22" t="n">
        <x:f>G2883/I2883*H2883</x:f>
        <x:v>0.006064096851668714</x:v>
      </x:c>
      <x:c r="K2883" s="13" t="str">
        <x:v>ISIC4:58</x:v>
      </x:c>
      <x:c r="L2883" s="15" t="n">
        <x:f>'Crosswalk'!C56</x:f>
        <x:v>0</x:v>
      </x:c>
      <x:c r="M2883" s="15" t="n">
        <x:f>'Crosswalk'!D56</x:f>
        <x:v>0</x:v>
      </x:c>
      <x:c r="N2883" s="15" t="n">
        <x:f>'Crosswalk'!E56</x:f>
        <x:v>0</x:v>
      </x:c>
      <x:c r="O2883" s="15" t="n">
        <x:f>'Crosswalk'!F56</x:f>
        <x:v>0</x:v>
      </x:c>
      <x:c r="P2883" s="15" t="n">
        <x:f>'Crosswalk'!G56</x:f>
        <x:v>0</x:v>
      </x:c>
      <x:c r="Q2883" s="15" t="n">
        <x:f>'Crosswalk'!H56</x:f>
        <x:v>0</x:v>
      </x:c>
      <x:c r="R2883" s="15" t="n">
        <x:f>'Crosswalk'!I56</x:f>
        <x:v>0</x:v>
      </x:c>
      <x:c r="S2883" s="15" t="n">
        <x:f>'Crosswalk'!J56</x:f>
        <x:v>0.5</x:v>
      </x:c>
      <x:c r="T2883" s="15" t="n">
        <x:f>'Crosswalk'!K56</x:f>
        <x:v>0.5</x:v>
      </x:c>
      <x:c r="U2883" s="15" t="n">
        <x:f>'Crosswalk'!L56</x:f>
        <x:v>0</x:v>
      </x:c>
      <x:c r="V2883" s="15" t="n">
        <x:f>'Crosswalk'!M56</x:f>
        <x:v>0</x:v>
      </x:c>
      <x:c r="W2883" s="15" t="n">
        <x:f>'Crosswalk'!N56</x:f>
        <x:v>0</x:v>
      </x:c>
      <x:c r="X2883" s="18" t="str">
        <x:v>LFS - National Labor Force Survey</x:v>
      </x:c>
      <x:c r="Y2883" s="13" t="str"/>
      <x:c r="Z2883" s="18" t="str">
        <x:v>National 2021 section mix; national 2021 division composition. Observed national industry detail; used only for composition within 2024 ILO modelled margins.</x:v>
      </x:c>
      <x:c r="AA2883" s="13" t="str"/>
      <x:c r="AB2883" s="13" t="str">
        <x:v>https://rplumber.ilo.org/data/indicator?format=.csv.gz&amp;id=EMP_TEMP_SEX_EC2_NB_A</x:v>
      </x:c>
    </x:row>
    <x:row r="2884" ht="48" customHeight="1">
      <x:c r="A2884" s="2" t="str">
        <x:v>ETH</x:v>
      </x:c>
      <x:c r="B2884" s="2" t="str">
        <x:v>HJ</x:v>
      </x:c>
      <x:c r="C2884" s="2" t="str">
        <x:v>ETH</x:v>
      </x:c>
      <x:c r="D2884" s="2" t="n">
        <x:v>2021</x:v>
      </x:c>
      <x:c r="E2884" s="2" t="str">
        <x:v>EC2_ISIC4_J59</x:v>
      </x:c>
      <x:c r="F2884" s="17" t="str">
        <x:v>Economic activity (ISIC-Rev.4), 2 digit level: 59 - Motion picture, video and television programme production, sound recording and music publishing activities</x:v>
      </x:c>
      <x:c r="G2884" s="19" t="n">
        <x:v>9.852</x:v>
      </x:c>
      <x:c r="H2884" s="20" t="n">
        <x:v>0.14345175348033515</x:v>
      </x:c>
      <x:c r="I2884" s="19" t="n">
        <x:f>SUM(G2883:G2888)</x:f>
        <x:v>92.4</x:v>
      </x:c>
      <x:c r="J2884" s="20" t="n">
        <x:f>G2884/I2884*H2884</x:f>
        <x:v>0.015295310338617552</x:v>
      </x:c>
      <x:c r="K2884" s="2" t="str">
        <x:v>ISIC4:59</x:v>
      </x:c>
      <x:c r="L2884" s="14" t="n">
        <x:f>'Crosswalk'!C57</x:f>
        <x:v>0</x:v>
      </x:c>
      <x:c r="M2884" s="14" t="n">
        <x:f>'Crosswalk'!D57</x:f>
        <x:v>0</x:v>
      </x:c>
      <x:c r="N2884" s="14" t="n">
        <x:f>'Crosswalk'!E57</x:f>
        <x:v>0</x:v>
      </x:c>
      <x:c r="O2884" s="14" t="n">
        <x:f>'Crosswalk'!F57</x:f>
        <x:v>0</x:v>
      </x:c>
      <x:c r="P2884" s="14" t="n">
        <x:f>'Crosswalk'!G57</x:f>
        <x:v>0</x:v>
      </x:c>
      <x:c r="Q2884" s="14" t="n">
        <x:f>'Crosswalk'!H57</x:f>
        <x:v>0</x:v>
      </x:c>
      <x:c r="R2884" s="14" t="n">
        <x:f>'Crosswalk'!I57</x:f>
        <x:v>0</x:v>
      </x:c>
      <x:c r="S2884" s="14" t="n">
        <x:f>'Crosswalk'!J57</x:f>
        <x:v>0</x:v>
      </x:c>
      <x:c r="T2884" s="14" t="n">
        <x:f>'Crosswalk'!K57</x:f>
        <x:v>1</x:v>
      </x:c>
      <x:c r="U2884" s="14" t="n">
        <x:f>'Crosswalk'!L57</x:f>
        <x:v>0</x:v>
      </x:c>
      <x:c r="V2884" s="14" t="n">
        <x:f>'Crosswalk'!M57</x:f>
        <x:v>0</x:v>
      </x:c>
      <x:c r="W2884" s="14" t="n">
        <x:f>'Crosswalk'!N57</x:f>
        <x:v>0</x:v>
      </x:c>
      <x:c r="X2884" s="17" t="str">
        <x:v>LFS - National Labor Force Survey</x:v>
      </x:c>
      <x:c r="Y2884" s="2" t="str"/>
      <x:c r="Z2884" s="17" t="str">
        <x:v>National 2021 section mix; national 2021 division composition. Observed national industry detail; used only for composition within 2024 ILO modelled margins.</x:v>
      </x:c>
      <x:c r="AA2884" s="2" t="str"/>
      <x:c r="AB2884" s="2" t="str">
        <x:v>https://rplumber.ilo.org/data/indicator?format=.csv.gz&amp;id=EMP_TEMP_SEX_EC2_NB_A</x:v>
      </x:c>
    </x:row>
    <x:row r="2885" ht="48" customHeight="1">
      <x:c r="A2885" s="13" t="str">
        <x:v>ETH</x:v>
      </x:c>
      <x:c r="B2885" s="13" t="str">
        <x:v>HJ</x:v>
      </x:c>
      <x:c r="C2885" s="13" t="str">
        <x:v>ETH</x:v>
      </x:c>
      <x:c r="D2885" s="13" t="n">
        <x:v>2021</x:v>
      </x:c>
      <x:c r="E2885" s="13" t="str">
        <x:v>EC2_ISIC4_J60</x:v>
      </x:c>
      <x:c r="F2885" s="18" t="str">
        <x:v>Economic activity (ISIC-Rev.4), 2 digit level: 60 - Programming and broadcasting activities</x:v>
      </x:c>
      <x:c r="G2885" s="21" t="n">
        <x:v>10.87</x:v>
      </x:c>
      <x:c r="H2885" s="22" t="n">
        <x:v>0.14345175348033515</x:v>
      </x:c>
      <x:c r="I2885" s="21" t="n">
        <x:f>SUM(G2883:G2888)</x:f>
        <x:v>92.4</x:v>
      </x:c>
      <x:c r="J2885" s="22" t="n">
        <x:f>G2885/I2885*H2885</x:f>
        <x:v>0.016875763639948516</x:v>
      </x:c>
      <x:c r="K2885" s="13" t="str">
        <x:v>ISIC4:60</x:v>
      </x:c>
      <x:c r="L2885" s="15" t="n">
        <x:f>'Crosswalk'!C58</x:f>
        <x:v>0</x:v>
      </x:c>
      <x:c r="M2885" s="15" t="n">
        <x:f>'Crosswalk'!D58</x:f>
        <x:v>0</x:v>
      </x:c>
      <x:c r="N2885" s="15" t="n">
        <x:f>'Crosswalk'!E58</x:f>
        <x:v>0</x:v>
      </x:c>
      <x:c r="O2885" s="15" t="n">
        <x:f>'Crosswalk'!F58</x:f>
        <x:v>0</x:v>
      </x:c>
      <x:c r="P2885" s="15" t="n">
        <x:f>'Crosswalk'!G58</x:f>
        <x:v>0</x:v>
      </x:c>
      <x:c r="Q2885" s="15" t="n">
        <x:f>'Crosswalk'!H58</x:f>
        <x:v>0</x:v>
      </x:c>
      <x:c r="R2885" s="15" t="n">
        <x:f>'Crosswalk'!I58</x:f>
        <x:v>0</x:v>
      </x:c>
      <x:c r="S2885" s="15" t="n">
        <x:f>'Crosswalk'!J58</x:f>
        <x:v>0</x:v>
      </x:c>
      <x:c r="T2885" s="15" t="n">
        <x:f>'Crosswalk'!K58</x:f>
        <x:v>1</x:v>
      </x:c>
      <x:c r="U2885" s="15" t="n">
        <x:f>'Crosswalk'!L58</x:f>
        <x:v>0</x:v>
      </x:c>
      <x:c r="V2885" s="15" t="n">
        <x:f>'Crosswalk'!M58</x:f>
        <x:v>0</x:v>
      </x:c>
      <x:c r="W2885" s="15" t="n">
        <x:f>'Crosswalk'!N58</x:f>
        <x:v>0</x:v>
      </x:c>
      <x:c r="X2885" s="18" t="str">
        <x:v>LFS - National Labor Force Survey</x:v>
      </x:c>
      <x:c r="Y2885" s="13" t="str"/>
      <x:c r="Z2885" s="18" t="str">
        <x:v>National 2021 section mix; national 2021 division composition. Observed national industry detail; used only for composition within 2024 ILO modelled margins.</x:v>
      </x:c>
      <x:c r="AA2885" s="13" t="str"/>
      <x:c r="AB2885" s="13" t="str">
        <x:v>https://rplumber.ilo.org/data/indicator?format=.csv.gz&amp;id=EMP_TEMP_SEX_EC2_NB_A</x:v>
      </x:c>
    </x:row>
    <x:row r="2886" ht="48" customHeight="1">
      <x:c r="A2886" s="2" t="str">
        <x:v>ETH</x:v>
      </x:c>
      <x:c r="B2886" s="2" t="str">
        <x:v>HJ</x:v>
      </x:c>
      <x:c r="C2886" s="2" t="str">
        <x:v>ETH</x:v>
      </x:c>
      <x:c r="D2886" s="2" t="n">
        <x:v>2021</x:v>
      </x:c>
      <x:c r="E2886" s="2" t="str">
        <x:v>EC2_ISIC4_J61</x:v>
      </x:c>
      <x:c r="F2886" s="17" t="str">
        <x:v>Economic activity (ISIC-Rev.4), 2 digit level: 61 - Telecommunications</x:v>
      </x:c>
      <x:c r="G2886" s="19" t="n">
        <x:v>21.491</x:v>
      </x:c>
      <x:c r="H2886" s="20" t="n">
        <x:v>0.14345175348033515</x:v>
      </x:c>
      <x:c r="I2886" s="19" t="n">
        <x:f>SUM(G2883:G2888)</x:f>
        <x:v>92.4</x:v>
      </x:c>
      <x:c r="J2886" s="20" t="n">
        <x:f>G2886/I2886*H2886</x:f>
        <x:v>0.03336495274941431</x:v>
      </x:c>
      <x:c r="K2886" s="2" t="str">
        <x:v>ISIC4:61</x:v>
      </x:c>
      <x:c r="L2886" s="14" t="n">
        <x:f>'Crosswalk'!C59</x:f>
        <x:v>0</x:v>
      </x:c>
      <x:c r="M2886" s="14" t="n">
        <x:f>'Crosswalk'!D59</x:f>
        <x:v>0</x:v>
      </x:c>
      <x:c r="N2886" s="14" t="n">
        <x:f>'Crosswalk'!E59</x:f>
        <x:v>0</x:v>
      </x:c>
      <x:c r="O2886" s="14" t="n">
        <x:f>'Crosswalk'!F59</x:f>
        <x:v>0</x:v>
      </x:c>
      <x:c r="P2886" s="14" t="n">
        <x:f>'Crosswalk'!G59</x:f>
        <x:v>0</x:v>
      </x:c>
      <x:c r="Q2886" s="14" t="n">
        <x:f>'Crosswalk'!H59</x:f>
        <x:v>0</x:v>
      </x:c>
      <x:c r="R2886" s="14" t="n">
        <x:f>'Crosswalk'!I59</x:f>
        <x:v>0</x:v>
      </x:c>
      <x:c r="S2886" s="14" t="n">
        <x:f>'Crosswalk'!J59</x:f>
        <x:v>0</x:v>
      </x:c>
      <x:c r="T2886" s="14" t="n">
        <x:f>'Crosswalk'!K59</x:f>
        <x:v>1</x:v>
      </x:c>
      <x:c r="U2886" s="14" t="n">
        <x:f>'Crosswalk'!L59</x:f>
        <x:v>0</x:v>
      </x:c>
      <x:c r="V2886" s="14" t="n">
        <x:f>'Crosswalk'!M59</x:f>
        <x:v>0</x:v>
      </x:c>
      <x:c r="W2886" s="14" t="n">
        <x:f>'Crosswalk'!N59</x:f>
        <x:v>0</x:v>
      </x:c>
      <x:c r="X2886" s="17" t="str">
        <x:v>LFS - National Labor Force Survey</x:v>
      </x:c>
      <x:c r="Y2886" s="2" t="str"/>
      <x:c r="Z2886" s="17" t="str">
        <x:v>National 2021 section mix; national 2021 division composition. Observed national industry detail; used only for composition within 2024 ILO modelled margins.</x:v>
      </x:c>
      <x:c r="AA2886" s="2" t="str"/>
      <x:c r="AB2886" s="2" t="str">
        <x:v>https://rplumber.ilo.org/data/indicator?format=.csv.gz&amp;id=EMP_TEMP_SEX_EC2_NB_A</x:v>
      </x:c>
    </x:row>
    <x:row r="2887" ht="48" customHeight="1">
      <x:c r="A2887" s="13" t="str">
        <x:v>ETH</x:v>
      </x:c>
      <x:c r="B2887" s="13" t="str">
        <x:v>HJ</x:v>
      </x:c>
      <x:c r="C2887" s="13" t="str">
        <x:v>ETH</x:v>
      </x:c>
      <x:c r="D2887" s="13" t="n">
        <x:v>2021</x:v>
      </x:c>
      <x:c r="E2887" s="13" t="str">
        <x:v>EC2_ISIC4_J62</x:v>
      </x:c>
      <x:c r="F2887" s="18" t="str">
        <x:v>Economic activity (ISIC-Rev.4), 2 digit level: 62 - Computer programming, consultancy and related activities</x:v>
      </x:c>
      <x:c r="G2887" s="21" t="n">
        <x:v>16.658</x:v>
      </x:c>
      <x:c r="H2887" s="22" t="n">
        <x:v>0.14345175348033515</x:v>
      </x:c>
      <x:c r="I2887" s="21" t="n">
        <x:f>SUM(G2883:G2888)</x:f>
        <x:v>92.4</x:v>
      </x:c>
      <x:c r="J2887" s="22" t="n">
        <x:f>G2887/I2887*H2887</x:f>
        <x:v>0.025861680838478604</x:v>
      </x:c>
      <x:c r="K2887" s="13" t="str">
        <x:v>ISIC4:62</x:v>
      </x:c>
      <x:c r="L2887" s="15" t="n">
        <x:f>'Crosswalk'!C60</x:f>
        <x:v>0</x:v>
      </x:c>
      <x:c r="M2887" s="15" t="n">
        <x:f>'Crosswalk'!D60</x:f>
        <x:v>0</x:v>
      </x:c>
      <x:c r="N2887" s="15" t="n">
        <x:f>'Crosswalk'!E60</x:f>
        <x:v>0</x:v>
      </x:c>
      <x:c r="O2887" s="15" t="n">
        <x:f>'Crosswalk'!F60</x:f>
        <x:v>0</x:v>
      </x:c>
      <x:c r="P2887" s="15" t="n">
        <x:f>'Crosswalk'!G60</x:f>
        <x:v>0</x:v>
      </x:c>
      <x:c r="Q2887" s="15" t="n">
        <x:f>'Crosswalk'!H60</x:f>
        <x:v>0</x:v>
      </x:c>
      <x:c r="R2887" s="15" t="n">
        <x:f>'Crosswalk'!I60</x:f>
        <x:v>0</x:v>
      </x:c>
      <x:c r="S2887" s="15" t="n">
        <x:f>'Crosswalk'!J60</x:f>
        <x:v>1</x:v>
      </x:c>
      <x:c r="T2887" s="15" t="n">
        <x:f>'Crosswalk'!K60</x:f>
        <x:v>0</x:v>
      </x:c>
      <x:c r="U2887" s="15" t="n">
        <x:f>'Crosswalk'!L60</x:f>
        <x:v>0</x:v>
      </x:c>
      <x:c r="V2887" s="15" t="n">
        <x:f>'Crosswalk'!M60</x:f>
        <x:v>0</x:v>
      </x:c>
      <x:c r="W2887" s="15" t="n">
        <x:f>'Crosswalk'!N60</x:f>
        <x:v>0</x:v>
      </x:c>
      <x:c r="X2887" s="18" t="str">
        <x:v>LFS - National Labor Force Survey</x:v>
      </x:c>
      <x:c r="Y2887" s="13" t="str"/>
      <x:c r="Z2887" s="18" t="str">
        <x:v>National 2021 section mix; national 2021 division composition. Observed national industry detail; used only for composition within 2024 ILO modelled margins.</x:v>
      </x:c>
      <x:c r="AA2887" s="13" t="str"/>
      <x:c r="AB2887" s="13" t="str">
        <x:v>https://rplumber.ilo.org/data/indicator?format=.csv.gz&amp;id=EMP_TEMP_SEX_EC2_NB_A</x:v>
      </x:c>
    </x:row>
    <x:row r="2888" ht="48" customHeight="1">
      <x:c r="A2888" s="2" t="str">
        <x:v>ETH</x:v>
      </x:c>
      <x:c r="B2888" s="2" t="str">
        <x:v>HJ</x:v>
      </x:c>
      <x:c r="C2888" s="2" t="str">
        <x:v>ETH</x:v>
      </x:c>
      <x:c r="D2888" s="2" t="n">
        <x:v>2021</x:v>
      </x:c>
      <x:c r="E2888" s="2" t="str">
        <x:v>EC2_ISIC4_J63</x:v>
      </x:c>
      <x:c r="F2888" s="17" t="str">
        <x:v>Economic activity (ISIC-Rev.4), 2 digit level: 63 - Information service activities</x:v>
      </x:c>
      <x:c r="G2888" s="19" t="n">
        <x:v>29.623</x:v>
      </x:c>
      <x:c r="H2888" s="20" t="n">
        <x:v>0.14345175348033515</x:v>
      </x:c>
      <x:c r="I2888" s="19" t="n">
        <x:f>SUM(G2883:G2888)</x:f>
        <x:v>92.4</x:v>
      </x:c>
      <x:c r="J2888" s="20" t="n">
        <x:f>G2888/I2888*H2888</x:f>
        <x:v>0.04598994906220745</x:v>
      </x:c>
      <x:c r="K2888" s="2" t="str">
        <x:v>ISIC4:63</x:v>
      </x:c>
      <x:c r="L2888" s="14" t="n">
        <x:f>'Crosswalk'!C61</x:f>
        <x:v>0</x:v>
      </x:c>
      <x:c r="M2888" s="14" t="n">
        <x:f>'Crosswalk'!D61</x:f>
        <x:v>0</x:v>
      </x:c>
      <x:c r="N2888" s="14" t="n">
        <x:f>'Crosswalk'!E61</x:f>
        <x:v>0</x:v>
      </x:c>
      <x:c r="O2888" s="14" t="n">
        <x:f>'Crosswalk'!F61</x:f>
        <x:v>0</x:v>
      </x:c>
      <x:c r="P2888" s="14" t="n">
        <x:f>'Crosswalk'!G61</x:f>
        <x:v>0</x:v>
      </x:c>
      <x:c r="Q2888" s="14" t="n">
        <x:f>'Crosswalk'!H61</x:f>
        <x:v>0</x:v>
      </x:c>
      <x:c r="R2888" s="14" t="n">
        <x:f>'Crosswalk'!I61</x:f>
        <x:v>0</x:v>
      </x:c>
      <x:c r="S2888" s="14" t="n">
        <x:f>'Crosswalk'!J61</x:f>
        <x:v>0.7</x:v>
      </x:c>
      <x:c r="T2888" s="14" t="n">
        <x:f>'Crosswalk'!K61</x:f>
        <x:v>0.3</x:v>
      </x:c>
      <x:c r="U2888" s="14" t="n">
        <x:f>'Crosswalk'!L61</x:f>
        <x:v>0</x:v>
      </x:c>
      <x:c r="V2888" s="14" t="n">
        <x:f>'Crosswalk'!M61</x:f>
        <x:v>0</x:v>
      </x:c>
      <x:c r="W2888" s="14" t="n">
        <x:f>'Crosswalk'!N61</x:f>
        <x:v>0</x:v>
      </x:c>
      <x:c r="X2888" s="17" t="str">
        <x:v>LFS - National Labor Force Survey</x:v>
      </x:c>
      <x:c r="Y2888" s="2" t="str"/>
      <x:c r="Z2888" s="17" t="str">
        <x:v>National 2021 section mix; national 2021 division composition. Observed national industry detail; used only for composition within 2024 ILO modelled margins.</x:v>
      </x:c>
      <x:c r="AA2888" s="2" t="str"/>
      <x:c r="AB2888" s="2" t="str">
        <x:v>https://rplumber.ilo.org/data/indicator?format=.csv.gz&amp;id=EMP_TEMP_SEX_EC2_NB_A</x:v>
      </x:c>
    </x:row>
    <x:row r="2889" ht="48" customHeight="1">
      <x:c r="A2889" s="13" t="str">
        <x:v>ETH</x:v>
      </x:c>
      <x:c r="B2889" s="13" t="str">
        <x:v>I</x:v>
      </x:c>
      <x:c r="C2889" s="13" t="str">
        <x:v>ETH</x:v>
      </x:c>
      <x:c r="D2889" s="13" t="n">
        <x:v>2021</x:v>
      </x:c>
      <x:c r="E2889" s="13" t="str">
        <x:v>EC2_ISIC4_I55</x:v>
      </x:c>
      <x:c r="F2889" s="18" t="str">
        <x:v>Economic activity (ISIC-Rev.4), 2 digit level: 55 - Accommodation</x:v>
      </x:c>
      <x:c r="G2889" s="21" t="n">
        <x:v>13.498</x:v>
      </x:c>
      <x:c r="H2889" s="22" t="n">
        <x:v>1</x:v>
      </x:c>
      <x:c r="I2889" s="21" t="n">
        <x:f>SUM(G2889:G2890)</x:f>
        <x:v>355.441</x:v>
      </x:c>
      <x:c r="J2889" s="22" t="n">
        <x:f>G2889/I2889*H2889</x:f>
        <x:v>0.037975360186360045</x:v>
      </x:c>
      <x:c r="K2889" s="13" t="str">
        <x:v>ISIC4:55</x:v>
      </x:c>
      <x:c r="L2889" s="15" t="n">
        <x:f>'Crosswalk'!C54</x:f>
        <x:v>0</x:v>
      </x:c>
      <x:c r="M2889" s="15" t="n">
        <x:f>'Crosswalk'!D54</x:f>
        <x:v>0</x:v>
      </x:c>
      <x:c r="N2889" s="15" t="n">
        <x:f>'Crosswalk'!E54</x:f>
        <x:v>0</x:v>
      </x:c>
      <x:c r="O2889" s="15" t="n">
        <x:f>'Crosswalk'!F54</x:f>
        <x:v>1</x:v>
      </x:c>
      <x:c r="P2889" s="15" t="n">
        <x:f>'Crosswalk'!G54</x:f>
        <x:v>0</x:v>
      </x:c>
      <x:c r="Q2889" s="15" t="n">
        <x:f>'Crosswalk'!H54</x:f>
        <x:v>0</x:v>
      </x:c>
      <x:c r="R2889" s="15" t="n">
        <x:f>'Crosswalk'!I54</x:f>
        <x:v>0</x:v>
      </x:c>
      <x:c r="S2889" s="15" t="n">
        <x:f>'Crosswalk'!J54</x:f>
        <x:v>0</x:v>
      </x:c>
      <x:c r="T2889" s="15" t="n">
        <x:f>'Crosswalk'!K54</x:f>
        <x:v>0</x:v>
      </x:c>
      <x:c r="U2889" s="15" t="n">
        <x:f>'Crosswalk'!L54</x:f>
        <x:v>0</x:v>
      </x:c>
      <x:c r="V2889" s="15" t="n">
        <x:f>'Crosswalk'!M54</x:f>
        <x:v>0</x:v>
      </x:c>
      <x:c r="W2889" s="15" t="n">
        <x:f>'Crosswalk'!N54</x:f>
        <x:v>0</x:v>
      </x:c>
      <x:c r="X2889" s="18" t="str">
        <x:v>LFS - National Labor Force Survey</x:v>
      </x:c>
      <x:c r="Y2889" s="13" t="str"/>
      <x:c r="Z2889" s="18" t="str">
        <x:v>National 2021 division composition. Observed national industry detail; used only for composition within 2024 ILO modelled margins.</x:v>
      </x:c>
      <x:c r="AA2889" s="13" t="str"/>
      <x:c r="AB2889" s="13" t="str">
        <x:v>https://rplumber.ilo.org/data/indicator?format=.csv.gz&amp;id=EMP_TEMP_SEX_EC2_NB_A</x:v>
      </x:c>
    </x:row>
    <x:row r="2890" ht="48" customHeight="1">
      <x:c r="A2890" s="2" t="str">
        <x:v>ETH</x:v>
      </x:c>
      <x:c r="B2890" s="2" t="str">
        <x:v>I</x:v>
      </x:c>
      <x:c r="C2890" s="2" t="str">
        <x:v>ETH</x:v>
      </x:c>
      <x:c r="D2890" s="2" t="n">
        <x:v>2021</x:v>
      </x:c>
      <x:c r="E2890" s="2" t="str">
        <x:v>EC2_ISIC4_I56</x:v>
      </x:c>
      <x:c r="F2890" s="17" t="str">
        <x:v>Economic activity (ISIC-Rev.4), 2 digit level: 56 - Food and beverage service activities</x:v>
      </x:c>
      <x:c r="G2890" s="19" t="n">
        <x:v>341.943</x:v>
      </x:c>
      <x:c r="H2890" s="20" t="n">
        <x:v>1</x:v>
      </x:c>
      <x:c r="I2890" s="19" t="n">
        <x:f>SUM(G2889:G2890)</x:f>
        <x:v>355.441</x:v>
      </x:c>
      <x:c r="J2890" s="20" t="n">
        <x:f>G2890/I2890*H2890</x:f>
        <x:v>0.96202463981364</x:v>
      </x:c>
      <x:c r="K2890" s="2" t="str">
        <x:v>ISIC4:56</x:v>
      </x:c>
      <x:c r="L2890" s="14" t="n">
        <x:f>'Crosswalk'!C55</x:f>
        <x:v>0</x:v>
      </x:c>
      <x:c r="M2890" s="14" t="n">
        <x:f>'Crosswalk'!D55</x:f>
        <x:v>0</x:v>
      </x:c>
      <x:c r="N2890" s="14" t="n">
        <x:f>'Crosswalk'!E55</x:f>
        <x:v>0</x:v>
      </x:c>
      <x:c r="O2890" s="14" t="n">
        <x:f>'Crosswalk'!F55</x:f>
        <x:v>1</x:v>
      </x:c>
      <x:c r="P2890" s="14" t="n">
        <x:f>'Crosswalk'!G55</x:f>
        <x:v>0</x:v>
      </x:c>
      <x:c r="Q2890" s="14" t="n">
        <x:f>'Crosswalk'!H55</x:f>
        <x:v>0</x:v>
      </x:c>
      <x:c r="R2890" s="14" t="n">
        <x:f>'Crosswalk'!I55</x:f>
        <x:v>0</x:v>
      </x:c>
      <x:c r="S2890" s="14" t="n">
        <x:f>'Crosswalk'!J55</x:f>
        <x:v>0</x:v>
      </x:c>
      <x:c r="T2890" s="14" t="n">
        <x:f>'Crosswalk'!K55</x:f>
        <x:v>0</x:v>
      </x:c>
      <x:c r="U2890" s="14" t="n">
        <x:f>'Crosswalk'!L55</x:f>
        <x:v>0</x:v>
      </x:c>
      <x:c r="V2890" s="14" t="n">
        <x:f>'Crosswalk'!M55</x:f>
        <x:v>0</x:v>
      </x:c>
      <x:c r="W2890" s="14" t="n">
        <x:f>'Crosswalk'!N55</x:f>
        <x:v>0</x:v>
      </x:c>
      <x:c r="X2890" s="17" t="str">
        <x:v>LFS - National Labor Force Survey</x:v>
      </x:c>
      <x:c r="Y2890" s="2" t="str"/>
      <x:c r="Z2890" s="17" t="str">
        <x:v>National 2021 division composition. Observed national industry detail; used only for composition within 2024 ILO modelled margins.</x:v>
      </x:c>
      <x:c r="AA2890" s="2" t="str"/>
      <x:c r="AB2890" s="2" t="str">
        <x:v>https://rplumber.ilo.org/data/indicator?format=.csv.gz&amp;id=EMP_TEMP_SEX_EC2_NB_A</x:v>
      </x:c>
    </x:row>
    <x:row r="2891" ht="48" customHeight="1">
      <x:c r="A2891" s="13" t="str">
        <x:v>ETH</x:v>
      </x:c>
      <x:c r="B2891" s="13" t="str">
        <x:v>K</x:v>
      </x:c>
      <x:c r="C2891" s="13" t="str">
        <x:v>ETH</x:v>
      </x:c>
      <x:c r="D2891" s="13" t="n">
        <x:v>2021</x:v>
      </x:c>
      <x:c r="E2891" s="13" t="str">
        <x:v>EC2_ISIC4_K64</x:v>
      </x:c>
      <x:c r="F2891" s="18" t="str">
        <x:v>Economic activity (ISIC-Rev.4), 2 digit level: 64 - Financial service activities, except insurance and pension funding</x:v>
      </x:c>
      <x:c r="G2891" s="21" t="n">
        <x:v>210.715</x:v>
      </x:c>
      <x:c r="H2891" s="22" t="n">
        <x:v>1</x:v>
      </x:c>
      <x:c r="I2891" s="21" t="n">
        <x:f>SUM(G2891:G2893)</x:f>
        <x:v>267.448</x:v>
      </x:c>
      <x:c r="J2891" s="22" t="n">
        <x:f>G2891/I2891*H2891</x:f>
        <x:v>0.7878727827465527</x:v>
      </x:c>
      <x:c r="K2891" s="13" t="str">
        <x:v>ISIC4:64</x:v>
      </x:c>
      <x:c r="L2891" s="15" t="n">
        <x:f>'Crosswalk'!C62</x:f>
        <x:v>0</x:v>
      </x:c>
      <x:c r="M2891" s="15" t="n">
        <x:f>'Crosswalk'!D62</x:f>
        <x:v>0</x:v>
      </x:c>
      <x:c r="N2891" s="15" t="n">
        <x:f>'Crosswalk'!E62</x:f>
        <x:v>0</x:v>
      </x:c>
      <x:c r="O2891" s="15" t="n">
        <x:f>'Crosswalk'!F62</x:f>
        <x:v>0</x:v>
      </x:c>
      <x:c r="P2891" s="15" t="n">
        <x:f>'Crosswalk'!G62</x:f>
        <x:v>0</x:v>
      </x:c>
      <x:c r="Q2891" s="15" t="n">
        <x:f>'Crosswalk'!H62</x:f>
        <x:v>0</x:v>
      </x:c>
      <x:c r="R2891" s="15" t="n">
        <x:f>'Crosswalk'!I62</x:f>
        <x:v>1</x:v>
      </x:c>
      <x:c r="S2891" s="15" t="n">
        <x:f>'Crosswalk'!J62</x:f>
        <x:v>0</x:v>
      </x:c>
      <x:c r="T2891" s="15" t="n">
        <x:f>'Crosswalk'!K62</x:f>
        <x:v>0</x:v>
      </x:c>
      <x:c r="U2891" s="15" t="n">
        <x:f>'Crosswalk'!L62</x:f>
        <x:v>0</x:v>
      </x:c>
      <x:c r="V2891" s="15" t="n">
        <x:f>'Crosswalk'!M62</x:f>
        <x:v>0</x:v>
      </x:c>
      <x:c r="W2891" s="15" t="n">
        <x:f>'Crosswalk'!N62</x:f>
        <x:v>0</x:v>
      </x:c>
      <x:c r="X2891" s="18" t="str">
        <x:v>LFS - National Labor Force Survey</x:v>
      </x:c>
      <x:c r="Y2891" s="13" t="str"/>
      <x:c r="Z2891" s="18" t="str">
        <x:v>National 2021 division composition. Observed national industry detail; used only for composition within 2024 ILO modelled margins.</x:v>
      </x:c>
      <x:c r="AA2891" s="13" t="str"/>
      <x:c r="AB2891" s="13" t="str">
        <x:v>https://rplumber.ilo.org/data/indicator?format=.csv.gz&amp;id=EMP_TEMP_SEX_EC2_NB_A</x:v>
      </x:c>
    </x:row>
    <x:row r="2892" ht="48" customHeight="1">
      <x:c r="A2892" s="2" t="str">
        <x:v>ETH</x:v>
      </x:c>
      <x:c r="B2892" s="2" t="str">
        <x:v>K</x:v>
      </x:c>
      <x:c r="C2892" s="2" t="str">
        <x:v>ETH</x:v>
      </x:c>
      <x:c r="D2892" s="2" t="n">
        <x:v>2021</x:v>
      </x:c>
      <x:c r="E2892" s="2" t="str">
        <x:v>EC2_ISIC4_K65</x:v>
      </x:c>
      <x:c r="F2892" s="17" t="str">
        <x:v>Economic activity (ISIC-Rev.4), 2 digit level: 65 - Insurance, reinsurance and pension funding, except compulsory social security</x:v>
      </x:c>
      <x:c r="G2892" s="19" t="n">
        <x:v>6.761</x:v>
      </x:c>
      <x:c r="H2892" s="20" t="n">
        <x:v>1</x:v>
      </x:c>
      <x:c r="I2892" s="19" t="n">
        <x:f>SUM(G2891:G2893)</x:f>
        <x:v>267.448</x:v>
      </x:c>
      <x:c r="J2892" s="20" t="n">
        <x:f>G2892/I2892*H2892</x:f>
        <x:v>0.025279680536029435</x:v>
      </x:c>
      <x:c r="K2892" s="2" t="str">
        <x:v>ISIC4:65</x:v>
      </x:c>
      <x:c r="L2892" s="14" t="n">
        <x:f>'Crosswalk'!C63</x:f>
        <x:v>0</x:v>
      </x:c>
      <x:c r="M2892" s="14" t="n">
        <x:f>'Crosswalk'!D63</x:f>
        <x:v>0</x:v>
      </x:c>
      <x:c r="N2892" s="14" t="n">
        <x:f>'Crosswalk'!E63</x:f>
        <x:v>0</x:v>
      </x:c>
      <x:c r="O2892" s="14" t="n">
        <x:f>'Crosswalk'!F63</x:f>
        <x:v>0</x:v>
      </x:c>
      <x:c r="P2892" s="14" t="n">
        <x:f>'Crosswalk'!G63</x:f>
        <x:v>0</x:v>
      </x:c>
      <x:c r="Q2892" s="14" t="n">
        <x:f>'Crosswalk'!H63</x:f>
        <x:v>0</x:v>
      </x:c>
      <x:c r="R2892" s="14" t="n">
        <x:f>'Crosswalk'!I63</x:f>
        <x:v>1</x:v>
      </x:c>
      <x:c r="S2892" s="14" t="n">
        <x:f>'Crosswalk'!J63</x:f>
        <x:v>0</x:v>
      </x:c>
      <x:c r="T2892" s="14" t="n">
        <x:f>'Crosswalk'!K63</x:f>
        <x:v>0</x:v>
      </x:c>
      <x:c r="U2892" s="14" t="n">
        <x:f>'Crosswalk'!L63</x:f>
        <x:v>0</x:v>
      </x:c>
      <x:c r="V2892" s="14" t="n">
        <x:f>'Crosswalk'!M63</x:f>
        <x:v>0</x:v>
      </x:c>
      <x:c r="W2892" s="14" t="n">
        <x:f>'Crosswalk'!N63</x:f>
        <x:v>0</x:v>
      </x:c>
      <x:c r="X2892" s="17" t="str">
        <x:v>LFS - National Labor Force Survey</x:v>
      </x:c>
      <x:c r="Y2892" s="2" t="str"/>
      <x:c r="Z2892" s="17" t="str">
        <x:v>National 2021 division composition. Observed national industry detail; used only for composition within 2024 ILO modelled margins.</x:v>
      </x:c>
      <x:c r="AA2892" s="2" t="str"/>
      <x:c r="AB2892" s="2" t="str">
        <x:v>https://rplumber.ilo.org/data/indicator?format=.csv.gz&amp;id=EMP_TEMP_SEX_EC2_NB_A</x:v>
      </x:c>
    </x:row>
    <x:row r="2893" ht="48" customHeight="1">
      <x:c r="A2893" s="13" t="str">
        <x:v>ETH</x:v>
      </x:c>
      <x:c r="B2893" s="13" t="str">
        <x:v>K</x:v>
      </x:c>
      <x:c r="C2893" s="13" t="str">
        <x:v>ETH</x:v>
      </x:c>
      <x:c r="D2893" s="13" t="n">
        <x:v>2021</x:v>
      </x:c>
      <x:c r="E2893" s="13" t="str">
        <x:v>EC2_ISIC4_K66</x:v>
      </x:c>
      <x:c r="F2893" s="18" t="str">
        <x:v>Economic activity (ISIC-Rev.4), 2 digit level: 66 - Activities auxiliary to financial service and insurance activities</x:v>
      </x:c>
      <x:c r="G2893" s="21" t="n">
        <x:v>49.972</x:v>
      </x:c>
      <x:c r="H2893" s="22" t="n">
        <x:v>1</x:v>
      </x:c>
      <x:c r="I2893" s="21" t="n">
        <x:f>SUM(G2891:G2893)</x:f>
        <x:v>267.448</x:v>
      </x:c>
      <x:c r="J2893" s="22" t="n">
        <x:f>G2893/I2893*H2893</x:f>
        <x:v>0.186847536717418</x:v>
      </x:c>
      <x:c r="K2893" s="13" t="str">
        <x:v>ISIC4:66</x:v>
      </x:c>
      <x:c r="L2893" s="15" t="n">
        <x:f>'Crosswalk'!C64</x:f>
        <x:v>0</x:v>
      </x:c>
      <x:c r="M2893" s="15" t="n">
        <x:f>'Crosswalk'!D64</x:f>
        <x:v>0</x:v>
      </x:c>
      <x:c r="N2893" s="15" t="n">
        <x:f>'Crosswalk'!E64</x:f>
        <x:v>0</x:v>
      </x:c>
      <x:c r="O2893" s="15" t="n">
        <x:f>'Crosswalk'!F64</x:f>
        <x:v>0</x:v>
      </x:c>
      <x:c r="P2893" s="15" t="n">
        <x:f>'Crosswalk'!G64</x:f>
        <x:v>0</x:v>
      </x:c>
      <x:c r="Q2893" s="15" t="n">
        <x:f>'Crosswalk'!H64</x:f>
        <x:v>0</x:v>
      </x:c>
      <x:c r="R2893" s="15" t="n">
        <x:f>'Crosswalk'!I64</x:f>
        <x:v>1</x:v>
      </x:c>
      <x:c r="S2893" s="15" t="n">
        <x:f>'Crosswalk'!J64</x:f>
        <x:v>0</x:v>
      </x:c>
      <x:c r="T2893" s="15" t="n">
        <x:f>'Crosswalk'!K64</x:f>
        <x:v>0</x:v>
      </x:c>
      <x:c r="U2893" s="15" t="n">
        <x:f>'Crosswalk'!L64</x:f>
        <x:v>0</x:v>
      </x:c>
      <x:c r="V2893" s="15" t="n">
        <x:f>'Crosswalk'!M64</x:f>
        <x:v>0</x:v>
      </x:c>
      <x:c r="W2893" s="15" t="n">
        <x:f>'Crosswalk'!N64</x:f>
        <x:v>0</x:v>
      </x:c>
      <x:c r="X2893" s="18" t="str">
        <x:v>LFS - National Labor Force Survey</x:v>
      </x:c>
      <x:c r="Y2893" s="13" t="str"/>
      <x:c r="Z2893" s="18" t="str">
        <x:v>National 2021 division composition. Observed national industry detail; used only for composition within 2024 ILO modelled margins.</x:v>
      </x:c>
      <x:c r="AA2893" s="13" t="str"/>
      <x:c r="AB2893" s="13" t="str">
        <x:v>https://rplumber.ilo.org/data/indicator?format=.csv.gz&amp;id=EMP_TEMP_SEX_EC2_NB_A</x:v>
      </x:c>
    </x:row>
    <x:row r="2894" ht="48" customHeight="1">
      <x:c r="A2894" s="2" t="str">
        <x:v>ETH</x:v>
      </x:c>
      <x:c r="B2894" s="2" t="str">
        <x:v>LMN</x:v>
      </x:c>
      <x:c r="C2894" s="2" t="str">
        <x:v>ETH</x:v>
      </x:c>
      <x:c r="D2894" s="2" t="n">
        <x:v>2021</x:v>
      </x:c>
      <x:c r="E2894" s="2" t="str">
        <x:v>EC2_ISIC4_L68</x:v>
      </x:c>
      <x:c r="F2894" s="17" t="str">
        <x:v>Economic activity (ISIC-Rev.4), 2 digit level: 68 - Real estate activities</x:v>
      </x:c>
      <x:c r="G2894" s="19" t="n">
        <x:v>12.991</x:v>
      </x:c>
      <x:c r="H2894" s="20" t="n">
        <x:v>0.02820494449546563</x:v>
      </x:c>
      <x:c r="I2894" s="19" t="n">
        <x:f>SUM(G2894:G2894)</x:f>
        <x:v>12.991</x:v>
      </x:c>
      <x:c r="J2894" s="20" t="n">
        <x:f>G2894/I2894*H2894</x:f>
        <x:v>0.02820494449546563</x:v>
      </x:c>
      <x:c r="K2894" s="2" t="str">
        <x:v>ISIC4:68</x:v>
      </x:c>
      <x:c r="L2894" s="14" t="n">
        <x:f>'Crosswalk'!C65</x:f>
        <x:v>0</x:v>
      </x:c>
      <x:c r="M2894" s="14" t="n">
        <x:f>'Crosswalk'!D65</x:f>
        <x:v>0</x:v>
      </x:c>
      <x:c r="N2894" s="14" t="n">
        <x:f>'Crosswalk'!E65</x:f>
        <x:v>0</x:v>
      </x:c>
      <x:c r="O2894" s="14" t="n">
        <x:f>'Crosswalk'!F65</x:f>
        <x:v>0</x:v>
      </x:c>
      <x:c r="P2894" s="14" t="n">
        <x:f>'Crosswalk'!G65</x:f>
        <x:v>0</x:v>
      </x:c>
      <x:c r="Q2894" s="14" t="n">
        <x:f>'Crosswalk'!H65</x:f>
        <x:v>0</x:v>
      </x:c>
      <x:c r="R2894" s="14" t="n">
        <x:f>'Crosswalk'!I65</x:f>
        <x:v>0</x:v>
      </x:c>
      <x:c r="S2894" s="14" t="n">
        <x:f>'Crosswalk'!J65</x:f>
        <x:v>0</x:v>
      </x:c>
      <x:c r="T2894" s="14" t="n">
        <x:f>'Crosswalk'!K65</x:f>
        <x:v>0</x:v>
      </x:c>
      <x:c r="U2894" s="14" t="n">
        <x:f>'Crosswalk'!L65</x:f>
        <x:v>0</x:v>
      </x:c>
      <x:c r="V2894" s="14" t="n">
        <x:f>'Crosswalk'!M65</x:f>
        <x:v>1</x:v>
      </x:c>
      <x:c r="W2894" s="14" t="n">
        <x:f>'Crosswalk'!N65</x:f>
        <x:v>0</x:v>
      </x:c>
      <x:c r="X2894" s="17" t="str">
        <x:v>LFS - National Labor Force Survey</x:v>
      </x:c>
      <x:c r="Y2894" s="2" t="str"/>
      <x:c r="Z2894" s="17" t="str">
        <x:v>National 2021 section mix; national 2021 division composition. Observed national industry detail; used only for composition within 2024 ILO modelled margins.</x:v>
      </x:c>
      <x:c r="AA2894" s="2" t="str"/>
      <x:c r="AB2894" s="2" t="str">
        <x:v>https://rplumber.ilo.org/data/indicator?format=.csv.gz&amp;id=EMP_TEMP_SEX_EC2_NB_A</x:v>
      </x:c>
    </x:row>
    <x:row r="2895" ht="48" customHeight="1">
      <x:c r="A2895" s="13" t="str">
        <x:v>ETH</x:v>
      </x:c>
      <x:c r="B2895" s="13" t="str">
        <x:v>LMN</x:v>
      </x:c>
      <x:c r="C2895" s="13" t="str">
        <x:v>ETH</x:v>
      </x:c>
      <x:c r="D2895" s="13" t="n">
        <x:v>2021</x:v>
      </x:c>
      <x:c r="E2895" s="13" t="str">
        <x:v>EC2_ISIC4_M69</x:v>
      </x:c>
      <x:c r="F2895" s="18" t="str">
        <x:v>Economic activity (ISIC-Rev.4), 2 digit level: 69 - Legal and accounting activities</x:v>
      </x:c>
      <x:c r="G2895" s="21" t="n">
        <x:v>63.138</x:v>
      </x:c>
      <x:c r="H2895" s="22" t="n">
        <x:v>0.39397906611694056</x:v>
      </x:c>
      <x:c r="I2895" s="21" t="n">
        <x:f>SUM(G2895:G2901)</x:f>
        <x:v>181.463</x:v>
      </x:c>
      <x:c r="J2895" s="22" t="n">
        <x:f>G2895/I2895*H2895</x:f>
        <x:v>0.13708056340130712</x:v>
      </x:c>
      <x:c r="K2895" s="13" t="str">
        <x:v>ISIC4:69</x:v>
      </x:c>
      <x:c r="L2895" s="15" t="n">
        <x:f>'Crosswalk'!C66</x:f>
        <x:v>0</x:v>
      </x:c>
      <x:c r="M2895" s="15" t="n">
        <x:f>'Crosswalk'!D66</x:f>
        <x:v>0</x:v>
      </x:c>
      <x:c r="N2895" s="15" t="n">
        <x:f>'Crosswalk'!E66</x:f>
        <x:v>1</x:v>
      </x:c>
      <x:c r="O2895" s="15" t="n">
        <x:f>'Crosswalk'!F66</x:f>
        <x:v>0</x:v>
      </x:c>
      <x:c r="P2895" s="15" t="n">
        <x:f>'Crosswalk'!G66</x:f>
        <x:v>0</x:v>
      </x:c>
      <x:c r="Q2895" s="15" t="n">
        <x:f>'Crosswalk'!H66</x:f>
        <x:v>0</x:v>
      </x:c>
      <x:c r="R2895" s="15" t="n">
        <x:f>'Crosswalk'!I66</x:f>
        <x:v>0</x:v>
      </x:c>
      <x:c r="S2895" s="15" t="n">
        <x:f>'Crosswalk'!J66</x:f>
        <x:v>0</x:v>
      </x:c>
      <x:c r="T2895" s="15" t="n">
        <x:f>'Crosswalk'!K66</x:f>
        <x:v>0</x:v>
      </x:c>
      <x:c r="U2895" s="15" t="n">
        <x:f>'Crosswalk'!L66</x:f>
        <x:v>0</x:v>
      </x:c>
      <x:c r="V2895" s="15" t="n">
        <x:f>'Crosswalk'!M66</x:f>
        <x:v>0</x:v>
      </x:c>
      <x:c r="W2895" s="15" t="n">
        <x:f>'Crosswalk'!N66</x:f>
        <x:v>0</x:v>
      </x:c>
      <x:c r="X2895" s="18" t="str">
        <x:v>LFS - National Labor Force Survey</x:v>
      </x:c>
      <x:c r="Y2895" s="13" t="str"/>
      <x:c r="Z2895" s="18" t="str">
        <x:v>National 2021 section mix; national 2021 division composition. Observed national industry detail; used only for composition within 2024 ILO modelled margins.</x:v>
      </x:c>
      <x:c r="AA2895" s="13" t="str"/>
      <x:c r="AB2895" s="13" t="str">
        <x:v>https://rplumber.ilo.org/data/indicator?format=.csv.gz&amp;id=EMP_TEMP_SEX_EC2_NB_A</x:v>
      </x:c>
    </x:row>
    <x:row r="2896" ht="48" customHeight="1">
      <x:c r="A2896" s="2" t="str">
        <x:v>ETH</x:v>
      </x:c>
      <x:c r="B2896" s="2" t="str">
        <x:v>LMN</x:v>
      </x:c>
      <x:c r="C2896" s="2" t="str">
        <x:v>ETH</x:v>
      </x:c>
      <x:c r="D2896" s="2" t="n">
        <x:v>2021</x:v>
      </x:c>
      <x:c r="E2896" s="2" t="str">
        <x:v>EC2_ISIC4_M70</x:v>
      </x:c>
      <x:c r="F2896" s="17" t="str">
        <x:v>Economic activity (ISIC-Rev.4), 2 digit level: 70 - Activities of head offices; management consultancy activities</x:v>
      </x:c>
      <x:c r="G2896" s="19" t="n">
        <x:v>12.434</x:v>
      </x:c>
      <x:c r="H2896" s="20" t="n">
        <x:v>0.39397906611694056</x:v>
      </x:c>
      <x:c r="I2896" s="19" t="n">
        <x:f>SUM(G2895:G2901)</x:f>
        <x:v>181.463</x:v>
      </x:c>
      <x:c r="J2896" s="20" t="n">
        <x:f>G2896/I2896*H2896</x:f>
        <x:v>0.026995782655957624</x:v>
      </x:c>
      <x:c r="K2896" s="2" t="str">
        <x:v>ISIC4:70</x:v>
      </x:c>
      <x:c r="L2896" s="14" t="n">
        <x:f>'Crosswalk'!C67</x:f>
        <x:v>0</x:v>
      </x:c>
      <x:c r="M2896" s="14" t="n">
        <x:f>'Crosswalk'!D67</x:f>
        <x:v>0</x:v>
      </x:c>
      <x:c r="N2896" s="14" t="n">
        <x:f>'Crosswalk'!E67</x:f>
        <x:v>1</x:v>
      </x:c>
      <x:c r="O2896" s="14" t="n">
        <x:f>'Crosswalk'!F67</x:f>
        <x:v>0</x:v>
      </x:c>
      <x:c r="P2896" s="14" t="n">
        <x:f>'Crosswalk'!G67</x:f>
        <x:v>0</x:v>
      </x:c>
      <x:c r="Q2896" s="14" t="n">
        <x:f>'Crosswalk'!H67</x:f>
        <x:v>0</x:v>
      </x:c>
      <x:c r="R2896" s="14" t="n">
        <x:f>'Crosswalk'!I67</x:f>
        <x:v>0</x:v>
      </x:c>
      <x:c r="S2896" s="14" t="n">
        <x:f>'Crosswalk'!J67</x:f>
        <x:v>0</x:v>
      </x:c>
      <x:c r="T2896" s="14" t="n">
        <x:f>'Crosswalk'!K67</x:f>
        <x:v>0</x:v>
      </x:c>
      <x:c r="U2896" s="14" t="n">
        <x:f>'Crosswalk'!L67</x:f>
        <x:v>0</x:v>
      </x:c>
      <x:c r="V2896" s="14" t="n">
        <x:f>'Crosswalk'!M67</x:f>
        <x:v>0</x:v>
      </x:c>
      <x:c r="W2896" s="14" t="n">
        <x:f>'Crosswalk'!N67</x:f>
        <x:v>0</x:v>
      </x:c>
      <x:c r="X2896" s="17" t="str">
        <x:v>LFS - National Labor Force Survey</x:v>
      </x:c>
      <x:c r="Y2896" s="2" t="str"/>
      <x:c r="Z2896" s="17" t="str">
        <x:v>National 2021 section mix; national 2021 division composition. Observed national industry detail; used only for composition within 2024 ILO modelled margins.</x:v>
      </x:c>
      <x:c r="AA2896" s="2" t="str"/>
      <x:c r="AB2896" s="2" t="str">
        <x:v>https://rplumber.ilo.org/data/indicator?format=.csv.gz&amp;id=EMP_TEMP_SEX_EC2_NB_A</x:v>
      </x:c>
    </x:row>
    <x:row r="2897" ht="48" customHeight="1">
      <x:c r="A2897" s="13" t="str">
        <x:v>ETH</x:v>
      </x:c>
      <x:c r="B2897" s="13" t="str">
        <x:v>LMN</x:v>
      </x:c>
      <x:c r="C2897" s="13" t="str">
        <x:v>ETH</x:v>
      </x:c>
      <x:c r="D2897" s="13" t="n">
        <x:v>2021</x:v>
      </x:c>
      <x:c r="E2897" s="13" t="str">
        <x:v>EC2_ISIC4_M71</x:v>
      </x:c>
      <x:c r="F2897" s="18" t="str">
        <x:v>Economic activity (ISIC-Rev.4), 2 digit level: 71 - Architectural and engineering activities; technical testing and analysis</x:v>
      </x:c>
      <x:c r="G2897" s="21" t="n">
        <x:v>9.927</x:v>
      </x:c>
      <x:c r="H2897" s="22" t="n">
        <x:v>0.39397906611694056</x:v>
      </x:c>
      <x:c r="I2897" s="21" t="n">
        <x:f>SUM(G2895:G2901)</x:f>
        <x:v>181.463</x:v>
      </x:c>
      <x:c r="J2897" s="22" t="n">
        <x:f>G2897/I2897*H2897</x:f>
        <x:v>0.021552769376362503</x:v>
      </x:c>
      <x:c r="K2897" s="13" t="str">
        <x:v>ISIC4:71</x:v>
      </x:c>
      <x:c r="L2897" s="15" t="n">
        <x:f>'Crosswalk'!C68</x:f>
        <x:v>0</x:v>
      </x:c>
      <x:c r="M2897" s="15" t="n">
        <x:f>'Crosswalk'!D68</x:f>
        <x:v>0</x:v>
      </x:c>
      <x:c r="N2897" s="15" t="n">
        <x:f>'Crosswalk'!E68</x:f>
        <x:v>1</x:v>
      </x:c>
      <x:c r="O2897" s="15" t="n">
        <x:f>'Crosswalk'!F68</x:f>
        <x:v>0</x:v>
      </x:c>
      <x:c r="P2897" s="15" t="n">
        <x:f>'Crosswalk'!G68</x:f>
        <x:v>0</x:v>
      </x:c>
      <x:c r="Q2897" s="15" t="n">
        <x:f>'Crosswalk'!H68</x:f>
        <x:v>0</x:v>
      </x:c>
      <x:c r="R2897" s="15" t="n">
        <x:f>'Crosswalk'!I68</x:f>
        <x:v>0</x:v>
      </x:c>
      <x:c r="S2897" s="15" t="n">
        <x:f>'Crosswalk'!J68</x:f>
        <x:v>0</x:v>
      </x:c>
      <x:c r="T2897" s="15" t="n">
        <x:f>'Crosswalk'!K68</x:f>
        <x:v>0</x:v>
      </x:c>
      <x:c r="U2897" s="15" t="n">
        <x:f>'Crosswalk'!L68</x:f>
        <x:v>0</x:v>
      </x:c>
      <x:c r="V2897" s="15" t="n">
        <x:f>'Crosswalk'!M68</x:f>
        <x:v>0</x:v>
      </x:c>
      <x:c r="W2897" s="15" t="n">
        <x:f>'Crosswalk'!N68</x:f>
        <x:v>0</x:v>
      </x:c>
      <x:c r="X2897" s="18" t="str">
        <x:v>LFS - National Labor Force Survey</x:v>
      </x:c>
      <x:c r="Y2897" s="13" t="str"/>
      <x:c r="Z2897" s="18" t="str">
        <x:v>National 2021 section mix; national 2021 division composition. Observed national industry detail; used only for composition within 2024 ILO modelled margins.</x:v>
      </x:c>
      <x:c r="AA2897" s="13" t="str"/>
      <x:c r="AB2897" s="13" t="str">
        <x:v>https://rplumber.ilo.org/data/indicator?format=.csv.gz&amp;id=EMP_TEMP_SEX_EC2_NB_A</x:v>
      </x:c>
    </x:row>
    <x:row r="2898" ht="48" customHeight="1">
      <x:c r="A2898" s="2" t="str">
        <x:v>ETH</x:v>
      </x:c>
      <x:c r="B2898" s="2" t="str">
        <x:v>LMN</x:v>
      </x:c>
      <x:c r="C2898" s="2" t="str">
        <x:v>ETH</x:v>
      </x:c>
      <x:c r="D2898" s="2" t="n">
        <x:v>2021</x:v>
      </x:c>
      <x:c r="E2898" s="2" t="str">
        <x:v>EC2_ISIC4_M72</x:v>
      </x:c>
      <x:c r="F2898" s="17" t="str">
        <x:v>Economic activity (ISIC-Rev.4), 2 digit level: 72 - Scientific research and development</x:v>
      </x:c>
      <x:c r="G2898" s="19" t="n">
        <x:v>20.432</x:v>
      </x:c>
      <x:c r="H2898" s="20" t="n">
        <x:v>0.39397906611694056</x:v>
      </x:c>
      <x:c r="I2898" s="19" t="n">
        <x:f>SUM(G2895:G2901)</x:f>
        <x:v>181.463</x:v>
      </x:c>
      <x:c r="J2898" s="20" t="n">
        <x:f>G2898/I2898*H2898</x:f>
        <x:v>0.04436044967239233</x:v>
      </x:c>
      <x:c r="K2898" s="2" t="str">
        <x:v>ISIC4:72</x:v>
      </x:c>
      <x:c r="L2898" s="14" t="n">
        <x:f>'Crosswalk'!C69</x:f>
        <x:v>0</x:v>
      </x:c>
      <x:c r="M2898" s="14" t="n">
        <x:f>'Crosswalk'!D69</x:f>
        <x:v>0</x:v>
      </x:c>
      <x:c r="N2898" s="14" t="n">
        <x:f>'Crosswalk'!E69</x:f>
        <x:v>0.5</x:v>
      </x:c>
      <x:c r="O2898" s="14" t="n">
        <x:f>'Crosswalk'!F69</x:f>
        <x:v>0</x:v>
      </x:c>
      <x:c r="P2898" s="14" t="n">
        <x:f>'Crosswalk'!G69</x:f>
        <x:v>0</x:v>
      </x:c>
      <x:c r="Q2898" s="14" t="n">
        <x:f>'Crosswalk'!H69</x:f>
        <x:v>0.35</x:v>
      </x:c>
      <x:c r="R2898" s="14" t="n">
        <x:f>'Crosswalk'!I69</x:f>
        <x:v>0</x:v>
      </x:c>
      <x:c r="S2898" s="14" t="n">
        <x:f>'Crosswalk'!J69</x:f>
        <x:v>0.15</x:v>
      </x:c>
      <x:c r="T2898" s="14" t="n">
        <x:f>'Crosswalk'!K69</x:f>
        <x:v>0</x:v>
      </x:c>
      <x:c r="U2898" s="14" t="n">
        <x:f>'Crosswalk'!L69</x:f>
        <x:v>0</x:v>
      </x:c>
      <x:c r="V2898" s="14" t="n">
        <x:f>'Crosswalk'!M69</x:f>
        <x:v>0</x:v>
      </x:c>
      <x:c r="W2898" s="14" t="n">
        <x:f>'Crosswalk'!N69</x:f>
        <x:v>0</x:v>
      </x:c>
      <x:c r="X2898" s="17" t="str">
        <x:v>LFS - National Labor Force Survey</x:v>
      </x:c>
      <x:c r="Y2898" s="2" t="str"/>
      <x:c r="Z2898" s="17" t="str">
        <x:v>National 2021 section mix; national 2021 division composition. Observed national industry detail; used only for composition within 2024 ILO modelled margins.</x:v>
      </x:c>
      <x:c r="AA2898" s="2" t="str"/>
      <x:c r="AB2898" s="2" t="str">
        <x:v>https://rplumber.ilo.org/data/indicator?format=.csv.gz&amp;id=EMP_TEMP_SEX_EC2_NB_A</x:v>
      </x:c>
    </x:row>
    <x:row r="2899" ht="48" customHeight="1">
      <x:c r="A2899" s="13" t="str">
        <x:v>ETH</x:v>
      </x:c>
      <x:c r="B2899" s="13" t="str">
        <x:v>LMN</x:v>
      </x:c>
      <x:c r="C2899" s="13" t="str">
        <x:v>ETH</x:v>
      </x:c>
      <x:c r="D2899" s="13" t="n">
        <x:v>2021</x:v>
      </x:c>
      <x:c r="E2899" s="13" t="str">
        <x:v>EC2_ISIC4_M73</x:v>
      </x:c>
      <x:c r="F2899" s="18" t="str">
        <x:v>Economic activity (ISIC-Rev.4), 2 digit level: 73 - Advertising and market research</x:v>
      </x:c>
      <x:c r="G2899" s="21" t="n">
        <x:v>2.021</x:v>
      </x:c>
      <x:c r="H2899" s="22" t="n">
        <x:v>0.39397906611694056</x:v>
      </x:c>
      <x:c r="I2899" s="21" t="n">
        <x:f>SUM(G2895:G2901)</x:f>
        <x:v>181.463</x:v>
      </x:c>
      <x:c r="J2899" s="22" t="n">
        <x:f>G2899/I2899*H2899</x:f>
        <x:v>0.0043878459665184465</x:v>
      </x:c>
      <x:c r="K2899" s="13" t="str">
        <x:v>ISIC4:73</x:v>
      </x:c>
      <x:c r="L2899" s="15" t="n">
        <x:f>'Crosswalk'!C70</x:f>
        <x:v>0</x:v>
      </x:c>
      <x:c r="M2899" s="15" t="n">
        <x:f>'Crosswalk'!D70</x:f>
        <x:v>0</x:v>
      </x:c>
      <x:c r="N2899" s="15" t="n">
        <x:f>'Crosswalk'!E70</x:f>
        <x:v>0</x:v>
      </x:c>
      <x:c r="O2899" s="15" t="n">
        <x:f>'Crosswalk'!F70</x:f>
        <x:v>0</x:v>
      </x:c>
      <x:c r="P2899" s="15" t="n">
        <x:f>'Crosswalk'!G70</x:f>
        <x:v>0</x:v>
      </x:c>
      <x:c r="Q2899" s="15" t="n">
        <x:f>'Crosswalk'!H70</x:f>
        <x:v>0</x:v>
      </x:c>
      <x:c r="R2899" s="15" t="n">
        <x:f>'Crosswalk'!I70</x:f>
        <x:v>0</x:v>
      </x:c>
      <x:c r="S2899" s="15" t="n">
        <x:f>'Crosswalk'!J70</x:f>
        <x:v>0</x:v>
      </x:c>
      <x:c r="T2899" s="15" t="n">
        <x:f>'Crosswalk'!K70</x:f>
        <x:v>1</x:v>
      </x:c>
      <x:c r="U2899" s="15" t="n">
        <x:f>'Crosswalk'!L70</x:f>
        <x:v>0</x:v>
      </x:c>
      <x:c r="V2899" s="15" t="n">
        <x:f>'Crosswalk'!M70</x:f>
        <x:v>0</x:v>
      </x:c>
      <x:c r="W2899" s="15" t="n">
        <x:f>'Crosswalk'!N70</x:f>
        <x:v>0</x:v>
      </x:c>
      <x:c r="X2899" s="18" t="str">
        <x:v>LFS - National Labor Force Survey</x:v>
      </x:c>
      <x:c r="Y2899" s="13" t="str"/>
      <x:c r="Z2899" s="18" t="str">
        <x:v>National 2021 section mix; national 2021 division composition. Observed national industry detail; used only for composition within 2024 ILO modelled margins.</x:v>
      </x:c>
      <x:c r="AA2899" s="13" t="str"/>
      <x:c r="AB2899" s="13" t="str">
        <x:v>https://rplumber.ilo.org/data/indicator?format=.csv.gz&amp;id=EMP_TEMP_SEX_EC2_NB_A</x:v>
      </x:c>
    </x:row>
    <x:row r="2900" ht="48" customHeight="1">
      <x:c r="A2900" s="2" t="str">
        <x:v>ETH</x:v>
      </x:c>
      <x:c r="B2900" s="2" t="str">
        <x:v>LMN</x:v>
      </x:c>
      <x:c r="C2900" s="2" t="str">
        <x:v>ETH</x:v>
      </x:c>
      <x:c r="D2900" s="2" t="n">
        <x:v>2021</x:v>
      </x:c>
      <x:c r="E2900" s="2" t="str">
        <x:v>EC2_ISIC4_M74</x:v>
      </x:c>
      <x:c r="F2900" s="17" t="str">
        <x:v>Economic activity (ISIC-Rev.4), 2 digit level: 74 - Other professional, scientific and technical activities</x:v>
      </x:c>
      <x:c r="G2900" s="19" t="n">
        <x:v>56.793</x:v>
      </x:c>
      <x:c r="H2900" s="20" t="n">
        <x:v>0.39397906611694056</x:v>
      </x:c>
      <x:c r="I2900" s="19" t="n">
        <x:f>SUM(G2895:G2901)</x:f>
        <x:v>181.463</x:v>
      </x:c>
      <x:c r="J2900" s="20" t="n">
        <x:f>G2900/I2900*H2900</x:f>
        <x:v>0.12330476792502827</x:v>
      </x:c>
      <x:c r="K2900" s="2" t="str">
        <x:v>ISIC4:74</x:v>
      </x:c>
      <x:c r="L2900" s="14" t="n">
        <x:f>'Crosswalk'!C71</x:f>
        <x:v>0</x:v>
      </x:c>
      <x:c r="M2900" s="14" t="n">
        <x:f>'Crosswalk'!D71</x:f>
        <x:v>0</x:v>
      </x:c>
      <x:c r="N2900" s="14" t="n">
        <x:f>'Crosswalk'!E71</x:f>
        <x:v>0.8</x:v>
      </x:c>
      <x:c r="O2900" s="14" t="n">
        <x:f>'Crosswalk'!F71</x:f>
        <x:v>0.2</x:v>
      </x:c>
      <x:c r="P2900" s="14" t="n">
        <x:f>'Crosswalk'!G71</x:f>
        <x:v>0</x:v>
      </x:c>
      <x:c r="Q2900" s="14" t="n">
        <x:f>'Crosswalk'!H71</x:f>
        <x:v>0</x:v>
      </x:c>
      <x:c r="R2900" s="14" t="n">
        <x:f>'Crosswalk'!I71</x:f>
        <x:v>0</x:v>
      </x:c>
      <x:c r="S2900" s="14" t="n">
        <x:f>'Crosswalk'!J71</x:f>
        <x:v>0</x:v>
      </x:c>
      <x:c r="T2900" s="14" t="n">
        <x:f>'Crosswalk'!K71</x:f>
        <x:v>0</x:v>
      </x:c>
      <x:c r="U2900" s="14" t="n">
        <x:f>'Crosswalk'!L71</x:f>
        <x:v>0</x:v>
      </x:c>
      <x:c r="V2900" s="14" t="n">
        <x:f>'Crosswalk'!M71</x:f>
        <x:v>0</x:v>
      </x:c>
      <x:c r="W2900" s="14" t="n">
        <x:f>'Crosswalk'!N71</x:f>
        <x:v>0</x:v>
      </x:c>
      <x:c r="X2900" s="17" t="str">
        <x:v>LFS - National Labor Force Survey</x:v>
      </x:c>
      <x:c r="Y2900" s="2" t="str"/>
      <x:c r="Z2900" s="17" t="str">
        <x:v>National 2021 section mix; national 2021 division composition. Observed national industry detail; used only for composition within 2024 ILO modelled margins.</x:v>
      </x:c>
      <x:c r="AA2900" s="2" t="str"/>
      <x:c r="AB2900" s="2" t="str">
        <x:v>https://rplumber.ilo.org/data/indicator?format=.csv.gz&amp;id=EMP_TEMP_SEX_EC2_NB_A</x:v>
      </x:c>
    </x:row>
    <x:row r="2901" ht="48" customHeight="1">
      <x:c r="A2901" s="13" t="str">
        <x:v>ETH</x:v>
      </x:c>
      <x:c r="B2901" s="13" t="str">
        <x:v>LMN</x:v>
      </x:c>
      <x:c r="C2901" s="13" t="str">
        <x:v>ETH</x:v>
      </x:c>
      <x:c r="D2901" s="13" t="n">
        <x:v>2021</x:v>
      </x:c>
      <x:c r="E2901" s="13" t="str">
        <x:v>EC2_ISIC4_M75</x:v>
      </x:c>
      <x:c r="F2901" s="18" t="str">
        <x:v>Economic activity (ISIC-Rev.4), 2 digit level: 75 - Veterinary activities</x:v>
      </x:c>
      <x:c r="G2901" s="21" t="n">
        <x:v>16.718</x:v>
      </x:c>
      <x:c r="H2901" s="22" t="n">
        <x:v>0.39397906611694056</x:v>
      </x:c>
      <x:c r="I2901" s="21" t="n">
        <x:f>SUM(G2895:G2901)</x:f>
        <x:v>181.463</x:v>
      </x:c>
      <x:c r="J2901" s="22" t="n">
        <x:f>G2901/I2901*H2901</x:f>
        <x:v>0.03629688711937427</x:v>
      </x:c>
      <x:c r="K2901" s="13" t="str">
        <x:v>ISIC4:75</x:v>
      </x:c>
      <x:c r="L2901" s="15" t="n">
        <x:f>'Crosswalk'!C72</x:f>
        <x:v>0</x:v>
      </x:c>
      <x:c r="M2901" s="15" t="n">
        <x:f>'Crosswalk'!D72</x:f>
        <x:v>0</x:v>
      </x:c>
      <x:c r="N2901" s="15" t="n">
        <x:f>'Crosswalk'!E72</x:f>
        <x:v>0</x:v>
      </x:c>
      <x:c r="O2901" s="15" t="n">
        <x:f>'Crosswalk'!F72</x:f>
        <x:v>0</x:v>
      </x:c>
      <x:c r="P2901" s="15" t="n">
        <x:f>'Crosswalk'!G72</x:f>
        <x:v>0</x:v>
      </x:c>
      <x:c r="Q2901" s="15" t="n">
        <x:f>'Crosswalk'!H72</x:f>
        <x:v>1</x:v>
      </x:c>
      <x:c r="R2901" s="15" t="n">
        <x:f>'Crosswalk'!I72</x:f>
        <x:v>0</x:v>
      </x:c>
      <x:c r="S2901" s="15" t="n">
        <x:f>'Crosswalk'!J72</x:f>
        <x:v>0</x:v>
      </x:c>
      <x:c r="T2901" s="15" t="n">
        <x:f>'Crosswalk'!K72</x:f>
        <x:v>0</x:v>
      </x:c>
      <x:c r="U2901" s="15" t="n">
        <x:f>'Crosswalk'!L72</x:f>
        <x:v>0</x:v>
      </x:c>
      <x:c r="V2901" s="15" t="n">
        <x:f>'Crosswalk'!M72</x:f>
        <x:v>0</x:v>
      </x:c>
      <x:c r="W2901" s="15" t="n">
        <x:f>'Crosswalk'!N72</x:f>
        <x:v>0</x:v>
      </x:c>
      <x:c r="X2901" s="18" t="str">
        <x:v>LFS - National Labor Force Survey</x:v>
      </x:c>
      <x:c r="Y2901" s="13" t="str"/>
      <x:c r="Z2901" s="18" t="str">
        <x:v>National 2021 section mix; national 2021 division composition. Observed national industry detail; used only for composition within 2024 ILO modelled margins.</x:v>
      </x:c>
      <x:c r="AA2901" s="13" t="str"/>
      <x:c r="AB2901" s="13" t="str">
        <x:v>https://rplumber.ilo.org/data/indicator?format=.csv.gz&amp;id=EMP_TEMP_SEX_EC2_NB_A</x:v>
      </x:c>
    </x:row>
    <x:row r="2902" ht="48" customHeight="1">
      <x:c r="A2902" s="2" t="str">
        <x:v>ETH</x:v>
      </x:c>
      <x:c r="B2902" s="2" t="str">
        <x:v>LMN</x:v>
      </x:c>
      <x:c r="C2902" s="2" t="str">
        <x:v>ETH</x:v>
      </x:c>
      <x:c r="D2902" s="2" t="n">
        <x:v>2021</x:v>
      </x:c>
      <x:c r="E2902" s="2" t="str">
        <x:v>EC2_ISIC4_N77</x:v>
      </x:c>
      <x:c r="F2902" s="17" t="str">
        <x:v>Economic activity (ISIC-Rev.4), 2 digit level: 77 - Rental and leasing activities</x:v>
      </x:c>
      <x:c r="G2902" s="19" t="n">
        <x:v>2.357</x:v>
      </x:c>
      <x:c r="H2902" s="20" t="n">
        <x:v>0.5778159893875938</x:v>
      </x:c>
      <x:c r="I2902" s="19" t="n">
        <x:f>SUM(G2902:G2907)</x:f>
        <x:v>266.137</x:v>
      </x:c>
      <x:c r="J2902" s="20" t="n">
        <x:f>G2902/I2902*H2902</x:f>
        <x:v>0.005117335383605281</x:v>
      </x:c>
      <x:c r="K2902" s="2" t="str">
        <x:v>ISIC4:77</x:v>
      </x:c>
      <x:c r="L2902" s="14" t="n">
        <x:f>'Crosswalk'!C73</x:f>
        <x:v>0</x:v>
      </x:c>
      <x:c r="M2902" s="14" t="n">
        <x:f>'Crosswalk'!D73</x:f>
        <x:v>0</x:v>
      </x:c>
      <x:c r="N2902" s="14" t="n">
        <x:f>'Crosswalk'!E73</x:f>
        <x:v>0.7</x:v>
      </x:c>
      <x:c r="O2902" s="14" t="n">
        <x:f>'Crosswalk'!F73</x:f>
        <x:v>0.3</x:v>
      </x:c>
      <x:c r="P2902" s="14" t="n">
        <x:f>'Crosswalk'!G73</x:f>
        <x:v>0</x:v>
      </x:c>
      <x:c r="Q2902" s="14" t="n">
        <x:f>'Crosswalk'!H73</x:f>
        <x:v>0</x:v>
      </x:c>
      <x:c r="R2902" s="14" t="n">
        <x:f>'Crosswalk'!I73</x:f>
        <x:v>0</x:v>
      </x:c>
      <x:c r="S2902" s="14" t="n">
        <x:f>'Crosswalk'!J73</x:f>
        <x:v>0</x:v>
      </x:c>
      <x:c r="T2902" s="14" t="n">
        <x:f>'Crosswalk'!K73</x:f>
        <x:v>0</x:v>
      </x:c>
      <x:c r="U2902" s="14" t="n">
        <x:f>'Crosswalk'!L73</x:f>
        <x:v>0</x:v>
      </x:c>
      <x:c r="V2902" s="14" t="n">
        <x:f>'Crosswalk'!M73</x:f>
        <x:v>0</x:v>
      </x:c>
      <x:c r="W2902" s="14" t="n">
        <x:f>'Crosswalk'!N73</x:f>
        <x:v>0</x:v>
      </x:c>
      <x:c r="X2902" s="17" t="str">
        <x:v>LFS - National Labor Force Survey</x:v>
      </x:c>
      <x:c r="Y2902" s="2" t="str">
        <x:v>U</x:v>
      </x:c>
      <x:c r="Z2902" s="17" t="str">
        <x:v>National 2021 section mix; national 2021 division composition. Observed national industry detail; used only for composition within 2024 ILO modelled margins.</x:v>
      </x:c>
      <x:c r="AA2902" s="2" t="str"/>
      <x:c r="AB2902" s="2" t="str">
        <x:v>https://rplumber.ilo.org/data/indicator?format=.csv.gz&amp;id=EMP_TEMP_SEX_EC2_NB_A</x:v>
      </x:c>
    </x:row>
    <x:row r="2903" ht="48" customHeight="1">
      <x:c r="A2903" s="13" t="str">
        <x:v>ETH</x:v>
      </x:c>
      <x:c r="B2903" s="13" t="str">
        <x:v>LMN</x:v>
      </x:c>
      <x:c r="C2903" s="13" t="str">
        <x:v>ETH</x:v>
      </x:c>
      <x:c r="D2903" s="13" t="n">
        <x:v>2021</x:v>
      </x:c>
      <x:c r="E2903" s="13" t="str">
        <x:v>EC2_ISIC4_N78</x:v>
      </x:c>
      <x:c r="F2903" s="18" t="str">
        <x:v>Economic activity (ISIC-Rev.4), 2 digit level: 78 - Employment activities</x:v>
      </x:c>
      <x:c r="G2903" s="21" t="n">
        <x:v>42.95</x:v>
      </x:c>
      <x:c r="H2903" s="22" t="n">
        <x:v>0.5778159893875938</x:v>
      </x:c>
      <x:c r="I2903" s="21" t="n">
        <x:f>SUM(G2902:G2907)</x:f>
        <x:v>266.137</x:v>
      </x:c>
      <x:c r="J2903" s="22" t="n">
        <x:f>G2903/I2903*H2903</x:f>
        <x:v>0.09324970501733</x:v>
      </x:c>
      <x:c r="K2903" s="13" t="str">
        <x:v>ISIC4:78</x:v>
      </x:c>
      <x:c r="L2903" s="15" t="n">
        <x:f>'Crosswalk'!C74</x:f>
        <x:v>0</x:v>
      </x:c>
      <x:c r="M2903" s="15" t="n">
        <x:f>'Crosswalk'!D74</x:f>
        <x:v>0</x:v>
      </x:c>
      <x:c r="N2903" s="15" t="n">
        <x:f>'Crosswalk'!E74</x:f>
        <x:v>1</x:v>
      </x:c>
      <x:c r="O2903" s="15" t="n">
        <x:f>'Crosswalk'!F74</x:f>
        <x:v>0</x:v>
      </x:c>
      <x:c r="P2903" s="15" t="n">
        <x:f>'Crosswalk'!G74</x:f>
        <x:v>0</x:v>
      </x:c>
      <x:c r="Q2903" s="15" t="n">
        <x:f>'Crosswalk'!H74</x:f>
        <x:v>0</x:v>
      </x:c>
      <x:c r="R2903" s="15" t="n">
        <x:f>'Crosswalk'!I74</x:f>
        <x:v>0</x:v>
      </x:c>
      <x:c r="S2903" s="15" t="n">
        <x:f>'Crosswalk'!J74</x:f>
        <x:v>0</x:v>
      </x:c>
      <x:c r="T2903" s="15" t="n">
        <x:f>'Crosswalk'!K74</x:f>
        <x:v>0</x:v>
      </x:c>
      <x:c r="U2903" s="15" t="n">
        <x:f>'Crosswalk'!L74</x:f>
        <x:v>0</x:v>
      </x:c>
      <x:c r="V2903" s="15" t="n">
        <x:f>'Crosswalk'!M74</x:f>
        <x:v>0</x:v>
      </x:c>
      <x:c r="W2903" s="15" t="n">
        <x:f>'Crosswalk'!N74</x:f>
        <x:v>0</x:v>
      </x:c>
      <x:c r="X2903" s="18" t="str">
        <x:v>LFS - National Labor Force Survey</x:v>
      </x:c>
      <x:c r="Y2903" s="13" t="str"/>
      <x:c r="Z2903" s="18" t="str">
        <x:v>National 2021 section mix; national 2021 division composition. Observed national industry detail; used only for composition within 2024 ILO modelled margins.</x:v>
      </x:c>
      <x:c r="AA2903" s="13" t="str"/>
      <x:c r="AB2903" s="13" t="str">
        <x:v>https://rplumber.ilo.org/data/indicator?format=.csv.gz&amp;id=EMP_TEMP_SEX_EC2_NB_A</x:v>
      </x:c>
    </x:row>
    <x:row r="2904" ht="48" customHeight="1">
      <x:c r="A2904" s="2" t="str">
        <x:v>ETH</x:v>
      </x:c>
      <x:c r="B2904" s="2" t="str">
        <x:v>LMN</x:v>
      </x:c>
      <x:c r="C2904" s="2" t="str">
        <x:v>ETH</x:v>
      </x:c>
      <x:c r="D2904" s="2" t="n">
        <x:v>2021</x:v>
      </x:c>
      <x:c r="E2904" s="2" t="str">
        <x:v>EC2_ISIC4_N79</x:v>
      </x:c>
      <x:c r="F2904" s="17" t="str">
        <x:v>Economic activity (ISIC-Rev.4), 2 digit level: 79 - Travel agency, tour operator, reservation service and related activities</x:v>
      </x:c>
      <x:c r="G2904" s="19" t="n">
        <x:v>7.928</x:v>
      </x:c>
      <x:c r="H2904" s="20" t="n">
        <x:v>0.5778159893875938</x:v>
      </x:c>
      <x:c r="I2904" s="19" t="n">
        <x:f>SUM(G2902:G2907)</x:f>
        <x:v>266.137</x:v>
      </x:c>
      <x:c r="J2904" s="20" t="n">
        <x:f>G2904/I2904*H2904</x:f>
        <x:v>0.017212658006458492</x:v>
      </x:c>
      <x:c r="K2904" s="2" t="str">
        <x:v>ISIC4:79</x:v>
      </x:c>
      <x:c r="L2904" s="14" t="n">
        <x:f>'Crosswalk'!C75</x:f>
        <x:v>0</x:v>
      </x:c>
      <x:c r="M2904" s="14" t="n">
        <x:f>'Crosswalk'!D75</x:f>
        <x:v>0</x:v>
      </x:c>
      <x:c r="N2904" s="14" t="n">
        <x:f>'Crosswalk'!E75</x:f>
        <x:v>0</x:v>
      </x:c>
      <x:c r="O2904" s="14" t="n">
        <x:f>'Crosswalk'!F75</x:f>
        <x:v>1</x:v>
      </x:c>
      <x:c r="P2904" s="14" t="n">
        <x:f>'Crosswalk'!G75</x:f>
        <x:v>0</x:v>
      </x:c>
      <x:c r="Q2904" s="14" t="n">
        <x:f>'Crosswalk'!H75</x:f>
        <x:v>0</x:v>
      </x:c>
      <x:c r="R2904" s="14" t="n">
        <x:f>'Crosswalk'!I75</x:f>
        <x:v>0</x:v>
      </x:c>
      <x:c r="S2904" s="14" t="n">
        <x:f>'Crosswalk'!J75</x:f>
        <x:v>0</x:v>
      </x:c>
      <x:c r="T2904" s="14" t="n">
        <x:f>'Crosswalk'!K75</x:f>
        <x:v>0</x:v>
      </x:c>
      <x:c r="U2904" s="14" t="n">
        <x:f>'Crosswalk'!L75</x:f>
        <x:v>0</x:v>
      </x:c>
      <x:c r="V2904" s="14" t="n">
        <x:f>'Crosswalk'!M75</x:f>
        <x:v>0</x:v>
      </x:c>
      <x:c r="W2904" s="14" t="n">
        <x:f>'Crosswalk'!N75</x:f>
        <x:v>0</x:v>
      </x:c>
      <x:c r="X2904" s="17" t="str">
        <x:v>LFS - National Labor Force Survey</x:v>
      </x:c>
      <x:c r="Y2904" s="2" t="str"/>
      <x:c r="Z2904" s="17" t="str">
        <x:v>National 2021 section mix; national 2021 division composition. Observed national industry detail; used only for composition within 2024 ILO modelled margins.</x:v>
      </x:c>
      <x:c r="AA2904" s="2" t="str"/>
      <x:c r="AB2904" s="2" t="str">
        <x:v>https://rplumber.ilo.org/data/indicator?format=.csv.gz&amp;id=EMP_TEMP_SEX_EC2_NB_A</x:v>
      </x:c>
    </x:row>
    <x:row r="2905" ht="48" customHeight="1">
      <x:c r="A2905" s="13" t="str">
        <x:v>ETH</x:v>
      </x:c>
      <x:c r="B2905" s="13" t="str">
        <x:v>LMN</x:v>
      </x:c>
      <x:c r="C2905" s="13" t="str">
        <x:v>ETH</x:v>
      </x:c>
      <x:c r="D2905" s="13" t="n">
        <x:v>2021</x:v>
      </x:c>
      <x:c r="E2905" s="13" t="str">
        <x:v>EC2_ISIC4_N80</x:v>
      </x:c>
      <x:c r="F2905" s="18" t="str">
        <x:v>Economic activity (ISIC-Rev.4), 2 digit level: 80 - Security and investigation activities</x:v>
      </x:c>
      <x:c r="G2905" s="21" t="n">
        <x:v>34.206</x:v>
      </x:c>
      <x:c r="H2905" s="22" t="n">
        <x:v>0.5778159893875938</x:v>
      </x:c>
      <x:c r="I2905" s="21" t="n">
        <x:f>SUM(G2902:G2907)</x:f>
        <x:v>266.137</x:v>
      </x:c>
      <x:c r="J2905" s="22" t="n">
        <x:f>G2905/I2905*H2905</x:f>
        <x:v>0.07426541117165984</x:v>
      </x:c>
      <x:c r="K2905" s="13" t="str">
        <x:v>ISIC4:80</x:v>
      </x:c>
      <x:c r="L2905" s="15" t="n">
        <x:f>'Crosswalk'!C76</x:f>
        <x:v>0</x:v>
      </x:c>
      <x:c r="M2905" s="15" t="n">
        <x:f>'Crosswalk'!D76</x:f>
        <x:v>0</x:v>
      </x:c>
      <x:c r="N2905" s="15" t="n">
        <x:f>'Crosswalk'!E76</x:f>
        <x:v>1</x:v>
      </x:c>
      <x:c r="O2905" s="15" t="n">
        <x:f>'Crosswalk'!F76</x:f>
        <x:v>0</x:v>
      </x:c>
      <x:c r="P2905" s="15" t="n">
        <x:f>'Crosswalk'!G76</x:f>
        <x:v>0</x:v>
      </x:c>
      <x:c r="Q2905" s="15" t="n">
        <x:f>'Crosswalk'!H76</x:f>
        <x:v>0</x:v>
      </x:c>
      <x:c r="R2905" s="15" t="n">
        <x:f>'Crosswalk'!I76</x:f>
        <x:v>0</x:v>
      </x:c>
      <x:c r="S2905" s="15" t="n">
        <x:f>'Crosswalk'!J76</x:f>
        <x:v>0</x:v>
      </x:c>
      <x:c r="T2905" s="15" t="n">
        <x:f>'Crosswalk'!K76</x:f>
        <x:v>0</x:v>
      </x:c>
      <x:c r="U2905" s="15" t="n">
        <x:f>'Crosswalk'!L76</x:f>
        <x:v>0</x:v>
      </x:c>
      <x:c r="V2905" s="15" t="n">
        <x:f>'Crosswalk'!M76</x:f>
        <x:v>0</x:v>
      </x:c>
      <x:c r="W2905" s="15" t="n">
        <x:f>'Crosswalk'!N76</x:f>
        <x:v>0</x:v>
      </x:c>
      <x:c r="X2905" s="18" t="str">
        <x:v>LFS - National Labor Force Survey</x:v>
      </x:c>
      <x:c r="Y2905" s="13" t="str"/>
      <x:c r="Z2905" s="18" t="str">
        <x:v>National 2021 section mix; national 2021 division composition. Observed national industry detail; used only for composition within 2024 ILO modelled margins.</x:v>
      </x:c>
      <x:c r="AA2905" s="13" t="str"/>
      <x:c r="AB2905" s="13" t="str">
        <x:v>https://rplumber.ilo.org/data/indicator?format=.csv.gz&amp;id=EMP_TEMP_SEX_EC2_NB_A</x:v>
      </x:c>
    </x:row>
    <x:row r="2906" ht="48" customHeight="1">
      <x:c r="A2906" s="2" t="str">
        <x:v>ETH</x:v>
      </x:c>
      <x:c r="B2906" s="2" t="str">
        <x:v>LMN</x:v>
      </x:c>
      <x:c r="C2906" s="2" t="str">
        <x:v>ETH</x:v>
      </x:c>
      <x:c r="D2906" s="2" t="n">
        <x:v>2021</x:v>
      </x:c>
      <x:c r="E2906" s="2" t="str">
        <x:v>EC2_ISIC4_N81</x:v>
      </x:c>
      <x:c r="F2906" s="17" t="str">
        <x:v>Economic activity (ISIC-Rev.4), 2 digit level: 81 - Services to buildings and landscape activities</x:v>
      </x:c>
      <x:c r="G2906" s="19" t="n">
        <x:v>18.125</x:v>
      </x:c>
      <x:c r="H2906" s="20" t="n">
        <x:v>0.5778159893875938</x:v>
      </x:c>
      <x:c r="I2906" s="19" t="n">
        <x:f>SUM(G2902:G2907)</x:f>
        <x:v>266.137</x:v>
      </x:c>
      <x:c r="J2906" s="20" t="n">
        <x:f>G2906/I2906*H2906</x:f>
        <x:v>0.03935159262954846</x:v>
      </x:c>
      <x:c r="K2906" s="2" t="str">
        <x:v>ISIC4:81</x:v>
      </x:c>
      <x:c r="L2906" s="14" t="n">
        <x:f>'Crosswalk'!C77</x:f>
        <x:v>0</x:v>
      </x:c>
      <x:c r="M2906" s="14" t="n">
        <x:f>'Crosswalk'!D77</x:f>
        <x:v>0</x:v>
      </x:c>
      <x:c r="N2906" s="14" t="n">
        <x:f>'Crosswalk'!E77</x:f>
        <x:v>1</x:v>
      </x:c>
      <x:c r="O2906" s="14" t="n">
        <x:f>'Crosswalk'!F77</x:f>
        <x:v>0</x:v>
      </x:c>
      <x:c r="P2906" s="14" t="n">
        <x:f>'Crosswalk'!G77</x:f>
        <x:v>0</x:v>
      </x:c>
      <x:c r="Q2906" s="14" t="n">
        <x:f>'Crosswalk'!H77</x:f>
        <x:v>0</x:v>
      </x:c>
      <x:c r="R2906" s="14" t="n">
        <x:f>'Crosswalk'!I77</x:f>
        <x:v>0</x:v>
      </x:c>
      <x:c r="S2906" s="14" t="n">
        <x:f>'Crosswalk'!J77</x:f>
        <x:v>0</x:v>
      </x:c>
      <x:c r="T2906" s="14" t="n">
        <x:f>'Crosswalk'!K77</x:f>
        <x:v>0</x:v>
      </x:c>
      <x:c r="U2906" s="14" t="n">
        <x:f>'Crosswalk'!L77</x:f>
        <x:v>0</x:v>
      </x:c>
      <x:c r="V2906" s="14" t="n">
        <x:f>'Crosswalk'!M77</x:f>
        <x:v>0</x:v>
      </x:c>
      <x:c r="W2906" s="14" t="n">
        <x:f>'Crosswalk'!N77</x:f>
        <x:v>0</x:v>
      </x:c>
      <x:c r="X2906" s="17" t="str">
        <x:v>LFS - National Labor Force Survey</x:v>
      </x:c>
      <x:c r="Y2906" s="2" t="str"/>
      <x:c r="Z2906" s="17" t="str">
        <x:v>National 2021 section mix; national 2021 division composition. Observed national industry detail; used only for composition within 2024 ILO modelled margins.</x:v>
      </x:c>
      <x:c r="AA2906" s="2" t="str"/>
      <x:c r="AB2906" s="2" t="str">
        <x:v>https://rplumber.ilo.org/data/indicator?format=.csv.gz&amp;id=EMP_TEMP_SEX_EC2_NB_A</x:v>
      </x:c>
    </x:row>
    <x:row r="2907" ht="48" customHeight="1">
      <x:c r="A2907" s="13" t="str">
        <x:v>ETH</x:v>
      </x:c>
      <x:c r="B2907" s="13" t="str">
        <x:v>LMN</x:v>
      </x:c>
      <x:c r="C2907" s="13" t="str">
        <x:v>ETH</x:v>
      </x:c>
      <x:c r="D2907" s="13" t="n">
        <x:v>2021</x:v>
      </x:c>
      <x:c r="E2907" s="13" t="str">
        <x:v>EC2_ISIC4_N82</x:v>
      </x:c>
      <x:c r="F2907" s="18" t="str">
        <x:v>Economic activity (ISIC-Rev.4), 2 digit level: 82 - Office administrative, office support and other business support activities</x:v>
      </x:c>
      <x:c r="G2907" s="21" t="n">
        <x:v>160.571</x:v>
      </x:c>
      <x:c r="H2907" s="22" t="n">
        <x:v>0.5778159893875938</x:v>
      </x:c>
      <x:c r="I2907" s="21" t="n">
        <x:f>SUM(G2902:G2907)</x:f>
        <x:v>266.137</x:v>
      </x:c>
      <x:c r="J2907" s="22" t="n">
        <x:f>G2907/I2907*H2907</x:f>
        <x:v>0.3486192871789917</x:v>
      </x:c>
      <x:c r="K2907" s="13" t="str">
        <x:v>ISIC4:82</x:v>
      </x:c>
      <x:c r="L2907" s="15" t="n">
        <x:f>'Crosswalk'!C78</x:f>
        <x:v>0</x:v>
      </x:c>
      <x:c r="M2907" s="15" t="n">
        <x:f>'Crosswalk'!D78</x:f>
        <x:v>0</x:v>
      </x:c>
      <x:c r="N2907" s="15" t="n">
        <x:f>'Crosswalk'!E78</x:f>
        <x:v>1</x:v>
      </x:c>
      <x:c r="O2907" s="15" t="n">
        <x:f>'Crosswalk'!F78</x:f>
        <x:v>0</x:v>
      </x:c>
      <x:c r="P2907" s="15" t="n">
        <x:f>'Crosswalk'!G78</x:f>
        <x:v>0</x:v>
      </x:c>
      <x:c r="Q2907" s="15" t="n">
        <x:f>'Crosswalk'!H78</x:f>
        <x:v>0</x:v>
      </x:c>
      <x:c r="R2907" s="15" t="n">
        <x:f>'Crosswalk'!I78</x:f>
        <x:v>0</x:v>
      </x:c>
      <x:c r="S2907" s="15" t="n">
        <x:f>'Crosswalk'!J78</x:f>
        <x:v>0</x:v>
      </x:c>
      <x:c r="T2907" s="15" t="n">
        <x:f>'Crosswalk'!K78</x:f>
        <x:v>0</x:v>
      </x:c>
      <x:c r="U2907" s="15" t="n">
        <x:f>'Crosswalk'!L78</x:f>
        <x:v>0</x:v>
      </x:c>
      <x:c r="V2907" s="15" t="n">
        <x:f>'Crosswalk'!M78</x:f>
        <x:v>0</x:v>
      </x:c>
      <x:c r="W2907" s="15" t="n">
        <x:f>'Crosswalk'!N78</x:f>
        <x:v>0</x:v>
      </x:c>
      <x:c r="X2907" s="18" t="str">
        <x:v>LFS - National Labor Force Survey</x:v>
      </x:c>
      <x:c r="Y2907" s="13" t="str"/>
      <x:c r="Z2907" s="18" t="str">
        <x:v>National 2021 section mix; national 2021 division composition. Observed national industry detail; used only for composition within 2024 ILO modelled margins.</x:v>
      </x:c>
      <x:c r="AA2907" s="13" t="str"/>
      <x:c r="AB2907" s="13" t="str">
        <x:v>https://rplumber.ilo.org/data/indicator?format=.csv.gz&amp;id=EMP_TEMP_SEX_EC2_NB_A</x:v>
      </x:c>
    </x:row>
    <x:row r="2908" ht="48" customHeight="1">
      <x:c r="A2908" s="2" t="str">
        <x:v>ETH</x:v>
      </x:c>
      <x:c r="B2908" s="2" t="str">
        <x:v>O</x:v>
      </x:c>
      <x:c r="C2908" s="2" t="str">
        <x:v>ETH</x:v>
      </x:c>
      <x:c r="D2908" s="2" t="n">
        <x:v>2021</x:v>
      </x:c>
      <x:c r="E2908" s="2" t="str">
        <x:v>EC2_ISIC4_O84</x:v>
      </x:c>
      <x:c r="F2908" s="17" t="str">
        <x:v>Economic activity (ISIC-Rev.4), 2 digit level: 84 - Public administration and defence; compulsory social security</x:v>
      </x:c>
      <x:c r="G2908" s="19" t="n">
        <x:v>366.176</x:v>
      </x:c>
      <x:c r="H2908" s="20" t="n">
        <x:v>1</x:v>
      </x:c>
      <x:c r="I2908" s="19" t="n">
        <x:f>SUM(G2908:G2908)</x:f>
        <x:v>366.176</x:v>
      </x:c>
      <x:c r="J2908" s="20" t="n">
        <x:f>G2908/I2908*H2908</x:f>
        <x:v>1</x:v>
      </x:c>
      <x:c r="K2908" s="2" t="str">
        <x:v>ISIC4:84</x:v>
      </x:c>
      <x:c r="L2908" s="14" t="n">
        <x:f>'Crosswalk'!C79</x:f>
        <x:v>0</x:v>
      </x:c>
      <x:c r="M2908" s="14" t="n">
        <x:f>'Crosswalk'!D79</x:f>
        <x:v>0</x:v>
      </x:c>
      <x:c r="N2908" s="14" t="n">
        <x:f>'Crosswalk'!E79</x:f>
        <x:v>0</x:v>
      </x:c>
      <x:c r="O2908" s="14" t="n">
        <x:f>'Crosswalk'!F79</x:f>
        <x:v>0</x:v>
      </x:c>
      <x:c r="P2908" s="14" t="n">
        <x:f>'Crosswalk'!G79</x:f>
        <x:v>0</x:v>
      </x:c>
      <x:c r="Q2908" s="14" t="n">
        <x:f>'Crosswalk'!H79</x:f>
        <x:v>0</x:v>
      </x:c>
      <x:c r="R2908" s="14" t="n">
        <x:f>'Crosswalk'!I79</x:f>
        <x:v>0</x:v>
      </x:c>
      <x:c r="S2908" s="14" t="n">
        <x:f>'Crosswalk'!J79</x:f>
        <x:v>0</x:v>
      </x:c>
      <x:c r="T2908" s="14" t="n">
        <x:f>'Crosswalk'!K79</x:f>
        <x:v>0</x:v>
      </x:c>
      <x:c r="U2908" s="14" t="n">
        <x:f>'Crosswalk'!L79</x:f>
        <x:v>0</x:v>
      </x:c>
      <x:c r="V2908" s="14" t="n">
        <x:f>'Crosswalk'!M79</x:f>
        <x:v>0</x:v>
      </x:c>
      <x:c r="W2908" s="14" t="n">
        <x:f>'Crosswalk'!N79</x:f>
        <x:v>1</x:v>
      </x:c>
      <x:c r="X2908" s="17" t="str">
        <x:v>LFS - National Labor Force Survey</x:v>
      </x:c>
      <x:c r="Y2908" s="2" t="str"/>
      <x:c r="Z2908" s="17" t="str">
        <x:v>National 2021 division composition. Observed national industry detail; used only for composition within 2024 ILO modelled margins.</x:v>
      </x:c>
      <x:c r="AA2908" s="2" t="str"/>
      <x:c r="AB2908" s="2" t="str">
        <x:v>https://rplumber.ilo.org/data/indicator?format=.csv.gz&amp;id=EMP_TEMP_SEX_EC2_NB_A</x:v>
      </x:c>
    </x:row>
    <x:row r="2909" ht="48" customHeight="1">
      <x:c r="A2909" s="13" t="str">
        <x:v>ETH</x:v>
      </x:c>
      <x:c r="B2909" s="13" t="str">
        <x:v>P</x:v>
      </x:c>
      <x:c r="C2909" s="13" t="str">
        <x:v>ETH</x:v>
      </x:c>
      <x:c r="D2909" s="13" t="n">
        <x:v>2021</x:v>
      </x:c>
      <x:c r="E2909" s="13" t="str">
        <x:v>EC2_ISIC4_P85</x:v>
      </x:c>
      <x:c r="F2909" s="18" t="str">
        <x:v>Economic activity (ISIC-Rev.4), 2 digit level: 85 - Education</x:v>
      </x:c>
      <x:c r="G2909" s="21" t="n">
        <x:v>936.963</x:v>
      </x:c>
      <x:c r="H2909" s="22" t="n">
        <x:v>1</x:v>
      </x:c>
      <x:c r="I2909" s="21" t="n">
        <x:f>SUM(G2909:G2909)</x:f>
        <x:v>936.963</x:v>
      </x:c>
      <x:c r="J2909" s="22" t="n">
        <x:f>G2909/I2909*H2909</x:f>
        <x:v>1</x:v>
      </x:c>
      <x:c r="K2909" s="13" t="str">
        <x:v>ISIC4:85</x:v>
      </x:c>
      <x:c r="L2909" s="15" t="n">
        <x:f>'Crosswalk'!C80</x:f>
        <x:v>0</x:v>
      </x:c>
      <x:c r="M2909" s="15" t="n">
        <x:f>'Crosswalk'!D80</x:f>
        <x:v>0</x:v>
      </x:c>
      <x:c r="N2909" s="15" t="n">
        <x:f>'Crosswalk'!E80</x:f>
        <x:v>0</x:v>
      </x:c>
      <x:c r="O2909" s="15" t="n">
        <x:f>'Crosswalk'!F80</x:f>
        <x:v>1</x:v>
      </x:c>
      <x:c r="P2909" s="15" t="n">
        <x:f>'Crosswalk'!G80</x:f>
        <x:v>0</x:v>
      </x:c>
      <x:c r="Q2909" s="15" t="n">
        <x:f>'Crosswalk'!H80</x:f>
        <x:v>0</x:v>
      </x:c>
      <x:c r="R2909" s="15" t="n">
        <x:f>'Crosswalk'!I80</x:f>
        <x:v>0</x:v>
      </x:c>
      <x:c r="S2909" s="15" t="n">
        <x:f>'Crosswalk'!J80</x:f>
        <x:v>0</x:v>
      </x:c>
      <x:c r="T2909" s="15" t="n">
        <x:f>'Crosswalk'!K80</x:f>
        <x:v>0</x:v>
      </x:c>
      <x:c r="U2909" s="15" t="n">
        <x:f>'Crosswalk'!L80</x:f>
        <x:v>0</x:v>
      </x:c>
      <x:c r="V2909" s="15" t="n">
        <x:f>'Crosswalk'!M80</x:f>
        <x:v>0</x:v>
      </x:c>
      <x:c r="W2909" s="15" t="n">
        <x:f>'Crosswalk'!N80</x:f>
        <x:v>0</x:v>
      </x:c>
      <x:c r="X2909" s="18" t="str">
        <x:v>LFS - National Labor Force Survey</x:v>
      </x:c>
      <x:c r="Y2909" s="13" t="str"/>
      <x:c r="Z2909" s="18" t="str">
        <x:v>National 2021 division composition. Observed national industry detail; used only for composition within 2024 ILO modelled margins.</x:v>
      </x:c>
      <x:c r="AA2909" s="13" t="str"/>
      <x:c r="AB2909" s="13" t="str">
        <x:v>https://rplumber.ilo.org/data/indicator?format=.csv.gz&amp;id=EMP_TEMP_SEX_EC2_NB_A</x:v>
      </x:c>
    </x:row>
    <x:row r="2910" ht="48" customHeight="1">
      <x:c r="A2910" s="2" t="str">
        <x:v>ETH</x:v>
      </x:c>
      <x:c r="B2910" s="2" t="str">
        <x:v>Q</x:v>
      </x:c>
      <x:c r="C2910" s="2" t="str">
        <x:v>ETH</x:v>
      </x:c>
      <x:c r="D2910" s="2" t="n">
        <x:v>2021</x:v>
      </x:c>
      <x:c r="E2910" s="2" t="str">
        <x:v>EC2_ISIC4_Q86</x:v>
      </x:c>
      <x:c r="F2910" s="17" t="str">
        <x:v>Economic activity (ISIC-Rev.4), 2 digit level: 86 - Human health activities</x:v>
      </x:c>
      <x:c r="G2910" s="19" t="n">
        <x:v>294.91</x:v>
      </x:c>
      <x:c r="H2910" s="20" t="n">
        <x:v>1</x:v>
      </x:c>
      <x:c r="I2910" s="19" t="n">
        <x:f>SUM(G2910:G2912)</x:f>
        <x:v>317.84200000000004</x:v>
      </x:c>
      <x:c r="J2910" s="20" t="n">
        <x:f>G2910/I2910*H2910</x:f>
        <x:v>0.927850944809056</x:v>
      </x:c>
      <x:c r="K2910" s="2" t="str">
        <x:v>ISIC4:86</x:v>
      </x:c>
      <x:c r="L2910" s="14" t="n">
        <x:f>'Crosswalk'!C81</x:f>
        <x:v>0</x:v>
      </x:c>
      <x:c r="M2910" s="14" t="n">
        <x:f>'Crosswalk'!D81</x:f>
        <x:v>0</x:v>
      </x:c>
      <x:c r="N2910" s="14" t="n">
        <x:f>'Crosswalk'!E81</x:f>
        <x:v>0</x:v>
      </x:c>
      <x:c r="O2910" s="14" t="n">
        <x:f>'Crosswalk'!F81</x:f>
        <x:v>0</x:v>
      </x:c>
      <x:c r="P2910" s="14" t="n">
        <x:f>'Crosswalk'!G81</x:f>
        <x:v>0</x:v>
      </x:c>
      <x:c r="Q2910" s="14" t="n">
        <x:f>'Crosswalk'!H81</x:f>
        <x:v>1</x:v>
      </x:c>
      <x:c r="R2910" s="14" t="n">
        <x:f>'Crosswalk'!I81</x:f>
        <x:v>0</x:v>
      </x:c>
      <x:c r="S2910" s="14" t="n">
        <x:f>'Crosswalk'!J81</x:f>
        <x:v>0</x:v>
      </x:c>
      <x:c r="T2910" s="14" t="n">
        <x:f>'Crosswalk'!K81</x:f>
        <x:v>0</x:v>
      </x:c>
      <x:c r="U2910" s="14" t="n">
        <x:f>'Crosswalk'!L81</x:f>
        <x:v>0</x:v>
      </x:c>
      <x:c r="V2910" s="14" t="n">
        <x:f>'Crosswalk'!M81</x:f>
        <x:v>0</x:v>
      </x:c>
      <x:c r="W2910" s="14" t="n">
        <x:f>'Crosswalk'!N81</x:f>
        <x:v>0</x:v>
      </x:c>
      <x:c r="X2910" s="17" t="str">
        <x:v>LFS - National Labor Force Survey</x:v>
      </x:c>
      <x:c r="Y2910" s="2" t="str"/>
      <x:c r="Z2910" s="17" t="str">
        <x:v>National 2021 division composition. Observed national industry detail; used only for composition within 2024 ILO modelled margins.</x:v>
      </x:c>
      <x:c r="AA2910" s="2" t="str"/>
      <x:c r="AB2910" s="2" t="str">
        <x:v>https://rplumber.ilo.org/data/indicator?format=.csv.gz&amp;id=EMP_TEMP_SEX_EC2_NB_A</x:v>
      </x:c>
    </x:row>
    <x:row r="2911" ht="48" customHeight="1">
      <x:c r="A2911" s="13" t="str">
        <x:v>ETH</x:v>
      </x:c>
      <x:c r="B2911" s="13" t="str">
        <x:v>Q</x:v>
      </x:c>
      <x:c r="C2911" s="13" t="str">
        <x:v>ETH</x:v>
      </x:c>
      <x:c r="D2911" s="13" t="n">
        <x:v>2021</x:v>
      </x:c>
      <x:c r="E2911" s="13" t="str">
        <x:v>EC2_ISIC4_Q87</x:v>
      </x:c>
      <x:c r="F2911" s="18" t="str">
        <x:v>Economic activity (ISIC-Rev.4), 2 digit level: 87 - Residential care activities</x:v>
      </x:c>
      <x:c r="G2911" s="21" t="n">
        <x:v>12.159</x:v>
      </x:c>
      <x:c r="H2911" s="22" t="n">
        <x:v>1</x:v>
      </x:c>
      <x:c r="I2911" s="21" t="n">
        <x:f>SUM(G2910:G2912)</x:f>
        <x:v>317.84200000000004</x:v>
      </x:c>
      <x:c r="J2911" s="22" t="n">
        <x:f>G2911/I2911*H2911</x:f>
        <x:v>0.03825485618640708</x:v>
      </x:c>
      <x:c r="K2911" s="13" t="str">
        <x:v>ISIC4:87</x:v>
      </x:c>
      <x:c r="L2911" s="15" t="n">
        <x:f>'Crosswalk'!C82</x:f>
        <x:v>0</x:v>
      </x:c>
      <x:c r="M2911" s="15" t="n">
        <x:f>'Crosswalk'!D82</x:f>
        <x:v>0</x:v>
      </x:c>
      <x:c r="N2911" s="15" t="n">
        <x:f>'Crosswalk'!E82</x:f>
        <x:v>0</x:v>
      </x:c>
      <x:c r="O2911" s="15" t="n">
        <x:f>'Crosswalk'!F82</x:f>
        <x:v>0</x:v>
      </x:c>
      <x:c r="P2911" s="15" t="n">
        <x:f>'Crosswalk'!G82</x:f>
        <x:v>0</x:v>
      </x:c>
      <x:c r="Q2911" s="15" t="n">
        <x:f>'Crosswalk'!H82</x:f>
        <x:v>1</x:v>
      </x:c>
      <x:c r="R2911" s="15" t="n">
        <x:f>'Crosswalk'!I82</x:f>
        <x:v>0</x:v>
      </x:c>
      <x:c r="S2911" s="15" t="n">
        <x:f>'Crosswalk'!J82</x:f>
        <x:v>0</x:v>
      </x:c>
      <x:c r="T2911" s="15" t="n">
        <x:f>'Crosswalk'!K82</x:f>
        <x:v>0</x:v>
      </x:c>
      <x:c r="U2911" s="15" t="n">
        <x:f>'Crosswalk'!L82</x:f>
        <x:v>0</x:v>
      </x:c>
      <x:c r="V2911" s="15" t="n">
        <x:f>'Crosswalk'!M82</x:f>
        <x:v>0</x:v>
      </x:c>
      <x:c r="W2911" s="15" t="n">
        <x:f>'Crosswalk'!N82</x:f>
        <x:v>0</x:v>
      </x:c>
      <x:c r="X2911" s="18" t="str">
        <x:v>LFS - National Labor Force Survey</x:v>
      </x:c>
      <x:c r="Y2911" s="13" t="str"/>
      <x:c r="Z2911" s="18" t="str">
        <x:v>National 2021 division composition. Observed national industry detail; used only for composition within 2024 ILO modelled margins.</x:v>
      </x:c>
      <x:c r="AA2911" s="13" t="str"/>
      <x:c r="AB2911" s="13" t="str">
        <x:v>https://rplumber.ilo.org/data/indicator?format=.csv.gz&amp;id=EMP_TEMP_SEX_EC2_NB_A</x:v>
      </x:c>
    </x:row>
    <x:row r="2912" ht="48" customHeight="1">
      <x:c r="A2912" s="2" t="str">
        <x:v>ETH</x:v>
      </x:c>
      <x:c r="B2912" s="2" t="str">
        <x:v>Q</x:v>
      </x:c>
      <x:c r="C2912" s="2" t="str">
        <x:v>ETH</x:v>
      </x:c>
      <x:c r="D2912" s="2" t="n">
        <x:v>2021</x:v>
      </x:c>
      <x:c r="E2912" s="2" t="str">
        <x:v>EC2_ISIC4_Q88</x:v>
      </x:c>
      <x:c r="F2912" s="17" t="str">
        <x:v>Economic activity (ISIC-Rev.4), 2 digit level: 88 - Social work activities without accommodation</x:v>
      </x:c>
      <x:c r="G2912" s="19" t="n">
        <x:v>10.773</x:v>
      </x:c>
      <x:c r="H2912" s="20" t="n">
        <x:v>1</x:v>
      </x:c>
      <x:c r="I2912" s="19" t="n">
        <x:f>SUM(G2910:G2912)</x:f>
        <x:v>317.84200000000004</x:v>
      </x:c>
      <x:c r="J2912" s="20" t="n">
        <x:f>G2912/I2912*H2912</x:f>
        <x:v>0.03389419900453684</x:v>
      </x:c>
      <x:c r="K2912" s="2" t="str">
        <x:v>ISIC4:88</x:v>
      </x:c>
      <x:c r="L2912" s="14" t="n">
        <x:f>'Crosswalk'!C83</x:f>
        <x:v>0</x:v>
      </x:c>
      <x:c r="M2912" s="14" t="n">
        <x:f>'Crosswalk'!D83</x:f>
        <x:v>0</x:v>
      </x:c>
      <x:c r="N2912" s="14" t="n">
        <x:f>'Crosswalk'!E83</x:f>
        <x:v>0</x:v>
      </x:c>
      <x:c r="O2912" s="14" t="n">
        <x:f>'Crosswalk'!F83</x:f>
        <x:v>0</x:v>
      </x:c>
      <x:c r="P2912" s="14" t="n">
        <x:f>'Crosswalk'!G83</x:f>
        <x:v>0</x:v>
      </x:c>
      <x:c r="Q2912" s="14" t="n">
        <x:f>'Crosswalk'!H83</x:f>
        <x:v>0</x:v>
      </x:c>
      <x:c r="R2912" s="14" t="n">
        <x:f>'Crosswalk'!I83</x:f>
        <x:v>0</x:v>
      </x:c>
      <x:c r="S2912" s="14" t="n">
        <x:f>'Crosswalk'!J83</x:f>
        <x:v>0</x:v>
      </x:c>
      <x:c r="T2912" s="14" t="n">
        <x:f>'Crosswalk'!K83</x:f>
        <x:v>0</x:v>
      </x:c>
      <x:c r="U2912" s="14" t="n">
        <x:f>'Crosswalk'!L83</x:f>
        <x:v>0</x:v>
      </x:c>
      <x:c r="V2912" s="14" t="n">
        <x:f>'Crosswalk'!M83</x:f>
        <x:v>0</x:v>
      </x:c>
      <x:c r="W2912" s="14" t="n">
        <x:f>'Crosswalk'!N83</x:f>
        <x:v>1</x:v>
      </x:c>
      <x:c r="X2912" s="17" t="str">
        <x:v>LFS - National Labor Force Survey</x:v>
      </x:c>
      <x:c r="Y2912" s="2" t="str"/>
      <x:c r="Z2912" s="17" t="str">
        <x:v>National 2021 division composition. Observed national industry detail; used only for composition within 2024 ILO modelled margins.</x:v>
      </x:c>
      <x:c r="AA2912" s="2" t="str"/>
      <x:c r="AB2912" s="2" t="str">
        <x:v>https://rplumber.ilo.org/data/indicator?format=.csv.gz&amp;id=EMP_TEMP_SEX_EC2_NB_A</x:v>
      </x:c>
    </x:row>
    <x:row r="2913" ht="48" customHeight="1">
      <x:c r="A2913" s="13" t="str">
        <x:v>ETH</x:v>
      </x:c>
      <x:c r="B2913" s="13" t="str">
        <x:v>RSTU</x:v>
      </x:c>
      <x:c r="C2913" s="13" t="str">
        <x:v>ETH</x:v>
      </x:c>
      <x:c r="D2913" s="13" t="n">
        <x:v>2021</x:v>
      </x:c>
      <x:c r="E2913" s="13" t="str">
        <x:v>EC2_ISIC4_R90</x:v>
      </x:c>
      <x:c r="F2913" s="18" t="str">
        <x:v>Economic activity (ISIC-Rev.4), 2 digit level: 90 - Creative, arts and entertainment activities</x:v>
      </x:c>
      <x:c r="G2913" s="21" t="n">
        <x:v>11.133</x:v>
      </x:c>
      <x:c r="H2913" s="22" t="n">
        <x:v>0.007651786197828296</x:v>
      </x:c>
      <x:c r="I2913" s="21" t="n">
        <x:f>SUM(G2913:G2916)</x:f>
        <x:v>41.963</x:v>
      </x:c>
      <x:c r="J2913" s="22" t="n">
        <x:f>G2913/I2913*H2913</x:f>
        <x:v>0.0020300582832595954</x:v>
      </x:c>
      <x:c r="K2913" s="13" t="str">
        <x:v>ISIC4:90</x:v>
      </x:c>
      <x:c r="L2913" s="15" t="n">
        <x:f>'Crosswalk'!C84</x:f>
        <x:v>0</x:v>
      </x:c>
      <x:c r="M2913" s="15" t="n">
        <x:f>'Crosswalk'!D84</x:f>
        <x:v>0</x:v>
      </x:c>
      <x:c r="N2913" s="15" t="n">
        <x:f>'Crosswalk'!E84</x:f>
        <x:v>0</x:v>
      </x:c>
      <x:c r="O2913" s="15" t="n">
        <x:f>'Crosswalk'!F84</x:f>
        <x:v>0</x:v>
      </x:c>
      <x:c r="P2913" s="15" t="n">
        <x:f>'Crosswalk'!G84</x:f>
        <x:v>0</x:v>
      </x:c>
      <x:c r="Q2913" s="15" t="n">
        <x:f>'Crosswalk'!H84</x:f>
        <x:v>0</x:v>
      </x:c>
      <x:c r="R2913" s="15" t="n">
        <x:f>'Crosswalk'!I84</x:f>
        <x:v>0</x:v>
      </x:c>
      <x:c r="S2913" s="15" t="n">
        <x:f>'Crosswalk'!J84</x:f>
        <x:v>0</x:v>
      </x:c>
      <x:c r="T2913" s="15" t="n">
        <x:f>'Crosswalk'!K84</x:f>
        <x:v>1</x:v>
      </x:c>
      <x:c r="U2913" s="15" t="n">
        <x:f>'Crosswalk'!L84</x:f>
        <x:v>0</x:v>
      </x:c>
      <x:c r="V2913" s="15" t="n">
        <x:f>'Crosswalk'!M84</x:f>
        <x:v>0</x:v>
      </x:c>
      <x:c r="W2913" s="15" t="n">
        <x:f>'Crosswalk'!N84</x:f>
        <x:v>0</x:v>
      </x:c>
      <x:c r="X2913" s="18" t="str">
        <x:v>LFS - National Labor Force Survey</x:v>
      </x:c>
      <x:c r="Y2913" s="13" t="str"/>
      <x:c r="Z2913" s="18" t="str">
        <x:v>National 2021 section mix; national 2021 division composition. Observed national industry detail; used only for composition within 2024 ILO modelled margins.</x:v>
      </x:c>
      <x:c r="AA2913" s="13" t="str"/>
      <x:c r="AB2913" s="13" t="str">
        <x:v>https://rplumber.ilo.org/data/indicator?format=.csv.gz&amp;id=EMP_TEMP_SEX_EC2_NB_A</x:v>
      </x:c>
    </x:row>
    <x:row r="2914" ht="48" customHeight="1">
      <x:c r="A2914" s="2" t="str">
        <x:v>ETH</x:v>
      </x:c>
      <x:c r="B2914" s="2" t="str">
        <x:v>RSTU</x:v>
      </x:c>
      <x:c r="C2914" s="2" t="str">
        <x:v>ETH</x:v>
      </x:c>
      <x:c r="D2914" s="2" t="n">
        <x:v>2021</x:v>
      </x:c>
      <x:c r="E2914" s="2" t="str">
        <x:v>EC2_ISIC4_R91</x:v>
      </x:c>
      <x:c r="F2914" s="17" t="str">
        <x:v>Economic activity (ISIC-Rev.4), 2 digit level: 91 - Libraries, archives, museums and other cultural activities</x:v>
      </x:c>
      <x:c r="G2914" s="19" t="n">
        <x:v>6.338</x:v>
      </x:c>
      <x:c r="H2914" s="20" t="n">
        <x:v>0.007651786197828296</x:v>
      </x:c>
      <x:c r="I2914" s="19" t="n">
        <x:f>SUM(G2913:G2916)</x:f>
        <x:v>41.963</x:v>
      </x:c>
      <x:c r="J2914" s="20" t="n">
        <x:f>G2914/I2914*H2914</x:f>
        <x:v>0.001155709099011885</x:v>
      </x:c>
      <x:c r="K2914" s="2" t="str">
        <x:v>ISIC4:91</x:v>
      </x:c>
      <x:c r="L2914" s="14" t="n">
        <x:f>'Crosswalk'!C85</x:f>
        <x:v>0</x:v>
      </x:c>
      <x:c r="M2914" s="14" t="n">
        <x:f>'Crosswalk'!D85</x:f>
        <x:v>0</x:v>
      </x:c>
      <x:c r="N2914" s="14" t="n">
        <x:f>'Crosswalk'!E85</x:f>
        <x:v>0</x:v>
      </x:c>
      <x:c r="O2914" s="14" t="n">
        <x:f>'Crosswalk'!F85</x:f>
        <x:v>0</x:v>
      </x:c>
      <x:c r="P2914" s="14" t="n">
        <x:f>'Crosswalk'!G85</x:f>
        <x:v>0</x:v>
      </x:c>
      <x:c r="Q2914" s="14" t="n">
        <x:f>'Crosswalk'!H85</x:f>
        <x:v>0</x:v>
      </x:c>
      <x:c r="R2914" s="14" t="n">
        <x:f>'Crosswalk'!I85</x:f>
        <x:v>0</x:v>
      </x:c>
      <x:c r="S2914" s="14" t="n">
        <x:f>'Crosswalk'!J85</x:f>
        <x:v>0</x:v>
      </x:c>
      <x:c r="T2914" s="14" t="n">
        <x:f>'Crosswalk'!K85</x:f>
        <x:v>0</x:v>
      </x:c>
      <x:c r="U2914" s="14" t="n">
        <x:f>'Crosswalk'!L85</x:f>
        <x:v>0</x:v>
      </x:c>
      <x:c r="V2914" s="14" t="n">
        <x:f>'Crosswalk'!M85</x:f>
        <x:v>0</x:v>
      </x:c>
      <x:c r="W2914" s="14" t="n">
        <x:f>'Crosswalk'!N85</x:f>
        <x:v>1</x:v>
      </x:c>
      <x:c r="X2914" s="17" t="str">
        <x:v>LFS - National Labor Force Survey</x:v>
      </x:c>
      <x:c r="Y2914" s="2" t="str"/>
      <x:c r="Z2914" s="17" t="str">
        <x:v>National 2021 section mix; national 2021 division composition. Observed national industry detail; used only for composition within 2024 ILO modelled margins.</x:v>
      </x:c>
      <x:c r="AA2914" s="2" t="str"/>
      <x:c r="AB2914" s="2" t="str">
        <x:v>https://rplumber.ilo.org/data/indicator?format=.csv.gz&amp;id=EMP_TEMP_SEX_EC2_NB_A</x:v>
      </x:c>
    </x:row>
    <x:row r="2915" ht="48" customHeight="1">
      <x:c r="A2915" s="13" t="str">
        <x:v>ETH</x:v>
      </x:c>
      <x:c r="B2915" s="13" t="str">
        <x:v>RSTU</x:v>
      </x:c>
      <x:c r="C2915" s="13" t="str">
        <x:v>ETH</x:v>
      </x:c>
      <x:c r="D2915" s="13" t="n">
        <x:v>2021</x:v>
      </x:c>
      <x:c r="E2915" s="13" t="str">
        <x:v>EC2_ISIC4_R92</x:v>
      </x:c>
      <x:c r="F2915" s="18" t="str">
        <x:v>Economic activity (ISIC-Rev.4), 2 digit level: 92 - Gambling and betting activities</x:v>
      </x:c>
      <x:c r="G2915" s="21" t="n">
        <x:v>3.687</x:v>
      </x:c>
      <x:c r="H2915" s="22" t="n">
        <x:v>0.007651786197828296</x:v>
      </x:c>
      <x:c r="I2915" s="21" t="n">
        <x:f>SUM(G2913:G2916)</x:f>
        <x:v>41.963</x:v>
      </x:c>
      <x:c r="J2915" s="22" t="n">
        <x:f>G2915/I2915*H2915</x:f>
        <x:v>0.000672309789848031</x:v>
      </x:c>
      <x:c r="K2915" s="13" t="str">
        <x:v>ISIC4:92</x:v>
      </x:c>
      <x:c r="L2915" s="15" t="n">
        <x:f>'Crosswalk'!C86</x:f>
        <x:v>0</x:v>
      </x:c>
      <x:c r="M2915" s="15" t="n">
        <x:f>'Crosswalk'!D86</x:f>
        <x:v>0</x:v>
      </x:c>
      <x:c r="N2915" s="15" t="n">
        <x:f>'Crosswalk'!E86</x:f>
        <x:v>0</x:v>
      </x:c>
      <x:c r="O2915" s="15" t="n">
        <x:f>'Crosswalk'!F86</x:f>
        <x:v>1</x:v>
      </x:c>
      <x:c r="P2915" s="15" t="n">
        <x:f>'Crosswalk'!G86</x:f>
        <x:v>0</x:v>
      </x:c>
      <x:c r="Q2915" s="15" t="n">
        <x:f>'Crosswalk'!H86</x:f>
        <x:v>0</x:v>
      </x:c>
      <x:c r="R2915" s="15" t="n">
        <x:f>'Crosswalk'!I86</x:f>
        <x:v>0</x:v>
      </x:c>
      <x:c r="S2915" s="15" t="n">
        <x:f>'Crosswalk'!J86</x:f>
        <x:v>0</x:v>
      </x:c>
      <x:c r="T2915" s="15" t="n">
        <x:f>'Crosswalk'!K86</x:f>
        <x:v>0</x:v>
      </x:c>
      <x:c r="U2915" s="15" t="n">
        <x:f>'Crosswalk'!L86</x:f>
        <x:v>0</x:v>
      </x:c>
      <x:c r="V2915" s="15" t="n">
        <x:f>'Crosswalk'!M86</x:f>
        <x:v>0</x:v>
      </x:c>
      <x:c r="W2915" s="15" t="n">
        <x:f>'Crosswalk'!N86</x:f>
        <x:v>0</x:v>
      </x:c>
      <x:c r="X2915" s="18" t="str">
        <x:v>LFS - National Labor Force Survey</x:v>
      </x:c>
      <x:c r="Y2915" s="13" t="str"/>
      <x:c r="Z2915" s="18" t="str">
        <x:v>National 2021 section mix; national 2021 division composition. Observed national industry detail; used only for composition within 2024 ILO modelled margins.</x:v>
      </x:c>
      <x:c r="AA2915" s="13" t="str"/>
      <x:c r="AB2915" s="13" t="str">
        <x:v>https://rplumber.ilo.org/data/indicator?format=.csv.gz&amp;id=EMP_TEMP_SEX_EC2_NB_A</x:v>
      </x:c>
    </x:row>
    <x:row r="2916" ht="48" customHeight="1">
      <x:c r="A2916" s="2" t="str">
        <x:v>ETH</x:v>
      </x:c>
      <x:c r="B2916" s="2" t="str">
        <x:v>RSTU</x:v>
      </x:c>
      <x:c r="C2916" s="2" t="str">
        <x:v>ETH</x:v>
      </x:c>
      <x:c r="D2916" s="2" t="n">
        <x:v>2021</x:v>
      </x:c>
      <x:c r="E2916" s="2" t="str">
        <x:v>EC2_ISIC4_R93</x:v>
      </x:c>
      <x:c r="F2916" s="17" t="str">
        <x:v>Economic activity (ISIC-Rev.4), 2 digit level: 93 - Sports activities and amusement and recreation activities</x:v>
      </x:c>
      <x:c r="G2916" s="19" t="n">
        <x:v>20.805</x:v>
      </x:c>
      <x:c r="H2916" s="20" t="n">
        <x:v>0.007651786197828296</x:v>
      </x:c>
      <x:c r="I2916" s="19" t="n">
        <x:f>SUM(G2913:G2916)</x:f>
        <x:v>41.963</x:v>
      </x:c>
      <x:c r="J2916" s="20" t="n">
        <x:f>G2916/I2916*H2916</x:f>
        <x:v>0.0037937090257087838</x:v>
      </x:c>
      <x:c r="K2916" s="2" t="str">
        <x:v>ISIC4:93</x:v>
      </x:c>
      <x:c r="L2916" s="14" t="n">
        <x:f>'Crosswalk'!C87</x:f>
        <x:v>0</x:v>
      </x:c>
      <x:c r="M2916" s="14" t="n">
        <x:f>'Crosswalk'!D87</x:f>
        <x:v>0</x:v>
      </x:c>
      <x:c r="N2916" s="14" t="n">
        <x:f>'Crosswalk'!E87</x:f>
        <x:v>0</x:v>
      </x:c>
      <x:c r="O2916" s="14" t="n">
        <x:f>'Crosswalk'!F87</x:f>
        <x:v>1</x:v>
      </x:c>
      <x:c r="P2916" s="14" t="n">
        <x:f>'Crosswalk'!G87</x:f>
        <x:v>0</x:v>
      </x:c>
      <x:c r="Q2916" s="14" t="n">
        <x:f>'Crosswalk'!H87</x:f>
        <x:v>0</x:v>
      </x:c>
      <x:c r="R2916" s="14" t="n">
        <x:f>'Crosswalk'!I87</x:f>
        <x:v>0</x:v>
      </x:c>
      <x:c r="S2916" s="14" t="n">
        <x:f>'Crosswalk'!J87</x:f>
        <x:v>0</x:v>
      </x:c>
      <x:c r="T2916" s="14" t="n">
        <x:f>'Crosswalk'!K87</x:f>
        <x:v>0</x:v>
      </x:c>
      <x:c r="U2916" s="14" t="n">
        <x:f>'Crosswalk'!L87</x:f>
        <x:v>0</x:v>
      </x:c>
      <x:c r="V2916" s="14" t="n">
        <x:f>'Crosswalk'!M87</x:f>
        <x:v>0</x:v>
      </x:c>
      <x:c r="W2916" s="14" t="n">
        <x:f>'Crosswalk'!N87</x:f>
        <x:v>0</x:v>
      </x:c>
      <x:c r="X2916" s="17" t="str">
        <x:v>LFS - National Labor Force Survey</x:v>
      </x:c>
      <x:c r="Y2916" s="2" t="str"/>
      <x:c r="Z2916" s="17" t="str">
        <x:v>National 2021 section mix; national 2021 division composition. Observed national industry detail; used only for composition within 2024 ILO modelled margins.</x:v>
      </x:c>
      <x:c r="AA2916" s="2" t="str"/>
      <x:c r="AB2916" s="2" t="str">
        <x:v>https://rplumber.ilo.org/data/indicator?format=.csv.gz&amp;id=EMP_TEMP_SEX_EC2_NB_A</x:v>
      </x:c>
    </x:row>
    <x:row r="2917" ht="48" customHeight="1">
      <x:c r="A2917" s="13" t="str">
        <x:v>ETH</x:v>
      </x:c>
      <x:c r="B2917" s="13" t="str">
        <x:v>RSTU</x:v>
      </x:c>
      <x:c r="C2917" s="13" t="str">
        <x:v>ETH</x:v>
      </x:c>
      <x:c r="D2917" s="13" t="n">
        <x:v>2021</x:v>
      </x:c>
      <x:c r="E2917" s="13" t="str">
        <x:v>EC2_ISIC4_S94</x:v>
      </x:c>
      <x:c r="F2917" s="18" t="str">
        <x:v>Economic activity (ISIC-Rev.4), 2 digit level: 94 - Activities of membership organizations</x:v>
      </x:c>
      <x:c r="G2917" s="21" t="n">
        <x:v>135.561</x:v>
      </x:c>
      <x:c r="H2917" s="22" t="n">
        <x:v>0.27656713187392085</x:v>
      </x:c>
      <x:c r="I2917" s="21" t="n">
        <x:f>SUM(G2917:G2919)</x:f>
        <x:v>1516.7150000000001</x:v>
      </x:c>
      <x:c r="J2917" s="22" t="n">
        <x:f>G2917/I2917*H2917</x:f>
        <x:v>0.02471902563366261</x:v>
      </x:c>
      <x:c r="K2917" s="13" t="str">
        <x:v>ISIC4:94</x:v>
      </x:c>
      <x:c r="L2917" s="15" t="n">
        <x:f>'Crosswalk'!C88</x:f>
        <x:v>0</x:v>
      </x:c>
      <x:c r="M2917" s="15" t="n">
        <x:f>'Crosswalk'!D88</x:f>
        <x:v>0</x:v>
      </x:c>
      <x:c r="N2917" s="15" t="n">
        <x:f>'Crosswalk'!E88</x:f>
        <x:v>0</x:v>
      </x:c>
      <x:c r="O2917" s="15" t="n">
        <x:f>'Crosswalk'!F88</x:f>
        <x:v>0</x:v>
      </x:c>
      <x:c r="P2917" s="15" t="n">
        <x:f>'Crosswalk'!G88</x:f>
        <x:v>0</x:v>
      </x:c>
      <x:c r="Q2917" s="15" t="n">
        <x:f>'Crosswalk'!H88</x:f>
        <x:v>0</x:v>
      </x:c>
      <x:c r="R2917" s="15" t="n">
        <x:f>'Crosswalk'!I88</x:f>
        <x:v>0</x:v>
      </x:c>
      <x:c r="S2917" s="15" t="n">
        <x:f>'Crosswalk'!J88</x:f>
        <x:v>0</x:v>
      </x:c>
      <x:c r="T2917" s="15" t="n">
        <x:f>'Crosswalk'!K88</x:f>
        <x:v>0</x:v>
      </x:c>
      <x:c r="U2917" s="15" t="n">
        <x:f>'Crosswalk'!L88</x:f>
        <x:v>0</x:v>
      </x:c>
      <x:c r="V2917" s="15" t="n">
        <x:f>'Crosswalk'!M88</x:f>
        <x:v>0</x:v>
      </x:c>
      <x:c r="W2917" s="15" t="n">
        <x:f>'Crosswalk'!N88</x:f>
        <x:v>1</x:v>
      </x:c>
      <x:c r="X2917" s="18" t="str">
        <x:v>LFS - National Labor Force Survey</x:v>
      </x:c>
      <x:c r="Y2917" s="13" t="str"/>
      <x:c r="Z2917" s="18" t="str">
        <x:v>National 2021 section mix; national 2021 division composition. Observed national industry detail; used only for composition within 2024 ILO modelled margins.</x:v>
      </x:c>
      <x:c r="AA2917" s="13" t="str"/>
      <x:c r="AB2917" s="13" t="str">
        <x:v>https://rplumber.ilo.org/data/indicator?format=.csv.gz&amp;id=EMP_TEMP_SEX_EC2_NB_A</x:v>
      </x:c>
    </x:row>
    <x:row r="2918" ht="48" customHeight="1">
      <x:c r="A2918" s="2" t="str">
        <x:v>ETH</x:v>
      </x:c>
      <x:c r="B2918" s="2" t="str">
        <x:v>RSTU</x:v>
      </x:c>
      <x:c r="C2918" s="2" t="str">
        <x:v>ETH</x:v>
      </x:c>
      <x:c r="D2918" s="2" t="n">
        <x:v>2021</x:v>
      </x:c>
      <x:c r="E2918" s="2" t="str">
        <x:v>EC2_ISIC4_S95</x:v>
      </x:c>
      <x:c r="F2918" s="17" t="str">
        <x:v>Economic activity (ISIC-Rev.4), 2 digit level: 95 - Repair of computers and personal and household goods</x:v>
      </x:c>
      <x:c r="G2918" s="19" t="n">
        <x:v>16.155</x:v>
      </x:c>
      <x:c r="H2918" s="20" t="n">
        <x:v>0.27656713187392085</x:v>
      </x:c>
      <x:c r="I2918" s="19" t="n">
        <x:f>SUM(G2917:G2919)</x:f>
        <x:v>1516.7150000000001</x:v>
      </x:c>
      <x:c r="J2918" s="20" t="n">
        <x:f>G2918/I2918*H2918</x:f>
        <x:v>0.002945801957139734</x:v>
      </x:c>
      <x:c r="K2918" s="2" t="str">
        <x:v>ISIC4:95</x:v>
      </x:c>
      <x:c r="L2918" s="14" t="n">
        <x:f>'Crosswalk'!C89</x:f>
        <x:v>0</x:v>
      </x:c>
      <x:c r="M2918" s="14" t="n">
        <x:f>'Crosswalk'!D89</x:f>
        <x:v>0</x:v>
      </x:c>
      <x:c r="N2918" s="14" t="n">
        <x:f>'Crosswalk'!E89</x:f>
        <x:v>0</x:v>
      </x:c>
      <x:c r="O2918" s="14" t="n">
        <x:f>'Crosswalk'!F89</x:f>
        <x:v>0.7</x:v>
      </x:c>
      <x:c r="P2918" s="14" t="n">
        <x:f>'Crosswalk'!G89</x:f>
        <x:v>0</x:v>
      </x:c>
      <x:c r="Q2918" s="14" t="n">
        <x:f>'Crosswalk'!H89</x:f>
        <x:v>0</x:v>
      </x:c>
      <x:c r="R2918" s="14" t="n">
        <x:f>'Crosswalk'!I89</x:f>
        <x:v>0</x:v>
      </x:c>
      <x:c r="S2918" s="14" t="n">
        <x:f>'Crosswalk'!J89</x:f>
        <x:v>0.3</x:v>
      </x:c>
      <x:c r="T2918" s="14" t="n">
        <x:f>'Crosswalk'!K89</x:f>
        <x:v>0</x:v>
      </x:c>
      <x:c r="U2918" s="14" t="n">
        <x:f>'Crosswalk'!L89</x:f>
        <x:v>0</x:v>
      </x:c>
      <x:c r="V2918" s="14" t="n">
        <x:f>'Crosswalk'!M89</x:f>
        <x:v>0</x:v>
      </x:c>
      <x:c r="W2918" s="14" t="n">
        <x:f>'Crosswalk'!N89</x:f>
        <x:v>0</x:v>
      </x:c>
      <x:c r="X2918" s="17" t="str">
        <x:v>LFS - National Labor Force Survey</x:v>
      </x:c>
      <x:c r="Y2918" s="2" t="str"/>
      <x:c r="Z2918" s="17" t="str">
        <x:v>National 2021 section mix; national 2021 division composition. Observed national industry detail; used only for composition within 2024 ILO modelled margins.</x:v>
      </x:c>
      <x:c r="AA2918" s="2" t="str"/>
      <x:c r="AB2918" s="2" t="str">
        <x:v>https://rplumber.ilo.org/data/indicator?format=.csv.gz&amp;id=EMP_TEMP_SEX_EC2_NB_A</x:v>
      </x:c>
    </x:row>
    <x:row r="2919" ht="48" customHeight="1">
      <x:c r="A2919" s="13" t="str">
        <x:v>ETH</x:v>
      </x:c>
      <x:c r="B2919" s="13" t="str">
        <x:v>RSTU</x:v>
      </x:c>
      <x:c r="C2919" s="13" t="str">
        <x:v>ETH</x:v>
      </x:c>
      <x:c r="D2919" s="13" t="n">
        <x:v>2021</x:v>
      </x:c>
      <x:c r="E2919" s="13" t="str">
        <x:v>EC2_ISIC4_S96</x:v>
      </x:c>
      <x:c r="F2919" s="18" t="str">
        <x:v>Economic activity (ISIC-Rev.4), 2 digit level: 96 - Other personal service activities</x:v>
      </x:c>
      <x:c r="G2919" s="21" t="n">
        <x:v>1364.999</x:v>
      </x:c>
      <x:c r="H2919" s="22" t="n">
        <x:v>0.27656713187392085</x:v>
      </x:c>
      <x:c r="I2919" s="21" t="n">
        <x:f>SUM(G2917:G2919)</x:f>
        <x:v>1516.7150000000001</x:v>
      </x:c>
      <x:c r="J2919" s="22" t="n">
        <x:f>G2919/I2919*H2919</x:f>
        <x:v>0.2489023042831185</x:v>
      </x:c>
      <x:c r="K2919" s="13" t="str">
        <x:v>ISIC4:96</x:v>
      </x:c>
      <x:c r="L2919" s="15" t="n">
        <x:f>'Crosswalk'!C90</x:f>
        <x:v>0</x:v>
      </x:c>
      <x:c r="M2919" s="15" t="n">
        <x:f>'Crosswalk'!D90</x:f>
        <x:v>0</x:v>
      </x:c>
      <x:c r="N2919" s="15" t="n">
        <x:f>'Crosswalk'!E90</x:f>
        <x:v>0</x:v>
      </x:c>
      <x:c r="O2919" s="15" t="n">
        <x:f>'Crosswalk'!F90</x:f>
        <x:v>1</x:v>
      </x:c>
      <x:c r="P2919" s="15" t="n">
        <x:f>'Crosswalk'!G90</x:f>
        <x:v>0</x:v>
      </x:c>
      <x:c r="Q2919" s="15" t="n">
        <x:f>'Crosswalk'!H90</x:f>
        <x:v>0</x:v>
      </x:c>
      <x:c r="R2919" s="15" t="n">
        <x:f>'Crosswalk'!I90</x:f>
        <x:v>0</x:v>
      </x:c>
      <x:c r="S2919" s="15" t="n">
        <x:f>'Crosswalk'!J90</x:f>
        <x:v>0</x:v>
      </x:c>
      <x:c r="T2919" s="15" t="n">
        <x:f>'Crosswalk'!K90</x:f>
        <x:v>0</x:v>
      </x:c>
      <x:c r="U2919" s="15" t="n">
        <x:f>'Crosswalk'!L90</x:f>
        <x:v>0</x:v>
      </x:c>
      <x:c r="V2919" s="15" t="n">
        <x:f>'Crosswalk'!M90</x:f>
        <x:v>0</x:v>
      </x:c>
      <x:c r="W2919" s="15" t="n">
        <x:f>'Crosswalk'!N90</x:f>
        <x:v>0</x:v>
      </x:c>
      <x:c r="X2919" s="18" t="str">
        <x:v>LFS - National Labor Force Survey</x:v>
      </x:c>
      <x:c r="Y2919" s="13" t="str"/>
      <x:c r="Z2919" s="18" t="str">
        <x:v>National 2021 section mix; national 2021 division composition. Observed national industry detail; used only for composition within 2024 ILO modelled margins.</x:v>
      </x:c>
      <x:c r="AA2919" s="13" t="str"/>
      <x:c r="AB2919" s="13" t="str">
        <x:v>https://rplumber.ilo.org/data/indicator?format=.csv.gz&amp;id=EMP_TEMP_SEX_EC2_NB_A</x:v>
      </x:c>
    </x:row>
    <x:row r="2920" ht="48" customHeight="1">
      <x:c r="A2920" s="2" t="str">
        <x:v>ETH</x:v>
      </x:c>
      <x:c r="B2920" s="2" t="str">
        <x:v>RSTU</x:v>
      </x:c>
      <x:c r="C2920" s="2" t="str">
        <x:v>ETH</x:v>
      </x:c>
      <x:c r="D2920" s="2" t="n">
        <x:v>2021</x:v>
      </x:c>
      <x:c r="E2920" s="2" t="str">
        <x:v>EC2_ISIC4_T97</x:v>
      </x:c>
      <x:c r="F2920" s="17" t="str">
        <x:v>Economic activity (ISIC-Rev.4), 2 digit level: 97 - Activities of households as employers of domestic personnel</x:v>
      </x:c>
      <x:c r="G2920" s="19" t="n">
        <x:v>3012.304</x:v>
      </x:c>
      <x:c r="H2920" s="20" t="n">
        <x:v>0.7023407212040527</x:v>
      </x:c>
      <x:c r="I2920" s="19" t="n">
        <x:f>SUM(G2920:G2921)</x:f>
        <x:v>3851.693</x:v>
      </x:c>
      <x:c r="J2920" s="20" t="n">
        <x:f>G2920/I2920*H2920</x:f>
        <x:v>0.5492815143485871</x:v>
      </x:c>
      <x:c r="K2920" s="2" t="str">
        <x:v>ISIC4:97</x:v>
      </x:c>
      <x:c r="L2920" s="14" t="n">
        <x:f>'Crosswalk'!C91</x:f>
        <x:v>0</x:v>
      </x:c>
      <x:c r="M2920" s="14" t="n">
        <x:f>'Crosswalk'!D91</x:f>
        <x:v>0</x:v>
      </x:c>
      <x:c r="N2920" s="14" t="n">
        <x:f>'Crosswalk'!E91</x:f>
        <x:v>0</x:v>
      </x:c>
      <x:c r="O2920" s="14" t="n">
        <x:f>'Crosswalk'!F91</x:f>
        <x:v>0</x:v>
      </x:c>
      <x:c r="P2920" s="14" t="n">
        <x:f>'Crosswalk'!G91</x:f>
        <x:v>0</x:v>
      </x:c>
      <x:c r="Q2920" s="14" t="n">
        <x:f>'Crosswalk'!H91</x:f>
        <x:v>0</x:v>
      </x:c>
      <x:c r="R2920" s="14" t="n">
        <x:f>'Crosswalk'!I91</x:f>
        <x:v>0</x:v>
      </x:c>
      <x:c r="S2920" s="14" t="n">
        <x:f>'Crosswalk'!J91</x:f>
        <x:v>0</x:v>
      </x:c>
      <x:c r="T2920" s="14" t="n">
        <x:f>'Crosswalk'!K91</x:f>
        <x:v>0</x:v>
      </x:c>
      <x:c r="U2920" s="14" t="n">
        <x:f>'Crosswalk'!L91</x:f>
        <x:v>0</x:v>
      </x:c>
      <x:c r="V2920" s="14" t="n">
        <x:f>'Crosswalk'!M91</x:f>
        <x:v>0</x:v>
      </x:c>
      <x:c r="W2920" s="14" t="n">
        <x:f>'Crosswalk'!N91</x:f>
        <x:v>1</x:v>
      </x:c>
      <x:c r="X2920" s="17" t="str">
        <x:v>LFS - National Labor Force Survey</x:v>
      </x:c>
      <x:c r="Y2920" s="2" t="str"/>
      <x:c r="Z2920" s="17" t="str">
        <x:v>National 2021 section mix; national 2021 division composition. Observed national industry detail; used only for composition within 2024 ILO modelled margins.</x:v>
      </x:c>
      <x:c r="AA2920" s="2" t="str"/>
      <x:c r="AB2920" s="2" t="str">
        <x:v>https://rplumber.ilo.org/data/indicator?format=.csv.gz&amp;id=EMP_TEMP_SEX_EC2_NB_A</x:v>
      </x:c>
    </x:row>
    <x:row r="2921" ht="48" customHeight="1">
      <x:c r="A2921" s="13" t="str">
        <x:v>ETH</x:v>
      </x:c>
      <x:c r="B2921" s="13" t="str">
        <x:v>RSTU</x:v>
      </x:c>
      <x:c r="C2921" s="13" t="str">
        <x:v>ETH</x:v>
      </x:c>
      <x:c r="D2921" s="13" t="n">
        <x:v>2021</x:v>
      </x:c>
      <x:c r="E2921" s="13" t="str">
        <x:v>EC2_ISIC4_T98</x:v>
      </x:c>
      <x:c r="F2921" s="18" t="str">
        <x:v>Economic activity (ISIC-Rev.4), 2 digit level: 98 - Undifferentiated goods- and services-producing activities of private households for own use</x:v>
      </x:c>
      <x:c r="G2921" s="21" t="n">
        <x:v>839.389</x:v>
      </x:c>
      <x:c r="H2921" s="22" t="n">
        <x:v>0.7023407212040527</x:v>
      </x:c>
      <x:c r="I2921" s="21" t="n">
        <x:f>SUM(G2920:G2921)</x:f>
        <x:v>3851.693</x:v>
      </x:c>
      <x:c r="J2921" s="22" t="n">
        <x:f>G2921/I2921*H2921</x:f>
        <x:v>0.1530592068554655</x:v>
      </x:c>
      <x:c r="K2921" s="13" t="str">
        <x:v>ISIC4:98</x:v>
      </x:c>
      <x:c r="L2921" s="15" t="n">
        <x:f>'Crosswalk'!C92</x:f>
        <x:v>0</x:v>
      </x:c>
      <x:c r="M2921" s="15" t="n">
        <x:f>'Crosswalk'!D92</x:f>
        <x:v>0</x:v>
      </x:c>
      <x:c r="N2921" s="15" t="n">
        <x:f>'Crosswalk'!E92</x:f>
        <x:v>0</x:v>
      </x:c>
      <x:c r="O2921" s="15" t="n">
        <x:f>'Crosswalk'!F92</x:f>
        <x:v>0</x:v>
      </x:c>
      <x:c r="P2921" s="15" t="n">
        <x:f>'Crosswalk'!G92</x:f>
        <x:v>0</x:v>
      </x:c>
      <x:c r="Q2921" s="15" t="n">
        <x:f>'Crosswalk'!H92</x:f>
        <x:v>0</x:v>
      </x:c>
      <x:c r="R2921" s="15" t="n">
        <x:f>'Crosswalk'!I92</x:f>
        <x:v>0</x:v>
      </x:c>
      <x:c r="S2921" s="15" t="n">
        <x:f>'Crosswalk'!J92</x:f>
        <x:v>0</x:v>
      </x:c>
      <x:c r="T2921" s="15" t="n">
        <x:f>'Crosswalk'!K92</x:f>
        <x:v>0</x:v>
      </x:c>
      <x:c r="U2921" s="15" t="n">
        <x:f>'Crosswalk'!L92</x:f>
        <x:v>0</x:v>
      </x:c>
      <x:c r="V2921" s="15" t="n">
        <x:f>'Crosswalk'!M92</x:f>
        <x:v>0</x:v>
      </x:c>
      <x:c r="W2921" s="15" t="n">
        <x:f>'Crosswalk'!N92</x:f>
        <x:v>1</x:v>
      </x:c>
      <x:c r="X2921" s="18" t="str">
        <x:v>LFS - National Labor Force Survey</x:v>
      </x:c>
      <x:c r="Y2921" s="13" t="str"/>
      <x:c r="Z2921" s="18" t="str">
        <x:v>National 2021 section mix; national 2021 division composition. Observed national industry detail; used only for composition within 2024 ILO modelled margins.</x:v>
      </x:c>
      <x:c r="AA2921" s="13" t="str"/>
      <x:c r="AB2921" s="13" t="str">
        <x:v>https://rplumber.ilo.org/data/indicator?format=.csv.gz&amp;id=EMP_TEMP_SEX_EC2_NB_A</x:v>
      </x:c>
    </x:row>
    <x:row r="2922" ht="48" customHeight="1">
      <x:c r="A2922" s="2" t="str">
        <x:v>ETH</x:v>
      </x:c>
      <x:c r="B2922" s="2" t="str">
        <x:v>RSTU</x:v>
      </x:c>
      <x:c r="C2922" s="2" t="str">
        <x:v>ETH</x:v>
      </x:c>
      <x:c r="D2922" s="2" t="n">
        <x:v>2021</x:v>
      </x:c>
      <x:c r="E2922" s="2" t="str">
        <x:v>EC2_ISIC4_U99</x:v>
      </x:c>
      <x:c r="F2922" s="17" t="str">
        <x:v>Economic activity (ISIC-Rev.4), 2 digit level: 99 - Activities of extraterritorial organizations and bodies</x:v>
      </x:c>
      <x:c r="G2922" s="19" t="n">
        <x:v>73.708</x:v>
      </x:c>
      <x:c r="H2922" s="20" t="n">
        <x:v>0.013440360724198176</x:v>
      </x:c>
      <x:c r="I2922" s="19" t="n">
        <x:f>SUM(G2922:G2922)</x:f>
        <x:v>73.708</x:v>
      </x:c>
      <x:c r="J2922" s="20" t="n">
        <x:f>G2922/I2922*H2922</x:f>
        <x:v>0.013440360724198176</x:v>
      </x:c>
      <x:c r="K2922" s="2" t="str">
        <x:v>ISIC4:99</x:v>
      </x:c>
      <x:c r="L2922" s="14" t="n">
        <x:f>'Crosswalk'!C93</x:f>
        <x:v>0</x:v>
      </x:c>
      <x:c r="M2922" s="14" t="n">
        <x:f>'Crosswalk'!D93</x:f>
        <x:v>0</x:v>
      </x:c>
      <x:c r="N2922" s="14" t="n">
        <x:f>'Crosswalk'!E93</x:f>
        <x:v>0</x:v>
      </x:c>
      <x:c r="O2922" s="14" t="n">
        <x:f>'Crosswalk'!F93</x:f>
        <x:v>0</x:v>
      </x:c>
      <x:c r="P2922" s="14" t="n">
        <x:f>'Crosswalk'!G93</x:f>
        <x:v>0</x:v>
      </x:c>
      <x:c r="Q2922" s="14" t="n">
        <x:f>'Crosswalk'!H93</x:f>
        <x:v>0</x:v>
      </x:c>
      <x:c r="R2922" s="14" t="n">
        <x:f>'Crosswalk'!I93</x:f>
        <x:v>0</x:v>
      </x:c>
      <x:c r="S2922" s="14" t="n">
        <x:f>'Crosswalk'!J93</x:f>
        <x:v>0</x:v>
      </x:c>
      <x:c r="T2922" s="14" t="n">
        <x:f>'Crosswalk'!K93</x:f>
        <x:v>0</x:v>
      </x:c>
      <x:c r="U2922" s="14" t="n">
        <x:f>'Crosswalk'!L93</x:f>
        <x:v>0</x:v>
      </x:c>
      <x:c r="V2922" s="14" t="n">
        <x:f>'Crosswalk'!M93</x:f>
        <x:v>0</x:v>
      </x:c>
      <x:c r="W2922" s="14" t="n">
        <x:f>'Crosswalk'!N93</x:f>
        <x:v>1</x:v>
      </x:c>
      <x:c r="X2922" s="17" t="str">
        <x:v>LFS - National Labor Force Survey</x:v>
      </x:c>
      <x:c r="Y2922" s="2" t="str"/>
      <x:c r="Z2922" s="17" t="str">
        <x:v>National 2021 section mix; national 2021 division composition. Observed national industry detail; used only for composition within 2024 ILO modelled margins.</x:v>
      </x:c>
      <x:c r="AA2922" s="2" t="str"/>
      <x:c r="AB2922" s="2" t="str">
        <x:v>https://rplumber.ilo.org/data/indicator?format=.csv.gz&amp;id=EMP_TEMP_SEX_EC2_NB_A</x:v>
      </x:c>
    </x:row>
    <x:row r="2923" ht="48" customHeight="1">
      <x:c r="A2923" s="13" t="str">
        <x:v>SEN</x:v>
      </x:c>
      <x:c r="B2923" s="13" t="str">
        <x:v>A</x:v>
      </x:c>
      <x:c r="C2923" s="13" t="str">
        <x:v>SEN</x:v>
      </x:c>
      <x:c r="D2923" s="13" t="n">
        <x:v>2024</x:v>
      </x:c>
      <x:c r="E2923" s="13" t="str">
        <x:v>EC2_ISIC4_A01</x:v>
      </x:c>
      <x:c r="F2923" s="18" t="str">
        <x:v>Economic activity (ISIC-Rev.4), 2 digit level: 01 - Crop and animal production, hunting and related service activities</x:v>
      </x:c>
      <x:c r="G2923" s="21" t="n">
        <x:v>1206.615</x:v>
      </x:c>
      <x:c r="H2923" s="22" t="n">
        <x:v>1</x:v>
      </x:c>
      <x:c r="I2923" s="21" t="n">
        <x:f>SUM(G2923:G2925)</x:f>
        <x:v>1277.92</x:v>
      </x:c>
      <x:c r="J2923" s="22" t="n">
        <x:f>G2923/I2923*H2923</x:f>
        <x:v>0.9442022974834104</x:v>
      </x:c>
      <x:c r="K2923" s="13" t="str">
        <x:v>ISIC4:01</x:v>
      </x:c>
      <x:c r="L2923" s="15" t="n">
        <x:f>'Crosswalk'!C6</x:f>
        <x:v>0</x:v>
      </x:c>
      <x:c r="M2923" s="15" t="n">
        <x:f>'Crosswalk'!D6</x:f>
        <x:v>0</x:v>
      </x:c>
      <x:c r="N2923" s="15" t="n">
        <x:f>'Crosswalk'!E6</x:f>
        <x:v>0</x:v>
      </x:c>
      <x:c r="O2923" s="15" t="n">
        <x:f>'Crosswalk'!F6</x:f>
        <x:v>0</x:v>
      </x:c>
      <x:c r="P2923" s="15" t="n">
        <x:f>'Crosswalk'!G6</x:f>
        <x:v>1</x:v>
      </x:c>
      <x:c r="Q2923" s="15" t="n">
        <x:f>'Crosswalk'!H6</x:f>
        <x:v>0</x:v>
      </x:c>
      <x:c r="R2923" s="15" t="n">
        <x:f>'Crosswalk'!I6</x:f>
        <x:v>0</x:v>
      </x:c>
      <x:c r="S2923" s="15" t="n">
        <x:f>'Crosswalk'!J6</x:f>
        <x:v>0</x:v>
      </x:c>
      <x:c r="T2923" s="15" t="n">
        <x:f>'Crosswalk'!K6</x:f>
        <x:v>0</x:v>
      </x:c>
      <x:c r="U2923" s="15" t="n">
        <x:f>'Crosswalk'!L6</x:f>
        <x:v>0</x:v>
      </x:c>
      <x:c r="V2923" s="15" t="n">
        <x:f>'Crosswalk'!M6</x:f>
        <x:v>0</x:v>
      </x:c>
      <x:c r="W2923" s="15" t="n">
        <x:f>'Crosswalk'!N6</x:f>
        <x:v>0</x:v>
      </x:c>
      <x:c r="X2923" s="18" t="str">
        <x:v>LFS - National Employment Survey</x:v>
      </x:c>
      <x:c r="Y2923" s="13" t="str"/>
      <x:c r="Z2923" s="18" t="str">
        <x:v>National 2024 division composition. Observed national industry detail; used only for composition within 2024 ILO modelled margins.</x:v>
      </x:c>
      <x:c r="AA2923" s="13" t="str"/>
      <x:c r="AB2923" s="13" t="str">
        <x:v>https://rplumber.ilo.org/data/indicator?format=.csv.gz&amp;id=EMP_TEMP_SEX_EC2_NB_A</x:v>
      </x:c>
    </x:row>
    <x:row r="2924" ht="48" customHeight="1">
      <x:c r="A2924" s="2" t="str">
        <x:v>SEN</x:v>
      </x:c>
      <x:c r="B2924" s="2" t="str">
        <x:v>A</x:v>
      </x:c>
      <x:c r="C2924" s="2" t="str">
        <x:v>SEN</x:v>
      </x:c>
      <x:c r="D2924" s="2" t="n">
        <x:v>2024</x:v>
      </x:c>
      <x:c r="E2924" s="2" t="str">
        <x:v>EC2_ISIC4_A02</x:v>
      </x:c>
      <x:c r="F2924" s="17" t="str">
        <x:v>Economic activity (ISIC-Rev.4), 2 digit level: 02 - Forestry and logging</x:v>
      </x:c>
      <x:c r="G2924" s="19" t="n">
        <x:v>6.063</x:v>
      </x:c>
      <x:c r="H2924" s="20" t="n">
        <x:v>1</x:v>
      </x:c>
      <x:c r="I2924" s="19" t="n">
        <x:f>SUM(G2923:G2925)</x:f>
        <x:v>1277.92</x:v>
      </x:c>
      <x:c r="J2924" s="20" t="n">
        <x:f>G2924/I2924*H2924</x:f>
        <x:v>0.004744428446225115</x:v>
      </x:c>
      <x:c r="K2924" s="2" t="str">
        <x:v>ISIC4:02</x:v>
      </x:c>
      <x:c r="L2924" s="14" t="n">
        <x:f>'Crosswalk'!C7</x:f>
        <x:v>0</x:v>
      </x:c>
      <x:c r="M2924" s="14" t="n">
        <x:f>'Crosswalk'!D7</x:f>
        <x:v>1</x:v>
      </x:c>
      <x:c r="N2924" s="14" t="n">
        <x:f>'Crosswalk'!E7</x:f>
        <x:v>0</x:v>
      </x:c>
      <x:c r="O2924" s="14" t="n">
        <x:f>'Crosswalk'!F7</x:f>
        <x:v>0</x:v>
      </x:c>
      <x:c r="P2924" s="14" t="n">
        <x:f>'Crosswalk'!G7</x:f>
        <x:v>0</x:v>
      </x:c>
      <x:c r="Q2924" s="14" t="n">
        <x:f>'Crosswalk'!H7</x:f>
        <x:v>0</x:v>
      </x:c>
      <x:c r="R2924" s="14" t="n">
        <x:f>'Crosswalk'!I7</x:f>
        <x:v>0</x:v>
      </x:c>
      <x:c r="S2924" s="14" t="n">
        <x:f>'Crosswalk'!J7</x:f>
        <x:v>0</x:v>
      </x:c>
      <x:c r="T2924" s="14" t="n">
        <x:f>'Crosswalk'!K7</x:f>
        <x:v>0</x:v>
      </x:c>
      <x:c r="U2924" s="14" t="n">
        <x:f>'Crosswalk'!L7</x:f>
        <x:v>0</x:v>
      </x:c>
      <x:c r="V2924" s="14" t="n">
        <x:f>'Crosswalk'!M7</x:f>
        <x:v>0</x:v>
      </x:c>
      <x:c r="W2924" s="14" t="n">
        <x:f>'Crosswalk'!N7</x:f>
        <x:v>0</x:v>
      </x:c>
      <x:c r="X2924" s="17" t="str">
        <x:v>LFS - National Employment Survey</x:v>
      </x:c>
      <x:c r="Y2924" s="2" t="str"/>
      <x:c r="Z2924" s="17" t="str">
        <x:v>National 2024 division composition. Observed national industry detail; used only for composition within 2024 ILO modelled margins.</x:v>
      </x:c>
      <x:c r="AA2924" s="2" t="str"/>
      <x:c r="AB2924" s="2" t="str">
        <x:v>https://rplumber.ilo.org/data/indicator?format=.csv.gz&amp;id=EMP_TEMP_SEX_EC2_NB_A</x:v>
      </x:c>
    </x:row>
    <x:row r="2925" ht="48" customHeight="1">
      <x:c r="A2925" s="13" t="str">
        <x:v>SEN</x:v>
      </x:c>
      <x:c r="B2925" s="13" t="str">
        <x:v>A</x:v>
      </x:c>
      <x:c r="C2925" s="13" t="str">
        <x:v>SEN</x:v>
      </x:c>
      <x:c r="D2925" s="13" t="n">
        <x:v>2024</x:v>
      </x:c>
      <x:c r="E2925" s="13" t="str">
        <x:v>EC2_ISIC4_A03</x:v>
      </x:c>
      <x:c r="F2925" s="18" t="str">
        <x:v>Economic activity (ISIC-Rev.4), 2 digit level: 03 - Fishing and aquaculture</x:v>
      </x:c>
      <x:c r="G2925" s="21" t="n">
        <x:v>65.242</x:v>
      </x:c>
      <x:c r="H2925" s="22" t="n">
        <x:v>1</x:v>
      </x:c>
      <x:c r="I2925" s="21" t="n">
        <x:f>SUM(G2923:G2925)</x:f>
        <x:v>1277.92</x:v>
      </x:c>
      <x:c r="J2925" s="22" t="n">
        <x:f>G2925/I2925*H2925</x:f>
        <x:v>0.05105327407036434</x:v>
      </x:c>
      <x:c r="K2925" s="13" t="str">
        <x:v>ISIC4:03</x:v>
      </x:c>
      <x:c r="L2925" s="15" t="n">
        <x:f>'Crosswalk'!C8</x:f>
        <x:v>0</x:v>
      </x:c>
      <x:c r="M2925" s="15" t="n">
        <x:f>'Crosswalk'!D8</x:f>
        <x:v>0</x:v>
      </x:c>
      <x:c r="N2925" s="15" t="n">
        <x:f>'Crosswalk'!E8</x:f>
        <x:v>0</x:v>
      </x:c>
      <x:c r="O2925" s="15" t="n">
        <x:f>'Crosswalk'!F8</x:f>
        <x:v>0</x:v>
      </x:c>
      <x:c r="P2925" s="15" t="n">
        <x:f>'Crosswalk'!G8</x:f>
        <x:v>1</x:v>
      </x:c>
      <x:c r="Q2925" s="15" t="n">
        <x:f>'Crosswalk'!H8</x:f>
        <x:v>0</x:v>
      </x:c>
      <x:c r="R2925" s="15" t="n">
        <x:f>'Crosswalk'!I8</x:f>
        <x:v>0</x:v>
      </x:c>
      <x:c r="S2925" s="15" t="n">
        <x:f>'Crosswalk'!J8</x:f>
        <x:v>0</x:v>
      </x:c>
      <x:c r="T2925" s="15" t="n">
        <x:f>'Crosswalk'!K8</x:f>
        <x:v>0</x:v>
      </x:c>
      <x:c r="U2925" s="15" t="n">
        <x:f>'Crosswalk'!L8</x:f>
        <x:v>0</x:v>
      </x:c>
      <x:c r="V2925" s="15" t="n">
        <x:f>'Crosswalk'!M8</x:f>
        <x:v>0</x:v>
      </x:c>
      <x:c r="W2925" s="15" t="n">
        <x:f>'Crosswalk'!N8</x:f>
        <x:v>0</x:v>
      </x:c>
      <x:c r="X2925" s="18" t="str">
        <x:v>LFS - National Employment Survey</x:v>
      </x:c>
      <x:c r="Y2925" s="13" t="str"/>
      <x:c r="Z2925" s="18" t="str">
        <x:v>National 2024 division composition. Observed national industry detail; used only for composition within 2024 ILO modelled margins.</x:v>
      </x:c>
      <x:c r="AA2925" s="13" t="str"/>
      <x:c r="AB2925" s="13" t="str">
        <x:v>https://rplumber.ilo.org/data/indicator?format=.csv.gz&amp;id=EMP_TEMP_SEX_EC2_NB_A</x:v>
      </x:c>
    </x:row>
    <x:row r="2926" ht="48" customHeight="1">
      <x:c r="A2926" s="2" t="str">
        <x:v>SEN</x:v>
      </x:c>
      <x:c r="B2926" s="2" t="str">
        <x:v>B</x:v>
      </x:c>
      <x:c r="C2926" s="2" t="str">
        <x:v>SEN</x:v>
      </x:c>
      <x:c r="D2926" s="2" t="n">
        <x:v>2024</x:v>
      </x:c>
      <x:c r="E2926" s="2" t="str">
        <x:v>EC2_ISIC4_B05</x:v>
      </x:c>
      <x:c r="F2926" s="17" t="str">
        <x:v>Economic activity (ISIC-Rev.4), 2 digit level: 05 - Mining of coal and lignite</x:v>
      </x:c>
      <x:c r="G2926" s="19" t="n">
        <x:v>2.664</x:v>
      </x:c>
      <x:c r="H2926" s="20" t="n">
        <x:v>1</x:v>
      </x:c>
      <x:c r="I2926" s="19" t="n">
        <x:f>SUM(G2926:G2930)</x:f>
        <x:v>36.486</x:v>
      </x:c>
      <x:c r="J2926" s="20" t="n">
        <x:f>G2926/I2926*H2926</x:f>
        <x:v>0.07301430685742477</x:v>
      </x:c>
      <x:c r="K2926" s="2" t="str">
        <x:v>ISIC4:05</x:v>
      </x:c>
      <x:c r="L2926" s="14" t="n">
        <x:f>'Crosswalk'!C9</x:f>
        <x:v>1</x:v>
      </x:c>
      <x:c r="M2926" s="14" t="n">
        <x:f>'Crosswalk'!D9</x:f>
        <x:v>0</x:v>
      </x:c>
      <x:c r="N2926" s="14" t="n">
        <x:f>'Crosswalk'!E9</x:f>
        <x:v>0</x:v>
      </x:c>
      <x:c r="O2926" s="14" t="n">
        <x:f>'Crosswalk'!F9</x:f>
        <x:v>0</x:v>
      </x:c>
      <x:c r="P2926" s="14" t="n">
        <x:f>'Crosswalk'!G9</x:f>
        <x:v>0</x:v>
      </x:c>
      <x:c r="Q2926" s="14" t="n">
        <x:f>'Crosswalk'!H9</x:f>
        <x:v>0</x:v>
      </x:c>
      <x:c r="R2926" s="14" t="n">
        <x:f>'Crosswalk'!I9</x:f>
        <x:v>0</x:v>
      </x:c>
      <x:c r="S2926" s="14" t="n">
        <x:f>'Crosswalk'!J9</x:f>
        <x:v>0</x:v>
      </x:c>
      <x:c r="T2926" s="14" t="n">
        <x:f>'Crosswalk'!K9</x:f>
        <x:v>0</x:v>
      </x:c>
      <x:c r="U2926" s="14" t="n">
        <x:f>'Crosswalk'!L9</x:f>
        <x:v>0</x:v>
      </x:c>
      <x:c r="V2926" s="14" t="n">
        <x:f>'Crosswalk'!M9</x:f>
        <x:v>0</x:v>
      </x:c>
      <x:c r="W2926" s="14" t="n">
        <x:f>'Crosswalk'!N9</x:f>
        <x:v>0</x:v>
      </x:c>
      <x:c r="X2926" s="17" t="str">
        <x:v>LFS - National Employment Survey</x:v>
      </x:c>
      <x:c r="Y2926" s="2" t="str"/>
      <x:c r="Z2926" s="17" t="str">
        <x:v>National 2024 division composition. Observed national industry detail; used only for composition within 2024 ILO modelled margins.</x:v>
      </x:c>
      <x:c r="AA2926" s="2" t="str"/>
      <x:c r="AB2926" s="2" t="str">
        <x:v>https://rplumber.ilo.org/data/indicator?format=.csv.gz&amp;id=EMP_TEMP_SEX_EC2_NB_A</x:v>
      </x:c>
    </x:row>
    <x:row r="2927" ht="48" customHeight="1">
      <x:c r="A2927" s="13" t="str">
        <x:v>SEN</x:v>
      </x:c>
      <x:c r="B2927" s="13" t="str">
        <x:v>B</x:v>
      </x:c>
      <x:c r="C2927" s="13" t="str">
        <x:v>SEN</x:v>
      </x:c>
      <x:c r="D2927" s="13" t="n">
        <x:v>2024</x:v>
      </x:c>
      <x:c r="E2927" s="13" t="str">
        <x:v>EC2_ISIC4_B06</x:v>
      </x:c>
      <x:c r="F2927" s="18" t="str">
        <x:v>Economic activity (ISIC-Rev.4), 2 digit level: 06 - Extraction of crude petroleum and natural gas</x:v>
      </x:c>
      <x:c r="G2927" s="21" t="n">
        <x:v>1.744</x:v>
      </x:c>
      <x:c r="H2927" s="22" t="n">
        <x:v>1</x:v>
      </x:c>
      <x:c r="I2927" s="21" t="n">
        <x:f>SUM(G2926:G2930)</x:f>
        <x:v>36.486</x:v>
      </x:c>
      <x:c r="J2927" s="22" t="n">
        <x:f>G2927/I2927*H2927</x:f>
        <x:v>0.047799155840596394</x:v>
      </x:c>
      <x:c r="K2927" s="13" t="str">
        <x:v>ISIC4:06</x:v>
      </x:c>
      <x:c r="L2927" s="15" t="n">
        <x:f>'Crosswalk'!C10</x:f>
        <x:v>1</x:v>
      </x:c>
      <x:c r="M2927" s="15" t="n">
        <x:f>'Crosswalk'!D10</x:f>
        <x:v>0</x:v>
      </x:c>
      <x:c r="N2927" s="15" t="n">
        <x:f>'Crosswalk'!E10</x:f>
        <x:v>0</x:v>
      </x:c>
      <x:c r="O2927" s="15" t="n">
        <x:f>'Crosswalk'!F10</x:f>
        <x:v>0</x:v>
      </x:c>
      <x:c r="P2927" s="15" t="n">
        <x:f>'Crosswalk'!G10</x:f>
        <x:v>0</x:v>
      </x:c>
      <x:c r="Q2927" s="15" t="n">
        <x:f>'Crosswalk'!H10</x:f>
        <x:v>0</x:v>
      </x:c>
      <x:c r="R2927" s="15" t="n">
        <x:f>'Crosswalk'!I10</x:f>
        <x:v>0</x:v>
      </x:c>
      <x:c r="S2927" s="15" t="n">
        <x:f>'Crosswalk'!J10</x:f>
        <x:v>0</x:v>
      </x:c>
      <x:c r="T2927" s="15" t="n">
        <x:f>'Crosswalk'!K10</x:f>
        <x:v>0</x:v>
      </x:c>
      <x:c r="U2927" s="15" t="n">
        <x:f>'Crosswalk'!L10</x:f>
        <x:v>0</x:v>
      </x:c>
      <x:c r="V2927" s="15" t="n">
        <x:f>'Crosswalk'!M10</x:f>
        <x:v>0</x:v>
      </x:c>
      <x:c r="W2927" s="15" t="n">
        <x:f>'Crosswalk'!N10</x:f>
        <x:v>0</x:v>
      </x:c>
      <x:c r="X2927" s="18" t="str">
        <x:v>LFS - National Employment Survey</x:v>
      </x:c>
      <x:c r="Y2927" s="13" t="str">
        <x:v>U</x:v>
      </x:c>
      <x:c r="Z2927" s="18" t="str">
        <x:v>National 2024 division composition. Observed national industry detail; used only for composition within 2024 ILO modelled margins.</x:v>
      </x:c>
      <x:c r="AA2927" s="13" t="str"/>
      <x:c r="AB2927" s="13" t="str">
        <x:v>https://rplumber.ilo.org/data/indicator?format=.csv.gz&amp;id=EMP_TEMP_SEX_EC2_NB_A</x:v>
      </x:c>
    </x:row>
    <x:row r="2928" ht="48" customHeight="1">
      <x:c r="A2928" s="2" t="str">
        <x:v>SEN</x:v>
      </x:c>
      <x:c r="B2928" s="2" t="str">
        <x:v>B</x:v>
      </x:c>
      <x:c r="C2928" s="2" t="str">
        <x:v>SEN</x:v>
      </x:c>
      <x:c r="D2928" s="2" t="n">
        <x:v>2024</x:v>
      </x:c>
      <x:c r="E2928" s="2" t="str">
        <x:v>EC2_ISIC4_B07</x:v>
      </x:c>
      <x:c r="F2928" s="17" t="str">
        <x:v>Economic activity (ISIC-Rev.4), 2 digit level: 07 - Mining of metal ores</x:v>
      </x:c>
      <x:c r="G2928" s="19" t="n">
        <x:v>15.02</x:v>
      </x:c>
      <x:c r="H2928" s="20" t="n">
        <x:v>1</x:v>
      </x:c>
      <x:c r="I2928" s="19" t="n">
        <x:f>SUM(G2926:G2930)</x:f>
        <x:v>36.486</x:v>
      </x:c>
      <x:c r="J2928" s="20" t="n">
        <x:f>G2928/I2928*H2928</x:f>
        <x:v>0.4116647481225676</x:v>
      </x:c>
      <x:c r="K2928" s="2" t="str">
        <x:v>ISIC4:07</x:v>
      </x:c>
      <x:c r="L2928" s="14" t="n">
        <x:f>'Crosswalk'!C11</x:f>
        <x:v>0</x:v>
      </x:c>
      <x:c r="M2928" s="14" t="n">
        <x:f>'Crosswalk'!D11</x:f>
        <x:v>1</x:v>
      </x:c>
      <x:c r="N2928" s="14" t="n">
        <x:f>'Crosswalk'!E11</x:f>
        <x:v>0</x:v>
      </x:c>
      <x:c r="O2928" s="14" t="n">
        <x:f>'Crosswalk'!F11</x:f>
        <x:v>0</x:v>
      </x:c>
      <x:c r="P2928" s="14" t="n">
        <x:f>'Crosswalk'!G11</x:f>
        <x:v>0</x:v>
      </x:c>
      <x:c r="Q2928" s="14" t="n">
        <x:f>'Crosswalk'!H11</x:f>
        <x:v>0</x:v>
      </x:c>
      <x:c r="R2928" s="14" t="n">
        <x:f>'Crosswalk'!I11</x:f>
        <x:v>0</x:v>
      </x:c>
      <x:c r="S2928" s="14" t="n">
        <x:f>'Crosswalk'!J11</x:f>
        <x:v>0</x:v>
      </x:c>
      <x:c r="T2928" s="14" t="n">
        <x:f>'Crosswalk'!K11</x:f>
        <x:v>0</x:v>
      </x:c>
      <x:c r="U2928" s="14" t="n">
        <x:f>'Crosswalk'!L11</x:f>
        <x:v>0</x:v>
      </x:c>
      <x:c r="V2928" s="14" t="n">
        <x:f>'Crosswalk'!M11</x:f>
        <x:v>0</x:v>
      </x:c>
      <x:c r="W2928" s="14" t="n">
        <x:f>'Crosswalk'!N11</x:f>
        <x:v>0</x:v>
      </x:c>
      <x:c r="X2928" s="17" t="str">
        <x:v>LFS - National Employment Survey</x:v>
      </x:c>
      <x:c r="Y2928" s="2" t="str"/>
      <x:c r="Z2928" s="17" t="str">
        <x:v>National 2024 division composition. Observed national industry detail; used only for composition within 2024 ILO modelled margins.</x:v>
      </x:c>
      <x:c r="AA2928" s="2" t="str"/>
      <x:c r="AB2928" s="2" t="str">
        <x:v>https://rplumber.ilo.org/data/indicator?format=.csv.gz&amp;id=EMP_TEMP_SEX_EC2_NB_A</x:v>
      </x:c>
    </x:row>
    <x:row r="2929" ht="48" customHeight="1">
      <x:c r="A2929" s="13" t="str">
        <x:v>SEN</x:v>
      </x:c>
      <x:c r="B2929" s="13" t="str">
        <x:v>B</x:v>
      </x:c>
      <x:c r="C2929" s="13" t="str">
        <x:v>SEN</x:v>
      </x:c>
      <x:c r="D2929" s="13" t="n">
        <x:v>2024</x:v>
      </x:c>
      <x:c r="E2929" s="13" t="str">
        <x:v>EC2_ISIC4_B08</x:v>
      </x:c>
      <x:c r="F2929" s="18" t="str">
        <x:v>Economic activity (ISIC-Rev.4), 2 digit level: 08 - Other mining and quarrying</x:v>
      </x:c>
      <x:c r="G2929" s="21" t="n">
        <x:v>16.08</x:v>
      </x:c>
      <x:c r="H2929" s="22" t="n">
        <x:v>1</x:v>
      </x:c>
      <x:c r="I2929" s="21" t="n">
        <x:f>SUM(G2926:G2930)</x:f>
        <x:v>36.486</x:v>
      </x:c>
      <x:c r="J2929" s="22" t="n">
        <x:f>G2929/I2929*H2929</x:f>
        <x:v>0.44071698733760895</x:v>
      </x:c>
      <x:c r="K2929" s="13" t="str">
        <x:v>ISIC4:08</x:v>
      </x:c>
      <x:c r="L2929" s="15" t="n">
        <x:f>'Crosswalk'!C12</x:f>
        <x:v>0</x:v>
      </x:c>
      <x:c r="M2929" s="15" t="n">
        <x:f>'Crosswalk'!D12</x:f>
        <x:v>1</x:v>
      </x:c>
      <x:c r="N2929" s="15" t="n">
        <x:f>'Crosswalk'!E12</x:f>
        <x:v>0</x:v>
      </x:c>
      <x:c r="O2929" s="15" t="n">
        <x:f>'Crosswalk'!F12</x:f>
        <x:v>0</x:v>
      </x:c>
      <x:c r="P2929" s="15" t="n">
        <x:f>'Crosswalk'!G12</x:f>
        <x:v>0</x:v>
      </x:c>
      <x:c r="Q2929" s="15" t="n">
        <x:f>'Crosswalk'!H12</x:f>
        <x:v>0</x:v>
      </x:c>
      <x:c r="R2929" s="15" t="n">
        <x:f>'Crosswalk'!I12</x:f>
        <x:v>0</x:v>
      </x:c>
      <x:c r="S2929" s="15" t="n">
        <x:f>'Crosswalk'!J12</x:f>
        <x:v>0</x:v>
      </x:c>
      <x:c r="T2929" s="15" t="n">
        <x:f>'Crosswalk'!K12</x:f>
        <x:v>0</x:v>
      </x:c>
      <x:c r="U2929" s="15" t="n">
        <x:f>'Crosswalk'!L12</x:f>
        <x:v>0</x:v>
      </x:c>
      <x:c r="V2929" s="15" t="n">
        <x:f>'Crosswalk'!M12</x:f>
        <x:v>0</x:v>
      </x:c>
      <x:c r="W2929" s="15" t="n">
        <x:f>'Crosswalk'!N12</x:f>
        <x:v>0</x:v>
      </x:c>
      <x:c r="X2929" s="18" t="str">
        <x:v>LFS - National Employment Survey</x:v>
      </x:c>
      <x:c r="Y2929" s="13" t="str"/>
      <x:c r="Z2929" s="18" t="str">
        <x:v>National 2024 division composition. Observed national industry detail; used only for composition within 2024 ILO modelled margins.</x:v>
      </x:c>
      <x:c r="AA2929" s="13" t="str"/>
      <x:c r="AB2929" s="13" t="str">
        <x:v>https://rplumber.ilo.org/data/indicator?format=.csv.gz&amp;id=EMP_TEMP_SEX_EC2_NB_A</x:v>
      </x:c>
    </x:row>
    <x:row r="2930" ht="48" customHeight="1">
      <x:c r="A2930" s="2" t="str">
        <x:v>SEN</x:v>
      </x:c>
      <x:c r="B2930" s="2" t="str">
        <x:v>B</x:v>
      </x:c>
      <x:c r="C2930" s="2" t="str">
        <x:v>SEN</x:v>
      </x:c>
      <x:c r="D2930" s="2" t="n">
        <x:v>2024</x:v>
      </x:c>
      <x:c r="E2930" s="2" t="str">
        <x:v>EC2_ISIC4_B09</x:v>
      </x:c>
      <x:c r="F2930" s="17" t="str">
        <x:v>Economic activity (ISIC-Rev.4), 2 digit level: 09 - Mining support service activities</x:v>
      </x:c>
      <x:c r="G2930" s="19" t="n">
        <x:v>0.978</x:v>
      </x:c>
      <x:c r="H2930" s="20" t="n">
        <x:v>1</x:v>
      </x:c>
      <x:c r="I2930" s="19" t="n">
        <x:f>SUM(G2926:G2930)</x:f>
        <x:v>36.486</x:v>
      </x:c>
      <x:c r="J2930" s="20" t="n">
        <x:f>G2930/I2930*H2930</x:f>
        <x:v>0.026804801841802336</x:v>
      </x:c>
      <x:c r="K2930" s="2" t="str">
        <x:v>ISIC4:09</x:v>
      </x:c>
      <x:c r="L2930" s="14" t="n">
        <x:f>'Crosswalk'!C13</x:f>
        <x:v>0.8</x:v>
      </x:c>
      <x:c r="M2930" s="14" t="n">
        <x:f>'Crosswalk'!D13</x:f>
        <x:v>0.2</x:v>
      </x:c>
      <x:c r="N2930" s="14" t="n">
        <x:f>'Crosswalk'!E13</x:f>
        <x:v>0</x:v>
      </x:c>
      <x:c r="O2930" s="14" t="n">
        <x:f>'Crosswalk'!F13</x:f>
        <x:v>0</x:v>
      </x:c>
      <x:c r="P2930" s="14" t="n">
        <x:f>'Crosswalk'!G13</x:f>
        <x:v>0</x:v>
      </x:c>
      <x:c r="Q2930" s="14" t="n">
        <x:f>'Crosswalk'!H13</x:f>
        <x:v>0</x:v>
      </x:c>
      <x:c r="R2930" s="14" t="n">
        <x:f>'Crosswalk'!I13</x:f>
        <x:v>0</x:v>
      </x:c>
      <x:c r="S2930" s="14" t="n">
        <x:f>'Crosswalk'!J13</x:f>
        <x:v>0</x:v>
      </x:c>
      <x:c r="T2930" s="14" t="n">
        <x:f>'Crosswalk'!K13</x:f>
        <x:v>0</x:v>
      </x:c>
      <x:c r="U2930" s="14" t="n">
        <x:f>'Crosswalk'!L13</x:f>
        <x:v>0</x:v>
      </x:c>
      <x:c r="V2930" s="14" t="n">
        <x:f>'Crosswalk'!M13</x:f>
        <x:v>0</x:v>
      </x:c>
      <x:c r="W2930" s="14" t="n">
        <x:f>'Crosswalk'!N13</x:f>
        <x:v>0</x:v>
      </x:c>
      <x:c r="X2930" s="17" t="str">
        <x:v>LFS - National Employment Survey</x:v>
      </x:c>
      <x:c r="Y2930" s="2" t="str">
        <x:v>U</x:v>
      </x:c>
      <x:c r="Z2930" s="17" t="str">
        <x:v>National 2024 division composition. Observed national industry detail; used only for composition within 2024 ILO modelled margins.</x:v>
      </x:c>
      <x:c r="AA2930" s="2" t="str"/>
      <x:c r="AB2930" s="2" t="str">
        <x:v>https://rplumber.ilo.org/data/indicator?format=.csv.gz&amp;id=EMP_TEMP_SEX_EC2_NB_A</x:v>
      </x:c>
    </x:row>
    <x:row r="2931" ht="48" customHeight="1">
      <x:c r="A2931" s="13" t="str">
        <x:v>SEN</x:v>
      </x:c>
      <x:c r="B2931" s="13" t="str">
        <x:v>C</x:v>
      </x:c>
      <x:c r="C2931" s="13" t="str">
        <x:v>SEN</x:v>
      </x:c>
      <x:c r="D2931" s="13" t="n">
        <x:v>2024</x:v>
      </x:c>
      <x:c r="E2931" s="13" t="str">
        <x:v>EC2_ISIC4_C10</x:v>
      </x:c>
      <x:c r="F2931" s="18" t="str">
        <x:v>Economic activity (ISIC-Rev.4), 2 digit level: 10 - Manufacture of food products</x:v>
      </x:c>
      <x:c r="G2931" s="21" t="n">
        <x:v>122.627</x:v>
      </x:c>
      <x:c r="H2931" s="22" t="n">
        <x:v>1</x:v>
      </x:c>
      <x:c r="I2931" s="21" t="n">
        <x:f>SUM(G2931:G2948)</x:f>
        <x:v>468.57800000000003</x:v>
      </x:c>
      <x:c r="J2931" s="22" t="n">
        <x:f>G2931/I2931*H2931</x:f>
        <x:v>0.26170029322759497</x:v>
      </x:c>
      <x:c r="K2931" s="13" t="str">
        <x:v>ISIC4:10</x:v>
      </x:c>
      <x:c r="L2931" s="15" t="n">
        <x:f>'Crosswalk'!C14</x:f>
        <x:v>0</x:v>
      </x:c>
      <x:c r="M2931" s="15" t="n">
        <x:f>'Crosswalk'!D14</x:f>
        <x:v>0</x:v>
      </x:c>
      <x:c r="N2931" s="15" t="n">
        <x:f>'Crosswalk'!E14</x:f>
        <x:v>0</x:v>
      </x:c>
      <x:c r="O2931" s="15" t="n">
        <x:f>'Crosswalk'!F14</x:f>
        <x:v>0</x:v>
      </x:c>
      <x:c r="P2931" s="15" t="n">
        <x:f>'Crosswalk'!G14</x:f>
        <x:v>1</x:v>
      </x:c>
      <x:c r="Q2931" s="15" t="n">
        <x:f>'Crosswalk'!H14</x:f>
        <x:v>0</x:v>
      </x:c>
      <x:c r="R2931" s="15" t="n">
        <x:f>'Crosswalk'!I14</x:f>
        <x:v>0</x:v>
      </x:c>
      <x:c r="S2931" s="15" t="n">
        <x:f>'Crosswalk'!J14</x:f>
        <x:v>0</x:v>
      </x:c>
      <x:c r="T2931" s="15" t="n">
        <x:f>'Crosswalk'!K14</x:f>
        <x:v>0</x:v>
      </x:c>
      <x:c r="U2931" s="15" t="n">
        <x:f>'Crosswalk'!L14</x:f>
        <x:v>0</x:v>
      </x:c>
      <x:c r="V2931" s="15" t="n">
        <x:f>'Crosswalk'!M14</x:f>
        <x:v>0</x:v>
      </x:c>
      <x:c r="W2931" s="15" t="n">
        <x:f>'Crosswalk'!N14</x:f>
        <x:v>0</x:v>
      </x:c>
      <x:c r="X2931" s="18" t="str">
        <x:v>LFS - National Employment Survey</x:v>
      </x:c>
      <x:c r="Y2931" s="13" t="str"/>
      <x:c r="Z2931" s="18" t="str">
        <x:v>National 2024 division composition. Observed national industry detail; used only for composition within 2024 ILO modelled margins.</x:v>
      </x:c>
      <x:c r="AA2931" s="13" t="str"/>
      <x:c r="AB2931" s="13" t="str">
        <x:v>https://rplumber.ilo.org/data/indicator?format=.csv.gz&amp;id=EMP_TEMP_SEX_EC2_NB_A</x:v>
      </x:c>
    </x:row>
    <x:row r="2932" ht="48" customHeight="1">
      <x:c r="A2932" s="2" t="str">
        <x:v>SEN</x:v>
      </x:c>
      <x:c r="B2932" s="2" t="str">
        <x:v>C</x:v>
      </x:c>
      <x:c r="C2932" s="2" t="str">
        <x:v>SEN</x:v>
      </x:c>
      <x:c r="D2932" s="2" t="n">
        <x:v>2024</x:v>
      </x:c>
      <x:c r="E2932" s="2" t="str">
        <x:v>EC2_ISIC4_C11</x:v>
      </x:c>
      <x:c r="F2932" s="17" t="str">
        <x:v>Economic activity (ISIC-Rev.4), 2 digit level: 11 - Manufacture of beverages</x:v>
      </x:c>
      <x:c r="G2932" s="19" t="n">
        <x:v>5.034</x:v>
      </x:c>
      <x:c r="H2932" s="20" t="n">
        <x:v>1</x:v>
      </x:c>
      <x:c r="I2932" s="19" t="n">
        <x:f>SUM(G2931:G2948)</x:f>
        <x:v>468.57800000000003</x:v>
      </x:c>
      <x:c r="J2932" s="20" t="n">
        <x:f>G2932/I2932*H2932</x:f>
        <x:v>0.010743142016910737</x:v>
      </x:c>
      <x:c r="K2932" s="2" t="str">
        <x:v>ISIC4:11</x:v>
      </x:c>
      <x:c r="L2932" s="14" t="n">
        <x:f>'Crosswalk'!C15</x:f>
        <x:v>0</x:v>
      </x:c>
      <x:c r="M2932" s="14" t="n">
        <x:f>'Crosswalk'!D15</x:f>
        <x:v>0</x:v>
      </x:c>
      <x:c r="N2932" s="14" t="n">
        <x:f>'Crosswalk'!E15</x:f>
        <x:v>0</x:v>
      </x:c>
      <x:c r="O2932" s="14" t="n">
        <x:f>'Crosswalk'!F15</x:f>
        <x:v>0</x:v>
      </x:c>
      <x:c r="P2932" s="14" t="n">
        <x:f>'Crosswalk'!G15</x:f>
        <x:v>1</x:v>
      </x:c>
      <x:c r="Q2932" s="14" t="n">
        <x:f>'Crosswalk'!H15</x:f>
        <x:v>0</x:v>
      </x:c>
      <x:c r="R2932" s="14" t="n">
        <x:f>'Crosswalk'!I15</x:f>
        <x:v>0</x:v>
      </x:c>
      <x:c r="S2932" s="14" t="n">
        <x:f>'Crosswalk'!J15</x:f>
        <x:v>0</x:v>
      </x:c>
      <x:c r="T2932" s="14" t="n">
        <x:f>'Crosswalk'!K15</x:f>
        <x:v>0</x:v>
      </x:c>
      <x:c r="U2932" s="14" t="n">
        <x:f>'Crosswalk'!L15</x:f>
        <x:v>0</x:v>
      </x:c>
      <x:c r="V2932" s="14" t="n">
        <x:f>'Crosswalk'!M15</x:f>
        <x:v>0</x:v>
      </x:c>
      <x:c r="W2932" s="14" t="n">
        <x:f>'Crosswalk'!N15</x:f>
        <x:v>0</x:v>
      </x:c>
      <x:c r="X2932" s="17" t="str">
        <x:v>LFS - National Employment Survey</x:v>
      </x:c>
      <x:c r="Y2932" s="2" t="str"/>
      <x:c r="Z2932" s="17" t="str">
        <x:v>National 2024 division composition. Observed national industry detail; used only for composition within 2024 ILO modelled margins.</x:v>
      </x:c>
      <x:c r="AA2932" s="2" t="str"/>
      <x:c r="AB2932" s="2" t="str">
        <x:v>https://rplumber.ilo.org/data/indicator?format=.csv.gz&amp;id=EMP_TEMP_SEX_EC2_NB_A</x:v>
      </x:c>
    </x:row>
    <x:row r="2933" ht="48" customHeight="1">
      <x:c r="A2933" s="13" t="str">
        <x:v>SEN</x:v>
      </x:c>
      <x:c r="B2933" s="13" t="str">
        <x:v>C</x:v>
      </x:c>
      <x:c r="C2933" s="13" t="str">
        <x:v>SEN</x:v>
      </x:c>
      <x:c r="D2933" s="13" t="n">
        <x:v>2024</x:v>
      </x:c>
      <x:c r="E2933" s="13" t="str">
        <x:v>EC2_ISIC4_C13</x:v>
      </x:c>
      <x:c r="F2933" s="18" t="str">
        <x:v>Economic activity (ISIC-Rev.4), 2 digit level: 13 - Manufacture of textiles</x:v>
      </x:c>
      <x:c r="G2933" s="21" t="n">
        <x:v>28.971</x:v>
      </x:c>
      <x:c r="H2933" s="22" t="n">
        <x:v>1</x:v>
      </x:c>
      <x:c r="I2933" s="21" t="n">
        <x:f>SUM(G2931:G2948)</x:f>
        <x:v>468.57800000000003</x:v>
      </x:c>
      <x:c r="J2933" s="22" t="n">
        <x:f>G2933/I2933*H2933</x:f>
        <x:v>0.06182748656573719</x:v>
      </x:c>
      <x:c r="K2933" s="13" t="str">
        <x:v>ISIC4:13</x:v>
      </x:c>
      <x:c r="L2933" s="15" t="n">
        <x:f>'Crosswalk'!C17</x:f>
        <x:v>0</x:v>
      </x:c>
      <x:c r="M2933" s="15" t="n">
        <x:f>'Crosswalk'!D17</x:f>
        <x:v>0</x:v>
      </x:c>
      <x:c r="N2933" s="15" t="n">
        <x:f>'Crosswalk'!E17</x:f>
        <x:v>0</x:v>
      </x:c>
      <x:c r="O2933" s="15" t="n">
        <x:f>'Crosswalk'!F17</x:f>
        <x:v>1</x:v>
      </x:c>
      <x:c r="P2933" s="15" t="n">
        <x:f>'Crosswalk'!G17</x:f>
        <x:v>0</x:v>
      </x:c>
      <x:c r="Q2933" s="15" t="n">
        <x:f>'Crosswalk'!H17</x:f>
        <x:v>0</x:v>
      </x:c>
      <x:c r="R2933" s="15" t="n">
        <x:f>'Crosswalk'!I17</x:f>
        <x:v>0</x:v>
      </x:c>
      <x:c r="S2933" s="15" t="n">
        <x:f>'Crosswalk'!J17</x:f>
        <x:v>0</x:v>
      </x:c>
      <x:c r="T2933" s="15" t="n">
        <x:f>'Crosswalk'!K17</x:f>
        <x:v>0</x:v>
      </x:c>
      <x:c r="U2933" s="15" t="n">
        <x:f>'Crosswalk'!L17</x:f>
        <x:v>0</x:v>
      </x:c>
      <x:c r="V2933" s="15" t="n">
        <x:f>'Crosswalk'!M17</x:f>
        <x:v>0</x:v>
      </x:c>
      <x:c r="W2933" s="15" t="n">
        <x:f>'Crosswalk'!N17</x:f>
        <x:v>0</x:v>
      </x:c>
      <x:c r="X2933" s="18" t="str">
        <x:v>LFS - National Employment Survey</x:v>
      </x:c>
      <x:c r="Y2933" s="13" t="str"/>
      <x:c r="Z2933" s="18" t="str">
        <x:v>National 2024 division composition. Observed national industry detail; used only for composition within 2024 ILO modelled margins.</x:v>
      </x:c>
      <x:c r="AA2933" s="13" t="str"/>
      <x:c r="AB2933" s="13" t="str">
        <x:v>https://rplumber.ilo.org/data/indicator?format=.csv.gz&amp;id=EMP_TEMP_SEX_EC2_NB_A</x:v>
      </x:c>
    </x:row>
    <x:row r="2934" ht="48" customHeight="1">
      <x:c r="A2934" s="2" t="str">
        <x:v>SEN</x:v>
      </x:c>
      <x:c r="B2934" s="2" t="str">
        <x:v>C</x:v>
      </x:c>
      <x:c r="C2934" s="2" t="str">
        <x:v>SEN</x:v>
      </x:c>
      <x:c r="D2934" s="2" t="n">
        <x:v>2024</x:v>
      </x:c>
      <x:c r="E2934" s="2" t="str">
        <x:v>EC2_ISIC4_C14</x:v>
      </x:c>
      <x:c r="F2934" s="17" t="str">
        <x:v>Economic activity (ISIC-Rev.4), 2 digit level: 14 - Manufacture of wearing apparel</x:v>
      </x:c>
      <x:c r="G2934" s="19" t="n">
        <x:v>136.969</x:v>
      </x:c>
      <x:c r="H2934" s="20" t="n">
        <x:v>1</x:v>
      </x:c>
      <x:c r="I2934" s="19" t="n">
        <x:f>SUM(G2931:G2948)</x:f>
        <x:v>468.57800000000003</x:v>
      </x:c>
      <x:c r="J2934" s="20" t="n">
        <x:f>G2934/I2934*H2934</x:f>
        <x:v>0.29230779080537284</x:v>
      </x:c>
      <x:c r="K2934" s="2" t="str">
        <x:v>ISIC4:14</x:v>
      </x:c>
      <x:c r="L2934" s="14" t="n">
        <x:f>'Crosswalk'!C18</x:f>
        <x:v>0</x:v>
      </x:c>
      <x:c r="M2934" s="14" t="n">
        <x:f>'Crosswalk'!D18</x:f>
        <x:v>0</x:v>
      </x:c>
      <x:c r="N2934" s="14" t="n">
        <x:f>'Crosswalk'!E18</x:f>
        <x:v>0</x:v>
      </x:c>
      <x:c r="O2934" s="14" t="n">
        <x:f>'Crosswalk'!F18</x:f>
        <x:v>1</x:v>
      </x:c>
      <x:c r="P2934" s="14" t="n">
        <x:f>'Crosswalk'!G18</x:f>
        <x:v>0</x:v>
      </x:c>
      <x:c r="Q2934" s="14" t="n">
        <x:f>'Crosswalk'!H18</x:f>
        <x:v>0</x:v>
      </x:c>
      <x:c r="R2934" s="14" t="n">
        <x:f>'Crosswalk'!I18</x:f>
        <x:v>0</x:v>
      </x:c>
      <x:c r="S2934" s="14" t="n">
        <x:f>'Crosswalk'!J18</x:f>
        <x:v>0</x:v>
      </x:c>
      <x:c r="T2934" s="14" t="n">
        <x:f>'Crosswalk'!K18</x:f>
        <x:v>0</x:v>
      </x:c>
      <x:c r="U2934" s="14" t="n">
        <x:f>'Crosswalk'!L18</x:f>
        <x:v>0</x:v>
      </x:c>
      <x:c r="V2934" s="14" t="n">
        <x:f>'Crosswalk'!M18</x:f>
        <x:v>0</x:v>
      </x:c>
      <x:c r="W2934" s="14" t="n">
        <x:f>'Crosswalk'!N18</x:f>
        <x:v>0</x:v>
      </x:c>
      <x:c r="X2934" s="17" t="str">
        <x:v>LFS - National Employment Survey</x:v>
      </x:c>
      <x:c r="Y2934" s="2" t="str"/>
      <x:c r="Z2934" s="17" t="str">
        <x:v>National 2024 division composition. Observed national industry detail; used only for composition within 2024 ILO modelled margins.</x:v>
      </x:c>
      <x:c r="AA2934" s="2" t="str"/>
      <x:c r="AB2934" s="2" t="str">
        <x:v>https://rplumber.ilo.org/data/indicator?format=.csv.gz&amp;id=EMP_TEMP_SEX_EC2_NB_A</x:v>
      </x:c>
    </x:row>
    <x:row r="2935" ht="48" customHeight="1">
      <x:c r="A2935" s="13" t="str">
        <x:v>SEN</x:v>
      </x:c>
      <x:c r="B2935" s="13" t="str">
        <x:v>C</x:v>
      </x:c>
      <x:c r="C2935" s="13" t="str">
        <x:v>SEN</x:v>
      </x:c>
      <x:c r="D2935" s="13" t="n">
        <x:v>2024</x:v>
      </x:c>
      <x:c r="E2935" s="13" t="str">
        <x:v>EC2_ISIC4_C15</x:v>
      </x:c>
      <x:c r="F2935" s="18" t="str">
        <x:v>Economic activity (ISIC-Rev.4), 2 digit level: 15 - Manufacture of leather and related products</x:v>
      </x:c>
      <x:c r="G2935" s="21" t="n">
        <x:v>2.622</x:v>
      </x:c>
      <x:c r="H2935" s="22" t="n">
        <x:v>1</x:v>
      </x:c>
      <x:c r="I2935" s="21" t="n">
        <x:f>SUM(G2931:G2948)</x:f>
        <x:v>468.57800000000003</x:v>
      </x:c>
      <x:c r="J2935" s="22" t="n">
        <x:f>G2935/I2935*H2935</x:f>
        <x:v>0.005595653231692482</x:v>
      </x:c>
      <x:c r="K2935" s="13" t="str">
        <x:v>ISIC4:15</x:v>
      </x:c>
      <x:c r="L2935" s="15" t="n">
        <x:f>'Crosswalk'!C19</x:f>
        <x:v>0</x:v>
      </x:c>
      <x:c r="M2935" s="15" t="n">
        <x:f>'Crosswalk'!D19</x:f>
        <x:v>0</x:v>
      </x:c>
      <x:c r="N2935" s="15" t="n">
        <x:f>'Crosswalk'!E19</x:f>
        <x:v>0</x:v>
      </x:c>
      <x:c r="O2935" s="15" t="n">
        <x:f>'Crosswalk'!F19</x:f>
        <x:v>1</x:v>
      </x:c>
      <x:c r="P2935" s="15" t="n">
        <x:f>'Crosswalk'!G19</x:f>
        <x:v>0</x:v>
      </x:c>
      <x:c r="Q2935" s="15" t="n">
        <x:f>'Crosswalk'!H19</x:f>
        <x:v>0</x:v>
      </x:c>
      <x:c r="R2935" s="15" t="n">
        <x:f>'Crosswalk'!I19</x:f>
        <x:v>0</x:v>
      </x:c>
      <x:c r="S2935" s="15" t="n">
        <x:f>'Crosswalk'!J19</x:f>
        <x:v>0</x:v>
      </x:c>
      <x:c r="T2935" s="15" t="n">
        <x:f>'Crosswalk'!K19</x:f>
        <x:v>0</x:v>
      </x:c>
      <x:c r="U2935" s="15" t="n">
        <x:f>'Crosswalk'!L19</x:f>
        <x:v>0</x:v>
      </x:c>
      <x:c r="V2935" s="15" t="n">
        <x:f>'Crosswalk'!M19</x:f>
        <x:v>0</x:v>
      </x:c>
      <x:c r="W2935" s="15" t="n">
        <x:f>'Crosswalk'!N19</x:f>
        <x:v>0</x:v>
      </x:c>
      <x:c r="X2935" s="18" t="str">
        <x:v>LFS - National Employment Survey</x:v>
      </x:c>
      <x:c r="Y2935" s="13" t="str">
        <x:v>U</x:v>
      </x:c>
      <x:c r="Z2935" s="18" t="str">
        <x:v>National 2024 division composition. Observed national industry detail; used only for composition within 2024 ILO modelled margins.</x:v>
      </x:c>
      <x:c r="AA2935" s="13" t="str"/>
      <x:c r="AB2935" s="13" t="str">
        <x:v>https://rplumber.ilo.org/data/indicator?format=.csv.gz&amp;id=EMP_TEMP_SEX_EC2_NB_A</x:v>
      </x:c>
    </x:row>
    <x:row r="2936" ht="48" customHeight="1">
      <x:c r="A2936" s="2" t="str">
        <x:v>SEN</x:v>
      </x:c>
      <x:c r="B2936" s="2" t="str">
        <x:v>C</x:v>
      </x:c>
      <x:c r="C2936" s="2" t="str">
        <x:v>SEN</x:v>
      </x:c>
      <x:c r="D2936" s="2" t="n">
        <x:v>2024</x:v>
      </x:c>
      <x:c r="E2936" s="2" t="str">
        <x:v>EC2_ISIC4_C16</x:v>
      </x:c>
      <x:c r="F2936" s="17" t="str">
        <x:v>Economic activity (ISIC-Rev.4), 2 digit level: 16 - Manufacture of wood and of products of wood and cork, except furniture; manufacture of articles of straw and plaiting materials</x:v>
      </x:c>
      <x:c r="G2936" s="19" t="n">
        <x:v>44.471</x:v>
      </x:c>
      <x:c r="H2936" s="20" t="n">
        <x:v>1</x:v>
      </x:c>
      <x:c r="I2936" s="19" t="n">
        <x:f>SUM(G2931:G2948)</x:f>
        <x:v>468.57800000000003</x:v>
      </x:c>
      <x:c r="J2936" s="20" t="n">
        <x:f>G2936/I2936*H2936</x:f>
        <x:v>0.09490629094835863</x:v>
      </x:c>
      <x:c r="K2936" s="2" t="str">
        <x:v>ISIC4:16</x:v>
      </x:c>
      <x:c r="L2936" s="14" t="n">
        <x:f>'Crosswalk'!C20</x:f>
        <x:v>0</x:v>
      </x:c>
      <x:c r="M2936" s="14" t="n">
        <x:f>'Crosswalk'!D20</x:f>
        <x:v>0.7</x:v>
      </x:c>
      <x:c r="N2936" s="14" t="n">
        <x:f>'Crosswalk'!E20</x:f>
        <x:v>0.3</x:v>
      </x:c>
      <x:c r="O2936" s="14" t="n">
        <x:f>'Crosswalk'!F20</x:f>
        <x:v>0</x:v>
      </x:c>
      <x:c r="P2936" s="14" t="n">
        <x:f>'Crosswalk'!G20</x:f>
        <x:v>0</x:v>
      </x:c>
      <x:c r="Q2936" s="14" t="n">
        <x:f>'Crosswalk'!H20</x:f>
        <x:v>0</x:v>
      </x:c>
      <x:c r="R2936" s="14" t="n">
        <x:f>'Crosswalk'!I20</x:f>
        <x:v>0</x:v>
      </x:c>
      <x:c r="S2936" s="14" t="n">
        <x:f>'Crosswalk'!J20</x:f>
        <x:v>0</x:v>
      </x:c>
      <x:c r="T2936" s="14" t="n">
        <x:f>'Crosswalk'!K20</x:f>
        <x:v>0</x:v>
      </x:c>
      <x:c r="U2936" s="14" t="n">
        <x:f>'Crosswalk'!L20</x:f>
        <x:v>0</x:v>
      </x:c>
      <x:c r="V2936" s="14" t="n">
        <x:f>'Crosswalk'!M20</x:f>
        <x:v>0</x:v>
      </x:c>
      <x:c r="W2936" s="14" t="n">
        <x:f>'Crosswalk'!N20</x:f>
        <x:v>0</x:v>
      </x:c>
      <x:c r="X2936" s="17" t="str">
        <x:v>LFS - National Employment Survey</x:v>
      </x:c>
      <x:c r="Y2936" s="2" t="str"/>
      <x:c r="Z2936" s="17" t="str">
        <x:v>National 2024 division composition. Observed national industry detail; used only for composition within 2024 ILO modelled margins.</x:v>
      </x:c>
      <x:c r="AA2936" s="2" t="str"/>
      <x:c r="AB2936" s="2" t="str">
        <x:v>https://rplumber.ilo.org/data/indicator?format=.csv.gz&amp;id=EMP_TEMP_SEX_EC2_NB_A</x:v>
      </x:c>
    </x:row>
    <x:row r="2937" ht="48" customHeight="1">
      <x:c r="A2937" s="13" t="str">
        <x:v>SEN</x:v>
      </x:c>
      <x:c r="B2937" s="13" t="str">
        <x:v>C</x:v>
      </x:c>
      <x:c r="C2937" s="13" t="str">
        <x:v>SEN</x:v>
      </x:c>
      <x:c r="D2937" s="13" t="n">
        <x:v>2024</x:v>
      </x:c>
      <x:c r="E2937" s="13" t="str">
        <x:v>EC2_ISIC4_C17</x:v>
      </x:c>
      <x:c r="F2937" s="18" t="str">
        <x:v>Economic activity (ISIC-Rev.4), 2 digit level: 17 - Manufacture of paper and paper products</x:v>
      </x:c>
      <x:c r="G2937" s="21" t="n">
        <x:v>0.886</x:v>
      </x:c>
      <x:c r="H2937" s="22" t="n">
        <x:v>1</x:v>
      </x:c>
      <x:c r="I2937" s="21" t="n">
        <x:f>SUM(G2931:G2948)</x:f>
        <x:v>468.57800000000003</x:v>
      </x:c>
      <x:c r="J2937" s="22" t="n">
        <x:f>G2937/I2937*H2937</x:f>
        <x:v>0.0018908271408388784</x:v>
      </x:c>
      <x:c r="K2937" s="13" t="str">
        <x:v>ISIC4:17</x:v>
      </x:c>
      <x:c r="L2937" s="15" t="n">
        <x:f>'Crosswalk'!C21</x:f>
        <x:v>0</x:v>
      </x:c>
      <x:c r="M2937" s="15" t="n">
        <x:f>'Crosswalk'!D21</x:f>
        <x:v>1</x:v>
      </x:c>
      <x:c r="N2937" s="15" t="n">
        <x:f>'Crosswalk'!E21</x:f>
        <x:v>0</x:v>
      </x:c>
      <x:c r="O2937" s="15" t="n">
        <x:f>'Crosswalk'!F21</x:f>
        <x:v>0</x:v>
      </x:c>
      <x:c r="P2937" s="15" t="n">
        <x:f>'Crosswalk'!G21</x:f>
        <x:v>0</x:v>
      </x:c>
      <x:c r="Q2937" s="15" t="n">
        <x:f>'Crosswalk'!H21</x:f>
        <x:v>0</x:v>
      </x:c>
      <x:c r="R2937" s="15" t="n">
        <x:f>'Crosswalk'!I21</x:f>
        <x:v>0</x:v>
      </x:c>
      <x:c r="S2937" s="15" t="n">
        <x:f>'Crosswalk'!J21</x:f>
        <x:v>0</x:v>
      </x:c>
      <x:c r="T2937" s="15" t="n">
        <x:f>'Crosswalk'!K21</x:f>
        <x:v>0</x:v>
      </x:c>
      <x:c r="U2937" s="15" t="n">
        <x:f>'Crosswalk'!L21</x:f>
        <x:v>0</x:v>
      </x:c>
      <x:c r="V2937" s="15" t="n">
        <x:f>'Crosswalk'!M21</x:f>
        <x:v>0</x:v>
      </x:c>
      <x:c r="W2937" s="15" t="n">
        <x:f>'Crosswalk'!N21</x:f>
        <x:v>0</x:v>
      </x:c>
      <x:c r="X2937" s="18" t="str">
        <x:v>LFS - National Employment Survey</x:v>
      </x:c>
      <x:c r="Y2937" s="13" t="str">
        <x:v>U</x:v>
      </x:c>
      <x:c r="Z2937" s="18" t="str">
        <x:v>National 2024 division composition. Observed national industry detail; used only for composition within 2024 ILO modelled margins.</x:v>
      </x:c>
      <x:c r="AA2937" s="13" t="str"/>
      <x:c r="AB2937" s="13" t="str">
        <x:v>https://rplumber.ilo.org/data/indicator?format=.csv.gz&amp;id=EMP_TEMP_SEX_EC2_NB_A</x:v>
      </x:c>
    </x:row>
    <x:row r="2938" ht="48" customHeight="1">
      <x:c r="A2938" s="2" t="str">
        <x:v>SEN</x:v>
      </x:c>
      <x:c r="B2938" s="2" t="str">
        <x:v>C</x:v>
      </x:c>
      <x:c r="C2938" s="2" t="str">
        <x:v>SEN</x:v>
      </x:c>
      <x:c r="D2938" s="2" t="n">
        <x:v>2024</x:v>
      </x:c>
      <x:c r="E2938" s="2" t="str">
        <x:v>EC2_ISIC4_C20</x:v>
      </x:c>
      <x:c r="F2938" s="17" t="str">
        <x:v>Economic activity (ISIC-Rev.4), 2 digit level: 20 - Manufacture of chemicals and chemical products</x:v>
      </x:c>
      <x:c r="G2938" s="19" t="n">
        <x:v>12.914</x:v>
      </x:c>
      <x:c r="H2938" s="20" t="n">
        <x:v>1</x:v>
      </x:c>
      <x:c r="I2938" s="19" t="n">
        <x:f>SUM(G2931:G2948)</x:f>
        <x:v>468.57800000000003</x:v>
      </x:c>
      <x:c r="J2938" s="20" t="n">
        <x:f>G2938/I2938*H2938</x:f>
        <x:v>0.02755997934175313</x:v>
      </x:c>
      <x:c r="K2938" s="2" t="str">
        <x:v>ISIC4:20</x:v>
      </x:c>
      <x:c r="L2938" s="14" t="n">
        <x:f>'Crosswalk'!C24</x:f>
        <x:v>0</x:v>
      </x:c>
      <x:c r="M2938" s="14" t="n">
        <x:f>'Crosswalk'!D24</x:f>
        <x:v>0.8</x:v>
      </x:c>
      <x:c r="N2938" s="14" t="n">
        <x:f>'Crosswalk'!E24</x:f>
        <x:v>0</x:v>
      </x:c>
      <x:c r="O2938" s="14" t="n">
        <x:f>'Crosswalk'!F24</x:f>
        <x:v>0</x:v>
      </x:c>
      <x:c r="P2938" s="14" t="n">
        <x:f>'Crosswalk'!G24</x:f>
        <x:v>0.2</x:v>
      </x:c>
      <x:c r="Q2938" s="14" t="n">
        <x:f>'Crosswalk'!H24</x:f>
        <x:v>0</x:v>
      </x:c>
      <x:c r="R2938" s="14" t="n">
        <x:f>'Crosswalk'!I24</x:f>
        <x:v>0</x:v>
      </x:c>
      <x:c r="S2938" s="14" t="n">
        <x:f>'Crosswalk'!J24</x:f>
        <x:v>0</x:v>
      </x:c>
      <x:c r="T2938" s="14" t="n">
        <x:f>'Crosswalk'!K24</x:f>
        <x:v>0</x:v>
      </x:c>
      <x:c r="U2938" s="14" t="n">
        <x:f>'Crosswalk'!L24</x:f>
        <x:v>0</x:v>
      </x:c>
      <x:c r="V2938" s="14" t="n">
        <x:f>'Crosswalk'!M24</x:f>
        <x:v>0</x:v>
      </x:c>
      <x:c r="W2938" s="14" t="n">
        <x:f>'Crosswalk'!N24</x:f>
        <x:v>0</x:v>
      </x:c>
      <x:c r="X2938" s="17" t="str">
        <x:v>LFS - National Employment Survey</x:v>
      </x:c>
      <x:c r="Y2938" s="2" t="str"/>
      <x:c r="Z2938" s="17" t="str">
        <x:v>National 2024 division composition. Observed national industry detail; used only for composition within 2024 ILO modelled margins.</x:v>
      </x:c>
      <x:c r="AA2938" s="2" t="str"/>
      <x:c r="AB2938" s="2" t="str">
        <x:v>https://rplumber.ilo.org/data/indicator?format=.csv.gz&amp;id=EMP_TEMP_SEX_EC2_NB_A</x:v>
      </x:c>
    </x:row>
    <x:row r="2939" ht="48" customHeight="1">
      <x:c r="A2939" s="13" t="str">
        <x:v>SEN</x:v>
      </x:c>
      <x:c r="B2939" s="13" t="str">
        <x:v>C</x:v>
      </x:c>
      <x:c r="C2939" s="13" t="str">
        <x:v>SEN</x:v>
      </x:c>
      <x:c r="D2939" s="13" t="n">
        <x:v>2024</x:v>
      </x:c>
      <x:c r="E2939" s="13" t="str">
        <x:v>EC2_ISIC4_C22</x:v>
      </x:c>
      <x:c r="F2939" s="18" t="str">
        <x:v>Economic activity (ISIC-Rev.4), 2 digit level: 22 - Manufacture of rubber and plastics products</x:v>
      </x:c>
      <x:c r="G2939" s="21" t="n">
        <x:v>6.56</x:v>
      </x:c>
      <x:c r="H2939" s="22" t="n">
        <x:v>1</x:v>
      </x:c>
      <x:c r="I2939" s="21" t="n">
        <x:f>SUM(G2931:G2948)</x:f>
        <x:v>468.57800000000003</x:v>
      </x:c>
      <x:c r="J2939" s="22" t="n">
        <x:f>G2939/I2939*H2939</x:f>
        <x:v>0.013999803661290115</x:v>
      </x:c>
      <x:c r="K2939" s="13" t="str">
        <x:v>ISIC4:22</x:v>
      </x:c>
      <x:c r="L2939" s="15" t="n">
        <x:f>'Crosswalk'!C26</x:f>
        <x:v>0</x:v>
      </x:c>
      <x:c r="M2939" s="15" t="n">
        <x:f>'Crosswalk'!D26</x:f>
        <x:v>0.5</x:v>
      </x:c>
      <x:c r="N2939" s="15" t="n">
        <x:f>'Crosswalk'!E26</x:f>
        <x:v>0.2</x:v>
      </x:c>
      <x:c r="O2939" s="15" t="n">
        <x:f>'Crosswalk'!F26</x:f>
        <x:v>0.3</x:v>
      </x:c>
      <x:c r="P2939" s="15" t="n">
        <x:f>'Crosswalk'!G26</x:f>
        <x:v>0</x:v>
      </x:c>
      <x:c r="Q2939" s="15" t="n">
        <x:f>'Crosswalk'!H26</x:f>
        <x:v>0</x:v>
      </x:c>
      <x:c r="R2939" s="15" t="n">
        <x:f>'Crosswalk'!I26</x:f>
        <x:v>0</x:v>
      </x:c>
      <x:c r="S2939" s="15" t="n">
        <x:f>'Crosswalk'!J26</x:f>
        <x:v>0</x:v>
      </x:c>
      <x:c r="T2939" s="15" t="n">
        <x:f>'Crosswalk'!K26</x:f>
        <x:v>0</x:v>
      </x:c>
      <x:c r="U2939" s="15" t="n">
        <x:f>'Crosswalk'!L26</x:f>
        <x:v>0</x:v>
      </x:c>
      <x:c r="V2939" s="15" t="n">
        <x:f>'Crosswalk'!M26</x:f>
        <x:v>0</x:v>
      </x:c>
      <x:c r="W2939" s="15" t="n">
        <x:f>'Crosswalk'!N26</x:f>
        <x:v>0</x:v>
      </x:c>
      <x:c r="X2939" s="18" t="str">
        <x:v>LFS - National Employment Survey</x:v>
      </x:c>
      <x:c r="Y2939" s="13" t="str">
        <x:v>U</x:v>
      </x:c>
      <x:c r="Z2939" s="18" t="str">
        <x:v>National 2024 division composition. Observed national industry detail; used only for composition within 2024 ILO modelled margins.</x:v>
      </x:c>
      <x:c r="AA2939" s="13" t="str"/>
      <x:c r="AB2939" s="13" t="str">
        <x:v>https://rplumber.ilo.org/data/indicator?format=.csv.gz&amp;id=EMP_TEMP_SEX_EC2_NB_A</x:v>
      </x:c>
    </x:row>
    <x:row r="2940" ht="48" customHeight="1">
      <x:c r="A2940" s="2" t="str">
        <x:v>SEN</x:v>
      </x:c>
      <x:c r="B2940" s="2" t="str">
        <x:v>C</x:v>
      </x:c>
      <x:c r="C2940" s="2" t="str">
        <x:v>SEN</x:v>
      </x:c>
      <x:c r="D2940" s="2" t="n">
        <x:v>2024</x:v>
      </x:c>
      <x:c r="E2940" s="2" t="str">
        <x:v>EC2_ISIC4_C23</x:v>
      </x:c>
      <x:c r="F2940" s="17" t="str">
        <x:v>Economic activity (ISIC-Rev.4), 2 digit level: 23 - Manufacture of other non-metallic mineral products</x:v>
      </x:c>
      <x:c r="G2940" s="19" t="n">
        <x:v>27.542</x:v>
      </x:c>
      <x:c r="H2940" s="20" t="n">
        <x:v>1</x:v>
      </x:c>
      <x:c r="I2940" s="19" t="n">
        <x:f>SUM(G2931:G2948)</x:f>
        <x:v>468.57800000000003</x:v>
      </x:c>
      <x:c r="J2940" s="20" t="n">
        <x:f>G2940/I2940*H2940</x:f>
        <x:v>0.05877783421330067</x:v>
      </x:c>
      <x:c r="K2940" s="2" t="str">
        <x:v>ISIC4:23</x:v>
      </x:c>
      <x:c r="L2940" s="14" t="n">
        <x:f>'Crosswalk'!C27</x:f>
        <x:v>0</x:v>
      </x:c>
      <x:c r="M2940" s="14" t="n">
        <x:f>'Crosswalk'!D27</x:f>
        <x:v>0.85</x:v>
      </x:c>
      <x:c r="N2940" s="14" t="n">
        <x:f>'Crosswalk'!E27</x:f>
        <x:v>0.15</x:v>
      </x:c>
      <x:c r="O2940" s="14" t="n">
        <x:f>'Crosswalk'!F27</x:f>
        <x:v>0</x:v>
      </x:c>
      <x:c r="P2940" s="14" t="n">
        <x:f>'Crosswalk'!G27</x:f>
        <x:v>0</x:v>
      </x:c>
      <x:c r="Q2940" s="14" t="n">
        <x:f>'Crosswalk'!H27</x:f>
        <x:v>0</x:v>
      </x:c>
      <x:c r="R2940" s="14" t="n">
        <x:f>'Crosswalk'!I27</x:f>
        <x:v>0</x:v>
      </x:c>
      <x:c r="S2940" s="14" t="n">
        <x:f>'Crosswalk'!J27</x:f>
        <x:v>0</x:v>
      </x:c>
      <x:c r="T2940" s="14" t="n">
        <x:f>'Crosswalk'!K27</x:f>
        <x:v>0</x:v>
      </x:c>
      <x:c r="U2940" s="14" t="n">
        <x:f>'Crosswalk'!L27</x:f>
        <x:v>0</x:v>
      </x:c>
      <x:c r="V2940" s="14" t="n">
        <x:f>'Crosswalk'!M27</x:f>
        <x:v>0</x:v>
      </x:c>
      <x:c r="W2940" s="14" t="n">
        <x:f>'Crosswalk'!N27</x:f>
        <x:v>0</x:v>
      </x:c>
      <x:c r="X2940" s="17" t="str">
        <x:v>LFS - National Employment Survey</x:v>
      </x:c>
      <x:c r="Y2940" s="2" t="str"/>
      <x:c r="Z2940" s="17" t="str">
        <x:v>National 2024 division composition. Observed national industry detail; used only for composition within 2024 ILO modelled margins.</x:v>
      </x:c>
      <x:c r="AA2940" s="2" t="str"/>
      <x:c r="AB2940" s="2" t="str">
        <x:v>https://rplumber.ilo.org/data/indicator?format=.csv.gz&amp;id=EMP_TEMP_SEX_EC2_NB_A</x:v>
      </x:c>
    </x:row>
    <x:row r="2941" ht="48" customHeight="1">
      <x:c r="A2941" s="13" t="str">
        <x:v>SEN</x:v>
      </x:c>
      <x:c r="B2941" s="13" t="str">
        <x:v>C</x:v>
      </x:c>
      <x:c r="C2941" s="13" t="str">
        <x:v>SEN</x:v>
      </x:c>
      <x:c r="D2941" s="13" t="n">
        <x:v>2024</x:v>
      </x:c>
      <x:c r="E2941" s="13" t="str">
        <x:v>EC2_ISIC4_C24</x:v>
      </x:c>
      <x:c r="F2941" s="18" t="str">
        <x:v>Economic activity (ISIC-Rev.4), 2 digit level: 24 - Manufacture of basic metals</x:v>
      </x:c>
      <x:c r="G2941" s="21" t="n">
        <x:v>13.483</x:v>
      </x:c>
      <x:c r="H2941" s="22" t="n">
        <x:v>1</x:v>
      </x:c>
      <x:c r="I2941" s="21" t="n">
        <x:f>SUM(G2931:G2948)</x:f>
        <x:v>468.57800000000003</x:v>
      </x:c>
      <x:c r="J2941" s="22" t="n">
        <x:f>G2941/I2941*H2941</x:f>
        <x:v>0.028774291580057107</x:v>
      </x:c>
      <x:c r="K2941" s="13" t="str">
        <x:v>ISIC4:24</x:v>
      </x:c>
      <x:c r="L2941" s="15" t="n">
        <x:f>'Crosswalk'!C28</x:f>
        <x:v>0</x:v>
      </x:c>
      <x:c r="M2941" s="15" t="n">
        <x:f>'Crosswalk'!D28</x:f>
        <x:v>1</x:v>
      </x:c>
      <x:c r="N2941" s="15" t="n">
        <x:f>'Crosswalk'!E28</x:f>
        <x:v>0</x:v>
      </x:c>
      <x:c r="O2941" s="15" t="n">
        <x:f>'Crosswalk'!F28</x:f>
        <x:v>0</x:v>
      </x:c>
      <x:c r="P2941" s="15" t="n">
        <x:f>'Crosswalk'!G28</x:f>
        <x:v>0</x:v>
      </x:c>
      <x:c r="Q2941" s="15" t="n">
        <x:f>'Crosswalk'!H28</x:f>
        <x:v>0</x:v>
      </x:c>
      <x:c r="R2941" s="15" t="n">
        <x:f>'Crosswalk'!I28</x:f>
        <x:v>0</x:v>
      </x:c>
      <x:c r="S2941" s="15" t="n">
        <x:f>'Crosswalk'!J28</x:f>
        <x:v>0</x:v>
      </x:c>
      <x:c r="T2941" s="15" t="n">
        <x:f>'Crosswalk'!K28</x:f>
        <x:v>0</x:v>
      </x:c>
      <x:c r="U2941" s="15" t="n">
        <x:f>'Crosswalk'!L28</x:f>
        <x:v>0</x:v>
      </x:c>
      <x:c r="V2941" s="15" t="n">
        <x:f>'Crosswalk'!M28</x:f>
        <x:v>0</x:v>
      </x:c>
      <x:c r="W2941" s="15" t="n">
        <x:f>'Crosswalk'!N28</x:f>
        <x:v>0</x:v>
      </x:c>
      <x:c r="X2941" s="18" t="str">
        <x:v>LFS - National Employment Survey</x:v>
      </x:c>
      <x:c r="Y2941" s="13" t="str"/>
      <x:c r="Z2941" s="18" t="str">
        <x:v>National 2024 division composition. Observed national industry detail; used only for composition within 2024 ILO modelled margins.</x:v>
      </x:c>
      <x:c r="AA2941" s="13" t="str"/>
      <x:c r="AB2941" s="13" t="str">
        <x:v>https://rplumber.ilo.org/data/indicator?format=.csv.gz&amp;id=EMP_TEMP_SEX_EC2_NB_A</x:v>
      </x:c>
    </x:row>
    <x:row r="2942" ht="48" customHeight="1">
      <x:c r="A2942" s="2" t="str">
        <x:v>SEN</x:v>
      </x:c>
      <x:c r="B2942" s="2" t="str">
        <x:v>C</x:v>
      </x:c>
      <x:c r="C2942" s="2" t="str">
        <x:v>SEN</x:v>
      </x:c>
      <x:c r="D2942" s="2" t="n">
        <x:v>2024</x:v>
      </x:c>
      <x:c r="E2942" s="2" t="str">
        <x:v>EC2_ISIC4_C25</x:v>
      </x:c>
      <x:c r="F2942" s="17" t="str">
        <x:v>Economic activity (ISIC-Rev.4), 2 digit level: 25 - Manufacture of fabricated metal products, except machinery and equipment</x:v>
      </x:c>
      <x:c r="G2942" s="19" t="n">
        <x:v>32.516</x:v>
      </x:c>
      <x:c r="H2942" s="20" t="n">
        <x:v>1</x:v>
      </x:c>
      <x:c r="I2942" s="19" t="n">
        <x:f>SUM(G2931:G2948)</x:f>
        <x:v>468.57800000000003</x:v>
      </x:c>
      <x:c r="J2942" s="20" t="n">
        <x:f>G2942/I2942*H2942</x:f>
        <x:v>0.06939292924550447</x:v>
      </x:c>
      <x:c r="K2942" s="2" t="str">
        <x:v>ISIC4:25</x:v>
      </x:c>
      <x:c r="L2942" s="14" t="n">
        <x:f>'Crosswalk'!C29</x:f>
        <x:v>0</x:v>
      </x:c>
      <x:c r="M2942" s="14" t="n">
        <x:f>'Crosswalk'!D29</x:f>
        <x:v>0</x:v>
      </x:c>
      <x:c r="N2942" s="14" t="n">
        <x:f>'Crosswalk'!E29</x:f>
        <x:v>1</x:v>
      </x:c>
      <x:c r="O2942" s="14" t="n">
        <x:f>'Crosswalk'!F29</x:f>
        <x:v>0</x:v>
      </x:c>
      <x:c r="P2942" s="14" t="n">
        <x:f>'Crosswalk'!G29</x:f>
        <x:v>0</x:v>
      </x:c>
      <x:c r="Q2942" s="14" t="n">
        <x:f>'Crosswalk'!H29</x:f>
        <x:v>0</x:v>
      </x:c>
      <x:c r="R2942" s="14" t="n">
        <x:f>'Crosswalk'!I29</x:f>
        <x:v>0</x:v>
      </x:c>
      <x:c r="S2942" s="14" t="n">
        <x:f>'Crosswalk'!J29</x:f>
        <x:v>0</x:v>
      </x:c>
      <x:c r="T2942" s="14" t="n">
        <x:f>'Crosswalk'!K29</x:f>
        <x:v>0</x:v>
      </x:c>
      <x:c r="U2942" s="14" t="n">
        <x:f>'Crosswalk'!L29</x:f>
        <x:v>0</x:v>
      </x:c>
      <x:c r="V2942" s="14" t="n">
        <x:f>'Crosswalk'!M29</x:f>
        <x:v>0</x:v>
      </x:c>
      <x:c r="W2942" s="14" t="n">
        <x:f>'Crosswalk'!N29</x:f>
        <x:v>0</x:v>
      </x:c>
      <x:c r="X2942" s="17" t="str">
        <x:v>LFS - National Employment Survey</x:v>
      </x:c>
      <x:c r="Y2942" s="2" t="str"/>
      <x:c r="Z2942" s="17" t="str">
        <x:v>National 2024 division composition. Observed national industry detail; used only for composition within 2024 ILO modelled margins.</x:v>
      </x:c>
      <x:c r="AA2942" s="2" t="str"/>
      <x:c r="AB2942" s="2" t="str">
        <x:v>https://rplumber.ilo.org/data/indicator?format=.csv.gz&amp;id=EMP_TEMP_SEX_EC2_NB_A</x:v>
      </x:c>
    </x:row>
    <x:row r="2943" ht="48" customHeight="1">
      <x:c r="A2943" s="13" t="str">
        <x:v>SEN</x:v>
      </x:c>
      <x:c r="B2943" s="13" t="str">
        <x:v>C</x:v>
      </x:c>
      <x:c r="C2943" s="13" t="str">
        <x:v>SEN</x:v>
      </x:c>
      <x:c r="D2943" s="13" t="n">
        <x:v>2024</x:v>
      </x:c>
      <x:c r="E2943" s="13" t="str">
        <x:v>EC2_ISIC4_C26</x:v>
      </x:c>
      <x:c r="F2943" s="18" t="str">
        <x:v>Economic activity (ISIC-Rev.4), 2 digit level: 26 - Manufacture of computer, electronic and optical products</x:v>
      </x:c>
      <x:c r="G2943" s="21" t="n">
        <x:v>1.664</x:v>
      </x:c>
      <x:c r="H2943" s="22" t="n">
        <x:v>1</x:v>
      </x:c>
      <x:c r="I2943" s="21" t="n">
        <x:f>SUM(G2931:G2948)</x:f>
        <x:v>468.57800000000003</x:v>
      </x:c>
      <x:c r="J2943" s="22" t="n">
        <x:f>G2943/I2943*H2943</x:f>
        <x:v>0.003551169709205297</x:v>
      </x:c>
      <x:c r="K2943" s="13" t="str">
        <x:v>ISIC4:26</x:v>
      </x:c>
      <x:c r="L2943" s="15" t="n">
        <x:f>'Crosswalk'!C30</x:f>
        <x:v>0</x:v>
      </x:c>
      <x:c r="M2943" s="15" t="n">
        <x:f>'Crosswalk'!D30</x:f>
        <x:v>0</x:v>
      </x:c>
      <x:c r="N2943" s="15" t="n">
        <x:f>'Crosswalk'!E30</x:f>
        <x:v>0.05</x:v>
      </x:c>
      <x:c r="O2943" s="15" t="n">
        <x:f>'Crosswalk'!F30</x:f>
        <x:v>0.1</x:v>
      </x:c>
      <x:c r="P2943" s="15" t="n">
        <x:f>'Crosswalk'!G30</x:f>
        <x:v>0</x:v>
      </x:c>
      <x:c r="Q2943" s="15" t="n">
        <x:f>'Crosswalk'!H30</x:f>
        <x:v>0.1</x:v>
      </x:c>
      <x:c r="R2943" s="15" t="n">
        <x:f>'Crosswalk'!I30</x:f>
        <x:v>0</x:v>
      </x:c>
      <x:c r="S2943" s="15" t="n">
        <x:f>'Crosswalk'!J30</x:f>
        <x:v>0.75</x:v>
      </x:c>
      <x:c r="T2943" s="15" t="n">
        <x:f>'Crosswalk'!K30</x:f>
        <x:v>0</x:v>
      </x:c>
      <x:c r="U2943" s="15" t="n">
        <x:f>'Crosswalk'!L30</x:f>
        <x:v>0</x:v>
      </x:c>
      <x:c r="V2943" s="15" t="n">
        <x:f>'Crosswalk'!M30</x:f>
        <x:v>0</x:v>
      </x:c>
      <x:c r="W2943" s="15" t="n">
        <x:f>'Crosswalk'!N30</x:f>
        <x:v>0</x:v>
      </x:c>
      <x:c r="X2943" s="18" t="str">
        <x:v>LFS - National Employment Survey</x:v>
      </x:c>
      <x:c r="Y2943" s="13" t="str">
        <x:v>U</x:v>
      </x:c>
      <x:c r="Z2943" s="18" t="str">
        <x:v>National 2024 division composition. Observed national industry detail; used only for composition within 2024 ILO modelled margins.</x:v>
      </x:c>
      <x:c r="AA2943" s="13" t="str"/>
      <x:c r="AB2943" s="13" t="str">
        <x:v>https://rplumber.ilo.org/data/indicator?format=.csv.gz&amp;id=EMP_TEMP_SEX_EC2_NB_A</x:v>
      </x:c>
    </x:row>
    <x:row r="2944" ht="48" customHeight="1">
      <x:c r="A2944" s="2" t="str">
        <x:v>SEN</x:v>
      </x:c>
      <x:c r="B2944" s="2" t="str">
        <x:v>C</x:v>
      </x:c>
      <x:c r="C2944" s="2" t="str">
        <x:v>SEN</x:v>
      </x:c>
      <x:c r="D2944" s="2" t="n">
        <x:v>2024</x:v>
      </x:c>
      <x:c r="E2944" s="2" t="str">
        <x:v>EC2_ISIC4_C28</x:v>
      </x:c>
      <x:c r="F2944" s="17" t="str">
        <x:v>Economic activity (ISIC-Rev.4), 2 digit level: 28 - Manufacture of machinery and equipment n.e.c.</x:v>
      </x:c>
      <x:c r="G2944" s="19" t="n">
        <x:v>0.46</x:v>
      </x:c>
      <x:c r="H2944" s="20" t="n">
        <x:v>1</x:v>
      </x:c>
      <x:c r="I2944" s="19" t="n">
        <x:f>SUM(G2931:G2948)</x:f>
        <x:v>468.57800000000003</x:v>
      </x:c>
      <x:c r="J2944" s="20" t="n">
        <x:f>G2944/I2944*H2944</x:f>
        <x:v>0.0009816935494197337</x:v>
      </x:c>
      <x:c r="K2944" s="2" t="str">
        <x:v>ISIC4:28</x:v>
      </x:c>
      <x:c r="L2944" s="14" t="n">
        <x:f>'Crosswalk'!C32</x:f>
        <x:v>0</x:v>
      </x:c>
      <x:c r="M2944" s="14" t="n">
        <x:f>'Crosswalk'!D32</x:f>
        <x:v>0</x:v>
      </x:c>
      <x:c r="N2944" s="14" t="n">
        <x:f>'Crosswalk'!E32</x:f>
        <x:v>1</x:v>
      </x:c>
      <x:c r="O2944" s="14" t="n">
        <x:f>'Crosswalk'!F32</x:f>
        <x:v>0</x:v>
      </x:c>
      <x:c r="P2944" s="14" t="n">
        <x:f>'Crosswalk'!G32</x:f>
        <x:v>0</x:v>
      </x:c>
      <x:c r="Q2944" s="14" t="n">
        <x:f>'Crosswalk'!H32</x:f>
        <x:v>0</x:v>
      </x:c>
      <x:c r="R2944" s="14" t="n">
        <x:f>'Crosswalk'!I32</x:f>
        <x:v>0</x:v>
      </x:c>
      <x:c r="S2944" s="14" t="n">
        <x:f>'Crosswalk'!J32</x:f>
        <x:v>0</x:v>
      </x:c>
      <x:c r="T2944" s="14" t="n">
        <x:f>'Crosswalk'!K32</x:f>
        <x:v>0</x:v>
      </x:c>
      <x:c r="U2944" s="14" t="n">
        <x:f>'Crosswalk'!L32</x:f>
        <x:v>0</x:v>
      </x:c>
      <x:c r="V2944" s="14" t="n">
        <x:f>'Crosswalk'!M32</x:f>
        <x:v>0</x:v>
      </x:c>
      <x:c r="W2944" s="14" t="n">
        <x:f>'Crosswalk'!N32</x:f>
        <x:v>0</x:v>
      </x:c>
      <x:c r="X2944" s="17" t="str">
        <x:v>LFS - National Employment Survey</x:v>
      </x:c>
      <x:c r="Y2944" s="2" t="str">
        <x:v>U</x:v>
      </x:c>
      <x:c r="Z2944" s="17" t="str">
        <x:v>National 2024 division composition. Observed national industry detail; used only for composition within 2024 ILO modelled margins.</x:v>
      </x:c>
      <x:c r="AA2944" s="2" t="str"/>
      <x:c r="AB2944" s="2" t="str">
        <x:v>https://rplumber.ilo.org/data/indicator?format=.csv.gz&amp;id=EMP_TEMP_SEX_EC2_NB_A</x:v>
      </x:c>
    </x:row>
    <x:row r="2945" ht="48" customHeight="1">
      <x:c r="A2945" s="13" t="str">
        <x:v>SEN</x:v>
      </x:c>
      <x:c r="B2945" s="13" t="str">
        <x:v>C</x:v>
      </x:c>
      <x:c r="C2945" s="13" t="str">
        <x:v>SEN</x:v>
      </x:c>
      <x:c r="D2945" s="13" t="n">
        <x:v>2024</x:v>
      </x:c>
      <x:c r="E2945" s="13" t="str">
        <x:v>EC2_ISIC4_C29</x:v>
      </x:c>
      <x:c r="F2945" s="18" t="str">
        <x:v>Economic activity (ISIC-Rev.4), 2 digit level: 29 - Manufacture of motor vehicles, trailers and semi-trailers</x:v>
      </x:c>
      <x:c r="G2945" s="21" t="n">
        <x:v>1.255</x:v>
      </x:c>
      <x:c r="H2945" s="22" t="n">
        <x:v>1</x:v>
      </x:c>
      <x:c r="I2945" s="21" t="n">
        <x:f>SUM(G2931:G2948)</x:f>
        <x:v>468.57800000000003</x:v>
      </x:c>
      <x:c r="J2945" s="22" t="n">
        <x:f>G2945/I2945*H2945</x:f>
        <x:v>0.002678316096786447</x:v>
      </x:c>
      <x:c r="K2945" s="13" t="str">
        <x:v>ISIC4:29</x:v>
      </x:c>
      <x:c r="L2945" s="15" t="n">
        <x:f>'Crosswalk'!C33</x:f>
        <x:v>0</x:v>
      </x:c>
      <x:c r="M2945" s="15" t="n">
        <x:f>'Crosswalk'!D33</x:f>
        <x:v>0</x:v>
      </x:c>
      <x:c r="N2945" s="15" t="n">
        <x:f>'Crosswalk'!E33</x:f>
        <x:v>0</x:v>
      </x:c>
      <x:c r="O2945" s="15" t="n">
        <x:f>'Crosswalk'!F33</x:f>
        <x:v>1</x:v>
      </x:c>
      <x:c r="P2945" s="15" t="n">
        <x:f>'Crosswalk'!G33</x:f>
        <x:v>0</x:v>
      </x:c>
      <x:c r="Q2945" s="15" t="n">
        <x:f>'Crosswalk'!H33</x:f>
        <x:v>0</x:v>
      </x:c>
      <x:c r="R2945" s="15" t="n">
        <x:f>'Crosswalk'!I33</x:f>
        <x:v>0</x:v>
      </x:c>
      <x:c r="S2945" s="15" t="n">
        <x:f>'Crosswalk'!J33</x:f>
        <x:v>0</x:v>
      </x:c>
      <x:c r="T2945" s="15" t="n">
        <x:f>'Crosswalk'!K33</x:f>
        <x:v>0</x:v>
      </x:c>
      <x:c r="U2945" s="15" t="n">
        <x:f>'Crosswalk'!L33</x:f>
        <x:v>0</x:v>
      </x:c>
      <x:c r="V2945" s="15" t="n">
        <x:f>'Crosswalk'!M33</x:f>
        <x:v>0</x:v>
      </x:c>
      <x:c r="W2945" s="15" t="n">
        <x:f>'Crosswalk'!N33</x:f>
        <x:v>0</x:v>
      </x:c>
      <x:c r="X2945" s="18" t="str">
        <x:v>LFS - National Employment Survey</x:v>
      </x:c>
      <x:c r="Y2945" s="13" t="str">
        <x:v>U</x:v>
      </x:c>
      <x:c r="Z2945" s="18" t="str">
        <x:v>National 2024 division composition. Observed national industry detail; used only for composition within 2024 ILO modelled margins.</x:v>
      </x:c>
      <x:c r="AA2945" s="13" t="str"/>
      <x:c r="AB2945" s="13" t="str">
        <x:v>https://rplumber.ilo.org/data/indicator?format=.csv.gz&amp;id=EMP_TEMP_SEX_EC2_NB_A</x:v>
      </x:c>
    </x:row>
    <x:row r="2946" ht="48" customHeight="1">
      <x:c r="A2946" s="2" t="str">
        <x:v>SEN</x:v>
      </x:c>
      <x:c r="B2946" s="2" t="str">
        <x:v>C</x:v>
      </x:c>
      <x:c r="C2946" s="2" t="str">
        <x:v>SEN</x:v>
      </x:c>
      <x:c r="D2946" s="2" t="n">
        <x:v>2024</x:v>
      </x:c>
      <x:c r="E2946" s="2" t="str">
        <x:v>EC2_ISIC4_C31</x:v>
      </x:c>
      <x:c r="F2946" s="17" t="str">
        <x:v>Economic activity (ISIC-Rev.4), 2 digit level: 31 - Manufacture of furniture</x:v>
      </x:c>
      <x:c r="G2946" s="19" t="n">
        <x:v>20.747</x:v>
      </x:c>
      <x:c r="H2946" s="20" t="n">
        <x:v>1</x:v>
      </x:c>
      <x:c r="I2946" s="19" t="n">
        <x:f>SUM(G2931:G2948)</x:f>
        <x:v>468.57800000000003</x:v>
      </x:c>
      <x:c r="J2946" s="20" t="n">
        <x:f>G2946/I2946*H2946</x:f>
        <x:v>0.04427651319524177</x:v>
      </x:c>
      <x:c r="K2946" s="2" t="str">
        <x:v>ISIC4:31</x:v>
      </x:c>
      <x:c r="L2946" s="14" t="n">
        <x:f>'Crosswalk'!C35</x:f>
        <x:v>0</x:v>
      </x:c>
      <x:c r="M2946" s="14" t="n">
        <x:f>'Crosswalk'!D35</x:f>
        <x:v>0</x:v>
      </x:c>
      <x:c r="N2946" s="14" t="n">
        <x:f>'Crosswalk'!E35</x:f>
        <x:v>0</x:v>
      </x:c>
      <x:c r="O2946" s="14" t="n">
        <x:f>'Crosswalk'!F35</x:f>
        <x:v>1</x:v>
      </x:c>
      <x:c r="P2946" s="14" t="n">
        <x:f>'Crosswalk'!G35</x:f>
        <x:v>0</x:v>
      </x:c>
      <x:c r="Q2946" s="14" t="n">
        <x:f>'Crosswalk'!H35</x:f>
        <x:v>0</x:v>
      </x:c>
      <x:c r="R2946" s="14" t="n">
        <x:f>'Crosswalk'!I35</x:f>
        <x:v>0</x:v>
      </x:c>
      <x:c r="S2946" s="14" t="n">
        <x:f>'Crosswalk'!J35</x:f>
        <x:v>0</x:v>
      </x:c>
      <x:c r="T2946" s="14" t="n">
        <x:f>'Crosswalk'!K35</x:f>
        <x:v>0</x:v>
      </x:c>
      <x:c r="U2946" s="14" t="n">
        <x:f>'Crosswalk'!L35</x:f>
        <x:v>0</x:v>
      </x:c>
      <x:c r="V2946" s="14" t="n">
        <x:f>'Crosswalk'!M35</x:f>
        <x:v>0</x:v>
      </x:c>
      <x:c r="W2946" s="14" t="n">
        <x:f>'Crosswalk'!N35</x:f>
        <x:v>0</x:v>
      </x:c>
      <x:c r="X2946" s="17" t="str">
        <x:v>LFS - National Employment Survey</x:v>
      </x:c>
      <x:c r="Y2946" s="2" t="str"/>
      <x:c r="Z2946" s="17" t="str">
        <x:v>National 2024 division composition. Observed national industry detail; used only for composition within 2024 ILO modelled margins.</x:v>
      </x:c>
      <x:c r="AA2946" s="2" t="str"/>
      <x:c r="AB2946" s="2" t="str">
        <x:v>https://rplumber.ilo.org/data/indicator?format=.csv.gz&amp;id=EMP_TEMP_SEX_EC2_NB_A</x:v>
      </x:c>
    </x:row>
    <x:row r="2947" ht="48" customHeight="1">
      <x:c r="A2947" s="13" t="str">
        <x:v>SEN</x:v>
      </x:c>
      <x:c r="B2947" s="13" t="str">
        <x:v>C</x:v>
      </x:c>
      <x:c r="C2947" s="13" t="str">
        <x:v>SEN</x:v>
      </x:c>
      <x:c r="D2947" s="13" t="n">
        <x:v>2024</x:v>
      </x:c>
      <x:c r="E2947" s="13" t="str">
        <x:v>EC2_ISIC4_C32</x:v>
      </x:c>
      <x:c r="F2947" s="18" t="str">
        <x:v>Economic activity (ISIC-Rev.4), 2 digit level: 32 - Other manufacturing</x:v>
      </x:c>
      <x:c r="G2947" s="21" t="n">
        <x:v>5.331</x:v>
      </x:c>
      <x:c r="H2947" s="22" t="n">
        <x:v>1</x:v>
      </x:c>
      <x:c r="I2947" s="21" t="n">
        <x:f>SUM(G2931:G2948)</x:f>
        <x:v>468.57800000000003</x:v>
      </x:c>
      <x:c r="J2947" s="22" t="n">
        <x:f>G2947/I2947*H2947</x:f>
        <x:v>0.01137697459121</x:v>
      </x:c>
      <x:c r="K2947" s="13" t="str">
        <x:v>ISIC4:32</x:v>
      </x:c>
      <x:c r="L2947" s="15" t="n">
        <x:f>'Crosswalk'!C36</x:f>
        <x:v>0</x:v>
      </x:c>
      <x:c r="M2947" s="15" t="n">
        <x:f>'Crosswalk'!D36</x:f>
        <x:v>0</x:v>
      </x:c>
      <x:c r="N2947" s="15" t="n">
        <x:f>'Crosswalk'!E36</x:f>
        <x:v>0.1</x:v>
      </x:c>
      <x:c r="O2947" s="15" t="n">
        <x:f>'Crosswalk'!F36</x:f>
        <x:v>0.65</x:v>
      </x:c>
      <x:c r="P2947" s="15" t="n">
        <x:f>'Crosswalk'!G36</x:f>
        <x:v>0</x:v>
      </x:c>
      <x:c r="Q2947" s="15" t="n">
        <x:f>'Crosswalk'!H36</x:f>
        <x:v>0.25</x:v>
      </x:c>
      <x:c r="R2947" s="15" t="n">
        <x:f>'Crosswalk'!I36</x:f>
        <x:v>0</x:v>
      </x:c>
      <x:c r="S2947" s="15" t="n">
        <x:f>'Crosswalk'!J36</x:f>
        <x:v>0</x:v>
      </x:c>
      <x:c r="T2947" s="15" t="n">
        <x:f>'Crosswalk'!K36</x:f>
        <x:v>0</x:v>
      </x:c>
      <x:c r="U2947" s="15" t="n">
        <x:f>'Crosswalk'!L36</x:f>
        <x:v>0</x:v>
      </x:c>
      <x:c r="V2947" s="15" t="n">
        <x:f>'Crosswalk'!M36</x:f>
        <x:v>0</x:v>
      </x:c>
      <x:c r="W2947" s="15" t="n">
        <x:f>'Crosswalk'!N36</x:f>
        <x:v>0</x:v>
      </x:c>
      <x:c r="X2947" s="18" t="str">
        <x:v>LFS - National Employment Survey</x:v>
      </x:c>
      <x:c r="Y2947" s="13" t="str"/>
      <x:c r="Z2947" s="18" t="str">
        <x:v>National 2024 division composition. Observed national industry detail; used only for composition within 2024 ILO modelled margins.</x:v>
      </x:c>
      <x:c r="AA2947" s="13" t="str"/>
      <x:c r="AB2947" s="13" t="str">
        <x:v>https://rplumber.ilo.org/data/indicator?format=.csv.gz&amp;id=EMP_TEMP_SEX_EC2_NB_A</x:v>
      </x:c>
    </x:row>
    <x:row r="2948" ht="48" customHeight="1">
      <x:c r="A2948" s="2" t="str">
        <x:v>SEN</x:v>
      </x:c>
      <x:c r="B2948" s="2" t="str">
        <x:v>C</x:v>
      </x:c>
      <x:c r="C2948" s="2" t="str">
        <x:v>SEN</x:v>
      </x:c>
      <x:c r="D2948" s="2" t="n">
        <x:v>2024</x:v>
      </x:c>
      <x:c r="E2948" s="2" t="str">
        <x:v>EC2_ISIC4_C33</x:v>
      </x:c>
      <x:c r="F2948" s="17" t="str">
        <x:v>Economic activity (ISIC-Rev.4), 2 digit level: 33 - Repair and installation of machinery and equipment</x:v>
      </x:c>
      <x:c r="G2948" s="19" t="n">
        <x:v>4.526</x:v>
      </x:c>
      <x:c r="H2948" s="20" t="n">
        <x:v>1</x:v>
      </x:c>
      <x:c r="I2948" s="19" t="n">
        <x:f>SUM(G2931:G2948)</x:f>
        <x:v>468.57800000000003</x:v>
      </x:c>
      <x:c r="J2948" s="20" t="n">
        <x:f>G2948/I2948*H2948</x:f>
        <x:v>0.009659010879725467</x:v>
      </x:c>
      <x:c r="K2948" s="2" t="str">
        <x:v>ISIC4:33</x:v>
      </x:c>
      <x:c r="L2948" s="14" t="n">
        <x:f>'Crosswalk'!C37</x:f>
        <x:v>0</x:v>
      </x:c>
      <x:c r="M2948" s="14" t="n">
        <x:f>'Crosswalk'!D37</x:f>
        <x:v>0</x:v>
      </x:c>
      <x:c r="N2948" s="14" t="n">
        <x:f>'Crosswalk'!E37</x:f>
        <x:v>1</x:v>
      </x:c>
      <x:c r="O2948" s="14" t="n">
        <x:f>'Crosswalk'!F37</x:f>
        <x:v>0</x:v>
      </x:c>
      <x:c r="P2948" s="14" t="n">
        <x:f>'Crosswalk'!G37</x:f>
        <x:v>0</x:v>
      </x:c>
      <x:c r="Q2948" s="14" t="n">
        <x:f>'Crosswalk'!H37</x:f>
        <x:v>0</x:v>
      </x:c>
      <x:c r="R2948" s="14" t="n">
        <x:f>'Crosswalk'!I37</x:f>
        <x:v>0</x:v>
      </x:c>
      <x:c r="S2948" s="14" t="n">
        <x:f>'Crosswalk'!J37</x:f>
        <x:v>0</x:v>
      </x:c>
      <x:c r="T2948" s="14" t="n">
        <x:f>'Crosswalk'!K37</x:f>
        <x:v>0</x:v>
      </x:c>
      <x:c r="U2948" s="14" t="n">
        <x:f>'Crosswalk'!L37</x:f>
        <x:v>0</x:v>
      </x:c>
      <x:c r="V2948" s="14" t="n">
        <x:f>'Crosswalk'!M37</x:f>
        <x:v>0</x:v>
      </x:c>
      <x:c r="W2948" s="14" t="n">
        <x:f>'Crosswalk'!N37</x:f>
        <x:v>0</x:v>
      </x:c>
      <x:c r="X2948" s="17" t="str">
        <x:v>LFS - National Employment Survey</x:v>
      </x:c>
      <x:c r="Y2948" s="2" t="str"/>
      <x:c r="Z2948" s="17" t="str">
        <x:v>National 2024 division composition. Observed national industry detail; used only for composition within 2024 ILO modelled margins.</x:v>
      </x:c>
      <x:c r="AA2948" s="2" t="str"/>
      <x:c r="AB2948" s="2" t="str">
        <x:v>https://rplumber.ilo.org/data/indicator?format=.csv.gz&amp;id=EMP_TEMP_SEX_EC2_NB_A</x:v>
      </x:c>
    </x:row>
    <x:row r="2949" ht="48" customHeight="1">
      <x:c r="A2949" s="13" t="str">
        <x:v>SEN</x:v>
      </x:c>
      <x:c r="B2949" s="13" t="str">
        <x:v>DE</x:v>
      </x:c>
      <x:c r="C2949" s="13" t="str">
        <x:v>SEN</x:v>
      </x:c>
      <x:c r="D2949" s="13" t="n">
        <x:v>2024</x:v>
      </x:c>
      <x:c r="E2949" s="13" t="str">
        <x:v>EC2_ISIC4_D35</x:v>
      </x:c>
      <x:c r="F2949" s="18" t="str">
        <x:v>Economic activity (ISIC-Rev.4), 2 digit level: 35 - Electricity, gas, steam and air conditioning supply</x:v>
      </x:c>
      <x:c r="G2949" s="21" t="n">
        <x:v>11.871</x:v>
      </x:c>
      <x:c r="H2949" s="22" t="n">
        <x:v>1</x:v>
      </x:c>
      <x:c r="I2949" s="21" t="n">
        <x:f>SUM(G2949:G2952)</x:f>
        <x:v>18.523</x:v>
      </x:c>
      <x:c r="J2949" s="22" t="n">
        <x:f>G2949/I2949*H2949</x:f>
        <x:v>0.6408789073044323</x:v>
      </x:c>
      <x:c r="K2949" s="13" t="str">
        <x:v>ISIC4:35</x:v>
      </x:c>
      <x:c r="L2949" s="15" t="n">
        <x:f>'Crosswalk'!C38</x:f>
        <x:v>0</x:v>
      </x:c>
      <x:c r="M2949" s="15" t="n">
        <x:f>'Crosswalk'!D38</x:f>
        <x:v>0</x:v>
      </x:c>
      <x:c r="N2949" s="15" t="n">
        <x:f>'Crosswalk'!E38</x:f>
        <x:v>0</x:v>
      </x:c>
      <x:c r="O2949" s="15" t="n">
        <x:f>'Crosswalk'!F38</x:f>
        <x:v>0</x:v>
      </x:c>
      <x:c r="P2949" s="15" t="n">
        <x:f>'Crosswalk'!G38</x:f>
        <x:v>0</x:v>
      </x:c>
      <x:c r="Q2949" s="15" t="n">
        <x:f>'Crosswalk'!H38</x:f>
        <x:v>0</x:v>
      </x:c>
      <x:c r="R2949" s="15" t="n">
        <x:f>'Crosswalk'!I38</x:f>
        <x:v>0</x:v>
      </x:c>
      <x:c r="S2949" s="15" t="n">
        <x:f>'Crosswalk'!J38</x:f>
        <x:v>0</x:v>
      </x:c>
      <x:c r="T2949" s="15" t="n">
        <x:f>'Crosswalk'!K38</x:f>
        <x:v>0</x:v>
      </x:c>
      <x:c r="U2949" s="15" t="n">
        <x:f>'Crosswalk'!L38</x:f>
        <x:v>1</x:v>
      </x:c>
      <x:c r="V2949" s="15" t="n">
        <x:f>'Crosswalk'!M38</x:f>
        <x:v>0</x:v>
      </x:c>
      <x:c r="W2949" s="15" t="n">
        <x:f>'Crosswalk'!N38</x:f>
        <x:v>0</x:v>
      </x:c>
      <x:c r="X2949" s="18" t="str">
        <x:v>LFS - National Employment Survey</x:v>
      </x:c>
      <x:c r="Y2949" s="13" t="str"/>
      <x:c r="Z2949" s="18" t="str">
        <x:v>National 2024 division composition. Observed national industry detail; used only for composition within 2024 ILO modelled margins.</x:v>
      </x:c>
      <x:c r="AA2949" s="13" t="str"/>
      <x:c r="AB2949" s="13" t="str">
        <x:v>https://rplumber.ilo.org/data/indicator?format=.csv.gz&amp;id=EMP_TEMP_SEX_EC2_NB_A</x:v>
      </x:c>
    </x:row>
    <x:row r="2950" ht="48" customHeight="1">
      <x:c r="A2950" s="2" t="str">
        <x:v>SEN</x:v>
      </x:c>
      <x:c r="B2950" s="2" t="str">
        <x:v>DE</x:v>
      </x:c>
      <x:c r="C2950" s="2" t="str">
        <x:v>SEN</x:v>
      </x:c>
      <x:c r="D2950" s="2" t="n">
        <x:v>2024</x:v>
      </x:c>
      <x:c r="E2950" s="2" t="str">
        <x:v>EC2_ISIC4_E36</x:v>
      </x:c>
      <x:c r="F2950" s="17" t="str">
        <x:v>Economic activity (ISIC-Rev.4), 2 digit level: 36 - Water collection, treatment and supply</x:v>
      </x:c>
      <x:c r="G2950" s="19" t="n">
        <x:v>2.988</x:v>
      </x:c>
      <x:c r="H2950" s="20" t="n">
        <x:v>1</x:v>
      </x:c>
      <x:c r="I2950" s="19" t="n">
        <x:f>SUM(G2949:G2952)</x:f>
        <x:v>18.523</x:v>
      </x:c>
      <x:c r="J2950" s="20" t="n">
        <x:f>G2950/I2950*H2950</x:f>
        <x:v>0.16131296226313233</x:v>
      </x:c>
      <x:c r="K2950" s="2" t="str">
        <x:v>ISIC4:36</x:v>
      </x:c>
      <x:c r="L2950" s="14" t="n">
        <x:f>'Crosswalk'!C39</x:f>
        <x:v>0</x:v>
      </x:c>
      <x:c r="M2950" s="14" t="n">
        <x:f>'Crosswalk'!D39</x:f>
        <x:v>0</x:v>
      </x:c>
      <x:c r="N2950" s="14" t="n">
        <x:f>'Crosswalk'!E39</x:f>
        <x:v>0</x:v>
      </x:c>
      <x:c r="O2950" s="14" t="n">
        <x:f>'Crosswalk'!F39</x:f>
        <x:v>0</x:v>
      </x:c>
      <x:c r="P2950" s="14" t="n">
        <x:f>'Crosswalk'!G39</x:f>
        <x:v>0</x:v>
      </x:c>
      <x:c r="Q2950" s="14" t="n">
        <x:f>'Crosswalk'!H39</x:f>
        <x:v>0</x:v>
      </x:c>
      <x:c r="R2950" s="14" t="n">
        <x:f>'Crosswalk'!I39</x:f>
        <x:v>0</x:v>
      </x:c>
      <x:c r="S2950" s="14" t="n">
        <x:f>'Crosswalk'!J39</x:f>
        <x:v>0</x:v>
      </x:c>
      <x:c r="T2950" s="14" t="n">
        <x:f>'Crosswalk'!K39</x:f>
        <x:v>0</x:v>
      </x:c>
      <x:c r="U2950" s="14" t="n">
        <x:f>'Crosswalk'!L39</x:f>
        <x:v>1</x:v>
      </x:c>
      <x:c r="V2950" s="14" t="n">
        <x:f>'Crosswalk'!M39</x:f>
        <x:v>0</x:v>
      </x:c>
      <x:c r="W2950" s="14" t="n">
        <x:f>'Crosswalk'!N39</x:f>
        <x:v>0</x:v>
      </x:c>
      <x:c r="X2950" s="17" t="str">
        <x:v>LFS - National Employment Survey</x:v>
      </x:c>
      <x:c r="Y2950" s="2" t="str"/>
      <x:c r="Z2950" s="17" t="str">
        <x:v>National 2024 division composition. Observed national industry detail; used only for composition within 2024 ILO modelled margins.</x:v>
      </x:c>
      <x:c r="AA2950" s="2" t="str"/>
      <x:c r="AB2950" s="2" t="str">
        <x:v>https://rplumber.ilo.org/data/indicator?format=.csv.gz&amp;id=EMP_TEMP_SEX_EC2_NB_A</x:v>
      </x:c>
    </x:row>
    <x:row r="2951" ht="48" customHeight="1">
      <x:c r="A2951" s="13" t="str">
        <x:v>SEN</x:v>
      </x:c>
      <x:c r="B2951" s="13" t="str">
        <x:v>DE</x:v>
      </x:c>
      <x:c r="C2951" s="13" t="str">
        <x:v>SEN</x:v>
      </x:c>
      <x:c r="D2951" s="13" t="n">
        <x:v>2024</x:v>
      </x:c>
      <x:c r="E2951" s="13" t="str">
        <x:v>EC2_ISIC4_E38</x:v>
      </x:c>
      <x:c r="F2951" s="18" t="str">
        <x:v>Economic activity (ISIC-Rev.4), 2 digit level: 38 - Waste collection, treatment and disposal activities; materials recovery</x:v>
      </x:c>
      <x:c r="G2951" s="21" t="n">
        <x:v>2.371</x:v>
      </x:c>
      <x:c r="H2951" s="22" t="n">
        <x:v>1</x:v>
      </x:c>
      <x:c r="I2951" s="21" t="n">
        <x:f>SUM(G2949:G2952)</x:f>
        <x:v>18.523</x:v>
      </x:c>
      <x:c r="J2951" s="22" t="n">
        <x:f>G2951/I2951*H2951</x:f>
        <x:v>0.12800302326836907</x:v>
      </x:c>
      <x:c r="K2951" s="13" t="str">
        <x:v>ISIC4:38</x:v>
      </x:c>
      <x:c r="L2951" s="15" t="n">
        <x:f>'Crosswalk'!C41</x:f>
        <x:v>0</x:v>
      </x:c>
      <x:c r="M2951" s="15" t="n">
        <x:f>'Crosswalk'!D41</x:f>
        <x:v>0</x:v>
      </x:c>
      <x:c r="N2951" s="15" t="n">
        <x:f>'Crosswalk'!E41</x:f>
        <x:v>1</x:v>
      </x:c>
      <x:c r="O2951" s="15" t="n">
        <x:f>'Crosswalk'!F41</x:f>
        <x:v>0</x:v>
      </x:c>
      <x:c r="P2951" s="15" t="n">
        <x:f>'Crosswalk'!G41</x:f>
        <x:v>0</x:v>
      </x:c>
      <x:c r="Q2951" s="15" t="n">
        <x:f>'Crosswalk'!H41</x:f>
        <x:v>0</x:v>
      </x:c>
      <x:c r="R2951" s="15" t="n">
        <x:f>'Crosswalk'!I41</x:f>
        <x:v>0</x:v>
      </x:c>
      <x:c r="S2951" s="15" t="n">
        <x:f>'Crosswalk'!J41</x:f>
        <x:v>0</x:v>
      </x:c>
      <x:c r="T2951" s="15" t="n">
        <x:f>'Crosswalk'!K41</x:f>
        <x:v>0</x:v>
      </x:c>
      <x:c r="U2951" s="15" t="n">
        <x:f>'Crosswalk'!L41</x:f>
        <x:v>0</x:v>
      </x:c>
      <x:c r="V2951" s="15" t="n">
        <x:f>'Crosswalk'!M41</x:f>
        <x:v>0</x:v>
      </x:c>
      <x:c r="W2951" s="15" t="n">
        <x:f>'Crosswalk'!N41</x:f>
        <x:v>0</x:v>
      </x:c>
      <x:c r="X2951" s="18" t="str">
        <x:v>LFS - National Employment Survey</x:v>
      </x:c>
      <x:c r="Y2951" s="13" t="str">
        <x:v>U</x:v>
      </x:c>
      <x:c r="Z2951" s="18" t="str">
        <x:v>National 2024 division composition. Observed national industry detail; used only for composition within 2024 ILO modelled margins.</x:v>
      </x:c>
      <x:c r="AA2951" s="13" t="str"/>
      <x:c r="AB2951" s="13" t="str">
        <x:v>https://rplumber.ilo.org/data/indicator?format=.csv.gz&amp;id=EMP_TEMP_SEX_EC2_NB_A</x:v>
      </x:c>
    </x:row>
    <x:row r="2952" ht="48" customHeight="1">
      <x:c r="A2952" s="2" t="str">
        <x:v>SEN</x:v>
      </x:c>
      <x:c r="B2952" s="2" t="str">
        <x:v>DE</x:v>
      </x:c>
      <x:c r="C2952" s="2" t="str">
        <x:v>SEN</x:v>
      </x:c>
      <x:c r="D2952" s="2" t="n">
        <x:v>2024</x:v>
      </x:c>
      <x:c r="E2952" s="2" t="str">
        <x:v>EC2_ISIC4_E39</x:v>
      </x:c>
      <x:c r="F2952" s="17" t="str">
        <x:v>Economic activity (ISIC-Rev.4), 2 digit level: 39 - Remediation activities and other waste management services</x:v>
      </x:c>
      <x:c r="G2952" s="19" t="n">
        <x:v>1.293</x:v>
      </x:c>
      <x:c r="H2952" s="20" t="n">
        <x:v>1</x:v>
      </x:c>
      <x:c r="I2952" s="19" t="n">
        <x:f>SUM(G2949:G2952)</x:f>
        <x:v>18.523</x:v>
      </x:c>
      <x:c r="J2952" s="20" t="n">
        <x:f>G2952/I2952*H2952</x:f>
        <x:v>0.0698051071640663</x:v>
      </x:c>
      <x:c r="K2952" s="2" t="str">
        <x:v>ISIC4:39</x:v>
      </x:c>
      <x:c r="L2952" s="14" t="n">
        <x:f>'Crosswalk'!C42</x:f>
        <x:v>0</x:v>
      </x:c>
      <x:c r="M2952" s="14" t="n">
        <x:f>'Crosswalk'!D42</x:f>
        <x:v>0</x:v>
      </x:c>
      <x:c r="N2952" s="14" t="n">
        <x:f>'Crosswalk'!E42</x:f>
        <x:v>1</x:v>
      </x:c>
      <x:c r="O2952" s="14" t="n">
        <x:f>'Crosswalk'!F42</x:f>
        <x:v>0</x:v>
      </x:c>
      <x:c r="P2952" s="14" t="n">
        <x:f>'Crosswalk'!G42</x:f>
        <x:v>0</x:v>
      </x:c>
      <x:c r="Q2952" s="14" t="n">
        <x:f>'Crosswalk'!H42</x:f>
        <x:v>0</x:v>
      </x:c>
      <x:c r="R2952" s="14" t="n">
        <x:f>'Crosswalk'!I42</x:f>
        <x:v>0</x:v>
      </x:c>
      <x:c r="S2952" s="14" t="n">
        <x:f>'Crosswalk'!J42</x:f>
        <x:v>0</x:v>
      </x:c>
      <x:c r="T2952" s="14" t="n">
        <x:f>'Crosswalk'!K42</x:f>
        <x:v>0</x:v>
      </x:c>
      <x:c r="U2952" s="14" t="n">
        <x:f>'Crosswalk'!L42</x:f>
        <x:v>0</x:v>
      </x:c>
      <x:c r="V2952" s="14" t="n">
        <x:f>'Crosswalk'!M42</x:f>
        <x:v>0</x:v>
      </x:c>
      <x:c r="W2952" s="14" t="n">
        <x:f>'Crosswalk'!N42</x:f>
        <x:v>0</x:v>
      </x:c>
      <x:c r="X2952" s="17" t="str">
        <x:v>LFS - National Employment Survey</x:v>
      </x:c>
      <x:c r="Y2952" s="2" t="str">
        <x:v>U</x:v>
      </x:c>
      <x:c r="Z2952" s="17" t="str">
        <x:v>National 2024 division composition. Observed national industry detail; used only for composition within 2024 ILO modelled margins.</x:v>
      </x:c>
      <x:c r="AA2952" s="2" t="str"/>
      <x:c r="AB2952" s="2" t="str">
        <x:v>https://rplumber.ilo.org/data/indicator?format=.csv.gz&amp;id=EMP_TEMP_SEX_EC2_NB_A</x:v>
      </x:c>
    </x:row>
    <x:row r="2953" ht="48" customHeight="1">
      <x:c r="A2953" s="13" t="str">
        <x:v>SEN</x:v>
      </x:c>
      <x:c r="B2953" s="13" t="str">
        <x:v>F</x:v>
      </x:c>
      <x:c r="C2953" s="13" t="str">
        <x:v>SEN</x:v>
      </x:c>
      <x:c r="D2953" s="13" t="n">
        <x:v>2024</x:v>
      </x:c>
      <x:c r="E2953" s="13" t="str">
        <x:v>EC2_ISIC4_F41</x:v>
      </x:c>
      <x:c r="F2953" s="18" t="str">
        <x:v>Economic activity (ISIC-Rev.4), 2 digit level: 41 - Construction of buildings</x:v>
      </x:c>
      <x:c r="G2953" s="21" t="n">
        <x:v>160.006</x:v>
      </x:c>
      <x:c r="H2953" s="22" t="n">
        <x:v>1</x:v>
      </x:c>
      <x:c r="I2953" s="21" t="n">
        <x:f>SUM(G2953:G2955)</x:f>
        <x:v>326.259</x:v>
      </x:c>
      <x:c r="J2953" s="22" t="n">
        <x:f>G2953/I2953*H2953</x:f>
        <x:v>0.49042631774142625</x:v>
      </x:c>
      <x:c r="K2953" s="13" t="str">
        <x:v>ISIC4:41</x:v>
      </x:c>
      <x:c r="L2953" s="15" t="n">
        <x:f>'Crosswalk'!C43</x:f>
        <x:v>0</x:v>
      </x:c>
      <x:c r="M2953" s="15" t="n">
        <x:f>'Crosswalk'!D43</x:f>
        <x:v>0</x:v>
      </x:c>
      <x:c r="N2953" s="15" t="n">
        <x:f>'Crosswalk'!E43</x:f>
        <x:v>0.5</x:v>
      </x:c>
      <x:c r="O2953" s="15" t="n">
        <x:f>'Crosswalk'!F43</x:f>
        <x:v>0.5</x:v>
      </x:c>
      <x:c r="P2953" s="15" t="n">
        <x:f>'Crosswalk'!G43</x:f>
        <x:v>0</x:v>
      </x:c>
      <x:c r="Q2953" s="15" t="n">
        <x:f>'Crosswalk'!H43</x:f>
        <x:v>0</x:v>
      </x:c>
      <x:c r="R2953" s="15" t="n">
        <x:f>'Crosswalk'!I43</x:f>
        <x:v>0</x:v>
      </x:c>
      <x:c r="S2953" s="15" t="n">
        <x:f>'Crosswalk'!J43</x:f>
        <x:v>0</x:v>
      </x:c>
      <x:c r="T2953" s="15" t="n">
        <x:f>'Crosswalk'!K43</x:f>
        <x:v>0</x:v>
      </x:c>
      <x:c r="U2953" s="15" t="n">
        <x:f>'Crosswalk'!L43</x:f>
        <x:v>0</x:v>
      </x:c>
      <x:c r="V2953" s="15" t="n">
        <x:f>'Crosswalk'!M43</x:f>
        <x:v>0</x:v>
      </x:c>
      <x:c r="W2953" s="15" t="n">
        <x:f>'Crosswalk'!N43</x:f>
        <x:v>0</x:v>
      </x:c>
      <x:c r="X2953" s="18" t="str">
        <x:v>LFS - National Employment Survey</x:v>
      </x:c>
      <x:c r="Y2953" s="13" t="str"/>
      <x:c r="Z2953" s="18" t="str">
        <x:v>National 2024 division composition. Observed national industry detail; used only for composition within 2024 ILO modelled margins.</x:v>
      </x:c>
      <x:c r="AA2953" s="13" t="str"/>
      <x:c r="AB2953" s="13" t="str">
        <x:v>https://rplumber.ilo.org/data/indicator?format=.csv.gz&amp;id=EMP_TEMP_SEX_EC2_NB_A</x:v>
      </x:c>
    </x:row>
    <x:row r="2954" ht="48" customHeight="1">
      <x:c r="A2954" s="2" t="str">
        <x:v>SEN</x:v>
      </x:c>
      <x:c r="B2954" s="2" t="str">
        <x:v>F</x:v>
      </x:c>
      <x:c r="C2954" s="2" t="str">
        <x:v>SEN</x:v>
      </x:c>
      <x:c r="D2954" s="2" t="n">
        <x:v>2024</x:v>
      </x:c>
      <x:c r="E2954" s="2" t="str">
        <x:v>EC2_ISIC4_F42</x:v>
      </x:c>
      <x:c r="F2954" s="17" t="str">
        <x:v>Economic activity (ISIC-Rev.4), 2 digit level: 42 - Civil engineering</x:v>
      </x:c>
      <x:c r="G2954" s="19" t="n">
        <x:v>12.281</x:v>
      </x:c>
      <x:c r="H2954" s="20" t="n">
        <x:v>1</x:v>
      </x:c>
      <x:c r="I2954" s="19" t="n">
        <x:f>SUM(G2953:G2955)</x:f>
        <x:v>326.259</x:v>
      </x:c>
      <x:c r="J2954" s="20" t="n">
        <x:f>G2954/I2954*H2954</x:f>
        <x:v>0.03764187348088482</x:v>
      </x:c>
      <x:c r="K2954" s="2" t="str">
        <x:v>ISIC4:42</x:v>
      </x:c>
      <x:c r="L2954" s="14" t="n">
        <x:f>'Crosswalk'!C44</x:f>
        <x:v>0</x:v>
      </x:c>
      <x:c r="M2954" s="14" t="n">
        <x:f>'Crosswalk'!D44</x:f>
        <x:v>0</x:v>
      </x:c>
      <x:c r="N2954" s="14" t="n">
        <x:f>'Crosswalk'!E44</x:f>
        <x:v>1</x:v>
      </x:c>
      <x:c r="O2954" s="14" t="n">
        <x:f>'Crosswalk'!F44</x:f>
        <x:v>0</x:v>
      </x:c>
      <x:c r="P2954" s="14" t="n">
        <x:f>'Crosswalk'!G44</x:f>
        <x:v>0</x:v>
      </x:c>
      <x:c r="Q2954" s="14" t="n">
        <x:f>'Crosswalk'!H44</x:f>
        <x:v>0</x:v>
      </x:c>
      <x:c r="R2954" s="14" t="n">
        <x:f>'Crosswalk'!I44</x:f>
        <x:v>0</x:v>
      </x:c>
      <x:c r="S2954" s="14" t="n">
        <x:f>'Crosswalk'!J44</x:f>
        <x:v>0</x:v>
      </x:c>
      <x:c r="T2954" s="14" t="n">
        <x:f>'Crosswalk'!K44</x:f>
        <x:v>0</x:v>
      </x:c>
      <x:c r="U2954" s="14" t="n">
        <x:f>'Crosswalk'!L44</x:f>
        <x:v>0</x:v>
      </x:c>
      <x:c r="V2954" s="14" t="n">
        <x:f>'Crosswalk'!M44</x:f>
        <x:v>0</x:v>
      </x:c>
      <x:c r="W2954" s="14" t="n">
        <x:f>'Crosswalk'!N44</x:f>
        <x:v>0</x:v>
      </x:c>
      <x:c r="X2954" s="17" t="str">
        <x:v>LFS - National Employment Survey</x:v>
      </x:c>
      <x:c r="Y2954" s="2" t="str"/>
      <x:c r="Z2954" s="17" t="str">
        <x:v>National 2024 division composition. Observed national industry detail; used only for composition within 2024 ILO modelled margins.</x:v>
      </x:c>
      <x:c r="AA2954" s="2" t="str"/>
      <x:c r="AB2954" s="2" t="str">
        <x:v>https://rplumber.ilo.org/data/indicator?format=.csv.gz&amp;id=EMP_TEMP_SEX_EC2_NB_A</x:v>
      </x:c>
    </x:row>
    <x:row r="2955" ht="48" customHeight="1">
      <x:c r="A2955" s="13" t="str">
        <x:v>SEN</x:v>
      </x:c>
      <x:c r="B2955" s="13" t="str">
        <x:v>F</x:v>
      </x:c>
      <x:c r="C2955" s="13" t="str">
        <x:v>SEN</x:v>
      </x:c>
      <x:c r="D2955" s="13" t="n">
        <x:v>2024</x:v>
      </x:c>
      <x:c r="E2955" s="13" t="str">
        <x:v>EC2_ISIC4_F43</x:v>
      </x:c>
      <x:c r="F2955" s="18" t="str">
        <x:v>Economic activity (ISIC-Rev.4), 2 digit level: 43 - Specialized construction activities</x:v>
      </x:c>
      <x:c r="G2955" s="21" t="n">
        <x:v>153.972</x:v>
      </x:c>
      <x:c r="H2955" s="22" t="n">
        <x:v>1</x:v>
      </x:c>
      <x:c r="I2955" s="21" t="n">
        <x:f>SUM(G2953:G2955)</x:f>
        <x:v>326.259</x:v>
      </x:c>
      <x:c r="J2955" s="22" t="n">
        <x:f>G2955/I2955*H2955</x:f>
        <x:v>0.4719318087776889</x:v>
      </x:c>
      <x:c r="K2955" s="13" t="str">
        <x:v>ISIC4:43</x:v>
      </x:c>
      <x:c r="L2955" s="15" t="n">
        <x:f>'Crosswalk'!C45</x:f>
        <x:v>0</x:v>
      </x:c>
      <x:c r="M2955" s="15" t="n">
        <x:f>'Crosswalk'!D45</x:f>
        <x:v>0</x:v>
      </x:c>
      <x:c r="N2955" s="15" t="n">
        <x:f>'Crosswalk'!E45</x:f>
        <x:v>0.6</x:v>
      </x:c>
      <x:c r="O2955" s="15" t="n">
        <x:f>'Crosswalk'!F45</x:f>
        <x:v>0.4</x:v>
      </x:c>
      <x:c r="P2955" s="15" t="n">
        <x:f>'Crosswalk'!G45</x:f>
        <x:v>0</x:v>
      </x:c>
      <x:c r="Q2955" s="15" t="n">
        <x:f>'Crosswalk'!H45</x:f>
        <x:v>0</x:v>
      </x:c>
      <x:c r="R2955" s="15" t="n">
        <x:f>'Crosswalk'!I45</x:f>
        <x:v>0</x:v>
      </x:c>
      <x:c r="S2955" s="15" t="n">
        <x:f>'Crosswalk'!J45</x:f>
        <x:v>0</x:v>
      </x:c>
      <x:c r="T2955" s="15" t="n">
        <x:f>'Crosswalk'!K45</x:f>
        <x:v>0</x:v>
      </x:c>
      <x:c r="U2955" s="15" t="n">
        <x:f>'Crosswalk'!L45</x:f>
        <x:v>0</x:v>
      </x:c>
      <x:c r="V2955" s="15" t="n">
        <x:f>'Crosswalk'!M45</x:f>
        <x:v>0</x:v>
      </x:c>
      <x:c r="W2955" s="15" t="n">
        <x:f>'Crosswalk'!N45</x:f>
        <x:v>0</x:v>
      </x:c>
      <x:c r="X2955" s="18" t="str">
        <x:v>LFS - National Employment Survey</x:v>
      </x:c>
      <x:c r="Y2955" s="13" t="str"/>
      <x:c r="Z2955" s="18" t="str">
        <x:v>National 2024 division composition. Observed national industry detail; used only for composition within 2024 ILO modelled margins.</x:v>
      </x:c>
      <x:c r="AA2955" s="13" t="str"/>
      <x:c r="AB2955" s="13" t="str">
        <x:v>https://rplumber.ilo.org/data/indicator?format=.csv.gz&amp;id=EMP_TEMP_SEX_EC2_NB_A</x:v>
      </x:c>
    </x:row>
    <x:row r="2956" ht="48" customHeight="1">
      <x:c r="A2956" s="2" t="str">
        <x:v>SEN</x:v>
      </x:c>
      <x:c r="B2956" s="2" t="str">
        <x:v>G</x:v>
      </x:c>
      <x:c r="C2956" s="2" t="str">
        <x:v>SEN</x:v>
      </x:c>
      <x:c r="D2956" s="2" t="n">
        <x:v>2024</x:v>
      </x:c>
      <x:c r="E2956" s="2" t="str">
        <x:v>EC2_ISIC4_G45</x:v>
      </x:c>
      <x:c r="F2956" s="17" t="str">
        <x:v>Economic activity (ISIC-Rev.4), 2 digit level: 45 - Wholesale and retail trade and repair of motor vehicles and motorcycles</x:v>
      </x:c>
      <x:c r="G2956" s="19" t="n">
        <x:v>98.573</x:v>
      </x:c>
      <x:c r="H2956" s="20" t="n">
        <x:v>1</x:v>
      </x:c>
      <x:c r="I2956" s="19" t="n">
        <x:f>SUM(G2956:G2958)</x:f>
        <x:v>1125.254</x:v>
      </x:c>
      <x:c r="J2956" s="20" t="n">
        <x:f>G2956/I2956*H2956</x:f>
        <x:v>0.08760066616070683</x:v>
      </x:c>
      <x:c r="K2956" s="2" t="str">
        <x:v>ISIC4:45</x:v>
      </x:c>
      <x:c r="L2956" s="14" t="n">
        <x:f>'Crosswalk'!C46</x:f>
        <x:v>0</x:v>
      </x:c>
      <x:c r="M2956" s="14" t="n">
        <x:f>'Crosswalk'!D46</x:f>
        <x:v>0</x:v>
      </x:c>
      <x:c r="N2956" s="14" t="n">
        <x:f>'Crosswalk'!E46</x:f>
        <x:v>0</x:v>
      </x:c>
      <x:c r="O2956" s="14" t="n">
        <x:f>'Crosswalk'!F46</x:f>
        <x:v>1</x:v>
      </x:c>
      <x:c r="P2956" s="14" t="n">
        <x:f>'Crosswalk'!G46</x:f>
        <x:v>0</x:v>
      </x:c>
      <x:c r="Q2956" s="14" t="n">
        <x:f>'Crosswalk'!H46</x:f>
        <x:v>0</x:v>
      </x:c>
      <x:c r="R2956" s="14" t="n">
        <x:f>'Crosswalk'!I46</x:f>
        <x:v>0</x:v>
      </x:c>
      <x:c r="S2956" s="14" t="n">
        <x:f>'Crosswalk'!J46</x:f>
        <x:v>0</x:v>
      </x:c>
      <x:c r="T2956" s="14" t="n">
        <x:f>'Crosswalk'!K46</x:f>
        <x:v>0</x:v>
      </x:c>
      <x:c r="U2956" s="14" t="n">
        <x:f>'Crosswalk'!L46</x:f>
        <x:v>0</x:v>
      </x:c>
      <x:c r="V2956" s="14" t="n">
        <x:f>'Crosswalk'!M46</x:f>
        <x:v>0</x:v>
      </x:c>
      <x:c r="W2956" s="14" t="n">
        <x:f>'Crosswalk'!N46</x:f>
        <x:v>0</x:v>
      </x:c>
      <x:c r="X2956" s="17" t="str">
        <x:v>LFS - National Employment Survey</x:v>
      </x:c>
      <x:c r="Y2956" s="2" t="str"/>
      <x:c r="Z2956" s="17" t="str">
        <x:v>National 2024 division composition. Observed national industry detail; used only for composition within 2024 ILO modelled margins.</x:v>
      </x:c>
      <x:c r="AA2956" s="2" t="str"/>
      <x:c r="AB2956" s="2" t="str">
        <x:v>https://rplumber.ilo.org/data/indicator?format=.csv.gz&amp;id=EMP_TEMP_SEX_EC2_NB_A</x:v>
      </x:c>
    </x:row>
    <x:row r="2957" ht="48" customHeight="1">
      <x:c r="A2957" s="13" t="str">
        <x:v>SEN</x:v>
      </x:c>
      <x:c r="B2957" s="13" t="str">
        <x:v>G</x:v>
      </x:c>
      <x:c r="C2957" s="13" t="str">
        <x:v>SEN</x:v>
      </x:c>
      <x:c r="D2957" s="13" t="n">
        <x:v>2024</x:v>
      </x:c>
      <x:c r="E2957" s="13" t="str">
        <x:v>EC2_ISIC4_G46</x:v>
      </x:c>
      <x:c r="F2957" s="18" t="str">
        <x:v>Economic activity (ISIC-Rev.4), 2 digit level: 46 - Wholesale trade, except of motor vehicles and motorcycles</x:v>
      </x:c>
      <x:c r="G2957" s="21" t="n">
        <x:v>130.936</x:v>
      </x:c>
      <x:c r="H2957" s="22" t="n">
        <x:v>1</x:v>
      </x:c>
      <x:c r="I2957" s="21" t="n">
        <x:f>SUM(G2956:G2958)</x:f>
        <x:v>1125.254</x:v>
      </x:c>
      <x:c r="J2957" s="22" t="n">
        <x:f>G2957/I2957*H2957</x:f>
        <x:v>0.11636128376348809</x:v>
      </x:c>
      <x:c r="K2957" s="13" t="str">
        <x:v>ISIC4:46</x:v>
      </x:c>
      <x:c r="L2957" s="15" t="n">
        <x:f>'Crosswalk'!C47</x:f>
        <x:v>0.05</x:v>
      </x:c>
      <x:c r="M2957" s="15" t="n">
        <x:f>'Crosswalk'!D47</x:f>
        <x:v>0.05</x:v>
      </x:c>
      <x:c r="N2957" s="15" t="n">
        <x:f>'Crosswalk'!E47</x:f>
        <x:v>0.55</x:v>
      </x:c>
      <x:c r="O2957" s="15" t="n">
        <x:f>'Crosswalk'!F47</x:f>
        <x:v>0</x:v>
      </x:c>
      <x:c r="P2957" s="15" t="n">
        <x:f>'Crosswalk'!G47</x:f>
        <x:v>0.2</x:v>
      </x:c>
      <x:c r="Q2957" s="15" t="n">
        <x:f>'Crosswalk'!H47</x:f>
        <x:v>0.05</x:v>
      </x:c>
      <x:c r="R2957" s="15" t="n">
        <x:f>'Crosswalk'!I47</x:f>
        <x:v>0</x:v>
      </x:c>
      <x:c r="S2957" s="15" t="n">
        <x:f>'Crosswalk'!J47</x:f>
        <x:v>0.1</x:v>
      </x:c>
      <x:c r="T2957" s="15" t="n">
        <x:f>'Crosswalk'!K47</x:f>
        <x:v>0</x:v>
      </x:c>
      <x:c r="U2957" s="15" t="n">
        <x:f>'Crosswalk'!L47</x:f>
        <x:v>0</x:v>
      </x:c>
      <x:c r="V2957" s="15" t="n">
        <x:f>'Crosswalk'!M47</x:f>
        <x:v>0</x:v>
      </x:c>
      <x:c r="W2957" s="15" t="n">
        <x:f>'Crosswalk'!N47</x:f>
        <x:v>0</x:v>
      </x:c>
      <x:c r="X2957" s="18" t="str">
        <x:v>LFS - National Employment Survey</x:v>
      </x:c>
      <x:c r="Y2957" s="13" t="str"/>
      <x:c r="Z2957" s="18" t="str">
        <x:v>National 2024 division composition. Observed national industry detail; used only for composition within 2024 ILO modelled margins.</x:v>
      </x:c>
      <x:c r="AA2957" s="13" t="str"/>
      <x:c r="AB2957" s="13" t="str">
        <x:v>https://rplumber.ilo.org/data/indicator?format=.csv.gz&amp;id=EMP_TEMP_SEX_EC2_NB_A</x:v>
      </x:c>
    </x:row>
    <x:row r="2958" ht="48" customHeight="1">
      <x:c r="A2958" s="2" t="str">
        <x:v>SEN</x:v>
      </x:c>
      <x:c r="B2958" s="2" t="str">
        <x:v>G</x:v>
      </x:c>
      <x:c r="C2958" s="2" t="str">
        <x:v>SEN</x:v>
      </x:c>
      <x:c r="D2958" s="2" t="n">
        <x:v>2024</x:v>
      </x:c>
      <x:c r="E2958" s="2" t="str">
        <x:v>EC2_ISIC4_G47</x:v>
      </x:c>
      <x:c r="F2958" s="17" t="str">
        <x:v>Economic activity (ISIC-Rev.4), 2 digit level: 47 - Retail trade, except of motor vehicles and motorcycles</x:v>
      </x:c>
      <x:c r="G2958" s="19" t="n">
        <x:v>895.745</x:v>
      </x:c>
      <x:c r="H2958" s="20" t="n">
        <x:v>1</x:v>
      </x:c>
      <x:c r="I2958" s="19" t="n">
        <x:f>SUM(G2956:G2958)</x:f>
        <x:v>1125.254</x:v>
      </x:c>
      <x:c r="J2958" s="20" t="n">
        <x:f>G2958/I2958*H2958</x:f>
        <x:v>0.7960380500758052</x:v>
      </x:c>
      <x:c r="K2958" s="2" t="str">
        <x:v>ISIC4:47</x:v>
      </x:c>
      <x:c r="L2958" s="14" t="n">
        <x:f>'Crosswalk'!C48</x:f>
        <x:v>0</x:v>
      </x:c>
      <x:c r="M2958" s="14" t="n">
        <x:f>'Crosswalk'!D48</x:f>
        <x:v>0</x:v>
      </x:c>
      <x:c r="N2958" s="14" t="n">
        <x:f>'Crosswalk'!E48</x:f>
        <x:v>0</x:v>
      </x:c>
      <x:c r="O2958" s="14" t="n">
        <x:f>'Crosswalk'!F48</x:f>
        <x:v>0.55</x:v>
      </x:c>
      <x:c r="P2958" s="14" t="n">
        <x:f>'Crosswalk'!G48</x:f>
        <x:v>0.45</x:v>
      </x:c>
      <x:c r="Q2958" s="14" t="n">
        <x:f>'Crosswalk'!H48</x:f>
        <x:v>0</x:v>
      </x:c>
      <x:c r="R2958" s="14" t="n">
        <x:f>'Crosswalk'!I48</x:f>
        <x:v>0</x:v>
      </x:c>
      <x:c r="S2958" s="14" t="n">
        <x:f>'Crosswalk'!J48</x:f>
        <x:v>0</x:v>
      </x:c>
      <x:c r="T2958" s="14" t="n">
        <x:f>'Crosswalk'!K48</x:f>
        <x:v>0</x:v>
      </x:c>
      <x:c r="U2958" s="14" t="n">
        <x:f>'Crosswalk'!L48</x:f>
        <x:v>0</x:v>
      </x:c>
      <x:c r="V2958" s="14" t="n">
        <x:f>'Crosswalk'!M48</x:f>
        <x:v>0</x:v>
      </x:c>
      <x:c r="W2958" s="14" t="n">
        <x:f>'Crosswalk'!N48</x:f>
        <x:v>0</x:v>
      </x:c>
      <x:c r="X2958" s="17" t="str">
        <x:v>LFS - National Employment Survey</x:v>
      </x:c>
      <x:c r="Y2958" s="2" t="str"/>
      <x:c r="Z2958" s="17" t="str">
        <x:v>National 2024 division composition. Observed national industry detail; used only for composition within 2024 ILO modelled margins.</x:v>
      </x:c>
      <x:c r="AA2958" s="2" t="str"/>
      <x:c r="AB2958" s="2" t="str">
        <x:v>https://rplumber.ilo.org/data/indicator?format=.csv.gz&amp;id=EMP_TEMP_SEX_EC2_NB_A</x:v>
      </x:c>
    </x:row>
    <x:row r="2959" ht="48" customHeight="1">
      <x:c r="A2959" s="13" t="str">
        <x:v>SEN</x:v>
      </x:c>
      <x:c r="B2959" s="13" t="str">
        <x:v>HJ</x:v>
      </x:c>
      <x:c r="C2959" s="13" t="str">
        <x:v>SEN</x:v>
      </x:c>
      <x:c r="D2959" s="13" t="n">
        <x:v>2024</x:v>
      </x:c>
      <x:c r="E2959" s="13" t="str">
        <x:v>EC2_ISIC4_H49</x:v>
      </x:c>
      <x:c r="F2959" s="18" t="str">
        <x:v>Economic activity (ISIC-Rev.4), 2 digit level: 49 - Land transport and transport via pipelines</x:v>
      </x:c>
      <x:c r="G2959" s="21" t="n">
        <x:v>229.056</x:v>
      </x:c>
      <x:c r="H2959" s="22" t="n">
        <x:v>1</x:v>
      </x:c>
      <x:c r="I2959" s="21" t="n">
        <x:f>SUM(G2959:G2967)</x:f>
        <x:v>285.1259999999999</x:v>
      </x:c>
      <x:c r="J2959" s="22" t="n">
        <x:f>G2959/I2959*H2959</x:f>
        <x:v>0.8033500978514765</x:v>
      </x:c>
      <x:c r="K2959" s="13" t="str">
        <x:v>ISIC4:49</x:v>
      </x:c>
      <x:c r="L2959" s="15" t="n">
        <x:f>'Crosswalk'!C49</x:f>
        <x:v>0.05</x:v>
      </x:c>
      <x:c r="M2959" s="15" t="n">
        <x:f>'Crosswalk'!D49</x:f>
        <x:v>0</x:v>
      </x:c>
      <x:c r="N2959" s="15" t="n">
        <x:f>'Crosswalk'!E49</x:f>
        <x:v>0.95</x:v>
      </x:c>
      <x:c r="O2959" s="15" t="n">
        <x:f>'Crosswalk'!F49</x:f>
        <x:v>0</x:v>
      </x:c>
      <x:c r="P2959" s="15" t="n">
        <x:f>'Crosswalk'!G49</x:f>
        <x:v>0</x:v>
      </x:c>
      <x:c r="Q2959" s="15" t="n">
        <x:f>'Crosswalk'!H49</x:f>
        <x:v>0</x:v>
      </x:c>
      <x:c r="R2959" s="15" t="n">
        <x:f>'Crosswalk'!I49</x:f>
        <x:v>0</x:v>
      </x:c>
      <x:c r="S2959" s="15" t="n">
        <x:f>'Crosswalk'!J49</x:f>
        <x:v>0</x:v>
      </x:c>
      <x:c r="T2959" s="15" t="n">
        <x:f>'Crosswalk'!K49</x:f>
        <x:v>0</x:v>
      </x:c>
      <x:c r="U2959" s="15" t="n">
        <x:f>'Crosswalk'!L49</x:f>
        <x:v>0</x:v>
      </x:c>
      <x:c r="V2959" s="15" t="n">
        <x:f>'Crosswalk'!M49</x:f>
        <x:v>0</x:v>
      </x:c>
      <x:c r="W2959" s="15" t="n">
        <x:f>'Crosswalk'!N49</x:f>
        <x:v>0</x:v>
      </x:c>
      <x:c r="X2959" s="18" t="str">
        <x:v>LFS - National Employment Survey</x:v>
      </x:c>
      <x:c r="Y2959" s="13" t="str"/>
      <x:c r="Z2959" s="18" t="str">
        <x:v>National 2024 division composition. Observed national industry detail; used only for composition within 2024 ILO modelled margins.</x:v>
      </x:c>
      <x:c r="AA2959" s="13" t="str"/>
      <x:c r="AB2959" s="13" t="str">
        <x:v>https://rplumber.ilo.org/data/indicator?format=.csv.gz&amp;id=EMP_TEMP_SEX_EC2_NB_A</x:v>
      </x:c>
    </x:row>
    <x:row r="2960" ht="48" customHeight="1">
      <x:c r="A2960" s="2" t="str">
        <x:v>SEN</x:v>
      </x:c>
      <x:c r="B2960" s="2" t="str">
        <x:v>HJ</x:v>
      </x:c>
      <x:c r="C2960" s="2" t="str">
        <x:v>SEN</x:v>
      </x:c>
      <x:c r="D2960" s="2" t="n">
        <x:v>2024</x:v>
      </x:c>
      <x:c r="E2960" s="2" t="str">
        <x:v>EC2_ISIC4_H50</x:v>
      </x:c>
      <x:c r="F2960" s="17" t="str">
        <x:v>Economic activity (ISIC-Rev.4), 2 digit level: 50 - Water transport</x:v>
      </x:c>
      <x:c r="G2960" s="19" t="n">
        <x:v>3.51</x:v>
      </x:c>
      <x:c r="H2960" s="20" t="n">
        <x:v>1</x:v>
      </x:c>
      <x:c r="I2960" s="19" t="n">
        <x:f>SUM(G2959:G2967)</x:f>
        <x:v>285.1259999999999</x:v>
      </x:c>
      <x:c r="J2960" s="20" t="n">
        <x:f>G2960/I2960*H2960</x:f>
        <x:v>0.012310347004482232</x:v>
      </x:c>
      <x:c r="K2960" s="2" t="str">
        <x:v>ISIC4:50</x:v>
      </x:c>
      <x:c r="L2960" s="14" t="n">
        <x:f>'Crosswalk'!C50</x:f>
        <x:v>0</x:v>
      </x:c>
      <x:c r="M2960" s="14" t="n">
        <x:f>'Crosswalk'!D50</x:f>
        <x:v>0</x:v>
      </x:c>
      <x:c r="N2960" s="14" t="n">
        <x:f>'Crosswalk'!E50</x:f>
        <x:v>1</x:v>
      </x:c>
      <x:c r="O2960" s="14" t="n">
        <x:f>'Crosswalk'!F50</x:f>
        <x:v>0</x:v>
      </x:c>
      <x:c r="P2960" s="14" t="n">
        <x:f>'Crosswalk'!G50</x:f>
        <x:v>0</x:v>
      </x:c>
      <x:c r="Q2960" s="14" t="n">
        <x:f>'Crosswalk'!H50</x:f>
        <x:v>0</x:v>
      </x:c>
      <x:c r="R2960" s="14" t="n">
        <x:f>'Crosswalk'!I50</x:f>
        <x:v>0</x:v>
      </x:c>
      <x:c r="S2960" s="14" t="n">
        <x:f>'Crosswalk'!J50</x:f>
        <x:v>0</x:v>
      </x:c>
      <x:c r="T2960" s="14" t="n">
        <x:f>'Crosswalk'!K50</x:f>
        <x:v>0</x:v>
      </x:c>
      <x:c r="U2960" s="14" t="n">
        <x:f>'Crosswalk'!L50</x:f>
        <x:v>0</x:v>
      </x:c>
      <x:c r="V2960" s="14" t="n">
        <x:f>'Crosswalk'!M50</x:f>
        <x:v>0</x:v>
      </x:c>
      <x:c r="W2960" s="14" t="n">
        <x:f>'Crosswalk'!N50</x:f>
        <x:v>0</x:v>
      </x:c>
      <x:c r="X2960" s="17" t="str">
        <x:v>LFS - National Employment Survey</x:v>
      </x:c>
      <x:c r="Y2960" s="2" t="str">
        <x:v>U</x:v>
      </x:c>
      <x:c r="Z2960" s="17" t="str">
        <x:v>National 2024 division composition. Observed national industry detail; used only for composition within 2024 ILO modelled margins.</x:v>
      </x:c>
      <x:c r="AA2960" s="2" t="str"/>
      <x:c r="AB2960" s="2" t="str">
        <x:v>https://rplumber.ilo.org/data/indicator?format=.csv.gz&amp;id=EMP_TEMP_SEX_EC2_NB_A</x:v>
      </x:c>
    </x:row>
    <x:row r="2961" ht="48" customHeight="1">
      <x:c r="A2961" s="13" t="str">
        <x:v>SEN</x:v>
      </x:c>
      <x:c r="B2961" s="13" t="str">
        <x:v>HJ</x:v>
      </x:c>
      <x:c r="C2961" s="13" t="str">
        <x:v>SEN</x:v>
      </x:c>
      <x:c r="D2961" s="13" t="n">
        <x:v>2024</x:v>
      </x:c>
      <x:c r="E2961" s="13" t="str">
        <x:v>EC2_ISIC4_H51</x:v>
      </x:c>
      <x:c r="F2961" s="18" t="str">
        <x:v>Economic activity (ISIC-Rev.4), 2 digit level: 51 - Air transport</x:v>
      </x:c>
      <x:c r="G2961" s="21" t="n">
        <x:v>2.915</x:v>
      </x:c>
      <x:c r="H2961" s="22" t="n">
        <x:v>1</x:v>
      </x:c>
      <x:c r="I2961" s="21" t="n">
        <x:f>SUM(G2959:G2967)</x:f>
        <x:v>285.1259999999999</x:v>
      </x:c>
      <x:c r="J2961" s="22" t="n">
        <x:f>G2961/I2961*H2961</x:f>
        <x:v>0.01022355029004721</x:v>
      </x:c>
      <x:c r="K2961" s="13" t="str">
        <x:v>ISIC4:51</x:v>
      </x:c>
      <x:c r="L2961" s="15" t="n">
        <x:f>'Crosswalk'!C51</x:f>
        <x:v>0</x:v>
      </x:c>
      <x:c r="M2961" s="15" t="n">
        <x:f>'Crosswalk'!D51</x:f>
        <x:v>0</x:v>
      </x:c>
      <x:c r="N2961" s="15" t="n">
        <x:f>'Crosswalk'!E51</x:f>
        <x:v>1</x:v>
      </x:c>
      <x:c r="O2961" s="15" t="n">
        <x:f>'Crosswalk'!F51</x:f>
        <x:v>0</x:v>
      </x:c>
      <x:c r="P2961" s="15" t="n">
        <x:f>'Crosswalk'!G51</x:f>
        <x:v>0</x:v>
      </x:c>
      <x:c r="Q2961" s="15" t="n">
        <x:f>'Crosswalk'!H51</x:f>
        <x:v>0</x:v>
      </x:c>
      <x:c r="R2961" s="15" t="n">
        <x:f>'Crosswalk'!I51</x:f>
        <x:v>0</x:v>
      </x:c>
      <x:c r="S2961" s="15" t="n">
        <x:f>'Crosswalk'!J51</x:f>
        <x:v>0</x:v>
      </x:c>
      <x:c r="T2961" s="15" t="n">
        <x:f>'Crosswalk'!K51</x:f>
        <x:v>0</x:v>
      </x:c>
      <x:c r="U2961" s="15" t="n">
        <x:f>'Crosswalk'!L51</x:f>
        <x:v>0</x:v>
      </x:c>
      <x:c r="V2961" s="15" t="n">
        <x:f>'Crosswalk'!M51</x:f>
        <x:v>0</x:v>
      </x:c>
      <x:c r="W2961" s="15" t="n">
        <x:f>'Crosswalk'!N51</x:f>
        <x:v>0</x:v>
      </x:c>
      <x:c r="X2961" s="18" t="str">
        <x:v>LFS - National Employment Survey</x:v>
      </x:c>
      <x:c r="Y2961" s="13" t="str">
        <x:v>U</x:v>
      </x:c>
      <x:c r="Z2961" s="18" t="str">
        <x:v>National 2024 division composition. Observed national industry detail; used only for composition within 2024 ILO modelled margins.</x:v>
      </x:c>
      <x:c r="AA2961" s="13" t="str"/>
      <x:c r="AB2961" s="13" t="str">
        <x:v>https://rplumber.ilo.org/data/indicator?format=.csv.gz&amp;id=EMP_TEMP_SEX_EC2_NB_A</x:v>
      </x:c>
    </x:row>
    <x:row r="2962" ht="48" customHeight="1">
      <x:c r="A2962" s="2" t="str">
        <x:v>SEN</x:v>
      </x:c>
      <x:c r="B2962" s="2" t="str">
        <x:v>HJ</x:v>
      </x:c>
      <x:c r="C2962" s="2" t="str">
        <x:v>SEN</x:v>
      </x:c>
      <x:c r="D2962" s="2" t="n">
        <x:v>2024</x:v>
      </x:c>
      <x:c r="E2962" s="2" t="str">
        <x:v>EC2_ISIC4_H52</x:v>
      </x:c>
      <x:c r="F2962" s="17" t="str">
        <x:v>Economic activity (ISIC-Rev.4), 2 digit level: 52 - Warehousing and support activities for transportation</x:v>
      </x:c>
      <x:c r="G2962" s="19" t="n">
        <x:v>11.134</x:v>
      </x:c>
      <x:c r="H2962" s="20" t="n">
        <x:v>1</x:v>
      </x:c>
      <x:c r="I2962" s="19" t="n">
        <x:f>SUM(G2959:G2967)</x:f>
        <x:v>285.1259999999999</x:v>
      </x:c>
      <x:c r="J2962" s="20" t="n">
        <x:f>G2962/I2962*H2962</x:f>
        <x:v>0.0390494027202009</x:v>
      </x:c>
      <x:c r="K2962" s="2" t="str">
        <x:v>ISIC4:52</x:v>
      </x:c>
      <x:c r="L2962" s="14" t="n">
        <x:f>'Crosswalk'!C52</x:f>
        <x:v>0</x:v>
      </x:c>
      <x:c r="M2962" s="14" t="n">
        <x:f>'Crosswalk'!D52</x:f>
        <x:v>0</x:v>
      </x:c>
      <x:c r="N2962" s="14" t="n">
        <x:f>'Crosswalk'!E52</x:f>
        <x:v>1</x:v>
      </x:c>
      <x:c r="O2962" s="14" t="n">
        <x:f>'Crosswalk'!F52</x:f>
        <x:v>0</x:v>
      </x:c>
      <x:c r="P2962" s="14" t="n">
        <x:f>'Crosswalk'!G52</x:f>
        <x:v>0</x:v>
      </x:c>
      <x:c r="Q2962" s="14" t="n">
        <x:f>'Crosswalk'!H52</x:f>
        <x:v>0</x:v>
      </x:c>
      <x:c r="R2962" s="14" t="n">
        <x:f>'Crosswalk'!I52</x:f>
        <x:v>0</x:v>
      </x:c>
      <x:c r="S2962" s="14" t="n">
        <x:f>'Crosswalk'!J52</x:f>
        <x:v>0</x:v>
      </x:c>
      <x:c r="T2962" s="14" t="n">
        <x:f>'Crosswalk'!K52</x:f>
        <x:v>0</x:v>
      </x:c>
      <x:c r="U2962" s="14" t="n">
        <x:f>'Crosswalk'!L52</x:f>
        <x:v>0</x:v>
      </x:c>
      <x:c r="V2962" s="14" t="n">
        <x:f>'Crosswalk'!M52</x:f>
        <x:v>0</x:v>
      </x:c>
      <x:c r="W2962" s="14" t="n">
        <x:f>'Crosswalk'!N52</x:f>
        <x:v>0</x:v>
      </x:c>
      <x:c r="X2962" s="17" t="str">
        <x:v>LFS - National Employment Survey</x:v>
      </x:c>
      <x:c r="Y2962" s="2" t="str"/>
      <x:c r="Z2962" s="17" t="str">
        <x:v>National 2024 division composition. Observed national industry detail; used only for composition within 2024 ILO modelled margins.</x:v>
      </x:c>
      <x:c r="AA2962" s="2" t="str"/>
      <x:c r="AB2962" s="2" t="str">
        <x:v>https://rplumber.ilo.org/data/indicator?format=.csv.gz&amp;id=EMP_TEMP_SEX_EC2_NB_A</x:v>
      </x:c>
    </x:row>
    <x:row r="2963" ht="48" customHeight="1">
      <x:c r="A2963" s="13" t="str">
        <x:v>SEN</x:v>
      </x:c>
      <x:c r="B2963" s="13" t="str">
        <x:v>HJ</x:v>
      </x:c>
      <x:c r="C2963" s="13" t="str">
        <x:v>SEN</x:v>
      </x:c>
      <x:c r="D2963" s="13" t="n">
        <x:v>2024</x:v>
      </x:c>
      <x:c r="E2963" s="13" t="str">
        <x:v>EC2_ISIC4_H53</x:v>
      </x:c>
      <x:c r="F2963" s="18" t="str">
        <x:v>Economic activity (ISIC-Rev.4), 2 digit level: 53 - Postal and courier activities</x:v>
      </x:c>
      <x:c r="G2963" s="21" t="n">
        <x:v>12.89</x:v>
      </x:c>
      <x:c r="H2963" s="22" t="n">
        <x:v>1</x:v>
      </x:c>
      <x:c r="I2963" s="21" t="n">
        <x:f>SUM(G2959:G2967)</x:f>
        <x:v>285.1259999999999</x:v>
      </x:c>
      <x:c r="J2963" s="22" t="n">
        <x:f>G2963/I2963*H2963</x:f>
        <x:v>0.045208083443810824</x:v>
      </x:c>
      <x:c r="K2963" s="13" t="str">
        <x:v>ISIC4:53</x:v>
      </x:c>
      <x:c r="L2963" s="15" t="n">
        <x:f>'Crosswalk'!C53</x:f>
        <x:v>0</x:v>
      </x:c>
      <x:c r="M2963" s="15" t="n">
        <x:f>'Crosswalk'!D53</x:f>
        <x:v>0</x:v>
      </x:c>
      <x:c r="N2963" s="15" t="n">
        <x:f>'Crosswalk'!E53</x:f>
        <x:v>1</x:v>
      </x:c>
      <x:c r="O2963" s="15" t="n">
        <x:f>'Crosswalk'!F53</x:f>
        <x:v>0</x:v>
      </x:c>
      <x:c r="P2963" s="15" t="n">
        <x:f>'Crosswalk'!G53</x:f>
        <x:v>0</x:v>
      </x:c>
      <x:c r="Q2963" s="15" t="n">
        <x:f>'Crosswalk'!H53</x:f>
        <x:v>0</x:v>
      </x:c>
      <x:c r="R2963" s="15" t="n">
        <x:f>'Crosswalk'!I53</x:f>
        <x:v>0</x:v>
      </x:c>
      <x:c r="S2963" s="15" t="n">
        <x:f>'Crosswalk'!J53</x:f>
        <x:v>0</x:v>
      </x:c>
      <x:c r="T2963" s="15" t="n">
        <x:f>'Crosswalk'!K53</x:f>
        <x:v>0</x:v>
      </x:c>
      <x:c r="U2963" s="15" t="n">
        <x:f>'Crosswalk'!L53</x:f>
        <x:v>0</x:v>
      </x:c>
      <x:c r="V2963" s="15" t="n">
        <x:f>'Crosswalk'!M53</x:f>
        <x:v>0</x:v>
      </x:c>
      <x:c r="W2963" s="15" t="n">
        <x:f>'Crosswalk'!N53</x:f>
        <x:v>0</x:v>
      </x:c>
      <x:c r="X2963" s="18" t="str">
        <x:v>LFS - National Employment Survey</x:v>
      </x:c>
      <x:c r="Y2963" s="13" t="str"/>
      <x:c r="Z2963" s="18" t="str">
        <x:v>National 2024 division composition. Observed national industry detail; used only for composition within 2024 ILO modelled margins.</x:v>
      </x:c>
      <x:c r="AA2963" s="13" t="str"/>
      <x:c r="AB2963" s="13" t="str">
        <x:v>https://rplumber.ilo.org/data/indicator?format=.csv.gz&amp;id=EMP_TEMP_SEX_EC2_NB_A</x:v>
      </x:c>
    </x:row>
    <x:row r="2964" ht="48" customHeight="1">
      <x:c r="A2964" s="2" t="str">
        <x:v>SEN</x:v>
      </x:c>
      <x:c r="B2964" s="2" t="str">
        <x:v>HJ</x:v>
      </x:c>
      <x:c r="C2964" s="2" t="str">
        <x:v>SEN</x:v>
      </x:c>
      <x:c r="D2964" s="2" t="n">
        <x:v>2024</x:v>
      </x:c>
      <x:c r="E2964" s="2" t="str">
        <x:v>EC2_ISIC4_J60</x:v>
      </x:c>
      <x:c r="F2964" s="17" t="str">
        <x:v>Economic activity (ISIC-Rev.4), 2 digit level: 60 - Programming and broadcasting activities</x:v>
      </x:c>
      <x:c r="G2964" s="19" t="n">
        <x:v>2.669</x:v>
      </x:c>
      <x:c r="H2964" s="20" t="n">
        <x:v>1</x:v>
      </x:c>
      <x:c r="I2964" s="19" t="n">
        <x:f>SUM(G2959:G2967)</x:f>
        <x:v>285.1259999999999</x:v>
      </x:c>
      <x:c r="J2964" s="20" t="n">
        <x:f>G2964/I2964*H2964</x:f>
        <x:v>0.009360773833322815</x:v>
      </x:c>
      <x:c r="K2964" s="2" t="str">
        <x:v>ISIC4:60</x:v>
      </x:c>
      <x:c r="L2964" s="14" t="n">
        <x:f>'Crosswalk'!C58</x:f>
        <x:v>0</x:v>
      </x:c>
      <x:c r="M2964" s="14" t="n">
        <x:f>'Crosswalk'!D58</x:f>
        <x:v>0</x:v>
      </x:c>
      <x:c r="N2964" s="14" t="n">
        <x:f>'Crosswalk'!E58</x:f>
        <x:v>0</x:v>
      </x:c>
      <x:c r="O2964" s="14" t="n">
        <x:f>'Crosswalk'!F58</x:f>
        <x:v>0</x:v>
      </x:c>
      <x:c r="P2964" s="14" t="n">
        <x:f>'Crosswalk'!G58</x:f>
        <x:v>0</x:v>
      </x:c>
      <x:c r="Q2964" s="14" t="n">
        <x:f>'Crosswalk'!H58</x:f>
        <x:v>0</x:v>
      </x:c>
      <x:c r="R2964" s="14" t="n">
        <x:f>'Crosswalk'!I58</x:f>
        <x:v>0</x:v>
      </x:c>
      <x:c r="S2964" s="14" t="n">
        <x:f>'Crosswalk'!J58</x:f>
        <x:v>0</x:v>
      </x:c>
      <x:c r="T2964" s="14" t="n">
        <x:f>'Crosswalk'!K58</x:f>
        <x:v>1</x:v>
      </x:c>
      <x:c r="U2964" s="14" t="n">
        <x:f>'Crosswalk'!L58</x:f>
        <x:v>0</x:v>
      </x:c>
      <x:c r="V2964" s="14" t="n">
        <x:f>'Crosswalk'!M58</x:f>
        <x:v>0</x:v>
      </x:c>
      <x:c r="W2964" s="14" t="n">
        <x:f>'Crosswalk'!N58</x:f>
        <x:v>0</x:v>
      </x:c>
      <x:c r="X2964" s="17" t="str">
        <x:v>LFS - National Employment Survey</x:v>
      </x:c>
      <x:c r="Y2964" s="2" t="str">
        <x:v>U</x:v>
      </x:c>
      <x:c r="Z2964" s="17" t="str">
        <x:v>National 2024 division composition. Observed national industry detail; used only for composition within 2024 ILO modelled margins.</x:v>
      </x:c>
      <x:c r="AA2964" s="2" t="str"/>
      <x:c r="AB2964" s="2" t="str">
        <x:v>https://rplumber.ilo.org/data/indicator?format=.csv.gz&amp;id=EMP_TEMP_SEX_EC2_NB_A</x:v>
      </x:c>
    </x:row>
    <x:row r="2965" ht="48" customHeight="1">
      <x:c r="A2965" s="13" t="str">
        <x:v>SEN</x:v>
      </x:c>
      <x:c r="B2965" s="13" t="str">
        <x:v>HJ</x:v>
      </x:c>
      <x:c r="C2965" s="13" t="str">
        <x:v>SEN</x:v>
      </x:c>
      <x:c r="D2965" s="13" t="n">
        <x:v>2024</x:v>
      </x:c>
      <x:c r="E2965" s="13" t="str">
        <x:v>EC2_ISIC4_J61</x:v>
      </x:c>
      <x:c r="F2965" s="18" t="str">
        <x:v>Economic activity (ISIC-Rev.4), 2 digit level: 61 - Telecommunications</x:v>
      </x:c>
      <x:c r="G2965" s="21" t="n">
        <x:v>7.96</x:v>
      </x:c>
      <x:c r="H2965" s="22" t="n">
        <x:v>1</x:v>
      </x:c>
      <x:c r="I2965" s="21" t="n">
        <x:f>SUM(G2959:G2967)</x:f>
        <x:v>285.1259999999999</x:v>
      </x:c>
      <x:c r="J2965" s="22" t="n">
        <x:f>G2965/I2965*H2965</x:f>
        <x:v>0.02791748209563492</x:v>
      </x:c>
      <x:c r="K2965" s="13" t="str">
        <x:v>ISIC4:61</x:v>
      </x:c>
      <x:c r="L2965" s="15" t="n">
        <x:f>'Crosswalk'!C59</x:f>
        <x:v>0</x:v>
      </x:c>
      <x:c r="M2965" s="15" t="n">
        <x:f>'Crosswalk'!D59</x:f>
        <x:v>0</x:v>
      </x:c>
      <x:c r="N2965" s="15" t="n">
        <x:f>'Crosswalk'!E59</x:f>
        <x:v>0</x:v>
      </x:c>
      <x:c r="O2965" s="15" t="n">
        <x:f>'Crosswalk'!F59</x:f>
        <x:v>0</x:v>
      </x:c>
      <x:c r="P2965" s="15" t="n">
        <x:f>'Crosswalk'!G59</x:f>
        <x:v>0</x:v>
      </x:c>
      <x:c r="Q2965" s="15" t="n">
        <x:f>'Crosswalk'!H59</x:f>
        <x:v>0</x:v>
      </x:c>
      <x:c r="R2965" s="15" t="n">
        <x:f>'Crosswalk'!I59</x:f>
        <x:v>0</x:v>
      </x:c>
      <x:c r="S2965" s="15" t="n">
        <x:f>'Crosswalk'!J59</x:f>
        <x:v>0</x:v>
      </x:c>
      <x:c r="T2965" s="15" t="n">
        <x:f>'Crosswalk'!K59</x:f>
        <x:v>1</x:v>
      </x:c>
      <x:c r="U2965" s="15" t="n">
        <x:f>'Crosswalk'!L59</x:f>
        <x:v>0</x:v>
      </x:c>
      <x:c r="V2965" s="15" t="n">
        <x:f>'Crosswalk'!M59</x:f>
        <x:v>0</x:v>
      </x:c>
      <x:c r="W2965" s="15" t="n">
        <x:f>'Crosswalk'!N59</x:f>
        <x:v>0</x:v>
      </x:c>
      <x:c r="X2965" s="18" t="str">
        <x:v>LFS - National Employment Survey</x:v>
      </x:c>
      <x:c r="Y2965" s="13" t="str"/>
      <x:c r="Z2965" s="18" t="str">
        <x:v>National 2024 division composition. Observed national industry detail; used only for composition within 2024 ILO modelled margins.</x:v>
      </x:c>
      <x:c r="AA2965" s="13" t="str"/>
      <x:c r="AB2965" s="13" t="str">
        <x:v>https://rplumber.ilo.org/data/indicator?format=.csv.gz&amp;id=EMP_TEMP_SEX_EC2_NB_A</x:v>
      </x:c>
    </x:row>
    <x:row r="2966" ht="48" customHeight="1">
      <x:c r="A2966" s="2" t="str">
        <x:v>SEN</x:v>
      </x:c>
      <x:c r="B2966" s="2" t="str">
        <x:v>HJ</x:v>
      </x:c>
      <x:c r="C2966" s="2" t="str">
        <x:v>SEN</x:v>
      </x:c>
      <x:c r="D2966" s="2" t="n">
        <x:v>2024</x:v>
      </x:c>
      <x:c r="E2966" s="2" t="str">
        <x:v>EC2_ISIC4_J62</x:v>
      </x:c>
      <x:c r="F2966" s="17" t="str">
        <x:v>Economic activity (ISIC-Rev.4), 2 digit level: 62 - Computer programming, consultancy and related activities</x:v>
      </x:c>
      <x:c r="G2966" s="19" t="n">
        <x:v>8.217</x:v>
      </x:c>
      <x:c r="H2966" s="20" t="n">
        <x:v>1</x:v>
      </x:c>
      <x:c r="I2966" s="19" t="n">
        <x:f>SUM(G2959:G2967)</x:f>
        <x:v>285.1259999999999</x:v>
      </x:c>
      <x:c r="J2966" s="20" t="n">
        <x:f>G2966/I2966*H2966</x:f>
        <x:v>0.0288188379874161</x:v>
      </x:c>
      <x:c r="K2966" s="2" t="str">
        <x:v>ISIC4:62</x:v>
      </x:c>
      <x:c r="L2966" s="14" t="n">
        <x:f>'Crosswalk'!C60</x:f>
        <x:v>0</x:v>
      </x:c>
      <x:c r="M2966" s="14" t="n">
        <x:f>'Crosswalk'!D60</x:f>
        <x:v>0</x:v>
      </x:c>
      <x:c r="N2966" s="14" t="n">
        <x:f>'Crosswalk'!E60</x:f>
        <x:v>0</x:v>
      </x:c>
      <x:c r="O2966" s="14" t="n">
        <x:f>'Crosswalk'!F60</x:f>
        <x:v>0</x:v>
      </x:c>
      <x:c r="P2966" s="14" t="n">
        <x:f>'Crosswalk'!G60</x:f>
        <x:v>0</x:v>
      </x:c>
      <x:c r="Q2966" s="14" t="n">
        <x:f>'Crosswalk'!H60</x:f>
        <x:v>0</x:v>
      </x:c>
      <x:c r="R2966" s="14" t="n">
        <x:f>'Crosswalk'!I60</x:f>
        <x:v>0</x:v>
      </x:c>
      <x:c r="S2966" s="14" t="n">
        <x:f>'Crosswalk'!J60</x:f>
        <x:v>1</x:v>
      </x:c>
      <x:c r="T2966" s="14" t="n">
        <x:f>'Crosswalk'!K60</x:f>
        <x:v>0</x:v>
      </x:c>
      <x:c r="U2966" s="14" t="n">
        <x:f>'Crosswalk'!L60</x:f>
        <x:v>0</x:v>
      </x:c>
      <x:c r="V2966" s="14" t="n">
        <x:f>'Crosswalk'!M60</x:f>
        <x:v>0</x:v>
      </x:c>
      <x:c r="W2966" s="14" t="n">
        <x:f>'Crosswalk'!N60</x:f>
        <x:v>0</x:v>
      </x:c>
      <x:c r="X2966" s="17" t="str">
        <x:v>LFS - National Employment Survey</x:v>
      </x:c>
      <x:c r="Y2966" s="2" t="str"/>
      <x:c r="Z2966" s="17" t="str">
        <x:v>National 2024 division composition. Observed national industry detail; used only for composition within 2024 ILO modelled margins.</x:v>
      </x:c>
      <x:c r="AA2966" s="2" t="str"/>
      <x:c r="AB2966" s="2" t="str">
        <x:v>https://rplumber.ilo.org/data/indicator?format=.csv.gz&amp;id=EMP_TEMP_SEX_EC2_NB_A</x:v>
      </x:c>
    </x:row>
    <x:row r="2967" ht="48" customHeight="1">
      <x:c r="A2967" s="13" t="str">
        <x:v>SEN</x:v>
      </x:c>
      <x:c r="B2967" s="13" t="str">
        <x:v>HJ</x:v>
      </x:c>
      <x:c r="C2967" s="13" t="str">
        <x:v>SEN</x:v>
      </x:c>
      <x:c r="D2967" s="13" t="n">
        <x:v>2024</x:v>
      </x:c>
      <x:c r="E2967" s="13" t="str">
        <x:v>EC2_ISIC4_J63</x:v>
      </x:c>
      <x:c r="F2967" s="18" t="str">
        <x:v>Economic activity (ISIC-Rev.4), 2 digit level: 63 - Information service activities</x:v>
      </x:c>
      <x:c r="G2967" s="21" t="n">
        <x:v>6.775</x:v>
      </x:c>
      <x:c r="H2967" s="22" t="n">
        <x:v>1</x:v>
      </x:c>
      <x:c r="I2967" s="21" t="n">
        <x:f>SUM(G2959:G2967)</x:f>
        <x:v>285.1259999999999</x:v>
      </x:c>
      <x:c r="J2967" s="22" t="n">
        <x:f>G2967/I2967*H2967</x:f>
        <x:v>0.023761424773608868</x:v>
      </x:c>
      <x:c r="K2967" s="13" t="str">
        <x:v>ISIC4:63</x:v>
      </x:c>
      <x:c r="L2967" s="15" t="n">
        <x:f>'Crosswalk'!C61</x:f>
        <x:v>0</x:v>
      </x:c>
      <x:c r="M2967" s="15" t="n">
        <x:f>'Crosswalk'!D61</x:f>
        <x:v>0</x:v>
      </x:c>
      <x:c r="N2967" s="15" t="n">
        <x:f>'Crosswalk'!E61</x:f>
        <x:v>0</x:v>
      </x:c>
      <x:c r="O2967" s="15" t="n">
        <x:f>'Crosswalk'!F61</x:f>
        <x:v>0</x:v>
      </x:c>
      <x:c r="P2967" s="15" t="n">
        <x:f>'Crosswalk'!G61</x:f>
        <x:v>0</x:v>
      </x:c>
      <x:c r="Q2967" s="15" t="n">
        <x:f>'Crosswalk'!H61</x:f>
        <x:v>0</x:v>
      </x:c>
      <x:c r="R2967" s="15" t="n">
        <x:f>'Crosswalk'!I61</x:f>
        <x:v>0</x:v>
      </x:c>
      <x:c r="S2967" s="15" t="n">
        <x:f>'Crosswalk'!J61</x:f>
        <x:v>0.7</x:v>
      </x:c>
      <x:c r="T2967" s="15" t="n">
        <x:f>'Crosswalk'!K61</x:f>
        <x:v>0.3</x:v>
      </x:c>
      <x:c r="U2967" s="15" t="n">
        <x:f>'Crosswalk'!L61</x:f>
        <x:v>0</x:v>
      </x:c>
      <x:c r="V2967" s="15" t="n">
        <x:f>'Crosswalk'!M61</x:f>
        <x:v>0</x:v>
      </x:c>
      <x:c r="W2967" s="15" t="n">
        <x:f>'Crosswalk'!N61</x:f>
        <x:v>0</x:v>
      </x:c>
      <x:c r="X2967" s="18" t="str">
        <x:v>LFS - National Employment Survey</x:v>
      </x:c>
      <x:c r="Y2967" s="13" t="str"/>
      <x:c r="Z2967" s="18" t="str">
        <x:v>National 2024 division composition. Observed national industry detail; used only for composition within 2024 ILO modelled margins.</x:v>
      </x:c>
      <x:c r="AA2967" s="13" t="str"/>
      <x:c r="AB2967" s="13" t="str">
        <x:v>https://rplumber.ilo.org/data/indicator?format=.csv.gz&amp;id=EMP_TEMP_SEX_EC2_NB_A</x:v>
      </x:c>
    </x:row>
    <x:row r="2968" ht="48" customHeight="1">
      <x:c r="A2968" s="2" t="str">
        <x:v>SEN</x:v>
      </x:c>
      <x:c r="B2968" s="2" t="str">
        <x:v>I</x:v>
      </x:c>
      <x:c r="C2968" s="2" t="str">
        <x:v>SEN</x:v>
      </x:c>
      <x:c r="D2968" s="2" t="n">
        <x:v>2024</x:v>
      </x:c>
      <x:c r="E2968" s="2" t="str">
        <x:v>EC2_ISIC4_I55</x:v>
      </x:c>
      <x:c r="F2968" s="17" t="str">
        <x:v>Economic activity (ISIC-Rev.4), 2 digit level: 55 - Accommodation</x:v>
      </x:c>
      <x:c r="G2968" s="19" t="n">
        <x:v>6.415</x:v>
      </x:c>
      <x:c r="H2968" s="20" t="n">
        <x:v>1</x:v>
      </x:c>
      <x:c r="I2968" s="19" t="n">
        <x:f>SUM(G2968:G2969)</x:f>
        <x:v>108.736</x:v>
      </x:c>
      <x:c r="J2968" s="20" t="n">
        <x:f>G2968/I2968*H2968</x:f>
        <x:v>0.05899610064743967</x:v>
      </x:c>
      <x:c r="K2968" s="2" t="str">
        <x:v>ISIC4:55</x:v>
      </x:c>
      <x:c r="L2968" s="14" t="n">
        <x:f>'Crosswalk'!C54</x:f>
        <x:v>0</x:v>
      </x:c>
      <x:c r="M2968" s="14" t="n">
        <x:f>'Crosswalk'!D54</x:f>
        <x:v>0</x:v>
      </x:c>
      <x:c r="N2968" s="14" t="n">
        <x:f>'Crosswalk'!E54</x:f>
        <x:v>0</x:v>
      </x:c>
      <x:c r="O2968" s="14" t="n">
        <x:f>'Crosswalk'!F54</x:f>
        <x:v>1</x:v>
      </x:c>
      <x:c r="P2968" s="14" t="n">
        <x:f>'Crosswalk'!G54</x:f>
        <x:v>0</x:v>
      </x:c>
      <x:c r="Q2968" s="14" t="n">
        <x:f>'Crosswalk'!H54</x:f>
        <x:v>0</x:v>
      </x:c>
      <x:c r="R2968" s="14" t="n">
        <x:f>'Crosswalk'!I54</x:f>
        <x:v>0</x:v>
      </x:c>
      <x:c r="S2968" s="14" t="n">
        <x:f>'Crosswalk'!J54</x:f>
        <x:v>0</x:v>
      </x:c>
      <x:c r="T2968" s="14" t="n">
        <x:f>'Crosswalk'!K54</x:f>
        <x:v>0</x:v>
      </x:c>
      <x:c r="U2968" s="14" t="n">
        <x:f>'Crosswalk'!L54</x:f>
        <x:v>0</x:v>
      </x:c>
      <x:c r="V2968" s="14" t="n">
        <x:f>'Crosswalk'!M54</x:f>
        <x:v>0</x:v>
      </x:c>
      <x:c r="W2968" s="14" t="n">
        <x:f>'Crosswalk'!N54</x:f>
        <x:v>0</x:v>
      </x:c>
      <x:c r="X2968" s="17" t="str">
        <x:v>LFS - National Employment Survey</x:v>
      </x:c>
      <x:c r="Y2968" s="2" t="str"/>
      <x:c r="Z2968" s="17" t="str">
        <x:v>National 2024 division composition. Observed national industry detail; used only for composition within 2024 ILO modelled margins.</x:v>
      </x:c>
      <x:c r="AA2968" s="2" t="str"/>
      <x:c r="AB2968" s="2" t="str">
        <x:v>https://rplumber.ilo.org/data/indicator?format=.csv.gz&amp;id=EMP_TEMP_SEX_EC2_NB_A</x:v>
      </x:c>
    </x:row>
    <x:row r="2969" ht="48" customHeight="1">
      <x:c r="A2969" s="13" t="str">
        <x:v>SEN</x:v>
      </x:c>
      <x:c r="B2969" s="13" t="str">
        <x:v>I</x:v>
      </x:c>
      <x:c r="C2969" s="13" t="str">
        <x:v>SEN</x:v>
      </x:c>
      <x:c r="D2969" s="13" t="n">
        <x:v>2024</x:v>
      </x:c>
      <x:c r="E2969" s="13" t="str">
        <x:v>EC2_ISIC4_I56</x:v>
      </x:c>
      <x:c r="F2969" s="18" t="str">
        <x:v>Economic activity (ISIC-Rev.4), 2 digit level: 56 - Food and beverage service activities</x:v>
      </x:c>
      <x:c r="G2969" s="21" t="n">
        <x:v>102.321</x:v>
      </x:c>
      <x:c r="H2969" s="22" t="n">
        <x:v>1</x:v>
      </x:c>
      <x:c r="I2969" s="21" t="n">
        <x:f>SUM(G2968:G2969)</x:f>
        <x:v>108.736</x:v>
      </x:c>
      <x:c r="J2969" s="22" t="n">
        <x:f>G2969/I2969*H2969</x:f>
        <x:v>0.9410038993525602</x:v>
      </x:c>
      <x:c r="K2969" s="13" t="str">
        <x:v>ISIC4:56</x:v>
      </x:c>
      <x:c r="L2969" s="15" t="n">
        <x:f>'Crosswalk'!C55</x:f>
        <x:v>0</x:v>
      </x:c>
      <x:c r="M2969" s="15" t="n">
        <x:f>'Crosswalk'!D55</x:f>
        <x:v>0</x:v>
      </x:c>
      <x:c r="N2969" s="15" t="n">
        <x:f>'Crosswalk'!E55</x:f>
        <x:v>0</x:v>
      </x:c>
      <x:c r="O2969" s="15" t="n">
        <x:f>'Crosswalk'!F55</x:f>
        <x:v>1</x:v>
      </x:c>
      <x:c r="P2969" s="15" t="n">
        <x:f>'Crosswalk'!G55</x:f>
        <x:v>0</x:v>
      </x:c>
      <x:c r="Q2969" s="15" t="n">
        <x:f>'Crosswalk'!H55</x:f>
        <x:v>0</x:v>
      </x:c>
      <x:c r="R2969" s="15" t="n">
        <x:f>'Crosswalk'!I55</x:f>
        <x:v>0</x:v>
      </x:c>
      <x:c r="S2969" s="15" t="n">
        <x:f>'Crosswalk'!J55</x:f>
        <x:v>0</x:v>
      </x:c>
      <x:c r="T2969" s="15" t="n">
        <x:f>'Crosswalk'!K55</x:f>
        <x:v>0</x:v>
      </x:c>
      <x:c r="U2969" s="15" t="n">
        <x:f>'Crosswalk'!L55</x:f>
        <x:v>0</x:v>
      </x:c>
      <x:c r="V2969" s="15" t="n">
        <x:f>'Crosswalk'!M55</x:f>
        <x:v>0</x:v>
      </x:c>
      <x:c r="W2969" s="15" t="n">
        <x:f>'Crosswalk'!N55</x:f>
        <x:v>0</x:v>
      </x:c>
      <x:c r="X2969" s="18" t="str">
        <x:v>LFS - National Employment Survey</x:v>
      </x:c>
      <x:c r="Y2969" s="13" t="str"/>
      <x:c r="Z2969" s="18" t="str">
        <x:v>National 2024 division composition. Observed national industry detail; used only for composition within 2024 ILO modelled margins.</x:v>
      </x:c>
      <x:c r="AA2969" s="13" t="str"/>
      <x:c r="AB2969" s="13" t="str">
        <x:v>https://rplumber.ilo.org/data/indicator?format=.csv.gz&amp;id=EMP_TEMP_SEX_EC2_NB_A</x:v>
      </x:c>
    </x:row>
    <x:row r="2970" ht="48" customHeight="1">
      <x:c r="A2970" s="2" t="str">
        <x:v>SEN</x:v>
      </x:c>
      <x:c r="B2970" s="2" t="str">
        <x:v>K</x:v>
      </x:c>
      <x:c r="C2970" s="2" t="str">
        <x:v>SEN</x:v>
      </x:c>
      <x:c r="D2970" s="2" t="n">
        <x:v>2024</x:v>
      </x:c>
      <x:c r="E2970" s="2" t="str">
        <x:v>EC2_ISIC4_K64</x:v>
      </x:c>
      <x:c r="F2970" s="17" t="str">
        <x:v>Economic activity (ISIC-Rev.4), 2 digit level: 64 - Financial service activities, except insurance and pension funding</x:v>
      </x:c>
      <x:c r="G2970" s="19" t="n">
        <x:v>10.999</x:v>
      </x:c>
      <x:c r="H2970" s="20" t="n">
        <x:v>1</x:v>
      </x:c>
      <x:c r="I2970" s="19" t="n">
        <x:f>SUM(G2970:G2972)</x:f>
        <x:v>20.694000000000003</x:v>
      </x:c>
      <x:c r="J2970" s="20" t="n">
        <x:f>G2970/I2970*H2970</x:f>
        <x:v>0.5315067169227795</x:v>
      </x:c>
      <x:c r="K2970" s="2" t="str">
        <x:v>ISIC4:64</x:v>
      </x:c>
      <x:c r="L2970" s="14" t="n">
        <x:f>'Crosswalk'!C62</x:f>
        <x:v>0</x:v>
      </x:c>
      <x:c r="M2970" s="14" t="n">
        <x:f>'Crosswalk'!D62</x:f>
        <x:v>0</x:v>
      </x:c>
      <x:c r="N2970" s="14" t="n">
        <x:f>'Crosswalk'!E62</x:f>
        <x:v>0</x:v>
      </x:c>
      <x:c r="O2970" s="14" t="n">
        <x:f>'Crosswalk'!F62</x:f>
        <x:v>0</x:v>
      </x:c>
      <x:c r="P2970" s="14" t="n">
        <x:f>'Crosswalk'!G62</x:f>
        <x:v>0</x:v>
      </x:c>
      <x:c r="Q2970" s="14" t="n">
        <x:f>'Crosswalk'!H62</x:f>
        <x:v>0</x:v>
      </x:c>
      <x:c r="R2970" s="14" t="n">
        <x:f>'Crosswalk'!I62</x:f>
        <x:v>1</x:v>
      </x:c>
      <x:c r="S2970" s="14" t="n">
        <x:f>'Crosswalk'!J62</x:f>
        <x:v>0</x:v>
      </x:c>
      <x:c r="T2970" s="14" t="n">
        <x:f>'Crosswalk'!K62</x:f>
        <x:v>0</x:v>
      </x:c>
      <x:c r="U2970" s="14" t="n">
        <x:f>'Crosswalk'!L62</x:f>
        <x:v>0</x:v>
      </x:c>
      <x:c r="V2970" s="14" t="n">
        <x:f>'Crosswalk'!M62</x:f>
        <x:v>0</x:v>
      </x:c>
      <x:c r="W2970" s="14" t="n">
        <x:f>'Crosswalk'!N62</x:f>
        <x:v>0</x:v>
      </x:c>
      <x:c r="X2970" s="17" t="str">
        <x:v>LFS - National Employment Survey</x:v>
      </x:c>
      <x:c r="Y2970" s="2" t="str"/>
      <x:c r="Z2970" s="17" t="str">
        <x:v>National 2024 division composition. Observed national industry detail; used only for composition within 2024 ILO modelled margins.</x:v>
      </x:c>
      <x:c r="AA2970" s="2" t="str"/>
      <x:c r="AB2970" s="2" t="str">
        <x:v>https://rplumber.ilo.org/data/indicator?format=.csv.gz&amp;id=EMP_TEMP_SEX_EC2_NB_A</x:v>
      </x:c>
    </x:row>
    <x:row r="2971" ht="48" customHeight="1">
      <x:c r="A2971" s="13" t="str">
        <x:v>SEN</x:v>
      </x:c>
      <x:c r="B2971" s="13" t="str">
        <x:v>K</x:v>
      </x:c>
      <x:c r="C2971" s="13" t="str">
        <x:v>SEN</x:v>
      </x:c>
      <x:c r="D2971" s="13" t="n">
        <x:v>2024</x:v>
      </x:c>
      <x:c r="E2971" s="13" t="str">
        <x:v>EC2_ISIC4_K65</x:v>
      </x:c>
      <x:c r="F2971" s="18" t="str">
        <x:v>Economic activity (ISIC-Rev.4), 2 digit level: 65 - Insurance, reinsurance and pension funding, except compulsory social security</x:v>
      </x:c>
      <x:c r="G2971" s="21" t="n">
        <x:v>2.057</x:v>
      </x:c>
      <x:c r="H2971" s="22" t="n">
        <x:v>1</x:v>
      </x:c>
      <x:c r="I2971" s="21" t="n">
        <x:f>SUM(G2970:G2972)</x:f>
        <x:v>20.694000000000003</x:v>
      </x:c>
      <x:c r="J2971" s="22" t="n">
        <x:f>G2971/I2971*H2971</x:f>
        <x:v>0.0994007925002416</x:v>
      </x:c>
      <x:c r="K2971" s="13" t="str">
        <x:v>ISIC4:65</x:v>
      </x:c>
      <x:c r="L2971" s="15" t="n">
        <x:f>'Crosswalk'!C63</x:f>
        <x:v>0</x:v>
      </x:c>
      <x:c r="M2971" s="15" t="n">
        <x:f>'Crosswalk'!D63</x:f>
        <x:v>0</x:v>
      </x:c>
      <x:c r="N2971" s="15" t="n">
        <x:f>'Crosswalk'!E63</x:f>
        <x:v>0</x:v>
      </x:c>
      <x:c r="O2971" s="15" t="n">
        <x:f>'Crosswalk'!F63</x:f>
        <x:v>0</x:v>
      </x:c>
      <x:c r="P2971" s="15" t="n">
        <x:f>'Crosswalk'!G63</x:f>
        <x:v>0</x:v>
      </x:c>
      <x:c r="Q2971" s="15" t="n">
        <x:f>'Crosswalk'!H63</x:f>
        <x:v>0</x:v>
      </x:c>
      <x:c r="R2971" s="15" t="n">
        <x:f>'Crosswalk'!I63</x:f>
        <x:v>1</x:v>
      </x:c>
      <x:c r="S2971" s="15" t="n">
        <x:f>'Crosswalk'!J63</x:f>
        <x:v>0</x:v>
      </x:c>
      <x:c r="T2971" s="15" t="n">
        <x:f>'Crosswalk'!K63</x:f>
        <x:v>0</x:v>
      </x:c>
      <x:c r="U2971" s="15" t="n">
        <x:f>'Crosswalk'!L63</x:f>
        <x:v>0</x:v>
      </x:c>
      <x:c r="V2971" s="15" t="n">
        <x:f>'Crosswalk'!M63</x:f>
        <x:v>0</x:v>
      </x:c>
      <x:c r="W2971" s="15" t="n">
        <x:f>'Crosswalk'!N63</x:f>
        <x:v>0</x:v>
      </x:c>
      <x:c r="X2971" s="18" t="str">
        <x:v>LFS - National Employment Survey</x:v>
      </x:c>
      <x:c r="Y2971" s="13" t="str">
        <x:v>U</x:v>
      </x:c>
      <x:c r="Z2971" s="18" t="str">
        <x:v>National 2024 division composition. Observed national industry detail; used only for composition within 2024 ILO modelled margins.</x:v>
      </x:c>
      <x:c r="AA2971" s="13" t="str"/>
      <x:c r="AB2971" s="13" t="str">
        <x:v>https://rplumber.ilo.org/data/indicator?format=.csv.gz&amp;id=EMP_TEMP_SEX_EC2_NB_A</x:v>
      </x:c>
    </x:row>
    <x:row r="2972" ht="48" customHeight="1">
      <x:c r="A2972" s="2" t="str">
        <x:v>SEN</x:v>
      </x:c>
      <x:c r="B2972" s="2" t="str">
        <x:v>K</x:v>
      </x:c>
      <x:c r="C2972" s="2" t="str">
        <x:v>SEN</x:v>
      </x:c>
      <x:c r="D2972" s="2" t="n">
        <x:v>2024</x:v>
      </x:c>
      <x:c r="E2972" s="2" t="str">
        <x:v>EC2_ISIC4_K66</x:v>
      </x:c>
      <x:c r="F2972" s="17" t="str">
        <x:v>Economic activity (ISIC-Rev.4), 2 digit level: 66 - Activities auxiliary to financial service and insurance activities</x:v>
      </x:c>
      <x:c r="G2972" s="19" t="n">
        <x:v>7.638</x:v>
      </x:c>
      <x:c r="H2972" s="20" t="n">
        <x:v>1</x:v>
      </x:c>
      <x:c r="I2972" s="19" t="n">
        <x:f>SUM(G2970:G2972)</x:f>
        <x:v>20.694000000000003</x:v>
      </x:c>
      <x:c r="J2972" s="20" t="n">
        <x:f>G2972/I2972*H2972</x:f>
        <x:v>0.3690924905769788</x:v>
      </x:c>
      <x:c r="K2972" s="2" t="str">
        <x:v>ISIC4:66</x:v>
      </x:c>
      <x:c r="L2972" s="14" t="n">
        <x:f>'Crosswalk'!C64</x:f>
        <x:v>0</x:v>
      </x:c>
      <x:c r="M2972" s="14" t="n">
        <x:f>'Crosswalk'!D64</x:f>
        <x:v>0</x:v>
      </x:c>
      <x:c r="N2972" s="14" t="n">
        <x:f>'Crosswalk'!E64</x:f>
        <x:v>0</x:v>
      </x:c>
      <x:c r="O2972" s="14" t="n">
        <x:f>'Crosswalk'!F64</x:f>
        <x:v>0</x:v>
      </x:c>
      <x:c r="P2972" s="14" t="n">
        <x:f>'Crosswalk'!G64</x:f>
        <x:v>0</x:v>
      </x:c>
      <x:c r="Q2972" s="14" t="n">
        <x:f>'Crosswalk'!H64</x:f>
        <x:v>0</x:v>
      </x:c>
      <x:c r="R2972" s="14" t="n">
        <x:f>'Crosswalk'!I64</x:f>
        <x:v>1</x:v>
      </x:c>
      <x:c r="S2972" s="14" t="n">
        <x:f>'Crosswalk'!J64</x:f>
        <x:v>0</x:v>
      </x:c>
      <x:c r="T2972" s="14" t="n">
        <x:f>'Crosswalk'!K64</x:f>
        <x:v>0</x:v>
      </x:c>
      <x:c r="U2972" s="14" t="n">
        <x:f>'Crosswalk'!L64</x:f>
        <x:v>0</x:v>
      </x:c>
      <x:c r="V2972" s="14" t="n">
        <x:f>'Crosswalk'!M64</x:f>
        <x:v>0</x:v>
      </x:c>
      <x:c r="W2972" s="14" t="n">
        <x:f>'Crosswalk'!N64</x:f>
        <x:v>0</x:v>
      </x:c>
      <x:c r="X2972" s="17" t="str">
        <x:v>LFS - National Employment Survey</x:v>
      </x:c>
      <x:c r="Y2972" s="2" t="str"/>
      <x:c r="Z2972" s="17" t="str">
        <x:v>National 2024 division composition. Observed national industry detail; used only for composition within 2024 ILO modelled margins.</x:v>
      </x:c>
      <x:c r="AA2972" s="2" t="str"/>
      <x:c r="AB2972" s="2" t="str">
        <x:v>https://rplumber.ilo.org/data/indicator?format=.csv.gz&amp;id=EMP_TEMP_SEX_EC2_NB_A</x:v>
      </x:c>
    </x:row>
    <x:row r="2973" ht="48" customHeight="1">
      <x:c r="A2973" s="13" t="str">
        <x:v>SEN</x:v>
      </x:c>
      <x:c r="B2973" s="13" t="str">
        <x:v>LMN</x:v>
      </x:c>
      <x:c r="C2973" s="13" t="str">
        <x:v>SEN</x:v>
      </x:c>
      <x:c r="D2973" s="13" t="n">
        <x:v>2024</x:v>
      </x:c>
      <x:c r="E2973" s="13" t="str">
        <x:v>EC2_ISIC4_L68</x:v>
      </x:c>
      <x:c r="F2973" s="18" t="str">
        <x:v>Economic activity (ISIC-Rev.4), 2 digit level: 68 - Real estate activities</x:v>
      </x:c>
      <x:c r="G2973" s="21" t="n">
        <x:v>11.311</x:v>
      </x:c>
      <x:c r="H2973" s="22" t="n">
        <x:v>1</x:v>
      </x:c>
      <x:c r="I2973" s="21" t="n">
        <x:f>SUM(G2973:G2981)</x:f>
        <x:v>49.352</x:v>
      </x:c>
      <x:c r="J2973" s="22" t="n">
        <x:f>G2973/I2973*H2973</x:f>
        <x:v>0.2291903063705625</x:v>
      </x:c>
      <x:c r="K2973" s="13" t="str">
        <x:v>ISIC4:68</x:v>
      </x:c>
      <x:c r="L2973" s="15" t="n">
        <x:f>'Crosswalk'!C65</x:f>
        <x:v>0</x:v>
      </x:c>
      <x:c r="M2973" s="15" t="n">
        <x:f>'Crosswalk'!D65</x:f>
        <x:v>0</x:v>
      </x:c>
      <x:c r="N2973" s="15" t="n">
        <x:f>'Crosswalk'!E65</x:f>
        <x:v>0</x:v>
      </x:c>
      <x:c r="O2973" s="15" t="n">
        <x:f>'Crosswalk'!F65</x:f>
        <x:v>0</x:v>
      </x:c>
      <x:c r="P2973" s="15" t="n">
        <x:f>'Crosswalk'!G65</x:f>
        <x:v>0</x:v>
      </x:c>
      <x:c r="Q2973" s="15" t="n">
        <x:f>'Crosswalk'!H65</x:f>
        <x:v>0</x:v>
      </x:c>
      <x:c r="R2973" s="15" t="n">
        <x:f>'Crosswalk'!I65</x:f>
        <x:v>0</x:v>
      </x:c>
      <x:c r="S2973" s="15" t="n">
        <x:f>'Crosswalk'!J65</x:f>
        <x:v>0</x:v>
      </x:c>
      <x:c r="T2973" s="15" t="n">
        <x:f>'Crosswalk'!K65</x:f>
        <x:v>0</x:v>
      </x:c>
      <x:c r="U2973" s="15" t="n">
        <x:f>'Crosswalk'!L65</x:f>
        <x:v>0</x:v>
      </x:c>
      <x:c r="V2973" s="15" t="n">
        <x:f>'Crosswalk'!M65</x:f>
        <x:v>1</x:v>
      </x:c>
      <x:c r="W2973" s="15" t="n">
        <x:f>'Crosswalk'!N65</x:f>
        <x:v>0</x:v>
      </x:c>
      <x:c r="X2973" s="18" t="str">
        <x:v>LFS - National Employment Survey</x:v>
      </x:c>
      <x:c r="Y2973" s="13" t="str"/>
      <x:c r="Z2973" s="18" t="str">
        <x:v>National 2024 division composition. Observed national industry detail; used only for composition within 2024 ILO modelled margins.</x:v>
      </x:c>
      <x:c r="AA2973" s="13" t="str"/>
      <x:c r="AB2973" s="13" t="str">
        <x:v>https://rplumber.ilo.org/data/indicator?format=.csv.gz&amp;id=EMP_TEMP_SEX_EC2_NB_A</x:v>
      </x:c>
    </x:row>
    <x:row r="2974" ht="48" customHeight="1">
      <x:c r="A2974" s="2" t="str">
        <x:v>SEN</x:v>
      </x:c>
      <x:c r="B2974" s="2" t="str">
        <x:v>LMN</x:v>
      </x:c>
      <x:c r="C2974" s="2" t="str">
        <x:v>SEN</x:v>
      </x:c>
      <x:c r="D2974" s="2" t="n">
        <x:v>2024</x:v>
      </x:c>
      <x:c r="E2974" s="2" t="str">
        <x:v>EC2_ISIC4_M69</x:v>
      </x:c>
      <x:c r="F2974" s="17" t="str">
        <x:v>Economic activity (ISIC-Rev.4), 2 digit level: 69 - Legal and accounting activities</x:v>
      </x:c>
      <x:c r="G2974" s="19" t="n">
        <x:v>7.205</x:v>
      </x:c>
      <x:c r="H2974" s="20" t="n">
        <x:v>1</x:v>
      </x:c>
      <x:c r="I2974" s="19" t="n">
        <x:f>SUM(G2973:G2981)</x:f>
        <x:v>49.352</x:v>
      </x:c>
      <x:c r="J2974" s="20" t="n">
        <x:f>G2974/I2974*H2974</x:f>
        <x:v>0.145992057059491</x:v>
      </x:c>
      <x:c r="K2974" s="2" t="str">
        <x:v>ISIC4:69</x:v>
      </x:c>
      <x:c r="L2974" s="14" t="n">
        <x:f>'Crosswalk'!C66</x:f>
        <x:v>0</x:v>
      </x:c>
      <x:c r="M2974" s="14" t="n">
        <x:f>'Crosswalk'!D66</x:f>
        <x:v>0</x:v>
      </x:c>
      <x:c r="N2974" s="14" t="n">
        <x:f>'Crosswalk'!E66</x:f>
        <x:v>1</x:v>
      </x:c>
      <x:c r="O2974" s="14" t="n">
        <x:f>'Crosswalk'!F66</x:f>
        <x:v>0</x:v>
      </x:c>
      <x:c r="P2974" s="14" t="n">
        <x:f>'Crosswalk'!G66</x:f>
        <x:v>0</x:v>
      </x:c>
      <x:c r="Q2974" s="14" t="n">
        <x:f>'Crosswalk'!H66</x:f>
        <x:v>0</x:v>
      </x:c>
      <x:c r="R2974" s="14" t="n">
        <x:f>'Crosswalk'!I66</x:f>
        <x:v>0</x:v>
      </x:c>
      <x:c r="S2974" s="14" t="n">
        <x:f>'Crosswalk'!J66</x:f>
        <x:v>0</x:v>
      </x:c>
      <x:c r="T2974" s="14" t="n">
        <x:f>'Crosswalk'!K66</x:f>
        <x:v>0</x:v>
      </x:c>
      <x:c r="U2974" s="14" t="n">
        <x:f>'Crosswalk'!L66</x:f>
        <x:v>0</x:v>
      </x:c>
      <x:c r="V2974" s="14" t="n">
        <x:f>'Crosswalk'!M66</x:f>
        <x:v>0</x:v>
      </x:c>
      <x:c r="W2974" s="14" t="n">
        <x:f>'Crosswalk'!N66</x:f>
        <x:v>0</x:v>
      </x:c>
      <x:c r="X2974" s="17" t="str">
        <x:v>LFS - National Employment Survey</x:v>
      </x:c>
      <x:c r="Y2974" s="2" t="str"/>
      <x:c r="Z2974" s="17" t="str">
        <x:v>National 2024 division composition. Observed national industry detail; used only for composition within 2024 ILO modelled margins.</x:v>
      </x:c>
      <x:c r="AA2974" s="2" t="str"/>
      <x:c r="AB2974" s="2" t="str">
        <x:v>https://rplumber.ilo.org/data/indicator?format=.csv.gz&amp;id=EMP_TEMP_SEX_EC2_NB_A</x:v>
      </x:c>
    </x:row>
    <x:row r="2975" ht="48" customHeight="1">
      <x:c r="A2975" s="13" t="str">
        <x:v>SEN</x:v>
      </x:c>
      <x:c r="B2975" s="13" t="str">
        <x:v>LMN</x:v>
      </x:c>
      <x:c r="C2975" s="13" t="str">
        <x:v>SEN</x:v>
      </x:c>
      <x:c r="D2975" s="13" t="n">
        <x:v>2024</x:v>
      </x:c>
      <x:c r="E2975" s="13" t="str">
        <x:v>EC2_ISIC4_M70</x:v>
      </x:c>
      <x:c r="F2975" s="18" t="str">
        <x:v>Economic activity (ISIC-Rev.4), 2 digit level: 70 - Activities of head offices; management consultancy activities</x:v>
      </x:c>
      <x:c r="G2975" s="21" t="n">
        <x:v>2.543</x:v>
      </x:c>
      <x:c r="H2975" s="22" t="n">
        <x:v>1</x:v>
      </x:c>
      <x:c r="I2975" s="21" t="n">
        <x:f>SUM(G2973:G2981)</x:f>
        <x:v>49.352</x:v>
      </x:c>
      <x:c r="J2975" s="22" t="n">
        <x:f>G2975/I2975*H2975</x:f>
        <x:v>0.05152780029178149</x:v>
      </x:c>
      <x:c r="K2975" s="13" t="str">
        <x:v>ISIC4:70</x:v>
      </x:c>
      <x:c r="L2975" s="15" t="n">
        <x:f>'Crosswalk'!C67</x:f>
        <x:v>0</x:v>
      </x:c>
      <x:c r="M2975" s="15" t="n">
        <x:f>'Crosswalk'!D67</x:f>
        <x:v>0</x:v>
      </x:c>
      <x:c r="N2975" s="15" t="n">
        <x:f>'Crosswalk'!E67</x:f>
        <x:v>1</x:v>
      </x:c>
      <x:c r="O2975" s="15" t="n">
        <x:f>'Crosswalk'!F67</x:f>
        <x:v>0</x:v>
      </x:c>
      <x:c r="P2975" s="15" t="n">
        <x:f>'Crosswalk'!G67</x:f>
        <x:v>0</x:v>
      </x:c>
      <x:c r="Q2975" s="15" t="n">
        <x:f>'Crosswalk'!H67</x:f>
        <x:v>0</x:v>
      </x:c>
      <x:c r="R2975" s="15" t="n">
        <x:f>'Crosswalk'!I67</x:f>
        <x:v>0</x:v>
      </x:c>
      <x:c r="S2975" s="15" t="n">
        <x:f>'Crosswalk'!J67</x:f>
        <x:v>0</x:v>
      </x:c>
      <x:c r="T2975" s="15" t="n">
        <x:f>'Crosswalk'!K67</x:f>
        <x:v>0</x:v>
      </x:c>
      <x:c r="U2975" s="15" t="n">
        <x:f>'Crosswalk'!L67</x:f>
        <x:v>0</x:v>
      </x:c>
      <x:c r="V2975" s="15" t="n">
        <x:f>'Crosswalk'!M67</x:f>
        <x:v>0</x:v>
      </x:c>
      <x:c r="W2975" s="15" t="n">
        <x:f>'Crosswalk'!N67</x:f>
        <x:v>0</x:v>
      </x:c>
      <x:c r="X2975" s="18" t="str">
        <x:v>LFS - National Employment Survey</x:v>
      </x:c>
      <x:c r="Y2975" s="13" t="str">
        <x:v>U</x:v>
      </x:c>
      <x:c r="Z2975" s="18" t="str">
        <x:v>National 2024 division composition. Observed national industry detail; used only for composition within 2024 ILO modelled margins.</x:v>
      </x:c>
      <x:c r="AA2975" s="13" t="str"/>
      <x:c r="AB2975" s="13" t="str">
        <x:v>https://rplumber.ilo.org/data/indicator?format=.csv.gz&amp;id=EMP_TEMP_SEX_EC2_NB_A</x:v>
      </x:c>
    </x:row>
    <x:row r="2976" ht="48" customHeight="1">
      <x:c r="A2976" s="2" t="str">
        <x:v>SEN</x:v>
      </x:c>
      <x:c r="B2976" s="2" t="str">
        <x:v>LMN</x:v>
      </x:c>
      <x:c r="C2976" s="2" t="str">
        <x:v>SEN</x:v>
      </x:c>
      <x:c r="D2976" s="2" t="n">
        <x:v>2024</x:v>
      </x:c>
      <x:c r="E2976" s="2" t="str">
        <x:v>EC2_ISIC4_M71</x:v>
      </x:c>
      <x:c r="F2976" s="17" t="str">
        <x:v>Economic activity (ISIC-Rev.4), 2 digit level: 71 - Architectural and engineering activities; technical testing and analysis</x:v>
      </x:c>
      <x:c r="G2976" s="19" t="n">
        <x:v>3.227</x:v>
      </x:c>
      <x:c r="H2976" s="20" t="n">
        <x:v>1</x:v>
      </x:c>
      <x:c r="I2976" s="19" t="n">
        <x:f>SUM(G2973:G2981)</x:f>
        <x:v>49.352</x:v>
      </x:c>
      <x:c r="J2976" s="20" t="n">
        <x:f>G2976/I2976*H2976</x:f>
        <x:v>0.06538742097584697</x:v>
      </x:c>
      <x:c r="K2976" s="2" t="str">
        <x:v>ISIC4:71</x:v>
      </x:c>
      <x:c r="L2976" s="14" t="n">
        <x:f>'Crosswalk'!C68</x:f>
        <x:v>0</x:v>
      </x:c>
      <x:c r="M2976" s="14" t="n">
        <x:f>'Crosswalk'!D68</x:f>
        <x:v>0</x:v>
      </x:c>
      <x:c r="N2976" s="14" t="n">
        <x:f>'Crosswalk'!E68</x:f>
        <x:v>1</x:v>
      </x:c>
      <x:c r="O2976" s="14" t="n">
        <x:f>'Crosswalk'!F68</x:f>
        <x:v>0</x:v>
      </x:c>
      <x:c r="P2976" s="14" t="n">
        <x:f>'Crosswalk'!G68</x:f>
        <x:v>0</x:v>
      </x:c>
      <x:c r="Q2976" s="14" t="n">
        <x:f>'Crosswalk'!H68</x:f>
        <x:v>0</x:v>
      </x:c>
      <x:c r="R2976" s="14" t="n">
        <x:f>'Crosswalk'!I68</x:f>
        <x:v>0</x:v>
      </x:c>
      <x:c r="S2976" s="14" t="n">
        <x:f>'Crosswalk'!J68</x:f>
        <x:v>0</x:v>
      </x:c>
      <x:c r="T2976" s="14" t="n">
        <x:f>'Crosswalk'!K68</x:f>
        <x:v>0</x:v>
      </x:c>
      <x:c r="U2976" s="14" t="n">
        <x:f>'Crosswalk'!L68</x:f>
        <x:v>0</x:v>
      </x:c>
      <x:c r="V2976" s="14" t="n">
        <x:f>'Crosswalk'!M68</x:f>
        <x:v>0</x:v>
      </x:c>
      <x:c r="W2976" s="14" t="n">
        <x:f>'Crosswalk'!N68</x:f>
        <x:v>0</x:v>
      </x:c>
      <x:c r="X2976" s="17" t="str">
        <x:v>LFS - National Employment Survey</x:v>
      </x:c>
      <x:c r="Y2976" s="2" t="str">
        <x:v>U</x:v>
      </x:c>
      <x:c r="Z2976" s="17" t="str">
        <x:v>National 2024 division composition. Observed national industry detail; used only for composition within 2024 ILO modelled margins.</x:v>
      </x:c>
      <x:c r="AA2976" s="2" t="str"/>
      <x:c r="AB2976" s="2" t="str">
        <x:v>https://rplumber.ilo.org/data/indicator?format=.csv.gz&amp;id=EMP_TEMP_SEX_EC2_NB_A</x:v>
      </x:c>
    </x:row>
    <x:row r="2977" ht="48" customHeight="1">
      <x:c r="A2977" s="13" t="str">
        <x:v>SEN</x:v>
      </x:c>
      <x:c r="B2977" s="13" t="str">
        <x:v>LMN</x:v>
      </x:c>
      <x:c r="C2977" s="13" t="str">
        <x:v>SEN</x:v>
      </x:c>
      <x:c r="D2977" s="13" t="n">
        <x:v>2024</x:v>
      </x:c>
      <x:c r="E2977" s="13" t="str">
        <x:v>EC2_ISIC4_M72</x:v>
      </x:c>
      <x:c r="F2977" s="18" t="str">
        <x:v>Economic activity (ISIC-Rev.4), 2 digit level: 72 - Scientific research and development</x:v>
      </x:c>
      <x:c r="G2977" s="21" t="n">
        <x:v>4.379</x:v>
      </x:c>
      <x:c r="H2977" s="22" t="n">
        <x:v>1</x:v>
      </x:c>
      <x:c r="I2977" s="21" t="n">
        <x:f>SUM(G2973:G2981)</x:f>
        <x:v>49.352</x:v>
      </x:c>
      <x:c r="J2977" s="22" t="n">
        <x:f>G2977/I2977*H2977</x:f>
        <x:v>0.08872994002269412</x:v>
      </x:c>
      <x:c r="K2977" s="13" t="str">
        <x:v>ISIC4:72</x:v>
      </x:c>
      <x:c r="L2977" s="15" t="n">
        <x:f>'Crosswalk'!C69</x:f>
        <x:v>0</x:v>
      </x:c>
      <x:c r="M2977" s="15" t="n">
        <x:f>'Crosswalk'!D69</x:f>
        <x:v>0</x:v>
      </x:c>
      <x:c r="N2977" s="15" t="n">
        <x:f>'Crosswalk'!E69</x:f>
        <x:v>0.5</x:v>
      </x:c>
      <x:c r="O2977" s="15" t="n">
        <x:f>'Crosswalk'!F69</x:f>
        <x:v>0</x:v>
      </x:c>
      <x:c r="P2977" s="15" t="n">
        <x:f>'Crosswalk'!G69</x:f>
        <x:v>0</x:v>
      </x:c>
      <x:c r="Q2977" s="15" t="n">
        <x:f>'Crosswalk'!H69</x:f>
        <x:v>0.35</x:v>
      </x:c>
      <x:c r="R2977" s="15" t="n">
        <x:f>'Crosswalk'!I69</x:f>
        <x:v>0</x:v>
      </x:c>
      <x:c r="S2977" s="15" t="n">
        <x:f>'Crosswalk'!J69</x:f>
        <x:v>0.15</x:v>
      </x:c>
      <x:c r="T2977" s="15" t="n">
        <x:f>'Crosswalk'!K69</x:f>
        <x:v>0</x:v>
      </x:c>
      <x:c r="U2977" s="15" t="n">
        <x:f>'Crosswalk'!L69</x:f>
        <x:v>0</x:v>
      </x:c>
      <x:c r="V2977" s="15" t="n">
        <x:f>'Crosswalk'!M69</x:f>
        <x:v>0</x:v>
      </x:c>
      <x:c r="W2977" s="15" t="n">
        <x:f>'Crosswalk'!N69</x:f>
        <x:v>0</x:v>
      </x:c>
      <x:c r="X2977" s="18" t="str">
        <x:v>LFS - National Employment Survey</x:v>
      </x:c>
      <x:c r="Y2977" s="13" t="str">
        <x:v>U</x:v>
      </x:c>
      <x:c r="Z2977" s="18" t="str">
        <x:v>National 2024 division composition. Observed national industry detail; used only for composition within 2024 ILO modelled margins.</x:v>
      </x:c>
      <x:c r="AA2977" s="13" t="str"/>
      <x:c r="AB2977" s="13" t="str">
        <x:v>https://rplumber.ilo.org/data/indicator?format=.csv.gz&amp;id=EMP_TEMP_SEX_EC2_NB_A</x:v>
      </x:c>
    </x:row>
    <x:row r="2978" ht="48" customHeight="1">
      <x:c r="A2978" s="2" t="str">
        <x:v>SEN</x:v>
      </x:c>
      <x:c r="B2978" s="2" t="str">
        <x:v>LMN</x:v>
      </x:c>
      <x:c r="C2978" s="2" t="str">
        <x:v>SEN</x:v>
      </x:c>
      <x:c r="D2978" s="2" t="n">
        <x:v>2024</x:v>
      </x:c>
      <x:c r="E2978" s="2" t="str">
        <x:v>EC2_ISIC4_M74</x:v>
      </x:c>
      <x:c r="F2978" s="17" t="str">
        <x:v>Economic activity (ISIC-Rev.4), 2 digit level: 74 - Other professional, scientific and technical activities</x:v>
      </x:c>
      <x:c r="G2978" s="19" t="n">
        <x:v>5.915</x:v>
      </x:c>
      <x:c r="H2978" s="20" t="n">
        <x:v>1</x:v>
      </x:c>
      <x:c r="I2978" s="19" t="n">
        <x:f>SUM(G2973:G2981)</x:f>
        <x:v>49.352</x:v>
      </x:c>
      <x:c r="J2978" s="20" t="n">
        <x:f>G2978/I2978*H2978</x:f>
        <x:v>0.11985329875182364</x:v>
      </x:c>
      <x:c r="K2978" s="2" t="str">
        <x:v>ISIC4:74</x:v>
      </x:c>
      <x:c r="L2978" s="14" t="n">
        <x:f>'Crosswalk'!C71</x:f>
        <x:v>0</x:v>
      </x:c>
      <x:c r="M2978" s="14" t="n">
        <x:f>'Crosswalk'!D71</x:f>
        <x:v>0</x:v>
      </x:c>
      <x:c r="N2978" s="14" t="n">
        <x:f>'Crosswalk'!E71</x:f>
        <x:v>0.8</x:v>
      </x:c>
      <x:c r="O2978" s="14" t="n">
        <x:f>'Crosswalk'!F71</x:f>
        <x:v>0.2</x:v>
      </x:c>
      <x:c r="P2978" s="14" t="n">
        <x:f>'Crosswalk'!G71</x:f>
        <x:v>0</x:v>
      </x:c>
      <x:c r="Q2978" s="14" t="n">
        <x:f>'Crosswalk'!H71</x:f>
        <x:v>0</x:v>
      </x:c>
      <x:c r="R2978" s="14" t="n">
        <x:f>'Crosswalk'!I71</x:f>
        <x:v>0</x:v>
      </x:c>
      <x:c r="S2978" s="14" t="n">
        <x:f>'Crosswalk'!J71</x:f>
        <x:v>0</x:v>
      </x:c>
      <x:c r="T2978" s="14" t="n">
        <x:f>'Crosswalk'!K71</x:f>
        <x:v>0</x:v>
      </x:c>
      <x:c r="U2978" s="14" t="n">
        <x:f>'Crosswalk'!L71</x:f>
        <x:v>0</x:v>
      </x:c>
      <x:c r="V2978" s="14" t="n">
        <x:f>'Crosswalk'!M71</x:f>
        <x:v>0</x:v>
      </x:c>
      <x:c r="W2978" s="14" t="n">
        <x:f>'Crosswalk'!N71</x:f>
        <x:v>0</x:v>
      </x:c>
      <x:c r="X2978" s="17" t="str">
        <x:v>LFS - National Employment Survey</x:v>
      </x:c>
      <x:c r="Y2978" s="2" t="str"/>
      <x:c r="Z2978" s="17" t="str">
        <x:v>National 2024 division composition. Observed national industry detail; used only for composition within 2024 ILO modelled margins.</x:v>
      </x:c>
      <x:c r="AA2978" s="2" t="str"/>
      <x:c r="AB2978" s="2" t="str">
        <x:v>https://rplumber.ilo.org/data/indicator?format=.csv.gz&amp;id=EMP_TEMP_SEX_EC2_NB_A</x:v>
      </x:c>
    </x:row>
    <x:row r="2979" ht="48" customHeight="1">
      <x:c r="A2979" s="13" t="str">
        <x:v>SEN</x:v>
      </x:c>
      <x:c r="B2979" s="13" t="str">
        <x:v>LMN</x:v>
      </x:c>
      <x:c r="C2979" s="13" t="str">
        <x:v>SEN</x:v>
      </x:c>
      <x:c r="D2979" s="13" t="n">
        <x:v>2024</x:v>
      </x:c>
      <x:c r="E2979" s="13" t="str">
        <x:v>EC2_ISIC4_N77</x:v>
      </x:c>
      <x:c r="F2979" s="18" t="str">
        <x:v>Economic activity (ISIC-Rev.4), 2 digit level: 77 - Rental and leasing activities</x:v>
      </x:c>
      <x:c r="G2979" s="21" t="n">
        <x:v>1.653</x:v>
      </x:c>
      <x:c r="H2979" s="22" t="n">
        <x:v>1</x:v>
      </x:c>
      <x:c r="I2979" s="21" t="n">
        <x:f>SUM(G2973:G2981)</x:f>
        <x:v>49.352</x:v>
      </x:c>
      <x:c r="J2979" s="22" t="n">
        <x:f>G2979/I2979*H2979</x:f>
        <x:v>0.03349408331982493</x:v>
      </x:c>
      <x:c r="K2979" s="13" t="str">
        <x:v>ISIC4:77</x:v>
      </x:c>
      <x:c r="L2979" s="15" t="n">
        <x:f>'Crosswalk'!C73</x:f>
        <x:v>0</x:v>
      </x:c>
      <x:c r="M2979" s="15" t="n">
        <x:f>'Crosswalk'!D73</x:f>
        <x:v>0</x:v>
      </x:c>
      <x:c r="N2979" s="15" t="n">
        <x:f>'Crosswalk'!E73</x:f>
        <x:v>0.7</x:v>
      </x:c>
      <x:c r="O2979" s="15" t="n">
        <x:f>'Crosswalk'!F73</x:f>
        <x:v>0.3</x:v>
      </x:c>
      <x:c r="P2979" s="15" t="n">
        <x:f>'Crosswalk'!G73</x:f>
        <x:v>0</x:v>
      </x:c>
      <x:c r="Q2979" s="15" t="n">
        <x:f>'Crosswalk'!H73</x:f>
        <x:v>0</x:v>
      </x:c>
      <x:c r="R2979" s="15" t="n">
        <x:f>'Crosswalk'!I73</x:f>
        <x:v>0</x:v>
      </x:c>
      <x:c r="S2979" s="15" t="n">
        <x:f>'Crosswalk'!J73</x:f>
        <x:v>0</x:v>
      </x:c>
      <x:c r="T2979" s="15" t="n">
        <x:f>'Crosswalk'!K73</x:f>
        <x:v>0</x:v>
      </x:c>
      <x:c r="U2979" s="15" t="n">
        <x:f>'Crosswalk'!L73</x:f>
        <x:v>0</x:v>
      </x:c>
      <x:c r="V2979" s="15" t="n">
        <x:f>'Crosswalk'!M73</x:f>
        <x:v>0</x:v>
      </x:c>
      <x:c r="W2979" s="15" t="n">
        <x:f>'Crosswalk'!N73</x:f>
        <x:v>0</x:v>
      </x:c>
      <x:c r="X2979" s="18" t="str">
        <x:v>LFS - National Employment Survey</x:v>
      </x:c>
      <x:c r="Y2979" s="13" t="str">
        <x:v>U</x:v>
      </x:c>
      <x:c r="Z2979" s="18" t="str">
        <x:v>National 2024 division composition. Observed national industry detail; used only for composition within 2024 ILO modelled margins.</x:v>
      </x:c>
      <x:c r="AA2979" s="13" t="str"/>
      <x:c r="AB2979" s="13" t="str">
        <x:v>https://rplumber.ilo.org/data/indicator?format=.csv.gz&amp;id=EMP_TEMP_SEX_EC2_NB_A</x:v>
      </x:c>
    </x:row>
    <x:row r="2980" ht="48" customHeight="1">
      <x:c r="A2980" s="2" t="str">
        <x:v>SEN</x:v>
      </x:c>
      <x:c r="B2980" s="2" t="str">
        <x:v>LMN</x:v>
      </x:c>
      <x:c r="C2980" s="2" t="str">
        <x:v>SEN</x:v>
      </x:c>
      <x:c r="D2980" s="2" t="n">
        <x:v>2024</x:v>
      </x:c>
      <x:c r="E2980" s="2" t="str">
        <x:v>EC2_ISIC4_N78</x:v>
      </x:c>
      <x:c r="F2980" s="17" t="str">
        <x:v>Economic activity (ISIC-Rev.4), 2 digit level: 78 - Employment activities</x:v>
      </x:c>
      <x:c r="G2980" s="19" t="n">
        <x:v>2.457</x:v>
      </x:c>
      <x:c r="H2980" s="20" t="n">
        <x:v>1</x:v>
      </x:c>
      <x:c r="I2980" s="19" t="n">
        <x:f>SUM(G2973:G2981)</x:f>
        <x:v>49.352</x:v>
      </x:c>
      <x:c r="J2980" s="20" t="n">
        <x:f>G2980/I2980*H2980</x:f>
        <x:v>0.04978521640460366</x:v>
      </x:c>
      <x:c r="K2980" s="2" t="str">
        <x:v>ISIC4:78</x:v>
      </x:c>
      <x:c r="L2980" s="14" t="n">
        <x:f>'Crosswalk'!C74</x:f>
        <x:v>0</x:v>
      </x:c>
      <x:c r="M2980" s="14" t="n">
        <x:f>'Crosswalk'!D74</x:f>
        <x:v>0</x:v>
      </x:c>
      <x:c r="N2980" s="14" t="n">
        <x:f>'Crosswalk'!E74</x:f>
        <x:v>1</x:v>
      </x:c>
      <x:c r="O2980" s="14" t="n">
        <x:f>'Crosswalk'!F74</x:f>
        <x:v>0</x:v>
      </x:c>
      <x:c r="P2980" s="14" t="n">
        <x:f>'Crosswalk'!G74</x:f>
        <x:v>0</x:v>
      </x:c>
      <x:c r="Q2980" s="14" t="n">
        <x:f>'Crosswalk'!H74</x:f>
        <x:v>0</x:v>
      </x:c>
      <x:c r="R2980" s="14" t="n">
        <x:f>'Crosswalk'!I74</x:f>
        <x:v>0</x:v>
      </x:c>
      <x:c r="S2980" s="14" t="n">
        <x:f>'Crosswalk'!J74</x:f>
        <x:v>0</x:v>
      </x:c>
      <x:c r="T2980" s="14" t="n">
        <x:f>'Crosswalk'!K74</x:f>
        <x:v>0</x:v>
      </x:c>
      <x:c r="U2980" s="14" t="n">
        <x:f>'Crosswalk'!L74</x:f>
        <x:v>0</x:v>
      </x:c>
      <x:c r="V2980" s="14" t="n">
        <x:f>'Crosswalk'!M74</x:f>
        <x:v>0</x:v>
      </x:c>
      <x:c r="W2980" s="14" t="n">
        <x:f>'Crosswalk'!N74</x:f>
        <x:v>0</x:v>
      </x:c>
      <x:c r="X2980" s="17" t="str">
        <x:v>LFS - National Employment Survey</x:v>
      </x:c>
      <x:c r="Y2980" s="2" t="str">
        <x:v>U</x:v>
      </x:c>
      <x:c r="Z2980" s="17" t="str">
        <x:v>National 2024 division composition. Observed national industry detail; used only for composition within 2024 ILO modelled margins.</x:v>
      </x:c>
      <x:c r="AA2980" s="2" t="str"/>
      <x:c r="AB2980" s="2" t="str">
        <x:v>https://rplumber.ilo.org/data/indicator?format=.csv.gz&amp;id=EMP_TEMP_SEX_EC2_NB_A</x:v>
      </x:c>
    </x:row>
    <x:row r="2981" ht="48" customHeight="1">
      <x:c r="A2981" s="13" t="str">
        <x:v>SEN</x:v>
      </x:c>
      <x:c r="B2981" s="13" t="str">
        <x:v>LMN</x:v>
      </x:c>
      <x:c r="C2981" s="13" t="str">
        <x:v>SEN</x:v>
      </x:c>
      <x:c r="D2981" s="13" t="n">
        <x:v>2024</x:v>
      </x:c>
      <x:c r="E2981" s="13" t="str">
        <x:v>EC2_ISIC4_N82</x:v>
      </x:c>
      <x:c r="F2981" s="18" t="str">
        <x:v>Economic activity (ISIC-Rev.4), 2 digit level: 82 - Office administrative, office support and other business support activities</x:v>
      </x:c>
      <x:c r="G2981" s="21" t="n">
        <x:v>10.662</x:v>
      </x:c>
      <x:c r="H2981" s="22" t="n">
        <x:v>1</x:v>
      </x:c>
      <x:c r="I2981" s="21" t="n">
        <x:f>SUM(G2973:G2981)</x:f>
        <x:v>49.352</x:v>
      </x:c>
      <x:c r="J2981" s="22" t="n">
        <x:f>G2981/I2981*H2981</x:f>
        <x:v>0.21603987680337172</x:v>
      </x:c>
      <x:c r="K2981" s="13" t="str">
        <x:v>ISIC4:82</x:v>
      </x:c>
      <x:c r="L2981" s="15" t="n">
        <x:f>'Crosswalk'!C78</x:f>
        <x:v>0</x:v>
      </x:c>
      <x:c r="M2981" s="15" t="n">
        <x:f>'Crosswalk'!D78</x:f>
        <x:v>0</x:v>
      </x:c>
      <x:c r="N2981" s="15" t="n">
        <x:f>'Crosswalk'!E78</x:f>
        <x:v>1</x:v>
      </x:c>
      <x:c r="O2981" s="15" t="n">
        <x:f>'Crosswalk'!F78</x:f>
        <x:v>0</x:v>
      </x:c>
      <x:c r="P2981" s="15" t="n">
        <x:f>'Crosswalk'!G78</x:f>
        <x:v>0</x:v>
      </x:c>
      <x:c r="Q2981" s="15" t="n">
        <x:f>'Crosswalk'!H78</x:f>
        <x:v>0</x:v>
      </x:c>
      <x:c r="R2981" s="15" t="n">
        <x:f>'Crosswalk'!I78</x:f>
        <x:v>0</x:v>
      </x:c>
      <x:c r="S2981" s="15" t="n">
        <x:f>'Crosswalk'!J78</x:f>
        <x:v>0</x:v>
      </x:c>
      <x:c r="T2981" s="15" t="n">
        <x:f>'Crosswalk'!K78</x:f>
        <x:v>0</x:v>
      </x:c>
      <x:c r="U2981" s="15" t="n">
        <x:f>'Crosswalk'!L78</x:f>
        <x:v>0</x:v>
      </x:c>
      <x:c r="V2981" s="15" t="n">
        <x:f>'Crosswalk'!M78</x:f>
        <x:v>0</x:v>
      </x:c>
      <x:c r="W2981" s="15" t="n">
        <x:f>'Crosswalk'!N78</x:f>
        <x:v>0</x:v>
      </x:c>
      <x:c r="X2981" s="18" t="str">
        <x:v>LFS - National Employment Survey</x:v>
      </x:c>
      <x:c r="Y2981" s="13" t="str"/>
      <x:c r="Z2981" s="18" t="str">
        <x:v>National 2024 division composition. Observed national industry detail; used only for composition within 2024 ILO modelled margins.</x:v>
      </x:c>
      <x:c r="AA2981" s="13" t="str"/>
      <x:c r="AB2981" s="13" t="str">
        <x:v>https://rplumber.ilo.org/data/indicator?format=.csv.gz&amp;id=EMP_TEMP_SEX_EC2_NB_A</x:v>
      </x:c>
    </x:row>
    <x:row r="2982" ht="48" customHeight="1">
      <x:c r="A2982" s="2" t="str">
        <x:v>SEN</x:v>
      </x:c>
      <x:c r="B2982" s="2" t="str">
        <x:v>O</x:v>
      </x:c>
      <x:c r="C2982" s="2" t="str">
        <x:v>SEN</x:v>
      </x:c>
      <x:c r="D2982" s="2" t="n">
        <x:v>2024</x:v>
      </x:c>
      <x:c r="E2982" s="2" t="str">
        <x:v>EC2_ISIC4_O84</x:v>
      </x:c>
      <x:c r="F2982" s="17" t="str">
        <x:v>Economic activity (ISIC-Rev.4), 2 digit level: 84 - Public administration and defence; compulsory social security</x:v>
      </x:c>
      <x:c r="G2982" s="19" t="n">
        <x:v>24.105</x:v>
      </x:c>
      <x:c r="H2982" s="20" t="n">
        <x:v>1</x:v>
      </x:c>
      <x:c r="I2982" s="19" t="n">
        <x:f>SUM(G2982:G2982)</x:f>
        <x:v>24.105</x:v>
      </x:c>
      <x:c r="J2982" s="20" t="n">
        <x:f>G2982/I2982*H2982</x:f>
        <x:v>1</x:v>
      </x:c>
      <x:c r="K2982" s="2" t="str">
        <x:v>ISIC4:84</x:v>
      </x:c>
      <x:c r="L2982" s="14" t="n">
        <x:f>'Crosswalk'!C79</x:f>
        <x:v>0</x:v>
      </x:c>
      <x:c r="M2982" s="14" t="n">
        <x:f>'Crosswalk'!D79</x:f>
        <x:v>0</x:v>
      </x:c>
      <x:c r="N2982" s="14" t="n">
        <x:f>'Crosswalk'!E79</x:f>
        <x:v>0</x:v>
      </x:c>
      <x:c r="O2982" s="14" t="n">
        <x:f>'Crosswalk'!F79</x:f>
        <x:v>0</x:v>
      </x:c>
      <x:c r="P2982" s="14" t="n">
        <x:f>'Crosswalk'!G79</x:f>
        <x:v>0</x:v>
      </x:c>
      <x:c r="Q2982" s="14" t="n">
        <x:f>'Crosswalk'!H79</x:f>
        <x:v>0</x:v>
      </x:c>
      <x:c r="R2982" s="14" t="n">
        <x:f>'Crosswalk'!I79</x:f>
        <x:v>0</x:v>
      </x:c>
      <x:c r="S2982" s="14" t="n">
        <x:f>'Crosswalk'!J79</x:f>
        <x:v>0</x:v>
      </x:c>
      <x:c r="T2982" s="14" t="n">
        <x:f>'Crosswalk'!K79</x:f>
        <x:v>0</x:v>
      </x:c>
      <x:c r="U2982" s="14" t="n">
        <x:f>'Crosswalk'!L79</x:f>
        <x:v>0</x:v>
      </x:c>
      <x:c r="V2982" s="14" t="n">
        <x:f>'Crosswalk'!M79</x:f>
        <x:v>0</x:v>
      </x:c>
      <x:c r="W2982" s="14" t="n">
        <x:f>'Crosswalk'!N79</x:f>
        <x:v>1</x:v>
      </x:c>
      <x:c r="X2982" s="17" t="str">
        <x:v>LFS - National Employment Survey</x:v>
      </x:c>
      <x:c r="Y2982" s="2" t="str"/>
      <x:c r="Z2982" s="17" t="str">
        <x:v>National 2024 division composition. Observed national industry detail; used only for composition within 2024 ILO modelled margins.</x:v>
      </x:c>
      <x:c r="AA2982" s="2" t="str"/>
      <x:c r="AB2982" s="2" t="str">
        <x:v>https://rplumber.ilo.org/data/indicator?format=.csv.gz&amp;id=EMP_TEMP_SEX_EC2_NB_A</x:v>
      </x:c>
    </x:row>
    <x:row r="2983" ht="48" customHeight="1">
      <x:c r="A2983" s="13" t="str">
        <x:v>SEN</x:v>
      </x:c>
      <x:c r="B2983" s="13" t="str">
        <x:v>P</x:v>
      </x:c>
      <x:c r="C2983" s="13" t="str">
        <x:v>SEN</x:v>
      </x:c>
      <x:c r="D2983" s="13" t="n">
        <x:v>2024</x:v>
      </x:c>
      <x:c r="E2983" s="13" t="str">
        <x:v>EC2_ISIC4_P85</x:v>
      </x:c>
      <x:c r="F2983" s="18" t="str">
        <x:v>Economic activity (ISIC-Rev.4), 2 digit level: 85 - Education</x:v>
      </x:c>
      <x:c r="G2983" s="21" t="n">
        <x:v>161.486</x:v>
      </x:c>
      <x:c r="H2983" s="22" t="n">
        <x:v>1</x:v>
      </x:c>
      <x:c r="I2983" s="21" t="n">
        <x:f>SUM(G2983:G2983)</x:f>
        <x:v>161.486</x:v>
      </x:c>
      <x:c r="J2983" s="22" t="n">
        <x:f>G2983/I2983*H2983</x:f>
        <x:v>1</x:v>
      </x:c>
      <x:c r="K2983" s="13" t="str">
        <x:v>ISIC4:85</x:v>
      </x:c>
      <x:c r="L2983" s="15" t="n">
        <x:f>'Crosswalk'!C80</x:f>
        <x:v>0</x:v>
      </x:c>
      <x:c r="M2983" s="15" t="n">
        <x:f>'Crosswalk'!D80</x:f>
        <x:v>0</x:v>
      </x:c>
      <x:c r="N2983" s="15" t="n">
        <x:f>'Crosswalk'!E80</x:f>
        <x:v>0</x:v>
      </x:c>
      <x:c r="O2983" s="15" t="n">
        <x:f>'Crosswalk'!F80</x:f>
        <x:v>1</x:v>
      </x:c>
      <x:c r="P2983" s="15" t="n">
        <x:f>'Crosswalk'!G80</x:f>
        <x:v>0</x:v>
      </x:c>
      <x:c r="Q2983" s="15" t="n">
        <x:f>'Crosswalk'!H80</x:f>
        <x:v>0</x:v>
      </x:c>
      <x:c r="R2983" s="15" t="n">
        <x:f>'Crosswalk'!I80</x:f>
        <x:v>0</x:v>
      </x:c>
      <x:c r="S2983" s="15" t="n">
        <x:f>'Crosswalk'!J80</x:f>
        <x:v>0</x:v>
      </x:c>
      <x:c r="T2983" s="15" t="n">
        <x:f>'Crosswalk'!K80</x:f>
        <x:v>0</x:v>
      </x:c>
      <x:c r="U2983" s="15" t="n">
        <x:f>'Crosswalk'!L80</x:f>
        <x:v>0</x:v>
      </x:c>
      <x:c r="V2983" s="15" t="n">
        <x:f>'Crosswalk'!M80</x:f>
        <x:v>0</x:v>
      </x:c>
      <x:c r="W2983" s="15" t="n">
        <x:f>'Crosswalk'!N80</x:f>
        <x:v>0</x:v>
      </x:c>
      <x:c r="X2983" s="18" t="str">
        <x:v>LFS - National Employment Survey</x:v>
      </x:c>
      <x:c r="Y2983" s="13" t="str"/>
      <x:c r="Z2983" s="18" t="str">
        <x:v>National 2024 division composition. Observed national industry detail; used only for composition within 2024 ILO modelled margins.</x:v>
      </x:c>
      <x:c r="AA2983" s="13" t="str"/>
      <x:c r="AB2983" s="13" t="str">
        <x:v>https://rplumber.ilo.org/data/indicator?format=.csv.gz&amp;id=EMP_TEMP_SEX_EC2_NB_A</x:v>
      </x:c>
    </x:row>
    <x:row r="2984" ht="48" customHeight="1">
      <x:c r="A2984" s="2" t="str">
        <x:v>SEN</x:v>
      </x:c>
      <x:c r="B2984" s="2" t="str">
        <x:v>Q</x:v>
      </x:c>
      <x:c r="C2984" s="2" t="str">
        <x:v>SEN</x:v>
      </x:c>
      <x:c r="D2984" s="2" t="n">
        <x:v>2024</x:v>
      </x:c>
      <x:c r="E2984" s="2" t="str">
        <x:v>EC2_ISIC4_Q86</x:v>
      </x:c>
      <x:c r="F2984" s="17" t="str">
        <x:v>Economic activity (ISIC-Rev.4), 2 digit level: 86 - Human health activities</x:v>
      </x:c>
      <x:c r="G2984" s="19" t="n">
        <x:v>49.487</x:v>
      </x:c>
      <x:c r="H2984" s="20" t="n">
        <x:v>1</x:v>
      </x:c>
      <x:c r="I2984" s="19" t="n">
        <x:f>SUM(G2984:G2984)</x:f>
        <x:v>49.487</x:v>
      </x:c>
      <x:c r="J2984" s="20" t="n">
        <x:f>G2984/I2984*H2984</x:f>
        <x:v>1</x:v>
      </x:c>
      <x:c r="K2984" s="2" t="str">
        <x:v>ISIC4:86</x:v>
      </x:c>
      <x:c r="L2984" s="14" t="n">
        <x:f>'Crosswalk'!C81</x:f>
        <x:v>0</x:v>
      </x:c>
      <x:c r="M2984" s="14" t="n">
        <x:f>'Crosswalk'!D81</x:f>
        <x:v>0</x:v>
      </x:c>
      <x:c r="N2984" s="14" t="n">
        <x:f>'Crosswalk'!E81</x:f>
        <x:v>0</x:v>
      </x:c>
      <x:c r="O2984" s="14" t="n">
        <x:f>'Crosswalk'!F81</x:f>
        <x:v>0</x:v>
      </x:c>
      <x:c r="P2984" s="14" t="n">
        <x:f>'Crosswalk'!G81</x:f>
        <x:v>0</x:v>
      </x:c>
      <x:c r="Q2984" s="14" t="n">
        <x:f>'Crosswalk'!H81</x:f>
        <x:v>1</x:v>
      </x:c>
      <x:c r="R2984" s="14" t="n">
        <x:f>'Crosswalk'!I81</x:f>
        <x:v>0</x:v>
      </x:c>
      <x:c r="S2984" s="14" t="n">
        <x:f>'Crosswalk'!J81</x:f>
        <x:v>0</x:v>
      </x:c>
      <x:c r="T2984" s="14" t="n">
        <x:f>'Crosswalk'!K81</x:f>
        <x:v>0</x:v>
      </x:c>
      <x:c r="U2984" s="14" t="n">
        <x:f>'Crosswalk'!L81</x:f>
        <x:v>0</x:v>
      </x:c>
      <x:c r="V2984" s="14" t="n">
        <x:f>'Crosswalk'!M81</x:f>
        <x:v>0</x:v>
      </x:c>
      <x:c r="W2984" s="14" t="n">
        <x:f>'Crosswalk'!N81</x:f>
        <x:v>0</x:v>
      </x:c>
      <x:c r="X2984" s="17" t="str">
        <x:v>LFS - National Employment Survey</x:v>
      </x:c>
      <x:c r="Y2984" s="2" t="str"/>
      <x:c r="Z2984" s="17" t="str">
        <x:v>National 2024 division composition. Observed national industry detail; used only for composition within 2024 ILO modelled margins.</x:v>
      </x:c>
      <x:c r="AA2984" s="2" t="str"/>
      <x:c r="AB2984" s="2" t="str">
        <x:v>https://rplumber.ilo.org/data/indicator?format=.csv.gz&amp;id=EMP_TEMP_SEX_EC2_NB_A</x:v>
      </x:c>
    </x:row>
    <x:row r="2985" ht="48" customHeight="1">
      <x:c r="A2985" s="13" t="str">
        <x:v>SEN</x:v>
      </x:c>
      <x:c r="B2985" s="13" t="str">
        <x:v>RSTU</x:v>
      </x:c>
      <x:c r="C2985" s="13" t="str">
        <x:v>SEN</x:v>
      </x:c>
      <x:c r="D2985" s="13" t="n">
        <x:v>2024</x:v>
      </x:c>
      <x:c r="E2985" s="13" t="str">
        <x:v>EC2_ISIC4_R90</x:v>
      </x:c>
      <x:c r="F2985" s="18" t="str">
        <x:v>Economic activity (ISIC-Rev.4), 2 digit level: 90 - Creative, arts and entertainment activities</x:v>
      </x:c>
      <x:c r="G2985" s="21" t="n">
        <x:v>1.302</x:v>
      </x:c>
      <x:c r="H2985" s="22" t="n">
        <x:v>1</x:v>
      </x:c>
      <x:c r="I2985" s="21" t="n">
        <x:f>SUM(G2985:G2992)</x:f>
        <x:v>632.241</x:v>
      </x:c>
      <x:c r="J2985" s="22" t="n">
        <x:f>G2985/I2985*H2985</x:f>
        <x:v>0.002059341295487006</x:v>
      </x:c>
      <x:c r="K2985" s="13" t="str">
        <x:v>ISIC4:90</x:v>
      </x:c>
      <x:c r="L2985" s="15" t="n">
        <x:f>'Crosswalk'!C84</x:f>
        <x:v>0</x:v>
      </x:c>
      <x:c r="M2985" s="15" t="n">
        <x:f>'Crosswalk'!D84</x:f>
        <x:v>0</x:v>
      </x:c>
      <x:c r="N2985" s="15" t="n">
        <x:f>'Crosswalk'!E84</x:f>
        <x:v>0</x:v>
      </x:c>
      <x:c r="O2985" s="15" t="n">
        <x:f>'Crosswalk'!F84</x:f>
        <x:v>0</x:v>
      </x:c>
      <x:c r="P2985" s="15" t="n">
        <x:f>'Crosswalk'!G84</x:f>
        <x:v>0</x:v>
      </x:c>
      <x:c r="Q2985" s="15" t="n">
        <x:f>'Crosswalk'!H84</x:f>
        <x:v>0</x:v>
      </x:c>
      <x:c r="R2985" s="15" t="n">
        <x:f>'Crosswalk'!I84</x:f>
        <x:v>0</x:v>
      </x:c>
      <x:c r="S2985" s="15" t="n">
        <x:f>'Crosswalk'!J84</x:f>
        <x:v>0</x:v>
      </x:c>
      <x:c r="T2985" s="15" t="n">
        <x:f>'Crosswalk'!K84</x:f>
        <x:v>1</x:v>
      </x:c>
      <x:c r="U2985" s="15" t="n">
        <x:f>'Crosswalk'!L84</x:f>
        <x:v>0</x:v>
      </x:c>
      <x:c r="V2985" s="15" t="n">
        <x:f>'Crosswalk'!M84</x:f>
        <x:v>0</x:v>
      </x:c>
      <x:c r="W2985" s="15" t="n">
        <x:f>'Crosswalk'!N84</x:f>
        <x:v>0</x:v>
      </x:c>
      <x:c r="X2985" s="18" t="str">
        <x:v>LFS - National Employment Survey</x:v>
      </x:c>
      <x:c r="Y2985" s="13" t="str">
        <x:v>U</x:v>
      </x:c>
      <x:c r="Z2985" s="18" t="str">
        <x:v>National 2024 division composition. Observed national industry detail; used only for composition within 2024 ILO modelled margins.</x:v>
      </x:c>
      <x:c r="AA2985" s="13" t="str"/>
      <x:c r="AB2985" s="13" t="str">
        <x:v>https://rplumber.ilo.org/data/indicator?format=.csv.gz&amp;id=EMP_TEMP_SEX_EC2_NB_A</x:v>
      </x:c>
    </x:row>
    <x:row r="2986" ht="48" customHeight="1">
      <x:c r="A2986" s="2" t="str">
        <x:v>SEN</x:v>
      </x:c>
      <x:c r="B2986" s="2" t="str">
        <x:v>RSTU</x:v>
      </x:c>
      <x:c r="C2986" s="2" t="str">
        <x:v>SEN</x:v>
      </x:c>
      <x:c r="D2986" s="2" t="n">
        <x:v>2024</x:v>
      </x:c>
      <x:c r="E2986" s="2" t="str">
        <x:v>EC2_ISIC4_R93</x:v>
      </x:c>
      <x:c r="F2986" s="17" t="str">
        <x:v>Economic activity (ISIC-Rev.4), 2 digit level: 93 - Sports activities and amusement and recreation activities</x:v>
      </x:c>
      <x:c r="G2986" s="19" t="n">
        <x:v>2.38</x:v>
      </x:c>
      <x:c r="H2986" s="20" t="n">
        <x:v>1</x:v>
      </x:c>
      <x:c r="I2986" s="19" t="n">
        <x:f>SUM(G2985:G2992)</x:f>
        <x:v>632.241</x:v>
      </x:c>
      <x:c r="J2986" s="20" t="n">
        <x:f>G2986/I2986*H2986</x:f>
        <x:v>0.0037643873143310856</x:v>
      </x:c>
      <x:c r="K2986" s="2" t="str">
        <x:v>ISIC4:93</x:v>
      </x:c>
      <x:c r="L2986" s="14" t="n">
        <x:f>'Crosswalk'!C87</x:f>
        <x:v>0</x:v>
      </x:c>
      <x:c r="M2986" s="14" t="n">
        <x:f>'Crosswalk'!D87</x:f>
        <x:v>0</x:v>
      </x:c>
      <x:c r="N2986" s="14" t="n">
        <x:f>'Crosswalk'!E87</x:f>
        <x:v>0</x:v>
      </x:c>
      <x:c r="O2986" s="14" t="n">
        <x:f>'Crosswalk'!F87</x:f>
        <x:v>1</x:v>
      </x:c>
      <x:c r="P2986" s="14" t="n">
        <x:f>'Crosswalk'!G87</x:f>
        <x:v>0</x:v>
      </x:c>
      <x:c r="Q2986" s="14" t="n">
        <x:f>'Crosswalk'!H87</x:f>
        <x:v>0</x:v>
      </x:c>
      <x:c r="R2986" s="14" t="n">
        <x:f>'Crosswalk'!I87</x:f>
        <x:v>0</x:v>
      </x:c>
      <x:c r="S2986" s="14" t="n">
        <x:f>'Crosswalk'!J87</x:f>
        <x:v>0</x:v>
      </x:c>
      <x:c r="T2986" s="14" t="n">
        <x:f>'Crosswalk'!K87</x:f>
        <x:v>0</x:v>
      </x:c>
      <x:c r="U2986" s="14" t="n">
        <x:f>'Crosswalk'!L87</x:f>
        <x:v>0</x:v>
      </x:c>
      <x:c r="V2986" s="14" t="n">
        <x:f>'Crosswalk'!M87</x:f>
        <x:v>0</x:v>
      </x:c>
      <x:c r="W2986" s="14" t="n">
        <x:f>'Crosswalk'!N87</x:f>
        <x:v>0</x:v>
      </x:c>
      <x:c r="X2986" s="17" t="str">
        <x:v>LFS - National Employment Survey</x:v>
      </x:c>
      <x:c r="Y2986" s="2" t="str">
        <x:v>U</x:v>
      </x:c>
      <x:c r="Z2986" s="17" t="str">
        <x:v>National 2024 division composition. Observed national industry detail; used only for composition within 2024 ILO modelled margins.</x:v>
      </x:c>
      <x:c r="AA2986" s="2" t="str"/>
      <x:c r="AB2986" s="2" t="str">
        <x:v>https://rplumber.ilo.org/data/indicator?format=.csv.gz&amp;id=EMP_TEMP_SEX_EC2_NB_A</x:v>
      </x:c>
    </x:row>
    <x:row r="2987" ht="48" customHeight="1">
      <x:c r="A2987" s="13" t="str">
        <x:v>SEN</x:v>
      </x:c>
      <x:c r="B2987" s="13" t="str">
        <x:v>RSTU</x:v>
      </x:c>
      <x:c r="C2987" s="13" t="str">
        <x:v>SEN</x:v>
      </x:c>
      <x:c r="D2987" s="13" t="n">
        <x:v>2024</x:v>
      </x:c>
      <x:c r="E2987" s="13" t="str">
        <x:v>EC2_ISIC4_S94</x:v>
      </x:c>
      <x:c r="F2987" s="18" t="str">
        <x:v>Economic activity (ISIC-Rev.4), 2 digit level: 94 - Activities of membership organizations</x:v>
      </x:c>
      <x:c r="G2987" s="21" t="n">
        <x:v>24.558</x:v>
      </x:c>
      <x:c r="H2987" s="22" t="n">
        <x:v>1</x:v>
      </x:c>
      <x:c r="I2987" s="21" t="n">
        <x:f>SUM(G2985:G2992)</x:f>
        <x:v>632.241</x:v>
      </x:c>
      <x:c r="J2987" s="22" t="n">
        <x:f>G2987/I2987*H2987</x:f>
        <x:v>0.038842783052665045</x:v>
      </x:c>
      <x:c r="K2987" s="13" t="str">
        <x:v>ISIC4:94</x:v>
      </x:c>
      <x:c r="L2987" s="15" t="n">
        <x:f>'Crosswalk'!C88</x:f>
        <x:v>0</x:v>
      </x:c>
      <x:c r="M2987" s="15" t="n">
        <x:f>'Crosswalk'!D88</x:f>
        <x:v>0</x:v>
      </x:c>
      <x:c r="N2987" s="15" t="n">
        <x:f>'Crosswalk'!E88</x:f>
        <x:v>0</x:v>
      </x:c>
      <x:c r="O2987" s="15" t="n">
        <x:f>'Crosswalk'!F88</x:f>
        <x:v>0</x:v>
      </x:c>
      <x:c r="P2987" s="15" t="n">
        <x:f>'Crosswalk'!G88</x:f>
        <x:v>0</x:v>
      </x:c>
      <x:c r="Q2987" s="15" t="n">
        <x:f>'Crosswalk'!H88</x:f>
        <x:v>0</x:v>
      </x:c>
      <x:c r="R2987" s="15" t="n">
        <x:f>'Crosswalk'!I88</x:f>
        <x:v>0</x:v>
      </x:c>
      <x:c r="S2987" s="15" t="n">
        <x:f>'Crosswalk'!J88</x:f>
        <x:v>0</x:v>
      </x:c>
      <x:c r="T2987" s="15" t="n">
        <x:f>'Crosswalk'!K88</x:f>
        <x:v>0</x:v>
      </x:c>
      <x:c r="U2987" s="15" t="n">
        <x:f>'Crosswalk'!L88</x:f>
        <x:v>0</x:v>
      </x:c>
      <x:c r="V2987" s="15" t="n">
        <x:f>'Crosswalk'!M88</x:f>
        <x:v>0</x:v>
      </x:c>
      <x:c r="W2987" s="15" t="n">
        <x:f>'Crosswalk'!N88</x:f>
        <x:v>1</x:v>
      </x:c>
      <x:c r="X2987" s="18" t="str">
        <x:v>LFS - National Employment Survey</x:v>
      </x:c>
      <x:c r="Y2987" s="13" t="str"/>
      <x:c r="Z2987" s="18" t="str">
        <x:v>National 2024 division composition. Observed national industry detail; used only for composition within 2024 ILO modelled margins.</x:v>
      </x:c>
      <x:c r="AA2987" s="13" t="str"/>
      <x:c r="AB2987" s="13" t="str">
        <x:v>https://rplumber.ilo.org/data/indicator?format=.csv.gz&amp;id=EMP_TEMP_SEX_EC2_NB_A</x:v>
      </x:c>
    </x:row>
    <x:row r="2988" ht="48" customHeight="1">
      <x:c r="A2988" s="2" t="str">
        <x:v>SEN</x:v>
      </x:c>
      <x:c r="B2988" s="2" t="str">
        <x:v>RSTU</x:v>
      </x:c>
      <x:c r="C2988" s="2" t="str">
        <x:v>SEN</x:v>
      </x:c>
      <x:c r="D2988" s="2" t="n">
        <x:v>2024</x:v>
      </x:c>
      <x:c r="E2988" s="2" t="str">
        <x:v>EC2_ISIC4_S95</x:v>
      </x:c>
      <x:c r="F2988" s="17" t="str">
        <x:v>Economic activity (ISIC-Rev.4), 2 digit level: 95 - Repair of computers and personal and household goods</x:v>
      </x:c>
      <x:c r="G2988" s="19" t="n">
        <x:v>35.988</x:v>
      </x:c>
      <x:c r="H2988" s="20" t="n">
        <x:v>1</x:v>
      </x:c>
      <x:c r="I2988" s="19" t="n">
        <x:f>SUM(G2985:G2992)</x:f>
        <x:v>632.241</x:v>
      </x:c>
      <x:c r="J2988" s="20" t="n">
        <x:f>G2988/I2988*H2988</x:f>
        <x:v>0.05692133221350719</x:v>
      </x:c>
      <x:c r="K2988" s="2" t="str">
        <x:v>ISIC4:95</x:v>
      </x:c>
      <x:c r="L2988" s="14" t="n">
        <x:f>'Crosswalk'!C89</x:f>
        <x:v>0</x:v>
      </x:c>
      <x:c r="M2988" s="14" t="n">
        <x:f>'Crosswalk'!D89</x:f>
        <x:v>0</x:v>
      </x:c>
      <x:c r="N2988" s="14" t="n">
        <x:f>'Crosswalk'!E89</x:f>
        <x:v>0</x:v>
      </x:c>
      <x:c r="O2988" s="14" t="n">
        <x:f>'Crosswalk'!F89</x:f>
        <x:v>0.7</x:v>
      </x:c>
      <x:c r="P2988" s="14" t="n">
        <x:f>'Crosswalk'!G89</x:f>
        <x:v>0</x:v>
      </x:c>
      <x:c r="Q2988" s="14" t="n">
        <x:f>'Crosswalk'!H89</x:f>
        <x:v>0</x:v>
      </x:c>
      <x:c r="R2988" s="14" t="n">
        <x:f>'Crosswalk'!I89</x:f>
        <x:v>0</x:v>
      </x:c>
      <x:c r="S2988" s="14" t="n">
        <x:f>'Crosswalk'!J89</x:f>
        <x:v>0.3</x:v>
      </x:c>
      <x:c r="T2988" s="14" t="n">
        <x:f>'Crosswalk'!K89</x:f>
        <x:v>0</x:v>
      </x:c>
      <x:c r="U2988" s="14" t="n">
        <x:f>'Crosswalk'!L89</x:f>
        <x:v>0</x:v>
      </x:c>
      <x:c r="V2988" s="14" t="n">
        <x:f>'Crosswalk'!M89</x:f>
        <x:v>0</x:v>
      </x:c>
      <x:c r="W2988" s="14" t="n">
        <x:f>'Crosswalk'!N89</x:f>
        <x:v>0</x:v>
      </x:c>
      <x:c r="X2988" s="17" t="str">
        <x:v>LFS - National Employment Survey</x:v>
      </x:c>
      <x:c r="Y2988" s="2" t="str"/>
      <x:c r="Z2988" s="17" t="str">
        <x:v>National 2024 division composition. Observed national industry detail; used only for composition within 2024 ILO modelled margins.</x:v>
      </x:c>
      <x:c r="AA2988" s="2" t="str"/>
      <x:c r="AB2988" s="2" t="str">
        <x:v>https://rplumber.ilo.org/data/indicator?format=.csv.gz&amp;id=EMP_TEMP_SEX_EC2_NB_A</x:v>
      </x:c>
    </x:row>
    <x:row r="2989" ht="48" customHeight="1">
      <x:c r="A2989" s="13" t="str">
        <x:v>SEN</x:v>
      </x:c>
      <x:c r="B2989" s="13" t="str">
        <x:v>RSTU</x:v>
      </x:c>
      <x:c r="C2989" s="13" t="str">
        <x:v>SEN</x:v>
      </x:c>
      <x:c r="D2989" s="13" t="n">
        <x:v>2024</x:v>
      </x:c>
      <x:c r="E2989" s="13" t="str">
        <x:v>EC2_ISIC4_S96</x:v>
      </x:c>
      <x:c r="F2989" s="18" t="str">
        <x:v>Economic activity (ISIC-Rev.4), 2 digit level: 96 - Other personal service activities</x:v>
      </x:c>
      <x:c r="G2989" s="21" t="n">
        <x:v>424.032</x:v>
      </x:c>
      <x:c r="H2989" s="22" t="n">
        <x:v>1</x:v>
      </x:c>
      <x:c r="I2989" s="21" t="n">
        <x:f>SUM(G2985:G2992)</x:f>
        <x:v>632.241</x:v>
      </x:c>
      <x:c r="J2989" s="22" t="n">
        <x:f>G2989/I2989*H2989</x:f>
        <x:v>0.6706809586850584</x:v>
      </x:c>
      <x:c r="K2989" s="13" t="str">
        <x:v>ISIC4:96</x:v>
      </x:c>
      <x:c r="L2989" s="15" t="n">
        <x:f>'Crosswalk'!C90</x:f>
        <x:v>0</x:v>
      </x:c>
      <x:c r="M2989" s="15" t="n">
        <x:f>'Crosswalk'!D90</x:f>
        <x:v>0</x:v>
      </x:c>
      <x:c r="N2989" s="15" t="n">
        <x:f>'Crosswalk'!E90</x:f>
        <x:v>0</x:v>
      </x:c>
      <x:c r="O2989" s="15" t="n">
        <x:f>'Crosswalk'!F90</x:f>
        <x:v>1</x:v>
      </x:c>
      <x:c r="P2989" s="15" t="n">
        <x:f>'Crosswalk'!G90</x:f>
        <x:v>0</x:v>
      </x:c>
      <x:c r="Q2989" s="15" t="n">
        <x:f>'Crosswalk'!H90</x:f>
        <x:v>0</x:v>
      </x:c>
      <x:c r="R2989" s="15" t="n">
        <x:f>'Crosswalk'!I90</x:f>
        <x:v>0</x:v>
      </x:c>
      <x:c r="S2989" s="15" t="n">
        <x:f>'Crosswalk'!J90</x:f>
        <x:v>0</x:v>
      </x:c>
      <x:c r="T2989" s="15" t="n">
        <x:f>'Crosswalk'!K90</x:f>
        <x:v>0</x:v>
      </x:c>
      <x:c r="U2989" s="15" t="n">
        <x:f>'Crosswalk'!L90</x:f>
        <x:v>0</x:v>
      </x:c>
      <x:c r="V2989" s="15" t="n">
        <x:f>'Crosswalk'!M90</x:f>
        <x:v>0</x:v>
      </x:c>
      <x:c r="W2989" s="15" t="n">
        <x:f>'Crosswalk'!N90</x:f>
        <x:v>0</x:v>
      </x:c>
      <x:c r="X2989" s="18" t="str">
        <x:v>LFS - National Employment Survey</x:v>
      </x:c>
      <x:c r="Y2989" s="13" t="str"/>
      <x:c r="Z2989" s="18" t="str">
        <x:v>National 2024 division composition. Observed national industry detail; used only for composition within 2024 ILO modelled margins.</x:v>
      </x:c>
      <x:c r="AA2989" s="13" t="str"/>
      <x:c r="AB2989" s="13" t="str">
        <x:v>https://rplumber.ilo.org/data/indicator?format=.csv.gz&amp;id=EMP_TEMP_SEX_EC2_NB_A</x:v>
      </x:c>
    </x:row>
    <x:row r="2990" ht="48" customHeight="1">
      <x:c r="A2990" s="2" t="str">
        <x:v>SEN</x:v>
      </x:c>
      <x:c r="B2990" s="2" t="str">
        <x:v>RSTU</x:v>
      </x:c>
      <x:c r="C2990" s="2" t="str">
        <x:v>SEN</x:v>
      </x:c>
      <x:c r="D2990" s="2" t="n">
        <x:v>2024</x:v>
      </x:c>
      <x:c r="E2990" s="2" t="str">
        <x:v>EC2_ISIC4_T97</x:v>
      </x:c>
      <x:c r="F2990" s="17" t="str">
        <x:v>Economic activity (ISIC-Rev.4), 2 digit level: 97 - Activities of households as employers of domestic personnel</x:v>
      </x:c>
      <x:c r="G2990" s="19" t="n">
        <x:v>56.425</x:v>
      </x:c>
      <x:c r="H2990" s="20" t="n">
        <x:v>1</x:v>
      </x:c>
      <x:c r="I2990" s="19" t="n">
        <x:f>SUM(G2985:G2992)</x:f>
        <x:v>632.241</x:v>
      </x:c>
      <x:c r="J2990" s="20" t="n">
        <x:f>G2990/I2990*H2990</x:f>
        <x:v>0.0892460311811477</x:v>
      </x:c>
      <x:c r="K2990" s="2" t="str">
        <x:v>ISIC4:97</x:v>
      </x:c>
      <x:c r="L2990" s="14" t="n">
        <x:f>'Crosswalk'!C91</x:f>
        <x:v>0</x:v>
      </x:c>
      <x:c r="M2990" s="14" t="n">
        <x:f>'Crosswalk'!D91</x:f>
        <x:v>0</x:v>
      </x:c>
      <x:c r="N2990" s="14" t="n">
        <x:f>'Crosswalk'!E91</x:f>
        <x:v>0</x:v>
      </x:c>
      <x:c r="O2990" s="14" t="n">
        <x:f>'Crosswalk'!F91</x:f>
        <x:v>0</x:v>
      </x:c>
      <x:c r="P2990" s="14" t="n">
        <x:f>'Crosswalk'!G91</x:f>
        <x:v>0</x:v>
      </x:c>
      <x:c r="Q2990" s="14" t="n">
        <x:f>'Crosswalk'!H91</x:f>
        <x:v>0</x:v>
      </x:c>
      <x:c r="R2990" s="14" t="n">
        <x:f>'Crosswalk'!I91</x:f>
        <x:v>0</x:v>
      </x:c>
      <x:c r="S2990" s="14" t="n">
        <x:f>'Crosswalk'!J91</x:f>
        <x:v>0</x:v>
      </x:c>
      <x:c r="T2990" s="14" t="n">
        <x:f>'Crosswalk'!K91</x:f>
        <x:v>0</x:v>
      </x:c>
      <x:c r="U2990" s="14" t="n">
        <x:f>'Crosswalk'!L91</x:f>
        <x:v>0</x:v>
      </x:c>
      <x:c r="V2990" s="14" t="n">
        <x:f>'Crosswalk'!M91</x:f>
        <x:v>0</x:v>
      </x:c>
      <x:c r="W2990" s="14" t="n">
        <x:f>'Crosswalk'!N91</x:f>
        <x:v>1</x:v>
      </x:c>
      <x:c r="X2990" s="17" t="str">
        <x:v>LFS - National Employment Survey</x:v>
      </x:c>
      <x:c r="Y2990" s="2" t="str"/>
      <x:c r="Z2990" s="17" t="str">
        <x:v>National 2024 division composition. Observed national industry detail; used only for composition within 2024 ILO modelled margins.</x:v>
      </x:c>
      <x:c r="AA2990" s="2" t="str"/>
      <x:c r="AB2990" s="2" t="str">
        <x:v>https://rplumber.ilo.org/data/indicator?format=.csv.gz&amp;id=EMP_TEMP_SEX_EC2_NB_A</x:v>
      </x:c>
    </x:row>
    <x:row r="2991" ht="48" customHeight="1">
      <x:c r="A2991" s="13" t="str">
        <x:v>SEN</x:v>
      </x:c>
      <x:c r="B2991" s="13" t="str">
        <x:v>RSTU</x:v>
      </x:c>
      <x:c r="C2991" s="13" t="str">
        <x:v>SEN</x:v>
      </x:c>
      <x:c r="D2991" s="13" t="n">
        <x:v>2024</x:v>
      </x:c>
      <x:c r="E2991" s="13" t="str">
        <x:v>EC2_ISIC4_T98</x:v>
      </x:c>
      <x:c r="F2991" s="18" t="str">
        <x:v>Economic activity (ISIC-Rev.4), 2 digit level: 98 - Undifferentiated goods- and services-producing activities of private households for own use</x:v>
      </x:c>
      <x:c r="G2991" s="21" t="n">
        <x:v>82.412</x:v>
      </x:c>
      <x:c r="H2991" s="22" t="n">
        <x:v>1</x:v>
      </x:c>
      <x:c r="I2991" s="21" t="n">
        <x:f>SUM(G2985:G2992)</x:f>
        <x:v>632.241</x:v>
      </x:c>
      <x:c r="J2991" s="22" t="n">
        <x:f>G2991/I2991*H2991</x:f>
        <x:v>0.13034902829775355</x:v>
      </x:c>
      <x:c r="K2991" s="13" t="str">
        <x:v>ISIC4:98</x:v>
      </x:c>
      <x:c r="L2991" s="15" t="n">
        <x:f>'Crosswalk'!C92</x:f>
        <x:v>0</x:v>
      </x:c>
      <x:c r="M2991" s="15" t="n">
        <x:f>'Crosswalk'!D92</x:f>
        <x:v>0</x:v>
      </x:c>
      <x:c r="N2991" s="15" t="n">
        <x:f>'Crosswalk'!E92</x:f>
        <x:v>0</x:v>
      </x:c>
      <x:c r="O2991" s="15" t="n">
        <x:f>'Crosswalk'!F92</x:f>
        <x:v>0</x:v>
      </x:c>
      <x:c r="P2991" s="15" t="n">
        <x:f>'Crosswalk'!G92</x:f>
        <x:v>0</x:v>
      </x:c>
      <x:c r="Q2991" s="15" t="n">
        <x:f>'Crosswalk'!H92</x:f>
        <x:v>0</x:v>
      </x:c>
      <x:c r="R2991" s="15" t="n">
        <x:f>'Crosswalk'!I92</x:f>
        <x:v>0</x:v>
      </x:c>
      <x:c r="S2991" s="15" t="n">
        <x:f>'Crosswalk'!J92</x:f>
        <x:v>0</x:v>
      </x:c>
      <x:c r="T2991" s="15" t="n">
        <x:f>'Crosswalk'!K92</x:f>
        <x:v>0</x:v>
      </x:c>
      <x:c r="U2991" s="15" t="n">
        <x:f>'Crosswalk'!L92</x:f>
        <x:v>0</x:v>
      </x:c>
      <x:c r="V2991" s="15" t="n">
        <x:f>'Crosswalk'!M92</x:f>
        <x:v>0</x:v>
      </x:c>
      <x:c r="W2991" s="15" t="n">
        <x:f>'Crosswalk'!N92</x:f>
        <x:v>1</x:v>
      </x:c>
      <x:c r="X2991" s="18" t="str">
        <x:v>LFS - National Employment Survey</x:v>
      </x:c>
      <x:c r="Y2991" s="13" t="str"/>
      <x:c r="Z2991" s="18" t="str">
        <x:v>National 2024 division composition. Observed national industry detail; used only for composition within 2024 ILO modelled margins.</x:v>
      </x:c>
      <x:c r="AA2991" s="13" t="str"/>
      <x:c r="AB2991" s="13" t="str">
        <x:v>https://rplumber.ilo.org/data/indicator?format=.csv.gz&amp;id=EMP_TEMP_SEX_EC2_NB_A</x:v>
      </x:c>
    </x:row>
    <x:row r="2992" ht="48" customHeight="1">
      <x:c r="A2992" s="2" t="str">
        <x:v>SEN</x:v>
      </x:c>
      <x:c r="B2992" s="2" t="str">
        <x:v>RSTU</x:v>
      </x:c>
      <x:c r="C2992" s="2" t="str">
        <x:v>SEN</x:v>
      </x:c>
      <x:c r="D2992" s="2" t="n">
        <x:v>2024</x:v>
      </x:c>
      <x:c r="E2992" s="2" t="str">
        <x:v>EC2_ISIC4_U99</x:v>
      </x:c>
      <x:c r="F2992" s="17" t="str">
        <x:v>Economic activity (ISIC-Rev.4), 2 digit level: 99 - Activities of extraterritorial organizations and bodies</x:v>
      </x:c>
      <x:c r="G2992" s="19" t="n">
        <x:v>5.144</x:v>
      </x:c>
      <x:c r="H2992" s="20" t="n">
        <x:v>1</x:v>
      </x:c>
      <x:c r="I2992" s="19" t="n">
        <x:f>SUM(G2985:G2992)</x:f>
        <x:v>632.241</x:v>
      </x:c>
      <x:c r="J2992" s="20" t="n">
        <x:f>G2992/I2992*H2992</x:f>
        <x:v>0.008136137960050045</x:v>
      </x:c>
      <x:c r="K2992" s="2" t="str">
        <x:v>ISIC4:99</x:v>
      </x:c>
      <x:c r="L2992" s="14" t="n">
        <x:f>'Crosswalk'!C93</x:f>
        <x:v>0</x:v>
      </x:c>
      <x:c r="M2992" s="14" t="n">
        <x:f>'Crosswalk'!D93</x:f>
        <x:v>0</x:v>
      </x:c>
      <x:c r="N2992" s="14" t="n">
        <x:f>'Crosswalk'!E93</x:f>
        <x:v>0</x:v>
      </x:c>
      <x:c r="O2992" s="14" t="n">
        <x:f>'Crosswalk'!F93</x:f>
        <x:v>0</x:v>
      </x:c>
      <x:c r="P2992" s="14" t="n">
        <x:f>'Crosswalk'!G93</x:f>
        <x:v>0</x:v>
      </x:c>
      <x:c r="Q2992" s="14" t="n">
        <x:f>'Crosswalk'!H93</x:f>
        <x:v>0</x:v>
      </x:c>
      <x:c r="R2992" s="14" t="n">
        <x:f>'Crosswalk'!I93</x:f>
        <x:v>0</x:v>
      </x:c>
      <x:c r="S2992" s="14" t="n">
        <x:f>'Crosswalk'!J93</x:f>
        <x:v>0</x:v>
      </x:c>
      <x:c r="T2992" s="14" t="n">
        <x:f>'Crosswalk'!K93</x:f>
        <x:v>0</x:v>
      </x:c>
      <x:c r="U2992" s="14" t="n">
        <x:f>'Crosswalk'!L93</x:f>
        <x:v>0</x:v>
      </x:c>
      <x:c r="V2992" s="14" t="n">
        <x:f>'Crosswalk'!M93</x:f>
        <x:v>0</x:v>
      </x:c>
      <x:c r="W2992" s="14" t="n">
        <x:f>'Crosswalk'!N93</x:f>
        <x:v>1</x:v>
      </x:c>
      <x:c r="X2992" s="17" t="str">
        <x:v>LFS - National Employment Survey</x:v>
      </x:c>
      <x:c r="Y2992" s="2" t="str"/>
      <x:c r="Z2992" s="17" t="str">
        <x:v>National 2024 division composition. Observed national industry detail; used only for composition within 2024 ILO modelled margins.</x:v>
      </x:c>
      <x:c r="AA2992" s="2" t="str"/>
      <x:c r="AB2992" s="2" t="str">
        <x:v>https://rplumber.ilo.org/data/indicator?format=.csv.gz&amp;id=EMP_TEMP_SEX_EC2_NB_A</x:v>
      </x:c>
    </x:row>
    <x:row r="2993" ht="48" customHeight="1">
      <x:c r="A2993" s="13" t="str">
        <x:v>MUS</x:v>
      </x:c>
      <x:c r="B2993" s="13" t="str">
        <x:v>A</x:v>
      </x:c>
      <x:c r="C2993" s="13" t="str">
        <x:v>MUS</x:v>
      </x:c>
      <x:c r="D2993" s="13" t="n">
        <x:v>2024</x:v>
      </x:c>
      <x:c r="E2993" s="13" t="str">
        <x:v>EC2_ISIC4_A01</x:v>
      </x:c>
      <x:c r="F2993" s="18" t="str">
        <x:v>Economic activity (ISIC-Rev.4), 2 digit level: 01 - Crop and animal production, hunting and related service activities</x:v>
      </x:c>
      <x:c r="G2993" s="21" t="n">
        <x:v>22.922</x:v>
      </x:c>
      <x:c r="H2993" s="22" t="n">
        <x:v>1</x:v>
      </x:c>
      <x:c r="I2993" s="21" t="n">
        <x:f>SUM(G2993:G2995)</x:f>
        <x:v>28.633</x:v>
      </x:c>
      <x:c r="J2993" s="22" t="n">
        <x:f>G2993/I2993*H2993</x:f>
        <x:v>0.8005448259001852</x:v>
      </x:c>
      <x:c r="K2993" s="13" t="str">
        <x:v>ISIC4:01</x:v>
      </x:c>
      <x:c r="L2993" s="15" t="n">
        <x:f>'Crosswalk'!C6</x:f>
        <x:v>0</x:v>
      </x:c>
      <x:c r="M2993" s="15" t="n">
        <x:f>'Crosswalk'!D6</x:f>
        <x:v>0</x:v>
      </x:c>
      <x:c r="N2993" s="15" t="n">
        <x:f>'Crosswalk'!E6</x:f>
        <x:v>0</x:v>
      </x:c>
      <x:c r="O2993" s="15" t="n">
        <x:f>'Crosswalk'!F6</x:f>
        <x:v>0</x:v>
      </x:c>
      <x:c r="P2993" s="15" t="n">
        <x:f>'Crosswalk'!G6</x:f>
        <x:v>1</x:v>
      </x:c>
      <x:c r="Q2993" s="15" t="n">
        <x:f>'Crosswalk'!H6</x:f>
        <x:v>0</x:v>
      </x:c>
      <x:c r="R2993" s="15" t="n">
        <x:f>'Crosswalk'!I6</x:f>
        <x:v>0</x:v>
      </x:c>
      <x:c r="S2993" s="15" t="n">
        <x:f>'Crosswalk'!J6</x:f>
        <x:v>0</x:v>
      </x:c>
      <x:c r="T2993" s="15" t="n">
        <x:f>'Crosswalk'!K6</x:f>
        <x:v>0</x:v>
      </x:c>
      <x:c r="U2993" s="15" t="n">
        <x:f>'Crosswalk'!L6</x:f>
        <x:v>0</x:v>
      </x:c>
      <x:c r="V2993" s="15" t="n">
        <x:f>'Crosswalk'!M6</x:f>
        <x:v>0</x:v>
      </x:c>
      <x:c r="W2993" s="15" t="n">
        <x:f>'Crosswalk'!N6</x:f>
        <x:v>0</x:v>
      </x:c>
      <x:c r="X2993" s="18" t="str">
        <x:v>LFS - Continuous Multi-Purpose Household Survey</x:v>
      </x:c>
      <x:c r="Y2993" s="13" t="str"/>
      <x:c r="Z2993" s="18" t="str">
        <x:v>National 2024 division composition. Observed national industry detail; used only for composition within 2024 ILO modelled margins.</x:v>
      </x:c>
      <x:c r="AA2993" s="13" t="str"/>
      <x:c r="AB2993" s="13" t="str">
        <x:v>https://rplumber.ilo.org/data/indicator?format=.csv.gz&amp;id=EMP_TEMP_SEX_EC2_NB_A</x:v>
      </x:c>
    </x:row>
    <x:row r="2994" ht="48" customHeight="1">
      <x:c r="A2994" s="2" t="str">
        <x:v>MUS</x:v>
      </x:c>
      <x:c r="B2994" s="2" t="str">
        <x:v>A</x:v>
      </x:c>
      <x:c r="C2994" s="2" t="str">
        <x:v>MUS</x:v>
      </x:c>
      <x:c r="D2994" s="2" t="n">
        <x:v>2024</x:v>
      </x:c>
      <x:c r="E2994" s="2" t="str">
        <x:v>EC2_ISIC4_A02</x:v>
      </x:c>
      <x:c r="F2994" s="17" t="str">
        <x:v>Economic activity (ISIC-Rev.4), 2 digit level: 02 - Forestry and logging</x:v>
      </x:c>
      <x:c r="G2994" s="19" t="n">
        <x:v>0.456</x:v>
      </x:c>
      <x:c r="H2994" s="20" t="n">
        <x:v>1</x:v>
      </x:c>
      <x:c r="I2994" s="19" t="n">
        <x:f>SUM(G2993:G2995)</x:f>
        <x:v>28.633</x:v>
      </x:c>
      <x:c r="J2994" s="20" t="n">
        <x:f>G2994/I2994*H2994</x:f>
        <x:v>0.015925680159256803</x:v>
      </x:c>
      <x:c r="K2994" s="2" t="str">
        <x:v>ISIC4:02</x:v>
      </x:c>
      <x:c r="L2994" s="14" t="n">
        <x:f>'Crosswalk'!C7</x:f>
        <x:v>0</x:v>
      </x:c>
      <x:c r="M2994" s="14" t="n">
        <x:f>'Crosswalk'!D7</x:f>
        <x:v>1</x:v>
      </x:c>
      <x:c r="N2994" s="14" t="n">
        <x:f>'Crosswalk'!E7</x:f>
        <x:v>0</x:v>
      </x:c>
      <x:c r="O2994" s="14" t="n">
        <x:f>'Crosswalk'!F7</x:f>
        <x:v>0</x:v>
      </x:c>
      <x:c r="P2994" s="14" t="n">
        <x:f>'Crosswalk'!G7</x:f>
        <x:v>0</x:v>
      </x:c>
      <x:c r="Q2994" s="14" t="n">
        <x:f>'Crosswalk'!H7</x:f>
        <x:v>0</x:v>
      </x:c>
      <x:c r="R2994" s="14" t="n">
        <x:f>'Crosswalk'!I7</x:f>
        <x:v>0</x:v>
      </x:c>
      <x:c r="S2994" s="14" t="n">
        <x:f>'Crosswalk'!J7</x:f>
        <x:v>0</x:v>
      </x:c>
      <x:c r="T2994" s="14" t="n">
        <x:f>'Crosswalk'!K7</x:f>
        <x:v>0</x:v>
      </x:c>
      <x:c r="U2994" s="14" t="n">
        <x:f>'Crosswalk'!L7</x:f>
        <x:v>0</x:v>
      </x:c>
      <x:c r="V2994" s="14" t="n">
        <x:f>'Crosswalk'!M7</x:f>
        <x:v>0</x:v>
      </x:c>
      <x:c r="W2994" s="14" t="n">
        <x:f>'Crosswalk'!N7</x:f>
        <x:v>0</x:v>
      </x:c>
      <x:c r="X2994" s="17" t="str">
        <x:v>LFS - Continuous Multi-Purpose Household Survey</x:v>
      </x:c>
      <x:c r="Y2994" s="2" t="str"/>
      <x:c r="Z2994" s="17" t="str">
        <x:v>National 2024 division composition. Observed national industry detail; used only for composition within 2024 ILO modelled margins.</x:v>
      </x:c>
      <x:c r="AA2994" s="2" t="str"/>
      <x:c r="AB2994" s="2" t="str">
        <x:v>https://rplumber.ilo.org/data/indicator?format=.csv.gz&amp;id=EMP_TEMP_SEX_EC2_NB_A</x:v>
      </x:c>
    </x:row>
    <x:row r="2995" ht="48" customHeight="1">
      <x:c r="A2995" s="13" t="str">
        <x:v>MUS</x:v>
      </x:c>
      <x:c r="B2995" s="13" t="str">
        <x:v>A</x:v>
      </x:c>
      <x:c r="C2995" s="13" t="str">
        <x:v>MUS</x:v>
      </x:c>
      <x:c r="D2995" s="13" t="n">
        <x:v>2024</x:v>
      </x:c>
      <x:c r="E2995" s="13" t="str">
        <x:v>EC2_ISIC4_A03</x:v>
      </x:c>
      <x:c r="F2995" s="18" t="str">
        <x:v>Economic activity (ISIC-Rev.4), 2 digit level: 03 - Fishing and aquaculture</x:v>
      </x:c>
      <x:c r="G2995" s="21" t="n">
        <x:v>5.255</x:v>
      </x:c>
      <x:c r="H2995" s="22" t="n">
        <x:v>1</x:v>
      </x:c>
      <x:c r="I2995" s="21" t="n">
        <x:f>SUM(G2993:G2995)</x:f>
        <x:v>28.633</x:v>
      </x:c>
      <x:c r="J2995" s="22" t="n">
        <x:f>G2995/I2995*H2995</x:f>
        <x:v>0.1835294939405581</x:v>
      </x:c>
      <x:c r="K2995" s="13" t="str">
        <x:v>ISIC4:03</x:v>
      </x:c>
      <x:c r="L2995" s="15" t="n">
        <x:f>'Crosswalk'!C8</x:f>
        <x:v>0</x:v>
      </x:c>
      <x:c r="M2995" s="15" t="n">
        <x:f>'Crosswalk'!D8</x:f>
        <x:v>0</x:v>
      </x:c>
      <x:c r="N2995" s="15" t="n">
        <x:f>'Crosswalk'!E8</x:f>
        <x:v>0</x:v>
      </x:c>
      <x:c r="O2995" s="15" t="n">
        <x:f>'Crosswalk'!F8</x:f>
        <x:v>0</x:v>
      </x:c>
      <x:c r="P2995" s="15" t="n">
        <x:f>'Crosswalk'!G8</x:f>
        <x:v>1</x:v>
      </x:c>
      <x:c r="Q2995" s="15" t="n">
        <x:f>'Crosswalk'!H8</x:f>
        <x:v>0</x:v>
      </x:c>
      <x:c r="R2995" s="15" t="n">
        <x:f>'Crosswalk'!I8</x:f>
        <x:v>0</x:v>
      </x:c>
      <x:c r="S2995" s="15" t="n">
        <x:f>'Crosswalk'!J8</x:f>
        <x:v>0</x:v>
      </x:c>
      <x:c r="T2995" s="15" t="n">
        <x:f>'Crosswalk'!K8</x:f>
        <x:v>0</x:v>
      </x:c>
      <x:c r="U2995" s="15" t="n">
        <x:f>'Crosswalk'!L8</x:f>
        <x:v>0</x:v>
      </x:c>
      <x:c r="V2995" s="15" t="n">
        <x:f>'Crosswalk'!M8</x:f>
        <x:v>0</x:v>
      </x:c>
      <x:c r="W2995" s="15" t="n">
        <x:f>'Crosswalk'!N8</x:f>
        <x:v>0</x:v>
      </x:c>
      <x:c r="X2995" s="18" t="str">
        <x:v>LFS - Continuous Multi-Purpose Household Survey</x:v>
      </x:c>
      <x:c r="Y2995" s="13" t="str"/>
      <x:c r="Z2995" s="18" t="str">
        <x:v>National 2024 division composition. Observed national industry detail; used only for composition within 2024 ILO modelled margins.</x:v>
      </x:c>
      <x:c r="AA2995" s="13" t="str"/>
      <x:c r="AB2995" s="13" t="str">
        <x:v>https://rplumber.ilo.org/data/indicator?format=.csv.gz&amp;id=EMP_TEMP_SEX_EC2_NB_A</x:v>
      </x:c>
    </x:row>
    <x:row r="2996" ht="48" customHeight="1">
      <x:c r="A2996" s="2" t="str">
        <x:v>MUS</x:v>
      </x:c>
      <x:c r="B2996" s="2" t="str">
        <x:v>B</x:v>
      </x:c>
      <x:c r="C2996" s="2" t="str">
        <x:v>MUS</x:v>
      </x:c>
      <x:c r="D2996" s="2" t="n">
        <x:v>2024</x:v>
      </x:c>
      <x:c r="E2996" s="2" t="str">
        <x:v>EC2_ISIC4_B08</x:v>
      </x:c>
      <x:c r="F2996" s="17" t="str">
        <x:v>Economic activity (ISIC-Rev.4), 2 digit level: 08 - Other mining and quarrying</x:v>
      </x:c>
      <x:c r="G2996" s="19" t="n">
        <x:v>0.683</x:v>
      </x:c>
      <x:c r="H2996" s="20" t="n">
        <x:v>1</x:v>
      </x:c>
      <x:c r="I2996" s="19" t="n">
        <x:f>SUM(G2996:G2996)</x:f>
        <x:v>0.683</x:v>
      </x:c>
      <x:c r="J2996" s="20" t="n">
        <x:f>G2996/I2996*H2996</x:f>
        <x:v>1</x:v>
      </x:c>
      <x:c r="K2996" s="2" t="str">
        <x:v>ISIC4:08</x:v>
      </x:c>
      <x:c r="L2996" s="14" t="n">
        <x:f>'Crosswalk'!C12</x:f>
        <x:v>0</x:v>
      </x:c>
      <x:c r="M2996" s="14" t="n">
        <x:f>'Crosswalk'!D12</x:f>
        <x:v>1</x:v>
      </x:c>
      <x:c r="N2996" s="14" t="n">
        <x:f>'Crosswalk'!E12</x:f>
        <x:v>0</x:v>
      </x:c>
      <x:c r="O2996" s="14" t="n">
        <x:f>'Crosswalk'!F12</x:f>
        <x:v>0</x:v>
      </x:c>
      <x:c r="P2996" s="14" t="n">
        <x:f>'Crosswalk'!G12</x:f>
        <x:v>0</x:v>
      </x:c>
      <x:c r="Q2996" s="14" t="n">
        <x:f>'Crosswalk'!H12</x:f>
        <x:v>0</x:v>
      </x:c>
      <x:c r="R2996" s="14" t="n">
        <x:f>'Crosswalk'!I12</x:f>
        <x:v>0</x:v>
      </x:c>
      <x:c r="S2996" s="14" t="n">
        <x:f>'Crosswalk'!J12</x:f>
        <x:v>0</x:v>
      </x:c>
      <x:c r="T2996" s="14" t="n">
        <x:f>'Crosswalk'!K12</x:f>
        <x:v>0</x:v>
      </x:c>
      <x:c r="U2996" s="14" t="n">
        <x:f>'Crosswalk'!L12</x:f>
        <x:v>0</x:v>
      </x:c>
      <x:c r="V2996" s="14" t="n">
        <x:f>'Crosswalk'!M12</x:f>
        <x:v>0</x:v>
      </x:c>
      <x:c r="W2996" s="14" t="n">
        <x:f>'Crosswalk'!N12</x:f>
        <x:v>0</x:v>
      </x:c>
      <x:c r="X2996" s="17" t="str">
        <x:v>LFS - Continuous Multi-Purpose Household Survey</x:v>
      </x:c>
      <x:c r="Y2996" s="2" t="str"/>
      <x:c r="Z2996" s="17" t="str">
        <x:v>National 2024 division composition. Observed national industry detail; used only for composition within 2024 ILO modelled margins.</x:v>
      </x:c>
      <x:c r="AA2996" s="2" t="str"/>
      <x:c r="AB2996" s="2" t="str">
        <x:v>https://rplumber.ilo.org/data/indicator?format=.csv.gz&amp;id=EMP_TEMP_SEX_EC2_NB_A</x:v>
      </x:c>
    </x:row>
    <x:row r="2997" ht="48" customHeight="1">
      <x:c r="A2997" s="13" t="str">
        <x:v>MUS</x:v>
      </x:c>
      <x:c r="B2997" s="13" t="str">
        <x:v>C</x:v>
      </x:c>
      <x:c r="C2997" s="13" t="str">
        <x:v>MUS</x:v>
      </x:c>
      <x:c r="D2997" s="13" t="n">
        <x:v>2024</x:v>
      </x:c>
      <x:c r="E2997" s="13" t="str">
        <x:v>EC2_ISIC4_C10</x:v>
      </x:c>
      <x:c r="F2997" s="18" t="str">
        <x:v>Economic activity (ISIC-Rev.4), 2 digit level: 10 - Manufacture of food products</x:v>
      </x:c>
      <x:c r="G2997" s="21" t="n">
        <x:v>12.363</x:v>
      </x:c>
      <x:c r="H2997" s="22" t="n">
        <x:v>1</x:v>
      </x:c>
      <x:c r="I2997" s="21" t="n">
        <x:f>SUM(G2997:G3015)</x:f>
        <x:v>58.02400000000001</x:v>
      </x:c>
      <x:c r="J2997" s="22" t="n">
        <x:f>G2997/I2997*H2997</x:f>
        <x:v>0.21306700675582513</x:v>
      </x:c>
      <x:c r="K2997" s="13" t="str">
        <x:v>ISIC4:10</x:v>
      </x:c>
      <x:c r="L2997" s="15" t="n">
        <x:f>'Crosswalk'!C14</x:f>
        <x:v>0</x:v>
      </x:c>
      <x:c r="M2997" s="15" t="n">
        <x:f>'Crosswalk'!D14</x:f>
        <x:v>0</x:v>
      </x:c>
      <x:c r="N2997" s="15" t="n">
        <x:f>'Crosswalk'!E14</x:f>
        <x:v>0</x:v>
      </x:c>
      <x:c r="O2997" s="15" t="n">
        <x:f>'Crosswalk'!F14</x:f>
        <x:v>0</x:v>
      </x:c>
      <x:c r="P2997" s="15" t="n">
        <x:f>'Crosswalk'!G14</x:f>
        <x:v>1</x:v>
      </x:c>
      <x:c r="Q2997" s="15" t="n">
        <x:f>'Crosswalk'!H14</x:f>
        <x:v>0</x:v>
      </x:c>
      <x:c r="R2997" s="15" t="n">
        <x:f>'Crosswalk'!I14</x:f>
        <x:v>0</x:v>
      </x:c>
      <x:c r="S2997" s="15" t="n">
        <x:f>'Crosswalk'!J14</x:f>
        <x:v>0</x:v>
      </x:c>
      <x:c r="T2997" s="15" t="n">
        <x:f>'Crosswalk'!K14</x:f>
        <x:v>0</x:v>
      </x:c>
      <x:c r="U2997" s="15" t="n">
        <x:f>'Crosswalk'!L14</x:f>
        <x:v>0</x:v>
      </x:c>
      <x:c r="V2997" s="15" t="n">
        <x:f>'Crosswalk'!M14</x:f>
        <x:v>0</x:v>
      </x:c>
      <x:c r="W2997" s="15" t="n">
        <x:f>'Crosswalk'!N14</x:f>
        <x:v>0</x:v>
      </x:c>
      <x:c r="X2997" s="18" t="str">
        <x:v>LFS - Continuous Multi-Purpose Household Survey</x:v>
      </x:c>
      <x:c r="Y2997" s="13" t="str"/>
      <x:c r="Z2997" s="18" t="str">
        <x:v>National 2024 division composition. Observed national industry detail; used only for composition within 2024 ILO modelled margins.</x:v>
      </x:c>
      <x:c r="AA2997" s="13" t="str"/>
      <x:c r="AB2997" s="13" t="str">
        <x:v>https://rplumber.ilo.org/data/indicator?format=.csv.gz&amp;id=EMP_TEMP_SEX_EC2_NB_A</x:v>
      </x:c>
    </x:row>
    <x:row r="2998" ht="48" customHeight="1">
      <x:c r="A2998" s="2" t="str">
        <x:v>MUS</x:v>
      </x:c>
      <x:c r="B2998" s="2" t="str">
        <x:v>C</x:v>
      </x:c>
      <x:c r="C2998" s="2" t="str">
        <x:v>MUS</x:v>
      </x:c>
      <x:c r="D2998" s="2" t="n">
        <x:v>2024</x:v>
      </x:c>
      <x:c r="E2998" s="2" t="str">
        <x:v>EC2_ISIC4_C11</x:v>
      </x:c>
      <x:c r="F2998" s="17" t="str">
        <x:v>Economic activity (ISIC-Rev.4), 2 digit level: 11 - Manufacture of beverages</x:v>
      </x:c>
      <x:c r="G2998" s="19" t="n">
        <x:v>3.891</x:v>
      </x:c>
      <x:c r="H2998" s="20" t="n">
        <x:v>1</x:v>
      </x:c>
      <x:c r="I2998" s="19" t="n">
        <x:f>SUM(G2997:G3015)</x:f>
        <x:v>58.02400000000001</x:v>
      </x:c>
      <x:c r="J2998" s="20" t="n">
        <x:f>G2998/I2998*H2998</x:f>
        <x:v>0.06705845856886805</x:v>
      </x:c>
      <x:c r="K2998" s="2" t="str">
        <x:v>ISIC4:11</x:v>
      </x:c>
      <x:c r="L2998" s="14" t="n">
        <x:f>'Crosswalk'!C15</x:f>
        <x:v>0</x:v>
      </x:c>
      <x:c r="M2998" s="14" t="n">
        <x:f>'Crosswalk'!D15</x:f>
        <x:v>0</x:v>
      </x:c>
      <x:c r="N2998" s="14" t="n">
        <x:f>'Crosswalk'!E15</x:f>
        <x:v>0</x:v>
      </x:c>
      <x:c r="O2998" s="14" t="n">
        <x:f>'Crosswalk'!F15</x:f>
        <x:v>0</x:v>
      </x:c>
      <x:c r="P2998" s="14" t="n">
        <x:f>'Crosswalk'!G15</x:f>
        <x:v>1</x:v>
      </x:c>
      <x:c r="Q2998" s="14" t="n">
        <x:f>'Crosswalk'!H15</x:f>
        <x:v>0</x:v>
      </x:c>
      <x:c r="R2998" s="14" t="n">
        <x:f>'Crosswalk'!I15</x:f>
        <x:v>0</x:v>
      </x:c>
      <x:c r="S2998" s="14" t="n">
        <x:f>'Crosswalk'!J15</x:f>
        <x:v>0</x:v>
      </x:c>
      <x:c r="T2998" s="14" t="n">
        <x:f>'Crosswalk'!K15</x:f>
        <x:v>0</x:v>
      </x:c>
      <x:c r="U2998" s="14" t="n">
        <x:f>'Crosswalk'!L15</x:f>
        <x:v>0</x:v>
      </x:c>
      <x:c r="V2998" s="14" t="n">
        <x:f>'Crosswalk'!M15</x:f>
        <x:v>0</x:v>
      </x:c>
      <x:c r="W2998" s="14" t="n">
        <x:f>'Crosswalk'!N15</x:f>
        <x:v>0</x:v>
      </x:c>
      <x:c r="X2998" s="17" t="str">
        <x:v>LFS - Continuous Multi-Purpose Household Survey</x:v>
      </x:c>
      <x:c r="Y2998" s="2" t="str"/>
      <x:c r="Z2998" s="17" t="str">
        <x:v>National 2024 division composition. Observed national industry detail; used only for composition within 2024 ILO modelled margins.</x:v>
      </x:c>
      <x:c r="AA2998" s="2" t="str"/>
      <x:c r="AB2998" s="2" t="str">
        <x:v>https://rplumber.ilo.org/data/indicator?format=.csv.gz&amp;id=EMP_TEMP_SEX_EC2_NB_A</x:v>
      </x:c>
    </x:row>
    <x:row r="2999" ht="48" customHeight="1">
      <x:c r="A2999" s="13" t="str">
        <x:v>MUS</x:v>
      </x:c>
      <x:c r="B2999" s="13" t="str">
        <x:v>C</x:v>
      </x:c>
      <x:c r="C2999" s="13" t="str">
        <x:v>MUS</x:v>
      </x:c>
      <x:c r="D2999" s="13" t="n">
        <x:v>2024</x:v>
      </x:c>
      <x:c r="E2999" s="13" t="str">
        <x:v>EC2_ISIC4_C13</x:v>
      </x:c>
      <x:c r="F2999" s="18" t="str">
        <x:v>Economic activity (ISIC-Rev.4), 2 digit level: 13 - Manufacture of textiles</x:v>
      </x:c>
      <x:c r="G2999" s="21" t="n">
        <x:v>1.065</x:v>
      </x:c>
      <x:c r="H2999" s="22" t="n">
        <x:v>1</x:v>
      </x:c>
      <x:c r="I2999" s="21" t="n">
        <x:f>SUM(G2997:G3015)</x:f>
        <x:v>58.02400000000001</x:v>
      </x:c>
      <x:c r="J2999" s="22" t="n">
        <x:f>G2999/I2999*H2999</x:f>
        <x:v>0.018354474010754167</x:v>
      </x:c>
      <x:c r="K2999" s="13" t="str">
        <x:v>ISIC4:13</x:v>
      </x:c>
      <x:c r="L2999" s="15" t="n">
        <x:f>'Crosswalk'!C17</x:f>
        <x:v>0</x:v>
      </x:c>
      <x:c r="M2999" s="15" t="n">
        <x:f>'Crosswalk'!D17</x:f>
        <x:v>0</x:v>
      </x:c>
      <x:c r="N2999" s="15" t="n">
        <x:f>'Crosswalk'!E17</x:f>
        <x:v>0</x:v>
      </x:c>
      <x:c r="O2999" s="15" t="n">
        <x:f>'Crosswalk'!F17</x:f>
        <x:v>1</x:v>
      </x:c>
      <x:c r="P2999" s="15" t="n">
        <x:f>'Crosswalk'!G17</x:f>
        <x:v>0</x:v>
      </x:c>
      <x:c r="Q2999" s="15" t="n">
        <x:f>'Crosswalk'!H17</x:f>
        <x:v>0</x:v>
      </x:c>
      <x:c r="R2999" s="15" t="n">
        <x:f>'Crosswalk'!I17</x:f>
        <x:v>0</x:v>
      </x:c>
      <x:c r="S2999" s="15" t="n">
        <x:f>'Crosswalk'!J17</x:f>
        <x:v>0</x:v>
      </x:c>
      <x:c r="T2999" s="15" t="n">
        <x:f>'Crosswalk'!K17</x:f>
        <x:v>0</x:v>
      </x:c>
      <x:c r="U2999" s="15" t="n">
        <x:f>'Crosswalk'!L17</x:f>
        <x:v>0</x:v>
      </x:c>
      <x:c r="V2999" s="15" t="n">
        <x:f>'Crosswalk'!M17</x:f>
        <x:v>0</x:v>
      </x:c>
      <x:c r="W2999" s="15" t="n">
        <x:f>'Crosswalk'!N17</x:f>
        <x:v>0</x:v>
      </x:c>
      <x:c r="X2999" s="18" t="str">
        <x:v>LFS - Continuous Multi-Purpose Household Survey</x:v>
      </x:c>
      <x:c r="Y2999" s="13" t="str"/>
      <x:c r="Z2999" s="18" t="str">
        <x:v>National 2024 division composition. Observed national industry detail; used only for composition within 2024 ILO modelled margins.</x:v>
      </x:c>
      <x:c r="AA2999" s="13" t="str"/>
      <x:c r="AB2999" s="13" t="str">
        <x:v>https://rplumber.ilo.org/data/indicator?format=.csv.gz&amp;id=EMP_TEMP_SEX_EC2_NB_A</x:v>
      </x:c>
    </x:row>
    <x:row r="3000" ht="48" customHeight="1">
      <x:c r="A3000" s="2" t="str">
        <x:v>MUS</x:v>
      </x:c>
      <x:c r="B3000" s="2" t="str">
        <x:v>C</x:v>
      </x:c>
      <x:c r="C3000" s="2" t="str">
        <x:v>MUS</x:v>
      </x:c>
      <x:c r="D3000" s="2" t="n">
        <x:v>2024</x:v>
      </x:c>
      <x:c r="E3000" s="2" t="str">
        <x:v>EC2_ISIC4_C14</x:v>
      </x:c>
      <x:c r="F3000" s="17" t="str">
        <x:v>Economic activity (ISIC-Rev.4), 2 digit level: 14 - Manufacture of wearing apparel</x:v>
      </x:c>
      <x:c r="G3000" s="19" t="n">
        <x:v>11.417</x:v>
      </x:c>
      <x:c r="H3000" s="20" t="n">
        <x:v>1</x:v>
      </x:c>
      <x:c r="I3000" s="19" t="n">
        <x:f>SUM(G2997:G3015)</x:f>
        <x:v>58.02400000000001</x:v>
      </x:c>
      <x:c r="J3000" s="20" t="n">
        <x:f>G3000/I3000*H3000</x:f>
        <x:v>0.19676340824486416</x:v>
      </x:c>
      <x:c r="K3000" s="2" t="str">
        <x:v>ISIC4:14</x:v>
      </x:c>
      <x:c r="L3000" s="14" t="n">
        <x:f>'Crosswalk'!C18</x:f>
        <x:v>0</x:v>
      </x:c>
      <x:c r="M3000" s="14" t="n">
        <x:f>'Crosswalk'!D18</x:f>
        <x:v>0</x:v>
      </x:c>
      <x:c r="N3000" s="14" t="n">
        <x:f>'Crosswalk'!E18</x:f>
        <x:v>0</x:v>
      </x:c>
      <x:c r="O3000" s="14" t="n">
        <x:f>'Crosswalk'!F18</x:f>
        <x:v>1</x:v>
      </x:c>
      <x:c r="P3000" s="14" t="n">
        <x:f>'Crosswalk'!G18</x:f>
        <x:v>0</x:v>
      </x:c>
      <x:c r="Q3000" s="14" t="n">
        <x:f>'Crosswalk'!H18</x:f>
        <x:v>0</x:v>
      </x:c>
      <x:c r="R3000" s="14" t="n">
        <x:f>'Crosswalk'!I18</x:f>
        <x:v>0</x:v>
      </x:c>
      <x:c r="S3000" s="14" t="n">
        <x:f>'Crosswalk'!J18</x:f>
        <x:v>0</x:v>
      </x:c>
      <x:c r="T3000" s="14" t="n">
        <x:f>'Crosswalk'!K18</x:f>
        <x:v>0</x:v>
      </x:c>
      <x:c r="U3000" s="14" t="n">
        <x:f>'Crosswalk'!L18</x:f>
        <x:v>0</x:v>
      </x:c>
      <x:c r="V3000" s="14" t="n">
        <x:f>'Crosswalk'!M18</x:f>
        <x:v>0</x:v>
      </x:c>
      <x:c r="W3000" s="14" t="n">
        <x:f>'Crosswalk'!N18</x:f>
        <x:v>0</x:v>
      </x:c>
      <x:c r="X3000" s="17" t="str">
        <x:v>LFS - Continuous Multi-Purpose Household Survey</x:v>
      </x:c>
      <x:c r="Y3000" s="2" t="str"/>
      <x:c r="Z3000" s="17" t="str">
        <x:v>National 2024 division composition. Observed national industry detail; used only for composition within 2024 ILO modelled margins.</x:v>
      </x:c>
      <x:c r="AA3000" s="2" t="str"/>
      <x:c r="AB3000" s="2" t="str">
        <x:v>https://rplumber.ilo.org/data/indicator?format=.csv.gz&amp;id=EMP_TEMP_SEX_EC2_NB_A</x:v>
      </x:c>
    </x:row>
    <x:row r="3001" ht="48" customHeight="1">
      <x:c r="A3001" s="13" t="str">
        <x:v>MUS</x:v>
      </x:c>
      <x:c r="B3001" s="13" t="str">
        <x:v>C</x:v>
      </x:c>
      <x:c r="C3001" s="13" t="str">
        <x:v>MUS</x:v>
      </x:c>
      <x:c r="D3001" s="13" t="n">
        <x:v>2024</x:v>
      </x:c>
      <x:c r="E3001" s="13" t="str">
        <x:v>EC2_ISIC4_C15</x:v>
      </x:c>
      <x:c r="F3001" s="18" t="str">
        <x:v>Economic activity (ISIC-Rev.4), 2 digit level: 15 - Manufacture of leather and related products</x:v>
      </x:c>
      <x:c r="G3001" s="21" t="n">
        <x:v>1.006</x:v>
      </x:c>
      <x:c r="H3001" s="22" t="n">
        <x:v>1</x:v>
      </x:c>
      <x:c r="I3001" s="21" t="n">
        <x:f>SUM(G2997:G3015)</x:f>
        <x:v>58.02400000000001</x:v>
      </x:c>
      <x:c r="J3001" s="22" t="n">
        <x:f>G3001/I3001*H3001</x:f>
        <x:v>0.017337653384806286</x:v>
      </x:c>
      <x:c r="K3001" s="13" t="str">
        <x:v>ISIC4:15</x:v>
      </x:c>
      <x:c r="L3001" s="15" t="n">
        <x:f>'Crosswalk'!C19</x:f>
        <x:v>0</x:v>
      </x:c>
      <x:c r="M3001" s="15" t="n">
        <x:f>'Crosswalk'!D19</x:f>
        <x:v>0</x:v>
      </x:c>
      <x:c r="N3001" s="15" t="n">
        <x:f>'Crosswalk'!E19</x:f>
        <x:v>0</x:v>
      </x:c>
      <x:c r="O3001" s="15" t="n">
        <x:f>'Crosswalk'!F19</x:f>
        <x:v>1</x:v>
      </x:c>
      <x:c r="P3001" s="15" t="n">
        <x:f>'Crosswalk'!G19</x:f>
        <x:v>0</x:v>
      </x:c>
      <x:c r="Q3001" s="15" t="n">
        <x:f>'Crosswalk'!H19</x:f>
        <x:v>0</x:v>
      </x:c>
      <x:c r="R3001" s="15" t="n">
        <x:f>'Crosswalk'!I19</x:f>
        <x:v>0</x:v>
      </x:c>
      <x:c r="S3001" s="15" t="n">
        <x:f>'Crosswalk'!J19</x:f>
        <x:v>0</x:v>
      </x:c>
      <x:c r="T3001" s="15" t="n">
        <x:f>'Crosswalk'!K19</x:f>
        <x:v>0</x:v>
      </x:c>
      <x:c r="U3001" s="15" t="n">
        <x:f>'Crosswalk'!L19</x:f>
        <x:v>0</x:v>
      </x:c>
      <x:c r="V3001" s="15" t="n">
        <x:f>'Crosswalk'!M19</x:f>
        <x:v>0</x:v>
      </x:c>
      <x:c r="W3001" s="15" t="n">
        <x:f>'Crosswalk'!N19</x:f>
        <x:v>0</x:v>
      </x:c>
      <x:c r="X3001" s="18" t="str">
        <x:v>LFS - Continuous Multi-Purpose Household Survey</x:v>
      </x:c>
      <x:c r="Y3001" s="13" t="str"/>
      <x:c r="Z3001" s="18" t="str">
        <x:v>National 2024 division composition. Observed national industry detail; used only for composition within 2024 ILO modelled margins.</x:v>
      </x:c>
      <x:c r="AA3001" s="13" t="str"/>
      <x:c r="AB3001" s="13" t="str">
        <x:v>https://rplumber.ilo.org/data/indicator?format=.csv.gz&amp;id=EMP_TEMP_SEX_EC2_NB_A</x:v>
      </x:c>
    </x:row>
    <x:row r="3002" ht="48" customHeight="1">
      <x:c r="A3002" s="2" t="str">
        <x:v>MUS</x:v>
      </x:c>
      <x:c r="B3002" s="2" t="str">
        <x:v>C</x:v>
      </x:c>
      <x:c r="C3002" s="2" t="str">
        <x:v>MUS</x:v>
      </x:c>
      <x:c r="D3002" s="2" t="n">
        <x:v>2024</x:v>
      </x:c>
      <x:c r="E3002" s="2" t="str">
        <x:v>EC2_ISIC4_C16</x:v>
      </x:c>
      <x:c r="F3002" s="17" t="str">
        <x:v>Economic activity (ISIC-Rev.4), 2 digit level: 16 - Manufacture of wood and of products of wood and cork, except furniture; manufacture of articles of straw and plaiting materials</x:v>
      </x:c>
      <x:c r="G3002" s="19" t="n">
        <x:v>0.964</x:v>
      </x:c>
      <x:c r="H3002" s="20" t="n">
        <x:v>1</x:v>
      </x:c>
      <x:c r="I3002" s="19" t="n">
        <x:f>SUM(G2997:G3015)</x:f>
        <x:v>58.02400000000001</x:v>
      </x:c>
      <x:c r="J3002" s="20" t="n">
        <x:f>G3002/I3002*H3002</x:f>
        <x:v>0.01661381497311457</x:v>
      </x:c>
      <x:c r="K3002" s="2" t="str">
        <x:v>ISIC4:16</x:v>
      </x:c>
      <x:c r="L3002" s="14" t="n">
        <x:f>'Crosswalk'!C20</x:f>
        <x:v>0</x:v>
      </x:c>
      <x:c r="M3002" s="14" t="n">
        <x:f>'Crosswalk'!D20</x:f>
        <x:v>0.7</x:v>
      </x:c>
      <x:c r="N3002" s="14" t="n">
        <x:f>'Crosswalk'!E20</x:f>
        <x:v>0.3</x:v>
      </x:c>
      <x:c r="O3002" s="14" t="n">
        <x:f>'Crosswalk'!F20</x:f>
        <x:v>0</x:v>
      </x:c>
      <x:c r="P3002" s="14" t="n">
        <x:f>'Crosswalk'!G20</x:f>
        <x:v>0</x:v>
      </x:c>
      <x:c r="Q3002" s="14" t="n">
        <x:f>'Crosswalk'!H20</x:f>
        <x:v>0</x:v>
      </x:c>
      <x:c r="R3002" s="14" t="n">
        <x:f>'Crosswalk'!I20</x:f>
        <x:v>0</x:v>
      </x:c>
      <x:c r="S3002" s="14" t="n">
        <x:f>'Crosswalk'!J20</x:f>
        <x:v>0</x:v>
      </x:c>
      <x:c r="T3002" s="14" t="n">
        <x:f>'Crosswalk'!K20</x:f>
        <x:v>0</x:v>
      </x:c>
      <x:c r="U3002" s="14" t="n">
        <x:f>'Crosswalk'!L20</x:f>
        <x:v>0</x:v>
      </x:c>
      <x:c r="V3002" s="14" t="n">
        <x:f>'Crosswalk'!M20</x:f>
        <x:v>0</x:v>
      </x:c>
      <x:c r="W3002" s="14" t="n">
        <x:f>'Crosswalk'!N20</x:f>
        <x:v>0</x:v>
      </x:c>
      <x:c r="X3002" s="17" t="str">
        <x:v>LFS - Continuous Multi-Purpose Household Survey</x:v>
      </x:c>
      <x:c r="Y3002" s="2" t="str"/>
      <x:c r="Z3002" s="17" t="str">
        <x:v>National 2024 division composition. Observed national industry detail; used only for composition within 2024 ILO modelled margins.</x:v>
      </x:c>
      <x:c r="AA3002" s="2" t="str"/>
      <x:c r="AB3002" s="2" t="str">
        <x:v>https://rplumber.ilo.org/data/indicator?format=.csv.gz&amp;id=EMP_TEMP_SEX_EC2_NB_A</x:v>
      </x:c>
    </x:row>
    <x:row r="3003" ht="48" customHeight="1">
      <x:c r="A3003" s="13" t="str">
        <x:v>MUS</x:v>
      </x:c>
      <x:c r="B3003" s="13" t="str">
        <x:v>C</x:v>
      </x:c>
      <x:c r="C3003" s="13" t="str">
        <x:v>MUS</x:v>
      </x:c>
      <x:c r="D3003" s="13" t="n">
        <x:v>2024</x:v>
      </x:c>
      <x:c r="E3003" s="13" t="str">
        <x:v>EC2_ISIC4_C17</x:v>
      </x:c>
      <x:c r="F3003" s="18" t="str">
        <x:v>Economic activity (ISIC-Rev.4), 2 digit level: 17 - Manufacture of paper and paper products</x:v>
      </x:c>
      <x:c r="G3003" s="21" t="n">
        <x:v>0.34</x:v>
      </x:c>
      <x:c r="H3003" s="22" t="n">
        <x:v>1</x:v>
      </x:c>
      <x:c r="I3003" s="21" t="n">
        <x:f>SUM(G2997:G3015)</x:f>
        <x:v>58.02400000000001</x:v>
      </x:c>
      <x:c r="J3003" s="22" t="n">
        <x:f>G3003/I3003*H3003</x:f>
        <x:v>0.005859644285123397</x:v>
      </x:c>
      <x:c r="K3003" s="13" t="str">
        <x:v>ISIC4:17</x:v>
      </x:c>
      <x:c r="L3003" s="15" t="n">
        <x:f>'Crosswalk'!C21</x:f>
        <x:v>0</x:v>
      </x:c>
      <x:c r="M3003" s="15" t="n">
        <x:f>'Crosswalk'!D21</x:f>
        <x:v>1</x:v>
      </x:c>
      <x:c r="N3003" s="15" t="n">
        <x:f>'Crosswalk'!E21</x:f>
        <x:v>0</x:v>
      </x:c>
      <x:c r="O3003" s="15" t="n">
        <x:f>'Crosswalk'!F21</x:f>
        <x:v>0</x:v>
      </x:c>
      <x:c r="P3003" s="15" t="n">
        <x:f>'Crosswalk'!G21</x:f>
        <x:v>0</x:v>
      </x:c>
      <x:c r="Q3003" s="15" t="n">
        <x:f>'Crosswalk'!H21</x:f>
        <x:v>0</x:v>
      </x:c>
      <x:c r="R3003" s="15" t="n">
        <x:f>'Crosswalk'!I21</x:f>
        <x:v>0</x:v>
      </x:c>
      <x:c r="S3003" s="15" t="n">
        <x:f>'Crosswalk'!J21</x:f>
        <x:v>0</x:v>
      </x:c>
      <x:c r="T3003" s="15" t="n">
        <x:f>'Crosswalk'!K21</x:f>
        <x:v>0</x:v>
      </x:c>
      <x:c r="U3003" s="15" t="n">
        <x:f>'Crosswalk'!L21</x:f>
        <x:v>0</x:v>
      </x:c>
      <x:c r="V3003" s="15" t="n">
        <x:f>'Crosswalk'!M21</x:f>
        <x:v>0</x:v>
      </x:c>
      <x:c r="W3003" s="15" t="n">
        <x:f>'Crosswalk'!N21</x:f>
        <x:v>0</x:v>
      </x:c>
      <x:c r="X3003" s="18" t="str">
        <x:v>LFS - Continuous Multi-Purpose Household Survey</x:v>
      </x:c>
      <x:c r="Y3003" s="13" t="str">
        <x:v>U</x:v>
      </x:c>
      <x:c r="Z3003" s="18" t="str">
        <x:v>National 2024 division composition. Observed national industry detail; used only for composition within 2024 ILO modelled margins.</x:v>
      </x:c>
      <x:c r="AA3003" s="13" t="str"/>
      <x:c r="AB3003" s="13" t="str">
        <x:v>https://rplumber.ilo.org/data/indicator?format=.csv.gz&amp;id=EMP_TEMP_SEX_EC2_NB_A</x:v>
      </x:c>
    </x:row>
    <x:row r="3004" ht="48" customHeight="1">
      <x:c r="A3004" s="2" t="str">
        <x:v>MUS</x:v>
      </x:c>
      <x:c r="B3004" s="2" t="str">
        <x:v>C</x:v>
      </x:c>
      <x:c r="C3004" s="2" t="str">
        <x:v>MUS</x:v>
      </x:c>
      <x:c r="D3004" s="2" t="n">
        <x:v>2024</x:v>
      </x:c>
      <x:c r="E3004" s="2" t="str">
        <x:v>EC2_ISIC4_C18</x:v>
      </x:c>
      <x:c r="F3004" s="17" t="str">
        <x:v>Economic activity (ISIC-Rev.4), 2 digit level: 18 - Printing and reproduction of recorded media</x:v>
      </x:c>
      <x:c r="G3004" s="19" t="n">
        <x:v>1.665</x:v>
      </x:c>
      <x:c r="H3004" s="20" t="n">
        <x:v>1</x:v>
      </x:c>
      <x:c r="I3004" s="19" t="n">
        <x:f>SUM(G2997:G3015)</x:f>
        <x:v>58.02400000000001</x:v>
      </x:c>
      <x:c r="J3004" s="20" t="n">
        <x:f>G3004/I3004*H3004</x:f>
        <x:v>0.02869502274920722</x:v>
      </x:c>
      <x:c r="K3004" s="2" t="str">
        <x:v>ISIC4:18</x:v>
      </x:c>
      <x:c r="L3004" s="14" t="n">
        <x:f>'Crosswalk'!C22</x:f>
        <x:v>0</x:v>
      </x:c>
      <x:c r="M3004" s="14" t="n">
        <x:f>'Crosswalk'!D22</x:f>
        <x:v>0</x:v>
      </x:c>
      <x:c r="N3004" s="14" t="n">
        <x:f>'Crosswalk'!E22</x:f>
        <x:v>1</x:v>
      </x:c>
      <x:c r="O3004" s="14" t="n">
        <x:f>'Crosswalk'!F22</x:f>
        <x:v>0</x:v>
      </x:c>
      <x:c r="P3004" s="14" t="n">
        <x:f>'Crosswalk'!G22</x:f>
        <x:v>0</x:v>
      </x:c>
      <x:c r="Q3004" s="14" t="n">
        <x:f>'Crosswalk'!H22</x:f>
        <x:v>0</x:v>
      </x:c>
      <x:c r="R3004" s="14" t="n">
        <x:f>'Crosswalk'!I22</x:f>
        <x:v>0</x:v>
      </x:c>
      <x:c r="S3004" s="14" t="n">
        <x:f>'Crosswalk'!J22</x:f>
        <x:v>0</x:v>
      </x:c>
      <x:c r="T3004" s="14" t="n">
        <x:f>'Crosswalk'!K22</x:f>
        <x:v>0</x:v>
      </x:c>
      <x:c r="U3004" s="14" t="n">
        <x:f>'Crosswalk'!L22</x:f>
        <x:v>0</x:v>
      </x:c>
      <x:c r="V3004" s="14" t="n">
        <x:f>'Crosswalk'!M22</x:f>
        <x:v>0</x:v>
      </x:c>
      <x:c r="W3004" s="14" t="n">
        <x:f>'Crosswalk'!N22</x:f>
        <x:v>0</x:v>
      </x:c>
      <x:c r="X3004" s="17" t="str">
        <x:v>LFS - Continuous Multi-Purpose Household Survey</x:v>
      </x:c>
      <x:c r="Y3004" s="2" t="str"/>
      <x:c r="Z3004" s="17" t="str">
        <x:v>National 2024 division composition. Observed national industry detail; used only for composition within 2024 ILO modelled margins.</x:v>
      </x:c>
      <x:c r="AA3004" s="2" t="str"/>
      <x:c r="AB3004" s="2" t="str">
        <x:v>https://rplumber.ilo.org/data/indicator?format=.csv.gz&amp;id=EMP_TEMP_SEX_EC2_NB_A</x:v>
      </x:c>
    </x:row>
    <x:row r="3005" ht="48" customHeight="1">
      <x:c r="A3005" s="13" t="str">
        <x:v>MUS</x:v>
      </x:c>
      <x:c r="B3005" s="13" t="str">
        <x:v>C</x:v>
      </x:c>
      <x:c r="C3005" s="13" t="str">
        <x:v>MUS</x:v>
      </x:c>
      <x:c r="D3005" s="13" t="n">
        <x:v>2024</x:v>
      </x:c>
      <x:c r="E3005" s="13" t="str">
        <x:v>EC2_ISIC4_C20</x:v>
      </x:c>
      <x:c r="F3005" s="18" t="str">
        <x:v>Economic activity (ISIC-Rev.4), 2 digit level: 20 - Manufacture of chemicals and chemical products</x:v>
      </x:c>
      <x:c r="G3005" s="21" t="n">
        <x:v>1.657</x:v>
      </x:c>
      <x:c r="H3005" s="22" t="n">
        <x:v>1</x:v>
      </x:c>
      <x:c r="I3005" s="21" t="n">
        <x:f>SUM(G2997:G3015)</x:f>
        <x:v>58.02400000000001</x:v>
      </x:c>
      <x:c r="J3005" s="22" t="n">
        <x:f>G3005/I3005*H3005</x:f>
        <x:v>0.028557148766027846</x:v>
      </x:c>
      <x:c r="K3005" s="13" t="str">
        <x:v>ISIC4:20</x:v>
      </x:c>
      <x:c r="L3005" s="15" t="n">
        <x:f>'Crosswalk'!C24</x:f>
        <x:v>0</x:v>
      </x:c>
      <x:c r="M3005" s="15" t="n">
        <x:f>'Crosswalk'!D24</x:f>
        <x:v>0.8</x:v>
      </x:c>
      <x:c r="N3005" s="15" t="n">
        <x:f>'Crosswalk'!E24</x:f>
        <x:v>0</x:v>
      </x:c>
      <x:c r="O3005" s="15" t="n">
        <x:f>'Crosswalk'!F24</x:f>
        <x:v>0</x:v>
      </x:c>
      <x:c r="P3005" s="15" t="n">
        <x:f>'Crosswalk'!G24</x:f>
        <x:v>0.2</x:v>
      </x:c>
      <x:c r="Q3005" s="15" t="n">
        <x:f>'Crosswalk'!H24</x:f>
        <x:v>0</x:v>
      </x:c>
      <x:c r="R3005" s="15" t="n">
        <x:f>'Crosswalk'!I24</x:f>
        <x:v>0</x:v>
      </x:c>
      <x:c r="S3005" s="15" t="n">
        <x:f>'Crosswalk'!J24</x:f>
        <x:v>0</x:v>
      </x:c>
      <x:c r="T3005" s="15" t="n">
        <x:f>'Crosswalk'!K24</x:f>
        <x:v>0</x:v>
      </x:c>
      <x:c r="U3005" s="15" t="n">
        <x:f>'Crosswalk'!L24</x:f>
        <x:v>0</x:v>
      </x:c>
      <x:c r="V3005" s="15" t="n">
        <x:f>'Crosswalk'!M24</x:f>
        <x:v>0</x:v>
      </x:c>
      <x:c r="W3005" s="15" t="n">
        <x:f>'Crosswalk'!N24</x:f>
        <x:v>0</x:v>
      </x:c>
      <x:c r="X3005" s="18" t="str">
        <x:v>LFS - Continuous Multi-Purpose Household Survey</x:v>
      </x:c>
      <x:c r="Y3005" s="13" t="str"/>
      <x:c r="Z3005" s="18" t="str">
        <x:v>National 2024 division composition. Observed national industry detail; used only for composition within 2024 ILO modelled margins.</x:v>
      </x:c>
      <x:c r="AA3005" s="13" t="str"/>
      <x:c r="AB3005" s="13" t="str">
        <x:v>https://rplumber.ilo.org/data/indicator?format=.csv.gz&amp;id=EMP_TEMP_SEX_EC2_NB_A</x:v>
      </x:c>
    </x:row>
    <x:row r="3006" ht="48" customHeight="1">
      <x:c r="A3006" s="2" t="str">
        <x:v>MUS</x:v>
      </x:c>
      <x:c r="B3006" s="2" t="str">
        <x:v>C</x:v>
      </x:c>
      <x:c r="C3006" s="2" t="str">
        <x:v>MUS</x:v>
      </x:c>
      <x:c r="D3006" s="2" t="n">
        <x:v>2024</x:v>
      </x:c>
      <x:c r="E3006" s="2" t="str">
        <x:v>EC2_ISIC4_C22</x:v>
      </x:c>
      <x:c r="F3006" s="17" t="str">
        <x:v>Economic activity (ISIC-Rev.4), 2 digit level: 22 - Manufacture of rubber and plastics products</x:v>
      </x:c>
      <x:c r="G3006" s="19" t="n">
        <x:v>1.218</x:v>
      </x:c>
      <x:c r="H3006" s="20" t="n">
        <x:v>1</x:v>
      </x:c>
      <x:c r="I3006" s="19" t="n">
        <x:f>SUM(G2997:G3015)</x:f>
        <x:v>58.02400000000001</x:v>
      </x:c>
      <x:c r="J3006" s="20" t="n">
        <x:f>G3006/I3006*H3006</x:f>
        <x:v>0.020991313939059696</x:v>
      </x:c>
      <x:c r="K3006" s="2" t="str">
        <x:v>ISIC4:22</x:v>
      </x:c>
      <x:c r="L3006" s="14" t="n">
        <x:f>'Crosswalk'!C26</x:f>
        <x:v>0</x:v>
      </x:c>
      <x:c r="M3006" s="14" t="n">
        <x:f>'Crosswalk'!D26</x:f>
        <x:v>0.5</x:v>
      </x:c>
      <x:c r="N3006" s="14" t="n">
        <x:f>'Crosswalk'!E26</x:f>
        <x:v>0.2</x:v>
      </x:c>
      <x:c r="O3006" s="14" t="n">
        <x:f>'Crosswalk'!F26</x:f>
        <x:v>0.3</x:v>
      </x:c>
      <x:c r="P3006" s="14" t="n">
        <x:f>'Crosswalk'!G26</x:f>
        <x:v>0</x:v>
      </x:c>
      <x:c r="Q3006" s="14" t="n">
        <x:f>'Crosswalk'!H26</x:f>
        <x:v>0</x:v>
      </x:c>
      <x:c r="R3006" s="14" t="n">
        <x:f>'Crosswalk'!I26</x:f>
        <x:v>0</x:v>
      </x:c>
      <x:c r="S3006" s="14" t="n">
        <x:f>'Crosswalk'!J26</x:f>
        <x:v>0</x:v>
      </x:c>
      <x:c r="T3006" s="14" t="n">
        <x:f>'Crosswalk'!K26</x:f>
        <x:v>0</x:v>
      </x:c>
      <x:c r="U3006" s="14" t="n">
        <x:f>'Crosswalk'!L26</x:f>
        <x:v>0</x:v>
      </x:c>
      <x:c r="V3006" s="14" t="n">
        <x:f>'Crosswalk'!M26</x:f>
        <x:v>0</x:v>
      </x:c>
      <x:c r="W3006" s="14" t="n">
        <x:f>'Crosswalk'!N26</x:f>
        <x:v>0</x:v>
      </x:c>
      <x:c r="X3006" s="17" t="str">
        <x:v>LFS - Continuous Multi-Purpose Household Survey</x:v>
      </x:c>
      <x:c r="Y3006" s="2" t="str"/>
      <x:c r="Z3006" s="17" t="str">
        <x:v>National 2024 division composition. Observed national industry detail; used only for composition within 2024 ILO modelled margins.</x:v>
      </x:c>
      <x:c r="AA3006" s="2" t="str"/>
      <x:c r="AB3006" s="2" t="str">
        <x:v>https://rplumber.ilo.org/data/indicator?format=.csv.gz&amp;id=EMP_TEMP_SEX_EC2_NB_A</x:v>
      </x:c>
    </x:row>
    <x:row r="3007" ht="48" customHeight="1">
      <x:c r="A3007" s="13" t="str">
        <x:v>MUS</x:v>
      </x:c>
      <x:c r="B3007" s="13" t="str">
        <x:v>C</x:v>
      </x:c>
      <x:c r="C3007" s="13" t="str">
        <x:v>MUS</x:v>
      </x:c>
      <x:c r="D3007" s="13" t="n">
        <x:v>2024</x:v>
      </x:c>
      <x:c r="E3007" s="13" t="str">
        <x:v>EC2_ISIC4_C23</x:v>
      </x:c>
      <x:c r="F3007" s="18" t="str">
        <x:v>Economic activity (ISIC-Rev.4), 2 digit level: 23 - Manufacture of other non-metallic mineral products</x:v>
      </x:c>
      <x:c r="G3007" s="21" t="n">
        <x:v>1.947</x:v>
      </x:c>
      <x:c r="H3007" s="22" t="n">
        <x:v>1</x:v>
      </x:c>
      <x:c r="I3007" s="21" t="n">
        <x:f>SUM(G2997:G3015)</x:f>
        <x:v>58.02400000000001</x:v>
      </x:c>
      <x:c r="J3007" s="22" t="n">
        <x:f>G3007/I3007*H3007</x:f>
        <x:v>0.033555080656280156</x:v>
      </x:c>
      <x:c r="K3007" s="13" t="str">
        <x:v>ISIC4:23</x:v>
      </x:c>
      <x:c r="L3007" s="15" t="n">
        <x:f>'Crosswalk'!C27</x:f>
        <x:v>0</x:v>
      </x:c>
      <x:c r="M3007" s="15" t="n">
        <x:f>'Crosswalk'!D27</x:f>
        <x:v>0.85</x:v>
      </x:c>
      <x:c r="N3007" s="15" t="n">
        <x:f>'Crosswalk'!E27</x:f>
        <x:v>0.15</x:v>
      </x:c>
      <x:c r="O3007" s="15" t="n">
        <x:f>'Crosswalk'!F27</x:f>
        <x:v>0</x:v>
      </x:c>
      <x:c r="P3007" s="15" t="n">
        <x:f>'Crosswalk'!G27</x:f>
        <x:v>0</x:v>
      </x:c>
      <x:c r="Q3007" s="15" t="n">
        <x:f>'Crosswalk'!H27</x:f>
        <x:v>0</x:v>
      </x:c>
      <x:c r="R3007" s="15" t="n">
        <x:f>'Crosswalk'!I27</x:f>
        <x:v>0</x:v>
      </x:c>
      <x:c r="S3007" s="15" t="n">
        <x:f>'Crosswalk'!J27</x:f>
        <x:v>0</x:v>
      </x:c>
      <x:c r="T3007" s="15" t="n">
        <x:f>'Crosswalk'!K27</x:f>
        <x:v>0</x:v>
      </x:c>
      <x:c r="U3007" s="15" t="n">
        <x:f>'Crosswalk'!L27</x:f>
        <x:v>0</x:v>
      </x:c>
      <x:c r="V3007" s="15" t="n">
        <x:f>'Crosswalk'!M27</x:f>
        <x:v>0</x:v>
      </x:c>
      <x:c r="W3007" s="15" t="n">
        <x:f>'Crosswalk'!N27</x:f>
        <x:v>0</x:v>
      </x:c>
      <x:c r="X3007" s="18" t="str">
        <x:v>LFS - Continuous Multi-Purpose Household Survey</x:v>
      </x:c>
      <x:c r="Y3007" s="13" t="str"/>
      <x:c r="Z3007" s="18" t="str">
        <x:v>National 2024 division composition. Observed national industry detail; used only for composition within 2024 ILO modelled margins.</x:v>
      </x:c>
      <x:c r="AA3007" s="13" t="str"/>
      <x:c r="AB3007" s="13" t="str">
        <x:v>https://rplumber.ilo.org/data/indicator?format=.csv.gz&amp;id=EMP_TEMP_SEX_EC2_NB_A</x:v>
      </x:c>
    </x:row>
    <x:row r="3008" ht="48" customHeight="1">
      <x:c r="A3008" s="2" t="str">
        <x:v>MUS</x:v>
      </x:c>
      <x:c r="B3008" s="2" t="str">
        <x:v>C</x:v>
      </x:c>
      <x:c r="C3008" s="2" t="str">
        <x:v>MUS</x:v>
      </x:c>
      <x:c r="D3008" s="2" t="n">
        <x:v>2024</x:v>
      </x:c>
      <x:c r="E3008" s="2" t="str">
        <x:v>EC2_ISIC4_C24</x:v>
      </x:c>
      <x:c r="F3008" s="17" t="str">
        <x:v>Economic activity (ISIC-Rev.4), 2 digit level: 24 - Manufacture of basic metals</x:v>
      </x:c>
      <x:c r="G3008" s="19" t="n">
        <x:v>0.34</x:v>
      </x:c>
      <x:c r="H3008" s="20" t="n">
        <x:v>1</x:v>
      </x:c>
      <x:c r="I3008" s="19" t="n">
        <x:f>SUM(G2997:G3015)</x:f>
        <x:v>58.02400000000001</x:v>
      </x:c>
      <x:c r="J3008" s="20" t="n">
        <x:f>G3008/I3008*H3008</x:f>
        <x:v>0.005859644285123397</x:v>
      </x:c>
      <x:c r="K3008" s="2" t="str">
        <x:v>ISIC4:24</x:v>
      </x:c>
      <x:c r="L3008" s="14" t="n">
        <x:f>'Crosswalk'!C28</x:f>
        <x:v>0</x:v>
      </x:c>
      <x:c r="M3008" s="14" t="n">
        <x:f>'Crosswalk'!D28</x:f>
        <x:v>1</x:v>
      </x:c>
      <x:c r="N3008" s="14" t="n">
        <x:f>'Crosswalk'!E28</x:f>
        <x:v>0</x:v>
      </x:c>
      <x:c r="O3008" s="14" t="n">
        <x:f>'Crosswalk'!F28</x:f>
        <x:v>0</x:v>
      </x:c>
      <x:c r="P3008" s="14" t="n">
        <x:f>'Crosswalk'!G28</x:f>
        <x:v>0</x:v>
      </x:c>
      <x:c r="Q3008" s="14" t="n">
        <x:f>'Crosswalk'!H28</x:f>
        <x:v>0</x:v>
      </x:c>
      <x:c r="R3008" s="14" t="n">
        <x:f>'Crosswalk'!I28</x:f>
        <x:v>0</x:v>
      </x:c>
      <x:c r="S3008" s="14" t="n">
        <x:f>'Crosswalk'!J28</x:f>
        <x:v>0</x:v>
      </x:c>
      <x:c r="T3008" s="14" t="n">
        <x:f>'Crosswalk'!K28</x:f>
        <x:v>0</x:v>
      </x:c>
      <x:c r="U3008" s="14" t="n">
        <x:f>'Crosswalk'!L28</x:f>
        <x:v>0</x:v>
      </x:c>
      <x:c r="V3008" s="14" t="n">
        <x:f>'Crosswalk'!M28</x:f>
        <x:v>0</x:v>
      </x:c>
      <x:c r="W3008" s="14" t="n">
        <x:f>'Crosswalk'!N28</x:f>
        <x:v>0</x:v>
      </x:c>
      <x:c r="X3008" s="17" t="str">
        <x:v>LFS - Continuous Multi-Purpose Household Survey</x:v>
      </x:c>
      <x:c r="Y3008" s="2" t="str">
        <x:v>U</x:v>
      </x:c>
      <x:c r="Z3008" s="17" t="str">
        <x:v>National 2024 division composition. Observed national industry detail; used only for composition within 2024 ILO modelled margins.</x:v>
      </x:c>
      <x:c r="AA3008" s="2" t="str"/>
      <x:c r="AB3008" s="2" t="str">
        <x:v>https://rplumber.ilo.org/data/indicator?format=.csv.gz&amp;id=EMP_TEMP_SEX_EC2_NB_A</x:v>
      </x:c>
    </x:row>
    <x:row r="3009" ht="48" customHeight="1">
      <x:c r="A3009" s="13" t="str">
        <x:v>MUS</x:v>
      </x:c>
      <x:c r="B3009" s="13" t="str">
        <x:v>C</x:v>
      </x:c>
      <x:c r="C3009" s="13" t="str">
        <x:v>MUS</x:v>
      </x:c>
      <x:c r="D3009" s="13" t="n">
        <x:v>2024</x:v>
      </x:c>
      <x:c r="E3009" s="13" t="str">
        <x:v>EC2_ISIC4_C25</x:v>
      </x:c>
      <x:c r="F3009" s="18" t="str">
        <x:v>Economic activity (ISIC-Rev.4), 2 digit level: 25 - Manufacture of fabricated metal products, except machinery and equipment</x:v>
      </x:c>
      <x:c r="G3009" s="21" t="n">
        <x:v>6.643</x:v>
      </x:c>
      <x:c r="H3009" s="22" t="n">
        <x:v>1</x:v>
      </x:c>
      <x:c r="I3009" s="21" t="n">
        <x:f>SUM(G2997:G3015)</x:f>
        <x:v>58.02400000000001</x:v>
      </x:c>
      <x:c r="J3009" s="22" t="n">
        <x:f>G3009/I3009*H3009</x:f>
        <x:v>0.1144871087825727</x:v>
      </x:c>
      <x:c r="K3009" s="13" t="str">
        <x:v>ISIC4:25</x:v>
      </x:c>
      <x:c r="L3009" s="15" t="n">
        <x:f>'Crosswalk'!C29</x:f>
        <x:v>0</x:v>
      </x:c>
      <x:c r="M3009" s="15" t="n">
        <x:f>'Crosswalk'!D29</x:f>
        <x:v>0</x:v>
      </x:c>
      <x:c r="N3009" s="15" t="n">
        <x:f>'Crosswalk'!E29</x:f>
        <x:v>1</x:v>
      </x:c>
      <x:c r="O3009" s="15" t="n">
        <x:f>'Crosswalk'!F29</x:f>
        <x:v>0</x:v>
      </x:c>
      <x:c r="P3009" s="15" t="n">
        <x:f>'Crosswalk'!G29</x:f>
        <x:v>0</x:v>
      </x:c>
      <x:c r="Q3009" s="15" t="n">
        <x:f>'Crosswalk'!H29</x:f>
        <x:v>0</x:v>
      </x:c>
      <x:c r="R3009" s="15" t="n">
        <x:f>'Crosswalk'!I29</x:f>
        <x:v>0</x:v>
      </x:c>
      <x:c r="S3009" s="15" t="n">
        <x:f>'Crosswalk'!J29</x:f>
        <x:v>0</x:v>
      </x:c>
      <x:c r="T3009" s="15" t="n">
        <x:f>'Crosswalk'!K29</x:f>
        <x:v>0</x:v>
      </x:c>
      <x:c r="U3009" s="15" t="n">
        <x:f>'Crosswalk'!L29</x:f>
        <x:v>0</x:v>
      </x:c>
      <x:c r="V3009" s="15" t="n">
        <x:f>'Crosswalk'!M29</x:f>
        <x:v>0</x:v>
      </x:c>
      <x:c r="W3009" s="15" t="n">
        <x:f>'Crosswalk'!N29</x:f>
        <x:v>0</x:v>
      </x:c>
      <x:c r="X3009" s="18" t="str">
        <x:v>LFS - Continuous Multi-Purpose Household Survey</x:v>
      </x:c>
      <x:c r="Y3009" s="13" t="str"/>
      <x:c r="Z3009" s="18" t="str">
        <x:v>National 2024 division composition. Observed national industry detail; used only for composition within 2024 ILO modelled margins.</x:v>
      </x:c>
      <x:c r="AA3009" s="13" t="str"/>
      <x:c r="AB3009" s="13" t="str">
        <x:v>https://rplumber.ilo.org/data/indicator?format=.csv.gz&amp;id=EMP_TEMP_SEX_EC2_NB_A</x:v>
      </x:c>
    </x:row>
    <x:row r="3010" ht="48" customHeight="1">
      <x:c r="A3010" s="2" t="str">
        <x:v>MUS</x:v>
      </x:c>
      <x:c r="B3010" s="2" t="str">
        <x:v>C</x:v>
      </x:c>
      <x:c r="C3010" s="2" t="str">
        <x:v>MUS</x:v>
      </x:c>
      <x:c r="D3010" s="2" t="n">
        <x:v>2024</x:v>
      </x:c>
      <x:c r="E3010" s="2" t="str">
        <x:v>EC2_ISIC4_C26</x:v>
      </x:c>
      <x:c r="F3010" s="17" t="str">
        <x:v>Economic activity (ISIC-Rev.4), 2 digit level: 26 - Manufacture of computer, electronic and optical products</x:v>
      </x:c>
      <x:c r="G3010" s="19" t="n">
        <x:v>1.118</x:v>
      </x:c>
      <x:c r="H3010" s="20" t="n">
        <x:v>1</x:v>
      </x:c>
      <x:c r="I3010" s="19" t="n">
        <x:f>SUM(G2997:G3015)</x:f>
        <x:v>58.02400000000001</x:v>
      </x:c>
      <x:c r="J3010" s="20" t="n">
        <x:f>G3010/I3010*H3010</x:f>
        <x:v>0.019267889149317523</x:v>
      </x:c>
      <x:c r="K3010" s="2" t="str">
        <x:v>ISIC4:26</x:v>
      </x:c>
      <x:c r="L3010" s="14" t="n">
        <x:f>'Crosswalk'!C30</x:f>
        <x:v>0</x:v>
      </x:c>
      <x:c r="M3010" s="14" t="n">
        <x:f>'Crosswalk'!D30</x:f>
        <x:v>0</x:v>
      </x:c>
      <x:c r="N3010" s="14" t="n">
        <x:f>'Crosswalk'!E30</x:f>
        <x:v>0.05</x:v>
      </x:c>
      <x:c r="O3010" s="14" t="n">
        <x:f>'Crosswalk'!F30</x:f>
        <x:v>0.1</x:v>
      </x:c>
      <x:c r="P3010" s="14" t="n">
        <x:f>'Crosswalk'!G30</x:f>
        <x:v>0</x:v>
      </x:c>
      <x:c r="Q3010" s="14" t="n">
        <x:f>'Crosswalk'!H30</x:f>
        <x:v>0.1</x:v>
      </x:c>
      <x:c r="R3010" s="14" t="n">
        <x:f>'Crosswalk'!I30</x:f>
        <x:v>0</x:v>
      </x:c>
      <x:c r="S3010" s="14" t="n">
        <x:f>'Crosswalk'!J30</x:f>
        <x:v>0.75</x:v>
      </x:c>
      <x:c r="T3010" s="14" t="n">
        <x:f>'Crosswalk'!K30</x:f>
        <x:v>0</x:v>
      </x:c>
      <x:c r="U3010" s="14" t="n">
        <x:f>'Crosswalk'!L30</x:f>
        <x:v>0</x:v>
      </x:c>
      <x:c r="V3010" s="14" t="n">
        <x:f>'Crosswalk'!M30</x:f>
        <x:v>0</x:v>
      </x:c>
      <x:c r="W3010" s="14" t="n">
        <x:f>'Crosswalk'!N30</x:f>
        <x:v>0</x:v>
      </x:c>
      <x:c r="X3010" s="17" t="str">
        <x:v>LFS - Continuous Multi-Purpose Household Survey</x:v>
      </x:c>
      <x:c r="Y3010" s="2" t="str"/>
      <x:c r="Z3010" s="17" t="str">
        <x:v>National 2024 division composition. Observed national industry detail; used only for composition within 2024 ILO modelled margins.</x:v>
      </x:c>
      <x:c r="AA3010" s="2" t="str"/>
      <x:c r="AB3010" s="2" t="str">
        <x:v>https://rplumber.ilo.org/data/indicator?format=.csv.gz&amp;id=EMP_TEMP_SEX_EC2_NB_A</x:v>
      </x:c>
    </x:row>
    <x:row r="3011" ht="48" customHeight="1">
      <x:c r="A3011" s="13" t="str">
        <x:v>MUS</x:v>
      </x:c>
      <x:c r="B3011" s="13" t="str">
        <x:v>C</x:v>
      </x:c>
      <x:c r="C3011" s="13" t="str">
        <x:v>MUS</x:v>
      </x:c>
      <x:c r="D3011" s="13" t="n">
        <x:v>2024</x:v>
      </x:c>
      <x:c r="E3011" s="13" t="str">
        <x:v>EC2_ISIC4_C27</x:v>
      </x:c>
      <x:c r="F3011" s="18" t="str">
        <x:v>Economic activity (ISIC-Rev.4), 2 digit level: 27 - Manufacture of electrical equipment</x:v>
      </x:c>
      <x:c r="G3011" s="21" t="n">
        <x:v>0.444</x:v>
      </x:c>
      <x:c r="H3011" s="22" t="n">
        <x:v>1</x:v>
      </x:c>
      <x:c r="I3011" s="21" t="n">
        <x:f>SUM(G2997:G3015)</x:f>
        <x:v>58.02400000000001</x:v>
      </x:c>
      <x:c r="J3011" s="22" t="n">
        <x:f>G3011/I3011*H3011</x:f>
        <x:v>0.007652006066455259</x:v>
      </x:c>
      <x:c r="K3011" s="13" t="str">
        <x:v>ISIC4:27</x:v>
      </x:c>
      <x:c r="L3011" s="15" t="n">
        <x:f>'Crosswalk'!C31</x:f>
        <x:v>0</x:v>
      </x:c>
      <x:c r="M3011" s="15" t="n">
        <x:f>'Crosswalk'!D31</x:f>
        <x:v>0</x:v>
      </x:c>
      <x:c r="N3011" s="15" t="n">
        <x:f>'Crosswalk'!E31</x:f>
        <x:v>0.85</x:v>
      </x:c>
      <x:c r="O3011" s="15" t="n">
        <x:f>'Crosswalk'!F31</x:f>
        <x:v>0.15</x:v>
      </x:c>
      <x:c r="P3011" s="15" t="n">
        <x:f>'Crosswalk'!G31</x:f>
        <x:v>0</x:v>
      </x:c>
      <x:c r="Q3011" s="15" t="n">
        <x:f>'Crosswalk'!H31</x:f>
        <x:v>0</x:v>
      </x:c>
      <x:c r="R3011" s="15" t="n">
        <x:f>'Crosswalk'!I31</x:f>
        <x:v>0</x:v>
      </x:c>
      <x:c r="S3011" s="15" t="n">
        <x:f>'Crosswalk'!J31</x:f>
        <x:v>0</x:v>
      </x:c>
      <x:c r="T3011" s="15" t="n">
        <x:f>'Crosswalk'!K31</x:f>
        <x:v>0</x:v>
      </x:c>
      <x:c r="U3011" s="15" t="n">
        <x:f>'Crosswalk'!L31</x:f>
        <x:v>0</x:v>
      </x:c>
      <x:c r="V3011" s="15" t="n">
        <x:f>'Crosswalk'!M31</x:f>
        <x:v>0</x:v>
      </x:c>
      <x:c r="W3011" s="15" t="n">
        <x:f>'Crosswalk'!N31</x:f>
        <x:v>0</x:v>
      </x:c>
      <x:c r="X3011" s="18" t="str">
        <x:v>LFS - Continuous Multi-Purpose Household Survey</x:v>
      </x:c>
      <x:c r="Y3011" s="13" t="str">
        <x:v>U</x:v>
      </x:c>
      <x:c r="Z3011" s="18" t="str">
        <x:v>National 2024 division composition. Observed national industry detail; used only for composition within 2024 ILO modelled margins.</x:v>
      </x:c>
      <x:c r="AA3011" s="13" t="str"/>
      <x:c r="AB3011" s="13" t="str">
        <x:v>https://rplumber.ilo.org/data/indicator?format=.csv.gz&amp;id=EMP_TEMP_SEX_EC2_NB_A</x:v>
      </x:c>
    </x:row>
    <x:row r="3012" ht="48" customHeight="1">
      <x:c r="A3012" s="2" t="str">
        <x:v>MUS</x:v>
      </x:c>
      <x:c r="B3012" s="2" t="str">
        <x:v>C</x:v>
      </x:c>
      <x:c r="C3012" s="2" t="str">
        <x:v>MUS</x:v>
      </x:c>
      <x:c r="D3012" s="2" t="n">
        <x:v>2024</x:v>
      </x:c>
      <x:c r="E3012" s="2" t="str">
        <x:v>EC2_ISIC4_C30</x:v>
      </x:c>
      <x:c r="F3012" s="17" t="str">
        <x:v>Economic activity (ISIC-Rev.4), 2 digit level: 30 - Manufacture of other transport equipment</x:v>
      </x:c>
      <x:c r="G3012" s="19" t="n">
        <x:v>0.181</x:v>
      </x:c>
      <x:c r="H3012" s="20" t="n">
        <x:v>1</x:v>
      </x:c>
      <x:c r="I3012" s="19" t="n">
        <x:f>SUM(G2997:G3015)</x:f>
        <x:v>58.02400000000001</x:v>
      </x:c>
      <x:c r="J3012" s="20" t="n">
        <x:f>G3012/I3012*H3012</x:f>
        <x:v>0.0031193988694333376</x:v>
      </x:c>
      <x:c r="K3012" s="2" t="str">
        <x:v>ISIC4:30</x:v>
      </x:c>
      <x:c r="L3012" s="14" t="n">
        <x:f>'Crosswalk'!C34</x:f>
        <x:v>0</x:v>
      </x:c>
      <x:c r="M3012" s="14" t="n">
        <x:f>'Crosswalk'!D34</x:f>
        <x:v>0</x:v>
      </x:c>
      <x:c r="N3012" s="14" t="n">
        <x:f>'Crosswalk'!E34</x:f>
        <x:v>0.9</x:v>
      </x:c>
      <x:c r="O3012" s="14" t="n">
        <x:f>'Crosswalk'!F34</x:f>
        <x:v>0.1</x:v>
      </x:c>
      <x:c r="P3012" s="14" t="n">
        <x:f>'Crosswalk'!G34</x:f>
        <x:v>0</x:v>
      </x:c>
      <x:c r="Q3012" s="14" t="n">
        <x:f>'Crosswalk'!H34</x:f>
        <x:v>0</x:v>
      </x:c>
      <x:c r="R3012" s="14" t="n">
        <x:f>'Crosswalk'!I34</x:f>
        <x:v>0</x:v>
      </x:c>
      <x:c r="S3012" s="14" t="n">
        <x:f>'Crosswalk'!J34</x:f>
        <x:v>0</x:v>
      </x:c>
      <x:c r="T3012" s="14" t="n">
        <x:f>'Crosswalk'!K34</x:f>
        <x:v>0</x:v>
      </x:c>
      <x:c r="U3012" s="14" t="n">
        <x:f>'Crosswalk'!L34</x:f>
        <x:v>0</x:v>
      </x:c>
      <x:c r="V3012" s="14" t="n">
        <x:f>'Crosswalk'!M34</x:f>
        <x:v>0</x:v>
      </x:c>
      <x:c r="W3012" s="14" t="n">
        <x:f>'Crosswalk'!N34</x:f>
        <x:v>0</x:v>
      </x:c>
      <x:c r="X3012" s="17" t="str">
        <x:v>LFS - Continuous Multi-Purpose Household Survey</x:v>
      </x:c>
      <x:c r="Y3012" s="2" t="str">
        <x:v>U</x:v>
      </x:c>
      <x:c r="Z3012" s="17" t="str">
        <x:v>National 2024 division composition. Observed national industry detail; used only for composition within 2024 ILO modelled margins.</x:v>
      </x:c>
      <x:c r="AA3012" s="2" t="str"/>
      <x:c r="AB3012" s="2" t="str">
        <x:v>https://rplumber.ilo.org/data/indicator?format=.csv.gz&amp;id=EMP_TEMP_SEX_EC2_NB_A</x:v>
      </x:c>
    </x:row>
    <x:row r="3013" ht="48" customHeight="1">
      <x:c r="A3013" s="13" t="str">
        <x:v>MUS</x:v>
      </x:c>
      <x:c r="B3013" s="13" t="str">
        <x:v>C</x:v>
      </x:c>
      <x:c r="C3013" s="13" t="str">
        <x:v>MUS</x:v>
      </x:c>
      <x:c r="D3013" s="13" t="n">
        <x:v>2024</x:v>
      </x:c>
      <x:c r="E3013" s="13" t="str">
        <x:v>EC2_ISIC4_C31</x:v>
      </x:c>
      <x:c r="F3013" s="18" t="str">
        <x:v>Economic activity (ISIC-Rev.4), 2 digit level: 31 - Manufacture of furniture</x:v>
      </x:c>
      <x:c r="G3013" s="21" t="n">
        <x:v>5.4</x:v>
      </x:c>
      <x:c r="H3013" s="22" t="n">
        <x:v>1</x:v>
      </x:c>
      <x:c r="I3013" s="21" t="n">
        <x:f>SUM(G2997:G3015)</x:f>
        <x:v>58.02400000000001</x:v>
      </x:c>
      <x:c r="J3013" s="22" t="n">
        <x:f>G3013/I3013*H3013</x:f>
        <x:v>0.09306493864607748</x:v>
      </x:c>
      <x:c r="K3013" s="13" t="str">
        <x:v>ISIC4:31</x:v>
      </x:c>
      <x:c r="L3013" s="15" t="n">
        <x:f>'Crosswalk'!C35</x:f>
        <x:v>0</x:v>
      </x:c>
      <x:c r="M3013" s="15" t="n">
        <x:f>'Crosswalk'!D35</x:f>
        <x:v>0</x:v>
      </x:c>
      <x:c r="N3013" s="15" t="n">
        <x:f>'Crosswalk'!E35</x:f>
        <x:v>0</x:v>
      </x:c>
      <x:c r="O3013" s="15" t="n">
        <x:f>'Crosswalk'!F35</x:f>
        <x:v>1</x:v>
      </x:c>
      <x:c r="P3013" s="15" t="n">
        <x:f>'Crosswalk'!G35</x:f>
        <x:v>0</x:v>
      </x:c>
      <x:c r="Q3013" s="15" t="n">
        <x:f>'Crosswalk'!H35</x:f>
        <x:v>0</x:v>
      </x:c>
      <x:c r="R3013" s="15" t="n">
        <x:f>'Crosswalk'!I35</x:f>
        <x:v>0</x:v>
      </x:c>
      <x:c r="S3013" s="15" t="n">
        <x:f>'Crosswalk'!J35</x:f>
        <x:v>0</x:v>
      </x:c>
      <x:c r="T3013" s="15" t="n">
        <x:f>'Crosswalk'!K35</x:f>
        <x:v>0</x:v>
      </x:c>
      <x:c r="U3013" s="15" t="n">
        <x:f>'Crosswalk'!L35</x:f>
        <x:v>0</x:v>
      </x:c>
      <x:c r="V3013" s="15" t="n">
        <x:f>'Crosswalk'!M35</x:f>
        <x:v>0</x:v>
      </x:c>
      <x:c r="W3013" s="15" t="n">
        <x:f>'Crosswalk'!N35</x:f>
        <x:v>0</x:v>
      </x:c>
      <x:c r="X3013" s="18" t="str">
        <x:v>LFS - Continuous Multi-Purpose Household Survey</x:v>
      </x:c>
      <x:c r="Y3013" s="13" t="str"/>
      <x:c r="Z3013" s="18" t="str">
        <x:v>National 2024 division composition. Observed national industry detail; used only for composition within 2024 ILO modelled margins.</x:v>
      </x:c>
      <x:c r="AA3013" s="13" t="str"/>
      <x:c r="AB3013" s="13" t="str">
        <x:v>https://rplumber.ilo.org/data/indicator?format=.csv.gz&amp;id=EMP_TEMP_SEX_EC2_NB_A</x:v>
      </x:c>
    </x:row>
    <x:row r="3014" ht="48" customHeight="1">
      <x:c r="A3014" s="2" t="str">
        <x:v>MUS</x:v>
      </x:c>
      <x:c r="B3014" s="2" t="str">
        <x:v>C</x:v>
      </x:c>
      <x:c r="C3014" s="2" t="str">
        <x:v>MUS</x:v>
      </x:c>
      <x:c r="D3014" s="2" t="n">
        <x:v>2024</x:v>
      </x:c>
      <x:c r="E3014" s="2" t="str">
        <x:v>EC2_ISIC4_C32</x:v>
      </x:c>
      <x:c r="F3014" s="17" t="str">
        <x:v>Economic activity (ISIC-Rev.4), 2 digit level: 32 - Other manufacturing</x:v>
      </x:c>
      <x:c r="G3014" s="19" t="n">
        <x:v>4.604</x:v>
      </x:c>
      <x:c r="H3014" s="20" t="n">
        <x:v>1</x:v>
      </x:c>
      <x:c r="I3014" s="19" t="n">
        <x:f>SUM(G2997:G3015)</x:f>
        <x:v>58.02400000000001</x:v>
      </x:c>
      <x:c r="J3014" s="20" t="n">
        <x:f>G3014/I3014*H3014</x:f>
        <x:v>0.07934647731972976</x:v>
      </x:c>
      <x:c r="K3014" s="2" t="str">
        <x:v>ISIC4:32</x:v>
      </x:c>
      <x:c r="L3014" s="14" t="n">
        <x:f>'Crosswalk'!C36</x:f>
        <x:v>0</x:v>
      </x:c>
      <x:c r="M3014" s="14" t="n">
        <x:f>'Crosswalk'!D36</x:f>
        <x:v>0</x:v>
      </x:c>
      <x:c r="N3014" s="14" t="n">
        <x:f>'Crosswalk'!E36</x:f>
        <x:v>0.1</x:v>
      </x:c>
      <x:c r="O3014" s="14" t="n">
        <x:f>'Crosswalk'!F36</x:f>
        <x:v>0.65</x:v>
      </x:c>
      <x:c r="P3014" s="14" t="n">
        <x:f>'Crosswalk'!G36</x:f>
        <x:v>0</x:v>
      </x:c>
      <x:c r="Q3014" s="14" t="n">
        <x:f>'Crosswalk'!H36</x:f>
        <x:v>0.25</x:v>
      </x:c>
      <x:c r="R3014" s="14" t="n">
        <x:f>'Crosswalk'!I36</x:f>
        <x:v>0</x:v>
      </x:c>
      <x:c r="S3014" s="14" t="n">
        <x:f>'Crosswalk'!J36</x:f>
        <x:v>0</x:v>
      </x:c>
      <x:c r="T3014" s="14" t="n">
        <x:f>'Crosswalk'!K36</x:f>
        <x:v>0</x:v>
      </x:c>
      <x:c r="U3014" s="14" t="n">
        <x:f>'Crosswalk'!L36</x:f>
        <x:v>0</x:v>
      </x:c>
      <x:c r="V3014" s="14" t="n">
        <x:f>'Crosswalk'!M36</x:f>
        <x:v>0</x:v>
      </x:c>
      <x:c r="W3014" s="14" t="n">
        <x:f>'Crosswalk'!N36</x:f>
        <x:v>0</x:v>
      </x:c>
      <x:c r="X3014" s="17" t="str">
        <x:v>LFS - Continuous Multi-Purpose Household Survey</x:v>
      </x:c>
      <x:c r="Y3014" s="2" t="str"/>
      <x:c r="Z3014" s="17" t="str">
        <x:v>National 2024 division composition. Observed national industry detail; used only for composition within 2024 ILO modelled margins.</x:v>
      </x:c>
      <x:c r="AA3014" s="2" t="str"/>
      <x:c r="AB3014" s="2" t="str">
        <x:v>https://rplumber.ilo.org/data/indicator?format=.csv.gz&amp;id=EMP_TEMP_SEX_EC2_NB_A</x:v>
      </x:c>
    </x:row>
    <x:row r="3015" ht="48" customHeight="1">
      <x:c r="A3015" s="13" t="str">
        <x:v>MUS</x:v>
      </x:c>
      <x:c r="B3015" s="13" t="str">
        <x:v>C</x:v>
      </x:c>
      <x:c r="C3015" s="13" t="str">
        <x:v>MUS</x:v>
      </x:c>
      <x:c r="D3015" s="13" t="n">
        <x:v>2024</x:v>
      </x:c>
      <x:c r="E3015" s="13" t="str">
        <x:v>EC2_ISIC4_C33</x:v>
      </x:c>
      <x:c r="F3015" s="18" t="str">
        <x:v>Economic activity (ISIC-Rev.4), 2 digit level: 33 - Repair and installation of machinery and equipment</x:v>
      </x:c>
      <x:c r="G3015" s="21" t="n">
        <x:v>1.761</x:v>
      </x:c>
      <x:c r="H3015" s="22" t="n">
        <x:v>1</x:v>
      </x:c>
      <x:c r="I3015" s="21" t="n">
        <x:f>SUM(G2997:G3015)</x:f>
        <x:v>58.02400000000001</x:v>
      </x:c>
      <x:c r="J3015" s="22" t="n">
        <x:f>G3015/I3015*H3015</x:f>
        <x:v>0.030349510547359706</x:v>
      </x:c>
      <x:c r="K3015" s="13" t="str">
        <x:v>ISIC4:33</x:v>
      </x:c>
      <x:c r="L3015" s="15" t="n">
        <x:f>'Crosswalk'!C37</x:f>
        <x:v>0</x:v>
      </x:c>
      <x:c r="M3015" s="15" t="n">
        <x:f>'Crosswalk'!D37</x:f>
        <x:v>0</x:v>
      </x:c>
      <x:c r="N3015" s="15" t="n">
        <x:f>'Crosswalk'!E37</x:f>
        <x:v>1</x:v>
      </x:c>
      <x:c r="O3015" s="15" t="n">
        <x:f>'Crosswalk'!F37</x:f>
        <x:v>0</x:v>
      </x:c>
      <x:c r="P3015" s="15" t="n">
        <x:f>'Crosswalk'!G37</x:f>
        <x:v>0</x:v>
      </x:c>
      <x:c r="Q3015" s="15" t="n">
        <x:f>'Crosswalk'!H37</x:f>
        <x:v>0</x:v>
      </x:c>
      <x:c r="R3015" s="15" t="n">
        <x:f>'Crosswalk'!I37</x:f>
        <x:v>0</x:v>
      </x:c>
      <x:c r="S3015" s="15" t="n">
        <x:f>'Crosswalk'!J37</x:f>
        <x:v>0</x:v>
      </x:c>
      <x:c r="T3015" s="15" t="n">
        <x:f>'Crosswalk'!K37</x:f>
        <x:v>0</x:v>
      </x:c>
      <x:c r="U3015" s="15" t="n">
        <x:f>'Crosswalk'!L37</x:f>
        <x:v>0</x:v>
      </x:c>
      <x:c r="V3015" s="15" t="n">
        <x:f>'Crosswalk'!M37</x:f>
        <x:v>0</x:v>
      </x:c>
      <x:c r="W3015" s="15" t="n">
        <x:f>'Crosswalk'!N37</x:f>
        <x:v>0</x:v>
      </x:c>
      <x:c r="X3015" s="18" t="str">
        <x:v>LFS - Continuous Multi-Purpose Household Survey</x:v>
      </x:c>
      <x:c r="Y3015" s="13" t="str"/>
      <x:c r="Z3015" s="18" t="str">
        <x:v>National 2024 division composition. Observed national industry detail; used only for composition within 2024 ILO modelled margins.</x:v>
      </x:c>
      <x:c r="AA3015" s="13" t="str"/>
      <x:c r="AB3015" s="13" t="str">
        <x:v>https://rplumber.ilo.org/data/indicator?format=.csv.gz&amp;id=EMP_TEMP_SEX_EC2_NB_A</x:v>
      </x:c>
    </x:row>
    <x:row r="3016" ht="48" customHeight="1">
      <x:c r="A3016" s="2" t="str">
        <x:v>MUS</x:v>
      </x:c>
      <x:c r="B3016" s="2" t="str">
        <x:v>DE</x:v>
      </x:c>
      <x:c r="C3016" s="2" t="str">
        <x:v>MUS</x:v>
      </x:c>
      <x:c r="D3016" s="2" t="n">
        <x:v>2024</x:v>
      </x:c>
      <x:c r="E3016" s="2" t="str">
        <x:v>EC2_ISIC4_D35</x:v>
      </x:c>
      <x:c r="F3016" s="17" t="str">
        <x:v>Economic activity (ISIC-Rev.4), 2 digit level: 35 - Electricity, gas, steam and air conditioning supply</x:v>
      </x:c>
      <x:c r="G3016" s="19" t="n">
        <x:v>1.99</x:v>
      </x:c>
      <x:c r="H3016" s="20" t="n">
        <x:v>1</x:v>
      </x:c>
      <x:c r="I3016" s="19" t="n">
        <x:f>SUM(G3016:G3019)</x:f>
        <x:v>4.7090000000000005</x:v>
      </x:c>
      <x:c r="J3016" s="20" t="n">
        <x:f>G3016/I3016*H3016</x:f>
        <x:v>0.4225950307921002</x:v>
      </x:c>
      <x:c r="K3016" s="2" t="str">
        <x:v>ISIC4:35</x:v>
      </x:c>
      <x:c r="L3016" s="14" t="n">
        <x:f>'Crosswalk'!C38</x:f>
        <x:v>0</x:v>
      </x:c>
      <x:c r="M3016" s="14" t="n">
        <x:f>'Crosswalk'!D38</x:f>
        <x:v>0</x:v>
      </x:c>
      <x:c r="N3016" s="14" t="n">
        <x:f>'Crosswalk'!E38</x:f>
        <x:v>0</x:v>
      </x:c>
      <x:c r="O3016" s="14" t="n">
        <x:f>'Crosswalk'!F38</x:f>
        <x:v>0</x:v>
      </x:c>
      <x:c r="P3016" s="14" t="n">
        <x:f>'Crosswalk'!G38</x:f>
        <x:v>0</x:v>
      </x:c>
      <x:c r="Q3016" s="14" t="n">
        <x:f>'Crosswalk'!H38</x:f>
        <x:v>0</x:v>
      </x:c>
      <x:c r="R3016" s="14" t="n">
        <x:f>'Crosswalk'!I38</x:f>
        <x:v>0</x:v>
      </x:c>
      <x:c r="S3016" s="14" t="n">
        <x:f>'Crosswalk'!J38</x:f>
        <x:v>0</x:v>
      </x:c>
      <x:c r="T3016" s="14" t="n">
        <x:f>'Crosswalk'!K38</x:f>
        <x:v>0</x:v>
      </x:c>
      <x:c r="U3016" s="14" t="n">
        <x:f>'Crosswalk'!L38</x:f>
        <x:v>1</x:v>
      </x:c>
      <x:c r="V3016" s="14" t="n">
        <x:f>'Crosswalk'!M38</x:f>
        <x:v>0</x:v>
      </x:c>
      <x:c r="W3016" s="14" t="n">
        <x:f>'Crosswalk'!N38</x:f>
        <x:v>0</x:v>
      </x:c>
      <x:c r="X3016" s="17" t="str">
        <x:v>LFS - Continuous Multi-Purpose Household Survey</x:v>
      </x:c>
      <x:c r="Y3016" s="2" t="str"/>
      <x:c r="Z3016" s="17" t="str">
        <x:v>National 2024 division composition. Observed national industry detail; used only for composition within 2024 ILO modelled margins.</x:v>
      </x:c>
      <x:c r="AA3016" s="2" t="str"/>
      <x:c r="AB3016" s="2" t="str">
        <x:v>https://rplumber.ilo.org/data/indicator?format=.csv.gz&amp;id=EMP_TEMP_SEX_EC2_NB_A</x:v>
      </x:c>
    </x:row>
    <x:row r="3017" ht="48" customHeight="1">
      <x:c r="A3017" s="13" t="str">
        <x:v>MUS</x:v>
      </x:c>
      <x:c r="B3017" s="13" t="str">
        <x:v>DE</x:v>
      </x:c>
      <x:c r="C3017" s="13" t="str">
        <x:v>MUS</x:v>
      </x:c>
      <x:c r="D3017" s="13" t="n">
        <x:v>2024</x:v>
      </x:c>
      <x:c r="E3017" s="13" t="str">
        <x:v>EC2_ISIC4_E36</x:v>
      </x:c>
      <x:c r="F3017" s="18" t="str">
        <x:v>Economic activity (ISIC-Rev.4), 2 digit level: 36 - Water collection, treatment and supply</x:v>
      </x:c>
      <x:c r="G3017" s="21" t="n">
        <x:v>1.699</x:v>
      </x:c>
      <x:c r="H3017" s="22" t="n">
        <x:v>1</x:v>
      </x:c>
      <x:c r="I3017" s="21" t="n">
        <x:f>SUM(G3016:G3019)</x:f>
        <x:v>4.7090000000000005</x:v>
      </x:c>
      <x:c r="J3017" s="22" t="n">
        <x:f>G3017/I3017*H3017</x:f>
        <x:v>0.36079847101295387</x:v>
      </x:c>
      <x:c r="K3017" s="13" t="str">
        <x:v>ISIC4:36</x:v>
      </x:c>
      <x:c r="L3017" s="15" t="n">
        <x:f>'Crosswalk'!C39</x:f>
        <x:v>0</x:v>
      </x:c>
      <x:c r="M3017" s="15" t="n">
        <x:f>'Crosswalk'!D39</x:f>
        <x:v>0</x:v>
      </x:c>
      <x:c r="N3017" s="15" t="n">
        <x:f>'Crosswalk'!E39</x:f>
        <x:v>0</x:v>
      </x:c>
      <x:c r="O3017" s="15" t="n">
        <x:f>'Crosswalk'!F39</x:f>
        <x:v>0</x:v>
      </x:c>
      <x:c r="P3017" s="15" t="n">
        <x:f>'Crosswalk'!G39</x:f>
        <x:v>0</x:v>
      </x:c>
      <x:c r="Q3017" s="15" t="n">
        <x:f>'Crosswalk'!H39</x:f>
        <x:v>0</x:v>
      </x:c>
      <x:c r="R3017" s="15" t="n">
        <x:f>'Crosswalk'!I39</x:f>
        <x:v>0</x:v>
      </x:c>
      <x:c r="S3017" s="15" t="n">
        <x:f>'Crosswalk'!J39</x:f>
        <x:v>0</x:v>
      </x:c>
      <x:c r="T3017" s="15" t="n">
        <x:f>'Crosswalk'!K39</x:f>
        <x:v>0</x:v>
      </x:c>
      <x:c r="U3017" s="15" t="n">
        <x:f>'Crosswalk'!L39</x:f>
        <x:v>1</x:v>
      </x:c>
      <x:c r="V3017" s="15" t="n">
        <x:f>'Crosswalk'!M39</x:f>
        <x:v>0</x:v>
      </x:c>
      <x:c r="W3017" s="15" t="n">
        <x:f>'Crosswalk'!N39</x:f>
        <x:v>0</x:v>
      </x:c>
      <x:c r="X3017" s="18" t="str">
        <x:v>LFS - Continuous Multi-Purpose Household Survey</x:v>
      </x:c>
      <x:c r="Y3017" s="13" t="str"/>
      <x:c r="Z3017" s="18" t="str">
        <x:v>National 2024 division composition. Observed national industry detail; used only for composition within 2024 ILO modelled margins.</x:v>
      </x:c>
      <x:c r="AA3017" s="13" t="str"/>
      <x:c r="AB3017" s="13" t="str">
        <x:v>https://rplumber.ilo.org/data/indicator?format=.csv.gz&amp;id=EMP_TEMP_SEX_EC2_NB_A</x:v>
      </x:c>
    </x:row>
    <x:row r="3018" ht="48" customHeight="1">
      <x:c r="A3018" s="2" t="str">
        <x:v>MUS</x:v>
      </x:c>
      <x:c r="B3018" s="2" t="str">
        <x:v>DE</x:v>
      </x:c>
      <x:c r="C3018" s="2" t="str">
        <x:v>MUS</x:v>
      </x:c>
      <x:c r="D3018" s="2" t="n">
        <x:v>2024</x:v>
      </x:c>
      <x:c r="E3018" s="2" t="str">
        <x:v>EC2_ISIC4_E37</x:v>
      </x:c>
      <x:c r="F3018" s="17" t="str">
        <x:v>Economic activity (ISIC-Rev.4), 2 digit level: 37 - Sewerage</x:v>
      </x:c>
      <x:c r="G3018" s="19" t="n">
        <x:v>0.794</x:v>
      </x:c>
      <x:c r="H3018" s="20" t="n">
        <x:v>1</x:v>
      </x:c>
      <x:c r="I3018" s="19" t="n">
        <x:f>SUM(G3016:G3019)</x:f>
        <x:v>4.7090000000000005</x:v>
      </x:c>
      <x:c r="J3018" s="20" t="n">
        <x:f>G3018/I3018*H3018</x:f>
        <x:v>0.16861329369292843</x:v>
      </x:c>
      <x:c r="K3018" s="2" t="str">
        <x:v>ISIC4:37</x:v>
      </x:c>
      <x:c r="L3018" s="14" t="n">
        <x:f>'Crosswalk'!C40</x:f>
        <x:v>0</x:v>
      </x:c>
      <x:c r="M3018" s="14" t="n">
        <x:f>'Crosswalk'!D40</x:f>
        <x:v>0</x:v>
      </x:c>
      <x:c r="N3018" s="14" t="n">
        <x:f>'Crosswalk'!E40</x:f>
        <x:v>0</x:v>
      </x:c>
      <x:c r="O3018" s="14" t="n">
        <x:f>'Crosswalk'!F40</x:f>
        <x:v>0</x:v>
      </x:c>
      <x:c r="P3018" s="14" t="n">
        <x:f>'Crosswalk'!G40</x:f>
        <x:v>0</x:v>
      </x:c>
      <x:c r="Q3018" s="14" t="n">
        <x:f>'Crosswalk'!H40</x:f>
        <x:v>0</x:v>
      </x:c>
      <x:c r="R3018" s="14" t="n">
        <x:f>'Crosswalk'!I40</x:f>
        <x:v>0</x:v>
      </x:c>
      <x:c r="S3018" s="14" t="n">
        <x:f>'Crosswalk'!J40</x:f>
        <x:v>0</x:v>
      </x:c>
      <x:c r="T3018" s="14" t="n">
        <x:f>'Crosswalk'!K40</x:f>
        <x:v>0</x:v>
      </x:c>
      <x:c r="U3018" s="14" t="n">
        <x:f>'Crosswalk'!L40</x:f>
        <x:v>1</x:v>
      </x:c>
      <x:c r="V3018" s="14" t="n">
        <x:f>'Crosswalk'!M40</x:f>
        <x:v>0</x:v>
      </x:c>
      <x:c r="W3018" s="14" t="n">
        <x:f>'Crosswalk'!N40</x:f>
        <x:v>0</x:v>
      </x:c>
      <x:c r="X3018" s="17" t="str">
        <x:v>LFS - Continuous Multi-Purpose Household Survey</x:v>
      </x:c>
      <x:c r="Y3018" s="2" t="str"/>
      <x:c r="Z3018" s="17" t="str">
        <x:v>National 2024 division composition. Observed national industry detail; used only for composition within 2024 ILO modelled margins.</x:v>
      </x:c>
      <x:c r="AA3018" s="2" t="str"/>
      <x:c r="AB3018" s="2" t="str">
        <x:v>https://rplumber.ilo.org/data/indicator?format=.csv.gz&amp;id=EMP_TEMP_SEX_EC2_NB_A</x:v>
      </x:c>
    </x:row>
    <x:row r="3019" ht="48" customHeight="1">
      <x:c r="A3019" s="13" t="str">
        <x:v>MUS</x:v>
      </x:c>
      <x:c r="B3019" s="13" t="str">
        <x:v>DE</x:v>
      </x:c>
      <x:c r="C3019" s="13" t="str">
        <x:v>MUS</x:v>
      </x:c>
      <x:c r="D3019" s="13" t="n">
        <x:v>2024</x:v>
      </x:c>
      <x:c r="E3019" s="13" t="str">
        <x:v>EC2_ISIC4_E38</x:v>
      </x:c>
      <x:c r="F3019" s="18" t="str">
        <x:v>Economic activity (ISIC-Rev.4), 2 digit level: 38 - Waste collection, treatment and disposal activities; materials recovery</x:v>
      </x:c>
      <x:c r="G3019" s="21" t="n">
        <x:v>0.226</x:v>
      </x:c>
      <x:c r="H3019" s="22" t="n">
        <x:v>1</x:v>
      </x:c>
      <x:c r="I3019" s="21" t="n">
        <x:f>SUM(G3016:G3019)</x:f>
        <x:v>4.7090000000000005</x:v>
      </x:c>
      <x:c r="J3019" s="22" t="n">
        <x:f>G3019/I3019*H3019</x:f>
        <x:v>0.04799320450201741</x:v>
      </x:c>
      <x:c r="K3019" s="13" t="str">
        <x:v>ISIC4:38</x:v>
      </x:c>
      <x:c r="L3019" s="15" t="n">
        <x:f>'Crosswalk'!C41</x:f>
        <x:v>0</x:v>
      </x:c>
      <x:c r="M3019" s="15" t="n">
        <x:f>'Crosswalk'!D41</x:f>
        <x:v>0</x:v>
      </x:c>
      <x:c r="N3019" s="15" t="n">
        <x:f>'Crosswalk'!E41</x:f>
        <x:v>1</x:v>
      </x:c>
      <x:c r="O3019" s="15" t="n">
        <x:f>'Crosswalk'!F41</x:f>
        <x:v>0</x:v>
      </x:c>
      <x:c r="P3019" s="15" t="n">
        <x:f>'Crosswalk'!G41</x:f>
        <x:v>0</x:v>
      </x:c>
      <x:c r="Q3019" s="15" t="n">
        <x:f>'Crosswalk'!H41</x:f>
        <x:v>0</x:v>
      </x:c>
      <x:c r="R3019" s="15" t="n">
        <x:f>'Crosswalk'!I41</x:f>
        <x:v>0</x:v>
      </x:c>
      <x:c r="S3019" s="15" t="n">
        <x:f>'Crosswalk'!J41</x:f>
        <x:v>0</x:v>
      </x:c>
      <x:c r="T3019" s="15" t="n">
        <x:f>'Crosswalk'!K41</x:f>
        <x:v>0</x:v>
      </x:c>
      <x:c r="U3019" s="15" t="n">
        <x:f>'Crosswalk'!L41</x:f>
        <x:v>0</x:v>
      </x:c>
      <x:c r="V3019" s="15" t="n">
        <x:f>'Crosswalk'!M41</x:f>
        <x:v>0</x:v>
      </x:c>
      <x:c r="W3019" s="15" t="n">
        <x:f>'Crosswalk'!N41</x:f>
        <x:v>0</x:v>
      </x:c>
      <x:c r="X3019" s="18" t="str">
        <x:v>LFS - Continuous Multi-Purpose Household Survey</x:v>
      </x:c>
      <x:c r="Y3019" s="13" t="str">
        <x:v>U</x:v>
      </x:c>
      <x:c r="Z3019" s="18" t="str">
        <x:v>National 2024 division composition. Observed national industry detail; used only for composition within 2024 ILO modelled margins.</x:v>
      </x:c>
      <x:c r="AA3019" s="13" t="str"/>
      <x:c r="AB3019" s="13" t="str">
        <x:v>https://rplumber.ilo.org/data/indicator?format=.csv.gz&amp;id=EMP_TEMP_SEX_EC2_NB_A</x:v>
      </x:c>
    </x:row>
    <x:row r="3020" ht="48" customHeight="1">
      <x:c r="A3020" s="2" t="str">
        <x:v>MUS</x:v>
      </x:c>
      <x:c r="B3020" s="2" t="str">
        <x:v>F</x:v>
      </x:c>
      <x:c r="C3020" s="2" t="str">
        <x:v>MUS</x:v>
      </x:c>
      <x:c r="D3020" s="2" t="n">
        <x:v>2024</x:v>
      </x:c>
      <x:c r="E3020" s="2" t="str">
        <x:v>EC2_ISIC4_F41</x:v>
      </x:c>
      <x:c r="F3020" s="17" t="str">
        <x:v>Economic activity (ISIC-Rev.4), 2 digit level: 41 - Construction of buildings</x:v>
      </x:c>
      <x:c r="G3020" s="19" t="n">
        <x:v>31.458</x:v>
      </x:c>
      <x:c r="H3020" s="20" t="n">
        <x:v>1</x:v>
      </x:c>
      <x:c r="I3020" s="19" t="n">
        <x:f>SUM(G3020:G3022)</x:f>
        <x:v>45.717999999999996</x:v>
      </x:c>
      <x:c r="J3020" s="20" t="n">
        <x:f>G3020/I3020*H3020</x:f>
        <x:v>0.6880878428627675</x:v>
      </x:c>
      <x:c r="K3020" s="2" t="str">
        <x:v>ISIC4:41</x:v>
      </x:c>
      <x:c r="L3020" s="14" t="n">
        <x:f>'Crosswalk'!C43</x:f>
        <x:v>0</x:v>
      </x:c>
      <x:c r="M3020" s="14" t="n">
        <x:f>'Crosswalk'!D43</x:f>
        <x:v>0</x:v>
      </x:c>
      <x:c r="N3020" s="14" t="n">
        <x:f>'Crosswalk'!E43</x:f>
        <x:v>0.5</x:v>
      </x:c>
      <x:c r="O3020" s="14" t="n">
        <x:f>'Crosswalk'!F43</x:f>
        <x:v>0.5</x:v>
      </x:c>
      <x:c r="P3020" s="14" t="n">
        <x:f>'Crosswalk'!G43</x:f>
        <x:v>0</x:v>
      </x:c>
      <x:c r="Q3020" s="14" t="n">
        <x:f>'Crosswalk'!H43</x:f>
        <x:v>0</x:v>
      </x:c>
      <x:c r="R3020" s="14" t="n">
        <x:f>'Crosswalk'!I43</x:f>
        <x:v>0</x:v>
      </x:c>
      <x:c r="S3020" s="14" t="n">
        <x:f>'Crosswalk'!J43</x:f>
        <x:v>0</x:v>
      </x:c>
      <x:c r="T3020" s="14" t="n">
        <x:f>'Crosswalk'!K43</x:f>
        <x:v>0</x:v>
      </x:c>
      <x:c r="U3020" s="14" t="n">
        <x:f>'Crosswalk'!L43</x:f>
        <x:v>0</x:v>
      </x:c>
      <x:c r="V3020" s="14" t="n">
        <x:f>'Crosswalk'!M43</x:f>
        <x:v>0</x:v>
      </x:c>
      <x:c r="W3020" s="14" t="n">
        <x:f>'Crosswalk'!N43</x:f>
        <x:v>0</x:v>
      </x:c>
      <x:c r="X3020" s="17" t="str">
        <x:v>LFS - Continuous Multi-Purpose Household Survey</x:v>
      </x:c>
      <x:c r="Y3020" s="2" t="str"/>
      <x:c r="Z3020" s="17" t="str">
        <x:v>National 2024 division composition. Observed national industry detail; used only for composition within 2024 ILO modelled margins.</x:v>
      </x:c>
      <x:c r="AA3020" s="2" t="str"/>
      <x:c r="AB3020" s="2" t="str">
        <x:v>https://rplumber.ilo.org/data/indicator?format=.csv.gz&amp;id=EMP_TEMP_SEX_EC2_NB_A</x:v>
      </x:c>
    </x:row>
    <x:row r="3021" ht="48" customHeight="1">
      <x:c r="A3021" s="13" t="str">
        <x:v>MUS</x:v>
      </x:c>
      <x:c r="B3021" s="13" t="str">
        <x:v>F</x:v>
      </x:c>
      <x:c r="C3021" s="13" t="str">
        <x:v>MUS</x:v>
      </x:c>
      <x:c r="D3021" s="13" t="n">
        <x:v>2024</x:v>
      </x:c>
      <x:c r="E3021" s="13" t="str">
        <x:v>EC2_ISIC4_F42</x:v>
      </x:c>
      <x:c r="F3021" s="18" t="str">
        <x:v>Economic activity (ISIC-Rev.4), 2 digit level: 42 - Civil engineering</x:v>
      </x:c>
      <x:c r="G3021" s="21" t="n">
        <x:v>1.8</x:v>
      </x:c>
      <x:c r="H3021" s="22" t="n">
        <x:v>1</x:v>
      </x:c>
      <x:c r="I3021" s="21" t="n">
        <x:f>SUM(G3020:G3022)</x:f>
        <x:v>45.717999999999996</x:v>
      </x:c>
      <x:c r="J3021" s="22" t="n">
        <x:f>G3021/I3021*H3021</x:f>
        <x:v>0.03937180104116541</x:v>
      </x:c>
      <x:c r="K3021" s="13" t="str">
        <x:v>ISIC4:42</x:v>
      </x:c>
      <x:c r="L3021" s="15" t="n">
        <x:f>'Crosswalk'!C44</x:f>
        <x:v>0</x:v>
      </x:c>
      <x:c r="M3021" s="15" t="n">
        <x:f>'Crosswalk'!D44</x:f>
        <x:v>0</x:v>
      </x:c>
      <x:c r="N3021" s="15" t="n">
        <x:f>'Crosswalk'!E44</x:f>
        <x:v>1</x:v>
      </x:c>
      <x:c r="O3021" s="15" t="n">
        <x:f>'Crosswalk'!F44</x:f>
        <x:v>0</x:v>
      </x:c>
      <x:c r="P3021" s="15" t="n">
        <x:f>'Crosswalk'!G44</x:f>
        <x:v>0</x:v>
      </x:c>
      <x:c r="Q3021" s="15" t="n">
        <x:f>'Crosswalk'!H44</x:f>
        <x:v>0</x:v>
      </x:c>
      <x:c r="R3021" s="15" t="n">
        <x:f>'Crosswalk'!I44</x:f>
        <x:v>0</x:v>
      </x:c>
      <x:c r="S3021" s="15" t="n">
        <x:f>'Crosswalk'!J44</x:f>
        <x:v>0</x:v>
      </x:c>
      <x:c r="T3021" s="15" t="n">
        <x:f>'Crosswalk'!K44</x:f>
        <x:v>0</x:v>
      </x:c>
      <x:c r="U3021" s="15" t="n">
        <x:f>'Crosswalk'!L44</x:f>
        <x:v>0</x:v>
      </x:c>
      <x:c r="V3021" s="15" t="n">
        <x:f>'Crosswalk'!M44</x:f>
        <x:v>0</x:v>
      </x:c>
      <x:c r="W3021" s="15" t="n">
        <x:f>'Crosswalk'!N44</x:f>
        <x:v>0</x:v>
      </x:c>
      <x:c r="X3021" s="18" t="str">
        <x:v>LFS - Continuous Multi-Purpose Household Survey</x:v>
      </x:c>
      <x:c r="Y3021" s="13" t="str"/>
      <x:c r="Z3021" s="18" t="str">
        <x:v>National 2024 division composition. Observed national industry detail; used only for composition within 2024 ILO modelled margins.</x:v>
      </x:c>
      <x:c r="AA3021" s="13" t="str"/>
      <x:c r="AB3021" s="13" t="str">
        <x:v>https://rplumber.ilo.org/data/indicator?format=.csv.gz&amp;id=EMP_TEMP_SEX_EC2_NB_A</x:v>
      </x:c>
    </x:row>
    <x:row r="3022" ht="48" customHeight="1">
      <x:c r="A3022" s="2" t="str">
        <x:v>MUS</x:v>
      </x:c>
      <x:c r="B3022" s="2" t="str">
        <x:v>F</x:v>
      </x:c>
      <x:c r="C3022" s="2" t="str">
        <x:v>MUS</x:v>
      </x:c>
      <x:c r="D3022" s="2" t="n">
        <x:v>2024</x:v>
      </x:c>
      <x:c r="E3022" s="2" t="str">
        <x:v>EC2_ISIC4_F43</x:v>
      </x:c>
      <x:c r="F3022" s="17" t="str">
        <x:v>Economic activity (ISIC-Rev.4), 2 digit level: 43 - Specialized construction activities</x:v>
      </x:c>
      <x:c r="G3022" s="19" t="n">
        <x:v>12.46</x:v>
      </x:c>
      <x:c r="H3022" s="20" t="n">
        <x:v>1</x:v>
      </x:c>
      <x:c r="I3022" s="19" t="n">
        <x:f>SUM(G3020:G3022)</x:f>
        <x:v>45.717999999999996</x:v>
      </x:c>
      <x:c r="J3022" s="20" t="n">
        <x:f>G3022/I3022*H3022</x:f>
        <x:v>0.27254035609606725</x:v>
      </x:c>
      <x:c r="K3022" s="2" t="str">
        <x:v>ISIC4:43</x:v>
      </x:c>
      <x:c r="L3022" s="14" t="n">
        <x:f>'Crosswalk'!C45</x:f>
        <x:v>0</x:v>
      </x:c>
      <x:c r="M3022" s="14" t="n">
        <x:f>'Crosswalk'!D45</x:f>
        <x:v>0</x:v>
      </x:c>
      <x:c r="N3022" s="14" t="n">
        <x:f>'Crosswalk'!E45</x:f>
        <x:v>0.6</x:v>
      </x:c>
      <x:c r="O3022" s="14" t="n">
        <x:f>'Crosswalk'!F45</x:f>
        <x:v>0.4</x:v>
      </x:c>
      <x:c r="P3022" s="14" t="n">
        <x:f>'Crosswalk'!G45</x:f>
        <x:v>0</x:v>
      </x:c>
      <x:c r="Q3022" s="14" t="n">
        <x:f>'Crosswalk'!H45</x:f>
        <x:v>0</x:v>
      </x:c>
      <x:c r="R3022" s="14" t="n">
        <x:f>'Crosswalk'!I45</x:f>
        <x:v>0</x:v>
      </x:c>
      <x:c r="S3022" s="14" t="n">
        <x:f>'Crosswalk'!J45</x:f>
        <x:v>0</x:v>
      </x:c>
      <x:c r="T3022" s="14" t="n">
        <x:f>'Crosswalk'!K45</x:f>
        <x:v>0</x:v>
      </x:c>
      <x:c r="U3022" s="14" t="n">
        <x:f>'Crosswalk'!L45</x:f>
        <x:v>0</x:v>
      </x:c>
      <x:c r="V3022" s="14" t="n">
        <x:f>'Crosswalk'!M45</x:f>
        <x:v>0</x:v>
      </x:c>
      <x:c r="W3022" s="14" t="n">
        <x:f>'Crosswalk'!N45</x:f>
        <x:v>0</x:v>
      </x:c>
      <x:c r="X3022" s="17" t="str">
        <x:v>LFS - Continuous Multi-Purpose Household Survey</x:v>
      </x:c>
      <x:c r="Y3022" s="2" t="str"/>
      <x:c r="Z3022" s="17" t="str">
        <x:v>National 2024 division composition. Observed national industry detail; used only for composition within 2024 ILO modelled margins.</x:v>
      </x:c>
      <x:c r="AA3022" s="2" t="str"/>
      <x:c r="AB3022" s="2" t="str">
        <x:v>https://rplumber.ilo.org/data/indicator?format=.csv.gz&amp;id=EMP_TEMP_SEX_EC2_NB_A</x:v>
      </x:c>
    </x:row>
    <x:row r="3023" ht="48" customHeight="1">
      <x:c r="A3023" s="13" t="str">
        <x:v>MUS</x:v>
      </x:c>
      <x:c r="B3023" s="13" t="str">
        <x:v>G</x:v>
      </x:c>
      <x:c r="C3023" s="13" t="str">
        <x:v>MUS</x:v>
      </x:c>
      <x:c r="D3023" s="13" t="n">
        <x:v>2024</x:v>
      </x:c>
      <x:c r="E3023" s="13" t="str">
        <x:v>EC2_ISIC4_G45</x:v>
      </x:c>
      <x:c r="F3023" s="18" t="str">
        <x:v>Economic activity (ISIC-Rev.4), 2 digit level: 45 - Wholesale and retail trade and repair of motor vehicles and motorcycles</x:v>
      </x:c>
      <x:c r="G3023" s="21" t="n">
        <x:v>11.717</x:v>
      </x:c>
      <x:c r="H3023" s="22" t="n">
        <x:v>1</x:v>
      </x:c>
      <x:c r="I3023" s="21" t="n">
        <x:f>SUM(G3023:G3025)</x:f>
        <x:v>85.29</x:v>
      </x:c>
      <x:c r="J3023" s="22" t="n">
        <x:f>G3023/I3023*H3023</x:f>
        <x:v>0.13737835619650604</x:v>
      </x:c>
      <x:c r="K3023" s="13" t="str">
        <x:v>ISIC4:45</x:v>
      </x:c>
      <x:c r="L3023" s="15" t="n">
        <x:f>'Crosswalk'!C46</x:f>
        <x:v>0</x:v>
      </x:c>
      <x:c r="M3023" s="15" t="n">
        <x:f>'Crosswalk'!D46</x:f>
        <x:v>0</x:v>
      </x:c>
      <x:c r="N3023" s="15" t="n">
        <x:f>'Crosswalk'!E46</x:f>
        <x:v>0</x:v>
      </x:c>
      <x:c r="O3023" s="15" t="n">
        <x:f>'Crosswalk'!F46</x:f>
        <x:v>1</x:v>
      </x:c>
      <x:c r="P3023" s="15" t="n">
        <x:f>'Crosswalk'!G46</x:f>
        <x:v>0</x:v>
      </x:c>
      <x:c r="Q3023" s="15" t="n">
        <x:f>'Crosswalk'!H46</x:f>
        <x:v>0</x:v>
      </x:c>
      <x:c r="R3023" s="15" t="n">
        <x:f>'Crosswalk'!I46</x:f>
        <x:v>0</x:v>
      </x:c>
      <x:c r="S3023" s="15" t="n">
        <x:f>'Crosswalk'!J46</x:f>
        <x:v>0</x:v>
      </x:c>
      <x:c r="T3023" s="15" t="n">
        <x:f>'Crosswalk'!K46</x:f>
        <x:v>0</x:v>
      </x:c>
      <x:c r="U3023" s="15" t="n">
        <x:f>'Crosswalk'!L46</x:f>
        <x:v>0</x:v>
      </x:c>
      <x:c r="V3023" s="15" t="n">
        <x:f>'Crosswalk'!M46</x:f>
        <x:v>0</x:v>
      </x:c>
      <x:c r="W3023" s="15" t="n">
        <x:f>'Crosswalk'!N46</x:f>
        <x:v>0</x:v>
      </x:c>
      <x:c r="X3023" s="18" t="str">
        <x:v>LFS - Continuous Multi-Purpose Household Survey</x:v>
      </x:c>
      <x:c r="Y3023" s="13" t="str"/>
      <x:c r="Z3023" s="18" t="str">
        <x:v>National 2024 division composition. Observed national industry detail; used only for composition within 2024 ILO modelled margins.</x:v>
      </x:c>
      <x:c r="AA3023" s="13" t="str"/>
      <x:c r="AB3023" s="13" t="str">
        <x:v>https://rplumber.ilo.org/data/indicator?format=.csv.gz&amp;id=EMP_TEMP_SEX_EC2_NB_A</x:v>
      </x:c>
    </x:row>
    <x:row r="3024" ht="48" customHeight="1">
      <x:c r="A3024" s="2" t="str">
        <x:v>MUS</x:v>
      </x:c>
      <x:c r="B3024" s="2" t="str">
        <x:v>G</x:v>
      </x:c>
      <x:c r="C3024" s="2" t="str">
        <x:v>MUS</x:v>
      </x:c>
      <x:c r="D3024" s="2" t="n">
        <x:v>2024</x:v>
      </x:c>
      <x:c r="E3024" s="2" t="str">
        <x:v>EC2_ISIC4_G46</x:v>
      </x:c>
      <x:c r="F3024" s="17" t="str">
        <x:v>Economic activity (ISIC-Rev.4), 2 digit level: 46 - Wholesale trade, except of motor vehicles and motorcycles</x:v>
      </x:c>
      <x:c r="G3024" s="19" t="n">
        <x:v>15.601</x:v>
      </x:c>
      <x:c r="H3024" s="20" t="n">
        <x:v>1</x:v>
      </x:c>
      <x:c r="I3024" s="19" t="n">
        <x:f>SUM(G3023:G3025)</x:f>
        <x:v>85.29</x:v>
      </x:c>
      <x:c r="J3024" s="20" t="n">
        <x:f>G3024/I3024*H3024</x:f>
        <x:v>0.18291710634306482</x:v>
      </x:c>
      <x:c r="K3024" s="2" t="str">
        <x:v>ISIC4:46</x:v>
      </x:c>
      <x:c r="L3024" s="14" t="n">
        <x:f>'Crosswalk'!C47</x:f>
        <x:v>0.05</x:v>
      </x:c>
      <x:c r="M3024" s="14" t="n">
        <x:f>'Crosswalk'!D47</x:f>
        <x:v>0.05</x:v>
      </x:c>
      <x:c r="N3024" s="14" t="n">
        <x:f>'Crosswalk'!E47</x:f>
        <x:v>0.55</x:v>
      </x:c>
      <x:c r="O3024" s="14" t="n">
        <x:f>'Crosswalk'!F47</x:f>
        <x:v>0</x:v>
      </x:c>
      <x:c r="P3024" s="14" t="n">
        <x:f>'Crosswalk'!G47</x:f>
        <x:v>0.2</x:v>
      </x:c>
      <x:c r="Q3024" s="14" t="n">
        <x:f>'Crosswalk'!H47</x:f>
        <x:v>0.05</x:v>
      </x:c>
      <x:c r="R3024" s="14" t="n">
        <x:f>'Crosswalk'!I47</x:f>
        <x:v>0</x:v>
      </x:c>
      <x:c r="S3024" s="14" t="n">
        <x:f>'Crosswalk'!J47</x:f>
        <x:v>0.1</x:v>
      </x:c>
      <x:c r="T3024" s="14" t="n">
        <x:f>'Crosswalk'!K47</x:f>
        <x:v>0</x:v>
      </x:c>
      <x:c r="U3024" s="14" t="n">
        <x:f>'Crosswalk'!L47</x:f>
        <x:v>0</x:v>
      </x:c>
      <x:c r="V3024" s="14" t="n">
        <x:f>'Crosswalk'!M47</x:f>
        <x:v>0</x:v>
      </x:c>
      <x:c r="W3024" s="14" t="n">
        <x:f>'Crosswalk'!N47</x:f>
        <x:v>0</x:v>
      </x:c>
      <x:c r="X3024" s="17" t="str">
        <x:v>LFS - Continuous Multi-Purpose Household Survey</x:v>
      </x:c>
      <x:c r="Y3024" s="2" t="str"/>
      <x:c r="Z3024" s="17" t="str">
        <x:v>National 2024 division composition. Observed national industry detail; used only for composition within 2024 ILO modelled margins.</x:v>
      </x:c>
      <x:c r="AA3024" s="2" t="str"/>
      <x:c r="AB3024" s="2" t="str">
        <x:v>https://rplumber.ilo.org/data/indicator?format=.csv.gz&amp;id=EMP_TEMP_SEX_EC2_NB_A</x:v>
      </x:c>
    </x:row>
    <x:row r="3025" ht="48" customHeight="1">
      <x:c r="A3025" s="13" t="str">
        <x:v>MUS</x:v>
      </x:c>
      <x:c r="B3025" s="13" t="str">
        <x:v>G</x:v>
      </x:c>
      <x:c r="C3025" s="13" t="str">
        <x:v>MUS</x:v>
      </x:c>
      <x:c r="D3025" s="13" t="n">
        <x:v>2024</x:v>
      </x:c>
      <x:c r="E3025" s="13" t="str">
        <x:v>EC2_ISIC4_G47</x:v>
      </x:c>
      <x:c r="F3025" s="18" t="str">
        <x:v>Economic activity (ISIC-Rev.4), 2 digit level: 47 - Retail trade, except of motor vehicles and motorcycles</x:v>
      </x:c>
      <x:c r="G3025" s="21" t="n">
        <x:v>57.972</x:v>
      </x:c>
      <x:c r="H3025" s="22" t="n">
        <x:v>1</x:v>
      </x:c>
      <x:c r="I3025" s="21" t="n">
        <x:f>SUM(G3023:G3025)</x:f>
        <x:v>85.29</x:v>
      </x:c>
      <x:c r="J3025" s="22" t="n">
        <x:f>G3025/I3025*H3025</x:f>
        <x:v>0.6797045374604291</x:v>
      </x:c>
      <x:c r="K3025" s="13" t="str">
        <x:v>ISIC4:47</x:v>
      </x:c>
      <x:c r="L3025" s="15" t="n">
        <x:f>'Crosswalk'!C48</x:f>
        <x:v>0</x:v>
      </x:c>
      <x:c r="M3025" s="15" t="n">
        <x:f>'Crosswalk'!D48</x:f>
        <x:v>0</x:v>
      </x:c>
      <x:c r="N3025" s="15" t="n">
        <x:f>'Crosswalk'!E48</x:f>
        <x:v>0</x:v>
      </x:c>
      <x:c r="O3025" s="15" t="n">
        <x:f>'Crosswalk'!F48</x:f>
        <x:v>0.55</x:v>
      </x:c>
      <x:c r="P3025" s="15" t="n">
        <x:f>'Crosswalk'!G48</x:f>
        <x:v>0.45</x:v>
      </x:c>
      <x:c r="Q3025" s="15" t="n">
        <x:f>'Crosswalk'!H48</x:f>
        <x:v>0</x:v>
      </x:c>
      <x:c r="R3025" s="15" t="n">
        <x:f>'Crosswalk'!I48</x:f>
        <x:v>0</x:v>
      </x:c>
      <x:c r="S3025" s="15" t="n">
        <x:f>'Crosswalk'!J48</x:f>
        <x:v>0</x:v>
      </x:c>
      <x:c r="T3025" s="15" t="n">
        <x:f>'Crosswalk'!K48</x:f>
        <x:v>0</x:v>
      </x:c>
      <x:c r="U3025" s="15" t="n">
        <x:f>'Crosswalk'!L48</x:f>
        <x:v>0</x:v>
      </x:c>
      <x:c r="V3025" s="15" t="n">
        <x:f>'Crosswalk'!M48</x:f>
        <x:v>0</x:v>
      </x:c>
      <x:c r="W3025" s="15" t="n">
        <x:f>'Crosswalk'!N48</x:f>
        <x:v>0</x:v>
      </x:c>
      <x:c r="X3025" s="18" t="str">
        <x:v>LFS - Continuous Multi-Purpose Household Survey</x:v>
      </x:c>
      <x:c r="Y3025" s="13" t="str"/>
      <x:c r="Z3025" s="18" t="str">
        <x:v>National 2024 division composition. Observed national industry detail; used only for composition within 2024 ILO modelled margins.</x:v>
      </x:c>
      <x:c r="AA3025" s="13" t="str"/>
      <x:c r="AB3025" s="13" t="str">
        <x:v>https://rplumber.ilo.org/data/indicator?format=.csv.gz&amp;id=EMP_TEMP_SEX_EC2_NB_A</x:v>
      </x:c>
    </x:row>
    <x:row r="3026" ht="48" customHeight="1">
      <x:c r="A3026" s="2" t="str">
        <x:v>MUS</x:v>
      </x:c>
      <x:c r="B3026" s="2" t="str">
        <x:v>HJ</x:v>
      </x:c>
      <x:c r="C3026" s="2" t="str">
        <x:v>MUS</x:v>
      </x:c>
      <x:c r="D3026" s="2" t="n">
        <x:v>2024</x:v>
      </x:c>
      <x:c r="E3026" s="2" t="str">
        <x:v>EC2_ISIC4_H49</x:v>
      </x:c>
      <x:c r="F3026" s="17" t="str">
        <x:v>Economic activity (ISIC-Rev.4), 2 digit level: 49 - Land transport and transport via pipelines</x:v>
      </x:c>
      <x:c r="G3026" s="19" t="n">
        <x:v>21.176</x:v>
      </x:c>
      <x:c r="H3026" s="20" t="n">
        <x:v>1</x:v>
      </x:c>
      <x:c r="I3026" s="19" t="n">
        <x:f>SUM(G3026:G3036)</x:f>
        <x:v>55.056</x:v>
      </x:c>
      <x:c r="J3026" s="20" t="n">
        <x:f>G3026/I3026*H3026</x:f>
        <x:v>0.3846265620459169</x:v>
      </x:c>
      <x:c r="K3026" s="2" t="str">
        <x:v>ISIC4:49</x:v>
      </x:c>
      <x:c r="L3026" s="14" t="n">
        <x:f>'Crosswalk'!C49</x:f>
        <x:v>0.05</x:v>
      </x:c>
      <x:c r="M3026" s="14" t="n">
        <x:f>'Crosswalk'!D49</x:f>
        <x:v>0</x:v>
      </x:c>
      <x:c r="N3026" s="14" t="n">
        <x:f>'Crosswalk'!E49</x:f>
        <x:v>0.95</x:v>
      </x:c>
      <x:c r="O3026" s="14" t="n">
        <x:f>'Crosswalk'!F49</x:f>
        <x:v>0</x:v>
      </x:c>
      <x:c r="P3026" s="14" t="n">
        <x:f>'Crosswalk'!G49</x:f>
        <x:v>0</x:v>
      </x:c>
      <x:c r="Q3026" s="14" t="n">
        <x:f>'Crosswalk'!H49</x:f>
        <x:v>0</x:v>
      </x:c>
      <x:c r="R3026" s="14" t="n">
        <x:f>'Crosswalk'!I49</x:f>
        <x:v>0</x:v>
      </x:c>
      <x:c r="S3026" s="14" t="n">
        <x:f>'Crosswalk'!J49</x:f>
        <x:v>0</x:v>
      </x:c>
      <x:c r="T3026" s="14" t="n">
        <x:f>'Crosswalk'!K49</x:f>
        <x:v>0</x:v>
      </x:c>
      <x:c r="U3026" s="14" t="n">
        <x:f>'Crosswalk'!L49</x:f>
        <x:v>0</x:v>
      </x:c>
      <x:c r="V3026" s="14" t="n">
        <x:f>'Crosswalk'!M49</x:f>
        <x:v>0</x:v>
      </x:c>
      <x:c r="W3026" s="14" t="n">
        <x:f>'Crosswalk'!N49</x:f>
        <x:v>0</x:v>
      </x:c>
      <x:c r="X3026" s="17" t="str">
        <x:v>LFS - Continuous Multi-Purpose Household Survey</x:v>
      </x:c>
      <x:c r="Y3026" s="2" t="str"/>
      <x:c r="Z3026" s="17" t="str">
        <x:v>National 2024 division composition. Observed national industry detail; used only for composition within 2024 ILO modelled margins.</x:v>
      </x:c>
      <x:c r="AA3026" s="2" t="str"/>
      <x:c r="AB3026" s="2" t="str">
        <x:v>https://rplumber.ilo.org/data/indicator?format=.csv.gz&amp;id=EMP_TEMP_SEX_EC2_NB_A</x:v>
      </x:c>
    </x:row>
    <x:row r="3027" ht="48" customHeight="1">
      <x:c r="A3027" s="13" t="str">
        <x:v>MUS</x:v>
      </x:c>
      <x:c r="B3027" s="13" t="str">
        <x:v>HJ</x:v>
      </x:c>
      <x:c r="C3027" s="13" t="str">
        <x:v>MUS</x:v>
      </x:c>
      <x:c r="D3027" s="13" t="n">
        <x:v>2024</x:v>
      </x:c>
      <x:c r="E3027" s="13" t="str">
        <x:v>EC2_ISIC4_H50</x:v>
      </x:c>
      <x:c r="F3027" s="18" t="str">
        <x:v>Economic activity (ISIC-Rev.4), 2 digit level: 50 - Water transport</x:v>
      </x:c>
      <x:c r="G3027" s="21" t="n">
        <x:v>3.565</x:v>
      </x:c>
      <x:c r="H3027" s="22" t="n">
        <x:v>1</x:v>
      </x:c>
      <x:c r="I3027" s="21" t="n">
        <x:f>SUM(G3026:G3036)</x:f>
        <x:v>55.056</x:v>
      </x:c>
      <x:c r="J3027" s="22" t="n">
        <x:f>G3027/I3027*H3027</x:f>
        <x:v>0.06475225225225226</x:v>
      </x:c>
      <x:c r="K3027" s="13" t="str">
        <x:v>ISIC4:50</x:v>
      </x:c>
      <x:c r="L3027" s="15" t="n">
        <x:f>'Crosswalk'!C50</x:f>
        <x:v>0</x:v>
      </x:c>
      <x:c r="M3027" s="15" t="n">
        <x:f>'Crosswalk'!D50</x:f>
        <x:v>0</x:v>
      </x:c>
      <x:c r="N3027" s="15" t="n">
        <x:f>'Crosswalk'!E50</x:f>
        <x:v>1</x:v>
      </x:c>
      <x:c r="O3027" s="15" t="n">
        <x:f>'Crosswalk'!F50</x:f>
        <x:v>0</x:v>
      </x:c>
      <x:c r="P3027" s="15" t="n">
        <x:f>'Crosswalk'!G50</x:f>
        <x:v>0</x:v>
      </x:c>
      <x:c r="Q3027" s="15" t="n">
        <x:f>'Crosswalk'!H50</x:f>
        <x:v>0</x:v>
      </x:c>
      <x:c r="R3027" s="15" t="n">
        <x:f>'Crosswalk'!I50</x:f>
        <x:v>0</x:v>
      </x:c>
      <x:c r="S3027" s="15" t="n">
        <x:f>'Crosswalk'!J50</x:f>
        <x:v>0</x:v>
      </x:c>
      <x:c r="T3027" s="15" t="n">
        <x:f>'Crosswalk'!K50</x:f>
        <x:v>0</x:v>
      </x:c>
      <x:c r="U3027" s="15" t="n">
        <x:f>'Crosswalk'!L50</x:f>
        <x:v>0</x:v>
      </x:c>
      <x:c r="V3027" s="15" t="n">
        <x:f>'Crosswalk'!M50</x:f>
        <x:v>0</x:v>
      </x:c>
      <x:c r="W3027" s="15" t="n">
        <x:f>'Crosswalk'!N50</x:f>
        <x:v>0</x:v>
      </x:c>
      <x:c r="X3027" s="18" t="str">
        <x:v>LFS - Continuous Multi-Purpose Household Survey</x:v>
      </x:c>
      <x:c r="Y3027" s="13" t="str"/>
      <x:c r="Z3027" s="18" t="str">
        <x:v>National 2024 division composition. Observed national industry detail; used only for composition within 2024 ILO modelled margins.</x:v>
      </x:c>
      <x:c r="AA3027" s="13" t="str"/>
      <x:c r="AB3027" s="13" t="str">
        <x:v>https://rplumber.ilo.org/data/indicator?format=.csv.gz&amp;id=EMP_TEMP_SEX_EC2_NB_A</x:v>
      </x:c>
    </x:row>
    <x:row r="3028" ht="48" customHeight="1">
      <x:c r="A3028" s="2" t="str">
        <x:v>MUS</x:v>
      </x:c>
      <x:c r="B3028" s="2" t="str">
        <x:v>HJ</x:v>
      </x:c>
      <x:c r="C3028" s="2" t="str">
        <x:v>MUS</x:v>
      </x:c>
      <x:c r="D3028" s="2" t="n">
        <x:v>2024</x:v>
      </x:c>
      <x:c r="E3028" s="2" t="str">
        <x:v>EC2_ISIC4_H51</x:v>
      </x:c>
      <x:c r="F3028" s="17" t="str">
        <x:v>Economic activity (ISIC-Rev.4), 2 digit level: 51 - Air transport</x:v>
      </x:c>
      <x:c r="G3028" s="19" t="n">
        <x:v>2.028</x:v>
      </x:c>
      <x:c r="H3028" s="20" t="n">
        <x:v>1</x:v>
      </x:c>
      <x:c r="I3028" s="19" t="n">
        <x:f>SUM(G3026:G3036)</x:f>
        <x:v>55.056</x:v>
      </x:c>
      <x:c r="J3028" s="20" t="n">
        <x:f>G3028/I3028*H3028</x:f>
        <x:v>0.03683522231909329</x:v>
      </x:c>
      <x:c r="K3028" s="2" t="str">
        <x:v>ISIC4:51</x:v>
      </x:c>
      <x:c r="L3028" s="14" t="n">
        <x:f>'Crosswalk'!C51</x:f>
        <x:v>0</x:v>
      </x:c>
      <x:c r="M3028" s="14" t="n">
        <x:f>'Crosswalk'!D51</x:f>
        <x:v>0</x:v>
      </x:c>
      <x:c r="N3028" s="14" t="n">
        <x:f>'Crosswalk'!E51</x:f>
        <x:v>1</x:v>
      </x:c>
      <x:c r="O3028" s="14" t="n">
        <x:f>'Crosswalk'!F51</x:f>
        <x:v>0</x:v>
      </x:c>
      <x:c r="P3028" s="14" t="n">
        <x:f>'Crosswalk'!G51</x:f>
        <x:v>0</x:v>
      </x:c>
      <x:c r="Q3028" s="14" t="n">
        <x:f>'Crosswalk'!H51</x:f>
        <x:v>0</x:v>
      </x:c>
      <x:c r="R3028" s="14" t="n">
        <x:f>'Crosswalk'!I51</x:f>
        <x:v>0</x:v>
      </x:c>
      <x:c r="S3028" s="14" t="n">
        <x:f>'Crosswalk'!J51</x:f>
        <x:v>0</x:v>
      </x:c>
      <x:c r="T3028" s="14" t="n">
        <x:f>'Crosswalk'!K51</x:f>
        <x:v>0</x:v>
      </x:c>
      <x:c r="U3028" s="14" t="n">
        <x:f>'Crosswalk'!L51</x:f>
        <x:v>0</x:v>
      </x:c>
      <x:c r="V3028" s="14" t="n">
        <x:f>'Crosswalk'!M51</x:f>
        <x:v>0</x:v>
      </x:c>
      <x:c r="W3028" s="14" t="n">
        <x:f>'Crosswalk'!N51</x:f>
        <x:v>0</x:v>
      </x:c>
      <x:c r="X3028" s="17" t="str">
        <x:v>LFS - Continuous Multi-Purpose Household Survey</x:v>
      </x:c>
      <x:c r="Y3028" s="2" t="str"/>
      <x:c r="Z3028" s="17" t="str">
        <x:v>National 2024 division composition. Observed national industry detail; used only for composition within 2024 ILO modelled margins.</x:v>
      </x:c>
      <x:c r="AA3028" s="2" t="str"/>
      <x:c r="AB3028" s="2" t="str">
        <x:v>https://rplumber.ilo.org/data/indicator?format=.csv.gz&amp;id=EMP_TEMP_SEX_EC2_NB_A</x:v>
      </x:c>
    </x:row>
    <x:row r="3029" ht="48" customHeight="1">
      <x:c r="A3029" s="13" t="str">
        <x:v>MUS</x:v>
      </x:c>
      <x:c r="B3029" s="13" t="str">
        <x:v>HJ</x:v>
      </x:c>
      <x:c r="C3029" s="13" t="str">
        <x:v>MUS</x:v>
      </x:c>
      <x:c r="D3029" s="13" t="n">
        <x:v>2024</x:v>
      </x:c>
      <x:c r="E3029" s="13" t="str">
        <x:v>EC2_ISIC4_H52</x:v>
      </x:c>
      <x:c r="F3029" s="18" t="str">
        <x:v>Economic activity (ISIC-Rev.4), 2 digit level: 52 - Warehousing and support activities for transportation</x:v>
      </x:c>
      <x:c r="G3029" s="21" t="n">
        <x:v>7.884</x:v>
      </x:c>
      <x:c r="H3029" s="22" t="n">
        <x:v>1</x:v>
      </x:c>
      <x:c r="I3029" s="21" t="n">
        <x:f>SUM(G3026:G3036)</x:f>
        <x:v>55.056</x:v>
      </x:c>
      <x:c r="J3029" s="22" t="n">
        <x:f>G3029/I3029*H3029</x:f>
        <x:v>0.1431996512641674</x:v>
      </x:c>
      <x:c r="K3029" s="13" t="str">
        <x:v>ISIC4:52</x:v>
      </x:c>
      <x:c r="L3029" s="15" t="n">
        <x:f>'Crosswalk'!C52</x:f>
        <x:v>0</x:v>
      </x:c>
      <x:c r="M3029" s="15" t="n">
        <x:f>'Crosswalk'!D52</x:f>
        <x:v>0</x:v>
      </x:c>
      <x:c r="N3029" s="15" t="n">
        <x:f>'Crosswalk'!E52</x:f>
        <x:v>1</x:v>
      </x:c>
      <x:c r="O3029" s="15" t="n">
        <x:f>'Crosswalk'!F52</x:f>
        <x:v>0</x:v>
      </x:c>
      <x:c r="P3029" s="15" t="n">
        <x:f>'Crosswalk'!G52</x:f>
        <x:v>0</x:v>
      </x:c>
      <x:c r="Q3029" s="15" t="n">
        <x:f>'Crosswalk'!H52</x:f>
        <x:v>0</x:v>
      </x:c>
      <x:c r="R3029" s="15" t="n">
        <x:f>'Crosswalk'!I52</x:f>
        <x:v>0</x:v>
      </x:c>
      <x:c r="S3029" s="15" t="n">
        <x:f>'Crosswalk'!J52</x:f>
        <x:v>0</x:v>
      </x:c>
      <x:c r="T3029" s="15" t="n">
        <x:f>'Crosswalk'!K52</x:f>
        <x:v>0</x:v>
      </x:c>
      <x:c r="U3029" s="15" t="n">
        <x:f>'Crosswalk'!L52</x:f>
        <x:v>0</x:v>
      </x:c>
      <x:c r="V3029" s="15" t="n">
        <x:f>'Crosswalk'!M52</x:f>
        <x:v>0</x:v>
      </x:c>
      <x:c r="W3029" s="15" t="n">
        <x:f>'Crosswalk'!N52</x:f>
        <x:v>0</x:v>
      </x:c>
      <x:c r="X3029" s="18" t="str">
        <x:v>LFS - Continuous Multi-Purpose Household Survey</x:v>
      </x:c>
      <x:c r="Y3029" s="13" t="str"/>
      <x:c r="Z3029" s="18" t="str">
        <x:v>National 2024 division composition. Observed national industry detail; used only for composition within 2024 ILO modelled margins.</x:v>
      </x:c>
      <x:c r="AA3029" s="13" t="str"/>
      <x:c r="AB3029" s="13" t="str">
        <x:v>https://rplumber.ilo.org/data/indicator?format=.csv.gz&amp;id=EMP_TEMP_SEX_EC2_NB_A</x:v>
      </x:c>
    </x:row>
    <x:row r="3030" ht="48" customHeight="1">
      <x:c r="A3030" s="2" t="str">
        <x:v>MUS</x:v>
      </x:c>
      <x:c r="B3030" s="2" t="str">
        <x:v>HJ</x:v>
      </x:c>
      <x:c r="C3030" s="2" t="str">
        <x:v>MUS</x:v>
      </x:c>
      <x:c r="D3030" s="2" t="n">
        <x:v>2024</x:v>
      </x:c>
      <x:c r="E3030" s="2" t="str">
        <x:v>EC2_ISIC4_H53</x:v>
      </x:c>
      <x:c r="F3030" s="17" t="str">
        <x:v>Economic activity (ISIC-Rev.4), 2 digit level: 53 - Postal and courier activities</x:v>
      </x:c>
      <x:c r="G3030" s="19" t="n">
        <x:v>1.87</x:v>
      </x:c>
      <x:c r="H3030" s="20" t="n">
        <x:v>1</x:v>
      </x:c>
      <x:c r="I3030" s="19" t="n">
        <x:f>SUM(G3026:G3036)</x:f>
        <x:v>55.056</x:v>
      </x:c>
      <x:c r="J3030" s="20" t="n">
        <x:f>G3030/I3030*H3030</x:f>
        <x:v>0.033965417029933165</x:v>
      </x:c>
      <x:c r="K3030" s="2" t="str">
        <x:v>ISIC4:53</x:v>
      </x:c>
      <x:c r="L3030" s="14" t="n">
        <x:f>'Crosswalk'!C53</x:f>
        <x:v>0</x:v>
      </x:c>
      <x:c r="M3030" s="14" t="n">
        <x:f>'Crosswalk'!D53</x:f>
        <x:v>0</x:v>
      </x:c>
      <x:c r="N3030" s="14" t="n">
        <x:f>'Crosswalk'!E53</x:f>
        <x:v>1</x:v>
      </x:c>
      <x:c r="O3030" s="14" t="n">
        <x:f>'Crosswalk'!F53</x:f>
        <x:v>0</x:v>
      </x:c>
      <x:c r="P3030" s="14" t="n">
        <x:f>'Crosswalk'!G53</x:f>
        <x:v>0</x:v>
      </x:c>
      <x:c r="Q3030" s="14" t="n">
        <x:f>'Crosswalk'!H53</x:f>
        <x:v>0</x:v>
      </x:c>
      <x:c r="R3030" s="14" t="n">
        <x:f>'Crosswalk'!I53</x:f>
        <x:v>0</x:v>
      </x:c>
      <x:c r="S3030" s="14" t="n">
        <x:f>'Crosswalk'!J53</x:f>
        <x:v>0</x:v>
      </x:c>
      <x:c r="T3030" s="14" t="n">
        <x:f>'Crosswalk'!K53</x:f>
        <x:v>0</x:v>
      </x:c>
      <x:c r="U3030" s="14" t="n">
        <x:f>'Crosswalk'!L53</x:f>
        <x:v>0</x:v>
      </x:c>
      <x:c r="V3030" s="14" t="n">
        <x:f>'Crosswalk'!M53</x:f>
        <x:v>0</x:v>
      </x:c>
      <x:c r="W3030" s="14" t="n">
        <x:f>'Crosswalk'!N53</x:f>
        <x:v>0</x:v>
      </x:c>
      <x:c r="X3030" s="17" t="str">
        <x:v>LFS - Continuous Multi-Purpose Household Survey</x:v>
      </x:c>
      <x:c r="Y3030" s="2" t="str"/>
      <x:c r="Z3030" s="17" t="str">
        <x:v>National 2024 division composition. Observed national industry detail; used only for composition within 2024 ILO modelled margins.</x:v>
      </x:c>
      <x:c r="AA3030" s="2" t="str"/>
      <x:c r="AB3030" s="2" t="str">
        <x:v>https://rplumber.ilo.org/data/indicator?format=.csv.gz&amp;id=EMP_TEMP_SEX_EC2_NB_A</x:v>
      </x:c>
    </x:row>
    <x:row r="3031" ht="48" customHeight="1">
      <x:c r="A3031" s="13" t="str">
        <x:v>MUS</x:v>
      </x:c>
      <x:c r="B3031" s="13" t="str">
        <x:v>HJ</x:v>
      </x:c>
      <x:c r="C3031" s="13" t="str">
        <x:v>MUS</x:v>
      </x:c>
      <x:c r="D3031" s="13" t="n">
        <x:v>2024</x:v>
      </x:c>
      <x:c r="E3031" s="13" t="str">
        <x:v>EC2_ISIC4_J58</x:v>
      </x:c>
      <x:c r="F3031" s="18" t="str">
        <x:v>Economic activity (ISIC-Rev.4), 2 digit level: 58 - Publishing activities</x:v>
      </x:c>
      <x:c r="G3031" s="21" t="n">
        <x:v>0.934</x:v>
      </x:c>
      <x:c r="H3031" s="22" t="n">
        <x:v>1</x:v>
      </x:c>
      <x:c r="I3031" s="21" t="n">
        <x:f>SUM(G3026:G3036)</x:f>
        <x:v>55.056</x:v>
      </x:c>
      <x:c r="J3031" s="22" t="n">
        <x:f>G3031/I3031*H3031</x:f>
        <x:v>0.016964545190351645</x:v>
      </x:c>
      <x:c r="K3031" s="13" t="str">
        <x:v>ISIC4:58</x:v>
      </x:c>
      <x:c r="L3031" s="15" t="n">
        <x:f>'Crosswalk'!C56</x:f>
        <x:v>0</x:v>
      </x:c>
      <x:c r="M3031" s="15" t="n">
        <x:f>'Crosswalk'!D56</x:f>
        <x:v>0</x:v>
      </x:c>
      <x:c r="N3031" s="15" t="n">
        <x:f>'Crosswalk'!E56</x:f>
        <x:v>0</x:v>
      </x:c>
      <x:c r="O3031" s="15" t="n">
        <x:f>'Crosswalk'!F56</x:f>
        <x:v>0</x:v>
      </x:c>
      <x:c r="P3031" s="15" t="n">
        <x:f>'Crosswalk'!G56</x:f>
        <x:v>0</x:v>
      </x:c>
      <x:c r="Q3031" s="15" t="n">
        <x:f>'Crosswalk'!H56</x:f>
        <x:v>0</x:v>
      </x:c>
      <x:c r="R3031" s="15" t="n">
        <x:f>'Crosswalk'!I56</x:f>
        <x:v>0</x:v>
      </x:c>
      <x:c r="S3031" s="15" t="n">
        <x:f>'Crosswalk'!J56</x:f>
        <x:v>0.5</x:v>
      </x:c>
      <x:c r="T3031" s="15" t="n">
        <x:f>'Crosswalk'!K56</x:f>
        <x:v>0.5</x:v>
      </x:c>
      <x:c r="U3031" s="15" t="n">
        <x:f>'Crosswalk'!L56</x:f>
        <x:v>0</x:v>
      </x:c>
      <x:c r="V3031" s="15" t="n">
        <x:f>'Crosswalk'!M56</x:f>
        <x:v>0</x:v>
      </x:c>
      <x:c r="W3031" s="15" t="n">
        <x:f>'Crosswalk'!N56</x:f>
        <x:v>0</x:v>
      </x:c>
      <x:c r="X3031" s="18" t="str">
        <x:v>LFS - Continuous Multi-Purpose Household Survey</x:v>
      </x:c>
      <x:c r="Y3031" s="13" t="str"/>
      <x:c r="Z3031" s="18" t="str">
        <x:v>National 2024 division composition. Observed national industry detail; used only for composition within 2024 ILO modelled margins.</x:v>
      </x:c>
      <x:c r="AA3031" s="13" t="str"/>
      <x:c r="AB3031" s="13" t="str">
        <x:v>https://rplumber.ilo.org/data/indicator?format=.csv.gz&amp;id=EMP_TEMP_SEX_EC2_NB_A</x:v>
      </x:c>
    </x:row>
    <x:row r="3032" ht="48" customHeight="1">
      <x:c r="A3032" s="2" t="str">
        <x:v>MUS</x:v>
      </x:c>
      <x:c r="B3032" s="2" t="str">
        <x:v>HJ</x:v>
      </x:c>
      <x:c r="C3032" s="2" t="str">
        <x:v>MUS</x:v>
      </x:c>
      <x:c r="D3032" s="2" t="n">
        <x:v>2024</x:v>
      </x:c>
      <x:c r="E3032" s="2" t="str">
        <x:v>EC2_ISIC4_J59</x:v>
      </x:c>
      <x:c r="F3032" s="17" t="str">
        <x:v>Economic activity (ISIC-Rev.4), 2 digit level: 59 - Motion picture, video and television programme production, sound recording and music publishing activities</x:v>
      </x:c>
      <x:c r="G3032" s="19" t="n">
        <x:v>0.51</x:v>
      </x:c>
      <x:c r="H3032" s="20" t="n">
        <x:v>1</x:v>
      </x:c>
      <x:c r="I3032" s="19" t="n">
        <x:f>SUM(G3026:G3036)</x:f>
        <x:v>55.056</x:v>
      </x:c>
      <x:c r="J3032" s="20" t="n">
        <x:f>G3032/I3032*H3032</x:f>
        <x:v>0.009263295553618135</x:v>
      </x:c>
      <x:c r="K3032" s="2" t="str">
        <x:v>ISIC4:59</x:v>
      </x:c>
      <x:c r="L3032" s="14" t="n">
        <x:f>'Crosswalk'!C57</x:f>
        <x:v>0</x:v>
      </x:c>
      <x:c r="M3032" s="14" t="n">
        <x:f>'Crosswalk'!D57</x:f>
        <x:v>0</x:v>
      </x:c>
      <x:c r="N3032" s="14" t="n">
        <x:f>'Crosswalk'!E57</x:f>
        <x:v>0</x:v>
      </x:c>
      <x:c r="O3032" s="14" t="n">
        <x:f>'Crosswalk'!F57</x:f>
        <x:v>0</x:v>
      </x:c>
      <x:c r="P3032" s="14" t="n">
        <x:f>'Crosswalk'!G57</x:f>
        <x:v>0</x:v>
      </x:c>
      <x:c r="Q3032" s="14" t="n">
        <x:f>'Crosswalk'!H57</x:f>
        <x:v>0</x:v>
      </x:c>
      <x:c r="R3032" s="14" t="n">
        <x:f>'Crosswalk'!I57</x:f>
        <x:v>0</x:v>
      </x:c>
      <x:c r="S3032" s="14" t="n">
        <x:f>'Crosswalk'!J57</x:f>
        <x:v>0</x:v>
      </x:c>
      <x:c r="T3032" s="14" t="n">
        <x:f>'Crosswalk'!K57</x:f>
        <x:v>1</x:v>
      </x:c>
      <x:c r="U3032" s="14" t="n">
        <x:f>'Crosswalk'!L57</x:f>
        <x:v>0</x:v>
      </x:c>
      <x:c r="V3032" s="14" t="n">
        <x:f>'Crosswalk'!M57</x:f>
        <x:v>0</x:v>
      </x:c>
      <x:c r="W3032" s="14" t="n">
        <x:f>'Crosswalk'!N57</x:f>
        <x:v>0</x:v>
      </x:c>
      <x:c r="X3032" s="17" t="str">
        <x:v>LFS - Continuous Multi-Purpose Household Survey</x:v>
      </x:c>
      <x:c r="Y3032" s="2" t="str">
        <x:v>U</x:v>
      </x:c>
      <x:c r="Z3032" s="17" t="str">
        <x:v>National 2024 division composition. Observed national industry detail; used only for composition within 2024 ILO modelled margins.</x:v>
      </x:c>
      <x:c r="AA3032" s="2" t="str"/>
      <x:c r="AB3032" s="2" t="str">
        <x:v>https://rplumber.ilo.org/data/indicator?format=.csv.gz&amp;id=EMP_TEMP_SEX_EC2_NB_A</x:v>
      </x:c>
    </x:row>
    <x:row r="3033" ht="48" customHeight="1">
      <x:c r="A3033" s="13" t="str">
        <x:v>MUS</x:v>
      </x:c>
      <x:c r="B3033" s="13" t="str">
        <x:v>HJ</x:v>
      </x:c>
      <x:c r="C3033" s="13" t="str">
        <x:v>MUS</x:v>
      </x:c>
      <x:c r="D3033" s="13" t="n">
        <x:v>2024</x:v>
      </x:c>
      <x:c r="E3033" s="13" t="str">
        <x:v>EC2_ISIC4_J60</x:v>
      </x:c>
      <x:c r="F3033" s="18" t="str">
        <x:v>Economic activity (ISIC-Rev.4), 2 digit level: 60 - Programming and broadcasting activities</x:v>
      </x:c>
      <x:c r="G3033" s="21" t="n">
        <x:v>1.039</x:v>
      </x:c>
      <x:c r="H3033" s="22" t="n">
        <x:v>1</x:v>
      </x:c>
      <x:c r="I3033" s="21" t="n">
        <x:f>SUM(G3026:G3036)</x:f>
        <x:v>55.056</x:v>
      </x:c>
      <x:c r="J3033" s="22" t="n">
        <x:f>G3033/I3033*H3033</x:f>
        <x:v>0.01887169427492008</x:v>
      </x:c>
      <x:c r="K3033" s="13" t="str">
        <x:v>ISIC4:60</x:v>
      </x:c>
      <x:c r="L3033" s="15" t="n">
        <x:f>'Crosswalk'!C58</x:f>
        <x:v>0</x:v>
      </x:c>
      <x:c r="M3033" s="15" t="n">
        <x:f>'Crosswalk'!D58</x:f>
        <x:v>0</x:v>
      </x:c>
      <x:c r="N3033" s="15" t="n">
        <x:f>'Crosswalk'!E58</x:f>
        <x:v>0</x:v>
      </x:c>
      <x:c r="O3033" s="15" t="n">
        <x:f>'Crosswalk'!F58</x:f>
        <x:v>0</x:v>
      </x:c>
      <x:c r="P3033" s="15" t="n">
        <x:f>'Crosswalk'!G58</x:f>
        <x:v>0</x:v>
      </x:c>
      <x:c r="Q3033" s="15" t="n">
        <x:f>'Crosswalk'!H58</x:f>
        <x:v>0</x:v>
      </x:c>
      <x:c r="R3033" s="15" t="n">
        <x:f>'Crosswalk'!I58</x:f>
        <x:v>0</x:v>
      </x:c>
      <x:c r="S3033" s="15" t="n">
        <x:f>'Crosswalk'!J58</x:f>
        <x:v>0</x:v>
      </x:c>
      <x:c r="T3033" s="15" t="n">
        <x:f>'Crosswalk'!K58</x:f>
        <x:v>1</x:v>
      </x:c>
      <x:c r="U3033" s="15" t="n">
        <x:f>'Crosswalk'!L58</x:f>
        <x:v>0</x:v>
      </x:c>
      <x:c r="V3033" s="15" t="n">
        <x:f>'Crosswalk'!M58</x:f>
        <x:v>0</x:v>
      </x:c>
      <x:c r="W3033" s="15" t="n">
        <x:f>'Crosswalk'!N58</x:f>
        <x:v>0</x:v>
      </x:c>
      <x:c r="X3033" s="18" t="str">
        <x:v>LFS - Continuous Multi-Purpose Household Survey</x:v>
      </x:c>
      <x:c r="Y3033" s="13" t="str"/>
      <x:c r="Z3033" s="18" t="str">
        <x:v>National 2024 division composition. Observed national industry detail; used only for composition within 2024 ILO modelled margins.</x:v>
      </x:c>
      <x:c r="AA3033" s="13" t="str"/>
      <x:c r="AB3033" s="13" t="str">
        <x:v>https://rplumber.ilo.org/data/indicator?format=.csv.gz&amp;id=EMP_TEMP_SEX_EC2_NB_A</x:v>
      </x:c>
    </x:row>
    <x:row r="3034" ht="48" customHeight="1">
      <x:c r="A3034" s="2" t="str">
        <x:v>MUS</x:v>
      </x:c>
      <x:c r="B3034" s="2" t="str">
        <x:v>HJ</x:v>
      </x:c>
      <x:c r="C3034" s="2" t="str">
        <x:v>MUS</x:v>
      </x:c>
      <x:c r="D3034" s="2" t="n">
        <x:v>2024</x:v>
      </x:c>
      <x:c r="E3034" s="2" t="str">
        <x:v>EC2_ISIC4_J61</x:v>
      </x:c>
      <x:c r="F3034" s="17" t="str">
        <x:v>Economic activity (ISIC-Rev.4), 2 digit level: 61 - Telecommunications</x:v>
      </x:c>
      <x:c r="G3034" s="19" t="n">
        <x:v>3.036</x:v>
      </x:c>
      <x:c r="H3034" s="20" t="n">
        <x:v>1</x:v>
      </x:c>
      <x:c r="I3034" s="19" t="n">
        <x:f>SUM(G3026:G3036)</x:f>
        <x:v>55.056</x:v>
      </x:c>
      <x:c r="J3034" s="20" t="n">
        <x:f>G3034/I3034*H3034</x:f>
        <x:v>0.05514385353095031</x:v>
      </x:c>
      <x:c r="K3034" s="2" t="str">
        <x:v>ISIC4:61</x:v>
      </x:c>
      <x:c r="L3034" s="14" t="n">
        <x:f>'Crosswalk'!C59</x:f>
        <x:v>0</x:v>
      </x:c>
      <x:c r="M3034" s="14" t="n">
        <x:f>'Crosswalk'!D59</x:f>
        <x:v>0</x:v>
      </x:c>
      <x:c r="N3034" s="14" t="n">
        <x:f>'Crosswalk'!E59</x:f>
        <x:v>0</x:v>
      </x:c>
      <x:c r="O3034" s="14" t="n">
        <x:f>'Crosswalk'!F59</x:f>
        <x:v>0</x:v>
      </x:c>
      <x:c r="P3034" s="14" t="n">
        <x:f>'Crosswalk'!G59</x:f>
        <x:v>0</x:v>
      </x:c>
      <x:c r="Q3034" s="14" t="n">
        <x:f>'Crosswalk'!H59</x:f>
        <x:v>0</x:v>
      </x:c>
      <x:c r="R3034" s="14" t="n">
        <x:f>'Crosswalk'!I59</x:f>
        <x:v>0</x:v>
      </x:c>
      <x:c r="S3034" s="14" t="n">
        <x:f>'Crosswalk'!J59</x:f>
        <x:v>0</x:v>
      </x:c>
      <x:c r="T3034" s="14" t="n">
        <x:f>'Crosswalk'!K59</x:f>
        <x:v>1</x:v>
      </x:c>
      <x:c r="U3034" s="14" t="n">
        <x:f>'Crosswalk'!L59</x:f>
        <x:v>0</x:v>
      </x:c>
      <x:c r="V3034" s="14" t="n">
        <x:f>'Crosswalk'!M59</x:f>
        <x:v>0</x:v>
      </x:c>
      <x:c r="W3034" s="14" t="n">
        <x:f>'Crosswalk'!N59</x:f>
        <x:v>0</x:v>
      </x:c>
      <x:c r="X3034" s="17" t="str">
        <x:v>LFS - Continuous Multi-Purpose Household Survey</x:v>
      </x:c>
      <x:c r="Y3034" s="2" t="str"/>
      <x:c r="Z3034" s="17" t="str">
        <x:v>National 2024 division composition. Observed national industry detail; used only for composition within 2024 ILO modelled margins.</x:v>
      </x:c>
      <x:c r="AA3034" s="2" t="str"/>
      <x:c r="AB3034" s="2" t="str">
        <x:v>https://rplumber.ilo.org/data/indicator?format=.csv.gz&amp;id=EMP_TEMP_SEX_EC2_NB_A</x:v>
      </x:c>
    </x:row>
    <x:row r="3035" ht="48" customHeight="1">
      <x:c r="A3035" s="13" t="str">
        <x:v>MUS</x:v>
      </x:c>
      <x:c r="B3035" s="13" t="str">
        <x:v>HJ</x:v>
      </x:c>
      <x:c r="C3035" s="13" t="str">
        <x:v>MUS</x:v>
      </x:c>
      <x:c r="D3035" s="13" t="n">
        <x:v>2024</x:v>
      </x:c>
      <x:c r="E3035" s="13" t="str">
        <x:v>EC2_ISIC4_J62</x:v>
      </x:c>
      <x:c r="F3035" s="18" t="str">
        <x:v>Economic activity (ISIC-Rev.4), 2 digit level: 62 - Computer programming, consultancy and related activities</x:v>
      </x:c>
      <x:c r="G3035" s="21" t="n">
        <x:v>10.914</x:v>
      </x:c>
      <x:c r="H3035" s="22" t="n">
        <x:v>1</x:v>
      </x:c>
      <x:c r="I3035" s="21" t="n">
        <x:f>SUM(G3026:G3036)</x:f>
        <x:v>55.056</x:v>
      </x:c>
      <x:c r="J3035" s="22" t="n">
        <x:f>G3035/I3035*H3035</x:f>
        <x:v>0.19823452484742807</x:v>
      </x:c>
      <x:c r="K3035" s="13" t="str">
        <x:v>ISIC4:62</x:v>
      </x:c>
      <x:c r="L3035" s="15" t="n">
        <x:f>'Crosswalk'!C60</x:f>
        <x:v>0</x:v>
      </x:c>
      <x:c r="M3035" s="15" t="n">
        <x:f>'Crosswalk'!D60</x:f>
        <x:v>0</x:v>
      </x:c>
      <x:c r="N3035" s="15" t="n">
        <x:f>'Crosswalk'!E60</x:f>
        <x:v>0</x:v>
      </x:c>
      <x:c r="O3035" s="15" t="n">
        <x:f>'Crosswalk'!F60</x:f>
        <x:v>0</x:v>
      </x:c>
      <x:c r="P3035" s="15" t="n">
        <x:f>'Crosswalk'!G60</x:f>
        <x:v>0</x:v>
      </x:c>
      <x:c r="Q3035" s="15" t="n">
        <x:f>'Crosswalk'!H60</x:f>
        <x:v>0</x:v>
      </x:c>
      <x:c r="R3035" s="15" t="n">
        <x:f>'Crosswalk'!I60</x:f>
        <x:v>0</x:v>
      </x:c>
      <x:c r="S3035" s="15" t="n">
        <x:f>'Crosswalk'!J60</x:f>
        <x:v>1</x:v>
      </x:c>
      <x:c r="T3035" s="15" t="n">
        <x:f>'Crosswalk'!K60</x:f>
        <x:v>0</x:v>
      </x:c>
      <x:c r="U3035" s="15" t="n">
        <x:f>'Crosswalk'!L60</x:f>
        <x:v>0</x:v>
      </x:c>
      <x:c r="V3035" s="15" t="n">
        <x:f>'Crosswalk'!M60</x:f>
        <x:v>0</x:v>
      </x:c>
      <x:c r="W3035" s="15" t="n">
        <x:f>'Crosswalk'!N60</x:f>
        <x:v>0</x:v>
      </x:c>
      <x:c r="X3035" s="18" t="str">
        <x:v>LFS - Continuous Multi-Purpose Household Survey</x:v>
      </x:c>
      <x:c r="Y3035" s="13" t="str"/>
      <x:c r="Z3035" s="18" t="str">
        <x:v>National 2024 division composition. Observed national industry detail; used only for composition within 2024 ILO modelled margins.</x:v>
      </x:c>
      <x:c r="AA3035" s="13" t="str"/>
      <x:c r="AB3035" s="13" t="str">
        <x:v>https://rplumber.ilo.org/data/indicator?format=.csv.gz&amp;id=EMP_TEMP_SEX_EC2_NB_A</x:v>
      </x:c>
    </x:row>
    <x:row r="3036" ht="48" customHeight="1">
      <x:c r="A3036" s="2" t="str">
        <x:v>MUS</x:v>
      </x:c>
      <x:c r="B3036" s="2" t="str">
        <x:v>HJ</x:v>
      </x:c>
      <x:c r="C3036" s="2" t="str">
        <x:v>MUS</x:v>
      </x:c>
      <x:c r="D3036" s="2" t="n">
        <x:v>2024</x:v>
      </x:c>
      <x:c r="E3036" s="2" t="str">
        <x:v>EC2_ISIC4_J63</x:v>
      </x:c>
      <x:c r="F3036" s="17" t="str">
        <x:v>Economic activity (ISIC-Rev.4), 2 digit level: 63 - Information service activities</x:v>
      </x:c>
      <x:c r="G3036" s="19" t="n">
        <x:v>2.1</x:v>
      </x:c>
      <x:c r="H3036" s="20" t="n">
        <x:v>1</x:v>
      </x:c>
      <x:c r="I3036" s="19" t="n">
        <x:f>SUM(G3026:G3036)</x:f>
        <x:v>55.056</x:v>
      </x:c>
      <x:c r="J3036" s="20" t="n">
        <x:f>G3036/I3036*H3036</x:f>
        <x:v>0.038142981691368795</x:v>
      </x:c>
      <x:c r="K3036" s="2" t="str">
        <x:v>ISIC4:63</x:v>
      </x:c>
      <x:c r="L3036" s="14" t="n">
        <x:f>'Crosswalk'!C61</x:f>
        <x:v>0</x:v>
      </x:c>
      <x:c r="M3036" s="14" t="n">
        <x:f>'Crosswalk'!D61</x:f>
        <x:v>0</x:v>
      </x:c>
      <x:c r="N3036" s="14" t="n">
        <x:f>'Crosswalk'!E61</x:f>
        <x:v>0</x:v>
      </x:c>
      <x:c r="O3036" s="14" t="n">
        <x:f>'Crosswalk'!F61</x:f>
        <x:v>0</x:v>
      </x:c>
      <x:c r="P3036" s="14" t="n">
        <x:f>'Crosswalk'!G61</x:f>
        <x:v>0</x:v>
      </x:c>
      <x:c r="Q3036" s="14" t="n">
        <x:f>'Crosswalk'!H61</x:f>
        <x:v>0</x:v>
      </x:c>
      <x:c r="R3036" s="14" t="n">
        <x:f>'Crosswalk'!I61</x:f>
        <x:v>0</x:v>
      </x:c>
      <x:c r="S3036" s="14" t="n">
        <x:f>'Crosswalk'!J61</x:f>
        <x:v>0.7</x:v>
      </x:c>
      <x:c r="T3036" s="14" t="n">
        <x:f>'Crosswalk'!K61</x:f>
        <x:v>0.3</x:v>
      </x:c>
      <x:c r="U3036" s="14" t="n">
        <x:f>'Crosswalk'!L61</x:f>
        <x:v>0</x:v>
      </x:c>
      <x:c r="V3036" s="14" t="n">
        <x:f>'Crosswalk'!M61</x:f>
        <x:v>0</x:v>
      </x:c>
      <x:c r="W3036" s="14" t="n">
        <x:f>'Crosswalk'!N61</x:f>
        <x:v>0</x:v>
      </x:c>
      <x:c r="X3036" s="17" t="str">
        <x:v>LFS - Continuous Multi-Purpose Household Survey</x:v>
      </x:c>
      <x:c r="Y3036" s="2" t="str"/>
      <x:c r="Z3036" s="17" t="str">
        <x:v>National 2024 division composition. Observed national industry detail; used only for composition within 2024 ILO modelled margins.</x:v>
      </x:c>
      <x:c r="AA3036" s="2" t="str"/>
      <x:c r="AB3036" s="2" t="str">
        <x:v>https://rplumber.ilo.org/data/indicator?format=.csv.gz&amp;id=EMP_TEMP_SEX_EC2_NB_A</x:v>
      </x:c>
    </x:row>
    <x:row r="3037" ht="48" customHeight="1">
      <x:c r="A3037" s="13" t="str">
        <x:v>MUS</x:v>
      </x:c>
      <x:c r="B3037" s="13" t="str">
        <x:v>I</x:v>
      </x:c>
      <x:c r="C3037" s="13" t="str">
        <x:v>MUS</x:v>
      </x:c>
      <x:c r="D3037" s="13" t="n">
        <x:v>2024</x:v>
      </x:c>
      <x:c r="E3037" s="13" t="str">
        <x:v>EC2_ISIC4_I55</x:v>
      </x:c>
      <x:c r="F3037" s="18" t="str">
        <x:v>Economic activity (ISIC-Rev.4), 2 digit level: 55 - Accommodation</x:v>
      </x:c>
      <x:c r="G3037" s="21" t="n">
        <x:v>29.077</x:v>
      </x:c>
      <x:c r="H3037" s="22" t="n">
        <x:v>1</x:v>
      </x:c>
      <x:c r="I3037" s="21" t="n">
        <x:f>SUM(G3037:G3038)</x:f>
        <x:v>45.176</x:v>
      </x:c>
      <x:c r="J3037" s="22" t="n">
        <x:f>G3037/I3037*H3037</x:f>
        <x:v>0.643638214981406</x:v>
      </x:c>
      <x:c r="K3037" s="13" t="str">
        <x:v>ISIC4:55</x:v>
      </x:c>
      <x:c r="L3037" s="15" t="n">
        <x:f>'Crosswalk'!C54</x:f>
        <x:v>0</x:v>
      </x:c>
      <x:c r="M3037" s="15" t="n">
        <x:f>'Crosswalk'!D54</x:f>
        <x:v>0</x:v>
      </x:c>
      <x:c r="N3037" s="15" t="n">
        <x:f>'Crosswalk'!E54</x:f>
        <x:v>0</x:v>
      </x:c>
      <x:c r="O3037" s="15" t="n">
        <x:f>'Crosswalk'!F54</x:f>
        <x:v>1</x:v>
      </x:c>
      <x:c r="P3037" s="15" t="n">
        <x:f>'Crosswalk'!G54</x:f>
        <x:v>0</x:v>
      </x:c>
      <x:c r="Q3037" s="15" t="n">
        <x:f>'Crosswalk'!H54</x:f>
        <x:v>0</x:v>
      </x:c>
      <x:c r="R3037" s="15" t="n">
        <x:f>'Crosswalk'!I54</x:f>
        <x:v>0</x:v>
      </x:c>
      <x:c r="S3037" s="15" t="n">
        <x:f>'Crosswalk'!J54</x:f>
        <x:v>0</x:v>
      </x:c>
      <x:c r="T3037" s="15" t="n">
        <x:f>'Crosswalk'!K54</x:f>
        <x:v>0</x:v>
      </x:c>
      <x:c r="U3037" s="15" t="n">
        <x:f>'Crosswalk'!L54</x:f>
        <x:v>0</x:v>
      </x:c>
      <x:c r="V3037" s="15" t="n">
        <x:f>'Crosswalk'!M54</x:f>
        <x:v>0</x:v>
      </x:c>
      <x:c r="W3037" s="15" t="n">
        <x:f>'Crosswalk'!N54</x:f>
        <x:v>0</x:v>
      </x:c>
      <x:c r="X3037" s="18" t="str">
        <x:v>LFS - Continuous Multi-Purpose Household Survey</x:v>
      </x:c>
      <x:c r="Y3037" s="13" t="str"/>
      <x:c r="Z3037" s="18" t="str">
        <x:v>National 2024 division composition. Observed national industry detail; used only for composition within 2024 ILO modelled margins.</x:v>
      </x:c>
      <x:c r="AA3037" s="13" t="str"/>
      <x:c r="AB3037" s="13" t="str">
        <x:v>https://rplumber.ilo.org/data/indicator?format=.csv.gz&amp;id=EMP_TEMP_SEX_EC2_NB_A</x:v>
      </x:c>
    </x:row>
    <x:row r="3038" ht="48" customHeight="1">
      <x:c r="A3038" s="2" t="str">
        <x:v>MUS</x:v>
      </x:c>
      <x:c r="B3038" s="2" t="str">
        <x:v>I</x:v>
      </x:c>
      <x:c r="C3038" s="2" t="str">
        <x:v>MUS</x:v>
      </x:c>
      <x:c r="D3038" s="2" t="n">
        <x:v>2024</x:v>
      </x:c>
      <x:c r="E3038" s="2" t="str">
        <x:v>EC2_ISIC4_I56</x:v>
      </x:c>
      <x:c r="F3038" s="17" t="str">
        <x:v>Economic activity (ISIC-Rev.4), 2 digit level: 56 - Food and beverage service activities</x:v>
      </x:c>
      <x:c r="G3038" s="19" t="n">
        <x:v>16.099</x:v>
      </x:c>
      <x:c r="H3038" s="20" t="n">
        <x:v>1</x:v>
      </x:c>
      <x:c r="I3038" s="19" t="n">
        <x:f>SUM(G3037:G3038)</x:f>
        <x:v>45.176</x:v>
      </x:c>
      <x:c r="J3038" s="20" t="n">
        <x:f>G3038/I3038*H3038</x:f>
        <x:v>0.35636178501859395</x:v>
      </x:c>
      <x:c r="K3038" s="2" t="str">
        <x:v>ISIC4:56</x:v>
      </x:c>
      <x:c r="L3038" s="14" t="n">
        <x:f>'Crosswalk'!C55</x:f>
        <x:v>0</x:v>
      </x:c>
      <x:c r="M3038" s="14" t="n">
        <x:f>'Crosswalk'!D55</x:f>
        <x:v>0</x:v>
      </x:c>
      <x:c r="N3038" s="14" t="n">
        <x:f>'Crosswalk'!E55</x:f>
        <x:v>0</x:v>
      </x:c>
      <x:c r="O3038" s="14" t="n">
        <x:f>'Crosswalk'!F55</x:f>
        <x:v>1</x:v>
      </x:c>
      <x:c r="P3038" s="14" t="n">
        <x:f>'Crosswalk'!G55</x:f>
        <x:v>0</x:v>
      </x:c>
      <x:c r="Q3038" s="14" t="n">
        <x:f>'Crosswalk'!H55</x:f>
        <x:v>0</x:v>
      </x:c>
      <x:c r="R3038" s="14" t="n">
        <x:f>'Crosswalk'!I55</x:f>
        <x:v>0</x:v>
      </x:c>
      <x:c r="S3038" s="14" t="n">
        <x:f>'Crosswalk'!J55</x:f>
        <x:v>0</x:v>
      </x:c>
      <x:c r="T3038" s="14" t="n">
        <x:f>'Crosswalk'!K55</x:f>
        <x:v>0</x:v>
      </x:c>
      <x:c r="U3038" s="14" t="n">
        <x:f>'Crosswalk'!L55</x:f>
        <x:v>0</x:v>
      </x:c>
      <x:c r="V3038" s="14" t="n">
        <x:f>'Crosswalk'!M55</x:f>
        <x:v>0</x:v>
      </x:c>
      <x:c r="W3038" s="14" t="n">
        <x:f>'Crosswalk'!N55</x:f>
        <x:v>0</x:v>
      </x:c>
      <x:c r="X3038" s="17" t="str">
        <x:v>LFS - Continuous Multi-Purpose Household Survey</x:v>
      </x:c>
      <x:c r="Y3038" s="2" t="str"/>
      <x:c r="Z3038" s="17" t="str">
        <x:v>National 2024 division composition. Observed national industry detail; used only for composition within 2024 ILO modelled margins.</x:v>
      </x:c>
      <x:c r="AA3038" s="2" t="str"/>
      <x:c r="AB3038" s="2" t="str">
        <x:v>https://rplumber.ilo.org/data/indicator?format=.csv.gz&amp;id=EMP_TEMP_SEX_EC2_NB_A</x:v>
      </x:c>
    </x:row>
    <x:row r="3039" ht="48" customHeight="1">
      <x:c r="A3039" s="13" t="str">
        <x:v>MUS</x:v>
      </x:c>
      <x:c r="B3039" s="13" t="str">
        <x:v>K</x:v>
      </x:c>
      <x:c r="C3039" s="13" t="str">
        <x:v>MUS</x:v>
      </x:c>
      <x:c r="D3039" s="13" t="n">
        <x:v>2024</x:v>
      </x:c>
      <x:c r="E3039" s="13" t="str">
        <x:v>EC2_ISIC4_K64</x:v>
      </x:c>
      <x:c r="F3039" s="18" t="str">
        <x:v>Economic activity (ISIC-Rev.4), 2 digit level: 64 - Financial service activities, except insurance and pension funding</x:v>
      </x:c>
      <x:c r="G3039" s="21" t="n">
        <x:v>13.683</x:v>
      </x:c>
      <x:c r="H3039" s="22" t="n">
        <x:v>1</x:v>
      </x:c>
      <x:c r="I3039" s="21" t="n">
        <x:f>SUM(G3039:G3041)</x:f>
        <x:v>21.657999999999998</x:v>
      </x:c>
      <x:c r="J3039" s="22" t="n">
        <x:f>G3039/I3039*H3039</x:f>
        <x:v>0.6317757872379721</x:v>
      </x:c>
      <x:c r="K3039" s="13" t="str">
        <x:v>ISIC4:64</x:v>
      </x:c>
      <x:c r="L3039" s="15" t="n">
        <x:f>'Crosswalk'!C62</x:f>
        <x:v>0</x:v>
      </x:c>
      <x:c r="M3039" s="15" t="n">
        <x:f>'Crosswalk'!D62</x:f>
        <x:v>0</x:v>
      </x:c>
      <x:c r="N3039" s="15" t="n">
        <x:f>'Crosswalk'!E62</x:f>
        <x:v>0</x:v>
      </x:c>
      <x:c r="O3039" s="15" t="n">
        <x:f>'Crosswalk'!F62</x:f>
        <x:v>0</x:v>
      </x:c>
      <x:c r="P3039" s="15" t="n">
        <x:f>'Crosswalk'!G62</x:f>
        <x:v>0</x:v>
      </x:c>
      <x:c r="Q3039" s="15" t="n">
        <x:f>'Crosswalk'!H62</x:f>
        <x:v>0</x:v>
      </x:c>
      <x:c r="R3039" s="15" t="n">
        <x:f>'Crosswalk'!I62</x:f>
        <x:v>1</x:v>
      </x:c>
      <x:c r="S3039" s="15" t="n">
        <x:f>'Crosswalk'!J62</x:f>
        <x:v>0</x:v>
      </x:c>
      <x:c r="T3039" s="15" t="n">
        <x:f>'Crosswalk'!K62</x:f>
        <x:v>0</x:v>
      </x:c>
      <x:c r="U3039" s="15" t="n">
        <x:f>'Crosswalk'!L62</x:f>
        <x:v>0</x:v>
      </x:c>
      <x:c r="V3039" s="15" t="n">
        <x:f>'Crosswalk'!M62</x:f>
        <x:v>0</x:v>
      </x:c>
      <x:c r="W3039" s="15" t="n">
        <x:f>'Crosswalk'!N62</x:f>
        <x:v>0</x:v>
      </x:c>
      <x:c r="X3039" s="18" t="str">
        <x:v>LFS - Continuous Multi-Purpose Household Survey</x:v>
      </x:c>
      <x:c r="Y3039" s="13" t="str"/>
      <x:c r="Z3039" s="18" t="str">
        <x:v>National 2024 division composition. Observed national industry detail; used only for composition within 2024 ILO modelled margins.</x:v>
      </x:c>
      <x:c r="AA3039" s="13" t="str"/>
      <x:c r="AB3039" s="13" t="str">
        <x:v>https://rplumber.ilo.org/data/indicator?format=.csv.gz&amp;id=EMP_TEMP_SEX_EC2_NB_A</x:v>
      </x:c>
    </x:row>
    <x:row r="3040" ht="48" customHeight="1">
      <x:c r="A3040" s="2" t="str">
        <x:v>MUS</x:v>
      </x:c>
      <x:c r="B3040" s="2" t="str">
        <x:v>K</x:v>
      </x:c>
      <x:c r="C3040" s="2" t="str">
        <x:v>MUS</x:v>
      </x:c>
      <x:c r="D3040" s="2" t="n">
        <x:v>2024</x:v>
      </x:c>
      <x:c r="E3040" s="2" t="str">
        <x:v>EC2_ISIC4_K65</x:v>
      </x:c>
      <x:c r="F3040" s="17" t="str">
        <x:v>Economic activity (ISIC-Rev.4), 2 digit level: 65 - Insurance, reinsurance and pension funding, except compulsory social security</x:v>
      </x:c>
      <x:c r="G3040" s="19" t="n">
        <x:v>5.976</x:v>
      </x:c>
      <x:c r="H3040" s="20" t="n">
        <x:v>1</x:v>
      </x:c>
      <x:c r="I3040" s="19" t="n">
        <x:f>SUM(G3039:G3041)</x:f>
        <x:v>21.657999999999998</x:v>
      </x:c>
      <x:c r="J3040" s="20" t="n">
        <x:f>G3040/I3040*H3040</x:f>
        <x:v>0.2759257549173516</x:v>
      </x:c>
      <x:c r="K3040" s="2" t="str">
        <x:v>ISIC4:65</x:v>
      </x:c>
      <x:c r="L3040" s="14" t="n">
        <x:f>'Crosswalk'!C63</x:f>
        <x:v>0</x:v>
      </x:c>
      <x:c r="M3040" s="14" t="n">
        <x:f>'Crosswalk'!D63</x:f>
        <x:v>0</x:v>
      </x:c>
      <x:c r="N3040" s="14" t="n">
        <x:f>'Crosswalk'!E63</x:f>
        <x:v>0</x:v>
      </x:c>
      <x:c r="O3040" s="14" t="n">
        <x:f>'Crosswalk'!F63</x:f>
        <x:v>0</x:v>
      </x:c>
      <x:c r="P3040" s="14" t="n">
        <x:f>'Crosswalk'!G63</x:f>
        <x:v>0</x:v>
      </x:c>
      <x:c r="Q3040" s="14" t="n">
        <x:f>'Crosswalk'!H63</x:f>
        <x:v>0</x:v>
      </x:c>
      <x:c r="R3040" s="14" t="n">
        <x:f>'Crosswalk'!I63</x:f>
        <x:v>1</x:v>
      </x:c>
      <x:c r="S3040" s="14" t="n">
        <x:f>'Crosswalk'!J63</x:f>
        <x:v>0</x:v>
      </x:c>
      <x:c r="T3040" s="14" t="n">
        <x:f>'Crosswalk'!K63</x:f>
        <x:v>0</x:v>
      </x:c>
      <x:c r="U3040" s="14" t="n">
        <x:f>'Crosswalk'!L63</x:f>
        <x:v>0</x:v>
      </x:c>
      <x:c r="V3040" s="14" t="n">
        <x:f>'Crosswalk'!M63</x:f>
        <x:v>0</x:v>
      </x:c>
      <x:c r="W3040" s="14" t="n">
        <x:f>'Crosswalk'!N63</x:f>
        <x:v>0</x:v>
      </x:c>
      <x:c r="X3040" s="17" t="str">
        <x:v>LFS - Continuous Multi-Purpose Household Survey</x:v>
      </x:c>
      <x:c r="Y3040" s="2" t="str"/>
      <x:c r="Z3040" s="17" t="str">
        <x:v>National 2024 division composition. Observed national industry detail; used only for composition within 2024 ILO modelled margins.</x:v>
      </x:c>
      <x:c r="AA3040" s="2" t="str"/>
      <x:c r="AB3040" s="2" t="str">
        <x:v>https://rplumber.ilo.org/data/indicator?format=.csv.gz&amp;id=EMP_TEMP_SEX_EC2_NB_A</x:v>
      </x:c>
    </x:row>
    <x:row r="3041" ht="48" customHeight="1">
      <x:c r="A3041" s="13" t="str">
        <x:v>MUS</x:v>
      </x:c>
      <x:c r="B3041" s="13" t="str">
        <x:v>K</x:v>
      </x:c>
      <x:c r="C3041" s="13" t="str">
        <x:v>MUS</x:v>
      </x:c>
      <x:c r="D3041" s="13" t="n">
        <x:v>2024</x:v>
      </x:c>
      <x:c r="E3041" s="13" t="str">
        <x:v>EC2_ISIC4_K66</x:v>
      </x:c>
      <x:c r="F3041" s="18" t="str">
        <x:v>Economic activity (ISIC-Rev.4), 2 digit level: 66 - Activities auxiliary to financial service and insurance activities</x:v>
      </x:c>
      <x:c r="G3041" s="21" t="n">
        <x:v>1.999</x:v>
      </x:c>
      <x:c r="H3041" s="22" t="n">
        <x:v>1</x:v>
      </x:c>
      <x:c r="I3041" s="21" t="n">
        <x:f>SUM(G3039:G3041)</x:f>
        <x:v>21.657999999999998</x:v>
      </x:c>
      <x:c r="J3041" s="22" t="n">
        <x:f>G3041/I3041*H3041</x:f>
        <x:v>0.09229845784467634</x:v>
      </x:c>
      <x:c r="K3041" s="13" t="str">
        <x:v>ISIC4:66</x:v>
      </x:c>
      <x:c r="L3041" s="15" t="n">
        <x:f>'Crosswalk'!C64</x:f>
        <x:v>0</x:v>
      </x:c>
      <x:c r="M3041" s="15" t="n">
        <x:f>'Crosswalk'!D64</x:f>
        <x:v>0</x:v>
      </x:c>
      <x:c r="N3041" s="15" t="n">
        <x:f>'Crosswalk'!E64</x:f>
        <x:v>0</x:v>
      </x:c>
      <x:c r="O3041" s="15" t="n">
        <x:f>'Crosswalk'!F64</x:f>
        <x:v>0</x:v>
      </x:c>
      <x:c r="P3041" s="15" t="n">
        <x:f>'Crosswalk'!G64</x:f>
        <x:v>0</x:v>
      </x:c>
      <x:c r="Q3041" s="15" t="n">
        <x:f>'Crosswalk'!H64</x:f>
        <x:v>0</x:v>
      </x:c>
      <x:c r="R3041" s="15" t="n">
        <x:f>'Crosswalk'!I64</x:f>
        <x:v>1</x:v>
      </x:c>
      <x:c r="S3041" s="15" t="n">
        <x:f>'Crosswalk'!J64</x:f>
        <x:v>0</x:v>
      </x:c>
      <x:c r="T3041" s="15" t="n">
        <x:f>'Crosswalk'!K64</x:f>
        <x:v>0</x:v>
      </x:c>
      <x:c r="U3041" s="15" t="n">
        <x:f>'Crosswalk'!L64</x:f>
        <x:v>0</x:v>
      </x:c>
      <x:c r="V3041" s="15" t="n">
        <x:f>'Crosswalk'!M64</x:f>
        <x:v>0</x:v>
      </x:c>
      <x:c r="W3041" s="15" t="n">
        <x:f>'Crosswalk'!N64</x:f>
        <x:v>0</x:v>
      </x:c>
      <x:c r="X3041" s="18" t="str">
        <x:v>LFS - Continuous Multi-Purpose Household Survey</x:v>
      </x:c>
      <x:c r="Y3041" s="13" t="str"/>
      <x:c r="Z3041" s="18" t="str">
        <x:v>National 2024 division composition. Observed national industry detail; used only for composition within 2024 ILO modelled margins.</x:v>
      </x:c>
      <x:c r="AA3041" s="13" t="str"/>
      <x:c r="AB3041" s="13" t="str">
        <x:v>https://rplumber.ilo.org/data/indicator?format=.csv.gz&amp;id=EMP_TEMP_SEX_EC2_NB_A</x:v>
      </x:c>
    </x:row>
    <x:row r="3042" ht="48" customHeight="1">
      <x:c r="A3042" s="2" t="str">
        <x:v>MUS</x:v>
      </x:c>
      <x:c r="B3042" s="2" t="str">
        <x:v>LMN</x:v>
      </x:c>
      <x:c r="C3042" s="2" t="str">
        <x:v>MUS</x:v>
      </x:c>
      <x:c r="D3042" s="2" t="n">
        <x:v>2024</x:v>
      </x:c>
      <x:c r="E3042" s="2" t="str">
        <x:v>EC2_ISIC4_L68</x:v>
      </x:c>
      <x:c r="F3042" s="17" t="str">
        <x:v>Economic activity (ISIC-Rev.4), 2 digit level: 68 - Real estate activities</x:v>
      </x:c>
      <x:c r="G3042" s="19" t="n">
        <x:v>3.9</x:v>
      </x:c>
      <x:c r="H3042" s="20" t="n">
        <x:v>1</x:v>
      </x:c>
      <x:c r="I3042" s="19" t="n">
        <x:f>SUM(G3042:G3054)</x:f>
        <x:v>60.42400000000001</x:v>
      </x:c>
      <x:c r="J3042" s="20" t="n">
        <x:f>G3042/I3042*H3042</x:f>
        <x:v>0.06454388984509465</x:v>
      </x:c>
      <x:c r="K3042" s="2" t="str">
        <x:v>ISIC4:68</x:v>
      </x:c>
      <x:c r="L3042" s="14" t="n">
        <x:f>'Crosswalk'!C65</x:f>
        <x:v>0</x:v>
      </x:c>
      <x:c r="M3042" s="14" t="n">
        <x:f>'Crosswalk'!D65</x:f>
        <x:v>0</x:v>
      </x:c>
      <x:c r="N3042" s="14" t="n">
        <x:f>'Crosswalk'!E65</x:f>
        <x:v>0</x:v>
      </x:c>
      <x:c r="O3042" s="14" t="n">
        <x:f>'Crosswalk'!F65</x:f>
        <x:v>0</x:v>
      </x:c>
      <x:c r="P3042" s="14" t="n">
        <x:f>'Crosswalk'!G65</x:f>
        <x:v>0</x:v>
      </x:c>
      <x:c r="Q3042" s="14" t="n">
        <x:f>'Crosswalk'!H65</x:f>
        <x:v>0</x:v>
      </x:c>
      <x:c r="R3042" s="14" t="n">
        <x:f>'Crosswalk'!I65</x:f>
        <x:v>0</x:v>
      </x:c>
      <x:c r="S3042" s="14" t="n">
        <x:f>'Crosswalk'!J65</x:f>
        <x:v>0</x:v>
      </x:c>
      <x:c r="T3042" s="14" t="n">
        <x:f>'Crosswalk'!K65</x:f>
        <x:v>0</x:v>
      </x:c>
      <x:c r="U3042" s="14" t="n">
        <x:f>'Crosswalk'!L65</x:f>
        <x:v>0</x:v>
      </x:c>
      <x:c r="V3042" s="14" t="n">
        <x:f>'Crosswalk'!M65</x:f>
        <x:v>1</x:v>
      </x:c>
      <x:c r="W3042" s="14" t="n">
        <x:f>'Crosswalk'!N65</x:f>
        <x:v>0</x:v>
      </x:c>
      <x:c r="X3042" s="17" t="str">
        <x:v>LFS - Continuous Multi-Purpose Household Survey</x:v>
      </x:c>
      <x:c r="Y3042" s="2" t="str"/>
      <x:c r="Z3042" s="17" t="str">
        <x:v>National 2024 division composition. Observed national industry detail; used only for composition within 2024 ILO modelled margins.</x:v>
      </x:c>
      <x:c r="AA3042" s="2" t="str"/>
      <x:c r="AB3042" s="2" t="str">
        <x:v>https://rplumber.ilo.org/data/indicator?format=.csv.gz&amp;id=EMP_TEMP_SEX_EC2_NB_A</x:v>
      </x:c>
    </x:row>
    <x:row r="3043" ht="48" customHeight="1">
      <x:c r="A3043" s="13" t="str">
        <x:v>MUS</x:v>
      </x:c>
      <x:c r="B3043" s="13" t="str">
        <x:v>LMN</x:v>
      </x:c>
      <x:c r="C3043" s="13" t="str">
        <x:v>MUS</x:v>
      </x:c>
      <x:c r="D3043" s="13" t="n">
        <x:v>2024</x:v>
      </x:c>
      <x:c r="E3043" s="13" t="str">
        <x:v>EC2_ISIC4_M69</x:v>
      </x:c>
      <x:c r="F3043" s="18" t="str">
        <x:v>Economic activity (ISIC-Rev.4), 2 digit level: 69 - Legal and accounting activities</x:v>
      </x:c>
      <x:c r="G3043" s="21" t="n">
        <x:v>8.606</x:v>
      </x:c>
      <x:c r="H3043" s="22" t="n">
        <x:v>1</x:v>
      </x:c>
      <x:c r="I3043" s="21" t="n">
        <x:f>SUM(G3042:G3054)</x:f>
        <x:v>60.42400000000001</x:v>
      </x:c>
      <x:c r="J3043" s="22" t="n">
        <x:f>G3043/I3043*H3043</x:f>
        <x:v>0.14242685025817553</x:v>
      </x:c>
      <x:c r="K3043" s="13" t="str">
        <x:v>ISIC4:69</x:v>
      </x:c>
      <x:c r="L3043" s="15" t="n">
        <x:f>'Crosswalk'!C66</x:f>
        <x:v>0</x:v>
      </x:c>
      <x:c r="M3043" s="15" t="n">
        <x:f>'Crosswalk'!D66</x:f>
        <x:v>0</x:v>
      </x:c>
      <x:c r="N3043" s="15" t="n">
        <x:f>'Crosswalk'!E66</x:f>
        <x:v>1</x:v>
      </x:c>
      <x:c r="O3043" s="15" t="n">
        <x:f>'Crosswalk'!F66</x:f>
        <x:v>0</x:v>
      </x:c>
      <x:c r="P3043" s="15" t="n">
        <x:f>'Crosswalk'!G66</x:f>
        <x:v>0</x:v>
      </x:c>
      <x:c r="Q3043" s="15" t="n">
        <x:f>'Crosswalk'!H66</x:f>
        <x:v>0</x:v>
      </x:c>
      <x:c r="R3043" s="15" t="n">
        <x:f>'Crosswalk'!I66</x:f>
        <x:v>0</x:v>
      </x:c>
      <x:c r="S3043" s="15" t="n">
        <x:f>'Crosswalk'!J66</x:f>
        <x:v>0</x:v>
      </x:c>
      <x:c r="T3043" s="15" t="n">
        <x:f>'Crosswalk'!K66</x:f>
        <x:v>0</x:v>
      </x:c>
      <x:c r="U3043" s="15" t="n">
        <x:f>'Crosswalk'!L66</x:f>
        <x:v>0</x:v>
      </x:c>
      <x:c r="V3043" s="15" t="n">
        <x:f>'Crosswalk'!M66</x:f>
        <x:v>0</x:v>
      </x:c>
      <x:c r="W3043" s="15" t="n">
        <x:f>'Crosswalk'!N66</x:f>
        <x:v>0</x:v>
      </x:c>
      <x:c r="X3043" s="18" t="str">
        <x:v>LFS - Continuous Multi-Purpose Household Survey</x:v>
      </x:c>
      <x:c r="Y3043" s="13" t="str"/>
      <x:c r="Z3043" s="18" t="str">
        <x:v>National 2024 division composition. Observed national industry detail; used only for composition within 2024 ILO modelled margins.</x:v>
      </x:c>
      <x:c r="AA3043" s="13" t="str"/>
      <x:c r="AB3043" s="13" t="str">
        <x:v>https://rplumber.ilo.org/data/indicator?format=.csv.gz&amp;id=EMP_TEMP_SEX_EC2_NB_A</x:v>
      </x:c>
    </x:row>
    <x:row r="3044" ht="48" customHeight="1">
      <x:c r="A3044" s="2" t="str">
        <x:v>MUS</x:v>
      </x:c>
      <x:c r="B3044" s="2" t="str">
        <x:v>LMN</x:v>
      </x:c>
      <x:c r="C3044" s="2" t="str">
        <x:v>MUS</x:v>
      </x:c>
      <x:c r="D3044" s="2" t="n">
        <x:v>2024</x:v>
      </x:c>
      <x:c r="E3044" s="2" t="str">
        <x:v>EC2_ISIC4_M70</x:v>
      </x:c>
      <x:c r="F3044" s="17" t="str">
        <x:v>Economic activity (ISIC-Rev.4), 2 digit level: 70 - Activities of head offices; management consultancy activities</x:v>
      </x:c>
      <x:c r="G3044" s="19" t="n">
        <x:v>7.73</x:v>
      </x:c>
      <x:c r="H3044" s="20" t="n">
        <x:v>1</x:v>
      </x:c>
      <x:c r="I3044" s="19" t="n">
        <x:f>SUM(G3042:G3054)</x:f>
        <x:v>60.42400000000001</x:v>
      </x:c>
      <x:c r="J3044" s="20" t="n">
        <x:f>G3044/I3044*H3044</x:f>
        <x:v>0.1279292996160466</x:v>
      </x:c>
      <x:c r="K3044" s="2" t="str">
        <x:v>ISIC4:70</x:v>
      </x:c>
      <x:c r="L3044" s="14" t="n">
        <x:f>'Crosswalk'!C67</x:f>
        <x:v>0</x:v>
      </x:c>
      <x:c r="M3044" s="14" t="n">
        <x:f>'Crosswalk'!D67</x:f>
        <x:v>0</x:v>
      </x:c>
      <x:c r="N3044" s="14" t="n">
        <x:f>'Crosswalk'!E67</x:f>
        <x:v>1</x:v>
      </x:c>
      <x:c r="O3044" s="14" t="n">
        <x:f>'Crosswalk'!F67</x:f>
        <x:v>0</x:v>
      </x:c>
      <x:c r="P3044" s="14" t="n">
        <x:f>'Crosswalk'!G67</x:f>
        <x:v>0</x:v>
      </x:c>
      <x:c r="Q3044" s="14" t="n">
        <x:f>'Crosswalk'!H67</x:f>
        <x:v>0</x:v>
      </x:c>
      <x:c r="R3044" s="14" t="n">
        <x:f>'Crosswalk'!I67</x:f>
        <x:v>0</x:v>
      </x:c>
      <x:c r="S3044" s="14" t="n">
        <x:f>'Crosswalk'!J67</x:f>
        <x:v>0</x:v>
      </x:c>
      <x:c r="T3044" s="14" t="n">
        <x:f>'Crosswalk'!K67</x:f>
        <x:v>0</x:v>
      </x:c>
      <x:c r="U3044" s="14" t="n">
        <x:f>'Crosswalk'!L67</x:f>
        <x:v>0</x:v>
      </x:c>
      <x:c r="V3044" s="14" t="n">
        <x:f>'Crosswalk'!M67</x:f>
        <x:v>0</x:v>
      </x:c>
      <x:c r="W3044" s="14" t="n">
        <x:f>'Crosswalk'!N67</x:f>
        <x:v>0</x:v>
      </x:c>
      <x:c r="X3044" s="17" t="str">
        <x:v>LFS - Continuous Multi-Purpose Household Survey</x:v>
      </x:c>
      <x:c r="Y3044" s="2" t="str"/>
      <x:c r="Z3044" s="17" t="str">
        <x:v>National 2024 division composition. Observed national industry detail; used only for composition within 2024 ILO modelled margins.</x:v>
      </x:c>
      <x:c r="AA3044" s="2" t="str"/>
      <x:c r="AB3044" s="2" t="str">
        <x:v>https://rplumber.ilo.org/data/indicator?format=.csv.gz&amp;id=EMP_TEMP_SEX_EC2_NB_A</x:v>
      </x:c>
    </x:row>
    <x:row r="3045" ht="48" customHeight="1">
      <x:c r="A3045" s="13" t="str">
        <x:v>MUS</x:v>
      </x:c>
      <x:c r="B3045" s="13" t="str">
        <x:v>LMN</x:v>
      </x:c>
      <x:c r="C3045" s="13" t="str">
        <x:v>MUS</x:v>
      </x:c>
      <x:c r="D3045" s="13" t="n">
        <x:v>2024</x:v>
      </x:c>
      <x:c r="E3045" s="13" t="str">
        <x:v>EC2_ISIC4_M71</x:v>
      </x:c>
      <x:c r="F3045" s="18" t="str">
        <x:v>Economic activity (ISIC-Rev.4), 2 digit level: 71 - Architectural and engineering activities; technical testing and analysis</x:v>
      </x:c>
      <x:c r="G3045" s="21" t="n">
        <x:v>2.923</x:v>
      </x:c>
      <x:c r="H3045" s="22" t="n">
        <x:v>1</x:v>
      </x:c>
      <x:c r="I3045" s="21" t="n">
        <x:f>SUM(G3042:G3054)</x:f>
        <x:v>60.42400000000001</x:v>
      </x:c>
      <x:c r="J3045" s="22" t="n">
        <x:f>G3045/I3045*H3045</x:f>
        <x:v>0.0483748179531312</x:v>
      </x:c>
      <x:c r="K3045" s="13" t="str">
        <x:v>ISIC4:71</x:v>
      </x:c>
      <x:c r="L3045" s="15" t="n">
        <x:f>'Crosswalk'!C68</x:f>
        <x:v>0</x:v>
      </x:c>
      <x:c r="M3045" s="15" t="n">
        <x:f>'Crosswalk'!D68</x:f>
        <x:v>0</x:v>
      </x:c>
      <x:c r="N3045" s="15" t="n">
        <x:f>'Crosswalk'!E68</x:f>
        <x:v>1</x:v>
      </x:c>
      <x:c r="O3045" s="15" t="n">
        <x:f>'Crosswalk'!F68</x:f>
        <x:v>0</x:v>
      </x:c>
      <x:c r="P3045" s="15" t="n">
        <x:f>'Crosswalk'!G68</x:f>
        <x:v>0</x:v>
      </x:c>
      <x:c r="Q3045" s="15" t="n">
        <x:f>'Crosswalk'!H68</x:f>
        <x:v>0</x:v>
      </x:c>
      <x:c r="R3045" s="15" t="n">
        <x:f>'Crosswalk'!I68</x:f>
        <x:v>0</x:v>
      </x:c>
      <x:c r="S3045" s="15" t="n">
        <x:f>'Crosswalk'!J68</x:f>
        <x:v>0</x:v>
      </x:c>
      <x:c r="T3045" s="15" t="n">
        <x:f>'Crosswalk'!K68</x:f>
        <x:v>0</x:v>
      </x:c>
      <x:c r="U3045" s="15" t="n">
        <x:f>'Crosswalk'!L68</x:f>
        <x:v>0</x:v>
      </x:c>
      <x:c r="V3045" s="15" t="n">
        <x:f>'Crosswalk'!M68</x:f>
        <x:v>0</x:v>
      </x:c>
      <x:c r="W3045" s="15" t="n">
        <x:f>'Crosswalk'!N68</x:f>
        <x:v>0</x:v>
      </x:c>
      <x:c r="X3045" s="18" t="str">
        <x:v>LFS - Continuous Multi-Purpose Household Survey</x:v>
      </x:c>
      <x:c r="Y3045" s="13" t="str"/>
      <x:c r="Z3045" s="18" t="str">
        <x:v>National 2024 division composition. Observed national industry detail; used only for composition within 2024 ILO modelled margins.</x:v>
      </x:c>
      <x:c r="AA3045" s="13" t="str"/>
      <x:c r="AB3045" s="13" t="str">
        <x:v>https://rplumber.ilo.org/data/indicator?format=.csv.gz&amp;id=EMP_TEMP_SEX_EC2_NB_A</x:v>
      </x:c>
    </x:row>
    <x:row r="3046" ht="48" customHeight="1">
      <x:c r="A3046" s="2" t="str">
        <x:v>MUS</x:v>
      </x:c>
      <x:c r="B3046" s="2" t="str">
        <x:v>LMN</x:v>
      </x:c>
      <x:c r="C3046" s="2" t="str">
        <x:v>MUS</x:v>
      </x:c>
      <x:c r="D3046" s="2" t="n">
        <x:v>2024</x:v>
      </x:c>
      <x:c r="E3046" s="2" t="str">
        <x:v>EC2_ISIC4_M72</x:v>
      </x:c>
      <x:c r="F3046" s="17" t="str">
        <x:v>Economic activity (ISIC-Rev.4), 2 digit level: 72 - Scientific research and development</x:v>
      </x:c>
      <x:c r="G3046" s="19" t="n">
        <x:v>1.748</x:v>
      </x:c>
      <x:c r="H3046" s="20" t="n">
        <x:v>1</x:v>
      </x:c>
      <x:c r="I3046" s="19" t="n">
        <x:f>SUM(G3042:G3054)</x:f>
        <x:v>60.42400000000001</x:v>
      </x:c>
      <x:c r="J3046" s="20" t="n">
        <x:f>G3046/I3046*H3046</x:f>
        <x:v>0.028928902422878322</x:v>
      </x:c>
      <x:c r="K3046" s="2" t="str">
        <x:v>ISIC4:72</x:v>
      </x:c>
      <x:c r="L3046" s="14" t="n">
        <x:f>'Crosswalk'!C69</x:f>
        <x:v>0</x:v>
      </x:c>
      <x:c r="M3046" s="14" t="n">
        <x:f>'Crosswalk'!D69</x:f>
        <x:v>0</x:v>
      </x:c>
      <x:c r="N3046" s="14" t="n">
        <x:f>'Crosswalk'!E69</x:f>
        <x:v>0.5</x:v>
      </x:c>
      <x:c r="O3046" s="14" t="n">
        <x:f>'Crosswalk'!F69</x:f>
        <x:v>0</x:v>
      </x:c>
      <x:c r="P3046" s="14" t="n">
        <x:f>'Crosswalk'!G69</x:f>
        <x:v>0</x:v>
      </x:c>
      <x:c r="Q3046" s="14" t="n">
        <x:f>'Crosswalk'!H69</x:f>
        <x:v>0.35</x:v>
      </x:c>
      <x:c r="R3046" s="14" t="n">
        <x:f>'Crosswalk'!I69</x:f>
        <x:v>0</x:v>
      </x:c>
      <x:c r="S3046" s="14" t="n">
        <x:f>'Crosswalk'!J69</x:f>
        <x:v>0.15</x:v>
      </x:c>
      <x:c r="T3046" s="14" t="n">
        <x:f>'Crosswalk'!K69</x:f>
        <x:v>0</x:v>
      </x:c>
      <x:c r="U3046" s="14" t="n">
        <x:f>'Crosswalk'!L69</x:f>
        <x:v>0</x:v>
      </x:c>
      <x:c r="V3046" s="14" t="n">
        <x:f>'Crosswalk'!M69</x:f>
        <x:v>0</x:v>
      </x:c>
      <x:c r="W3046" s="14" t="n">
        <x:f>'Crosswalk'!N69</x:f>
        <x:v>0</x:v>
      </x:c>
      <x:c r="X3046" s="17" t="str">
        <x:v>LFS - Continuous Multi-Purpose Household Survey</x:v>
      </x:c>
      <x:c r="Y3046" s="2" t="str"/>
      <x:c r="Z3046" s="17" t="str">
        <x:v>National 2024 division composition. Observed national industry detail; used only for composition within 2024 ILO modelled margins.</x:v>
      </x:c>
      <x:c r="AA3046" s="2" t="str"/>
      <x:c r="AB3046" s="2" t="str">
        <x:v>https://rplumber.ilo.org/data/indicator?format=.csv.gz&amp;id=EMP_TEMP_SEX_EC2_NB_A</x:v>
      </x:c>
    </x:row>
    <x:row r="3047" ht="48" customHeight="1">
      <x:c r="A3047" s="13" t="str">
        <x:v>MUS</x:v>
      </x:c>
      <x:c r="B3047" s="13" t="str">
        <x:v>LMN</x:v>
      </x:c>
      <x:c r="C3047" s="13" t="str">
        <x:v>MUS</x:v>
      </x:c>
      <x:c r="D3047" s="13" t="n">
        <x:v>2024</x:v>
      </x:c>
      <x:c r="E3047" s="13" t="str">
        <x:v>EC2_ISIC4_M73</x:v>
      </x:c>
      <x:c r="F3047" s="18" t="str">
        <x:v>Economic activity (ISIC-Rev.4), 2 digit level: 73 - Advertising and market research</x:v>
      </x:c>
      <x:c r="G3047" s="21" t="n">
        <x:v>2.39</x:v>
      </x:c>
      <x:c r="H3047" s="22" t="n">
        <x:v>1</x:v>
      </x:c>
      <x:c r="I3047" s="21" t="n">
        <x:f>SUM(G3042:G3054)</x:f>
        <x:v>60.42400000000001</x:v>
      </x:c>
      <x:c r="J3047" s="22" t="n">
        <x:f>G3047/I3047*H3047</x:f>
        <x:v>0.0395538196743016</x:v>
      </x:c>
      <x:c r="K3047" s="13" t="str">
        <x:v>ISIC4:73</x:v>
      </x:c>
      <x:c r="L3047" s="15" t="n">
        <x:f>'Crosswalk'!C70</x:f>
        <x:v>0</x:v>
      </x:c>
      <x:c r="M3047" s="15" t="n">
        <x:f>'Crosswalk'!D70</x:f>
        <x:v>0</x:v>
      </x:c>
      <x:c r="N3047" s="15" t="n">
        <x:f>'Crosswalk'!E70</x:f>
        <x:v>0</x:v>
      </x:c>
      <x:c r="O3047" s="15" t="n">
        <x:f>'Crosswalk'!F70</x:f>
        <x:v>0</x:v>
      </x:c>
      <x:c r="P3047" s="15" t="n">
        <x:f>'Crosswalk'!G70</x:f>
        <x:v>0</x:v>
      </x:c>
      <x:c r="Q3047" s="15" t="n">
        <x:f>'Crosswalk'!H70</x:f>
        <x:v>0</x:v>
      </x:c>
      <x:c r="R3047" s="15" t="n">
        <x:f>'Crosswalk'!I70</x:f>
        <x:v>0</x:v>
      </x:c>
      <x:c r="S3047" s="15" t="n">
        <x:f>'Crosswalk'!J70</x:f>
        <x:v>0</x:v>
      </x:c>
      <x:c r="T3047" s="15" t="n">
        <x:f>'Crosswalk'!K70</x:f>
        <x:v>1</x:v>
      </x:c>
      <x:c r="U3047" s="15" t="n">
        <x:f>'Crosswalk'!L70</x:f>
        <x:v>0</x:v>
      </x:c>
      <x:c r="V3047" s="15" t="n">
        <x:f>'Crosswalk'!M70</x:f>
        <x:v>0</x:v>
      </x:c>
      <x:c r="W3047" s="15" t="n">
        <x:f>'Crosswalk'!N70</x:f>
        <x:v>0</x:v>
      </x:c>
      <x:c r="X3047" s="18" t="str">
        <x:v>LFS - Continuous Multi-Purpose Household Survey</x:v>
      </x:c>
      <x:c r="Y3047" s="13" t="str"/>
      <x:c r="Z3047" s="18" t="str">
        <x:v>National 2024 division composition. Observed national industry detail; used only for composition within 2024 ILO modelled margins.</x:v>
      </x:c>
      <x:c r="AA3047" s="13" t="str"/>
      <x:c r="AB3047" s="13" t="str">
        <x:v>https://rplumber.ilo.org/data/indicator?format=.csv.gz&amp;id=EMP_TEMP_SEX_EC2_NB_A</x:v>
      </x:c>
    </x:row>
    <x:row r="3048" ht="48" customHeight="1">
      <x:c r="A3048" s="2" t="str">
        <x:v>MUS</x:v>
      </x:c>
      <x:c r="B3048" s="2" t="str">
        <x:v>LMN</x:v>
      </x:c>
      <x:c r="C3048" s="2" t="str">
        <x:v>MUS</x:v>
      </x:c>
      <x:c r="D3048" s="2" t="n">
        <x:v>2024</x:v>
      </x:c>
      <x:c r="E3048" s="2" t="str">
        <x:v>EC2_ISIC4_M74</x:v>
      </x:c>
      <x:c r="F3048" s="17" t="str">
        <x:v>Economic activity (ISIC-Rev.4), 2 digit level: 74 - Other professional, scientific and technical activities</x:v>
      </x:c>
      <x:c r="G3048" s="19" t="n">
        <x:v>2.844</x:v>
      </x:c>
      <x:c r="H3048" s="20" t="n">
        <x:v>1</x:v>
      </x:c>
      <x:c r="I3048" s="19" t="n">
        <x:f>SUM(G3042:G3054)</x:f>
        <x:v>60.42400000000001</x:v>
      </x:c>
      <x:c r="J3048" s="20" t="n">
        <x:f>G3048/I3048*H3048</x:f>
        <x:v>0.047067390440884406</x:v>
      </x:c>
      <x:c r="K3048" s="2" t="str">
        <x:v>ISIC4:74</x:v>
      </x:c>
      <x:c r="L3048" s="14" t="n">
        <x:f>'Crosswalk'!C71</x:f>
        <x:v>0</x:v>
      </x:c>
      <x:c r="M3048" s="14" t="n">
        <x:f>'Crosswalk'!D71</x:f>
        <x:v>0</x:v>
      </x:c>
      <x:c r="N3048" s="14" t="n">
        <x:f>'Crosswalk'!E71</x:f>
        <x:v>0.8</x:v>
      </x:c>
      <x:c r="O3048" s="14" t="n">
        <x:f>'Crosswalk'!F71</x:f>
        <x:v>0.2</x:v>
      </x:c>
      <x:c r="P3048" s="14" t="n">
        <x:f>'Crosswalk'!G71</x:f>
        <x:v>0</x:v>
      </x:c>
      <x:c r="Q3048" s="14" t="n">
        <x:f>'Crosswalk'!H71</x:f>
        <x:v>0</x:v>
      </x:c>
      <x:c r="R3048" s="14" t="n">
        <x:f>'Crosswalk'!I71</x:f>
        <x:v>0</x:v>
      </x:c>
      <x:c r="S3048" s="14" t="n">
        <x:f>'Crosswalk'!J71</x:f>
        <x:v>0</x:v>
      </x:c>
      <x:c r="T3048" s="14" t="n">
        <x:f>'Crosswalk'!K71</x:f>
        <x:v>0</x:v>
      </x:c>
      <x:c r="U3048" s="14" t="n">
        <x:f>'Crosswalk'!L71</x:f>
        <x:v>0</x:v>
      </x:c>
      <x:c r="V3048" s="14" t="n">
        <x:f>'Crosswalk'!M71</x:f>
        <x:v>0</x:v>
      </x:c>
      <x:c r="W3048" s="14" t="n">
        <x:f>'Crosswalk'!N71</x:f>
        <x:v>0</x:v>
      </x:c>
      <x:c r="X3048" s="17" t="str">
        <x:v>LFS - Continuous Multi-Purpose Household Survey</x:v>
      </x:c>
      <x:c r="Y3048" s="2" t="str"/>
      <x:c r="Z3048" s="17" t="str">
        <x:v>National 2024 division composition. Observed national industry detail; used only for composition within 2024 ILO modelled margins.</x:v>
      </x:c>
      <x:c r="AA3048" s="2" t="str"/>
      <x:c r="AB3048" s="2" t="str">
        <x:v>https://rplumber.ilo.org/data/indicator?format=.csv.gz&amp;id=EMP_TEMP_SEX_EC2_NB_A</x:v>
      </x:c>
    </x:row>
    <x:row r="3049" ht="48" customHeight="1">
      <x:c r="A3049" s="13" t="str">
        <x:v>MUS</x:v>
      </x:c>
      <x:c r="B3049" s="13" t="str">
        <x:v>LMN</x:v>
      </x:c>
      <x:c r="C3049" s="13" t="str">
        <x:v>MUS</x:v>
      </x:c>
      <x:c r="D3049" s="13" t="n">
        <x:v>2024</x:v>
      </x:c>
      <x:c r="E3049" s="13" t="str">
        <x:v>EC2_ISIC4_N77</x:v>
      </x:c>
      <x:c r="F3049" s="18" t="str">
        <x:v>Economic activity (ISIC-Rev.4), 2 digit level: 77 - Rental and leasing activities</x:v>
      </x:c>
      <x:c r="G3049" s="21" t="n">
        <x:v>1.466</x:v>
      </x:c>
      <x:c r="H3049" s="22" t="n">
        <x:v>1</x:v>
      </x:c>
      <x:c r="I3049" s="21" t="n">
        <x:f>SUM(G3042:G3054)</x:f>
        <x:v>60.42400000000001</x:v>
      </x:c>
      <x:c r="J3049" s="22" t="n">
        <x:f>G3049/I3049*H3049</x:f>
        <x:v>0.02426188269561763</x:v>
      </x:c>
      <x:c r="K3049" s="13" t="str">
        <x:v>ISIC4:77</x:v>
      </x:c>
      <x:c r="L3049" s="15" t="n">
        <x:f>'Crosswalk'!C73</x:f>
        <x:v>0</x:v>
      </x:c>
      <x:c r="M3049" s="15" t="n">
        <x:f>'Crosswalk'!D73</x:f>
        <x:v>0</x:v>
      </x:c>
      <x:c r="N3049" s="15" t="n">
        <x:f>'Crosswalk'!E73</x:f>
        <x:v>0.7</x:v>
      </x:c>
      <x:c r="O3049" s="15" t="n">
        <x:f>'Crosswalk'!F73</x:f>
        <x:v>0.3</x:v>
      </x:c>
      <x:c r="P3049" s="15" t="n">
        <x:f>'Crosswalk'!G73</x:f>
        <x:v>0</x:v>
      </x:c>
      <x:c r="Q3049" s="15" t="n">
        <x:f>'Crosswalk'!H73</x:f>
        <x:v>0</x:v>
      </x:c>
      <x:c r="R3049" s="15" t="n">
        <x:f>'Crosswalk'!I73</x:f>
        <x:v>0</x:v>
      </x:c>
      <x:c r="S3049" s="15" t="n">
        <x:f>'Crosswalk'!J73</x:f>
        <x:v>0</x:v>
      </x:c>
      <x:c r="T3049" s="15" t="n">
        <x:f>'Crosswalk'!K73</x:f>
        <x:v>0</x:v>
      </x:c>
      <x:c r="U3049" s="15" t="n">
        <x:f>'Crosswalk'!L73</x:f>
        <x:v>0</x:v>
      </x:c>
      <x:c r="V3049" s="15" t="n">
        <x:f>'Crosswalk'!M73</x:f>
        <x:v>0</x:v>
      </x:c>
      <x:c r="W3049" s="15" t="n">
        <x:f>'Crosswalk'!N73</x:f>
        <x:v>0</x:v>
      </x:c>
      <x:c r="X3049" s="18" t="str">
        <x:v>LFS - Continuous Multi-Purpose Household Survey</x:v>
      </x:c>
      <x:c r="Y3049" s="13" t="str"/>
      <x:c r="Z3049" s="18" t="str">
        <x:v>National 2024 division composition. Observed national industry detail; used only for composition within 2024 ILO modelled margins.</x:v>
      </x:c>
      <x:c r="AA3049" s="13" t="str"/>
      <x:c r="AB3049" s="13" t="str">
        <x:v>https://rplumber.ilo.org/data/indicator?format=.csv.gz&amp;id=EMP_TEMP_SEX_EC2_NB_A</x:v>
      </x:c>
    </x:row>
    <x:row r="3050" ht="48" customHeight="1">
      <x:c r="A3050" s="2" t="str">
        <x:v>MUS</x:v>
      </x:c>
      <x:c r="B3050" s="2" t="str">
        <x:v>LMN</x:v>
      </x:c>
      <x:c r="C3050" s="2" t="str">
        <x:v>MUS</x:v>
      </x:c>
      <x:c r="D3050" s="2" t="n">
        <x:v>2024</x:v>
      </x:c>
      <x:c r="E3050" s="2" t="str">
        <x:v>EC2_ISIC4_N78</x:v>
      </x:c>
      <x:c r="F3050" s="17" t="str">
        <x:v>Economic activity (ISIC-Rev.4), 2 digit level: 78 - Employment activities</x:v>
      </x:c>
      <x:c r="G3050" s="19" t="n">
        <x:v>0.482</x:v>
      </x:c>
      <x:c r="H3050" s="20" t="n">
        <x:v>1</x:v>
      </x:c>
      <x:c r="I3050" s="19" t="n">
        <x:f>SUM(G3042:G3054)</x:f>
        <x:v>60.42400000000001</x:v>
      </x:c>
      <x:c r="J3050" s="20" t="n">
        <x:f>G3050/I3050*H3050</x:f>
        <x:v>0.007976962796239903</x:v>
      </x:c>
      <x:c r="K3050" s="2" t="str">
        <x:v>ISIC4:78</x:v>
      </x:c>
      <x:c r="L3050" s="14" t="n">
        <x:f>'Crosswalk'!C74</x:f>
        <x:v>0</x:v>
      </x:c>
      <x:c r="M3050" s="14" t="n">
        <x:f>'Crosswalk'!D74</x:f>
        <x:v>0</x:v>
      </x:c>
      <x:c r="N3050" s="14" t="n">
        <x:f>'Crosswalk'!E74</x:f>
        <x:v>1</x:v>
      </x:c>
      <x:c r="O3050" s="14" t="n">
        <x:f>'Crosswalk'!F74</x:f>
        <x:v>0</x:v>
      </x:c>
      <x:c r="P3050" s="14" t="n">
        <x:f>'Crosswalk'!G74</x:f>
        <x:v>0</x:v>
      </x:c>
      <x:c r="Q3050" s="14" t="n">
        <x:f>'Crosswalk'!H74</x:f>
        <x:v>0</x:v>
      </x:c>
      <x:c r="R3050" s="14" t="n">
        <x:f>'Crosswalk'!I74</x:f>
        <x:v>0</x:v>
      </x:c>
      <x:c r="S3050" s="14" t="n">
        <x:f>'Crosswalk'!J74</x:f>
        <x:v>0</x:v>
      </x:c>
      <x:c r="T3050" s="14" t="n">
        <x:f>'Crosswalk'!K74</x:f>
        <x:v>0</x:v>
      </x:c>
      <x:c r="U3050" s="14" t="n">
        <x:f>'Crosswalk'!L74</x:f>
        <x:v>0</x:v>
      </x:c>
      <x:c r="V3050" s="14" t="n">
        <x:f>'Crosswalk'!M74</x:f>
        <x:v>0</x:v>
      </x:c>
      <x:c r="W3050" s="14" t="n">
        <x:f>'Crosswalk'!N74</x:f>
        <x:v>0</x:v>
      </x:c>
      <x:c r="X3050" s="17" t="str">
        <x:v>LFS - Continuous Multi-Purpose Household Survey</x:v>
      </x:c>
      <x:c r="Y3050" s="2" t="str">
        <x:v>U</x:v>
      </x:c>
      <x:c r="Z3050" s="17" t="str">
        <x:v>National 2024 division composition. Observed national industry detail; used only for composition within 2024 ILO modelled margins.</x:v>
      </x:c>
      <x:c r="AA3050" s="2" t="str"/>
      <x:c r="AB3050" s="2" t="str">
        <x:v>https://rplumber.ilo.org/data/indicator?format=.csv.gz&amp;id=EMP_TEMP_SEX_EC2_NB_A</x:v>
      </x:c>
    </x:row>
    <x:row r="3051" ht="48" customHeight="1">
      <x:c r="A3051" s="13" t="str">
        <x:v>MUS</x:v>
      </x:c>
      <x:c r="B3051" s="13" t="str">
        <x:v>LMN</x:v>
      </x:c>
      <x:c r="C3051" s="13" t="str">
        <x:v>MUS</x:v>
      </x:c>
      <x:c r="D3051" s="13" t="n">
        <x:v>2024</x:v>
      </x:c>
      <x:c r="E3051" s="13" t="str">
        <x:v>EC2_ISIC4_N79</x:v>
      </x:c>
      <x:c r="F3051" s="18" t="str">
        <x:v>Economic activity (ISIC-Rev.4), 2 digit level: 79 - Travel agency, tour operator, reservation service and related activities</x:v>
      </x:c>
      <x:c r="G3051" s="21" t="n">
        <x:v>2.342</x:v>
      </x:c>
      <x:c r="H3051" s="22" t="n">
        <x:v>1</x:v>
      </x:c>
      <x:c r="I3051" s="21" t="n">
        <x:f>SUM(G3042:G3054)</x:f>
        <x:v>60.42400000000001</x:v>
      </x:c>
      <x:c r="J3051" s="22" t="n">
        <x:f>G3051/I3051*H3051</x:f>
        <x:v>0.03875943333774659</x:v>
      </x:c>
      <x:c r="K3051" s="13" t="str">
        <x:v>ISIC4:79</x:v>
      </x:c>
      <x:c r="L3051" s="15" t="n">
        <x:f>'Crosswalk'!C75</x:f>
        <x:v>0</x:v>
      </x:c>
      <x:c r="M3051" s="15" t="n">
        <x:f>'Crosswalk'!D75</x:f>
        <x:v>0</x:v>
      </x:c>
      <x:c r="N3051" s="15" t="n">
        <x:f>'Crosswalk'!E75</x:f>
        <x:v>0</x:v>
      </x:c>
      <x:c r="O3051" s="15" t="n">
        <x:f>'Crosswalk'!F75</x:f>
        <x:v>1</x:v>
      </x:c>
      <x:c r="P3051" s="15" t="n">
        <x:f>'Crosswalk'!G75</x:f>
        <x:v>0</x:v>
      </x:c>
      <x:c r="Q3051" s="15" t="n">
        <x:f>'Crosswalk'!H75</x:f>
        <x:v>0</x:v>
      </x:c>
      <x:c r="R3051" s="15" t="n">
        <x:f>'Crosswalk'!I75</x:f>
        <x:v>0</x:v>
      </x:c>
      <x:c r="S3051" s="15" t="n">
        <x:f>'Crosswalk'!J75</x:f>
        <x:v>0</x:v>
      </x:c>
      <x:c r="T3051" s="15" t="n">
        <x:f>'Crosswalk'!K75</x:f>
        <x:v>0</x:v>
      </x:c>
      <x:c r="U3051" s="15" t="n">
        <x:f>'Crosswalk'!L75</x:f>
        <x:v>0</x:v>
      </x:c>
      <x:c r="V3051" s="15" t="n">
        <x:f>'Crosswalk'!M75</x:f>
        <x:v>0</x:v>
      </x:c>
      <x:c r="W3051" s="15" t="n">
        <x:f>'Crosswalk'!N75</x:f>
        <x:v>0</x:v>
      </x:c>
      <x:c r="X3051" s="18" t="str">
        <x:v>LFS - Continuous Multi-Purpose Household Survey</x:v>
      </x:c>
      <x:c r="Y3051" s="13" t="str"/>
      <x:c r="Z3051" s="18" t="str">
        <x:v>National 2024 division composition. Observed national industry detail; used only for composition within 2024 ILO modelled margins.</x:v>
      </x:c>
      <x:c r="AA3051" s="13" t="str"/>
      <x:c r="AB3051" s="13" t="str">
        <x:v>https://rplumber.ilo.org/data/indicator?format=.csv.gz&amp;id=EMP_TEMP_SEX_EC2_NB_A</x:v>
      </x:c>
    </x:row>
    <x:row r="3052" ht="48" customHeight="1">
      <x:c r="A3052" s="2" t="str">
        <x:v>MUS</x:v>
      </x:c>
      <x:c r="B3052" s="2" t="str">
        <x:v>LMN</x:v>
      </x:c>
      <x:c r="C3052" s="2" t="str">
        <x:v>MUS</x:v>
      </x:c>
      <x:c r="D3052" s="2" t="n">
        <x:v>2024</x:v>
      </x:c>
      <x:c r="E3052" s="2" t="str">
        <x:v>EC2_ISIC4_N80</x:v>
      </x:c>
      <x:c r="F3052" s="17" t="str">
        <x:v>Economic activity (ISIC-Rev.4), 2 digit level: 80 - Security and investigation activities</x:v>
      </x:c>
      <x:c r="G3052" s="19" t="n">
        <x:v>5.719</x:v>
      </x:c>
      <x:c r="H3052" s="20" t="n">
        <x:v>1</x:v>
      </x:c>
      <x:c r="I3052" s="19" t="n">
        <x:f>SUM(G3042:G3054)</x:f>
        <x:v>60.42400000000001</x:v>
      </x:c>
      <x:c r="J3052" s="20" t="n">
        <x:f>G3052/I3052*H3052</x:f>
        <x:v>0.09464782205746061</x:v>
      </x:c>
      <x:c r="K3052" s="2" t="str">
        <x:v>ISIC4:80</x:v>
      </x:c>
      <x:c r="L3052" s="14" t="n">
        <x:f>'Crosswalk'!C76</x:f>
        <x:v>0</x:v>
      </x:c>
      <x:c r="M3052" s="14" t="n">
        <x:f>'Crosswalk'!D76</x:f>
        <x:v>0</x:v>
      </x:c>
      <x:c r="N3052" s="14" t="n">
        <x:f>'Crosswalk'!E76</x:f>
        <x:v>1</x:v>
      </x:c>
      <x:c r="O3052" s="14" t="n">
        <x:f>'Crosswalk'!F76</x:f>
        <x:v>0</x:v>
      </x:c>
      <x:c r="P3052" s="14" t="n">
        <x:f>'Crosswalk'!G76</x:f>
        <x:v>0</x:v>
      </x:c>
      <x:c r="Q3052" s="14" t="n">
        <x:f>'Crosswalk'!H76</x:f>
        <x:v>0</x:v>
      </x:c>
      <x:c r="R3052" s="14" t="n">
        <x:f>'Crosswalk'!I76</x:f>
        <x:v>0</x:v>
      </x:c>
      <x:c r="S3052" s="14" t="n">
        <x:f>'Crosswalk'!J76</x:f>
        <x:v>0</x:v>
      </x:c>
      <x:c r="T3052" s="14" t="n">
        <x:f>'Crosswalk'!K76</x:f>
        <x:v>0</x:v>
      </x:c>
      <x:c r="U3052" s="14" t="n">
        <x:f>'Crosswalk'!L76</x:f>
        <x:v>0</x:v>
      </x:c>
      <x:c r="V3052" s="14" t="n">
        <x:f>'Crosswalk'!M76</x:f>
        <x:v>0</x:v>
      </x:c>
      <x:c r="W3052" s="14" t="n">
        <x:f>'Crosswalk'!N76</x:f>
        <x:v>0</x:v>
      </x:c>
      <x:c r="X3052" s="17" t="str">
        <x:v>LFS - Continuous Multi-Purpose Household Survey</x:v>
      </x:c>
      <x:c r="Y3052" s="2" t="str"/>
      <x:c r="Z3052" s="17" t="str">
        <x:v>National 2024 division composition. Observed national industry detail; used only for composition within 2024 ILO modelled margins.</x:v>
      </x:c>
      <x:c r="AA3052" s="2" t="str"/>
      <x:c r="AB3052" s="2" t="str">
        <x:v>https://rplumber.ilo.org/data/indicator?format=.csv.gz&amp;id=EMP_TEMP_SEX_EC2_NB_A</x:v>
      </x:c>
    </x:row>
    <x:row r="3053" ht="48" customHeight="1">
      <x:c r="A3053" s="13" t="str">
        <x:v>MUS</x:v>
      </x:c>
      <x:c r="B3053" s="13" t="str">
        <x:v>LMN</x:v>
      </x:c>
      <x:c r="C3053" s="13" t="str">
        <x:v>MUS</x:v>
      </x:c>
      <x:c r="D3053" s="13" t="n">
        <x:v>2024</x:v>
      </x:c>
      <x:c r="E3053" s="13" t="str">
        <x:v>EC2_ISIC4_N81</x:v>
      </x:c>
      <x:c r="F3053" s="18" t="str">
        <x:v>Economic activity (ISIC-Rev.4), 2 digit level: 81 - Services to buildings and landscape activities</x:v>
      </x:c>
      <x:c r="G3053" s="21" t="n">
        <x:v>11.955</x:v>
      </x:c>
      <x:c r="H3053" s="22" t="n">
        <x:v>1</x:v>
      </x:c>
      <x:c r="I3053" s="21" t="n">
        <x:f>SUM(G3042:G3054)</x:f>
        <x:v>60.42400000000001</x:v>
      </x:c>
      <x:c r="J3053" s="22" t="n">
        <x:f>G3053/I3053*H3053</x:f>
        <x:v>0.19785184694823246</x:v>
      </x:c>
      <x:c r="K3053" s="13" t="str">
        <x:v>ISIC4:81</x:v>
      </x:c>
      <x:c r="L3053" s="15" t="n">
        <x:f>'Crosswalk'!C77</x:f>
        <x:v>0</x:v>
      </x:c>
      <x:c r="M3053" s="15" t="n">
        <x:f>'Crosswalk'!D77</x:f>
        <x:v>0</x:v>
      </x:c>
      <x:c r="N3053" s="15" t="n">
        <x:f>'Crosswalk'!E77</x:f>
        <x:v>1</x:v>
      </x:c>
      <x:c r="O3053" s="15" t="n">
        <x:f>'Crosswalk'!F77</x:f>
        <x:v>0</x:v>
      </x:c>
      <x:c r="P3053" s="15" t="n">
        <x:f>'Crosswalk'!G77</x:f>
        <x:v>0</x:v>
      </x:c>
      <x:c r="Q3053" s="15" t="n">
        <x:f>'Crosswalk'!H77</x:f>
        <x:v>0</x:v>
      </x:c>
      <x:c r="R3053" s="15" t="n">
        <x:f>'Crosswalk'!I77</x:f>
        <x:v>0</x:v>
      </x:c>
      <x:c r="S3053" s="15" t="n">
        <x:f>'Crosswalk'!J77</x:f>
        <x:v>0</x:v>
      </x:c>
      <x:c r="T3053" s="15" t="n">
        <x:f>'Crosswalk'!K77</x:f>
        <x:v>0</x:v>
      </x:c>
      <x:c r="U3053" s="15" t="n">
        <x:f>'Crosswalk'!L77</x:f>
        <x:v>0</x:v>
      </x:c>
      <x:c r="V3053" s="15" t="n">
        <x:f>'Crosswalk'!M77</x:f>
        <x:v>0</x:v>
      </x:c>
      <x:c r="W3053" s="15" t="n">
        <x:f>'Crosswalk'!N77</x:f>
        <x:v>0</x:v>
      </x:c>
      <x:c r="X3053" s="18" t="str">
        <x:v>LFS - Continuous Multi-Purpose Household Survey</x:v>
      </x:c>
      <x:c r="Y3053" s="13" t="str"/>
      <x:c r="Z3053" s="18" t="str">
        <x:v>National 2024 division composition. Observed national industry detail; used only for composition within 2024 ILO modelled margins.</x:v>
      </x:c>
      <x:c r="AA3053" s="13" t="str"/>
      <x:c r="AB3053" s="13" t="str">
        <x:v>https://rplumber.ilo.org/data/indicator?format=.csv.gz&amp;id=EMP_TEMP_SEX_EC2_NB_A</x:v>
      </x:c>
    </x:row>
    <x:row r="3054" ht="48" customHeight="1">
      <x:c r="A3054" s="2" t="str">
        <x:v>MUS</x:v>
      </x:c>
      <x:c r="B3054" s="2" t="str">
        <x:v>LMN</x:v>
      </x:c>
      <x:c r="C3054" s="2" t="str">
        <x:v>MUS</x:v>
      </x:c>
      <x:c r="D3054" s="2" t="n">
        <x:v>2024</x:v>
      </x:c>
      <x:c r="E3054" s="2" t="str">
        <x:v>EC2_ISIC4_N82</x:v>
      </x:c>
      <x:c r="F3054" s="17" t="str">
        <x:v>Economic activity (ISIC-Rev.4), 2 digit level: 82 - Office administrative, office support and other business support activities</x:v>
      </x:c>
      <x:c r="G3054" s="19" t="n">
        <x:v>8.319</x:v>
      </x:c>
      <x:c r="H3054" s="20" t="n">
        <x:v>1</x:v>
      </x:c>
      <x:c r="I3054" s="19" t="n">
        <x:f>SUM(G3042:G3054)</x:f>
        <x:v>60.42400000000001</x:v>
      </x:c>
      <x:c r="J3054" s="20" t="n">
        <x:f>G3054/I3054*H3054</x:f>
        <x:v>0.1376770819541904</x:v>
      </x:c>
      <x:c r="K3054" s="2" t="str">
        <x:v>ISIC4:82</x:v>
      </x:c>
      <x:c r="L3054" s="14" t="n">
        <x:f>'Crosswalk'!C78</x:f>
        <x:v>0</x:v>
      </x:c>
      <x:c r="M3054" s="14" t="n">
        <x:f>'Crosswalk'!D78</x:f>
        <x:v>0</x:v>
      </x:c>
      <x:c r="N3054" s="14" t="n">
        <x:f>'Crosswalk'!E78</x:f>
        <x:v>1</x:v>
      </x:c>
      <x:c r="O3054" s="14" t="n">
        <x:f>'Crosswalk'!F78</x:f>
        <x:v>0</x:v>
      </x:c>
      <x:c r="P3054" s="14" t="n">
        <x:f>'Crosswalk'!G78</x:f>
        <x:v>0</x:v>
      </x:c>
      <x:c r="Q3054" s="14" t="n">
        <x:f>'Crosswalk'!H78</x:f>
        <x:v>0</x:v>
      </x:c>
      <x:c r="R3054" s="14" t="n">
        <x:f>'Crosswalk'!I78</x:f>
        <x:v>0</x:v>
      </x:c>
      <x:c r="S3054" s="14" t="n">
        <x:f>'Crosswalk'!J78</x:f>
        <x:v>0</x:v>
      </x:c>
      <x:c r="T3054" s="14" t="n">
        <x:f>'Crosswalk'!K78</x:f>
        <x:v>0</x:v>
      </x:c>
      <x:c r="U3054" s="14" t="n">
        <x:f>'Crosswalk'!L78</x:f>
        <x:v>0</x:v>
      </x:c>
      <x:c r="V3054" s="14" t="n">
        <x:f>'Crosswalk'!M78</x:f>
        <x:v>0</x:v>
      </x:c>
      <x:c r="W3054" s="14" t="n">
        <x:f>'Crosswalk'!N78</x:f>
        <x:v>0</x:v>
      </x:c>
      <x:c r="X3054" s="17" t="str">
        <x:v>LFS - Continuous Multi-Purpose Household Survey</x:v>
      </x:c>
      <x:c r="Y3054" s="2" t="str"/>
      <x:c r="Z3054" s="17" t="str">
        <x:v>National 2024 division composition. Observed national industry detail; used only for composition within 2024 ILO modelled margins.</x:v>
      </x:c>
      <x:c r="AA3054" s="2" t="str"/>
      <x:c r="AB3054" s="2" t="str">
        <x:v>https://rplumber.ilo.org/data/indicator?format=.csv.gz&amp;id=EMP_TEMP_SEX_EC2_NB_A</x:v>
      </x:c>
    </x:row>
    <x:row r="3055" ht="48" customHeight="1">
      <x:c r="A3055" s="13" t="str">
        <x:v>MUS</x:v>
      </x:c>
      <x:c r="B3055" s="13" t="str">
        <x:v>O</x:v>
      </x:c>
      <x:c r="C3055" s="13" t="str">
        <x:v>MUS</x:v>
      </x:c>
      <x:c r="D3055" s="13" t="n">
        <x:v>2024</x:v>
      </x:c>
      <x:c r="E3055" s="13" t="str">
        <x:v>EC2_ISIC4_O84</x:v>
      </x:c>
      <x:c r="F3055" s="18" t="str">
        <x:v>Economic activity (ISIC-Rev.4), 2 digit level: 84 - Public administration and defence; compulsory social security</x:v>
      </x:c>
      <x:c r="G3055" s="21" t="n">
        <x:v>45.464</x:v>
      </x:c>
      <x:c r="H3055" s="22" t="n">
        <x:v>1</x:v>
      </x:c>
      <x:c r="I3055" s="21" t="n">
        <x:f>SUM(G3055:G3055)</x:f>
        <x:v>45.464</x:v>
      </x:c>
      <x:c r="J3055" s="22" t="n">
        <x:f>G3055/I3055*H3055</x:f>
        <x:v>1</x:v>
      </x:c>
      <x:c r="K3055" s="13" t="str">
        <x:v>ISIC4:84</x:v>
      </x:c>
      <x:c r="L3055" s="15" t="n">
        <x:f>'Crosswalk'!C79</x:f>
        <x:v>0</x:v>
      </x:c>
      <x:c r="M3055" s="15" t="n">
        <x:f>'Crosswalk'!D79</x:f>
        <x:v>0</x:v>
      </x:c>
      <x:c r="N3055" s="15" t="n">
        <x:f>'Crosswalk'!E79</x:f>
        <x:v>0</x:v>
      </x:c>
      <x:c r="O3055" s="15" t="n">
        <x:f>'Crosswalk'!F79</x:f>
        <x:v>0</x:v>
      </x:c>
      <x:c r="P3055" s="15" t="n">
        <x:f>'Crosswalk'!G79</x:f>
        <x:v>0</x:v>
      </x:c>
      <x:c r="Q3055" s="15" t="n">
        <x:f>'Crosswalk'!H79</x:f>
        <x:v>0</x:v>
      </x:c>
      <x:c r="R3055" s="15" t="n">
        <x:f>'Crosswalk'!I79</x:f>
        <x:v>0</x:v>
      </x:c>
      <x:c r="S3055" s="15" t="n">
        <x:f>'Crosswalk'!J79</x:f>
        <x:v>0</x:v>
      </x:c>
      <x:c r="T3055" s="15" t="n">
        <x:f>'Crosswalk'!K79</x:f>
        <x:v>0</x:v>
      </x:c>
      <x:c r="U3055" s="15" t="n">
        <x:f>'Crosswalk'!L79</x:f>
        <x:v>0</x:v>
      </x:c>
      <x:c r="V3055" s="15" t="n">
        <x:f>'Crosswalk'!M79</x:f>
        <x:v>0</x:v>
      </x:c>
      <x:c r="W3055" s="15" t="n">
        <x:f>'Crosswalk'!N79</x:f>
        <x:v>1</x:v>
      </x:c>
      <x:c r="X3055" s="18" t="str">
        <x:v>LFS - Continuous Multi-Purpose Household Survey</x:v>
      </x:c>
      <x:c r="Y3055" s="13" t="str"/>
      <x:c r="Z3055" s="18" t="str">
        <x:v>National 2024 division composition. Observed national industry detail; used only for composition within 2024 ILO modelled margins.</x:v>
      </x:c>
      <x:c r="AA3055" s="13" t="str"/>
      <x:c r="AB3055" s="13" t="str">
        <x:v>https://rplumber.ilo.org/data/indicator?format=.csv.gz&amp;id=EMP_TEMP_SEX_EC2_NB_A</x:v>
      </x:c>
    </x:row>
    <x:row r="3056" ht="48" customHeight="1">
      <x:c r="A3056" s="2" t="str">
        <x:v>MUS</x:v>
      </x:c>
      <x:c r="B3056" s="2" t="str">
        <x:v>P</x:v>
      </x:c>
      <x:c r="C3056" s="2" t="str">
        <x:v>MUS</x:v>
      </x:c>
      <x:c r="D3056" s="2" t="n">
        <x:v>2024</x:v>
      </x:c>
      <x:c r="E3056" s="2" t="str">
        <x:v>EC2_ISIC4_P85</x:v>
      </x:c>
      <x:c r="F3056" s="17" t="str">
        <x:v>Economic activity (ISIC-Rev.4), 2 digit level: 85 - Education</x:v>
      </x:c>
      <x:c r="G3056" s="19" t="n">
        <x:v>35.418</x:v>
      </x:c>
      <x:c r="H3056" s="20" t="n">
        <x:v>1</x:v>
      </x:c>
      <x:c r="I3056" s="19" t="n">
        <x:f>SUM(G3056:G3056)</x:f>
        <x:v>35.418</x:v>
      </x:c>
      <x:c r="J3056" s="20" t="n">
        <x:f>G3056/I3056*H3056</x:f>
        <x:v>1</x:v>
      </x:c>
      <x:c r="K3056" s="2" t="str">
        <x:v>ISIC4:85</x:v>
      </x:c>
      <x:c r="L3056" s="14" t="n">
        <x:f>'Crosswalk'!C80</x:f>
        <x:v>0</x:v>
      </x:c>
      <x:c r="M3056" s="14" t="n">
        <x:f>'Crosswalk'!D80</x:f>
        <x:v>0</x:v>
      </x:c>
      <x:c r="N3056" s="14" t="n">
        <x:f>'Crosswalk'!E80</x:f>
        <x:v>0</x:v>
      </x:c>
      <x:c r="O3056" s="14" t="n">
        <x:f>'Crosswalk'!F80</x:f>
        <x:v>1</x:v>
      </x:c>
      <x:c r="P3056" s="14" t="n">
        <x:f>'Crosswalk'!G80</x:f>
        <x:v>0</x:v>
      </x:c>
      <x:c r="Q3056" s="14" t="n">
        <x:f>'Crosswalk'!H80</x:f>
        <x:v>0</x:v>
      </x:c>
      <x:c r="R3056" s="14" t="n">
        <x:f>'Crosswalk'!I80</x:f>
        <x:v>0</x:v>
      </x:c>
      <x:c r="S3056" s="14" t="n">
        <x:f>'Crosswalk'!J80</x:f>
        <x:v>0</x:v>
      </x:c>
      <x:c r="T3056" s="14" t="n">
        <x:f>'Crosswalk'!K80</x:f>
        <x:v>0</x:v>
      </x:c>
      <x:c r="U3056" s="14" t="n">
        <x:f>'Crosswalk'!L80</x:f>
        <x:v>0</x:v>
      </x:c>
      <x:c r="V3056" s="14" t="n">
        <x:f>'Crosswalk'!M80</x:f>
        <x:v>0</x:v>
      </x:c>
      <x:c r="W3056" s="14" t="n">
        <x:f>'Crosswalk'!N80</x:f>
        <x:v>0</x:v>
      </x:c>
      <x:c r="X3056" s="17" t="str">
        <x:v>LFS - Continuous Multi-Purpose Household Survey</x:v>
      </x:c>
      <x:c r="Y3056" s="2" t="str"/>
      <x:c r="Z3056" s="17" t="str">
        <x:v>National 2024 division composition. Observed national industry detail; used only for composition within 2024 ILO modelled margins.</x:v>
      </x:c>
      <x:c r="AA3056" s="2" t="str"/>
      <x:c r="AB3056" s="2" t="str">
        <x:v>https://rplumber.ilo.org/data/indicator?format=.csv.gz&amp;id=EMP_TEMP_SEX_EC2_NB_A</x:v>
      </x:c>
    </x:row>
    <x:row r="3057" ht="48" customHeight="1">
      <x:c r="A3057" s="13" t="str">
        <x:v>MUS</x:v>
      </x:c>
      <x:c r="B3057" s="13" t="str">
        <x:v>Q</x:v>
      </x:c>
      <x:c r="C3057" s="13" t="str">
        <x:v>MUS</x:v>
      </x:c>
      <x:c r="D3057" s="13" t="n">
        <x:v>2024</x:v>
      </x:c>
      <x:c r="E3057" s="13" t="str">
        <x:v>EC2_ISIC4_Q86</x:v>
      </x:c>
      <x:c r="F3057" s="18" t="str">
        <x:v>Economic activity (ISIC-Rev.4), 2 digit level: 86 - Human health activities</x:v>
      </x:c>
      <x:c r="G3057" s="21" t="n">
        <x:v>19.483</x:v>
      </x:c>
      <x:c r="H3057" s="22" t="n">
        <x:v>1</x:v>
      </x:c>
      <x:c r="I3057" s="21" t="n">
        <x:f>SUM(G3057:G3059)</x:f>
        <x:v>22.614</x:v>
      </x:c>
      <x:c r="J3057" s="22" t="n">
        <x:f>G3057/I3057*H3057</x:f>
        <x:v>0.8615459449898293</x:v>
      </x:c>
      <x:c r="K3057" s="13" t="str">
        <x:v>ISIC4:86</x:v>
      </x:c>
      <x:c r="L3057" s="15" t="n">
        <x:f>'Crosswalk'!C81</x:f>
        <x:v>0</x:v>
      </x:c>
      <x:c r="M3057" s="15" t="n">
        <x:f>'Crosswalk'!D81</x:f>
        <x:v>0</x:v>
      </x:c>
      <x:c r="N3057" s="15" t="n">
        <x:f>'Crosswalk'!E81</x:f>
        <x:v>0</x:v>
      </x:c>
      <x:c r="O3057" s="15" t="n">
        <x:f>'Crosswalk'!F81</x:f>
        <x:v>0</x:v>
      </x:c>
      <x:c r="P3057" s="15" t="n">
        <x:f>'Crosswalk'!G81</x:f>
        <x:v>0</x:v>
      </x:c>
      <x:c r="Q3057" s="15" t="n">
        <x:f>'Crosswalk'!H81</x:f>
        <x:v>1</x:v>
      </x:c>
      <x:c r="R3057" s="15" t="n">
        <x:f>'Crosswalk'!I81</x:f>
        <x:v>0</x:v>
      </x:c>
      <x:c r="S3057" s="15" t="n">
        <x:f>'Crosswalk'!J81</x:f>
        <x:v>0</x:v>
      </x:c>
      <x:c r="T3057" s="15" t="n">
        <x:f>'Crosswalk'!K81</x:f>
        <x:v>0</x:v>
      </x:c>
      <x:c r="U3057" s="15" t="n">
        <x:f>'Crosswalk'!L81</x:f>
        <x:v>0</x:v>
      </x:c>
      <x:c r="V3057" s="15" t="n">
        <x:f>'Crosswalk'!M81</x:f>
        <x:v>0</x:v>
      </x:c>
      <x:c r="W3057" s="15" t="n">
        <x:f>'Crosswalk'!N81</x:f>
        <x:v>0</x:v>
      </x:c>
      <x:c r="X3057" s="18" t="str">
        <x:v>LFS - Continuous Multi-Purpose Household Survey</x:v>
      </x:c>
      <x:c r="Y3057" s="13" t="str"/>
      <x:c r="Z3057" s="18" t="str">
        <x:v>National 2024 division composition. Observed national industry detail; used only for composition within 2024 ILO modelled margins.</x:v>
      </x:c>
      <x:c r="AA3057" s="13" t="str"/>
      <x:c r="AB3057" s="13" t="str">
        <x:v>https://rplumber.ilo.org/data/indicator?format=.csv.gz&amp;id=EMP_TEMP_SEX_EC2_NB_A</x:v>
      </x:c>
    </x:row>
    <x:row r="3058" ht="48" customHeight="1">
      <x:c r="A3058" s="2" t="str">
        <x:v>MUS</x:v>
      </x:c>
      <x:c r="B3058" s="2" t="str">
        <x:v>Q</x:v>
      </x:c>
      <x:c r="C3058" s="2" t="str">
        <x:v>MUS</x:v>
      </x:c>
      <x:c r="D3058" s="2" t="n">
        <x:v>2024</x:v>
      </x:c>
      <x:c r="E3058" s="2" t="str">
        <x:v>EC2_ISIC4_Q87</x:v>
      </x:c>
      <x:c r="F3058" s="17" t="str">
        <x:v>Economic activity (ISIC-Rev.4), 2 digit level: 87 - Residential care activities</x:v>
      </x:c>
      <x:c r="G3058" s="19" t="n">
        <x:v>1.216</x:v>
      </x:c>
      <x:c r="H3058" s="20" t="n">
        <x:v>1</x:v>
      </x:c>
      <x:c r="I3058" s="19" t="n">
        <x:f>SUM(G3057:G3059)</x:f>
        <x:v>22.614</x:v>
      </x:c>
      <x:c r="J3058" s="20" t="n">
        <x:f>G3058/I3058*H3058</x:f>
        <x:v>0.05377199964623684</x:v>
      </x:c>
      <x:c r="K3058" s="2" t="str">
        <x:v>ISIC4:87</x:v>
      </x:c>
      <x:c r="L3058" s="14" t="n">
        <x:f>'Crosswalk'!C82</x:f>
        <x:v>0</x:v>
      </x:c>
      <x:c r="M3058" s="14" t="n">
        <x:f>'Crosswalk'!D82</x:f>
        <x:v>0</x:v>
      </x:c>
      <x:c r="N3058" s="14" t="n">
        <x:f>'Crosswalk'!E82</x:f>
        <x:v>0</x:v>
      </x:c>
      <x:c r="O3058" s="14" t="n">
        <x:f>'Crosswalk'!F82</x:f>
        <x:v>0</x:v>
      </x:c>
      <x:c r="P3058" s="14" t="n">
        <x:f>'Crosswalk'!G82</x:f>
        <x:v>0</x:v>
      </x:c>
      <x:c r="Q3058" s="14" t="n">
        <x:f>'Crosswalk'!H82</x:f>
        <x:v>1</x:v>
      </x:c>
      <x:c r="R3058" s="14" t="n">
        <x:f>'Crosswalk'!I82</x:f>
        <x:v>0</x:v>
      </x:c>
      <x:c r="S3058" s="14" t="n">
        <x:f>'Crosswalk'!J82</x:f>
        <x:v>0</x:v>
      </x:c>
      <x:c r="T3058" s="14" t="n">
        <x:f>'Crosswalk'!K82</x:f>
        <x:v>0</x:v>
      </x:c>
      <x:c r="U3058" s="14" t="n">
        <x:f>'Crosswalk'!L82</x:f>
        <x:v>0</x:v>
      </x:c>
      <x:c r="V3058" s="14" t="n">
        <x:f>'Crosswalk'!M82</x:f>
        <x:v>0</x:v>
      </x:c>
      <x:c r="W3058" s="14" t="n">
        <x:f>'Crosswalk'!N82</x:f>
        <x:v>0</x:v>
      </x:c>
      <x:c r="X3058" s="17" t="str">
        <x:v>LFS - Continuous Multi-Purpose Household Survey</x:v>
      </x:c>
      <x:c r="Y3058" s="2" t="str"/>
      <x:c r="Z3058" s="17" t="str">
        <x:v>National 2024 division composition. Observed national industry detail; used only for composition within 2024 ILO modelled margins.</x:v>
      </x:c>
      <x:c r="AA3058" s="2" t="str"/>
      <x:c r="AB3058" s="2" t="str">
        <x:v>https://rplumber.ilo.org/data/indicator?format=.csv.gz&amp;id=EMP_TEMP_SEX_EC2_NB_A</x:v>
      </x:c>
    </x:row>
    <x:row r="3059" ht="48" customHeight="1">
      <x:c r="A3059" s="13" t="str">
        <x:v>MUS</x:v>
      </x:c>
      <x:c r="B3059" s="13" t="str">
        <x:v>Q</x:v>
      </x:c>
      <x:c r="C3059" s="13" t="str">
        <x:v>MUS</x:v>
      </x:c>
      <x:c r="D3059" s="13" t="n">
        <x:v>2024</x:v>
      </x:c>
      <x:c r="E3059" s="13" t="str">
        <x:v>EC2_ISIC4_Q88</x:v>
      </x:c>
      <x:c r="F3059" s="18" t="str">
        <x:v>Economic activity (ISIC-Rev.4), 2 digit level: 88 - Social work activities without accommodation</x:v>
      </x:c>
      <x:c r="G3059" s="21" t="n">
        <x:v>1.915</x:v>
      </x:c>
      <x:c r="H3059" s="22" t="n">
        <x:v>1</x:v>
      </x:c>
      <x:c r="I3059" s="21" t="n">
        <x:f>SUM(G3057:G3059)</x:f>
        <x:v>22.614</x:v>
      </x:c>
      <x:c r="J3059" s="22" t="n">
        <x:f>G3059/I3059*H3059</x:f>
        <x:v>0.08468205536393385</x:v>
      </x:c>
      <x:c r="K3059" s="13" t="str">
        <x:v>ISIC4:88</x:v>
      </x:c>
      <x:c r="L3059" s="15" t="n">
        <x:f>'Crosswalk'!C83</x:f>
        <x:v>0</x:v>
      </x:c>
      <x:c r="M3059" s="15" t="n">
        <x:f>'Crosswalk'!D83</x:f>
        <x:v>0</x:v>
      </x:c>
      <x:c r="N3059" s="15" t="n">
        <x:f>'Crosswalk'!E83</x:f>
        <x:v>0</x:v>
      </x:c>
      <x:c r="O3059" s="15" t="n">
        <x:f>'Crosswalk'!F83</x:f>
        <x:v>0</x:v>
      </x:c>
      <x:c r="P3059" s="15" t="n">
        <x:f>'Crosswalk'!G83</x:f>
        <x:v>0</x:v>
      </x:c>
      <x:c r="Q3059" s="15" t="n">
        <x:f>'Crosswalk'!H83</x:f>
        <x:v>0</x:v>
      </x:c>
      <x:c r="R3059" s="15" t="n">
        <x:f>'Crosswalk'!I83</x:f>
        <x:v>0</x:v>
      </x:c>
      <x:c r="S3059" s="15" t="n">
        <x:f>'Crosswalk'!J83</x:f>
        <x:v>0</x:v>
      </x:c>
      <x:c r="T3059" s="15" t="n">
        <x:f>'Crosswalk'!K83</x:f>
        <x:v>0</x:v>
      </x:c>
      <x:c r="U3059" s="15" t="n">
        <x:f>'Crosswalk'!L83</x:f>
        <x:v>0</x:v>
      </x:c>
      <x:c r="V3059" s="15" t="n">
        <x:f>'Crosswalk'!M83</x:f>
        <x:v>0</x:v>
      </x:c>
      <x:c r="W3059" s="15" t="n">
        <x:f>'Crosswalk'!N83</x:f>
        <x:v>1</x:v>
      </x:c>
      <x:c r="X3059" s="18" t="str">
        <x:v>LFS - Continuous Multi-Purpose Household Survey</x:v>
      </x:c>
      <x:c r="Y3059" s="13" t="str"/>
      <x:c r="Z3059" s="18" t="str">
        <x:v>National 2024 division composition. Observed national industry detail; used only for composition within 2024 ILO modelled margins.</x:v>
      </x:c>
      <x:c r="AA3059" s="13" t="str"/>
      <x:c r="AB3059" s="13" t="str">
        <x:v>https://rplumber.ilo.org/data/indicator?format=.csv.gz&amp;id=EMP_TEMP_SEX_EC2_NB_A</x:v>
      </x:c>
    </x:row>
    <x:row r="3060" ht="48" customHeight="1">
      <x:c r="A3060" s="2" t="str">
        <x:v>MUS</x:v>
      </x:c>
      <x:c r="B3060" s="2" t="str">
        <x:v>RSTU</x:v>
      </x:c>
      <x:c r="C3060" s="2" t="str">
        <x:v>MUS</x:v>
      </x:c>
      <x:c r="D3060" s="2" t="n">
        <x:v>2024</x:v>
      </x:c>
      <x:c r="E3060" s="2" t="str">
        <x:v>EC2_ISIC4_R90</x:v>
      </x:c>
      <x:c r="F3060" s="17" t="str">
        <x:v>Economic activity (ISIC-Rev.4), 2 digit level: 90 - Creative, arts and entertainment activities</x:v>
      </x:c>
      <x:c r="G3060" s="19" t="n">
        <x:v>0.371</x:v>
      </x:c>
      <x:c r="H3060" s="20" t="n">
        <x:v>1</x:v>
      </x:c>
      <x:c r="I3060" s="19" t="n">
        <x:f>SUM(G3060:G3068)</x:f>
        <x:v>37.081</x:v>
      </x:c>
      <x:c r="J3060" s="20" t="n">
        <x:f>G3060/I3060*H3060</x:f>
        <x:v>0.01000512391790944</x:v>
      </x:c>
      <x:c r="K3060" s="2" t="str">
        <x:v>ISIC4:90</x:v>
      </x:c>
      <x:c r="L3060" s="14" t="n">
        <x:f>'Crosswalk'!C84</x:f>
        <x:v>0</x:v>
      </x:c>
      <x:c r="M3060" s="14" t="n">
        <x:f>'Crosswalk'!D84</x:f>
        <x:v>0</x:v>
      </x:c>
      <x:c r="N3060" s="14" t="n">
        <x:f>'Crosswalk'!E84</x:f>
        <x:v>0</x:v>
      </x:c>
      <x:c r="O3060" s="14" t="n">
        <x:f>'Crosswalk'!F84</x:f>
        <x:v>0</x:v>
      </x:c>
      <x:c r="P3060" s="14" t="n">
        <x:f>'Crosswalk'!G84</x:f>
        <x:v>0</x:v>
      </x:c>
      <x:c r="Q3060" s="14" t="n">
        <x:f>'Crosswalk'!H84</x:f>
        <x:v>0</x:v>
      </x:c>
      <x:c r="R3060" s="14" t="n">
        <x:f>'Crosswalk'!I84</x:f>
        <x:v>0</x:v>
      </x:c>
      <x:c r="S3060" s="14" t="n">
        <x:f>'Crosswalk'!J84</x:f>
        <x:v>0</x:v>
      </x:c>
      <x:c r="T3060" s="14" t="n">
        <x:f>'Crosswalk'!K84</x:f>
        <x:v>1</x:v>
      </x:c>
      <x:c r="U3060" s="14" t="n">
        <x:f>'Crosswalk'!L84</x:f>
        <x:v>0</x:v>
      </x:c>
      <x:c r="V3060" s="14" t="n">
        <x:f>'Crosswalk'!M84</x:f>
        <x:v>0</x:v>
      </x:c>
      <x:c r="W3060" s="14" t="n">
        <x:f>'Crosswalk'!N84</x:f>
        <x:v>0</x:v>
      </x:c>
      <x:c r="X3060" s="17" t="str">
        <x:v>LFS - Continuous Multi-Purpose Household Survey</x:v>
      </x:c>
      <x:c r="Y3060" s="2" t="str">
        <x:v>U</x:v>
      </x:c>
      <x:c r="Z3060" s="17" t="str">
        <x:v>National 2024 division composition. Observed national industry detail; used only for composition within 2024 ILO modelled margins.</x:v>
      </x:c>
      <x:c r="AA3060" s="2" t="str"/>
      <x:c r="AB3060" s="2" t="str">
        <x:v>https://rplumber.ilo.org/data/indicator?format=.csv.gz&amp;id=EMP_TEMP_SEX_EC2_NB_A</x:v>
      </x:c>
    </x:row>
    <x:row r="3061" ht="48" customHeight="1">
      <x:c r="A3061" s="13" t="str">
        <x:v>MUS</x:v>
      </x:c>
      <x:c r="B3061" s="13" t="str">
        <x:v>RSTU</x:v>
      </x:c>
      <x:c r="C3061" s="13" t="str">
        <x:v>MUS</x:v>
      </x:c>
      <x:c r="D3061" s="13" t="n">
        <x:v>2024</x:v>
      </x:c>
      <x:c r="E3061" s="13" t="str">
        <x:v>EC2_ISIC4_R91</x:v>
      </x:c>
      <x:c r="F3061" s="18" t="str">
        <x:v>Economic activity (ISIC-Rev.4), 2 digit level: 91 - Libraries, archives, museums and other cultural activities</x:v>
      </x:c>
      <x:c r="G3061" s="21" t="n">
        <x:v>0.656</x:v>
      </x:c>
      <x:c r="H3061" s="22" t="n">
        <x:v>1</x:v>
      </x:c>
      <x:c r="I3061" s="21" t="n">
        <x:f>SUM(G3060:G3068)</x:f>
        <x:v>37.081</x:v>
      </x:c>
      <x:c r="J3061" s="22" t="n">
        <x:f>G3061/I3061*H3061</x:f>
        <x:v>0.01769100078207168</x:v>
      </x:c>
      <x:c r="K3061" s="13" t="str">
        <x:v>ISIC4:91</x:v>
      </x:c>
      <x:c r="L3061" s="15" t="n">
        <x:f>'Crosswalk'!C85</x:f>
        <x:v>0</x:v>
      </x:c>
      <x:c r="M3061" s="15" t="n">
        <x:f>'Crosswalk'!D85</x:f>
        <x:v>0</x:v>
      </x:c>
      <x:c r="N3061" s="15" t="n">
        <x:f>'Crosswalk'!E85</x:f>
        <x:v>0</x:v>
      </x:c>
      <x:c r="O3061" s="15" t="n">
        <x:f>'Crosswalk'!F85</x:f>
        <x:v>0</x:v>
      </x:c>
      <x:c r="P3061" s="15" t="n">
        <x:f>'Crosswalk'!G85</x:f>
        <x:v>0</x:v>
      </x:c>
      <x:c r="Q3061" s="15" t="n">
        <x:f>'Crosswalk'!H85</x:f>
        <x:v>0</x:v>
      </x:c>
      <x:c r="R3061" s="15" t="n">
        <x:f>'Crosswalk'!I85</x:f>
        <x:v>0</x:v>
      </x:c>
      <x:c r="S3061" s="15" t="n">
        <x:f>'Crosswalk'!J85</x:f>
        <x:v>0</x:v>
      </x:c>
      <x:c r="T3061" s="15" t="n">
        <x:f>'Crosswalk'!K85</x:f>
        <x:v>0</x:v>
      </x:c>
      <x:c r="U3061" s="15" t="n">
        <x:f>'Crosswalk'!L85</x:f>
        <x:v>0</x:v>
      </x:c>
      <x:c r="V3061" s="15" t="n">
        <x:f>'Crosswalk'!M85</x:f>
        <x:v>0</x:v>
      </x:c>
      <x:c r="W3061" s="15" t="n">
        <x:f>'Crosswalk'!N85</x:f>
        <x:v>1</x:v>
      </x:c>
      <x:c r="X3061" s="18" t="str">
        <x:v>LFS - Continuous Multi-Purpose Household Survey</x:v>
      </x:c>
      <x:c r="Y3061" s="13" t="str"/>
      <x:c r="Z3061" s="18" t="str">
        <x:v>National 2024 division composition. Observed national industry detail; used only for composition within 2024 ILO modelled margins.</x:v>
      </x:c>
      <x:c r="AA3061" s="13" t="str"/>
      <x:c r="AB3061" s="13" t="str">
        <x:v>https://rplumber.ilo.org/data/indicator?format=.csv.gz&amp;id=EMP_TEMP_SEX_EC2_NB_A</x:v>
      </x:c>
    </x:row>
    <x:row r="3062" ht="48" customHeight="1">
      <x:c r="A3062" s="2" t="str">
        <x:v>MUS</x:v>
      </x:c>
      <x:c r="B3062" s="2" t="str">
        <x:v>RSTU</x:v>
      </x:c>
      <x:c r="C3062" s="2" t="str">
        <x:v>MUS</x:v>
      </x:c>
      <x:c r="D3062" s="2" t="n">
        <x:v>2024</x:v>
      </x:c>
      <x:c r="E3062" s="2" t="str">
        <x:v>EC2_ISIC4_R92</x:v>
      </x:c>
      <x:c r="F3062" s="17" t="str">
        <x:v>Economic activity (ISIC-Rev.4), 2 digit level: 92 - Gambling and betting activities</x:v>
      </x:c>
      <x:c r="G3062" s="19" t="n">
        <x:v>1.837</x:v>
      </x:c>
      <x:c r="H3062" s="20" t="n">
        <x:v>1</x:v>
      </x:c>
      <x:c r="I3062" s="19" t="n">
        <x:f>SUM(G3060:G3068)</x:f>
        <x:v>37.081</x:v>
      </x:c>
      <x:c r="J3062" s="20" t="n">
        <x:f>G3062/I3062*H3062</x:f>
        <x:v>0.04954019578760011</x:v>
      </x:c>
      <x:c r="K3062" s="2" t="str">
        <x:v>ISIC4:92</x:v>
      </x:c>
      <x:c r="L3062" s="14" t="n">
        <x:f>'Crosswalk'!C86</x:f>
        <x:v>0</x:v>
      </x:c>
      <x:c r="M3062" s="14" t="n">
        <x:f>'Crosswalk'!D86</x:f>
        <x:v>0</x:v>
      </x:c>
      <x:c r="N3062" s="14" t="n">
        <x:f>'Crosswalk'!E86</x:f>
        <x:v>0</x:v>
      </x:c>
      <x:c r="O3062" s="14" t="n">
        <x:f>'Crosswalk'!F86</x:f>
        <x:v>1</x:v>
      </x:c>
      <x:c r="P3062" s="14" t="n">
        <x:f>'Crosswalk'!G86</x:f>
        <x:v>0</x:v>
      </x:c>
      <x:c r="Q3062" s="14" t="n">
        <x:f>'Crosswalk'!H86</x:f>
        <x:v>0</x:v>
      </x:c>
      <x:c r="R3062" s="14" t="n">
        <x:f>'Crosswalk'!I86</x:f>
        <x:v>0</x:v>
      </x:c>
      <x:c r="S3062" s="14" t="n">
        <x:f>'Crosswalk'!J86</x:f>
        <x:v>0</x:v>
      </x:c>
      <x:c r="T3062" s="14" t="n">
        <x:f>'Crosswalk'!K86</x:f>
        <x:v>0</x:v>
      </x:c>
      <x:c r="U3062" s="14" t="n">
        <x:f>'Crosswalk'!L86</x:f>
        <x:v>0</x:v>
      </x:c>
      <x:c r="V3062" s="14" t="n">
        <x:f>'Crosswalk'!M86</x:f>
        <x:v>0</x:v>
      </x:c>
      <x:c r="W3062" s="14" t="n">
        <x:f>'Crosswalk'!N86</x:f>
        <x:v>0</x:v>
      </x:c>
      <x:c r="X3062" s="17" t="str">
        <x:v>LFS - Continuous Multi-Purpose Household Survey</x:v>
      </x:c>
      <x:c r="Y3062" s="2" t="str"/>
      <x:c r="Z3062" s="17" t="str">
        <x:v>National 2024 division composition. Observed national industry detail; used only for composition within 2024 ILO modelled margins.</x:v>
      </x:c>
      <x:c r="AA3062" s="2" t="str"/>
      <x:c r="AB3062" s="2" t="str">
        <x:v>https://rplumber.ilo.org/data/indicator?format=.csv.gz&amp;id=EMP_TEMP_SEX_EC2_NB_A</x:v>
      </x:c>
    </x:row>
    <x:row r="3063" ht="48" customHeight="1">
      <x:c r="A3063" s="13" t="str">
        <x:v>MUS</x:v>
      </x:c>
      <x:c r="B3063" s="13" t="str">
        <x:v>RSTU</x:v>
      </x:c>
      <x:c r="C3063" s="13" t="str">
        <x:v>MUS</x:v>
      </x:c>
      <x:c r="D3063" s="13" t="n">
        <x:v>2024</x:v>
      </x:c>
      <x:c r="E3063" s="13" t="str">
        <x:v>EC2_ISIC4_R93</x:v>
      </x:c>
      <x:c r="F3063" s="18" t="str">
        <x:v>Economic activity (ISIC-Rev.4), 2 digit level: 93 - Sports activities and amusement and recreation activities</x:v>
      </x:c>
      <x:c r="G3063" s="21" t="n">
        <x:v>3.42</x:v>
      </x:c>
      <x:c r="H3063" s="22" t="n">
        <x:v>1</x:v>
      </x:c>
      <x:c r="I3063" s="21" t="n">
        <x:f>SUM(G3060:G3068)</x:f>
        <x:v>37.081</x:v>
      </x:c>
      <x:c r="J3063" s="22" t="n">
        <x:f>G3063/I3063*H3063</x:f>
        <x:v>0.09223052236994686</x:v>
      </x:c>
      <x:c r="K3063" s="13" t="str">
        <x:v>ISIC4:93</x:v>
      </x:c>
      <x:c r="L3063" s="15" t="n">
        <x:f>'Crosswalk'!C87</x:f>
        <x:v>0</x:v>
      </x:c>
      <x:c r="M3063" s="15" t="n">
        <x:f>'Crosswalk'!D87</x:f>
        <x:v>0</x:v>
      </x:c>
      <x:c r="N3063" s="15" t="n">
        <x:f>'Crosswalk'!E87</x:f>
        <x:v>0</x:v>
      </x:c>
      <x:c r="O3063" s="15" t="n">
        <x:f>'Crosswalk'!F87</x:f>
        <x:v>1</x:v>
      </x:c>
      <x:c r="P3063" s="15" t="n">
        <x:f>'Crosswalk'!G87</x:f>
        <x:v>0</x:v>
      </x:c>
      <x:c r="Q3063" s="15" t="n">
        <x:f>'Crosswalk'!H87</x:f>
        <x:v>0</x:v>
      </x:c>
      <x:c r="R3063" s="15" t="n">
        <x:f>'Crosswalk'!I87</x:f>
        <x:v>0</x:v>
      </x:c>
      <x:c r="S3063" s="15" t="n">
        <x:f>'Crosswalk'!J87</x:f>
        <x:v>0</x:v>
      </x:c>
      <x:c r="T3063" s="15" t="n">
        <x:f>'Crosswalk'!K87</x:f>
        <x:v>0</x:v>
      </x:c>
      <x:c r="U3063" s="15" t="n">
        <x:f>'Crosswalk'!L87</x:f>
        <x:v>0</x:v>
      </x:c>
      <x:c r="V3063" s="15" t="n">
        <x:f>'Crosswalk'!M87</x:f>
        <x:v>0</x:v>
      </x:c>
      <x:c r="W3063" s="15" t="n">
        <x:f>'Crosswalk'!N87</x:f>
        <x:v>0</x:v>
      </x:c>
      <x:c r="X3063" s="18" t="str">
        <x:v>LFS - Continuous Multi-Purpose Household Survey</x:v>
      </x:c>
      <x:c r="Y3063" s="13" t="str"/>
      <x:c r="Z3063" s="18" t="str">
        <x:v>National 2024 division composition. Observed national industry detail; used only for composition within 2024 ILO modelled margins.</x:v>
      </x:c>
      <x:c r="AA3063" s="13" t="str"/>
      <x:c r="AB3063" s="13" t="str">
        <x:v>https://rplumber.ilo.org/data/indicator?format=.csv.gz&amp;id=EMP_TEMP_SEX_EC2_NB_A</x:v>
      </x:c>
    </x:row>
    <x:row r="3064" ht="48" customHeight="1">
      <x:c r="A3064" s="2" t="str">
        <x:v>MUS</x:v>
      </x:c>
      <x:c r="B3064" s="2" t="str">
        <x:v>RSTU</x:v>
      </x:c>
      <x:c r="C3064" s="2" t="str">
        <x:v>MUS</x:v>
      </x:c>
      <x:c r="D3064" s="2" t="n">
        <x:v>2024</x:v>
      </x:c>
      <x:c r="E3064" s="2" t="str">
        <x:v>EC2_ISIC4_S94</x:v>
      </x:c>
      <x:c r="F3064" s="17" t="str">
        <x:v>Economic activity (ISIC-Rev.4), 2 digit level: 94 - Activities of membership organizations</x:v>
      </x:c>
      <x:c r="G3064" s="19" t="n">
        <x:v>1.725</x:v>
      </x:c>
      <x:c r="H3064" s="20" t="n">
        <x:v>1</x:v>
      </x:c>
      <x:c r="I3064" s="19" t="n">
        <x:f>SUM(G3060:G3068)</x:f>
        <x:v>37.081</x:v>
      </x:c>
      <x:c r="J3064" s="20" t="n">
        <x:f>G3064/I3064*H3064</x:f>
        <x:v>0.04651978101992934</x:v>
      </x:c>
      <x:c r="K3064" s="2" t="str">
        <x:v>ISIC4:94</x:v>
      </x:c>
      <x:c r="L3064" s="14" t="n">
        <x:f>'Crosswalk'!C88</x:f>
        <x:v>0</x:v>
      </x:c>
      <x:c r="M3064" s="14" t="n">
        <x:f>'Crosswalk'!D88</x:f>
        <x:v>0</x:v>
      </x:c>
      <x:c r="N3064" s="14" t="n">
        <x:f>'Crosswalk'!E88</x:f>
        <x:v>0</x:v>
      </x:c>
      <x:c r="O3064" s="14" t="n">
        <x:f>'Crosswalk'!F88</x:f>
        <x:v>0</x:v>
      </x:c>
      <x:c r="P3064" s="14" t="n">
        <x:f>'Crosswalk'!G88</x:f>
        <x:v>0</x:v>
      </x:c>
      <x:c r="Q3064" s="14" t="n">
        <x:f>'Crosswalk'!H88</x:f>
        <x:v>0</x:v>
      </x:c>
      <x:c r="R3064" s="14" t="n">
        <x:f>'Crosswalk'!I88</x:f>
        <x:v>0</x:v>
      </x:c>
      <x:c r="S3064" s="14" t="n">
        <x:f>'Crosswalk'!J88</x:f>
        <x:v>0</x:v>
      </x:c>
      <x:c r="T3064" s="14" t="n">
        <x:f>'Crosswalk'!K88</x:f>
        <x:v>0</x:v>
      </x:c>
      <x:c r="U3064" s="14" t="n">
        <x:f>'Crosswalk'!L88</x:f>
        <x:v>0</x:v>
      </x:c>
      <x:c r="V3064" s="14" t="n">
        <x:f>'Crosswalk'!M88</x:f>
        <x:v>0</x:v>
      </x:c>
      <x:c r="W3064" s="14" t="n">
        <x:f>'Crosswalk'!N88</x:f>
        <x:v>1</x:v>
      </x:c>
      <x:c r="X3064" s="17" t="str">
        <x:v>LFS - Continuous Multi-Purpose Household Survey</x:v>
      </x:c>
      <x:c r="Y3064" s="2" t="str"/>
      <x:c r="Z3064" s="17" t="str">
        <x:v>National 2024 division composition. Observed national industry detail; used only for composition within 2024 ILO modelled margins.</x:v>
      </x:c>
      <x:c r="AA3064" s="2" t="str"/>
      <x:c r="AB3064" s="2" t="str">
        <x:v>https://rplumber.ilo.org/data/indicator?format=.csv.gz&amp;id=EMP_TEMP_SEX_EC2_NB_A</x:v>
      </x:c>
    </x:row>
    <x:row r="3065" ht="48" customHeight="1">
      <x:c r="A3065" s="13" t="str">
        <x:v>MUS</x:v>
      </x:c>
      <x:c r="B3065" s="13" t="str">
        <x:v>RSTU</x:v>
      </x:c>
      <x:c r="C3065" s="13" t="str">
        <x:v>MUS</x:v>
      </x:c>
      <x:c r="D3065" s="13" t="n">
        <x:v>2024</x:v>
      </x:c>
      <x:c r="E3065" s="13" t="str">
        <x:v>EC2_ISIC4_S95</x:v>
      </x:c>
      <x:c r="F3065" s="18" t="str">
        <x:v>Economic activity (ISIC-Rev.4), 2 digit level: 95 - Repair of computers and personal and household goods</x:v>
      </x:c>
      <x:c r="G3065" s="21" t="n">
        <x:v>0.949</x:v>
      </x:c>
      <x:c r="H3065" s="22" t="n">
        <x:v>1</x:v>
      </x:c>
      <x:c r="I3065" s="21" t="n">
        <x:f>SUM(G3060:G3068)</x:f>
        <x:v>37.081</x:v>
      </x:c>
      <x:c r="J3065" s="22" t="n">
        <x:f>G3065/I3065*H3065</x:f>
        <x:v>0.0255926215582104</x:v>
      </x:c>
      <x:c r="K3065" s="13" t="str">
        <x:v>ISIC4:95</x:v>
      </x:c>
      <x:c r="L3065" s="15" t="n">
        <x:f>'Crosswalk'!C89</x:f>
        <x:v>0</x:v>
      </x:c>
      <x:c r="M3065" s="15" t="n">
        <x:f>'Crosswalk'!D89</x:f>
        <x:v>0</x:v>
      </x:c>
      <x:c r="N3065" s="15" t="n">
        <x:f>'Crosswalk'!E89</x:f>
        <x:v>0</x:v>
      </x:c>
      <x:c r="O3065" s="15" t="n">
        <x:f>'Crosswalk'!F89</x:f>
        <x:v>0.7</x:v>
      </x:c>
      <x:c r="P3065" s="15" t="n">
        <x:f>'Crosswalk'!G89</x:f>
        <x:v>0</x:v>
      </x:c>
      <x:c r="Q3065" s="15" t="n">
        <x:f>'Crosswalk'!H89</x:f>
        <x:v>0</x:v>
      </x:c>
      <x:c r="R3065" s="15" t="n">
        <x:f>'Crosswalk'!I89</x:f>
        <x:v>0</x:v>
      </x:c>
      <x:c r="S3065" s="15" t="n">
        <x:f>'Crosswalk'!J89</x:f>
        <x:v>0.3</x:v>
      </x:c>
      <x:c r="T3065" s="15" t="n">
        <x:f>'Crosswalk'!K89</x:f>
        <x:v>0</x:v>
      </x:c>
      <x:c r="U3065" s="15" t="n">
        <x:f>'Crosswalk'!L89</x:f>
        <x:v>0</x:v>
      </x:c>
      <x:c r="V3065" s="15" t="n">
        <x:f>'Crosswalk'!M89</x:f>
        <x:v>0</x:v>
      </x:c>
      <x:c r="W3065" s="15" t="n">
        <x:f>'Crosswalk'!N89</x:f>
        <x:v>0</x:v>
      </x:c>
      <x:c r="X3065" s="18" t="str">
        <x:v>LFS - Continuous Multi-Purpose Household Survey</x:v>
      </x:c>
      <x:c r="Y3065" s="13" t="str"/>
      <x:c r="Z3065" s="18" t="str">
        <x:v>National 2024 division composition. Observed national industry detail; used only for composition within 2024 ILO modelled margins.</x:v>
      </x:c>
      <x:c r="AA3065" s="13" t="str"/>
      <x:c r="AB3065" s="13" t="str">
        <x:v>https://rplumber.ilo.org/data/indicator?format=.csv.gz&amp;id=EMP_TEMP_SEX_EC2_NB_A</x:v>
      </x:c>
    </x:row>
    <x:row r="3066" ht="48" customHeight="1">
      <x:c r="A3066" s="2" t="str">
        <x:v>MUS</x:v>
      </x:c>
      <x:c r="B3066" s="2" t="str">
        <x:v>RSTU</x:v>
      </x:c>
      <x:c r="C3066" s="2" t="str">
        <x:v>MUS</x:v>
      </x:c>
      <x:c r="D3066" s="2" t="n">
        <x:v>2024</x:v>
      </x:c>
      <x:c r="E3066" s="2" t="str">
        <x:v>EC2_ISIC4_S96</x:v>
      </x:c>
      <x:c r="F3066" s="17" t="str">
        <x:v>Economic activity (ISIC-Rev.4), 2 digit level: 96 - Other personal service activities</x:v>
      </x:c>
      <x:c r="G3066" s="19" t="n">
        <x:v>7.5</x:v>
      </x:c>
      <x:c r="H3066" s="20" t="n">
        <x:v>1</x:v>
      </x:c>
      <x:c r="I3066" s="19" t="n">
        <x:f>SUM(G3060:G3068)</x:f>
        <x:v>37.081</x:v>
      </x:c>
      <x:c r="J3066" s="20" t="n">
        <x:f>G3066/I3066*H3066</x:f>
        <x:v>0.20225991747795366</x:v>
      </x:c>
      <x:c r="K3066" s="2" t="str">
        <x:v>ISIC4:96</x:v>
      </x:c>
      <x:c r="L3066" s="14" t="n">
        <x:f>'Crosswalk'!C90</x:f>
        <x:v>0</x:v>
      </x:c>
      <x:c r="M3066" s="14" t="n">
        <x:f>'Crosswalk'!D90</x:f>
        <x:v>0</x:v>
      </x:c>
      <x:c r="N3066" s="14" t="n">
        <x:f>'Crosswalk'!E90</x:f>
        <x:v>0</x:v>
      </x:c>
      <x:c r="O3066" s="14" t="n">
        <x:f>'Crosswalk'!F90</x:f>
        <x:v>1</x:v>
      </x:c>
      <x:c r="P3066" s="14" t="n">
        <x:f>'Crosswalk'!G90</x:f>
        <x:v>0</x:v>
      </x:c>
      <x:c r="Q3066" s="14" t="n">
        <x:f>'Crosswalk'!H90</x:f>
        <x:v>0</x:v>
      </x:c>
      <x:c r="R3066" s="14" t="n">
        <x:f>'Crosswalk'!I90</x:f>
        <x:v>0</x:v>
      </x:c>
      <x:c r="S3066" s="14" t="n">
        <x:f>'Crosswalk'!J90</x:f>
        <x:v>0</x:v>
      </x:c>
      <x:c r="T3066" s="14" t="n">
        <x:f>'Crosswalk'!K90</x:f>
        <x:v>0</x:v>
      </x:c>
      <x:c r="U3066" s="14" t="n">
        <x:f>'Crosswalk'!L90</x:f>
        <x:v>0</x:v>
      </x:c>
      <x:c r="V3066" s="14" t="n">
        <x:f>'Crosswalk'!M90</x:f>
        <x:v>0</x:v>
      </x:c>
      <x:c r="W3066" s="14" t="n">
        <x:f>'Crosswalk'!N90</x:f>
        <x:v>0</x:v>
      </x:c>
      <x:c r="X3066" s="17" t="str">
        <x:v>LFS - Continuous Multi-Purpose Household Survey</x:v>
      </x:c>
      <x:c r="Y3066" s="2" t="str"/>
      <x:c r="Z3066" s="17" t="str">
        <x:v>National 2024 division composition. Observed national industry detail; used only for composition within 2024 ILO modelled margins.</x:v>
      </x:c>
      <x:c r="AA3066" s="2" t="str"/>
      <x:c r="AB3066" s="2" t="str">
        <x:v>https://rplumber.ilo.org/data/indicator?format=.csv.gz&amp;id=EMP_TEMP_SEX_EC2_NB_A</x:v>
      </x:c>
    </x:row>
    <x:row r="3067" ht="48" customHeight="1">
      <x:c r="A3067" s="13" t="str">
        <x:v>MUS</x:v>
      </x:c>
      <x:c r="B3067" s="13" t="str">
        <x:v>RSTU</x:v>
      </x:c>
      <x:c r="C3067" s="13" t="str">
        <x:v>MUS</x:v>
      </x:c>
      <x:c r="D3067" s="13" t="n">
        <x:v>2024</x:v>
      </x:c>
      <x:c r="E3067" s="13" t="str">
        <x:v>EC2_ISIC4_T97</x:v>
      </x:c>
      <x:c r="F3067" s="18" t="str">
        <x:v>Economic activity (ISIC-Rev.4), 2 digit level: 97 - Activities of households as employers of domestic personnel</x:v>
      </x:c>
      <x:c r="G3067" s="21" t="n">
        <x:v>20.426</x:v>
      </x:c>
      <x:c r="H3067" s="22" t="n">
        <x:v>1</x:v>
      </x:c>
      <x:c r="I3067" s="21" t="n">
        <x:f>SUM(G3060:G3068)</x:f>
        <x:v>37.081</x:v>
      </x:c>
      <x:c r="J3067" s="22" t="n">
        <x:f>G3067/I3067*H3067</x:f>
        <x:v>0.5508481432539575</x:v>
      </x:c>
      <x:c r="K3067" s="13" t="str">
        <x:v>ISIC4:97</x:v>
      </x:c>
      <x:c r="L3067" s="15" t="n">
        <x:f>'Crosswalk'!C91</x:f>
        <x:v>0</x:v>
      </x:c>
      <x:c r="M3067" s="15" t="n">
        <x:f>'Crosswalk'!D91</x:f>
        <x:v>0</x:v>
      </x:c>
      <x:c r="N3067" s="15" t="n">
        <x:f>'Crosswalk'!E91</x:f>
        <x:v>0</x:v>
      </x:c>
      <x:c r="O3067" s="15" t="n">
        <x:f>'Crosswalk'!F91</x:f>
        <x:v>0</x:v>
      </x:c>
      <x:c r="P3067" s="15" t="n">
        <x:f>'Crosswalk'!G91</x:f>
        <x:v>0</x:v>
      </x:c>
      <x:c r="Q3067" s="15" t="n">
        <x:f>'Crosswalk'!H91</x:f>
        <x:v>0</x:v>
      </x:c>
      <x:c r="R3067" s="15" t="n">
        <x:f>'Crosswalk'!I91</x:f>
        <x:v>0</x:v>
      </x:c>
      <x:c r="S3067" s="15" t="n">
        <x:f>'Crosswalk'!J91</x:f>
        <x:v>0</x:v>
      </x:c>
      <x:c r="T3067" s="15" t="n">
        <x:f>'Crosswalk'!K91</x:f>
        <x:v>0</x:v>
      </x:c>
      <x:c r="U3067" s="15" t="n">
        <x:f>'Crosswalk'!L91</x:f>
        <x:v>0</x:v>
      </x:c>
      <x:c r="V3067" s="15" t="n">
        <x:f>'Crosswalk'!M91</x:f>
        <x:v>0</x:v>
      </x:c>
      <x:c r="W3067" s="15" t="n">
        <x:f>'Crosswalk'!N91</x:f>
        <x:v>1</x:v>
      </x:c>
      <x:c r="X3067" s="18" t="str">
        <x:v>LFS - Continuous Multi-Purpose Household Survey</x:v>
      </x:c>
      <x:c r="Y3067" s="13" t="str"/>
      <x:c r="Z3067" s="18" t="str">
        <x:v>National 2024 division composition. Observed national industry detail; used only for composition within 2024 ILO modelled margins.</x:v>
      </x:c>
      <x:c r="AA3067" s="13" t="str"/>
      <x:c r="AB3067" s="13" t="str">
        <x:v>https://rplumber.ilo.org/data/indicator?format=.csv.gz&amp;id=EMP_TEMP_SEX_EC2_NB_A</x:v>
      </x:c>
    </x:row>
    <x:row r="3068" ht="48" customHeight="1">
      <x:c r="A3068" s="2" t="str">
        <x:v>MUS</x:v>
      </x:c>
      <x:c r="B3068" s="2" t="str">
        <x:v>RSTU</x:v>
      </x:c>
      <x:c r="C3068" s="2" t="str">
        <x:v>MUS</x:v>
      </x:c>
      <x:c r="D3068" s="2" t="n">
        <x:v>2024</x:v>
      </x:c>
      <x:c r="E3068" s="2" t="str">
        <x:v>EC2_ISIC4_U99</x:v>
      </x:c>
      <x:c r="F3068" s="17" t="str">
        <x:v>Economic activity (ISIC-Rev.4), 2 digit level: 99 - Activities of extraterritorial organizations and bodies</x:v>
      </x:c>
      <x:c r="G3068" s="19" t="n">
        <x:v>0.197</x:v>
      </x:c>
      <x:c r="H3068" s="20" t="n">
        <x:v>1</x:v>
      </x:c>
      <x:c r="I3068" s="19" t="n">
        <x:f>SUM(G3060:G3068)</x:f>
        <x:v>37.081</x:v>
      </x:c>
      <x:c r="J3068" s="20" t="n">
        <x:f>G3068/I3068*H3068</x:f>
        <x:v>0.005312693832420916</x:v>
      </x:c>
      <x:c r="K3068" s="2" t="str">
        <x:v>ISIC4:99</x:v>
      </x:c>
      <x:c r="L3068" s="14" t="n">
        <x:f>'Crosswalk'!C93</x:f>
        <x:v>0</x:v>
      </x:c>
      <x:c r="M3068" s="14" t="n">
        <x:f>'Crosswalk'!D93</x:f>
        <x:v>0</x:v>
      </x:c>
      <x:c r="N3068" s="14" t="n">
        <x:f>'Crosswalk'!E93</x:f>
        <x:v>0</x:v>
      </x:c>
      <x:c r="O3068" s="14" t="n">
        <x:f>'Crosswalk'!F93</x:f>
        <x:v>0</x:v>
      </x:c>
      <x:c r="P3068" s="14" t="n">
        <x:f>'Crosswalk'!G93</x:f>
        <x:v>0</x:v>
      </x:c>
      <x:c r="Q3068" s="14" t="n">
        <x:f>'Crosswalk'!H93</x:f>
        <x:v>0</x:v>
      </x:c>
      <x:c r="R3068" s="14" t="n">
        <x:f>'Crosswalk'!I93</x:f>
        <x:v>0</x:v>
      </x:c>
      <x:c r="S3068" s="14" t="n">
        <x:f>'Crosswalk'!J93</x:f>
        <x:v>0</x:v>
      </x:c>
      <x:c r="T3068" s="14" t="n">
        <x:f>'Crosswalk'!K93</x:f>
        <x:v>0</x:v>
      </x:c>
      <x:c r="U3068" s="14" t="n">
        <x:f>'Crosswalk'!L93</x:f>
        <x:v>0</x:v>
      </x:c>
      <x:c r="V3068" s="14" t="n">
        <x:f>'Crosswalk'!M93</x:f>
        <x:v>0</x:v>
      </x:c>
      <x:c r="W3068" s="14" t="n">
        <x:f>'Crosswalk'!N93</x:f>
        <x:v>1</x:v>
      </x:c>
      <x:c r="X3068" s="17" t="str">
        <x:v>LFS - Continuous Multi-Purpose Household Survey</x:v>
      </x:c>
      <x:c r="Y3068" s="2" t="str">
        <x:v>U</x:v>
      </x:c>
      <x:c r="Z3068" s="17" t="str">
        <x:v>National 2024 division composition. Observed national industry detail; used only for composition within 2024 ILO modelled margins.</x:v>
      </x:c>
      <x:c r="AA3068" s="2" t="str"/>
      <x:c r="AB3068" s="2" t="str">
        <x:v>https://rplumber.ilo.org/data/indicator?format=.csv.gz&amp;id=EMP_TEMP_SEX_EC2_NB_A</x:v>
      </x:c>
    </x:row>
    <x:row r="3069" ht="48" customHeight="1">
      <x:c r="A3069" s="13" t="str">
        <x:v>SGP</x:v>
      </x:c>
      <x:c r="B3069" s="13" t="str">
        <x:v>A</x:v>
      </x:c>
      <x:c r="C3069" s="13" t="str">
        <x:v>SGP</x:v>
      </x:c>
      <x:c r="D3069" s="13" t="n">
        <x:v>2024</x:v>
      </x:c>
      <x:c r="E3069" s="13" t="str">
        <x:v>EC2_ISIC4_A01</x:v>
      </x:c>
      <x:c r="F3069" s="18" t="str">
        <x:v>Economic activity (ISIC-Rev.4), 2 digit level: 01 - Crop and animal production, hunting and related service activities</x:v>
      </x:c>
      <x:c r="G3069" s="21" t="n">
        <x:v>1.764</x:v>
      </x:c>
      <x:c r="H3069" s="22" t="n">
        <x:v>1</x:v>
      </x:c>
      <x:c r="I3069" s="21" t="n">
        <x:f>SUM(G3069:G3070)</x:f>
        <x:v>2.319</x:v>
      </x:c>
      <x:c r="J3069" s="22" t="n">
        <x:f>G3069/I3069*H3069</x:f>
        <x:v>0.7606727037516171</x:v>
      </x:c>
      <x:c r="K3069" s="13" t="str">
        <x:v>ISIC4:01</x:v>
      </x:c>
      <x:c r="L3069" s="15" t="n">
        <x:f>'Crosswalk'!C6</x:f>
        <x:v>0</x:v>
      </x:c>
      <x:c r="M3069" s="15" t="n">
        <x:f>'Crosswalk'!D6</x:f>
        <x:v>0</x:v>
      </x:c>
      <x:c r="N3069" s="15" t="n">
        <x:f>'Crosswalk'!E6</x:f>
        <x:v>0</x:v>
      </x:c>
      <x:c r="O3069" s="15" t="n">
        <x:f>'Crosswalk'!F6</x:f>
        <x:v>0</x:v>
      </x:c>
      <x:c r="P3069" s="15" t="n">
        <x:f>'Crosswalk'!G6</x:f>
        <x:v>1</x:v>
      </x:c>
      <x:c r="Q3069" s="15" t="n">
        <x:f>'Crosswalk'!H6</x:f>
        <x:v>0</x:v>
      </x:c>
      <x:c r="R3069" s="15" t="n">
        <x:f>'Crosswalk'!I6</x:f>
        <x:v>0</x:v>
      </x:c>
      <x:c r="S3069" s="15" t="n">
        <x:f>'Crosswalk'!J6</x:f>
        <x:v>0</x:v>
      </x:c>
      <x:c r="T3069" s="15" t="n">
        <x:f>'Crosswalk'!K6</x:f>
        <x:v>0</x:v>
      </x:c>
      <x:c r="U3069" s="15" t="n">
        <x:f>'Crosswalk'!L6</x:f>
        <x:v>0</x:v>
      </x:c>
      <x:c r="V3069" s="15" t="n">
        <x:f>'Crosswalk'!M6</x:f>
        <x:v>0</x:v>
      </x:c>
      <x:c r="W3069" s="15" t="n">
        <x:f>'Crosswalk'!N6</x:f>
        <x:v>0</x:v>
      </x:c>
      <x:c r="X3069" s="18" t="str">
        <x:v>LFS - Labour Force Survey</x:v>
      </x:c>
      <x:c r="Y3069" s="13" t="str"/>
      <x:c r="Z3069" s="18" t="str">
        <x:v>National 2024 division composition. Observed national industry detail; used only for composition within 2024 ILO modelled margins.</x:v>
      </x:c>
      <x:c r="AA3069" s="13" t="str"/>
      <x:c r="AB3069" s="13" t="str">
        <x:v>https://rplumber.ilo.org/data/indicator?format=.csv.gz&amp;id=EMP_TEMP_SEX_EC2_NB_A</x:v>
      </x:c>
    </x:row>
    <x:row r="3070" ht="48" customHeight="1">
      <x:c r="A3070" s="2" t="str">
        <x:v>SGP</x:v>
      </x:c>
      <x:c r="B3070" s="2" t="str">
        <x:v>A</x:v>
      </x:c>
      <x:c r="C3070" s="2" t="str">
        <x:v>SGP</x:v>
      </x:c>
      <x:c r="D3070" s="2" t="n">
        <x:v>2024</x:v>
      </x:c>
      <x:c r="E3070" s="2" t="str">
        <x:v>EC2_ISIC4_A03</x:v>
      </x:c>
      <x:c r="F3070" s="17" t="str">
        <x:v>Economic activity (ISIC-Rev.4), 2 digit level: 03 - Fishing and aquaculture</x:v>
      </x:c>
      <x:c r="G3070" s="19" t="n">
        <x:v>0.555</x:v>
      </x:c>
      <x:c r="H3070" s="20" t="n">
        <x:v>1</x:v>
      </x:c>
      <x:c r="I3070" s="19" t="n">
        <x:f>SUM(G3069:G3070)</x:f>
        <x:v>2.319</x:v>
      </x:c>
      <x:c r="J3070" s="20" t="n">
        <x:f>G3070/I3070*H3070</x:f>
        <x:v>0.23932729624838295</x:v>
      </x:c>
      <x:c r="K3070" s="2" t="str">
        <x:v>ISIC4:03</x:v>
      </x:c>
      <x:c r="L3070" s="14" t="n">
        <x:f>'Crosswalk'!C8</x:f>
        <x:v>0</x:v>
      </x:c>
      <x:c r="M3070" s="14" t="n">
        <x:f>'Crosswalk'!D8</x:f>
        <x:v>0</x:v>
      </x:c>
      <x:c r="N3070" s="14" t="n">
        <x:f>'Crosswalk'!E8</x:f>
        <x:v>0</x:v>
      </x:c>
      <x:c r="O3070" s="14" t="n">
        <x:f>'Crosswalk'!F8</x:f>
        <x:v>0</x:v>
      </x:c>
      <x:c r="P3070" s="14" t="n">
        <x:f>'Crosswalk'!G8</x:f>
        <x:v>1</x:v>
      </x:c>
      <x:c r="Q3070" s="14" t="n">
        <x:f>'Crosswalk'!H8</x:f>
        <x:v>0</x:v>
      </x:c>
      <x:c r="R3070" s="14" t="n">
        <x:f>'Crosswalk'!I8</x:f>
        <x:v>0</x:v>
      </x:c>
      <x:c r="S3070" s="14" t="n">
        <x:f>'Crosswalk'!J8</x:f>
        <x:v>0</x:v>
      </x:c>
      <x:c r="T3070" s="14" t="n">
        <x:f>'Crosswalk'!K8</x:f>
        <x:v>0</x:v>
      </x:c>
      <x:c r="U3070" s="14" t="n">
        <x:f>'Crosswalk'!L8</x:f>
        <x:v>0</x:v>
      </x:c>
      <x:c r="V3070" s="14" t="n">
        <x:f>'Crosswalk'!M8</x:f>
        <x:v>0</x:v>
      </x:c>
      <x:c r="W3070" s="14" t="n">
        <x:f>'Crosswalk'!N8</x:f>
        <x:v>0</x:v>
      </x:c>
      <x:c r="X3070" s="17" t="str">
        <x:v>LFS - Labour Force Survey</x:v>
      </x:c>
      <x:c r="Y3070" s="2" t="str">
        <x:v>U</x:v>
      </x:c>
      <x:c r="Z3070" s="17" t="str">
        <x:v>National 2024 division composition. Observed national industry detail; used only for composition within 2024 ILO modelled margins.</x:v>
      </x:c>
      <x:c r="AA3070" s="2" t="str"/>
      <x:c r="AB3070" s="2" t="str">
        <x:v>https://rplumber.ilo.org/data/indicator?format=.csv.gz&amp;id=EMP_TEMP_SEX_EC2_NB_A</x:v>
      </x:c>
    </x:row>
    <x:row r="3071" ht="48" customHeight="1">
      <x:c r="A3071" s="13" t="str">
        <x:v>SGP</x:v>
      </x:c>
      <x:c r="B3071" s="13" t="str">
        <x:v>B</x:v>
      </x:c>
      <x:c r="C3071" s="13" t="str">
        <x:v>SGP</x:v>
      </x:c>
      <x:c r="D3071" s="13" t="n">
        <x:v>2024</x:v>
      </x:c>
      <x:c r="E3071" s="13" t="str">
        <x:v>EC2_ISIC4_B09</x:v>
      </x:c>
      <x:c r="F3071" s="18" t="str">
        <x:v>Economic activity (ISIC-Rev.4), 2 digit level: 09 - Mining support service activities</x:v>
      </x:c>
      <x:c r="G3071" s="21" t="n">
        <x:v>1.363</x:v>
      </x:c>
      <x:c r="H3071" s="22" t="n">
        <x:v>1</x:v>
      </x:c>
      <x:c r="I3071" s="21" t="n">
        <x:f>SUM(G3071:G3071)</x:f>
        <x:v>1.363</x:v>
      </x:c>
      <x:c r="J3071" s="22" t="n">
        <x:f>G3071/I3071*H3071</x:f>
        <x:v>1</x:v>
      </x:c>
      <x:c r="K3071" s="13" t="str">
        <x:v>ISIC4:09</x:v>
      </x:c>
      <x:c r="L3071" s="15" t="n">
        <x:f>'Crosswalk'!C13</x:f>
        <x:v>0.8</x:v>
      </x:c>
      <x:c r="M3071" s="15" t="n">
        <x:f>'Crosswalk'!D13</x:f>
        <x:v>0.2</x:v>
      </x:c>
      <x:c r="N3071" s="15" t="n">
        <x:f>'Crosswalk'!E13</x:f>
        <x:v>0</x:v>
      </x:c>
      <x:c r="O3071" s="15" t="n">
        <x:f>'Crosswalk'!F13</x:f>
        <x:v>0</x:v>
      </x:c>
      <x:c r="P3071" s="15" t="n">
        <x:f>'Crosswalk'!G13</x:f>
        <x:v>0</x:v>
      </x:c>
      <x:c r="Q3071" s="15" t="n">
        <x:f>'Crosswalk'!H13</x:f>
        <x:v>0</x:v>
      </x:c>
      <x:c r="R3071" s="15" t="n">
        <x:f>'Crosswalk'!I13</x:f>
        <x:v>0</x:v>
      </x:c>
      <x:c r="S3071" s="15" t="n">
        <x:f>'Crosswalk'!J13</x:f>
        <x:v>0</x:v>
      </x:c>
      <x:c r="T3071" s="15" t="n">
        <x:f>'Crosswalk'!K13</x:f>
        <x:v>0</x:v>
      </x:c>
      <x:c r="U3071" s="15" t="n">
        <x:f>'Crosswalk'!L13</x:f>
        <x:v>0</x:v>
      </x:c>
      <x:c r="V3071" s="15" t="n">
        <x:f>'Crosswalk'!M13</x:f>
        <x:v>0</x:v>
      </x:c>
      <x:c r="W3071" s="15" t="n">
        <x:f>'Crosswalk'!N13</x:f>
        <x:v>0</x:v>
      </x:c>
      <x:c r="X3071" s="18" t="str">
        <x:v>LFS - Labour Force Survey</x:v>
      </x:c>
      <x:c r="Y3071" s="13" t="str"/>
      <x:c r="Z3071" s="18" t="str">
        <x:v>National 2024 division composition. Observed national industry detail; used only for composition within 2024 ILO modelled margins.</x:v>
      </x:c>
      <x:c r="AA3071" s="13" t="str"/>
      <x:c r="AB3071" s="13" t="str">
        <x:v>https://rplumber.ilo.org/data/indicator?format=.csv.gz&amp;id=EMP_TEMP_SEX_EC2_NB_A</x:v>
      </x:c>
    </x:row>
    <x:row r="3072" ht="48" customHeight="1">
      <x:c r="A3072" s="2" t="str">
        <x:v>SGP</x:v>
      </x:c>
      <x:c r="B3072" s="2" t="str">
        <x:v>C</x:v>
      </x:c>
      <x:c r="C3072" s="2" t="str">
        <x:v>SGP</x:v>
      </x:c>
      <x:c r="D3072" s="2" t="n">
        <x:v>2024</x:v>
      </x:c>
      <x:c r="E3072" s="2" t="str">
        <x:v>EC2_ISIC4_C10</x:v>
      </x:c>
      <x:c r="F3072" s="17" t="str">
        <x:v>Economic activity (ISIC-Rev.4), 2 digit level: 10 - Manufacture of food products</x:v>
      </x:c>
      <x:c r="G3072" s="19" t="n">
        <x:v>19.521</x:v>
      </x:c>
      <x:c r="H3072" s="20" t="n">
        <x:v>1</x:v>
      </x:c>
      <x:c r="I3072" s="19" t="n">
        <x:f>SUM(G3072:G3092)</x:f>
        <x:v>212.018</x:v>
      </x:c>
      <x:c r="J3072" s="20" t="n">
        <x:f>G3072/I3072*H3072</x:f>
        <x:v>0.09207237121376487</x:v>
      </x:c>
      <x:c r="K3072" s="2" t="str">
        <x:v>ISIC4:10</x:v>
      </x:c>
      <x:c r="L3072" s="14" t="n">
        <x:f>'Crosswalk'!C14</x:f>
        <x:v>0</x:v>
      </x:c>
      <x:c r="M3072" s="14" t="n">
        <x:f>'Crosswalk'!D14</x:f>
        <x:v>0</x:v>
      </x:c>
      <x:c r="N3072" s="14" t="n">
        <x:f>'Crosswalk'!E14</x:f>
        <x:v>0</x:v>
      </x:c>
      <x:c r="O3072" s="14" t="n">
        <x:f>'Crosswalk'!F14</x:f>
        <x:v>0</x:v>
      </x:c>
      <x:c r="P3072" s="14" t="n">
        <x:f>'Crosswalk'!G14</x:f>
        <x:v>1</x:v>
      </x:c>
      <x:c r="Q3072" s="14" t="n">
        <x:f>'Crosswalk'!H14</x:f>
        <x:v>0</x:v>
      </x:c>
      <x:c r="R3072" s="14" t="n">
        <x:f>'Crosswalk'!I14</x:f>
        <x:v>0</x:v>
      </x:c>
      <x:c r="S3072" s="14" t="n">
        <x:f>'Crosswalk'!J14</x:f>
        <x:v>0</x:v>
      </x:c>
      <x:c r="T3072" s="14" t="n">
        <x:f>'Crosswalk'!K14</x:f>
        <x:v>0</x:v>
      </x:c>
      <x:c r="U3072" s="14" t="n">
        <x:f>'Crosswalk'!L14</x:f>
        <x:v>0</x:v>
      </x:c>
      <x:c r="V3072" s="14" t="n">
        <x:f>'Crosswalk'!M14</x:f>
        <x:v>0</x:v>
      </x:c>
      <x:c r="W3072" s="14" t="n">
        <x:f>'Crosswalk'!N14</x:f>
        <x:v>0</x:v>
      </x:c>
      <x:c r="X3072" s="17" t="str">
        <x:v>LFS - Labour Force Survey</x:v>
      </x:c>
      <x:c r="Y3072" s="2" t="str"/>
      <x:c r="Z3072" s="17" t="str">
        <x:v>National 2024 division composition. Observed national industry detail; used only for composition within 2024 ILO modelled margins.</x:v>
      </x:c>
      <x:c r="AA3072" s="2" t="str"/>
      <x:c r="AB3072" s="2" t="str">
        <x:v>https://rplumber.ilo.org/data/indicator?format=.csv.gz&amp;id=EMP_TEMP_SEX_EC2_NB_A</x:v>
      </x:c>
    </x:row>
    <x:row r="3073" ht="48" customHeight="1">
      <x:c r="A3073" s="13" t="str">
        <x:v>SGP</x:v>
      </x:c>
      <x:c r="B3073" s="13" t="str">
        <x:v>C</x:v>
      </x:c>
      <x:c r="C3073" s="13" t="str">
        <x:v>SGP</x:v>
      </x:c>
      <x:c r="D3073" s="13" t="n">
        <x:v>2024</x:v>
      </x:c>
      <x:c r="E3073" s="13" t="str">
        <x:v>EC2_ISIC4_C11</x:v>
      </x:c>
      <x:c r="F3073" s="18" t="str">
        <x:v>Economic activity (ISIC-Rev.4), 2 digit level: 11 - Manufacture of beverages</x:v>
      </x:c>
      <x:c r="G3073" s="21" t="n">
        <x:v>1.396</x:v>
      </x:c>
      <x:c r="H3073" s="22" t="n">
        <x:v>1</x:v>
      </x:c>
      <x:c r="I3073" s="21" t="n">
        <x:f>SUM(G3072:G3092)</x:f>
        <x:v>212.018</x:v>
      </x:c>
      <x:c r="J3073" s="22" t="n">
        <x:f>G3073/I3073*H3073</x:f>
        <x:v>0.006584346612080106</x:v>
      </x:c>
      <x:c r="K3073" s="13" t="str">
        <x:v>ISIC4:11</x:v>
      </x:c>
      <x:c r="L3073" s="15" t="n">
        <x:f>'Crosswalk'!C15</x:f>
        <x:v>0</x:v>
      </x:c>
      <x:c r="M3073" s="15" t="n">
        <x:f>'Crosswalk'!D15</x:f>
        <x:v>0</x:v>
      </x:c>
      <x:c r="N3073" s="15" t="n">
        <x:f>'Crosswalk'!E15</x:f>
        <x:v>0</x:v>
      </x:c>
      <x:c r="O3073" s="15" t="n">
        <x:f>'Crosswalk'!F15</x:f>
        <x:v>0</x:v>
      </x:c>
      <x:c r="P3073" s="15" t="n">
        <x:f>'Crosswalk'!G15</x:f>
        <x:v>1</x:v>
      </x:c>
      <x:c r="Q3073" s="15" t="n">
        <x:f>'Crosswalk'!H15</x:f>
        <x:v>0</x:v>
      </x:c>
      <x:c r="R3073" s="15" t="n">
        <x:f>'Crosswalk'!I15</x:f>
        <x:v>0</x:v>
      </x:c>
      <x:c r="S3073" s="15" t="n">
        <x:f>'Crosswalk'!J15</x:f>
        <x:v>0</x:v>
      </x:c>
      <x:c r="T3073" s="15" t="n">
        <x:f>'Crosswalk'!K15</x:f>
        <x:v>0</x:v>
      </x:c>
      <x:c r="U3073" s="15" t="n">
        <x:f>'Crosswalk'!L15</x:f>
        <x:v>0</x:v>
      </x:c>
      <x:c r="V3073" s="15" t="n">
        <x:f>'Crosswalk'!M15</x:f>
        <x:v>0</x:v>
      </x:c>
      <x:c r="W3073" s="15" t="n">
        <x:f>'Crosswalk'!N15</x:f>
        <x:v>0</x:v>
      </x:c>
      <x:c r="X3073" s="18" t="str">
        <x:v>LFS - Labour Force Survey</x:v>
      </x:c>
      <x:c r="Y3073" s="13" t="str"/>
      <x:c r="Z3073" s="18" t="str">
        <x:v>National 2024 division composition. Observed national industry detail; used only for composition within 2024 ILO modelled margins.</x:v>
      </x:c>
      <x:c r="AA3073" s="13" t="str"/>
      <x:c r="AB3073" s="13" t="str">
        <x:v>https://rplumber.ilo.org/data/indicator?format=.csv.gz&amp;id=EMP_TEMP_SEX_EC2_NB_A</x:v>
      </x:c>
    </x:row>
    <x:row r="3074" ht="48" customHeight="1">
      <x:c r="A3074" s="2" t="str">
        <x:v>SGP</x:v>
      </x:c>
      <x:c r="B3074" s="2" t="str">
        <x:v>C</x:v>
      </x:c>
      <x:c r="C3074" s="2" t="str">
        <x:v>SGP</x:v>
      </x:c>
      <x:c r="D3074" s="2" t="n">
        <x:v>2024</x:v>
      </x:c>
      <x:c r="E3074" s="2" t="str">
        <x:v>EC2_ISIC4_C13</x:v>
      </x:c>
      <x:c r="F3074" s="17" t="str">
        <x:v>Economic activity (ISIC-Rev.4), 2 digit level: 13 - Manufacture of textiles</x:v>
      </x:c>
      <x:c r="G3074" s="19" t="n">
        <x:v>0.554</x:v>
      </x:c>
      <x:c r="H3074" s="20" t="n">
        <x:v>1</x:v>
      </x:c>
      <x:c r="I3074" s="19" t="n">
        <x:f>SUM(G3072:G3092)</x:f>
        <x:v>212.018</x:v>
      </x:c>
      <x:c r="J3074" s="20" t="n">
        <x:f>G3074/I3074*H3074</x:f>
        <x:v>0.0026129856898942545</x:v>
      </x:c>
      <x:c r="K3074" s="2" t="str">
        <x:v>ISIC4:13</x:v>
      </x:c>
      <x:c r="L3074" s="14" t="n">
        <x:f>'Crosswalk'!C17</x:f>
        <x:v>0</x:v>
      </x:c>
      <x:c r="M3074" s="14" t="n">
        <x:f>'Crosswalk'!D17</x:f>
        <x:v>0</x:v>
      </x:c>
      <x:c r="N3074" s="14" t="n">
        <x:f>'Crosswalk'!E17</x:f>
        <x:v>0</x:v>
      </x:c>
      <x:c r="O3074" s="14" t="n">
        <x:f>'Crosswalk'!F17</x:f>
        <x:v>1</x:v>
      </x:c>
      <x:c r="P3074" s="14" t="n">
        <x:f>'Crosswalk'!G17</x:f>
        <x:v>0</x:v>
      </x:c>
      <x:c r="Q3074" s="14" t="n">
        <x:f>'Crosswalk'!H17</x:f>
        <x:v>0</x:v>
      </x:c>
      <x:c r="R3074" s="14" t="n">
        <x:f>'Crosswalk'!I17</x:f>
        <x:v>0</x:v>
      </x:c>
      <x:c r="S3074" s="14" t="n">
        <x:f>'Crosswalk'!J17</x:f>
        <x:v>0</x:v>
      </x:c>
      <x:c r="T3074" s="14" t="n">
        <x:f>'Crosswalk'!K17</x:f>
        <x:v>0</x:v>
      </x:c>
      <x:c r="U3074" s="14" t="n">
        <x:f>'Crosswalk'!L17</x:f>
        <x:v>0</x:v>
      </x:c>
      <x:c r="V3074" s="14" t="n">
        <x:f>'Crosswalk'!M17</x:f>
        <x:v>0</x:v>
      </x:c>
      <x:c r="W3074" s="14" t="n">
        <x:f>'Crosswalk'!N17</x:f>
        <x:v>0</x:v>
      </x:c>
      <x:c r="X3074" s="17" t="str">
        <x:v>LFS - Labour Force Survey</x:v>
      </x:c>
      <x:c r="Y3074" s="2" t="str">
        <x:v>U</x:v>
      </x:c>
      <x:c r="Z3074" s="17" t="str">
        <x:v>National 2024 division composition. Observed national industry detail; used only for composition within 2024 ILO modelled margins.</x:v>
      </x:c>
      <x:c r="AA3074" s="2" t="str"/>
      <x:c r="AB3074" s="2" t="str">
        <x:v>https://rplumber.ilo.org/data/indicator?format=.csv.gz&amp;id=EMP_TEMP_SEX_EC2_NB_A</x:v>
      </x:c>
    </x:row>
    <x:row r="3075" ht="48" customHeight="1">
      <x:c r="A3075" s="13" t="str">
        <x:v>SGP</x:v>
      </x:c>
      <x:c r="B3075" s="13" t="str">
        <x:v>C</x:v>
      </x:c>
      <x:c r="C3075" s="13" t="str">
        <x:v>SGP</x:v>
      </x:c>
      <x:c r="D3075" s="13" t="n">
        <x:v>2024</x:v>
      </x:c>
      <x:c r="E3075" s="13" t="str">
        <x:v>EC2_ISIC4_C14</x:v>
      </x:c>
      <x:c r="F3075" s="18" t="str">
        <x:v>Economic activity (ISIC-Rev.4), 2 digit level: 14 - Manufacture of wearing apparel</x:v>
      </x:c>
      <x:c r="G3075" s="21" t="n">
        <x:v>2.287</x:v>
      </x:c>
      <x:c r="H3075" s="22" t="n">
        <x:v>1</x:v>
      </x:c>
      <x:c r="I3075" s="21" t="n">
        <x:f>SUM(G3072:G3092)</x:f>
        <x:v>212.018</x:v>
      </x:c>
      <x:c r="J3075" s="22" t="n">
        <x:f>G3075/I3075*H3075</x:f>
        <x:v>0.010786819986982237</x:v>
      </x:c>
      <x:c r="K3075" s="13" t="str">
        <x:v>ISIC4:14</x:v>
      </x:c>
      <x:c r="L3075" s="15" t="n">
        <x:f>'Crosswalk'!C18</x:f>
        <x:v>0</x:v>
      </x:c>
      <x:c r="M3075" s="15" t="n">
        <x:f>'Crosswalk'!D18</x:f>
        <x:v>0</x:v>
      </x:c>
      <x:c r="N3075" s="15" t="n">
        <x:f>'Crosswalk'!E18</x:f>
        <x:v>0</x:v>
      </x:c>
      <x:c r="O3075" s="15" t="n">
        <x:f>'Crosswalk'!F18</x:f>
        <x:v>1</x:v>
      </x:c>
      <x:c r="P3075" s="15" t="n">
        <x:f>'Crosswalk'!G18</x:f>
        <x:v>0</x:v>
      </x:c>
      <x:c r="Q3075" s="15" t="n">
        <x:f>'Crosswalk'!H18</x:f>
        <x:v>0</x:v>
      </x:c>
      <x:c r="R3075" s="15" t="n">
        <x:f>'Crosswalk'!I18</x:f>
        <x:v>0</x:v>
      </x:c>
      <x:c r="S3075" s="15" t="n">
        <x:f>'Crosswalk'!J18</x:f>
        <x:v>0</x:v>
      </x:c>
      <x:c r="T3075" s="15" t="n">
        <x:f>'Crosswalk'!K18</x:f>
        <x:v>0</x:v>
      </x:c>
      <x:c r="U3075" s="15" t="n">
        <x:f>'Crosswalk'!L18</x:f>
        <x:v>0</x:v>
      </x:c>
      <x:c r="V3075" s="15" t="n">
        <x:f>'Crosswalk'!M18</x:f>
        <x:v>0</x:v>
      </x:c>
      <x:c r="W3075" s="15" t="n">
        <x:f>'Crosswalk'!N18</x:f>
        <x:v>0</x:v>
      </x:c>
      <x:c r="X3075" s="18" t="str">
        <x:v>LFS - Labour Force Survey</x:v>
      </x:c>
      <x:c r="Y3075" s="13" t="str"/>
      <x:c r="Z3075" s="18" t="str">
        <x:v>National 2024 division composition. Observed national industry detail; used only for composition within 2024 ILO modelled margins.</x:v>
      </x:c>
      <x:c r="AA3075" s="13" t="str"/>
      <x:c r="AB3075" s="13" t="str">
        <x:v>https://rplumber.ilo.org/data/indicator?format=.csv.gz&amp;id=EMP_TEMP_SEX_EC2_NB_A</x:v>
      </x:c>
    </x:row>
    <x:row r="3076" ht="48" customHeight="1">
      <x:c r="A3076" s="2" t="str">
        <x:v>SGP</x:v>
      </x:c>
      <x:c r="B3076" s="2" t="str">
        <x:v>C</x:v>
      </x:c>
      <x:c r="C3076" s="2" t="str">
        <x:v>SGP</x:v>
      </x:c>
      <x:c r="D3076" s="2" t="n">
        <x:v>2024</x:v>
      </x:c>
      <x:c r="E3076" s="2" t="str">
        <x:v>EC2_ISIC4_C16</x:v>
      </x:c>
      <x:c r="F3076" s="17" t="str">
        <x:v>Economic activity (ISIC-Rev.4), 2 digit level: 16 - Manufacture of wood and of products of wood and cork, except furniture; manufacture of articles of straw and plaiting materials</x:v>
      </x:c>
      <x:c r="G3076" s="19" t="n">
        <x:v>1.903</x:v>
      </x:c>
      <x:c r="H3076" s="20" t="n">
        <x:v>1</x:v>
      </x:c>
      <x:c r="I3076" s="19" t="n">
        <x:f>SUM(G3072:G3092)</x:f>
        <x:v>212.018</x:v>
      </x:c>
      <x:c r="J3076" s="20" t="n">
        <x:f>G3076/I3076*H3076</x:f>
        <x:v>0.00897565301059344</x:v>
      </x:c>
      <x:c r="K3076" s="2" t="str">
        <x:v>ISIC4:16</x:v>
      </x:c>
      <x:c r="L3076" s="14" t="n">
        <x:f>'Crosswalk'!C20</x:f>
        <x:v>0</x:v>
      </x:c>
      <x:c r="M3076" s="14" t="n">
        <x:f>'Crosswalk'!D20</x:f>
        <x:v>0.7</x:v>
      </x:c>
      <x:c r="N3076" s="14" t="n">
        <x:f>'Crosswalk'!E20</x:f>
        <x:v>0.3</x:v>
      </x:c>
      <x:c r="O3076" s="14" t="n">
        <x:f>'Crosswalk'!F20</x:f>
        <x:v>0</x:v>
      </x:c>
      <x:c r="P3076" s="14" t="n">
        <x:f>'Crosswalk'!G20</x:f>
        <x:v>0</x:v>
      </x:c>
      <x:c r="Q3076" s="14" t="n">
        <x:f>'Crosswalk'!H20</x:f>
        <x:v>0</x:v>
      </x:c>
      <x:c r="R3076" s="14" t="n">
        <x:f>'Crosswalk'!I20</x:f>
        <x:v>0</x:v>
      </x:c>
      <x:c r="S3076" s="14" t="n">
        <x:f>'Crosswalk'!J20</x:f>
        <x:v>0</x:v>
      </x:c>
      <x:c r="T3076" s="14" t="n">
        <x:f>'Crosswalk'!K20</x:f>
        <x:v>0</x:v>
      </x:c>
      <x:c r="U3076" s="14" t="n">
        <x:f>'Crosswalk'!L20</x:f>
        <x:v>0</x:v>
      </x:c>
      <x:c r="V3076" s="14" t="n">
        <x:f>'Crosswalk'!M20</x:f>
        <x:v>0</x:v>
      </x:c>
      <x:c r="W3076" s="14" t="n">
        <x:f>'Crosswalk'!N20</x:f>
        <x:v>0</x:v>
      </x:c>
      <x:c r="X3076" s="17" t="str">
        <x:v>LFS - Labour Force Survey</x:v>
      </x:c>
      <x:c r="Y3076" s="2" t="str"/>
      <x:c r="Z3076" s="17" t="str">
        <x:v>National 2024 division composition. Observed national industry detail; used only for composition within 2024 ILO modelled margins.</x:v>
      </x:c>
      <x:c r="AA3076" s="2" t="str"/>
      <x:c r="AB3076" s="2" t="str">
        <x:v>https://rplumber.ilo.org/data/indicator?format=.csv.gz&amp;id=EMP_TEMP_SEX_EC2_NB_A</x:v>
      </x:c>
    </x:row>
    <x:row r="3077" ht="48" customHeight="1">
      <x:c r="A3077" s="13" t="str">
        <x:v>SGP</x:v>
      </x:c>
      <x:c r="B3077" s="13" t="str">
        <x:v>C</x:v>
      </x:c>
      <x:c r="C3077" s="13" t="str">
        <x:v>SGP</x:v>
      </x:c>
      <x:c r="D3077" s="13" t="n">
        <x:v>2024</x:v>
      </x:c>
      <x:c r="E3077" s="13" t="str">
        <x:v>EC2_ISIC4_C17</x:v>
      </x:c>
      <x:c r="F3077" s="18" t="str">
        <x:v>Economic activity (ISIC-Rev.4), 2 digit level: 17 - Manufacture of paper and paper products</x:v>
      </x:c>
      <x:c r="G3077" s="21" t="n">
        <x:v>1.137</x:v>
      </x:c>
      <x:c r="H3077" s="22" t="n">
        <x:v>1</x:v>
      </x:c>
      <x:c r="I3077" s="21" t="n">
        <x:f>SUM(G3072:G3092)</x:f>
        <x:v>212.018</x:v>
      </x:c>
      <x:c r="J3077" s="22" t="n">
        <x:f>G3077/I3077*H3077</x:f>
        <x:v>0.005362752219151204</x:v>
      </x:c>
      <x:c r="K3077" s="13" t="str">
        <x:v>ISIC4:17</x:v>
      </x:c>
      <x:c r="L3077" s="15" t="n">
        <x:f>'Crosswalk'!C21</x:f>
        <x:v>0</x:v>
      </x:c>
      <x:c r="M3077" s="15" t="n">
        <x:f>'Crosswalk'!D21</x:f>
        <x:v>1</x:v>
      </x:c>
      <x:c r="N3077" s="15" t="n">
        <x:f>'Crosswalk'!E21</x:f>
        <x:v>0</x:v>
      </x:c>
      <x:c r="O3077" s="15" t="n">
        <x:f>'Crosswalk'!F21</x:f>
        <x:v>0</x:v>
      </x:c>
      <x:c r="P3077" s="15" t="n">
        <x:f>'Crosswalk'!G21</x:f>
        <x:v>0</x:v>
      </x:c>
      <x:c r="Q3077" s="15" t="n">
        <x:f>'Crosswalk'!H21</x:f>
        <x:v>0</x:v>
      </x:c>
      <x:c r="R3077" s="15" t="n">
        <x:f>'Crosswalk'!I21</x:f>
        <x:v>0</x:v>
      </x:c>
      <x:c r="S3077" s="15" t="n">
        <x:f>'Crosswalk'!J21</x:f>
        <x:v>0</x:v>
      </x:c>
      <x:c r="T3077" s="15" t="n">
        <x:f>'Crosswalk'!K21</x:f>
        <x:v>0</x:v>
      </x:c>
      <x:c r="U3077" s="15" t="n">
        <x:f>'Crosswalk'!L21</x:f>
        <x:v>0</x:v>
      </x:c>
      <x:c r="V3077" s="15" t="n">
        <x:f>'Crosswalk'!M21</x:f>
        <x:v>0</x:v>
      </x:c>
      <x:c r="W3077" s="15" t="n">
        <x:f>'Crosswalk'!N21</x:f>
        <x:v>0</x:v>
      </x:c>
      <x:c r="X3077" s="18" t="str">
        <x:v>LFS - Labour Force Survey</x:v>
      </x:c>
      <x:c r="Y3077" s="13" t="str"/>
      <x:c r="Z3077" s="18" t="str">
        <x:v>National 2024 division composition. Observed national industry detail; used only for composition within 2024 ILO modelled margins.</x:v>
      </x:c>
      <x:c r="AA3077" s="13" t="str"/>
      <x:c r="AB3077" s="13" t="str">
        <x:v>https://rplumber.ilo.org/data/indicator?format=.csv.gz&amp;id=EMP_TEMP_SEX_EC2_NB_A</x:v>
      </x:c>
    </x:row>
    <x:row r="3078" ht="48" customHeight="1">
      <x:c r="A3078" s="2" t="str">
        <x:v>SGP</x:v>
      </x:c>
      <x:c r="B3078" s="2" t="str">
        <x:v>C</x:v>
      </x:c>
      <x:c r="C3078" s="2" t="str">
        <x:v>SGP</x:v>
      </x:c>
      <x:c r="D3078" s="2" t="n">
        <x:v>2024</x:v>
      </x:c>
      <x:c r="E3078" s="2" t="str">
        <x:v>EC2_ISIC4_C18</x:v>
      </x:c>
      <x:c r="F3078" s="17" t="str">
        <x:v>Economic activity (ISIC-Rev.4), 2 digit level: 18 - Printing and reproduction of recorded media</x:v>
      </x:c>
      <x:c r="G3078" s="19" t="n">
        <x:v>9.065</x:v>
      </x:c>
      <x:c r="H3078" s="20" t="n">
        <x:v>1</x:v>
      </x:c>
      <x:c r="I3078" s="19" t="n">
        <x:f>SUM(G3072:G3092)</x:f>
        <x:v>212.018</x:v>
      </x:c>
      <x:c r="J3078" s="20" t="n">
        <x:f>G3078/I3078*H3078</x:f>
        <x:v>0.042755803752511576</x:v>
      </x:c>
      <x:c r="K3078" s="2" t="str">
        <x:v>ISIC4:18</x:v>
      </x:c>
      <x:c r="L3078" s="14" t="n">
        <x:f>'Crosswalk'!C22</x:f>
        <x:v>0</x:v>
      </x:c>
      <x:c r="M3078" s="14" t="n">
        <x:f>'Crosswalk'!D22</x:f>
        <x:v>0</x:v>
      </x:c>
      <x:c r="N3078" s="14" t="n">
        <x:f>'Crosswalk'!E22</x:f>
        <x:v>1</x:v>
      </x:c>
      <x:c r="O3078" s="14" t="n">
        <x:f>'Crosswalk'!F22</x:f>
        <x:v>0</x:v>
      </x:c>
      <x:c r="P3078" s="14" t="n">
        <x:f>'Crosswalk'!G22</x:f>
        <x:v>0</x:v>
      </x:c>
      <x:c r="Q3078" s="14" t="n">
        <x:f>'Crosswalk'!H22</x:f>
        <x:v>0</x:v>
      </x:c>
      <x:c r="R3078" s="14" t="n">
        <x:f>'Crosswalk'!I22</x:f>
        <x:v>0</x:v>
      </x:c>
      <x:c r="S3078" s="14" t="n">
        <x:f>'Crosswalk'!J22</x:f>
        <x:v>0</x:v>
      </x:c>
      <x:c r="T3078" s="14" t="n">
        <x:f>'Crosswalk'!K22</x:f>
        <x:v>0</x:v>
      </x:c>
      <x:c r="U3078" s="14" t="n">
        <x:f>'Crosswalk'!L22</x:f>
        <x:v>0</x:v>
      </x:c>
      <x:c r="V3078" s="14" t="n">
        <x:f>'Crosswalk'!M22</x:f>
        <x:v>0</x:v>
      </x:c>
      <x:c r="W3078" s="14" t="n">
        <x:f>'Crosswalk'!N22</x:f>
        <x:v>0</x:v>
      </x:c>
      <x:c r="X3078" s="17" t="str">
        <x:v>LFS - Labour Force Survey</x:v>
      </x:c>
      <x:c r="Y3078" s="2" t="str"/>
      <x:c r="Z3078" s="17" t="str">
        <x:v>National 2024 division composition. Observed national industry detail; used only for composition within 2024 ILO modelled margins.</x:v>
      </x:c>
      <x:c r="AA3078" s="2" t="str"/>
      <x:c r="AB3078" s="2" t="str">
        <x:v>https://rplumber.ilo.org/data/indicator?format=.csv.gz&amp;id=EMP_TEMP_SEX_EC2_NB_A</x:v>
      </x:c>
    </x:row>
    <x:row r="3079" ht="48" customHeight="1">
      <x:c r="A3079" s="13" t="str">
        <x:v>SGP</x:v>
      </x:c>
      <x:c r="B3079" s="13" t="str">
        <x:v>C</x:v>
      </x:c>
      <x:c r="C3079" s="13" t="str">
        <x:v>SGP</x:v>
      </x:c>
      <x:c r="D3079" s="13" t="n">
        <x:v>2024</x:v>
      </x:c>
      <x:c r="E3079" s="13" t="str">
        <x:v>EC2_ISIC4_C19</x:v>
      </x:c>
      <x:c r="F3079" s="18" t="str">
        <x:v>Economic activity (ISIC-Rev.4), 2 digit level: 19 - Manufacture of coke and refined petroleum products</x:v>
      </x:c>
      <x:c r="G3079" s="21" t="n">
        <x:v>7.585</x:v>
      </x:c>
      <x:c r="H3079" s="22" t="n">
        <x:v>1</x:v>
      </x:c>
      <x:c r="I3079" s="21" t="n">
        <x:f>SUM(G3072:G3092)</x:f>
        <x:v>212.018</x:v>
      </x:c>
      <x:c r="J3079" s="22" t="n">
        <x:f>G3079/I3079*H3079</x:f>
        <x:v>0.03577526436434642</x:v>
      </x:c>
      <x:c r="K3079" s="13" t="str">
        <x:v>ISIC4:19</x:v>
      </x:c>
      <x:c r="L3079" s="15" t="n">
        <x:f>'Crosswalk'!C23</x:f>
        <x:v>1</x:v>
      </x:c>
      <x:c r="M3079" s="15" t="n">
        <x:f>'Crosswalk'!D23</x:f>
        <x:v>0</x:v>
      </x:c>
      <x:c r="N3079" s="15" t="n">
        <x:f>'Crosswalk'!E23</x:f>
        <x:v>0</x:v>
      </x:c>
      <x:c r="O3079" s="15" t="n">
        <x:f>'Crosswalk'!F23</x:f>
        <x:v>0</x:v>
      </x:c>
      <x:c r="P3079" s="15" t="n">
        <x:f>'Crosswalk'!G23</x:f>
        <x:v>0</x:v>
      </x:c>
      <x:c r="Q3079" s="15" t="n">
        <x:f>'Crosswalk'!H23</x:f>
        <x:v>0</x:v>
      </x:c>
      <x:c r="R3079" s="15" t="n">
        <x:f>'Crosswalk'!I23</x:f>
        <x:v>0</x:v>
      </x:c>
      <x:c r="S3079" s="15" t="n">
        <x:f>'Crosswalk'!J23</x:f>
        <x:v>0</x:v>
      </x:c>
      <x:c r="T3079" s="15" t="n">
        <x:f>'Crosswalk'!K23</x:f>
        <x:v>0</x:v>
      </x:c>
      <x:c r="U3079" s="15" t="n">
        <x:f>'Crosswalk'!L23</x:f>
        <x:v>0</x:v>
      </x:c>
      <x:c r="V3079" s="15" t="n">
        <x:f>'Crosswalk'!M23</x:f>
        <x:v>0</x:v>
      </x:c>
      <x:c r="W3079" s="15" t="n">
        <x:f>'Crosswalk'!N23</x:f>
        <x:v>0</x:v>
      </x:c>
      <x:c r="X3079" s="18" t="str">
        <x:v>LFS - Labour Force Survey</x:v>
      </x:c>
      <x:c r="Y3079" s="13" t="str"/>
      <x:c r="Z3079" s="18" t="str">
        <x:v>National 2024 division composition. Observed national industry detail; used only for composition within 2024 ILO modelled margins.</x:v>
      </x:c>
      <x:c r="AA3079" s="13" t="str"/>
      <x:c r="AB3079" s="13" t="str">
        <x:v>https://rplumber.ilo.org/data/indicator?format=.csv.gz&amp;id=EMP_TEMP_SEX_EC2_NB_A</x:v>
      </x:c>
    </x:row>
    <x:row r="3080" ht="48" customHeight="1">
      <x:c r="A3080" s="2" t="str">
        <x:v>SGP</x:v>
      </x:c>
      <x:c r="B3080" s="2" t="str">
        <x:v>C</x:v>
      </x:c>
      <x:c r="C3080" s="2" t="str">
        <x:v>SGP</x:v>
      </x:c>
      <x:c r="D3080" s="2" t="n">
        <x:v>2024</x:v>
      </x:c>
      <x:c r="E3080" s="2" t="str">
        <x:v>EC2_ISIC4_C20</x:v>
      </x:c>
      <x:c r="F3080" s="17" t="str">
        <x:v>Economic activity (ISIC-Rev.4), 2 digit level: 20 - Manufacture of chemicals and chemical products</x:v>
      </x:c>
      <x:c r="G3080" s="19" t="n">
        <x:v>13.542</x:v>
      </x:c>
      <x:c r="H3080" s="20" t="n">
        <x:v>1</x:v>
      </x:c>
      <x:c r="I3080" s="19" t="n">
        <x:f>SUM(G3072:G3092)</x:f>
        <x:v>212.018</x:v>
      </x:c>
      <x:c r="J3080" s="20" t="n">
        <x:f>G3080/I3080*H3080</x:f>
        <x:v>0.06387193540171117</x:v>
      </x:c>
      <x:c r="K3080" s="2" t="str">
        <x:v>ISIC4:20</x:v>
      </x:c>
      <x:c r="L3080" s="14" t="n">
        <x:f>'Crosswalk'!C24</x:f>
        <x:v>0</x:v>
      </x:c>
      <x:c r="M3080" s="14" t="n">
        <x:f>'Crosswalk'!D24</x:f>
        <x:v>0.8</x:v>
      </x:c>
      <x:c r="N3080" s="14" t="n">
        <x:f>'Crosswalk'!E24</x:f>
        <x:v>0</x:v>
      </x:c>
      <x:c r="O3080" s="14" t="n">
        <x:f>'Crosswalk'!F24</x:f>
        <x:v>0</x:v>
      </x:c>
      <x:c r="P3080" s="14" t="n">
        <x:f>'Crosswalk'!G24</x:f>
        <x:v>0.2</x:v>
      </x:c>
      <x:c r="Q3080" s="14" t="n">
        <x:f>'Crosswalk'!H24</x:f>
        <x:v>0</x:v>
      </x:c>
      <x:c r="R3080" s="14" t="n">
        <x:f>'Crosswalk'!I24</x:f>
        <x:v>0</x:v>
      </x:c>
      <x:c r="S3080" s="14" t="n">
        <x:f>'Crosswalk'!J24</x:f>
        <x:v>0</x:v>
      </x:c>
      <x:c r="T3080" s="14" t="n">
        <x:f>'Crosswalk'!K24</x:f>
        <x:v>0</x:v>
      </x:c>
      <x:c r="U3080" s="14" t="n">
        <x:f>'Crosswalk'!L24</x:f>
        <x:v>0</x:v>
      </x:c>
      <x:c r="V3080" s="14" t="n">
        <x:f>'Crosswalk'!M24</x:f>
        <x:v>0</x:v>
      </x:c>
      <x:c r="W3080" s="14" t="n">
        <x:f>'Crosswalk'!N24</x:f>
        <x:v>0</x:v>
      </x:c>
      <x:c r="X3080" s="17" t="str">
        <x:v>LFS - Labour Force Survey</x:v>
      </x:c>
      <x:c r="Y3080" s="2" t="str"/>
      <x:c r="Z3080" s="17" t="str">
        <x:v>National 2024 division composition. Observed national industry detail; used only for composition within 2024 ILO modelled margins.</x:v>
      </x:c>
      <x:c r="AA3080" s="2" t="str"/>
      <x:c r="AB3080" s="2" t="str">
        <x:v>https://rplumber.ilo.org/data/indicator?format=.csv.gz&amp;id=EMP_TEMP_SEX_EC2_NB_A</x:v>
      </x:c>
    </x:row>
    <x:row r="3081" ht="48" customHeight="1">
      <x:c r="A3081" s="13" t="str">
        <x:v>SGP</x:v>
      </x:c>
      <x:c r="B3081" s="13" t="str">
        <x:v>C</x:v>
      </x:c>
      <x:c r="C3081" s="13" t="str">
        <x:v>SGP</x:v>
      </x:c>
      <x:c r="D3081" s="13" t="n">
        <x:v>2024</x:v>
      </x:c>
      <x:c r="E3081" s="13" t="str">
        <x:v>EC2_ISIC4_C21</x:v>
      </x:c>
      <x:c r="F3081" s="18" t="str">
        <x:v>Economic activity (ISIC-Rev.4), 2 digit level: 21 - Manufacture of pharmaceuticals, medicinal chemical and botanical products</x:v>
      </x:c>
      <x:c r="G3081" s="21" t="n">
        <x:v>8.387</x:v>
      </x:c>
      <x:c r="H3081" s="22" t="n">
        <x:v>1</x:v>
      </x:c>
      <x:c r="I3081" s="21" t="n">
        <x:f>SUM(G3072:G3092)</x:f>
        <x:v>212.018</x:v>
      </x:c>
      <x:c r="J3081" s="22" t="n">
        <x:f>G3081/I3081*H3081</x:f>
        <x:v>0.03955796205982511</x:v>
      </x:c>
      <x:c r="K3081" s="13" t="str">
        <x:v>ISIC4:21</x:v>
      </x:c>
      <x:c r="L3081" s="15" t="n">
        <x:f>'Crosswalk'!C25</x:f>
        <x:v>0</x:v>
      </x:c>
      <x:c r="M3081" s="15" t="n">
        <x:f>'Crosswalk'!D25</x:f>
        <x:v>0</x:v>
      </x:c>
      <x:c r="N3081" s="15" t="n">
        <x:f>'Crosswalk'!E25</x:f>
        <x:v>0</x:v>
      </x:c>
      <x:c r="O3081" s="15" t="n">
        <x:f>'Crosswalk'!F25</x:f>
        <x:v>0</x:v>
      </x:c>
      <x:c r="P3081" s="15" t="n">
        <x:f>'Crosswalk'!G25</x:f>
        <x:v>0</x:v>
      </x:c>
      <x:c r="Q3081" s="15" t="n">
        <x:f>'Crosswalk'!H25</x:f>
        <x:v>1</x:v>
      </x:c>
      <x:c r="R3081" s="15" t="n">
        <x:f>'Crosswalk'!I25</x:f>
        <x:v>0</x:v>
      </x:c>
      <x:c r="S3081" s="15" t="n">
        <x:f>'Crosswalk'!J25</x:f>
        <x:v>0</x:v>
      </x:c>
      <x:c r="T3081" s="15" t="n">
        <x:f>'Crosswalk'!K25</x:f>
        <x:v>0</x:v>
      </x:c>
      <x:c r="U3081" s="15" t="n">
        <x:f>'Crosswalk'!L25</x:f>
        <x:v>0</x:v>
      </x:c>
      <x:c r="V3081" s="15" t="n">
        <x:f>'Crosswalk'!M25</x:f>
        <x:v>0</x:v>
      </x:c>
      <x:c r="W3081" s="15" t="n">
        <x:f>'Crosswalk'!N25</x:f>
        <x:v>0</x:v>
      </x:c>
      <x:c r="X3081" s="18" t="str">
        <x:v>LFS - Labour Force Survey</x:v>
      </x:c>
      <x:c r="Y3081" s="13" t="str"/>
      <x:c r="Z3081" s="18" t="str">
        <x:v>National 2024 division composition. Observed national industry detail; used only for composition within 2024 ILO modelled margins.</x:v>
      </x:c>
      <x:c r="AA3081" s="13" t="str"/>
      <x:c r="AB3081" s="13" t="str">
        <x:v>https://rplumber.ilo.org/data/indicator?format=.csv.gz&amp;id=EMP_TEMP_SEX_EC2_NB_A</x:v>
      </x:c>
    </x:row>
    <x:row r="3082" ht="48" customHeight="1">
      <x:c r="A3082" s="2" t="str">
        <x:v>SGP</x:v>
      </x:c>
      <x:c r="B3082" s="2" t="str">
        <x:v>C</x:v>
      </x:c>
      <x:c r="C3082" s="2" t="str">
        <x:v>SGP</x:v>
      </x:c>
      <x:c r="D3082" s="2" t="n">
        <x:v>2024</x:v>
      </x:c>
      <x:c r="E3082" s="2" t="str">
        <x:v>EC2_ISIC4_C22</x:v>
      </x:c>
      <x:c r="F3082" s="17" t="str">
        <x:v>Economic activity (ISIC-Rev.4), 2 digit level: 22 - Manufacture of rubber and plastics products</x:v>
      </x:c>
      <x:c r="G3082" s="19" t="n">
        <x:v>5.627</x:v>
      </x:c>
      <x:c r="H3082" s="20" t="n">
        <x:v>1</x:v>
      </x:c>
      <x:c r="I3082" s="19" t="n">
        <x:f>SUM(G3072:G3092)</x:f>
        <x:v>212.018</x:v>
      </x:c>
      <x:c r="J3082" s="20" t="n">
        <x:f>G3082/I3082*H3082</x:f>
        <x:v>0.02654019941703063</x:v>
      </x:c>
      <x:c r="K3082" s="2" t="str">
        <x:v>ISIC4:22</x:v>
      </x:c>
      <x:c r="L3082" s="14" t="n">
        <x:f>'Crosswalk'!C26</x:f>
        <x:v>0</x:v>
      </x:c>
      <x:c r="M3082" s="14" t="n">
        <x:f>'Crosswalk'!D26</x:f>
        <x:v>0.5</x:v>
      </x:c>
      <x:c r="N3082" s="14" t="n">
        <x:f>'Crosswalk'!E26</x:f>
        <x:v>0.2</x:v>
      </x:c>
      <x:c r="O3082" s="14" t="n">
        <x:f>'Crosswalk'!F26</x:f>
        <x:v>0.3</x:v>
      </x:c>
      <x:c r="P3082" s="14" t="n">
        <x:f>'Crosswalk'!G26</x:f>
        <x:v>0</x:v>
      </x:c>
      <x:c r="Q3082" s="14" t="n">
        <x:f>'Crosswalk'!H26</x:f>
        <x:v>0</x:v>
      </x:c>
      <x:c r="R3082" s="14" t="n">
        <x:f>'Crosswalk'!I26</x:f>
        <x:v>0</x:v>
      </x:c>
      <x:c r="S3082" s="14" t="n">
        <x:f>'Crosswalk'!J26</x:f>
        <x:v>0</x:v>
      </x:c>
      <x:c r="T3082" s="14" t="n">
        <x:f>'Crosswalk'!K26</x:f>
        <x:v>0</x:v>
      </x:c>
      <x:c r="U3082" s="14" t="n">
        <x:f>'Crosswalk'!L26</x:f>
        <x:v>0</x:v>
      </x:c>
      <x:c r="V3082" s="14" t="n">
        <x:f>'Crosswalk'!M26</x:f>
        <x:v>0</x:v>
      </x:c>
      <x:c r="W3082" s="14" t="n">
        <x:f>'Crosswalk'!N26</x:f>
        <x:v>0</x:v>
      </x:c>
      <x:c r="X3082" s="17" t="str">
        <x:v>LFS - Labour Force Survey</x:v>
      </x:c>
      <x:c r="Y3082" s="2" t="str"/>
      <x:c r="Z3082" s="17" t="str">
        <x:v>National 2024 division composition. Observed national industry detail; used only for composition within 2024 ILO modelled margins.</x:v>
      </x:c>
      <x:c r="AA3082" s="2" t="str"/>
      <x:c r="AB3082" s="2" t="str">
        <x:v>https://rplumber.ilo.org/data/indicator?format=.csv.gz&amp;id=EMP_TEMP_SEX_EC2_NB_A</x:v>
      </x:c>
    </x:row>
    <x:row r="3083" ht="48" customHeight="1">
      <x:c r="A3083" s="13" t="str">
        <x:v>SGP</x:v>
      </x:c>
      <x:c r="B3083" s="13" t="str">
        <x:v>C</x:v>
      </x:c>
      <x:c r="C3083" s="13" t="str">
        <x:v>SGP</x:v>
      </x:c>
      <x:c r="D3083" s="13" t="n">
        <x:v>2024</x:v>
      </x:c>
      <x:c r="E3083" s="13" t="str">
        <x:v>EC2_ISIC4_C23</x:v>
      </x:c>
      <x:c r="F3083" s="18" t="str">
        <x:v>Economic activity (ISIC-Rev.4), 2 digit level: 23 - Manufacture of other non-metallic mineral products</x:v>
      </x:c>
      <x:c r="G3083" s="21" t="n">
        <x:v>2.246</x:v>
      </x:c>
      <x:c r="H3083" s="22" t="n">
        <x:v>1</x:v>
      </x:c>
      <x:c r="I3083" s="21" t="n">
        <x:f>SUM(G3072:G3092)</x:f>
        <x:v>212.018</x:v>
      </x:c>
      <x:c r="J3083" s="22" t="n">
        <x:f>G3083/I3083*H3083</x:f>
        <x:v>0.010593440179607392</x:v>
      </x:c>
      <x:c r="K3083" s="13" t="str">
        <x:v>ISIC4:23</x:v>
      </x:c>
      <x:c r="L3083" s="15" t="n">
        <x:f>'Crosswalk'!C27</x:f>
        <x:v>0</x:v>
      </x:c>
      <x:c r="M3083" s="15" t="n">
        <x:f>'Crosswalk'!D27</x:f>
        <x:v>0.85</x:v>
      </x:c>
      <x:c r="N3083" s="15" t="n">
        <x:f>'Crosswalk'!E27</x:f>
        <x:v>0.15</x:v>
      </x:c>
      <x:c r="O3083" s="15" t="n">
        <x:f>'Crosswalk'!F27</x:f>
        <x:v>0</x:v>
      </x:c>
      <x:c r="P3083" s="15" t="n">
        <x:f>'Crosswalk'!G27</x:f>
        <x:v>0</x:v>
      </x:c>
      <x:c r="Q3083" s="15" t="n">
        <x:f>'Crosswalk'!H27</x:f>
        <x:v>0</x:v>
      </x:c>
      <x:c r="R3083" s="15" t="n">
        <x:f>'Crosswalk'!I27</x:f>
        <x:v>0</x:v>
      </x:c>
      <x:c r="S3083" s="15" t="n">
        <x:f>'Crosswalk'!J27</x:f>
        <x:v>0</x:v>
      </x:c>
      <x:c r="T3083" s="15" t="n">
        <x:f>'Crosswalk'!K27</x:f>
        <x:v>0</x:v>
      </x:c>
      <x:c r="U3083" s="15" t="n">
        <x:f>'Crosswalk'!L27</x:f>
        <x:v>0</x:v>
      </x:c>
      <x:c r="V3083" s="15" t="n">
        <x:f>'Crosswalk'!M27</x:f>
        <x:v>0</x:v>
      </x:c>
      <x:c r="W3083" s="15" t="n">
        <x:f>'Crosswalk'!N27</x:f>
        <x:v>0</x:v>
      </x:c>
      <x:c r="X3083" s="18" t="str">
        <x:v>LFS - Labour Force Survey</x:v>
      </x:c>
      <x:c r="Y3083" s="13" t="str"/>
      <x:c r="Z3083" s="18" t="str">
        <x:v>National 2024 division composition. Observed national industry detail; used only for composition within 2024 ILO modelled margins.</x:v>
      </x:c>
      <x:c r="AA3083" s="13" t="str"/>
      <x:c r="AB3083" s="13" t="str">
        <x:v>https://rplumber.ilo.org/data/indicator?format=.csv.gz&amp;id=EMP_TEMP_SEX_EC2_NB_A</x:v>
      </x:c>
    </x:row>
    <x:row r="3084" ht="48" customHeight="1">
      <x:c r="A3084" s="2" t="str">
        <x:v>SGP</x:v>
      </x:c>
      <x:c r="B3084" s="2" t="str">
        <x:v>C</x:v>
      </x:c>
      <x:c r="C3084" s="2" t="str">
        <x:v>SGP</x:v>
      </x:c>
      <x:c r="D3084" s="2" t="n">
        <x:v>2024</x:v>
      </x:c>
      <x:c r="E3084" s="2" t="str">
        <x:v>EC2_ISIC4_C24</x:v>
      </x:c>
      <x:c r="F3084" s="17" t="str">
        <x:v>Economic activity (ISIC-Rev.4), 2 digit level: 24 - Manufacture of basic metals</x:v>
      </x:c>
      <x:c r="G3084" s="19" t="n">
        <x:v>1.013</x:v>
      </x:c>
      <x:c r="H3084" s="20" t="n">
        <x:v>1</x:v>
      </x:c>
      <x:c r="I3084" s="19" t="n">
        <x:f>SUM(G3072:G3092)</x:f>
        <x:v>212.018</x:v>
      </x:c>
      <x:c r="J3084" s="20" t="n">
        <x:f>G3084/I3084*H3084</x:f>
        <x:v>0.004777896216358988</x:v>
      </x:c>
      <x:c r="K3084" s="2" t="str">
        <x:v>ISIC4:24</x:v>
      </x:c>
      <x:c r="L3084" s="14" t="n">
        <x:f>'Crosswalk'!C28</x:f>
        <x:v>0</x:v>
      </x:c>
      <x:c r="M3084" s="14" t="n">
        <x:f>'Crosswalk'!D28</x:f>
        <x:v>1</x:v>
      </x:c>
      <x:c r="N3084" s="14" t="n">
        <x:f>'Crosswalk'!E28</x:f>
        <x:v>0</x:v>
      </x:c>
      <x:c r="O3084" s="14" t="n">
        <x:f>'Crosswalk'!F28</x:f>
        <x:v>0</x:v>
      </x:c>
      <x:c r="P3084" s="14" t="n">
        <x:f>'Crosswalk'!G28</x:f>
        <x:v>0</x:v>
      </x:c>
      <x:c r="Q3084" s="14" t="n">
        <x:f>'Crosswalk'!H28</x:f>
        <x:v>0</x:v>
      </x:c>
      <x:c r="R3084" s="14" t="n">
        <x:f>'Crosswalk'!I28</x:f>
        <x:v>0</x:v>
      </x:c>
      <x:c r="S3084" s="14" t="n">
        <x:f>'Crosswalk'!J28</x:f>
        <x:v>0</x:v>
      </x:c>
      <x:c r="T3084" s="14" t="n">
        <x:f>'Crosswalk'!K28</x:f>
        <x:v>0</x:v>
      </x:c>
      <x:c r="U3084" s="14" t="n">
        <x:f>'Crosswalk'!L28</x:f>
        <x:v>0</x:v>
      </x:c>
      <x:c r="V3084" s="14" t="n">
        <x:f>'Crosswalk'!M28</x:f>
        <x:v>0</x:v>
      </x:c>
      <x:c r="W3084" s="14" t="n">
        <x:f>'Crosswalk'!N28</x:f>
        <x:v>0</x:v>
      </x:c>
      <x:c r="X3084" s="17" t="str">
        <x:v>LFS - Labour Force Survey</x:v>
      </x:c>
      <x:c r="Y3084" s="2" t="str"/>
      <x:c r="Z3084" s="17" t="str">
        <x:v>National 2024 division composition. Observed national industry detail; used only for composition within 2024 ILO modelled margins.</x:v>
      </x:c>
      <x:c r="AA3084" s="2" t="str"/>
      <x:c r="AB3084" s="2" t="str">
        <x:v>https://rplumber.ilo.org/data/indicator?format=.csv.gz&amp;id=EMP_TEMP_SEX_EC2_NB_A</x:v>
      </x:c>
    </x:row>
    <x:row r="3085" ht="48" customHeight="1">
      <x:c r="A3085" s="13" t="str">
        <x:v>SGP</x:v>
      </x:c>
      <x:c r="B3085" s="13" t="str">
        <x:v>C</x:v>
      </x:c>
      <x:c r="C3085" s="13" t="str">
        <x:v>SGP</x:v>
      </x:c>
      <x:c r="D3085" s="13" t="n">
        <x:v>2024</x:v>
      </x:c>
      <x:c r="E3085" s="13" t="str">
        <x:v>EC2_ISIC4_C25</x:v>
      </x:c>
      <x:c r="F3085" s="18" t="str">
        <x:v>Economic activity (ISIC-Rev.4), 2 digit level: 25 - Manufacture of fabricated metal products, except machinery and equipment</x:v>
      </x:c>
      <x:c r="G3085" s="21" t="n">
        <x:v>12.901</x:v>
      </x:c>
      <x:c r="H3085" s="22" t="n">
        <x:v>1</x:v>
      </x:c>
      <x:c r="I3085" s="21" t="n">
        <x:f>SUM(G3072:G3092)</x:f>
        <x:v>212.018</x:v>
      </x:c>
      <x:c r="J3085" s="22" t="n">
        <x:f>G3085/I3085*H3085</x:f>
        <x:v>0.06084860719372883</x:v>
      </x:c>
      <x:c r="K3085" s="13" t="str">
        <x:v>ISIC4:25</x:v>
      </x:c>
      <x:c r="L3085" s="15" t="n">
        <x:f>'Crosswalk'!C29</x:f>
        <x:v>0</x:v>
      </x:c>
      <x:c r="M3085" s="15" t="n">
        <x:f>'Crosswalk'!D29</x:f>
        <x:v>0</x:v>
      </x:c>
      <x:c r="N3085" s="15" t="n">
        <x:f>'Crosswalk'!E29</x:f>
        <x:v>1</x:v>
      </x:c>
      <x:c r="O3085" s="15" t="n">
        <x:f>'Crosswalk'!F29</x:f>
        <x:v>0</x:v>
      </x:c>
      <x:c r="P3085" s="15" t="n">
        <x:f>'Crosswalk'!G29</x:f>
        <x:v>0</x:v>
      </x:c>
      <x:c r="Q3085" s="15" t="n">
        <x:f>'Crosswalk'!H29</x:f>
        <x:v>0</x:v>
      </x:c>
      <x:c r="R3085" s="15" t="n">
        <x:f>'Crosswalk'!I29</x:f>
        <x:v>0</x:v>
      </x:c>
      <x:c r="S3085" s="15" t="n">
        <x:f>'Crosswalk'!J29</x:f>
        <x:v>0</x:v>
      </x:c>
      <x:c r="T3085" s="15" t="n">
        <x:f>'Crosswalk'!K29</x:f>
        <x:v>0</x:v>
      </x:c>
      <x:c r="U3085" s="15" t="n">
        <x:f>'Crosswalk'!L29</x:f>
        <x:v>0</x:v>
      </x:c>
      <x:c r="V3085" s="15" t="n">
        <x:f>'Crosswalk'!M29</x:f>
        <x:v>0</x:v>
      </x:c>
      <x:c r="W3085" s="15" t="n">
        <x:f>'Crosswalk'!N29</x:f>
        <x:v>0</x:v>
      </x:c>
      <x:c r="X3085" s="18" t="str">
        <x:v>LFS - Labour Force Survey</x:v>
      </x:c>
      <x:c r="Y3085" s="13" t="str"/>
      <x:c r="Z3085" s="18" t="str">
        <x:v>National 2024 division composition. Observed national industry detail; used only for composition within 2024 ILO modelled margins.</x:v>
      </x:c>
      <x:c r="AA3085" s="13" t="str"/>
      <x:c r="AB3085" s="13" t="str">
        <x:v>https://rplumber.ilo.org/data/indicator?format=.csv.gz&amp;id=EMP_TEMP_SEX_EC2_NB_A</x:v>
      </x:c>
    </x:row>
    <x:row r="3086" ht="48" customHeight="1">
      <x:c r="A3086" s="2" t="str">
        <x:v>SGP</x:v>
      </x:c>
      <x:c r="B3086" s="2" t="str">
        <x:v>C</x:v>
      </x:c>
      <x:c r="C3086" s="2" t="str">
        <x:v>SGP</x:v>
      </x:c>
      <x:c r="D3086" s="2" t="n">
        <x:v>2024</x:v>
      </x:c>
      <x:c r="E3086" s="2" t="str">
        <x:v>EC2_ISIC4_C26</x:v>
      </x:c>
      <x:c r="F3086" s="17" t="str">
        <x:v>Economic activity (ISIC-Rev.4), 2 digit level: 26 - Manufacture of computer, electronic and optical products</x:v>
      </x:c>
      <x:c r="G3086" s="19" t="n">
        <x:v>39.548</x:v>
      </x:c>
      <x:c r="H3086" s="20" t="n">
        <x:v>1</x:v>
      </x:c>
      <x:c r="I3086" s="19" t="n">
        <x:f>SUM(G3072:G3092)</x:f>
        <x:v>212.018</x:v>
      </x:c>
      <x:c r="J3086" s="20" t="n">
        <x:f>G3086/I3086*H3086</x:f>
        <x:v>0.1865313322453754</x:v>
      </x:c>
      <x:c r="K3086" s="2" t="str">
        <x:v>ISIC4:26</x:v>
      </x:c>
      <x:c r="L3086" s="14" t="n">
        <x:f>'Crosswalk'!C30</x:f>
        <x:v>0</x:v>
      </x:c>
      <x:c r="M3086" s="14" t="n">
        <x:f>'Crosswalk'!D30</x:f>
        <x:v>0</x:v>
      </x:c>
      <x:c r="N3086" s="14" t="n">
        <x:f>'Crosswalk'!E30</x:f>
        <x:v>0.05</x:v>
      </x:c>
      <x:c r="O3086" s="14" t="n">
        <x:f>'Crosswalk'!F30</x:f>
        <x:v>0.1</x:v>
      </x:c>
      <x:c r="P3086" s="14" t="n">
        <x:f>'Crosswalk'!G30</x:f>
        <x:v>0</x:v>
      </x:c>
      <x:c r="Q3086" s="14" t="n">
        <x:f>'Crosswalk'!H30</x:f>
        <x:v>0.1</x:v>
      </x:c>
      <x:c r="R3086" s="14" t="n">
        <x:f>'Crosswalk'!I30</x:f>
        <x:v>0</x:v>
      </x:c>
      <x:c r="S3086" s="14" t="n">
        <x:f>'Crosswalk'!J30</x:f>
        <x:v>0.75</x:v>
      </x:c>
      <x:c r="T3086" s="14" t="n">
        <x:f>'Crosswalk'!K30</x:f>
        <x:v>0</x:v>
      </x:c>
      <x:c r="U3086" s="14" t="n">
        <x:f>'Crosswalk'!L30</x:f>
        <x:v>0</x:v>
      </x:c>
      <x:c r="V3086" s="14" t="n">
        <x:f>'Crosswalk'!M30</x:f>
        <x:v>0</x:v>
      </x:c>
      <x:c r="W3086" s="14" t="n">
        <x:f>'Crosswalk'!N30</x:f>
        <x:v>0</x:v>
      </x:c>
      <x:c r="X3086" s="17" t="str">
        <x:v>LFS - Labour Force Survey</x:v>
      </x:c>
      <x:c r="Y3086" s="2" t="str"/>
      <x:c r="Z3086" s="17" t="str">
        <x:v>National 2024 division composition. Observed national industry detail; used only for composition within 2024 ILO modelled margins.</x:v>
      </x:c>
      <x:c r="AA3086" s="2" t="str"/>
      <x:c r="AB3086" s="2" t="str">
        <x:v>https://rplumber.ilo.org/data/indicator?format=.csv.gz&amp;id=EMP_TEMP_SEX_EC2_NB_A</x:v>
      </x:c>
    </x:row>
    <x:row r="3087" ht="48" customHeight="1">
      <x:c r="A3087" s="13" t="str">
        <x:v>SGP</x:v>
      </x:c>
      <x:c r="B3087" s="13" t="str">
        <x:v>C</x:v>
      </x:c>
      <x:c r="C3087" s="13" t="str">
        <x:v>SGP</x:v>
      </x:c>
      <x:c r="D3087" s="13" t="n">
        <x:v>2024</x:v>
      </x:c>
      <x:c r="E3087" s="13" t="str">
        <x:v>EC2_ISIC4_C27</x:v>
      </x:c>
      <x:c r="F3087" s="18" t="str">
        <x:v>Economic activity (ISIC-Rev.4), 2 digit level: 27 - Manufacture of electrical equipment</x:v>
      </x:c>
      <x:c r="G3087" s="21" t="n">
        <x:v>5.895</x:v>
      </x:c>
      <x:c r="H3087" s="22" t="n">
        <x:v>1</x:v>
      </x:c>
      <x:c r="I3087" s="21" t="n">
        <x:f>SUM(G3072:G3092)</x:f>
        <x:v>212.018</x:v>
      </x:c>
      <x:c r="J3087" s="22" t="n">
        <x:f>G3087/I3087*H3087</x:f>
        <x:v>0.02780424303596864</x:v>
      </x:c>
      <x:c r="K3087" s="13" t="str">
        <x:v>ISIC4:27</x:v>
      </x:c>
      <x:c r="L3087" s="15" t="n">
        <x:f>'Crosswalk'!C31</x:f>
        <x:v>0</x:v>
      </x:c>
      <x:c r="M3087" s="15" t="n">
        <x:f>'Crosswalk'!D31</x:f>
        <x:v>0</x:v>
      </x:c>
      <x:c r="N3087" s="15" t="n">
        <x:f>'Crosswalk'!E31</x:f>
        <x:v>0.85</x:v>
      </x:c>
      <x:c r="O3087" s="15" t="n">
        <x:f>'Crosswalk'!F31</x:f>
        <x:v>0.15</x:v>
      </x:c>
      <x:c r="P3087" s="15" t="n">
        <x:f>'Crosswalk'!G31</x:f>
        <x:v>0</x:v>
      </x:c>
      <x:c r="Q3087" s="15" t="n">
        <x:f>'Crosswalk'!H31</x:f>
        <x:v>0</x:v>
      </x:c>
      <x:c r="R3087" s="15" t="n">
        <x:f>'Crosswalk'!I31</x:f>
        <x:v>0</x:v>
      </x:c>
      <x:c r="S3087" s="15" t="n">
        <x:f>'Crosswalk'!J31</x:f>
        <x:v>0</x:v>
      </x:c>
      <x:c r="T3087" s="15" t="n">
        <x:f>'Crosswalk'!K31</x:f>
        <x:v>0</x:v>
      </x:c>
      <x:c r="U3087" s="15" t="n">
        <x:f>'Crosswalk'!L31</x:f>
        <x:v>0</x:v>
      </x:c>
      <x:c r="V3087" s="15" t="n">
        <x:f>'Crosswalk'!M31</x:f>
        <x:v>0</x:v>
      </x:c>
      <x:c r="W3087" s="15" t="n">
        <x:f>'Crosswalk'!N31</x:f>
        <x:v>0</x:v>
      </x:c>
      <x:c r="X3087" s="18" t="str">
        <x:v>LFS - Labour Force Survey</x:v>
      </x:c>
      <x:c r="Y3087" s="13" t="str"/>
      <x:c r="Z3087" s="18" t="str">
        <x:v>National 2024 division composition. Observed national industry detail; used only for composition within 2024 ILO modelled margins.</x:v>
      </x:c>
      <x:c r="AA3087" s="13" t="str"/>
      <x:c r="AB3087" s="13" t="str">
        <x:v>https://rplumber.ilo.org/data/indicator?format=.csv.gz&amp;id=EMP_TEMP_SEX_EC2_NB_A</x:v>
      </x:c>
    </x:row>
    <x:row r="3088" ht="48" customHeight="1">
      <x:c r="A3088" s="2" t="str">
        <x:v>SGP</x:v>
      </x:c>
      <x:c r="B3088" s="2" t="str">
        <x:v>C</x:v>
      </x:c>
      <x:c r="C3088" s="2" t="str">
        <x:v>SGP</x:v>
      </x:c>
      <x:c r="D3088" s="2" t="n">
        <x:v>2024</x:v>
      </x:c>
      <x:c r="E3088" s="2" t="str">
        <x:v>EC2_ISIC4_C28</x:v>
      </x:c>
      <x:c r="F3088" s="17" t="str">
        <x:v>Economic activity (ISIC-Rev.4), 2 digit level: 28 - Manufacture of machinery and equipment n.e.c.</x:v>
      </x:c>
      <x:c r="G3088" s="19" t="n">
        <x:v>34.262</x:v>
      </x:c>
      <x:c r="H3088" s="20" t="n">
        <x:v>1</x:v>
      </x:c>
      <x:c r="I3088" s="19" t="n">
        <x:f>SUM(G3072:G3092)</x:f>
        <x:v>212.018</x:v>
      </x:c>
      <x:c r="J3088" s="20" t="n">
        <x:f>G3088/I3088*H3088</x:f>
        <x:v>0.16159948683602335</x:v>
      </x:c>
      <x:c r="K3088" s="2" t="str">
        <x:v>ISIC4:28</x:v>
      </x:c>
      <x:c r="L3088" s="14" t="n">
        <x:f>'Crosswalk'!C32</x:f>
        <x:v>0</x:v>
      </x:c>
      <x:c r="M3088" s="14" t="n">
        <x:f>'Crosswalk'!D32</x:f>
        <x:v>0</x:v>
      </x:c>
      <x:c r="N3088" s="14" t="n">
        <x:f>'Crosswalk'!E32</x:f>
        <x:v>1</x:v>
      </x:c>
      <x:c r="O3088" s="14" t="n">
        <x:f>'Crosswalk'!F32</x:f>
        <x:v>0</x:v>
      </x:c>
      <x:c r="P3088" s="14" t="n">
        <x:f>'Crosswalk'!G32</x:f>
        <x:v>0</x:v>
      </x:c>
      <x:c r="Q3088" s="14" t="n">
        <x:f>'Crosswalk'!H32</x:f>
        <x:v>0</x:v>
      </x:c>
      <x:c r="R3088" s="14" t="n">
        <x:f>'Crosswalk'!I32</x:f>
        <x:v>0</x:v>
      </x:c>
      <x:c r="S3088" s="14" t="n">
        <x:f>'Crosswalk'!J32</x:f>
        <x:v>0</x:v>
      </x:c>
      <x:c r="T3088" s="14" t="n">
        <x:f>'Crosswalk'!K32</x:f>
        <x:v>0</x:v>
      </x:c>
      <x:c r="U3088" s="14" t="n">
        <x:f>'Crosswalk'!L32</x:f>
        <x:v>0</x:v>
      </x:c>
      <x:c r="V3088" s="14" t="n">
        <x:f>'Crosswalk'!M32</x:f>
        <x:v>0</x:v>
      </x:c>
      <x:c r="W3088" s="14" t="n">
        <x:f>'Crosswalk'!N32</x:f>
        <x:v>0</x:v>
      </x:c>
      <x:c r="X3088" s="17" t="str">
        <x:v>LFS - Labour Force Survey</x:v>
      </x:c>
      <x:c r="Y3088" s="2" t="str"/>
      <x:c r="Z3088" s="17" t="str">
        <x:v>National 2024 division composition. Observed national industry detail; used only for composition within 2024 ILO modelled margins.</x:v>
      </x:c>
      <x:c r="AA3088" s="2" t="str"/>
      <x:c r="AB3088" s="2" t="str">
        <x:v>https://rplumber.ilo.org/data/indicator?format=.csv.gz&amp;id=EMP_TEMP_SEX_EC2_NB_A</x:v>
      </x:c>
    </x:row>
    <x:row r="3089" ht="48" customHeight="1">
      <x:c r="A3089" s="13" t="str">
        <x:v>SGP</x:v>
      </x:c>
      <x:c r="B3089" s="13" t="str">
        <x:v>C</x:v>
      </x:c>
      <x:c r="C3089" s="13" t="str">
        <x:v>SGP</x:v>
      </x:c>
      <x:c r="D3089" s="13" t="n">
        <x:v>2024</x:v>
      </x:c>
      <x:c r="E3089" s="13" t="str">
        <x:v>EC2_ISIC4_C29</x:v>
      </x:c>
      <x:c r="F3089" s="18" t="str">
        <x:v>Economic activity (ISIC-Rev.4), 2 digit level: 29 - Manufacture of motor vehicles, trailers and semi-trailers</x:v>
      </x:c>
      <x:c r="G3089" s="21" t="n">
        <x:v>2.364</x:v>
      </x:c>
      <x:c r="H3089" s="22" t="n">
        <x:v>1</x:v>
      </x:c>
      <x:c r="I3089" s="21" t="n">
        <x:f>SUM(G3072:G3092)</x:f>
        <x:v>212.018</x:v>
      </x:c>
      <x:c r="J3089" s="22" t="n">
        <x:f>G3089/I3089*H3089</x:f>
        <x:v>0.011149996698393533</x:v>
      </x:c>
      <x:c r="K3089" s="13" t="str">
        <x:v>ISIC4:29</x:v>
      </x:c>
      <x:c r="L3089" s="15" t="n">
        <x:f>'Crosswalk'!C33</x:f>
        <x:v>0</x:v>
      </x:c>
      <x:c r="M3089" s="15" t="n">
        <x:f>'Crosswalk'!D33</x:f>
        <x:v>0</x:v>
      </x:c>
      <x:c r="N3089" s="15" t="n">
        <x:f>'Crosswalk'!E33</x:f>
        <x:v>0</x:v>
      </x:c>
      <x:c r="O3089" s="15" t="n">
        <x:f>'Crosswalk'!F33</x:f>
        <x:v>1</x:v>
      </x:c>
      <x:c r="P3089" s="15" t="n">
        <x:f>'Crosswalk'!G33</x:f>
        <x:v>0</x:v>
      </x:c>
      <x:c r="Q3089" s="15" t="n">
        <x:f>'Crosswalk'!H33</x:f>
        <x:v>0</x:v>
      </x:c>
      <x:c r="R3089" s="15" t="n">
        <x:f>'Crosswalk'!I33</x:f>
        <x:v>0</x:v>
      </x:c>
      <x:c r="S3089" s="15" t="n">
        <x:f>'Crosswalk'!J33</x:f>
        <x:v>0</x:v>
      </x:c>
      <x:c r="T3089" s="15" t="n">
        <x:f>'Crosswalk'!K33</x:f>
        <x:v>0</x:v>
      </x:c>
      <x:c r="U3089" s="15" t="n">
        <x:f>'Crosswalk'!L33</x:f>
        <x:v>0</x:v>
      </x:c>
      <x:c r="V3089" s="15" t="n">
        <x:f>'Crosswalk'!M33</x:f>
        <x:v>0</x:v>
      </x:c>
      <x:c r="W3089" s="15" t="n">
        <x:f>'Crosswalk'!N33</x:f>
        <x:v>0</x:v>
      </x:c>
      <x:c r="X3089" s="18" t="str">
        <x:v>LFS - Labour Force Survey</x:v>
      </x:c>
      <x:c r="Y3089" s="13" t="str"/>
      <x:c r="Z3089" s="18" t="str">
        <x:v>National 2024 division composition. Observed national industry detail; used only for composition within 2024 ILO modelled margins.</x:v>
      </x:c>
      <x:c r="AA3089" s="13" t="str"/>
      <x:c r="AB3089" s="13" t="str">
        <x:v>https://rplumber.ilo.org/data/indicator?format=.csv.gz&amp;id=EMP_TEMP_SEX_EC2_NB_A</x:v>
      </x:c>
    </x:row>
    <x:row r="3090" ht="48" customHeight="1">
      <x:c r="A3090" s="2" t="str">
        <x:v>SGP</x:v>
      </x:c>
      <x:c r="B3090" s="2" t="str">
        <x:v>C</x:v>
      </x:c>
      <x:c r="C3090" s="2" t="str">
        <x:v>SGP</x:v>
      </x:c>
      <x:c r="D3090" s="2" t="n">
        <x:v>2024</x:v>
      </x:c>
      <x:c r="E3090" s="2" t="str">
        <x:v>EC2_ISIC4_C30</x:v>
      </x:c>
      <x:c r="F3090" s="17" t="str">
        <x:v>Economic activity (ISIC-Rev.4), 2 digit level: 30 - Manufacture of other transport equipment</x:v>
      </x:c>
      <x:c r="G3090" s="19" t="n">
        <x:v>26.349</x:v>
      </x:c>
      <x:c r="H3090" s="20" t="n">
        <x:v>1</x:v>
      </x:c>
      <x:c r="I3090" s="19" t="n">
        <x:f>SUM(G3072:G3092)</x:f>
        <x:v>212.018</x:v>
      </x:c>
      <x:c r="J3090" s="20" t="n">
        <x:f>G3090/I3090*H3090</x:f>
        <x:v>0.12427718401267816</x:v>
      </x:c>
      <x:c r="K3090" s="2" t="str">
        <x:v>ISIC4:30</x:v>
      </x:c>
      <x:c r="L3090" s="14" t="n">
        <x:f>'Crosswalk'!C34</x:f>
        <x:v>0</x:v>
      </x:c>
      <x:c r="M3090" s="14" t="n">
        <x:f>'Crosswalk'!D34</x:f>
        <x:v>0</x:v>
      </x:c>
      <x:c r="N3090" s="14" t="n">
        <x:f>'Crosswalk'!E34</x:f>
        <x:v>0.9</x:v>
      </x:c>
      <x:c r="O3090" s="14" t="n">
        <x:f>'Crosswalk'!F34</x:f>
        <x:v>0.1</x:v>
      </x:c>
      <x:c r="P3090" s="14" t="n">
        <x:f>'Crosswalk'!G34</x:f>
        <x:v>0</x:v>
      </x:c>
      <x:c r="Q3090" s="14" t="n">
        <x:f>'Crosswalk'!H34</x:f>
        <x:v>0</x:v>
      </x:c>
      <x:c r="R3090" s="14" t="n">
        <x:f>'Crosswalk'!I34</x:f>
        <x:v>0</x:v>
      </x:c>
      <x:c r="S3090" s="14" t="n">
        <x:f>'Crosswalk'!J34</x:f>
        <x:v>0</x:v>
      </x:c>
      <x:c r="T3090" s="14" t="n">
        <x:f>'Crosswalk'!K34</x:f>
        <x:v>0</x:v>
      </x:c>
      <x:c r="U3090" s="14" t="n">
        <x:f>'Crosswalk'!L34</x:f>
        <x:v>0</x:v>
      </x:c>
      <x:c r="V3090" s="14" t="n">
        <x:f>'Crosswalk'!M34</x:f>
        <x:v>0</x:v>
      </x:c>
      <x:c r="W3090" s="14" t="n">
        <x:f>'Crosswalk'!N34</x:f>
        <x:v>0</x:v>
      </x:c>
      <x:c r="X3090" s="17" t="str">
        <x:v>LFS - Labour Force Survey</x:v>
      </x:c>
      <x:c r="Y3090" s="2" t="str"/>
      <x:c r="Z3090" s="17" t="str">
        <x:v>National 2024 division composition. Observed national industry detail; used only for composition within 2024 ILO modelled margins.</x:v>
      </x:c>
      <x:c r="AA3090" s="2" t="str"/>
      <x:c r="AB3090" s="2" t="str">
        <x:v>https://rplumber.ilo.org/data/indicator?format=.csv.gz&amp;id=EMP_TEMP_SEX_EC2_NB_A</x:v>
      </x:c>
    </x:row>
    <x:row r="3091" ht="48" customHeight="1">
      <x:c r="A3091" s="13" t="str">
        <x:v>SGP</x:v>
      </x:c>
      <x:c r="B3091" s="13" t="str">
        <x:v>C</x:v>
      </x:c>
      <x:c r="C3091" s="13" t="str">
        <x:v>SGP</x:v>
      </x:c>
      <x:c r="D3091" s="13" t="n">
        <x:v>2024</x:v>
      </x:c>
      <x:c r="E3091" s="13" t="str">
        <x:v>EC2_ISIC4_C31</x:v>
      </x:c>
      <x:c r="F3091" s="18" t="str">
        <x:v>Economic activity (ISIC-Rev.4), 2 digit level: 31 - Manufacture of furniture</x:v>
      </x:c>
      <x:c r="G3091" s="21" t="n">
        <x:v>3.585</x:v>
      </x:c>
      <x:c r="H3091" s="22" t="n">
        <x:v>1</x:v>
      </x:c>
      <x:c r="I3091" s="21" t="n">
        <x:f>SUM(G3072:G3092)</x:f>
        <x:v>212.018</x:v>
      </x:c>
      <x:c r="J3091" s="22" t="n">
        <x:f>G3091/I3091*H3091</x:f>
        <x:v>0.016908941693629786</x:v>
      </x:c>
      <x:c r="K3091" s="13" t="str">
        <x:v>ISIC4:31</x:v>
      </x:c>
      <x:c r="L3091" s="15" t="n">
        <x:f>'Crosswalk'!C35</x:f>
        <x:v>0</x:v>
      </x:c>
      <x:c r="M3091" s="15" t="n">
        <x:f>'Crosswalk'!D35</x:f>
        <x:v>0</x:v>
      </x:c>
      <x:c r="N3091" s="15" t="n">
        <x:f>'Crosswalk'!E35</x:f>
        <x:v>0</x:v>
      </x:c>
      <x:c r="O3091" s="15" t="n">
        <x:f>'Crosswalk'!F35</x:f>
        <x:v>1</x:v>
      </x:c>
      <x:c r="P3091" s="15" t="n">
        <x:f>'Crosswalk'!G35</x:f>
        <x:v>0</x:v>
      </x:c>
      <x:c r="Q3091" s="15" t="n">
        <x:f>'Crosswalk'!H35</x:f>
        <x:v>0</x:v>
      </x:c>
      <x:c r="R3091" s="15" t="n">
        <x:f>'Crosswalk'!I35</x:f>
        <x:v>0</x:v>
      </x:c>
      <x:c r="S3091" s="15" t="n">
        <x:f>'Crosswalk'!J35</x:f>
        <x:v>0</x:v>
      </x:c>
      <x:c r="T3091" s="15" t="n">
        <x:f>'Crosswalk'!K35</x:f>
        <x:v>0</x:v>
      </x:c>
      <x:c r="U3091" s="15" t="n">
        <x:f>'Crosswalk'!L35</x:f>
        <x:v>0</x:v>
      </x:c>
      <x:c r="V3091" s="15" t="n">
        <x:f>'Crosswalk'!M35</x:f>
        <x:v>0</x:v>
      </x:c>
      <x:c r="W3091" s="15" t="n">
        <x:f>'Crosswalk'!N35</x:f>
        <x:v>0</x:v>
      </x:c>
      <x:c r="X3091" s="18" t="str">
        <x:v>LFS - Labour Force Survey</x:v>
      </x:c>
      <x:c r="Y3091" s="13" t="str"/>
      <x:c r="Z3091" s="18" t="str">
        <x:v>National 2024 division composition. Observed national industry detail; used only for composition within 2024 ILO modelled margins.</x:v>
      </x:c>
      <x:c r="AA3091" s="13" t="str"/>
      <x:c r="AB3091" s="13" t="str">
        <x:v>https://rplumber.ilo.org/data/indicator?format=.csv.gz&amp;id=EMP_TEMP_SEX_EC2_NB_A</x:v>
      </x:c>
    </x:row>
    <x:row r="3092" ht="48" customHeight="1">
      <x:c r="A3092" s="2" t="str">
        <x:v>SGP</x:v>
      </x:c>
      <x:c r="B3092" s="2" t="str">
        <x:v>C</x:v>
      </x:c>
      <x:c r="C3092" s="2" t="str">
        <x:v>SGP</x:v>
      </x:c>
      <x:c r="D3092" s="2" t="n">
        <x:v>2024</x:v>
      </x:c>
      <x:c r="E3092" s="2" t="str">
        <x:v>EC2_ISIC4_C32</x:v>
      </x:c>
      <x:c r="F3092" s="17" t="str">
        <x:v>Economic activity (ISIC-Rev.4), 2 digit level: 32 - Other manufacturing</x:v>
      </x:c>
      <x:c r="G3092" s="19" t="n">
        <x:v>12.851</x:v>
      </x:c>
      <x:c r="H3092" s="20" t="n">
        <x:v>1</x:v>
      </x:c>
      <x:c r="I3092" s="19" t="n">
        <x:f>SUM(G3072:G3092)</x:f>
        <x:v>212.018</x:v>
      </x:c>
      <x:c r="J3092" s="20" t="n">
        <x:f>G3092/I3092*H3092</x:f>
        <x:v>0.06061277816034488</x:v>
      </x:c>
      <x:c r="K3092" s="2" t="str">
        <x:v>ISIC4:32</x:v>
      </x:c>
      <x:c r="L3092" s="14" t="n">
        <x:f>'Crosswalk'!C36</x:f>
        <x:v>0</x:v>
      </x:c>
      <x:c r="M3092" s="14" t="n">
        <x:f>'Crosswalk'!D36</x:f>
        <x:v>0</x:v>
      </x:c>
      <x:c r="N3092" s="14" t="n">
        <x:f>'Crosswalk'!E36</x:f>
        <x:v>0.1</x:v>
      </x:c>
      <x:c r="O3092" s="14" t="n">
        <x:f>'Crosswalk'!F36</x:f>
        <x:v>0.65</x:v>
      </x:c>
      <x:c r="P3092" s="14" t="n">
        <x:f>'Crosswalk'!G36</x:f>
        <x:v>0</x:v>
      </x:c>
      <x:c r="Q3092" s="14" t="n">
        <x:f>'Crosswalk'!H36</x:f>
        <x:v>0.25</x:v>
      </x:c>
      <x:c r="R3092" s="14" t="n">
        <x:f>'Crosswalk'!I36</x:f>
        <x:v>0</x:v>
      </x:c>
      <x:c r="S3092" s="14" t="n">
        <x:f>'Crosswalk'!J36</x:f>
        <x:v>0</x:v>
      </x:c>
      <x:c r="T3092" s="14" t="n">
        <x:f>'Crosswalk'!K36</x:f>
        <x:v>0</x:v>
      </x:c>
      <x:c r="U3092" s="14" t="n">
        <x:f>'Crosswalk'!L36</x:f>
        <x:v>0</x:v>
      </x:c>
      <x:c r="V3092" s="14" t="n">
        <x:f>'Crosswalk'!M36</x:f>
        <x:v>0</x:v>
      </x:c>
      <x:c r="W3092" s="14" t="n">
        <x:f>'Crosswalk'!N36</x:f>
        <x:v>0</x:v>
      </x:c>
      <x:c r="X3092" s="17" t="str">
        <x:v>LFS - Labour Force Survey</x:v>
      </x:c>
      <x:c r="Y3092" s="2" t="str"/>
      <x:c r="Z3092" s="17" t="str">
        <x:v>National 2024 division composition. Observed national industry detail; used only for composition within 2024 ILO modelled margins.</x:v>
      </x:c>
      <x:c r="AA3092" s="2" t="str"/>
      <x:c r="AB3092" s="2" t="str">
        <x:v>https://rplumber.ilo.org/data/indicator?format=.csv.gz&amp;id=EMP_TEMP_SEX_EC2_NB_A</x:v>
      </x:c>
    </x:row>
    <x:row r="3093" ht="48" customHeight="1">
      <x:c r="A3093" s="13" t="str">
        <x:v>SGP</x:v>
      </x:c>
      <x:c r="B3093" s="13" t="str">
        <x:v>DE</x:v>
      </x:c>
      <x:c r="C3093" s="13" t="str">
        <x:v>SGP</x:v>
      </x:c>
      <x:c r="D3093" s="13" t="n">
        <x:v>2024</x:v>
      </x:c>
      <x:c r="E3093" s="13" t="str">
        <x:v>EC2_ISIC4_D35</x:v>
      </x:c>
      <x:c r="F3093" s="18" t="str">
        <x:v>Economic activity (ISIC-Rev.4), 2 digit level: 35 - Electricity, gas, steam and air conditioning supply</x:v>
      </x:c>
      <x:c r="G3093" s="21" t="n">
        <x:v>5.108</x:v>
      </x:c>
      <x:c r="H3093" s="22" t="n">
        <x:v>1</x:v>
      </x:c>
      <x:c r="I3093" s="21" t="n">
        <x:f>SUM(G3093:G3095)</x:f>
        <x:v>18.372999999999998</x:v>
      </x:c>
      <x:c r="J3093" s="22" t="n">
        <x:f>G3093/I3093*H3093</x:f>
        <x:v>0.2780166548739999</x:v>
      </x:c>
      <x:c r="K3093" s="13" t="str">
        <x:v>ISIC4:35</x:v>
      </x:c>
      <x:c r="L3093" s="15" t="n">
        <x:f>'Crosswalk'!C38</x:f>
        <x:v>0</x:v>
      </x:c>
      <x:c r="M3093" s="15" t="n">
        <x:f>'Crosswalk'!D38</x:f>
        <x:v>0</x:v>
      </x:c>
      <x:c r="N3093" s="15" t="n">
        <x:f>'Crosswalk'!E38</x:f>
        <x:v>0</x:v>
      </x:c>
      <x:c r="O3093" s="15" t="n">
        <x:f>'Crosswalk'!F38</x:f>
        <x:v>0</x:v>
      </x:c>
      <x:c r="P3093" s="15" t="n">
        <x:f>'Crosswalk'!G38</x:f>
        <x:v>0</x:v>
      </x:c>
      <x:c r="Q3093" s="15" t="n">
        <x:f>'Crosswalk'!H38</x:f>
        <x:v>0</x:v>
      </x:c>
      <x:c r="R3093" s="15" t="n">
        <x:f>'Crosswalk'!I38</x:f>
        <x:v>0</x:v>
      </x:c>
      <x:c r="S3093" s="15" t="n">
        <x:f>'Crosswalk'!J38</x:f>
        <x:v>0</x:v>
      </x:c>
      <x:c r="T3093" s="15" t="n">
        <x:f>'Crosswalk'!K38</x:f>
        <x:v>0</x:v>
      </x:c>
      <x:c r="U3093" s="15" t="n">
        <x:f>'Crosswalk'!L38</x:f>
        <x:v>1</x:v>
      </x:c>
      <x:c r="V3093" s="15" t="n">
        <x:f>'Crosswalk'!M38</x:f>
        <x:v>0</x:v>
      </x:c>
      <x:c r="W3093" s="15" t="n">
        <x:f>'Crosswalk'!N38</x:f>
        <x:v>0</x:v>
      </x:c>
      <x:c r="X3093" s="18" t="str">
        <x:v>LFS - Labour Force Survey</x:v>
      </x:c>
      <x:c r="Y3093" s="13" t="str"/>
      <x:c r="Z3093" s="18" t="str">
        <x:v>National 2024 division composition. Observed national industry detail; used only for composition within 2024 ILO modelled margins.</x:v>
      </x:c>
      <x:c r="AA3093" s="13" t="str"/>
      <x:c r="AB3093" s="13" t="str">
        <x:v>https://rplumber.ilo.org/data/indicator?format=.csv.gz&amp;id=EMP_TEMP_SEX_EC2_NB_A</x:v>
      </x:c>
    </x:row>
    <x:row r="3094" ht="48" customHeight="1">
      <x:c r="A3094" s="2" t="str">
        <x:v>SGP</x:v>
      </x:c>
      <x:c r="B3094" s="2" t="str">
        <x:v>DE</x:v>
      </x:c>
      <x:c r="C3094" s="2" t="str">
        <x:v>SGP</x:v>
      </x:c>
      <x:c r="D3094" s="2" t="n">
        <x:v>2024</x:v>
      </x:c>
      <x:c r="E3094" s="2" t="str">
        <x:v>EC2_ISIC4_E36</x:v>
      </x:c>
      <x:c r="F3094" s="17" t="str">
        <x:v>Economic activity (ISIC-Rev.4), 2 digit level: 36 - Water collection, treatment and supply</x:v>
      </x:c>
      <x:c r="G3094" s="19" t="n">
        <x:v>3.925</x:v>
      </x:c>
      <x:c r="H3094" s="20" t="n">
        <x:v>1</x:v>
      </x:c>
      <x:c r="I3094" s="19" t="n">
        <x:f>SUM(G3093:G3095)</x:f>
        <x:v>18.372999999999998</x:v>
      </x:c>
      <x:c r="J3094" s="20" t="n">
        <x:f>G3094/I3094*H3094</x:f>
        <x:v>0.2136286942796495</x:v>
      </x:c>
      <x:c r="K3094" s="2" t="str">
        <x:v>ISIC4:36</x:v>
      </x:c>
      <x:c r="L3094" s="14" t="n">
        <x:f>'Crosswalk'!C39</x:f>
        <x:v>0</x:v>
      </x:c>
      <x:c r="M3094" s="14" t="n">
        <x:f>'Crosswalk'!D39</x:f>
        <x:v>0</x:v>
      </x:c>
      <x:c r="N3094" s="14" t="n">
        <x:f>'Crosswalk'!E39</x:f>
        <x:v>0</x:v>
      </x:c>
      <x:c r="O3094" s="14" t="n">
        <x:f>'Crosswalk'!F39</x:f>
        <x:v>0</x:v>
      </x:c>
      <x:c r="P3094" s="14" t="n">
        <x:f>'Crosswalk'!G39</x:f>
        <x:v>0</x:v>
      </x:c>
      <x:c r="Q3094" s="14" t="n">
        <x:f>'Crosswalk'!H39</x:f>
        <x:v>0</x:v>
      </x:c>
      <x:c r="R3094" s="14" t="n">
        <x:f>'Crosswalk'!I39</x:f>
        <x:v>0</x:v>
      </x:c>
      <x:c r="S3094" s="14" t="n">
        <x:f>'Crosswalk'!J39</x:f>
        <x:v>0</x:v>
      </x:c>
      <x:c r="T3094" s="14" t="n">
        <x:f>'Crosswalk'!K39</x:f>
        <x:v>0</x:v>
      </x:c>
      <x:c r="U3094" s="14" t="n">
        <x:f>'Crosswalk'!L39</x:f>
        <x:v>1</x:v>
      </x:c>
      <x:c r="V3094" s="14" t="n">
        <x:f>'Crosswalk'!M39</x:f>
        <x:v>0</x:v>
      </x:c>
      <x:c r="W3094" s="14" t="n">
        <x:f>'Crosswalk'!N39</x:f>
        <x:v>0</x:v>
      </x:c>
      <x:c r="X3094" s="17" t="str">
        <x:v>LFS - Labour Force Survey</x:v>
      </x:c>
      <x:c r="Y3094" s="2" t="str"/>
      <x:c r="Z3094" s="17" t="str">
        <x:v>National 2024 division composition. Observed national industry detail; used only for composition within 2024 ILO modelled margins.</x:v>
      </x:c>
      <x:c r="AA3094" s="2" t="str"/>
      <x:c r="AB3094" s="2" t="str">
        <x:v>https://rplumber.ilo.org/data/indicator?format=.csv.gz&amp;id=EMP_TEMP_SEX_EC2_NB_A</x:v>
      </x:c>
    </x:row>
    <x:row r="3095" ht="48" customHeight="1">
      <x:c r="A3095" s="13" t="str">
        <x:v>SGP</x:v>
      </x:c>
      <x:c r="B3095" s="13" t="str">
        <x:v>DE</x:v>
      </x:c>
      <x:c r="C3095" s="13" t="str">
        <x:v>SGP</x:v>
      </x:c>
      <x:c r="D3095" s="13" t="n">
        <x:v>2024</x:v>
      </x:c>
      <x:c r="E3095" s="13" t="str">
        <x:v>EC2_ISIC4_E38</x:v>
      </x:c>
      <x:c r="F3095" s="18" t="str">
        <x:v>Economic activity (ISIC-Rev.4), 2 digit level: 38 - Waste collection, treatment and disposal activities; materials recovery</x:v>
      </x:c>
      <x:c r="G3095" s="21" t="n">
        <x:v>9.34</x:v>
      </x:c>
      <x:c r="H3095" s="22" t="n">
        <x:v>1</x:v>
      </x:c>
      <x:c r="I3095" s="21" t="n">
        <x:f>SUM(G3093:G3095)</x:f>
        <x:v>18.372999999999998</x:v>
      </x:c>
      <x:c r="J3095" s="22" t="n">
        <x:f>G3095/I3095*H3095</x:f>
        <x:v>0.5083546508463507</x:v>
      </x:c>
      <x:c r="K3095" s="13" t="str">
        <x:v>ISIC4:38</x:v>
      </x:c>
      <x:c r="L3095" s="15" t="n">
        <x:f>'Crosswalk'!C41</x:f>
        <x:v>0</x:v>
      </x:c>
      <x:c r="M3095" s="15" t="n">
        <x:f>'Crosswalk'!D41</x:f>
        <x:v>0</x:v>
      </x:c>
      <x:c r="N3095" s="15" t="n">
        <x:f>'Crosswalk'!E41</x:f>
        <x:v>1</x:v>
      </x:c>
      <x:c r="O3095" s="15" t="n">
        <x:f>'Crosswalk'!F41</x:f>
        <x:v>0</x:v>
      </x:c>
      <x:c r="P3095" s="15" t="n">
        <x:f>'Crosswalk'!G41</x:f>
        <x:v>0</x:v>
      </x:c>
      <x:c r="Q3095" s="15" t="n">
        <x:f>'Crosswalk'!H41</x:f>
        <x:v>0</x:v>
      </x:c>
      <x:c r="R3095" s="15" t="n">
        <x:f>'Crosswalk'!I41</x:f>
        <x:v>0</x:v>
      </x:c>
      <x:c r="S3095" s="15" t="n">
        <x:f>'Crosswalk'!J41</x:f>
        <x:v>0</x:v>
      </x:c>
      <x:c r="T3095" s="15" t="n">
        <x:f>'Crosswalk'!K41</x:f>
        <x:v>0</x:v>
      </x:c>
      <x:c r="U3095" s="15" t="n">
        <x:f>'Crosswalk'!L41</x:f>
        <x:v>0</x:v>
      </x:c>
      <x:c r="V3095" s="15" t="n">
        <x:f>'Crosswalk'!M41</x:f>
        <x:v>0</x:v>
      </x:c>
      <x:c r="W3095" s="15" t="n">
        <x:f>'Crosswalk'!N41</x:f>
        <x:v>0</x:v>
      </x:c>
      <x:c r="X3095" s="18" t="str">
        <x:v>LFS - Labour Force Survey</x:v>
      </x:c>
      <x:c r="Y3095" s="13" t="str"/>
      <x:c r="Z3095" s="18" t="str">
        <x:v>National 2024 division composition. Observed national industry detail; used only for composition within 2024 ILO modelled margins.</x:v>
      </x:c>
      <x:c r="AA3095" s="13" t="str"/>
      <x:c r="AB3095" s="13" t="str">
        <x:v>https://rplumber.ilo.org/data/indicator?format=.csv.gz&amp;id=EMP_TEMP_SEX_EC2_NB_A</x:v>
      </x:c>
    </x:row>
    <x:row r="3096" ht="48" customHeight="1">
      <x:c r="A3096" s="2" t="str">
        <x:v>SGP</x:v>
      </x:c>
      <x:c r="B3096" s="2" t="str">
        <x:v>F</x:v>
      </x:c>
      <x:c r="C3096" s="2" t="str">
        <x:v>SGP</x:v>
      </x:c>
      <x:c r="D3096" s="2" t="n">
        <x:v>2024</x:v>
      </x:c>
      <x:c r="E3096" s="2" t="str">
        <x:v>EC2_ISIC4_F41</x:v>
      </x:c>
      <x:c r="F3096" s="17" t="str">
        <x:v>Economic activity (ISIC-Rev.4), 2 digit level: 41 - Construction of buildings</x:v>
      </x:c>
      <x:c r="G3096" s="19" t="n">
        <x:v>39.425</x:v>
      </x:c>
      <x:c r="H3096" s="20" t="n">
        <x:v>1</x:v>
      </x:c>
      <x:c r="I3096" s="19" t="n">
        <x:f>SUM(G3096:G3098)</x:f>
        <x:v>102.89</x:v>
      </x:c>
      <x:c r="J3096" s="20" t="n">
        <x:f>G3096/I3096*H3096</x:f>
        <x:v>0.38317620760034987</x:v>
      </x:c>
      <x:c r="K3096" s="2" t="str">
        <x:v>ISIC4:41</x:v>
      </x:c>
      <x:c r="L3096" s="14" t="n">
        <x:f>'Crosswalk'!C43</x:f>
        <x:v>0</x:v>
      </x:c>
      <x:c r="M3096" s="14" t="n">
        <x:f>'Crosswalk'!D43</x:f>
        <x:v>0</x:v>
      </x:c>
      <x:c r="N3096" s="14" t="n">
        <x:f>'Crosswalk'!E43</x:f>
        <x:v>0.5</x:v>
      </x:c>
      <x:c r="O3096" s="14" t="n">
        <x:f>'Crosswalk'!F43</x:f>
        <x:v>0.5</x:v>
      </x:c>
      <x:c r="P3096" s="14" t="n">
        <x:f>'Crosswalk'!G43</x:f>
        <x:v>0</x:v>
      </x:c>
      <x:c r="Q3096" s="14" t="n">
        <x:f>'Crosswalk'!H43</x:f>
        <x:v>0</x:v>
      </x:c>
      <x:c r="R3096" s="14" t="n">
        <x:f>'Crosswalk'!I43</x:f>
        <x:v>0</x:v>
      </x:c>
      <x:c r="S3096" s="14" t="n">
        <x:f>'Crosswalk'!J43</x:f>
        <x:v>0</x:v>
      </x:c>
      <x:c r="T3096" s="14" t="n">
        <x:f>'Crosswalk'!K43</x:f>
        <x:v>0</x:v>
      </x:c>
      <x:c r="U3096" s="14" t="n">
        <x:f>'Crosswalk'!L43</x:f>
        <x:v>0</x:v>
      </x:c>
      <x:c r="V3096" s="14" t="n">
        <x:f>'Crosswalk'!M43</x:f>
        <x:v>0</x:v>
      </x:c>
      <x:c r="W3096" s="14" t="n">
        <x:f>'Crosswalk'!N43</x:f>
        <x:v>0</x:v>
      </x:c>
      <x:c r="X3096" s="17" t="str">
        <x:v>LFS - Labour Force Survey</x:v>
      </x:c>
      <x:c r="Y3096" s="2" t="str"/>
      <x:c r="Z3096" s="17" t="str">
        <x:v>National 2024 division composition. Observed national industry detail; used only for composition within 2024 ILO modelled margins.</x:v>
      </x:c>
      <x:c r="AA3096" s="2" t="str"/>
      <x:c r="AB3096" s="2" t="str">
        <x:v>https://rplumber.ilo.org/data/indicator?format=.csv.gz&amp;id=EMP_TEMP_SEX_EC2_NB_A</x:v>
      </x:c>
    </x:row>
    <x:row r="3097" ht="48" customHeight="1">
      <x:c r="A3097" s="13" t="str">
        <x:v>SGP</x:v>
      </x:c>
      <x:c r="B3097" s="13" t="str">
        <x:v>F</x:v>
      </x:c>
      <x:c r="C3097" s="13" t="str">
        <x:v>SGP</x:v>
      </x:c>
      <x:c r="D3097" s="13" t="n">
        <x:v>2024</x:v>
      </x:c>
      <x:c r="E3097" s="13" t="str">
        <x:v>EC2_ISIC4_F42</x:v>
      </x:c>
      <x:c r="F3097" s="18" t="str">
        <x:v>Economic activity (ISIC-Rev.4), 2 digit level: 42 - Civil engineering</x:v>
      </x:c>
      <x:c r="G3097" s="21" t="n">
        <x:v>14.742</x:v>
      </x:c>
      <x:c r="H3097" s="22" t="n">
        <x:v>1</x:v>
      </x:c>
      <x:c r="I3097" s="21" t="n">
        <x:f>SUM(G3096:G3098)</x:f>
        <x:v>102.89</x:v>
      </x:c>
      <x:c r="J3097" s="22" t="n">
        <x:f>G3097/I3097*H3097</x:f>
        <x:v>0.14327923024589367</x:v>
      </x:c>
      <x:c r="K3097" s="13" t="str">
        <x:v>ISIC4:42</x:v>
      </x:c>
      <x:c r="L3097" s="15" t="n">
        <x:f>'Crosswalk'!C44</x:f>
        <x:v>0</x:v>
      </x:c>
      <x:c r="M3097" s="15" t="n">
        <x:f>'Crosswalk'!D44</x:f>
        <x:v>0</x:v>
      </x:c>
      <x:c r="N3097" s="15" t="n">
        <x:f>'Crosswalk'!E44</x:f>
        <x:v>1</x:v>
      </x:c>
      <x:c r="O3097" s="15" t="n">
        <x:f>'Crosswalk'!F44</x:f>
        <x:v>0</x:v>
      </x:c>
      <x:c r="P3097" s="15" t="n">
        <x:f>'Crosswalk'!G44</x:f>
        <x:v>0</x:v>
      </x:c>
      <x:c r="Q3097" s="15" t="n">
        <x:f>'Crosswalk'!H44</x:f>
        <x:v>0</x:v>
      </x:c>
      <x:c r="R3097" s="15" t="n">
        <x:f>'Crosswalk'!I44</x:f>
        <x:v>0</x:v>
      </x:c>
      <x:c r="S3097" s="15" t="n">
        <x:f>'Crosswalk'!J44</x:f>
        <x:v>0</x:v>
      </x:c>
      <x:c r="T3097" s="15" t="n">
        <x:f>'Crosswalk'!K44</x:f>
        <x:v>0</x:v>
      </x:c>
      <x:c r="U3097" s="15" t="n">
        <x:f>'Crosswalk'!L44</x:f>
        <x:v>0</x:v>
      </x:c>
      <x:c r="V3097" s="15" t="n">
        <x:f>'Crosswalk'!M44</x:f>
        <x:v>0</x:v>
      </x:c>
      <x:c r="W3097" s="15" t="n">
        <x:f>'Crosswalk'!N44</x:f>
        <x:v>0</x:v>
      </x:c>
      <x:c r="X3097" s="18" t="str">
        <x:v>LFS - Labour Force Survey</x:v>
      </x:c>
      <x:c r="Y3097" s="13" t="str"/>
      <x:c r="Z3097" s="18" t="str">
        <x:v>National 2024 division composition. Observed national industry detail; used only for composition within 2024 ILO modelled margins.</x:v>
      </x:c>
      <x:c r="AA3097" s="13" t="str"/>
      <x:c r="AB3097" s="13" t="str">
        <x:v>https://rplumber.ilo.org/data/indicator?format=.csv.gz&amp;id=EMP_TEMP_SEX_EC2_NB_A</x:v>
      </x:c>
    </x:row>
    <x:row r="3098" ht="48" customHeight="1">
      <x:c r="A3098" s="2" t="str">
        <x:v>SGP</x:v>
      </x:c>
      <x:c r="B3098" s="2" t="str">
        <x:v>F</x:v>
      </x:c>
      <x:c r="C3098" s="2" t="str">
        <x:v>SGP</x:v>
      </x:c>
      <x:c r="D3098" s="2" t="n">
        <x:v>2024</x:v>
      </x:c>
      <x:c r="E3098" s="2" t="str">
        <x:v>EC2_ISIC4_F43</x:v>
      </x:c>
      <x:c r="F3098" s="17" t="str">
        <x:v>Economic activity (ISIC-Rev.4), 2 digit level: 43 - Specialized construction activities</x:v>
      </x:c>
      <x:c r="G3098" s="19" t="n">
        <x:v>48.723</x:v>
      </x:c>
      <x:c r="H3098" s="20" t="n">
        <x:v>1</x:v>
      </x:c>
      <x:c r="I3098" s="19" t="n">
        <x:f>SUM(G3096:G3098)</x:f>
        <x:v>102.89</x:v>
      </x:c>
      <x:c r="J3098" s="20" t="n">
        <x:f>G3098/I3098*H3098</x:f>
        <x:v>0.4735445621537564</x:v>
      </x:c>
      <x:c r="K3098" s="2" t="str">
        <x:v>ISIC4:43</x:v>
      </x:c>
      <x:c r="L3098" s="14" t="n">
        <x:f>'Crosswalk'!C45</x:f>
        <x:v>0</x:v>
      </x:c>
      <x:c r="M3098" s="14" t="n">
        <x:f>'Crosswalk'!D45</x:f>
        <x:v>0</x:v>
      </x:c>
      <x:c r="N3098" s="14" t="n">
        <x:f>'Crosswalk'!E45</x:f>
        <x:v>0.6</x:v>
      </x:c>
      <x:c r="O3098" s="14" t="n">
        <x:f>'Crosswalk'!F45</x:f>
        <x:v>0.4</x:v>
      </x:c>
      <x:c r="P3098" s="14" t="n">
        <x:f>'Crosswalk'!G45</x:f>
        <x:v>0</x:v>
      </x:c>
      <x:c r="Q3098" s="14" t="n">
        <x:f>'Crosswalk'!H45</x:f>
        <x:v>0</x:v>
      </x:c>
      <x:c r="R3098" s="14" t="n">
        <x:f>'Crosswalk'!I45</x:f>
        <x:v>0</x:v>
      </x:c>
      <x:c r="S3098" s="14" t="n">
        <x:f>'Crosswalk'!J45</x:f>
        <x:v>0</x:v>
      </x:c>
      <x:c r="T3098" s="14" t="n">
        <x:f>'Crosswalk'!K45</x:f>
        <x:v>0</x:v>
      </x:c>
      <x:c r="U3098" s="14" t="n">
        <x:f>'Crosswalk'!L45</x:f>
        <x:v>0</x:v>
      </x:c>
      <x:c r="V3098" s="14" t="n">
        <x:f>'Crosswalk'!M45</x:f>
        <x:v>0</x:v>
      </x:c>
      <x:c r="W3098" s="14" t="n">
        <x:f>'Crosswalk'!N45</x:f>
        <x:v>0</x:v>
      </x:c>
      <x:c r="X3098" s="17" t="str">
        <x:v>LFS - Labour Force Survey</x:v>
      </x:c>
      <x:c r="Y3098" s="2" t="str"/>
      <x:c r="Z3098" s="17" t="str">
        <x:v>National 2024 division composition. Observed national industry detail; used only for composition within 2024 ILO modelled margins.</x:v>
      </x:c>
      <x:c r="AA3098" s="2" t="str"/>
      <x:c r="AB3098" s="2" t="str">
        <x:v>https://rplumber.ilo.org/data/indicator?format=.csv.gz&amp;id=EMP_TEMP_SEX_EC2_NB_A</x:v>
      </x:c>
    </x:row>
    <x:row r="3099" ht="48" customHeight="1">
      <x:c r="A3099" s="13" t="str">
        <x:v>SGP</x:v>
      </x:c>
      <x:c r="B3099" s="13" t="str">
        <x:v>G</x:v>
      </x:c>
      <x:c r="C3099" s="13" t="str">
        <x:v>SGP</x:v>
      </x:c>
      <x:c r="D3099" s="13" t="n">
        <x:v>2024</x:v>
      </x:c>
      <x:c r="E3099" s="13" t="str">
        <x:v>EC2_ISIC4_G46</x:v>
      </x:c>
      <x:c r="F3099" s="18" t="str">
        <x:v>Economic activity (ISIC-Rev.4), 2 digit level: 46 - Wholesale trade, except of motor vehicles and motorcycles</x:v>
      </x:c>
      <x:c r="G3099" s="21" t="n">
        <x:v>228.472</x:v>
      </x:c>
      <x:c r="H3099" s="22" t="n">
        <x:v>1</x:v>
      </x:c>
      <x:c r="I3099" s="21" t="n">
        <x:f>SUM(G3099:G3100)</x:f>
        <x:v>336.021</x:v>
      </x:c>
      <x:c r="J3099" s="22" t="n">
        <x:f>G3099/I3099*H3099</x:f>
        <x:v>0.6799336946202768</x:v>
      </x:c>
      <x:c r="K3099" s="13" t="str">
        <x:v>ISIC4:46</x:v>
      </x:c>
      <x:c r="L3099" s="15" t="n">
        <x:f>'Crosswalk'!C47</x:f>
        <x:v>0.05</x:v>
      </x:c>
      <x:c r="M3099" s="15" t="n">
        <x:f>'Crosswalk'!D47</x:f>
        <x:v>0.05</x:v>
      </x:c>
      <x:c r="N3099" s="15" t="n">
        <x:f>'Crosswalk'!E47</x:f>
        <x:v>0.55</x:v>
      </x:c>
      <x:c r="O3099" s="15" t="n">
        <x:f>'Crosswalk'!F47</x:f>
        <x:v>0</x:v>
      </x:c>
      <x:c r="P3099" s="15" t="n">
        <x:f>'Crosswalk'!G47</x:f>
        <x:v>0.2</x:v>
      </x:c>
      <x:c r="Q3099" s="15" t="n">
        <x:f>'Crosswalk'!H47</x:f>
        <x:v>0.05</x:v>
      </x:c>
      <x:c r="R3099" s="15" t="n">
        <x:f>'Crosswalk'!I47</x:f>
        <x:v>0</x:v>
      </x:c>
      <x:c r="S3099" s="15" t="n">
        <x:f>'Crosswalk'!J47</x:f>
        <x:v>0.1</x:v>
      </x:c>
      <x:c r="T3099" s="15" t="n">
        <x:f>'Crosswalk'!K47</x:f>
        <x:v>0</x:v>
      </x:c>
      <x:c r="U3099" s="15" t="n">
        <x:f>'Crosswalk'!L47</x:f>
        <x:v>0</x:v>
      </x:c>
      <x:c r="V3099" s="15" t="n">
        <x:f>'Crosswalk'!M47</x:f>
        <x:v>0</x:v>
      </x:c>
      <x:c r="W3099" s="15" t="n">
        <x:f>'Crosswalk'!N47</x:f>
        <x:v>0</x:v>
      </x:c>
      <x:c r="X3099" s="18" t="str">
        <x:v>LFS - Labour Force Survey</x:v>
      </x:c>
      <x:c r="Y3099" s="13" t="str"/>
      <x:c r="Z3099" s="18" t="str">
        <x:v>National 2024 division composition. Observed national industry detail; used only for composition within 2024 ILO modelled margins.</x:v>
      </x:c>
      <x:c r="AA3099" s="13" t="str"/>
      <x:c r="AB3099" s="13" t="str">
        <x:v>https://rplumber.ilo.org/data/indicator?format=.csv.gz&amp;id=EMP_TEMP_SEX_EC2_NB_A</x:v>
      </x:c>
    </x:row>
    <x:row r="3100" ht="48" customHeight="1">
      <x:c r="A3100" s="2" t="str">
        <x:v>SGP</x:v>
      </x:c>
      <x:c r="B3100" s="2" t="str">
        <x:v>G</x:v>
      </x:c>
      <x:c r="C3100" s="2" t="str">
        <x:v>SGP</x:v>
      </x:c>
      <x:c r="D3100" s="2" t="n">
        <x:v>2024</x:v>
      </x:c>
      <x:c r="E3100" s="2" t="str">
        <x:v>EC2_ISIC4_G47</x:v>
      </x:c>
      <x:c r="F3100" s="17" t="str">
        <x:v>Economic activity (ISIC-Rev.4), 2 digit level: 47 - Retail trade, except of motor vehicles and motorcycles</x:v>
      </x:c>
      <x:c r="G3100" s="19" t="n">
        <x:v>107.549</x:v>
      </x:c>
      <x:c r="H3100" s="20" t="n">
        <x:v>1</x:v>
      </x:c>
      <x:c r="I3100" s="19" t="n">
        <x:f>SUM(G3099:G3100)</x:f>
        <x:v>336.021</x:v>
      </x:c>
      <x:c r="J3100" s="20" t="n">
        <x:f>G3100/I3100*H3100</x:f>
        <x:v>0.3200663053797233</x:v>
      </x:c>
      <x:c r="K3100" s="2" t="str">
        <x:v>ISIC4:47</x:v>
      </x:c>
      <x:c r="L3100" s="14" t="n">
        <x:f>'Crosswalk'!C48</x:f>
        <x:v>0</x:v>
      </x:c>
      <x:c r="M3100" s="14" t="n">
        <x:f>'Crosswalk'!D48</x:f>
        <x:v>0</x:v>
      </x:c>
      <x:c r="N3100" s="14" t="n">
        <x:f>'Crosswalk'!E48</x:f>
        <x:v>0</x:v>
      </x:c>
      <x:c r="O3100" s="14" t="n">
        <x:f>'Crosswalk'!F48</x:f>
        <x:v>0.55</x:v>
      </x:c>
      <x:c r="P3100" s="14" t="n">
        <x:f>'Crosswalk'!G48</x:f>
        <x:v>0.45</x:v>
      </x:c>
      <x:c r="Q3100" s="14" t="n">
        <x:f>'Crosswalk'!H48</x:f>
        <x:v>0</x:v>
      </x:c>
      <x:c r="R3100" s="14" t="n">
        <x:f>'Crosswalk'!I48</x:f>
        <x:v>0</x:v>
      </x:c>
      <x:c r="S3100" s="14" t="n">
        <x:f>'Crosswalk'!J48</x:f>
        <x:v>0</x:v>
      </x:c>
      <x:c r="T3100" s="14" t="n">
        <x:f>'Crosswalk'!K48</x:f>
        <x:v>0</x:v>
      </x:c>
      <x:c r="U3100" s="14" t="n">
        <x:f>'Crosswalk'!L48</x:f>
        <x:v>0</x:v>
      </x:c>
      <x:c r="V3100" s="14" t="n">
        <x:f>'Crosswalk'!M48</x:f>
        <x:v>0</x:v>
      </x:c>
      <x:c r="W3100" s="14" t="n">
        <x:f>'Crosswalk'!N48</x:f>
        <x:v>0</x:v>
      </x:c>
      <x:c r="X3100" s="17" t="str">
        <x:v>LFS - Labour Force Survey</x:v>
      </x:c>
      <x:c r="Y3100" s="2" t="str"/>
      <x:c r="Z3100" s="17" t="str">
        <x:v>National 2024 division composition. Observed national industry detail; used only for composition within 2024 ILO modelled margins.</x:v>
      </x:c>
      <x:c r="AA3100" s="2" t="str"/>
      <x:c r="AB3100" s="2" t="str">
        <x:v>https://rplumber.ilo.org/data/indicator?format=.csv.gz&amp;id=EMP_TEMP_SEX_EC2_NB_A</x:v>
      </x:c>
    </x:row>
    <x:row r="3101" ht="48" customHeight="1">
      <x:c r="A3101" s="13" t="str">
        <x:v>SGP</x:v>
      </x:c>
      <x:c r="B3101" s="13" t="str">
        <x:v>HJ</x:v>
      </x:c>
      <x:c r="C3101" s="13" t="str">
        <x:v>SGP</x:v>
      </x:c>
      <x:c r="D3101" s="13" t="n">
        <x:v>2024</x:v>
      </x:c>
      <x:c r="E3101" s="13" t="str">
        <x:v>EC2_ISIC4_H49</x:v>
      </x:c>
      <x:c r="F3101" s="18" t="str">
        <x:v>Economic activity (ISIC-Rev.4), 2 digit level: 49 - Land transport and transport via pipelines</x:v>
      </x:c>
      <x:c r="G3101" s="21" t="n">
        <x:v>82.99</x:v>
      </x:c>
      <x:c r="H3101" s="22" t="n">
        <x:v>1</x:v>
      </x:c>
      <x:c r="I3101" s="21" t="n">
        <x:f>SUM(G3101:G3111)</x:f>
        <x:v>337.07099999999997</x:v>
      </x:c>
      <x:c r="J3101" s="22" t="n">
        <x:f>G3101/I3101*H3101</x:f>
        <x:v>0.24620925561676918</x:v>
      </x:c>
      <x:c r="K3101" s="13" t="str">
        <x:v>ISIC4:49</x:v>
      </x:c>
      <x:c r="L3101" s="15" t="n">
        <x:f>'Crosswalk'!C49</x:f>
        <x:v>0.05</x:v>
      </x:c>
      <x:c r="M3101" s="15" t="n">
        <x:f>'Crosswalk'!D49</x:f>
        <x:v>0</x:v>
      </x:c>
      <x:c r="N3101" s="15" t="n">
        <x:f>'Crosswalk'!E49</x:f>
        <x:v>0.95</x:v>
      </x:c>
      <x:c r="O3101" s="15" t="n">
        <x:f>'Crosswalk'!F49</x:f>
        <x:v>0</x:v>
      </x:c>
      <x:c r="P3101" s="15" t="n">
        <x:f>'Crosswalk'!G49</x:f>
        <x:v>0</x:v>
      </x:c>
      <x:c r="Q3101" s="15" t="n">
        <x:f>'Crosswalk'!H49</x:f>
        <x:v>0</x:v>
      </x:c>
      <x:c r="R3101" s="15" t="n">
        <x:f>'Crosswalk'!I49</x:f>
        <x:v>0</x:v>
      </x:c>
      <x:c r="S3101" s="15" t="n">
        <x:f>'Crosswalk'!J49</x:f>
        <x:v>0</x:v>
      </x:c>
      <x:c r="T3101" s="15" t="n">
        <x:f>'Crosswalk'!K49</x:f>
        <x:v>0</x:v>
      </x:c>
      <x:c r="U3101" s="15" t="n">
        <x:f>'Crosswalk'!L49</x:f>
        <x:v>0</x:v>
      </x:c>
      <x:c r="V3101" s="15" t="n">
        <x:f>'Crosswalk'!M49</x:f>
        <x:v>0</x:v>
      </x:c>
      <x:c r="W3101" s="15" t="n">
        <x:f>'Crosswalk'!N49</x:f>
        <x:v>0</x:v>
      </x:c>
      <x:c r="X3101" s="18" t="str">
        <x:v>LFS - Labour Force Survey</x:v>
      </x:c>
      <x:c r="Y3101" s="13" t="str"/>
      <x:c r="Z3101" s="18" t="str">
        <x:v>National 2024 division composition. Observed national industry detail; used only for composition within 2024 ILO modelled margins.</x:v>
      </x:c>
      <x:c r="AA3101" s="13" t="str"/>
      <x:c r="AB3101" s="13" t="str">
        <x:v>https://rplumber.ilo.org/data/indicator?format=.csv.gz&amp;id=EMP_TEMP_SEX_EC2_NB_A</x:v>
      </x:c>
    </x:row>
    <x:row r="3102" ht="48" customHeight="1">
      <x:c r="A3102" s="2" t="str">
        <x:v>SGP</x:v>
      </x:c>
      <x:c r="B3102" s="2" t="str">
        <x:v>HJ</x:v>
      </x:c>
      <x:c r="C3102" s="2" t="str">
        <x:v>SGP</x:v>
      </x:c>
      <x:c r="D3102" s="2" t="n">
        <x:v>2024</x:v>
      </x:c>
      <x:c r="E3102" s="2" t="str">
        <x:v>EC2_ISIC4_H50</x:v>
      </x:c>
      <x:c r="F3102" s="17" t="str">
        <x:v>Economic activity (ISIC-Rev.4), 2 digit level: 50 - Water transport</x:v>
      </x:c>
      <x:c r="G3102" s="19" t="n">
        <x:v>9.233</x:v>
      </x:c>
      <x:c r="H3102" s="20" t="n">
        <x:v>1</x:v>
      </x:c>
      <x:c r="I3102" s="19" t="n">
        <x:f>SUM(G3101:G3111)</x:f>
        <x:v>337.07099999999997</x:v>
      </x:c>
      <x:c r="J3102" s="20" t="n">
        <x:f>G3102/I3102*H3102</x:f>
        <x:v>0.027391855128444755</x:v>
      </x:c>
      <x:c r="K3102" s="2" t="str">
        <x:v>ISIC4:50</x:v>
      </x:c>
      <x:c r="L3102" s="14" t="n">
        <x:f>'Crosswalk'!C50</x:f>
        <x:v>0</x:v>
      </x:c>
      <x:c r="M3102" s="14" t="n">
        <x:f>'Crosswalk'!D50</x:f>
        <x:v>0</x:v>
      </x:c>
      <x:c r="N3102" s="14" t="n">
        <x:f>'Crosswalk'!E50</x:f>
        <x:v>1</x:v>
      </x:c>
      <x:c r="O3102" s="14" t="n">
        <x:f>'Crosswalk'!F50</x:f>
        <x:v>0</x:v>
      </x:c>
      <x:c r="P3102" s="14" t="n">
        <x:f>'Crosswalk'!G50</x:f>
        <x:v>0</x:v>
      </x:c>
      <x:c r="Q3102" s="14" t="n">
        <x:f>'Crosswalk'!H50</x:f>
        <x:v>0</x:v>
      </x:c>
      <x:c r="R3102" s="14" t="n">
        <x:f>'Crosswalk'!I50</x:f>
        <x:v>0</x:v>
      </x:c>
      <x:c r="S3102" s="14" t="n">
        <x:f>'Crosswalk'!J50</x:f>
        <x:v>0</x:v>
      </x:c>
      <x:c r="T3102" s="14" t="n">
        <x:f>'Crosswalk'!K50</x:f>
        <x:v>0</x:v>
      </x:c>
      <x:c r="U3102" s="14" t="n">
        <x:f>'Crosswalk'!L50</x:f>
        <x:v>0</x:v>
      </x:c>
      <x:c r="V3102" s="14" t="n">
        <x:f>'Crosswalk'!M50</x:f>
        <x:v>0</x:v>
      </x:c>
      <x:c r="W3102" s="14" t="n">
        <x:f>'Crosswalk'!N50</x:f>
        <x:v>0</x:v>
      </x:c>
      <x:c r="X3102" s="17" t="str">
        <x:v>LFS - Labour Force Survey</x:v>
      </x:c>
      <x:c r="Y3102" s="2" t="str"/>
      <x:c r="Z3102" s="17" t="str">
        <x:v>National 2024 division composition. Observed national industry detail; used only for composition within 2024 ILO modelled margins.</x:v>
      </x:c>
      <x:c r="AA3102" s="2" t="str"/>
      <x:c r="AB3102" s="2" t="str">
        <x:v>https://rplumber.ilo.org/data/indicator?format=.csv.gz&amp;id=EMP_TEMP_SEX_EC2_NB_A</x:v>
      </x:c>
    </x:row>
    <x:row r="3103" ht="48" customHeight="1">
      <x:c r="A3103" s="13" t="str">
        <x:v>SGP</x:v>
      </x:c>
      <x:c r="B3103" s="13" t="str">
        <x:v>HJ</x:v>
      </x:c>
      <x:c r="C3103" s="13" t="str">
        <x:v>SGP</x:v>
      </x:c>
      <x:c r="D3103" s="13" t="n">
        <x:v>2024</x:v>
      </x:c>
      <x:c r="E3103" s="13" t="str">
        <x:v>EC2_ISIC4_H51</x:v>
      </x:c>
      <x:c r="F3103" s="18" t="str">
        <x:v>Economic activity (ISIC-Rev.4), 2 digit level: 51 - Air transport</x:v>
      </x:c>
      <x:c r="G3103" s="21" t="n">
        <x:v>16.928</x:v>
      </x:c>
      <x:c r="H3103" s="22" t="n">
        <x:v>1</x:v>
      </x:c>
      <x:c r="I3103" s="21" t="n">
        <x:f>SUM(G3101:G3111)</x:f>
        <x:v>337.07099999999997</x:v>
      </x:c>
      <x:c r="J3103" s="22" t="n">
        <x:f>G3103/I3103*H3103</x:f>
        <x:v>0.05022087334715832</x:v>
      </x:c>
      <x:c r="K3103" s="13" t="str">
        <x:v>ISIC4:51</x:v>
      </x:c>
      <x:c r="L3103" s="15" t="n">
        <x:f>'Crosswalk'!C51</x:f>
        <x:v>0</x:v>
      </x:c>
      <x:c r="M3103" s="15" t="n">
        <x:f>'Crosswalk'!D51</x:f>
        <x:v>0</x:v>
      </x:c>
      <x:c r="N3103" s="15" t="n">
        <x:f>'Crosswalk'!E51</x:f>
        <x:v>1</x:v>
      </x:c>
      <x:c r="O3103" s="15" t="n">
        <x:f>'Crosswalk'!F51</x:f>
        <x:v>0</x:v>
      </x:c>
      <x:c r="P3103" s="15" t="n">
        <x:f>'Crosswalk'!G51</x:f>
        <x:v>0</x:v>
      </x:c>
      <x:c r="Q3103" s="15" t="n">
        <x:f>'Crosswalk'!H51</x:f>
        <x:v>0</x:v>
      </x:c>
      <x:c r="R3103" s="15" t="n">
        <x:f>'Crosswalk'!I51</x:f>
        <x:v>0</x:v>
      </x:c>
      <x:c r="S3103" s="15" t="n">
        <x:f>'Crosswalk'!J51</x:f>
        <x:v>0</x:v>
      </x:c>
      <x:c r="T3103" s="15" t="n">
        <x:f>'Crosswalk'!K51</x:f>
        <x:v>0</x:v>
      </x:c>
      <x:c r="U3103" s="15" t="n">
        <x:f>'Crosswalk'!L51</x:f>
        <x:v>0</x:v>
      </x:c>
      <x:c r="V3103" s="15" t="n">
        <x:f>'Crosswalk'!M51</x:f>
        <x:v>0</x:v>
      </x:c>
      <x:c r="W3103" s="15" t="n">
        <x:f>'Crosswalk'!N51</x:f>
        <x:v>0</x:v>
      </x:c>
      <x:c r="X3103" s="18" t="str">
        <x:v>LFS - Labour Force Survey</x:v>
      </x:c>
      <x:c r="Y3103" s="13" t="str"/>
      <x:c r="Z3103" s="18" t="str">
        <x:v>National 2024 division composition. Observed national industry detail; used only for composition within 2024 ILO modelled margins.</x:v>
      </x:c>
      <x:c r="AA3103" s="13" t="str"/>
      <x:c r="AB3103" s="13" t="str">
        <x:v>https://rplumber.ilo.org/data/indicator?format=.csv.gz&amp;id=EMP_TEMP_SEX_EC2_NB_A</x:v>
      </x:c>
    </x:row>
    <x:row r="3104" ht="48" customHeight="1">
      <x:c r="A3104" s="2" t="str">
        <x:v>SGP</x:v>
      </x:c>
      <x:c r="B3104" s="2" t="str">
        <x:v>HJ</x:v>
      </x:c>
      <x:c r="C3104" s="2" t="str">
        <x:v>SGP</x:v>
      </x:c>
      <x:c r="D3104" s="2" t="n">
        <x:v>2024</x:v>
      </x:c>
      <x:c r="E3104" s="2" t="str">
        <x:v>EC2_ISIC4_H52</x:v>
      </x:c>
      <x:c r="F3104" s="17" t="str">
        <x:v>Economic activity (ISIC-Rev.4), 2 digit level: 52 - Warehousing and support activities for transportation</x:v>
      </x:c>
      <x:c r="G3104" s="19" t="n">
        <x:v>68.4</x:v>
      </x:c>
      <x:c r="H3104" s="20" t="n">
        <x:v>1</x:v>
      </x:c>
      <x:c r="I3104" s="19" t="n">
        <x:f>SUM(G3101:G3111)</x:f>
        <x:v>337.07099999999997</x:v>
      </x:c>
      <x:c r="J3104" s="20" t="n">
        <x:f>G3104/I3104*H3104</x:f>
        <x:v>0.20292460638856505</x:v>
      </x:c>
      <x:c r="K3104" s="2" t="str">
        <x:v>ISIC4:52</x:v>
      </x:c>
      <x:c r="L3104" s="14" t="n">
        <x:f>'Crosswalk'!C52</x:f>
        <x:v>0</x:v>
      </x:c>
      <x:c r="M3104" s="14" t="n">
        <x:f>'Crosswalk'!D52</x:f>
        <x:v>0</x:v>
      </x:c>
      <x:c r="N3104" s="14" t="n">
        <x:f>'Crosswalk'!E52</x:f>
        <x:v>1</x:v>
      </x:c>
      <x:c r="O3104" s="14" t="n">
        <x:f>'Crosswalk'!F52</x:f>
        <x:v>0</x:v>
      </x:c>
      <x:c r="P3104" s="14" t="n">
        <x:f>'Crosswalk'!G52</x:f>
        <x:v>0</x:v>
      </x:c>
      <x:c r="Q3104" s="14" t="n">
        <x:f>'Crosswalk'!H52</x:f>
        <x:v>0</x:v>
      </x:c>
      <x:c r="R3104" s="14" t="n">
        <x:f>'Crosswalk'!I52</x:f>
        <x:v>0</x:v>
      </x:c>
      <x:c r="S3104" s="14" t="n">
        <x:f>'Crosswalk'!J52</x:f>
        <x:v>0</x:v>
      </x:c>
      <x:c r="T3104" s="14" t="n">
        <x:f>'Crosswalk'!K52</x:f>
        <x:v>0</x:v>
      </x:c>
      <x:c r="U3104" s="14" t="n">
        <x:f>'Crosswalk'!L52</x:f>
        <x:v>0</x:v>
      </x:c>
      <x:c r="V3104" s="14" t="n">
        <x:f>'Crosswalk'!M52</x:f>
        <x:v>0</x:v>
      </x:c>
      <x:c r="W3104" s="14" t="n">
        <x:f>'Crosswalk'!N52</x:f>
        <x:v>0</x:v>
      </x:c>
      <x:c r="X3104" s="17" t="str">
        <x:v>LFS - Labour Force Survey</x:v>
      </x:c>
      <x:c r="Y3104" s="2" t="str"/>
      <x:c r="Z3104" s="17" t="str">
        <x:v>National 2024 division composition. Observed national industry detail; used only for composition within 2024 ILO modelled margins.</x:v>
      </x:c>
      <x:c r="AA3104" s="2" t="str"/>
      <x:c r="AB3104" s="2" t="str">
        <x:v>https://rplumber.ilo.org/data/indicator?format=.csv.gz&amp;id=EMP_TEMP_SEX_EC2_NB_A</x:v>
      </x:c>
    </x:row>
    <x:row r="3105" ht="48" customHeight="1">
      <x:c r="A3105" s="13" t="str">
        <x:v>SGP</x:v>
      </x:c>
      <x:c r="B3105" s="13" t="str">
        <x:v>HJ</x:v>
      </x:c>
      <x:c r="C3105" s="13" t="str">
        <x:v>SGP</x:v>
      </x:c>
      <x:c r="D3105" s="13" t="n">
        <x:v>2024</x:v>
      </x:c>
      <x:c r="E3105" s="13" t="str">
        <x:v>EC2_ISIC4_H53</x:v>
      </x:c>
      <x:c r="F3105" s="18" t="str">
        <x:v>Economic activity (ISIC-Rev.4), 2 digit level: 53 - Postal and courier activities</x:v>
      </x:c>
      <x:c r="G3105" s="21" t="n">
        <x:v>20.372</x:v>
      </x:c>
      <x:c r="H3105" s="22" t="n">
        <x:v>1</x:v>
      </x:c>
      <x:c r="I3105" s="21" t="n">
        <x:f>SUM(G3101:G3111)</x:f>
        <x:v>337.07099999999997</x:v>
      </x:c>
      <x:c r="J3105" s="22" t="n">
        <x:f>G3105/I3105*H3105</x:f>
        <x:v>0.06043830528286326</x:v>
      </x:c>
      <x:c r="K3105" s="13" t="str">
        <x:v>ISIC4:53</x:v>
      </x:c>
      <x:c r="L3105" s="15" t="n">
        <x:f>'Crosswalk'!C53</x:f>
        <x:v>0</x:v>
      </x:c>
      <x:c r="M3105" s="15" t="n">
        <x:f>'Crosswalk'!D53</x:f>
        <x:v>0</x:v>
      </x:c>
      <x:c r="N3105" s="15" t="n">
        <x:f>'Crosswalk'!E53</x:f>
        <x:v>1</x:v>
      </x:c>
      <x:c r="O3105" s="15" t="n">
        <x:f>'Crosswalk'!F53</x:f>
        <x:v>0</x:v>
      </x:c>
      <x:c r="P3105" s="15" t="n">
        <x:f>'Crosswalk'!G53</x:f>
        <x:v>0</x:v>
      </x:c>
      <x:c r="Q3105" s="15" t="n">
        <x:f>'Crosswalk'!H53</x:f>
        <x:v>0</x:v>
      </x:c>
      <x:c r="R3105" s="15" t="n">
        <x:f>'Crosswalk'!I53</x:f>
        <x:v>0</x:v>
      </x:c>
      <x:c r="S3105" s="15" t="n">
        <x:f>'Crosswalk'!J53</x:f>
        <x:v>0</x:v>
      </x:c>
      <x:c r="T3105" s="15" t="n">
        <x:f>'Crosswalk'!K53</x:f>
        <x:v>0</x:v>
      </x:c>
      <x:c r="U3105" s="15" t="n">
        <x:f>'Crosswalk'!L53</x:f>
        <x:v>0</x:v>
      </x:c>
      <x:c r="V3105" s="15" t="n">
        <x:f>'Crosswalk'!M53</x:f>
        <x:v>0</x:v>
      </x:c>
      <x:c r="W3105" s="15" t="n">
        <x:f>'Crosswalk'!N53</x:f>
        <x:v>0</x:v>
      </x:c>
      <x:c r="X3105" s="18" t="str">
        <x:v>LFS - Labour Force Survey</x:v>
      </x:c>
      <x:c r="Y3105" s="13" t="str"/>
      <x:c r="Z3105" s="18" t="str">
        <x:v>National 2024 division composition. Observed national industry detail; used only for composition within 2024 ILO modelled margins.</x:v>
      </x:c>
      <x:c r="AA3105" s="13" t="str"/>
      <x:c r="AB3105" s="13" t="str">
        <x:v>https://rplumber.ilo.org/data/indicator?format=.csv.gz&amp;id=EMP_TEMP_SEX_EC2_NB_A</x:v>
      </x:c>
    </x:row>
    <x:row r="3106" ht="48" customHeight="1">
      <x:c r="A3106" s="2" t="str">
        <x:v>SGP</x:v>
      </x:c>
      <x:c r="B3106" s="2" t="str">
        <x:v>HJ</x:v>
      </x:c>
      <x:c r="C3106" s="2" t="str">
        <x:v>SGP</x:v>
      </x:c>
      <x:c r="D3106" s="2" t="n">
        <x:v>2024</x:v>
      </x:c>
      <x:c r="E3106" s="2" t="str">
        <x:v>EC2_ISIC4_J58</x:v>
      </x:c>
      <x:c r="F3106" s="17" t="str">
        <x:v>Economic activity (ISIC-Rev.4), 2 digit level: 58 - Publishing activities</x:v>
      </x:c>
      <x:c r="G3106" s="19" t="n">
        <x:v>7.856</x:v>
      </x:c>
      <x:c r="H3106" s="20" t="n">
        <x:v>1</x:v>
      </x:c>
      <x:c r="I3106" s="19" t="n">
        <x:f>SUM(G3101:G3111)</x:f>
        <x:v>337.07099999999997</x:v>
      </x:c>
      <x:c r="J3106" s="20" t="n">
        <x:f>G3106/I3106*H3106</x:f>
        <x:v>0.02330666239456969</x:v>
      </x:c>
      <x:c r="K3106" s="2" t="str">
        <x:v>ISIC4:58</x:v>
      </x:c>
      <x:c r="L3106" s="14" t="n">
        <x:f>'Crosswalk'!C56</x:f>
        <x:v>0</x:v>
      </x:c>
      <x:c r="M3106" s="14" t="n">
        <x:f>'Crosswalk'!D56</x:f>
        <x:v>0</x:v>
      </x:c>
      <x:c r="N3106" s="14" t="n">
        <x:f>'Crosswalk'!E56</x:f>
        <x:v>0</x:v>
      </x:c>
      <x:c r="O3106" s="14" t="n">
        <x:f>'Crosswalk'!F56</x:f>
        <x:v>0</x:v>
      </x:c>
      <x:c r="P3106" s="14" t="n">
        <x:f>'Crosswalk'!G56</x:f>
        <x:v>0</x:v>
      </x:c>
      <x:c r="Q3106" s="14" t="n">
        <x:f>'Crosswalk'!H56</x:f>
        <x:v>0</x:v>
      </x:c>
      <x:c r="R3106" s="14" t="n">
        <x:f>'Crosswalk'!I56</x:f>
        <x:v>0</x:v>
      </x:c>
      <x:c r="S3106" s="14" t="n">
        <x:f>'Crosswalk'!J56</x:f>
        <x:v>0.5</x:v>
      </x:c>
      <x:c r="T3106" s="14" t="n">
        <x:f>'Crosswalk'!K56</x:f>
        <x:v>0.5</x:v>
      </x:c>
      <x:c r="U3106" s="14" t="n">
        <x:f>'Crosswalk'!L56</x:f>
        <x:v>0</x:v>
      </x:c>
      <x:c r="V3106" s="14" t="n">
        <x:f>'Crosswalk'!M56</x:f>
        <x:v>0</x:v>
      </x:c>
      <x:c r="W3106" s="14" t="n">
        <x:f>'Crosswalk'!N56</x:f>
        <x:v>0</x:v>
      </x:c>
      <x:c r="X3106" s="17" t="str">
        <x:v>LFS - Labour Force Survey</x:v>
      </x:c>
      <x:c r="Y3106" s="2" t="str"/>
      <x:c r="Z3106" s="17" t="str">
        <x:v>National 2024 division composition. Observed national industry detail; used only for composition within 2024 ILO modelled margins.</x:v>
      </x:c>
      <x:c r="AA3106" s="2" t="str"/>
      <x:c r="AB3106" s="2" t="str">
        <x:v>https://rplumber.ilo.org/data/indicator?format=.csv.gz&amp;id=EMP_TEMP_SEX_EC2_NB_A</x:v>
      </x:c>
    </x:row>
    <x:row r="3107" ht="48" customHeight="1">
      <x:c r="A3107" s="13" t="str">
        <x:v>SGP</x:v>
      </x:c>
      <x:c r="B3107" s="13" t="str">
        <x:v>HJ</x:v>
      </x:c>
      <x:c r="C3107" s="13" t="str">
        <x:v>SGP</x:v>
      </x:c>
      <x:c r="D3107" s="13" t="n">
        <x:v>2024</x:v>
      </x:c>
      <x:c r="E3107" s="13" t="str">
        <x:v>EC2_ISIC4_J59</x:v>
      </x:c>
      <x:c r="F3107" s="18" t="str">
        <x:v>Economic activity (ISIC-Rev.4), 2 digit level: 59 - Motion picture, video and television programme production, sound recording and music publishing activities</x:v>
      </x:c>
      <x:c r="G3107" s="21" t="n">
        <x:v>8.362</x:v>
      </x:c>
      <x:c r="H3107" s="22" t="n">
        <x:v>1</x:v>
      </x:c>
      <x:c r="I3107" s="21" t="n">
        <x:f>SUM(G3101:G3111)</x:f>
        <x:v>337.07099999999997</x:v>
      </x:c>
      <x:c r="J3107" s="22" t="n">
        <x:f>G3107/I3107*H3107</x:f>
        <x:v>0.024807829804403228</x:v>
      </x:c>
      <x:c r="K3107" s="13" t="str">
        <x:v>ISIC4:59</x:v>
      </x:c>
      <x:c r="L3107" s="15" t="n">
        <x:f>'Crosswalk'!C57</x:f>
        <x:v>0</x:v>
      </x:c>
      <x:c r="M3107" s="15" t="n">
        <x:f>'Crosswalk'!D57</x:f>
        <x:v>0</x:v>
      </x:c>
      <x:c r="N3107" s="15" t="n">
        <x:f>'Crosswalk'!E57</x:f>
        <x:v>0</x:v>
      </x:c>
      <x:c r="O3107" s="15" t="n">
        <x:f>'Crosswalk'!F57</x:f>
        <x:v>0</x:v>
      </x:c>
      <x:c r="P3107" s="15" t="n">
        <x:f>'Crosswalk'!G57</x:f>
        <x:v>0</x:v>
      </x:c>
      <x:c r="Q3107" s="15" t="n">
        <x:f>'Crosswalk'!H57</x:f>
        <x:v>0</x:v>
      </x:c>
      <x:c r="R3107" s="15" t="n">
        <x:f>'Crosswalk'!I57</x:f>
        <x:v>0</x:v>
      </x:c>
      <x:c r="S3107" s="15" t="n">
        <x:f>'Crosswalk'!J57</x:f>
        <x:v>0</x:v>
      </x:c>
      <x:c r="T3107" s="15" t="n">
        <x:f>'Crosswalk'!K57</x:f>
        <x:v>1</x:v>
      </x:c>
      <x:c r="U3107" s="15" t="n">
        <x:f>'Crosswalk'!L57</x:f>
        <x:v>0</x:v>
      </x:c>
      <x:c r="V3107" s="15" t="n">
        <x:f>'Crosswalk'!M57</x:f>
        <x:v>0</x:v>
      </x:c>
      <x:c r="W3107" s="15" t="n">
        <x:f>'Crosswalk'!N57</x:f>
        <x:v>0</x:v>
      </x:c>
      <x:c r="X3107" s="18" t="str">
        <x:v>LFS - Labour Force Survey</x:v>
      </x:c>
      <x:c r="Y3107" s="13" t="str"/>
      <x:c r="Z3107" s="18" t="str">
        <x:v>National 2024 division composition. Observed national industry detail; used only for composition within 2024 ILO modelled margins.</x:v>
      </x:c>
      <x:c r="AA3107" s="13" t="str"/>
      <x:c r="AB3107" s="13" t="str">
        <x:v>https://rplumber.ilo.org/data/indicator?format=.csv.gz&amp;id=EMP_TEMP_SEX_EC2_NB_A</x:v>
      </x:c>
    </x:row>
    <x:row r="3108" ht="48" customHeight="1">
      <x:c r="A3108" s="2" t="str">
        <x:v>SGP</x:v>
      </x:c>
      <x:c r="B3108" s="2" t="str">
        <x:v>HJ</x:v>
      </x:c>
      <x:c r="C3108" s="2" t="str">
        <x:v>SGP</x:v>
      </x:c>
      <x:c r="D3108" s="2" t="n">
        <x:v>2024</x:v>
      </x:c>
      <x:c r="E3108" s="2" t="str">
        <x:v>EC2_ISIC4_J60</x:v>
      </x:c>
      <x:c r="F3108" s="17" t="str">
        <x:v>Economic activity (ISIC-Rev.4), 2 digit level: 60 - Programming and broadcasting activities</x:v>
      </x:c>
      <x:c r="G3108" s="19" t="n">
        <x:v>5.029</x:v>
      </x:c>
      <x:c r="H3108" s="20" t="n">
        <x:v>1</x:v>
      </x:c>
      <x:c r="I3108" s="19" t="n">
        <x:f>SUM(G3101:G3111)</x:f>
        <x:v>337.07099999999997</x:v>
      </x:c>
      <x:c r="J3108" s="20" t="n">
        <x:f>G3108/I3108*H3108</x:f>
        <x:v>0.014919705343977976</x:v>
      </x:c>
      <x:c r="K3108" s="2" t="str">
        <x:v>ISIC4:60</x:v>
      </x:c>
      <x:c r="L3108" s="14" t="n">
        <x:f>'Crosswalk'!C58</x:f>
        <x:v>0</x:v>
      </x:c>
      <x:c r="M3108" s="14" t="n">
        <x:f>'Crosswalk'!D58</x:f>
        <x:v>0</x:v>
      </x:c>
      <x:c r="N3108" s="14" t="n">
        <x:f>'Crosswalk'!E58</x:f>
        <x:v>0</x:v>
      </x:c>
      <x:c r="O3108" s="14" t="n">
        <x:f>'Crosswalk'!F58</x:f>
        <x:v>0</x:v>
      </x:c>
      <x:c r="P3108" s="14" t="n">
        <x:f>'Crosswalk'!G58</x:f>
        <x:v>0</x:v>
      </x:c>
      <x:c r="Q3108" s="14" t="n">
        <x:f>'Crosswalk'!H58</x:f>
        <x:v>0</x:v>
      </x:c>
      <x:c r="R3108" s="14" t="n">
        <x:f>'Crosswalk'!I58</x:f>
        <x:v>0</x:v>
      </x:c>
      <x:c r="S3108" s="14" t="n">
        <x:f>'Crosswalk'!J58</x:f>
        <x:v>0</x:v>
      </x:c>
      <x:c r="T3108" s="14" t="n">
        <x:f>'Crosswalk'!K58</x:f>
        <x:v>1</x:v>
      </x:c>
      <x:c r="U3108" s="14" t="n">
        <x:f>'Crosswalk'!L58</x:f>
        <x:v>0</x:v>
      </x:c>
      <x:c r="V3108" s="14" t="n">
        <x:f>'Crosswalk'!M58</x:f>
        <x:v>0</x:v>
      </x:c>
      <x:c r="W3108" s="14" t="n">
        <x:f>'Crosswalk'!N58</x:f>
        <x:v>0</x:v>
      </x:c>
      <x:c r="X3108" s="17" t="str">
        <x:v>LFS - Labour Force Survey</x:v>
      </x:c>
      <x:c r="Y3108" s="2" t="str"/>
      <x:c r="Z3108" s="17" t="str">
        <x:v>National 2024 division composition. Observed national industry detail; used only for composition within 2024 ILO modelled margins.</x:v>
      </x:c>
      <x:c r="AA3108" s="2" t="str"/>
      <x:c r="AB3108" s="2" t="str">
        <x:v>https://rplumber.ilo.org/data/indicator?format=.csv.gz&amp;id=EMP_TEMP_SEX_EC2_NB_A</x:v>
      </x:c>
    </x:row>
    <x:row r="3109" ht="48" customHeight="1">
      <x:c r="A3109" s="13" t="str">
        <x:v>SGP</x:v>
      </x:c>
      <x:c r="B3109" s="13" t="str">
        <x:v>HJ</x:v>
      </x:c>
      <x:c r="C3109" s="13" t="str">
        <x:v>SGP</x:v>
      </x:c>
      <x:c r="D3109" s="13" t="n">
        <x:v>2024</x:v>
      </x:c>
      <x:c r="E3109" s="13" t="str">
        <x:v>EC2_ISIC4_J61</x:v>
      </x:c>
      <x:c r="F3109" s="18" t="str">
        <x:v>Economic activity (ISIC-Rev.4), 2 digit level: 61 - Telecommunications</x:v>
      </x:c>
      <x:c r="G3109" s="21" t="n">
        <x:v>12.131</x:v>
      </x:c>
      <x:c r="H3109" s="22" t="n">
        <x:v>1</x:v>
      </x:c>
      <x:c r="I3109" s="21" t="n">
        <x:f>SUM(G3101:G3111)</x:f>
        <x:v>337.07099999999997</x:v>
      </x:c>
      <x:c r="J3109" s="22" t="n">
        <x:f>G3109/I3109*H3109</x:f>
        <x:v>0.03598945029385501</x:v>
      </x:c>
      <x:c r="K3109" s="13" t="str">
        <x:v>ISIC4:61</x:v>
      </x:c>
      <x:c r="L3109" s="15" t="n">
        <x:f>'Crosswalk'!C59</x:f>
        <x:v>0</x:v>
      </x:c>
      <x:c r="M3109" s="15" t="n">
        <x:f>'Crosswalk'!D59</x:f>
        <x:v>0</x:v>
      </x:c>
      <x:c r="N3109" s="15" t="n">
        <x:f>'Crosswalk'!E59</x:f>
        <x:v>0</x:v>
      </x:c>
      <x:c r="O3109" s="15" t="n">
        <x:f>'Crosswalk'!F59</x:f>
        <x:v>0</x:v>
      </x:c>
      <x:c r="P3109" s="15" t="n">
        <x:f>'Crosswalk'!G59</x:f>
        <x:v>0</x:v>
      </x:c>
      <x:c r="Q3109" s="15" t="n">
        <x:f>'Crosswalk'!H59</x:f>
        <x:v>0</x:v>
      </x:c>
      <x:c r="R3109" s="15" t="n">
        <x:f>'Crosswalk'!I59</x:f>
        <x:v>0</x:v>
      </x:c>
      <x:c r="S3109" s="15" t="n">
        <x:f>'Crosswalk'!J59</x:f>
        <x:v>0</x:v>
      </x:c>
      <x:c r="T3109" s="15" t="n">
        <x:f>'Crosswalk'!K59</x:f>
        <x:v>1</x:v>
      </x:c>
      <x:c r="U3109" s="15" t="n">
        <x:f>'Crosswalk'!L59</x:f>
        <x:v>0</x:v>
      </x:c>
      <x:c r="V3109" s="15" t="n">
        <x:f>'Crosswalk'!M59</x:f>
        <x:v>0</x:v>
      </x:c>
      <x:c r="W3109" s="15" t="n">
        <x:f>'Crosswalk'!N59</x:f>
        <x:v>0</x:v>
      </x:c>
      <x:c r="X3109" s="18" t="str">
        <x:v>LFS - Labour Force Survey</x:v>
      </x:c>
      <x:c r="Y3109" s="13" t="str"/>
      <x:c r="Z3109" s="18" t="str">
        <x:v>National 2024 division composition. Observed national industry detail; used only for composition within 2024 ILO modelled margins.</x:v>
      </x:c>
      <x:c r="AA3109" s="13" t="str"/>
      <x:c r="AB3109" s="13" t="str">
        <x:v>https://rplumber.ilo.org/data/indicator?format=.csv.gz&amp;id=EMP_TEMP_SEX_EC2_NB_A</x:v>
      </x:c>
    </x:row>
    <x:row r="3110" ht="48" customHeight="1">
      <x:c r="A3110" s="2" t="str">
        <x:v>SGP</x:v>
      </x:c>
      <x:c r="B3110" s="2" t="str">
        <x:v>HJ</x:v>
      </x:c>
      <x:c r="C3110" s="2" t="str">
        <x:v>SGP</x:v>
      </x:c>
      <x:c r="D3110" s="2" t="n">
        <x:v>2024</x:v>
      </x:c>
      <x:c r="E3110" s="2" t="str">
        <x:v>EC2_ISIC4_J62</x:v>
      </x:c>
      <x:c r="F3110" s="17" t="str">
        <x:v>Economic activity (ISIC-Rev.4), 2 digit level: 62 - Computer programming, consultancy and related activities</x:v>
      </x:c>
      <x:c r="G3110" s="19" t="n">
        <x:v>81.928</x:v>
      </x:c>
      <x:c r="H3110" s="20" t="n">
        <x:v>1</x:v>
      </x:c>
      <x:c r="I3110" s="19" t="n">
        <x:f>SUM(G3101:G3111)</x:f>
        <x:v>337.07099999999997</x:v>
      </x:c>
      <x:c r="J3110" s="20" t="n">
        <x:f>G3110/I3110*H3110</x:f>
        <x:v>0.24305858409652567</x:v>
      </x:c>
      <x:c r="K3110" s="2" t="str">
        <x:v>ISIC4:62</x:v>
      </x:c>
      <x:c r="L3110" s="14" t="n">
        <x:f>'Crosswalk'!C60</x:f>
        <x:v>0</x:v>
      </x:c>
      <x:c r="M3110" s="14" t="n">
        <x:f>'Crosswalk'!D60</x:f>
        <x:v>0</x:v>
      </x:c>
      <x:c r="N3110" s="14" t="n">
        <x:f>'Crosswalk'!E60</x:f>
        <x:v>0</x:v>
      </x:c>
      <x:c r="O3110" s="14" t="n">
        <x:f>'Crosswalk'!F60</x:f>
        <x:v>0</x:v>
      </x:c>
      <x:c r="P3110" s="14" t="n">
        <x:f>'Crosswalk'!G60</x:f>
        <x:v>0</x:v>
      </x:c>
      <x:c r="Q3110" s="14" t="n">
        <x:f>'Crosswalk'!H60</x:f>
        <x:v>0</x:v>
      </x:c>
      <x:c r="R3110" s="14" t="n">
        <x:f>'Crosswalk'!I60</x:f>
        <x:v>0</x:v>
      </x:c>
      <x:c r="S3110" s="14" t="n">
        <x:f>'Crosswalk'!J60</x:f>
        <x:v>1</x:v>
      </x:c>
      <x:c r="T3110" s="14" t="n">
        <x:f>'Crosswalk'!K60</x:f>
        <x:v>0</x:v>
      </x:c>
      <x:c r="U3110" s="14" t="n">
        <x:f>'Crosswalk'!L60</x:f>
        <x:v>0</x:v>
      </x:c>
      <x:c r="V3110" s="14" t="n">
        <x:f>'Crosswalk'!M60</x:f>
        <x:v>0</x:v>
      </x:c>
      <x:c r="W3110" s="14" t="n">
        <x:f>'Crosswalk'!N60</x:f>
        <x:v>0</x:v>
      </x:c>
      <x:c r="X3110" s="17" t="str">
        <x:v>LFS - Labour Force Survey</x:v>
      </x:c>
      <x:c r="Y3110" s="2" t="str"/>
      <x:c r="Z3110" s="17" t="str">
        <x:v>National 2024 division composition. Observed national industry detail; used only for composition within 2024 ILO modelled margins.</x:v>
      </x:c>
      <x:c r="AA3110" s="2" t="str"/>
      <x:c r="AB3110" s="2" t="str">
        <x:v>https://rplumber.ilo.org/data/indicator?format=.csv.gz&amp;id=EMP_TEMP_SEX_EC2_NB_A</x:v>
      </x:c>
    </x:row>
    <x:row r="3111" ht="48" customHeight="1">
      <x:c r="A3111" s="13" t="str">
        <x:v>SGP</x:v>
      </x:c>
      <x:c r="B3111" s="13" t="str">
        <x:v>HJ</x:v>
      </x:c>
      <x:c r="C3111" s="13" t="str">
        <x:v>SGP</x:v>
      </x:c>
      <x:c r="D3111" s="13" t="n">
        <x:v>2024</x:v>
      </x:c>
      <x:c r="E3111" s="13" t="str">
        <x:v>EC2_ISIC4_J63</x:v>
      </x:c>
      <x:c r="F3111" s="18" t="str">
        <x:v>Economic activity (ISIC-Rev.4), 2 digit level: 63 - Information service activities</x:v>
      </x:c>
      <x:c r="G3111" s="21" t="n">
        <x:v>23.842</x:v>
      </x:c>
      <x:c r="H3111" s="22" t="n">
        <x:v>1</x:v>
      </x:c>
      <x:c r="I3111" s="21" t="n">
        <x:f>SUM(G3101:G3111)</x:f>
        <x:v>337.07099999999997</x:v>
      </x:c>
      <x:c r="J3111" s="22" t="n">
        <x:f>G3111/I3111*H3111</x:f>
        <x:v>0.07073287230286794</x:v>
      </x:c>
      <x:c r="K3111" s="13" t="str">
        <x:v>ISIC4:63</x:v>
      </x:c>
      <x:c r="L3111" s="15" t="n">
        <x:f>'Crosswalk'!C61</x:f>
        <x:v>0</x:v>
      </x:c>
      <x:c r="M3111" s="15" t="n">
        <x:f>'Crosswalk'!D61</x:f>
        <x:v>0</x:v>
      </x:c>
      <x:c r="N3111" s="15" t="n">
        <x:f>'Crosswalk'!E61</x:f>
        <x:v>0</x:v>
      </x:c>
      <x:c r="O3111" s="15" t="n">
        <x:f>'Crosswalk'!F61</x:f>
        <x:v>0</x:v>
      </x:c>
      <x:c r="P3111" s="15" t="n">
        <x:f>'Crosswalk'!G61</x:f>
        <x:v>0</x:v>
      </x:c>
      <x:c r="Q3111" s="15" t="n">
        <x:f>'Crosswalk'!H61</x:f>
        <x:v>0</x:v>
      </x:c>
      <x:c r="R3111" s="15" t="n">
        <x:f>'Crosswalk'!I61</x:f>
        <x:v>0</x:v>
      </x:c>
      <x:c r="S3111" s="15" t="n">
        <x:f>'Crosswalk'!J61</x:f>
        <x:v>0.7</x:v>
      </x:c>
      <x:c r="T3111" s="15" t="n">
        <x:f>'Crosswalk'!K61</x:f>
        <x:v>0.3</x:v>
      </x:c>
      <x:c r="U3111" s="15" t="n">
        <x:f>'Crosswalk'!L61</x:f>
        <x:v>0</x:v>
      </x:c>
      <x:c r="V3111" s="15" t="n">
        <x:f>'Crosswalk'!M61</x:f>
        <x:v>0</x:v>
      </x:c>
      <x:c r="W3111" s="15" t="n">
        <x:f>'Crosswalk'!N61</x:f>
        <x:v>0</x:v>
      </x:c>
      <x:c r="X3111" s="18" t="str">
        <x:v>LFS - Labour Force Survey</x:v>
      </x:c>
      <x:c r="Y3111" s="13" t="str"/>
      <x:c r="Z3111" s="18" t="str">
        <x:v>National 2024 division composition. Observed national industry detail; used only for composition within 2024 ILO modelled margins.</x:v>
      </x:c>
      <x:c r="AA3111" s="13" t="str"/>
      <x:c r="AB3111" s="13" t="str">
        <x:v>https://rplumber.ilo.org/data/indicator?format=.csv.gz&amp;id=EMP_TEMP_SEX_EC2_NB_A</x:v>
      </x:c>
    </x:row>
    <x:row r="3112" ht="48" customHeight="1">
      <x:c r="A3112" s="2" t="str">
        <x:v>SGP</x:v>
      </x:c>
      <x:c r="B3112" s="2" t="str">
        <x:v>I</x:v>
      </x:c>
      <x:c r="C3112" s="2" t="str">
        <x:v>SGP</x:v>
      </x:c>
      <x:c r="D3112" s="2" t="n">
        <x:v>2024</x:v>
      </x:c>
      <x:c r="E3112" s="2" t="str">
        <x:v>EC2_ISIC4_I55</x:v>
      </x:c>
      <x:c r="F3112" s="17" t="str">
        <x:v>Economic activity (ISIC-Rev.4), 2 digit level: 55 - Accommodation</x:v>
      </x:c>
      <x:c r="G3112" s="19" t="n">
        <x:v>19.401</x:v>
      </x:c>
      <x:c r="H3112" s="20" t="n">
        <x:v>1</x:v>
      </x:c>
      <x:c r="I3112" s="19" t="n">
        <x:f>SUM(G3112:G3113)</x:f>
        <x:v>147.452</x:v>
      </x:c>
      <x:c r="J3112" s="20" t="n">
        <x:f>G3112/I3112*H3112</x:f>
        <x:v>0.1315750210237908</x:v>
      </x:c>
      <x:c r="K3112" s="2" t="str">
        <x:v>ISIC4:55</x:v>
      </x:c>
      <x:c r="L3112" s="14" t="n">
        <x:f>'Crosswalk'!C54</x:f>
        <x:v>0</x:v>
      </x:c>
      <x:c r="M3112" s="14" t="n">
        <x:f>'Crosswalk'!D54</x:f>
        <x:v>0</x:v>
      </x:c>
      <x:c r="N3112" s="14" t="n">
        <x:f>'Crosswalk'!E54</x:f>
        <x:v>0</x:v>
      </x:c>
      <x:c r="O3112" s="14" t="n">
        <x:f>'Crosswalk'!F54</x:f>
        <x:v>1</x:v>
      </x:c>
      <x:c r="P3112" s="14" t="n">
        <x:f>'Crosswalk'!G54</x:f>
        <x:v>0</x:v>
      </x:c>
      <x:c r="Q3112" s="14" t="n">
        <x:f>'Crosswalk'!H54</x:f>
        <x:v>0</x:v>
      </x:c>
      <x:c r="R3112" s="14" t="n">
        <x:f>'Crosswalk'!I54</x:f>
        <x:v>0</x:v>
      </x:c>
      <x:c r="S3112" s="14" t="n">
        <x:f>'Crosswalk'!J54</x:f>
        <x:v>0</x:v>
      </x:c>
      <x:c r="T3112" s="14" t="n">
        <x:f>'Crosswalk'!K54</x:f>
        <x:v>0</x:v>
      </x:c>
      <x:c r="U3112" s="14" t="n">
        <x:f>'Crosswalk'!L54</x:f>
        <x:v>0</x:v>
      </x:c>
      <x:c r="V3112" s="14" t="n">
        <x:f>'Crosswalk'!M54</x:f>
        <x:v>0</x:v>
      </x:c>
      <x:c r="W3112" s="14" t="n">
        <x:f>'Crosswalk'!N54</x:f>
        <x:v>0</x:v>
      </x:c>
      <x:c r="X3112" s="17" t="str">
        <x:v>LFS - Labour Force Survey</x:v>
      </x:c>
      <x:c r="Y3112" s="2" t="str"/>
      <x:c r="Z3112" s="17" t="str">
        <x:v>National 2024 division composition. Observed national industry detail; used only for composition within 2024 ILO modelled margins.</x:v>
      </x:c>
      <x:c r="AA3112" s="2" t="str"/>
      <x:c r="AB3112" s="2" t="str">
        <x:v>https://rplumber.ilo.org/data/indicator?format=.csv.gz&amp;id=EMP_TEMP_SEX_EC2_NB_A</x:v>
      </x:c>
    </x:row>
    <x:row r="3113" ht="48" customHeight="1">
      <x:c r="A3113" s="13" t="str">
        <x:v>SGP</x:v>
      </x:c>
      <x:c r="B3113" s="13" t="str">
        <x:v>I</x:v>
      </x:c>
      <x:c r="C3113" s="13" t="str">
        <x:v>SGP</x:v>
      </x:c>
      <x:c r="D3113" s="13" t="n">
        <x:v>2024</x:v>
      </x:c>
      <x:c r="E3113" s="13" t="str">
        <x:v>EC2_ISIC4_I56</x:v>
      </x:c>
      <x:c r="F3113" s="18" t="str">
        <x:v>Economic activity (ISIC-Rev.4), 2 digit level: 56 - Food and beverage service activities</x:v>
      </x:c>
      <x:c r="G3113" s="21" t="n">
        <x:v>128.051</x:v>
      </x:c>
      <x:c r="H3113" s="22" t="n">
        <x:v>1</x:v>
      </x:c>
      <x:c r="I3113" s="21" t="n">
        <x:f>SUM(G3112:G3113)</x:f>
        <x:v>147.452</x:v>
      </x:c>
      <x:c r="J3113" s="22" t="n">
        <x:f>G3113/I3113*H3113</x:f>
        <x:v>0.8684249789762092</x:v>
      </x:c>
      <x:c r="K3113" s="13" t="str">
        <x:v>ISIC4:56</x:v>
      </x:c>
      <x:c r="L3113" s="15" t="n">
        <x:f>'Crosswalk'!C55</x:f>
        <x:v>0</x:v>
      </x:c>
      <x:c r="M3113" s="15" t="n">
        <x:f>'Crosswalk'!D55</x:f>
        <x:v>0</x:v>
      </x:c>
      <x:c r="N3113" s="15" t="n">
        <x:f>'Crosswalk'!E55</x:f>
        <x:v>0</x:v>
      </x:c>
      <x:c r="O3113" s="15" t="n">
        <x:f>'Crosswalk'!F55</x:f>
        <x:v>1</x:v>
      </x:c>
      <x:c r="P3113" s="15" t="n">
        <x:f>'Crosswalk'!G55</x:f>
        <x:v>0</x:v>
      </x:c>
      <x:c r="Q3113" s="15" t="n">
        <x:f>'Crosswalk'!H55</x:f>
        <x:v>0</x:v>
      </x:c>
      <x:c r="R3113" s="15" t="n">
        <x:f>'Crosswalk'!I55</x:f>
        <x:v>0</x:v>
      </x:c>
      <x:c r="S3113" s="15" t="n">
        <x:f>'Crosswalk'!J55</x:f>
        <x:v>0</x:v>
      </x:c>
      <x:c r="T3113" s="15" t="n">
        <x:f>'Crosswalk'!K55</x:f>
        <x:v>0</x:v>
      </x:c>
      <x:c r="U3113" s="15" t="n">
        <x:f>'Crosswalk'!L55</x:f>
        <x:v>0</x:v>
      </x:c>
      <x:c r="V3113" s="15" t="n">
        <x:f>'Crosswalk'!M55</x:f>
        <x:v>0</x:v>
      </x:c>
      <x:c r="W3113" s="15" t="n">
        <x:f>'Crosswalk'!N55</x:f>
        <x:v>0</x:v>
      </x:c>
      <x:c r="X3113" s="18" t="str">
        <x:v>LFS - Labour Force Survey</x:v>
      </x:c>
      <x:c r="Y3113" s="13" t="str"/>
      <x:c r="Z3113" s="18" t="str">
        <x:v>National 2024 division composition. Observed national industry detail; used only for composition within 2024 ILO modelled margins.</x:v>
      </x:c>
      <x:c r="AA3113" s="13" t="str"/>
      <x:c r="AB3113" s="13" t="str">
        <x:v>https://rplumber.ilo.org/data/indicator?format=.csv.gz&amp;id=EMP_TEMP_SEX_EC2_NB_A</x:v>
      </x:c>
    </x:row>
    <x:row r="3114" ht="48" customHeight="1">
      <x:c r="A3114" s="2" t="str">
        <x:v>SGP</x:v>
      </x:c>
      <x:c r="B3114" s="2" t="str">
        <x:v>K</x:v>
      </x:c>
      <x:c r="C3114" s="2" t="str">
        <x:v>SGP</x:v>
      </x:c>
      <x:c r="D3114" s="2" t="n">
        <x:v>2024</x:v>
      </x:c>
      <x:c r="E3114" s="2" t="str">
        <x:v>EC2_ISIC4_K64</x:v>
      </x:c>
      <x:c r="F3114" s="17" t="str">
        <x:v>Economic activity (ISIC-Rev.4), 2 digit level: 64 - Financial service activities, except insurance and pension funding</x:v>
      </x:c>
      <x:c r="G3114" s="19" t="n">
        <x:v>156.77</x:v>
      </x:c>
      <x:c r="H3114" s="20" t="n">
        <x:v>1</x:v>
      </x:c>
      <x:c r="I3114" s="19" t="n">
        <x:f>SUM(G3114:G3116)</x:f>
        <x:v>239.35600000000002</x:v>
      </x:c>
      <x:c r="J3114" s="20" t="n">
        <x:f>G3114/I3114*H3114</x:f>
        <x:v>0.6549658249636524</x:v>
      </x:c>
      <x:c r="K3114" s="2" t="str">
        <x:v>ISIC4:64</x:v>
      </x:c>
      <x:c r="L3114" s="14" t="n">
        <x:f>'Crosswalk'!C62</x:f>
        <x:v>0</x:v>
      </x:c>
      <x:c r="M3114" s="14" t="n">
        <x:f>'Crosswalk'!D62</x:f>
        <x:v>0</x:v>
      </x:c>
      <x:c r="N3114" s="14" t="n">
        <x:f>'Crosswalk'!E62</x:f>
        <x:v>0</x:v>
      </x:c>
      <x:c r="O3114" s="14" t="n">
        <x:f>'Crosswalk'!F62</x:f>
        <x:v>0</x:v>
      </x:c>
      <x:c r="P3114" s="14" t="n">
        <x:f>'Crosswalk'!G62</x:f>
        <x:v>0</x:v>
      </x:c>
      <x:c r="Q3114" s="14" t="n">
        <x:f>'Crosswalk'!H62</x:f>
        <x:v>0</x:v>
      </x:c>
      <x:c r="R3114" s="14" t="n">
        <x:f>'Crosswalk'!I62</x:f>
        <x:v>1</x:v>
      </x:c>
      <x:c r="S3114" s="14" t="n">
        <x:f>'Crosswalk'!J62</x:f>
        <x:v>0</x:v>
      </x:c>
      <x:c r="T3114" s="14" t="n">
        <x:f>'Crosswalk'!K62</x:f>
        <x:v>0</x:v>
      </x:c>
      <x:c r="U3114" s="14" t="n">
        <x:f>'Crosswalk'!L62</x:f>
        <x:v>0</x:v>
      </x:c>
      <x:c r="V3114" s="14" t="n">
        <x:f>'Crosswalk'!M62</x:f>
        <x:v>0</x:v>
      </x:c>
      <x:c r="W3114" s="14" t="n">
        <x:f>'Crosswalk'!N62</x:f>
        <x:v>0</x:v>
      </x:c>
      <x:c r="X3114" s="17" t="str">
        <x:v>LFS - Labour Force Survey</x:v>
      </x:c>
      <x:c r="Y3114" s="2" t="str"/>
      <x:c r="Z3114" s="17" t="str">
        <x:v>National 2024 division composition. Observed national industry detail; used only for composition within 2024 ILO modelled margins.</x:v>
      </x:c>
      <x:c r="AA3114" s="2" t="str"/>
      <x:c r="AB3114" s="2" t="str">
        <x:v>https://rplumber.ilo.org/data/indicator?format=.csv.gz&amp;id=EMP_TEMP_SEX_EC2_NB_A</x:v>
      </x:c>
    </x:row>
    <x:row r="3115" ht="48" customHeight="1">
      <x:c r="A3115" s="13" t="str">
        <x:v>SGP</x:v>
      </x:c>
      <x:c r="B3115" s="13" t="str">
        <x:v>K</x:v>
      </x:c>
      <x:c r="C3115" s="13" t="str">
        <x:v>SGP</x:v>
      </x:c>
      <x:c r="D3115" s="13" t="n">
        <x:v>2024</x:v>
      </x:c>
      <x:c r="E3115" s="13" t="str">
        <x:v>EC2_ISIC4_K65</x:v>
      </x:c>
      <x:c r="F3115" s="18" t="str">
        <x:v>Economic activity (ISIC-Rev.4), 2 digit level: 65 - Insurance, reinsurance and pension funding, except compulsory social security</x:v>
      </x:c>
      <x:c r="G3115" s="21" t="n">
        <x:v>30.484</x:v>
      </x:c>
      <x:c r="H3115" s="22" t="n">
        <x:v>1</x:v>
      </x:c>
      <x:c r="I3115" s="21" t="n">
        <x:f>SUM(G3114:G3116)</x:f>
        <x:v>239.35600000000002</x:v>
      </x:c>
      <x:c r="J3115" s="22" t="n">
        <x:f>G3115/I3115*H3115</x:f>
        <x:v>0.12735841173816406</x:v>
      </x:c>
      <x:c r="K3115" s="13" t="str">
        <x:v>ISIC4:65</x:v>
      </x:c>
      <x:c r="L3115" s="15" t="n">
        <x:f>'Crosswalk'!C63</x:f>
        <x:v>0</x:v>
      </x:c>
      <x:c r="M3115" s="15" t="n">
        <x:f>'Crosswalk'!D63</x:f>
        <x:v>0</x:v>
      </x:c>
      <x:c r="N3115" s="15" t="n">
        <x:f>'Crosswalk'!E63</x:f>
        <x:v>0</x:v>
      </x:c>
      <x:c r="O3115" s="15" t="n">
        <x:f>'Crosswalk'!F63</x:f>
        <x:v>0</x:v>
      </x:c>
      <x:c r="P3115" s="15" t="n">
        <x:f>'Crosswalk'!G63</x:f>
        <x:v>0</x:v>
      </x:c>
      <x:c r="Q3115" s="15" t="n">
        <x:f>'Crosswalk'!H63</x:f>
        <x:v>0</x:v>
      </x:c>
      <x:c r="R3115" s="15" t="n">
        <x:f>'Crosswalk'!I63</x:f>
        <x:v>1</x:v>
      </x:c>
      <x:c r="S3115" s="15" t="n">
        <x:f>'Crosswalk'!J63</x:f>
        <x:v>0</x:v>
      </x:c>
      <x:c r="T3115" s="15" t="n">
        <x:f>'Crosswalk'!K63</x:f>
        <x:v>0</x:v>
      </x:c>
      <x:c r="U3115" s="15" t="n">
        <x:f>'Crosswalk'!L63</x:f>
        <x:v>0</x:v>
      </x:c>
      <x:c r="V3115" s="15" t="n">
        <x:f>'Crosswalk'!M63</x:f>
        <x:v>0</x:v>
      </x:c>
      <x:c r="W3115" s="15" t="n">
        <x:f>'Crosswalk'!N63</x:f>
        <x:v>0</x:v>
      </x:c>
      <x:c r="X3115" s="18" t="str">
        <x:v>LFS - Labour Force Survey</x:v>
      </x:c>
      <x:c r="Y3115" s="13" t="str"/>
      <x:c r="Z3115" s="18" t="str">
        <x:v>National 2024 division composition. Observed national industry detail; used only for composition within 2024 ILO modelled margins.</x:v>
      </x:c>
      <x:c r="AA3115" s="13" t="str"/>
      <x:c r="AB3115" s="13" t="str">
        <x:v>https://rplumber.ilo.org/data/indicator?format=.csv.gz&amp;id=EMP_TEMP_SEX_EC2_NB_A</x:v>
      </x:c>
    </x:row>
    <x:row r="3116" ht="48" customHeight="1">
      <x:c r="A3116" s="2" t="str">
        <x:v>SGP</x:v>
      </x:c>
      <x:c r="B3116" s="2" t="str">
        <x:v>K</x:v>
      </x:c>
      <x:c r="C3116" s="2" t="str">
        <x:v>SGP</x:v>
      </x:c>
      <x:c r="D3116" s="2" t="n">
        <x:v>2024</x:v>
      </x:c>
      <x:c r="E3116" s="2" t="str">
        <x:v>EC2_ISIC4_K66</x:v>
      </x:c>
      <x:c r="F3116" s="17" t="str">
        <x:v>Economic activity (ISIC-Rev.4), 2 digit level: 66 - Activities auxiliary to financial service and insurance activities</x:v>
      </x:c>
      <x:c r="G3116" s="19" t="n">
        <x:v>52.102</x:v>
      </x:c>
      <x:c r="H3116" s="20" t="n">
        <x:v>1</x:v>
      </x:c>
      <x:c r="I3116" s="19" t="n">
        <x:f>SUM(G3114:G3116)</x:f>
        <x:v>239.35600000000002</x:v>
      </x:c>
      <x:c r="J3116" s="20" t="n">
        <x:f>G3116/I3116*H3116</x:f>
        <x:v>0.21767576329818342</x:v>
      </x:c>
      <x:c r="K3116" s="2" t="str">
        <x:v>ISIC4:66</x:v>
      </x:c>
      <x:c r="L3116" s="14" t="n">
        <x:f>'Crosswalk'!C64</x:f>
        <x:v>0</x:v>
      </x:c>
      <x:c r="M3116" s="14" t="n">
        <x:f>'Crosswalk'!D64</x:f>
        <x:v>0</x:v>
      </x:c>
      <x:c r="N3116" s="14" t="n">
        <x:f>'Crosswalk'!E64</x:f>
        <x:v>0</x:v>
      </x:c>
      <x:c r="O3116" s="14" t="n">
        <x:f>'Crosswalk'!F64</x:f>
        <x:v>0</x:v>
      </x:c>
      <x:c r="P3116" s="14" t="n">
        <x:f>'Crosswalk'!G64</x:f>
        <x:v>0</x:v>
      </x:c>
      <x:c r="Q3116" s="14" t="n">
        <x:f>'Crosswalk'!H64</x:f>
        <x:v>0</x:v>
      </x:c>
      <x:c r="R3116" s="14" t="n">
        <x:f>'Crosswalk'!I64</x:f>
        <x:v>1</x:v>
      </x:c>
      <x:c r="S3116" s="14" t="n">
        <x:f>'Crosswalk'!J64</x:f>
        <x:v>0</x:v>
      </x:c>
      <x:c r="T3116" s="14" t="n">
        <x:f>'Crosswalk'!K64</x:f>
        <x:v>0</x:v>
      </x:c>
      <x:c r="U3116" s="14" t="n">
        <x:f>'Crosswalk'!L64</x:f>
        <x:v>0</x:v>
      </x:c>
      <x:c r="V3116" s="14" t="n">
        <x:f>'Crosswalk'!M64</x:f>
        <x:v>0</x:v>
      </x:c>
      <x:c r="W3116" s="14" t="n">
        <x:f>'Crosswalk'!N64</x:f>
        <x:v>0</x:v>
      </x:c>
      <x:c r="X3116" s="17" t="str">
        <x:v>LFS - Labour Force Survey</x:v>
      </x:c>
      <x:c r="Y3116" s="2" t="str"/>
      <x:c r="Z3116" s="17" t="str">
        <x:v>National 2024 division composition. Observed national industry detail; used only for composition within 2024 ILO modelled margins.</x:v>
      </x:c>
      <x:c r="AA3116" s="2" t="str"/>
      <x:c r="AB3116" s="2" t="str">
        <x:v>https://rplumber.ilo.org/data/indicator?format=.csv.gz&amp;id=EMP_TEMP_SEX_EC2_NB_A</x:v>
      </x:c>
    </x:row>
    <x:row r="3117" ht="48" customHeight="1">
      <x:c r="A3117" s="13" t="str">
        <x:v>SGP</x:v>
      </x:c>
      <x:c r="B3117" s="13" t="str">
        <x:v>LMN</x:v>
      </x:c>
      <x:c r="C3117" s="13" t="str">
        <x:v>SGP</x:v>
      </x:c>
      <x:c r="D3117" s="13" t="n">
        <x:v>2024</x:v>
      </x:c>
      <x:c r="E3117" s="13" t="str">
        <x:v>EC2_ISIC4_L68</x:v>
      </x:c>
      <x:c r="F3117" s="18" t="str">
        <x:v>Economic activity (ISIC-Rev.4), 2 digit level: 68 - Real estate activities</x:v>
      </x:c>
      <x:c r="G3117" s="21" t="n">
        <x:v>56.283</x:v>
      </x:c>
      <x:c r="H3117" s="22" t="n">
        <x:v>1</x:v>
      </x:c>
      <x:c r="I3117" s="21" t="n">
        <x:f>SUM(G3117:G3130)</x:f>
        <x:v>377.308</x:v>
      </x:c>
      <x:c r="J3117" s="22" t="n">
        <x:f>G3117/I3117*H3117</x:f>
        <x:v>0.14916990893381535</x:v>
      </x:c>
      <x:c r="K3117" s="13" t="str">
        <x:v>ISIC4:68</x:v>
      </x:c>
      <x:c r="L3117" s="15" t="n">
        <x:f>'Crosswalk'!C65</x:f>
        <x:v>0</x:v>
      </x:c>
      <x:c r="M3117" s="15" t="n">
        <x:f>'Crosswalk'!D65</x:f>
        <x:v>0</x:v>
      </x:c>
      <x:c r="N3117" s="15" t="n">
        <x:f>'Crosswalk'!E65</x:f>
        <x:v>0</x:v>
      </x:c>
      <x:c r="O3117" s="15" t="n">
        <x:f>'Crosswalk'!F65</x:f>
        <x:v>0</x:v>
      </x:c>
      <x:c r="P3117" s="15" t="n">
        <x:f>'Crosswalk'!G65</x:f>
        <x:v>0</x:v>
      </x:c>
      <x:c r="Q3117" s="15" t="n">
        <x:f>'Crosswalk'!H65</x:f>
        <x:v>0</x:v>
      </x:c>
      <x:c r="R3117" s="15" t="n">
        <x:f>'Crosswalk'!I65</x:f>
        <x:v>0</x:v>
      </x:c>
      <x:c r="S3117" s="15" t="n">
        <x:f>'Crosswalk'!J65</x:f>
        <x:v>0</x:v>
      </x:c>
      <x:c r="T3117" s="15" t="n">
        <x:f>'Crosswalk'!K65</x:f>
        <x:v>0</x:v>
      </x:c>
      <x:c r="U3117" s="15" t="n">
        <x:f>'Crosswalk'!L65</x:f>
        <x:v>0</x:v>
      </x:c>
      <x:c r="V3117" s="15" t="n">
        <x:f>'Crosswalk'!M65</x:f>
        <x:v>1</x:v>
      </x:c>
      <x:c r="W3117" s="15" t="n">
        <x:f>'Crosswalk'!N65</x:f>
        <x:v>0</x:v>
      </x:c>
      <x:c r="X3117" s="18" t="str">
        <x:v>LFS - Labour Force Survey</x:v>
      </x:c>
      <x:c r="Y3117" s="13" t="str"/>
      <x:c r="Z3117" s="18" t="str">
        <x:v>National 2024 division composition. Observed national industry detail; used only for composition within 2024 ILO modelled margins.</x:v>
      </x:c>
      <x:c r="AA3117" s="13" t="str"/>
      <x:c r="AB3117" s="13" t="str">
        <x:v>https://rplumber.ilo.org/data/indicator?format=.csv.gz&amp;id=EMP_TEMP_SEX_EC2_NB_A</x:v>
      </x:c>
    </x:row>
    <x:row r="3118" ht="48" customHeight="1">
      <x:c r="A3118" s="2" t="str">
        <x:v>SGP</x:v>
      </x:c>
      <x:c r="B3118" s="2" t="str">
        <x:v>LMN</x:v>
      </x:c>
      <x:c r="C3118" s="2" t="str">
        <x:v>SGP</x:v>
      </x:c>
      <x:c r="D3118" s="2" t="n">
        <x:v>2024</x:v>
      </x:c>
      <x:c r="E3118" s="2" t="str">
        <x:v>EC2_ISIC4_M69</x:v>
      </x:c>
      <x:c r="F3118" s="17" t="str">
        <x:v>Economic activity (ISIC-Rev.4), 2 digit level: 69 - Legal and accounting activities</x:v>
      </x:c>
      <x:c r="G3118" s="19" t="n">
        <x:v>28.275</x:v>
      </x:c>
      <x:c r="H3118" s="20" t="n">
        <x:v>1</x:v>
      </x:c>
      <x:c r="I3118" s="19" t="n">
        <x:f>SUM(G3117:G3130)</x:f>
        <x:v>377.308</x:v>
      </x:c>
      <x:c r="J3118" s="20" t="n">
        <x:f>G3118/I3118*H3118</x:f>
        <x:v>0.07493877680833695</x:v>
      </x:c>
      <x:c r="K3118" s="2" t="str">
        <x:v>ISIC4:69</x:v>
      </x:c>
      <x:c r="L3118" s="14" t="n">
        <x:f>'Crosswalk'!C66</x:f>
        <x:v>0</x:v>
      </x:c>
      <x:c r="M3118" s="14" t="n">
        <x:f>'Crosswalk'!D66</x:f>
        <x:v>0</x:v>
      </x:c>
      <x:c r="N3118" s="14" t="n">
        <x:f>'Crosswalk'!E66</x:f>
        <x:v>1</x:v>
      </x:c>
      <x:c r="O3118" s="14" t="n">
        <x:f>'Crosswalk'!F66</x:f>
        <x:v>0</x:v>
      </x:c>
      <x:c r="P3118" s="14" t="n">
        <x:f>'Crosswalk'!G66</x:f>
        <x:v>0</x:v>
      </x:c>
      <x:c r="Q3118" s="14" t="n">
        <x:f>'Crosswalk'!H66</x:f>
        <x:v>0</x:v>
      </x:c>
      <x:c r="R3118" s="14" t="n">
        <x:f>'Crosswalk'!I66</x:f>
        <x:v>0</x:v>
      </x:c>
      <x:c r="S3118" s="14" t="n">
        <x:f>'Crosswalk'!J66</x:f>
        <x:v>0</x:v>
      </x:c>
      <x:c r="T3118" s="14" t="n">
        <x:f>'Crosswalk'!K66</x:f>
        <x:v>0</x:v>
      </x:c>
      <x:c r="U3118" s="14" t="n">
        <x:f>'Crosswalk'!L66</x:f>
        <x:v>0</x:v>
      </x:c>
      <x:c r="V3118" s="14" t="n">
        <x:f>'Crosswalk'!M66</x:f>
        <x:v>0</x:v>
      </x:c>
      <x:c r="W3118" s="14" t="n">
        <x:f>'Crosswalk'!N66</x:f>
        <x:v>0</x:v>
      </x:c>
      <x:c r="X3118" s="17" t="str">
        <x:v>LFS - Labour Force Survey</x:v>
      </x:c>
      <x:c r="Y3118" s="2" t="str"/>
      <x:c r="Z3118" s="17" t="str">
        <x:v>National 2024 division composition. Observed national industry detail; used only for composition within 2024 ILO modelled margins.</x:v>
      </x:c>
      <x:c r="AA3118" s="2" t="str"/>
      <x:c r="AB3118" s="2" t="str">
        <x:v>https://rplumber.ilo.org/data/indicator?format=.csv.gz&amp;id=EMP_TEMP_SEX_EC2_NB_A</x:v>
      </x:c>
    </x:row>
    <x:row r="3119" ht="48" customHeight="1">
      <x:c r="A3119" s="13" t="str">
        <x:v>SGP</x:v>
      </x:c>
      <x:c r="B3119" s="13" t="str">
        <x:v>LMN</x:v>
      </x:c>
      <x:c r="C3119" s="13" t="str">
        <x:v>SGP</x:v>
      </x:c>
      <x:c r="D3119" s="13" t="n">
        <x:v>2024</x:v>
      </x:c>
      <x:c r="E3119" s="13" t="str">
        <x:v>EC2_ISIC4_M70</x:v>
      </x:c>
      <x:c r="F3119" s="18" t="str">
        <x:v>Economic activity (ISIC-Rev.4), 2 digit level: 70 - Activities of head offices; management consultancy activities</x:v>
      </x:c>
      <x:c r="G3119" s="21" t="n">
        <x:v>74.032</x:v>
      </x:c>
      <x:c r="H3119" s="22" t="n">
        <x:v>1</x:v>
      </x:c>
      <x:c r="I3119" s="21" t="n">
        <x:f>SUM(G3117:G3130)</x:f>
        <x:v>377.308</x:v>
      </x:c>
      <x:c r="J3119" s="22" t="n">
        <x:f>G3119/I3119*H3119</x:f>
        <x:v>0.1962110530388966</x:v>
      </x:c>
      <x:c r="K3119" s="13" t="str">
        <x:v>ISIC4:70</x:v>
      </x:c>
      <x:c r="L3119" s="15" t="n">
        <x:f>'Crosswalk'!C67</x:f>
        <x:v>0</x:v>
      </x:c>
      <x:c r="M3119" s="15" t="n">
        <x:f>'Crosswalk'!D67</x:f>
        <x:v>0</x:v>
      </x:c>
      <x:c r="N3119" s="15" t="n">
        <x:f>'Crosswalk'!E67</x:f>
        <x:v>1</x:v>
      </x:c>
      <x:c r="O3119" s="15" t="n">
        <x:f>'Crosswalk'!F67</x:f>
        <x:v>0</x:v>
      </x:c>
      <x:c r="P3119" s="15" t="n">
        <x:f>'Crosswalk'!G67</x:f>
        <x:v>0</x:v>
      </x:c>
      <x:c r="Q3119" s="15" t="n">
        <x:f>'Crosswalk'!H67</x:f>
        <x:v>0</x:v>
      </x:c>
      <x:c r="R3119" s="15" t="n">
        <x:f>'Crosswalk'!I67</x:f>
        <x:v>0</x:v>
      </x:c>
      <x:c r="S3119" s="15" t="n">
        <x:f>'Crosswalk'!J67</x:f>
        <x:v>0</x:v>
      </x:c>
      <x:c r="T3119" s="15" t="n">
        <x:f>'Crosswalk'!K67</x:f>
        <x:v>0</x:v>
      </x:c>
      <x:c r="U3119" s="15" t="n">
        <x:f>'Crosswalk'!L67</x:f>
        <x:v>0</x:v>
      </x:c>
      <x:c r="V3119" s="15" t="n">
        <x:f>'Crosswalk'!M67</x:f>
        <x:v>0</x:v>
      </x:c>
      <x:c r="W3119" s="15" t="n">
        <x:f>'Crosswalk'!N67</x:f>
        <x:v>0</x:v>
      </x:c>
      <x:c r="X3119" s="18" t="str">
        <x:v>LFS - Labour Force Survey</x:v>
      </x:c>
      <x:c r="Y3119" s="13" t="str"/>
      <x:c r="Z3119" s="18" t="str">
        <x:v>National 2024 division composition. Observed national industry detail; used only for composition within 2024 ILO modelled margins.</x:v>
      </x:c>
      <x:c r="AA3119" s="13" t="str"/>
      <x:c r="AB3119" s="13" t="str">
        <x:v>https://rplumber.ilo.org/data/indicator?format=.csv.gz&amp;id=EMP_TEMP_SEX_EC2_NB_A</x:v>
      </x:c>
    </x:row>
    <x:row r="3120" ht="48" customHeight="1">
      <x:c r="A3120" s="2" t="str">
        <x:v>SGP</x:v>
      </x:c>
      <x:c r="B3120" s="2" t="str">
        <x:v>LMN</x:v>
      </x:c>
      <x:c r="C3120" s="2" t="str">
        <x:v>SGP</x:v>
      </x:c>
      <x:c r="D3120" s="2" t="n">
        <x:v>2024</x:v>
      </x:c>
      <x:c r="E3120" s="2" t="str">
        <x:v>EC2_ISIC4_M71</x:v>
      </x:c>
      <x:c r="F3120" s="17" t="str">
        <x:v>Economic activity (ISIC-Rev.4), 2 digit level: 71 - Architectural and engineering activities; technical testing and analysis</x:v>
      </x:c>
      <x:c r="G3120" s="19" t="n">
        <x:v>44.545</x:v>
      </x:c>
      <x:c r="H3120" s="20" t="n">
        <x:v>1</x:v>
      </x:c>
      <x:c r="I3120" s="19" t="n">
        <x:f>SUM(G3117:G3130)</x:f>
        <x:v>377.308</x:v>
      </x:c>
      <x:c r="J3120" s="20" t="n">
        <x:f>G3120/I3120*H3120</x:f>
        <x:v>0.1180600464342129</x:v>
      </x:c>
      <x:c r="K3120" s="2" t="str">
        <x:v>ISIC4:71</x:v>
      </x:c>
      <x:c r="L3120" s="14" t="n">
        <x:f>'Crosswalk'!C68</x:f>
        <x:v>0</x:v>
      </x:c>
      <x:c r="M3120" s="14" t="n">
        <x:f>'Crosswalk'!D68</x:f>
        <x:v>0</x:v>
      </x:c>
      <x:c r="N3120" s="14" t="n">
        <x:f>'Crosswalk'!E68</x:f>
        <x:v>1</x:v>
      </x:c>
      <x:c r="O3120" s="14" t="n">
        <x:f>'Crosswalk'!F68</x:f>
        <x:v>0</x:v>
      </x:c>
      <x:c r="P3120" s="14" t="n">
        <x:f>'Crosswalk'!G68</x:f>
        <x:v>0</x:v>
      </x:c>
      <x:c r="Q3120" s="14" t="n">
        <x:f>'Crosswalk'!H68</x:f>
        <x:v>0</x:v>
      </x:c>
      <x:c r="R3120" s="14" t="n">
        <x:f>'Crosswalk'!I68</x:f>
        <x:v>0</x:v>
      </x:c>
      <x:c r="S3120" s="14" t="n">
        <x:f>'Crosswalk'!J68</x:f>
        <x:v>0</x:v>
      </x:c>
      <x:c r="T3120" s="14" t="n">
        <x:f>'Crosswalk'!K68</x:f>
        <x:v>0</x:v>
      </x:c>
      <x:c r="U3120" s="14" t="n">
        <x:f>'Crosswalk'!L68</x:f>
        <x:v>0</x:v>
      </x:c>
      <x:c r="V3120" s="14" t="n">
        <x:f>'Crosswalk'!M68</x:f>
        <x:v>0</x:v>
      </x:c>
      <x:c r="W3120" s="14" t="n">
        <x:f>'Crosswalk'!N68</x:f>
        <x:v>0</x:v>
      </x:c>
      <x:c r="X3120" s="17" t="str">
        <x:v>LFS - Labour Force Survey</x:v>
      </x:c>
      <x:c r="Y3120" s="2" t="str"/>
      <x:c r="Z3120" s="17" t="str">
        <x:v>National 2024 division composition. Observed national industry detail; used only for composition within 2024 ILO modelled margins.</x:v>
      </x:c>
      <x:c r="AA3120" s="2" t="str"/>
      <x:c r="AB3120" s="2" t="str">
        <x:v>https://rplumber.ilo.org/data/indicator?format=.csv.gz&amp;id=EMP_TEMP_SEX_EC2_NB_A</x:v>
      </x:c>
    </x:row>
    <x:row r="3121" ht="48" customHeight="1">
      <x:c r="A3121" s="13" t="str">
        <x:v>SGP</x:v>
      </x:c>
      <x:c r="B3121" s="13" t="str">
        <x:v>LMN</x:v>
      </x:c>
      <x:c r="C3121" s="13" t="str">
        <x:v>SGP</x:v>
      </x:c>
      <x:c r="D3121" s="13" t="n">
        <x:v>2024</x:v>
      </x:c>
      <x:c r="E3121" s="13" t="str">
        <x:v>EC2_ISIC4_M72</x:v>
      </x:c>
      <x:c r="F3121" s="18" t="str">
        <x:v>Economic activity (ISIC-Rev.4), 2 digit level: 72 - Scientific research and development</x:v>
      </x:c>
      <x:c r="G3121" s="21" t="n">
        <x:v>17.545</x:v>
      </x:c>
      <x:c r="H3121" s="22" t="n">
        <x:v>1</x:v>
      </x:c>
      <x:c r="I3121" s="21" t="n">
        <x:f>SUM(G3117:G3130)</x:f>
        <x:v>377.308</x:v>
      </x:c>
      <x:c r="J3121" s="22" t="n">
        <x:f>G3121/I3121*H3121</x:f>
        <x:v>0.046500471763121914</x:v>
      </x:c>
      <x:c r="K3121" s="13" t="str">
        <x:v>ISIC4:72</x:v>
      </x:c>
      <x:c r="L3121" s="15" t="n">
        <x:f>'Crosswalk'!C69</x:f>
        <x:v>0</x:v>
      </x:c>
      <x:c r="M3121" s="15" t="n">
        <x:f>'Crosswalk'!D69</x:f>
        <x:v>0</x:v>
      </x:c>
      <x:c r="N3121" s="15" t="n">
        <x:f>'Crosswalk'!E69</x:f>
        <x:v>0.5</x:v>
      </x:c>
      <x:c r="O3121" s="15" t="n">
        <x:f>'Crosswalk'!F69</x:f>
        <x:v>0</x:v>
      </x:c>
      <x:c r="P3121" s="15" t="n">
        <x:f>'Crosswalk'!G69</x:f>
        <x:v>0</x:v>
      </x:c>
      <x:c r="Q3121" s="15" t="n">
        <x:f>'Crosswalk'!H69</x:f>
        <x:v>0.35</x:v>
      </x:c>
      <x:c r="R3121" s="15" t="n">
        <x:f>'Crosswalk'!I69</x:f>
        <x:v>0</x:v>
      </x:c>
      <x:c r="S3121" s="15" t="n">
        <x:f>'Crosswalk'!J69</x:f>
        <x:v>0.15</x:v>
      </x:c>
      <x:c r="T3121" s="15" t="n">
        <x:f>'Crosswalk'!K69</x:f>
        <x:v>0</x:v>
      </x:c>
      <x:c r="U3121" s="15" t="n">
        <x:f>'Crosswalk'!L69</x:f>
        <x:v>0</x:v>
      </x:c>
      <x:c r="V3121" s="15" t="n">
        <x:f>'Crosswalk'!M69</x:f>
        <x:v>0</x:v>
      </x:c>
      <x:c r="W3121" s="15" t="n">
        <x:f>'Crosswalk'!N69</x:f>
        <x:v>0</x:v>
      </x:c>
      <x:c r="X3121" s="18" t="str">
        <x:v>LFS - Labour Force Survey</x:v>
      </x:c>
      <x:c r="Y3121" s="13" t="str"/>
      <x:c r="Z3121" s="18" t="str">
        <x:v>National 2024 division composition. Observed national industry detail; used only for composition within 2024 ILO modelled margins.</x:v>
      </x:c>
      <x:c r="AA3121" s="13" t="str"/>
      <x:c r="AB3121" s="13" t="str">
        <x:v>https://rplumber.ilo.org/data/indicator?format=.csv.gz&amp;id=EMP_TEMP_SEX_EC2_NB_A</x:v>
      </x:c>
    </x:row>
    <x:row r="3122" ht="48" customHeight="1">
      <x:c r="A3122" s="2" t="str">
        <x:v>SGP</x:v>
      </x:c>
      <x:c r="B3122" s="2" t="str">
        <x:v>LMN</x:v>
      </x:c>
      <x:c r="C3122" s="2" t="str">
        <x:v>SGP</x:v>
      </x:c>
      <x:c r="D3122" s="2" t="n">
        <x:v>2024</x:v>
      </x:c>
      <x:c r="E3122" s="2" t="str">
        <x:v>EC2_ISIC4_M73</x:v>
      </x:c>
      <x:c r="F3122" s="17" t="str">
        <x:v>Economic activity (ISIC-Rev.4), 2 digit level: 73 - Advertising and market research</x:v>
      </x:c>
      <x:c r="G3122" s="19" t="n">
        <x:v>10.933</x:v>
      </x:c>
      <x:c r="H3122" s="20" t="n">
        <x:v>1</x:v>
      </x:c>
      <x:c r="I3122" s="19" t="n">
        <x:f>SUM(G3117:G3130)</x:f>
        <x:v>377.308</x:v>
      </x:c>
      <x:c r="J3122" s="20" t="n">
        <x:f>G3122/I3122*H3122</x:f>
        <x:v>0.028976327032556957</x:v>
      </x:c>
      <x:c r="K3122" s="2" t="str">
        <x:v>ISIC4:73</x:v>
      </x:c>
      <x:c r="L3122" s="14" t="n">
        <x:f>'Crosswalk'!C70</x:f>
        <x:v>0</x:v>
      </x:c>
      <x:c r="M3122" s="14" t="n">
        <x:f>'Crosswalk'!D70</x:f>
        <x:v>0</x:v>
      </x:c>
      <x:c r="N3122" s="14" t="n">
        <x:f>'Crosswalk'!E70</x:f>
        <x:v>0</x:v>
      </x:c>
      <x:c r="O3122" s="14" t="n">
        <x:f>'Crosswalk'!F70</x:f>
        <x:v>0</x:v>
      </x:c>
      <x:c r="P3122" s="14" t="n">
        <x:f>'Crosswalk'!G70</x:f>
        <x:v>0</x:v>
      </x:c>
      <x:c r="Q3122" s="14" t="n">
        <x:f>'Crosswalk'!H70</x:f>
        <x:v>0</x:v>
      </x:c>
      <x:c r="R3122" s="14" t="n">
        <x:f>'Crosswalk'!I70</x:f>
        <x:v>0</x:v>
      </x:c>
      <x:c r="S3122" s="14" t="n">
        <x:f>'Crosswalk'!J70</x:f>
        <x:v>0</x:v>
      </x:c>
      <x:c r="T3122" s="14" t="n">
        <x:f>'Crosswalk'!K70</x:f>
        <x:v>1</x:v>
      </x:c>
      <x:c r="U3122" s="14" t="n">
        <x:f>'Crosswalk'!L70</x:f>
        <x:v>0</x:v>
      </x:c>
      <x:c r="V3122" s="14" t="n">
        <x:f>'Crosswalk'!M70</x:f>
        <x:v>0</x:v>
      </x:c>
      <x:c r="W3122" s="14" t="n">
        <x:f>'Crosswalk'!N70</x:f>
        <x:v>0</x:v>
      </x:c>
      <x:c r="X3122" s="17" t="str">
        <x:v>LFS - Labour Force Survey</x:v>
      </x:c>
      <x:c r="Y3122" s="2" t="str"/>
      <x:c r="Z3122" s="17" t="str">
        <x:v>National 2024 division composition. Observed national industry detail; used only for composition within 2024 ILO modelled margins.</x:v>
      </x:c>
      <x:c r="AA3122" s="2" t="str"/>
      <x:c r="AB3122" s="2" t="str">
        <x:v>https://rplumber.ilo.org/data/indicator?format=.csv.gz&amp;id=EMP_TEMP_SEX_EC2_NB_A</x:v>
      </x:c>
    </x:row>
    <x:row r="3123" ht="48" customHeight="1">
      <x:c r="A3123" s="13" t="str">
        <x:v>SGP</x:v>
      </x:c>
      <x:c r="B3123" s="13" t="str">
        <x:v>LMN</x:v>
      </x:c>
      <x:c r="C3123" s="13" t="str">
        <x:v>SGP</x:v>
      </x:c>
      <x:c r="D3123" s="13" t="n">
        <x:v>2024</x:v>
      </x:c>
      <x:c r="E3123" s="13" t="str">
        <x:v>EC2_ISIC4_M74</x:v>
      </x:c>
      <x:c r="F3123" s="18" t="str">
        <x:v>Economic activity (ISIC-Rev.4), 2 digit level: 74 - Other professional, scientific and technical activities</x:v>
      </x:c>
      <x:c r="G3123" s="21" t="n">
        <x:v>19.84</x:v>
      </x:c>
      <x:c r="H3123" s="22" t="n">
        <x:v>1</x:v>
      </x:c>
      <x:c r="I3123" s="21" t="n">
        <x:f>SUM(G3117:G3130)</x:f>
        <x:v>377.308</x:v>
      </x:c>
      <x:c r="J3123" s="22" t="n">
        <x:f>G3123/I3123*H3123</x:f>
        <x:v>0.05258303561016464</x:v>
      </x:c>
      <x:c r="K3123" s="13" t="str">
        <x:v>ISIC4:74</x:v>
      </x:c>
      <x:c r="L3123" s="15" t="n">
        <x:f>'Crosswalk'!C71</x:f>
        <x:v>0</x:v>
      </x:c>
      <x:c r="M3123" s="15" t="n">
        <x:f>'Crosswalk'!D71</x:f>
        <x:v>0</x:v>
      </x:c>
      <x:c r="N3123" s="15" t="n">
        <x:f>'Crosswalk'!E71</x:f>
        <x:v>0.8</x:v>
      </x:c>
      <x:c r="O3123" s="15" t="n">
        <x:f>'Crosswalk'!F71</x:f>
        <x:v>0.2</x:v>
      </x:c>
      <x:c r="P3123" s="15" t="n">
        <x:f>'Crosswalk'!G71</x:f>
        <x:v>0</x:v>
      </x:c>
      <x:c r="Q3123" s="15" t="n">
        <x:f>'Crosswalk'!H71</x:f>
        <x:v>0</x:v>
      </x:c>
      <x:c r="R3123" s="15" t="n">
        <x:f>'Crosswalk'!I71</x:f>
        <x:v>0</x:v>
      </x:c>
      <x:c r="S3123" s="15" t="n">
        <x:f>'Crosswalk'!J71</x:f>
        <x:v>0</x:v>
      </x:c>
      <x:c r="T3123" s="15" t="n">
        <x:f>'Crosswalk'!K71</x:f>
        <x:v>0</x:v>
      </x:c>
      <x:c r="U3123" s="15" t="n">
        <x:f>'Crosswalk'!L71</x:f>
        <x:v>0</x:v>
      </x:c>
      <x:c r="V3123" s="15" t="n">
        <x:f>'Crosswalk'!M71</x:f>
        <x:v>0</x:v>
      </x:c>
      <x:c r="W3123" s="15" t="n">
        <x:f>'Crosswalk'!N71</x:f>
        <x:v>0</x:v>
      </x:c>
      <x:c r="X3123" s="18" t="str">
        <x:v>LFS - Labour Force Survey</x:v>
      </x:c>
      <x:c r="Y3123" s="13" t="str"/>
      <x:c r="Z3123" s="18" t="str">
        <x:v>National 2024 division composition. Observed national industry detail; used only for composition within 2024 ILO modelled margins.</x:v>
      </x:c>
      <x:c r="AA3123" s="13" t="str"/>
      <x:c r="AB3123" s="13" t="str">
        <x:v>https://rplumber.ilo.org/data/indicator?format=.csv.gz&amp;id=EMP_TEMP_SEX_EC2_NB_A</x:v>
      </x:c>
    </x:row>
    <x:row r="3124" ht="48" customHeight="1">
      <x:c r="A3124" s="2" t="str">
        <x:v>SGP</x:v>
      </x:c>
      <x:c r="B3124" s="2" t="str">
        <x:v>LMN</x:v>
      </x:c>
      <x:c r="C3124" s="2" t="str">
        <x:v>SGP</x:v>
      </x:c>
      <x:c r="D3124" s="2" t="n">
        <x:v>2024</x:v>
      </x:c>
      <x:c r="E3124" s="2" t="str">
        <x:v>EC2_ISIC4_M75</x:v>
      </x:c>
      <x:c r="F3124" s="17" t="str">
        <x:v>Economic activity (ISIC-Rev.4), 2 digit level: 75 - Veterinary activities</x:v>
      </x:c>
      <x:c r="G3124" s="19" t="n">
        <x:v>1.904</x:v>
      </x:c>
      <x:c r="H3124" s="20" t="n">
        <x:v>1</x:v>
      </x:c>
      <x:c r="I3124" s="19" t="n">
        <x:f>SUM(G3117:G3130)</x:f>
        <x:v>377.308</x:v>
      </x:c>
      <x:c r="J3124" s="20" t="n">
        <x:f>G3124/I3124*H3124</x:f>
        <x:v>0.005046275191620639</x:v>
      </x:c>
      <x:c r="K3124" s="2" t="str">
        <x:v>ISIC4:75</x:v>
      </x:c>
      <x:c r="L3124" s="14" t="n">
        <x:f>'Crosswalk'!C72</x:f>
        <x:v>0</x:v>
      </x:c>
      <x:c r="M3124" s="14" t="n">
        <x:f>'Crosswalk'!D72</x:f>
        <x:v>0</x:v>
      </x:c>
      <x:c r="N3124" s="14" t="n">
        <x:f>'Crosswalk'!E72</x:f>
        <x:v>0</x:v>
      </x:c>
      <x:c r="O3124" s="14" t="n">
        <x:f>'Crosswalk'!F72</x:f>
        <x:v>0</x:v>
      </x:c>
      <x:c r="P3124" s="14" t="n">
        <x:f>'Crosswalk'!G72</x:f>
        <x:v>0</x:v>
      </x:c>
      <x:c r="Q3124" s="14" t="n">
        <x:f>'Crosswalk'!H72</x:f>
        <x:v>1</x:v>
      </x:c>
      <x:c r="R3124" s="14" t="n">
        <x:f>'Crosswalk'!I72</x:f>
        <x:v>0</x:v>
      </x:c>
      <x:c r="S3124" s="14" t="n">
        <x:f>'Crosswalk'!J72</x:f>
        <x:v>0</x:v>
      </x:c>
      <x:c r="T3124" s="14" t="n">
        <x:f>'Crosswalk'!K72</x:f>
        <x:v>0</x:v>
      </x:c>
      <x:c r="U3124" s="14" t="n">
        <x:f>'Crosswalk'!L72</x:f>
        <x:v>0</x:v>
      </x:c>
      <x:c r="V3124" s="14" t="n">
        <x:f>'Crosswalk'!M72</x:f>
        <x:v>0</x:v>
      </x:c>
      <x:c r="W3124" s="14" t="n">
        <x:f>'Crosswalk'!N72</x:f>
        <x:v>0</x:v>
      </x:c>
      <x:c r="X3124" s="17" t="str">
        <x:v>LFS - Labour Force Survey</x:v>
      </x:c>
      <x:c r="Y3124" s="2" t="str"/>
      <x:c r="Z3124" s="17" t="str">
        <x:v>National 2024 division composition. Observed national industry detail; used only for composition within 2024 ILO modelled margins.</x:v>
      </x:c>
      <x:c r="AA3124" s="2" t="str"/>
      <x:c r="AB3124" s="2" t="str">
        <x:v>https://rplumber.ilo.org/data/indicator?format=.csv.gz&amp;id=EMP_TEMP_SEX_EC2_NB_A</x:v>
      </x:c>
    </x:row>
    <x:row r="3125" ht="48" customHeight="1">
      <x:c r="A3125" s="13" t="str">
        <x:v>SGP</x:v>
      </x:c>
      <x:c r="B3125" s="13" t="str">
        <x:v>LMN</x:v>
      </x:c>
      <x:c r="C3125" s="13" t="str">
        <x:v>SGP</x:v>
      </x:c>
      <x:c r="D3125" s="13" t="n">
        <x:v>2024</x:v>
      </x:c>
      <x:c r="E3125" s="13" t="str">
        <x:v>EC2_ISIC4_N77</x:v>
      </x:c>
      <x:c r="F3125" s="18" t="str">
        <x:v>Economic activity (ISIC-Rev.4), 2 digit level: 77 - Rental and leasing activities</x:v>
      </x:c>
      <x:c r="G3125" s="21" t="n">
        <x:v>6.023</x:v>
      </x:c>
      <x:c r="H3125" s="22" t="n">
        <x:v>1</x:v>
      </x:c>
      <x:c r="I3125" s="21" t="n">
        <x:f>SUM(G3117:G3130)</x:f>
        <x:v>377.308</x:v>
      </x:c>
      <x:c r="J3125" s="22" t="n">
        <x:f>G3125/I3125*H3125</x:f>
        <x:v>0.015963085860888186</x:v>
      </x:c>
      <x:c r="K3125" s="13" t="str">
        <x:v>ISIC4:77</x:v>
      </x:c>
      <x:c r="L3125" s="15" t="n">
        <x:f>'Crosswalk'!C73</x:f>
        <x:v>0</x:v>
      </x:c>
      <x:c r="M3125" s="15" t="n">
        <x:f>'Crosswalk'!D73</x:f>
        <x:v>0</x:v>
      </x:c>
      <x:c r="N3125" s="15" t="n">
        <x:f>'Crosswalk'!E73</x:f>
        <x:v>0.7</x:v>
      </x:c>
      <x:c r="O3125" s="15" t="n">
        <x:f>'Crosswalk'!F73</x:f>
        <x:v>0.3</x:v>
      </x:c>
      <x:c r="P3125" s="15" t="n">
        <x:f>'Crosswalk'!G73</x:f>
        <x:v>0</x:v>
      </x:c>
      <x:c r="Q3125" s="15" t="n">
        <x:f>'Crosswalk'!H73</x:f>
        <x:v>0</x:v>
      </x:c>
      <x:c r="R3125" s="15" t="n">
        <x:f>'Crosswalk'!I73</x:f>
        <x:v>0</x:v>
      </x:c>
      <x:c r="S3125" s="15" t="n">
        <x:f>'Crosswalk'!J73</x:f>
        <x:v>0</x:v>
      </x:c>
      <x:c r="T3125" s="15" t="n">
        <x:f>'Crosswalk'!K73</x:f>
        <x:v>0</x:v>
      </x:c>
      <x:c r="U3125" s="15" t="n">
        <x:f>'Crosswalk'!L73</x:f>
        <x:v>0</x:v>
      </x:c>
      <x:c r="V3125" s="15" t="n">
        <x:f>'Crosswalk'!M73</x:f>
        <x:v>0</x:v>
      </x:c>
      <x:c r="W3125" s="15" t="n">
        <x:f>'Crosswalk'!N73</x:f>
        <x:v>0</x:v>
      </x:c>
      <x:c r="X3125" s="18" t="str">
        <x:v>LFS - Labour Force Survey</x:v>
      </x:c>
      <x:c r="Y3125" s="13" t="str"/>
      <x:c r="Z3125" s="18" t="str">
        <x:v>National 2024 division composition. Observed national industry detail; used only for composition within 2024 ILO modelled margins.</x:v>
      </x:c>
      <x:c r="AA3125" s="13" t="str"/>
      <x:c r="AB3125" s="13" t="str">
        <x:v>https://rplumber.ilo.org/data/indicator?format=.csv.gz&amp;id=EMP_TEMP_SEX_EC2_NB_A</x:v>
      </x:c>
    </x:row>
    <x:row r="3126" ht="48" customHeight="1">
      <x:c r="A3126" s="2" t="str">
        <x:v>SGP</x:v>
      </x:c>
      <x:c r="B3126" s="2" t="str">
        <x:v>LMN</x:v>
      </x:c>
      <x:c r="C3126" s="2" t="str">
        <x:v>SGP</x:v>
      </x:c>
      <x:c r="D3126" s="2" t="n">
        <x:v>2024</x:v>
      </x:c>
      <x:c r="E3126" s="2" t="str">
        <x:v>EC2_ISIC4_N78</x:v>
      </x:c>
      <x:c r="F3126" s="17" t="str">
        <x:v>Economic activity (ISIC-Rev.4), 2 digit level: 78 - Employment activities</x:v>
      </x:c>
      <x:c r="G3126" s="19" t="n">
        <x:v>18.767</x:v>
      </x:c>
      <x:c r="H3126" s="20" t="n">
        <x:v>1</x:v>
      </x:c>
      <x:c r="I3126" s="19" t="n">
        <x:f>SUM(G3117:G3130)</x:f>
        <x:v>377.308</x:v>
      </x:c>
      <x:c r="J3126" s="20" t="n">
        <x:f>G3126/I3126*H3126</x:f>
        <x:v>0.049739205105643135</x:v>
      </x:c>
      <x:c r="K3126" s="2" t="str">
        <x:v>ISIC4:78</x:v>
      </x:c>
      <x:c r="L3126" s="14" t="n">
        <x:f>'Crosswalk'!C74</x:f>
        <x:v>0</x:v>
      </x:c>
      <x:c r="M3126" s="14" t="n">
        <x:f>'Crosswalk'!D74</x:f>
        <x:v>0</x:v>
      </x:c>
      <x:c r="N3126" s="14" t="n">
        <x:f>'Crosswalk'!E74</x:f>
        <x:v>1</x:v>
      </x:c>
      <x:c r="O3126" s="14" t="n">
        <x:f>'Crosswalk'!F74</x:f>
        <x:v>0</x:v>
      </x:c>
      <x:c r="P3126" s="14" t="n">
        <x:f>'Crosswalk'!G74</x:f>
        <x:v>0</x:v>
      </x:c>
      <x:c r="Q3126" s="14" t="n">
        <x:f>'Crosswalk'!H74</x:f>
        <x:v>0</x:v>
      </x:c>
      <x:c r="R3126" s="14" t="n">
        <x:f>'Crosswalk'!I74</x:f>
        <x:v>0</x:v>
      </x:c>
      <x:c r="S3126" s="14" t="n">
        <x:f>'Crosswalk'!J74</x:f>
        <x:v>0</x:v>
      </x:c>
      <x:c r="T3126" s="14" t="n">
        <x:f>'Crosswalk'!K74</x:f>
        <x:v>0</x:v>
      </x:c>
      <x:c r="U3126" s="14" t="n">
        <x:f>'Crosswalk'!L74</x:f>
        <x:v>0</x:v>
      </x:c>
      <x:c r="V3126" s="14" t="n">
        <x:f>'Crosswalk'!M74</x:f>
        <x:v>0</x:v>
      </x:c>
      <x:c r="W3126" s="14" t="n">
        <x:f>'Crosswalk'!N74</x:f>
        <x:v>0</x:v>
      </x:c>
      <x:c r="X3126" s="17" t="str">
        <x:v>LFS - Labour Force Survey</x:v>
      </x:c>
      <x:c r="Y3126" s="2" t="str"/>
      <x:c r="Z3126" s="17" t="str">
        <x:v>National 2024 division composition. Observed national industry detail; used only for composition within 2024 ILO modelled margins.</x:v>
      </x:c>
      <x:c r="AA3126" s="2" t="str"/>
      <x:c r="AB3126" s="2" t="str">
        <x:v>https://rplumber.ilo.org/data/indicator?format=.csv.gz&amp;id=EMP_TEMP_SEX_EC2_NB_A</x:v>
      </x:c>
    </x:row>
    <x:row r="3127" ht="48" customHeight="1">
      <x:c r="A3127" s="13" t="str">
        <x:v>SGP</x:v>
      </x:c>
      <x:c r="B3127" s="13" t="str">
        <x:v>LMN</x:v>
      </x:c>
      <x:c r="C3127" s="13" t="str">
        <x:v>SGP</x:v>
      </x:c>
      <x:c r="D3127" s="13" t="n">
        <x:v>2024</x:v>
      </x:c>
      <x:c r="E3127" s="13" t="str">
        <x:v>EC2_ISIC4_N79</x:v>
      </x:c>
      <x:c r="F3127" s="18" t="str">
        <x:v>Economic activity (ISIC-Rev.4), 2 digit level: 79 - Travel agency, tour operator, reservation service and related activities</x:v>
      </x:c>
      <x:c r="G3127" s="21" t="n">
        <x:v>7.062</x:v>
      </x:c>
      <x:c r="H3127" s="22" t="n">
        <x:v>1</x:v>
      </x:c>
      <x:c r="I3127" s="21" t="n">
        <x:f>SUM(G3117:G3130)</x:f>
        <x:v>377.308</x:v>
      </x:c>
      <x:c r="J3127" s="22" t="n">
        <x:f>G3127/I3127*H3127</x:f>
        <x:v>0.018716804308416466</x:v>
      </x:c>
      <x:c r="K3127" s="13" t="str">
        <x:v>ISIC4:79</x:v>
      </x:c>
      <x:c r="L3127" s="15" t="n">
        <x:f>'Crosswalk'!C75</x:f>
        <x:v>0</x:v>
      </x:c>
      <x:c r="M3127" s="15" t="n">
        <x:f>'Crosswalk'!D75</x:f>
        <x:v>0</x:v>
      </x:c>
      <x:c r="N3127" s="15" t="n">
        <x:f>'Crosswalk'!E75</x:f>
        <x:v>0</x:v>
      </x:c>
      <x:c r="O3127" s="15" t="n">
        <x:f>'Crosswalk'!F75</x:f>
        <x:v>1</x:v>
      </x:c>
      <x:c r="P3127" s="15" t="n">
        <x:f>'Crosswalk'!G75</x:f>
        <x:v>0</x:v>
      </x:c>
      <x:c r="Q3127" s="15" t="n">
        <x:f>'Crosswalk'!H75</x:f>
        <x:v>0</x:v>
      </x:c>
      <x:c r="R3127" s="15" t="n">
        <x:f>'Crosswalk'!I75</x:f>
        <x:v>0</x:v>
      </x:c>
      <x:c r="S3127" s="15" t="n">
        <x:f>'Crosswalk'!J75</x:f>
        <x:v>0</x:v>
      </x:c>
      <x:c r="T3127" s="15" t="n">
        <x:f>'Crosswalk'!K75</x:f>
        <x:v>0</x:v>
      </x:c>
      <x:c r="U3127" s="15" t="n">
        <x:f>'Crosswalk'!L75</x:f>
        <x:v>0</x:v>
      </x:c>
      <x:c r="V3127" s="15" t="n">
        <x:f>'Crosswalk'!M75</x:f>
        <x:v>0</x:v>
      </x:c>
      <x:c r="W3127" s="15" t="n">
        <x:f>'Crosswalk'!N75</x:f>
        <x:v>0</x:v>
      </x:c>
      <x:c r="X3127" s="18" t="str">
        <x:v>LFS - Labour Force Survey</x:v>
      </x:c>
      <x:c r="Y3127" s="13" t="str"/>
      <x:c r="Z3127" s="18" t="str">
        <x:v>National 2024 division composition. Observed national industry detail; used only for composition within 2024 ILO modelled margins.</x:v>
      </x:c>
      <x:c r="AA3127" s="13" t="str"/>
      <x:c r="AB3127" s="13" t="str">
        <x:v>https://rplumber.ilo.org/data/indicator?format=.csv.gz&amp;id=EMP_TEMP_SEX_EC2_NB_A</x:v>
      </x:c>
    </x:row>
    <x:row r="3128" ht="48" customHeight="1">
      <x:c r="A3128" s="2" t="str">
        <x:v>SGP</x:v>
      </x:c>
      <x:c r="B3128" s="2" t="str">
        <x:v>LMN</x:v>
      </x:c>
      <x:c r="C3128" s="2" t="str">
        <x:v>SGP</x:v>
      </x:c>
      <x:c r="D3128" s="2" t="n">
        <x:v>2024</x:v>
      </x:c>
      <x:c r="E3128" s="2" t="str">
        <x:v>EC2_ISIC4_N80</x:v>
      </x:c>
      <x:c r="F3128" s="17" t="str">
        <x:v>Economic activity (ISIC-Rev.4), 2 digit level: 80 - Security and investigation activities</x:v>
      </x:c>
      <x:c r="G3128" s="19" t="n">
        <x:v>30.057</x:v>
      </x:c>
      <x:c r="H3128" s="20" t="n">
        <x:v>1</x:v>
      </x:c>
      <x:c r="I3128" s="19" t="n">
        <x:f>SUM(G3117:G3130)</x:f>
        <x:v>377.308</x:v>
      </x:c>
      <x:c r="J3128" s="20" t="n">
        <x:f>G3128/I3128*H3128</x:f>
        <x:v>0.07966170873662896</x:v>
      </x:c>
      <x:c r="K3128" s="2" t="str">
        <x:v>ISIC4:80</x:v>
      </x:c>
      <x:c r="L3128" s="14" t="n">
        <x:f>'Crosswalk'!C76</x:f>
        <x:v>0</x:v>
      </x:c>
      <x:c r="M3128" s="14" t="n">
        <x:f>'Crosswalk'!D76</x:f>
        <x:v>0</x:v>
      </x:c>
      <x:c r="N3128" s="14" t="n">
        <x:f>'Crosswalk'!E76</x:f>
        <x:v>1</x:v>
      </x:c>
      <x:c r="O3128" s="14" t="n">
        <x:f>'Crosswalk'!F76</x:f>
        <x:v>0</x:v>
      </x:c>
      <x:c r="P3128" s="14" t="n">
        <x:f>'Crosswalk'!G76</x:f>
        <x:v>0</x:v>
      </x:c>
      <x:c r="Q3128" s="14" t="n">
        <x:f>'Crosswalk'!H76</x:f>
        <x:v>0</x:v>
      </x:c>
      <x:c r="R3128" s="14" t="n">
        <x:f>'Crosswalk'!I76</x:f>
        <x:v>0</x:v>
      </x:c>
      <x:c r="S3128" s="14" t="n">
        <x:f>'Crosswalk'!J76</x:f>
        <x:v>0</x:v>
      </x:c>
      <x:c r="T3128" s="14" t="n">
        <x:f>'Crosswalk'!K76</x:f>
        <x:v>0</x:v>
      </x:c>
      <x:c r="U3128" s="14" t="n">
        <x:f>'Crosswalk'!L76</x:f>
        <x:v>0</x:v>
      </x:c>
      <x:c r="V3128" s="14" t="n">
        <x:f>'Crosswalk'!M76</x:f>
        <x:v>0</x:v>
      </x:c>
      <x:c r="W3128" s="14" t="n">
        <x:f>'Crosswalk'!N76</x:f>
        <x:v>0</x:v>
      </x:c>
      <x:c r="X3128" s="17" t="str">
        <x:v>LFS - Labour Force Survey</x:v>
      </x:c>
      <x:c r="Y3128" s="2" t="str"/>
      <x:c r="Z3128" s="17" t="str">
        <x:v>National 2024 division composition. Observed national industry detail; used only for composition within 2024 ILO modelled margins.</x:v>
      </x:c>
      <x:c r="AA3128" s="2" t="str"/>
      <x:c r="AB3128" s="2" t="str">
        <x:v>https://rplumber.ilo.org/data/indicator?format=.csv.gz&amp;id=EMP_TEMP_SEX_EC2_NB_A</x:v>
      </x:c>
    </x:row>
    <x:row r="3129" ht="48" customHeight="1">
      <x:c r="A3129" s="13" t="str">
        <x:v>SGP</x:v>
      </x:c>
      <x:c r="B3129" s="13" t="str">
        <x:v>LMN</x:v>
      </x:c>
      <x:c r="C3129" s="13" t="str">
        <x:v>SGP</x:v>
      </x:c>
      <x:c r="D3129" s="13" t="n">
        <x:v>2024</x:v>
      </x:c>
      <x:c r="E3129" s="13" t="str">
        <x:v>EC2_ISIC4_N81</x:v>
      </x:c>
      <x:c r="F3129" s="18" t="str">
        <x:v>Economic activity (ISIC-Rev.4), 2 digit level: 81 - Services to buildings and landscape activities</x:v>
      </x:c>
      <x:c r="G3129" s="21" t="n">
        <x:v>44.522</x:v>
      </x:c>
      <x:c r="H3129" s="22" t="n">
        <x:v>1</x:v>
      </x:c>
      <x:c r="I3129" s="21" t="n">
        <x:f>SUM(G3117:G3130)</x:f>
        <x:v>377.308</x:v>
      </x:c>
      <x:c r="J3129" s="22" t="n">
        <x:f>G3129/I3129*H3129</x:f>
        <x:v>0.1179990882780116</x:v>
      </x:c>
      <x:c r="K3129" s="13" t="str">
        <x:v>ISIC4:81</x:v>
      </x:c>
      <x:c r="L3129" s="15" t="n">
        <x:f>'Crosswalk'!C77</x:f>
        <x:v>0</x:v>
      </x:c>
      <x:c r="M3129" s="15" t="n">
        <x:f>'Crosswalk'!D77</x:f>
        <x:v>0</x:v>
      </x:c>
      <x:c r="N3129" s="15" t="n">
        <x:f>'Crosswalk'!E77</x:f>
        <x:v>1</x:v>
      </x:c>
      <x:c r="O3129" s="15" t="n">
        <x:f>'Crosswalk'!F77</x:f>
        <x:v>0</x:v>
      </x:c>
      <x:c r="P3129" s="15" t="n">
        <x:f>'Crosswalk'!G77</x:f>
        <x:v>0</x:v>
      </x:c>
      <x:c r="Q3129" s="15" t="n">
        <x:f>'Crosswalk'!H77</x:f>
        <x:v>0</x:v>
      </x:c>
      <x:c r="R3129" s="15" t="n">
        <x:f>'Crosswalk'!I77</x:f>
        <x:v>0</x:v>
      </x:c>
      <x:c r="S3129" s="15" t="n">
        <x:f>'Crosswalk'!J77</x:f>
        <x:v>0</x:v>
      </x:c>
      <x:c r="T3129" s="15" t="n">
        <x:f>'Crosswalk'!K77</x:f>
        <x:v>0</x:v>
      </x:c>
      <x:c r="U3129" s="15" t="n">
        <x:f>'Crosswalk'!L77</x:f>
        <x:v>0</x:v>
      </x:c>
      <x:c r="V3129" s="15" t="n">
        <x:f>'Crosswalk'!M77</x:f>
        <x:v>0</x:v>
      </x:c>
      <x:c r="W3129" s="15" t="n">
        <x:f>'Crosswalk'!N77</x:f>
        <x:v>0</x:v>
      </x:c>
      <x:c r="X3129" s="18" t="str">
        <x:v>LFS - Labour Force Survey</x:v>
      </x:c>
      <x:c r="Y3129" s="13" t="str"/>
      <x:c r="Z3129" s="18" t="str">
        <x:v>National 2024 division composition. Observed national industry detail; used only for composition within 2024 ILO modelled margins.</x:v>
      </x:c>
      <x:c r="AA3129" s="13" t="str"/>
      <x:c r="AB3129" s="13" t="str">
        <x:v>https://rplumber.ilo.org/data/indicator?format=.csv.gz&amp;id=EMP_TEMP_SEX_EC2_NB_A</x:v>
      </x:c>
    </x:row>
    <x:row r="3130" ht="48" customHeight="1">
      <x:c r="A3130" s="2" t="str">
        <x:v>SGP</x:v>
      </x:c>
      <x:c r="B3130" s="2" t="str">
        <x:v>LMN</x:v>
      </x:c>
      <x:c r="C3130" s="2" t="str">
        <x:v>SGP</x:v>
      </x:c>
      <x:c r="D3130" s="2" t="n">
        <x:v>2024</x:v>
      </x:c>
      <x:c r="E3130" s="2" t="str">
        <x:v>EC2_ISIC4_N82</x:v>
      </x:c>
      <x:c r="F3130" s="17" t="str">
        <x:v>Economic activity (ISIC-Rev.4), 2 digit level: 82 - Office administrative, office support and other business support activities</x:v>
      </x:c>
      <x:c r="G3130" s="19" t="n">
        <x:v>17.52</x:v>
      </x:c>
      <x:c r="H3130" s="20" t="n">
        <x:v>1</x:v>
      </x:c>
      <x:c r="I3130" s="19" t="n">
        <x:f>SUM(G3117:G3130)</x:f>
        <x:v>377.308</x:v>
      </x:c>
      <x:c r="J3130" s="20" t="n">
        <x:f>G3130/I3130*H3130</x:f>
        <x:v>0.04643421289768571</x:v>
      </x:c>
      <x:c r="K3130" s="2" t="str">
        <x:v>ISIC4:82</x:v>
      </x:c>
      <x:c r="L3130" s="14" t="n">
        <x:f>'Crosswalk'!C78</x:f>
        <x:v>0</x:v>
      </x:c>
      <x:c r="M3130" s="14" t="n">
        <x:f>'Crosswalk'!D78</x:f>
        <x:v>0</x:v>
      </x:c>
      <x:c r="N3130" s="14" t="n">
        <x:f>'Crosswalk'!E78</x:f>
        <x:v>1</x:v>
      </x:c>
      <x:c r="O3130" s="14" t="n">
        <x:f>'Crosswalk'!F78</x:f>
        <x:v>0</x:v>
      </x:c>
      <x:c r="P3130" s="14" t="n">
        <x:f>'Crosswalk'!G78</x:f>
        <x:v>0</x:v>
      </x:c>
      <x:c r="Q3130" s="14" t="n">
        <x:f>'Crosswalk'!H78</x:f>
        <x:v>0</x:v>
      </x:c>
      <x:c r="R3130" s="14" t="n">
        <x:f>'Crosswalk'!I78</x:f>
        <x:v>0</x:v>
      </x:c>
      <x:c r="S3130" s="14" t="n">
        <x:f>'Crosswalk'!J78</x:f>
        <x:v>0</x:v>
      </x:c>
      <x:c r="T3130" s="14" t="n">
        <x:f>'Crosswalk'!K78</x:f>
        <x:v>0</x:v>
      </x:c>
      <x:c r="U3130" s="14" t="n">
        <x:f>'Crosswalk'!L78</x:f>
        <x:v>0</x:v>
      </x:c>
      <x:c r="V3130" s="14" t="n">
        <x:f>'Crosswalk'!M78</x:f>
        <x:v>0</x:v>
      </x:c>
      <x:c r="W3130" s="14" t="n">
        <x:f>'Crosswalk'!N78</x:f>
        <x:v>0</x:v>
      </x:c>
      <x:c r="X3130" s="17" t="str">
        <x:v>LFS - Labour Force Survey</x:v>
      </x:c>
      <x:c r="Y3130" s="2" t="str"/>
      <x:c r="Z3130" s="17" t="str">
        <x:v>National 2024 division composition. Observed national industry detail; used only for composition within 2024 ILO modelled margins.</x:v>
      </x:c>
      <x:c r="AA3130" s="2" t="str"/>
      <x:c r="AB3130" s="2" t="str">
        <x:v>https://rplumber.ilo.org/data/indicator?format=.csv.gz&amp;id=EMP_TEMP_SEX_EC2_NB_A</x:v>
      </x:c>
    </x:row>
    <x:row r="3131" ht="48" customHeight="1">
      <x:c r="A3131" s="13" t="str">
        <x:v>SGP</x:v>
      </x:c>
      <x:c r="B3131" s="13" t="str">
        <x:v>O</x:v>
      </x:c>
      <x:c r="C3131" s="13" t="str">
        <x:v>SGP</x:v>
      </x:c>
      <x:c r="D3131" s="13" t="n">
        <x:v>2024</x:v>
      </x:c>
      <x:c r="E3131" s="13" t="str">
        <x:v>EC2_ISIC4_O84</x:v>
      </x:c>
      <x:c r="F3131" s="18" t="str">
        <x:v>Economic activity (ISIC-Rev.4), 2 digit level: 84 - Public administration and defence; compulsory social security</x:v>
      </x:c>
      <x:c r="G3131" s="21" t="n">
        <x:v>159.321</x:v>
      </x:c>
      <x:c r="H3131" s="22" t="n">
        <x:v>1</x:v>
      </x:c>
      <x:c r="I3131" s="21" t="n">
        <x:f>SUM(G3131:G3131)</x:f>
        <x:v>159.321</x:v>
      </x:c>
      <x:c r="J3131" s="22" t="n">
        <x:f>G3131/I3131*H3131</x:f>
        <x:v>1</x:v>
      </x:c>
      <x:c r="K3131" s="13" t="str">
        <x:v>ISIC4:84</x:v>
      </x:c>
      <x:c r="L3131" s="15" t="n">
        <x:f>'Crosswalk'!C79</x:f>
        <x:v>0</x:v>
      </x:c>
      <x:c r="M3131" s="15" t="n">
        <x:f>'Crosswalk'!D79</x:f>
        <x:v>0</x:v>
      </x:c>
      <x:c r="N3131" s="15" t="n">
        <x:f>'Crosswalk'!E79</x:f>
        <x:v>0</x:v>
      </x:c>
      <x:c r="O3131" s="15" t="n">
        <x:f>'Crosswalk'!F79</x:f>
        <x:v>0</x:v>
      </x:c>
      <x:c r="P3131" s="15" t="n">
        <x:f>'Crosswalk'!G79</x:f>
        <x:v>0</x:v>
      </x:c>
      <x:c r="Q3131" s="15" t="n">
        <x:f>'Crosswalk'!H79</x:f>
        <x:v>0</x:v>
      </x:c>
      <x:c r="R3131" s="15" t="n">
        <x:f>'Crosswalk'!I79</x:f>
        <x:v>0</x:v>
      </x:c>
      <x:c r="S3131" s="15" t="n">
        <x:f>'Crosswalk'!J79</x:f>
        <x:v>0</x:v>
      </x:c>
      <x:c r="T3131" s="15" t="n">
        <x:f>'Crosswalk'!K79</x:f>
        <x:v>0</x:v>
      </x:c>
      <x:c r="U3131" s="15" t="n">
        <x:f>'Crosswalk'!L79</x:f>
        <x:v>0</x:v>
      </x:c>
      <x:c r="V3131" s="15" t="n">
        <x:f>'Crosswalk'!M79</x:f>
        <x:v>0</x:v>
      </x:c>
      <x:c r="W3131" s="15" t="n">
        <x:f>'Crosswalk'!N79</x:f>
        <x:v>1</x:v>
      </x:c>
      <x:c r="X3131" s="18" t="str">
        <x:v>LFS - Labour Force Survey</x:v>
      </x:c>
      <x:c r="Y3131" s="13" t="str"/>
      <x:c r="Z3131" s="18" t="str">
        <x:v>National 2024 division composition. Observed national industry detail; used only for composition within 2024 ILO modelled margins.</x:v>
      </x:c>
      <x:c r="AA3131" s="13" t="str"/>
      <x:c r="AB3131" s="13" t="str">
        <x:v>https://rplumber.ilo.org/data/indicator?format=.csv.gz&amp;id=EMP_TEMP_SEX_EC2_NB_A</x:v>
      </x:c>
    </x:row>
    <x:row r="3132" ht="48" customHeight="1">
      <x:c r="A3132" s="2" t="str">
        <x:v>SGP</x:v>
      </x:c>
      <x:c r="B3132" s="2" t="str">
        <x:v>P</x:v>
      </x:c>
      <x:c r="C3132" s="2" t="str">
        <x:v>SGP</x:v>
      </x:c>
      <x:c r="D3132" s="2" t="n">
        <x:v>2024</x:v>
      </x:c>
      <x:c r="E3132" s="2" t="str">
        <x:v>EC2_ISIC4_P85</x:v>
      </x:c>
      <x:c r="F3132" s="17" t="str">
        <x:v>Economic activity (ISIC-Rev.4), 2 digit level: 85 - Education</x:v>
      </x:c>
      <x:c r="G3132" s="19" t="n">
        <x:v>146.363</x:v>
      </x:c>
      <x:c r="H3132" s="20" t="n">
        <x:v>1</x:v>
      </x:c>
      <x:c r="I3132" s="19" t="n">
        <x:f>SUM(G3132:G3132)</x:f>
        <x:v>146.363</x:v>
      </x:c>
      <x:c r="J3132" s="20" t="n">
        <x:f>G3132/I3132*H3132</x:f>
        <x:v>1</x:v>
      </x:c>
      <x:c r="K3132" s="2" t="str">
        <x:v>ISIC4:85</x:v>
      </x:c>
      <x:c r="L3132" s="14" t="n">
        <x:f>'Crosswalk'!C80</x:f>
        <x:v>0</x:v>
      </x:c>
      <x:c r="M3132" s="14" t="n">
        <x:f>'Crosswalk'!D80</x:f>
        <x:v>0</x:v>
      </x:c>
      <x:c r="N3132" s="14" t="n">
        <x:f>'Crosswalk'!E80</x:f>
        <x:v>0</x:v>
      </x:c>
      <x:c r="O3132" s="14" t="n">
        <x:f>'Crosswalk'!F80</x:f>
        <x:v>1</x:v>
      </x:c>
      <x:c r="P3132" s="14" t="n">
        <x:f>'Crosswalk'!G80</x:f>
        <x:v>0</x:v>
      </x:c>
      <x:c r="Q3132" s="14" t="n">
        <x:f>'Crosswalk'!H80</x:f>
        <x:v>0</x:v>
      </x:c>
      <x:c r="R3132" s="14" t="n">
        <x:f>'Crosswalk'!I80</x:f>
        <x:v>0</x:v>
      </x:c>
      <x:c r="S3132" s="14" t="n">
        <x:f>'Crosswalk'!J80</x:f>
        <x:v>0</x:v>
      </x:c>
      <x:c r="T3132" s="14" t="n">
        <x:f>'Crosswalk'!K80</x:f>
        <x:v>0</x:v>
      </x:c>
      <x:c r="U3132" s="14" t="n">
        <x:f>'Crosswalk'!L80</x:f>
        <x:v>0</x:v>
      </x:c>
      <x:c r="V3132" s="14" t="n">
        <x:f>'Crosswalk'!M80</x:f>
        <x:v>0</x:v>
      </x:c>
      <x:c r="W3132" s="14" t="n">
        <x:f>'Crosswalk'!N80</x:f>
        <x:v>0</x:v>
      </x:c>
      <x:c r="X3132" s="17" t="str">
        <x:v>LFS - Labour Force Survey</x:v>
      </x:c>
      <x:c r="Y3132" s="2" t="str"/>
      <x:c r="Z3132" s="17" t="str">
        <x:v>National 2024 division composition. Observed national industry detail; used only for composition within 2024 ILO modelled margins.</x:v>
      </x:c>
      <x:c r="AA3132" s="2" t="str"/>
      <x:c r="AB3132" s="2" t="str">
        <x:v>https://rplumber.ilo.org/data/indicator?format=.csv.gz&amp;id=EMP_TEMP_SEX_EC2_NB_A</x:v>
      </x:c>
    </x:row>
    <x:row r="3133" ht="48" customHeight="1">
      <x:c r="A3133" s="13" t="str">
        <x:v>SGP</x:v>
      </x:c>
      <x:c r="B3133" s="13" t="str">
        <x:v>Q</x:v>
      </x:c>
      <x:c r="C3133" s="13" t="str">
        <x:v>SGP</x:v>
      </x:c>
      <x:c r="D3133" s="13" t="n">
        <x:v>2024</x:v>
      </x:c>
      <x:c r="E3133" s="13" t="str">
        <x:v>EC2_ISIC4_Q86</x:v>
      </x:c>
      <x:c r="F3133" s="18" t="str">
        <x:v>Economic activity (ISIC-Rev.4), 2 digit level: 86 - Human health activities</x:v>
      </x:c>
      <x:c r="G3133" s="21" t="n">
        <x:v>115.894</x:v>
      </x:c>
      <x:c r="H3133" s="22" t="n">
        <x:v>1</x:v>
      </x:c>
      <x:c r="I3133" s="21" t="n">
        <x:f>SUM(G3133:G3135)</x:f>
        <x:v>174.541</x:v>
      </x:c>
      <x:c r="J3133" s="22" t="n">
        <x:f>G3133/I3133*H3133</x:f>
        <x:v>0.6639929873210306</x:v>
      </x:c>
      <x:c r="K3133" s="13" t="str">
        <x:v>ISIC4:86</x:v>
      </x:c>
      <x:c r="L3133" s="15" t="n">
        <x:f>'Crosswalk'!C81</x:f>
        <x:v>0</x:v>
      </x:c>
      <x:c r="M3133" s="15" t="n">
        <x:f>'Crosswalk'!D81</x:f>
        <x:v>0</x:v>
      </x:c>
      <x:c r="N3133" s="15" t="n">
        <x:f>'Crosswalk'!E81</x:f>
        <x:v>0</x:v>
      </x:c>
      <x:c r="O3133" s="15" t="n">
        <x:f>'Crosswalk'!F81</x:f>
        <x:v>0</x:v>
      </x:c>
      <x:c r="P3133" s="15" t="n">
        <x:f>'Crosswalk'!G81</x:f>
        <x:v>0</x:v>
      </x:c>
      <x:c r="Q3133" s="15" t="n">
        <x:f>'Crosswalk'!H81</x:f>
        <x:v>1</x:v>
      </x:c>
      <x:c r="R3133" s="15" t="n">
        <x:f>'Crosswalk'!I81</x:f>
        <x:v>0</x:v>
      </x:c>
      <x:c r="S3133" s="15" t="n">
        <x:f>'Crosswalk'!J81</x:f>
        <x:v>0</x:v>
      </x:c>
      <x:c r="T3133" s="15" t="n">
        <x:f>'Crosswalk'!K81</x:f>
        <x:v>0</x:v>
      </x:c>
      <x:c r="U3133" s="15" t="n">
        <x:f>'Crosswalk'!L81</x:f>
        <x:v>0</x:v>
      </x:c>
      <x:c r="V3133" s="15" t="n">
        <x:f>'Crosswalk'!M81</x:f>
        <x:v>0</x:v>
      </x:c>
      <x:c r="W3133" s="15" t="n">
        <x:f>'Crosswalk'!N81</x:f>
        <x:v>0</x:v>
      </x:c>
      <x:c r="X3133" s="18" t="str">
        <x:v>LFS - Labour Force Survey</x:v>
      </x:c>
      <x:c r="Y3133" s="13" t="str"/>
      <x:c r="Z3133" s="18" t="str">
        <x:v>National 2024 division composition. Observed national industry detail; used only for composition within 2024 ILO modelled margins.</x:v>
      </x:c>
      <x:c r="AA3133" s="13" t="str"/>
      <x:c r="AB3133" s="13" t="str">
        <x:v>https://rplumber.ilo.org/data/indicator?format=.csv.gz&amp;id=EMP_TEMP_SEX_EC2_NB_A</x:v>
      </x:c>
    </x:row>
    <x:row r="3134" ht="48" customHeight="1">
      <x:c r="A3134" s="2" t="str">
        <x:v>SGP</x:v>
      </x:c>
      <x:c r="B3134" s="2" t="str">
        <x:v>Q</x:v>
      </x:c>
      <x:c r="C3134" s="2" t="str">
        <x:v>SGP</x:v>
      </x:c>
      <x:c r="D3134" s="2" t="n">
        <x:v>2024</x:v>
      </x:c>
      <x:c r="E3134" s="2" t="str">
        <x:v>EC2_ISIC4_Q87</x:v>
      </x:c>
      <x:c r="F3134" s="17" t="str">
        <x:v>Economic activity (ISIC-Rev.4), 2 digit level: 87 - Residential care activities</x:v>
      </x:c>
      <x:c r="G3134" s="19" t="n">
        <x:v>5.535</x:v>
      </x:c>
      <x:c r="H3134" s="20" t="n">
        <x:v>1</x:v>
      </x:c>
      <x:c r="I3134" s="19" t="n">
        <x:f>SUM(G3133:G3135)</x:f>
        <x:v>174.541</x:v>
      </x:c>
      <x:c r="J3134" s="20" t="n">
        <x:f>G3134/I3134*H3134</x:f>
        <x:v>0.031711746810205055</x:v>
      </x:c>
      <x:c r="K3134" s="2" t="str">
        <x:v>ISIC4:87</x:v>
      </x:c>
      <x:c r="L3134" s="14" t="n">
        <x:f>'Crosswalk'!C82</x:f>
        <x:v>0</x:v>
      </x:c>
      <x:c r="M3134" s="14" t="n">
        <x:f>'Crosswalk'!D82</x:f>
        <x:v>0</x:v>
      </x:c>
      <x:c r="N3134" s="14" t="n">
        <x:f>'Crosswalk'!E82</x:f>
        <x:v>0</x:v>
      </x:c>
      <x:c r="O3134" s="14" t="n">
        <x:f>'Crosswalk'!F82</x:f>
        <x:v>0</x:v>
      </x:c>
      <x:c r="P3134" s="14" t="n">
        <x:f>'Crosswalk'!G82</x:f>
        <x:v>0</x:v>
      </x:c>
      <x:c r="Q3134" s="14" t="n">
        <x:f>'Crosswalk'!H82</x:f>
        <x:v>1</x:v>
      </x:c>
      <x:c r="R3134" s="14" t="n">
        <x:f>'Crosswalk'!I82</x:f>
        <x:v>0</x:v>
      </x:c>
      <x:c r="S3134" s="14" t="n">
        <x:f>'Crosswalk'!J82</x:f>
        <x:v>0</x:v>
      </x:c>
      <x:c r="T3134" s="14" t="n">
        <x:f>'Crosswalk'!K82</x:f>
        <x:v>0</x:v>
      </x:c>
      <x:c r="U3134" s="14" t="n">
        <x:f>'Crosswalk'!L82</x:f>
        <x:v>0</x:v>
      </x:c>
      <x:c r="V3134" s="14" t="n">
        <x:f>'Crosswalk'!M82</x:f>
        <x:v>0</x:v>
      </x:c>
      <x:c r="W3134" s="14" t="n">
        <x:f>'Crosswalk'!N82</x:f>
        <x:v>0</x:v>
      </x:c>
      <x:c r="X3134" s="17" t="str">
        <x:v>LFS - Labour Force Survey</x:v>
      </x:c>
      <x:c r="Y3134" s="2" t="str"/>
      <x:c r="Z3134" s="17" t="str">
        <x:v>National 2024 division composition. Observed national industry detail; used only for composition within 2024 ILO modelled margins.</x:v>
      </x:c>
      <x:c r="AA3134" s="2" t="str"/>
      <x:c r="AB3134" s="2" t="str">
        <x:v>https://rplumber.ilo.org/data/indicator?format=.csv.gz&amp;id=EMP_TEMP_SEX_EC2_NB_A</x:v>
      </x:c>
    </x:row>
    <x:row r="3135" ht="48" customHeight="1">
      <x:c r="A3135" s="13" t="str">
        <x:v>SGP</x:v>
      </x:c>
      <x:c r="B3135" s="13" t="str">
        <x:v>Q</x:v>
      </x:c>
      <x:c r="C3135" s="13" t="str">
        <x:v>SGP</x:v>
      </x:c>
      <x:c r="D3135" s="13" t="n">
        <x:v>2024</x:v>
      </x:c>
      <x:c r="E3135" s="13" t="str">
        <x:v>EC2_ISIC4_Q88</x:v>
      </x:c>
      <x:c r="F3135" s="18" t="str">
        <x:v>Economic activity (ISIC-Rev.4), 2 digit level: 88 - Social work activities without accommodation</x:v>
      </x:c>
      <x:c r="G3135" s="21" t="n">
        <x:v>53.112</x:v>
      </x:c>
      <x:c r="H3135" s="22" t="n">
        <x:v>1</x:v>
      </x:c>
      <x:c r="I3135" s="21" t="n">
        <x:f>SUM(G3133:G3135)</x:f>
        <x:v>174.541</x:v>
      </x:c>
      <x:c r="J3135" s="22" t="n">
        <x:f>G3135/I3135*H3135</x:f>
        <x:v>0.3042952658687644</x:v>
      </x:c>
      <x:c r="K3135" s="13" t="str">
        <x:v>ISIC4:88</x:v>
      </x:c>
      <x:c r="L3135" s="15" t="n">
        <x:f>'Crosswalk'!C83</x:f>
        <x:v>0</x:v>
      </x:c>
      <x:c r="M3135" s="15" t="n">
        <x:f>'Crosswalk'!D83</x:f>
        <x:v>0</x:v>
      </x:c>
      <x:c r="N3135" s="15" t="n">
        <x:f>'Crosswalk'!E83</x:f>
        <x:v>0</x:v>
      </x:c>
      <x:c r="O3135" s="15" t="n">
        <x:f>'Crosswalk'!F83</x:f>
        <x:v>0</x:v>
      </x:c>
      <x:c r="P3135" s="15" t="n">
        <x:f>'Crosswalk'!G83</x:f>
        <x:v>0</x:v>
      </x:c>
      <x:c r="Q3135" s="15" t="n">
        <x:f>'Crosswalk'!H83</x:f>
        <x:v>0</x:v>
      </x:c>
      <x:c r="R3135" s="15" t="n">
        <x:f>'Crosswalk'!I83</x:f>
        <x:v>0</x:v>
      </x:c>
      <x:c r="S3135" s="15" t="n">
        <x:f>'Crosswalk'!J83</x:f>
        <x:v>0</x:v>
      </x:c>
      <x:c r="T3135" s="15" t="n">
        <x:f>'Crosswalk'!K83</x:f>
        <x:v>0</x:v>
      </x:c>
      <x:c r="U3135" s="15" t="n">
        <x:f>'Crosswalk'!L83</x:f>
        <x:v>0</x:v>
      </x:c>
      <x:c r="V3135" s="15" t="n">
        <x:f>'Crosswalk'!M83</x:f>
        <x:v>0</x:v>
      </x:c>
      <x:c r="W3135" s="15" t="n">
        <x:f>'Crosswalk'!N83</x:f>
        <x:v>1</x:v>
      </x:c>
      <x:c r="X3135" s="18" t="str">
        <x:v>LFS - Labour Force Survey</x:v>
      </x:c>
      <x:c r="Y3135" s="13" t="str"/>
      <x:c r="Z3135" s="18" t="str">
        <x:v>National 2024 division composition. Observed national industry detail; used only for composition within 2024 ILO modelled margins.</x:v>
      </x:c>
      <x:c r="AA3135" s="13" t="str"/>
      <x:c r="AB3135" s="13" t="str">
        <x:v>https://rplumber.ilo.org/data/indicator?format=.csv.gz&amp;id=EMP_TEMP_SEX_EC2_NB_A</x:v>
      </x:c>
    </x:row>
    <x:row r="3136" ht="48" customHeight="1">
      <x:c r="A3136" s="2" t="str">
        <x:v>SGP</x:v>
      </x:c>
      <x:c r="B3136" s="2" t="str">
        <x:v>RSTU</x:v>
      </x:c>
      <x:c r="C3136" s="2" t="str">
        <x:v>SGP</x:v>
      </x:c>
      <x:c r="D3136" s="2" t="n">
        <x:v>2024</x:v>
      </x:c>
      <x:c r="E3136" s="2" t="str">
        <x:v>EC2_ISIC4_R90</x:v>
      </x:c>
      <x:c r="F3136" s="17" t="str">
        <x:v>Economic activity (ISIC-Rev.4), 2 digit level: 90 - Creative, arts and entertainment activities</x:v>
      </x:c>
      <x:c r="G3136" s="19" t="n">
        <x:v>2.131</x:v>
      </x:c>
      <x:c r="H3136" s="20" t="n">
        <x:v>1</x:v>
      </x:c>
      <x:c r="I3136" s="19" t="n">
        <x:f>SUM(G3136:G3144)</x:f>
        <x:v>110.786</x:v>
      </x:c>
      <x:c r="J3136" s="20" t="n">
        <x:f>G3136/I3136*H3136</x:f>
        <x:v>0.01923528243640893</x:v>
      </x:c>
      <x:c r="K3136" s="2" t="str">
        <x:v>ISIC4:90</x:v>
      </x:c>
      <x:c r="L3136" s="14" t="n">
        <x:f>'Crosswalk'!C84</x:f>
        <x:v>0</x:v>
      </x:c>
      <x:c r="M3136" s="14" t="n">
        <x:f>'Crosswalk'!D84</x:f>
        <x:v>0</x:v>
      </x:c>
      <x:c r="N3136" s="14" t="n">
        <x:f>'Crosswalk'!E84</x:f>
        <x:v>0</x:v>
      </x:c>
      <x:c r="O3136" s="14" t="n">
        <x:f>'Crosswalk'!F84</x:f>
        <x:v>0</x:v>
      </x:c>
      <x:c r="P3136" s="14" t="n">
        <x:f>'Crosswalk'!G84</x:f>
        <x:v>0</x:v>
      </x:c>
      <x:c r="Q3136" s="14" t="n">
        <x:f>'Crosswalk'!H84</x:f>
        <x:v>0</x:v>
      </x:c>
      <x:c r="R3136" s="14" t="n">
        <x:f>'Crosswalk'!I84</x:f>
        <x:v>0</x:v>
      </x:c>
      <x:c r="S3136" s="14" t="n">
        <x:f>'Crosswalk'!J84</x:f>
        <x:v>0</x:v>
      </x:c>
      <x:c r="T3136" s="14" t="n">
        <x:f>'Crosswalk'!K84</x:f>
        <x:v>1</x:v>
      </x:c>
      <x:c r="U3136" s="14" t="n">
        <x:f>'Crosswalk'!L84</x:f>
        <x:v>0</x:v>
      </x:c>
      <x:c r="V3136" s="14" t="n">
        <x:f>'Crosswalk'!M84</x:f>
        <x:v>0</x:v>
      </x:c>
      <x:c r="W3136" s="14" t="n">
        <x:f>'Crosswalk'!N84</x:f>
        <x:v>0</x:v>
      </x:c>
      <x:c r="X3136" s="17" t="str">
        <x:v>LFS - Labour Force Survey</x:v>
      </x:c>
      <x:c r="Y3136" s="2" t="str"/>
      <x:c r="Z3136" s="17" t="str">
        <x:v>National 2024 division composition. Observed national industry detail; used only for composition within 2024 ILO modelled margins.</x:v>
      </x:c>
      <x:c r="AA3136" s="2" t="str"/>
      <x:c r="AB3136" s="2" t="str">
        <x:v>https://rplumber.ilo.org/data/indicator?format=.csv.gz&amp;id=EMP_TEMP_SEX_EC2_NB_A</x:v>
      </x:c>
    </x:row>
    <x:row r="3137" ht="48" customHeight="1">
      <x:c r="A3137" s="13" t="str">
        <x:v>SGP</x:v>
      </x:c>
      <x:c r="B3137" s="13" t="str">
        <x:v>RSTU</x:v>
      </x:c>
      <x:c r="C3137" s="13" t="str">
        <x:v>SGP</x:v>
      </x:c>
      <x:c r="D3137" s="13" t="n">
        <x:v>2024</x:v>
      </x:c>
      <x:c r="E3137" s="13" t="str">
        <x:v>EC2_ISIC4_R91</x:v>
      </x:c>
      <x:c r="F3137" s="18" t="str">
        <x:v>Economic activity (ISIC-Rev.4), 2 digit level: 91 - Libraries, archives, museums and other cultural activities</x:v>
      </x:c>
      <x:c r="G3137" s="21" t="n">
        <x:v>6.166</x:v>
      </x:c>
      <x:c r="H3137" s="22" t="n">
        <x:v>1</x:v>
      </x:c>
      <x:c r="I3137" s="21" t="n">
        <x:f>SUM(G3136:G3144)</x:f>
        <x:v>110.786</x:v>
      </x:c>
      <x:c r="J3137" s="22" t="n">
        <x:f>G3137/I3137*H3137</x:f>
        <x:v>0.0556568519488022</x:v>
      </x:c>
      <x:c r="K3137" s="13" t="str">
        <x:v>ISIC4:91</x:v>
      </x:c>
      <x:c r="L3137" s="15" t="n">
        <x:f>'Crosswalk'!C85</x:f>
        <x:v>0</x:v>
      </x:c>
      <x:c r="M3137" s="15" t="n">
        <x:f>'Crosswalk'!D85</x:f>
        <x:v>0</x:v>
      </x:c>
      <x:c r="N3137" s="15" t="n">
        <x:f>'Crosswalk'!E85</x:f>
        <x:v>0</x:v>
      </x:c>
      <x:c r="O3137" s="15" t="n">
        <x:f>'Crosswalk'!F85</x:f>
        <x:v>0</x:v>
      </x:c>
      <x:c r="P3137" s="15" t="n">
        <x:f>'Crosswalk'!G85</x:f>
        <x:v>0</x:v>
      </x:c>
      <x:c r="Q3137" s="15" t="n">
        <x:f>'Crosswalk'!H85</x:f>
        <x:v>0</x:v>
      </x:c>
      <x:c r="R3137" s="15" t="n">
        <x:f>'Crosswalk'!I85</x:f>
        <x:v>0</x:v>
      </x:c>
      <x:c r="S3137" s="15" t="n">
        <x:f>'Crosswalk'!J85</x:f>
        <x:v>0</x:v>
      </x:c>
      <x:c r="T3137" s="15" t="n">
        <x:f>'Crosswalk'!K85</x:f>
        <x:v>0</x:v>
      </x:c>
      <x:c r="U3137" s="15" t="n">
        <x:f>'Crosswalk'!L85</x:f>
        <x:v>0</x:v>
      </x:c>
      <x:c r="V3137" s="15" t="n">
        <x:f>'Crosswalk'!M85</x:f>
        <x:v>0</x:v>
      </x:c>
      <x:c r="W3137" s="15" t="n">
        <x:f>'Crosswalk'!N85</x:f>
        <x:v>1</x:v>
      </x:c>
      <x:c r="X3137" s="18" t="str">
        <x:v>LFS - Labour Force Survey</x:v>
      </x:c>
      <x:c r="Y3137" s="13" t="str"/>
      <x:c r="Z3137" s="18" t="str">
        <x:v>National 2024 division composition. Observed national industry detail; used only for composition within 2024 ILO modelled margins.</x:v>
      </x:c>
      <x:c r="AA3137" s="13" t="str"/>
      <x:c r="AB3137" s="13" t="str">
        <x:v>https://rplumber.ilo.org/data/indicator?format=.csv.gz&amp;id=EMP_TEMP_SEX_EC2_NB_A</x:v>
      </x:c>
    </x:row>
    <x:row r="3138" ht="48" customHeight="1">
      <x:c r="A3138" s="2" t="str">
        <x:v>SGP</x:v>
      </x:c>
      <x:c r="B3138" s="2" t="str">
        <x:v>RSTU</x:v>
      </x:c>
      <x:c r="C3138" s="2" t="str">
        <x:v>SGP</x:v>
      </x:c>
      <x:c r="D3138" s="2" t="n">
        <x:v>2024</x:v>
      </x:c>
      <x:c r="E3138" s="2" t="str">
        <x:v>EC2_ISIC4_R92</x:v>
      </x:c>
      <x:c r="F3138" s="17" t="str">
        <x:v>Economic activity (ISIC-Rev.4), 2 digit level: 92 - Gambling and betting activities</x:v>
      </x:c>
      <x:c r="G3138" s="19" t="n">
        <x:v>12.867</x:v>
      </x:c>
      <x:c r="H3138" s="20" t="n">
        <x:v>1</x:v>
      </x:c>
      <x:c r="I3138" s="19" t="n">
        <x:f>SUM(G3136:G3144)</x:f>
        <x:v>110.786</x:v>
      </x:c>
      <x:c r="J3138" s="20" t="n">
        <x:f>G3138/I3138*H3138</x:f>
        <x:v>0.11614283393208528</x:v>
      </x:c>
      <x:c r="K3138" s="2" t="str">
        <x:v>ISIC4:92</x:v>
      </x:c>
      <x:c r="L3138" s="14" t="n">
        <x:f>'Crosswalk'!C86</x:f>
        <x:v>0</x:v>
      </x:c>
      <x:c r="M3138" s="14" t="n">
        <x:f>'Crosswalk'!D86</x:f>
        <x:v>0</x:v>
      </x:c>
      <x:c r="N3138" s="14" t="n">
        <x:f>'Crosswalk'!E86</x:f>
        <x:v>0</x:v>
      </x:c>
      <x:c r="O3138" s="14" t="n">
        <x:f>'Crosswalk'!F86</x:f>
        <x:v>1</x:v>
      </x:c>
      <x:c r="P3138" s="14" t="n">
        <x:f>'Crosswalk'!G86</x:f>
        <x:v>0</x:v>
      </x:c>
      <x:c r="Q3138" s="14" t="n">
        <x:f>'Crosswalk'!H86</x:f>
        <x:v>0</x:v>
      </x:c>
      <x:c r="R3138" s="14" t="n">
        <x:f>'Crosswalk'!I86</x:f>
        <x:v>0</x:v>
      </x:c>
      <x:c r="S3138" s="14" t="n">
        <x:f>'Crosswalk'!J86</x:f>
        <x:v>0</x:v>
      </x:c>
      <x:c r="T3138" s="14" t="n">
        <x:f>'Crosswalk'!K86</x:f>
        <x:v>0</x:v>
      </x:c>
      <x:c r="U3138" s="14" t="n">
        <x:f>'Crosswalk'!L86</x:f>
        <x:v>0</x:v>
      </x:c>
      <x:c r="V3138" s="14" t="n">
        <x:f>'Crosswalk'!M86</x:f>
        <x:v>0</x:v>
      </x:c>
      <x:c r="W3138" s="14" t="n">
        <x:f>'Crosswalk'!N86</x:f>
        <x:v>0</x:v>
      </x:c>
      <x:c r="X3138" s="17" t="str">
        <x:v>LFS - Labour Force Survey</x:v>
      </x:c>
      <x:c r="Y3138" s="2" t="str"/>
      <x:c r="Z3138" s="17" t="str">
        <x:v>National 2024 division composition. Observed national industry detail; used only for composition within 2024 ILO modelled margins.</x:v>
      </x:c>
      <x:c r="AA3138" s="2" t="str"/>
      <x:c r="AB3138" s="2" t="str">
        <x:v>https://rplumber.ilo.org/data/indicator?format=.csv.gz&amp;id=EMP_TEMP_SEX_EC2_NB_A</x:v>
      </x:c>
    </x:row>
    <x:row r="3139" ht="48" customHeight="1">
      <x:c r="A3139" s="13" t="str">
        <x:v>SGP</x:v>
      </x:c>
      <x:c r="B3139" s="13" t="str">
        <x:v>RSTU</x:v>
      </x:c>
      <x:c r="C3139" s="13" t="str">
        <x:v>SGP</x:v>
      </x:c>
      <x:c r="D3139" s="13" t="n">
        <x:v>2024</x:v>
      </x:c>
      <x:c r="E3139" s="13" t="str">
        <x:v>EC2_ISIC4_R93</x:v>
      </x:c>
      <x:c r="F3139" s="18" t="str">
        <x:v>Economic activity (ISIC-Rev.4), 2 digit level: 93 - Sports activities and amusement and recreation activities</x:v>
      </x:c>
      <x:c r="G3139" s="21" t="n">
        <x:v>16.636</x:v>
      </x:c>
      <x:c r="H3139" s="22" t="n">
        <x:v>1</x:v>
      </x:c>
      <x:c r="I3139" s="21" t="n">
        <x:f>SUM(G3136:G3144)</x:f>
        <x:v>110.786</x:v>
      </x:c>
      <x:c r="J3139" s="22" t="n">
        <x:f>G3139/I3139*H3139</x:f>
        <x:v>0.1501633780441572</x:v>
      </x:c>
      <x:c r="K3139" s="13" t="str">
        <x:v>ISIC4:93</x:v>
      </x:c>
      <x:c r="L3139" s="15" t="n">
        <x:f>'Crosswalk'!C87</x:f>
        <x:v>0</x:v>
      </x:c>
      <x:c r="M3139" s="15" t="n">
        <x:f>'Crosswalk'!D87</x:f>
        <x:v>0</x:v>
      </x:c>
      <x:c r="N3139" s="15" t="n">
        <x:f>'Crosswalk'!E87</x:f>
        <x:v>0</x:v>
      </x:c>
      <x:c r="O3139" s="15" t="n">
        <x:f>'Crosswalk'!F87</x:f>
        <x:v>1</x:v>
      </x:c>
      <x:c r="P3139" s="15" t="n">
        <x:f>'Crosswalk'!G87</x:f>
        <x:v>0</x:v>
      </x:c>
      <x:c r="Q3139" s="15" t="n">
        <x:f>'Crosswalk'!H87</x:f>
        <x:v>0</x:v>
      </x:c>
      <x:c r="R3139" s="15" t="n">
        <x:f>'Crosswalk'!I87</x:f>
        <x:v>0</x:v>
      </x:c>
      <x:c r="S3139" s="15" t="n">
        <x:f>'Crosswalk'!J87</x:f>
        <x:v>0</x:v>
      </x:c>
      <x:c r="T3139" s="15" t="n">
        <x:f>'Crosswalk'!K87</x:f>
        <x:v>0</x:v>
      </x:c>
      <x:c r="U3139" s="15" t="n">
        <x:f>'Crosswalk'!L87</x:f>
        <x:v>0</x:v>
      </x:c>
      <x:c r="V3139" s="15" t="n">
        <x:f>'Crosswalk'!M87</x:f>
        <x:v>0</x:v>
      </x:c>
      <x:c r="W3139" s="15" t="n">
        <x:f>'Crosswalk'!N87</x:f>
        <x:v>0</x:v>
      </x:c>
      <x:c r="X3139" s="18" t="str">
        <x:v>LFS - Labour Force Survey</x:v>
      </x:c>
      <x:c r="Y3139" s="13" t="str"/>
      <x:c r="Z3139" s="18" t="str">
        <x:v>National 2024 division composition. Observed national industry detail; used only for composition within 2024 ILO modelled margins.</x:v>
      </x:c>
      <x:c r="AA3139" s="13" t="str"/>
      <x:c r="AB3139" s="13" t="str">
        <x:v>https://rplumber.ilo.org/data/indicator?format=.csv.gz&amp;id=EMP_TEMP_SEX_EC2_NB_A</x:v>
      </x:c>
    </x:row>
    <x:row r="3140" ht="48" customHeight="1">
      <x:c r="A3140" s="2" t="str">
        <x:v>SGP</x:v>
      </x:c>
      <x:c r="B3140" s="2" t="str">
        <x:v>RSTU</x:v>
      </x:c>
      <x:c r="C3140" s="2" t="str">
        <x:v>SGP</x:v>
      </x:c>
      <x:c r="D3140" s="2" t="n">
        <x:v>2024</x:v>
      </x:c>
      <x:c r="E3140" s="2" t="str">
        <x:v>EC2_ISIC4_S94</x:v>
      </x:c>
      <x:c r="F3140" s="17" t="str">
        <x:v>Economic activity (ISIC-Rev.4), 2 digit level: 94 - Activities of membership organizations</x:v>
      </x:c>
      <x:c r="G3140" s="19" t="n">
        <x:v>23.555</x:v>
      </x:c>
      <x:c r="H3140" s="20" t="n">
        <x:v>1</x:v>
      </x:c>
      <x:c r="I3140" s="19" t="n">
        <x:f>SUM(G3136:G3144)</x:f>
        <x:v>110.786</x:v>
      </x:c>
      <x:c r="J3140" s="20" t="n">
        <x:f>G3140/I3140*H3140</x:f>
        <x:v>0.21261711768635025</x:v>
      </x:c>
      <x:c r="K3140" s="2" t="str">
        <x:v>ISIC4:94</x:v>
      </x:c>
      <x:c r="L3140" s="14" t="n">
        <x:f>'Crosswalk'!C88</x:f>
        <x:v>0</x:v>
      </x:c>
      <x:c r="M3140" s="14" t="n">
        <x:f>'Crosswalk'!D88</x:f>
        <x:v>0</x:v>
      </x:c>
      <x:c r="N3140" s="14" t="n">
        <x:f>'Crosswalk'!E88</x:f>
        <x:v>0</x:v>
      </x:c>
      <x:c r="O3140" s="14" t="n">
        <x:f>'Crosswalk'!F88</x:f>
        <x:v>0</x:v>
      </x:c>
      <x:c r="P3140" s="14" t="n">
        <x:f>'Crosswalk'!G88</x:f>
        <x:v>0</x:v>
      </x:c>
      <x:c r="Q3140" s="14" t="n">
        <x:f>'Crosswalk'!H88</x:f>
        <x:v>0</x:v>
      </x:c>
      <x:c r="R3140" s="14" t="n">
        <x:f>'Crosswalk'!I88</x:f>
        <x:v>0</x:v>
      </x:c>
      <x:c r="S3140" s="14" t="n">
        <x:f>'Crosswalk'!J88</x:f>
        <x:v>0</x:v>
      </x:c>
      <x:c r="T3140" s="14" t="n">
        <x:f>'Crosswalk'!K88</x:f>
        <x:v>0</x:v>
      </x:c>
      <x:c r="U3140" s="14" t="n">
        <x:f>'Crosswalk'!L88</x:f>
        <x:v>0</x:v>
      </x:c>
      <x:c r="V3140" s="14" t="n">
        <x:f>'Crosswalk'!M88</x:f>
        <x:v>0</x:v>
      </x:c>
      <x:c r="W3140" s="14" t="n">
        <x:f>'Crosswalk'!N88</x:f>
        <x:v>1</x:v>
      </x:c>
      <x:c r="X3140" s="17" t="str">
        <x:v>LFS - Labour Force Survey</x:v>
      </x:c>
      <x:c r="Y3140" s="2" t="str"/>
      <x:c r="Z3140" s="17" t="str">
        <x:v>National 2024 division composition. Observed national industry detail; used only for composition within 2024 ILO modelled margins.</x:v>
      </x:c>
      <x:c r="AA3140" s="2" t="str"/>
      <x:c r="AB3140" s="2" t="str">
        <x:v>https://rplumber.ilo.org/data/indicator?format=.csv.gz&amp;id=EMP_TEMP_SEX_EC2_NB_A</x:v>
      </x:c>
    </x:row>
    <x:row r="3141" ht="48" customHeight="1">
      <x:c r="A3141" s="13" t="str">
        <x:v>SGP</x:v>
      </x:c>
      <x:c r="B3141" s="13" t="str">
        <x:v>RSTU</x:v>
      </x:c>
      <x:c r="C3141" s="13" t="str">
        <x:v>SGP</x:v>
      </x:c>
      <x:c r="D3141" s="13" t="n">
        <x:v>2024</x:v>
      </x:c>
      <x:c r="E3141" s="13" t="str">
        <x:v>EC2_ISIC4_S95</x:v>
      </x:c>
      <x:c r="F3141" s="18" t="str">
        <x:v>Economic activity (ISIC-Rev.4), 2 digit level: 95 - Repair of computers and personal and household goods</x:v>
      </x:c>
      <x:c r="G3141" s="21" t="n">
        <x:v>10.583</x:v>
      </x:c>
      <x:c r="H3141" s="22" t="n">
        <x:v>1</x:v>
      </x:c>
      <x:c r="I3141" s="21" t="n">
        <x:f>SUM(G3136:G3144)</x:f>
        <x:v>110.786</x:v>
      </x:c>
      <x:c r="J3141" s="22" t="n">
        <x:f>G3141/I3141*H3141</x:f>
        <x:v>0.09552651056992761</x:v>
      </x:c>
      <x:c r="K3141" s="13" t="str">
        <x:v>ISIC4:95</x:v>
      </x:c>
      <x:c r="L3141" s="15" t="n">
        <x:f>'Crosswalk'!C89</x:f>
        <x:v>0</x:v>
      </x:c>
      <x:c r="M3141" s="15" t="n">
        <x:f>'Crosswalk'!D89</x:f>
        <x:v>0</x:v>
      </x:c>
      <x:c r="N3141" s="15" t="n">
        <x:f>'Crosswalk'!E89</x:f>
        <x:v>0</x:v>
      </x:c>
      <x:c r="O3141" s="15" t="n">
        <x:f>'Crosswalk'!F89</x:f>
        <x:v>0.7</x:v>
      </x:c>
      <x:c r="P3141" s="15" t="n">
        <x:f>'Crosswalk'!G89</x:f>
        <x:v>0</x:v>
      </x:c>
      <x:c r="Q3141" s="15" t="n">
        <x:f>'Crosswalk'!H89</x:f>
        <x:v>0</x:v>
      </x:c>
      <x:c r="R3141" s="15" t="n">
        <x:f>'Crosswalk'!I89</x:f>
        <x:v>0</x:v>
      </x:c>
      <x:c r="S3141" s="15" t="n">
        <x:f>'Crosswalk'!J89</x:f>
        <x:v>0.3</x:v>
      </x:c>
      <x:c r="T3141" s="15" t="n">
        <x:f>'Crosswalk'!K89</x:f>
        <x:v>0</x:v>
      </x:c>
      <x:c r="U3141" s="15" t="n">
        <x:f>'Crosswalk'!L89</x:f>
        <x:v>0</x:v>
      </x:c>
      <x:c r="V3141" s="15" t="n">
        <x:f>'Crosswalk'!M89</x:f>
        <x:v>0</x:v>
      </x:c>
      <x:c r="W3141" s="15" t="n">
        <x:f>'Crosswalk'!N89</x:f>
        <x:v>0</x:v>
      </x:c>
      <x:c r="X3141" s="18" t="str">
        <x:v>LFS - Labour Force Survey</x:v>
      </x:c>
      <x:c r="Y3141" s="13" t="str"/>
      <x:c r="Z3141" s="18" t="str">
        <x:v>National 2024 division composition. Observed national industry detail; used only for composition within 2024 ILO modelled margins.</x:v>
      </x:c>
      <x:c r="AA3141" s="13" t="str"/>
      <x:c r="AB3141" s="13" t="str">
        <x:v>https://rplumber.ilo.org/data/indicator?format=.csv.gz&amp;id=EMP_TEMP_SEX_EC2_NB_A</x:v>
      </x:c>
    </x:row>
    <x:row r="3142" ht="48" customHeight="1">
      <x:c r="A3142" s="2" t="str">
        <x:v>SGP</x:v>
      </x:c>
      <x:c r="B3142" s="2" t="str">
        <x:v>RSTU</x:v>
      </x:c>
      <x:c r="C3142" s="2" t="str">
        <x:v>SGP</x:v>
      </x:c>
      <x:c r="D3142" s="2" t="n">
        <x:v>2024</x:v>
      </x:c>
      <x:c r="E3142" s="2" t="str">
        <x:v>EC2_ISIC4_S96</x:v>
      </x:c>
      <x:c r="F3142" s="17" t="str">
        <x:v>Economic activity (ISIC-Rev.4), 2 digit level: 96 - Other personal service activities</x:v>
      </x:c>
      <x:c r="G3142" s="19" t="n">
        <x:v>37.688</x:v>
      </x:c>
      <x:c r="H3142" s="20" t="n">
        <x:v>1</x:v>
      </x:c>
      <x:c r="I3142" s="19" t="n">
        <x:f>SUM(G3136:G3144)</x:f>
        <x:v>110.786</x:v>
      </x:c>
      <x:c r="J3142" s="20" t="n">
        <x:f>G3142/I3142*H3142</x:f>
        <x:v>0.3401873882981604</x:v>
      </x:c>
      <x:c r="K3142" s="2" t="str">
        <x:v>ISIC4:96</x:v>
      </x:c>
      <x:c r="L3142" s="14" t="n">
        <x:f>'Crosswalk'!C90</x:f>
        <x:v>0</x:v>
      </x:c>
      <x:c r="M3142" s="14" t="n">
        <x:f>'Crosswalk'!D90</x:f>
        <x:v>0</x:v>
      </x:c>
      <x:c r="N3142" s="14" t="n">
        <x:f>'Crosswalk'!E90</x:f>
        <x:v>0</x:v>
      </x:c>
      <x:c r="O3142" s="14" t="n">
        <x:f>'Crosswalk'!F90</x:f>
        <x:v>1</x:v>
      </x:c>
      <x:c r="P3142" s="14" t="n">
        <x:f>'Crosswalk'!G90</x:f>
        <x:v>0</x:v>
      </x:c>
      <x:c r="Q3142" s="14" t="n">
        <x:f>'Crosswalk'!H90</x:f>
        <x:v>0</x:v>
      </x:c>
      <x:c r="R3142" s="14" t="n">
        <x:f>'Crosswalk'!I90</x:f>
        <x:v>0</x:v>
      </x:c>
      <x:c r="S3142" s="14" t="n">
        <x:f>'Crosswalk'!J90</x:f>
        <x:v>0</x:v>
      </x:c>
      <x:c r="T3142" s="14" t="n">
        <x:f>'Crosswalk'!K90</x:f>
        <x:v>0</x:v>
      </x:c>
      <x:c r="U3142" s="14" t="n">
        <x:f>'Crosswalk'!L90</x:f>
        <x:v>0</x:v>
      </x:c>
      <x:c r="V3142" s="14" t="n">
        <x:f>'Crosswalk'!M90</x:f>
        <x:v>0</x:v>
      </x:c>
      <x:c r="W3142" s="14" t="n">
        <x:f>'Crosswalk'!N90</x:f>
        <x:v>0</x:v>
      </x:c>
      <x:c r="X3142" s="17" t="str">
        <x:v>LFS - Labour Force Survey</x:v>
      </x:c>
      <x:c r="Y3142" s="2" t="str"/>
      <x:c r="Z3142" s="17" t="str">
        <x:v>National 2024 division composition. Observed national industry detail; used only for composition within 2024 ILO modelled margins.</x:v>
      </x:c>
      <x:c r="AA3142" s="2" t="str"/>
      <x:c r="AB3142" s="2" t="str">
        <x:v>https://rplumber.ilo.org/data/indicator?format=.csv.gz&amp;id=EMP_TEMP_SEX_EC2_NB_A</x:v>
      </x:c>
    </x:row>
    <x:row r="3143" ht="48" customHeight="1">
      <x:c r="A3143" s="13" t="str">
        <x:v>SGP</x:v>
      </x:c>
      <x:c r="B3143" s="13" t="str">
        <x:v>RSTU</x:v>
      </x:c>
      <x:c r="C3143" s="13" t="str">
        <x:v>SGP</x:v>
      </x:c>
      <x:c r="D3143" s="13" t="n">
        <x:v>2024</x:v>
      </x:c>
      <x:c r="E3143" s="13" t="str">
        <x:v>EC2_ISIC4_T97</x:v>
      </x:c>
      <x:c r="F3143" s="18" t="str">
        <x:v>Economic activity (ISIC-Rev.4), 2 digit level: 97 - Activities of households as employers of domestic personnel</x:v>
      </x:c>
      <x:c r="G3143" s="21" t="n">
        <x:v>0.309</x:v>
      </x:c>
      <x:c r="H3143" s="22" t="n">
        <x:v>1</x:v>
      </x:c>
      <x:c r="I3143" s="21" t="n">
        <x:f>SUM(G3136:G3144)</x:f>
        <x:v>110.786</x:v>
      </x:c>
      <x:c r="J3143" s="22" t="n">
        <x:f>G3143/I3143*H3143</x:f>
        <x:v>0.002789161085335692</x:v>
      </x:c>
      <x:c r="K3143" s="13" t="str">
        <x:v>ISIC4:97</x:v>
      </x:c>
      <x:c r="L3143" s="15" t="n">
        <x:f>'Crosswalk'!C91</x:f>
        <x:v>0</x:v>
      </x:c>
      <x:c r="M3143" s="15" t="n">
        <x:f>'Crosswalk'!D91</x:f>
        <x:v>0</x:v>
      </x:c>
      <x:c r="N3143" s="15" t="n">
        <x:f>'Crosswalk'!E91</x:f>
        <x:v>0</x:v>
      </x:c>
      <x:c r="O3143" s="15" t="n">
        <x:f>'Crosswalk'!F91</x:f>
        <x:v>0</x:v>
      </x:c>
      <x:c r="P3143" s="15" t="n">
        <x:f>'Crosswalk'!G91</x:f>
        <x:v>0</x:v>
      </x:c>
      <x:c r="Q3143" s="15" t="n">
        <x:f>'Crosswalk'!H91</x:f>
        <x:v>0</x:v>
      </x:c>
      <x:c r="R3143" s="15" t="n">
        <x:f>'Crosswalk'!I91</x:f>
        <x:v>0</x:v>
      </x:c>
      <x:c r="S3143" s="15" t="n">
        <x:f>'Crosswalk'!J91</x:f>
        <x:v>0</x:v>
      </x:c>
      <x:c r="T3143" s="15" t="n">
        <x:f>'Crosswalk'!K91</x:f>
        <x:v>0</x:v>
      </x:c>
      <x:c r="U3143" s="15" t="n">
        <x:f>'Crosswalk'!L91</x:f>
        <x:v>0</x:v>
      </x:c>
      <x:c r="V3143" s="15" t="n">
        <x:f>'Crosswalk'!M91</x:f>
        <x:v>0</x:v>
      </x:c>
      <x:c r="W3143" s="15" t="n">
        <x:f>'Crosswalk'!N91</x:f>
        <x:v>1</x:v>
      </x:c>
      <x:c r="X3143" s="18" t="str">
        <x:v>LFS - Labour Force Survey</x:v>
      </x:c>
      <x:c r="Y3143" s="13" t="str">
        <x:v>U</x:v>
      </x:c>
      <x:c r="Z3143" s="18" t="str">
        <x:v>National 2024 division composition. Observed national industry detail; used only for composition within 2024 ILO modelled margins.</x:v>
      </x:c>
      <x:c r="AA3143" s="13" t="str"/>
      <x:c r="AB3143" s="13" t="str">
        <x:v>https://rplumber.ilo.org/data/indicator?format=.csv.gz&amp;id=EMP_TEMP_SEX_EC2_NB_A</x:v>
      </x:c>
    </x:row>
    <x:row r="3144" ht="48" customHeight="1">
      <x:c r="A3144" s="2" t="str">
        <x:v>SGP</x:v>
      </x:c>
      <x:c r="B3144" s="2" t="str">
        <x:v>RSTU</x:v>
      </x:c>
      <x:c r="C3144" s="2" t="str">
        <x:v>SGP</x:v>
      </x:c>
      <x:c r="D3144" s="2" t="n">
        <x:v>2024</x:v>
      </x:c>
      <x:c r="E3144" s="2" t="str">
        <x:v>EC2_ISIC4_U99</x:v>
      </x:c>
      <x:c r="F3144" s="17" t="str">
        <x:v>Economic activity (ISIC-Rev.4), 2 digit level: 99 - Activities of extraterritorial organizations and bodies</x:v>
      </x:c>
      <x:c r="G3144" s="19" t="n">
        <x:v>0.851</x:v>
      </x:c>
      <x:c r="H3144" s="20" t="n">
        <x:v>1</x:v>
      </x:c>
      <x:c r="I3144" s="19" t="n">
        <x:f>SUM(G3136:G3144)</x:f>
        <x:v>110.786</x:v>
      </x:c>
      <x:c r="J3144" s="20" t="n">
        <x:f>G3144/I3144*H3144</x:f>
        <x:v>0.007681475998772408</x:v>
      </x:c>
      <x:c r="K3144" s="2" t="str">
        <x:v>ISIC4:99</x:v>
      </x:c>
      <x:c r="L3144" s="14" t="n">
        <x:f>'Crosswalk'!C93</x:f>
        <x:v>0</x:v>
      </x:c>
      <x:c r="M3144" s="14" t="n">
        <x:f>'Crosswalk'!D93</x:f>
        <x:v>0</x:v>
      </x:c>
      <x:c r="N3144" s="14" t="n">
        <x:f>'Crosswalk'!E93</x:f>
        <x:v>0</x:v>
      </x:c>
      <x:c r="O3144" s="14" t="n">
        <x:f>'Crosswalk'!F93</x:f>
        <x:v>0</x:v>
      </x:c>
      <x:c r="P3144" s="14" t="n">
        <x:f>'Crosswalk'!G93</x:f>
        <x:v>0</x:v>
      </x:c>
      <x:c r="Q3144" s="14" t="n">
        <x:f>'Crosswalk'!H93</x:f>
        <x:v>0</x:v>
      </x:c>
      <x:c r="R3144" s="14" t="n">
        <x:f>'Crosswalk'!I93</x:f>
        <x:v>0</x:v>
      </x:c>
      <x:c r="S3144" s="14" t="n">
        <x:f>'Crosswalk'!J93</x:f>
        <x:v>0</x:v>
      </x:c>
      <x:c r="T3144" s="14" t="n">
        <x:f>'Crosswalk'!K93</x:f>
        <x:v>0</x:v>
      </x:c>
      <x:c r="U3144" s="14" t="n">
        <x:f>'Crosswalk'!L93</x:f>
        <x:v>0</x:v>
      </x:c>
      <x:c r="V3144" s="14" t="n">
        <x:f>'Crosswalk'!M93</x:f>
        <x:v>0</x:v>
      </x:c>
      <x:c r="W3144" s="14" t="n">
        <x:f>'Crosswalk'!N93</x:f>
        <x:v>1</x:v>
      </x:c>
      <x:c r="X3144" s="17" t="str">
        <x:v>LFS - Labour Force Survey</x:v>
      </x:c>
      <x:c r="Y3144" s="2" t="str">
        <x:v>U</x:v>
      </x:c>
      <x:c r="Z3144" s="17" t="str">
        <x:v>National 2024 division composition. Observed national industry detail; used only for composition within 2024 ILO modelled margins.</x:v>
      </x:c>
      <x:c r="AA3144" s="2" t="str"/>
      <x:c r="AB3144" s="2" t="str">
        <x:v>https://rplumber.ilo.org/data/indicator?format=.csv.gz&amp;id=EMP_TEMP_SEX_EC2_NB_A</x:v>
      </x:c>
    </x:row>
    <x:row r="3145" ht="48" customHeight="1">
      <x:c r="A3145" s="13" t="str">
        <x:v>MYS</x:v>
      </x:c>
      <x:c r="B3145" s="13" t="str">
        <x:v>A</x:v>
      </x:c>
      <x:c r="C3145" s="13" t="str">
        <x:v>THA</x:v>
      </x:c>
      <x:c r="D3145" s="13" t="n">
        <x:v>2024</x:v>
      </x:c>
      <x:c r="E3145" s="13" t="str">
        <x:v>EC2_ISIC4_A01</x:v>
      </x:c>
      <x:c r="F3145" s="18" t="str">
        <x:v>Economic activity (ISIC-Rev.4), 2 digit level: 01 - Crop and animal production, hunting and related service activities</x:v>
      </x:c>
      <x:c r="G3145" s="21" t="n">
        <x:v>11038.344</x:v>
      </x:c>
      <x:c r="H3145" s="22" t="n">
        <x:v>0.5</x:v>
      </x:c>
      <x:c r="I3145" s="21" t="n">
        <x:f>SUM(G3145:G3147)</x:f>
        <x:v>11519.827</x:v>
      </x:c>
      <x:c r="J3145" s="22" t="n">
        <x:f>G3145/I3145*H3145</x:f>
        <x:v>0.4791019865142072</x:v>
      </x:c>
      <x:c r="K3145" s="13" t="str">
        <x:v>ISIC4:01</x:v>
      </x:c>
      <x:c r="L3145" s="15" t="n">
        <x:f>'Crosswalk'!C6</x:f>
        <x:v>0</x:v>
      </x:c>
      <x:c r="M3145" s="15" t="n">
        <x:f>'Crosswalk'!D6</x:f>
        <x:v>0</x:v>
      </x:c>
      <x:c r="N3145" s="15" t="n">
        <x:f>'Crosswalk'!E6</x:f>
        <x:v>0</x:v>
      </x:c>
      <x:c r="O3145" s="15" t="n">
        <x:f>'Crosswalk'!F6</x:f>
        <x:v>0</x:v>
      </x:c>
      <x:c r="P3145" s="15" t="n">
        <x:f>'Crosswalk'!G6</x:f>
        <x:v>1</x:v>
      </x:c>
      <x:c r="Q3145" s="15" t="n">
        <x:f>'Crosswalk'!H6</x:f>
        <x:v>0</x:v>
      </x:c>
      <x:c r="R3145" s="15" t="n">
        <x:f>'Crosswalk'!I6</x:f>
        <x:v>0</x:v>
      </x:c>
      <x:c r="S3145" s="15" t="n">
        <x:f>'Crosswalk'!J6</x:f>
        <x:v>0</x:v>
      </x:c>
      <x:c r="T3145" s="15" t="n">
        <x:f>'Crosswalk'!K6</x:f>
        <x:v>0</x:v>
      </x:c>
      <x:c r="U3145" s="15" t="n">
        <x:f>'Crosswalk'!L6</x:f>
        <x:v>0</x:v>
      </x:c>
      <x:c r="V3145" s="15" t="n">
        <x:f>'Crosswalk'!M6</x:f>
        <x:v>0</x:v>
      </x:c>
      <x:c r="W3145" s="15" t="n">
        <x:f>'Crosswalk'!N6</x:f>
        <x:v>0</x:v>
      </x:c>
      <x:c r="X3145" s="18" t="str">
        <x:v>LFS - Labour Force Survey</x:v>
      </x:c>
      <x:c r="Y3145" s="13" t="str"/>
      <x:c r="Z3145" s="18" t="str">
        <x:v>Peer composition: SGP, THA. Observed national industry detail; used only for composition within 2024 ILO modelled margins.</x:v>
      </x:c>
      <x:c r="AA3145" s="13" t="str"/>
      <x:c r="AB3145" s="13" t="str">
        <x:v>https://rplumber.ilo.org/data/indicator?format=.csv.gz&amp;id=EMP_TEMP_SEX_EC2_NB_A</x:v>
      </x:c>
    </x:row>
    <x:row r="3146" ht="48" customHeight="1">
      <x:c r="A3146" s="2" t="str">
        <x:v>MYS</x:v>
      </x:c>
      <x:c r="B3146" s="2" t="str">
        <x:v>A</x:v>
      </x:c>
      <x:c r="C3146" s="2" t="str">
        <x:v>THA</x:v>
      </x:c>
      <x:c r="D3146" s="2" t="n">
        <x:v>2024</x:v>
      </x:c>
      <x:c r="E3146" s="2" t="str">
        <x:v>EC2_ISIC4_A02</x:v>
      </x:c>
      <x:c r="F3146" s="17" t="str">
        <x:v>Economic activity (ISIC-Rev.4), 2 digit level: 02 - Forestry and logging</x:v>
      </x:c>
      <x:c r="G3146" s="19" t="n">
        <x:v>157.759</x:v>
      </x:c>
      <x:c r="H3146" s="20" t="n">
        <x:v>0.5</x:v>
      </x:c>
      <x:c r="I3146" s="19" t="n">
        <x:f>SUM(G3145:G3147)</x:f>
        <x:v>11519.827</x:v>
      </x:c>
      <x:c r="J3146" s="20" t="n">
        <x:f>G3146/I3146*H3146</x:f>
        <x:v>0.006847281647545575</x:v>
      </x:c>
      <x:c r="K3146" s="2" t="str">
        <x:v>ISIC4:02</x:v>
      </x:c>
      <x:c r="L3146" s="14" t="n">
        <x:f>'Crosswalk'!C7</x:f>
        <x:v>0</x:v>
      </x:c>
      <x:c r="M3146" s="14" t="n">
        <x:f>'Crosswalk'!D7</x:f>
        <x:v>1</x:v>
      </x:c>
      <x:c r="N3146" s="14" t="n">
        <x:f>'Crosswalk'!E7</x:f>
        <x:v>0</x:v>
      </x:c>
      <x:c r="O3146" s="14" t="n">
        <x:f>'Crosswalk'!F7</x:f>
        <x:v>0</x:v>
      </x:c>
      <x:c r="P3146" s="14" t="n">
        <x:f>'Crosswalk'!G7</x:f>
        <x:v>0</x:v>
      </x:c>
      <x:c r="Q3146" s="14" t="n">
        <x:f>'Crosswalk'!H7</x:f>
        <x:v>0</x:v>
      </x:c>
      <x:c r="R3146" s="14" t="n">
        <x:f>'Crosswalk'!I7</x:f>
        <x:v>0</x:v>
      </x:c>
      <x:c r="S3146" s="14" t="n">
        <x:f>'Crosswalk'!J7</x:f>
        <x:v>0</x:v>
      </x:c>
      <x:c r="T3146" s="14" t="n">
        <x:f>'Crosswalk'!K7</x:f>
        <x:v>0</x:v>
      </x:c>
      <x:c r="U3146" s="14" t="n">
        <x:f>'Crosswalk'!L7</x:f>
        <x:v>0</x:v>
      </x:c>
      <x:c r="V3146" s="14" t="n">
        <x:f>'Crosswalk'!M7</x:f>
        <x:v>0</x:v>
      </x:c>
      <x:c r="W3146" s="14" t="n">
        <x:f>'Crosswalk'!N7</x:f>
        <x:v>0</x:v>
      </x:c>
      <x:c r="X3146" s="17" t="str">
        <x:v>LFS - Labour Force Survey</x:v>
      </x:c>
      <x:c r="Y3146" s="2" t="str"/>
      <x:c r="Z3146" s="17" t="str">
        <x:v>Peer composition: SGP, THA. Observed national industry detail; used only for composition within 2024 ILO modelled margins.</x:v>
      </x:c>
      <x:c r="AA3146" s="2" t="str"/>
      <x:c r="AB3146" s="2" t="str">
        <x:v>https://rplumber.ilo.org/data/indicator?format=.csv.gz&amp;id=EMP_TEMP_SEX_EC2_NB_A</x:v>
      </x:c>
    </x:row>
    <x:row r="3147" ht="48" customHeight="1">
      <x:c r="A3147" s="13" t="str">
        <x:v>MYS</x:v>
      </x:c>
      <x:c r="B3147" s="13" t="str">
        <x:v>A</x:v>
      </x:c>
      <x:c r="C3147" s="13" t="str">
        <x:v>THA</x:v>
      </x:c>
      <x:c r="D3147" s="13" t="n">
        <x:v>2024</x:v>
      </x:c>
      <x:c r="E3147" s="13" t="str">
        <x:v>EC2_ISIC4_A03</x:v>
      </x:c>
      <x:c r="F3147" s="18" t="str">
        <x:v>Economic activity (ISIC-Rev.4), 2 digit level: 03 - Fishing and aquaculture</x:v>
      </x:c>
      <x:c r="G3147" s="21" t="n">
        <x:v>323.724</x:v>
      </x:c>
      <x:c r="H3147" s="22" t="n">
        <x:v>0.5</x:v>
      </x:c>
      <x:c r="I3147" s="21" t="n">
        <x:f>SUM(G3145:G3147)</x:f>
        <x:v>11519.827</x:v>
      </x:c>
      <x:c r="J3147" s="22" t="n">
        <x:f>G3147/I3147*H3147</x:f>
        <x:v>0.014050731838247224</x:v>
      </x:c>
      <x:c r="K3147" s="13" t="str">
        <x:v>ISIC4:03</x:v>
      </x:c>
      <x:c r="L3147" s="15" t="n">
        <x:f>'Crosswalk'!C8</x:f>
        <x:v>0</x:v>
      </x:c>
      <x:c r="M3147" s="15" t="n">
        <x:f>'Crosswalk'!D8</x:f>
        <x:v>0</x:v>
      </x:c>
      <x:c r="N3147" s="15" t="n">
        <x:f>'Crosswalk'!E8</x:f>
        <x:v>0</x:v>
      </x:c>
      <x:c r="O3147" s="15" t="n">
        <x:f>'Crosswalk'!F8</x:f>
        <x:v>0</x:v>
      </x:c>
      <x:c r="P3147" s="15" t="n">
        <x:f>'Crosswalk'!G8</x:f>
        <x:v>1</x:v>
      </x:c>
      <x:c r="Q3147" s="15" t="n">
        <x:f>'Crosswalk'!H8</x:f>
        <x:v>0</x:v>
      </x:c>
      <x:c r="R3147" s="15" t="n">
        <x:f>'Crosswalk'!I8</x:f>
        <x:v>0</x:v>
      </x:c>
      <x:c r="S3147" s="15" t="n">
        <x:f>'Crosswalk'!J8</x:f>
        <x:v>0</x:v>
      </x:c>
      <x:c r="T3147" s="15" t="n">
        <x:f>'Crosswalk'!K8</x:f>
        <x:v>0</x:v>
      </x:c>
      <x:c r="U3147" s="15" t="n">
        <x:f>'Crosswalk'!L8</x:f>
        <x:v>0</x:v>
      </x:c>
      <x:c r="V3147" s="15" t="n">
        <x:f>'Crosswalk'!M8</x:f>
        <x:v>0</x:v>
      </x:c>
      <x:c r="W3147" s="15" t="n">
        <x:f>'Crosswalk'!N8</x:f>
        <x:v>0</x:v>
      </x:c>
      <x:c r="X3147" s="18" t="str">
        <x:v>LFS - Labour Force Survey</x:v>
      </x:c>
      <x:c r="Y3147" s="13" t="str"/>
      <x:c r="Z3147" s="18" t="str">
        <x:v>Peer composition: SGP, THA. Observed national industry detail; used only for composition within 2024 ILO modelled margins.</x:v>
      </x:c>
      <x:c r="AA3147" s="13" t="str"/>
      <x:c r="AB3147" s="13" t="str">
        <x:v>https://rplumber.ilo.org/data/indicator?format=.csv.gz&amp;id=EMP_TEMP_SEX_EC2_NB_A</x:v>
      </x:c>
    </x:row>
    <x:row r="3148" ht="48" customHeight="1">
      <x:c r="A3148" s="2" t="str">
        <x:v>MYS</x:v>
      </x:c>
      <x:c r="B3148" s="2" t="str">
        <x:v>A</x:v>
      </x:c>
      <x:c r="C3148" s="2" t="str">
        <x:v>SGP</x:v>
      </x:c>
      <x:c r="D3148" s="2" t="n">
        <x:v>2024</x:v>
      </x:c>
      <x:c r="E3148" s="2" t="str">
        <x:v>EC2_ISIC4_A01</x:v>
      </x:c>
      <x:c r="F3148" s="17" t="str">
        <x:v>Economic activity (ISIC-Rev.4), 2 digit level: 01 - Crop and animal production, hunting and related service activities</x:v>
      </x:c>
      <x:c r="G3148" s="19" t="n">
        <x:v>1.764</x:v>
      </x:c>
      <x:c r="H3148" s="20" t="n">
        <x:v>0.5</x:v>
      </x:c>
      <x:c r="I3148" s="19" t="n">
        <x:f>SUM(G3148:G3149)</x:f>
        <x:v>2.319</x:v>
      </x:c>
      <x:c r="J3148" s="20" t="n">
        <x:f>G3148/I3148*H3148</x:f>
        <x:v>0.38033635187580855</x:v>
      </x:c>
      <x:c r="K3148" s="2" t="str">
        <x:v>ISIC4:01</x:v>
      </x:c>
      <x:c r="L3148" s="14" t="n">
        <x:f>'Crosswalk'!C6</x:f>
        <x:v>0</x:v>
      </x:c>
      <x:c r="M3148" s="14" t="n">
        <x:f>'Crosswalk'!D6</x:f>
        <x:v>0</x:v>
      </x:c>
      <x:c r="N3148" s="14" t="n">
        <x:f>'Crosswalk'!E6</x:f>
        <x:v>0</x:v>
      </x:c>
      <x:c r="O3148" s="14" t="n">
        <x:f>'Crosswalk'!F6</x:f>
        <x:v>0</x:v>
      </x:c>
      <x:c r="P3148" s="14" t="n">
        <x:f>'Crosswalk'!G6</x:f>
        <x:v>1</x:v>
      </x:c>
      <x:c r="Q3148" s="14" t="n">
        <x:f>'Crosswalk'!H6</x:f>
        <x:v>0</x:v>
      </x:c>
      <x:c r="R3148" s="14" t="n">
        <x:f>'Crosswalk'!I6</x:f>
        <x:v>0</x:v>
      </x:c>
      <x:c r="S3148" s="14" t="n">
        <x:f>'Crosswalk'!J6</x:f>
        <x:v>0</x:v>
      </x:c>
      <x:c r="T3148" s="14" t="n">
        <x:f>'Crosswalk'!K6</x:f>
        <x:v>0</x:v>
      </x:c>
      <x:c r="U3148" s="14" t="n">
        <x:f>'Crosswalk'!L6</x:f>
        <x:v>0</x:v>
      </x:c>
      <x:c r="V3148" s="14" t="n">
        <x:f>'Crosswalk'!M6</x:f>
        <x:v>0</x:v>
      </x:c>
      <x:c r="W3148" s="14" t="n">
        <x:f>'Crosswalk'!N6</x:f>
        <x:v>0</x:v>
      </x:c>
      <x:c r="X3148" s="17" t="str">
        <x:v>LFS - Labour Force Survey</x:v>
      </x:c>
      <x:c r="Y3148" s="2" t="str"/>
      <x:c r="Z3148" s="17" t="str">
        <x:v>Peer composition: SGP, THA. Observed national industry detail; used only for composition within 2024 ILO modelled margins.</x:v>
      </x:c>
      <x:c r="AA3148" s="2" t="str"/>
      <x:c r="AB3148" s="2" t="str">
        <x:v>https://rplumber.ilo.org/data/indicator?format=.csv.gz&amp;id=EMP_TEMP_SEX_EC2_NB_A</x:v>
      </x:c>
    </x:row>
    <x:row r="3149" ht="48" customHeight="1">
      <x:c r="A3149" s="13" t="str">
        <x:v>MYS</x:v>
      </x:c>
      <x:c r="B3149" s="13" t="str">
        <x:v>A</x:v>
      </x:c>
      <x:c r="C3149" s="13" t="str">
        <x:v>SGP</x:v>
      </x:c>
      <x:c r="D3149" s="13" t="n">
        <x:v>2024</x:v>
      </x:c>
      <x:c r="E3149" s="13" t="str">
        <x:v>EC2_ISIC4_A03</x:v>
      </x:c>
      <x:c r="F3149" s="18" t="str">
        <x:v>Economic activity (ISIC-Rev.4), 2 digit level: 03 - Fishing and aquaculture</x:v>
      </x:c>
      <x:c r="G3149" s="21" t="n">
        <x:v>0.555</x:v>
      </x:c>
      <x:c r="H3149" s="22" t="n">
        <x:v>0.5</x:v>
      </x:c>
      <x:c r="I3149" s="21" t="n">
        <x:f>SUM(G3148:G3149)</x:f>
        <x:v>2.319</x:v>
      </x:c>
      <x:c r="J3149" s="22" t="n">
        <x:f>G3149/I3149*H3149</x:f>
        <x:v>0.11966364812419147</x:v>
      </x:c>
      <x:c r="K3149" s="13" t="str">
        <x:v>ISIC4:03</x:v>
      </x:c>
      <x:c r="L3149" s="15" t="n">
        <x:f>'Crosswalk'!C8</x:f>
        <x:v>0</x:v>
      </x:c>
      <x:c r="M3149" s="15" t="n">
        <x:f>'Crosswalk'!D8</x:f>
        <x:v>0</x:v>
      </x:c>
      <x:c r="N3149" s="15" t="n">
        <x:f>'Crosswalk'!E8</x:f>
        <x:v>0</x:v>
      </x:c>
      <x:c r="O3149" s="15" t="n">
        <x:f>'Crosswalk'!F8</x:f>
        <x:v>0</x:v>
      </x:c>
      <x:c r="P3149" s="15" t="n">
        <x:f>'Crosswalk'!G8</x:f>
        <x:v>1</x:v>
      </x:c>
      <x:c r="Q3149" s="15" t="n">
        <x:f>'Crosswalk'!H8</x:f>
        <x:v>0</x:v>
      </x:c>
      <x:c r="R3149" s="15" t="n">
        <x:f>'Crosswalk'!I8</x:f>
        <x:v>0</x:v>
      </x:c>
      <x:c r="S3149" s="15" t="n">
        <x:f>'Crosswalk'!J8</x:f>
        <x:v>0</x:v>
      </x:c>
      <x:c r="T3149" s="15" t="n">
        <x:f>'Crosswalk'!K8</x:f>
        <x:v>0</x:v>
      </x:c>
      <x:c r="U3149" s="15" t="n">
        <x:f>'Crosswalk'!L8</x:f>
        <x:v>0</x:v>
      </x:c>
      <x:c r="V3149" s="15" t="n">
        <x:f>'Crosswalk'!M8</x:f>
        <x:v>0</x:v>
      </x:c>
      <x:c r="W3149" s="15" t="n">
        <x:f>'Crosswalk'!N8</x:f>
        <x:v>0</x:v>
      </x:c>
      <x:c r="X3149" s="18" t="str">
        <x:v>LFS - Labour Force Survey</x:v>
      </x:c>
      <x:c r="Y3149" s="13" t="str">
        <x:v>U</x:v>
      </x:c>
      <x:c r="Z3149" s="18" t="str">
        <x:v>Peer composition: SGP, THA. Observed national industry detail; used only for composition within 2024 ILO modelled margins.</x:v>
      </x:c>
      <x:c r="AA3149" s="13" t="str"/>
      <x:c r="AB3149" s="13" t="str">
        <x:v>https://rplumber.ilo.org/data/indicator?format=.csv.gz&amp;id=EMP_TEMP_SEX_EC2_NB_A</x:v>
      </x:c>
    </x:row>
    <x:row r="3150" ht="48" customHeight="1">
      <x:c r="A3150" s="2" t="str">
        <x:v>MYS</x:v>
      </x:c>
      <x:c r="B3150" s="2" t="str">
        <x:v>B</x:v>
      </x:c>
      <x:c r="C3150" s="2" t="str">
        <x:v>THA</x:v>
      </x:c>
      <x:c r="D3150" s="2" t="n">
        <x:v>2024</x:v>
      </x:c>
      <x:c r="E3150" s="2" t="str">
        <x:v>EC2_ISIC4_B05</x:v>
      </x:c>
      <x:c r="F3150" s="17" t="str">
        <x:v>Economic activity (ISIC-Rev.4), 2 digit level: 05 - Mining of coal and lignite</x:v>
      </x:c>
      <x:c r="G3150" s="19" t="n">
        <x:v>3.489</x:v>
      </x:c>
      <x:c r="H3150" s="20" t="n">
        <x:v>0.5</x:v>
      </x:c>
      <x:c r="I3150" s="19" t="n">
        <x:f>SUM(G3150:G3154)</x:f>
        <x:v>60.111000000000004</x:v>
      </x:c>
      <x:c r="J3150" s="20" t="n">
        <x:f>G3150/I3150*H3150</x:f>
        <x:v>0.02902131057543544</x:v>
      </x:c>
      <x:c r="K3150" s="2" t="str">
        <x:v>ISIC4:05</x:v>
      </x:c>
      <x:c r="L3150" s="14" t="n">
        <x:f>'Crosswalk'!C9</x:f>
        <x:v>1</x:v>
      </x:c>
      <x:c r="M3150" s="14" t="n">
        <x:f>'Crosswalk'!D9</x:f>
        <x:v>0</x:v>
      </x:c>
      <x:c r="N3150" s="14" t="n">
        <x:f>'Crosswalk'!E9</x:f>
        <x:v>0</x:v>
      </x:c>
      <x:c r="O3150" s="14" t="n">
        <x:f>'Crosswalk'!F9</x:f>
        <x:v>0</x:v>
      </x:c>
      <x:c r="P3150" s="14" t="n">
        <x:f>'Crosswalk'!G9</x:f>
        <x:v>0</x:v>
      </x:c>
      <x:c r="Q3150" s="14" t="n">
        <x:f>'Crosswalk'!H9</x:f>
        <x:v>0</x:v>
      </x:c>
      <x:c r="R3150" s="14" t="n">
        <x:f>'Crosswalk'!I9</x:f>
        <x:v>0</x:v>
      </x:c>
      <x:c r="S3150" s="14" t="n">
        <x:f>'Crosswalk'!J9</x:f>
        <x:v>0</x:v>
      </x:c>
      <x:c r="T3150" s="14" t="n">
        <x:f>'Crosswalk'!K9</x:f>
        <x:v>0</x:v>
      </x:c>
      <x:c r="U3150" s="14" t="n">
        <x:f>'Crosswalk'!L9</x:f>
        <x:v>0</x:v>
      </x:c>
      <x:c r="V3150" s="14" t="n">
        <x:f>'Crosswalk'!M9</x:f>
        <x:v>0</x:v>
      </x:c>
      <x:c r="W3150" s="14" t="n">
        <x:f>'Crosswalk'!N9</x:f>
        <x:v>0</x:v>
      </x:c>
      <x:c r="X3150" s="17" t="str">
        <x:v>LFS - Labour Force Survey</x:v>
      </x:c>
      <x:c r="Y3150" s="2" t="str"/>
      <x:c r="Z3150" s="17" t="str">
        <x:v>Peer composition: SGP, THA. Observed national industry detail; used only for composition within 2024 ILO modelled margins.</x:v>
      </x:c>
      <x:c r="AA3150" s="2" t="str"/>
      <x:c r="AB3150" s="2" t="str">
        <x:v>https://rplumber.ilo.org/data/indicator?format=.csv.gz&amp;id=EMP_TEMP_SEX_EC2_NB_A</x:v>
      </x:c>
    </x:row>
    <x:row r="3151" ht="48" customHeight="1">
      <x:c r="A3151" s="13" t="str">
        <x:v>MYS</x:v>
      </x:c>
      <x:c r="B3151" s="13" t="str">
        <x:v>B</x:v>
      </x:c>
      <x:c r="C3151" s="13" t="str">
        <x:v>THA</x:v>
      </x:c>
      <x:c r="D3151" s="13" t="n">
        <x:v>2024</x:v>
      </x:c>
      <x:c r="E3151" s="13" t="str">
        <x:v>EC2_ISIC4_B06</x:v>
      </x:c>
      <x:c r="F3151" s="18" t="str">
        <x:v>Economic activity (ISIC-Rev.4), 2 digit level: 06 - Extraction of crude petroleum and natural gas</x:v>
      </x:c>
      <x:c r="G3151" s="21" t="n">
        <x:v>10.881</x:v>
      </x:c>
      <x:c r="H3151" s="22" t="n">
        <x:v>0.5</x:v>
      </x:c>
      <x:c r="I3151" s="21" t="n">
        <x:f>SUM(G3150:G3154)</x:f>
        <x:v>60.111000000000004</x:v>
      </x:c>
      <x:c r="J3151" s="22" t="n">
        <x:f>G3151/I3151*H3151</x:f>
        <x:v>0.09050756101212756</x:v>
      </x:c>
      <x:c r="K3151" s="13" t="str">
        <x:v>ISIC4:06</x:v>
      </x:c>
      <x:c r="L3151" s="15" t="n">
        <x:f>'Crosswalk'!C10</x:f>
        <x:v>1</x:v>
      </x:c>
      <x:c r="M3151" s="15" t="n">
        <x:f>'Crosswalk'!D10</x:f>
        <x:v>0</x:v>
      </x:c>
      <x:c r="N3151" s="15" t="n">
        <x:f>'Crosswalk'!E10</x:f>
        <x:v>0</x:v>
      </x:c>
      <x:c r="O3151" s="15" t="n">
        <x:f>'Crosswalk'!F10</x:f>
        <x:v>0</x:v>
      </x:c>
      <x:c r="P3151" s="15" t="n">
        <x:f>'Crosswalk'!G10</x:f>
        <x:v>0</x:v>
      </x:c>
      <x:c r="Q3151" s="15" t="n">
        <x:f>'Crosswalk'!H10</x:f>
        <x:v>0</x:v>
      </x:c>
      <x:c r="R3151" s="15" t="n">
        <x:f>'Crosswalk'!I10</x:f>
        <x:v>0</x:v>
      </x:c>
      <x:c r="S3151" s="15" t="n">
        <x:f>'Crosswalk'!J10</x:f>
        <x:v>0</x:v>
      </x:c>
      <x:c r="T3151" s="15" t="n">
        <x:f>'Crosswalk'!K10</x:f>
        <x:v>0</x:v>
      </x:c>
      <x:c r="U3151" s="15" t="n">
        <x:f>'Crosswalk'!L10</x:f>
        <x:v>0</x:v>
      </x:c>
      <x:c r="V3151" s="15" t="n">
        <x:f>'Crosswalk'!M10</x:f>
        <x:v>0</x:v>
      </x:c>
      <x:c r="W3151" s="15" t="n">
        <x:f>'Crosswalk'!N10</x:f>
        <x:v>0</x:v>
      </x:c>
      <x:c r="X3151" s="18" t="str">
        <x:v>LFS - Labour Force Survey</x:v>
      </x:c>
      <x:c r="Y3151" s="13" t="str"/>
      <x:c r="Z3151" s="18" t="str">
        <x:v>Peer composition: SGP, THA. Observed national industry detail; used only for composition within 2024 ILO modelled margins.</x:v>
      </x:c>
      <x:c r="AA3151" s="13" t="str"/>
      <x:c r="AB3151" s="13" t="str">
        <x:v>https://rplumber.ilo.org/data/indicator?format=.csv.gz&amp;id=EMP_TEMP_SEX_EC2_NB_A</x:v>
      </x:c>
    </x:row>
    <x:row r="3152" ht="48" customHeight="1">
      <x:c r="A3152" s="2" t="str">
        <x:v>MYS</x:v>
      </x:c>
      <x:c r="B3152" s="2" t="str">
        <x:v>B</x:v>
      </x:c>
      <x:c r="C3152" s="2" t="str">
        <x:v>THA</x:v>
      </x:c>
      <x:c r="D3152" s="2" t="n">
        <x:v>2024</x:v>
      </x:c>
      <x:c r="E3152" s="2" t="str">
        <x:v>EC2_ISIC4_B07</x:v>
      </x:c>
      <x:c r="F3152" s="17" t="str">
        <x:v>Economic activity (ISIC-Rev.4), 2 digit level: 07 - Mining of metal ores</x:v>
      </x:c>
      <x:c r="G3152" s="19" t="n">
        <x:v>1.405</x:v>
      </x:c>
      <x:c r="H3152" s="20" t="n">
        <x:v>0.5</x:v>
      </x:c>
      <x:c r="I3152" s="19" t="n">
        <x:f>SUM(G3150:G3154)</x:f>
        <x:v>60.111000000000004</x:v>
      </x:c>
      <x:c r="J3152" s="20" t="n">
        <x:f>G3152/I3152*H3152</x:f>
        <x:v>0.011686712914441616</x:v>
      </x:c>
      <x:c r="K3152" s="2" t="str">
        <x:v>ISIC4:07</x:v>
      </x:c>
      <x:c r="L3152" s="14" t="n">
        <x:f>'Crosswalk'!C11</x:f>
        <x:v>0</x:v>
      </x:c>
      <x:c r="M3152" s="14" t="n">
        <x:f>'Crosswalk'!D11</x:f>
        <x:v>1</x:v>
      </x:c>
      <x:c r="N3152" s="14" t="n">
        <x:f>'Crosswalk'!E11</x:f>
        <x:v>0</x:v>
      </x:c>
      <x:c r="O3152" s="14" t="n">
        <x:f>'Crosswalk'!F11</x:f>
        <x:v>0</x:v>
      </x:c>
      <x:c r="P3152" s="14" t="n">
        <x:f>'Crosswalk'!G11</x:f>
        <x:v>0</x:v>
      </x:c>
      <x:c r="Q3152" s="14" t="n">
        <x:f>'Crosswalk'!H11</x:f>
        <x:v>0</x:v>
      </x:c>
      <x:c r="R3152" s="14" t="n">
        <x:f>'Crosswalk'!I11</x:f>
        <x:v>0</x:v>
      </x:c>
      <x:c r="S3152" s="14" t="n">
        <x:f>'Crosswalk'!J11</x:f>
        <x:v>0</x:v>
      </x:c>
      <x:c r="T3152" s="14" t="n">
        <x:f>'Crosswalk'!K11</x:f>
        <x:v>0</x:v>
      </x:c>
      <x:c r="U3152" s="14" t="n">
        <x:f>'Crosswalk'!L11</x:f>
        <x:v>0</x:v>
      </x:c>
      <x:c r="V3152" s="14" t="n">
        <x:f>'Crosswalk'!M11</x:f>
        <x:v>0</x:v>
      </x:c>
      <x:c r="W3152" s="14" t="n">
        <x:f>'Crosswalk'!N11</x:f>
        <x:v>0</x:v>
      </x:c>
      <x:c r="X3152" s="17" t="str">
        <x:v>LFS - Labour Force Survey</x:v>
      </x:c>
      <x:c r="Y3152" s="2" t="str"/>
      <x:c r="Z3152" s="17" t="str">
        <x:v>Peer composition: SGP, THA. Observed national industry detail; used only for composition within 2024 ILO modelled margins.</x:v>
      </x:c>
      <x:c r="AA3152" s="2" t="str"/>
      <x:c r="AB3152" s="2" t="str">
        <x:v>https://rplumber.ilo.org/data/indicator?format=.csv.gz&amp;id=EMP_TEMP_SEX_EC2_NB_A</x:v>
      </x:c>
    </x:row>
    <x:row r="3153" ht="48" customHeight="1">
      <x:c r="A3153" s="13" t="str">
        <x:v>MYS</x:v>
      </x:c>
      <x:c r="B3153" s="13" t="str">
        <x:v>B</x:v>
      </x:c>
      <x:c r="C3153" s="13" t="str">
        <x:v>THA</x:v>
      </x:c>
      <x:c r="D3153" s="13" t="n">
        <x:v>2024</x:v>
      </x:c>
      <x:c r="E3153" s="13" t="str">
        <x:v>EC2_ISIC4_B08</x:v>
      </x:c>
      <x:c r="F3153" s="18" t="str">
        <x:v>Economic activity (ISIC-Rev.4), 2 digit level: 08 - Other mining and quarrying</x:v>
      </x:c>
      <x:c r="G3153" s="21" t="n">
        <x:v>36.115</x:v>
      </x:c>
      <x:c r="H3153" s="22" t="n">
        <x:v>0.5</x:v>
      </x:c>
      <x:c r="I3153" s="21" t="n">
        <x:f>SUM(G3150:G3154)</x:f>
        <x:v>60.111000000000004</x:v>
      </x:c>
      <x:c r="J3153" s="22" t="n">
        <x:f>G3153/I3153*H3153</x:f>
        <x:v>0.30040258854452595</x:v>
      </x:c>
      <x:c r="K3153" s="13" t="str">
        <x:v>ISIC4:08</x:v>
      </x:c>
      <x:c r="L3153" s="15" t="n">
        <x:f>'Crosswalk'!C12</x:f>
        <x:v>0</x:v>
      </x:c>
      <x:c r="M3153" s="15" t="n">
        <x:f>'Crosswalk'!D12</x:f>
        <x:v>1</x:v>
      </x:c>
      <x:c r="N3153" s="15" t="n">
        <x:f>'Crosswalk'!E12</x:f>
        <x:v>0</x:v>
      </x:c>
      <x:c r="O3153" s="15" t="n">
        <x:f>'Crosswalk'!F12</x:f>
        <x:v>0</x:v>
      </x:c>
      <x:c r="P3153" s="15" t="n">
        <x:f>'Crosswalk'!G12</x:f>
        <x:v>0</x:v>
      </x:c>
      <x:c r="Q3153" s="15" t="n">
        <x:f>'Crosswalk'!H12</x:f>
        <x:v>0</x:v>
      </x:c>
      <x:c r="R3153" s="15" t="n">
        <x:f>'Crosswalk'!I12</x:f>
        <x:v>0</x:v>
      </x:c>
      <x:c r="S3153" s="15" t="n">
        <x:f>'Crosswalk'!J12</x:f>
        <x:v>0</x:v>
      </x:c>
      <x:c r="T3153" s="15" t="n">
        <x:f>'Crosswalk'!K12</x:f>
        <x:v>0</x:v>
      </x:c>
      <x:c r="U3153" s="15" t="n">
        <x:f>'Crosswalk'!L12</x:f>
        <x:v>0</x:v>
      </x:c>
      <x:c r="V3153" s="15" t="n">
        <x:f>'Crosswalk'!M12</x:f>
        <x:v>0</x:v>
      </x:c>
      <x:c r="W3153" s="15" t="n">
        <x:f>'Crosswalk'!N12</x:f>
        <x:v>0</x:v>
      </x:c>
      <x:c r="X3153" s="18" t="str">
        <x:v>LFS - Labour Force Survey</x:v>
      </x:c>
      <x:c r="Y3153" s="13" t="str"/>
      <x:c r="Z3153" s="18" t="str">
        <x:v>Peer composition: SGP, THA. Observed national industry detail; used only for composition within 2024 ILO modelled margins.</x:v>
      </x:c>
      <x:c r="AA3153" s="13" t="str"/>
      <x:c r="AB3153" s="13" t="str">
        <x:v>https://rplumber.ilo.org/data/indicator?format=.csv.gz&amp;id=EMP_TEMP_SEX_EC2_NB_A</x:v>
      </x:c>
    </x:row>
    <x:row r="3154" ht="48" customHeight="1">
      <x:c r="A3154" s="2" t="str">
        <x:v>MYS</x:v>
      </x:c>
      <x:c r="B3154" s="2" t="str">
        <x:v>B</x:v>
      </x:c>
      <x:c r="C3154" s="2" t="str">
        <x:v>THA</x:v>
      </x:c>
      <x:c r="D3154" s="2" t="n">
        <x:v>2024</x:v>
      </x:c>
      <x:c r="E3154" s="2" t="str">
        <x:v>EC2_ISIC4_B09</x:v>
      </x:c>
      <x:c r="F3154" s="17" t="str">
        <x:v>Economic activity (ISIC-Rev.4), 2 digit level: 09 - Mining support service activities</x:v>
      </x:c>
      <x:c r="G3154" s="19" t="n">
        <x:v>8.221</x:v>
      </x:c>
      <x:c r="H3154" s="20" t="n">
        <x:v>0.5</x:v>
      </x:c>
      <x:c r="I3154" s="19" t="n">
        <x:f>SUM(G3150:G3154)</x:f>
        <x:v>60.111000000000004</x:v>
      </x:c>
      <x:c r="J3154" s="20" t="n">
        <x:f>G3154/I3154*H3154</x:f>
        <x:v>0.06838182695346941</x:v>
      </x:c>
      <x:c r="K3154" s="2" t="str">
        <x:v>ISIC4:09</x:v>
      </x:c>
      <x:c r="L3154" s="14" t="n">
        <x:f>'Crosswalk'!C13</x:f>
        <x:v>0.8</x:v>
      </x:c>
      <x:c r="M3154" s="14" t="n">
        <x:f>'Crosswalk'!D13</x:f>
        <x:v>0.2</x:v>
      </x:c>
      <x:c r="N3154" s="14" t="n">
        <x:f>'Crosswalk'!E13</x:f>
        <x:v>0</x:v>
      </x:c>
      <x:c r="O3154" s="14" t="n">
        <x:f>'Crosswalk'!F13</x:f>
        <x:v>0</x:v>
      </x:c>
      <x:c r="P3154" s="14" t="n">
        <x:f>'Crosswalk'!G13</x:f>
        <x:v>0</x:v>
      </x:c>
      <x:c r="Q3154" s="14" t="n">
        <x:f>'Crosswalk'!H13</x:f>
        <x:v>0</x:v>
      </x:c>
      <x:c r="R3154" s="14" t="n">
        <x:f>'Crosswalk'!I13</x:f>
        <x:v>0</x:v>
      </x:c>
      <x:c r="S3154" s="14" t="n">
        <x:f>'Crosswalk'!J13</x:f>
        <x:v>0</x:v>
      </x:c>
      <x:c r="T3154" s="14" t="n">
        <x:f>'Crosswalk'!K13</x:f>
        <x:v>0</x:v>
      </x:c>
      <x:c r="U3154" s="14" t="n">
        <x:f>'Crosswalk'!L13</x:f>
        <x:v>0</x:v>
      </x:c>
      <x:c r="V3154" s="14" t="n">
        <x:f>'Crosswalk'!M13</x:f>
        <x:v>0</x:v>
      </x:c>
      <x:c r="W3154" s="14" t="n">
        <x:f>'Crosswalk'!N13</x:f>
        <x:v>0</x:v>
      </x:c>
      <x:c r="X3154" s="17" t="str">
        <x:v>LFS - Labour Force Survey</x:v>
      </x:c>
      <x:c r="Y3154" s="2" t="str"/>
      <x:c r="Z3154" s="17" t="str">
        <x:v>Peer composition: SGP, THA. Observed national industry detail; used only for composition within 2024 ILO modelled margins.</x:v>
      </x:c>
      <x:c r="AA3154" s="2" t="str"/>
      <x:c r="AB3154" s="2" t="str">
        <x:v>https://rplumber.ilo.org/data/indicator?format=.csv.gz&amp;id=EMP_TEMP_SEX_EC2_NB_A</x:v>
      </x:c>
    </x:row>
    <x:row r="3155" ht="48" customHeight="1">
      <x:c r="A3155" s="13" t="str">
        <x:v>MYS</x:v>
      </x:c>
      <x:c r="B3155" s="13" t="str">
        <x:v>B</x:v>
      </x:c>
      <x:c r="C3155" s="13" t="str">
        <x:v>SGP</x:v>
      </x:c>
      <x:c r="D3155" s="13" t="n">
        <x:v>2024</x:v>
      </x:c>
      <x:c r="E3155" s="13" t="str">
        <x:v>EC2_ISIC4_B09</x:v>
      </x:c>
      <x:c r="F3155" s="18" t="str">
        <x:v>Economic activity (ISIC-Rev.4), 2 digit level: 09 - Mining support service activities</x:v>
      </x:c>
      <x:c r="G3155" s="21" t="n">
        <x:v>1.363</x:v>
      </x:c>
      <x:c r="H3155" s="22" t="n">
        <x:v>0.5</x:v>
      </x:c>
      <x:c r="I3155" s="21" t="n">
        <x:f>SUM(G3155:G3155)</x:f>
        <x:v>1.363</x:v>
      </x:c>
      <x:c r="J3155" s="22" t="n">
        <x:f>G3155/I3155*H3155</x:f>
        <x:v>0.5</x:v>
      </x:c>
      <x:c r="K3155" s="13" t="str">
        <x:v>ISIC4:09</x:v>
      </x:c>
      <x:c r="L3155" s="15" t="n">
        <x:f>'Crosswalk'!C13</x:f>
        <x:v>0.8</x:v>
      </x:c>
      <x:c r="M3155" s="15" t="n">
        <x:f>'Crosswalk'!D13</x:f>
        <x:v>0.2</x:v>
      </x:c>
      <x:c r="N3155" s="15" t="n">
        <x:f>'Crosswalk'!E13</x:f>
        <x:v>0</x:v>
      </x:c>
      <x:c r="O3155" s="15" t="n">
        <x:f>'Crosswalk'!F13</x:f>
        <x:v>0</x:v>
      </x:c>
      <x:c r="P3155" s="15" t="n">
        <x:f>'Crosswalk'!G13</x:f>
        <x:v>0</x:v>
      </x:c>
      <x:c r="Q3155" s="15" t="n">
        <x:f>'Crosswalk'!H13</x:f>
        <x:v>0</x:v>
      </x:c>
      <x:c r="R3155" s="15" t="n">
        <x:f>'Crosswalk'!I13</x:f>
        <x:v>0</x:v>
      </x:c>
      <x:c r="S3155" s="15" t="n">
        <x:f>'Crosswalk'!J13</x:f>
        <x:v>0</x:v>
      </x:c>
      <x:c r="T3155" s="15" t="n">
        <x:f>'Crosswalk'!K13</x:f>
        <x:v>0</x:v>
      </x:c>
      <x:c r="U3155" s="15" t="n">
        <x:f>'Crosswalk'!L13</x:f>
        <x:v>0</x:v>
      </x:c>
      <x:c r="V3155" s="15" t="n">
        <x:f>'Crosswalk'!M13</x:f>
        <x:v>0</x:v>
      </x:c>
      <x:c r="W3155" s="15" t="n">
        <x:f>'Crosswalk'!N13</x:f>
        <x:v>0</x:v>
      </x:c>
      <x:c r="X3155" s="18" t="str">
        <x:v>LFS - Labour Force Survey</x:v>
      </x:c>
      <x:c r="Y3155" s="13" t="str"/>
      <x:c r="Z3155" s="18" t="str">
        <x:v>Peer composition: SGP, THA. Observed national industry detail; used only for composition within 2024 ILO modelled margins.</x:v>
      </x:c>
      <x:c r="AA3155" s="13" t="str"/>
      <x:c r="AB3155" s="13" t="str">
        <x:v>https://rplumber.ilo.org/data/indicator?format=.csv.gz&amp;id=EMP_TEMP_SEX_EC2_NB_A</x:v>
      </x:c>
    </x:row>
    <x:row r="3156" ht="48" customHeight="1">
      <x:c r="A3156" s="2" t="str">
        <x:v>MYS</x:v>
      </x:c>
      <x:c r="B3156" s="2" t="str">
        <x:v>C</x:v>
      </x:c>
      <x:c r="C3156" s="2" t="str">
        <x:v>THA</x:v>
      </x:c>
      <x:c r="D3156" s="2" t="n">
        <x:v>2024</x:v>
      </x:c>
      <x:c r="E3156" s="2" t="str">
        <x:v>EC2_ISIC4_C10</x:v>
      </x:c>
      <x:c r="F3156" s="17" t="str">
        <x:v>Economic activity (ISIC-Rev.4), 2 digit level: 10 - Manufacture of food products</x:v>
      </x:c>
      <x:c r="G3156" s="19" t="n">
        <x:v>1579.111</x:v>
      </x:c>
      <x:c r="H3156" s="20" t="n">
        <x:v>0.5</x:v>
      </x:c>
      <x:c r="I3156" s="19" t="n">
        <x:f>SUM(G3156:G3179)</x:f>
        <x:v>6287.380000000001</x:v>
      </x:c>
      <x:c r="J3156" s="20" t="n">
        <x:f>G3156/I3156*H3156</x:f>
        <x:v>0.1255778241493277</x:v>
      </x:c>
      <x:c r="K3156" s="2" t="str">
        <x:v>ISIC4:10</x:v>
      </x:c>
      <x:c r="L3156" s="14" t="n">
        <x:f>'Crosswalk'!C14</x:f>
        <x:v>0</x:v>
      </x:c>
      <x:c r="M3156" s="14" t="n">
        <x:f>'Crosswalk'!D14</x:f>
        <x:v>0</x:v>
      </x:c>
      <x:c r="N3156" s="14" t="n">
        <x:f>'Crosswalk'!E14</x:f>
        <x:v>0</x:v>
      </x:c>
      <x:c r="O3156" s="14" t="n">
        <x:f>'Crosswalk'!F14</x:f>
        <x:v>0</x:v>
      </x:c>
      <x:c r="P3156" s="14" t="n">
        <x:f>'Crosswalk'!G14</x:f>
        <x:v>1</x:v>
      </x:c>
      <x:c r="Q3156" s="14" t="n">
        <x:f>'Crosswalk'!H14</x:f>
        <x:v>0</x:v>
      </x:c>
      <x:c r="R3156" s="14" t="n">
        <x:f>'Crosswalk'!I14</x:f>
        <x:v>0</x:v>
      </x:c>
      <x:c r="S3156" s="14" t="n">
        <x:f>'Crosswalk'!J14</x:f>
        <x:v>0</x:v>
      </x:c>
      <x:c r="T3156" s="14" t="n">
        <x:f>'Crosswalk'!K14</x:f>
        <x:v>0</x:v>
      </x:c>
      <x:c r="U3156" s="14" t="n">
        <x:f>'Crosswalk'!L14</x:f>
        <x:v>0</x:v>
      </x:c>
      <x:c r="V3156" s="14" t="n">
        <x:f>'Crosswalk'!M14</x:f>
        <x:v>0</x:v>
      </x:c>
      <x:c r="W3156" s="14" t="n">
        <x:f>'Crosswalk'!N14</x:f>
        <x:v>0</x:v>
      </x:c>
      <x:c r="X3156" s="17" t="str">
        <x:v>LFS - Labour Force Survey</x:v>
      </x:c>
      <x:c r="Y3156" s="2" t="str"/>
      <x:c r="Z3156" s="17" t="str">
        <x:v>Peer composition: SGP, THA. Observed national industry detail; used only for composition within 2024 ILO modelled margins.</x:v>
      </x:c>
      <x:c r="AA3156" s="2" t="str"/>
      <x:c r="AB3156" s="2" t="str">
        <x:v>https://rplumber.ilo.org/data/indicator?format=.csv.gz&amp;id=EMP_TEMP_SEX_EC2_NB_A</x:v>
      </x:c>
    </x:row>
    <x:row r="3157" ht="48" customHeight="1">
      <x:c r="A3157" s="13" t="str">
        <x:v>MYS</x:v>
      </x:c>
      <x:c r="B3157" s="13" t="str">
        <x:v>C</x:v>
      </x:c>
      <x:c r="C3157" s="13" t="str">
        <x:v>THA</x:v>
      </x:c>
      <x:c r="D3157" s="13" t="n">
        <x:v>2024</x:v>
      </x:c>
      <x:c r="E3157" s="13" t="str">
        <x:v>EC2_ISIC4_C11</x:v>
      </x:c>
      <x:c r="F3157" s="18" t="str">
        <x:v>Economic activity (ISIC-Rev.4), 2 digit level: 11 - Manufacture of beverages</x:v>
      </x:c>
      <x:c r="G3157" s="21" t="n">
        <x:v>148.614</x:v>
      </x:c>
      <x:c r="H3157" s="22" t="n">
        <x:v>0.5</x:v>
      </x:c>
      <x:c r="I3157" s="21" t="n">
        <x:f>SUM(G3156:G3179)</x:f>
        <x:v>6287.380000000001</x:v>
      </x:c>
      <x:c r="J3157" s="22" t="n">
        <x:f>G3157/I3157*H3157</x:f>
        <x:v>0.011818436296199688</x:v>
      </x:c>
      <x:c r="K3157" s="13" t="str">
        <x:v>ISIC4:11</x:v>
      </x:c>
      <x:c r="L3157" s="15" t="n">
        <x:f>'Crosswalk'!C15</x:f>
        <x:v>0</x:v>
      </x:c>
      <x:c r="M3157" s="15" t="n">
        <x:f>'Crosswalk'!D15</x:f>
        <x:v>0</x:v>
      </x:c>
      <x:c r="N3157" s="15" t="n">
        <x:f>'Crosswalk'!E15</x:f>
        <x:v>0</x:v>
      </x:c>
      <x:c r="O3157" s="15" t="n">
        <x:f>'Crosswalk'!F15</x:f>
        <x:v>0</x:v>
      </x:c>
      <x:c r="P3157" s="15" t="n">
        <x:f>'Crosswalk'!G15</x:f>
        <x:v>1</x:v>
      </x:c>
      <x:c r="Q3157" s="15" t="n">
        <x:f>'Crosswalk'!H15</x:f>
        <x:v>0</x:v>
      </x:c>
      <x:c r="R3157" s="15" t="n">
        <x:f>'Crosswalk'!I15</x:f>
        <x:v>0</x:v>
      </x:c>
      <x:c r="S3157" s="15" t="n">
        <x:f>'Crosswalk'!J15</x:f>
        <x:v>0</x:v>
      </x:c>
      <x:c r="T3157" s="15" t="n">
        <x:f>'Crosswalk'!K15</x:f>
        <x:v>0</x:v>
      </x:c>
      <x:c r="U3157" s="15" t="n">
        <x:f>'Crosswalk'!L15</x:f>
        <x:v>0</x:v>
      </x:c>
      <x:c r="V3157" s="15" t="n">
        <x:f>'Crosswalk'!M15</x:f>
        <x:v>0</x:v>
      </x:c>
      <x:c r="W3157" s="15" t="n">
        <x:f>'Crosswalk'!N15</x:f>
        <x:v>0</x:v>
      </x:c>
      <x:c r="X3157" s="18" t="str">
        <x:v>LFS - Labour Force Survey</x:v>
      </x:c>
      <x:c r="Y3157" s="13" t="str"/>
      <x:c r="Z3157" s="18" t="str">
        <x:v>Peer composition: SGP, THA. Observed national industry detail; used only for composition within 2024 ILO modelled margins.</x:v>
      </x:c>
      <x:c r="AA3157" s="13" t="str"/>
      <x:c r="AB3157" s="13" t="str">
        <x:v>https://rplumber.ilo.org/data/indicator?format=.csv.gz&amp;id=EMP_TEMP_SEX_EC2_NB_A</x:v>
      </x:c>
    </x:row>
    <x:row r="3158" ht="48" customHeight="1">
      <x:c r="A3158" s="2" t="str">
        <x:v>MYS</x:v>
      </x:c>
      <x:c r="B3158" s="2" t="str">
        <x:v>C</x:v>
      </x:c>
      <x:c r="C3158" s="2" t="str">
        <x:v>THA</x:v>
      </x:c>
      <x:c r="D3158" s="2" t="n">
        <x:v>2024</x:v>
      </x:c>
      <x:c r="E3158" s="2" t="str">
        <x:v>EC2_ISIC4_C12</x:v>
      </x:c>
      <x:c r="F3158" s="17" t="str">
        <x:v>Economic activity (ISIC-Rev.4), 2 digit level: 12 - Manufacture of tobacco products</x:v>
      </x:c>
      <x:c r="G3158" s="19" t="n">
        <x:v>6.112</x:v>
      </x:c>
      <x:c r="H3158" s="20" t="n">
        <x:v>0.5</x:v>
      </x:c>
      <x:c r="I3158" s="19" t="n">
        <x:f>SUM(G3156:G3179)</x:f>
        <x:v>6287.380000000001</x:v>
      </x:c>
      <x:c r="J3158" s="20" t="n">
        <x:f>G3158/I3158*H3158</x:f>
        <x:v>0.0004860530141330728</x:v>
      </x:c>
      <x:c r="K3158" s="2" t="str">
        <x:v>ISIC4:12</x:v>
      </x:c>
      <x:c r="L3158" s="14" t="n">
        <x:f>'Crosswalk'!C16</x:f>
        <x:v>0</x:v>
      </x:c>
      <x:c r="M3158" s="14" t="n">
        <x:f>'Crosswalk'!D16</x:f>
        <x:v>0</x:v>
      </x:c>
      <x:c r="N3158" s="14" t="n">
        <x:f>'Crosswalk'!E16</x:f>
        <x:v>0</x:v>
      </x:c>
      <x:c r="O3158" s="14" t="n">
        <x:f>'Crosswalk'!F16</x:f>
        <x:v>0</x:v>
      </x:c>
      <x:c r="P3158" s="14" t="n">
        <x:f>'Crosswalk'!G16</x:f>
        <x:v>1</x:v>
      </x:c>
      <x:c r="Q3158" s="14" t="n">
        <x:f>'Crosswalk'!H16</x:f>
        <x:v>0</x:v>
      </x:c>
      <x:c r="R3158" s="14" t="n">
        <x:f>'Crosswalk'!I16</x:f>
        <x:v>0</x:v>
      </x:c>
      <x:c r="S3158" s="14" t="n">
        <x:f>'Crosswalk'!J16</x:f>
        <x:v>0</x:v>
      </x:c>
      <x:c r="T3158" s="14" t="n">
        <x:f>'Crosswalk'!K16</x:f>
        <x:v>0</x:v>
      </x:c>
      <x:c r="U3158" s="14" t="n">
        <x:f>'Crosswalk'!L16</x:f>
        <x:v>0</x:v>
      </x:c>
      <x:c r="V3158" s="14" t="n">
        <x:f>'Crosswalk'!M16</x:f>
        <x:v>0</x:v>
      </x:c>
      <x:c r="W3158" s="14" t="n">
        <x:f>'Crosswalk'!N16</x:f>
        <x:v>0</x:v>
      </x:c>
      <x:c r="X3158" s="17" t="str">
        <x:v>LFS - Labour Force Survey</x:v>
      </x:c>
      <x:c r="Y3158" s="2" t="str"/>
      <x:c r="Z3158" s="17" t="str">
        <x:v>Peer composition: SGP, THA. Observed national industry detail; used only for composition within 2024 ILO modelled margins.</x:v>
      </x:c>
      <x:c r="AA3158" s="2" t="str"/>
      <x:c r="AB3158" s="2" t="str">
        <x:v>https://rplumber.ilo.org/data/indicator?format=.csv.gz&amp;id=EMP_TEMP_SEX_EC2_NB_A</x:v>
      </x:c>
    </x:row>
    <x:row r="3159" ht="48" customHeight="1">
      <x:c r="A3159" s="13" t="str">
        <x:v>MYS</x:v>
      </x:c>
      <x:c r="B3159" s="13" t="str">
        <x:v>C</x:v>
      </x:c>
      <x:c r="C3159" s="13" t="str">
        <x:v>THA</x:v>
      </x:c>
      <x:c r="D3159" s="13" t="n">
        <x:v>2024</x:v>
      </x:c>
      <x:c r="E3159" s="13" t="str">
        <x:v>EC2_ISIC4_C13</x:v>
      </x:c>
      <x:c r="F3159" s="18" t="str">
        <x:v>Economic activity (ISIC-Rev.4), 2 digit level: 13 - Manufacture of textiles</x:v>
      </x:c>
      <x:c r="G3159" s="21" t="n">
        <x:v>234.987</x:v>
      </x:c>
      <x:c r="H3159" s="22" t="n">
        <x:v>0.5</x:v>
      </x:c>
      <x:c r="I3159" s="21" t="n">
        <x:f>SUM(G3156:G3179)</x:f>
        <x:v>6287.380000000001</x:v>
      </x:c>
      <x:c r="J3159" s="22" t="n">
        <x:f>G3159/I3159*H3159</x:f>
        <x:v>0.01868719562043331</x:v>
      </x:c>
      <x:c r="K3159" s="13" t="str">
        <x:v>ISIC4:13</x:v>
      </x:c>
      <x:c r="L3159" s="15" t="n">
        <x:f>'Crosswalk'!C17</x:f>
        <x:v>0</x:v>
      </x:c>
      <x:c r="M3159" s="15" t="n">
        <x:f>'Crosswalk'!D17</x:f>
        <x:v>0</x:v>
      </x:c>
      <x:c r="N3159" s="15" t="n">
        <x:f>'Crosswalk'!E17</x:f>
        <x:v>0</x:v>
      </x:c>
      <x:c r="O3159" s="15" t="n">
        <x:f>'Crosswalk'!F17</x:f>
        <x:v>1</x:v>
      </x:c>
      <x:c r="P3159" s="15" t="n">
        <x:f>'Crosswalk'!G17</x:f>
        <x:v>0</x:v>
      </x:c>
      <x:c r="Q3159" s="15" t="n">
        <x:f>'Crosswalk'!H17</x:f>
        <x:v>0</x:v>
      </x:c>
      <x:c r="R3159" s="15" t="n">
        <x:f>'Crosswalk'!I17</x:f>
        <x:v>0</x:v>
      </x:c>
      <x:c r="S3159" s="15" t="n">
        <x:f>'Crosswalk'!J17</x:f>
        <x:v>0</x:v>
      </x:c>
      <x:c r="T3159" s="15" t="n">
        <x:f>'Crosswalk'!K17</x:f>
        <x:v>0</x:v>
      </x:c>
      <x:c r="U3159" s="15" t="n">
        <x:f>'Crosswalk'!L17</x:f>
        <x:v>0</x:v>
      </x:c>
      <x:c r="V3159" s="15" t="n">
        <x:f>'Crosswalk'!M17</x:f>
        <x:v>0</x:v>
      </x:c>
      <x:c r="W3159" s="15" t="n">
        <x:f>'Crosswalk'!N17</x:f>
        <x:v>0</x:v>
      </x:c>
      <x:c r="X3159" s="18" t="str">
        <x:v>LFS - Labour Force Survey</x:v>
      </x:c>
      <x:c r="Y3159" s="13" t="str"/>
      <x:c r="Z3159" s="18" t="str">
        <x:v>Peer composition: SGP, THA. Observed national industry detail; used only for composition within 2024 ILO modelled margins.</x:v>
      </x:c>
      <x:c r="AA3159" s="13" t="str"/>
      <x:c r="AB3159" s="13" t="str">
        <x:v>https://rplumber.ilo.org/data/indicator?format=.csv.gz&amp;id=EMP_TEMP_SEX_EC2_NB_A</x:v>
      </x:c>
    </x:row>
    <x:row r="3160" ht="48" customHeight="1">
      <x:c r="A3160" s="2" t="str">
        <x:v>MYS</x:v>
      </x:c>
      <x:c r="B3160" s="2" t="str">
        <x:v>C</x:v>
      </x:c>
      <x:c r="C3160" s="2" t="str">
        <x:v>THA</x:v>
      </x:c>
      <x:c r="D3160" s="2" t="n">
        <x:v>2024</x:v>
      </x:c>
      <x:c r="E3160" s="2" t="str">
        <x:v>EC2_ISIC4_C14</x:v>
      </x:c>
      <x:c r="F3160" s="17" t="str">
        <x:v>Economic activity (ISIC-Rev.4), 2 digit level: 14 - Manufacture of wearing apparel</x:v>
      </x:c>
      <x:c r="G3160" s="19" t="n">
        <x:v>445.436</x:v>
      </x:c>
      <x:c r="H3160" s="20" t="n">
        <x:v>0.5</x:v>
      </x:c>
      <x:c r="I3160" s="19" t="n">
        <x:f>SUM(G3156:G3179)</x:f>
        <x:v>6287.380000000001</x:v>
      </x:c>
      <x:c r="J3160" s="20" t="n">
        <x:f>G3160/I3160*H3160</x:f>
        <x:v>0.03542302199008171</x:v>
      </x:c>
      <x:c r="K3160" s="2" t="str">
        <x:v>ISIC4:14</x:v>
      </x:c>
      <x:c r="L3160" s="14" t="n">
        <x:f>'Crosswalk'!C18</x:f>
        <x:v>0</x:v>
      </x:c>
      <x:c r="M3160" s="14" t="n">
        <x:f>'Crosswalk'!D18</x:f>
        <x:v>0</x:v>
      </x:c>
      <x:c r="N3160" s="14" t="n">
        <x:f>'Crosswalk'!E18</x:f>
        <x:v>0</x:v>
      </x:c>
      <x:c r="O3160" s="14" t="n">
        <x:f>'Crosswalk'!F18</x:f>
        <x:v>1</x:v>
      </x:c>
      <x:c r="P3160" s="14" t="n">
        <x:f>'Crosswalk'!G18</x:f>
        <x:v>0</x:v>
      </x:c>
      <x:c r="Q3160" s="14" t="n">
        <x:f>'Crosswalk'!H18</x:f>
        <x:v>0</x:v>
      </x:c>
      <x:c r="R3160" s="14" t="n">
        <x:f>'Crosswalk'!I18</x:f>
        <x:v>0</x:v>
      </x:c>
      <x:c r="S3160" s="14" t="n">
        <x:f>'Crosswalk'!J18</x:f>
        <x:v>0</x:v>
      </x:c>
      <x:c r="T3160" s="14" t="n">
        <x:f>'Crosswalk'!K18</x:f>
        <x:v>0</x:v>
      </x:c>
      <x:c r="U3160" s="14" t="n">
        <x:f>'Crosswalk'!L18</x:f>
        <x:v>0</x:v>
      </x:c>
      <x:c r="V3160" s="14" t="n">
        <x:f>'Crosswalk'!M18</x:f>
        <x:v>0</x:v>
      </x:c>
      <x:c r="W3160" s="14" t="n">
        <x:f>'Crosswalk'!N18</x:f>
        <x:v>0</x:v>
      </x:c>
      <x:c r="X3160" s="17" t="str">
        <x:v>LFS - Labour Force Survey</x:v>
      </x:c>
      <x:c r="Y3160" s="2" t="str"/>
      <x:c r="Z3160" s="17" t="str">
        <x:v>Peer composition: SGP, THA. Observed national industry detail; used only for composition within 2024 ILO modelled margins.</x:v>
      </x:c>
      <x:c r="AA3160" s="2" t="str"/>
      <x:c r="AB3160" s="2" t="str">
        <x:v>https://rplumber.ilo.org/data/indicator?format=.csv.gz&amp;id=EMP_TEMP_SEX_EC2_NB_A</x:v>
      </x:c>
    </x:row>
    <x:row r="3161" ht="48" customHeight="1">
      <x:c r="A3161" s="13" t="str">
        <x:v>MYS</x:v>
      </x:c>
      <x:c r="B3161" s="13" t="str">
        <x:v>C</x:v>
      </x:c>
      <x:c r="C3161" s="13" t="str">
        <x:v>THA</x:v>
      </x:c>
      <x:c r="D3161" s="13" t="n">
        <x:v>2024</x:v>
      </x:c>
      <x:c r="E3161" s="13" t="str">
        <x:v>EC2_ISIC4_C15</x:v>
      </x:c>
      <x:c r="F3161" s="18" t="str">
        <x:v>Economic activity (ISIC-Rev.4), 2 digit level: 15 - Manufacture of leather and related products</x:v>
      </x:c>
      <x:c r="G3161" s="21" t="n">
        <x:v>94.221</x:v>
      </x:c>
      <x:c r="H3161" s="22" t="n">
        <x:v>0.5</x:v>
      </x:c>
      <x:c r="I3161" s="21" t="n">
        <x:f>SUM(G3156:G3179)</x:f>
        <x:v>6287.380000000001</x:v>
      </x:c>
      <x:c r="J3161" s="22" t="n">
        <x:f>G3161/I3161*H3161</x:f>
        <x:v>0.0074928666630615605</x:v>
      </x:c>
      <x:c r="K3161" s="13" t="str">
        <x:v>ISIC4:15</x:v>
      </x:c>
      <x:c r="L3161" s="15" t="n">
        <x:f>'Crosswalk'!C19</x:f>
        <x:v>0</x:v>
      </x:c>
      <x:c r="M3161" s="15" t="n">
        <x:f>'Crosswalk'!D19</x:f>
        <x:v>0</x:v>
      </x:c>
      <x:c r="N3161" s="15" t="n">
        <x:f>'Crosswalk'!E19</x:f>
        <x:v>0</x:v>
      </x:c>
      <x:c r="O3161" s="15" t="n">
        <x:f>'Crosswalk'!F19</x:f>
        <x:v>1</x:v>
      </x:c>
      <x:c r="P3161" s="15" t="n">
        <x:f>'Crosswalk'!G19</x:f>
        <x:v>0</x:v>
      </x:c>
      <x:c r="Q3161" s="15" t="n">
        <x:f>'Crosswalk'!H19</x:f>
        <x:v>0</x:v>
      </x:c>
      <x:c r="R3161" s="15" t="n">
        <x:f>'Crosswalk'!I19</x:f>
        <x:v>0</x:v>
      </x:c>
      <x:c r="S3161" s="15" t="n">
        <x:f>'Crosswalk'!J19</x:f>
        <x:v>0</x:v>
      </x:c>
      <x:c r="T3161" s="15" t="n">
        <x:f>'Crosswalk'!K19</x:f>
        <x:v>0</x:v>
      </x:c>
      <x:c r="U3161" s="15" t="n">
        <x:f>'Crosswalk'!L19</x:f>
        <x:v>0</x:v>
      </x:c>
      <x:c r="V3161" s="15" t="n">
        <x:f>'Crosswalk'!M19</x:f>
        <x:v>0</x:v>
      </x:c>
      <x:c r="W3161" s="15" t="n">
        <x:f>'Crosswalk'!N19</x:f>
        <x:v>0</x:v>
      </x:c>
      <x:c r="X3161" s="18" t="str">
        <x:v>LFS - Labour Force Survey</x:v>
      </x:c>
      <x:c r="Y3161" s="13" t="str"/>
      <x:c r="Z3161" s="18" t="str">
        <x:v>Peer composition: SGP, THA. Observed national industry detail; used only for composition within 2024 ILO modelled margins.</x:v>
      </x:c>
      <x:c r="AA3161" s="13" t="str"/>
      <x:c r="AB3161" s="13" t="str">
        <x:v>https://rplumber.ilo.org/data/indicator?format=.csv.gz&amp;id=EMP_TEMP_SEX_EC2_NB_A</x:v>
      </x:c>
    </x:row>
    <x:row r="3162" ht="48" customHeight="1">
      <x:c r="A3162" s="2" t="str">
        <x:v>MYS</x:v>
      </x:c>
      <x:c r="B3162" s="2" t="str">
        <x:v>C</x:v>
      </x:c>
      <x:c r="C3162" s="2" t="str">
        <x:v>THA</x:v>
      </x:c>
      <x:c r="D3162" s="2" t="n">
        <x:v>2024</x:v>
      </x:c>
      <x:c r="E3162" s="2" t="str">
        <x:v>EC2_ISIC4_C16</x:v>
      </x:c>
      <x:c r="F3162" s="17" t="str">
        <x:v>Economic activity (ISIC-Rev.4), 2 digit level: 16 - Manufacture of wood and of products of wood and cork, except furniture; manufacture of articles of straw and plaiting materials</x:v>
      </x:c>
      <x:c r="G3162" s="19" t="n">
        <x:v>179.878</x:v>
      </x:c>
      <x:c r="H3162" s="20" t="n">
        <x:v>0.5</x:v>
      </x:c>
      <x:c r="I3162" s="19" t="n">
        <x:f>SUM(G3156:G3179)</x:f>
        <x:v>6287.380000000001</x:v>
      </x:c>
      <x:c r="J3162" s="20" t="n">
        <x:f>G3162/I3162*H3162</x:f>
        <x:v>0.014304686530796609</x:v>
      </x:c>
      <x:c r="K3162" s="2" t="str">
        <x:v>ISIC4:16</x:v>
      </x:c>
      <x:c r="L3162" s="14" t="n">
        <x:f>'Crosswalk'!C20</x:f>
        <x:v>0</x:v>
      </x:c>
      <x:c r="M3162" s="14" t="n">
        <x:f>'Crosswalk'!D20</x:f>
        <x:v>0.7</x:v>
      </x:c>
      <x:c r="N3162" s="14" t="n">
        <x:f>'Crosswalk'!E20</x:f>
        <x:v>0.3</x:v>
      </x:c>
      <x:c r="O3162" s="14" t="n">
        <x:f>'Crosswalk'!F20</x:f>
        <x:v>0</x:v>
      </x:c>
      <x:c r="P3162" s="14" t="n">
        <x:f>'Crosswalk'!G20</x:f>
        <x:v>0</x:v>
      </x:c>
      <x:c r="Q3162" s="14" t="n">
        <x:f>'Crosswalk'!H20</x:f>
        <x:v>0</x:v>
      </x:c>
      <x:c r="R3162" s="14" t="n">
        <x:f>'Crosswalk'!I20</x:f>
        <x:v>0</x:v>
      </x:c>
      <x:c r="S3162" s="14" t="n">
        <x:f>'Crosswalk'!J20</x:f>
        <x:v>0</x:v>
      </x:c>
      <x:c r="T3162" s="14" t="n">
        <x:f>'Crosswalk'!K20</x:f>
        <x:v>0</x:v>
      </x:c>
      <x:c r="U3162" s="14" t="n">
        <x:f>'Crosswalk'!L20</x:f>
        <x:v>0</x:v>
      </x:c>
      <x:c r="V3162" s="14" t="n">
        <x:f>'Crosswalk'!M20</x:f>
        <x:v>0</x:v>
      </x:c>
      <x:c r="W3162" s="14" t="n">
        <x:f>'Crosswalk'!N20</x:f>
        <x:v>0</x:v>
      </x:c>
      <x:c r="X3162" s="17" t="str">
        <x:v>LFS - Labour Force Survey</x:v>
      </x:c>
      <x:c r="Y3162" s="2" t="str"/>
      <x:c r="Z3162" s="17" t="str">
        <x:v>Peer composition: SGP, THA. Observed national industry detail; used only for composition within 2024 ILO modelled margins.</x:v>
      </x:c>
      <x:c r="AA3162" s="2" t="str"/>
      <x:c r="AB3162" s="2" t="str">
        <x:v>https://rplumber.ilo.org/data/indicator?format=.csv.gz&amp;id=EMP_TEMP_SEX_EC2_NB_A</x:v>
      </x:c>
    </x:row>
    <x:row r="3163" ht="48" customHeight="1">
      <x:c r="A3163" s="13" t="str">
        <x:v>MYS</x:v>
      </x:c>
      <x:c r="B3163" s="13" t="str">
        <x:v>C</x:v>
      </x:c>
      <x:c r="C3163" s="13" t="str">
        <x:v>THA</x:v>
      </x:c>
      <x:c r="D3163" s="13" t="n">
        <x:v>2024</x:v>
      </x:c>
      <x:c r="E3163" s="13" t="str">
        <x:v>EC2_ISIC4_C17</x:v>
      </x:c>
      <x:c r="F3163" s="18" t="str">
        <x:v>Economic activity (ISIC-Rev.4), 2 digit level: 17 - Manufacture of paper and paper products</x:v>
      </x:c>
      <x:c r="G3163" s="21" t="n">
        <x:v>118.69</x:v>
      </x:c>
      <x:c r="H3163" s="22" t="n">
        <x:v>0.5</x:v>
      </x:c>
      <x:c r="I3163" s="21" t="n">
        <x:f>SUM(G3156:G3179)</x:f>
        <x:v>6287.380000000001</x:v>
      </x:c>
      <x:c r="J3163" s="22" t="n">
        <x:f>G3163/I3163*H3163</x:f>
        <x:v>0.009438748731586129</x:v>
      </x:c>
      <x:c r="K3163" s="13" t="str">
        <x:v>ISIC4:17</x:v>
      </x:c>
      <x:c r="L3163" s="15" t="n">
        <x:f>'Crosswalk'!C21</x:f>
        <x:v>0</x:v>
      </x:c>
      <x:c r="M3163" s="15" t="n">
        <x:f>'Crosswalk'!D21</x:f>
        <x:v>1</x:v>
      </x:c>
      <x:c r="N3163" s="15" t="n">
        <x:f>'Crosswalk'!E21</x:f>
        <x:v>0</x:v>
      </x:c>
      <x:c r="O3163" s="15" t="n">
        <x:f>'Crosswalk'!F21</x:f>
        <x:v>0</x:v>
      </x:c>
      <x:c r="P3163" s="15" t="n">
        <x:f>'Crosswalk'!G21</x:f>
        <x:v>0</x:v>
      </x:c>
      <x:c r="Q3163" s="15" t="n">
        <x:f>'Crosswalk'!H21</x:f>
        <x:v>0</x:v>
      </x:c>
      <x:c r="R3163" s="15" t="n">
        <x:f>'Crosswalk'!I21</x:f>
        <x:v>0</x:v>
      </x:c>
      <x:c r="S3163" s="15" t="n">
        <x:f>'Crosswalk'!J21</x:f>
        <x:v>0</x:v>
      </x:c>
      <x:c r="T3163" s="15" t="n">
        <x:f>'Crosswalk'!K21</x:f>
        <x:v>0</x:v>
      </x:c>
      <x:c r="U3163" s="15" t="n">
        <x:f>'Crosswalk'!L21</x:f>
        <x:v>0</x:v>
      </x:c>
      <x:c r="V3163" s="15" t="n">
        <x:f>'Crosswalk'!M21</x:f>
        <x:v>0</x:v>
      </x:c>
      <x:c r="W3163" s="15" t="n">
        <x:f>'Crosswalk'!N21</x:f>
        <x:v>0</x:v>
      </x:c>
      <x:c r="X3163" s="18" t="str">
        <x:v>LFS - Labour Force Survey</x:v>
      </x:c>
      <x:c r="Y3163" s="13" t="str"/>
      <x:c r="Z3163" s="18" t="str">
        <x:v>Peer composition: SGP, THA. Observed national industry detail; used only for composition within 2024 ILO modelled margins.</x:v>
      </x:c>
      <x:c r="AA3163" s="13" t="str"/>
      <x:c r="AB3163" s="13" t="str">
        <x:v>https://rplumber.ilo.org/data/indicator?format=.csv.gz&amp;id=EMP_TEMP_SEX_EC2_NB_A</x:v>
      </x:c>
    </x:row>
    <x:row r="3164" ht="48" customHeight="1">
      <x:c r="A3164" s="2" t="str">
        <x:v>MYS</x:v>
      </x:c>
      <x:c r="B3164" s="2" t="str">
        <x:v>C</x:v>
      </x:c>
      <x:c r="C3164" s="2" t="str">
        <x:v>THA</x:v>
      </x:c>
      <x:c r="D3164" s="2" t="n">
        <x:v>2024</x:v>
      </x:c>
      <x:c r="E3164" s="2" t="str">
        <x:v>EC2_ISIC4_C18</x:v>
      </x:c>
      <x:c r="F3164" s="17" t="str">
        <x:v>Economic activity (ISIC-Rev.4), 2 digit level: 18 - Printing and reproduction of recorded media</x:v>
      </x:c>
      <x:c r="G3164" s="19" t="n">
        <x:v>78.41</x:v>
      </x:c>
      <x:c r="H3164" s="20" t="n">
        <x:v>0.5</x:v>
      </x:c>
      <x:c r="I3164" s="19" t="n">
        <x:f>SUM(G3156:G3179)</x:f>
        <x:v>6287.380000000001</x:v>
      </x:c>
      <x:c r="J3164" s="20" t="n">
        <x:f>G3164/I3164*H3164</x:f>
        <x:v>0.006235506681638456</x:v>
      </x:c>
      <x:c r="K3164" s="2" t="str">
        <x:v>ISIC4:18</x:v>
      </x:c>
      <x:c r="L3164" s="14" t="n">
        <x:f>'Crosswalk'!C22</x:f>
        <x:v>0</x:v>
      </x:c>
      <x:c r="M3164" s="14" t="n">
        <x:f>'Crosswalk'!D22</x:f>
        <x:v>0</x:v>
      </x:c>
      <x:c r="N3164" s="14" t="n">
        <x:f>'Crosswalk'!E22</x:f>
        <x:v>1</x:v>
      </x:c>
      <x:c r="O3164" s="14" t="n">
        <x:f>'Crosswalk'!F22</x:f>
        <x:v>0</x:v>
      </x:c>
      <x:c r="P3164" s="14" t="n">
        <x:f>'Crosswalk'!G22</x:f>
        <x:v>0</x:v>
      </x:c>
      <x:c r="Q3164" s="14" t="n">
        <x:f>'Crosswalk'!H22</x:f>
        <x:v>0</x:v>
      </x:c>
      <x:c r="R3164" s="14" t="n">
        <x:f>'Crosswalk'!I22</x:f>
        <x:v>0</x:v>
      </x:c>
      <x:c r="S3164" s="14" t="n">
        <x:f>'Crosswalk'!J22</x:f>
        <x:v>0</x:v>
      </x:c>
      <x:c r="T3164" s="14" t="n">
        <x:f>'Crosswalk'!K22</x:f>
        <x:v>0</x:v>
      </x:c>
      <x:c r="U3164" s="14" t="n">
        <x:f>'Crosswalk'!L22</x:f>
        <x:v>0</x:v>
      </x:c>
      <x:c r="V3164" s="14" t="n">
        <x:f>'Crosswalk'!M22</x:f>
        <x:v>0</x:v>
      </x:c>
      <x:c r="W3164" s="14" t="n">
        <x:f>'Crosswalk'!N22</x:f>
        <x:v>0</x:v>
      </x:c>
      <x:c r="X3164" s="17" t="str">
        <x:v>LFS - Labour Force Survey</x:v>
      </x:c>
      <x:c r="Y3164" s="2" t="str"/>
      <x:c r="Z3164" s="17" t="str">
        <x:v>Peer composition: SGP, THA. Observed national industry detail; used only for composition within 2024 ILO modelled margins.</x:v>
      </x:c>
      <x:c r="AA3164" s="2" t="str"/>
      <x:c r="AB3164" s="2" t="str">
        <x:v>https://rplumber.ilo.org/data/indicator?format=.csv.gz&amp;id=EMP_TEMP_SEX_EC2_NB_A</x:v>
      </x:c>
    </x:row>
    <x:row r="3165" ht="48" customHeight="1">
      <x:c r="A3165" s="13" t="str">
        <x:v>MYS</x:v>
      </x:c>
      <x:c r="B3165" s="13" t="str">
        <x:v>C</x:v>
      </x:c>
      <x:c r="C3165" s="13" t="str">
        <x:v>THA</x:v>
      </x:c>
      <x:c r="D3165" s="13" t="n">
        <x:v>2024</x:v>
      </x:c>
      <x:c r="E3165" s="13" t="str">
        <x:v>EC2_ISIC4_C19</x:v>
      </x:c>
      <x:c r="F3165" s="18" t="str">
        <x:v>Economic activity (ISIC-Rev.4), 2 digit level: 19 - Manufacture of coke and refined petroleum products</x:v>
      </x:c>
      <x:c r="G3165" s="21" t="n">
        <x:v>41.732</x:v>
      </x:c>
      <x:c r="H3165" s="22" t="n">
        <x:v>0.5</x:v>
      </x:c>
      <x:c r="I3165" s="21" t="n">
        <x:f>SUM(G3156:G3179)</x:f>
        <x:v>6287.380000000001</x:v>
      </x:c>
      <x:c r="J3165" s="22" t="n">
        <x:f>G3165/I3165*H3165</x:f>
        <x:v>0.003318711450556511</x:v>
      </x:c>
      <x:c r="K3165" s="13" t="str">
        <x:v>ISIC4:19</x:v>
      </x:c>
      <x:c r="L3165" s="15" t="n">
        <x:f>'Crosswalk'!C23</x:f>
        <x:v>1</x:v>
      </x:c>
      <x:c r="M3165" s="15" t="n">
        <x:f>'Crosswalk'!D23</x:f>
        <x:v>0</x:v>
      </x:c>
      <x:c r="N3165" s="15" t="n">
        <x:f>'Crosswalk'!E23</x:f>
        <x:v>0</x:v>
      </x:c>
      <x:c r="O3165" s="15" t="n">
        <x:f>'Crosswalk'!F23</x:f>
        <x:v>0</x:v>
      </x:c>
      <x:c r="P3165" s="15" t="n">
        <x:f>'Crosswalk'!G23</x:f>
        <x:v>0</x:v>
      </x:c>
      <x:c r="Q3165" s="15" t="n">
        <x:f>'Crosswalk'!H23</x:f>
        <x:v>0</x:v>
      </x:c>
      <x:c r="R3165" s="15" t="n">
        <x:f>'Crosswalk'!I23</x:f>
        <x:v>0</x:v>
      </x:c>
      <x:c r="S3165" s="15" t="n">
        <x:f>'Crosswalk'!J23</x:f>
        <x:v>0</x:v>
      </x:c>
      <x:c r="T3165" s="15" t="n">
        <x:f>'Crosswalk'!K23</x:f>
        <x:v>0</x:v>
      </x:c>
      <x:c r="U3165" s="15" t="n">
        <x:f>'Crosswalk'!L23</x:f>
        <x:v>0</x:v>
      </x:c>
      <x:c r="V3165" s="15" t="n">
        <x:f>'Crosswalk'!M23</x:f>
        <x:v>0</x:v>
      </x:c>
      <x:c r="W3165" s="15" t="n">
        <x:f>'Crosswalk'!N23</x:f>
        <x:v>0</x:v>
      </x:c>
      <x:c r="X3165" s="18" t="str">
        <x:v>LFS - Labour Force Survey</x:v>
      </x:c>
      <x:c r="Y3165" s="13" t="str"/>
      <x:c r="Z3165" s="18" t="str">
        <x:v>Peer composition: SGP, THA. Observed national industry detail; used only for composition within 2024 ILO modelled margins.</x:v>
      </x:c>
      <x:c r="AA3165" s="13" t="str"/>
      <x:c r="AB3165" s="13" t="str">
        <x:v>https://rplumber.ilo.org/data/indicator?format=.csv.gz&amp;id=EMP_TEMP_SEX_EC2_NB_A</x:v>
      </x:c>
    </x:row>
    <x:row r="3166" ht="48" customHeight="1">
      <x:c r="A3166" s="2" t="str">
        <x:v>MYS</x:v>
      </x:c>
      <x:c r="B3166" s="2" t="str">
        <x:v>C</x:v>
      </x:c>
      <x:c r="C3166" s="2" t="str">
        <x:v>THA</x:v>
      </x:c>
      <x:c r="D3166" s="2" t="n">
        <x:v>2024</x:v>
      </x:c>
      <x:c r="E3166" s="2" t="str">
        <x:v>EC2_ISIC4_C20</x:v>
      </x:c>
      <x:c r="F3166" s="17" t="str">
        <x:v>Economic activity (ISIC-Rev.4), 2 digit level: 20 - Manufacture of chemicals and chemical products</x:v>
      </x:c>
      <x:c r="G3166" s="19" t="n">
        <x:v>218.529</x:v>
      </x:c>
      <x:c r="H3166" s="20" t="n">
        <x:v>0.5</x:v>
      </x:c>
      <x:c r="I3166" s="19" t="n">
        <x:f>SUM(G3156:G3179)</x:f>
        <x:v>6287.380000000001</x:v>
      </x:c>
      <x:c r="J3166" s="20" t="n">
        <x:f>G3166/I3166*H3166</x:f>
        <x:v>0.01737838336477197</x:v>
      </x:c>
      <x:c r="K3166" s="2" t="str">
        <x:v>ISIC4:20</x:v>
      </x:c>
      <x:c r="L3166" s="14" t="n">
        <x:f>'Crosswalk'!C24</x:f>
        <x:v>0</x:v>
      </x:c>
      <x:c r="M3166" s="14" t="n">
        <x:f>'Crosswalk'!D24</x:f>
        <x:v>0.8</x:v>
      </x:c>
      <x:c r="N3166" s="14" t="n">
        <x:f>'Crosswalk'!E24</x:f>
        <x:v>0</x:v>
      </x:c>
      <x:c r="O3166" s="14" t="n">
        <x:f>'Crosswalk'!F24</x:f>
        <x:v>0</x:v>
      </x:c>
      <x:c r="P3166" s="14" t="n">
        <x:f>'Crosswalk'!G24</x:f>
        <x:v>0.2</x:v>
      </x:c>
      <x:c r="Q3166" s="14" t="n">
        <x:f>'Crosswalk'!H24</x:f>
        <x:v>0</x:v>
      </x:c>
      <x:c r="R3166" s="14" t="n">
        <x:f>'Crosswalk'!I24</x:f>
        <x:v>0</x:v>
      </x:c>
      <x:c r="S3166" s="14" t="n">
        <x:f>'Crosswalk'!J24</x:f>
        <x:v>0</x:v>
      </x:c>
      <x:c r="T3166" s="14" t="n">
        <x:f>'Crosswalk'!K24</x:f>
        <x:v>0</x:v>
      </x:c>
      <x:c r="U3166" s="14" t="n">
        <x:f>'Crosswalk'!L24</x:f>
        <x:v>0</x:v>
      </x:c>
      <x:c r="V3166" s="14" t="n">
        <x:f>'Crosswalk'!M24</x:f>
        <x:v>0</x:v>
      </x:c>
      <x:c r="W3166" s="14" t="n">
        <x:f>'Crosswalk'!N24</x:f>
        <x:v>0</x:v>
      </x:c>
      <x:c r="X3166" s="17" t="str">
        <x:v>LFS - Labour Force Survey</x:v>
      </x:c>
      <x:c r="Y3166" s="2" t="str"/>
      <x:c r="Z3166" s="17" t="str">
        <x:v>Peer composition: SGP, THA. Observed national industry detail; used only for composition within 2024 ILO modelled margins.</x:v>
      </x:c>
      <x:c r="AA3166" s="2" t="str"/>
      <x:c r="AB3166" s="2" t="str">
        <x:v>https://rplumber.ilo.org/data/indicator?format=.csv.gz&amp;id=EMP_TEMP_SEX_EC2_NB_A</x:v>
      </x:c>
    </x:row>
    <x:row r="3167" ht="48" customHeight="1">
      <x:c r="A3167" s="13" t="str">
        <x:v>MYS</x:v>
      </x:c>
      <x:c r="B3167" s="13" t="str">
        <x:v>C</x:v>
      </x:c>
      <x:c r="C3167" s="13" t="str">
        <x:v>THA</x:v>
      </x:c>
      <x:c r="D3167" s="13" t="n">
        <x:v>2024</x:v>
      </x:c>
      <x:c r="E3167" s="13" t="str">
        <x:v>EC2_ISIC4_C21</x:v>
      </x:c>
      <x:c r="F3167" s="18" t="str">
        <x:v>Economic activity (ISIC-Rev.4), 2 digit level: 21 - Manufacture of pharmaceuticals, medicinal chemical and botanical products</x:v>
      </x:c>
      <x:c r="G3167" s="21" t="n">
        <x:v>55.55</x:v>
      </x:c>
      <x:c r="H3167" s="22" t="n">
        <x:v>0.5</x:v>
      </x:c>
      <x:c r="I3167" s="21" t="n">
        <x:f>SUM(G3156:G3179)</x:f>
        <x:v>6287.380000000001</x:v>
      </x:c>
      <x:c r="J3167" s="22" t="n">
        <x:f>G3167/I3167*H3167</x:f>
        <x:v>0.004417579341474508</x:v>
      </x:c>
      <x:c r="K3167" s="13" t="str">
        <x:v>ISIC4:21</x:v>
      </x:c>
      <x:c r="L3167" s="15" t="n">
        <x:f>'Crosswalk'!C25</x:f>
        <x:v>0</x:v>
      </x:c>
      <x:c r="M3167" s="15" t="n">
        <x:f>'Crosswalk'!D25</x:f>
        <x:v>0</x:v>
      </x:c>
      <x:c r="N3167" s="15" t="n">
        <x:f>'Crosswalk'!E25</x:f>
        <x:v>0</x:v>
      </x:c>
      <x:c r="O3167" s="15" t="n">
        <x:f>'Crosswalk'!F25</x:f>
        <x:v>0</x:v>
      </x:c>
      <x:c r="P3167" s="15" t="n">
        <x:f>'Crosswalk'!G25</x:f>
        <x:v>0</x:v>
      </x:c>
      <x:c r="Q3167" s="15" t="n">
        <x:f>'Crosswalk'!H25</x:f>
        <x:v>1</x:v>
      </x:c>
      <x:c r="R3167" s="15" t="n">
        <x:f>'Crosswalk'!I25</x:f>
        <x:v>0</x:v>
      </x:c>
      <x:c r="S3167" s="15" t="n">
        <x:f>'Crosswalk'!J25</x:f>
        <x:v>0</x:v>
      </x:c>
      <x:c r="T3167" s="15" t="n">
        <x:f>'Crosswalk'!K25</x:f>
        <x:v>0</x:v>
      </x:c>
      <x:c r="U3167" s="15" t="n">
        <x:f>'Crosswalk'!L25</x:f>
        <x:v>0</x:v>
      </x:c>
      <x:c r="V3167" s="15" t="n">
        <x:f>'Crosswalk'!M25</x:f>
        <x:v>0</x:v>
      </x:c>
      <x:c r="W3167" s="15" t="n">
        <x:f>'Crosswalk'!N25</x:f>
        <x:v>0</x:v>
      </x:c>
      <x:c r="X3167" s="18" t="str">
        <x:v>LFS - Labour Force Survey</x:v>
      </x:c>
      <x:c r="Y3167" s="13" t="str"/>
      <x:c r="Z3167" s="18" t="str">
        <x:v>Peer composition: SGP, THA. Observed national industry detail; used only for composition within 2024 ILO modelled margins.</x:v>
      </x:c>
      <x:c r="AA3167" s="13" t="str"/>
      <x:c r="AB3167" s="13" t="str">
        <x:v>https://rplumber.ilo.org/data/indicator?format=.csv.gz&amp;id=EMP_TEMP_SEX_EC2_NB_A</x:v>
      </x:c>
    </x:row>
    <x:row r="3168" ht="48" customHeight="1">
      <x:c r="A3168" s="2" t="str">
        <x:v>MYS</x:v>
      </x:c>
      <x:c r="B3168" s="2" t="str">
        <x:v>C</x:v>
      </x:c>
      <x:c r="C3168" s="2" t="str">
        <x:v>THA</x:v>
      </x:c>
      <x:c r="D3168" s="2" t="n">
        <x:v>2024</x:v>
      </x:c>
      <x:c r="E3168" s="2" t="str">
        <x:v>EC2_ISIC4_C22</x:v>
      </x:c>
      <x:c r="F3168" s="17" t="str">
        <x:v>Economic activity (ISIC-Rev.4), 2 digit level: 22 - Manufacture of rubber and plastics products</x:v>
      </x:c>
      <x:c r="G3168" s="19" t="n">
        <x:v>397.132</x:v>
      </x:c>
      <x:c r="H3168" s="20" t="n">
        <x:v>0.5</x:v>
      </x:c>
      <x:c r="I3168" s="19" t="n">
        <x:f>SUM(G3156:G3179)</x:f>
        <x:v>6287.380000000001</x:v>
      </x:c>
      <x:c r="J3168" s="20" t="n">
        <x:f>G3168/I3168*H3168</x:f>
        <x:v>0.031581676310323215</x:v>
      </x:c>
      <x:c r="K3168" s="2" t="str">
        <x:v>ISIC4:22</x:v>
      </x:c>
      <x:c r="L3168" s="14" t="n">
        <x:f>'Crosswalk'!C26</x:f>
        <x:v>0</x:v>
      </x:c>
      <x:c r="M3168" s="14" t="n">
        <x:f>'Crosswalk'!D26</x:f>
        <x:v>0.5</x:v>
      </x:c>
      <x:c r="N3168" s="14" t="n">
        <x:f>'Crosswalk'!E26</x:f>
        <x:v>0.2</x:v>
      </x:c>
      <x:c r="O3168" s="14" t="n">
        <x:f>'Crosswalk'!F26</x:f>
        <x:v>0.3</x:v>
      </x:c>
      <x:c r="P3168" s="14" t="n">
        <x:f>'Crosswalk'!G26</x:f>
        <x:v>0</x:v>
      </x:c>
      <x:c r="Q3168" s="14" t="n">
        <x:f>'Crosswalk'!H26</x:f>
        <x:v>0</x:v>
      </x:c>
      <x:c r="R3168" s="14" t="n">
        <x:f>'Crosswalk'!I26</x:f>
        <x:v>0</x:v>
      </x:c>
      <x:c r="S3168" s="14" t="n">
        <x:f>'Crosswalk'!J26</x:f>
        <x:v>0</x:v>
      </x:c>
      <x:c r="T3168" s="14" t="n">
        <x:f>'Crosswalk'!K26</x:f>
        <x:v>0</x:v>
      </x:c>
      <x:c r="U3168" s="14" t="n">
        <x:f>'Crosswalk'!L26</x:f>
        <x:v>0</x:v>
      </x:c>
      <x:c r="V3168" s="14" t="n">
        <x:f>'Crosswalk'!M26</x:f>
        <x:v>0</x:v>
      </x:c>
      <x:c r="W3168" s="14" t="n">
        <x:f>'Crosswalk'!N26</x:f>
        <x:v>0</x:v>
      </x:c>
      <x:c r="X3168" s="17" t="str">
        <x:v>LFS - Labour Force Survey</x:v>
      </x:c>
      <x:c r="Y3168" s="2" t="str"/>
      <x:c r="Z3168" s="17" t="str">
        <x:v>Peer composition: SGP, THA. Observed national industry detail; used only for composition within 2024 ILO modelled margins.</x:v>
      </x:c>
      <x:c r="AA3168" s="2" t="str"/>
      <x:c r="AB3168" s="2" t="str">
        <x:v>https://rplumber.ilo.org/data/indicator?format=.csv.gz&amp;id=EMP_TEMP_SEX_EC2_NB_A</x:v>
      </x:c>
    </x:row>
    <x:row r="3169" ht="48" customHeight="1">
      <x:c r="A3169" s="13" t="str">
        <x:v>MYS</x:v>
      </x:c>
      <x:c r="B3169" s="13" t="str">
        <x:v>C</x:v>
      </x:c>
      <x:c r="C3169" s="13" t="str">
        <x:v>THA</x:v>
      </x:c>
      <x:c r="D3169" s="13" t="n">
        <x:v>2024</x:v>
      </x:c>
      <x:c r="E3169" s="13" t="str">
        <x:v>EC2_ISIC4_C23</x:v>
      </x:c>
      <x:c r="F3169" s="18" t="str">
        <x:v>Economic activity (ISIC-Rev.4), 2 digit level: 23 - Manufacture of other non-metallic mineral products</x:v>
      </x:c>
      <x:c r="G3169" s="21" t="n">
        <x:v>250.706</x:v>
      </x:c>
      <x:c r="H3169" s="22" t="n">
        <x:v>0.5</x:v>
      </x:c>
      <x:c r="I3169" s="21" t="n">
        <x:f>SUM(G3156:G3179)</x:f>
        <x:v>6287.380000000001</x:v>
      </x:c>
      <x:c r="J3169" s="22" t="n">
        <x:f>G3169/I3169*H3169</x:f>
        <x:v>0.019937239358842628</x:v>
      </x:c>
      <x:c r="K3169" s="13" t="str">
        <x:v>ISIC4:23</x:v>
      </x:c>
      <x:c r="L3169" s="15" t="n">
        <x:f>'Crosswalk'!C27</x:f>
        <x:v>0</x:v>
      </x:c>
      <x:c r="M3169" s="15" t="n">
        <x:f>'Crosswalk'!D27</x:f>
        <x:v>0.85</x:v>
      </x:c>
      <x:c r="N3169" s="15" t="n">
        <x:f>'Crosswalk'!E27</x:f>
        <x:v>0.15</x:v>
      </x:c>
      <x:c r="O3169" s="15" t="n">
        <x:f>'Crosswalk'!F27</x:f>
        <x:v>0</x:v>
      </x:c>
      <x:c r="P3169" s="15" t="n">
        <x:f>'Crosswalk'!G27</x:f>
        <x:v>0</x:v>
      </x:c>
      <x:c r="Q3169" s="15" t="n">
        <x:f>'Crosswalk'!H27</x:f>
        <x:v>0</x:v>
      </x:c>
      <x:c r="R3169" s="15" t="n">
        <x:f>'Crosswalk'!I27</x:f>
        <x:v>0</x:v>
      </x:c>
      <x:c r="S3169" s="15" t="n">
        <x:f>'Crosswalk'!J27</x:f>
        <x:v>0</x:v>
      </x:c>
      <x:c r="T3169" s="15" t="n">
        <x:f>'Crosswalk'!K27</x:f>
        <x:v>0</x:v>
      </x:c>
      <x:c r="U3169" s="15" t="n">
        <x:f>'Crosswalk'!L27</x:f>
        <x:v>0</x:v>
      </x:c>
      <x:c r="V3169" s="15" t="n">
        <x:f>'Crosswalk'!M27</x:f>
        <x:v>0</x:v>
      </x:c>
      <x:c r="W3169" s="15" t="n">
        <x:f>'Crosswalk'!N27</x:f>
        <x:v>0</x:v>
      </x:c>
      <x:c r="X3169" s="18" t="str">
        <x:v>LFS - Labour Force Survey</x:v>
      </x:c>
      <x:c r="Y3169" s="13" t="str"/>
      <x:c r="Z3169" s="18" t="str">
        <x:v>Peer composition: SGP, THA. Observed national industry detail; used only for composition within 2024 ILO modelled margins.</x:v>
      </x:c>
      <x:c r="AA3169" s="13" t="str"/>
      <x:c r="AB3169" s="13" t="str">
        <x:v>https://rplumber.ilo.org/data/indicator?format=.csv.gz&amp;id=EMP_TEMP_SEX_EC2_NB_A</x:v>
      </x:c>
    </x:row>
    <x:row r="3170" ht="48" customHeight="1">
      <x:c r="A3170" s="2" t="str">
        <x:v>MYS</x:v>
      </x:c>
      <x:c r="B3170" s="2" t="str">
        <x:v>C</x:v>
      </x:c>
      <x:c r="C3170" s="2" t="str">
        <x:v>THA</x:v>
      </x:c>
      <x:c r="D3170" s="2" t="n">
        <x:v>2024</x:v>
      </x:c>
      <x:c r="E3170" s="2" t="str">
        <x:v>EC2_ISIC4_C24</x:v>
      </x:c>
      <x:c r="F3170" s="17" t="str">
        <x:v>Economic activity (ISIC-Rev.4), 2 digit level: 24 - Manufacture of basic metals</x:v>
      </x:c>
      <x:c r="G3170" s="19" t="n">
        <x:v>152.084</x:v>
      </x:c>
      <x:c r="H3170" s="20" t="n">
        <x:v>0.5</x:v>
      </x:c>
      <x:c r="I3170" s="19" t="n">
        <x:f>SUM(G3156:G3179)</x:f>
        <x:v>6287.380000000001</x:v>
      </x:c>
      <x:c r="J3170" s="20" t="n">
        <x:f>G3170/I3170*H3170</x:f>
        <x:v>0.012094385896828248</x:v>
      </x:c>
      <x:c r="K3170" s="2" t="str">
        <x:v>ISIC4:24</x:v>
      </x:c>
      <x:c r="L3170" s="14" t="n">
        <x:f>'Crosswalk'!C28</x:f>
        <x:v>0</x:v>
      </x:c>
      <x:c r="M3170" s="14" t="n">
        <x:f>'Crosswalk'!D28</x:f>
        <x:v>1</x:v>
      </x:c>
      <x:c r="N3170" s="14" t="n">
        <x:f>'Crosswalk'!E28</x:f>
        <x:v>0</x:v>
      </x:c>
      <x:c r="O3170" s="14" t="n">
        <x:f>'Crosswalk'!F28</x:f>
        <x:v>0</x:v>
      </x:c>
      <x:c r="P3170" s="14" t="n">
        <x:f>'Crosswalk'!G28</x:f>
        <x:v>0</x:v>
      </x:c>
      <x:c r="Q3170" s="14" t="n">
        <x:f>'Crosswalk'!H28</x:f>
        <x:v>0</x:v>
      </x:c>
      <x:c r="R3170" s="14" t="n">
        <x:f>'Crosswalk'!I28</x:f>
        <x:v>0</x:v>
      </x:c>
      <x:c r="S3170" s="14" t="n">
        <x:f>'Crosswalk'!J28</x:f>
        <x:v>0</x:v>
      </x:c>
      <x:c r="T3170" s="14" t="n">
        <x:f>'Crosswalk'!K28</x:f>
        <x:v>0</x:v>
      </x:c>
      <x:c r="U3170" s="14" t="n">
        <x:f>'Crosswalk'!L28</x:f>
        <x:v>0</x:v>
      </x:c>
      <x:c r="V3170" s="14" t="n">
        <x:f>'Crosswalk'!M28</x:f>
        <x:v>0</x:v>
      </x:c>
      <x:c r="W3170" s="14" t="n">
        <x:f>'Crosswalk'!N28</x:f>
        <x:v>0</x:v>
      </x:c>
      <x:c r="X3170" s="17" t="str">
        <x:v>LFS - Labour Force Survey</x:v>
      </x:c>
      <x:c r="Y3170" s="2" t="str"/>
      <x:c r="Z3170" s="17" t="str">
        <x:v>Peer composition: SGP, THA. Observed national industry detail; used only for composition within 2024 ILO modelled margins.</x:v>
      </x:c>
      <x:c r="AA3170" s="2" t="str"/>
      <x:c r="AB3170" s="2" t="str">
        <x:v>https://rplumber.ilo.org/data/indicator?format=.csv.gz&amp;id=EMP_TEMP_SEX_EC2_NB_A</x:v>
      </x:c>
    </x:row>
    <x:row r="3171" ht="48" customHeight="1">
      <x:c r="A3171" s="13" t="str">
        <x:v>MYS</x:v>
      </x:c>
      <x:c r="B3171" s="13" t="str">
        <x:v>C</x:v>
      </x:c>
      <x:c r="C3171" s="13" t="str">
        <x:v>THA</x:v>
      </x:c>
      <x:c r="D3171" s="13" t="n">
        <x:v>2024</x:v>
      </x:c>
      <x:c r="E3171" s="13" t="str">
        <x:v>EC2_ISIC4_C25</x:v>
      </x:c>
      <x:c r="F3171" s="18" t="str">
        <x:v>Economic activity (ISIC-Rev.4), 2 digit level: 25 - Manufacture of fabricated metal products, except machinery and equipment</x:v>
      </x:c>
      <x:c r="G3171" s="21" t="n">
        <x:v>358.47</x:v>
      </x:c>
      <x:c r="H3171" s="22" t="n">
        <x:v>0.5</x:v>
      </x:c>
      <x:c r="I3171" s="21" t="n">
        <x:f>SUM(G3156:G3179)</x:f>
        <x:v>6287.380000000001</x:v>
      </x:c>
      <x:c r="J3171" s="22" t="n">
        <x:f>G3171/I3171*H3171</x:f>
        <x:v>0.028507104708161427</x:v>
      </x:c>
      <x:c r="K3171" s="13" t="str">
        <x:v>ISIC4:25</x:v>
      </x:c>
      <x:c r="L3171" s="15" t="n">
        <x:f>'Crosswalk'!C29</x:f>
        <x:v>0</x:v>
      </x:c>
      <x:c r="M3171" s="15" t="n">
        <x:f>'Crosswalk'!D29</x:f>
        <x:v>0</x:v>
      </x:c>
      <x:c r="N3171" s="15" t="n">
        <x:f>'Crosswalk'!E29</x:f>
        <x:v>1</x:v>
      </x:c>
      <x:c r="O3171" s="15" t="n">
        <x:f>'Crosswalk'!F29</x:f>
        <x:v>0</x:v>
      </x:c>
      <x:c r="P3171" s="15" t="n">
        <x:f>'Crosswalk'!G29</x:f>
        <x:v>0</x:v>
      </x:c>
      <x:c r="Q3171" s="15" t="n">
        <x:f>'Crosswalk'!H29</x:f>
        <x:v>0</x:v>
      </x:c>
      <x:c r="R3171" s="15" t="n">
        <x:f>'Crosswalk'!I29</x:f>
        <x:v>0</x:v>
      </x:c>
      <x:c r="S3171" s="15" t="n">
        <x:f>'Crosswalk'!J29</x:f>
        <x:v>0</x:v>
      </x:c>
      <x:c r="T3171" s="15" t="n">
        <x:f>'Crosswalk'!K29</x:f>
        <x:v>0</x:v>
      </x:c>
      <x:c r="U3171" s="15" t="n">
        <x:f>'Crosswalk'!L29</x:f>
        <x:v>0</x:v>
      </x:c>
      <x:c r="V3171" s="15" t="n">
        <x:f>'Crosswalk'!M29</x:f>
        <x:v>0</x:v>
      </x:c>
      <x:c r="W3171" s="15" t="n">
        <x:f>'Crosswalk'!N29</x:f>
        <x:v>0</x:v>
      </x:c>
      <x:c r="X3171" s="18" t="str">
        <x:v>LFS - Labour Force Survey</x:v>
      </x:c>
      <x:c r="Y3171" s="13" t="str"/>
      <x:c r="Z3171" s="18" t="str">
        <x:v>Peer composition: SGP, THA. Observed national industry detail; used only for composition within 2024 ILO modelled margins.</x:v>
      </x:c>
      <x:c r="AA3171" s="13" t="str"/>
      <x:c r="AB3171" s="13" t="str">
        <x:v>https://rplumber.ilo.org/data/indicator?format=.csv.gz&amp;id=EMP_TEMP_SEX_EC2_NB_A</x:v>
      </x:c>
    </x:row>
    <x:row r="3172" ht="48" customHeight="1">
      <x:c r="A3172" s="2" t="str">
        <x:v>MYS</x:v>
      </x:c>
      <x:c r="B3172" s="2" t="str">
        <x:v>C</x:v>
      </x:c>
      <x:c r="C3172" s="2" t="str">
        <x:v>THA</x:v>
      </x:c>
      <x:c r="D3172" s="2" t="n">
        <x:v>2024</x:v>
      </x:c>
      <x:c r="E3172" s="2" t="str">
        <x:v>EC2_ISIC4_C26</x:v>
      </x:c>
      <x:c r="F3172" s="17" t="str">
        <x:v>Economic activity (ISIC-Rev.4), 2 digit level: 26 - Manufacture of computer, electronic and optical products</x:v>
      </x:c>
      <x:c r="G3172" s="19" t="n">
        <x:v>440.202</x:v>
      </x:c>
      <x:c r="H3172" s="20" t="n">
        <x:v>0.5</x:v>
      </x:c>
      <x:c r="I3172" s="19" t="n">
        <x:f>SUM(G3156:G3179)</x:f>
        <x:v>6287.380000000001</x:v>
      </x:c>
      <x:c r="J3172" s="20" t="n">
        <x:f>G3172/I3172*H3172</x:f>
        <x:v>0.03500679138210192</x:v>
      </x:c>
      <x:c r="K3172" s="2" t="str">
        <x:v>ISIC4:26</x:v>
      </x:c>
      <x:c r="L3172" s="14" t="n">
        <x:f>'Crosswalk'!C30</x:f>
        <x:v>0</x:v>
      </x:c>
      <x:c r="M3172" s="14" t="n">
        <x:f>'Crosswalk'!D30</x:f>
        <x:v>0</x:v>
      </x:c>
      <x:c r="N3172" s="14" t="n">
        <x:f>'Crosswalk'!E30</x:f>
        <x:v>0.05</x:v>
      </x:c>
      <x:c r="O3172" s="14" t="n">
        <x:f>'Crosswalk'!F30</x:f>
        <x:v>0.1</x:v>
      </x:c>
      <x:c r="P3172" s="14" t="n">
        <x:f>'Crosswalk'!G30</x:f>
        <x:v>0</x:v>
      </x:c>
      <x:c r="Q3172" s="14" t="n">
        <x:f>'Crosswalk'!H30</x:f>
        <x:v>0.1</x:v>
      </x:c>
      <x:c r="R3172" s="14" t="n">
        <x:f>'Crosswalk'!I30</x:f>
        <x:v>0</x:v>
      </x:c>
      <x:c r="S3172" s="14" t="n">
        <x:f>'Crosswalk'!J30</x:f>
        <x:v>0.75</x:v>
      </x:c>
      <x:c r="T3172" s="14" t="n">
        <x:f>'Crosswalk'!K30</x:f>
        <x:v>0</x:v>
      </x:c>
      <x:c r="U3172" s="14" t="n">
        <x:f>'Crosswalk'!L30</x:f>
        <x:v>0</x:v>
      </x:c>
      <x:c r="V3172" s="14" t="n">
        <x:f>'Crosswalk'!M30</x:f>
        <x:v>0</x:v>
      </x:c>
      <x:c r="W3172" s="14" t="n">
        <x:f>'Crosswalk'!N30</x:f>
        <x:v>0</x:v>
      </x:c>
      <x:c r="X3172" s="17" t="str">
        <x:v>LFS - Labour Force Survey</x:v>
      </x:c>
      <x:c r="Y3172" s="2" t="str"/>
      <x:c r="Z3172" s="17" t="str">
        <x:v>Peer composition: SGP, THA. Observed national industry detail; used only for composition within 2024 ILO modelled margins.</x:v>
      </x:c>
      <x:c r="AA3172" s="2" t="str"/>
      <x:c r="AB3172" s="2" t="str">
        <x:v>https://rplumber.ilo.org/data/indicator?format=.csv.gz&amp;id=EMP_TEMP_SEX_EC2_NB_A</x:v>
      </x:c>
    </x:row>
    <x:row r="3173" ht="48" customHeight="1">
      <x:c r="A3173" s="13" t="str">
        <x:v>MYS</x:v>
      </x:c>
      <x:c r="B3173" s="13" t="str">
        <x:v>C</x:v>
      </x:c>
      <x:c r="C3173" s="13" t="str">
        <x:v>THA</x:v>
      </x:c>
      <x:c r="D3173" s="13" t="n">
        <x:v>2024</x:v>
      </x:c>
      <x:c r="E3173" s="13" t="str">
        <x:v>EC2_ISIC4_C27</x:v>
      </x:c>
      <x:c r="F3173" s="18" t="str">
        <x:v>Economic activity (ISIC-Rev.4), 2 digit level: 27 - Manufacture of electrical equipment</x:v>
      </x:c>
      <x:c r="G3173" s="21" t="n">
        <x:v>186.447</x:v>
      </x:c>
      <x:c r="H3173" s="22" t="n">
        <x:v>0.5</x:v>
      </x:c>
      <x:c r="I3173" s="21" t="n">
        <x:f>SUM(G3156:G3179)</x:f>
        <x:v>6287.380000000001</x:v>
      </x:c>
      <x:c r="J3173" s="22" t="n">
        <x:f>G3173/I3173*H3173</x:f>
        <x:v>0.014827082186856844</x:v>
      </x:c>
      <x:c r="K3173" s="13" t="str">
        <x:v>ISIC4:27</x:v>
      </x:c>
      <x:c r="L3173" s="15" t="n">
        <x:f>'Crosswalk'!C31</x:f>
        <x:v>0</x:v>
      </x:c>
      <x:c r="M3173" s="15" t="n">
        <x:f>'Crosswalk'!D31</x:f>
        <x:v>0</x:v>
      </x:c>
      <x:c r="N3173" s="15" t="n">
        <x:f>'Crosswalk'!E31</x:f>
        <x:v>0.85</x:v>
      </x:c>
      <x:c r="O3173" s="15" t="n">
        <x:f>'Crosswalk'!F31</x:f>
        <x:v>0.15</x:v>
      </x:c>
      <x:c r="P3173" s="15" t="n">
        <x:f>'Crosswalk'!G31</x:f>
        <x:v>0</x:v>
      </x:c>
      <x:c r="Q3173" s="15" t="n">
        <x:f>'Crosswalk'!H31</x:f>
        <x:v>0</x:v>
      </x:c>
      <x:c r="R3173" s="15" t="n">
        <x:f>'Crosswalk'!I31</x:f>
        <x:v>0</x:v>
      </x:c>
      <x:c r="S3173" s="15" t="n">
        <x:f>'Crosswalk'!J31</x:f>
        <x:v>0</x:v>
      </x:c>
      <x:c r="T3173" s="15" t="n">
        <x:f>'Crosswalk'!K31</x:f>
        <x:v>0</x:v>
      </x:c>
      <x:c r="U3173" s="15" t="n">
        <x:f>'Crosswalk'!L31</x:f>
        <x:v>0</x:v>
      </x:c>
      <x:c r="V3173" s="15" t="n">
        <x:f>'Crosswalk'!M31</x:f>
        <x:v>0</x:v>
      </x:c>
      <x:c r="W3173" s="15" t="n">
        <x:f>'Crosswalk'!N31</x:f>
        <x:v>0</x:v>
      </x:c>
      <x:c r="X3173" s="18" t="str">
        <x:v>LFS - Labour Force Survey</x:v>
      </x:c>
      <x:c r="Y3173" s="13" t="str"/>
      <x:c r="Z3173" s="18" t="str">
        <x:v>Peer composition: SGP, THA. Observed national industry detail; used only for composition within 2024 ILO modelled margins.</x:v>
      </x:c>
      <x:c r="AA3173" s="13" t="str"/>
      <x:c r="AB3173" s="13" t="str">
        <x:v>https://rplumber.ilo.org/data/indicator?format=.csv.gz&amp;id=EMP_TEMP_SEX_EC2_NB_A</x:v>
      </x:c>
    </x:row>
    <x:row r="3174" ht="48" customHeight="1">
      <x:c r="A3174" s="2" t="str">
        <x:v>MYS</x:v>
      </x:c>
      <x:c r="B3174" s="2" t="str">
        <x:v>C</x:v>
      </x:c>
      <x:c r="C3174" s="2" t="str">
        <x:v>THA</x:v>
      </x:c>
      <x:c r="D3174" s="2" t="n">
        <x:v>2024</x:v>
      </x:c>
      <x:c r="E3174" s="2" t="str">
        <x:v>EC2_ISIC4_C28</x:v>
      </x:c>
      <x:c r="F3174" s="17" t="str">
        <x:v>Economic activity (ISIC-Rev.4), 2 digit level: 28 - Manufacture of machinery and equipment n.e.c.</x:v>
      </x:c>
      <x:c r="G3174" s="19" t="n">
        <x:v>178.352</x:v>
      </x:c>
      <x:c r="H3174" s="20" t="n">
        <x:v>0.5</x:v>
      </x:c>
      <x:c r="I3174" s="19" t="n">
        <x:f>SUM(G3156:G3179)</x:f>
        <x:v>6287.380000000001</x:v>
      </x:c>
      <x:c r="J3174" s="20" t="n">
        <x:f>G3174/I3174*H3174</x:f>
        <x:v>0.014183332326024511</x:v>
      </x:c>
      <x:c r="K3174" s="2" t="str">
        <x:v>ISIC4:28</x:v>
      </x:c>
      <x:c r="L3174" s="14" t="n">
        <x:f>'Crosswalk'!C32</x:f>
        <x:v>0</x:v>
      </x:c>
      <x:c r="M3174" s="14" t="n">
        <x:f>'Crosswalk'!D32</x:f>
        <x:v>0</x:v>
      </x:c>
      <x:c r="N3174" s="14" t="n">
        <x:f>'Crosswalk'!E32</x:f>
        <x:v>1</x:v>
      </x:c>
      <x:c r="O3174" s="14" t="n">
        <x:f>'Crosswalk'!F32</x:f>
        <x:v>0</x:v>
      </x:c>
      <x:c r="P3174" s="14" t="n">
        <x:f>'Crosswalk'!G32</x:f>
        <x:v>0</x:v>
      </x:c>
      <x:c r="Q3174" s="14" t="n">
        <x:f>'Crosswalk'!H32</x:f>
        <x:v>0</x:v>
      </x:c>
      <x:c r="R3174" s="14" t="n">
        <x:f>'Crosswalk'!I32</x:f>
        <x:v>0</x:v>
      </x:c>
      <x:c r="S3174" s="14" t="n">
        <x:f>'Crosswalk'!J32</x:f>
        <x:v>0</x:v>
      </x:c>
      <x:c r="T3174" s="14" t="n">
        <x:f>'Crosswalk'!K32</x:f>
        <x:v>0</x:v>
      </x:c>
      <x:c r="U3174" s="14" t="n">
        <x:f>'Crosswalk'!L32</x:f>
        <x:v>0</x:v>
      </x:c>
      <x:c r="V3174" s="14" t="n">
        <x:f>'Crosswalk'!M32</x:f>
        <x:v>0</x:v>
      </x:c>
      <x:c r="W3174" s="14" t="n">
        <x:f>'Crosswalk'!N32</x:f>
        <x:v>0</x:v>
      </x:c>
      <x:c r="X3174" s="17" t="str">
        <x:v>LFS - Labour Force Survey</x:v>
      </x:c>
      <x:c r="Y3174" s="2" t="str"/>
      <x:c r="Z3174" s="17" t="str">
        <x:v>Peer composition: SGP, THA. Observed national industry detail; used only for composition within 2024 ILO modelled margins.</x:v>
      </x:c>
      <x:c r="AA3174" s="2" t="str"/>
      <x:c r="AB3174" s="2" t="str">
        <x:v>https://rplumber.ilo.org/data/indicator?format=.csv.gz&amp;id=EMP_TEMP_SEX_EC2_NB_A</x:v>
      </x:c>
    </x:row>
    <x:row r="3175" ht="48" customHeight="1">
      <x:c r="A3175" s="13" t="str">
        <x:v>MYS</x:v>
      </x:c>
      <x:c r="B3175" s="13" t="str">
        <x:v>C</x:v>
      </x:c>
      <x:c r="C3175" s="13" t="str">
        <x:v>THA</x:v>
      </x:c>
      <x:c r="D3175" s="13" t="n">
        <x:v>2024</x:v>
      </x:c>
      <x:c r="E3175" s="13" t="str">
        <x:v>EC2_ISIC4_C29</x:v>
      </x:c>
      <x:c r="F3175" s="18" t="str">
        <x:v>Economic activity (ISIC-Rev.4), 2 digit level: 29 - Manufacture of motor vehicles, trailers and semi-trailers</x:v>
      </x:c>
      <x:c r="G3175" s="21" t="n">
        <x:v>437.628</x:v>
      </x:c>
      <x:c r="H3175" s="22" t="n">
        <x:v>0.5</x:v>
      </x:c>
      <x:c r="I3175" s="21" t="n">
        <x:f>SUM(G3156:G3179)</x:f>
        <x:v>6287.380000000001</x:v>
      </x:c>
      <x:c r="J3175" s="22" t="n">
        <x:f>G3175/I3175*H3175</x:f>
        <x:v>0.03480209562647716</x:v>
      </x:c>
      <x:c r="K3175" s="13" t="str">
        <x:v>ISIC4:29</x:v>
      </x:c>
      <x:c r="L3175" s="15" t="n">
        <x:f>'Crosswalk'!C33</x:f>
        <x:v>0</x:v>
      </x:c>
      <x:c r="M3175" s="15" t="n">
        <x:f>'Crosswalk'!D33</x:f>
        <x:v>0</x:v>
      </x:c>
      <x:c r="N3175" s="15" t="n">
        <x:f>'Crosswalk'!E33</x:f>
        <x:v>0</x:v>
      </x:c>
      <x:c r="O3175" s="15" t="n">
        <x:f>'Crosswalk'!F33</x:f>
        <x:v>1</x:v>
      </x:c>
      <x:c r="P3175" s="15" t="n">
        <x:f>'Crosswalk'!G33</x:f>
        <x:v>0</x:v>
      </x:c>
      <x:c r="Q3175" s="15" t="n">
        <x:f>'Crosswalk'!H33</x:f>
        <x:v>0</x:v>
      </x:c>
      <x:c r="R3175" s="15" t="n">
        <x:f>'Crosswalk'!I33</x:f>
        <x:v>0</x:v>
      </x:c>
      <x:c r="S3175" s="15" t="n">
        <x:f>'Crosswalk'!J33</x:f>
        <x:v>0</x:v>
      </x:c>
      <x:c r="T3175" s="15" t="n">
        <x:f>'Crosswalk'!K33</x:f>
        <x:v>0</x:v>
      </x:c>
      <x:c r="U3175" s="15" t="n">
        <x:f>'Crosswalk'!L33</x:f>
        <x:v>0</x:v>
      </x:c>
      <x:c r="V3175" s="15" t="n">
        <x:f>'Crosswalk'!M33</x:f>
        <x:v>0</x:v>
      </x:c>
      <x:c r="W3175" s="15" t="n">
        <x:f>'Crosswalk'!N33</x:f>
        <x:v>0</x:v>
      </x:c>
      <x:c r="X3175" s="18" t="str">
        <x:v>LFS - Labour Force Survey</x:v>
      </x:c>
      <x:c r="Y3175" s="13" t="str"/>
      <x:c r="Z3175" s="18" t="str">
        <x:v>Peer composition: SGP, THA. Observed national industry detail; used only for composition within 2024 ILO modelled margins.</x:v>
      </x:c>
      <x:c r="AA3175" s="13" t="str"/>
      <x:c r="AB3175" s="13" t="str">
        <x:v>https://rplumber.ilo.org/data/indicator?format=.csv.gz&amp;id=EMP_TEMP_SEX_EC2_NB_A</x:v>
      </x:c>
    </x:row>
    <x:row r="3176" ht="48" customHeight="1">
      <x:c r="A3176" s="2" t="str">
        <x:v>MYS</x:v>
      </x:c>
      <x:c r="B3176" s="2" t="str">
        <x:v>C</x:v>
      </x:c>
      <x:c r="C3176" s="2" t="str">
        <x:v>THA</x:v>
      </x:c>
      <x:c r="D3176" s="2" t="n">
        <x:v>2024</x:v>
      </x:c>
      <x:c r="E3176" s="2" t="str">
        <x:v>EC2_ISIC4_C30</x:v>
      </x:c>
      <x:c r="F3176" s="17" t="str">
        <x:v>Economic activity (ISIC-Rev.4), 2 digit level: 30 - Manufacture of other transport equipment</x:v>
      </x:c>
      <x:c r="G3176" s="19" t="n">
        <x:v>71.545</x:v>
      </x:c>
      <x:c r="H3176" s="20" t="n">
        <x:v>0.5</x:v>
      </x:c>
      <x:c r="I3176" s="19" t="n">
        <x:f>SUM(G3156:G3179)</x:f>
        <x:v>6287.380000000001</x:v>
      </x:c>
      <x:c r="J3176" s="20" t="n">
        <x:f>G3176/I3176*H3176</x:f>
        <x:v>0.0056895718089251795</x:v>
      </x:c>
      <x:c r="K3176" s="2" t="str">
        <x:v>ISIC4:30</x:v>
      </x:c>
      <x:c r="L3176" s="14" t="n">
        <x:f>'Crosswalk'!C34</x:f>
        <x:v>0</x:v>
      </x:c>
      <x:c r="M3176" s="14" t="n">
        <x:f>'Crosswalk'!D34</x:f>
        <x:v>0</x:v>
      </x:c>
      <x:c r="N3176" s="14" t="n">
        <x:f>'Crosswalk'!E34</x:f>
        <x:v>0.9</x:v>
      </x:c>
      <x:c r="O3176" s="14" t="n">
        <x:f>'Crosswalk'!F34</x:f>
        <x:v>0.1</x:v>
      </x:c>
      <x:c r="P3176" s="14" t="n">
        <x:f>'Crosswalk'!G34</x:f>
        <x:v>0</x:v>
      </x:c>
      <x:c r="Q3176" s="14" t="n">
        <x:f>'Crosswalk'!H34</x:f>
        <x:v>0</x:v>
      </x:c>
      <x:c r="R3176" s="14" t="n">
        <x:f>'Crosswalk'!I34</x:f>
        <x:v>0</x:v>
      </x:c>
      <x:c r="S3176" s="14" t="n">
        <x:f>'Crosswalk'!J34</x:f>
        <x:v>0</x:v>
      </x:c>
      <x:c r="T3176" s="14" t="n">
        <x:f>'Crosswalk'!K34</x:f>
        <x:v>0</x:v>
      </x:c>
      <x:c r="U3176" s="14" t="n">
        <x:f>'Crosswalk'!L34</x:f>
        <x:v>0</x:v>
      </x:c>
      <x:c r="V3176" s="14" t="n">
        <x:f>'Crosswalk'!M34</x:f>
        <x:v>0</x:v>
      </x:c>
      <x:c r="W3176" s="14" t="n">
        <x:f>'Crosswalk'!N34</x:f>
        <x:v>0</x:v>
      </x:c>
      <x:c r="X3176" s="17" t="str">
        <x:v>LFS - Labour Force Survey</x:v>
      </x:c>
      <x:c r="Y3176" s="2" t="str"/>
      <x:c r="Z3176" s="17" t="str">
        <x:v>Peer composition: SGP, THA. Observed national industry detail; used only for composition within 2024 ILO modelled margins.</x:v>
      </x:c>
      <x:c r="AA3176" s="2" t="str"/>
      <x:c r="AB3176" s="2" t="str">
        <x:v>https://rplumber.ilo.org/data/indicator?format=.csv.gz&amp;id=EMP_TEMP_SEX_EC2_NB_A</x:v>
      </x:c>
    </x:row>
    <x:row r="3177" ht="48" customHeight="1">
      <x:c r="A3177" s="13" t="str">
        <x:v>MYS</x:v>
      </x:c>
      <x:c r="B3177" s="13" t="str">
        <x:v>C</x:v>
      </x:c>
      <x:c r="C3177" s="13" t="str">
        <x:v>THA</x:v>
      </x:c>
      <x:c r="D3177" s="13" t="n">
        <x:v>2024</x:v>
      </x:c>
      <x:c r="E3177" s="13" t="str">
        <x:v>EC2_ISIC4_C31</x:v>
      </x:c>
      <x:c r="F3177" s="18" t="str">
        <x:v>Economic activity (ISIC-Rev.4), 2 digit level: 31 - Manufacture of furniture</x:v>
      </x:c>
      <x:c r="G3177" s="21" t="n">
        <x:v>188.582</x:v>
      </x:c>
      <x:c r="H3177" s="22" t="n">
        <x:v>0.5</x:v>
      </x:c>
      <x:c r="I3177" s="21" t="n">
        <x:f>SUM(G3156:G3179)</x:f>
        <x:v>6287.380000000001</x:v>
      </x:c>
      <x:c r="J3177" s="22" t="n">
        <x:f>G3177/I3177*H3177</x:f>
        <x:v>0.014996866739404964</x:v>
      </x:c>
      <x:c r="K3177" s="13" t="str">
        <x:v>ISIC4:31</x:v>
      </x:c>
      <x:c r="L3177" s="15" t="n">
        <x:f>'Crosswalk'!C35</x:f>
        <x:v>0</x:v>
      </x:c>
      <x:c r="M3177" s="15" t="n">
        <x:f>'Crosswalk'!D35</x:f>
        <x:v>0</x:v>
      </x:c>
      <x:c r="N3177" s="15" t="n">
        <x:f>'Crosswalk'!E35</x:f>
        <x:v>0</x:v>
      </x:c>
      <x:c r="O3177" s="15" t="n">
        <x:f>'Crosswalk'!F35</x:f>
        <x:v>1</x:v>
      </x:c>
      <x:c r="P3177" s="15" t="n">
        <x:f>'Crosswalk'!G35</x:f>
        <x:v>0</x:v>
      </x:c>
      <x:c r="Q3177" s="15" t="n">
        <x:f>'Crosswalk'!H35</x:f>
        <x:v>0</x:v>
      </x:c>
      <x:c r="R3177" s="15" t="n">
        <x:f>'Crosswalk'!I35</x:f>
        <x:v>0</x:v>
      </x:c>
      <x:c r="S3177" s="15" t="n">
        <x:f>'Crosswalk'!J35</x:f>
        <x:v>0</x:v>
      </x:c>
      <x:c r="T3177" s="15" t="n">
        <x:f>'Crosswalk'!K35</x:f>
        <x:v>0</x:v>
      </x:c>
      <x:c r="U3177" s="15" t="n">
        <x:f>'Crosswalk'!L35</x:f>
        <x:v>0</x:v>
      </x:c>
      <x:c r="V3177" s="15" t="n">
        <x:f>'Crosswalk'!M35</x:f>
        <x:v>0</x:v>
      </x:c>
      <x:c r="W3177" s="15" t="n">
        <x:f>'Crosswalk'!N35</x:f>
        <x:v>0</x:v>
      </x:c>
      <x:c r="X3177" s="18" t="str">
        <x:v>LFS - Labour Force Survey</x:v>
      </x:c>
      <x:c r="Y3177" s="13" t="str"/>
      <x:c r="Z3177" s="18" t="str">
        <x:v>Peer composition: SGP, THA. Observed national industry detail; used only for composition within 2024 ILO modelled margins.</x:v>
      </x:c>
      <x:c r="AA3177" s="13" t="str"/>
      <x:c r="AB3177" s="13" t="str">
        <x:v>https://rplumber.ilo.org/data/indicator?format=.csv.gz&amp;id=EMP_TEMP_SEX_EC2_NB_A</x:v>
      </x:c>
    </x:row>
    <x:row r="3178" ht="48" customHeight="1">
      <x:c r="A3178" s="2" t="str">
        <x:v>MYS</x:v>
      </x:c>
      <x:c r="B3178" s="2" t="str">
        <x:v>C</x:v>
      </x:c>
      <x:c r="C3178" s="2" t="str">
        <x:v>THA</x:v>
      </x:c>
      <x:c r="D3178" s="2" t="n">
        <x:v>2024</x:v>
      </x:c>
      <x:c r="E3178" s="2" t="str">
        <x:v>EC2_ISIC4_C32</x:v>
      </x:c>
      <x:c r="F3178" s="17" t="str">
        <x:v>Economic activity (ISIC-Rev.4), 2 digit level: 32 - Other manufacturing</x:v>
      </x:c>
      <x:c r="G3178" s="19" t="n">
        <x:v>326.885</x:v>
      </x:c>
      <x:c r="H3178" s="20" t="n">
        <x:v>0.5</x:v>
      </x:c>
      <x:c r="I3178" s="19" t="n">
        <x:f>SUM(G3156:G3179)</x:f>
        <x:v>6287.380000000001</x:v>
      </x:c>
      <x:c r="J3178" s="20" t="n">
        <x:f>G3178/I3178*H3178</x:f>
        <x:v>0.025995327147396843</x:v>
      </x:c>
      <x:c r="K3178" s="2" t="str">
        <x:v>ISIC4:32</x:v>
      </x:c>
      <x:c r="L3178" s="14" t="n">
        <x:f>'Crosswalk'!C36</x:f>
        <x:v>0</x:v>
      </x:c>
      <x:c r="M3178" s="14" t="n">
        <x:f>'Crosswalk'!D36</x:f>
        <x:v>0</x:v>
      </x:c>
      <x:c r="N3178" s="14" t="n">
        <x:f>'Crosswalk'!E36</x:f>
        <x:v>0.1</x:v>
      </x:c>
      <x:c r="O3178" s="14" t="n">
        <x:f>'Crosswalk'!F36</x:f>
        <x:v>0.65</x:v>
      </x:c>
      <x:c r="P3178" s="14" t="n">
        <x:f>'Crosswalk'!G36</x:f>
        <x:v>0</x:v>
      </x:c>
      <x:c r="Q3178" s="14" t="n">
        <x:f>'Crosswalk'!H36</x:f>
        <x:v>0.25</x:v>
      </x:c>
      <x:c r="R3178" s="14" t="n">
        <x:f>'Crosswalk'!I36</x:f>
        <x:v>0</x:v>
      </x:c>
      <x:c r="S3178" s="14" t="n">
        <x:f>'Crosswalk'!J36</x:f>
        <x:v>0</x:v>
      </x:c>
      <x:c r="T3178" s="14" t="n">
        <x:f>'Crosswalk'!K36</x:f>
        <x:v>0</x:v>
      </x:c>
      <x:c r="U3178" s="14" t="n">
        <x:f>'Crosswalk'!L36</x:f>
        <x:v>0</x:v>
      </x:c>
      <x:c r="V3178" s="14" t="n">
        <x:f>'Crosswalk'!M36</x:f>
        <x:v>0</x:v>
      </x:c>
      <x:c r="W3178" s="14" t="n">
        <x:f>'Crosswalk'!N36</x:f>
        <x:v>0</x:v>
      </x:c>
      <x:c r="X3178" s="17" t="str">
        <x:v>LFS - Labour Force Survey</x:v>
      </x:c>
      <x:c r="Y3178" s="2" t="str"/>
      <x:c r="Z3178" s="17" t="str">
        <x:v>Peer composition: SGP, THA. Observed national industry detail; used only for composition within 2024 ILO modelled margins.</x:v>
      </x:c>
      <x:c r="AA3178" s="2" t="str"/>
      <x:c r="AB3178" s="2" t="str">
        <x:v>https://rplumber.ilo.org/data/indicator?format=.csv.gz&amp;id=EMP_TEMP_SEX_EC2_NB_A</x:v>
      </x:c>
    </x:row>
    <x:row r="3179" ht="48" customHeight="1">
      <x:c r="A3179" s="13" t="str">
        <x:v>MYS</x:v>
      </x:c>
      <x:c r="B3179" s="13" t="str">
        <x:v>C</x:v>
      </x:c>
      <x:c r="C3179" s="13" t="str">
        <x:v>THA</x:v>
      </x:c>
      <x:c r="D3179" s="13" t="n">
        <x:v>2024</x:v>
      </x:c>
      <x:c r="E3179" s="13" t="str">
        <x:v>EC2_ISIC4_C33</x:v>
      </x:c>
      <x:c r="F3179" s="18" t="str">
        <x:v>Economic activity (ISIC-Rev.4), 2 digit level: 33 - Repair and installation of machinery and equipment</x:v>
      </x:c>
      <x:c r="G3179" s="21" t="n">
        <x:v>98.077</x:v>
      </x:c>
      <x:c r="H3179" s="22" t="n">
        <x:v>0.5</x:v>
      </x:c>
      <x:c r="I3179" s="21" t="n">
        <x:f>SUM(G3156:G3179)</x:f>
        <x:v>6287.380000000001</x:v>
      </x:c>
      <x:c r="J3179" s="22" t="n">
        <x:f>G3179/I3179*H3179</x:f>
        <x:v>0.007799512674595777</x:v>
      </x:c>
      <x:c r="K3179" s="13" t="str">
        <x:v>ISIC4:33</x:v>
      </x:c>
      <x:c r="L3179" s="15" t="n">
        <x:f>'Crosswalk'!C37</x:f>
        <x:v>0</x:v>
      </x:c>
      <x:c r="M3179" s="15" t="n">
        <x:f>'Crosswalk'!D37</x:f>
        <x:v>0</x:v>
      </x:c>
      <x:c r="N3179" s="15" t="n">
        <x:f>'Crosswalk'!E37</x:f>
        <x:v>1</x:v>
      </x:c>
      <x:c r="O3179" s="15" t="n">
        <x:f>'Crosswalk'!F37</x:f>
        <x:v>0</x:v>
      </x:c>
      <x:c r="P3179" s="15" t="n">
        <x:f>'Crosswalk'!G37</x:f>
        <x:v>0</x:v>
      </x:c>
      <x:c r="Q3179" s="15" t="n">
        <x:f>'Crosswalk'!H37</x:f>
        <x:v>0</x:v>
      </x:c>
      <x:c r="R3179" s="15" t="n">
        <x:f>'Crosswalk'!I37</x:f>
        <x:v>0</x:v>
      </x:c>
      <x:c r="S3179" s="15" t="n">
        <x:f>'Crosswalk'!J37</x:f>
        <x:v>0</x:v>
      </x:c>
      <x:c r="T3179" s="15" t="n">
        <x:f>'Crosswalk'!K37</x:f>
        <x:v>0</x:v>
      </x:c>
      <x:c r="U3179" s="15" t="n">
        <x:f>'Crosswalk'!L37</x:f>
        <x:v>0</x:v>
      </x:c>
      <x:c r="V3179" s="15" t="n">
        <x:f>'Crosswalk'!M37</x:f>
        <x:v>0</x:v>
      </x:c>
      <x:c r="W3179" s="15" t="n">
        <x:f>'Crosswalk'!N37</x:f>
        <x:v>0</x:v>
      </x:c>
      <x:c r="X3179" s="18" t="str">
        <x:v>LFS - Labour Force Survey</x:v>
      </x:c>
      <x:c r="Y3179" s="13" t="str"/>
      <x:c r="Z3179" s="18" t="str">
        <x:v>Peer composition: SGP, THA. Observed national industry detail; used only for composition within 2024 ILO modelled margins.</x:v>
      </x:c>
      <x:c r="AA3179" s="13" t="str"/>
      <x:c r="AB3179" s="13" t="str">
        <x:v>https://rplumber.ilo.org/data/indicator?format=.csv.gz&amp;id=EMP_TEMP_SEX_EC2_NB_A</x:v>
      </x:c>
    </x:row>
    <x:row r="3180" ht="48" customHeight="1">
      <x:c r="A3180" s="2" t="str">
        <x:v>MYS</x:v>
      </x:c>
      <x:c r="B3180" s="2" t="str">
        <x:v>C</x:v>
      </x:c>
      <x:c r="C3180" s="2" t="str">
        <x:v>SGP</x:v>
      </x:c>
      <x:c r="D3180" s="2" t="n">
        <x:v>2024</x:v>
      </x:c>
      <x:c r="E3180" s="2" t="str">
        <x:v>EC2_ISIC4_C10</x:v>
      </x:c>
      <x:c r="F3180" s="17" t="str">
        <x:v>Economic activity (ISIC-Rev.4), 2 digit level: 10 - Manufacture of food products</x:v>
      </x:c>
      <x:c r="G3180" s="19" t="n">
        <x:v>19.521</x:v>
      </x:c>
      <x:c r="H3180" s="20" t="n">
        <x:v>0.5</x:v>
      </x:c>
      <x:c r="I3180" s="19" t="n">
        <x:f>SUM(G3180:G3200)</x:f>
        <x:v>212.018</x:v>
      </x:c>
      <x:c r="J3180" s="20" t="n">
        <x:f>G3180/I3180*H3180</x:f>
        <x:v>0.046036185606882433</x:v>
      </x:c>
      <x:c r="K3180" s="2" t="str">
        <x:v>ISIC4:10</x:v>
      </x:c>
      <x:c r="L3180" s="14" t="n">
        <x:f>'Crosswalk'!C14</x:f>
        <x:v>0</x:v>
      </x:c>
      <x:c r="M3180" s="14" t="n">
        <x:f>'Crosswalk'!D14</x:f>
        <x:v>0</x:v>
      </x:c>
      <x:c r="N3180" s="14" t="n">
        <x:f>'Crosswalk'!E14</x:f>
        <x:v>0</x:v>
      </x:c>
      <x:c r="O3180" s="14" t="n">
        <x:f>'Crosswalk'!F14</x:f>
        <x:v>0</x:v>
      </x:c>
      <x:c r="P3180" s="14" t="n">
        <x:f>'Crosswalk'!G14</x:f>
        <x:v>1</x:v>
      </x:c>
      <x:c r="Q3180" s="14" t="n">
        <x:f>'Crosswalk'!H14</x:f>
        <x:v>0</x:v>
      </x:c>
      <x:c r="R3180" s="14" t="n">
        <x:f>'Crosswalk'!I14</x:f>
        <x:v>0</x:v>
      </x:c>
      <x:c r="S3180" s="14" t="n">
        <x:f>'Crosswalk'!J14</x:f>
        <x:v>0</x:v>
      </x:c>
      <x:c r="T3180" s="14" t="n">
        <x:f>'Crosswalk'!K14</x:f>
        <x:v>0</x:v>
      </x:c>
      <x:c r="U3180" s="14" t="n">
        <x:f>'Crosswalk'!L14</x:f>
        <x:v>0</x:v>
      </x:c>
      <x:c r="V3180" s="14" t="n">
        <x:f>'Crosswalk'!M14</x:f>
        <x:v>0</x:v>
      </x:c>
      <x:c r="W3180" s="14" t="n">
        <x:f>'Crosswalk'!N14</x:f>
        <x:v>0</x:v>
      </x:c>
      <x:c r="X3180" s="17" t="str">
        <x:v>LFS - Labour Force Survey</x:v>
      </x:c>
      <x:c r="Y3180" s="2" t="str"/>
      <x:c r="Z3180" s="17" t="str">
        <x:v>Peer composition: SGP, THA. Observed national industry detail; used only for composition within 2024 ILO modelled margins.</x:v>
      </x:c>
      <x:c r="AA3180" s="2" t="str"/>
      <x:c r="AB3180" s="2" t="str">
        <x:v>https://rplumber.ilo.org/data/indicator?format=.csv.gz&amp;id=EMP_TEMP_SEX_EC2_NB_A</x:v>
      </x:c>
    </x:row>
    <x:row r="3181" ht="48" customHeight="1">
      <x:c r="A3181" s="13" t="str">
        <x:v>MYS</x:v>
      </x:c>
      <x:c r="B3181" s="13" t="str">
        <x:v>C</x:v>
      </x:c>
      <x:c r="C3181" s="13" t="str">
        <x:v>SGP</x:v>
      </x:c>
      <x:c r="D3181" s="13" t="n">
        <x:v>2024</x:v>
      </x:c>
      <x:c r="E3181" s="13" t="str">
        <x:v>EC2_ISIC4_C11</x:v>
      </x:c>
      <x:c r="F3181" s="18" t="str">
        <x:v>Economic activity (ISIC-Rev.4), 2 digit level: 11 - Manufacture of beverages</x:v>
      </x:c>
      <x:c r="G3181" s="21" t="n">
        <x:v>1.396</x:v>
      </x:c>
      <x:c r="H3181" s="22" t="n">
        <x:v>0.5</x:v>
      </x:c>
      <x:c r="I3181" s="21" t="n">
        <x:f>SUM(G3180:G3200)</x:f>
        <x:v>212.018</x:v>
      </x:c>
      <x:c r="J3181" s="22" t="n">
        <x:f>G3181/I3181*H3181</x:f>
        <x:v>0.003292173306040053</x:v>
      </x:c>
      <x:c r="K3181" s="13" t="str">
        <x:v>ISIC4:11</x:v>
      </x:c>
      <x:c r="L3181" s="15" t="n">
        <x:f>'Crosswalk'!C15</x:f>
        <x:v>0</x:v>
      </x:c>
      <x:c r="M3181" s="15" t="n">
        <x:f>'Crosswalk'!D15</x:f>
        <x:v>0</x:v>
      </x:c>
      <x:c r="N3181" s="15" t="n">
        <x:f>'Crosswalk'!E15</x:f>
        <x:v>0</x:v>
      </x:c>
      <x:c r="O3181" s="15" t="n">
        <x:f>'Crosswalk'!F15</x:f>
        <x:v>0</x:v>
      </x:c>
      <x:c r="P3181" s="15" t="n">
        <x:f>'Crosswalk'!G15</x:f>
        <x:v>1</x:v>
      </x:c>
      <x:c r="Q3181" s="15" t="n">
        <x:f>'Crosswalk'!H15</x:f>
        <x:v>0</x:v>
      </x:c>
      <x:c r="R3181" s="15" t="n">
        <x:f>'Crosswalk'!I15</x:f>
        <x:v>0</x:v>
      </x:c>
      <x:c r="S3181" s="15" t="n">
        <x:f>'Crosswalk'!J15</x:f>
        <x:v>0</x:v>
      </x:c>
      <x:c r="T3181" s="15" t="n">
        <x:f>'Crosswalk'!K15</x:f>
        <x:v>0</x:v>
      </x:c>
      <x:c r="U3181" s="15" t="n">
        <x:f>'Crosswalk'!L15</x:f>
        <x:v>0</x:v>
      </x:c>
      <x:c r="V3181" s="15" t="n">
        <x:f>'Crosswalk'!M15</x:f>
        <x:v>0</x:v>
      </x:c>
      <x:c r="W3181" s="15" t="n">
        <x:f>'Crosswalk'!N15</x:f>
        <x:v>0</x:v>
      </x:c>
      <x:c r="X3181" s="18" t="str">
        <x:v>LFS - Labour Force Survey</x:v>
      </x:c>
      <x:c r="Y3181" s="13" t="str"/>
      <x:c r="Z3181" s="18" t="str">
        <x:v>Peer composition: SGP, THA. Observed national industry detail; used only for composition within 2024 ILO modelled margins.</x:v>
      </x:c>
      <x:c r="AA3181" s="13" t="str"/>
      <x:c r="AB3181" s="13" t="str">
        <x:v>https://rplumber.ilo.org/data/indicator?format=.csv.gz&amp;id=EMP_TEMP_SEX_EC2_NB_A</x:v>
      </x:c>
    </x:row>
    <x:row r="3182" ht="48" customHeight="1">
      <x:c r="A3182" s="2" t="str">
        <x:v>MYS</x:v>
      </x:c>
      <x:c r="B3182" s="2" t="str">
        <x:v>C</x:v>
      </x:c>
      <x:c r="C3182" s="2" t="str">
        <x:v>SGP</x:v>
      </x:c>
      <x:c r="D3182" s="2" t="n">
        <x:v>2024</x:v>
      </x:c>
      <x:c r="E3182" s="2" t="str">
        <x:v>EC2_ISIC4_C13</x:v>
      </x:c>
      <x:c r="F3182" s="17" t="str">
        <x:v>Economic activity (ISIC-Rev.4), 2 digit level: 13 - Manufacture of textiles</x:v>
      </x:c>
      <x:c r="G3182" s="19" t="n">
        <x:v>0.554</x:v>
      </x:c>
      <x:c r="H3182" s="20" t="n">
        <x:v>0.5</x:v>
      </x:c>
      <x:c r="I3182" s="19" t="n">
        <x:f>SUM(G3180:G3200)</x:f>
        <x:v>212.018</x:v>
      </x:c>
      <x:c r="J3182" s="20" t="n">
        <x:f>G3182/I3182*H3182</x:f>
        <x:v>0.0013064928449471273</x:v>
      </x:c>
      <x:c r="K3182" s="2" t="str">
        <x:v>ISIC4:13</x:v>
      </x:c>
      <x:c r="L3182" s="14" t="n">
        <x:f>'Crosswalk'!C17</x:f>
        <x:v>0</x:v>
      </x:c>
      <x:c r="M3182" s="14" t="n">
        <x:f>'Crosswalk'!D17</x:f>
        <x:v>0</x:v>
      </x:c>
      <x:c r="N3182" s="14" t="n">
        <x:f>'Crosswalk'!E17</x:f>
        <x:v>0</x:v>
      </x:c>
      <x:c r="O3182" s="14" t="n">
        <x:f>'Crosswalk'!F17</x:f>
        <x:v>1</x:v>
      </x:c>
      <x:c r="P3182" s="14" t="n">
        <x:f>'Crosswalk'!G17</x:f>
        <x:v>0</x:v>
      </x:c>
      <x:c r="Q3182" s="14" t="n">
        <x:f>'Crosswalk'!H17</x:f>
        <x:v>0</x:v>
      </x:c>
      <x:c r="R3182" s="14" t="n">
        <x:f>'Crosswalk'!I17</x:f>
        <x:v>0</x:v>
      </x:c>
      <x:c r="S3182" s="14" t="n">
        <x:f>'Crosswalk'!J17</x:f>
        <x:v>0</x:v>
      </x:c>
      <x:c r="T3182" s="14" t="n">
        <x:f>'Crosswalk'!K17</x:f>
        <x:v>0</x:v>
      </x:c>
      <x:c r="U3182" s="14" t="n">
        <x:f>'Crosswalk'!L17</x:f>
        <x:v>0</x:v>
      </x:c>
      <x:c r="V3182" s="14" t="n">
        <x:f>'Crosswalk'!M17</x:f>
        <x:v>0</x:v>
      </x:c>
      <x:c r="W3182" s="14" t="n">
        <x:f>'Crosswalk'!N17</x:f>
        <x:v>0</x:v>
      </x:c>
      <x:c r="X3182" s="17" t="str">
        <x:v>LFS - Labour Force Survey</x:v>
      </x:c>
      <x:c r="Y3182" s="2" t="str">
        <x:v>U</x:v>
      </x:c>
      <x:c r="Z3182" s="17" t="str">
        <x:v>Peer composition: SGP, THA. Observed national industry detail; used only for composition within 2024 ILO modelled margins.</x:v>
      </x:c>
      <x:c r="AA3182" s="2" t="str"/>
      <x:c r="AB3182" s="2" t="str">
        <x:v>https://rplumber.ilo.org/data/indicator?format=.csv.gz&amp;id=EMP_TEMP_SEX_EC2_NB_A</x:v>
      </x:c>
    </x:row>
    <x:row r="3183" ht="48" customHeight="1">
      <x:c r="A3183" s="13" t="str">
        <x:v>MYS</x:v>
      </x:c>
      <x:c r="B3183" s="13" t="str">
        <x:v>C</x:v>
      </x:c>
      <x:c r="C3183" s="13" t="str">
        <x:v>SGP</x:v>
      </x:c>
      <x:c r="D3183" s="13" t="n">
        <x:v>2024</x:v>
      </x:c>
      <x:c r="E3183" s="13" t="str">
        <x:v>EC2_ISIC4_C14</x:v>
      </x:c>
      <x:c r="F3183" s="18" t="str">
        <x:v>Economic activity (ISIC-Rev.4), 2 digit level: 14 - Manufacture of wearing apparel</x:v>
      </x:c>
      <x:c r="G3183" s="21" t="n">
        <x:v>2.287</x:v>
      </x:c>
      <x:c r="H3183" s="22" t="n">
        <x:v>0.5</x:v>
      </x:c>
      <x:c r="I3183" s="21" t="n">
        <x:f>SUM(G3180:G3200)</x:f>
        <x:v>212.018</x:v>
      </x:c>
      <x:c r="J3183" s="22" t="n">
        <x:f>G3183/I3183*H3183</x:f>
        <x:v>0.005393409993491118</x:v>
      </x:c>
      <x:c r="K3183" s="13" t="str">
        <x:v>ISIC4:14</x:v>
      </x:c>
      <x:c r="L3183" s="15" t="n">
        <x:f>'Crosswalk'!C18</x:f>
        <x:v>0</x:v>
      </x:c>
      <x:c r="M3183" s="15" t="n">
        <x:f>'Crosswalk'!D18</x:f>
        <x:v>0</x:v>
      </x:c>
      <x:c r="N3183" s="15" t="n">
        <x:f>'Crosswalk'!E18</x:f>
        <x:v>0</x:v>
      </x:c>
      <x:c r="O3183" s="15" t="n">
        <x:f>'Crosswalk'!F18</x:f>
        <x:v>1</x:v>
      </x:c>
      <x:c r="P3183" s="15" t="n">
        <x:f>'Crosswalk'!G18</x:f>
        <x:v>0</x:v>
      </x:c>
      <x:c r="Q3183" s="15" t="n">
        <x:f>'Crosswalk'!H18</x:f>
        <x:v>0</x:v>
      </x:c>
      <x:c r="R3183" s="15" t="n">
        <x:f>'Crosswalk'!I18</x:f>
        <x:v>0</x:v>
      </x:c>
      <x:c r="S3183" s="15" t="n">
        <x:f>'Crosswalk'!J18</x:f>
        <x:v>0</x:v>
      </x:c>
      <x:c r="T3183" s="15" t="n">
        <x:f>'Crosswalk'!K18</x:f>
        <x:v>0</x:v>
      </x:c>
      <x:c r="U3183" s="15" t="n">
        <x:f>'Crosswalk'!L18</x:f>
        <x:v>0</x:v>
      </x:c>
      <x:c r="V3183" s="15" t="n">
        <x:f>'Crosswalk'!M18</x:f>
        <x:v>0</x:v>
      </x:c>
      <x:c r="W3183" s="15" t="n">
        <x:f>'Crosswalk'!N18</x:f>
        <x:v>0</x:v>
      </x:c>
      <x:c r="X3183" s="18" t="str">
        <x:v>LFS - Labour Force Survey</x:v>
      </x:c>
      <x:c r="Y3183" s="13" t="str"/>
      <x:c r="Z3183" s="18" t="str">
        <x:v>Peer composition: SGP, THA. Observed national industry detail; used only for composition within 2024 ILO modelled margins.</x:v>
      </x:c>
      <x:c r="AA3183" s="13" t="str"/>
      <x:c r="AB3183" s="13" t="str">
        <x:v>https://rplumber.ilo.org/data/indicator?format=.csv.gz&amp;id=EMP_TEMP_SEX_EC2_NB_A</x:v>
      </x:c>
    </x:row>
    <x:row r="3184" ht="48" customHeight="1">
      <x:c r="A3184" s="2" t="str">
        <x:v>MYS</x:v>
      </x:c>
      <x:c r="B3184" s="2" t="str">
        <x:v>C</x:v>
      </x:c>
      <x:c r="C3184" s="2" t="str">
        <x:v>SGP</x:v>
      </x:c>
      <x:c r="D3184" s="2" t="n">
        <x:v>2024</x:v>
      </x:c>
      <x:c r="E3184" s="2" t="str">
        <x:v>EC2_ISIC4_C16</x:v>
      </x:c>
      <x:c r="F3184" s="17" t="str">
        <x:v>Economic activity (ISIC-Rev.4), 2 digit level: 16 - Manufacture of wood and of products of wood and cork, except furniture; manufacture of articles of straw and plaiting materials</x:v>
      </x:c>
      <x:c r="G3184" s="19" t="n">
        <x:v>1.903</x:v>
      </x:c>
      <x:c r="H3184" s="20" t="n">
        <x:v>0.5</x:v>
      </x:c>
      <x:c r="I3184" s="19" t="n">
        <x:f>SUM(G3180:G3200)</x:f>
        <x:v>212.018</x:v>
      </x:c>
      <x:c r="J3184" s="20" t="n">
        <x:f>G3184/I3184*H3184</x:f>
        <x:v>0.00448782650529672</x:v>
      </x:c>
      <x:c r="K3184" s="2" t="str">
        <x:v>ISIC4:16</x:v>
      </x:c>
      <x:c r="L3184" s="14" t="n">
        <x:f>'Crosswalk'!C20</x:f>
        <x:v>0</x:v>
      </x:c>
      <x:c r="M3184" s="14" t="n">
        <x:f>'Crosswalk'!D20</x:f>
        <x:v>0.7</x:v>
      </x:c>
      <x:c r="N3184" s="14" t="n">
        <x:f>'Crosswalk'!E20</x:f>
        <x:v>0.3</x:v>
      </x:c>
      <x:c r="O3184" s="14" t="n">
        <x:f>'Crosswalk'!F20</x:f>
        <x:v>0</x:v>
      </x:c>
      <x:c r="P3184" s="14" t="n">
        <x:f>'Crosswalk'!G20</x:f>
        <x:v>0</x:v>
      </x:c>
      <x:c r="Q3184" s="14" t="n">
        <x:f>'Crosswalk'!H20</x:f>
        <x:v>0</x:v>
      </x:c>
      <x:c r="R3184" s="14" t="n">
        <x:f>'Crosswalk'!I20</x:f>
        <x:v>0</x:v>
      </x:c>
      <x:c r="S3184" s="14" t="n">
        <x:f>'Crosswalk'!J20</x:f>
        <x:v>0</x:v>
      </x:c>
      <x:c r="T3184" s="14" t="n">
        <x:f>'Crosswalk'!K20</x:f>
        <x:v>0</x:v>
      </x:c>
      <x:c r="U3184" s="14" t="n">
        <x:f>'Crosswalk'!L20</x:f>
        <x:v>0</x:v>
      </x:c>
      <x:c r="V3184" s="14" t="n">
        <x:f>'Crosswalk'!M20</x:f>
        <x:v>0</x:v>
      </x:c>
      <x:c r="W3184" s="14" t="n">
        <x:f>'Crosswalk'!N20</x:f>
        <x:v>0</x:v>
      </x:c>
      <x:c r="X3184" s="17" t="str">
        <x:v>LFS - Labour Force Survey</x:v>
      </x:c>
      <x:c r="Y3184" s="2" t="str"/>
      <x:c r="Z3184" s="17" t="str">
        <x:v>Peer composition: SGP, THA. Observed national industry detail; used only for composition within 2024 ILO modelled margins.</x:v>
      </x:c>
      <x:c r="AA3184" s="2" t="str"/>
      <x:c r="AB3184" s="2" t="str">
        <x:v>https://rplumber.ilo.org/data/indicator?format=.csv.gz&amp;id=EMP_TEMP_SEX_EC2_NB_A</x:v>
      </x:c>
    </x:row>
    <x:row r="3185" ht="48" customHeight="1">
      <x:c r="A3185" s="13" t="str">
        <x:v>MYS</x:v>
      </x:c>
      <x:c r="B3185" s="13" t="str">
        <x:v>C</x:v>
      </x:c>
      <x:c r="C3185" s="13" t="str">
        <x:v>SGP</x:v>
      </x:c>
      <x:c r="D3185" s="13" t="n">
        <x:v>2024</x:v>
      </x:c>
      <x:c r="E3185" s="13" t="str">
        <x:v>EC2_ISIC4_C17</x:v>
      </x:c>
      <x:c r="F3185" s="18" t="str">
        <x:v>Economic activity (ISIC-Rev.4), 2 digit level: 17 - Manufacture of paper and paper products</x:v>
      </x:c>
      <x:c r="G3185" s="21" t="n">
        <x:v>1.137</x:v>
      </x:c>
      <x:c r="H3185" s="22" t="n">
        <x:v>0.5</x:v>
      </x:c>
      <x:c r="I3185" s="21" t="n">
        <x:f>SUM(G3180:G3200)</x:f>
        <x:v>212.018</x:v>
      </x:c>
      <x:c r="J3185" s="22" t="n">
        <x:f>G3185/I3185*H3185</x:f>
        <x:v>0.002681376109575602</x:v>
      </x:c>
      <x:c r="K3185" s="13" t="str">
        <x:v>ISIC4:17</x:v>
      </x:c>
      <x:c r="L3185" s="15" t="n">
        <x:f>'Crosswalk'!C21</x:f>
        <x:v>0</x:v>
      </x:c>
      <x:c r="M3185" s="15" t="n">
        <x:f>'Crosswalk'!D21</x:f>
        <x:v>1</x:v>
      </x:c>
      <x:c r="N3185" s="15" t="n">
        <x:f>'Crosswalk'!E21</x:f>
        <x:v>0</x:v>
      </x:c>
      <x:c r="O3185" s="15" t="n">
        <x:f>'Crosswalk'!F21</x:f>
        <x:v>0</x:v>
      </x:c>
      <x:c r="P3185" s="15" t="n">
        <x:f>'Crosswalk'!G21</x:f>
        <x:v>0</x:v>
      </x:c>
      <x:c r="Q3185" s="15" t="n">
        <x:f>'Crosswalk'!H21</x:f>
        <x:v>0</x:v>
      </x:c>
      <x:c r="R3185" s="15" t="n">
        <x:f>'Crosswalk'!I21</x:f>
        <x:v>0</x:v>
      </x:c>
      <x:c r="S3185" s="15" t="n">
        <x:f>'Crosswalk'!J21</x:f>
        <x:v>0</x:v>
      </x:c>
      <x:c r="T3185" s="15" t="n">
        <x:f>'Crosswalk'!K21</x:f>
        <x:v>0</x:v>
      </x:c>
      <x:c r="U3185" s="15" t="n">
        <x:f>'Crosswalk'!L21</x:f>
        <x:v>0</x:v>
      </x:c>
      <x:c r="V3185" s="15" t="n">
        <x:f>'Crosswalk'!M21</x:f>
        <x:v>0</x:v>
      </x:c>
      <x:c r="W3185" s="15" t="n">
        <x:f>'Crosswalk'!N21</x:f>
        <x:v>0</x:v>
      </x:c>
      <x:c r="X3185" s="18" t="str">
        <x:v>LFS - Labour Force Survey</x:v>
      </x:c>
      <x:c r="Y3185" s="13" t="str"/>
      <x:c r="Z3185" s="18" t="str">
        <x:v>Peer composition: SGP, THA. Observed national industry detail; used only for composition within 2024 ILO modelled margins.</x:v>
      </x:c>
      <x:c r="AA3185" s="13" t="str"/>
      <x:c r="AB3185" s="13" t="str">
        <x:v>https://rplumber.ilo.org/data/indicator?format=.csv.gz&amp;id=EMP_TEMP_SEX_EC2_NB_A</x:v>
      </x:c>
    </x:row>
    <x:row r="3186" ht="48" customHeight="1">
      <x:c r="A3186" s="2" t="str">
        <x:v>MYS</x:v>
      </x:c>
      <x:c r="B3186" s="2" t="str">
        <x:v>C</x:v>
      </x:c>
      <x:c r="C3186" s="2" t="str">
        <x:v>SGP</x:v>
      </x:c>
      <x:c r="D3186" s="2" t="n">
        <x:v>2024</x:v>
      </x:c>
      <x:c r="E3186" s="2" t="str">
        <x:v>EC2_ISIC4_C18</x:v>
      </x:c>
      <x:c r="F3186" s="17" t="str">
        <x:v>Economic activity (ISIC-Rev.4), 2 digit level: 18 - Printing and reproduction of recorded media</x:v>
      </x:c>
      <x:c r="G3186" s="19" t="n">
        <x:v>9.065</x:v>
      </x:c>
      <x:c r="H3186" s="20" t="n">
        <x:v>0.5</x:v>
      </x:c>
      <x:c r="I3186" s="19" t="n">
        <x:f>SUM(G3180:G3200)</x:f>
        <x:v>212.018</x:v>
      </x:c>
      <x:c r="J3186" s="20" t="n">
        <x:f>G3186/I3186*H3186</x:f>
        <x:v>0.021377901876255788</x:v>
      </x:c>
      <x:c r="K3186" s="2" t="str">
        <x:v>ISIC4:18</x:v>
      </x:c>
      <x:c r="L3186" s="14" t="n">
        <x:f>'Crosswalk'!C22</x:f>
        <x:v>0</x:v>
      </x:c>
      <x:c r="M3186" s="14" t="n">
        <x:f>'Crosswalk'!D22</x:f>
        <x:v>0</x:v>
      </x:c>
      <x:c r="N3186" s="14" t="n">
        <x:f>'Crosswalk'!E22</x:f>
        <x:v>1</x:v>
      </x:c>
      <x:c r="O3186" s="14" t="n">
        <x:f>'Crosswalk'!F22</x:f>
        <x:v>0</x:v>
      </x:c>
      <x:c r="P3186" s="14" t="n">
        <x:f>'Crosswalk'!G22</x:f>
        <x:v>0</x:v>
      </x:c>
      <x:c r="Q3186" s="14" t="n">
        <x:f>'Crosswalk'!H22</x:f>
        <x:v>0</x:v>
      </x:c>
      <x:c r="R3186" s="14" t="n">
        <x:f>'Crosswalk'!I22</x:f>
        <x:v>0</x:v>
      </x:c>
      <x:c r="S3186" s="14" t="n">
        <x:f>'Crosswalk'!J22</x:f>
        <x:v>0</x:v>
      </x:c>
      <x:c r="T3186" s="14" t="n">
        <x:f>'Crosswalk'!K22</x:f>
        <x:v>0</x:v>
      </x:c>
      <x:c r="U3186" s="14" t="n">
        <x:f>'Crosswalk'!L22</x:f>
        <x:v>0</x:v>
      </x:c>
      <x:c r="V3186" s="14" t="n">
        <x:f>'Crosswalk'!M22</x:f>
        <x:v>0</x:v>
      </x:c>
      <x:c r="W3186" s="14" t="n">
        <x:f>'Crosswalk'!N22</x:f>
        <x:v>0</x:v>
      </x:c>
      <x:c r="X3186" s="17" t="str">
        <x:v>LFS - Labour Force Survey</x:v>
      </x:c>
      <x:c r="Y3186" s="2" t="str"/>
      <x:c r="Z3186" s="17" t="str">
        <x:v>Peer composition: SGP, THA. Observed national industry detail; used only for composition within 2024 ILO modelled margins.</x:v>
      </x:c>
      <x:c r="AA3186" s="2" t="str"/>
      <x:c r="AB3186" s="2" t="str">
        <x:v>https://rplumber.ilo.org/data/indicator?format=.csv.gz&amp;id=EMP_TEMP_SEX_EC2_NB_A</x:v>
      </x:c>
    </x:row>
    <x:row r="3187" ht="48" customHeight="1">
      <x:c r="A3187" s="13" t="str">
        <x:v>MYS</x:v>
      </x:c>
      <x:c r="B3187" s="13" t="str">
        <x:v>C</x:v>
      </x:c>
      <x:c r="C3187" s="13" t="str">
        <x:v>SGP</x:v>
      </x:c>
      <x:c r="D3187" s="13" t="n">
        <x:v>2024</x:v>
      </x:c>
      <x:c r="E3187" s="13" t="str">
        <x:v>EC2_ISIC4_C19</x:v>
      </x:c>
      <x:c r="F3187" s="18" t="str">
        <x:v>Economic activity (ISIC-Rev.4), 2 digit level: 19 - Manufacture of coke and refined petroleum products</x:v>
      </x:c>
      <x:c r="G3187" s="21" t="n">
        <x:v>7.585</x:v>
      </x:c>
      <x:c r="H3187" s="22" t="n">
        <x:v>0.5</x:v>
      </x:c>
      <x:c r="I3187" s="21" t="n">
        <x:f>SUM(G3180:G3200)</x:f>
        <x:v>212.018</x:v>
      </x:c>
      <x:c r="J3187" s="22" t="n">
        <x:f>G3187/I3187*H3187</x:f>
        <x:v>0.01788763218217321</x:v>
      </x:c>
      <x:c r="K3187" s="13" t="str">
        <x:v>ISIC4:19</x:v>
      </x:c>
      <x:c r="L3187" s="15" t="n">
        <x:f>'Crosswalk'!C23</x:f>
        <x:v>1</x:v>
      </x:c>
      <x:c r="M3187" s="15" t="n">
        <x:f>'Crosswalk'!D23</x:f>
        <x:v>0</x:v>
      </x:c>
      <x:c r="N3187" s="15" t="n">
        <x:f>'Crosswalk'!E23</x:f>
        <x:v>0</x:v>
      </x:c>
      <x:c r="O3187" s="15" t="n">
        <x:f>'Crosswalk'!F23</x:f>
        <x:v>0</x:v>
      </x:c>
      <x:c r="P3187" s="15" t="n">
        <x:f>'Crosswalk'!G23</x:f>
        <x:v>0</x:v>
      </x:c>
      <x:c r="Q3187" s="15" t="n">
        <x:f>'Crosswalk'!H23</x:f>
        <x:v>0</x:v>
      </x:c>
      <x:c r="R3187" s="15" t="n">
        <x:f>'Crosswalk'!I23</x:f>
        <x:v>0</x:v>
      </x:c>
      <x:c r="S3187" s="15" t="n">
        <x:f>'Crosswalk'!J23</x:f>
        <x:v>0</x:v>
      </x:c>
      <x:c r="T3187" s="15" t="n">
        <x:f>'Crosswalk'!K23</x:f>
        <x:v>0</x:v>
      </x:c>
      <x:c r="U3187" s="15" t="n">
        <x:f>'Crosswalk'!L23</x:f>
        <x:v>0</x:v>
      </x:c>
      <x:c r="V3187" s="15" t="n">
        <x:f>'Crosswalk'!M23</x:f>
        <x:v>0</x:v>
      </x:c>
      <x:c r="W3187" s="15" t="n">
        <x:f>'Crosswalk'!N23</x:f>
        <x:v>0</x:v>
      </x:c>
      <x:c r="X3187" s="18" t="str">
        <x:v>LFS - Labour Force Survey</x:v>
      </x:c>
      <x:c r="Y3187" s="13" t="str"/>
      <x:c r="Z3187" s="18" t="str">
        <x:v>Peer composition: SGP, THA. Observed national industry detail; used only for composition within 2024 ILO modelled margins.</x:v>
      </x:c>
      <x:c r="AA3187" s="13" t="str"/>
      <x:c r="AB3187" s="13" t="str">
        <x:v>https://rplumber.ilo.org/data/indicator?format=.csv.gz&amp;id=EMP_TEMP_SEX_EC2_NB_A</x:v>
      </x:c>
    </x:row>
    <x:row r="3188" ht="48" customHeight="1">
      <x:c r="A3188" s="2" t="str">
        <x:v>MYS</x:v>
      </x:c>
      <x:c r="B3188" s="2" t="str">
        <x:v>C</x:v>
      </x:c>
      <x:c r="C3188" s="2" t="str">
        <x:v>SGP</x:v>
      </x:c>
      <x:c r="D3188" s="2" t="n">
        <x:v>2024</x:v>
      </x:c>
      <x:c r="E3188" s="2" t="str">
        <x:v>EC2_ISIC4_C20</x:v>
      </x:c>
      <x:c r="F3188" s="17" t="str">
        <x:v>Economic activity (ISIC-Rev.4), 2 digit level: 20 - Manufacture of chemicals and chemical products</x:v>
      </x:c>
      <x:c r="G3188" s="19" t="n">
        <x:v>13.542</x:v>
      </x:c>
      <x:c r="H3188" s="20" t="n">
        <x:v>0.5</x:v>
      </x:c>
      <x:c r="I3188" s="19" t="n">
        <x:f>SUM(G3180:G3200)</x:f>
        <x:v>212.018</x:v>
      </x:c>
      <x:c r="J3188" s="20" t="n">
        <x:f>G3188/I3188*H3188</x:f>
        <x:v>0.031935967700855585</x:v>
      </x:c>
      <x:c r="K3188" s="2" t="str">
        <x:v>ISIC4:20</x:v>
      </x:c>
      <x:c r="L3188" s="14" t="n">
        <x:f>'Crosswalk'!C24</x:f>
        <x:v>0</x:v>
      </x:c>
      <x:c r="M3188" s="14" t="n">
        <x:f>'Crosswalk'!D24</x:f>
        <x:v>0.8</x:v>
      </x:c>
      <x:c r="N3188" s="14" t="n">
        <x:f>'Crosswalk'!E24</x:f>
        <x:v>0</x:v>
      </x:c>
      <x:c r="O3188" s="14" t="n">
        <x:f>'Crosswalk'!F24</x:f>
        <x:v>0</x:v>
      </x:c>
      <x:c r="P3188" s="14" t="n">
        <x:f>'Crosswalk'!G24</x:f>
        <x:v>0.2</x:v>
      </x:c>
      <x:c r="Q3188" s="14" t="n">
        <x:f>'Crosswalk'!H24</x:f>
        <x:v>0</x:v>
      </x:c>
      <x:c r="R3188" s="14" t="n">
        <x:f>'Crosswalk'!I24</x:f>
        <x:v>0</x:v>
      </x:c>
      <x:c r="S3188" s="14" t="n">
        <x:f>'Crosswalk'!J24</x:f>
        <x:v>0</x:v>
      </x:c>
      <x:c r="T3188" s="14" t="n">
        <x:f>'Crosswalk'!K24</x:f>
        <x:v>0</x:v>
      </x:c>
      <x:c r="U3188" s="14" t="n">
        <x:f>'Crosswalk'!L24</x:f>
        <x:v>0</x:v>
      </x:c>
      <x:c r="V3188" s="14" t="n">
        <x:f>'Crosswalk'!M24</x:f>
        <x:v>0</x:v>
      </x:c>
      <x:c r="W3188" s="14" t="n">
        <x:f>'Crosswalk'!N24</x:f>
        <x:v>0</x:v>
      </x:c>
      <x:c r="X3188" s="17" t="str">
        <x:v>LFS - Labour Force Survey</x:v>
      </x:c>
      <x:c r="Y3188" s="2" t="str"/>
      <x:c r="Z3188" s="17" t="str">
        <x:v>Peer composition: SGP, THA. Observed national industry detail; used only for composition within 2024 ILO modelled margins.</x:v>
      </x:c>
      <x:c r="AA3188" s="2" t="str"/>
      <x:c r="AB3188" s="2" t="str">
        <x:v>https://rplumber.ilo.org/data/indicator?format=.csv.gz&amp;id=EMP_TEMP_SEX_EC2_NB_A</x:v>
      </x:c>
    </x:row>
    <x:row r="3189" ht="48" customHeight="1">
      <x:c r="A3189" s="13" t="str">
        <x:v>MYS</x:v>
      </x:c>
      <x:c r="B3189" s="13" t="str">
        <x:v>C</x:v>
      </x:c>
      <x:c r="C3189" s="13" t="str">
        <x:v>SGP</x:v>
      </x:c>
      <x:c r="D3189" s="13" t="n">
        <x:v>2024</x:v>
      </x:c>
      <x:c r="E3189" s="13" t="str">
        <x:v>EC2_ISIC4_C21</x:v>
      </x:c>
      <x:c r="F3189" s="18" t="str">
        <x:v>Economic activity (ISIC-Rev.4), 2 digit level: 21 - Manufacture of pharmaceuticals, medicinal chemical and botanical products</x:v>
      </x:c>
      <x:c r="G3189" s="21" t="n">
        <x:v>8.387</x:v>
      </x:c>
      <x:c r="H3189" s="22" t="n">
        <x:v>0.5</x:v>
      </x:c>
      <x:c r="I3189" s="21" t="n">
        <x:f>SUM(G3180:G3200)</x:f>
        <x:v>212.018</x:v>
      </x:c>
      <x:c r="J3189" s="22" t="n">
        <x:f>G3189/I3189*H3189</x:f>
        <x:v>0.019778981029912556</x:v>
      </x:c>
      <x:c r="K3189" s="13" t="str">
        <x:v>ISIC4:21</x:v>
      </x:c>
      <x:c r="L3189" s="15" t="n">
        <x:f>'Crosswalk'!C25</x:f>
        <x:v>0</x:v>
      </x:c>
      <x:c r="M3189" s="15" t="n">
        <x:f>'Crosswalk'!D25</x:f>
        <x:v>0</x:v>
      </x:c>
      <x:c r="N3189" s="15" t="n">
        <x:f>'Crosswalk'!E25</x:f>
        <x:v>0</x:v>
      </x:c>
      <x:c r="O3189" s="15" t="n">
        <x:f>'Crosswalk'!F25</x:f>
        <x:v>0</x:v>
      </x:c>
      <x:c r="P3189" s="15" t="n">
        <x:f>'Crosswalk'!G25</x:f>
        <x:v>0</x:v>
      </x:c>
      <x:c r="Q3189" s="15" t="n">
        <x:f>'Crosswalk'!H25</x:f>
        <x:v>1</x:v>
      </x:c>
      <x:c r="R3189" s="15" t="n">
        <x:f>'Crosswalk'!I25</x:f>
        <x:v>0</x:v>
      </x:c>
      <x:c r="S3189" s="15" t="n">
        <x:f>'Crosswalk'!J25</x:f>
        <x:v>0</x:v>
      </x:c>
      <x:c r="T3189" s="15" t="n">
        <x:f>'Crosswalk'!K25</x:f>
        <x:v>0</x:v>
      </x:c>
      <x:c r="U3189" s="15" t="n">
        <x:f>'Crosswalk'!L25</x:f>
        <x:v>0</x:v>
      </x:c>
      <x:c r="V3189" s="15" t="n">
        <x:f>'Crosswalk'!M25</x:f>
        <x:v>0</x:v>
      </x:c>
      <x:c r="W3189" s="15" t="n">
        <x:f>'Crosswalk'!N25</x:f>
        <x:v>0</x:v>
      </x:c>
      <x:c r="X3189" s="18" t="str">
        <x:v>LFS - Labour Force Survey</x:v>
      </x:c>
      <x:c r="Y3189" s="13" t="str"/>
      <x:c r="Z3189" s="18" t="str">
        <x:v>Peer composition: SGP, THA. Observed national industry detail; used only for composition within 2024 ILO modelled margins.</x:v>
      </x:c>
      <x:c r="AA3189" s="13" t="str"/>
      <x:c r="AB3189" s="13" t="str">
        <x:v>https://rplumber.ilo.org/data/indicator?format=.csv.gz&amp;id=EMP_TEMP_SEX_EC2_NB_A</x:v>
      </x:c>
    </x:row>
    <x:row r="3190" ht="48" customHeight="1">
      <x:c r="A3190" s="2" t="str">
        <x:v>MYS</x:v>
      </x:c>
      <x:c r="B3190" s="2" t="str">
        <x:v>C</x:v>
      </x:c>
      <x:c r="C3190" s="2" t="str">
        <x:v>SGP</x:v>
      </x:c>
      <x:c r="D3190" s="2" t="n">
        <x:v>2024</x:v>
      </x:c>
      <x:c r="E3190" s="2" t="str">
        <x:v>EC2_ISIC4_C22</x:v>
      </x:c>
      <x:c r="F3190" s="17" t="str">
        <x:v>Economic activity (ISIC-Rev.4), 2 digit level: 22 - Manufacture of rubber and plastics products</x:v>
      </x:c>
      <x:c r="G3190" s="19" t="n">
        <x:v>5.627</x:v>
      </x:c>
      <x:c r="H3190" s="20" t="n">
        <x:v>0.5</x:v>
      </x:c>
      <x:c r="I3190" s="19" t="n">
        <x:f>SUM(G3180:G3200)</x:f>
        <x:v>212.018</x:v>
      </x:c>
      <x:c r="J3190" s="20" t="n">
        <x:f>G3190/I3190*H3190</x:f>
        <x:v>0.013270099708515315</x:v>
      </x:c>
      <x:c r="K3190" s="2" t="str">
        <x:v>ISIC4:22</x:v>
      </x:c>
      <x:c r="L3190" s="14" t="n">
        <x:f>'Crosswalk'!C26</x:f>
        <x:v>0</x:v>
      </x:c>
      <x:c r="M3190" s="14" t="n">
        <x:f>'Crosswalk'!D26</x:f>
        <x:v>0.5</x:v>
      </x:c>
      <x:c r="N3190" s="14" t="n">
        <x:f>'Crosswalk'!E26</x:f>
        <x:v>0.2</x:v>
      </x:c>
      <x:c r="O3190" s="14" t="n">
        <x:f>'Crosswalk'!F26</x:f>
        <x:v>0.3</x:v>
      </x:c>
      <x:c r="P3190" s="14" t="n">
        <x:f>'Crosswalk'!G26</x:f>
        <x:v>0</x:v>
      </x:c>
      <x:c r="Q3190" s="14" t="n">
        <x:f>'Crosswalk'!H26</x:f>
        <x:v>0</x:v>
      </x:c>
      <x:c r="R3190" s="14" t="n">
        <x:f>'Crosswalk'!I26</x:f>
        <x:v>0</x:v>
      </x:c>
      <x:c r="S3190" s="14" t="n">
        <x:f>'Crosswalk'!J26</x:f>
        <x:v>0</x:v>
      </x:c>
      <x:c r="T3190" s="14" t="n">
        <x:f>'Crosswalk'!K26</x:f>
        <x:v>0</x:v>
      </x:c>
      <x:c r="U3190" s="14" t="n">
        <x:f>'Crosswalk'!L26</x:f>
        <x:v>0</x:v>
      </x:c>
      <x:c r="V3190" s="14" t="n">
        <x:f>'Crosswalk'!M26</x:f>
        <x:v>0</x:v>
      </x:c>
      <x:c r="W3190" s="14" t="n">
        <x:f>'Crosswalk'!N26</x:f>
        <x:v>0</x:v>
      </x:c>
      <x:c r="X3190" s="17" t="str">
        <x:v>LFS - Labour Force Survey</x:v>
      </x:c>
      <x:c r="Y3190" s="2" t="str"/>
      <x:c r="Z3190" s="17" t="str">
        <x:v>Peer composition: SGP, THA. Observed national industry detail; used only for composition within 2024 ILO modelled margins.</x:v>
      </x:c>
      <x:c r="AA3190" s="2" t="str"/>
      <x:c r="AB3190" s="2" t="str">
        <x:v>https://rplumber.ilo.org/data/indicator?format=.csv.gz&amp;id=EMP_TEMP_SEX_EC2_NB_A</x:v>
      </x:c>
    </x:row>
    <x:row r="3191" ht="48" customHeight="1">
      <x:c r="A3191" s="13" t="str">
        <x:v>MYS</x:v>
      </x:c>
      <x:c r="B3191" s="13" t="str">
        <x:v>C</x:v>
      </x:c>
      <x:c r="C3191" s="13" t="str">
        <x:v>SGP</x:v>
      </x:c>
      <x:c r="D3191" s="13" t="n">
        <x:v>2024</x:v>
      </x:c>
      <x:c r="E3191" s="13" t="str">
        <x:v>EC2_ISIC4_C23</x:v>
      </x:c>
      <x:c r="F3191" s="18" t="str">
        <x:v>Economic activity (ISIC-Rev.4), 2 digit level: 23 - Manufacture of other non-metallic mineral products</x:v>
      </x:c>
      <x:c r="G3191" s="21" t="n">
        <x:v>2.246</x:v>
      </x:c>
      <x:c r="H3191" s="22" t="n">
        <x:v>0.5</x:v>
      </x:c>
      <x:c r="I3191" s="21" t="n">
        <x:f>SUM(G3180:G3200)</x:f>
        <x:v>212.018</x:v>
      </x:c>
      <x:c r="J3191" s="22" t="n">
        <x:f>G3191/I3191*H3191</x:f>
        <x:v>0.005296720089803696</x:v>
      </x:c>
      <x:c r="K3191" s="13" t="str">
        <x:v>ISIC4:23</x:v>
      </x:c>
      <x:c r="L3191" s="15" t="n">
        <x:f>'Crosswalk'!C27</x:f>
        <x:v>0</x:v>
      </x:c>
      <x:c r="M3191" s="15" t="n">
        <x:f>'Crosswalk'!D27</x:f>
        <x:v>0.85</x:v>
      </x:c>
      <x:c r="N3191" s="15" t="n">
        <x:f>'Crosswalk'!E27</x:f>
        <x:v>0.15</x:v>
      </x:c>
      <x:c r="O3191" s="15" t="n">
        <x:f>'Crosswalk'!F27</x:f>
        <x:v>0</x:v>
      </x:c>
      <x:c r="P3191" s="15" t="n">
        <x:f>'Crosswalk'!G27</x:f>
        <x:v>0</x:v>
      </x:c>
      <x:c r="Q3191" s="15" t="n">
        <x:f>'Crosswalk'!H27</x:f>
        <x:v>0</x:v>
      </x:c>
      <x:c r="R3191" s="15" t="n">
        <x:f>'Crosswalk'!I27</x:f>
        <x:v>0</x:v>
      </x:c>
      <x:c r="S3191" s="15" t="n">
        <x:f>'Crosswalk'!J27</x:f>
        <x:v>0</x:v>
      </x:c>
      <x:c r="T3191" s="15" t="n">
        <x:f>'Crosswalk'!K27</x:f>
        <x:v>0</x:v>
      </x:c>
      <x:c r="U3191" s="15" t="n">
        <x:f>'Crosswalk'!L27</x:f>
        <x:v>0</x:v>
      </x:c>
      <x:c r="V3191" s="15" t="n">
        <x:f>'Crosswalk'!M27</x:f>
        <x:v>0</x:v>
      </x:c>
      <x:c r="W3191" s="15" t="n">
        <x:f>'Crosswalk'!N27</x:f>
        <x:v>0</x:v>
      </x:c>
      <x:c r="X3191" s="18" t="str">
        <x:v>LFS - Labour Force Survey</x:v>
      </x:c>
      <x:c r="Y3191" s="13" t="str"/>
      <x:c r="Z3191" s="18" t="str">
        <x:v>Peer composition: SGP, THA. Observed national industry detail; used only for composition within 2024 ILO modelled margins.</x:v>
      </x:c>
      <x:c r="AA3191" s="13" t="str"/>
      <x:c r="AB3191" s="13" t="str">
        <x:v>https://rplumber.ilo.org/data/indicator?format=.csv.gz&amp;id=EMP_TEMP_SEX_EC2_NB_A</x:v>
      </x:c>
    </x:row>
    <x:row r="3192" ht="48" customHeight="1">
      <x:c r="A3192" s="2" t="str">
        <x:v>MYS</x:v>
      </x:c>
      <x:c r="B3192" s="2" t="str">
        <x:v>C</x:v>
      </x:c>
      <x:c r="C3192" s="2" t="str">
        <x:v>SGP</x:v>
      </x:c>
      <x:c r="D3192" s="2" t="n">
        <x:v>2024</x:v>
      </x:c>
      <x:c r="E3192" s="2" t="str">
        <x:v>EC2_ISIC4_C24</x:v>
      </x:c>
      <x:c r="F3192" s="17" t="str">
        <x:v>Economic activity (ISIC-Rev.4), 2 digit level: 24 - Manufacture of basic metals</x:v>
      </x:c>
      <x:c r="G3192" s="19" t="n">
        <x:v>1.013</x:v>
      </x:c>
      <x:c r="H3192" s="20" t="n">
        <x:v>0.5</x:v>
      </x:c>
      <x:c r="I3192" s="19" t="n">
        <x:f>SUM(G3180:G3200)</x:f>
        <x:v>212.018</x:v>
      </x:c>
      <x:c r="J3192" s="20" t="n">
        <x:f>G3192/I3192*H3192</x:f>
        <x:v>0.002388948108179494</x:v>
      </x:c>
      <x:c r="K3192" s="2" t="str">
        <x:v>ISIC4:24</x:v>
      </x:c>
      <x:c r="L3192" s="14" t="n">
        <x:f>'Crosswalk'!C28</x:f>
        <x:v>0</x:v>
      </x:c>
      <x:c r="M3192" s="14" t="n">
        <x:f>'Crosswalk'!D28</x:f>
        <x:v>1</x:v>
      </x:c>
      <x:c r="N3192" s="14" t="n">
        <x:f>'Crosswalk'!E28</x:f>
        <x:v>0</x:v>
      </x:c>
      <x:c r="O3192" s="14" t="n">
        <x:f>'Crosswalk'!F28</x:f>
        <x:v>0</x:v>
      </x:c>
      <x:c r="P3192" s="14" t="n">
        <x:f>'Crosswalk'!G28</x:f>
        <x:v>0</x:v>
      </x:c>
      <x:c r="Q3192" s="14" t="n">
        <x:f>'Crosswalk'!H28</x:f>
        <x:v>0</x:v>
      </x:c>
      <x:c r="R3192" s="14" t="n">
        <x:f>'Crosswalk'!I28</x:f>
        <x:v>0</x:v>
      </x:c>
      <x:c r="S3192" s="14" t="n">
        <x:f>'Crosswalk'!J28</x:f>
        <x:v>0</x:v>
      </x:c>
      <x:c r="T3192" s="14" t="n">
        <x:f>'Crosswalk'!K28</x:f>
        <x:v>0</x:v>
      </x:c>
      <x:c r="U3192" s="14" t="n">
        <x:f>'Crosswalk'!L28</x:f>
        <x:v>0</x:v>
      </x:c>
      <x:c r="V3192" s="14" t="n">
        <x:f>'Crosswalk'!M28</x:f>
        <x:v>0</x:v>
      </x:c>
      <x:c r="W3192" s="14" t="n">
        <x:f>'Crosswalk'!N28</x:f>
        <x:v>0</x:v>
      </x:c>
      <x:c r="X3192" s="17" t="str">
        <x:v>LFS - Labour Force Survey</x:v>
      </x:c>
      <x:c r="Y3192" s="2" t="str"/>
      <x:c r="Z3192" s="17" t="str">
        <x:v>Peer composition: SGP, THA. Observed national industry detail; used only for composition within 2024 ILO modelled margins.</x:v>
      </x:c>
      <x:c r="AA3192" s="2" t="str"/>
      <x:c r="AB3192" s="2" t="str">
        <x:v>https://rplumber.ilo.org/data/indicator?format=.csv.gz&amp;id=EMP_TEMP_SEX_EC2_NB_A</x:v>
      </x:c>
    </x:row>
    <x:row r="3193" ht="48" customHeight="1">
      <x:c r="A3193" s="13" t="str">
        <x:v>MYS</x:v>
      </x:c>
      <x:c r="B3193" s="13" t="str">
        <x:v>C</x:v>
      </x:c>
      <x:c r="C3193" s="13" t="str">
        <x:v>SGP</x:v>
      </x:c>
      <x:c r="D3193" s="13" t="n">
        <x:v>2024</x:v>
      </x:c>
      <x:c r="E3193" s="13" t="str">
        <x:v>EC2_ISIC4_C25</x:v>
      </x:c>
      <x:c r="F3193" s="18" t="str">
        <x:v>Economic activity (ISIC-Rev.4), 2 digit level: 25 - Manufacture of fabricated metal products, except machinery and equipment</x:v>
      </x:c>
      <x:c r="G3193" s="21" t="n">
        <x:v>12.901</x:v>
      </x:c>
      <x:c r="H3193" s="22" t="n">
        <x:v>0.5</x:v>
      </x:c>
      <x:c r="I3193" s="21" t="n">
        <x:f>SUM(G3180:G3200)</x:f>
        <x:v>212.018</x:v>
      </x:c>
      <x:c r="J3193" s="22" t="n">
        <x:f>G3193/I3193*H3193</x:f>
        <x:v>0.030424303596864415</x:v>
      </x:c>
      <x:c r="K3193" s="13" t="str">
        <x:v>ISIC4:25</x:v>
      </x:c>
      <x:c r="L3193" s="15" t="n">
        <x:f>'Crosswalk'!C29</x:f>
        <x:v>0</x:v>
      </x:c>
      <x:c r="M3193" s="15" t="n">
        <x:f>'Crosswalk'!D29</x:f>
        <x:v>0</x:v>
      </x:c>
      <x:c r="N3193" s="15" t="n">
        <x:f>'Crosswalk'!E29</x:f>
        <x:v>1</x:v>
      </x:c>
      <x:c r="O3193" s="15" t="n">
        <x:f>'Crosswalk'!F29</x:f>
        <x:v>0</x:v>
      </x:c>
      <x:c r="P3193" s="15" t="n">
        <x:f>'Crosswalk'!G29</x:f>
        <x:v>0</x:v>
      </x:c>
      <x:c r="Q3193" s="15" t="n">
        <x:f>'Crosswalk'!H29</x:f>
        <x:v>0</x:v>
      </x:c>
      <x:c r="R3193" s="15" t="n">
        <x:f>'Crosswalk'!I29</x:f>
        <x:v>0</x:v>
      </x:c>
      <x:c r="S3193" s="15" t="n">
        <x:f>'Crosswalk'!J29</x:f>
        <x:v>0</x:v>
      </x:c>
      <x:c r="T3193" s="15" t="n">
        <x:f>'Crosswalk'!K29</x:f>
        <x:v>0</x:v>
      </x:c>
      <x:c r="U3193" s="15" t="n">
        <x:f>'Crosswalk'!L29</x:f>
        <x:v>0</x:v>
      </x:c>
      <x:c r="V3193" s="15" t="n">
        <x:f>'Crosswalk'!M29</x:f>
        <x:v>0</x:v>
      </x:c>
      <x:c r="W3193" s="15" t="n">
        <x:f>'Crosswalk'!N29</x:f>
        <x:v>0</x:v>
      </x:c>
      <x:c r="X3193" s="18" t="str">
        <x:v>LFS - Labour Force Survey</x:v>
      </x:c>
      <x:c r="Y3193" s="13" t="str"/>
      <x:c r="Z3193" s="18" t="str">
        <x:v>Peer composition: SGP, THA. Observed national industry detail; used only for composition within 2024 ILO modelled margins.</x:v>
      </x:c>
      <x:c r="AA3193" s="13" t="str"/>
      <x:c r="AB3193" s="13" t="str">
        <x:v>https://rplumber.ilo.org/data/indicator?format=.csv.gz&amp;id=EMP_TEMP_SEX_EC2_NB_A</x:v>
      </x:c>
    </x:row>
    <x:row r="3194" ht="48" customHeight="1">
      <x:c r="A3194" s="2" t="str">
        <x:v>MYS</x:v>
      </x:c>
      <x:c r="B3194" s="2" t="str">
        <x:v>C</x:v>
      </x:c>
      <x:c r="C3194" s="2" t="str">
        <x:v>SGP</x:v>
      </x:c>
      <x:c r="D3194" s="2" t="n">
        <x:v>2024</x:v>
      </x:c>
      <x:c r="E3194" s="2" t="str">
        <x:v>EC2_ISIC4_C26</x:v>
      </x:c>
      <x:c r="F3194" s="17" t="str">
        <x:v>Economic activity (ISIC-Rev.4), 2 digit level: 26 - Manufacture of computer, electronic and optical products</x:v>
      </x:c>
      <x:c r="G3194" s="19" t="n">
        <x:v>39.548</x:v>
      </x:c>
      <x:c r="H3194" s="20" t="n">
        <x:v>0.5</x:v>
      </x:c>
      <x:c r="I3194" s="19" t="n">
        <x:f>SUM(G3180:G3200)</x:f>
        <x:v>212.018</x:v>
      </x:c>
      <x:c r="J3194" s="20" t="n">
        <x:f>G3194/I3194*H3194</x:f>
        <x:v>0.0932656661226877</x:v>
      </x:c>
      <x:c r="K3194" s="2" t="str">
        <x:v>ISIC4:26</x:v>
      </x:c>
      <x:c r="L3194" s="14" t="n">
        <x:f>'Crosswalk'!C30</x:f>
        <x:v>0</x:v>
      </x:c>
      <x:c r="M3194" s="14" t="n">
        <x:f>'Crosswalk'!D30</x:f>
        <x:v>0</x:v>
      </x:c>
      <x:c r="N3194" s="14" t="n">
        <x:f>'Crosswalk'!E30</x:f>
        <x:v>0.05</x:v>
      </x:c>
      <x:c r="O3194" s="14" t="n">
        <x:f>'Crosswalk'!F30</x:f>
        <x:v>0.1</x:v>
      </x:c>
      <x:c r="P3194" s="14" t="n">
        <x:f>'Crosswalk'!G30</x:f>
        <x:v>0</x:v>
      </x:c>
      <x:c r="Q3194" s="14" t="n">
        <x:f>'Crosswalk'!H30</x:f>
        <x:v>0.1</x:v>
      </x:c>
      <x:c r="R3194" s="14" t="n">
        <x:f>'Crosswalk'!I30</x:f>
        <x:v>0</x:v>
      </x:c>
      <x:c r="S3194" s="14" t="n">
        <x:f>'Crosswalk'!J30</x:f>
        <x:v>0.75</x:v>
      </x:c>
      <x:c r="T3194" s="14" t="n">
        <x:f>'Crosswalk'!K30</x:f>
        <x:v>0</x:v>
      </x:c>
      <x:c r="U3194" s="14" t="n">
        <x:f>'Crosswalk'!L30</x:f>
        <x:v>0</x:v>
      </x:c>
      <x:c r="V3194" s="14" t="n">
        <x:f>'Crosswalk'!M30</x:f>
        <x:v>0</x:v>
      </x:c>
      <x:c r="W3194" s="14" t="n">
        <x:f>'Crosswalk'!N30</x:f>
        <x:v>0</x:v>
      </x:c>
      <x:c r="X3194" s="17" t="str">
        <x:v>LFS - Labour Force Survey</x:v>
      </x:c>
      <x:c r="Y3194" s="2" t="str"/>
      <x:c r="Z3194" s="17" t="str">
        <x:v>Peer composition: SGP, THA. Observed national industry detail; used only for composition within 2024 ILO modelled margins.</x:v>
      </x:c>
      <x:c r="AA3194" s="2" t="str"/>
      <x:c r="AB3194" s="2" t="str">
        <x:v>https://rplumber.ilo.org/data/indicator?format=.csv.gz&amp;id=EMP_TEMP_SEX_EC2_NB_A</x:v>
      </x:c>
    </x:row>
    <x:row r="3195" ht="48" customHeight="1">
      <x:c r="A3195" s="13" t="str">
        <x:v>MYS</x:v>
      </x:c>
      <x:c r="B3195" s="13" t="str">
        <x:v>C</x:v>
      </x:c>
      <x:c r="C3195" s="13" t="str">
        <x:v>SGP</x:v>
      </x:c>
      <x:c r="D3195" s="13" t="n">
        <x:v>2024</x:v>
      </x:c>
      <x:c r="E3195" s="13" t="str">
        <x:v>EC2_ISIC4_C27</x:v>
      </x:c>
      <x:c r="F3195" s="18" t="str">
        <x:v>Economic activity (ISIC-Rev.4), 2 digit level: 27 - Manufacture of electrical equipment</x:v>
      </x:c>
      <x:c r="G3195" s="21" t="n">
        <x:v>5.895</x:v>
      </x:c>
      <x:c r="H3195" s="22" t="n">
        <x:v>0.5</x:v>
      </x:c>
      <x:c r="I3195" s="21" t="n">
        <x:f>SUM(G3180:G3200)</x:f>
        <x:v>212.018</x:v>
      </x:c>
      <x:c r="J3195" s="22" t="n">
        <x:f>G3195/I3195*H3195</x:f>
        <x:v>0.01390212151798432</x:v>
      </x:c>
      <x:c r="K3195" s="13" t="str">
        <x:v>ISIC4:27</x:v>
      </x:c>
      <x:c r="L3195" s="15" t="n">
        <x:f>'Crosswalk'!C31</x:f>
        <x:v>0</x:v>
      </x:c>
      <x:c r="M3195" s="15" t="n">
        <x:f>'Crosswalk'!D31</x:f>
        <x:v>0</x:v>
      </x:c>
      <x:c r="N3195" s="15" t="n">
        <x:f>'Crosswalk'!E31</x:f>
        <x:v>0.85</x:v>
      </x:c>
      <x:c r="O3195" s="15" t="n">
        <x:f>'Crosswalk'!F31</x:f>
        <x:v>0.15</x:v>
      </x:c>
      <x:c r="P3195" s="15" t="n">
        <x:f>'Crosswalk'!G31</x:f>
        <x:v>0</x:v>
      </x:c>
      <x:c r="Q3195" s="15" t="n">
        <x:f>'Crosswalk'!H31</x:f>
        <x:v>0</x:v>
      </x:c>
      <x:c r="R3195" s="15" t="n">
        <x:f>'Crosswalk'!I31</x:f>
        <x:v>0</x:v>
      </x:c>
      <x:c r="S3195" s="15" t="n">
        <x:f>'Crosswalk'!J31</x:f>
        <x:v>0</x:v>
      </x:c>
      <x:c r="T3195" s="15" t="n">
        <x:f>'Crosswalk'!K31</x:f>
        <x:v>0</x:v>
      </x:c>
      <x:c r="U3195" s="15" t="n">
        <x:f>'Crosswalk'!L31</x:f>
        <x:v>0</x:v>
      </x:c>
      <x:c r="V3195" s="15" t="n">
        <x:f>'Crosswalk'!M31</x:f>
        <x:v>0</x:v>
      </x:c>
      <x:c r="W3195" s="15" t="n">
        <x:f>'Crosswalk'!N31</x:f>
        <x:v>0</x:v>
      </x:c>
      <x:c r="X3195" s="18" t="str">
        <x:v>LFS - Labour Force Survey</x:v>
      </x:c>
      <x:c r="Y3195" s="13" t="str"/>
      <x:c r="Z3195" s="18" t="str">
        <x:v>Peer composition: SGP, THA. Observed national industry detail; used only for composition within 2024 ILO modelled margins.</x:v>
      </x:c>
      <x:c r="AA3195" s="13" t="str"/>
      <x:c r="AB3195" s="13" t="str">
        <x:v>https://rplumber.ilo.org/data/indicator?format=.csv.gz&amp;id=EMP_TEMP_SEX_EC2_NB_A</x:v>
      </x:c>
    </x:row>
    <x:row r="3196" ht="48" customHeight="1">
      <x:c r="A3196" s="2" t="str">
        <x:v>MYS</x:v>
      </x:c>
      <x:c r="B3196" s="2" t="str">
        <x:v>C</x:v>
      </x:c>
      <x:c r="C3196" s="2" t="str">
        <x:v>SGP</x:v>
      </x:c>
      <x:c r="D3196" s="2" t="n">
        <x:v>2024</x:v>
      </x:c>
      <x:c r="E3196" s="2" t="str">
        <x:v>EC2_ISIC4_C28</x:v>
      </x:c>
      <x:c r="F3196" s="17" t="str">
        <x:v>Economic activity (ISIC-Rev.4), 2 digit level: 28 - Manufacture of machinery and equipment n.e.c.</x:v>
      </x:c>
      <x:c r="G3196" s="19" t="n">
        <x:v>34.262</x:v>
      </x:c>
      <x:c r="H3196" s="20" t="n">
        <x:v>0.5</x:v>
      </x:c>
      <x:c r="I3196" s="19" t="n">
        <x:f>SUM(G3180:G3200)</x:f>
        <x:v>212.018</x:v>
      </x:c>
      <x:c r="J3196" s="20" t="n">
        <x:f>G3196/I3196*H3196</x:f>
        <x:v>0.08079974341801167</x:v>
      </x:c>
      <x:c r="K3196" s="2" t="str">
        <x:v>ISIC4:28</x:v>
      </x:c>
      <x:c r="L3196" s="14" t="n">
        <x:f>'Crosswalk'!C32</x:f>
        <x:v>0</x:v>
      </x:c>
      <x:c r="M3196" s="14" t="n">
        <x:f>'Crosswalk'!D32</x:f>
        <x:v>0</x:v>
      </x:c>
      <x:c r="N3196" s="14" t="n">
        <x:f>'Crosswalk'!E32</x:f>
        <x:v>1</x:v>
      </x:c>
      <x:c r="O3196" s="14" t="n">
        <x:f>'Crosswalk'!F32</x:f>
        <x:v>0</x:v>
      </x:c>
      <x:c r="P3196" s="14" t="n">
        <x:f>'Crosswalk'!G32</x:f>
        <x:v>0</x:v>
      </x:c>
      <x:c r="Q3196" s="14" t="n">
        <x:f>'Crosswalk'!H32</x:f>
        <x:v>0</x:v>
      </x:c>
      <x:c r="R3196" s="14" t="n">
        <x:f>'Crosswalk'!I32</x:f>
        <x:v>0</x:v>
      </x:c>
      <x:c r="S3196" s="14" t="n">
        <x:f>'Crosswalk'!J32</x:f>
        <x:v>0</x:v>
      </x:c>
      <x:c r="T3196" s="14" t="n">
        <x:f>'Crosswalk'!K32</x:f>
        <x:v>0</x:v>
      </x:c>
      <x:c r="U3196" s="14" t="n">
        <x:f>'Crosswalk'!L32</x:f>
        <x:v>0</x:v>
      </x:c>
      <x:c r="V3196" s="14" t="n">
        <x:f>'Crosswalk'!M32</x:f>
        <x:v>0</x:v>
      </x:c>
      <x:c r="W3196" s="14" t="n">
        <x:f>'Crosswalk'!N32</x:f>
        <x:v>0</x:v>
      </x:c>
      <x:c r="X3196" s="17" t="str">
        <x:v>LFS - Labour Force Survey</x:v>
      </x:c>
      <x:c r="Y3196" s="2" t="str"/>
      <x:c r="Z3196" s="17" t="str">
        <x:v>Peer composition: SGP, THA. Observed national industry detail; used only for composition within 2024 ILO modelled margins.</x:v>
      </x:c>
      <x:c r="AA3196" s="2" t="str"/>
      <x:c r="AB3196" s="2" t="str">
        <x:v>https://rplumber.ilo.org/data/indicator?format=.csv.gz&amp;id=EMP_TEMP_SEX_EC2_NB_A</x:v>
      </x:c>
    </x:row>
    <x:row r="3197" ht="48" customHeight="1">
      <x:c r="A3197" s="13" t="str">
        <x:v>MYS</x:v>
      </x:c>
      <x:c r="B3197" s="13" t="str">
        <x:v>C</x:v>
      </x:c>
      <x:c r="C3197" s="13" t="str">
        <x:v>SGP</x:v>
      </x:c>
      <x:c r="D3197" s="13" t="n">
        <x:v>2024</x:v>
      </x:c>
      <x:c r="E3197" s="13" t="str">
        <x:v>EC2_ISIC4_C29</x:v>
      </x:c>
      <x:c r="F3197" s="18" t="str">
        <x:v>Economic activity (ISIC-Rev.4), 2 digit level: 29 - Manufacture of motor vehicles, trailers and semi-trailers</x:v>
      </x:c>
      <x:c r="G3197" s="21" t="n">
        <x:v>2.364</x:v>
      </x:c>
      <x:c r="H3197" s="22" t="n">
        <x:v>0.5</x:v>
      </x:c>
      <x:c r="I3197" s="21" t="n">
        <x:f>SUM(G3180:G3200)</x:f>
        <x:v>212.018</x:v>
      </x:c>
      <x:c r="J3197" s="22" t="n">
        <x:f>G3197/I3197*H3197</x:f>
        <x:v>0.005574998349196766</x:v>
      </x:c>
      <x:c r="K3197" s="13" t="str">
        <x:v>ISIC4:29</x:v>
      </x:c>
      <x:c r="L3197" s="15" t="n">
        <x:f>'Crosswalk'!C33</x:f>
        <x:v>0</x:v>
      </x:c>
      <x:c r="M3197" s="15" t="n">
        <x:f>'Crosswalk'!D33</x:f>
        <x:v>0</x:v>
      </x:c>
      <x:c r="N3197" s="15" t="n">
        <x:f>'Crosswalk'!E33</x:f>
        <x:v>0</x:v>
      </x:c>
      <x:c r="O3197" s="15" t="n">
        <x:f>'Crosswalk'!F33</x:f>
        <x:v>1</x:v>
      </x:c>
      <x:c r="P3197" s="15" t="n">
        <x:f>'Crosswalk'!G33</x:f>
        <x:v>0</x:v>
      </x:c>
      <x:c r="Q3197" s="15" t="n">
        <x:f>'Crosswalk'!H33</x:f>
        <x:v>0</x:v>
      </x:c>
      <x:c r="R3197" s="15" t="n">
        <x:f>'Crosswalk'!I33</x:f>
        <x:v>0</x:v>
      </x:c>
      <x:c r="S3197" s="15" t="n">
        <x:f>'Crosswalk'!J33</x:f>
        <x:v>0</x:v>
      </x:c>
      <x:c r="T3197" s="15" t="n">
        <x:f>'Crosswalk'!K33</x:f>
        <x:v>0</x:v>
      </x:c>
      <x:c r="U3197" s="15" t="n">
        <x:f>'Crosswalk'!L33</x:f>
        <x:v>0</x:v>
      </x:c>
      <x:c r="V3197" s="15" t="n">
        <x:f>'Crosswalk'!M33</x:f>
        <x:v>0</x:v>
      </x:c>
      <x:c r="W3197" s="15" t="n">
        <x:f>'Crosswalk'!N33</x:f>
        <x:v>0</x:v>
      </x:c>
      <x:c r="X3197" s="18" t="str">
        <x:v>LFS - Labour Force Survey</x:v>
      </x:c>
      <x:c r="Y3197" s="13" t="str"/>
      <x:c r="Z3197" s="18" t="str">
        <x:v>Peer composition: SGP, THA. Observed national industry detail; used only for composition within 2024 ILO modelled margins.</x:v>
      </x:c>
      <x:c r="AA3197" s="13" t="str"/>
      <x:c r="AB3197" s="13" t="str">
        <x:v>https://rplumber.ilo.org/data/indicator?format=.csv.gz&amp;id=EMP_TEMP_SEX_EC2_NB_A</x:v>
      </x:c>
    </x:row>
    <x:row r="3198" ht="48" customHeight="1">
      <x:c r="A3198" s="2" t="str">
        <x:v>MYS</x:v>
      </x:c>
      <x:c r="B3198" s="2" t="str">
        <x:v>C</x:v>
      </x:c>
      <x:c r="C3198" s="2" t="str">
        <x:v>SGP</x:v>
      </x:c>
      <x:c r="D3198" s="2" t="n">
        <x:v>2024</x:v>
      </x:c>
      <x:c r="E3198" s="2" t="str">
        <x:v>EC2_ISIC4_C30</x:v>
      </x:c>
      <x:c r="F3198" s="17" t="str">
        <x:v>Economic activity (ISIC-Rev.4), 2 digit level: 30 - Manufacture of other transport equipment</x:v>
      </x:c>
      <x:c r="G3198" s="19" t="n">
        <x:v>26.349</x:v>
      </x:c>
      <x:c r="H3198" s="20" t="n">
        <x:v>0.5</x:v>
      </x:c>
      <x:c r="I3198" s="19" t="n">
        <x:f>SUM(G3180:G3200)</x:f>
        <x:v>212.018</x:v>
      </x:c>
      <x:c r="J3198" s="20" t="n">
        <x:f>G3198/I3198*H3198</x:f>
        <x:v>0.06213859200633908</x:v>
      </x:c>
      <x:c r="K3198" s="2" t="str">
        <x:v>ISIC4:30</x:v>
      </x:c>
      <x:c r="L3198" s="14" t="n">
        <x:f>'Crosswalk'!C34</x:f>
        <x:v>0</x:v>
      </x:c>
      <x:c r="M3198" s="14" t="n">
        <x:f>'Crosswalk'!D34</x:f>
        <x:v>0</x:v>
      </x:c>
      <x:c r="N3198" s="14" t="n">
        <x:f>'Crosswalk'!E34</x:f>
        <x:v>0.9</x:v>
      </x:c>
      <x:c r="O3198" s="14" t="n">
        <x:f>'Crosswalk'!F34</x:f>
        <x:v>0.1</x:v>
      </x:c>
      <x:c r="P3198" s="14" t="n">
        <x:f>'Crosswalk'!G34</x:f>
        <x:v>0</x:v>
      </x:c>
      <x:c r="Q3198" s="14" t="n">
        <x:f>'Crosswalk'!H34</x:f>
        <x:v>0</x:v>
      </x:c>
      <x:c r="R3198" s="14" t="n">
        <x:f>'Crosswalk'!I34</x:f>
        <x:v>0</x:v>
      </x:c>
      <x:c r="S3198" s="14" t="n">
        <x:f>'Crosswalk'!J34</x:f>
        <x:v>0</x:v>
      </x:c>
      <x:c r="T3198" s="14" t="n">
        <x:f>'Crosswalk'!K34</x:f>
        <x:v>0</x:v>
      </x:c>
      <x:c r="U3198" s="14" t="n">
        <x:f>'Crosswalk'!L34</x:f>
        <x:v>0</x:v>
      </x:c>
      <x:c r="V3198" s="14" t="n">
        <x:f>'Crosswalk'!M34</x:f>
        <x:v>0</x:v>
      </x:c>
      <x:c r="W3198" s="14" t="n">
        <x:f>'Crosswalk'!N34</x:f>
        <x:v>0</x:v>
      </x:c>
      <x:c r="X3198" s="17" t="str">
        <x:v>LFS - Labour Force Survey</x:v>
      </x:c>
      <x:c r="Y3198" s="2" t="str"/>
      <x:c r="Z3198" s="17" t="str">
        <x:v>Peer composition: SGP, THA. Observed national industry detail; used only for composition within 2024 ILO modelled margins.</x:v>
      </x:c>
      <x:c r="AA3198" s="2" t="str"/>
      <x:c r="AB3198" s="2" t="str">
        <x:v>https://rplumber.ilo.org/data/indicator?format=.csv.gz&amp;id=EMP_TEMP_SEX_EC2_NB_A</x:v>
      </x:c>
    </x:row>
    <x:row r="3199" ht="48" customHeight="1">
      <x:c r="A3199" s="13" t="str">
        <x:v>MYS</x:v>
      </x:c>
      <x:c r="B3199" s="13" t="str">
        <x:v>C</x:v>
      </x:c>
      <x:c r="C3199" s="13" t="str">
        <x:v>SGP</x:v>
      </x:c>
      <x:c r="D3199" s="13" t="n">
        <x:v>2024</x:v>
      </x:c>
      <x:c r="E3199" s="13" t="str">
        <x:v>EC2_ISIC4_C31</x:v>
      </x:c>
      <x:c r="F3199" s="18" t="str">
        <x:v>Economic activity (ISIC-Rev.4), 2 digit level: 31 - Manufacture of furniture</x:v>
      </x:c>
      <x:c r="G3199" s="21" t="n">
        <x:v>3.585</x:v>
      </x:c>
      <x:c r="H3199" s="22" t="n">
        <x:v>0.5</x:v>
      </x:c>
      <x:c r="I3199" s="21" t="n">
        <x:f>SUM(G3180:G3200)</x:f>
        <x:v>212.018</x:v>
      </x:c>
      <x:c r="J3199" s="22" t="n">
        <x:f>G3199/I3199*H3199</x:f>
        <x:v>0.008454470846814893</x:v>
      </x:c>
      <x:c r="K3199" s="13" t="str">
        <x:v>ISIC4:31</x:v>
      </x:c>
      <x:c r="L3199" s="15" t="n">
        <x:f>'Crosswalk'!C35</x:f>
        <x:v>0</x:v>
      </x:c>
      <x:c r="M3199" s="15" t="n">
        <x:f>'Crosswalk'!D35</x:f>
        <x:v>0</x:v>
      </x:c>
      <x:c r="N3199" s="15" t="n">
        <x:f>'Crosswalk'!E35</x:f>
        <x:v>0</x:v>
      </x:c>
      <x:c r="O3199" s="15" t="n">
        <x:f>'Crosswalk'!F35</x:f>
        <x:v>1</x:v>
      </x:c>
      <x:c r="P3199" s="15" t="n">
        <x:f>'Crosswalk'!G35</x:f>
        <x:v>0</x:v>
      </x:c>
      <x:c r="Q3199" s="15" t="n">
        <x:f>'Crosswalk'!H35</x:f>
        <x:v>0</x:v>
      </x:c>
      <x:c r="R3199" s="15" t="n">
        <x:f>'Crosswalk'!I35</x:f>
        <x:v>0</x:v>
      </x:c>
      <x:c r="S3199" s="15" t="n">
        <x:f>'Crosswalk'!J35</x:f>
        <x:v>0</x:v>
      </x:c>
      <x:c r="T3199" s="15" t="n">
        <x:f>'Crosswalk'!K35</x:f>
        <x:v>0</x:v>
      </x:c>
      <x:c r="U3199" s="15" t="n">
        <x:f>'Crosswalk'!L35</x:f>
        <x:v>0</x:v>
      </x:c>
      <x:c r="V3199" s="15" t="n">
        <x:f>'Crosswalk'!M35</x:f>
        <x:v>0</x:v>
      </x:c>
      <x:c r="W3199" s="15" t="n">
        <x:f>'Crosswalk'!N35</x:f>
        <x:v>0</x:v>
      </x:c>
      <x:c r="X3199" s="18" t="str">
        <x:v>LFS - Labour Force Survey</x:v>
      </x:c>
      <x:c r="Y3199" s="13" t="str"/>
      <x:c r="Z3199" s="18" t="str">
        <x:v>Peer composition: SGP, THA. Observed national industry detail; used only for composition within 2024 ILO modelled margins.</x:v>
      </x:c>
      <x:c r="AA3199" s="13" t="str"/>
      <x:c r="AB3199" s="13" t="str">
        <x:v>https://rplumber.ilo.org/data/indicator?format=.csv.gz&amp;id=EMP_TEMP_SEX_EC2_NB_A</x:v>
      </x:c>
    </x:row>
    <x:row r="3200" ht="48" customHeight="1">
      <x:c r="A3200" s="2" t="str">
        <x:v>MYS</x:v>
      </x:c>
      <x:c r="B3200" s="2" t="str">
        <x:v>C</x:v>
      </x:c>
      <x:c r="C3200" s="2" t="str">
        <x:v>SGP</x:v>
      </x:c>
      <x:c r="D3200" s="2" t="n">
        <x:v>2024</x:v>
      </x:c>
      <x:c r="E3200" s="2" t="str">
        <x:v>EC2_ISIC4_C32</x:v>
      </x:c>
      <x:c r="F3200" s="17" t="str">
        <x:v>Economic activity (ISIC-Rev.4), 2 digit level: 32 - Other manufacturing</x:v>
      </x:c>
      <x:c r="G3200" s="19" t="n">
        <x:v>12.851</x:v>
      </x:c>
      <x:c r="H3200" s="20" t="n">
        <x:v>0.5</x:v>
      </x:c>
      <x:c r="I3200" s="19" t="n">
        <x:f>SUM(G3180:G3200)</x:f>
        <x:v>212.018</x:v>
      </x:c>
      <x:c r="J3200" s="20" t="n">
        <x:f>G3200/I3200*H3200</x:f>
        <x:v>0.03030638908017244</x:v>
      </x:c>
      <x:c r="K3200" s="2" t="str">
        <x:v>ISIC4:32</x:v>
      </x:c>
      <x:c r="L3200" s="14" t="n">
        <x:f>'Crosswalk'!C36</x:f>
        <x:v>0</x:v>
      </x:c>
      <x:c r="M3200" s="14" t="n">
        <x:f>'Crosswalk'!D36</x:f>
        <x:v>0</x:v>
      </x:c>
      <x:c r="N3200" s="14" t="n">
        <x:f>'Crosswalk'!E36</x:f>
        <x:v>0.1</x:v>
      </x:c>
      <x:c r="O3200" s="14" t="n">
        <x:f>'Crosswalk'!F36</x:f>
        <x:v>0.65</x:v>
      </x:c>
      <x:c r="P3200" s="14" t="n">
        <x:f>'Crosswalk'!G36</x:f>
        <x:v>0</x:v>
      </x:c>
      <x:c r="Q3200" s="14" t="n">
        <x:f>'Crosswalk'!H36</x:f>
        <x:v>0.25</x:v>
      </x:c>
      <x:c r="R3200" s="14" t="n">
        <x:f>'Crosswalk'!I36</x:f>
        <x:v>0</x:v>
      </x:c>
      <x:c r="S3200" s="14" t="n">
        <x:f>'Crosswalk'!J36</x:f>
        <x:v>0</x:v>
      </x:c>
      <x:c r="T3200" s="14" t="n">
        <x:f>'Crosswalk'!K36</x:f>
        <x:v>0</x:v>
      </x:c>
      <x:c r="U3200" s="14" t="n">
        <x:f>'Crosswalk'!L36</x:f>
        <x:v>0</x:v>
      </x:c>
      <x:c r="V3200" s="14" t="n">
        <x:f>'Crosswalk'!M36</x:f>
        <x:v>0</x:v>
      </x:c>
      <x:c r="W3200" s="14" t="n">
        <x:f>'Crosswalk'!N36</x:f>
        <x:v>0</x:v>
      </x:c>
      <x:c r="X3200" s="17" t="str">
        <x:v>LFS - Labour Force Survey</x:v>
      </x:c>
      <x:c r="Y3200" s="2" t="str"/>
      <x:c r="Z3200" s="17" t="str">
        <x:v>Peer composition: SGP, THA. Observed national industry detail; used only for composition within 2024 ILO modelled margins.</x:v>
      </x:c>
      <x:c r="AA3200" s="2" t="str"/>
      <x:c r="AB3200" s="2" t="str">
        <x:v>https://rplumber.ilo.org/data/indicator?format=.csv.gz&amp;id=EMP_TEMP_SEX_EC2_NB_A</x:v>
      </x:c>
    </x:row>
    <x:row r="3201" ht="48" customHeight="1">
      <x:c r="A3201" s="13" t="str">
        <x:v>MYS</x:v>
      </x:c>
      <x:c r="B3201" s="13" t="str">
        <x:v>DE</x:v>
      </x:c>
      <x:c r="C3201" s="13" t="str">
        <x:v>THA</x:v>
      </x:c>
      <x:c r="D3201" s="13" t="n">
        <x:v>2024</x:v>
      </x:c>
      <x:c r="E3201" s="13" t="str">
        <x:v>EC2_ISIC4_D35</x:v>
      </x:c>
      <x:c r="F3201" s="18" t="str">
        <x:v>Economic activity (ISIC-Rev.4), 2 digit level: 35 - Electricity, gas, steam and air conditioning supply</x:v>
      </x:c>
      <x:c r="G3201" s="21" t="n">
        <x:v>105.595</x:v>
      </x:c>
      <x:c r="H3201" s="22" t="n">
        <x:v>0.23626045400238951</x:v>
      </x:c>
      <x:c r="I3201" s="21" t="n">
        <x:f>SUM(G3201:G3201)</x:f>
        <x:v>105.595</x:v>
      </x:c>
      <x:c r="J3201" s="22" t="n">
        <x:f>G3201/I3201*H3201</x:f>
        <x:v>0.23626045400238951</x:v>
      </x:c>
      <x:c r="K3201" s="13" t="str">
        <x:v>ISIC4:35</x:v>
      </x:c>
      <x:c r="L3201" s="15" t="n">
        <x:f>'Crosswalk'!C38</x:f>
        <x:v>0</x:v>
      </x:c>
      <x:c r="M3201" s="15" t="n">
        <x:f>'Crosswalk'!D38</x:f>
        <x:v>0</x:v>
      </x:c>
      <x:c r="N3201" s="15" t="n">
        <x:f>'Crosswalk'!E38</x:f>
        <x:v>0</x:v>
      </x:c>
      <x:c r="O3201" s="15" t="n">
        <x:f>'Crosswalk'!F38</x:f>
        <x:v>0</x:v>
      </x:c>
      <x:c r="P3201" s="15" t="n">
        <x:f>'Crosswalk'!G38</x:f>
        <x:v>0</x:v>
      </x:c>
      <x:c r="Q3201" s="15" t="n">
        <x:f>'Crosswalk'!H38</x:f>
        <x:v>0</x:v>
      </x:c>
      <x:c r="R3201" s="15" t="n">
        <x:f>'Crosswalk'!I38</x:f>
        <x:v>0</x:v>
      </x:c>
      <x:c r="S3201" s="15" t="n">
        <x:f>'Crosswalk'!J38</x:f>
        <x:v>0</x:v>
      </x:c>
      <x:c r="T3201" s="15" t="n">
        <x:f>'Crosswalk'!K38</x:f>
        <x:v>0</x:v>
      </x:c>
      <x:c r="U3201" s="15" t="n">
        <x:f>'Crosswalk'!L38</x:f>
        <x:v>1</x:v>
      </x:c>
      <x:c r="V3201" s="15" t="n">
        <x:f>'Crosswalk'!M38</x:f>
        <x:v>0</x:v>
      </x:c>
      <x:c r="W3201" s="15" t="n">
        <x:f>'Crosswalk'!N38</x:f>
        <x:v>0</x:v>
      </x:c>
      <x:c r="X3201" s="18" t="str">
        <x:v>LFS - Labour Force Survey</x:v>
      </x:c>
      <x:c r="Y3201" s="13" t="str"/>
      <x:c r="Z3201" s="18" t="str">
        <x:v>Peer composition: SGP, THA. Observed national industry detail; used only for composition within 2024 ILO modelled margins.</x:v>
      </x:c>
      <x:c r="AA3201" s="13" t="str"/>
      <x:c r="AB3201" s="13" t="str">
        <x:v>https://rplumber.ilo.org/data/indicator?format=.csv.gz&amp;id=EMP_TEMP_SEX_EC2_NB_A</x:v>
      </x:c>
    </x:row>
    <x:row r="3202" ht="48" customHeight="1">
      <x:c r="A3202" s="2" t="str">
        <x:v>MYS</x:v>
      </x:c>
      <x:c r="B3202" s="2" t="str">
        <x:v>DE</x:v>
      </x:c>
      <x:c r="C3202" s="2" t="str">
        <x:v>SGP</x:v>
      </x:c>
      <x:c r="D3202" s="2" t="n">
        <x:v>2024</x:v>
      </x:c>
      <x:c r="E3202" s="2" t="str">
        <x:v>EC2_ISIC4_D35</x:v>
      </x:c>
      <x:c r="F3202" s="17" t="str">
        <x:v>Economic activity (ISIC-Rev.4), 2 digit level: 35 - Electricity, gas, steam and air conditioning supply</x:v>
      </x:c>
      <x:c r="G3202" s="19" t="n">
        <x:v>5.108</x:v>
      </x:c>
      <x:c r="H3202" s="20" t="n">
        <x:v>0.23626045400238951</x:v>
      </x:c>
      <x:c r="I3202" s="19" t="n">
        <x:f>SUM(G3202:G3202)</x:f>
        <x:v>5.108</x:v>
      </x:c>
      <x:c r="J3202" s="20" t="n">
        <x:f>G3202/I3202*H3202</x:f>
        <x:v>0.23626045400238951</x:v>
      </x:c>
      <x:c r="K3202" s="2" t="str">
        <x:v>ISIC4:35</x:v>
      </x:c>
      <x:c r="L3202" s="14" t="n">
        <x:f>'Crosswalk'!C38</x:f>
        <x:v>0</x:v>
      </x:c>
      <x:c r="M3202" s="14" t="n">
        <x:f>'Crosswalk'!D38</x:f>
        <x:v>0</x:v>
      </x:c>
      <x:c r="N3202" s="14" t="n">
        <x:f>'Crosswalk'!E38</x:f>
        <x:v>0</x:v>
      </x:c>
      <x:c r="O3202" s="14" t="n">
        <x:f>'Crosswalk'!F38</x:f>
        <x:v>0</x:v>
      </x:c>
      <x:c r="P3202" s="14" t="n">
        <x:f>'Crosswalk'!G38</x:f>
        <x:v>0</x:v>
      </x:c>
      <x:c r="Q3202" s="14" t="n">
        <x:f>'Crosswalk'!H38</x:f>
        <x:v>0</x:v>
      </x:c>
      <x:c r="R3202" s="14" t="n">
        <x:f>'Crosswalk'!I38</x:f>
        <x:v>0</x:v>
      </x:c>
      <x:c r="S3202" s="14" t="n">
        <x:f>'Crosswalk'!J38</x:f>
        <x:v>0</x:v>
      </x:c>
      <x:c r="T3202" s="14" t="n">
        <x:f>'Crosswalk'!K38</x:f>
        <x:v>0</x:v>
      </x:c>
      <x:c r="U3202" s="14" t="n">
        <x:f>'Crosswalk'!L38</x:f>
        <x:v>1</x:v>
      </x:c>
      <x:c r="V3202" s="14" t="n">
        <x:f>'Crosswalk'!M38</x:f>
        <x:v>0</x:v>
      </x:c>
      <x:c r="W3202" s="14" t="n">
        <x:f>'Crosswalk'!N38</x:f>
        <x:v>0</x:v>
      </x:c>
      <x:c r="X3202" s="17" t="str">
        <x:v>LFS - Labour Force Survey</x:v>
      </x:c>
      <x:c r="Y3202" s="2" t="str"/>
      <x:c r="Z3202" s="17" t="str">
        <x:v>Peer composition: SGP, THA. Observed national industry detail; used only for composition within 2024 ILO modelled margins.</x:v>
      </x:c>
      <x:c r="AA3202" s="2" t="str"/>
      <x:c r="AB3202" s="2" t="str">
        <x:v>https://rplumber.ilo.org/data/indicator?format=.csv.gz&amp;id=EMP_TEMP_SEX_EC2_NB_A</x:v>
      </x:c>
    </x:row>
    <x:row r="3203" ht="48" customHeight="1">
      <x:c r="A3203" s="13" t="str">
        <x:v>MYS</x:v>
      </x:c>
      <x:c r="B3203" s="13" t="str">
        <x:v>DE</x:v>
      </x:c>
      <x:c r="C3203" s="13" t="str">
        <x:v>THA</x:v>
      </x:c>
      <x:c r="D3203" s="13" t="n">
        <x:v>2024</x:v>
      </x:c>
      <x:c r="E3203" s="13" t="str">
        <x:v>EC2_ISIC4_E36</x:v>
      </x:c>
      <x:c r="F3203" s="18" t="str">
        <x:v>Economic activity (ISIC-Rev.4), 2 digit level: 36 - Water collection, treatment and supply</x:v>
      </x:c>
      <x:c r="G3203" s="21" t="n">
        <x:v>48.893</x:v>
      </x:c>
      <x:c r="H3203" s="22" t="n">
        <x:v>0.2637395459976105</x:v>
      </x:c>
      <x:c r="I3203" s="21" t="n">
        <x:f>SUM(G3203:G3205)</x:f>
        <x:v>87.46400000000001</x:v>
      </x:c>
      <x:c r="J3203" s="22" t="n">
        <x:f>G3203/I3203*H3203</x:f>
        <x:v>0.14743228782654771</x:v>
      </x:c>
      <x:c r="K3203" s="13" t="str">
        <x:v>ISIC4:36</x:v>
      </x:c>
      <x:c r="L3203" s="15" t="n">
        <x:f>'Crosswalk'!C39</x:f>
        <x:v>0</x:v>
      </x:c>
      <x:c r="M3203" s="15" t="n">
        <x:f>'Crosswalk'!D39</x:f>
        <x:v>0</x:v>
      </x:c>
      <x:c r="N3203" s="15" t="n">
        <x:f>'Crosswalk'!E39</x:f>
        <x:v>0</x:v>
      </x:c>
      <x:c r="O3203" s="15" t="n">
        <x:f>'Crosswalk'!F39</x:f>
        <x:v>0</x:v>
      </x:c>
      <x:c r="P3203" s="15" t="n">
        <x:f>'Crosswalk'!G39</x:f>
        <x:v>0</x:v>
      </x:c>
      <x:c r="Q3203" s="15" t="n">
        <x:f>'Crosswalk'!H39</x:f>
        <x:v>0</x:v>
      </x:c>
      <x:c r="R3203" s="15" t="n">
        <x:f>'Crosswalk'!I39</x:f>
        <x:v>0</x:v>
      </x:c>
      <x:c r="S3203" s="15" t="n">
        <x:f>'Crosswalk'!J39</x:f>
        <x:v>0</x:v>
      </x:c>
      <x:c r="T3203" s="15" t="n">
        <x:f>'Crosswalk'!K39</x:f>
        <x:v>0</x:v>
      </x:c>
      <x:c r="U3203" s="15" t="n">
        <x:f>'Crosswalk'!L39</x:f>
        <x:v>1</x:v>
      </x:c>
      <x:c r="V3203" s="15" t="n">
        <x:f>'Crosswalk'!M39</x:f>
        <x:v>0</x:v>
      </x:c>
      <x:c r="W3203" s="15" t="n">
        <x:f>'Crosswalk'!N39</x:f>
        <x:v>0</x:v>
      </x:c>
      <x:c r="X3203" s="18" t="str">
        <x:v>LFS - Labour Force Survey</x:v>
      </x:c>
      <x:c r="Y3203" s="13" t="str"/>
      <x:c r="Z3203" s="18" t="str">
        <x:v>Peer composition: SGP, THA. Observed national industry detail; used only for composition within 2024 ILO modelled margins.</x:v>
      </x:c>
      <x:c r="AA3203" s="13" t="str"/>
      <x:c r="AB3203" s="13" t="str">
        <x:v>https://rplumber.ilo.org/data/indicator?format=.csv.gz&amp;id=EMP_TEMP_SEX_EC2_NB_A</x:v>
      </x:c>
    </x:row>
    <x:row r="3204" ht="48" customHeight="1">
      <x:c r="A3204" s="2" t="str">
        <x:v>MYS</x:v>
      </x:c>
      <x:c r="B3204" s="2" t="str">
        <x:v>DE</x:v>
      </x:c>
      <x:c r="C3204" s="2" t="str">
        <x:v>THA</x:v>
      </x:c>
      <x:c r="D3204" s="2" t="n">
        <x:v>2024</x:v>
      </x:c>
      <x:c r="E3204" s="2" t="str">
        <x:v>EC2_ISIC4_E37</x:v>
      </x:c>
      <x:c r="F3204" s="17" t="str">
        <x:v>Economic activity (ISIC-Rev.4), 2 digit level: 37 - Sewerage</x:v>
      </x:c>
      <x:c r="G3204" s="19" t="n">
        <x:v>15.335</x:v>
      </x:c>
      <x:c r="H3204" s="20" t="n">
        <x:v>0.2637395459976105</x:v>
      </x:c>
      <x:c r="I3204" s="19" t="n">
        <x:f>SUM(G3203:G3205)</x:f>
        <x:v>87.46400000000001</x:v>
      </x:c>
      <x:c r="J3204" s="20" t="n">
        <x:f>G3204/I3204*H3204</x:f>
        <x:v>0.04624126426727976</x:v>
      </x:c>
      <x:c r="K3204" s="2" t="str">
        <x:v>ISIC4:37</x:v>
      </x:c>
      <x:c r="L3204" s="14" t="n">
        <x:f>'Crosswalk'!C40</x:f>
        <x:v>0</x:v>
      </x:c>
      <x:c r="M3204" s="14" t="n">
        <x:f>'Crosswalk'!D40</x:f>
        <x:v>0</x:v>
      </x:c>
      <x:c r="N3204" s="14" t="n">
        <x:f>'Crosswalk'!E40</x:f>
        <x:v>0</x:v>
      </x:c>
      <x:c r="O3204" s="14" t="n">
        <x:f>'Crosswalk'!F40</x:f>
        <x:v>0</x:v>
      </x:c>
      <x:c r="P3204" s="14" t="n">
        <x:f>'Crosswalk'!G40</x:f>
        <x:v>0</x:v>
      </x:c>
      <x:c r="Q3204" s="14" t="n">
        <x:f>'Crosswalk'!H40</x:f>
        <x:v>0</x:v>
      </x:c>
      <x:c r="R3204" s="14" t="n">
        <x:f>'Crosswalk'!I40</x:f>
        <x:v>0</x:v>
      </x:c>
      <x:c r="S3204" s="14" t="n">
        <x:f>'Crosswalk'!J40</x:f>
        <x:v>0</x:v>
      </x:c>
      <x:c r="T3204" s="14" t="n">
        <x:f>'Crosswalk'!K40</x:f>
        <x:v>0</x:v>
      </x:c>
      <x:c r="U3204" s="14" t="n">
        <x:f>'Crosswalk'!L40</x:f>
        <x:v>1</x:v>
      </x:c>
      <x:c r="V3204" s="14" t="n">
        <x:f>'Crosswalk'!M40</x:f>
        <x:v>0</x:v>
      </x:c>
      <x:c r="W3204" s="14" t="n">
        <x:f>'Crosswalk'!N40</x:f>
        <x:v>0</x:v>
      </x:c>
      <x:c r="X3204" s="17" t="str">
        <x:v>LFS - Labour Force Survey</x:v>
      </x:c>
      <x:c r="Y3204" s="2" t="str"/>
      <x:c r="Z3204" s="17" t="str">
        <x:v>Peer composition: SGP, THA. Observed national industry detail; used only for composition within 2024 ILO modelled margins.</x:v>
      </x:c>
      <x:c r="AA3204" s="2" t="str"/>
      <x:c r="AB3204" s="2" t="str">
        <x:v>https://rplumber.ilo.org/data/indicator?format=.csv.gz&amp;id=EMP_TEMP_SEX_EC2_NB_A</x:v>
      </x:c>
    </x:row>
    <x:row r="3205" ht="48" customHeight="1">
      <x:c r="A3205" s="13" t="str">
        <x:v>MYS</x:v>
      </x:c>
      <x:c r="B3205" s="13" t="str">
        <x:v>DE</x:v>
      </x:c>
      <x:c r="C3205" s="13" t="str">
        <x:v>THA</x:v>
      </x:c>
      <x:c r="D3205" s="13" t="n">
        <x:v>2024</x:v>
      </x:c>
      <x:c r="E3205" s="13" t="str">
        <x:v>EC2_ISIC4_E38</x:v>
      </x:c>
      <x:c r="F3205" s="18" t="str">
        <x:v>Economic activity (ISIC-Rev.4), 2 digit level: 38 - Waste collection, treatment and disposal activities; materials recovery</x:v>
      </x:c>
      <x:c r="G3205" s="21" t="n">
        <x:v>23.236</x:v>
      </x:c>
      <x:c r="H3205" s="22" t="n">
        <x:v>0.2637395459976105</x:v>
      </x:c>
      <x:c r="I3205" s="21" t="n">
        <x:f>SUM(G3203:G3205)</x:f>
        <x:v>87.46400000000001</x:v>
      </x:c>
      <x:c r="J3205" s="22" t="n">
        <x:f>G3205/I3205*H3205</x:f>
        <x:v>0.07006599390378301</x:v>
      </x:c>
      <x:c r="K3205" s="13" t="str">
        <x:v>ISIC4:38</x:v>
      </x:c>
      <x:c r="L3205" s="15" t="n">
        <x:f>'Crosswalk'!C41</x:f>
        <x:v>0</x:v>
      </x:c>
      <x:c r="M3205" s="15" t="n">
        <x:f>'Crosswalk'!D41</x:f>
        <x:v>0</x:v>
      </x:c>
      <x:c r="N3205" s="15" t="n">
        <x:f>'Crosswalk'!E41</x:f>
        <x:v>1</x:v>
      </x:c>
      <x:c r="O3205" s="15" t="n">
        <x:f>'Crosswalk'!F41</x:f>
        <x:v>0</x:v>
      </x:c>
      <x:c r="P3205" s="15" t="n">
        <x:f>'Crosswalk'!G41</x:f>
        <x:v>0</x:v>
      </x:c>
      <x:c r="Q3205" s="15" t="n">
        <x:f>'Crosswalk'!H41</x:f>
        <x:v>0</x:v>
      </x:c>
      <x:c r="R3205" s="15" t="n">
        <x:f>'Crosswalk'!I41</x:f>
        <x:v>0</x:v>
      </x:c>
      <x:c r="S3205" s="15" t="n">
        <x:f>'Crosswalk'!J41</x:f>
        <x:v>0</x:v>
      </x:c>
      <x:c r="T3205" s="15" t="n">
        <x:f>'Crosswalk'!K41</x:f>
        <x:v>0</x:v>
      </x:c>
      <x:c r="U3205" s="15" t="n">
        <x:f>'Crosswalk'!L41</x:f>
        <x:v>0</x:v>
      </x:c>
      <x:c r="V3205" s="15" t="n">
        <x:f>'Crosswalk'!M41</x:f>
        <x:v>0</x:v>
      </x:c>
      <x:c r="W3205" s="15" t="n">
        <x:f>'Crosswalk'!N41</x:f>
        <x:v>0</x:v>
      </x:c>
      <x:c r="X3205" s="18" t="str">
        <x:v>LFS - Labour Force Survey</x:v>
      </x:c>
      <x:c r="Y3205" s="13" t="str"/>
      <x:c r="Z3205" s="18" t="str">
        <x:v>Peer composition: SGP, THA. Observed national industry detail; used only for composition within 2024 ILO modelled margins.</x:v>
      </x:c>
      <x:c r="AA3205" s="13" t="str"/>
      <x:c r="AB3205" s="13" t="str">
        <x:v>https://rplumber.ilo.org/data/indicator?format=.csv.gz&amp;id=EMP_TEMP_SEX_EC2_NB_A</x:v>
      </x:c>
    </x:row>
    <x:row r="3206" ht="48" customHeight="1">
      <x:c r="A3206" s="2" t="str">
        <x:v>MYS</x:v>
      </x:c>
      <x:c r="B3206" s="2" t="str">
        <x:v>DE</x:v>
      </x:c>
      <x:c r="C3206" s="2" t="str">
        <x:v>SGP</x:v>
      </x:c>
      <x:c r="D3206" s="2" t="n">
        <x:v>2024</x:v>
      </x:c>
      <x:c r="E3206" s="2" t="str">
        <x:v>EC2_ISIC4_E36</x:v>
      </x:c>
      <x:c r="F3206" s="17" t="str">
        <x:v>Economic activity (ISIC-Rev.4), 2 digit level: 36 - Water collection, treatment and supply</x:v>
      </x:c>
      <x:c r="G3206" s="19" t="n">
        <x:v>3.925</x:v>
      </x:c>
      <x:c r="H3206" s="20" t="n">
        <x:v>0.2637395459976105</x:v>
      </x:c>
      <x:c r="I3206" s="19" t="n">
        <x:f>SUM(G3206:G3207)</x:f>
        <x:v>13.265</x:v>
      </x:c>
      <x:c r="J3206" s="20" t="n">
        <x:f>G3206/I3206*H3206</x:f>
        <x:v>0.07803827501248559</x:v>
      </x:c>
      <x:c r="K3206" s="2" t="str">
        <x:v>ISIC4:36</x:v>
      </x:c>
      <x:c r="L3206" s="14" t="n">
        <x:f>'Crosswalk'!C39</x:f>
        <x:v>0</x:v>
      </x:c>
      <x:c r="M3206" s="14" t="n">
        <x:f>'Crosswalk'!D39</x:f>
        <x:v>0</x:v>
      </x:c>
      <x:c r="N3206" s="14" t="n">
        <x:f>'Crosswalk'!E39</x:f>
        <x:v>0</x:v>
      </x:c>
      <x:c r="O3206" s="14" t="n">
        <x:f>'Crosswalk'!F39</x:f>
        <x:v>0</x:v>
      </x:c>
      <x:c r="P3206" s="14" t="n">
        <x:f>'Crosswalk'!G39</x:f>
        <x:v>0</x:v>
      </x:c>
      <x:c r="Q3206" s="14" t="n">
        <x:f>'Crosswalk'!H39</x:f>
        <x:v>0</x:v>
      </x:c>
      <x:c r="R3206" s="14" t="n">
        <x:f>'Crosswalk'!I39</x:f>
        <x:v>0</x:v>
      </x:c>
      <x:c r="S3206" s="14" t="n">
        <x:f>'Crosswalk'!J39</x:f>
        <x:v>0</x:v>
      </x:c>
      <x:c r="T3206" s="14" t="n">
        <x:f>'Crosswalk'!K39</x:f>
        <x:v>0</x:v>
      </x:c>
      <x:c r="U3206" s="14" t="n">
        <x:f>'Crosswalk'!L39</x:f>
        <x:v>1</x:v>
      </x:c>
      <x:c r="V3206" s="14" t="n">
        <x:f>'Crosswalk'!M39</x:f>
        <x:v>0</x:v>
      </x:c>
      <x:c r="W3206" s="14" t="n">
        <x:f>'Crosswalk'!N39</x:f>
        <x:v>0</x:v>
      </x:c>
      <x:c r="X3206" s="17" t="str">
        <x:v>LFS - Labour Force Survey</x:v>
      </x:c>
      <x:c r="Y3206" s="2" t="str"/>
      <x:c r="Z3206" s="17" t="str">
        <x:v>Peer composition: SGP, THA. Observed national industry detail; used only for composition within 2024 ILO modelled margins.</x:v>
      </x:c>
      <x:c r="AA3206" s="2" t="str"/>
      <x:c r="AB3206" s="2" t="str">
        <x:v>https://rplumber.ilo.org/data/indicator?format=.csv.gz&amp;id=EMP_TEMP_SEX_EC2_NB_A</x:v>
      </x:c>
    </x:row>
    <x:row r="3207" ht="48" customHeight="1">
      <x:c r="A3207" s="13" t="str">
        <x:v>MYS</x:v>
      </x:c>
      <x:c r="B3207" s="13" t="str">
        <x:v>DE</x:v>
      </x:c>
      <x:c r="C3207" s="13" t="str">
        <x:v>SGP</x:v>
      </x:c>
      <x:c r="D3207" s="13" t="n">
        <x:v>2024</x:v>
      </x:c>
      <x:c r="E3207" s="13" t="str">
        <x:v>EC2_ISIC4_E38</x:v>
      </x:c>
      <x:c r="F3207" s="18" t="str">
        <x:v>Economic activity (ISIC-Rev.4), 2 digit level: 38 - Waste collection, treatment and disposal activities; materials recovery</x:v>
      </x:c>
      <x:c r="G3207" s="21" t="n">
        <x:v>9.34</x:v>
      </x:c>
      <x:c r="H3207" s="22" t="n">
        <x:v>0.2637395459976105</x:v>
      </x:c>
      <x:c r="I3207" s="21" t="n">
        <x:f>SUM(G3206:G3207)</x:f>
        <x:v>13.265</x:v>
      </x:c>
      <x:c r="J3207" s="22" t="n">
        <x:f>G3207/I3207*H3207</x:f>
        <x:v>0.1857012709851249</x:v>
      </x:c>
      <x:c r="K3207" s="13" t="str">
        <x:v>ISIC4:38</x:v>
      </x:c>
      <x:c r="L3207" s="15" t="n">
        <x:f>'Crosswalk'!C41</x:f>
        <x:v>0</x:v>
      </x:c>
      <x:c r="M3207" s="15" t="n">
        <x:f>'Crosswalk'!D41</x:f>
        <x:v>0</x:v>
      </x:c>
      <x:c r="N3207" s="15" t="n">
        <x:f>'Crosswalk'!E41</x:f>
        <x:v>1</x:v>
      </x:c>
      <x:c r="O3207" s="15" t="n">
        <x:f>'Crosswalk'!F41</x:f>
        <x:v>0</x:v>
      </x:c>
      <x:c r="P3207" s="15" t="n">
        <x:f>'Crosswalk'!G41</x:f>
        <x:v>0</x:v>
      </x:c>
      <x:c r="Q3207" s="15" t="n">
        <x:f>'Crosswalk'!H41</x:f>
        <x:v>0</x:v>
      </x:c>
      <x:c r="R3207" s="15" t="n">
        <x:f>'Crosswalk'!I41</x:f>
        <x:v>0</x:v>
      </x:c>
      <x:c r="S3207" s="15" t="n">
        <x:f>'Crosswalk'!J41</x:f>
        <x:v>0</x:v>
      </x:c>
      <x:c r="T3207" s="15" t="n">
        <x:f>'Crosswalk'!K41</x:f>
        <x:v>0</x:v>
      </x:c>
      <x:c r="U3207" s="15" t="n">
        <x:f>'Crosswalk'!L41</x:f>
        <x:v>0</x:v>
      </x:c>
      <x:c r="V3207" s="15" t="n">
        <x:f>'Crosswalk'!M41</x:f>
        <x:v>0</x:v>
      </x:c>
      <x:c r="W3207" s="15" t="n">
        <x:f>'Crosswalk'!N41</x:f>
        <x:v>0</x:v>
      </x:c>
      <x:c r="X3207" s="18" t="str">
        <x:v>LFS - Labour Force Survey</x:v>
      </x:c>
      <x:c r="Y3207" s="13" t="str"/>
      <x:c r="Z3207" s="18" t="str">
        <x:v>Peer composition: SGP, THA. Observed national industry detail; used only for composition within 2024 ILO modelled margins.</x:v>
      </x:c>
      <x:c r="AA3207" s="13" t="str"/>
      <x:c r="AB3207" s="13" t="str">
        <x:v>https://rplumber.ilo.org/data/indicator?format=.csv.gz&amp;id=EMP_TEMP_SEX_EC2_NB_A</x:v>
      </x:c>
    </x:row>
    <x:row r="3208" ht="48" customHeight="1">
      <x:c r="A3208" s="2" t="str">
        <x:v>MYS</x:v>
      </x:c>
      <x:c r="B3208" s="2" t="str">
        <x:v>F</x:v>
      </x:c>
      <x:c r="C3208" s="2" t="str">
        <x:v>THA</x:v>
      </x:c>
      <x:c r="D3208" s="2" t="n">
        <x:v>2024</x:v>
      </x:c>
      <x:c r="E3208" s="2" t="str">
        <x:v>EC2_ISIC4_F41</x:v>
      </x:c>
      <x:c r="F3208" s="17" t="str">
        <x:v>Economic activity (ISIC-Rev.4), 2 digit level: 41 - Construction of buildings</x:v>
      </x:c>
      <x:c r="G3208" s="19" t="n">
        <x:v>1703.16</x:v>
      </x:c>
      <x:c r="H3208" s="20" t="n">
        <x:v>0.5</x:v>
      </x:c>
      <x:c r="I3208" s="19" t="n">
        <x:f>SUM(G3208:G3210)</x:f>
        <x:v>2303.7850000000003</x:v>
      </x:c>
      <x:c r="J3208" s="20" t="n">
        <x:f>G3208/I3208*H3208</x:f>
        <x:v>0.36964386867698157</x:v>
      </x:c>
      <x:c r="K3208" s="2" t="str">
        <x:v>ISIC4:41</x:v>
      </x:c>
      <x:c r="L3208" s="14" t="n">
        <x:f>'Crosswalk'!C43</x:f>
        <x:v>0</x:v>
      </x:c>
      <x:c r="M3208" s="14" t="n">
        <x:f>'Crosswalk'!D43</x:f>
        <x:v>0</x:v>
      </x:c>
      <x:c r="N3208" s="14" t="n">
        <x:f>'Crosswalk'!E43</x:f>
        <x:v>0.5</x:v>
      </x:c>
      <x:c r="O3208" s="14" t="n">
        <x:f>'Crosswalk'!F43</x:f>
        <x:v>0.5</x:v>
      </x:c>
      <x:c r="P3208" s="14" t="n">
        <x:f>'Crosswalk'!G43</x:f>
        <x:v>0</x:v>
      </x:c>
      <x:c r="Q3208" s="14" t="n">
        <x:f>'Crosswalk'!H43</x:f>
        <x:v>0</x:v>
      </x:c>
      <x:c r="R3208" s="14" t="n">
        <x:f>'Crosswalk'!I43</x:f>
        <x:v>0</x:v>
      </x:c>
      <x:c r="S3208" s="14" t="n">
        <x:f>'Crosswalk'!J43</x:f>
        <x:v>0</x:v>
      </x:c>
      <x:c r="T3208" s="14" t="n">
        <x:f>'Crosswalk'!K43</x:f>
        <x:v>0</x:v>
      </x:c>
      <x:c r="U3208" s="14" t="n">
        <x:f>'Crosswalk'!L43</x:f>
        <x:v>0</x:v>
      </x:c>
      <x:c r="V3208" s="14" t="n">
        <x:f>'Crosswalk'!M43</x:f>
        <x:v>0</x:v>
      </x:c>
      <x:c r="W3208" s="14" t="n">
        <x:f>'Crosswalk'!N43</x:f>
        <x:v>0</x:v>
      </x:c>
      <x:c r="X3208" s="17" t="str">
        <x:v>LFS - Labour Force Survey</x:v>
      </x:c>
      <x:c r="Y3208" s="2" t="str"/>
      <x:c r="Z3208" s="17" t="str">
        <x:v>Peer composition: SGP, THA. Observed national industry detail; used only for composition within 2024 ILO modelled margins.</x:v>
      </x:c>
      <x:c r="AA3208" s="2" t="str"/>
      <x:c r="AB3208" s="2" t="str">
        <x:v>https://rplumber.ilo.org/data/indicator?format=.csv.gz&amp;id=EMP_TEMP_SEX_EC2_NB_A</x:v>
      </x:c>
    </x:row>
    <x:row r="3209" ht="48" customHeight="1">
      <x:c r="A3209" s="13" t="str">
        <x:v>MYS</x:v>
      </x:c>
      <x:c r="B3209" s="13" t="str">
        <x:v>F</x:v>
      </x:c>
      <x:c r="C3209" s="13" t="str">
        <x:v>THA</x:v>
      </x:c>
      <x:c r="D3209" s="13" t="n">
        <x:v>2024</x:v>
      </x:c>
      <x:c r="E3209" s="13" t="str">
        <x:v>EC2_ISIC4_F42</x:v>
      </x:c>
      <x:c r="F3209" s="18" t="str">
        <x:v>Economic activity (ISIC-Rev.4), 2 digit level: 42 - Civil engineering</x:v>
      </x:c>
      <x:c r="G3209" s="21" t="n">
        <x:v>84.438</x:v>
      </x:c>
      <x:c r="H3209" s="22" t="n">
        <x:v>0.5</x:v>
      </x:c>
      <x:c r="I3209" s="21" t="n">
        <x:f>SUM(G3208:G3210)</x:f>
        <x:v>2303.7850000000003</x:v>
      </x:c>
      <x:c r="J3209" s="22" t="n">
        <x:f>G3209/I3209*H3209</x:f>
        <x:v>0.018325928851867686</x:v>
      </x:c>
      <x:c r="K3209" s="13" t="str">
        <x:v>ISIC4:42</x:v>
      </x:c>
      <x:c r="L3209" s="15" t="n">
        <x:f>'Crosswalk'!C44</x:f>
        <x:v>0</x:v>
      </x:c>
      <x:c r="M3209" s="15" t="n">
        <x:f>'Crosswalk'!D44</x:f>
        <x:v>0</x:v>
      </x:c>
      <x:c r="N3209" s="15" t="n">
        <x:f>'Crosswalk'!E44</x:f>
        <x:v>1</x:v>
      </x:c>
      <x:c r="O3209" s="15" t="n">
        <x:f>'Crosswalk'!F44</x:f>
        <x:v>0</x:v>
      </x:c>
      <x:c r="P3209" s="15" t="n">
        <x:f>'Crosswalk'!G44</x:f>
        <x:v>0</x:v>
      </x:c>
      <x:c r="Q3209" s="15" t="n">
        <x:f>'Crosswalk'!H44</x:f>
        <x:v>0</x:v>
      </x:c>
      <x:c r="R3209" s="15" t="n">
        <x:f>'Crosswalk'!I44</x:f>
        <x:v>0</x:v>
      </x:c>
      <x:c r="S3209" s="15" t="n">
        <x:f>'Crosswalk'!J44</x:f>
        <x:v>0</x:v>
      </x:c>
      <x:c r="T3209" s="15" t="n">
        <x:f>'Crosswalk'!K44</x:f>
        <x:v>0</x:v>
      </x:c>
      <x:c r="U3209" s="15" t="n">
        <x:f>'Crosswalk'!L44</x:f>
        <x:v>0</x:v>
      </x:c>
      <x:c r="V3209" s="15" t="n">
        <x:f>'Crosswalk'!M44</x:f>
        <x:v>0</x:v>
      </x:c>
      <x:c r="W3209" s="15" t="n">
        <x:f>'Crosswalk'!N44</x:f>
        <x:v>0</x:v>
      </x:c>
      <x:c r="X3209" s="18" t="str">
        <x:v>LFS - Labour Force Survey</x:v>
      </x:c>
      <x:c r="Y3209" s="13" t="str"/>
      <x:c r="Z3209" s="18" t="str">
        <x:v>Peer composition: SGP, THA. Observed national industry detail; used only for composition within 2024 ILO modelled margins.</x:v>
      </x:c>
      <x:c r="AA3209" s="13" t="str"/>
      <x:c r="AB3209" s="13" t="str">
        <x:v>https://rplumber.ilo.org/data/indicator?format=.csv.gz&amp;id=EMP_TEMP_SEX_EC2_NB_A</x:v>
      </x:c>
    </x:row>
    <x:row r="3210" ht="48" customHeight="1">
      <x:c r="A3210" s="2" t="str">
        <x:v>MYS</x:v>
      </x:c>
      <x:c r="B3210" s="2" t="str">
        <x:v>F</x:v>
      </x:c>
      <x:c r="C3210" s="2" t="str">
        <x:v>THA</x:v>
      </x:c>
      <x:c r="D3210" s="2" t="n">
        <x:v>2024</x:v>
      </x:c>
      <x:c r="E3210" s="2" t="str">
        <x:v>EC2_ISIC4_F43</x:v>
      </x:c>
      <x:c r="F3210" s="17" t="str">
        <x:v>Economic activity (ISIC-Rev.4), 2 digit level: 43 - Specialized construction activities</x:v>
      </x:c>
      <x:c r="G3210" s="19" t="n">
        <x:v>516.187</x:v>
      </x:c>
      <x:c r="H3210" s="20" t="n">
        <x:v>0.5</x:v>
      </x:c>
      <x:c r="I3210" s="19" t="n">
        <x:f>SUM(G3208:G3210)</x:f>
        <x:v>2303.7850000000003</x:v>
      </x:c>
      <x:c r="J3210" s="20" t="n">
        <x:f>G3210/I3210*H3210</x:f>
        <x:v>0.11203020247115072</x:v>
      </x:c>
      <x:c r="K3210" s="2" t="str">
        <x:v>ISIC4:43</x:v>
      </x:c>
      <x:c r="L3210" s="14" t="n">
        <x:f>'Crosswalk'!C45</x:f>
        <x:v>0</x:v>
      </x:c>
      <x:c r="M3210" s="14" t="n">
        <x:f>'Crosswalk'!D45</x:f>
        <x:v>0</x:v>
      </x:c>
      <x:c r="N3210" s="14" t="n">
        <x:f>'Crosswalk'!E45</x:f>
        <x:v>0.6</x:v>
      </x:c>
      <x:c r="O3210" s="14" t="n">
        <x:f>'Crosswalk'!F45</x:f>
        <x:v>0.4</x:v>
      </x:c>
      <x:c r="P3210" s="14" t="n">
        <x:f>'Crosswalk'!G45</x:f>
        <x:v>0</x:v>
      </x:c>
      <x:c r="Q3210" s="14" t="n">
        <x:f>'Crosswalk'!H45</x:f>
        <x:v>0</x:v>
      </x:c>
      <x:c r="R3210" s="14" t="n">
        <x:f>'Crosswalk'!I45</x:f>
        <x:v>0</x:v>
      </x:c>
      <x:c r="S3210" s="14" t="n">
        <x:f>'Crosswalk'!J45</x:f>
        <x:v>0</x:v>
      </x:c>
      <x:c r="T3210" s="14" t="n">
        <x:f>'Crosswalk'!K45</x:f>
        <x:v>0</x:v>
      </x:c>
      <x:c r="U3210" s="14" t="n">
        <x:f>'Crosswalk'!L45</x:f>
        <x:v>0</x:v>
      </x:c>
      <x:c r="V3210" s="14" t="n">
        <x:f>'Crosswalk'!M45</x:f>
        <x:v>0</x:v>
      </x:c>
      <x:c r="W3210" s="14" t="n">
        <x:f>'Crosswalk'!N45</x:f>
        <x:v>0</x:v>
      </x:c>
      <x:c r="X3210" s="17" t="str">
        <x:v>LFS - Labour Force Survey</x:v>
      </x:c>
      <x:c r="Y3210" s="2" t="str"/>
      <x:c r="Z3210" s="17" t="str">
        <x:v>Peer composition: SGP, THA. Observed national industry detail; used only for composition within 2024 ILO modelled margins.</x:v>
      </x:c>
      <x:c r="AA3210" s="2" t="str"/>
      <x:c r="AB3210" s="2" t="str">
        <x:v>https://rplumber.ilo.org/data/indicator?format=.csv.gz&amp;id=EMP_TEMP_SEX_EC2_NB_A</x:v>
      </x:c>
    </x:row>
    <x:row r="3211" ht="48" customHeight="1">
      <x:c r="A3211" s="13" t="str">
        <x:v>MYS</x:v>
      </x:c>
      <x:c r="B3211" s="13" t="str">
        <x:v>F</x:v>
      </x:c>
      <x:c r="C3211" s="13" t="str">
        <x:v>SGP</x:v>
      </x:c>
      <x:c r="D3211" s="13" t="n">
        <x:v>2024</x:v>
      </x:c>
      <x:c r="E3211" s="13" t="str">
        <x:v>EC2_ISIC4_F41</x:v>
      </x:c>
      <x:c r="F3211" s="18" t="str">
        <x:v>Economic activity (ISIC-Rev.4), 2 digit level: 41 - Construction of buildings</x:v>
      </x:c>
      <x:c r="G3211" s="21" t="n">
        <x:v>39.425</x:v>
      </x:c>
      <x:c r="H3211" s="22" t="n">
        <x:v>0.5</x:v>
      </x:c>
      <x:c r="I3211" s="21" t="n">
        <x:f>SUM(G3211:G3213)</x:f>
        <x:v>102.89</x:v>
      </x:c>
      <x:c r="J3211" s="22" t="n">
        <x:f>G3211/I3211*H3211</x:f>
        <x:v>0.19158810380017494</x:v>
      </x:c>
      <x:c r="K3211" s="13" t="str">
        <x:v>ISIC4:41</x:v>
      </x:c>
      <x:c r="L3211" s="15" t="n">
        <x:f>'Crosswalk'!C43</x:f>
        <x:v>0</x:v>
      </x:c>
      <x:c r="M3211" s="15" t="n">
        <x:f>'Crosswalk'!D43</x:f>
        <x:v>0</x:v>
      </x:c>
      <x:c r="N3211" s="15" t="n">
        <x:f>'Crosswalk'!E43</x:f>
        <x:v>0.5</x:v>
      </x:c>
      <x:c r="O3211" s="15" t="n">
        <x:f>'Crosswalk'!F43</x:f>
        <x:v>0.5</x:v>
      </x:c>
      <x:c r="P3211" s="15" t="n">
        <x:f>'Crosswalk'!G43</x:f>
        <x:v>0</x:v>
      </x:c>
      <x:c r="Q3211" s="15" t="n">
        <x:f>'Crosswalk'!H43</x:f>
        <x:v>0</x:v>
      </x:c>
      <x:c r="R3211" s="15" t="n">
        <x:f>'Crosswalk'!I43</x:f>
        <x:v>0</x:v>
      </x:c>
      <x:c r="S3211" s="15" t="n">
        <x:f>'Crosswalk'!J43</x:f>
        <x:v>0</x:v>
      </x:c>
      <x:c r="T3211" s="15" t="n">
        <x:f>'Crosswalk'!K43</x:f>
        <x:v>0</x:v>
      </x:c>
      <x:c r="U3211" s="15" t="n">
        <x:f>'Crosswalk'!L43</x:f>
        <x:v>0</x:v>
      </x:c>
      <x:c r="V3211" s="15" t="n">
        <x:f>'Crosswalk'!M43</x:f>
        <x:v>0</x:v>
      </x:c>
      <x:c r="W3211" s="15" t="n">
        <x:f>'Crosswalk'!N43</x:f>
        <x:v>0</x:v>
      </x:c>
      <x:c r="X3211" s="18" t="str">
        <x:v>LFS - Labour Force Survey</x:v>
      </x:c>
      <x:c r="Y3211" s="13" t="str"/>
      <x:c r="Z3211" s="18" t="str">
        <x:v>Peer composition: SGP, THA. Observed national industry detail; used only for composition within 2024 ILO modelled margins.</x:v>
      </x:c>
      <x:c r="AA3211" s="13" t="str"/>
      <x:c r="AB3211" s="13" t="str">
        <x:v>https://rplumber.ilo.org/data/indicator?format=.csv.gz&amp;id=EMP_TEMP_SEX_EC2_NB_A</x:v>
      </x:c>
    </x:row>
    <x:row r="3212" ht="48" customHeight="1">
      <x:c r="A3212" s="2" t="str">
        <x:v>MYS</x:v>
      </x:c>
      <x:c r="B3212" s="2" t="str">
        <x:v>F</x:v>
      </x:c>
      <x:c r="C3212" s="2" t="str">
        <x:v>SGP</x:v>
      </x:c>
      <x:c r="D3212" s="2" t="n">
        <x:v>2024</x:v>
      </x:c>
      <x:c r="E3212" s="2" t="str">
        <x:v>EC2_ISIC4_F42</x:v>
      </x:c>
      <x:c r="F3212" s="17" t="str">
        <x:v>Economic activity (ISIC-Rev.4), 2 digit level: 42 - Civil engineering</x:v>
      </x:c>
      <x:c r="G3212" s="19" t="n">
        <x:v>14.742</x:v>
      </x:c>
      <x:c r="H3212" s="20" t="n">
        <x:v>0.5</x:v>
      </x:c>
      <x:c r="I3212" s="19" t="n">
        <x:f>SUM(G3211:G3213)</x:f>
        <x:v>102.89</x:v>
      </x:c>
      <x:c r="J3212" s="20" t="n">
        <x:f>G3212/I3212*H3212</x:f>
        <x:v>0.07163961512294684</x:v>
      </x:c>
      <x:c r="K3212" s="2" t="str">
        <x:v>ISIC4:42</x:v>
      </x:c>
      <x:c r="L3212" s="14" t="n">
        <x:f>'Crosswalk'!C44</x:f>
        <x:v>0</x:v>
      </x:c>
      <x:c r="M3212" s="14" t="n">
        <x:f>'Crosswalk'!D44</x:f>
        <x:v>0</x:v>
      </x:c>
      <x:c r="N3212" s="14" t="n">
        <x:f>'Crosswalk'!E44</x:f>
        <x:v>1</x:v>
      </x:c>
      <x:c r="O3212" s="14" t="n">
        <x:f>'Crosswalk'!F44</x:f>
        <x:v>0</x:v>
      </x:c>
      <x:c r="P3212" s="14" t="n">
        <x:f>'Crosswalk'!G44</x:f>
        <x:v>0</x:v>
      </x:c>
      <x:c r="Q3212" s="14" t="n">
        <x:f>'Crosswalk'!H44</x:f>
        <x:v>0</x:v>
      </x:c>
      <x:c r="R3212" s="14" t="n">
        <x:f>'Crosswalk'!I44</x:f>
        <x:v>0</x:v>
      </x:c>
      <x:c r="S3212" s="14" t="n">
        <x:f>'Crosswalk'!J44</x:f>
        <x:v>0</x:v>
      </x:c>
      <x:c r="T3212" s="14" t="n">
        <x:f>'Crosswalk'!K44</x:f>
        <x:v>0</x:v>
      </x:c>
      <x:c r="U3212" s="14" t="n">
        <x:f>'Crosswalk'!L44</x:f>
        <x:v>0</x:v>
      </x:c>
      <x:c r="V3212" s="14" t="n">
        <x:f>'Crosswalk'!M44</x:f>
        <x:v>0</x:v>
      </x:c>
      <x:c r="W3212" s="14" t="n">
        <x:f>'Crosswalk'!N44</x:f>
        <x:v>0</x:v>
      </x:c>
      <x:c r="X3212" s="17" t="str">
        <x:v>LFS - Labour Force Survey</x:v>
      </x:c>
      <x:c r="Y3212" s="2" t="str"/>
      <x:c r="Z3212" s="17" t="str">
        <x:v>Peer composition: SGP, THA. Observed national industry detail; used only for composition within 2024 ILO modelled margins.</x:v>
      </x:c>
      <x:c r="AA3212" s="2" t="str"/>
      <x:c r="AB3212" s="2" t="str">
        <x:v>https://rplumber.ilo.org/data/indicator?format=.csv.gz&amp;id=EMP_TEMP_SEX_EC2_NB_A</x:v>
      </x:c>
    </x:row>
    <x:row r="3213" ht="48" customHeight="1">
      <x:c r="A3213" s="13" t="str">
        <x:v>MYS</x:v>
      </x:c>
      <x:c r="B3213" s="13" t="str">
        <x:v>F</x:v>
      </x:c>
      <x:c r="C3213" s="13" t="str">
        <x:v>SGP</x:v>
      </x:c>
      <x:c r="D3213" s="13" t="n">
        <x:v>2024</x:v>
      </x:c>
      <x:c r="E3213" s="13" t="str">
        <x:v>EC2_ISIC4_F43</x:v>
      </x:c>
      <x:c r="F3213" s="18" t="str">
        <x:v>Economic activity (ISIC-Rev.4), 2 digit level: 43 - Specialized construction activities</x:v>
      </x:c>
      <x:c r="G3213" s="21" t="n">
        <x:v>48.723</x:v>
      </x:c>
      <x:c r="H3213" s="22" t="n">
        <x:v>0.5</x:v>
      </x:c>
      <x:c r="I3213" s="21" t="n">
        <x:f>SUM(G3211:G3213)</x:f>
        <x:v>102.89</x:v>
      </x:c>
      <x:c r="J3213" s="22" t="n">
        <x:f>G3213/I3213*H3213</x:f>
        <x:v>0.2367722810768782</x:v>
      </x:c>
      <x:c r="K3213" s="13" t="str">
        <x:v>ISIC4:43</x:v>
      </x:c>
      <x:c r="L3213" s="15" t="n">
        <x:f>'Crosswalk'!C45</x:f>
        <x:v>0</x:v>
      </x:c>
      <x:c r="M3213" s="15" t="n">
        <x:f>'Crosswalk'!D45</x:f>
        <x:v>0</x:v>
      </x:c>
      <x:c r="N3213" s="15" t="n">
        <x:f>'Crosswalk'!E45</x:f>
        <x:v>0.6</x:v>
      </x:c>
      <x:c r="O3213" s="15" t="n">
        <x:f>'Crosswalk'!F45</x:f>
        <x:v>0.4</x:v>
      </x:c>
      <x:c r="P3213" s="15" t="n">
        <x:f>'Crosswalk'!G45</x:f>
        <x:v>0</x:v>
      </x:c>
      <x:c r="Q3213" s="15" t="n">
        <x:f>'Crosswalk'!H45</x:f>
        <x:v>0</x:v>
      </x:c>
      <x:c r="R3213" s="15" t="n">
        <x:f>'Crosswalk'!I45</x:f>
        <x:v>0</x:v>
      </x:c>
      <x:c r="S3213" s="15" t="n">
        <x:f>'Crosswalk'!J45</x:f>
        <x:v>0</x:v>
      </x:c>
      <x:c r="T3213" s="15" t="n">
        <x:f>'Crosswalk'!K45</x:f>
        <x:v>0</x:v>
      </x:c>
      <x:c r="U3213" s="15" t="n">
        <x:f>'Crosswalk'!L45</x:f>
        <x:v>0</x:v>
      </x:c>
      <x:c r="V3213" s="15" t="n">
        <x:f>'Crosswalk'!M45</x:f>
        <x:v>0</x:v>
      </x:c>
      <x:c r="W3213" s="15" t="n">
        <x:f>'Crosswalk'!N45</x:f>
        <x:v>0</x:v>
      </x:c>
      <x:c r="X3213" s="18" t="str">
        <x:v>LFS - Labour Force Survey</x:v>
      </x:c>
      <x:c r="Y3213" s="13" t="str"/>
      <x:c r="Z3213" s="18" t="str">
        <x:v>Peer composition: SGP, THA. Observed national industry detail; used only for composition within 2024 ILO modelled margins.</x:v>
      </x:c>
      <x:c r="AA3213" s="13" t="str"/>
      <x:c r="AB3213" s="13" t="str">
        <x:v>https://rplumber.ilo.org/data/indicator?format=.csv.gz&amp;id=EMP_TEMP_SEX_EC2_NB_A</x:v>
      </x:c>
    </x:row>
    <x:row r="3214" ht="48" customHeight="1">
      <x:c r="A3214" s="2" t="str">
        <x:v>MYS</x:v>
      </x:c>
      <x:c r="B3214" s="2" t="str">
        <x:v>G</x:v>
      </x:c>
      <x:c r="C3214" s="2" t="str">
        <x:v>THA</x:v>
      </x:c>
      <x:c r="D3214" s="2" t="n">
        <x:v>2024</x:v>
      </x:c>
      <x:c r="E3214" s="2" t="str">
        <x:v>EC2_ISIC4_G45</x:v>
      </x:c>
      <x:c r="F3214" s="17" t="str">
        <x:v>Economic activity (ISIC-Rev.4), 2 digit level: 45 - Wholesale and retail trade and repair of motor vehicles and motorcycles</x:v>
      </x:c>
      <x:c r="G3214" s="19" t="n">
        <x:v>914.25</x:v>
      </x:c>
      <x:c r="H3214" s="20" t="n">
        <x:v>0.5</x:v>
      </x:c>
      <x:c r="I3214" s="19" t="n">
        <x:f>SUM(G3214:G3216)</x:f>
        <x:v>6845.249</x:v>
      </x:c>
      <x:c r="J3214" s="20" t="n">
        <x:f>G3214/I3214*H3214</x:f>
        <x:v>0.066779893616726</x:v>
      </x:c>
      <x:c r="K3214" s="2" t="str">
        <x:v>ISIC4:45</x:v>
      </x:c>
      <x:c r="L3214" s="14" t="n">
        <x:f>'Crosswalk'!C46</x:f>
        <x:v>0</x:v>
      </x:c>
      <x:c r="M3214" s="14" t="n">
        <x:f>'Crosswalk'!D46</x:f>
        <x:v>0</x:v>
      </x:c>
      <x:c r="N3214" s="14" t="n">
        <x:f>'Crosswalk'!E46</x:f>
        <x:v>0</x:v>
      </x:c>
      <x:c r="O3214" s="14" t="n">
        <x:f>'Crosswalk'!F46</x:f>
        <x:v>1</x:v>
      </x:c>
      <x:c r="P3214" s="14" t="n">
        <x:f>'Crosswalk'!G46</x:f>
        <x:v>0</x:v>
      </x:c>
      <x:c r="Q3214" s="14" t="n">
        <x:f>'Crosswalk'!H46</x:f>
        <x:v>0</x:v>
      </x:c>
      <x:c r="R3214" s="14" t="n">
        <x:f>'Crosswalk'!I46</x:f>
        <x:v>0</x:v>
      </x:c>
      <x:c r="S3214" s="14" t="n">
        <x:f>'Crosswalk'!J46</x:f>
        <x:v>0</x:v>
      </x:c>
      <x:c r="T3214" s="14" t="n">
        <x:f>'Crosswalk'!K46</x:f>
        <x:v>0</x:v>
      </x:c>
      <x:c r="U3214" s="14" t="n">
        <x:f>'Crosswalk'!L46</x:f>
        <x:v>0</x:v>
      </x:c>
      <x:c r="V3214" s="14" t="n">
        <x:f>'Crosswalk'!M46</x:f>
        <x:v>0</x:v>
      </x:c>
      <x:c r="W3214" s="14" t="n">
        <x:f>'Crosswalk'!N46</x:f>
        <x:v>0</x:v>
      </x:c>
      <x:c r="X3214" s="17" t="str">
        <x:v>LFS - Labour Force Survey</x:v>
      </x:c>
      <x:c r="Y3214" s="2" t="str"/>
      <x:c r="Z3214" s="17" t="str">
        <x:v>Peer composition: SGP, THA. Observed national industry detail; used only for composition within 2024 ILO modelled margins.</x:v>
      </x:c>
      <x:c r="AA3214" s="2" t="str"/>
      <x:c r="AB3214" s="2" t="str">
        <x:v>https://rplumber.ilo.org/data/indicator?format=.csv.gz&amp;id=EMP_TEMP_SEX_EC2_NB_A</x:v>
      </x:c>
    </x:row>
    <x:row r="3215" ht="48" customHeight="1">
      <x:c r="A3215" s="13" t="str">
        <x:v>MYS</x:v>
      </x:c>
      <x:c r="B3215" s="13" t="str">
        <x:v>G</x:v>
      </x:c>
      <x:c r="C3215" s="13" t="str">
        <x:v>THA</x:v>
      </x:c>
      <x:c r="D3215" s="13" t="n">
        <x:v>2024</x:v>
      </x:c>
      <x:c r="E3215" s="13" t="str">
        <x:v>EC2_ISIC4_G46</x:v>
      </x:c>
      <x:c r="F3215" s="18" t="str">
        <x:v>Economic activity (ISIC-Rev.4), 2 digit level: 46 - Wholesale trade, except of motor vehicles and motorcycles</x:v>
      </x:c>
      <x:c r="G3215" s="21" t="n">
        <x:v>1221.52</x:v>
      </x:c>
      <x:c r="H3215" s="22" t="n">
        <x:v>0.5</x:v>
      </x:c>
      <x:c r="I3215" s="21" t="n">
        <x:f>SUM(G3214:G3216)</x:f>
        <x:v>6845.249</x:v>
      </x:c>
      <x:c r="J3215" s="22" t="n">
        <x:f>G3215/I3215*H3215</x:f>
        <x:v>0.0892239274276217</x:v>
      </x:c>
      <x:c r="K3215" s="13" t="str">
        <x:v>ISIC4:46</x:v>
      </x:c>
      <x:c r="L3215" s="15" t="n">
        <x:f>'Crosswalk'!C47</x:f>
        <x:v>0.05</x:v>
      </x:c>
      <x:c r="M3215" s="15" t="n">
        <x:f>'Crosswalk'!D47</x:f>
        <x:v>0.05</x:v>
      </x:c>
      <x:c r="N3215" s="15" t="n">
        <x:f>'Crosswalk'!E47</x:f>
        <x:v>0.55</x:v>
      </x:c>
      <x:c r="O3215" s="15" t="n">
        <x:f>'Crosswalk'!F47</x:f>
        <x:v>0</x:v>
      </x:c>
      <x:c r="P3215" s="15" t="n">
        <x:f>'Crosswalk'!G47</x:f>
        <x:v>0.2</x:v>
      </x:c>
      <x:c r="Q3215" s="15" t="n">
        <x:f>'Crosswalk'!H47</x:f>
        <x:v>0.05</x:v>
      </x:c>
      <x:c r="R3215" s="15" t="n">
        <x:f>'Crosswalk'!I47</x:f>
        <x:v>0</x:v>
      </x:c>
      <x:c r="S3215" s="15" t="n">
        <x:f>'Crosswalk'!J47</x:f>
        <x:v>0.1</x:v>
      </x:c>
      <x:c r="T3215" s="15" t="n">
        <x:f>'Crosswalk'!K47</x:f>
        <x:v>0</x:v>
      </x:c>
      <x:c r="U3215" s="15" t="n">
        <x:f>'Crosswalk'!L47</x:f>
        <x:v>0</x:v>
      </x:c>
      <x:c r="V3215" s="15" t="n">
        <x:f>'Crosswalk'!M47</x:f>
        <x:v>0</x:v>
      </x:c>
      <x:c r="W3215" s="15" t="n">
        <x:f>'Crosswalk'!N47</x:f>
        <x:v>0</x:v>
      </x:c>
      <x:c r="X3215" s="18" t="str">
        <x:v>LFS - Labour Force Survey</x:v>
      </x:c>
      <x:c r="Y3215" s="13" t="str"/>
      <x:c r="Z3215" s="18" t="str">
        <x:v>Peer composition: SGP, THA. Observed national industry detail; used only for composition within 2024 ILO modelled margins.</x:v>
      </x:c>
      <x:c r="AA3215" s="13" t="str"/>
      <x:c r="AB3215" s="13" t="str">
        <x:v>https://rplumber.ilo.org/data/indicator?format=.csv.gz&amp;id=EMP_TEMP_SEX_EC2_NB_A</x:v>
      </x:c>
    </x:row>
    <x:row r="3216" ht="48" customHeight="1">
      <x:c r="A3216" s="2" t="str">
        <x:v>MYS</x:v>
      </x:c>
      <x:c r="B3216" s="2" t="str">
        <x:v>G</x:v>
      </x:c>
      <x:c r="C3216" s="2" t="str">
        <x:v>THA</x:v>
      </x:c>
      <x:c r="D3216" s="2" t="n">
        <x:v>2024</x:v>
      </x:c>
      <x:c r="E3216" s="2" t="str">
        <x:v>EC2_ISIC4_G47</x:v>
      </x:c>
      <x:c r="F3216" s="17" t="str">
        <x:v>Economic activity (ISIC-Rev.4), 2 digit level: 47 - Retail trade, except of motor vehicles and motorcycles</x:v>
      </x:c>
      <x:c r="G3216" s="19" t="n">
        <x:v>4709.479</x:v>
      </x:c>
      <x:c r="H3216" s="20" t="n">
        <x:v>0.5</x:v>
      </x:c>
      <x:c r="I3216" s="19" t="n">
        <x:f>SUM(G3214:G3216)</x:f>
        <x:v>6845.249</x:v>
      </x:c>
      <x:c r="J3216" s="20" t="n">
        <x:f>G3216/I3216*H3216</x:f>
        <x:v>0.3439961789556523</x:v>
      </x:c>
      <x:c r="K3216" s="2" t="str">
        <x:v>ISIC4:47</x:v>
      </x:c>
      <x:c r="L3216" s="14" t="n">
        <x:f>'Crosswalk'!C48</x:f>
        <x:v>0</x:v>
      </x:c>
      <x:c r="M3216" s="14" t="n">
        <x:f>'Crosswalk'!D48</x:f>
        <x:v>0</x:v>
      </x:c>
      <x:c r="N3216" s="14" t="n">
        <x:f>'Crosswalk'!E48</x:f>
        <x:v>0</x:v>
      </x:c>
      <x:c r="O3216" s="14" t="n">
        <x:f>'Crosswalk'!F48</x:f>
        <x:v>0.55</x:v>
      </x:c>
      <x:c r="P3216" s="14" t="n">
        <x:f>'Crosswalk'!G48</x:f>
        <x:v>0.45</x:v>
      </x:c>
      <x:c r="Q3216" s="14" t="n">
        <x:f>'Crosswalk'!H48</x:f>
        <x:v>0</x:v>
      </x:c>
      <x:c r="R3216" s="14" t="n">
        <x:f>'Crosswalk'!I48</x:f>
        <x:v>0</x:v>
      </x:c>
      <x:c r="S3216" s="14" t="n">
        <x:f>'Crosswalk'!J48</x:f>
        <x:v>0</x:v>
      </x:c>
      <x:c r="T3216" s="14" t="n">
        <x:f>'Crosswalk'!K48</x:f>
        <x:v>0</x:v>
      </x:c>
      <x:c r="U3216" s="14" t="n">
        <x:f>'Crosswalk'!L48</x:f>
        <x:v>0</x:v>
      </x:c>
      <x:c r="V3216" s="14" t="n">
        <x:f>'Crosswalk'!M48</x:f>
        <x:v>0</x:v>
      </x:c>
      <x:c r="W3216" s="14" t="n">
        <x:f>'Crosswalk'!N48</x:f>
        <x:v>0</x:v>
      </x:c>
      <x:c r="X3216" s="17" t="str">
        <x:v>LFS - Labour Force Survey</x:v>
      </x:c>
      <x:c r="Y3216" s="2" t="str"/>
      <x:c r="Z3216" s="17" t="str">
        <x:v>Peer composition: SGP, THA. Observed national industry detail; used only for composition within 2024 ILO modelled margins.</x:v>
      </x:c>
      <x:c r="AA3216" s="2" t="str"/>
      <x:c r="AB3216" s="2" t="str">
        <x:v>https://rplumber.ilo.org/data/indicator?format=.csv.gz&amp;id=EMP_TEMP_SEX_EC2_NB_A</x:v>
      </x:c>
    </x:row>
    <x:row r="3217" ht="48" customHeight="1">
      <x:c r="A3217" s="13" t="str">
        <x:v>MYS</x:v>
      </x:c>
      <x:c r="B3217" s="13" t="str">
        <x:v>G</x:v>
      </x:c>
      <x:c r="C3217" s="13" t="str">
        <x:v>SGP</x:v>
      </x:c>
      <x:c r="D3217" s="13" t="n">
        <x:v>2024</x:v>
      </x:c>
      <x:c r="E3217" s="13" t="str">
        <x:v>EC2_ISIC4_G46</x:v>
      </x:c>
      <x:c r="F3217" s="18" t="str">
        <x:v>Economic activity (ISIC-Rev.4), 2 digit level: 46 - Wholesale trade, except of motor vehicles and motorcycles</x:v>
      </x:c>
      <x:c r="G3217" s="21" t="n">
        <x:v>228.472</x:v>
      </x:c>
      <x:c r="H3217" s="22" t="n">
        <x:v>0.5</x:v>
      </x:c>
      <x:c r="I3217" s="21" t="n">
        <x:f>SUM(G3217:G3218)</x:f>
        <x:v>336.021</x:v>
      </x:c>
      <x:c r="J3217" s="22" t="n">
        <x:f>G3217/I3217*H3217</x:f>
        <x:v>0.3399668473101384</x:v>
      </x:c>
      <x:c r="K3217" s="13" t="str">
        <x:v>ISIC4:46</x:v>
      </x:c>
      <x:c r="L3217" s="15" t="n">
        <x:f>'Crosswalk'!C47</x:f>
        <x:v>0.05</x:v>
      </x:c>
      <x:c r="M3217" s="15" t="n">
        <x:f>'Crosswalk'!D47</x:f>
        <x:v>0.05</x:v>
      </x:c>
      <x:c r="N3217" s="15" t="n">
        <x:f>'Crosswalk'!E47</x:f>
        <x:v>0.55</x:v>
      </x:c>
      <x:c r="O3217" s="15" t="n">
        <x:f>'Crosswalk'!F47</x:f>
        <x:v>0</x:v>
      </x:c>
      <x:c r="P3217" s="15" t="n">
        <x:f>'Crosswalk'!G47</x:f>
        <x:v>0.2</x:v>
      </x:c>
      <x:c r="Q3217" s="15" t="n">
        <x:f>'Crosswalk'!H47</x:f>
        <x:v>0.05</x:v>
      </x:c>
      <x:c r="R3217" s="15" t="n">
        <x:f>'Crosswalk'!I47</x:f>
        <x:v>0</x:v>
      </x:c>
      <x:c r="S3217" s="15" t="n">
        <x:f>'Crosswalk'!J47</x:f>
        <x:v>0.1</x:v>
      </x:c>
      <x:c r="T3217" s="15" t="n">
        <x:f>'Crosswalk'!K47</x:f>
        <x:v>0</x:v>
      </x:c>
      <x:c r="U3217" s="15" t="n">
        <x:f>'Crosswalk'!L47</x:f>
        <x:v>0</x:v>
      </x:c>
      <x:c r="V3217" s="15" t="n">
        <x:f>'Crosswalk'!M47</x:f>
        <x:v>0</x:v>
      </x:c>
      <x:c r="W3217" s="15" t="n">
        <x:f>'Crosswalk'!N47</x:f>
        <x:v>0</x:v>
      </x:c>
      <x:c r="X3217" s="18" t="str">
        <x:v>LFS - Labour Force Survey</x:v>
      </x:c>
      <x:c r="Y3217" s="13" t="str"/>
      <x:c r="Z3217" s="18" t="str">
        <x:v>Peer composition: SGP, THA. Observed national industry detail; used only for composition within 2024 ILO modelled margins.</x:v>
      </x:c>
      <x:c r="AA3217" s="13" t="str"/>
      <x:c r="AB3217" s="13" t="str">
        <x:v>https://rplumber.ilo.org/data/indicator?format=.csv.gz&amp;id=EMP_TEMP_SEX_EC2_NB_A</x:v>
      </x:c>
    </x:row>
    <x:row r="3218" ht="48" customHeight="1">
      <x:c r="A3218" s="2" t="str">
        <x:v>MYS</x:v>
      </x:c>
      <x:c r="B3218" s="2" t="str">
        <x:v>G</x:v>
      </x:c>
      <x:c r="C3218" s="2" t="str">
        <x:v>SGP</x:v>
      </x:c>
      <x:c r="D3218" s="2" t="n">
        <x:v>2024</x:v>
      </x:c>
      <x:c r="E3218" s="2" t="str">
        <x:v>EC2_ISIC4_G47</x:v>
      </x:c>
      <x:c r="F3218" s="17" t="str">
        <x:v>Economic activity (ISIC-Rev.4), 2 digit level: 47 - Retail trade, except of motor vehicles and motorcycles</x:v>
      </x:c>
      <x:c r="G3218" s="19" t="n">
        <x:v>107.549</x:v>
      </x:c>
      <x:c r="H3218" s="20" t="n">
        <x:v>0.5</x:v>
      </x:c>
      <x:c r="I3218" s="19" t="n">
        <x:f>SUM(G3217:G3218)</x:f>
        <x:v>336.021</x:v>
      </x:c>
      <x:c r="J3218" s="20" t="n">
        <x:f>G3218/I3218*H3218</x:f>
        <x:v>0.16003315268986165</x:v>
      </x:c>
      <x:c r="K3218" s="2" t="str">
        <x:v>ISIC4:47</x:v>
      </x:c>
      <x:c r="L3218" s="14" t="n">
        <x:f>'Crosswalk'!C48</x:f>
        <x:v>0</x:v>
      </x:c>
      <x:c r="M3218" s="14" t="n">
        <x:f>'Crosswalk'!D48</x:f>
        <x:v>0</x:v>
      </x:c>
      <x:c r="N3218" s="14" t="n">
        <x:f>'Crosswalk'!E48</x:f>
        <x:v>0</x:v>
      </x:c>
      <x:c r="O3218" s="14" t="n">
        <x:f>'Crosswalk'!F48</x:f>
        <x:v>0.55</x:v>
      </x:c>
      <x:c r="P3218" s="14" t="n">
        <x:f>'Crosswalk'!G48</x:f>
        <x:v>0.45</x:v>
      </x:c>
      <x:c r="Q3218" s="14" t="n">
        <x:f>'Crosswalk'!H48</x:f>
        <x:v>0</x:v>
      </x:c>
      <x:c r="R3218" s="14" t="n">
        <x:f>'Crosswalk'!I48</x:f>
        <x:v>0</x:v>
      </x:c>
      <x:c r="S3218" s="14" t="n">
        <x:f>'Crosswalk'!J48</x:f>
        <x:v>0</x:v>
      </x:c>
      <x:c r="T3218" s="14" t="n">
        <x:f>'Crosswalk'!K48</x:f>
        <x:v>0</x:v>
      </x:c>
      <x:c r="U3218" s="14" t="n">
        <x:f>'Crosswalk'!L48</x:f>
        <x:v>0</x:v>
      </x:c>
      <x:c r="V3218" s="14" t="n">
        <x:f>'Crosswalk'!M48</x:f>
        <x:v>0</x:v>
      </x:c>
      <x:c r="W3218" s="14" t="n">
        <x:f>'Crosswalk'!N48</x:f>
        <x:v>0</x:v>
      </x:c>
      <x:c r="X3218" s="17" t="str">
        <x:v>LFS - Labour Force Survey</x:v>
      </x:c>
      <x:c r="Y3218" s="2" t="str"/>
      <x:c r="Z3218" s="17" t="str">
        <x:v>Peer composition: SGP, THA. Observed national industry detail; used only for composition within 2024 ILO modelled margins.</x:v>
      </x:c>
      <x:c r="AA3218" s="2" t="str"/>
      <x:c r="AB3218" s="2" t="str">
        <x:v>https://rplumber.ilo.org/data/indicator?format=.csv.gz&amp;id=EMP_TEMP_SEX_EC2_NB_A</x:v>
      </x:c>
    </x:row>
    <x:row r="3219" ht="48" customHeight="1">
      <x:c r="A3219" s="13" t="str">
        <x:v>MYS</x:v>
      </x:c>
      <x:c r="B3219" s="13" t="str">
        <x:v>HJ</x:v>
      </x:c>
      <x:c r="C3219" s="13" t="str">
        <x:v>THA</x:v>
      </x:c>
      <x:c r="D3219" s="13" t="n">
        <x:v>2024</x:v>
      </x:c>
      <x:c r="E3219" s="13" t="str">
        <x:v>EC2_ISIC4_H49</x:v>
      </x:c>
      <x:c r="F3219" s="18" t="str">
        <x:v>Economic activity (ISIC-Rev.4), 2 digit level: 49 - Land transport and transport via pipelines</x:v>
      </x:c>
      <x:c r="G3219" s="21" t="n">
        <x:v>1084.22</x:v>
      </x:c>
      <x:c r="H3219" s="22" t="n">
        <x:v>0.37529014560033763</x:v>
      </x:c>
      <x:c r="I3219" s="21" t="n">
        <x:f>SUM(G3219:G3223)</x:f>
        <x:v>1610.3760000000002</x:v>
      </x:c>
      <x:c r="J3219" s="22" t="n">
        <x:f>G3219/I3219*H3219</x:f>
        <x:v>0.2526720974870453</x:v>
      </x:c>
      <x:c r="K3219" s="13" t="str">
        <x:v>ISIC4:49</x:v>
      </x:c>
      <x:c r="L3219" s="15" t="n">
        <x:f>'Crosswalk'!C49</x:f>
        <x:v>0.05</x:v>
      </x:c>
      <x:c r="M3219" s="15" t="n">
        <x:f>'Crosswalk'!D49</x:f>
        <x:v>0</x:v>
      </x:c>
      <x:c r="N3219" s="15" t="n">
        <x:f>'Crosswalk'!E49</x:f>
        <x:v>0.95</x:v>
      </x:c>
      <x:c r="O3219" s="15" t="n">
        <x:f>'Crosswalk'!F49</x:f>
        <x:v>0</x:v>
      </x:c>
      <x:c r="P3219" s="15" t="n">
        <x:f>'Crosswalk'!G49</x:f>
        <x:v>0</x:v>
      </x:c>
      <x:c r="Q3219" s="15" t="n">
        <x:f>'Crosswalk'!H49</x:f>
        <x:v>0</x:v>
      </x:c>
      <x:c r="R3219" s="15" t="n">
        <x:f>'Crosswalk'!I49</x:f>
        <x:v>0</x:v>
      </x:c>
      <x:c r="S3219" s="15" t="n">
        <x:f>'Crosswalk'!J49</x:f>
        <x:v>0</x:v>
      </x:c>
      <x:c r="T3219" s="15" t="n">
        <x:f>'Crosswalk'!K49</x:f>
        <x:v>0</x:v>
      </x:c>
      <x:c r="U3219" s="15" t="n">
        <x:f>'Crosswalk'!L49</x:f>
        <x:v>0</x:v>
      </x:c>
      <x:c r="V3219" s="15" t="n">
        <x:f>'Crosswalk'!M49</x:f>
        <x:v>0</x:v>
      </x:c>
      <x:c r="W3219" s="15" t="n">
        <x:f>'Crosswalk'!N49</x:f>
        <x:v>0</x:v>
      </x:c>
      <x:c r="X3219" s="18" t="str">
        <x:v>LFS - Labour Force Survey</x:v>
      </x:c>
      <x:c r="Y3219" s="13" t="str"/>
      <x:c r="Z3219" s="18" t="str">
        <x:v>Peer composition: SGP, THA. Observed national industry detail; used only for composition within 2024 ILO modelled margins.</x:v>
      </x:c>
      <x:c r="AA3219" s="13" t="str"/>
      <x:c r="AB3219" s="13" t="str">
        <x:v>https://rplumber.ilo.org/data/indicator?format=.csv.gz&amp;id=EMP_TEMP_SEX_EC2_NB_A</x:v>
      </x:c>
    </x:row>
    <x:row r="3220" ht="48" customHeight="1">
      <x:c r="A3220" s="2" t="str">
        <x:v>MYS</x:v>
      </x:c>
      <x:c r="B3220" s="2" t="str">
        <x:v>HJ</x:v>
      </x:c>
      <x:c r="C3220" s="2" t="str">
        <x:v>THA</x:v>
      </x:c>
      <x:c r="D3220" s="2" t="n">
        <x:v>2024</x:v>
      </x:c>
      <x:c r="E3220" s="2" t="str">
        <x:v>EC2_ISIC4_H50</x:v>
      </x:c>
      <x:c r="F3220" s="17" t="str">
        <x:v>Economic activity (ISIC-Rev.4), 2 digit level: 50 - Water transport</x:v>
      </x:c>
      <x:c r="G3220" s="19" t="n">
        <x:v>15.17</x:v>
      </x:c>
      <x:c r="H3220" s="20" t="n">
        <x:v>0.37529014560033763</x:v>
      </x:c>
      <x:c r="I3220" s="19" t="n">
        <x:f>SUM(G3219:G3223)</x:f>
        <x:v>1610.3760000000002</x:v>
      </x:c>
      <x:c r="J3220" s="20" t="n">
        <x:f>G3220/I3220*H3220</x:f>
        <x:v>0.003535293315820107</x:v>
      </x:c>
      <x:c r="K3220" s="2" t="str">
        <x:v>ISIC4:50</x:v>
      </x:c>
      <x:c r="L3220" s="14" t="n">
        <x:f>'Crosswalk'!C50</x:f>
        <x:v>0</x:v>
      </x:c>
      <x:c r="M3220" s="14" t="n">
        <x:f>'Crosswalk'!D50</x:f>
        <x:v>0</x:v>
      </x:c>
      <x:c r="N3220" s="14" t="n">
        <x:f>'Crosswalk'!E50</x:f>
        <x:v>1</x:v>
      </x:c>
      <x:c r="O3220" s="14" t="n">
        <x:f>'Crosswalk'!F50</x:f>
        <x:v>0</x:v>
      </x:c>
      <x:c r="P3220" s="14" t="n">
        <x:f>'Crosswalk'!G50</x:f>
        <x:v>0</x:v>
      </x:c>
      <x:c r="Q3220" s="14" t="n">
        <x:f>'Crosswalk'!H50</x:f>
        <x:v>0</x:v>
      </x:c>
      <x:c r="R3220" s="14" t="n">
        <x:f>'Crosswalk'!I50</x:f>
        <x:v>0</x:v>
      </x:c>
      <x:c r="S3220" s="14" t="n">
        <x:f>'Crosswalk'!J50</x:f>
        <x:v>0</x:v>
      </x:c>
      <x:c r="T3220" s="14" t="n">
        <x:f>'Crosswalk'!K50</x:f>
        <x:v>0</x:v>
      </x:c>
      <x:c r="U3220" s="14" t="n">
        <x:f>'Crosswalk'!L50</x:f>
        <x:v>0</x:v>
      </x:c>
      <x:c r="V3220" s="14" t="n">
        <x:f>'Crosswalk'!M50</x:f>
        <x:v>0</x:v>
      </x:c>
      <x:c r="W3220" s="14" t="n">
        <x:f>'Crosswalk'!N50</x:f>
        <x:v>0</x:v>
      </x:c>
      <x:c r="X3220" s="17" t="str">
        <x:v>LFS - Labour Force Survey</x:v>
      </x:c>
      <x:c r="Y3220" s="2" t="str"/>
      <x:c r="Z3220" s="17" t="str">
        <x:v>Peer composition: SGP, THA. Observed national industry detail; used only for composition within 2024 ILO modelled margins.</x:v>
      </x:c>
      <x:c r="AA3220" s="2" t="str"/>
      <x:c r="AB3220" s="2" t="str">
        <x:v>https://rplumber.ilo.org/data/indicator?format=.csv.gz&amp;id=EMP_TEMP_SEX_EC2_NB_A</x:v>
      </x:c>
    </x:row>
    <x:row r="3221" ht="48" customHeight="1">
      <x:c r="A3221" s="13" t="str">
        <x:v>MYS</x:v>
      </x:c>
      <x:c r="B3221" s="13" t="str">
        <x:v>HJ</x:v>
      </x:c>
      <x:c r="C3221" s="13" t="str">
        <x:v>THA</x:v>
      </x:c>
      <x:c r="D3221" s="13" t="n">
        <x:v>2024</x:v>
      </x:c>
      <x:c r="E3221" s="13" t="str">
        <x:v>EC2_ISIC4_H51</x:v>
      </x:c>
      <x:c r="F3221" s="18" t="str">
        <x:v>Economic activity (ISIC-Rev.4), 2 digit level: 51 - Air transport</x:v>
      </x:c>
      <x:c r="G3221" s="21" t="n">
        <x:v>17.337</x:v>
      </x:c>
      <x:c r="H3221" s="22" t="n">
        <x:v>0.37529014560033763</x:v>
      </x:c>
      <x:c r="I3221" s="21" t="n">
        <x:f>SUM(G3219:G3223)</x:f>
        <x:v>1610.3760000000002</x:v>
      </x:c>
      <x:c r="J3221" s="22" t="n">
        <x:f>G3221/I3221*H3221</x:f>
        <x:v>0.0040403019259309956</x:v>
      </x:c>
      <x:c r="K3221" s="13" t="str">
        <x:v>ISIC4:51</x:v>
      </x:c>
      <x:c r="L3221" s="15" t="n">
        <x:f>'Crosswalk'!C51</x:f>
        <x:v>0</x:v>
      </x:c>
      <x:c r="M3221" s="15" t="n">
        <x:f>'Crosswalk'!D51</x:f>
        <x:v>0</x:v>
      </x:c>
      <x:c r="N3221" s="15" t="n">
        <x:f>'Crosswalk'!E51</x:f>
        <x:v>1</x:v>
      </x:c>
      <x:c r="O3221" s="15" t="n">
        <x:f>'Crosswalk'!F51</x:f>
        <x:v>0</x:v>
      </x:c>
      <x:c r="P3221" s="15" t="n">
        <x:f>'Crosswalk'!G51</x:f>
        <x:v>0</x:v>
      </x:c>
      <x:c r="Q3221" s="15" t="n">
        <x:f>'Crosswalk'!H51</x:f>
        <x:v>0</x:v>
      </x:c>
      <x:c r="R3221" s="15" t="n">
        <x:f>'Crosswalk'!I51</x:f>
        <x:v>0</x:v>
      </x:c>
      <x:c r="S3221" s="15" t="n">
        <x:f>'Crosswalk'!J51</x:f>
        <x:v>0</x:v>
      </x:c>
      <x:c r="T3221" s="15" t="n">
        <x:f>'Crosswalk'!K51</x:f>
        <x:v>0</x:v>
      </x:c>
      <x:c r="U3221" s="15" t="n">
        <x:f>'Crosswalk'!L51</x:f>
        <x:v>0</x:v>
      </x:c>
      <x:c r="V3221" s="15" t="n">
        <x:f>'Crosswalk'!M51</x:f>
        <x:v>0</x:v>
      </x:c>
      <x:c r="W3221" s="15" t="n">
        <x:f>'Crosswalk'!N51</x:f>
        <x:v>0</x:v>
      </x:c>
      <x:c r="X3221" s="18" t="str">
        <x:v>LFS - Labour Force Survey</x:v>
      </x:c>
      <x:c r="Y3221" s="13" t="str"/>
      <x:c r="Z3221" s="18" t="str">
        <x:v>Peer composition: SGP, THA. Observed national industry detail; used only for composition within 2024 ILO modelled margins.</x:v>
      </x:c>
      <x:c r="AA3221" s="13" t="str"/>
      <x:c r="AB3221" s="13" t="str">
        <x:v>https://rplumber.ilo.org/data/indicator?format=.csv.gz&amp;id=EMP_TEMP_SEX_EC2_NB_A</x:v>
      </x:c>
    </x:row>
    <x:row r="3222" ht="48" customHeight="1">
      <x:c r="A3222" s="2" t="str">
        <x:v>MYS</x:v>
      </x:c>
      <x:c r="B3222" s="2" t="str">
        <x:v>HJ</x:v>
      </x:c>
      <x:c r="C3222" s="2" t="str">
        <x:v>THA</x:v>
      </x:c>
      <x:c r="D3222" s="2" t="n">
        <x:v>2024</x:v>
      </x:c>
      <x:c r="E3222" s="2" t="str">
        <x:v>EC2_ISIC4_H52</x:v>
      </x:c>
      <x:c r="F3222" s="17" t="str">
        <x:v>Economic activity (ISIC-Rev.4), 2 digit level: 52 - Warehousing and support activities for transportation</x:v>
      </x:c>
      <x:c r="G3222" s="19" t="n">
        <x:v>307.062</x:v>
      </x:c>
      <x:c r="H3222" s="20" t="n">
        <x:v>0.37529014560033763</x:v>
      </x:c>
      <x:c r="I3222" s="19" t="n">
        <x:f>SUM(G3219:G3223)</x:f>
        <x:v>1610.3760000000002</x:v>
      </x:c>
      <x:c r="J3222" s="20" t="n">
        <x:f>G3222/I3222*H3222</x:f>
        <x:v>0.07155927726712945</x:v>
      </x:c>
      <x:c r="K3222" s="2" t="str">
        <x:v>ISIC4:52</x:v>
      </x:c>
      <x:c r="L3222" s="14" t="n">
        <x:f>'Crosswalk'!C52</x:f>
        <x:v>0</x:v>
      </x:c>
      <x:c r="M3222" s="14" t="n">
        <x:f>'Crosswalk'!D52</x:f>
        <x:v>0</x:v>
      </x:c>
      <x:c r="N3222" s="14" t="n">
        <x:f>'Crosswalk'!E52</x:f>
        <x:v>1</x:v>
      </x:c>
      <x:c r="O3222" s="14" t="n">
        <x:f>'Crosswalk'!F52</x:f>
        <x:v>0</x:v>
      </x:c>
      <x:c r="P3222" s="14" t="n">
        <x:f>'Crosswalk'!G52</x:f>
        <x:v>0</x:v>
      </x:c>
      <x:c r="Q3222" s="14" t="n">
        <x:f>'Crosswalk'!H52</x:f>
        <x:v>0</x:v>
      </x:c>
      <x:c r="R3222" s="14" t="n">
        <x:f>'Crosswalk'!I52</x:f>
        <x:v>0</x:v>
      </x:c>
      <x:c r="S3222" s="14" t="n">
        <x:f>'Crosswalk'!J52</x:f>
        <x:v>0</x:v>
      </x:c>
      <x:c r="T3222" s="14" t="n">
        <x:f>'Crosswalk'!K52</x:f>
        <x:v>0</x:v>
      </x:c>
      <x:c r="U3222" s="14" t="n">
        <x:f>'Crosswalk'!L52</x:f>
        <x:v>0</x:v>
      </x:c>
      <x:c r="V3222" s="14" t="n">
        <x:f>'Crosswalk'!M52</x:f>
        <x:v>0</x:v>
      </x:c>
      <x:c r="W3222" s="14" t="n">
        <x:f>'Crosswalk'!N52</x:f>
        <x:v>0</x:v>
      </x:c>
      <x:c r="X3222" s="17" t="str">
        <x:v>LFS - Labour Force Survey</x:v>
      </x:c>
      <x:c r="Y3222" s="2" t="str"/>
      <x:c r="Z3222" s="17" t="str">
        <x:v>Peer composition: SGP, THA. Observed national industry detail; used only for composition within 2024 ILO modelled margins.</x:v>
      </x:c>
      <x:c r="AA3222" s="2" t="str"/>
      <x:c r="AB3222" s="2" t="str">
        <x:v>https://rplumber.ilo.org/data/indicator?format=.csv.gz&amp;id=EMP_TEMP_SEX_EC2_NB_A</x:v>
      </x:c>
    </x:row>
    <x:row r="3223" ht="48" customHeight="1">
      <x:c r="A3223" s="13" t="str">
        <x:v>MYS</x:v>
      </x:c>
      <x:c r="B3223" s="13" t="str">
        <x:v>HJ</x:v>
      </x:c>
      <x:c r="C3223" s="13" t="str">
        <x:v>THA</x:v>
      </x:c>
      <x:c r="D3223" s="13" t="n">
        <x:v>2024</x:v>
      </x:c>
      <x:c r="E3223" s="13" t="str">
        <x:v>EC2_ISIC4_H53</x:v>
      </x:c>
      <x:c r="F3223" s="18" t="str">
        <x:v>Economic activity (ISIC-Rev.4), 2 digit level: 53 - Postal and courier activities</x:v>
      </x:c>
      <x:c r="G3223" s="21" t="n">
        <x:v>186.587</x:v>
      </x:c>
      <x:c r="H3223" s="22" t="n">
        <x:v>0.37529014560033763</x:v>
      </x:c>
      <x:c r="I3223" s="21" t="n">
        <x:f>SUM(G3219:G3223)</x:f>
        <x:v>1610.3760000000002</x:v>
      </x:c>
      <x:c r="J3223" s="22" t="n">
        <x:f>G3223/I3223*H3223</x:f>
        <x:v>0.043483175604411756</x:v>
      </x:c>
      <x:c r="K3223" s="13" t="str">
        <x:v>ISIC4:53</x:v>
      </x:c>
      <x:c r="L3223" s="15" t="n">
        <x:f>'Crosswalk'!C53</x:f>
        <x:v>0</x:v>
      </x:c>
      <x:c r="M3223" s="15" t="n">
        <x:f>'Crosswalk'!D53</x:f>
        <x:v>0</x:v>
      </x:c>
      <x:c r="N3223" s="15" t="n">
        <x:f>'Crosswalk'!E53</x:f>
        <x:v>1</x:v>
      </x:c>
      <x:c r="O3223" s="15" t="n">
        <x:f>'Crosswalk'!F53</x:f>
        <x:v>0</x:v>
      </x:c>
      <x:c r="P3223" s="15" t="n">
        <x:f>'Crosswalk'!G53</x:f>
        <x:v>0</x:v>
      </x:c>
      <x:c r="Q3223" s="15" t="n">
        <x:f>'Crosswalk'!H53</x:f>
        <x:v>0</x:v>
      </x:c>
      <x:c r="R3223" s="15" t="n">
        <x:f>'Crosswalk'!I53</x:f>
        <x:v>0</x:v>
      </x:c>
      <x:c r="S3223" s="15" t="n">
        <x:f>'Crosswalk'!J53</x:f>
        <x:v>0</x:v>
      </x:c>
      <x:c r="T3223" s="15" t="n">
        <x:f>'Crosswalk'!K53</x:f>
        <x:v>0</x:v>
      </x:c>
      <x:c r="U3223" s="15" t="n">
        <x:f>'Crosswalk'!L53</x:f>
        <x:v>0</x:v>
      </x:c>
      <x:c r="V3223" s="15" t="n">
        <x:f>'Crosswalk'!M53</x:f>
        <x:v>0</x:v>
      </x:c>
      <x:c r="W3223" s="15" t="n">
        <x:f>'Crosswalk'!N53</x:f>
        <x:v>0</x:v>
      </x:c>
      <x:c r="X3223" s="18" t="str">
        <x:v>LFS - Labour Force Survey</x:v>
      </x:c>
      <x:c r="Y3223" s="13" t="str"/>
      <x:c r="Z3223" s="18" t="str">
        <x:v>Peer composition: SGP, THA. Observed national industry detail; used only for composition within 2024 ILO modelled margins.</x:v>
      </x:c>
      <x:c r="AA3223" s="13" t="str"/>
      <x:c r="AB3223" s="13" t="str">
        <x:v>https://rplumber.ilo.org/data/indicator?format=.csv.gz&amp;id=EMP_TEMP_SEX_EC2_NB_A</x:v>
      </x:c>
    </x:row>
    <x:row r="3224" ht="48" customHeight="1">
      <x:c r="A3224" s="2" t="str">
        <x:v>MYS</x:v>
      </x:c>
      <x:c r="B3224" s="2" t="str">
        <x:v>HJ</x:v>
      </x:c>
      <x:c r="C3224" s="2" t="str">
        <x:v>SGP</x:v>
      </x:c>
      <x:c r="D3224" s="2" t="n">
        <x:v>2024</x:v>
      </x:c>
      <x:c r="E3224" s="2" t="str">
        <x:v>EC2_ISIC4_H49</x:v>
      </x:c>
      <x:c r="F3224" s="17" t="str">
        <x:v>Economic activity (ISIC-Rev.4), 2 digit level: 49 - Land transport and transport via pipelines</x:v>
      </x:c>
      <x:c r="G3224" s="19" t="n">
        <x:v>82.99</x:v>
      </x:c>
      <x:c r="H3224" s="20" t="n">
        <x:v>0.37529014560033763</x:v>
      </x:c>
      <x:c r="I3224" s="19" t="n">
        <x:f>SUM(G3224:G3228)</x:f>
        <x:v>197.923</x:v>
      </x:c>
      <x:c r="J3224" s="20" t="n">
        <x:f>G3224/I3224*H3224</x:f>
        <x:v>0.1573608382217934</x:v>
      </x:c>
      <x:c r="K3224" s="2" t="str">
        <x:v>ISIC4:49</x:v>
      </x:c>
      <x:c r="L3224" s="14" t="n">
        <x:f>'Crosswalk'!C49</x:f>
        <x:v>0.05</x:v>
      </x:c>
      <x:c r="M3224" s="14" t="n">
        <x:f>'Crosswalk'!D49</x:f>
        <x:v>0</x:v>
      </x:c>
      <x:c r="N3224" s="14" t="n">
        <x:f>'Crosswalk'!E49</x:f>
        <x:v>0.95</x:v>
      </x:c>
      <x:c r="O3224" s="14" t="n">
        <x:f>'Crosswalk'!F49</x:f>
        <x:v>0</x:v>
      </x:c>
      <x:c r="P3224" s="14" t="n">
        <x:f>'Crosswalk'!G49</x:f>
        <x:v>0</x:v>
      </x:c>
      <x:c r="Q3224" s="14" t="n">
        <x:f>'Crosswalk'!H49</x:f>
        <x:v>0</x:v>
      </x:c>
      <x:c r="R3224" s="14" t="n">
        <x:f>'Crosswalk'!I49</x:f>
        <x:v>0</x:v>
      </x:c>
      <x:c r="S3224" s="14" t="n">
        <x:f>'Crosswalk'!J49</x:f>
        <x:v>0</x:v>
      </x:c>
      <x:c r="T3224" s="14" t="n">
        <x:f>'Crosswalk'!K49</x:f>
        <x:v>0</x:v>
      </x:c>
      <x:c r="U3224" s="14" t="n">
        <x:f>'Crosswalk'!L49</x:f>
        <x:v>0</x:v>
      </x:c>
      <x:c r="V3224" s="14" t="n">
        <x:f>'Crosswalk'!M49</x:f>
        <x:v>0</x:v>
      </x:c>
      <x:c r="W3224" s="14" t="n">
        <x:f>'Crosswalk'!N49</x:f>
        <x:v>0</x:v>
      </x:c>
      <x:c r="X3224" s="17" t="str">
        <x:v>LFS - Labour Force Survey</x:v>
      </x:c>
      <x:c r="Y3224" s="2" t="str"/>
      <x:c r="Z3224" s="17" t="str">
        <x:v>Peer composition: SGP, THA. Observed national industry detail; used only for composition within 2024 ILO modelled margins.</x:v>
      </x:c>
      <x:c r="AA3224" s="2" t="str"/>
      <x:c r="AB3224" s="2" t="str">
        <x:v>https://rplumber.ilo.org/data/indicator?format=.csv.gz&amp;id=EMP_TEMP_SEX_EC2_NB_A</x:v>
      </x:c>
    </x:row>
    <x:row r="3225" ht="48" customHeight="1">
      <x:c r="A3225" s="13" t="str">
        <x:v>MYS</x:v>
      </x:c>
      <x:c r="B3225" s="13" t="str">
        <x:v>HJ</x:v>
      </x:c>
      <x:c r="C3225" s="13" t="str">
        <x:v>SGP</x:v>
      </x:c>
      <x:c r="D3225" s="13" t="n">
        <x:v>2024</x:v>
      </x:c>
      <x:c r="E3225" s="13" t="str">
        <x:v>EC2_ISIC4_H50</x:v>
      </x:c>
      <x:c r="F3225" s="18" t="str">
        <x:v>Economic activity (ISIC-Rev.4), 2 digit level: 50 - Water transport</x:v>
      </x:c>
      <x:c r="G3225" s="21" t="n">
        <x:v>9.233</x:v>
      </x:c>
      <x:c r="H3225" s="22" t="n">
        <x:v>0.37529014560033763</x:v>
      </x:c>
      <x:c r="I3225" s="21" t="n">
        <x:f>SUM(G3224:G3228)</x:f>
        <x:v>197.923</x:v>
      </x:c>
      <x:c r="J3225" s="22" t="n">
        <x:f>G3225/I3225*H3225</x:f>
        <x:v>0.017507080603709108</x:v>
      </x:c>
      <x:c r="K3225" s="13" t="str">
        <x:v>ISIC4:50</x:v>
      </x:c>
      <x:c r="L3225" s="15" t="n">
        <x:f>'Crosswalk'!C50</x:f>
        <x:v>0</x:v>
      </x:c>
      <x:c r="M3225" s="15" t="n">
        <x:f>'Crosswalk'!D50</x:f>
        <x:v>0</x:v>
      </x:c>
      <x:c r="N3225" s="15" t="n">
        <x:f>'Crosswalk'!E50</x:f>
        <x:v>1</x:v>
      </x:c>
      <x:c r="O3225" s="15" t="n">
        <x:f>'Crosswalk'!F50</x:f>
        <x:v>0</x:v>
      </x:c>
      <x:c r="P3225" s="15" t="n">
        <x:f>'Crosswalk'!G50</x:f>
        <x:v>0</x:v>
      </x:c>
      <x:c r="Q3225" s="15" t="n">
        <x:f>'Crosswalk'!H50</x:f>
        <x:v>0</x:v>
      </x:c>
      <x:c r="R3225" s="15" t="n">
        <x:f>'Crosswalk'!I50</x:f>
        <x:v>0</x:v>
      </x:c>
      <x:c r="S3225" s="15" t="n">
        <x:f>'Crosswalk'!J50</x:f>
        <x:v>0</x:v>
      </x:c>
      <x:c r="T3225" s="15" t="n">
        <x:f>'Crosswalk'!K50</x:f>
        <x:v>0</x:v>
      </x:c>
      <x:c r="U3225" s="15" t="n">
        <x:f>'Crosswalk'!L50</x:f>
        <x:v>0</x:v>
      </x:c>
      <x:c r="V3225" s="15" t="n">
        <x:f>'Crosswalk'!M50</x:f>
        <x:v>0</x:v>
      </x:c>
      <x:c r="W3225" s="15" t="n">
        <x:f>'Crosswalk'!N50</x:f>
        <x:v>0</x:v>
      </x:c>
      <x:c r="X3225" s="18" t="str">
        <x:v>LFS - Labour Force Survey</x:v>
      </x:c>
      <x:c r="Y3225" s="13" t="str"/>
      <x:c r="Z3225" s="18" t="str">
        <x:v>Peer composition: SGP, THA. Observed national industry detail; used only for composition within 2024 ILO modelled margins.</x:v>
      </x:c>
      <x:c r="AA3225" s="13" t="str"/>
      <x:c r="AB3225" s="13" t="str">
        <x:v>https://rplumber.ilo.org/data/indicator?format=.csv.gz&amp;id=EMP_TEMP_SEX_EC2_NB_A</x:v>
      </x:c>
    </x:row>
    <x:row r="3226" ht="48" customHeight="1">
      <x:c r="A3226" s="2" t="str">
        <x:v>MYS</x:v>
      </x:c>
      <x:c r="B3226" s="2" t="str">
        <x:v>HJ</x:v>
      </x:c>
      <x:c r="C3226" s="2" t="str">
        <x:v>SGP</x:v>
      </x:c>
      <x:c r="D3226" s="2" t="n">
        <x:v>2024</x:v>
      </x:c>
      <x:c r="E3226" s="2" t="str">
        <x:v>EC2_ISIC4_H51</x:v>
      </x:c>
      <x:c r="F3226" s="17" t="str">
        <x:v>Economic activity (ISIC-Rev.4), 2 digit level: 51 - Air transport</x:v>
      </x:c>
      <x:c r="G3226" s="19" t="n">
        <x:v>16.928</x:v>
      </x:c>
      <x:c r="H3226" s="20" t="n">
        <x:v>0.37529014560033763</x:v>
      </x:c>
      <x:c r="I3226" s="19" t="n">
        <x:f>SUM(G3224:G3228)</x:f>
        <x:v>197.923</x:v>
      </x:c>
      <x:c r="J3226" s="20" t="n">
        <x:f>G3226/I3226*H3226</x:f>
        <x:v>0.03209789455860368</x:v>
      </x:c>
      <x:c r="K3226" s="2" t="str">
        <x:v>ISIC4:51</x:v>
      </x:c>
      <x:c r="L3226" s="14" t="n">
        <x:f>'Crosswalk'!C51</x:f>
        <x:v>0</x:v>
      </x:c>
      <x:c r="M3226" s="14" t="n">
        <x:f>'Crosswalk'!D51</x:f>
        <x:v>0</x:v>
      </x:c>
      <x:c r="N3226" s="14" t="n">
        <x:f>'Crosswalk'!E51</x:f>
        <x:v>1</x:v>
      </x:c>
      <x:c r="O3226" s="14" t="n">
        <x:f>'Crosswalk'!F51</x:f>
        <x:v>0</x:v>
      </x:c>
      <x:c r="P3226" s="14" t="n">
        <x:f>'Crosswalk'!G51</x:f>
        <x:v>0</x:v>
      </x:c>
      <x:c r="Q3226" s="14" t="n">
        <x:f>'Crosswalk'!H51</x:f>
        <x:v>0</x:v>
      </x:c>
      <x:c r="R3226" s="14" t="n">
        <x:f>'Crosswalk'!I51</x:f>
        <x:v>0</x:v>
      </x:c>
      <x:c r="S3226" s="14" t="n">
        <x:f>'Crosswalk'!J51</x:f>
        <x:v>0</x:v>
      </x:c>
      <x:c r="T3226" s="14" t="n">
        <x:f>'Crosswalk'!K51</x:f>
        <x:v>0</x:v>
      </x:c>
      <x:c r="U3226" s="14" t="n">
        <x:f>'Crosswalk'!L51</x:f>
        <x:v>0</x:v>
      </x:c>
      <x:c r="V3226" s="14" t="n">
        <x:f>'Crosswalk'!M51</x:f>
        <x:v>0</x:v>
      </x:c>
      <x:c r="W3226" s="14" t="n">
        <x:f>'Crosswalk'!N51</x:f>
        <x:v>0</x:v>
      </x:c>
      <x:c r="X3226" s="17" t="str">
        <x:v>LFS - Labour Force Survey</x:v>
      </x:c>
      <x:c r="Y3226" s="2" t="str"/>
      <x:c r="Z3226" s="17" t="str">
        <x:v>Peer composition: SGP, THA. Observed national industry detail; used only for composition within 2024 ILO modelled margins.</x:v>
      </x:c>
      <x:c r="AA3226" s="2" t="str"/>
      <x:c r="AB3226" s="2" t="str">
        <x:v>https://rplumber.ilo.org/data/indicator?format=.csv.gz&amp;id=EMP_TEMP_SEX_EC2_NB_A</x:v>
      </x:c>
    </x:row>
    <x:row r="3227" ht="48" customHeight="1">
      <x:c r="A3227" s="13" t="str">
        <x:v>MYS</x:v>
      </x:c>
      <x:c r="B3227" s="13" t="str">
        <x:v>HJ</x:v>
      </x:c>
      <x:c r="C3227" s="13" t="str">
        <x:v>SGP</x:v>
      </x:c>
      <x:c r="D3227" s="13" t="n">
        <x:v>2024</x:v>
      </x:c>
      <x:c r="E3227" s="13" t="str">
        <x:v>EC2_ISIC4_H52</x:v>
      </x:c>
      <x:c r="F3227" s="18" t="str">
        <x:v>Economic activity (ISIC-Rev.4), 2 digit level: 52 - Warehousing and support activities for transportation</x:v>
      </x:c>
      <x:c r="G3227" s="21" t="n">
        <x:v>68.4</x:v>
      </x:c>
      <x:c r="H3227" s="22" t="n">
        <x:v>0.37529014560033763</x:v>
      </x:c>
      <x:c r="I3227" s="21" t="n">
        <x:f>SUM(G3224:G3228)</x:f>
        <x:v>197.923</x:v>
      </x:c>
      <x:c r="J3227" s="22" t="n">
        <x:f>G3227/I3227*H3227</x:f>
        <x:v>0.1296961240435073</x:v>
      </x:c>
      <x:c r="K3227" s="13" t="str">
        <x:v>ISIC4:52</x:v>
      </x:c>
      <x:c r="L3227" s="15" t="n">
        <x:f>'Crosswalk'!C52</x:f>
        <x:v>0</x:v>
      </x:c>
      <x:c r="M3227" s="15" t="n">
        <x:f>'Crosswalk'!D52</x:f>
        <x:v>0</x:v>
      </x:c>
      <x:c r="N3227" s="15" t="n">
        <x:f>'Crosswalk'!E52</x:f>
        <x:v>1</x:v>
      </x:c>
      <x:c r="O3227" s="15" t="n">
        <x:f>'Crosswalk'!F52</x:f>
        <x:v>0</x:v>
      </x:c>
      <x:c r="P3227" s="15" t="n">
        <x:f>'Crosswalk'!G52</x:f>
        <x:v>0</x:v>
      </x:c>
      <x:c r="Q3227" s="15" t="n">
        <x:f>'Crosswalk'!H52</x:f>
        <x:v>0</x:v>
      </x:c>
      <x:c r="R3227" s="15" t="n">
        <x:f>'Crosswalk'!I52</x:f>
        <x:v>0</x:v>
      </x:c>
      <x:c r="S3227" s="15" t="n">
        <x:f>'Crosswalk'!J52</x:f>
        <x:v>0</x:v>
      </x:c>
      <x:c r="T3227" s="15" t="n">
        <x:f>'Crosswalk'!K52</x:f>
        <x:v>0</x:v>
      </x:c>
      <x:c r="U3227" s="15" t="n">
        <x:f>'Crosswalk'!L52</x:f>
        <x:v>0</x:v>
      </x:c>
      <x:c r="V3227" s="15" t="n">
        <x:f>'Crosswalk'!M52</x:f>
        <x:v>0</x:v>
      </x:c>
      <x:c r="W3227" s="15" t="n">
        <x:f>'Crosswalk'!N52</x:f>
        <x:v>0</x:v>
      </x:c>
      <x:c r="X3227" s="18" t="str">
        <x:v>LFS - Labour Force Survey</x:v>
      </x:c>
      <x:c r="Y3227" s="13" t="str"/>
      <x:c r="Z3227" s="18" t="str">
        <x:v>Peer composition: SGP, THA. Observed national industry detail; used only for composition within 2024 ILO modelled margins.</x:v>
      </x:c>
      <x:c r="AA3227" s="13" t="str"/>
      <x:c r="AB3227" s="13" t="str">
        <x:v>https://rplumber.ilo.org/data/indicator?format=.csv.gz&amp;id=EMP_TEMP_SEX_EC2_NB_A</x:v>
      </x:c>
    </x:row>
    <x:row r="3228" ht="48" customHeight="1">
      <x:c r="A3228" s="2" t="str">
        <x:v>MYS</x:v>
      </x:c>
      <x:c r="B3228" s="2" t="str">
        <x:v>HJ</x:v>
      </x:c>
      <x:c r="C3228" s="2" t="str">
        <x:v>SGP</x:v>
      </x:c>
      <x:c r="D3228" s="2" t="n">
        <x:v>2024</x:v>
      </x:c>
      <x:c r="E3228" s="2" t="str">
        <x:v>EC2_ISIC4_H53</x:v>
      </x:c>
      <x:c r="F3228" s="17" t="str">
        <x:v>Economic activity (ISIC-Rev.4), 2 digit level: 53 - Postal and courier activities</x:v>
      </x:c>
      <x:c r="G3228" s="19" t="n">
        <x:v>20.372</x:v>
      </x:c>
      <x:c r="H3228" s="20" t="n">
        <x:v>0.37529014560033763</x:v>
      </x:c>
      <x:c r="I3228" s="19" t="n">
        <x:f>SUM(G3224:G3228)</x:f>
        <x:v>197.923</x:v>
      </x:c>
      <x:c r="J3228" s="20" t="n">
        <x:f>G3228/I3228*H3228</x:f>
        <x:v>0.03862820817272413</x:v>
      </x:c>
      <x:c r="K3228" s="2" t="str">
        <x:v>ISIC4:53</x:v>
      </x:c>
      <x:c r="L3228" s="14" t="n">
        <x:f>'Crosswalk'!C53</x:f>
        <x:v>0</x:v>
      </x:c>
      <x:c r="M3228" s="14" t="n">
        <x:f>'Crosswalk'!D53</x:f>
        <x:v>0</x:v>
      </x:c>
      <x:c r="N3228" s="14" t="n">
        <x:f>'Crosswalk'!E53</x:f>
        <x:v>1</x:v>
      </x:c>
      <x:c r="O3228" s="14" t="n">
        <x:f>'Crosswalk'!F53</x:f>
        <x:v>0</x:v>
      </x:c>
      <x:c r="P3228" s="14" t="n">
        <x:f>'Crosswalk'!G53</x:f>
        <x:v>0</x:v>
      </x:c>
      <x:c r="Q3228" s="14" t="n">
        <x:f>'Crosswalk'!H53</x:f>
        <x:v>0</x:v>
      </x:c>
      <x:c r="R3228" s="14" t="n">
        <x:f>'Crosswalk'!I53</x:f>
        <x:v>0</x:v>
      </x:c>
      <x:c r="S3228" s="14" t="n">
        <x:f>'Crosswalk'!J53</x:f>
        <x:v>0</x:v>
      </x:c>
      <x:c r="T3228" s="14" t="n">
        <x:f>'Crosswalk'!K53</x:f>
        <x:v>0</x:v>
      </x:c>
      <x:c r="U3228" s="14" t="n">
        <x:f>'Crosswalk'!L53</x:f>
        <x:v>0</x:v>
      </x:c>
      <x:c r="V3228" s="14" t="n">
        <x:f>'Crosswalk'!M53</x:f>
        <x:v>0</x:v>
      </x:c>
      <x:c r="W3228" s="14" t="n">
        <x:f>'Crosswalk'!N53</x:f>
        <x:v>0</x:v>
      </x:c>
      <x:c r="X3228" s="17" t="str">
        <x:v>LFS - Labour Force Survey</x:v>
      </x:c>
      <x:c r="Y3228" s="2" t="str"/>
      <x:c r="Z3228" s="17" t="str">
        <x:v>Peer composition: SGP, THA. Observed national industry detail; used only for composition within 2024 ILO modelled margins.</x:v>
      </x:c>
      <x:c r="AA3228" s="2" t="str"/>
      <x:c r="AB3228" s="2" t="str">
        <x:v>https://rplumber.ilo.org/data/indicator?format=.csv.gz&amp;id=EMP_TEMP_SEX_EC2_NB_A</x:v>
      </x:c>
    </x:row>
    <x:row r="3229" ht="48" customHeight="1">
      <x:c r="A3229" s="13" t="str">
        <x:v>MYS</x:v>
      </x:c>
      <x:c r="B3229" s="13" t="str">
        <x:v>HJ</x:v>
      </x:c>
      <x:c r="C3229" s="13" t="str">
        <x:v>THA</x:v>
      </x:c>
      <x:c r="D3229" s="13" t="n">
        <x:v>2024</x:v>
      </x:c>
      <x:c r="E3229" s="13" t="str">
        <x:v>EC2_ISIC4_J58</x:v>
      </x:c>
      <x:c r="F3229" s="18" t="str">
        <x:v>Economic activity (ISIC-Rev.4), 2 digit level: 58 - Publishing activities</x:v>
      </x:c>
      <x:c r="G3229" s="21" t="n">
        <x:v>19.092</x:v>
      </x:c>
      <x:c r="H3229" s="22" t="n">
        <x:v>0.12470985439966238</x:v>
      </x:c>
      <x:c r="I3229" s="21" t="n">
        <x:f>SUM(G3229:G3234)</x:f>
        <x:v>184.283</x:v>
      </x:c>
      <x:c r="J3229" s="22" t="n">
        <x:f>G3229/I3229*H3229</x:f>
        <x:v>0.01292013121231125</x:v>
      </x:c>
      <x:c r="K3229" s="13" t="str">
        <x:v>ISIC4:58</x:v>
      </x:c>
      <x:c r="L3229" s="15" t="n">
        <x:f>'Crosswalk'!C56</x:f>
        <x:v>0</x:v>
      </x:c>
      <x:c r="M3229" s="15" t="n">
        <x:f>'Crosswalk'!D56</x:f>
        <x:v>0</x:v>
      </x:c>
      <x:c r="N3229" s="15" t="n">
        <x:f>'Crosswalk'!E56</x:f>
        <x:v>0</x:v>
      </x:c>
      <x:c r="O3229" s="15" t="n">
        <x:f>'Crosswalk'!F56</x:f>
        <x:v>0</x:v>
      </x:c>
      <x:c r="P3229" s="15" t="n">
        <x:f>'Crosswalk'!G56</x:f>
        <x:v>0</x:v>
      </x:c>
      <x:c r="Q3229" s="15" t="n">
        <x:f>'Crosswalk'!H56</x:f>
        <x:v>0</x:v>
      </x:c>
      <x:c r="R3229" s="15" t="n">
        <x:f>'Crosswalk'!I56</x:f>
        <x:v>0</x:v>
      </x:c>
      <x:c r="S3229" s="15" t="n">
        <x:f>'Crosswalk'!J56</x:f>
        <x:v>0.5</x:v>
      </x:c>
      <x:c r="T3229" s="15" t="n">
        <x:f>'Crosswalk'!K56</x:f>
        <x:v>0.5</x:v>
      </x:c>
      <x:c r="U3229" s="15" t="n">
        <x:f>'Crosswalk'!L56</x:f>
        <x:v>0</x:v>
      </x:c>
      <x:c r="V3229" s="15" t="n">
        <x:f>'Crosswalk'!M56</x:f>
        <x:v>0</x:v>
      </x:c>
      <x:c r="W3229" s="15" t="n">
        <x:f>'Crosswalk'!N56</x:f>
        <x:v>0</x:v>
      </x:c>
      <x:c r="X3229" s="18" t="str">
        <x:v>LFS - Labour Force Survey</x:v>
      </x:c>
      <x:c r="Y3229" s="13" t="str"/>
      <x:c r="Z3229" s="18" t="str">
        <x:v>Peer composition: SGP, THA. Observed national industry detail; used only for composition within 2024 ILO modelled margins.</x:v>
      </x:c>
      <x:c r="AA3229" s="13" t="str"/>
      <x:c r="AB3229" s="13" t="str">
        <x:v>https://rplumber.ilo.org/data/indicator?format=.csv.gz&amp;id=EMP_TEMP_SEX_EC2_NB_A</x:v>
      </x:c>
    </x:row>
    <x:row r="3230" ht="48" customHeight="1">
      <x:c r="A3230" s="2" t="str">
        <x:v>MYS</x:v>
      </x:c>
      <x:c r="B3230" s="2" t="str">
        <x:v>HJ</x:v>
      </x:c>
      <x:c r="C3230" s="2" t="str">
        <x:v>THA</x:v>
      </x:c>
      <x:c r="D3230" s="2" t="n">
        <x:v>2024</x:v>
      </x:c>
      <x:c r="E3230" s="2" t="str">
        <x:v>EC2_ISIC4_J59</x:v>
      </x:c>
      <x:c r="F3230" s="17" t="str">
        <x:v>Economic activity (ISIC-Rev.4), 2 digit level: 59 - Motion picture, video and television programme production, sound recording and music publishing activities</x:v>
      </x:c>
      <x:c r="G3230" s="19" t="n">
        <x:v>32.162</x:v>
      </x:c>
      <x:c r="H3230" s="20" t="n">
        <x:v>0.12470985439966238</x:v>
      </x:c>
      <x:c r="I3230" s="19" t="n">
        <x:f>SUM(G3229:G3234)</x:f>
        <x:v>184.283</x:v>
      </x:c>
      <x:c r="J3230" s="20" t="n">
        <x:f>G3230/I3230*H3230</x:f>
        <x:v>0.02176499371728234</x:v>
      </x:c>
      <x:c r="K3230" s="2" t="str">
        <x:v>ISIC4:59</x:v>
      </x:c>
      <x:c r="L3230" s="14" t="n">
        <x:f>'Crosswalk'!C57</x:f>
        <x:v>0</x:v>
      </x:c>
      <x:c r="M3230" s="14" t="n">
        <x:f>'Crosswalk'!D57</x:f>
        <x:v>0</x:v>
      </x:c>
      <x:c r="N3230" s="14" t="n">
        <x:f>'Crosswalk'!E57</x:f>
        <x:v>0</x:v>
      </x:c>
      <x:c r="O3230" s="14" t="n">
        <x:f>'Crosswalk'!F57</x:f>
        <x:v>0</x:v>
      </x:c>
      <x:c r="P3230" s="14" t="n">
        <x:f>'Crosswalk'!G57</x:f>
        <x:v>0</x:v>
      </x:c>
      <x:c r="Q3230" s="14" t="n">
        <x:f>'Crosswalk'!H57</x:f>
        <x:v>0</x:v>
      </x:c>
      <x:c r="R3230" s="14" t="n">
        <x:f>'Crosswalk'!I57</x:f>
        <x:v>0</x:v>
      </x:c>
      <x:c r="S3230" s="14" t="n">
        <x:f>'Crosswalk'!J57</x:f>
        <x:v>0</x:v>
      </x:c>
      <x:c r="T3230" s="14" t="n">
        <x:f>'Crosswalk'!K57</x:f>
        <x:v>1</x:v>
      </x:c>
      <x:c r="U3230" s="14" t="n">
        <x:f>'Crosswalk'!L57</x:f>
        <x:v>0</x:v>
      </x:c>
      <x:c r="V3230" s="14" t="n">
        <x:f>'Crosswalk'!M57</x:f>
        <x:v>0</x:v>
      </x:c>
      <x:c r="W3230" s="14" t="n">
        <x:f>'Crosswalk'!N57</x:f>
        <x:v>0</x:v>
      </x:c>
      <x:c r="X3230" s="17" t="str">
        <x:v>LFS - Labour Force Survey</x:v>
      </x:c>
      <x:c r="Y3230" s="2" t="str"/>
      <x:c r="Z3230" s="17" t="str">
        <x:v>Peer composition: SGP, THA. Observed national industry detail; used only for composition within 2024 ILO modelled margins.</x:v>
      </x:c>
      <x:c r="AA3230" s="2" t="str"/>
      <x:c r="AB3230" s="2" t="str">
        <x:v>https://rplumber.ilo.org/data/indicator?format=.csv.gz&amp;id=EMP_TEMP_SEX_EC2_NB_A</x:v>
      </x:c>
    </x:row>
    <x:row r="3231" ht="48" customHeight="1">
      <x:c r="A3231" s="13" t="str">
        <x:v>MYS</x:v>
      </x:c>
      <x:c r="B3231" s="13" t="str">
        <x:v>HJ</x:v>
      </x:c>
      <x:c r="C3231" s="13" t="str">
        <x:v>THA</x:v>
      </x:c>
      <x:c r="D3231" s="13" t="n">
        <x:v>2024</x:v>
      </x:c>
      <x:c r="E3231" s="13" t="str">
        <x:v>EC2_ISIC4_J60</x:v>
      </x:c>
      <x:c r="F3231" s="18" t="str">
        <x:v>Economic activity (ISIC-Rev.4), 2 digit level: 60 - Programming and broadcasting activities</x:v>
      </x:c>
      <x:c r="G3231" s="21" t="n">
        <x:v>10.659</x:v>
      </x:c>
      <x:c r="H3231" s="22" t="n">
        <x:v>0.12470985439966238</x:v>
      </x:c>
      <x:c r="I3231" s="21" t="n">
        <x:f>SUM(G3229:G3234)</x:f>
        <x:v>184.283</x:v>
      </x:c>
      <x:c r="J3231" s="22" t="n">
        <x:f>G3231/I3231*H3231</x:f>
        <x:v>0.007213266215798536</x:v>
      </x:c>
      <x:c r="K3231" s="13" t="str">
        <x:v>ISIC4:60</x:v>
      </x:c>
      <x:c r="L3231" s="15" t="n">
        <x:f>'Crosswalk'!C58</x:f>
        <x:v>0</x:v>
      </x:c>
      <x:c r="M3231" s="15" t="n">
        <x:f>'Crosswalk'!D58</x:f>
        <x:v>0</x:v>
      </x:c>
      <x:c r="N3231" s="15" t="n">
        <x:f>'Crosswalk'!E58</x:f>
        <x:v>0</x:v>
      </x:c>
      <x:c r="O3231" s="15" t="n">
        <x:f>'Crosswalk'!F58</x:f>
        <x:v>0</x:v>
      </x:c>
      <x:c r="P3231" s="15" t="n">
        <x:f>'Crosswalk'!G58</x:f>
        <x:v>0</x:v>
      </x:c>
      <x:c r="Q3231" s="15" t="n">
        <x:f>'Crosswalk'!H58</x:f>
        <x:v>0</x:v>
      </x:c>
      <x:c r="R3231" s="15" t="n">
        <x:f>'Crosswalk'!I58</x:f>
        <x:v>0</x:v>
      </x:c>
      <x:c r="S3231" s="15" t="n">
        <x:f>'Crosswalk'!J58</x:f>
        <x:v>0</x:v>
      </x:c>
      <x:c r="T3231" s="15" t="n">
        <x:f>'Crosswalk'!K58</x:f>
        <x:v>1</x:v>
      </x:c>
      <x:c r="U3231" s="15" t="n">
        <x:f>'Crosswalk'!L58</x:f>
        <x:v>0</x:v>
      </x:c>
      <x:c r="V3231" s="15" t="n">
        <x:f>'Crosswalk'!M58</x:f>
        <x:v>0</x:v>
      </x:c>
      <x:c r="W3231" s="15" t="n">
        <x:f>'Crosswalk'!N58</x:f>
        <x:v>0</x:v>
      </x:c>
      <x:c r="X3231" s="18" t="str">
        <x:v>LFS - Labour Force Survey</x:v>
      </x:c>
      <x:c r="Y3231" s="13" t="str"/>
      <x:c r="Z3231" s="18" t="str">
        <x:v>Peer composition: SGP, THA. Observed national industry detail; used only for composition within 2024 ILO modelled margins.</x:v>
      </x:c>
      <x:c r="AA3231" s="13" t="str"/>
      <x:c r="AB3231" s="13" t="str">
        <x:v>https://rplumber.ilo.org/data/indicator?format=.csv.gz&amp;id=EMP_TEMP_SEX_EC2_NB_A</x:v>
      </x:c>
    </x:row>
    <x:row r="3232" ht="48" customHeight="1">
      <x:c r="A3232" s="2" t="str">
        <x:v>MYS</x:v>
      </x:c>
      <x:c r="B3232" s="2" t="str">
        <x:v>HJ</x:v>
      </x:c>
      <x:c r="C3232" s="2" t="str">
        <x:v>THA</x:v>
      </x:c>
      <x:c r="D3232" s="2" t="n">
        <x:v>2024</x:v>
      </x:c>
      <x:c r="E3232" s="2" t="str">
        <x:v>EC2_ISIC4_J61</x:v>
      </x:c>
      <x:c r="F3232" s="17" t="str">
        <x:v>Economic activity (ISIC-Rev.4), 2 digit level: 61 - Telecommunications</x:v>
      </x:c>
      <x:c r="G3232" s="19" t="n">
        <x:v>49.858</x:v>
      </x:c>
      <x:c r="H3232" s="20" t="n">
        <x:v>0.12470985439966238</x:v>
      </x:c>
      <x:c r="I3232" s="19" t="n">
        <x:f>SUM(G3229:G3234)</x:f>
        <x:v>184.283</x:v>
      </x:c>
      <x:c r="J3232" s="20" t="n">
        <x:f>G3232/I3232*H3232</x:f>
        <x:v>0.03374040969952935</x:v>
      </x:c>
      <x:c r="K3232" s="2" t="str">
        <x:v>ISIC4:61</x:v>
      </x:c>
      <x:c r="L3232" s="14" t="n">
        <x:f>'Crosswalk'!C59</x:f>
        <x:v>0</x:v>
      </x:c>
      <x:c r="M3232" s="14" t="n">
        <x:f>'Crosswalk'!D59</x:f>
        <x:v>0</x:v>
      </x:c>
      <x:c r="N3232" s="14" t="n">
        <x:f>'Crosswalk'!E59</x:f>
        <x:v>0</x:v>
      </x:c>
      <x:c r="O3232" s="14" t="n">
        <x:f>'Crosswalk'!F59</x:f>
        <x:v>0</x:v>
      </x:c>
      <x:c r="P3232" s="14" t="n">
        <x:f>'Crosswalk'!G59</x:f>
        <x:v>0</x:v>
      </x:c>
      <x:c r="Q3232" s="14" t="n">
        <x:f>'Crosswalk'!H59</x:f>
        <x:v>0</x:v>
      </x:c>
      <x:c r="R3232" s="14" t="n">
        <x:f>'Crosswalk'!I59</x:f>
        <x:v>0</x:v>
      </x:c>
      <x:c r="S3232" s="14" t="n">
        <x:f>'Crosswalk'!J59</x:f>
        <x:v>0</x:v>
      </x:c>
      <x:c r="T3232" s="14" t="n">
        <x:f>'Crosswalk'!K59</x:f>
        <x:v>1</x:v>
      </x:c>
      <x:c r="U3232" s="14" t="n">
        <x:f>'Crosswalk'!L59</x:f>
        <x:v>0</x:v>
      </x:c>
      <x:c r="V3232" s="14" t="n">
        <x:f>'Crosswalk'!M59</x:f>
        <x:v>0</x:v>
      </x:c>
      <x:c r="W3232" s="14" t="n">
        <x:f>'Crosswalk'!N59</x:f>
        <x:v>0</x:v>
      </x:c>
      <x:c r="X3232" s="17" t="str">
        <x:v>LFS - Labour Force Survey</x:v>
      </x:c>
      <x:c r="Y3232" s="2" t="str"/>
      <x:c r="Z3232" s="17" t="str">
        <x:v>Peer composition: SGP, THA. Observed national industry detail; used only for composition within 2024 ILO modelled margins.</x:v>
      </x:c>
      <x:c r="AA3232" s="2" t="str"/>
      <x:c r="AB3232" s="2" t="str">
        <x:v>https://rplumber.ilo.org/data/indicator?format=.csv.gz&amp;id=EMP_TEMP_SEX_EC2_NB_A</x:v>
      </x:c>
    </x:row>
    <x:row r="3233" ht="48" customHeight="1">
      <x:c r="A3233" s="13" t="str">
        <x:v>MYS</x:v>
      </x:c>
      <x:c r="B3233" s="13" t="str">
        <x:v>HJ</x:v>
      </x:c>
      <x:c r="C3233" s="13" t="str">
        <x:v>THA</x:v>
      </x:c>
      <x:c r="D3233" s="13" t="n">
        <x:v>2024</x:v>
      </x:c>
      <x:c r="E3233" s="13" t="str">
        <x:v>EC2_ISIC4_J62</x:v>
      </x:c>
      <x:c r="F3233" s="18" t="str">
        <x:v>Economic activity (ISIC-Rev.4), 2 digit level: 62 - Computer programming, consultancy and related activities</x:v>
      </x:c>
      <x:c r="G3233" s="21" t="n">
        <x:v>66.065</x:v>
      </x:c>
      <x:c r="H3233" s="22" t="n">
        <x:v>0.12470985439966238</x:v>
      </x:c>
      <x:c r="I3233" s="21" t="n">
        <x:f>SUM(G3229:G3234)</x:f>
        <x:v>184.283</x:v>
      </x:c>
      <x:c r="J3233" s="22" t="n">
        <x:f>G3233/I3233*H3233</x:f>
        <x:v>0.044708174551715</x:v>
      </x:c>
      <x:c r="K3233" s="13" t="str">
        <x:v>ISIC4:62</x:v>
      </x:c>
      <x:c r="L3233" s="15" t="n">
        <x:f>'Crosswalk'!C60</x:f>
        <x:v>0</x:v>
      </x:c>
      <x:c r="M3233" s="15" t="n">
        <x:f>'Crosswalk'!D60</x:f>
        <x:v>0</x:v>
      </x:c>
      <x:c r="N3233" s="15" t="n">
        <x:f>'Crosswalk'!E60</x:f>
        <x:v>0</x:v>
      </x:c>
      <x:c r="O3233" s="15" t="n">
        <x:f>'Crosswalk'!F60</x:f>
        <x:v>0</x:v>
      </x:c>
      <x:c r="P3233" s="15" t="n">
        <x:f>'Crosswalk'!G60</x:f>
        <x:v>0</x:v>
      </x:c>
      <x:c r="Q3233" s="15" t="n">
        <x:f>'Crosswalk'!H60</x:f>
        <x:v>0</x:v>
      </x:c>
      <x:c r="R3233" s="15" t="n">
        <x:f>'Crosswalk'!I60</x:f>
        <x:v>0</x:v>
      </x:c>
      <x:c r="S3233" s="15" t="n">
        <x:f>'Crosswalk'!J60</x:f>
        <x:v>1</x:v>
      </x:c>
      <x:c r="T3233" s="15" t="n">
        <x:f>'Crosswalk'!K60</x:f>
        <x:v>0</x:v>
      </x:c>
      <x:c r="U3233" s="15" t="n">
        <x:f>'Crosswalk'!L60</x:f>
        <x:v>0</x:v>
      </x:c>
      <x:c r="V3233" s="15" t="n">
        <x:f>'Crosswalk'!M60</x:f>
        <x:v>0</x:v>
      </x:c>
      <x:c r="W3233" s="15" t="n">
        <x:f>'Crosswalk'!N60</x:f>
        <x:v>0</x:v>
      </x:c>
      <x:c r="X3233" s="18" t="str">
        <x:v>LFS - Labour Force Survey</x:v>
      </x:c>
      <x:c r="Y3233" s="13" t="str"/>
      <x:c r="Z3233" s="18" t="str">
        <x:v>Peer composition: SGP, THA. Observed national industry detail; used only for composition within 2024 ILO modelled margins.</x:v>
      </x:c>
      <x:c r="AA3233" s="13" t="str"/>
      <x:c r="AB3233" s="13" t="str">
        <x:v>https://rplumber.ilo.org/data/indicator?format=.csv.gz&amp;id=EMP_TEMP_SEX_EC2_NB_A</x:v>
      </x:c>
    </x:row>
    <x:row r="3234" ht="48" customHeight="1">
      <x:c r="A3234" s="2" t="str">
        <x:v>MYS</x:v>
      </x:c>
      <x:c r="B3234" s="2" t="str">
        <x:v>HJ</x:v>
      </x:c>
      <x:c r="C3234" s="2" t="str">
        <x:v>THA</x:v>
      </x:c>
      <x:c r="D3234" s="2" t="n">
        <x:v>2024</x:v>
      </x:c>
      <x:c r="E3234" s="2" t="str">
        <x:v>EC2_ISIC4_J63</x:v>
      </x:c>
      <x:c r="F3234" s="17" t="str">
        <x:v>Economic activity (ISIC-Rev.4), 2 digit level: 63 - Information service activities</x:v>
      </x:c>
      <x:c r="G3234" s="19" t="n">
        <x:v>6.447</x:v>
      </x:c>
      <x:c r="H3234" s="20" t="n">
        <x:v>0.12470985439966238</x:v>
      </x:c>
      <x:c r="I3234" s="19" t="n">
        <x:f>SUM(G3229:G3234)</x:f>
        <x:v>184.283</x:v>
      </x:c>
      <x:c r="J3234" s="20" t="n">
        <x:f>G3234/I3234*H3234</x:f>
        <x:v>0.004362879003025909</x:v>
      </x:c>
      <x:c r="K3234" s="2" t="str">
        <x:v>ISIC4:63</x:v>
      </x:c>
      <x:c r="L3234" s="14" t="n">
        <x:f>'Crosswalk'!C61</x:f>
        <x:v>0</x:v>
      </x:c>
      <x:c r="M3234" s="14" t="n">
        <x:f>'Crosswalk'!D61</x:f>
        <x:v>0</x:v>
      </x:c>
      <x:c r="N3234" s="14" t="n">
        <x:f>'Crosswalk'!E61</x:f>
        <x:v>0</x:v>
      </x:c>
      <x:c r="O3234" s="14" t="n">
        <x:f>'Crosswalk'!F61</x:f>
        <x:v>0</x:v>
      </x:c>
      <x:c r="P3234" s="14" t="n">
        <x:f>'Crosswalk'!G61</x:f>
        <x:v>0</x:v>
      </x:c>
      <x:c r="Q3234" s="14" t="n">
        <x:f>'Crosswalk'!H61</x:f>
        <x:v>0</x:v>
      </x:c>
      <x:c r="R3234" s="14" t="n">
        <x:f>'Crosswalk'!I61</x:f>
        <x:v>0</x:v>
      </x:c>
      <x:c r="S3234" s="14" t="n">
        <x:f>'Crosswalk'!J61</x:f>
        <x:v>0.7</x:v>
      </x:c>
      <x:c r="T3234" s="14" t="n">
        <x:f>'Crosswalk'!K61</x:f>
        <x:v>0.3</x:v>
      </x:c>
      <x:c r="U3234" s="14" t="n">
        <x:f>'Crosswalk'!L61</x:f>
        <x:v>0</x:v>
      </x:c>
      <x:c r="V3234" s="14" t="n">
        <x:f>'Crosswalk'!M61</x:f>
        <x:v>0</x:v>
      </x:c>
      <x:c r="W3234" s="14" t="n">
        <x:f>'Crosswalk'!N61</x:f>
        <x:v>0</x:v>
      </x:c>
      <x:c r="X3234" s="17" t="str">
        <x:v>LFS - Labour Force Survey</x:v>
      </x:c>
      <x:c r="Y3234" s="2" t="str"/>
      <x:c r="Z3234" s="17" t="str">
        <x:v>Peer composition: SGP, THA. Observed national industry detail; used only for composition within 2024 ILO modelled margins.</x:v>
      </x:c>
      <x:c r="AA3234" s="2" t="str"/>
      <x:c r="AB3234" s="2" t="str">
        <x:v>https://rplumber.ilo.org/data/indicator?format=.csv.gz&amp;id=EMP_TEMP_SEX_EC2_NB_A</x:v>
      </x:c>
    </x:row>
    <x:row r="3235" ht="48" customHeight="1">
      <x:c r="A3235" s="13" t="str">
        <x:v>MYS</x:v>
      </x:c>
      <x:c r="B3235" s="13" t="str">
        <x:v>HJ</x:v>
      </x:c>
      <x:c r="C3235" s="13" t="str">
        <x:v>SGP</x:v>
      </x:c>
      <x:c r="D3235" s="13" t="n">
        <x:v>2024</x:v>
      </x:c>
      <x:c r="E3235" s="13" t="str">
        <x:v>EC2_ISIC4_J58</x:v>
      </x:c>
      <x:c r="F3235" s="18" t="str">
        <x:v>Economic activity (ISIC-Rev.4), 2 digit level: 58 - Publishing activities</x:v>
      </x:c>
      <x:c r="G3235" s="21" t="n">
        <x:v>7.856</x:v>
      </x:c>
      <x:c r="H3235" s="22" t="n">
        <x:v>0.12470985439966238</x:v>
      </x:c>
      <x:c r="I3235" s="21" t="n">
        <x:f>SUM(G3235:G3240)</x:f>
        <x:v>139.148</x:v>
      </x:c>
      <x:c r="J3235" s="22" t="n">
        <x:f>G3235/I3235*H3235</x:f>
        <x:v>0.007040853020983037</x:v>
      </x:c>
      <x:c r="K3235" s="13" t="str">
        <x:v>ISIC4:58</x:v>
      </x:c>
      <x:c r="L3235" s="15" t="n">
        <x:f>'Crosswalk'!C56</x:f>
        <x:v>0</x:v>
      </x:c>
      <x:c r="M3235" s="15" t="n">
        <x:f>'Crosswalk'!D56</x:f>
        <x:v>0</x:v>
      </x:c>
      <x:c r="N3235" s="15" t="n">
        <x:f>'Crosswalk'!E56</x:f>
        <x:v>0</x:v>
      </x:c>
      <x:c r="O3235" s="15" t="n">
        <x:f>'Crosswalk'!F56</x:f>
        <x:v>0</x:v>
      </x:c>
      <x:c r="P3235" s="15" t="n">
        <x:f>'Crosswalk'!G56</x:f>
        <x:v>0</x:v>
      </x:c>
      <x:c r="Q3235" s="15" t="n">
        <x:f>'Crosswalk'!H56</x:f>
        <x:v>0</x:v>
      </x:c>
      <x:c r="R3235" s="15" t="n">
        <x:f>'Crosswalk'!I56</x:f>
        <x:v>0</x:v>
      </x:c>
      <x:c r="S3235" s="15" t="n">
        <x:f>'Crosswalk'!J56</x:f>
        <x:v>0.5</x:v>
      </x:c>
      <x:c r="T3235" s="15" t="n">
        <x:f>'Crosswalk'!K56</x:f>
        <x:v>0.5</x:v>
      </x:c>
      <x:c r="U3235" s="15" t="n">
        <x:f>'Crosswalk'!L56</x:f>
        <x:v>0</x:v>
      </x:c>
      <x:c r="V3235" s="15" t="n">
        <x:f>'Crosswalk'!M56</x:f>
        <x:v>0</x:v>
      </x:c>
      <x:c r="W3235" s="15" t="n">
        <x:f>'Crosswalk'!N56</x:f>
        <x:v>0</x:v>
      </x:c>
      <x:c r="X3235" s="18" t="str">
        <x:v>LFS - Labour Force Survey</x:v>
      </x:c>
      <x:c r="Y3235" s="13" t="str"/>
      <x:c r="Z3235" s="18" t="str">
        <x:v>Peer composition: SGP, THA. Observed national industry detail; used only for composition within 2024 ILO modelled margins.</x:v>
      </x:c>
      <x:c r="AA3235" s="13" t="str"/>
      <x:c r="AB3235" s="13" t="str">
        <x:v>https://rplumber.ilo.org/data/indicator?format=.csv.gz&amp;id=EMP_TEMP_SEX_EC2_NB_A</x:v>
      </x:c>
    </x:row>
    <x:row r="3236" ht="48" customHeight="1">
      <x:c r="A3236" s="2" t="str">
        <x:v>MYS</x:v>
      </x:c>
      <x:c r="B3236" s="2" t="str">
        <x:v>HJ</x:v>
      </x:c>
      <x:c r="C3236" s="2" t="str">
        <x:v>SGP</x:v>
      </x:c>
      <x:c r="D3236" s="2" t="n">
        <x:v>2024</x:v>
      </x:c>
      <x:c r="E3236" s="2" t="str">
        <x:v>EC2_ISIC4_J59</x:v>
      </x:c>
      <x:c r="F3236" s="17" t="str">
        <x:v>Economic activity (ISIC-Rev.4), 2 digit level: 59 - Motion picture, video and television programme production, sound recording and music publishing activities</x:v>
      </x:c>
      <x:c r="G3236" s="19" t="n">
        <x:v>8.362</x:v>
      </x:c>
      <x:c r="H3236" s="20" t="n">
        <x:v>0.12470985439966238</x:v>
      </x:c>
      <x:c r="I3236" s="19" t="n">
        <x:f>SUM(G3235:G3240)</x:f>
        <x:v>139.148</x:v>
      </x:c>
      <x:c r="J3236" s="20" t="n">
        <x:f>G3236/I3236*H3236</x:f>
        <x:v>0.00749434991871947</x:v>
      </x:c>
      <x:c r="K3236" s="2" t="str">
        <x:v>ISIC4:59</x:v>
      </x:c>
      <x:c r="L3236" s="14" t="n">
        <x:f>'Crosswalk'!C57</x:f>
        <x:v>0</x:v>
      </x:c>
      <x:c r="M3236" s="14" t="n">
        <x:f>'Crosswalk'!D57</x:f>
        <x:v>0</x:v>
      </x:c>
      <x:c r="N3236" s="14" t="n">
        <x:f>'Crosswalk'!E57</x:f>
        <x:v>0</x:v>
      </x:c>
      <x:c r="O3236" s="14" t="n">
        <x:f>'Crosswalk'!F57</x:f>
        <x:v>0</x:v>
      </x:c>
      <x:c r="P3236" s="14" t="n">
        <x:f>'Crosswalk'!G57</x:f>
        <x:v>0</x:v>
      </x:c>
      <x:c r="Q3236" s="14" t="n">
        <x:f>'Crosswalk'!H57</x:f>
        <x:v>0</x:v>
      </x:c>
      <x:c r="R3236" s="14" t="n">
        <x:f>'Crosswalk'!I57</x:f>
        <x:v>0</x:v>
      </x:c>
      <x:c r="S3236" s="14" t="n">
        <x:f>'Crosswalk'!J57</x:f>
        <x:v>0</x:v>
      </x:c>
      <x:c r="T3236" s="14" t="n">
        <x:f>'Crosswalk'!K57</x:f>
        <x:v>1</x:v>
      </x:c>
      <x:c r="U3236" s="14" t="n">
        <x:f>'Crosswalk'!L57</x:f>
        <x:v>0</x:v>
      </x:c>
      <x:c r="V3236" s="14" t="n">
        <x:f>'Crosswalk'!M57</x:f>
        <x:v>0</x:v>
      </x:c>
      <x:c r="W3236" s="14" t="n">
        <x:f>'Crosswalk'!N57</x:f>
        <x:v>0</x:v>
      </x:c>
      <x:c r="X3236" s="17" t="str">
        <x:v>LFS - Labour Force Survey</x:v>
      </x:c>
      <x:c r="Y3236" s="2" t="str"/>
      <x:c r="Z3236" s="17" t="str">
        <x:v>Peer composition: SGP, THA. Observed national industry detail; used only for composition within 2024 ILO modelled margins.</x:v>
      </x:c>
      <x:c r="AA3236" s="2" t="str"/>
      <x:c r="AB3236" s="2" t="str">
        <x:v>https://rplumber.ilo.org/data/indicator?format=.csv.gz&amp;id=EMP_TEMP_SEX_EC2_NB_A</x:v>
      </x:c>
    </x:row>
    <x:row r="3237" ht="48" customHeight="1">
      <x:c r="A3237" s="13" t="str">
        <x:v>MYS</x:v>
      </x:c>
      <x:c r="B3237" s="13" t="str">
        <x:v>HJ</x:v>
      </x:c>
      <x:c r="C3237" s="13" t="str">
        <x:v>SGP</x:v>
      </x:c>
      <x:c r="D3237" s="13" t="n">
        <x:v>2024</x:v>
      </x:c>
      <x:c r="E3237" s="13" t="str">
        <x:v>EC2_ISIC4_J60</x:v>
      </x:c>
      <x:c r="F3237" s="18" t="str">
        <x:v>Economic activity (ISIC-Rev.4), 2 digit level: 60 - Programming and broadcasting activities</x:v>
      </x:c>
      <x:c r="G3237" s="21" t="n">
        <x:v>5.029</x:v>
      </x:c>
      <x:c r="H3237" s="22" t="n">
        <x:v>0.12470985439966238</x:v>
      </x:c>
      <x:c r="I3237" s="21" t="n">
        <x:f>SUM(G3235:G3240)</x:f>
        <x:v>139.148</x:v>
      </x:c>
      <x:c r="J3237" s="22" t="n">
        <x:f>G3237/I3237*H3237</x:f>
        <x:v>0.004507185570586009</x:v>
      </x:c>
      <x:c r="K3237" s="13" t="str">
        <x:v>ISIC4:60</x:v>
      </x:c>
      <x:c r="L3237" s="15" t="n">
        <x:f>'Crosswalk'!C58</x:f>
        <x:v>0</x:v>
      </x:c>
      <x:c r="M3237" s="15" t="n">
        <x:f>'Crosswalk'!D58</x:f>
        <x:v>0</x:v>
      </x:c>
      <x:c r="N3237" s="15" t="n">
        <x:f>'Crosswalk'!E58</x:f>
        <x:v>0</x:v>
      </x:c>
      <x:c r="O3237" s="15" t="n">
        <x:f>'Crosswalk'!F58</x:f>
        <x:v>0</x:v>
      </x:c>
      <x:c r="P3237" s="15" t="n">
        <x:f>'Crosswalk'!G58</x:f>
        <x:v>0</x:v>
      </x:c>
      <x:c r="Q3237" s="15" t="n">
        <x:f>'Crosswalk'!H58</x:f>
        <x:v>0</x:v>
      </x:c>
      <x:c r="R3237" s="15" t="n">
        <x:f>'Crosswalk'!I58</x:f>
        <x:v>0</x:v>
      </x:c>
      <x:c r="S3237" s="15" t="n">
        <x:f>'Crosswalk'!J58</x:f>
        <x:v>0</x:v>
      </x:c>
      <x:c r="T3237" s="15" t="n">
        <x:f>'Crosswalk'!K58</x:f>
        <x:v>1</x:v>
      </x:c>
      <x:c r="U3237" s="15" t="n">
        <x:f>'Crosswalk'!L58</x:f>
        <x:v>0</x:v>
      </x:c>
      <x:c r="V3237" s="15" t="n">
        <x:f>'Crosswalk'!M58</x:f>
        <x:v>0</x:v>
      </x:c>
      <x:c r="W3237" s="15" t="n">
        <x:f>'Crosswalk'!N58</x:f>
        <x:v>0</x:v>
      </x:c>
      <x:c r="X3237" s="18" t="str">
        <x:v>LFS - Labour Force Survey</x:v>
      </x:c>
      <x:c r="Y3237" s="13" t="str"/>
      <x:c r="Z3237" s="18" t="str">
        <x:v>Peer composition: SGP, THA. Observed national industry detail; used only for composition within 2024 ILO modelled margins.</x:v>
      </x:c>
      <x:c r="AA3237" s="13" t="str"/>
      <x:c r="AB3237" s="13" t="str">
        <x:v>https://rplumber.ilo.org/data/indicator?format=.csv.gz&amp;id=EMP_TEMP_SEX_EC2_NB_A</x:v>
      </x:c>
    </x:row>
    <x:row r="3238" ht="48" customHeight="1">
      <x:c r="A3238" s="2" t="str">
        <x:v>MYS</x:v>
      </x:c>
      <x:c r="B3238" s="2" t="str">
        <x:v>HJ</x:v>
      </x:c>
      <x:c r="C3238" s="2" t="str">
        <x:v>SGP</x:v>
      </x:c>
      <x:c r="D3238" s="2" t="n">
        <x:v>2024</x:v>
      </x:c>
      <x:c r="E3238" s="2" t="str">
        <x:v>EC2_ISIC4_J61</x:v>
      </x:c>
      <x:c r="F3238" s="17" t="str">
        <x:v>Economic activity (ISIC-Rev.4), 2 digit level: 61 - Telecommunications</x:v>
      </x:c>
      <x:c r="G3238" s="19" t="n">
        <x:v>12.131</x:v>
      </x:c>
      <x:c r="H3238" s="20" t="n">
        <x:v>0.12470985439966238</x:v>
      </x:c>
      <x:c r="I3238" s="19" t="n">
        <x:f>SUM(G3235:G3240)</x:f>
        <x:v>139.148</x:v>
      </x:c>
      <x:c r="J3238" s="20" t="n">
        <x:f>G3238/I3238*H3238</x:f>
        <x:v>0.010872274439606063</x:v>
      </x:c>
      <x:c r="K3238" s="2" t="str">
        <x:v>ISIC4:61</x:v>
      </x:c>
      <x:c r="L3238" s="14" t="n">
        <x:f>'Crosswalk'!C59</x:f>
        <x:v>0</x:v>
      </x:c>
      <x:c r="M3238" s="14" t="n">
        <x:f>'Crosswalk'!D59</x:f>
        <x:v>0</x:v>
      </x:c>
      <x:c r="N3238" s="14" t="n">
        <x:f>'Crosswalk'!E59</x:f>
        <x:v>0</x:v>
      </x:c>
      <x:c r="O3238" s="14" t="n">
        <x:f>'Crosswalk'!F59</x:f>
        <x:v>0</x:v>
      </x:c>
      <x:c r="P3238" s="14" t="n">
        <x:f>'Crosswalk'!G59</x:f>
        <x:v>0</x:v>
      </x:c>
      <x:c r="Q3238" s="14" t="n">
        <x:f>'Crosswalk'!H59</x:f>
        <x:v>0</x:v>
      </x:c>
      <x:c r="R3238" s="14" t="n">
        <x:f>'Crosswalk'!I59</x:f>
        <x:v>0</x:v>
      </x:c>
      <x:c r="S3238" s="14" t="n">
        <x:f>'Crosswalk'!J59</x:f>
        <x:v>0</x:v>
      </x:c>
      <x:c r="T3238" s="14" t="n">
        <x:f>'Crosswalk'!K59</x:f>
        <x:v>1</x:v>
      </x:c>
      <x:c r="U3238" s="14" t="n">
        <x:f>'Crosswalk'!L59</x:f>
        <x:v>0</x:v>
      </x:c>
      <x:c r="V3238" s="14" t="n">
        <x:f>'Crosswalk'!M59</x:f>
        <x:v>0</x:v>
      </x:c>
      <x:c r="W3238" s="14" t="n">
        <x:f>'Crosswalk'!N59</x:f>
        <x:v>0</x:v>
      </x:c>
      <x:c r="X3238" s="17" t="str">
        <x:v>LFS - Labour Force Survey</x:v>
      </x:c>
      <x:c r="Y3238" s="2" t="str"/>
      <x:c r="Z3238" s="17" t="str">
        <x:v>Peer composition: SGP, THA. Observed national industry detail; used only for composition within 2024 ILO modelled margins.</x:v>
      </x:c>
      <x:c r="AA3238" s="2" t="str"/>
      <x:c r="AB3238" s="2" t="str">
        <x:v>https://rplumber.ilo.org/data/indicator?format=.csv.gz&amp;id=EMP_TEMP_SEX_EC2_NB_A</x:v>
      </x:c>
    </x:row>
    <x:row r="3239" ht="48" customHeight="1">
      <x:c r="A3239" s="13" t="str">
        <x:v>MYS</x:v>
      </x:c>
      <x:c r="B3239" s="13" t="str">
        <x:v>HJ</x:v>
      </x:c>
      <x:c r="C3239" s="13" t="str">
        <x:v>SGP</x:v>
      </x:c>
      <x:c r="D3239" s="13" t="n">
        <x:v>2024</x:v>
      </x:c>
      <x:c r="E3239" s="13" t="str">
        <x:v>EC2_ISIC4_J62</x:v>
      </x:c>
      <x:c r="F3239" s="18" t="str">
        <x:v>Economic activity (ISIC-Rev.4), 2 digit level: 62 - Computer programming, consultancy and related activities</x:v>
      </x:c>
      <x:c r="G3239" s="21" t="n">
        <x:v>81.928</x:v>
      </x:c>
      <x:c r="H3239" s="22" t="n">
        <x:v>0.12470985439966238</x:v>
      </x:c>
      <x:c r="I3239" s="21" t="n">
        <x:f>SUM(G3235:G3240)</x:f>
        <x:v>139.148</x:v>
      </x:c>
      <x:c r="J3239" s="22" t="n">
        <x:f>G3239/I3239*H3239</x:f>
        <x:v>0.07342706292045549</x:v>
      </x:c>
      <x:c r="K3239" s="13" t="str">
        <x:v>ISIC4:62</x:v>
      </x:c>
      <x:c r="L3239" s="15" t="n">
        <x:f>'Crosswalk'!C60</x:f>
        <x:v>0</x:v>
      </x:c>
      <x:c r="M3239" s="15" t="n">
        <x:f>'Crosswalk'!D60</x:f>
        <x:v>0</x:v>
      </x:c>
      <x:c r="N3239" s="15" t="n">
        <x:f>'Crosswalk'!E60</x:f>
        <x:v>0</x:v>
      </x:c>
      <x:c r="O3239" s="15" t="n">
        <x:f>'Crosswalk'!F60</x:f>
        <x:v>0</x:v>
      </x:c>
      <x:c r="P3239" s="15" t="n">
        <x:f>'Crosswalk'!G60</x:f>
        <x:v>0</x:v>
      </x:c>
      <x:c r="Q3239" s="15" t="n">
        <x:f>'Crosswalk'!H60</x:f>
        <x:v>0</x:v>
      </x:c>
      <x:c r="R3239" s="15" t="n">
        <x:f>'Crosswalk'!I60</x:f>
        <x:v>0</x:v>
      </x:c>
      <x:c r="S3239" s="15" t="n">
        <x:f>'Crosswalk'!J60</x:f>
        <x:v>1</x:v>
      </x:c>
      <x:c r="T3239" s="15" t="n">
        <x:f>'Crosswalk'!K60</x:f>
        <x:v>0</x:v>
      </x:c>
      <x:c r="U3239" s="15" t="n">
        <x:f>'Crosswalk'!L60</x:f>
        <x:v>0</x:v>
      </x:c>
      <x:c r="V3239" s="15" t="n">
        <x:f>'Crosswalk'!M60</x:f>
        <x:v>0</x:v>
      </x:c>
      <x:c r="W3239" s="15" t="n">
        <x:f>'Crosswalk'!N60</x:f>
        <x:v>0</x:v>
      </x:c>
      <x:c r="X3239" s="18" t="str">
        <x:v>LFS - Labour Force Survey</x:v>
      </x:c>
      <x:c r="Y3239" s="13" t="str"/>
      <x:c r="Z3239" s="18" t="str">
        <x:v>Peer composition: SGP, THA. Observed national industry detail; used only for composition within 2024 ILO modelled margins.</x:v>
      </x:c>
      <x:c r="AA3239" s="13" t="str"/>
      <x:c r="AB3239" s="13" t="str">
        <x:v>https://rplumber.ilo.org/data/indicator?format=.csv.gz&amp;id=EMP_TEMP_SEX_EC2_NB_A</x:v>
      </x:c>
    </x:row>
    <x:row r="3240" ht="48" customHeight="1">
      <x:c r="A3240" s="2" t="str">
        <x:v>MYS</x:v>
      </x:c>
      <x:c r="B3240" s="2" t="str">
        <x:v>HJ</x:v>
      </x:c>
      <x:c r="C3240" s="2" t="str">
        <x:v>SGP</x:v>
      </x:c>
      <x:c r="D3240" s="2" t="n">
        <x:v>2024</x:v>
      </x:c>
      <x:c r="E3240" s="2" t="str">
        <x:v>EC2_ISIC4_J63</x:v>
      </x:c>
      <x:c r="F3240" s="17" t="str">
        <x:v>Economic activity (ISIC-Rev.4), 2 digit level: 63 - Information service activities</x:v>
      </x:c>
      <x:c r="G3240" s="19" t="n">
        <x:v>23.842</x:v>
      </x:c>
      <x:c r="H3240" s="20" t="n">
        <x:v>0.12470985439966238</x:v>
      </x:c>
      <x:c r="I3240" s="19" t="n">
        <x:f>SUM(G3235:G3240)</x:f>
        <x:v>139.148</x:v>
      </x:c>
      <x:c r="J3240" s="20" t="n">
        <x:f>G3240/I3240*H3240</x:f>
        <x:v>0.02136812852931232</x:v>
      </x:c>
      <x:c r="K3240" s="2" t="str">
        <x:v>ISIC4:63</x:v>
      </x:c>
      <x:c r="L3240" s="14" t="n">
        <x:f>'Crosswalk'!C61</x:f>
        <x:v>0</x:v>
      </x:c>
      <x:c r="M3240" s="14" t="n">
        <x:f>'Crosswalk'!D61</x:f>
        <x:v>0</x:v>
      </x:c>
      <x:c r="N3240" s="14" t="n">
        <x:f>'Crosswalk'!E61</x:f>
        <x:v>0</x:v>
      </x:c>
      <x:c r="O3240" s="14" t="n">
        <x:f>'Crosswalk'!F61</x:f>
        <x:v>0</x:v>
      </x:c>
      <x:c r="P3240" s="14" t="n">
        <x:f>'Crosswalk'!G61</x:f>
        <x:v>0</x:v>
      </x:c>
      <x:c r="Q3240" s="14" t="n">
        <x:f>'Crosswalk'!H61</x:f>
        <x:v>0</x:v>
      </x:c>
      <x:c r="R3240" s="14" t="n">
        <x:f>'Crosswalk'!I61</x:f>
        <x:v>0</x:v>
      </x:c>
      <x:c r="S3240" s="14" t="n">
        <x:f>'Crosswalk'!J61</x:f>
        <x:v>0.7</x:v>
      </x:c>
      <x:c r="T3240" s="14" t="n">
        <x:f>'Crosswalk'!K61</x:f>
        <x:v>0.3</x:v>
      </x:c>
      <x:c r="U3240" s="14" t="n">
        <x:f>'Crosswalk'!L61</x:f>
        <x:v>0</x:v>
      </x:c>
      <x:c r="V3240" s="14" t="n">
        <x:f>'Crosswalk'!M61</x:f>
        <x:v>0</x:v>
      </x:c>
      <x:c r="W3240" s="14" t="n">
        <x:f>'Crosswalk'!N61</x:f>
        <x:v>0</x:v>
      </x:c>
      <x:c r="X3240" s="17" t="str">
        <x:v>LFS - Labour Force Survey</x:v>
      </x:c>
      <x:c r="Y3240" s="2" t="str"/>
      <x:c r="Z3240" s="17" t="str">
        <x:v>Peer composition: SGP, THA. Observed national industry detail; used only for composition within 2024 ILO modelled margins.</x:v>
      </x:c>
      <x:c r="AA3240" s="2" t="str"/>
      <x:c r="AB3240" s="2" t="str">
        <x:v>https://rplumber.ilo.org/data/indicator?format=.csv.gz&amp;id=EMP_TEMP_SEX_EC2_NB_A</x:v>
      </x:c>
    </x:row>
    <x:row r="3241" ht="48" customHeight="1">
      <x:c r="A3241" s="13" t="str">
        <x:v>MYS</x:v>
      </x:c>
      <x:c r="B3241" s="13" t="str">
        <x:v>I</x:v>
      </x:c>
      <x:c r="C3241" s="13" t="str">
        <x:v>THA</x:v>
      </x:c>
      <x:c r="D3241" s="13" t="n">
        <x:v>2024</x:v>
      </x:c>
      <x:c r="E3241" s="13" t="str">
        <x:v>EC2_ISIC4_I55</x:v>
      </x:c>
      <x:c r="F3241" s="18" t="str">
        <x:v>Economic activity (ISIC-Rev.4), 2 digit level: 55 - Accommodation</x:v>
      </x:c>
      <x:c r="G3241" s="21" t="n">
        <x:v>394.886</x:v>
      </x:c>
      <x:c r="H3241" s="22" t="n">
        <x:v>0.5</x:v>
      </x:c>
      <x:c r="I3241" s="21" t="n">
        <x:f>SUM(G3241:G3242)</x:f>
        <x:v>3415.571</x:v>
      </x:c>
      <x:c r="J3241" s="22" t="n">
        <x:f>G3241/I3241*H3241</x:f>
        <x:v>0.05780673275420128</x:v>
      </x:c>
      <x:c r="K3241" s="13" t="str">
        <x:v>ISIC4:55</x:v>
      </x:c>
      <x:c r="L3241" s="15" t="n">
        <x:f>'Crosswalk'!C54</x:f>
        <x:v>0</x:v>
      </x:c>
      <x:c r="M3241" s="15" t="n">
        <x:f>'Crosswalk'!D54</x:f>
        <x:v>0</x:v>
      </x:c>
      <x:c r="N3241" s="15" t="n">
        <x:f>'Crosswalk'!E54</x:f>
        <x:v>0</x:v>
      </x:c>
      <x:c r="O3241" s="15" t="n">
        <x:f>'Crosswalk'!F54</x:f>
        <x:v>1</x:v>
      </x:c>
      <x:c r="P3241" s="15" t="n">
        <x:f>'Crosswalk'!G54</x:f>
        <x:v>0</x:v>
      </x:c>
      <x:c r="Q3241" s="15" t="n">
        <x:f>'Crosswalk'!H54</x:f>
        <x:v>0</x:v>
      </x:c>
      <x:c r="R3241" s="15" t="n">
        <x:f>'Crosswalk'!I54</x:f>
        <x:v>0</x:v>
      </x:c>
      <x:c r="S3241" s="15" t="n">
        <x:f>'Crosswalk'!J54</x:f>
        <x:v>0</x:v>
      </x:c>
      <x:c r="T3241" s="15" t="n">
        <x:f>'Crosswalk'!K54</x:f>
        <x:v>0</x:v>
      </x:c>
      <x:c r="U3241" s="15" t="n">
        <x:f>'Crosswalk'!L54</x:f>
        <x:v>0</x:v>
      </x:c>
      <x:c r="V3241" s="15" t="n">
        <x:f>'Crosswalk'!M54</x:f>
        <x:v>0</x:v>
      </x:c>
      <x:c r="W3241" s="15" t="n">
        <x:f>'Crosswalk'!N54</x:f>
        <x:v>0</x:v>
      </x:c>
      <x:c r="X3241" s="18" t="str">
        <x:v>LFS - Labour Force Survey</x:v>
      </x:c>
      <x:c r="Y3241" s="13" t="str"/>
      <x:c r="Z3241" s="18" t="str">
        <x:v>Peer composition: SGP, THA. Observed national industry detail; used only for composition within 2024 ILO modelled margins.</x:v>
      </x:c>
      <x:c r="AA3241" s="13" t="str"/>
      <x:c r="AB3241" s="13" t="str">
        <x:v>https://rplumber.ilo.org/data/indicator?format=.csv.gz&amp;id=EMP_TEMP_SEX_EC2_NB_A</x:v>
      </x:c>
    </x:row>
    <x:row r="3242" ht="48" customHeight="1">
      <x:c r="A3242" s="2" t="str">
        <x:v>MYS</x:v>
      </x:c>
      <x:c r="B3242" s="2" t="str">
        <x:v>I</x:v>
      </x:c>
      <x:c r="C3242" s="2" t="str">
        <x:v>THA</x:v>
      </x:c>
      <x:c r="D3242" s="2" t="n">
        <x:v>2024</x:v>
      </x:c>
      <x:c r="E3242" s="2" t="str">
        <x:v>EC2_ISIC4_I56</x:v>
      </x:c>
      <x:c r="F3242" s="17" t="str">
        <x:v>Economic activity (ISIC-Rev.4), 2 digit level: 56 - Food and beverage service activities</x:v>
      </x:c>
      <x:c r="G3242" s="19" t="n">
        <x:v>3020.685</x:v>
      </x:c>
      <x:c r="H3242" s="20" t="n">
        <x:v>0.5</x:v>
      </x:c>
      <x:c r="I3242" s="19" t="n">
        <x:f>SUM(G3241:G3242)</x:f>
        <x:v>3415.571</x:v>
      </x:c>
      <x:c r="J3242" s="20" t="n">
        <x:f>G3242/I3242*H3242</x:f>
        <x:v>0.4421932672457987</x:v>
      </x:c>
      <x:c r="K3242" s="2" t="str">
        <x:v>ISIC4:56</x:v>
      </x:c>
      <x:c r="L3242" s="14" t="n">
        <x:f>'Crosswalk'!C55</x:f>
        <x:v>0</x:v>
      </x:c>
      <x:c r="M3242" s="14" t="n">
        <x:f>'Crosswalk'!D55</x:f>
        <x:v>0</x:v>
      </x:c>
      <x:c r="N3242" s="14" t="n">
        <x:f>'Crosswalk'!E55</x:f>
        <x:v>0</x:v>
      </x:c>
      <x:c r="O3242" s="14" t="n">
        <x:f>'Crosswalk'!F55</x:f>
        <x:v>1</x:v>
      </x:c>
      <x:c r="P3242" s="14" t="n">
        <x:f>'Crosswalk'!G55</x:f>
        <x:v>0</x:v>
      </x:c>
      <x:c r="Q3242" s="14" t="n">
        <x:f>'Crosswalk'!H55</x:f>
        <x:v>0</x:v>
      </x:c>
      <x:c r="R3242" s="14" t="n">
        <x:f>'Crosswalk'!I55</x:f>
        <x:v>0</x:v>
      </x:c>
      <x:c r="S3242" s="14" t="n">
        <x:f>'Crosswalk'!J55</x:f>
        <x:v>0</x:v>
      </x:c>
      <x:c r="T3242" s="14" t="n">
        <x:f>'Crosswalk'!K55</x:f>
        <x:v>0</x:v>
      </x:c>
      <x:c r="U3242" s="14" t="n">
        <x:f>'Crosswalk'!L55</x:f>
        <x:v>0</x:v>
      </x:c>
      <x:c r="V3242" s="14" t="n">
        <x:f>'Crosswalk'!M55</x:f>
        <x:v>0</x:v>
      </x:c>
      <x:c r="W3242" s="14" t="n">
        <x:f>'Crosswalk'!N55</x:f>
        <x:v>0</x:v>
      </x:c>
      <x:c r="X3242" s="17" t="str">
        <x:v>LFS - Labour Force Survey</x:v>
      </x:c>
      <x:c r="Y3242" s="2" t="str"/>
      <x:c r="Z3242" s="17" t="str">
        <x:v>Peer composition: SGP, THA. Observed national industry detail; used only for composition within 2024 ILO modelled margins.</x:v>
      </x:c>
      <x:c r="AA3242" s="2" t="str"/>
      <x:c r="AB3242" s="2" t="str">
        <x:v>https://rplumber.ilo.org/data/indicator?format=.csv.gz&amp;id=EMP_TEMP_SEX_EC2_NB_A</x:v>
      </x:c>
    </x:row>
    <x:row r="3243" ht="48" customHeight="1">
      <x:c r="A3243" s="13" t="str">
        <x:v>MYS</x:v>
      </x:c>
      <x:c r="B3243" s="13" t="str">
        <x:v>I</x:v>
      </x:c>
      <x:c r="C3243" s="13" t="str">
        <x:v>SGP</x:v>
      </x:c>
      <x:c r="D3243" s="13" t="n">
        <x:v>2024</x:v>
      </x:c>
      <x:c r="E3243" s="13" t="str">
        <x:v>EC2_ISIC4_I55</x:v>
      </x:c>
      <x:c r="F3243" s="18" t="str">
        <x:v>Economic activity (ISIC-Rev.4), 2 digit level: 55 - Accommodation</x:v>
      </x:c>
      <x:c r="G3243" s="21" t="n">
        <x:v>19.401</x:v>
      </x:c>
      <x:c r="H3243" s="22" t="n">
        <x:v>0.5</x:v>
      </x:c>
      <x:c r="I3243" s="21" t="n">
        <x:f>SUM(G3243:G3244)</x:f>
        <x:v>147.452</x:v>
      </x:c>
      <x:c r="J3243" s="22" t="n">
        <x:f>G3243/I3243*H3243</x:f>
        <x:v>0.0657875105118954</x:v>
      </x:c>
      <x:c r="K3243" s="13" t="str">
        <x:v>ISIC4:55</x:v>
      </x:c>
      <x:c r="L3243" s="15" t="n">
        <x:f>'Crosswalk'!C54</x:f>
        <x:v>0</x:v>
      </x:c>
      <x:c r="M3243" s="15" t="n">
        <x:f>'Crosswalk'!D54</x:f>
        <x:v>0</x:v>
      </x:c>
      <x:c r="N3243" s="15" t="n">
        <x:f>'Crosswalk'!E54</x:f>
        <x:v>0</x:v>
      </x:c>
      <x:c r="O3243" s="15" t="n">
        <x:f>'Crosswalk'!F54</x:f>
        <x:v>1</x:v>
      </x:c>
      <x:c r="P3243" s="15" t="n">
        <x:f>'Crosswalk'!G54</x:f>
        <x:v>0</x:v>
      </x:c>
      <x:c r="Q3243" s="15" t="n">
        <x:f>'Crosswalk'!H54</x:f>
        <x:v>0</x:v>
      </x:c>
      <x:c r="R3243" s="15" t="n">
        <x:f>'Crosswalk'!I54</x:f>
        <x:v>0</x:v>
      </x:c>
      <x:c r="S3243" s="15" t="n">
        <x:f>'Crosswalk'!J54</x:f>
        <x:v>0</x:v>
      </x:c>
      <x:c r="T3243" s="15" t="n">
        <x:f>'Crosswalk'!K54</x:f>
        <x:v>0</x:v>
      </x:c>
      <x:c r="U3243" s="15" t="n">
        <x:f>'Crosswalk'!L54</x:f>
        <x:v>0</x:v>
      </x:c>
      <x:c r="V3243" s="15" t="n">
        <x:f>'Crosswalk'!M54</x:f>
        <x:v>0</x:v>
      </x:c>
      <x:c r="W3243" s="15" t="n">
        <x:f>'Crosswalk'!N54</x:f>
        <x:v>0</x:v>
      </x:c>
      <x:c r="X3243" s="18" t="str">
        <x:v>LFS - Labour Force Survey</x:v>
      </x:c>
      <x:c r="Y3243" s="13" t="str"/>
      <x:c r="Z3243" s="18" t="str">
        <x:v>Peer composition: SGP, THA. Observed national industry detail; used only for composition within 2024 ILO modelled margins.</x:v>
      </x:c>
      <x:c r="AA3243" s="13" t="str"/>
      <x:c r="AB3243" s="13" t="str">
        <x:v>https://rplumber.ilo.org/data/indicator?format=.csv.gz&amp;id=EMP_TEMP_SEX_EC2_NB_A</x:v>
      </x:c>
    </x:row>
    <x:row r="3244" ht="48" customHeight="1">
      <x:c r="A3244" s="2" t="str">
        <x:v>MYS</x:v>
      </x:c>
      <x:c r="B3244" s="2" t="str">
        <x:v>I</x:v>
      </x:c>
      <x:c r="C3244" s="2" t="str">
        <x:v>SGP</x:v>
      </x:c>
      <x:c r="D3244" s="2" t="n">
        <x:v>2024</x:v>
      </x:c>
      <x:c r="E3244" s="2" t="str">
        <x:v>EC2_ISIC4_I56</x:v>
      </x:c>
      <x:c r="F3244" s="17" t="str">
        <x:v>Economic activity (ISIC-Rev.4), 2 digit level: 56 - Food and beverage service activities</x:v>
      </x:c>
      <x:c r="G3244" s="19" t="n">
        <x:v>128.051</x:v>
      </x:c>
      <x:c r="H3244" s="20" t="n">
        <x:v>0.5</x:v>
      </x:c>
      <x:c r="I3244" s="19" t="n">
        <x:f>SUM(G3243:G3244)</x:f>
        <x:v>147.452</x:v>
      </x:c>
      <x:c r="J3244" s="20" t="n">
        <x:f>G3244/I3244*H3244</x:f>
        <x:v>0.4342124894881046</x:v>
      </x:c>
      <x:c r="K3244" s="2" t="str">
        <x:v>ISIC4:56</x:v>
      </x:c>
      <x:c r="L3244" s="14" t="n">
        <x:f>'Crosswalk'!C55</x:f>
        <x:v>0</x:v>
      </x:c>
      <x:c r="M3244" s="14" t="n">
        <x:f>'Crosswalk'!D55</x:f>
        <x:v>0</x:v>
      </x:c>
      <x:c r="N3244" s="14" t="n">
        <x:f>'Crosswalk'!E55</x:f>
        <x:v>0</x:v>
      </x:c>
      <x:c r="O3244" s="14" t="n">
        <x:f>'Crosswalk'!F55</x:f>
        <x:v>1</x:v>
      </x:c>
      <x:c r="P3244" s="14" t="n">
        <x:f>'Crosswalk'!G55</x:f>
        <x:v>0</x:v>
      </x:c>
      <x:c r="Q3244" s="14" t="n">
        <x:f>'Crosswalk'!H55</x:f>
        <x:v>0</x:v>
      </x:c>
      <x:c r="R3244" s="14" t="n">
        <x:f>'Crosswalk'!I55</x:f>
        <x:v>0</x:v>
      </x:c>
      <x:c r="S3244" s="14" t="n">
        <x:f>'Crosswalk'!J55</x:f>
        <x:v>0</x:v>
      </x:c>
      <x:c r="T3244" s="14" t="n">
        <x:f>'Crosswalk'!K55</x:f>
        <x:v>0</x:v>
      </x:c>
      <x:c r="U3244" s="14" t="n">
        <x:f>'Crosswalk'!L55</x:f>
        <x:v>0</x:v>
      </x:c>
      <x:c r="V3244" s="14" t="n">
        <x:f>'Crosswalk'!M55</x:f>
        <x:v>0</x:v>
      </x:c>
      <x:c r="W3244" s="14" t="n">
        <x:f>'Crosswalk'!N55</x:f>
        <x:v>0</x:v>
      </x:c>
      <x:c r="X3244" s="17" t="str">
        <x:v>LFS - Labour Force Survey</x:v>
      </x:c>
      <x:c r="Y3244" s="2" t="str"/>
      <x:c r="Z3244" s="17" t="str">
        <x:v>Peer composition: SGP, THA. Observed national industry detail; used only for composition within 2024 ILO modelled margins.</x:v>
      </x:c>
      <x:c r="AA3244" s="2" t="str"/>
      <x:c r="AB3244" s="2" t="str">
        <x:v>https://rplumber.ilo.org/data/indicator?format=.csv.gz&amp;id=EMP_TEMP_SEX_EC2_NB_A</x:v>
      </x:c>
    </x:row>
    <x:row r="3245" ht="48" customHeight="1">
      <x:c r="A3245" s="13" t="str">
        <x:v>MYS</x:v>
      </x:c>
      <x:c r="B3245" s="13" t="str">
        <x:v>K</x:v>
      </x:c>
      <x:c r="C3245" s="13" t="str">
        <x:v>THA</x:v>
      </x:c>
      <x:c r="D3245" s="13" t="n">
        <x:v>2024</x:v>
      </x:c>
      <x:c r="E3245" s="13" t="str">
        <x:v>EC2_ISIC4_K64</x:v>
      </x:c>
      <x:c r="F3245" s="18" t="str">
        <x:v>Economic activity (ISIC-Rev.4), 2 digit level: 64 - Financial service activities, except insurance and pension funding</x:v>
      </x:c>
      <x:c r="G3245" s="21" t="n">
        <x:v>340.768</x:v>
      </x:c>
      <x:c r="H3245" s="22" t="n">
        <x:v>0.5</x:v>
      </x:c>
      <x:c r="I3245" s="21" t="n">
        <x:f>SUM(G3245:G3247)</x:f>
        <x:v>465.80199999999996</x:v>
      </x:c>
      <x:c r="J3245" s="22" t="n">
        <x:f>G3245/I3245*H3245</x:f>
        <x:v>0.3657863212266156</x:v>
      </x:c>
      <x:c r="K3245" s="13" t="str">
        <x:v>ISIC4:64</x:v>
      </x:c>
      <x:c r="L3245" s="15" t="n">
        <x:f>'Crosswalk'!C62</x:f>
        <x:v>0</x:v>
      </x:c>
      <x:c r="M3245" s="15" t="n">
        <x:f>'Crosswalk'!D62</x:f>
        <x:v>0</x:v>
      </x:c>
      <x:c r="N3245" s="15" t="n">
        <x:f>'Crosswalk'!E62</x:f>
        <x:v>0</x:v>
      </x:c>
      <x:c r="O3245" s="15" t="n">
        <x:f>'Crosswalk'!F62</x:f>
        <x:v>0</x:v>
      </x:c>
      <x:c r="P3245" s="15" t="n">
        <x:f>'Crosswalk'!G62</x:f>
        <x:v>0</x:v>
      </x:c>
      <x:c r="Q3245" s="15" t="n">
        <x:f>'Crosswalk'!H62</x:f>
        <x:v>0</x:v>
      </x:c>
      <x:c r="R3245" s="15" t="n">
        <x:f>'Crosswalk'!I62</x:f>
        <x:v>1</x:v>
      </x:c>
      <x:c r="S3245" s="15" t="n">
        <x:f>'Crosswalk'!J62</x:f>
        <x:v>0</x:v>
      </x:c>
      <x:c r="T3245" s="15" t="n">
        <x:f>'Crosswalk'!K62</x:f>
        <x:v>0</x:v>
      </x:c>
      <x:c r="U3245" s="15" t="n">
        <x:f>'Crosswalk'!L62</x:f>
        <x:v>0</x:v>
      </x:c>
      <x:c r="V3245" s="15" t="n">
        <x:f>'Crosswalk'!M62</x:f>
        <x:v>0</x:v>
      </x:c>
      <x:c r="W3245" s="15" t="n">
        <x:f>'Crosswalk'!N62</x:f>
        <x:v>0</x:v>
      </x:c>
      <x:c r="X3245" s="18" t="str">
        <x:v>LFS - Labour Force Survey</x:v>
      </x:c>
      <x:c r="Y3245" s="13" t="str"/>
      <x:c r="Z3245" s="18" t="str">
        <x:v>Peer composition: SGP, THA. Observed national industry detail; used only for composition within 2024 ILO modelled margins.</x:v>
      </x:c>
      <x:c r="AA3245" s="13" t="str"/>
      <x:c r="AB3245" s="13" t="str">
        <x:v>https://rplumber.ilo.org/data/indicator?format=.csv.gz&amp;id=EMP_TEMP_SEX_EC2_NB_A</x:v>
      </x:c>
    </x:row>
    <x:row r="3246" ht="48" customHeight="1">
      <x:c r="A3246" s="2" t="str">
        <x:v>MYS</x:v>
      </x:c>
      <x:c r="B3246" s="2" t="str">
        <x:v>K</x:v>
      </x:c>
      <x:c r="C3246" s="2" t="str">
        <x:v>THA</x:v>
      </x:c>
      <x:c r="D3246" s="2" t="n">
        <x:v>2024</x:v>
      </x:c>
      <x:c r="E3246" s="2" t="str">
        <x:v>EC2_ISIC4_K65</x:v>
      </x:c>
      <x:c r="F3246" s="17" t="str">
        <x:v>Economic activity (ISIC-Rev.4), 2 digit level: 65 - Insurance, reinsurance and pension funding, except compulsory social security</x:v>
      </x:c>
      <x:c r="G3246" s="19" t="n">
        <x:v>83.755</x:v>
      </x:c>
      <x:c r="H3246" s="20" t="n">
        <x:v>0.5</x:v>
      </x:c>
      <x:c r="I3246" s="19" t="n">
        <x:f>SUM(G3245:G3247)</x:f>
        <x:v>465.80199999999996</x:v>
      </x:c>
      <x:c r="J3246" s="20" t="n">
        <x:f>G3246/I3246*H3246</x:f>
        <x:v>0.08990407941571742</x:v>
      </x:c>
      <x:c r="K3246" s="2" t="str">
        <x:v>ISIC4:65</x:v>
      </x:c>
      <x:c r="L3246" s="14" t="n">
        <x:f>'Crosswalk'!C63</x:f>
        <x:v>0</x:v>
      </x:c>
      <x:c r="M3246" s="14" t="n">
        <x:f>'Crosswalk'!D63</x:f>
        <x:v>0</x:v>
      </x:c>
      <x:c r="N3246" s="14" t="n">
        <x:f>'Crosswalk'!E63</x:f>
        <x:v>0</x:v>
      </x:c>
      <x:c r="O3246" s="14" t="n">
        <x:f>'Crosswalk'!F63</x:f>
        <x:v>0</x:v>
      </x:c>
      <x:c r="P3246" s="14" t="n">
        <x:f>'Crosswalk'!G63</x:f>
        <x:v>0</x:v>
      </x:c>
      <x:c r="Q3246" s="14" t="n">
        <x:f>'Crosswalk'!H63</x:f>
        <x:v>0</x:v>
      </x:c>
      <x:c r="R3246" s="14" t="n">
        <x:f>'Crosswalk'!I63</x:f>
        <x:v>1</x:v>
      </x:c>
      <x:c r="S3246" s="14" t="n">
        <x:f>'Crosswalk'!J63</x:f>
        <x:v>0</x:v>
      </x:c>
      <x:c r="T3246" s="14" t="n">
        <x:f>'Crosswalk'!K63</x:f>
        <x:v>0</x:v>
      </x:c>
      <x:c r="U3246" s="14" t="n">
        <x:f>'Crosswalk'!L63</x:f>
        <x:v>0</x:v>
      </x:c>
      <x:c r="V3246" s="14" t="n">
        <x:f>'Crosswalk'!M63</x:f>
        <x:v>0</x:v>
      </x:c>
      <x:c r="W3246" s="14" t="n">
        <x:f>'Crosswalk'!N63</x:f>
        <x:v>0</x:v>
      </x:c>
      <x:c r="X3246" s="17" t="str">
        <x:v>LFS - Labour Force Survey</x:v>
      </x:c>
      <x:c r="Y3246" s="2" t="str"/>
      <x:c r="Z3246" s="17" t="str">
        <x:v>Peer composition: SGP, THA. Observed national industry detail; used only for composition within 2024 ILO modelled margins.</x:v>
      </x:c>
      <x:c r="AA3246" s="2" t="str"/>
      <x:c r="AB3246" s="2" t="str">
        <x:v>https://rplumber.ilo.org/data/indicator?format=.csv.gz&amp;id=EMP_TEMP_SEX_EC2_NB_A</x:v>
      </x:c>
    </x:row>
    <x:row r="3247" ht="48" customHeight="1">
      <x:c r="A3247" s="13" t="str">
        <x:v>MYS</x:v>
      </x:c>
      <x:c r="B3247" s="13" t="str">
        <x:v>K</x:v>
      </x:c>
      <x:c r="C3247" s="13" t="str">
        <x:v>THA</x:v>
      </x:c>
      <x:c r="D3247" s="13" t="n">
        <x:v>2024</x:v>
      </x:c>
      <x:c r="E3247" s="13" t="str">
        <x:v>EC2_ISIC4_K66</x:v>
      </x:c>
      <x:c r="F3247" s="18" t="str">
        <x:v>Economic activity (ISIC-Rev.4), 2 digit level: 66 - Activities auxiliary to financial service and insurance activities</x:v>
      </x:c>
      <x:c r="G3247" s="21" t="n">
        <x:v>41.279</x:v>
      </x:c>
      <x:c r="H3247" s="22" t="n">
        <x:v>0.5</x:v>
      </x:c>
      <x:c r="I3247" s="21" t="n">
        <x:f>SUM(G3245:G3247)</x:f>
        <x:v>465.80199999999996</x:v>
      </x:c>
      <x:c r="J3247" s="22" t="n">
        <x:f>G3247/I3247*H3247</x:f>
        <x:v>0.044309599357667</x:v>
      </x:c>
      <x:c r="K3247" s="13" t="str">
        <x:v>ISIC4:66</x:v>
      </x:c>
      <x:c r="L3247" s="15" t="n">
        <x:f>'Crosswalk'!C64</x:f>
        <x:v>0</x:v>
      </x:c>
      <x:c r="M3247" s="15" t="n">
        <x:f>'Crosswalk'!D64</x:f>
        <x:v>0</x:v>
      </x:c>
      <x:c r="N3247" s="15" t="n">
        <x:f>'Crosswalk'!E64</x:f>
        <x:v>0</x:v>
      </x:c>
      <x:c r="O3247" s="15" t="n">
        <x:f>'Crosswalk'!F64</x:f>
        <x:v>0</x:v>
      </x:c>
      <x:c r="P3247" s="15" t="n">
        <x:f>'Crosswalk'!G64</x:f>
        <x:v>0</x:v>
      </x:c>
      <x:c r="Q3247" s="15" t="n">
        <x:f>'Crosswalk'!H64</x:f>
        <x:v>0</x:v>
      </x:c>
      <x:c r="R3247" s="15" t="n">
        <x:f>'Crosswalk'!I64</x:f>
        <x:v>1</x:v>
      </x:c>
      <x:c r="S3247" s="15" t="n">
        <x:f>'Crosswalk'!J64</x:f>
        <x:v>0</x:v>
      </x:c>
      <x:c r="T3247" s="15" t="n">
        <x:f>'Crosswalk'!K64</x:f>
        <x:v>0</x:v>
      </x:c>
      <x:c r="U3247" s="15" t="n">
        <x:f>'Crosswalk'!L64</x:f>
        <x:v>0</x:v>
      </x:c>
      <x:c r="V3247" s="15" t="n">
        <x:f>'Crosswalk'!M64</x:f>
        <x:v>0</x:v>
      </x:c>
      <x:c r="W3247" s="15" t="n">
        <x:f>'Crosswalk'!N64</x:f>
        <x:v>0</x:v>
      </x:c>
      <x:c r="X3247" s="18" t="str">
        <x:v>LFS - Labour Force Survey</x:v>
      </x:c>
      <x:c r="Y3247" s="13" t="str"/>
      <x:c r="Z3247" s="18" t="str">
        <x:v>Peer composition: SGP, THA. Observed national industry detail; used only for composition within 2024 ILO modelled margins.</x:v>
      </x:c>
      <x:c r="AA3247" s="13" t="str"/>
      <x:c r="AB3247" s="13" t="str">
        <x:v>https://rplumber.ilo.org/data/indicator?format=.csv.gz&amp;id=EMP_TEMP_SEX_EC2_NB_A</x:v>
      </x:c>
    </x:row>
    <x:row r="3248" ht="48" customHeight="1">
      <x:c r="A3248" s="2" t="str">
        <x:v>MYS</x:v>
      </x:c>
      <x:c r="B3248" s="2" t="str">
        <x:v>K</x:v>
      </x:c>
      <x:c r="C3248" s="2" t="str">
        <x:v>SGP</x:v>
      </x:c>
      <x:c r="D3248" s="2" t="n">
        <x:v>2024</x:v>
      </x:c>
      <x:c r="E3248" s="2" t="str">
        <x:v>EC2_ISIC4_K64</x:v>
      </x:c>
      <x:c r="F3248" s="17" t="str">
        <x:v>Economic activity (ISIC-Rev.4), 2 digit level: 64 - Financial service activities, except insurance and pension funding</x:v>
      </x:c>
      <x:c r="G3248" s="19" t="n">
        <x:v>156.77</x:v>
      </x:c>
      <x:c r="H3248" s="20" t="n">
        <x:v>0.5</x:v>
      </x:c>
      <x:c r="I3248" s="19" t="n">
        <x:f>SUM(G3248:G3250)</x:f>
        <x:v>239.35600000000002</x:v>
      </x:c>
      <x:c r="J3248" s="20" t="n">
        <x:f>G3248/I3248*H3248</x:f>
        <x:v>0.3274829124818262</x:v>
      </x:c>
      <x:c r="K3248" s="2" t="str">
        <x:v>ISIC4:64</x:v>
      </x:c>
      <x:c r="L3248" s="14" t="n">
        <x:f>'Crosswalk'!C62</x:f>
        <x:v>0</x:v>
      </x:c>
      <x:c r="M3248" s="14" t="n">
        <x:f>'Crosswalk'!D62</x:f>
        <x:v>0</x:v>
      </x:c>
      <x:c r="N3248" s="14" t="n">
        <x:f>'Crosswalk'!E62</x:f>
        <x:v>0</x:v>
      </x:c>
      <x:c r="O3248" s="14" t="n">
        <x:f>'Crosswalk'!F62</x:f>
        <x:v>0</x:v>
      </x:c>
      <x:c r="P3248" s="14" t="n">
        <x:f>'Crosswalk'!G62</x:f>
        <x:v>0</x:v>
      </x:c>
      <x:c r="Q3248" s="14" t="n">
        <x:f>'Crosswalk'!H62</x:f>
        <x:v>0</x:v>
      </x:c>
      <x:c r="R3248" s="14" t="n">
        <x:f>'Crosswalk'!I62</x:f>
        <x:v>1</x:v>
      </x:c>
      <x:c r="S3248" s="14" t="n">
        <x:f>'Crosswalk'!J62</x:f>
        <x:v>0</x:v>
      </x:c>
      <x:c r="T3248" s="14" t="n">
        <x:f>'Crosswalk'!K62</x:f>
        <x:v>0</x:v>
      </x:c>
      <x:c r="U3248" s="14" t="n">
        <x:f>'Crosswalk'!L62</x:f>
        <x:v>0</x:v>
      </x:c>
      <x:c r="V3248" s="14" t="n">
        <x:f>'Crosswalk'!M62</x:f>
        <x:v>0</x:v>
      </x:c>
      <x:c r="W3248" s="14" t="n">
        <x:f>'Crosswalk'!N62</x:f>
        <x:v>0</x:v>
      </x:c>
      <x:c r="X3248" s="17" t="str">
        <x:v>LFS - Labour Force Survey</x:v>
      </x:c>
      <x:c r="Y3248" s="2" t="str"/>
      <x:c r="Z3248" s="17" t="str">
        <x:v>Peer composition: SGP, THA. Observed national industry detail; used only for composition within 2024 ILO modelled margins.</x:v>
      </x:c>
      <x:c r="AA3248" s="2" t="str"/>
      <x:c r="AB3248" s="2" t="str">
        <x:v>https://rplumber.ilo.org/data/indicator?format=.csv.gz&amp;id=EMP_TEMP_SEX_EC2_NB_A</x:v>
      </x:c>
    </x:row>
    <x:row r="3249" ht="48" customHeight="1">
      <x:c r="A3249" s="13" t="str">
        <x:v>MYS</x:v>
      </x:c>
      <x:c r="B3249" s="13" t="str">
        <x:v>K</x:v>
      </x:c>
      <x:c r="C3249" s="13" t="str">
        <x:v>SGP</x:v>
      </x:c>
      <x:c r="D3249" s="13" t="n">
        <x:v>2024</x:v>
      </x:c>
      <x:c r="E3249" s="13" t="str">
        <x:v>EC2_ISIC4_K65</x:v>
      </x:c>
      <x:c r="F3249" s="18" t="str">
        <x:v>Economic activity (ISIC-Rev.4), 2 digit level: 65 - Insurance, reinsurance and pension funding, except compulsory social security</x:v>
      </x:c>
      <x:c r="G3249" s="21" t="n">
        <x:v>30.484</x:v>
      </x:c>
      <x:c r="H3249" s="22" t="n">
        <x:v>0.5</x:v>
      </x:c>
      <x:c r="I3249" s="21" t="n">
        <x:f>SUM(G3248:G3250)</x:f>
        <x:v>239.35600000000002</x:v>
      </x:c>
      <x:c r="J3249" s="22" t="n">
        <x:f>G3249/I3249*H3249</x:f>
        <x:v>0.06367920586908203</x:v>
      </x:c>
      <x:c r="K3249" s="13" t="str">
        <x:v>ISIC4:65</x:v>
      </x:c>
      <x:c r="L3249" s="15" t="n">
        <x:f>'Crosswalk'!C63</x:f>
        <x:v>0</x:v>
      </x:c>
      <x:c r="M3249" s="15" t="n">
        <x:f>'Crosswalk'!D63</x:f>
        <x:v>0</x:v>
      </x:c>
      <x:c r="N3249" s="15" t="n">
        <x:f>'Crosswalk'!E63</x:f>
        <x:v>0</x:v>
      </x:c>
      <x:c r="O3249" s="15" t="n">
        <x:f>'Crosswalk'!F63</x:f>
        <x:v>0</x:v>
      </x:c>
      <x:c r="P3249" s="15" t="n">
        <x:f>'Crosswalk'!G63</x:f>
        <x:v>0</x:v>
      </x:c>
      <x:c r="Q3249" s="15" t="n">
        <x:f>'Crosswalk'!H63</x:f>
        <x:v>0</x:v>
      </x:c>
      <x:c r="R3249" s="15" t="n">
        <x:f>'Crosswalk'!I63</x:f>
        <x:v>1</x:v>
      </x:c>
      <x:c r="S3249" s="15" t="n">
        <x:f>'Crosswalk'!J63</x:f>
        <x:v>0</x:v>
      </x:c>
      <x:c r="T3249" s="15" t="n">
        <x:f>'Crosswalk'!K63</x:f>
        <x:v>0</x:v>
      </x:c>
      <x:c r="U3249" s="15" t="n">
        <x:f>'Crosswalk'!L63</x:f>
        <x:v>0</x:v>
      </x:c>
      <x:c r="V3249" s="15" t="n">
        <x:f>'Crosswalk'!M63</x:f>
        <x:v>0</x:v>
      </x:c>
      <x:c r="W3249" s="15" t="n">
        <x:f>'Crosswalk'!N63</x:f>
        <x:v>0</x:v>
      </x:c>
      <x:c r="X3249" s="18" t="str">
        <x:v>LFS - Labour Force Survey</x:v>
      </x:c>
      <x:c r="Y3249" s="13" t="str"/>
      <x:c r="Z3249" s="18" t="str">
        <x:v>Peer composition: SGP, THA. Observed national industry detail; used only for composition within 2024 ILO modelled margins.</x:v>
      </x:c>
      <x:c r="AA3249" s="13" t="str"/>
      <x:c r="AB3249" s="13" t="str">
        <x:v>https://rplumber.ilo.org/data/indicator?format=.csv.gz&amp;id=EMP_TEMP_SEX_EC2_NB_A</x:v>
      </x:c>
    </x:row>
    <x:row r="3250" ht="48" customHeight="1">
      <x:c r="A3250" s="2" t="str">
        <x:v>MYS</x:v>
      </x:c>
      <x:c r="B3250" s="2" t="str">
        <x:v>K</x:v>
      </x:c>
      <x:c r="C3250" s="2" t="str">
        <x:v>SGP</x:v>
      </x:c>
      <x:c r="D3250" s="2" t="n">
        <x:v>2024</x:v>
      </x:c>
      <x:c r="E3250" s="2" t="str">
        <x:v>EC2_ISIC4_K66</x:v>
      </x:c>
      <x:c r="F3250" s="17" t="str">
        <x:v>Economic activity (ISIC-Rev.4), 2 digit level: 66 - Activities auxiliary to financial service and insurance activities</x:v>
      </x:c>
      <x:c r="G3250" s="19" t="n">
        <x:v>52.102</x:v>
      </x:c>
      <x:c r="H3250" s="20" t="n">
        <x:v>0.5</x:v>
      </x:c>
      <x:c r="I3250" s="19" t="n">
        <x:f>SUM(G3248:G3250)</x:f>
        <x:v>239.35600000000002</x:v>
      </x:c>
      <x:c r="J3250" s="20" t="n">
        <x:f>G3250/I3250*H3250</x:f>
        <x:v>0.10883788164909171</x:v>
      </x:c>
      <x:c r="K3250" s="2" t="str">
        <x:v>ISIC4:66</x:v>
      </x:c>
      <x:c r="L3250" s="14" t="n">
        <x:f>'Crosswalk'!C64</x:f>
        <x:v>0</x:v>
      </x:c>
      <x:c r="M3250" s="14" t="n">
        <x:f>'Crosswalk'!D64</x:f>
        <x:v>0</x:v>
      </x:c>
      <x:c r="N3250" s="14" t="n">
        <x:f>'Crosswalk'!E64</x:f>
        <x:v>0</x:v>
      </x:c>
      <x:c r="O3250" s="14" t="n">
        <x:f>'Crosswalk'!F64</x:f>
        <x:v>0</x:v>
      </x:c>
      <x:c r="P3250" s="14" t="n">
        <x:f>'Crosswalk'!G64</x:f>
        <x:v>0</x:v>
      </x:c>
      <x:c r="Q3250" s="14" t="n">
        <x:f>'Crosswalk'!H64</x:f>
        <x:v>0</x:v>
      </x:c>
      <x:c r="R3250" s="14" t="n">
        <x:f>'Crosswalk'!I64</x:f>
        <x:v>1</x:v>
      </x:c>
      <x:c r="S3250" s="14" t="n">
        <x:f>'Crosswalk'!J64</x:f>
        <x:v>0</x:v>
      </x:c>
      <x:c r="T3250" s="14" t="n">
        <x:f>'Crosswalk'!K64</x:f>
        <x:v>0</x:v>
      </x:c>
      <x:c r="U3250" s="14" t="n">
        <x:f>'Crosswalk'!L64</x:f>
        <x:v>0</x:v>
      </x:c>
      <x:c r="V3250" s="14" t="n">
        <x:f>'Crosswalk'!M64</x:f>
        <x:v>0</x:v>
      </x:c>
      <x:c r="W3250" s="14" t="n">
        <x:f>'Crosswalk'!N64</x:f>
        <x:v>0</x:v>
      </x:c>
      <x:c r="X3250" s="17" t="str">
        <x:v>LFS - Labour Force Survey</x:v>
      </x:c>
      <x:c r="Y3250" s="2" t="str"/>
      <x:c r="Z3250" s="17" t="str">
        <x:v>Peer composition: SGP, THA. Observed national industry detail; used only for composition within 2024 ILO modelled margins.</x:v>
      </x:c>
      <x:c r="AA3250" s="2" t="str"/>
      <x:c r="AB3250" s="2" t="str">
        <x:v>https://rplumber.ilo.org/data/indicator?format=.csv.gz&amp;id=EMP_TEMP_SEX_EC2_NB_A</x:v>
      </x:c>
    </x:row>
    <x:row r="3251" ht="48" customHeight="1">
      <x:c r="A3251" s="13" t="str">
        <x:v>MYS</x:v>
      </x:c>
      <x:c r="B3251" s="13" t="str">
        <x:v>LMN</x:v>
      </x:c>
      <x:c r="C3251" s="13" t="str">
        <x:v>THA</x:v>
      </x:c>
      <x:c r="D3251" s="13" t="n">
        <x:v>2024</x:v>
      </x:c>
      <x:c r="E3251" s="13" t="str">
        <x:v>EC2_ISIC4_L68</x:v>
      </x:c>
      <x:c r="F3251" s="18" t="str">
        <x:v>Economic activity (ISIC-Rev.4), 2 digit level: 68 - Real estate activities</x:v>
      </x:c>
      <x:c r="G3251" s="21" t="n">
        <x:v>341.359</x:v>
      </x:c>
      <x:c r="H3251" s="22" t="n">
        <x:v>0.03190272907455405</x:v>
      </x:c>
      <x:c r="I3251" s="21" t="n">
        <x:f>SUM(G3251:G3251)</x:f>
        <x:v>341.359</x:v>
      </x:c>
      <x:c r="J3251" s="22" t="n">
        <x:f>G3251/I3251*H3251</x:f>
        <x:v>0.03190272907455405</x:v>
      </x:c>
      <x:c r="K3251" s="13" t="str">
        <x:v>ISIC4:68</x:v>
      </x:c>
      <x:c r="L3251" s="15" t="n">
        <x:f>'Crosswalk'!C65</x:f>
        <x:v>0</x:v>
      </x:c>
      <x:c r="M3251" s="15" t="n">
        <x:f>'Crosswalk'!D65</x:f>
        <x:v>0</x:v>
      </x:c>
      <x:c r="N3251" s="15" t="n">
        <x:f>'Crosswalk'!E65</x:f>
        <x:v>0</x:v>
      </x:c>
      <x:c r="O3251" s="15" t="n">
        <x:f>'Crosswalk'!F65</x:f>
        <x:v>0</x:v>
      </x:c>
      <x:c r="P3251" s="15" t="n">
        <x:f>'Crosswalk'!G65</x:f>
        <x:v>0</x:v>
      </x:c>
      <x:c r="Q3251" s="15" t="n">
        <x:f>'Crosswalk'!H65</x:f>
        <x:v>0</x:v>
      </x:c>
      <x:c r="R3251" s="15" t="n">
        <x:f>'Crosswalk'!I65</x:f>
        <x:v>0</x:v>
      </x:c>
      <x:c r="S3251" s="15" t="n">
        <x:f>'Crosswalk'!J65</x:f>
        <x:v>0</x:v>
      </x:c>
      <x:c r="T3251" s="15" t="n">
        <x:f>'Crosswalk'!K65</x:f>
        <x:v>0</x:v>
      </x:c>
      <x:c r="U3251" s="15" t="n">
        <x:f>'Crosswalk'!L65</x:f>
        <x:v>0</x:v>
      </x:c>
      <x:c r="V3251" s="15" t="n">
        <x:f>'Crosswalk'!M65</x:f>
        <x:v>1</x:v>
      </x:c>
      <x:c r="W3251" s="15" t="n">
        <x:f>'Crosswalk'!N65</x:f>
        <x:v>0</x:v>
      </x:c>
      <x:c r="X3251" s="18" t="str">
        <x:v>LFS - Labour Force Survey</x:v>
      </x:c>
      <x:c r="Y3251" s="13" t="str"/>
      <x:c r="Z3251" s="18" t="str">
        <x:v>Peer composition: SGP, THA. Observed national industry detail; used only for composition within 2024 ILO modelled margins.</x:v>
      </x:c>
      <x:c r="AA3251" s="13" t="str"/>
      <x:c r="AB3251" s="13" t="str">
        <x:v>https://rplumber.ilo.org/data/indicator?format=.csv.gz&amp;id=EMP_TEMP_SEX_EC2_NB_A</x:v>
      </x:c>
    </x:row>
    <x:row r="3252" ht="48" customHeight="1">
      <x:c r="A3252" s="2" t="str">
        <x:v>MYS</x:v>
      </x:c>
      <x:c r="B3252" s="2" t="str">
        <x:v>LMN</x:v>
      </x:c>
      <x:c r="C3252" s="2" t="str">
        <x:v>SGP</x:v>
      </x:c>
      <x:c r="D3252" s="2" t="n">
        <x:v>2024</x:v>
      </x:c>
      <x:c r="E3252" s="2" t="str">
        <x:v>EC2_ISIC4_L68</x:v>
      </x:c>
      <x:c r="F3252" s="17" t="str">
        <x:v>Economic activity (ISIC-Rev.4), 2 digit level: 68 - Real estate activities</x:v>
      </x:c>
      <x:c r="G3252" s="19" t="n">
        <x:v>56.283</x:v>
      </x:c>
      <x:c r="H3252" s="20" t="n">
        <x:v>0.03190272907455405</x:v>
      </x:c>
      <x:c r="I3252" s="19" t="n">
        <x:f>SUM(G3252:G3252)</x:f>
        <x:v>56.283</x:v>
      </x:c>
      <x:c r="J3252" s="20" t="n">
        <x:f>G3252/I3252*H3252</x:f>
        <x:v>0.03190272907455405</x:v>
      </x:c>
      <x:c r="K3252" s="2" t="str">
        <x:v>ISIC4:68</x:v>
      </x:c>
      <x:c r="L3252" s="14" t="n">
        <x:f>'Crosswalk'!C65</x:f>
        <x:v>0</x:v>
      </x:c>
      <x:c r="M3252" s="14" t="n">
        <x:f>'Crosswalk'!D65</x:f>
        <x:v>0</x:v>
      </x:c>
      <x:c r="N3252" s="14" t="n">
        <x:f>'Crosswalk'!E65</x:f>
        <x:v>0</x:v>
      </x:c>
      <x:c r="O3252" s="14" t="n">
        <x:f>'Crosswalk'!F65</x:f>
        <x:v>0</x:v>
      </x:c>
      <x:c r="P3252" s="14" t="n">
        <x:f>'Crosswalk'!G65</x:f>
        <x:v>0</x:v>
      </x:c>
      <x:c r="Q3252" s="14" t="n">
        <x:f>'Crosswalk'!H65</x:f>
        <x:v>0</x:v>
      </x:c>
      <x:c r="R3252" s="14" t="n">
        <x:f>'Crosswalk'!I65</x:f>
        <x:v>0</x:v>
      </x:c>
      <x:c r="S3252" s="14" t="n">
        <x:f>'Crosswalk'!J65</x:f>
        <x:v>0</x:v>
      </x:c>
      <x:c r="T3252" s="14" t="n">
        <x:f>'Crosswalk'!K65</x:f>
        <x:v>0</x:v>
      </x:c>
      <x:c r="U3252" s="14" t="n">
        <x:f>'Crosswalk'!L65</x:f>
        <x:v>0</x:v>
      </x:c>
      <x:c r="V3252" s="14" t="n">
        <x:f>'Crosswalk'!M65</x:f>
        <x:v>1</x:v>
      </x:c>
      <x:c r="W3252" s="14" t="n">
        <x:f>'Crosswalk'!N65</x:f>
        <x:v>0</x:v>
      </x:c>
      <x:c r="X3252" s="17" t="str">
        <x:v>LFS - Labour Force Survey</x:v>
      </x:c>
      <x:c r="Y3252" s="2" t="str"/>
      <x:c r="Z3252" s="17" t="str">
        <x:v>Peer composition: SGP, THA. Observed national industry detail; used only for composition within 2024 ILO modelled margins.</x:v>
      </x:c>
      <x:c r="AA3252" s="2" t="str"/>
      <x:c r="AB3252" s="2" t="str">
        <x:v>https://rplumber.ilo.org/data/indicator?format=.csv.gz&amp;id=EMP_TEMP_SEX_EC2_NB_A</x:v>
      </x:c>
    </x:row>
    <x:row r="3253" ht="48" customHeight="1">
      <x:c r="A3253" s="13" t="str">
        <x:v>MYS</x:v>
      </x:c>
      <x:c r="B3253" s="13" t="str">
        <x:v>LMN</x:v>
      </x:c>
      <x:c r="C3253" s="13" t="str">
        <x:v>THA</x:v>
      </x:c>
      <x:c r="D3253" s="13" t="n">
        <x:v>2024</x:v>
      </x:c>
      <x:c r="E3253" s="13" t="str">
        <x:v>EC2_ISIC4_M69</x:v>
      </x:c>
      <x:c r="F3253" s="18" t="str">
        <x:v>Economic activity (ISIC-Rev.4), 2 digit level: 69 - Legal and accounting activities</x:v>
      </x:c>
      <x:c r="G3253" s="21" t="n">
        <x:v>147.247</x:v>
      </x:c>
      <x:c r="H3253" s="22" t="n">
        <x:v>0.13938862631498705</x:v>
      </x:c>
      <x:c r="I3253" s="21" t="n">
        <x:f>SUM(G3253:G3259)</x:f>
        <x:v>474.139</x:v>
      </x:c>
      <x:c r="J3253" s="22" t="n">
        <x:f>G3253/I3253*H3253</x:f>
        <x:v>0.043288059111363755</x:v>
      </x:c>
      <x:c r="K3253" s="13" t="str">
        <x:v>ISIC4:69</x:v>
      </x:c>
      <x:c r="L3253" s="15" t="n">
        <x:f>'Crosswalk'!C66</x:f>
        <x:v>0</x:v>
      </x:c>
      <x:c r="M3253" s="15" t="n">
        <x:f>'Crosswalk'!D66</x:f>
        <x:v>0</x:v>
      </x:c>
      <x:c r="N3253" s="15" t="n">
        <x:f>'Crosswalk'!E66</x:f>
        <x:v>1</x:v>
      </x:c>
      <x:c r="O3253" s="15" t="n">
        <x:f>'Crosswalk'!F66</x:f>
        <x:v>0</x:v>
      </x:c>
      <x:c r="P3253" s="15" t="n">
        <x:f>'Crosswalk'!G66</x:f>
        <x:v>0</x:v>
      </x:c>
      <x:c r="Q3253" s="15" t="n">
        <x:f>'Crosswalk'!H66</x:f>
        <x:v>0</x:v>
      </x:c>
      <x:c r="R3253" s="15" t="n">
        <x:f>'Crosswalk'!I66</x:f>
        <x:v>0</x:v>
      </x:c>
      <x:c r="S3253" s="15" t="n">
        <x:f>'Crosswalk'!J66</x:f>
        <x:v>0</x:v>
      </x:c>
      <x:c r="T3253" s="15" t="n">
        <x:f>'Crosswalk'!K66</x:f>
        <x:v>0</x:v>
      </x:c>
      <x:c r="U3253" s="15" t="n">
        <x:f>'Crosswalk'!L66</x:f>
        <x:v>0</x:v>
      </x:c>
      <x:c r="V3253" s="15" t="n">
        <x:f>'Crosswalk'!M66</x:f>
        <x:v>0</x:v>
      </x:c>
      <x:c r="W3253" s="15" t="n">
        <x:f>'Crosswalk'!N66</x:f>
        <x:v>0</x:v>
      </x:c>
      <x:c r="X3253" s="18" t="str">
        <x:v>LFS - Labour Force Survey</x:v>
      </x:c>
      <x:c r="Y3253" s="13" t="str"/>
      <x:c r="Z3253" s="18" t="str">
        <x:v>Peer composition: SGP, THA. Observed national industry detail; used only for composition within 2024 ILO modelled margins.</x:v>
      </x:c>
      <x:c r="AA3253" s="13" t="str"/>
      <x:c r="AB3253" s="13" t="str">
        <x:v>https://rplumber.ilo.org/data/indicator?format=.csv.gz&amp;id=EMP_TEMP_SEX_EC2_NB_A</x:v>
      </x:c>
    </x:row>
    <x:row r="3254" ht="48" customHeight="1">
      <x:c r="A3254" s="2" t="str">
        <x:v>MYS</x:v>
      </x:c>
      <x:c r="B3254" s="2" t="str">
        <x:v>LMN</x:v>
      </x:c>
      <x:c r="C3254" s="2" t="str">
        <x:v>THA</x:v>
      </x:c>
      <x:c r="D3254" s="2" t="n">
        <x:v>2024</x:v>
      </x:c>
      <x:c r="E3254" s="2" t="str">
        <x:v>EC2_ISIC4_M70</x:v>
      </x:c>
      <x:c r="F3254" s="17" t="str">
        <x:v>Economic activity (ISIC-Rev.4), 2 digit level: 70 - Activities of head offices; management consultancy activities</x:v>
      </x:c>
      <x:c r="G3254" s="19" t="n">
        <x:v>29.954</x:v>
      </x:c>
      <x:c r="H3254" s="20" t="n">
        <x:v>0.13938862631498705</x:v>
      </x:c>
      <x:c r="I3254" s="19" t="n">
        <x:f>SUM(G3253:G3259)</x:f>
        <x:v>474.139</x:v>
      </x:c>
      <x:c r="J3254" s="20" t="n">
        <x:f>G3254/I3254*H3254</x:f>
        <x:v>0.008805955453230218</x:v>
      </x:c>
      <x:c r="K3254" s="2" t="str">
        <x:v>ISIC4:70</x:v>
      </x:c>
      <x:c r="L3254" s="14" t="n">
        <x:f>'Crosswalk'!C67</x:f>
        <x:v>0</x:v>
      </x:c>
      <x:c r="M3254" s="14" t="n">
        <x:f>'Crosswalk'!D67</x:f>
        <x:v>0</x:v>
      </x:c>
      <x:c r="N3254" s="14" t="n">
        <x:f>'Crosswalk'!E67</x:f>
        <x:v>1</x:v>
      </x:c>
      <x:c r="O3254" s="14" t="n">
        <x:f>'Crosswalk'!F67</x:f>
        <x:v>0</x:v>
      </x:c>
      <x:c r="P3254" s="14" t="n">
        <x:f>'Crosswalk'!G67</x:f>
        <x:v>0</x:v>
      </x:c>
      <x:c r="Q3254" s="14" t="n">
        <x:f>'Crosswalk'!H67</x:f>
        <x:v>0</x:v>
      </x:c>
      <x:c r="R3254" s="14" t="n">
        <x:f>'Crosswalk'!I67</x:f>
        <x:v>0</x:v>
      </x:c>
      <x:c r="S3254" s="14" t="n">
        <x:f>'Crosswalk'!J67</x:f>
        <x:v>0</x:v>
      </x:c>
      <x:c r="T3254" s="14" t="n">
        <x:f>'Crosswalk'!K67</x:f>
        <x:v>0</x:v>
      </x:c>
      <x:c r="U3254" s="14" t="n">
        <x:f>'Crosswalk'!L67</x:f>
        <x:v>0</x:v>
      </x:c>
      <x:c r="V3254" s="14" t="n">
        <x:f>'Crosswalk'!M67</x:f>
        <x:v>0</x:v>
      </x:c>
      <x:c r="W3254" s="14" t="n">
        <x:f>'Crosswalk'!N67</x:f>
        <x:v>0</x:v>
      </x:c>
      <x:c r="X3254" s="17" t="str">
        <x:v>LFS - Labour Force Survey</x:v>
      </x:c>
      <x:c r="Y3254" s="2" t="str"/>
      <x:c r="Z3254" s="17" t="str">
        <x:v>Peer composition: SGP, THA. Observed national industry detail; used only for composition within 2024 ILO modelled margins.</x:v>
      </x:c>
      <x:c r="AA3254" s="2" t="str"/>
      <x:c r="AB3254" s="2" t="str">
        <x:v>https://rplumber.ilo.org/data/indicator?format=.csv.gz&amp;id=EMP_TEMP_SEX_EC2_NB_A</x:v>
      </x:c>
    </x:row>
    <x:row r="3255" ht="48" customHeight="1">
      <x:c r="A3255" s="13" t="str">
        <x:v>MYS</x:v>
      </x:c>
      <x:c r="B3255" s="13" t="str">
        <x:v>LMN</x:v>
      </x:c>
      <x:c r="C3255" s="13" t="str">
        <x:v>THA</x:v>
      </x:c>
      <x:c r="D3255" s="13" t="n">
        <x:v>2024</x:v>
      </x:c>
      <x:c r="E3255" s="13" t="str">
        <x:v>EC2_ISIC4_M71</x:v>
      </x:c>
      <x:c r="F3255" s="18" t="str">
        <x:v>Economic activity (ISIC-Rev.4), 2 digit level: 71 - Architectural and engineering activities; technical testing and analysis</x:v>
      </x:c>
      <x:c r="G3255" s="21" t="n">
        <x:v>76.871</x:v>
      </x:c>
      <x:c r="H3255" s="22" t="n">
        <x:v>0.13938862631498705</x:v>
      </x:c>
      <x:c r="I3255" s="21" t="n">
        <x:f>SUM(G3253:G3259)</x:f>
        <x:v>474.139</x:v>
      </x:c>
      <x:c r="J3255" s="22" t="n">
        <x:f>G3255/I3255*H3255</x:f>
        <x:v>0.02259873811995927</x:v>
      </x:c>
      <x:c r="K3255" s="13" t="str">
        <x:v>ISIC4:71</x:v>
      </x:c>
      <x:c r="L3255" s="15" t="n">
        <x:f>'Crosswalk'!C68</x:f>
        <x:v>0</x:v>
      </x:c>
      <x:c r="M3255" s="15" t="n">
        <x:f>'Crosswalk'!D68</x:f>
        <x:v>0</x:v>
      </x:c>
      <x:c r="N3255" s="15" t="n">
        <x:f>'Crosswalk'!E68</x:f>
        <x:v>1</x:v>
      </x:c>
      <x:c r="O3255" s="15" t="n">
        <x:f>'Crosswalk'!F68</x:f>
        <x:v>0</x:v>
      </x:c>
      <x:c r="P3255" s="15" t="n">
        <x:f>'Crosswalk'!G68</x:f>
        <x:v>0</x:v>
      </x:c>
      <x:c r="Q3255" s="15" t="n">
        <x:f>'Crosswalk'!H68</x:f>
        <x:v>0</x:v>
      </x:c>
      <x:c r="R3255" s="15" t="n">
        <x:f>'Crosswalk'!I68</x:f>
        <x:v>0</x:v>
      </x:c>
      <x:c r="S3255" s="15" t="n">
        <x:f>'Crosswalk'!J68</x:f>
        <x:v>0</x:v>
      </x:c>
      <x:c r="T3255" s="15" t="n">
        <x:f>'Crosswalk'!K68</x:f>
        <x:v>0</x:v>
      </x:c>
      <x:c r="U3255" s="15" t="n">
        <x:f>'Crosswalk'!L68</x:f>
        <x:v>0</x:v>
      </x:c>
      <x:c r="V3255" s="15" t="n">
        <x:f>'Crosswalk'!M68</x:f>
        <x:v>0</x:v>
      </x:c>
      <x:c r="W3255" s="15" t="n">
        <x:f>'Crosswalk'!N68</x:f>
        <x:v>0</x:v>
      </x:c>
      <x:c r="X3255" s="18" t="str">
        <x:v>LFS - Labour Force Survey</x:v>
      </x:c>
      <x:c r="Y3255" s="13" t="str"/>
      <x:c r="Z3255" s="18" t="str">
        <x:v>Peer composition: SGP, THA. Observed national industry detail; used only for composition within 2024 ILO modelled margins.</x:v>
      </x:c>
      <x:c r="AA3255" s="13" t="str"/>
      <x:c r="AB3255" s="13" t="str">
        <x:v>https://rplumber.ilo.org/data/indicator?format=.csv.gz&amp;id=EMP_TEMP_SEX_EC2_NB_A</x:v>
      </x:c>
    </x:row>
    <x:row r="3256" ht="48" customHeight="1">
      <x:c r="A3256" s="2" t="str">
        <x:v>MYS</x:v>
      </x:c>
      <x:c r="B3256" s="2" t="str">
        <x:v>LMN</x:v>
      </x:c>
      <x:c r="C3256" s="2" t="str">
        <x:v>THA</x:v>
      </x:c>
      <x:c r="D3256" s="2" t="n">
        <x:v>2024</x:v>
      </x:c>
      <x:c r="E3256" s="2" t="str">
        <x:v>EC2_ISIC4_M72</x:v>
      </x:c>
      <x:c r="F3256" s="17" t="str">
        <x:v>Economic activity (ISIC-Rev.4), 2 digit level: 72 - Scientific research and development</x:v>
      </x:c>
      <x:c r="G3256" s="19" t="n">
        <x:v>43.911</x:v>
      </x:c>
      <x:c r="H3256" s="20" t="n">
        <x:v>0.13938862631498705</x:v>
      </x:c>
      <x:c r="I3256" s="19" t="n">
        <x:f>SUM(G3253:G3259)</x:f>
        <x:v>474.139</x:v>
      </x:c>
      <x:c r="J3256" s="20" t="n">
        <x:f>G3256/I3256*H3256</x:f>
        <x:v>0.012909070905615013</x:v>
      </x:c>
      <x:c r="K3256" s="2" t="str">
        <x:v>ISIC4:72</x:v>
      </x:c>
      <x:c r="L3256" s="14" t="n">
        <x:f>'Crosswalk'!C69</x:f>
        <x:v>0</x:v>
      </x:c>
      <x:c r="M3256" s="14" t="n">
        <x:f>'Crosswalk'!D69</x:f>
        <x:v>0</x:v>
      </x:c>
      <x:c r="N3256" s="14" t="n">
        <x:f>'Crosswalk'!E69</x:f>
        <x:v>0.5</x:v>
      </x:c>
      <x:c r="O3256" s="14" t="n">
        <x:f>'Crosswalk'!F69</x:f>
        <x:v>0</x:v>
      </x:c>
      <x:c r="P3256" s="14" t="n">
        <x:f>'Crosswalk'!G69</x:f>
        <x:v>0</x:v>
      </x:c>
      <x:c r="Q3256" s="14" t="n">
        <x:f>'Crosswalk'!H69</x:f>
        <x:v>0.35</x:v>
      </x:c>
      <x:c r="R3256" s="14" t="n">
        <x:f>'Crosswalk'!I69</x:f>
        <x:v>0</x:v>
      </x:c>
      <x:c r="S3256" s="14" t="n">
        <x:f>'Crosswalk'!J69</x:f>
        <x:v>0.15</x:v>
      </x:c>
      <x:c r="T3256" s="14" t="n">
        <x:f>'Crosswalk'!K69</x:f>
        <x:v>0</x:v>
      </x:c>
      <x:c r="U3256" s="14" t="n">
        <x:f>'Crosswalk'!L69</x:f>
        <x:v>0</x:v>
      </x:c>
      <x:c r="V3256" s="14" t="n">
        <x:f>'Crosswalk'!M69</x:f>
        <x:v>0</x:v>
      </x:c>
      <x:c r="W3256" s="14" t="n">
        <x:f>'Crosswalk'!N69</x:f>
        <x:v>0</x:v>
      </x:c>
      <x:c r="X3256" s="17" t="str">
        <x:v>LFS - Labour Force Survey</x:v>
      </x:c>
      <x:c r="Y3256" s="2" t="str"/>
      <x:c r="Z3256" s="17" t="str">
        <x:v>Peer composition: SGP, THA. Observed national industry detail; used only for composition within 2024 ILO modelled margins.</x:v>
      </x:c>
      <x:c r="AA3256" s="2" t="str"/>
      <x:c r="AB3256" s="2" t="str">
        <x:v>https://rplumber.ilo.org/data/indicator?format=.csv.gz&amp;id=EMP_TEMP_SEX_EC2_NB_A</x:v>
      </x:c>
    </x:row>
    <x:row r="3257" ht="48" customHeight="1">
      <x:c r="A3257" s="13" t="str">
        <x:v>MYS</x:v>
      </x:c>
      <x:c r="B3257" s="13" t="str">
        <x:v>LMN</x:v>
      </x:c>
      <x:c r="C3257" s="13" t="str">
        <x:v>THA</x:v>
      </x:c>
      <x:c r="D3257" s="13" t="n">
        <x:v>2024</x:v>
      </x:c>
      <x:c r="E3257" s="13" t="str">
        <x:v>EC2_ISIC4_M73</x:v>
      </x:c>
      <x:c r="F3257" s="18" t="str">
        <x:v>Economic activity (ISIC-Rev.4), 2 digit level: 73 - Advertising and market research</x:v>
      </x:c>
      <x:c r="G3257" s="21" t="n">
        <x:v>63.598</x:v>
      </x:c>
      <x:c r="H3257" s="22" t="n">
        <x:v>0.13938862631498705</x:v>
      </x:c>
      <x:c r="I3257" s="21" t="n">
        <x:f>SUM(G3253:G3259)</x:f>
        <x:v>474.139</x:v>
      </x:c>
      <x:c r="J3257" s="22" t="n">
        <x:f>G3257/I3257*H3257</x:f>
        <x:v>0.018696706780881863</x:v>
      </x:c>
      <x:c r="K3257" s="13" t="str">
        <x:v>ISIC4:73</x:v>
      </x:c>
      <x:c r="L3257" s="15" t="n">
        <x:f>'Crosswalk'!C70</x:f>
        <x:v>0</x:v>
      </x:c>
      <x:c r="M3257" s="15" t="n">
        <x:f>'Crosswalk'!D70</x:f>
        <x:v>0</x:v>
      </x:c>
      <x:c r="N3257" s="15" t="n">
        <x:f>'Crosswalk'!E70</x:f>
        <x:v>0</x:v>
      </x:c>
      <x:c r="O3257" s="15" t="n">
        <x:f>'Crosswalk'!F70</x:f>
        <x:v>0</x:v>
      </x:c>
      <x:c r="P3257" s="15" t="n">
        <x:f>'Crosswalk'!G70</x:f>
        <x:v>0</x:v>
      </x:c>
      <x:c r="Q3257" s="15" t="n">
        <x:f>'Crosswalk'!H70</x:f>
        <x:v>0</x:v>
      </x:c>
      <x:c r="R3257" s="15" t="n">
        <x:f>'Crosswalk'!I70</x:f>
        <x:v>0</x:v>
      </x:c>
      <x:c r="S3257" s="15" t="n">
        <x:f>'Crosswalk'!J70</x:f>
        <x:v>0</x:v>
      </x:c>
      <x:c r="T3257" s="15" t="n">
        <x:f>'Crosswalk'!K70</x:f>
        <x:v>1</x:v>
      </x:c>
      <x:c r="U3257" s="15" t="n">
        <x:f>'Crosswalk'!L70</x:f>
        <x:v>0</x:v>
      </x:c>
      <x:c r="V3257" s="15" t="n">
        <x:f>'Crosswalk'!M70</x:f>
        <x:v>0</x:v>
      </x:c>
      <x:c r="W3257" s="15" t="n">
        <x:f>'Crosswalk'!N70</x:f>
        <x:v>0</x:v>
      </x:c>
      <x:c r="X3257" s="18" t="str">
        <x:v>LFS - Labour Force Survey</x:v>
      </x:c>
      <x:c r="Y3257" s="13" t="str"/>
      <x:c r="Z3257" s="18" t="str">
        <x:v>Peer composition: SGP, THA. Observed national industry detail; used only for composition within 2024 ILO modelled margins.</x:v>
      </x:c>
      <x:c r="AA3257" s="13" t="str"/>
      <x:c r="AB3257" s="13" t="str">
        <x:v>https://rplumber.ilo.org/data/indicator?format=.csv.gz&amp;id=EMP_TEMP_SEX_EC2_NB_A</x:v>
      </x:c>
    </x:row>
    <x:row r="3258" ht="48" customHeight="1">
      <x:c r="A3258" s="2" t="str">
        <x:v>MYS</x:v>
      </x:c>
      <x:c r="B3258" s="2" t="str">
        <x:v>LMN</x:v>
      </x:c>
      <x:c r="C3258" s="2" t="str">
        <x:v>THA</x:v>
      </x:c>
      <x:c r="D3258" s="2" t="n">
        <x:v>2024</x:v>
      </x:c>
      <x:c r="E3258" s="2" t="str">
        <x:v>EC2_ISIC4_M74</x:v>
      </x:c>
      <x:c r="F3258" s="17" t="str">
        <x:v>Economic activity (ISIC-Rev.4), 2 digit level: 74 - Other professional, scientific and technical activities</x:v>
      </x:c>
      <x:c r="G3258" s="19" t="n">
        <x:v>97.42</x:v>
      </x:c>
      <x:c r="H3258" s="20" t="n">
        <x:v>0.13938862631498705</x:v>
      </x:c>
      <x:c r="I3258" s="19" t="n">
        <x:f>SUM(G3253:G3259)</x:f>
        <x:v>474.139</x:v>
      </x:c>
      <x:c r="J3258" s="20" t="n">
        <x:f>G3258/I3258*H3258</x:f>
        <x:v>0.028639787015212918</x:v>
      </x:c>
      <x:c r="K3258" s="2" t="str">
        <x:v>ISIC4:74</x:v>
      </x:c>
      <x:c r="L3258" s="14" t="n">
        <x:f>'Crosswalk'!C71</x:f>
        <x:v>0</x:v>
      </x:c>
      <x:c r="M3258" s="14" t="n">
        <x:f>'Crosswalk'!D71</x:f>
        <x:v>0</x:v>
      </x:c>
      <x:c r="N3258" s="14" t="n">
        <x:f>'Crosswalk'!E71</x:f>
        <x:v>0.8</x:v>
      </x:c>
      <x:c r="O3258" s="14" t="n">
        <x:f>'Crosswalk'!F71</x:f>
        <x:v>0.2</x:v>
      </x:c>
      <x:c r="P3258" s="14" t="n">
        <x:f>'Crosswalk'!G71</x:f>
        <x:v>0</x:v>
      </x:c>
      <x:c r="Q3258" s="14" t="n">
        <x:f>'Crosswalk'!H71</x:f>
        <x:v>0</x:v>
      </x:c>
      <x:c r="R3258" s="14" t="n">
        <x:f>'Crosswalk'!I71</x:f>
        <x:v>0</x:v>
      </x:c>
      <x:c r="S3258" s="14" t="n">
        <x:f>'Crosswalk'!J71</x:f>
        <x:v>0</x:v>
      </x:c>
      <x:c r="T3258" s="14" t="n">
        <x:f>'Crosswalk'!K71</x:f>
        <x:v>0</x:v>
      </x:c>
      <x:c r="U3258" s="14" t="n">
        <x:f>'Crosswalk'!L71</x:f>
        <x:v>0</x:v>
      </x:c>
      <x:c r="V3258" s="14" t="n">
        <x:f>'Crosswalk'!M71</x:f>
        <x:v>0</x:v>
      </x:c>
      <x:c r="W3258" s="14" t="n">
        <x:f>'Crosswalk'!N71</x:f>
        <x:v>0</x:v>
      </x:c>
      <x:c r="X3258" s="17" t="str">
        <x:v>LFS - Labour Force Survey</x:v>
      </x:c>
      <x:c r="Y3258" s="2" t="str"/>
      <x:c r="Z3258" s="17" t="str">
        <x:v>Peer composition: SGP, THA. Observed national industry detail; used only for composition within 2024 ILO modelled margins.</x:v>
      </x:c>
      <x:c r="AA3258" s="2" t="str"/>
      <x:c r="AB3258" s="2" t="str">
        <x:v>https://rplumber.ilo.org/data/indicator?format=.csv.gz&amp;id=EMP_TEMP_SEX_EC2_NB_A</x:v>
      </x:c>
    </x:row>
    <x:row r="3259" ht="48" customHeight="1">
      <x:c r="A3259" s="13" t="str">
        <x:v>MYS</x:v>
      </x:c>
      <x:c r="B3259" s="13" t="str">
        <x:v>LMN</x:v>
      </x:c>
      <x:c r="C3259" s="13" t="str">
        <x:v>THA</x:v>
      </x:c>
      <x:c r="D3259" s="13" t="n">
        <x:v>2024</x:v>
      </x:c>
      <x:c r="E3259" s="13" t="str">
        <x:v>EC2_ISIC4_M75</x:v>
      </x:c>
      <x:c r="F3259" s="18" t="str">
        <x:v>Economic activity (ISIC-Rev.4), 2 digit level: 75 - Veterinary activities</x:v>
      </x:c>
      <x:c r="G3259" s="21" t="n">
        <x:v>15.138</x:v>
      </x:c>
      <x:c r="H3259" s="22" t="n">
        <x:v>0.13938862631498705</x:v>
      </x:c>
      <x:c r="I3259" s="21" t="n">
        <x:f>SUM(G3253:G3259)</x:f>
        <x:v>474.139</x:v>
      </x:c>
      <x:c r="J3259" s="22" t="n">
        <x:f>G3259/I3259*H3259</x:f>
        <x:v>0.004450308928724011</x:v>
      </x:c>
      <x:c r="K3259" s="13" t="str">
        <x:v>ISIC4:75</x:v>
      </x:c>
      <x:c r="L3259" s="15" t="n">
        <x:f>'Crosswalk'!C72</x:f>
        <x:v>0</x:v>
      </x:c>
      <x:c r="M3259" s="15" t="n">
        <x:f>'Crosswalk'!D72</x:f>
        <x:v>0</x:v>
      </x:c>
      <x:c r="N3259" s="15" t="n">
        <x:f>'Crosswalk'!E72</x:f>
        <x:v>0</x:v>
      </x:c>
      <x:c r="O3259" s="15" t="n">
        <x:f>'Crosswalk'!F72</x:f>
        <x:v>0</x:v>
      </x:c>
      <x:c r="P3259" s="15" t="n">
        <x:f>'Crosswalk'!G72</x:f>
        <x:v>0</x:v>
      </x:c>
      <x:c r="Q3259" s="15" t="n">
        <x:f>'Crosswalk'!H72</x:f>
        <x:v>1</x:v>
      </x:c>
      <x:c r="R3259" s="15" t="n">
        <x:f>'Crosswalk'!I72</x:f>
        <x:v>0</x:v>
      </x:c>
      <x:c r="S3259" s="15" t="n">
        <x:f>'Crosswalk'!J72</x:f>
        <x:v>0</x:v>
      </x:c>
      <x:c r="T3259" s="15" t="n">
        <x:f>'Crosswalk'!K72</x:f>
        <x:v>0</x:v>
      </x:c>
      <x:c r="U3259" s="15" t="n">
        <x:f>'Crosswalk'!L72</x:f>
        <x:v>0</x:v>
      </x:c>
      <x:c r="V3259" s="15" t="n">
        <x:f>'Crosswalk'!M72</x:f>
        <x:v>0</x:v>
      </x:c>
      <x:c r="W3259" s="15" t="n">
        <x:f>'Crosswalk'!N72</x:f>
        <x:v>0</x:v>
      </x:c>
      <x:c r="X3259" s="18" t="str">
        <x:v>LFS - Labour Force Survey</x:v>
      </x:c>
      <x:c r="Y3259" s="13" t="str"/>
      <x:c r="Z3259" s="18" t="str">
        <x:v>Peer composition: SGP, THA. Observed national industry detail; used only for composition within 2024 ILO modelled margins.</x:v>
      </x:c>
      <x:c r="AA3259" s="13" t="str"/>
      <x:c r="AB3259" s="13" t="str">
        <x:v>https://rplumber.ilo.org/data/indicator?format=.csv.gz&amp;id=EMP_TEMP_SEX_EC2_NB_A</x:v>
      </x:c>
    </x:row>
    <x:row r="3260" ht="48" customHeight="1">
      <x:c r="A3260" s="2" t="str">
        <x:v>MYS</x:v>
      </x:c>
      <x:c r="B3260" s="2" t="str">
        <x:v>LMN</x:v>
      </x:c>
      <x:c r="C3260" s="2" t="str">
        <x:v>SGP</x:v>
      </x:c>
      <x:c r="D3260" s="2" t="n">
        <x:v>2024</x:v>
      </x:c>
      <x:c r="E3260" s="2" t="str">
        <x:v>EC2_ISIC4_M69</x:v>
      </x:c>
      <x:c r="F3260" s="17" t="str">
        <x:v>Economic activity (ISIC-Rev.4), 2 digit level: 69 - Legal and accounting activities</x:v>
      </x:c>
      <x:c r="G3260" s="19" t="n">
        <x:v>28.275</x:v>
      </x:c>
      <x:c r="H3260" s="20" t="n">
        <x:v>0.13938862631498705</x:v>
      </x:c>
      <x:c r="I3260" s="19" t="n">
        <x:f>SUM(G3260:G3266)</x:f>
        <x:v>197.07399999999998</x:v>
      </x:c>
      <x:c r="J3260" s="20" t="n">
        <x:f>G3260/I3260*H3260</x:f>
        <x:v>0.019998647254616333</x:v>
      </x:c>
      <x:c r="K3260" s="2" t="str">
        <x:v>ISIC4:69</x:v>
      </x:c>
      <x:c r="L3260" s="14" t="n">
        <x:f>'Crosswalk'!C66</x:f>
        <x:v>0</x:v>
      </x:c>
      <x:c r="M3260" s="14" t="n">
        <x:f>'Crosswalk'!D66</x:f>
        <x:v>0</x:v>
      </x:c>
      <x:c r="N3260" s="14" t="n">
        <x:f>'Crosswalk'!E66</x:f>
        <x:v>1</x:v>
      </x:c>
      <x:c r="O3260" s="14" t="n">
        <x:f>'Crosswalk'!F66</x:f>
        <x:v>0</x:v>
      </x:c>
      <x:c r="P3260" s="14" t="n">
        <x:f>'Crosswalk'!G66</x:f>
        <x:v>0</x:v>
      </x:c>
      <x:c r="Q3260" s="14" t="n">
        <x:f>'Crosswalk'!H66</x:f>
        <x:v>0</x:v>
      </x:c>
      <x:c r="R3260" s="14" t="n">
        <x:f>'Crosswalk'!I66</x:f>
        <x:v>0</x:v>
      </x:c>
      <x:c r="S3260" s="14" t="n">
        <x:f>'Crosswalk'!J66</x:f>
        <x:v>0</x:v>
      </x:c>
      <x:c r="T3260" s="14" t="n">
        <x:f>'Crosswalk'!K66</x:f>
        <x:v>0</x:v>
      </x:c>
      <x:c r="U3260" s="14" t="n">
        <x:f>'Crosswalk'!L66</x:f>
        <x:v>0</x:v>
      </x:c>
      <x:c r="V3260" s="14" t="n">
        <x:f>'Crosswalk'!M66</x:f>
        <x:v>0</x:v>
      </x:c>
      <x:c r="W3260" s="14" t="n">
        <x:f>'Crosswalk'!N66</x:f>
        <x:v>0</x:v>
      </x:c>
      <x:c r="X3260" s="17" t="str">
        <x:v>LFS - Labour Force Survey</x:v>
      </x:c>
      <x:c r="Y3260" s="2" t="str"/>
      <x:c r="Z3260" s="17" t="str">
        <x:v>Peer composition: SGP, THA. Observed national industry detail; used only for composition within 2024 ILO modelled margins.</x:v>
      </x:c>
      <x:c r="AA3260" s="2" t="str"/>
      <x:c r="AB3260" s="2" t="str">
        <x:v>https://rplumber.ilo.org/data/indicator?format=.csv.gz&amp;id=EMP_TEMP_SEX_EC2_NB_A</x:v>
      </x:c>
    </x:row>
    <x:row r="3261" ht="48" customHeight="1">
      <x:c r="A3261" s="13" t="str">
        <x:v>MYS</x:v>
      </x:c>
      <x:c r="B3261" s="13" t="str">
        <x:v>LMN</x:v>
      </x:c>
      <x:c r="C3261" s="13" t="str">
        <x:v>SGP</x:v>
      </x:c>
      <x:c r="D3261" s="13" t="n">
        <x:v>2024</x:v>
      </x:c>
      <x:c r="E3261" s="13" t="str">
        <x:v>EC2_ISIC4_M70</x:v>
      </x:c>
      <x:c r="F3261" s="18" t="str">
        <x:v>Economic activity (ISIC-Rev.4), 2 digit level: 70 - Activities of head offices; management consultancy activities</x:v>
      </x:c>
      <x:c r="G3261" s="21" t="n">
        <x:v>74.032</x:v>
      </x:c>
      <x:c r="H3261" s="22" t="n">
        <x:v>0.13938862631498705</x:v>
      </x:c>
      <x:c r="I3261" s="21" t="n">
        <x:f>SUM(G3260:G3266)</x:f>
        <x:v>197.07399999999998</x:v>
      </x:c>
      <x:c r="J3261" s="22" t="n">
        <x:f>G3261/I3261*H3261</x:f>
        <x:v>0.052362152203492704</x:v>
      </x:c>
      <x:c r="K3261" s="13" t="str">
        <x:v>ISIC4:70</x:v>
      </x:c>
      <x:c r="L3261" s="15" t="n">
        <x:f>'Crosswalk'!C67</x:f>
        <x:v>0</x:v>
      </x:c>
      <x:c r="M3261" s="15" t="n">
        <x:f>'Crosswalk'!D67</x:f>
        <x:v>0</x:v>
      </x:c>
      <x:c r="N3261" s="15" t="n">
        <x:f>'Crosswalk'!E67</x:f>
        <x:v>1</x:v>
      </x:c>
      <x:c r="O3261" s="15" t="n">
        <x:f>'Crosswalk'!F67</x:f>
        <x:v>0</x:v>
      </x:c>
      <x:c r="P3261" s="15" t="n">
        <x:f>'Crosswalk'!G67</x:f>
        <x:v>0</x:v>
      </x:c>
      <x:c r="Q3261" s="15" t="n">
        <x:f>'Crosswalk'!H67</x:f>
        <x:v>0</x:v>
      </x:c>
      <x:c r="R3261" s="15" t="n">
        <x:f>'Crosswalk'!I67</x:f>
        <x:v>0</x:v>
      </x:c>
      <x:c r="S3261" s="15" t="n">
        <x:f>'Crosswalk'!J67</x:f>
        <x:v>0</x:v>
      </x:c>
      <x:c r="T3261" s="15" t="n">
        <x:f>'Crosswalk'!K67</x:f>
        <x:v>0</x:v>
      </x:c>
      <x:c r="U3261" s="15" t="n">
        <x:f>'Crosswalk'!L67</x:f>
        <x:v>0</x:v>
      </x:c>
      <x:c r="V3261" s="15" t="n">
        <x:f>'Crosswalk'!M67</x:f>
        <x:v>0</x:v>
      </x:c>
      <x:c r="W3261" s="15" t="n">
        <x:f>'Crosswalk'!N67</x:f>
        <x:v>0</x:v>
      </x:c>
      <x:c r="X3261" s="18" t="str">
        <x:v>LFS - Labour Force Survey</x:v>
      </x:c>
      <x:c r="Y3261" s="13" t="str"/>
      <x:c r="Z3261" s="18" t="str">
        <x:v>Peer composition: SGP, THA. Observed national industry detail; used only for composition within 2024 ILO modelled margins.</x:v>
      </x:c>
      <x:c r="AA3261" s="13" t="str"/>
      <x:c r="AB3261" s="13" t="str">
        <x:v>https://rplumber.ilo.org/data/indicator?format=.csv.gz&amp;id=EMP_TEMP_SEX_EC2_NB_A</x:v>
      </x:c>
    </x:row>
    <x:row r="3262" ht="48" customHeight="1">
      <x:c r="A3262" s="2" t="str">
        <x:v>MYS</x:v>
      </x:c>
      <x:c r="B3262" s="2" t="str">
        <x:v>LMN</x:v>
      </x:c>
      <x:c r="C3262" s="2" t="str">
        <x:v>SGP</x:v>
      </x:c>
      <x:c r="D3262" s="2" t="n">
        <x:v>2024</x:v>
      </x:c>
      <x:c r="E3262" s="2" t="str">
        <x:v>EC2_ISIC4_M71</x:v>
      </x:c>
      <x:c r="F3262" s="17" t="str">
        <x:v>Economic activity (ISIC-Rev.4), 2 digit level: 71 - Architectural and engineering activities; technical testing and analysis</x:v>
      </x:c>
      <x:c r="G3262" s="19" t="n">
        <x:v>44.545</x:v>
      </x:c>
      <x:c r="H3262" s="20" t="n">
        <x:v>0.13938862631498705</x:v>
      </x:c>
      <x:c r="I3262" s="19" t="n">
        <x:f>SUM(G3260:G3266)</x:f>
        <x:v>197.07399999999998</x:v>
      </x:c>
      <x:c r="J3262" s="20" t="n">
        <x:f>G3262/I3262*H3262</x:f>
        <x:v>0.031506268504222265</x:v>
      </x:c>
      <x:c r="K3262" s="2" t="str">
        <x:v>ISIC4:71</x:v>
      </x:c>
      <x:c r="L3262" s="14" t="n">
        <x:f>'Crosswalk'!C68</x:f>
        <x:v>0</x:v>
      </x:c>
      <x:c r="M3262" s="14" t="n">
        <x:f>'Crosswalk'!D68</x:f>
        <x:v>0</x:v>
      </x:c>
      <x:c r="N3262" s="14" t="n">
        <x:f>'Crosswalk'!E68</x:f>
        <x:v>1</x:v>
      </x:c>
      <x:c r="O3262" s="14" t="n">
        <x:f>'Crosswalk'!F68</x:f>
        <x:v>0</x:v>
      </x:c>
      <x:c r="P3262" s="14" t="n">
        <x:f>'Crosswalk'!G68</x:f>
        <x:v>0</x:v>
      </x:c>
      <x:c r="Q3262" s="14" t="n">
        <x:f>'Crosswalk'!H68</x:f>
        <x:v>0</x:v>
      </x:c>
      <x:c r="R3262" s="14" t="n">
        <x:f>'Crosswalk'!I68</x:f>
        <x:v>0</x:v>
      </x:c>
      <x:c r="S3262" s="14" t="n">
        <x:f>'Crosswalk'!J68</x:f>
        <x:v>0</x:v>
      </x:c>
      <x:c r="T3262" s="14" t="n">
        <x:f>'Crosswalk'!K68</x:f>
        <x:v>0</x:v>
      </x:c>
      <x:c r="U3262" s="14" t="n">
        <x:f>'Crosswalk'!L68</x:f>
        <x:v>0</x:v>
      </x:c>
      <x:c r="V3262" s="14" t="n">
        <x:f>'Crosswalk'!M68</x:f>
        <x:v>0</x:v>
      </x:c>
      <x:c r="W3262" s="14" t="n">
        <x:f>'Crosswalk'!N68</x:f>
        <x:v>0</x:v>
      </x:c>
      <x:c r="X3262" s="17" t="str">
        <x:v>LFS - Labour Force Survey</x:v>
      </x:c>
      <x:c r="Y3262" s="2" t="str"/>
      <x:c r="Z3262" s="17" t="str">
        <x:v>Peer composition: SGP, THA. Observed national industry detail; used only for composition within 2024 ILO modelled margins.</x:v>
      </x:c>
      <x:c r="AA3262" s="2" t="str"/>
      <x:c r="AB3262" s="2" t="str">
        <x:v>https://rplumber.ilo.org/data/indicator?format=.csv.gz&amp;id=EMP_TEMP_SEX_EC2_NB_A</x:v>
      </x:c>
    </x:row>
    <x:row r="3263" ht="48" customHeight="1">
      <x:c r="A3263" s="13" t="str">
        <x:v>MYS</x:v>
      </x:c>
      <x:c r="B3263" s="13" t="str">
        <x:v>LMN</x:v>
      </x:c>
      <x:c r="C3263" s="13" t="str">
        <x:v>SGP</x:v>
      </x:c>
      <x:c r="D3263" s="13" t="n">
        <x:v>2024</x:v>
      </x:c>
      <x:c r="E3263" s="13" t="str">
        <x:v>EC2_ISIC4_M72</x:v>
      </x:c>
      <x:c r="F3263" s="18" t="str">
        <x:v>Economic activity (ISIC-Rev.4), 2 digit level: 72 - Scientific research and development</x:v>
      </x:c>
      <x:c r="G3263" s="21" t="n">
        <x:v>17.545</x:v>
      </x:c>
      <x:c r="H3263" s="22" t="n">
        <x:v>0.13938862631498705</x:v>
      </x:c>
      <x:c r="I3263" s="21" t="n">
        <x:f>SUM(G3260:G3266)</x:f>
        <x:v>197.07399999999998</x:v>
      </x:c>
      <x:c r="J3263" s="22" t="n">
        <x:f>G3263/I3263*H3263</x:f>
        <x:v>0.012409417014402957</x:v>
      </x:c>
      <x:c r="K3263" s="13" t="str">
        <x:v>ISIC4:72</x:v>
      </x:c>
      <x:c r="L3263" s="15" t="n">
        <x:f>'Crosswalk'!C69</x:f>
        <x:v>0</x:v>
      </x:c>
      <x:c r="M3263" s="15" t="n">
        <x:f>'Crosswalk'!D69</x:f>
        <x:v>0</x:v>
      </x:c>
      <x:c r="N3263" s="15" t="n">
        <x:f>'Crosswalk'!E69</x:f>
        <x:v>0.5</x:v>
      </x:c>
      <x:c r="O3263" s="15" t="n">
        <x:f>'Crosswalk'!F69</x:f>
        <x:v>0</x:v>
      </x:c>
      <x:c r="P3263" s="15" t="n">
        <x:f>'Crosswalk'!G69</x:f>
        <x:v>0</x:v>
      </x:c>
      <x:c r="Q3263" s="15" t="n">
        <x:f>'Crosswalk'!H69</x:f>
        <x:v>0.35</x:v>
      </x:c>
      <x:c r="R3263" s="15" t="n">
        <x:f>'Crosswalk'!I69</x:f>
        <x:v>0</x:v>
      </x:c>
      <x:c r="S3263" s="15" t="n">
        <x:f>'Crosswalk'!J69</x:f>
        <x:v>0.15</x:v>
      </x:c>
      <x:c r="T3263" s="15" t="n">
        <x:f>'Crosswalk'!K69</x:f>
        <x:v>0</x:v>
      </x:c>
      <x:c r="U3263" s="15" t="n">
        <x:f>'Crosswalk'!L69</x:f>
        <x:v>0</x:v>
      </x:c>
      <x:c r="V3263" s="15" t="n">
        <x:f>'Crosswalk'!M69</x:f>
        <x:v>0</x:v>
      </x:c>
      <x:c r="W3263" s="15" t="n">
        <x:f>'Crosswalk'!N69</x:f>
        <x:v>0</x:v>
      </x:c>
      <x:c r="X3263" s="18" t="str">
        <x:v>LFS - Labour Force Survey</x:v>
      </x:c>
      <x:c r="Y3263" s="13" t="str"/>
      <x:c r="Z3263" s="18" t="str">
        <x:v>Peer composition: SGP, THA. Observed national industry detail; used only for composition within 2024 ILO modelled margins.</x:v>
      </x:c>
      <x:c r="AA3263" s="13" t="str"/>
      <x:c r="AB3263" s="13" t="str">
        <x:v>https://rplumber.ilo.org/data/indicator?format=.csv.gz&amp;id=EMP_TEMP_SEX_EC2_NB_A</x:v>
      </x:c>
    </x:row>
    <x:row r="3264" ht="48" customHeight="1">
      <x:c r="A3264" s="2" t="str">
        <x:v>MYS</x:v>
      </x:c>
      <x:c r="B3264" s="2" t="str">
        <x:v>LMN</x:v>
      </x:c>
      <x:c r="C3264" s="2" t="str">
        <x:v>SGP</x:v>
      </x:c>
      <x:c r="D3264" s="2" t="n">
        <x:v>2024</x:v>
      </x:c>
      <x:c r="E3264" s="2" t="str">
        <x:v>EC2_ISIC4_M73</x:v>
      </x:c>
      <x:c r="F3264" s="17" t="str">
        <x:v>Economic activity (ISIC-Rev.4), 2 digit level: 73 - Advertising and market research</x:v>
      </x:c>
      <x:c r="G3264" s="19" t="n">
        <x:v>10.933</x:v>
      </x:c>
      <x:c r="H3264" s="20" t="n">
        <x:v>0.13938862631498705</x:v>
      </x:c>
      <x:c r="I3264" s="19" t="n">
        <x:f>SUM(G3260:G3266)</x:f>
        <x:v>197.07399999999998</x:v>
      </x:c>
      <x:c r="J3264" s="20" t="n">
        <x:f>G3264/I3264*H3264</x:f>
        <x:v>0.007732810271784982</x:v>
      </x:c>
      <x:c r="K3264" s="2" t="str">
        <x:v>ISIC4:73</x:v>
      </x:c>
      <x:c r="L3264" s="14" t="n">
        <x:f>'Crosswalk'!C70</x:f>
        <x:v>0</x:v>
      </x:c>
      <x:c r="M3264" s="14" t="n">
        <x:f>'Crosswalk'!D70</x:f>
        <x:v>0</x:v>
      </x:c>
      <x:c r="N3264" s="14" t="n">
        <x:f>'Crosswalk'!E70</x:f>
        <x:v>0</x:v>
      </x:c>
      <x:c r="O3264" s="14" t="n">
        <x:f>'Crosswalk'!F70</x:f>
        <x:v>0</x:v>
      </x:c>
      <x:c r="P3264" s="14" t="n">
        <x:f>'Crosswalk'!G70</x:f>
        <x:v>0</x:v>
      </x:c>
      <x:c r="Q3264" s="14" t="n">
        <x:f>'Crosswalk'!H70</x:f>
        <x:v>0</x:v>
      </x:c>
      <x:c r="R3264" s="14" t="n">
        <x:f>'Crosswalk'!I70</x:f>
        <x:v>0</x:v>
      </x:c>
      <x:c r="S3264" s="14" t="n">
        <x:f>'Crosswalk'!J70</x:f>
        <x:v>0</x:v>
      </x:c>
      <x:c r="T3264" s="14" t="n">
        <x:f>'Crosswalk'!K70</x:f>
        <x:v>1</x:v>
      </x:c>
      <x:c r="U3264" s="14" t="n">
        <x:f>'Crosswalk'!L70</x:f>
        <x:v>0</x:v>
      </x:c>
      <x:c r="V3264" s="14" t="n">
        <x:f>'Crosswalk'!M70</x:f>
        <x:v>0</x:v>
      </x:c>
      <x:c r="W3264" s="14" t="n">
        <x:f>'Crosswalk'!N70</x:f>
        <x:v>0</x:v>
      </x:c>
      <x:c r="X3264" s="17" t="str">
        <x:v>LFS - Labour Force Survey</x:v>
      </x:c>
      <x:c r="Y3264" s="2" t="str"/>
      <x:c r="Z3264" s="17" t="str">
        <x:v>Peer composition: SGP, THA. Observed national industry detail; used only for composition within 2024 ILO modelled margins.</x:v>
      </x:c>
      <x:c r="AA3264" s="2" t="str"/>
      <x:c r="AB3264" s="2" t="str">
        <x:v>https://rplumber.ilo.org/data/indicator?format=.csv.gz&amp;id=EMP_TEMP_SEX_EC2_NB_A</x:v>
      </x:c>
    </x:row>
    <x:row r="3265" ht="48" customHeight="1">
      <x:c r="A3265" s="13" t="str">
        <x:v>MYS</x:v>
      </x:c>
      <x:c r="B3265" s="13" t="str">
        <x:v>LMN</x:v>
      </x:c>
      <x:c r="C3265" s="13" t="str">
        <x:v>SGP</x:v>
      </x:c>
      <x:c r="D3265" s="13" t="n">
        <x:v>2024</x:v>
      </x:c>
      <x:c r="E3265" s="13" t="str">
        <x:v>EC2_ISIC4_M74</x:v>
      </x:c>
      <x:c r="F3265" s="18" t="str">
        <x:v>Economic activity (ISIC-Rev.4), 2 digit level: 74 - Other professional, scientific and technical activities</x:v>
      </x:c>
      <x:c r="G3265" s="21" t="n">
        <x:v>19.84</x:v>
      </x:c>
      <x:c r="H3265" s="22" t="n">
        <x:v>0.13938862631498705</x:v>
      </x:c>
      <x:c r="I3265" s="21" t="n">
        <x:f>SUM(G3260:G3266)</x:f>
        <x:v>197.07399999999998</x:v>
      </x:c>
      <x:c r="J3265" s="22" t="n">
        <x:f>G3265/I3265*H3265</x:f>
        <x:v>0.014032649391037596</x:v>
      </x:c>
      <x:c r="K3265" s="13" t="str">
        <x:v>ISIC4:74</x:v>
      </x:c>
      <x:c r="L3265" s="15" t="n">
        <x:f>'Crosswalk'!C71</x:f>
        <x:v>0</x:v>
      </x:c>
      <x:c r="M3265" s="15" t="n">
        <x:f>'Crosswalk'!D71</x:f>
        <x:v>0</x:v>
      </x:c>
      <x:c r="N3265" s="15" t="n">
        <x:f>'Crosswalk'!E71</x:f>
        <x:v>0.8</x:v>
      </x:c>
      <x:c r="O3265" s="15" t="n">
        <x:f>'Crosswalk'!F71</x:f>
        <x:v>0.2</x:v>
      </x:c>
      <x:c r="P3265" s="15" t="n">
        <x:f>'Crosswalk'!G71</x:f>
        <x:v>0</x:v>
      </x:c>
      <x:c r="Q3265" s="15" t="n">
        <x:f>'Crosswalk'!H71</x:f>
        <x:v>0</x:v>
      </x:c>
      <x:c r="R3265" s="15" t="n">
        <x:f>'Crosswalk'!I71</x:f>
        <x:v>0</x:v>
      </x:c>
      <x:c r="S3265" s="15" t="n">
        <x:f>'Crosswalk'!J71</x:f>
        <x:v>0</x:v>
      </x:c>
      <x:c r="T3265" s="15" t="n">
        <x:f>'Crosswalk'!K71</x:f>
        <x:v>0</x:v>
      </x:c>
      <x:c r="U3265" s="15" t="n">
        <x:f>'Crosswalk'!L71</x:f>
        <x:v>0</x:v>
      </x:c>
      <x:c r="V3265" s="15" t="n">
        <x:f>'Crosswalk'!M71</x:f>
        <x:v>0</x:v>
      </x:c>
      <x:c r="W3265" s="15" t="n">
        <x:f>'Crosswalk'!N71</x:f>
        <x:v>0</x:v>
      </x:c>
      <x:c r="X3265" s="18" t="str">
        <x:v>LFS - Labour Force Survey</x:v>
      </x:c>
      <x:c r="Y3265" s="13" t="str"/>
      <x:c r="Z3265" s="18" t="str">
        <x:v>Peer composition: SGP, THA. Observed national industry detail; used only for composition within 2024 ILO modelled margins.</x:v>
      </x:c>
      <x:c r="AA3265" s="13" t="str"/>
      <x:c r="AB3265" s="13" t="str">
        <x:v>https://rplumber.ilo.org/data/indicator?format=.csv.gz&amp;id=EMP_TEMP_SEX_EC2_NB_A</x:v>
      </x:c>
    </x:row>
    <x:row r="3266" ht="48" customHeight="1">
      <x:c r="A3266" s="2" t="str">
        <x:v>MYS</x:v>
      </x:c>
      <x:c r="B3266" s="2" t="str">
        <x:v>LMN</x:v>
      </x:c>
      <x:c r="C3266" s="2" t="str">
        <x:v>SGP</x:v>
      </x:c>
      <x:c r="D3266" s="2" t="n">
        <x:v>2024</x:v>
      </x:c>
      <x:c r="E3266" s="2" t="str">
        <x:v>EC2_ISIC4_M75</x:v>
      </x:c>
      <x:c r="F3266" s="17" t="str">
        <x:v>Economic activity (ISIC-Rev.4), 2 digit level: 75 - Veterinary activities</x:v>
      </x:c>
      <x:c r="G3266" s="19" t="n">
        <x:v>1.904</x:v>
      </x:c>
      <x:c r="H3266" s="20" t="n">
        <x:v>0.13938862631498705</x:v>
      </x:c>
      <x:c r="I3266" s="19" t="n">
        <x:f>SUM(G3260:G3266)</x:f>
        <x:v>197.07399999999998</x:v>
      </x:c>
      <x:c r="J3266" s="20" t="n">
        <x:f>G3266/I3266*H3266</x:f>
        <x:v>0.0013466816754302208</x:v>
      </x:c>
      <x:c r="K3266" s="2" t="str">
        <x:v>ISIC4:75</x:v>
      </x:c>
      <x:c r="L3266" s="14" t="n">
        <x:f>'Crosswalk'!C72</x:f>
        <x:v>0</x:v>
      </x:c>
      <x:c r="M3266" s="14" t="n">
        <x:f>'Crosswalk'!D72</x:f>
        <x:v>0</x:v>
      </x:c>
      <x:c r="N3266" s="14" t="n">
        <x:f>'Crosswalk'!E72</x:f>
        <x:v>0</x:v>
      </x:c>
      <x:c r="O3266" s="14" t="n">
        <x:f>'Crosswalk'!F72</x:f>
        <x:v>0</x:v>
      </x:c>
      <x:c r="P3266" s="14" t="n">
        <x:f>'Crosswalk'!G72</x:f>
        <x:v>0</x:v>
      </x:c>
      <x:c r="Q3266" s="14" t="n">
        <x:f>'Crosswalk'!H72</x:f>
        <x:v>1</x:v>
      </x:c>
      <x:c r="R3266" s="14" t="n">
        <x:f>'Crosswalk'!I72</x:f>
        <x:v>0</x:v>
      </x:c>
      <x:c r="S3266" s="14" t="n">
        <x:f>'Crosswalk'!J72</x:f>
        <x:v>0</x:v>
      </x:c>
      <x:c r="T3266" s="14" t="n">
        <x:f>'Crosswalk'!K72</x:f>
        <x:v>0</x:v>
      </x:c>
      <x:c r="U3266" s="14" t="n">
        <x:f>'Crosswalk'!L72</x:f>
        <x:v>0</x:v>
      </x:c>
      <x:c r="V3266" s="14" t="n">
        <x:f>'Crosswalk'!M72</x:f>
        <x:v>0</x:v>
      </x:c>
      <x:c r="W3266" s="14" t="n">
        <x:f>'Crosswalk'!N72</x:f>
        <x:v>0</x:v>
      </x:c>
      <x:c r="X3266" s="17" t="str">
        <x:v>LFS - Labour Force Survey</x:v>
      </x:c>
      <x:c r="Y3266" s="2" t="str"/>
      <x:c r="Z3266" s="17" t="str">
        <x:v>Peer composition: SGP, THA. Observed national industry detail; used only for composition within 2024 ILO modelled margins.</x:v>
      </x:c>
      <x:c r="AA3266" s="2" t="str"/>
      <x:c r="AB3266" s="2" t="str">
        <x:v>https://rplumber.ilo.org/data/indicator?format=.csv.gz&amp;id=EMP_TEMP_SEX_EC2_NB_A</x:v>
      </x:c>
    </x:row>
    <x:row r="3267" ht="48" customHeight="1">
      <x:c r="A3267" s="13" t="str">
        <x:v>MYS</x:v>
      </x:c>
      <x:c r="B3267" s="13" t="str">
        <x:v>LMN</x:v>
      </x:c>
      <x:c r="C3267" s="13" t="str">
        <x:v>THA</x:v>
      </x:c>
      <x:c r="D3267" s="13" t="n">
        <x:v>2024</x:v>
      </x:c>
      <x:c r="E3267" s="13" t="str">
        <x:v>EC2_ISIC4_N77</x:v>
      </x:c>
      <x:c r="F3267" s="18" t="str">
        <x:v>Economic activity (ISIC-Rev.4), 2 digit level: 77 - Rental and leasing activities</x:v>
      </x:c>
      <x:c r="G3267" s="21" t="n">
        <x:v>27.611</x:v>
      </x:c>
      <x:c r="H3267" s="22" t="n">
        <x:v>0.3287086446104589</x:v>
      </x:c>
      <x:c r="I3267" s="21" t="n">
        <x:f>SUM(G3267:G3272)</x:f>
        <x:v>717.676</x:v>
      </x:c>
      <x:c r="J3267" s="22" t="n">
        <x:f>G3267/I3267*H3267</x:f>
        <x:v>0.012646339554812171</x:v>
      </x:c>
      <x:c r="K3267" s="13" t="str">
        <x:v>ISIC4:77</x:v>
      </x:c>
      <x:c r="L3267" s="15" t="n">
        <x:f>'Crosswalk'!C73</x:f>
        <x:v>0</x:v>
      </x:c>
      <x:c r="M3267" s="15" t="n">
        <x:f>'Crosswalk'!D73</x:f>
        <x:v>0</x:v>
      </x:c>
      <x:c r="N3267" s="15" t="n">
        <x:f>'Crosswalk'!E73</x:f>
        <x:v>0.7</x:v>
      </x:c>
      <x:c r="O3267" s="15" t="n">
        <x:f>'Crosswalk'!F73</x:f>
        <x:v>0.3</x:v>
      </x:c>
      <x:c r="P3267" s="15" t="n">
        <x:f>'Crosswalk'!G73</x:f>
        <x:v>0</x:v>
      </x:c>
      <x:c r="Q3267" s="15" t="n">
        <x:f>'Crosswalk'!H73</x:f>
        <x:v>0</x:v>
      </x:c>
      <x:c r="R3267" s="15" t="n">
        <x:f>'Crosswalk'!I73</x:f>
        <x:v>0</x:v>
      </x:c>
      <x:c r="S3267" s="15" t="n">
        <x:f>'Crosswalk'!J73</x:f>
        <x:v>0</x:v>
      </x:c>
      <x:c r="T3267" s="15" t="n">
        <x:f>'Crosswalk'!K73</x:f>
        <x:v>0</x:v>
      </x:c>
      <x:c r="U3267" s="15" t="n">
        <x:f>'Crosswalk'!L73</x:f>
        <x:v>0</x:v>
      </x:c>
      <x:c r="V3267" s="15" t="n">
        <x:f>'Crosswalk'!M73</x:f>
        <x:v>0</x:v>
      </x:c>
      <x:c r="W3267" s="15" t="n">
        <x:f>'Crosswalk'!N73</x:f>
        <x:v>0</x:v>
      </x:c>
      <x:c r="X3267" s="18" t="str">
        <x:v>LFS - Labour Force Survey</x:v>
      </x:c>
      <x:c r="Y3267" s="13" t="str"/>
      <x:c r="Z3267" s="18" t="str">
        <x:v>Peer composition: SGP, THA. Observed national industry detail; used only for composition within 2024 ILO modelled margins.</x:v>
      </x:c>
      <x:c r="AA3267" s="13" t="str"/>
      <x:c r="AB3267" s="13" t="str">
        <x:v>https://rplumber.ilo.org/data/indicator?format=.csv.gz&amp;id=EMP_TEMP_SEX_EC2_NB_A</x:v>
      </x:c>
    </x:row>
    <x:row r="3268" ht="48" customHeight="1">
      <x:c r="A3268" s="2" t="str">
        <x:v>MYS</x:v>
      </x:c>
      <x:c r="B3268" s="2" t="str">
        <x:v>LMN</x:v>
      </x:c>
      <x:c r="C3268" s="2" t="str">
        <x:v>THA</x:v>
      </x:c>
      <x:c r="D3268" s="2" t="n">
        <x:v>2024</x:v>
      </x:c>
      <x:c r="E3268" s="2" t="str">
        <x:v>EC2_ISIC4_N78</x:v>
      </x:c>
      <x:c r="F3268" s="17" t="str">
        <x:v>Economic activity (ISIC-Rev.4), 2 digit level: 78 - Employment activities</x:v>
      </x:c>
      <x:c r="G3268" s="19" t="n">
        <x:v>224.43</x:v>
      </x:c>
      <x:c r="H3268" s="20" t="n">
        <x:v>0.3287086446104589</x:v>
      </x:c>
      <x:c r="I3268" s="19" t="n">
        <x:f>SUM(G3267:G3272)</x:f>
        <x:v>717.676</x:v>
      </x:c>
      <x:c r="J3268" s="20" t="n">
        <x:f>G3268/I3268*H3268</x:f>
        <x:v>0.1027930167790553</x:v>
      </x:c>
      <x:c r="K3268" s="2" t="str">
        <x:v>ISIC4:78</x:v>
      </x:c>
      <x:c r="L3268" s="14" t="n">
        <x:f>'Crosswalk'!C74</x:f>
        <x:v>0</x:v>
      </x:c>
      <x:c r="M3268" s="14" t="n">
        <x:f>'Crosswalk'!D74</x:f>
        <x:v>0</x:v>
      </x:c>
      <x:c r="N3268" s="14" t="n">
        <x:f>'Crosswalk'!E74</x:f>
        <x:v>1</x:v>
      </x:c>
      <x:c r="O3268" s="14" t="n">
        <x:f>'Crosswalk'!F74</x:f>
        <x:v>0</x:v>
      </x:c>
      <x:c r="P3268" s="14" t="n">
        <x:f>'Crosswalk'!G74</x:f>
        <x:v>0</x:v>
      </x:c>
      <x:c r="Q3268" s="14" t="n">
        <x:f>'Crosswalk'!H74</x:f>
        <x:v>0</x:v>
      </x:c>
      <x:c r="R3268" s="14" t="n">
        <x:f>'Crosswalk'!I74</x:f>
        <x:v>0</x:v>
      </x:c>
      <x:c r="S3268" s="14" t="n">
        <x:f>'Crosswalk'!J74</x:f>
        <x:v>0</x:v>
      </x:c>
      <x:c r="T3268" s="14" t="n">
        <x:f>'Crosswalk'!K74</x:f>
        <x:v>0</x:v>
      </x:c>
      <x:c r="U3268" s="14" t="n">
        <x:f>'Crosswalk'!L74</x:f>
        <x:v>0</x:v>
      </x:c>
      <x:c r="V3268" s="14" t="n">
        <x:f>'Crosswalk'!M74</x:f>
        <x:v>0</x:v>
      </x:c>
      <x:c r="W3268" s="14" t="n">
        <x:f>'Crosswalk'!N74</x:f>
        <x:v>0</x:v>
      </x:c>
      <x:c r="X3268" s="17" t="str">
        <x:v>LFS - Labour Force Survey</x:v>
      </x:c>
      <x:c r="Y3268" s="2" t="str"/>
      <x:c r="Z3268" s="17" t="str">
        <x:v>Peer composition: SGP, THA. Observed national industry detail; used only for composition within 2024 ILO modelled margins.</x:v>
      </x:c>
      <x:c r="AA3268" s="2" t="str"/>
      <x:c r="AB3268" s="2" t="str">
        <x:v>https://rplumber.ilo.org/data/indicator?format=.csv.gz&amp;id=EMP_TEMP_SEX_EC2_NB_A</x:v>
      </x:c>
    </x:row>
    <x:row r="3269" ht="48" customHeight="1">
      <x:c r="A3269" s="13" t="str">
        <x:v>MYS</x:v>
      </x:c>
      <x:c r="B3269" s="13" t="str">
        <x:v>LMN</x:v>
      </x:c>
      <x:c r="C3269" s="13" t="str">
        <x:v>THA</x:v>
      </x:c>
      <x:c r="D3269" s="13" t="n">
        <x:v>2024</x:v>
      </x:c>
      <x:c r="E3269" s="13" t="str">
        <x:v>EC2_ISIC4_N79</x:v>
      </x:c>
      <x:c r="F3269" s="18" t="str">
        <x:v>Economic activity (ISIC-Rev.4), 2 digit level: 79 - Travel agency, tour operator, reservation service and related activities</x:v>
      </x:c>
      <x:c r="G3269" s="21" t="n">
        <x:v>58.344</x:v>
      </x:c>
      <x:c r="H3269" s="22" t="n">
        <x:v>0.3287086446104589</x:v>
      </x:c>
      <x:c r="I3269" s="21" t="n">
        <x:f>SUM(G3267:G3272)</x:f>
        <x:v>717.676</x:v>
      </x:c>
      <x:c r="J3269" s="22" t="n">
        <x:f>G3269/I3269*H3269</x:f>
        <x:v>0.026722611820867097</x:v>
      </x:c>
      <x:c r="K3269" s="13" t="str">
        <x:v>ISIC4:79</x:v>
      </x:c>
      <x:c r="L3269" s="15" t="n">
        <x:f>'Crosswalk'!C75</x:f>
        <x:v>0</x:v>
      </x:c>
      <x:c r="M3269" s="15" t="n">
        <x:f>'Crosswalk'!D75</x:f>
        <x:v>0</x:v>
      </x:c>
      <x:c r="N3269" s="15" t="n">
        <x:f>'Crosswalk'!E75</x:f>
        <x:v>0</x:v>
      </x:c>
      <x:c r="O3269" s="15" t="n">
        <x:f>'Crosswalk'!F75</x:f>
        <x:v>1</x:v>
      </x:c>
      <x:c r="P3269" s="15" t="n">
        <x:f>'Crosswalk'!G75</x:f>
        <x:v>0</x:v>
      </x:c>
      <x:c r="Q3269" s="15" t="n">
        <x:f>'Crosswalk'!H75</x:f>
        <x:v>0</x:v>
      </x:c>
      <x:c r="R3269" s="15" t="n">
        <x:f>'Crosswalk'!I75</x:f>
        <x:v>0</x:v>
      </x:c>
      <x:c r="S3269" s="15" t="n">
        <x:f>'Crosswalk'!J75</x:f>
        <x:v>0</x:v>
      </x:c>
      <x:c r="T3269" s="15" t="n">
        <x:f>'Crosswalk'!K75</x:f>
        <x:v>0</x:v>
      </x:c>
      <x:c r="U3269" s="15" t="n">
        <x:f>'Crosswalk'!L75</x:f>
        <x:v>0</x:v>
      </x:c>
      <x:c r="V3269" s="15" t="n">
        <x:f>'Crosswalk'!M75</x:f>
        <x:v>0</x:v>
      </x:c>
      <x:c r="W3269" s="15" t="n">
        <x:f>'Crosswalk'!N75</x:f>
        <x:v>0</x:v>
      </x:c>
      <x:c r="X3269" s="18" t="str">
        <x:v>LFS - Labour Force Survey</x:v>
      </x:c>
      <x:c r="Y3269" s="13" t="str"/>
      <x:c r="Z3269" s="18" t="str">
        <x:v>Peer composition: SGP, THA. Observed national industry detail; used only for composition within 2024 ILO modelled margins.</x:v>
      </x:c>
      <x:c r="AA3269" s="13" t="str"/>
      <x:c r="AB3269" s="13" t="str">
        <x:v>https://rplumber.ilo.org/data/indicator?format=.csv.gz&amp;id=EMP_TEMP_SEX_EC2_NB_A</x:v>
      </x:c>
    </x:row>
    <x:row r="3270" ht="48" customHeight="1">
      <x:c r="A3270" s="2" t="str">
        <x:v>MYS</x:v>
      </x:c>
      <x:c r="B3270" s="2" t="str">
        <x:v>LMN</x:v>
      </x:c>
      <x:c r="C3270" s="2" t="str">
        <x:v>THA</x:v>
      </x:c>
      <x:c r="D3270" s="2" t="n">
        <x:v>2024</x:v>
      </x:c>
      <x:c r="E3270" s="2" t="str">
        <x:v>EC2_ISIC4_N80</x:v>
      </x:c>
      <x:c r="F3270" s="17" t="str">
        <x:v>Economic activity (ISIC-Rev.4), 2 digit level: 80 - Security and investigation activities</x:v>
      </x:c>
      <x:c r="G3270" s="19" t="n">
        <x:v>110.2</x:v>
      </x:c>
      <x:c r="H3270" s="20" t="n">
        <x:v>0.3287086446104589</x:v>
      </x:c>
      <x:c r="I3270" s="19" t="n">
        <x:f>SUM(G3267:G3272)</x:f>
        <x:v>717.676</x:v>
      </x:c>
      <x:c r="J3270" s="20" t="n">
        <x:f>G3270/I3270*H3270</x:f>
        <x:v>0.05047360178697987</x:v>
      </x:c>
      <x:c r="K3270" s="2" t="str">
        <x:v>ISIC4:80</x:v>
      </x:c>
      <x:c r="L3270" s="14" t="n">
        <x:f>'Crosswalk'!C76</x:f>
        <x:v>0</x:v>
      </x:c>
      <x:c r="M3270" s="14" t="n">
        <x:f>'Crosswalk'!D76</x:f>
        <x:v>0</x:v>
      </x:c>
      <x:c r="N3270" s="14" t="n">
        <x:f>'Crosswalk'!E76</x:f>
        <x:v>1</x:v>
      </x:c>
      <x:c r="O3270" s="14" t="n">
        <x:f>'Crosswalk'!F76</x:f>
        <x:v>0</x:v>
      </x:c>
      <x:c r="P3270" s="14" t="n">
        <x:f>'Crosswalk'!G76</x:f>
        <x:v>0</x:v>
      </x:c>
      <x:c r="Q3270" s="14" t="n">
        <x:f>'Crosswalk'!H76</x:f>
        <x:v>0</x:v>
      </x:c>
      <x:c r="R3270" s="14" t="n">
        <x:f>'Crosswalk'!I76</x:f>
        <x:v>0</x:v>
      </x:c>
      <x:c r="S3270" s="14" t="n">
        <x:f>'Crosswalk'!J76</x:f>
        <x:v>0</x:v>
      </x:c>
      <x:c r="T3270" s="14" t="n">
        <x:f>'Crosswalk'!K76</x:f>
        <x:v>0</x:v>
      </x:c>
      <x:c r="U3270" s="14" t="n">
        <x:f>'Crosswalk'!L76</x:f>
        <x:v>0</x:v>
      </x:c>
      <x:c r="V3270" s="14" t="n">
        <x:f>'Crosswalk'!M76</x:f>
        <x:v>0</x:v>
      </x:c>
      <x:c r="W3270" s="14" t="n">
        <x:f>'Crosswalk'!N76</x:f>
        <x:v>0</x:v>
      </x:c>
      <x:c r="X3270" s="17" t="str">
        <x:v>LFS - Labour Force Survey</x:v>
      </x:c>
      <x:c r="Y3270" s="2" t="str"/>
      <x:c r="Z3270" s="17" t="str">
        <x:v>Peer composition: SGP, THA. Observed national industry detail; used only for composition within 2024 ILO modelled margins.</x:v>
      </x:c>
      <x:c r="AA3270" s="2" t="str"/>
      <x:c r="AB3270" s="2" t="str">
        <x:v>https://rplumber.ilo.org/data/indicator?format=.csv.gz&amp;id=EMP_TEMP_SEX_EC2_NB_A</x:v>
      </x:c>
    </x:row>
    <x:row r="3271" ht="48" customHeight="1">
      <x:c r="A3271" s="13" t="str">
        <x:v>MYS</x:v>
      </x:c>
      <x:c r="B3271" s="13" t="str">
        <x:v>LMN</x:v>
      </x:c>
      <x:c r="C3271" s="13" t="str">
        <x:v>THA</x:v>
      </x:c>
      <x:c r="D3271" s="13" t="n">
        <x:v>2024</x:v>
      </x:c>
      <x:c r="E3271" s="13" t="str">
        <x:v>EC2_ISIC4_N81</x:v>
      </x:c>
      <x:c r="F3271" s="18" t="str">
        <x:v>Economic activity (ISIC-Rev.4), 2 digit level: 81 - Services to buildings and landscape activities</x:v>
      </x:c>
      <x:c r="G3271" s="21" t="n">
        <x:v>187.227</x:v>
      </x:c>
      <x:c r="H3271" s="22" t="n">
        <x:v>0.3287086446104589</x:v>
      </x:c>
      <x:c r="I3271" s="21" t="n">
        <x:f>SUM(G3267:G3272)</x:f>
        <x:v>717.676</x:v>
      </x:c>
      <x:c r="J3271" s="22" t="n">
        <x:f>G3271/I3271*H3271</x:f>
        <x:v>0.08575336698521671</x:v>
      </x:c>
      <x:c r="K3271" s="13" t="str">
        <x:v>ISIC4:81</x:v>
      </x:c>
      <x:c r="L3271" s="15" t="n">
        <x:f>'Crosswalk'!C77</x:f>
        <x:v>0</x:v>
      </x:c>
      <x:c r="M3271" s="15" t="n">
        <x:f>'Crosswalk'!D77</x:f>
        <x:v>0</x:v>
      </x:c>
      <x:c r="N3271" s="15" t="n">
        <x:f>'Crosswalk'!E77</x:f>
        <x:v>1</x:v>
      </x:c>
      <x:c r="O3271" s="15" t="n">
        <x:f>'Crosswalk'!F77</x:f>
        <x:v>0</x:v>
      </x:c>
      <x:c r="P3271" s="15" t="n">
        <x:f>'Crosswalk'!G77</x:f>
        <x:v>0</x:v>
      </x:c>
      <x:c r="Q3271" s="15" t="n">
        <x:f>'Crosswalk'!H77</x:f>
        <x:v>0</x:v>
      </x:c>
      <x:c r="R3271" s="15" t="n">
        <x:f>'Crosswalk'!I77</x:f>
        <x:v>0</x:v>
      </x:c>
      <x:c r="S3271" s="15" t="n">
        <x:f>'Crosswalk'!J77</x:f>
        <x:v>0</x:v>
      </x:c>
      <x:c r="T3271" s="15" t="n">
        <x:f>'Crosswalk'!K77</x:f>
        <x:v>0</x:v>
      </x:c>
      <x:c r="U3271" s="15" t="n">
        <x:f>'Crosswalk'!L77</x:f>
        <x:v>0</x:v>
      </x:c>
      <x:c r="V3271" s="15" t="n">
        <x:f>'Crosswalk'!M77</x:f>
        <x:v>0</x:v>
      </x:c>
      <x:c r="W3271" s="15" t="n">
        <x:f>'Crosswalk'!N77</x:f>
        <x:v>0</x:v>
      </x:c>
      <x:c r="X3271" s="18" t="str">
        <x:v>LFS - Labour Force Survey</x:v>
      </x:c>
      <x:c r="Y3271" s="13" t="str"/>
      <x:c r="Z3271" s="18" t="str">
        <x:v>Peer composition: SGP, THA. Observed national industry detail; used only for composition within 2024 ILO modelled margins.</x:v>
      </x:c>
      <x:c r="AA3271" s="13" t="str"/>
      <x:c r="AB3271" s="13" t="str">
        <x:v>https://rplumber.ilo.org/data/indicator?format=.csv.gz&amp;id=EMP_TEMP_SEX_EC2_NB_A</x:v>
      </x:c>
    </x:row>
    <x:row r="3272" ht="48" customHeight="1">
      <x:c r="A3272" s="2" t="str">
        <x:v>MYS</x:v>
      </x:c>
      <x:c r="B3272" s="2" t="str">
        <x:v>LMN</x:v>
      </x:c>
      <x:c r="C3272" s="2" t="str">
        <x:v>THA</x:v>
      </x:c>
      <x:c r="D3272" s="2" t="n">
        <x:v>2024</x:v>
      </x:c>
      <x:c r="E3272" s="2" t="str">
        <x:v>EC2_ISIC4_N82</x:v>
      </x:c>
      <x:c r="F3272" s="17" t="str">
        <x:v>Economic activity (ISIC-Rev.4), 2 digit level: 82 - Office administrative, office support and other business support activities</x:v>
      </x:c>
      <x:c r="G3272" s="19" t="n">
        <x:v>109.864</x:v>
      </x:c>
      <x:c r="H3272" s="20" t="n">
        <x:v>0.3287086446104589</x:v>
      </x:c>
      <x:c r="I3272" s="19" t="n">
        <x:f>SUM(G3267:G3272)</x:f>
        <x:v>717.676</x:v>
      </x:c>
      <x:c r="J3272" s="20" t="n">
        <x:f>G3272/I3272*H3272</x:f>
        <x:v>0.05031970768352774</x:v>
      </x:c>
      <x:c r="K3272" s="2" t="str">
        <x:v>ISIC4:82</x:v>
      </x:c>
      <x:c r="L3272" s="14" t="n">
        <x:f>'Crosswalk'!C78</x:f>
        <x:v>0</x:v>
      </x:c>
      <x:c r="M3272" s="14" t="n">
        <x:f>'Crosswalk'!D78</x:f>
        <x:v>0</x:v>
      </x:c>
      <x:c r="N3272" s="14" t="n">
        <x:f>'Crosswalk'!E78</x:f>
        <x:v>1</x:v>
      </x:c>
      <x:c r="O3272" s="14" t="n">
        <x:f>'Crosswalk'!F78</x:f>
        <x:v>0</x:v>
      </x:c>
      <x:c r="P3272" s="14" t="n">
        <x:f>'Crosswalk'!G78</x:f>
        <x:v>0</x:v>
      </x:c>
      <x:c r="Q3272" s="14" t="n">
        <x:f>'Crosswalk'!H78</x:f>
        <x:v>0</x:v>
      </x:c>
      <x:c r="R3272" s="14" t="n">
        <x:f>'Crosswalk'!I78</x:f>
        <x:v>0</x:v>
      </x:c>
      <x:c r="S3272" s="14" t="n">
        <x:f>'Crosswalk'!J78</x:f>
        <x:v>0</x:v>
      </x:c>
      <x:c r="T3272" s="14" t="n">
        <x:f>'Crosswalk'!K78</x:f>
        <x:v>0</x:v>
      </x:c>
      <x:c r="U3272" s="14" t="n">
        <x:f>'Crosswalk'!L78</x:f>
        <x:v>0</x:v>
      </x:c>
      <x:c r="V3272" s="14" t="n">
        <x:f>'Crosswalk'!M78</x:f>
        <x:v>0</x:v>
      </x:c>
      <x:c r="W3272" s="14" t="n">
        <x:f>'Crosswalk'!N78</x:f>
        <x:v>0</x:v>
      </x:c>
      <x:c r="X3272" s="17" t="str">
        <x:v>LFS - Labour Force Survey</x:v>
      </x:c>
      <x:c r="Y3272" s="2" t="str"/>
      <x:c r="Z3272" s="17" t="str">
        <x:v>Peer composition: SGP, THA. Observed national industry detail; used only for composition within 2024 ILO modelled margins.</x:v>
      </x:c>
      <x:c r="AA3272" s="2" t="str"/>
      <x:c r="AB3272" s="2" t="str">
        <x:v>https://rplumber.ilo.org/data/indicator?format=.csv.gz&amp;id=EMP_TEMP_SEX_EC2_NB_A</x:v>
      </x:c>
    </x:row>
    <x:row r="3273" ht="48" customHeight="1">
      <x:c r="A3273" s="13" t="str">
        <x:v>MYS</x:v>
      </x:c>
      <x:c r="B3273" s="13" t="str">
        <x:v>LMN</x:v>
      </x:c>
      <x:c r="C3273" s="13" t="str">
        <x:v>SGP</x:v>
      </x:c>
      <x:c r="D3273" s="13" t="n">
        <x:v>2024</x:v>
      </x:c>
      <x:c r="E3273" s="13" t="str">
        <x:v>EC2_ISIC4_N77</x:v>
      </x:c>
      <x:c r="F3273" s="18" t="str">
        <x:v>Economic activity (ISIC-Rev.4), 2 digit level: 77 - Rental and leasing activities</x:v>
      </x:c>
      <x:c r="G3273" s="21" t="n">
        <x:v>6.023</x:v>
      </x:c>
      <x:c r="H3273" s="22" t="n">
        <x:v>0.3287086446104589</x:v>
      </x:c>
      <x:c r="I3273" s="21" t="n">
        <x:f>SUM(G3273:G3278)</x:f>
        <x:v>123.951</x:v>
      </x:c>
      <x:c r="J3273" s="22" t="n">
        <x:f>G3273/I3273*H3273</x:f>
        <x:v>0.015972538878176006</x:v>
      </x:c>
      <x:c r="K3273" s="13" t="str">
        <x:v>ISIC4:77</x:v>
      </x:c>
      <x:c r="L3273" s="15" t="n">
        <x:f>'Crosswalk'!C73</x:f>
        <x:v>0</x:v>
      </x:c>
      <x:c r="M3273" s="15" t="n">
        <x:f>'Crosswalk'!D73</x:f>
        <x:v>0</x:v>
      </x:c>
      <x:c r="N3273" s="15" t="n">
        <x:f>'Crosswalk'!E73</x:f>
        <x:v>0.7</x:v>
      </x:c>
      <x:c r="O3273" s="15" t="n">
        <x:f>'Crosswalk'!F73</x:f>
        <x:v>0.3</x:v>
      </x:c>
      <x:c r="P3273" s="15" t="n">
        <x:f>'Crosswalk'!G73</x:f>
        <x:v>0</x:v>
      </x:c>
      <x:c r="Q3273" s="15" t="n">
        <x:f>'Crosswalk'!H73</x:f>
        <x:v>0</x:v>
      </x:c>
      <x:c r="R3273" s="15" t="n">
        <x:f>'Crosswalk'!I73</x:f>
        <x:v>0</x:v>
      </x:c>
      <x:c r="S3273" s="15" t="n">
        <x:f>'Crosswalk'!J73</x:f>
        <x:v>0</x:v>
      </x:c>
      <x:c r="T3273" s="15" t="n">
        <x:f>'Crosswalk'!K73</x:f>
        <x:v>0</x:v>
      </x:c>
      <x:c r="U3273" s="15" t="n">
        <x:f>'Crosswalk'!L73</x:f>
        <x:v>0</x:v>
      </x:c>
      <x:c r="V3273" s="15" t="n">
        <x:f>'Crosswalk'!M73</x:f>
        <x:v>0</x:v>
      </x:c>
      <x:c r="W3273" s="15" t="n">
        <x:f>'Crosswalk'!N73</x:f>
        <x:v>0</x:v>
      </x:c>
      <x:c r="X3273" s="18" t="str">
        <x:v>LFS - Labour Force Survey</x:v>
      </x:c>
      <x:c r="Y3273" s="13" t="str"/>
      <x:c r="Z3273" s="18" t="str">
        <x:v>Peer composition: SGP, THA. Observed national industry detail; used only for composition within 2024 ILO modelled margins.</x:v>
      </x:c>
      <x:c r="AA3273" s="13" t="str"/>
      <x:c r="AB3273" s="13" t="str">
        <x:v>https://rplumber.ilo.org/data/indicator?format=.csv.gz&amp;id=EMP_TEMP_SEX_EC2_NB_A</x:v>
      </x:c>
    </x:row>
    <x:row r="3274" ht="48" customHeight="1">
      <x:c r="A3274" s="2" t="str">
        <x:v>MYS</x:v>
      </x:c>
      <x:c r="B3274" s="2" t="str">
        <x:v>LMN</x:v>
      </x:c>
      <x:c r="C3274" s="2" t="str">
        <x:v>SGP</x:v>
      </x:c>
      <x:c r="D3274" s="2" t="n">
        <x:v>2024</x:v>
      </x:c>
      <x:c r="E3274" s="2" t="str">
        <x:v>EC2_ISIC4_N78</x:v>
      </x:c>
      <x:c r="F3274" s="17" t="str">
        <x:v>Economic activity (ISIC-Rev.4), 2 digit level: 78 - Employment activities</x:v>
      </x:c>
      <x:c r="G3274" s="19" t="n">
        <x:v>18.767</x:v>
      </x:c>
      <x:c r="H3274" s="20" t="n">
        <x:v>0.3287086446104589</x:v>
      </x:c>
      <x:c r="I3274" s="19" t="n">
        <x:f>SUM(G3273:G3278)</x:f>
        <x:v>123.951</x:v>
      </x:c>
      <x:c r="J3274" s="20" t="n">
        <x:f>G3274/I3274*H3274</x:f>
        <x:v>0.04976865965909499</x:v>
      </x:c>
      <x:c r="K3274" s="2" t="str">
        <x:v>ISIC4:78</x:v>
      </x:c>
      <x:c r="L3274" s="14" t="n">
        <x:f>'Crosswalk'!C74</x:f>
        <x:v>0</x:v>
      </x:c>
      <x:c r="M3274" s="14" t="n">
        <x:f>'Crosswalk'!D74</x:f>
        <x:v>0</x:v>
      </x:c>
      <x:c r="N3274" s="14" t="n">
        <x:f>'Crosswalk'!E74</x:f>
        <x:v>1</x:v>
      </x:c>
      <x:c r="O3274" s="14" t="n">
        <x:f>'Crosswalk'!F74</x:f>
        <x:v>0</x:v>
      </x:c>
      <x:c r="P3274" s="14" t="n">
        <x:f>'Crosswalk'!G74</x:f>
        <x:v>0</x:v>
      </x:c>
      <x:c r="Q3274" s="14" t="n">
        <x:f>'Crosswalk'!H74</x:f>
        <x:v>0</x:v>
      </x:c>
      <x:c r="R3274" s="14" t="n">
        <x:f>'Crosswalk'!I74</x:f>
        <x:v>0</x:v>
      </x:c>
      <x:c r="S3274" s="14" t="n">
        <x:f>'Crosswalk'!J74</x:f>
        <x:v>0</x:v>
      </x:c>
      <x:c r="T3274" s="14" t="n">
        <x:f>'Crosswalk'!K74</x:f>
        <x:v>0</x:v>
      </x:c>
      <x:c r="U3274" s="14" t="n">
        <x:f>'Crosswalk'!L74</x:f>
        <x:v>0</x:v>
      </x:c>
      <x:c r="V3274" s="14" t="n">
        <x:f>'Crosswalk'!M74</x:f>
        <x:v>0</x:v>
      </x:c>
      <x:c r="W3274" s="14" t="n">
        <x:f>'Crosswalk'!N74</x:f>
        <x:v>0</x:v>
      </x:c>
      <x:c r="X3274" s="17" t="str">
        <x:v>LFS - Labour Force Survey</x:v>
      </x:c>
      <x:c r="Y3274" s="2" t="str"/>
      <x:c r="Z3274" s="17" t="str">
        <x:v>Peer composition: SGP, THA. Observed national industry detail; used only for composition within 2024 ILO modelled margins.</x:v>
      </x:c>
      <x:c r="AA3274" s="2" t="str"/>
      <x:c r="AB3274" s="2" t="str">
        <x:v>https://rplumber.ilo.org/data/indicator?format=.csv.gz&amp;id=EMP_TEMP_SEX_EC2_NB_A</x:v>
      </x:c>
    </x:row>
    <x:row r="3275" ht="48" customHeight="1">
      <x:c r="A3275" s="13" t="str">
        <x:v>MYS</x:v>
      </x:c>
      <x:c r="B3275" s="13" t="str">
        <x:v>LMN</x:v>
      </x:c>
      <x:c r="C3275" s="13" t="str">
        <x:v>SGP</x:v>
      </x:c>
      <x:c r="D3275" s="13" t="n">
        <x:v>2024</x:v>
      </x:c>
      <x:c r="E3275" s="13" t="str">
        <x:v>EC2_ISIC4_N79</x:v>
      </x:c>
      <x:c r="F3275" s="18" t="str">
        <x:v>Economic activity (ISIC-Rev.4), 2 digit level: 79 - Travel agency, tour operator, reservation service and related activities</x:v>
      </x:c>
      <x:c r="G3275" s="21" t="n">
        <x:v>7.062</x:v>
      </x:c>
      <x:c r="H3275" s="22" t="n">
        <x:v>0.3287086446104589</x:v>
      </x:c>
      <x:c r="I3275" s="21" t="n">
        <x:f>SUM(G3273:G3278)</x:f>
        <x:v>123.951</x:v>
      </x:c>
      <x:c r="J3275" s="22" t="n">
        <x:f>G3275/I3275*H3275</x:f>
        <x:v>0.018727888022194748</x:v>
      </x:c>
      <x:c r="K3275" s="13" t="str">
        <x:v>ISIC4:79</x:v>
      </x:c>
      <x:c r="L3275" s="15" t="n">
        <x:f>'Crosswalk'!C75</x:f>
        <x:v>0</x:v>
      </x:c>
      <x:c r="M3275" s="15" t="n">
        <x:f>'Crosswalk'!D75</x:f>
        <x:v>0</x:v>
      </x:c>
      <x:c r="N3275" s="15" t="n">
        <x:f>'Crosswalk'!E75</x:f>
        <x:v>0</x:v>
      </x:c>
      <x:c r="O3275" s="15" t="n">
        <x:f>'Crosswalk'!F75</x:f>
        <x:v>1</x:v>
      </x:c>
      <x:c r="P3275" s="15" t="n">
        <x:f>'Crosswalk'!G75</x:f>
        <x:v>0</x:v>
      </x:c>
      <x:c r="Q3275" s="15" t="n">
        <x:f>'Crosswalk'!H75</x:f>
        <x:v>0</x:v>
      </x:c>
      <x:c r="R3275" s="15" t="n">
        <x:f>'Crosswalk'!I75</x:f>
        <x:v>0</x:v>
      </x:c>
      <x:c r="S3275" s="15" t="n">
        <x:f>'Crosswalk'!J75</x:f>
        <x:v>0</x:v>
      </x:c>
      <x:c r="T3275" s="15" t="n">
        <x:f>'Crosswalk'!K75</x:f>
        <x:v>0</x:v>
      </x:c>
      <x:c r="U3275" s="15" t="n">
        <x:f>'Crosswalk'!L75</x:f>
        <x:v>0</x:v>
      </x:c>
      <x:c r="V3275" s="15" t="n">
        <x:f>'Crosswalk'!M75</x:f>
        <x:v>0</x:v>
      </x:c>
      <x:c r="W3275" s="15" t="n">
        <x:f>'Crosswalk'!N75</x:f>
        <x:v>0</x:v>
      </x:c>
      <x:c r="X3275" s="18" t="str">
        <x:v>LFS - Labour Force Survey</x:v>
      </x:c>
      <x:c r="Y3275" s="13" t="str"/>
      <x:c r="Z3275" s="18" t="str">
        <x:v>Peer composition: SGP, THA. Observed national industry detail; used only for composition within 2024 ILO modelled margins.</x:v>
      </x:c>
      <x:c r="AA3275" s="13" t="str"/>
      <x:c r="AB3275" s="13" t="str">
        <x:v>https://rplumber.ilo.org/data/indicator?format=.csv.gz&amp;id=EMP_TEMP_SEX_EC2_NB_A</x:v>
      </x:c>
    </x:row>
    <x:row r="3276" ht="48" customHeight="1">
      <x:c r="A3276" s="2" t="str">
        <x:v>MYS</x:v>
      </x:c>
      <x:c r="B3276" s="2" t="str">
        <x:v>LMN</x:v>
      </x:c>
      <x:c r="C3276" s="2" t="str">
        <x:v>SGP</x:v>
      </x:c>
      <x:c r="D3276" s="2" t="n">
        <x:v>2024</x:v>
      </x:c>
      <x:c r="E3276" s="2" t="str">
        <x:v>EC2_ISIC4_N80</x:v>
      </x:c>
      <x:c r="F3276" s="17" t="str">
        <x:v>Economic activity (ISIC-Rev.4), 2 digit level: 80 - Security and investigation activities</x:v>
      </x:c>
      <x:c r="G3276" s="19" t="n">
        <x:v>30.057</x:v>
      </x:c>
      <x:c r="H3276" s="20" t="n">
        <x:v>0.3287086446104589</x:v>
      </x:c>
      <x:c r="I3276" s="19" t="n">
        <x:f>SUM(G3273:G3278)</x:f>
        <x:v>123.951</x:v>
      </x:c>
      <x:c r="J3276" s="20" t="n">
        <x:f>G3276/I3276*H3276</x:f>
        <x:v>0.0797088827928501</x:v>
      </x:c>
      <x:c r="K3276" s="2" t="str">
        <x:v>ISIC4:80</x:v>
      </x:c>
      <x:c r="L3276" s="14" t="n">
        <x:f>'Crosswalk'!C76</x:f>
        <x:v>0</x:v>
      </x:c>
      <x:c r="M3276" s="14" t="n">
        <x:f>'Crosswalk'!D76</x:f>
        <x:v>0</x:v>
      </x:c>
      <x:c r="N3276" s="14" t="n">
        <x:f>'Crosswalk'!E76</x:f>
        <x:v>1</x:v>
      </x:c>
      <x:c r="O3276" s="14" t="n">
        <x:f>'Crosswalk'!F76</x:f>
        <x:v>0</x:v>
      </x:c>
      <x:c r="P3276" s="14" t="n">
        <x:f>'Crosswalk'!G76</x:f>
        <x:v>0</x:v>
      </x:c>
      <x:c r="Q3276" s="14" t="n">
        <x:f>'Crosswalk'!H76</x:f>
        <x:v>0</x:v>
      </x:c>
      <x:c r="R3276" s="14" t="n">
        <x:f>'Crosswalk'!I76</x:f>
        <x:v>0</x:v>
      </x:c>
      <x:c r="S3276" s="14" t="n">
        <x:f>'Crosswalk'!J76</x:f>
        <x:v>0</x:v>
      </x:c>
      <x:c r="T3276" s="14" t="n">
        <x:f>'Crosswalk'!K76</x:f>
        <x:v>0</x:v>
      </x:c>
      <x:c r="U3276" s="14" t="n">
        <x:f>'Crosswalk'!L76</x:f>
        <x:v>0</x:v>
      </x:c>
      <x:c r="V3276" s="14" t="n">
        <x:f>'Crosswalk'!M76</x:f>
        <x:v>0</x:v>
      </x:c>
      <x:c r="W3276" s="14" t="n">
        <x:f>'Crosswalk'!N76</x:f>
        <x:v>0</x:v>
      </x:c>
      <x:c r="X3276" s="17" t="str">
        <x:v>LFS - Labour Force Survey</x:v>
      </x:c>
      <x:c r="Y3276" s="2" t="str"/>
      <x:c r="Z3276" s="17" t="str">
        <x:v>Peer composition: SGP, THA. Observed national industry detail; used only for composition within 2024 ILO modelled margins.</x:v>
      </x:c>
      <x:c r="AA3276" s="2" t="str"/>
      <x:c r="AB3276" s="2" t="str">
        <x:v>https://rplumber.ilo.org/data/indicator?format=.csv.gz&amp;id=EMP_TEMP_SEX_EC2_NB_A</x:v>
      </x:c>
    </x:row>
    <x:row r="3277" ht="48" customHeight="1">
      <x:c r="A3277" s="13" t="str">
        <x:v>MYS</x:v>
      </x:c>
      <x:c r="B3277" s="13" t="str">
        <x:v>LMN</x:v>
      </x:c>
      <x:c r="C3277" s="13" t="str">
        <x:v>SGP</x:v>
      </x:c>
      <x:c r="D3277" s="13" t="n">
        <x:v>2024</x:v>
      </x:c>
      <x:c r="E3277" s="13" t="str">
        <x:v>EC2_ISIC4_N81</x:v>
      </x:c>
      <x:c r="F3277" s="18" t="str">
        <x:v>Economic activity (ISIC-Rev.4), 2 digit level: 81 - Services to buildings and landscape activities</x:v>
      </x:c>
      <x:c r="G3277" s="21" t="n">
        <x:v>44.522</x:v>
      </x:c>
      <x:c r="H3277" s="22" t="n">
        <x:v>0.3287086446104589</x:v>
      </x:c>
      <x:c r="I3277" s="21" t="n">
        <x:f>SUM(G3273:G3278)</x:f>
        <x:v>123.951</x:v>
      </x:c>
      <x:c r="J3277" s="22" t="n">
        <x:f>G3277/I3277*H3277</x:f>
        <x:v>0.11806896495669136</x:v>
      </x:c>
      <x:c r="K3277" s="13" t="str">
        <x:v>ISIC4:81</x:v>
      </x:c>
      <x:c r="L3277" s="15" t="n">
        <x:f>'Crosswalk'!C77</x:f>
        <x:v>0</x:v>
      </x:c>
      <x:c r="M3277" s="15" t="n">
        <x:f>'Crosswalk'!D77</x:f>
        <x:v>0</x:v>
      </x:c>
      <x:c r="N3277" s="15" t="n">
        <x:f>'Crosswalk'!E77</x:f>
        <x:v>1</x:v>
      </x:c>
      <x:c r="O3277" s="15" t="n">
        <x:f>'Crosswalk'!F77</x:f>
        <x:v>0</x:v>
      </x:c>
      <x:c r="P3277" s="15" t="n">
        <x:f>'Crosswalk'!G77</x:f>
        <x:v>0</x:v>
      </x:c>
      <x:c r="Q3277" s="15" t="n">
        <x:f>'Crosswalk'!H77</x:f>
        <x:v>0</x:v>
      </x:c>
      <x:c r="R3277" s="15" t="n">
        <x:f>'Crosswalk'!I77</x:f>
        <x:v>0</x:v>
      </x:c>
      <x:c r="S3277" s="15" t="n">
        <x:f>'Crosswalk'!J77</x:f>
        <x:v>0</x:v>
      </x:c>
      <x:c r="T3277" s="15" t="n">
        <x:f>'Crosswalk'!K77</x:f>
        <x:v>0</x:v>
      </x:c>
      <x:c r="U3277" s="15" t="n">
        <x:f>'Crosswalk'!L77</x:f>
        <x:v>0</x:v>
      </x:c>
      <x:c r="V3277" s="15" t="n">
        <x:f>'Crosswalk'!M77</x:f>
        <x:v>0</x:v>
      </x:c>
      <x:c r="W3277" s="15" t="n">
        <x:f>'Crosswalk'!N77</x:f>
        <x:v>0</x:v>
      </x:c>
      <x:c r="X3277" s="18" t="str">
        <x:v>LFS - Labour Force Survey</x:v>
      </x:c>
      <x:c r="Y3277" s="13" t="str"/>
      <x:c r="Z3277" s="18" t="str">
        <x:v>Peer composition: SGP, THA. Observed national industry detail; used only for composition within 2024 ILO modelled margins.</x:v>
      </x:c>
      <x:c r="AA3277" s="13" t="str"/>
      <x:c r="AB3277" s="13" t="str">
        <x:v>https://rplumber.ilo.org/data/indicator?format=.csv.gz&amp;id=EMP_TEMP_SEX_EC2_NB_A</x:v>
      </x:c>
    </x:row>
    <x:row r="3278" ht="48" customHeight="1">
      <x:c r="A3278" s="2" t="str">
        <x:v>MYS</x:v>
      </x:c>
      <x:c r="B3278" s="2" t="str">
        <x:v>LMN</x:v>
      </x:c>
      <x:c r="C3278" s="2" t="str">
        <x:v>SGP</x:v>
      </x:c>
      <x:c r="D3278" s="2" t="n">
        <x:v>2024</x:v>
      </x:c>
      <x:c r="E3278" s="2" t="str">
        <x:v>EC2_ISIC4_N82</x:v>
      </x:c>
      <x:c r="F3278" s="17" t="str">
        <x:v>Economic activity (ISIC-Rev.4), 2 digit level: 82 - Office administrative, office support and other business support activities</x:v>
      </x:c>
      <x:c r="G3278" s="19" t="n">
        <x:v>17.52</x:v>
      </x:c>
      <x:c r="H3278" s="20" t="n">
        <x:v>0.3287086446104589</x:v>
      </x:c>
      <x:c r="I3278" s="19" t="n">
        <x:f>SUM(G3273:G3278)</x:f>
        <x:v>123.951</x:v>
      </x:c>
      <x:c r="J3278" s="20" t="n">
        <x:f>G3278/I3278*H3278</x:f>
        <x:v>0.04646171030145171</x:v>
      </x:c>
      <x:c r="K3278" s="2" t="str">
        <x:v>ISIC4:82</x:v>
      </x:c>
      <x:c r="L3278" s="14" t="n">
        <x:f>'Crosswalk'!C78</x:f>
        <x:v>0</x:v>
      </x:c>
      <x:c r="M3278" s="14" t="n">
        <x:f>'Crosswalk'!D78</x:f>
        <x:v>0</x:v>
      </x:c>
      <x:c r="N3278" s="14" t="n">
        <x:f>'Crosswalk'!E78</x:f>
        <x:v>1</x:v>
      </x:c>
      <x:c r="O3278" s="14" t="n">
        <x:f>'Crosswalk'!F78</x:f>
        <x:v>0</x:v>
      </x:c>
      <x:c r="P3278" s="14" t="n">
        <x:f>'Crosswalk'!G78</x:f>
        <x:v>0</x:v>
      </x:c>
      <x:c r="Q3278" s="14" t="n">
        <x:f>'Crosswalk'!H78</x:f>
        <x:v>0</x:v>
      </x:c>
      <x:c r="R3278" s="14" t="n">
        <x:f>'Crosswalk'!I78</x:f>
        <x:v>0</x:v>
      </x:c>
      <x:c r="S3278" s="14" t="n">
        <x:f>'Crosswalk'!J78</x:f>
        <x:v>0</x:v>
      </x:c>
      <x:c r="T3278" s="14" t="n">
        <x:f>'Crosswalk'!K78</x:f>
        <x:v>0</x:v>
      </x:c>
      <x:c r="U3278" s="14" t="n">
        <x:f>'Crosswalk'!L78</x:f>
        <x:v>0</x:v>
      </x:c>
      <x:c r="V3278" s="14" t="n">
        <x:f>'Crosswalk'!M78</x:f>
        <x:v>0</x:v>
      </x:c>
      <x:c r="W3278" s="14" t="n">
        <x:f>'Crosswalk'!N78</x:f>
        <x:v>0</x:v>
      </x:c>
      <x:c r="X3278" s="17" t="str">
        <x:v>LFS - Labour Force Survey</x:v>
      </x:c>
      <x:c r="Y3278" s="2" t="str"/>
      <x:c r="Z3278" s="17" t="str">
        <x:v>Peer composition: SGP, THA. Observed national industry detail; used only for composition within 2024 ILO modelled margins.</x:v>
      </x:c>
      <x:c r="AA3278" s="2" t="str"/>
      <x:c r="AB3278" s="2" t="str">
        <x:v>https://rplumber.ilo.org/data/indicator?format=.csv.gz&amp;id=EMP_TEMP_SEX_EC2_NB_A</x:v>
      </x:c>
    </x:row>
    <x:row r="3279" ht="48" customHeight="1">
      <x:c r="A3279" s="13" t="str">
        <x:v>MYS</x:v>
      </x:c>
      <x:c r="B3279" s="13" t="str">
        <x:v>O</x:v>
      </x:c>
      <x:c r="C3279" s="13" t="str">
        <x:v>THA</x:v>
      </x:c>
      <x:c r="D3279" s="13" t="n">
        <x:v>2024</x:v>
      </x:c>
      <x:c r="E3279" s="13" t="str">
        <x:v>EC2_ISIC4_O84</x:v>
      </x:c>
      <x:c r="F3279" s="18" t="str">
        <x:v>Economic activity (ISIC-Rev.4), 2 digit level: 84 - Public administration and defence; compulsory social security</x:v>
      </x:c>
      <x:c r="G3279" s="21" t="n">
        <x:v>1765.516</x:v>
      </x:c>
      <x:c r="H3279" s="22" t="n">
        <x:v>0.5</x:v>
      </x:c>
      <x:c r="I3279" s="21" t="n">
        <x:f>SUM(G3279:G3279)</x:f>
        <x:v>1765.516</x:v>
      </x:c>
      <x:c r="J3279" s="22" t="n">
        <x:f>G3279/I3279*H3279</x:f>
        <x:v>0.5</x:v>
      </x:c>
      <x:c r="K3279" s="13" t="str">
        <x:v>ISIC4:84</x:v>
      </x:c>
      <x:c r="L3279" s="15" t="n">
        <x:f>'Crosswalk'!C79</x:f>
        <x:v>0</x:v>
      </x:c>
      <x:c r="M3279" s="15" t="n">
        <x:f>'Crosswalk'!D79</x:f>
        <x:v>0</x:v>
      </x:c>
      <x:c r="N3279" s="15" t="n">
        <x:f>'Crosswalk'!E79</x:f>
        <x:v>0</x:v>
      </x:c>
      <x:c r="O3279" s="15" t="n">
        <x:f>'Crosswalk'!F79</x:f>
        <x:v>0</x:v>
      </x:c>
      <x:c r="P3279" s="15" t="n">
        <x:f>'Crosswalk'!G79</x:f>
        <x:v>0</x:v>
      </x:c>
      <x:c r="Q3279" s="15" t="n">
        <x:f>'Crosswalk'!H79</x:f>
        <x:v>0</x:v>
      </x:c>
      <x:c r="R3279" s="15" t="n">
        <x:f>'Crosswalk'!I79</x:f>
        <x:v>0</x:v>
      </x:c>
      <x:c r="S3279" s="15" t="n">
        <x:f>'Crosswalk'!J79</x:f>
        <x:v>0</x:v>
      </x:c>
      <x:c r="T3279" s="15" t="n">
        <x:f>'Crosswalk'!K79</x:f>
        <x:v>0</x:v>
      </x:c>
      <x:c r="U3279" s="15" t="n">
        <x:f>'Crosswalk'!L79</x:f>
        <x:v>0</x:v>
      </x:c>
      <x:c r="V3279" s="15" t="n">
        <x:f>'Crosswalk'!M79</x:f>
        <x:v>0</x:v>
      </x:c>
      <x:c r="W3279" s="15" t="n">
        <x:f>'Crosswalk'!N79</x:f>
        <x:v>1</x:v>
      </x:c>
      <x:c r="X3279" s="18" t="str">
        <x:v>LFS - Labour Force Survey</x:v>
      </x:c>
      <x:c r="Y3279" s="13" t="str"/>
      <x:c r="Z3279" s="18" t="str">
        <x:v>Peer composition: SGP, THA. Observed national industry detail; used only for composition within 2024 ILO modelled margins.</x:v>
      </x:c>
      <x:c r="AA3279" s="13" t="str"/>
      <x:c r="AB3279" s="13" t="str">
        <x:v>https://rplumber.ilo.org/data/indicator?format=.csv.gz&amp;id=EMP_TEMP_SEX_EC2_NB_A</x:v>
      </x:c>
    </x:row>
    <x:row r="3280" ht="48" customHeight="1">
      <x:c r="A3280" s="2" t="str">
        <x:v>MYS</x:v>
      </x:c>
      <x:c r="B3280" s="2" t="str">
        <x:v>O</x:v>
      </x:c>
      <x:c r="C3280" s="2" t="str">
        <x:v>SGP</x:v>
      </x:c>
      <x:c r="D3280" s="2" t="n">
        <x:v>2024</x:v>
      </x:c>
      <x:c r="E3280" s="2" t="str">
        <x:v>EC2_ISIC4_O84</x:v>
      </x:c>
      <x:c r="F3280" s="17" t="str">
        <x:v>Economic activity (ISIC-Rev.4), 2 digit level: 84 - Public administration and defence; compulsory social security</x:v>
      </x:c>
      <x:c r="G3280" s="19" t="n">
        <x:v>159.321</x:v>
      </x:c>
      <x:c r="H3280" s="20" t="n">
        <x:v>0.5</x:v>
      </x:c>
      <x:c r="I3280" s="19" t="n">
        <x:f>SUM(G3280:G3280)</x:f>
        <x:v>159.321</x:v>
      </x:c>
      <x:c r="J3280" s="20" t="n">
        <x:f>G3280/I3280*H3280</x:f>
        <x:v>0.5</x:v>
      </x:c>
      <x:c r="K3280" s="2" t="str">
        <x:v>ISIC4:84</x:v>
      </x:c>
      <x:c r="L3280" s="14" t="n">
        <x:f>'Crosswalk'!C79</x:f>
        <x:v>0</x:v>
      </x:c>
      <x:c r="M3280" s="14" t="n">
        <x:f>'Crosswalk'!D79</x:f>
        <x:v>0</x:v>
      </x:c>
      <x:c r="N3280" s="14" t="n">
        <x:f>'Crosswalk'!E79</x:f>
        <x:v>0</x:v>
      </x:c>
      <x:c r="O3280" s="14" t="n">
        <x:f>'Crosswalk'!F79</x:f>
        <x:v>0</x:v>
      </x:c>
      <x:c r="P3280" s="14" t="n">
        <x:f>'Crosswalk'!G79</x:f>
        <x:v>0</x:v>
      </x:c>
      <x:c r="Q3280" s="14" t="n">
        <x:f>'Crosswalk'!H79</x:f>
        <x:v>0</x:v>
      </x:c>
      <x:c r="R3280" s="14" t="n">
        <x:f>'Crosswalk'!I79</x:f>
        <x:v>0</x:v>
      </x:c>
      <x:c r="S3280" s="14" t="n">
        <x:f>'Crosswalk'!J79</x:f>
        <x:v>0</x:v>
      </x:c>
      <x:c r="T3280" s="14" t="n">
        <x:f>'Crosswalk'!K79</x:f>
        <x:v>0</x:v>
      </x:c>
      <x:c r="U3280" s="14" t="n">
        <x:f>'Crosswalk'!L79</x:f>
        <x:v>0</x:v>
      </x:c>
      <x:c r="V3280" s="14" t="n">
        <x:f>'Crosswalk'!M79</x:f>
        <x:v>0</x:v>
      </x:c>
      <x:c r="W3280" s="14" t="n">
        <x:f>'Crosswalk'!N79</x:f>
        <x:v>1</x:v>
      </x:c>
      <x:c r="X3280" s="17" t="str">
        <x:v>LFS - Labour Force Survey</x:v>
      </x:c>
      <x:c r="Y3280" s="2" t="str"/>
      <x:c r="Z3280" s="17" t="str">
        <x:v>Peer composition: SGP, THA. Observed national industry detail; used only for composition within 2024 ILO modelled margins.</x:v>
      </x:c>
      <x:c r="AA3280" s="2" t="str"/>
      <x:c r="AB3280" s="2" t="str">
        <x:v>https://rplumber.ilo.org/data/indicator?format=.csv.gz&amp;id=EMP_TEMP_SEX_EC2_NB_A</x:v>
      </x:c>
    </x:row>
    <x:row r="3281" ht="48" customHeight="1">
      <x:c r="A3281" s="13" t="str">
        <x:v>MYS</x:v>
      </x:c>
      <x:c r="B3281" s="13" t="str">
        <x:v>P</x:v>
      </x:c>
      <x:c r="C3281" s="13" t="str">
        <x:v>THA</x:v>
      </x:c>
      <x:c r="D3281" s="13" t="n">
        <x:v>2024</x:v>
      </x:c>
      <x:c r="E3281" s="13" t="str">
        <x:v>EC2_ISIC4_P85</x:v>
      </x:c>
      <x:c r="F3281" s="18" t="str">
        <x:v>Economic activity (ISIC-Rev.4), 2 digit level: 85 - Education</x:v>
      </x:c>
      <x:c r="G3281" s="21" t="n">
        <x:v>1103.412</x:v>
      </x:c>
      <x:c r="H3281" s="22" t="n">
        <x:v>0.5</x:v>
      </x:c>
      <x:c r="I3281" s="21" t="n">
        <x:f>SUM(G3281:G3281)</x:f>
        <x:v>1103.412</x:v>
      </x:c>
      <x:c r="J3281" s="22" t="n">
        <x:f>G3281/I3281*H3281</x:f>
        <x:v>0.5</x:v>
      </x:c>
      <x:c r="K3281" s="13" t="str">
        <x:v>ISIC4:85</x:v>
      </x:c>
      <x:c r="L3281" s="15" t="n">
        <x:f>'Crosswalk'!C80</x:f>
        <x:v>0</x:v>
      </x:c>
      <x:c r="M3281" s="15" t="n">
        <x:f>'Crosswalk'!D80</x:f>
        <x:v>0</x:v>
      </x:c>
      <x:c r="N3281" s="15" t="n">
        <x:f>'Crosswalk'!E80</x:f>
        <x:v>0</x:v>
      </x:c>
      <x:c r="O3281" s="15" t="n">
        <x:f>'Crosswalk'!F80</x:f>
        <x:v>1</x:v>
      </x:c>
      <x:c r="P3281" s="15" t="n">
        <x:f>'Crosswalk'!G80</x:f>
        <x:v>0</x:v>
      </x:c>
      <x:c r="Q3281" s="15" t="n">
        <x:f>'Crosswalk'!H80</x:f>
        <x:v>0</x:v>
      </x:c>
      <x:c r="R3281" s="15" t="n">
        <x:f>'Crosswalk'!I80</x:f>
        <x:v>0</x:v>
      </x:c>
      <x:c r="S3281" s="15" t="n">
        <x:f>'Crosswalk'!J80</x:f>
        <x:v>0</x:v>
      </x:c>
      <x:c r="T3281" s="15" t="n">
        <x:f>'Crosswalk'!K80</x:f>
        <x:v>0</x:v>
      </x:c>
      <x:c r="U3281" s="15" t="n">
        <x:f>'Crosswalk'!L80</x:f>
        <x:v>0</x:v>
      </x:c>
      <x:c r="V3281" s="15" t="n">
        <x:f>'Crosswalk'!M80</x:f>
        <x:v>0</x:v>
      </x:c>
      <x:c r="W3281" s="15" t="n">
        <x:f>'Crosswalk'!N80</x:f>
        <x:v>0</x:v>
      </x:c>
      <x:c r="X3281" s="18" t="str">
        <x:v>LFS - Labour Force Survey</x:v>
      </x:c>
      <x:c r="Y3281" s="13" t="str"/>
      <x:c r="Z3281" s="18" t="str">
        <x:v>Peer composition: SGP, THA. Observed national industry detail; used only for composition within 2024 ILO modelled margins.</x:v>
      </x:c>
      <x:c r="AA3281" s="13" t="str"/>
      <x:c r="AB3281" s="13" t="str">
        <x:v>https://rplumber.ilo.org/data/indicator?format=.csv.gz&amp;id=EMP_TEMP_SEX_EC2_NB_A</x:v>
      </x:c>
    </x:row>
    <x:row r="3282" ht="48" customHeight="1">
      <x:c r="A3282" s="2" t="str">
        <x:v>MYS</x:v>
      </x:c>
      <x:c r="B3282" s="2" t="str">
        <x:v>P</x:v>
      </x:c>
      <x:c r="C3282" s="2" t="str">
        <x:v>SGP</x:v>
      </x:c>
      <x:c r="D3282" s="2" t="n">
        <x:v>2024</x:v>
      </x:c>
      <x:c r="E3282" s="2" t="str">
        <x:v>EC2_ISIC4_P85</x:v>
      </x:c>
      <x:c r="F3282" s="17" t="str">
        <x:v>Economic activity (ISIC-Rev.4), 2 digit level: 85 - Education</x:v>
      </x:c>
      <x:c r="G3282" s="19" t="n">
        <x:v>146.363</x:v>
      </x:c>
      <x:c r="H3282" s="20" t="n">
        <x:v>0.5</x:v>
      </x:c>
      <x:c r="I3282" s="19" t="n">
        <x:f>SUM(G3282:G3282)</x:f>
        <x:v>146.363</x:v>
      </x:c>
      <x:c r="J3282" s="20" t="n">
        <x:f>G3282/I3282*H3282</x:f>
        <x:v>0.5</x:v>
      </x:c>
      <x:c r="K3282" s="2" t="str">
        <x:v>ISIC4:85</x:v>
      </x:c>
      <x:c r="L3282" s="14" t="n">
        <x:f>'Crosswalk'!C80</x:f>
        <x:v>0</x:v>
      </x:c>
      <x:c r="M3282" s="14" t="n">
        <x:f>'Crosswalk'!D80</x:f>
        <x:v>0</x:v>
      </x:c>
      <x:c r="N3282" s="14" t="n">
        <x:f>'Crosswalk'!E80</x:f>
        <x:v>0</x:v>
      </x:c>
      <x:c r="O3282" s="14" t="n">
        <x:f>'Crosswalk'!F80</x:f>
        <x:v>1</x:v>
      </x:c>
      <x:c r="P3282" s="14" t="n">
        <x:f>'Crosswalk'!G80</x:f>
        <x:v>0</x:v>
      </x:c>
      <x:c r="Q3282" s="14" t="n">
        <x:f>'Crosswalk'!H80</x:f>
        <x:v>0</x:v>
      </x:c>
      <x:c r="R3282" s="14" t="n">
        <x:f>'Crosswalk'!I80</x:f>
        <x:v>0</x:v>
      </x:c>
      <x:c r="S3282" s="14" t="n">
        <x:f>'Crosswalk'!J80</x:f>
        <x:v>0</x:v>
      </x:c>
      <x:c r="T3282" s="14" t="n">
        <x:f>'Crosswalk'!K80</x:f>
        <x:v>0</x:v>
      </x:c>
      <x:c r="U3282" s="14" t="n">
        <x:f>'Crosswalk'!L80</x:f>
        <x:v>0</x:v>
      </x:c>
      <x:c r="V3282" s="14" t="n">
        <x:f>'Crosswalk'!M80</x:f>
        <x:v>0</x:v>
      </x:c>
      <x:c r="W3282" s="14" t="n">
        <x:f>'Crosswalk'!N80</x:f>
        <x:v>0</x:v>
      </x:c>
      <x:c r="X3282" s="17" t="str">
        <x:v>LFS - Labour Force Survey</x:v>
      </x:c>
      <x:c r="Y3282" s="2" t="str"/>
      <x:c r="Z3282" s="17" t="str">
        <x:v>Peer composition: SGP, THA. Observed national industry detail; used only for composition within 2024 ILO modelled margins.</x:v>
      </x:c>
      <x:c r="AA3282" s="2" t="str"/>
      <x:c r="AB3282" s="2" t="str">
        <x:v>https://rplumber.ilo.org/data/indicator?format=.csv.gz&amp;id=EMP_TEMP_SEX_EC2_NB_A</x:v>
      </x:c>
    </x:row>
    <x:row r="3283" ht="48" customHeight="1">
      <x:c r="A3283" s="13" t="str">
        <x:v>MYS</x:v>
      </x:c>
      <x:c r="B3283" s="13" t="str">
        <x:v>Q</x:v>
      </x:c>
      <x:c r="C3283" s="13" t="str">
        <x:v>THA</x:v>
      </x:c>
      <x:c r="D3283" s="13" t="n">
        <x:v>2024</x:v>
      </x:c>
      <x:c r="E3283" s="13" t="str">
        <x:v>EC2_ISIC4_Q86</x:v>
      </x:c>
      <x:c r="F3283" s="18" t="str">
        <x:v>Economic activity (ISIC-Rev.4), 2 digit level: 86 - Human health activities</x:v>
      </x:c>
      <x:c r="G3283" s="21" t="n">
        <x:v>715.496</x:v>
      </x:c>
      <x:c r="H3283" s="22" t="n">
        <x:v>0.5</x:v>
      </x:c>
      <x:c r="I3283" s="21" t="n">
        <x:f>SUM(G3283:G3285)</x:f>
        <x:v>819.285</x:v>
      </x:c>
      <x:c r="J3283" s="22" t="n">
        <x:f>G3283/I3283*H3283</x:f>
        <x:v>0.4366587939483818</x:v>
      </x:c>
      <x:c r="K3283" s="13" t="str">
        <x:v>ISIC4:86</x:v>
      </x:c>
      <x:c r="L3283" s="15" t="n">
        <x:f>'Crosswalk'!C81</x:f>
        <x:v>0</x:v>
      </x:c>
      <x:c r="M3283" s="15" t="n">
        <x:f>'Crosswalk'!D81</x:f>
        <x:v>0</x:v>
      </x:c>
      <x:c r="N3283" s="15" t="n">
        <x:f>'Crosswalk'!E81</x:f>
        <x:v>0</x:v>
      </x:c>
      <x:c r="O3283" s="15" t="n">
        <x:f>'Crosswalk'!F81</x:f>
        <x:v>0</x:v>
      </x:c>
      <x:c r="P3283" s="15" t="n">
        <x:f>'Crosswalk'!G81</x:f>
        <x:v>0</x:v>
      </x:c>
      <x:c r="Q3283" s="15" t="n">
        <x:f>'Crosswalk'!H81</x:f>
        <x:v>1</x:v>
      </x:c>
      <x:c r="R3283" s="15" t="n">
        <x:f>'Crosswalk'!I81</x:f>
        <x:v>0</x:v>
      </x:c>
      <x:c r="S3283" s="15" t="n">
        <x:f>'Crosswalk'!J81</x:f>
        <x:v>0</x:v>
      </x:c>
      <x:c r="T3283" s="15" t="n">
        <x:f>'Crosswalk'!K81</x:f>
        <x:v>0</x:v>
      </x:c>
      <x:c r="U3283" s="15" t="n">
        <x:f>'Crosswalk'!L81</x:f>
        <x:v>0</x:v>
      </x:c>
      <x:c r="V3283" s="15" t="n">
        <x:f>'Crosswalk'!M81</x:f>
        <x:v>0</x:v>
      </x:c>
      <x:c r="W3283" s="15" t="n">
        <x:f>'Crosswalk'!N81</x:f>
        <x:v>0</x:v>
      </x:c>
      <x:c r="X3283" s="18" t="str">
        <x:v>LFS - Labour Force Survey</x:v>
      </x:c>
      <x:c r="Y3283" s="13" t="str"/>
      <x:c r="Z3283" s="18" t="str">
        <x:v>Peer composition: SGP, THA. Observed national industry detail; used only for composition within 2024 ILO modelled margins.</x:v>
      </x:c>
      <x:c r="AA3283" s="13" t="str"/>
      <x:c r="AB3283" s="13" t="str">
        <x:v>https://rplumber.ilo.org/data/indicator?format=.csv.gz&amp;id=EMP_TEMP_SEX_EC2_NB_A</x:v>
      </x:c>
    </x:row>
    <x:row r="3284" ht="48" customHeight="1">
      <x:c r="A3284" s="2" t="str">
        <x:v>MYS</x:v>
      </x:c>
      <x:c r="B3284" s="2" t="str">
        <x:v>Q</x:v>
      </x:c>
      <x:c r="C3284" s="2" t="str">
        <x:v>THA</x:v>
      </x:c>
      <x:c r="D3284" s="2" t="n">
        <x:v>2024</x:v>
      </x:c>
      <x:c r="E3284" s="2" t="str">
        <x:v>EC2_ISIC4_Q87</x:v>
      </x:c>
      <x:c r="F3284" s="17" t="str">
        <x:v>Economic activity (ISIC-Rev.4), 2 digit level: 87 - Residential care activities</x:v>
      </x:c>
      <x:c r="G3284" s="19" t="n">
        <x:v>7.221</x:v>
      </x:c>
      <x:c r="H3284" s="20" t="n">
        <x:v>0.5</x:v>
      </x:c>
      <x:c r="I3284" s="19" t="n">
        <x:f>SUM(G3283:G3285)</x:f>
        <x:v>819.285</x:v>
      </x:c>
      <x:c r="J3284" s="20" t="n">
        <x:f>G3284/I3284*H3284</x:f>
        <x:v>0.004406891374796317</x:v>
      </x:c>
      <x:c r="K3284" s="2" t="str">
        <x:v>ISIC4:87</x:v>
      </x:c>
      <x:c r="L3284" s="14" t="n">
        <x:f>'Crosswalk'!C82</x:f>
        <x:v>0</x:v>
      </x:c>
      <x:c r="M3284" s="14" t="n">
        <x:f>'Crosswalk'!D82</x:f>
        <x:v>0</x:v>
      </x:c>
      <x:c r="N3284" s="14" t="n">
        <x:f>'Crosswalk'!E82</x:f>
        <x:v>0</x:v>
      </x:c>
      <x:c r="O3284" s="14" t="n">
        <x:f>'Crosswalk'!F82</x:f>
        <x:v>0</x:v>
      </x:c>
      <x:c r="P3284" s="14" t="n">
        <x:f>'Crosswalk'!G82</x:f>
        <x:v>0</x:v>
      </x:c>
      <x:c r="Q3284" s="14" t="n">
        <x:f>'Crosswalk'!H82</x:f>
        <x:v>1</x:v>
      </x:c>
      <x:c r="R3284" s="14" t="n">
        <x:f>'Crosswalk'!I82</x:f>
        <x:v>0</x:v>
      </x:c>
      <x:c r="S3284" s="14" t="n">
        <x:f>'Crosswalk'!J82</x:f>
        <x:v>0</x:v>
      </x:c>
      <x:c r="T3284" s="14" t="n">
        <x:f>'Crosswalk'!K82</x:f>
        <x:v>0</x:v>
      </x:c>
      <x:c r="U3284" s="14" t="n">
        <x:f>'Crosswalk'!L82</x:f>
        <x:v>0</x:v>
      </x:c>
      <x:c r="V3284" s="14" t="n">
        <x:f>'Crosswalk'!M82</x:f>
        <x:v>0</x:v>
      </x:c>
      <x:c r="W3284" s="14" t="n">
        <x:f>'Crosswalk'!N82</x:f>
        <x:v>0</x:v>
      </x:c>
      <x:c r="X3284" s="17" t="str">
        <x:v>LFS - Labour Force Survey</x:v>
      </x:c>
      <x:c r="Y3284" s="2" t="str"/>
      <x:c r="Z3284" s="17" t="str">
        <x:v>Peer composition: SGP, THA. Observed national industry detail; used only for composition within 2024 ILO modelled margins.</x:v>
      </x:c>
      <x:c r="AA3284" s="2" t="str"/>
      <x:c r="AB3284" s="2" t="str">
        <x:v>https://rplumber.ilo.org/data/indicator?format=.csv.gz&amp;id=EMP_TEMP_SEX_EC2_NB_A</x:v>
      </x:c>
    </x:row>
    <x:row r="3285" ht="48" customHeight="1">
      <x:c r="A3285" s="13" t="str">
        <x:v>MYS</x:v>
      </x:c>
      <x:c r="B3285" s="13" t="str">
        <x:v>Q</x:v>
      </x:c>
      <x:c r="C3285" s="13" t="str">
        <x:v>THA</x:v>
      </x:c>
      <x:c r="D3285" s="13" t="n">
        <x:v>2024</x:v>
      </x:c>
      <x:c r="E3285" s="13" t="str">
        <x:v>EC2_ISIC4_Q88</x:v>
      </x:c>
      <x:c r="F3285" s="18" t="str">
        <x:v>Economic activity (ISIC-Rev.4), 2 digit level: 88 - Social work activities without accommodation</x:v>
      </x:c>
      <x:c r="G3285" s="21" t="n">
        <x:v>96.568</x:v>
      </x:c>
      <x:c r="H3285" s="22" t="n">
        <x:v>0.5</x:v>
      </x:c>
      <x:c r="I3285" s="21" t="n">
        <x:f>SUM(G3283:G3285)</x:f>
        <x:v>819.285</x:v>
      </x:c>
      <x:c r="J3285" s="22" t="n">
        <x:f>G3285/I3285*H3285</x:f>
        <x:v>0.058934314676821864</x:v>
      </x:c>
      <x:c r="K3285" s="13" t="str">
        <x:v>ISIC4:88</x:v>
      </x:c>
      <x:c r="L3285" s="15" t="n">
        <x:f>'Crosswalk'!C83</x:f>
        <x:v>0</x:v>
      </x:c>
      <x:c r="M3285" s="15" t="n">
        <x:f>'Crosswalk'!D83</x:f>
        <x:v>0</x:v>
      </x:c>
      <x:c r="N3285" s="15" t="n">
        <x:f>'Crosswalk'!E83</x:f>
        <x:v>0</x:v>
      </x:c>
      <x:c r="O3285" s="15" t="n">
        <x:f>'Crosswalk'!F83</x:f>
        <x:v>0</x:v>
      </x:c>
      <x:c r="P3285" s="15" t="n">
        <x:f>'Crosswalk'!G83</x:f>
        <x:v>0</x:v>
      </x:c>
      <x:c r="Q3285" s="15" t="n">
        <x:f>'Crosswalk'!H83</x:f>
        <x:v>0</x:v>
      </x:c>
      <x:c r="R3285" s="15" t="n">
        <x:f>'Crosswalk'!I83</x:f>
        <x:v>0</x:v>
      </x:c>
      <x:c r="S3285" s="15" t="n">
        <x:f>'Crosswalk'!J83</x:f>
        <x:v>0</x:v>
      </x:c>
      <x:c r="T3285" s="15" t="n">
        <x:f>'Crosswalk'!K83</x:f>
        <x:v>0</x:v>
      </x:c>
      <x:c r="U3285" s="15" t="n">
        <x:f>'Crosswalk'!L83</x:f>
        <x:v>0</x:v>
      </x:c>
      <x:c r="V3285" s="15" t="n">
        <x:f>'Crosswalk'!M83</x:f>
        <x:v>0</x:v>
      </x:c>
      <x:c r="W3285" s="15" t="n">
        <x:f>'Crosswalk'!N83</x:f>
        <x:v>1</x:v>
      </x:c>
      <x:c r="X3285" s="18" t="str">
        <x:v>LFS - Labour Force Survey</x:v>
      </x:c>
      <x:c r="Y3285" s="13" t="str"/>
      <x:c r="Z3285" s="18" t="str">
        <x:v>Peer composition: SGP, THA. Observed national industry detail; used only for composition within 2024 ILO modelled margins.</x:v>
      </x:c>
      <x:c r="AA3285" s="13" t="str"/>
      <x:c r="AB3285" s="13" t="str">
        <x:v>https://rplumber.ilo.org/data/indicator?format=.csv.gz&amp;id=EMP_TEMP_SEX_EC2_NB_A</x:v>
      </x:c>
    </x:row>
    <x:row r="3286" ht="48" customHeight="1">
      <x:c r="A3286" s="2" t="str">
        <x:v>MYS</x:v>
      </x:c>
      <x:c r="B3286" s="2" t="str">
        <x:v>Q</x:v>
      </x:c>
      <x:c r="C3286" s="2" t="str">
        <x:v>SGP</x:v>
      </x:c>
      <x:c r="D3286" s="2" t="n">
        <x:v>2024</x:v>
      </x:c>
      <x:c r="E3286" s="2" t="str">
        <x:v>EC2_ISIC4_Q86</x:v>
      </x:c>
      <x:c r="F3286" s="17" t="str">
        <x:v>Economic activity (ISIC-Rev.4), 2 digit level: 86 - Human health activities</x:v>
      </x:c>
      <x:c r="G3286" s="19" t="n">
        <x:v>115.894</x:v>
      </x:c>
      <x:c r="H3286" s="20" t="n">
        <x:v>0.5</x:v>
      </x:c>
      <x:c r="I3286" s="19" t="n">
        <x:f>SUM(G3286:G3288)</x:f>
        <x:v>174.541</x:v>
      </x:c>
      <x:c r="J3286" s="20" t="n">
        <x:f>G3286/I3286*H3286</x:f>
        <x:v>0.3319964936605153</x:v>
      </x:c>
      <x:c r="K3286" s="2" t="str">
        <x:v>ISIC4:86</x:v>
      </x:c>
      <x:c r="L3286" s="14" t="n">
        <x:f>'Crosswalk'!C81</x:f>
        <x:v>0</x:v>
      </x:c>
      <x:c r="M3286" s="14" t="n">
        <x:f>'Crosswalk'!D81</x:f>
        <x:v>0</x:v>
      </x:c>
      <x:c r="N3286" s="14" t="n">
        <x:f>'Crosswalk'!E81</x:f>
        <x:v>0</x:v>
      </x:c>
      <x:c r="O3286" s="14" t="n">
        <x:f>'Crosswalk'!F81</x:f>
        <x:v>0</x:v>
      </x:c>
      <x:c r="P3286" s="14" t="n">
        <x:f>'Crosswalk'!G81</x:f>
        <x:v>0</x:v>
      </x:c>
      <x:c r="Q3286" s="14" t="n">
        <x:f>'Crosswalk'!H81</x:f>
        <x:v>1</x:v>
      </x:c>
      <x:c r="R3286" s="14" t="n">
        <x:f>'Crosswalk'!I81</x:f>
        <x:v>0</x:v>
      </x:c>
      <x:c r="S3286" s="14" t="n">
        <x:f>'Crosswalk'!J81</x:f>
        <x:v>0</x:v>
      </x:c>
      <x:c r="T3286" s="14" t="n">
        <x:f>'Crosswalk'!K81</x:f>
        <x:v>0</x:v>
      </x:c>
      <x:c r="U3286" s="14" t="n">
        <x:f>'Crosswalk'!L81</x:f>
        <x:v>0</x:v>
      </x:c>
      <x:c r="V3286" s="14" t="n">
        <x:f>'Crosswalk'!M81</x:f>
        <x:v>0</x:v>
      </x:c>
      <x:c r="W3286" s="14" t="n">
        <x:f>'Crosswalk'!N81</x:f>
        <x:v>0</x:v>
      </x:c>
      <x:c r="X3286" s="17" t="str">
        <x:v>LFS - Labour Force Survey</x:v>
      </x:c>
      <x:c r="Y3286" s="2" t="str"/>
      <x:c r="Z3286" s="17" t="str">
        <x:v>Peer composition: SGP, THA. Observed national industry detail; used only for composition within 2024 ILO modelled margins.</x:v>
      </x:c>
      <x:c r="AA3286" s="2" t="str"/>
      <x:c r="AB3286" s="2" t="str">
        <x:v>https://rplumber.ilo.org/data/indicator?format=.csv.gz&amp;id=EMP_TEMP_SEX_EC2_NB_A</x:v>
      </x:c>
    </x:row>
    <x:row r="3287" ht="48" customHeight="1">
      <x:c r="A3287" s="13" t="str">
        <x:v>MYS</x:v>
      </x:c>
      <x:c r="B3287" s="13" t="str">
        <x:v>Q</x:v>
      </x:c>
      <x:c r="C3287" s="13" t="str">
        <x:v>SGP</x:v>
      </x:c>
      <x:c r="D3287" s="13" t="n">
        <x:v>2024</x:v>
      </x:c>
      <x:c r="E3287" s="13" t="str">
        <x:v>EC2_ISIC4_Q87</x:v>
      </x:c>
      <x:c r="F3287" s="18" t="str">
        <x:v>Economic activity (ISIC-Rev.4), 2 digit level: 87 - Residential care activities</x:v>
      </x:c>
      <x:c r="G3287" s="21" t="n">
        <x:v>5.535</x:v>
      </x:c>
      <x:c r="H3287" s="22" t="n">
        <x:v>0.5</x:v>
      </x:c>
      <x:c r="I3287" s="21" t="n">
        <x:f>SUM(G3286:G3288)</x:f>
        <x:v>174.541</x:v>
      </x:c>
      <x:c r="J3287" s="22" t="n">
        <x:f>G3287/I3287*H3287</x:f>
        <x:v>0.015855873405102527</x:v>
      </x:c>
      <x:c r="K3287" s="13" t="str">
        <x:v>ISIC4:87</x:v>
      </x:c>
      <x:c r="L3287" s="15" t="n">
        <x:f>'Crosswalk'!C82</x:f>
        <x:v>0</x:v>
      </x:c>
      <x:c r="M3287" s="15" t="n">
        <x:f>'Crosswalk'!D82</x:f>
        <x:v>0</x:v>
      </x:c>
      <x:c r="N3287" s="15" t="n">
        <x:f>'Crosswalk'!E82</x:f>
        <x:v>0</x:v>
      </x:c>
      <x:c r="O3287" s="15" t="n">
        <x:f>'Crosswalk'!F82</x:f>
        <x:v>0</x:v>
      </x:c>
      <x:c r="P3287" s="15" t="n">
        <x:f>'Crosswalk'!G82</x:f>
        <x:v>0</x:v>
      </x:c>
      <x:c r="Q3287" s="15" t="n">
        <x:f>'Crosswalk'!H82</x:f>
        <x:v>1</x:v>
      </x:c>
      <x:c r="R3287" s="15" t="n">
        <x:f>'Crosswalk'!I82</x:f>
        <x:v>0</x:v>
      </x:c>
      <x:c r="S3287" s="15" t="n">
        <x:f>'Crosswalk'!J82</x:f>
        <x:v>0</x:v>
      </x:c>
      <x:c r="T3287" s="15" t="n">
        <x:f>'Crosswalk'!K82</x:f>
        <x:v>0</x:v>
      </x:c>
      <x:c r="U3287" s="15" t="n">
        <x:f>'Crosswalk'!L82</x:f>
        <x:v>0</x:v>
      </x:c>
      <x:c r="V3287" s="15" t="n">
        <x:f>'Crosswalk'!M82</x:f>
        <x:v>0</x:v>
      </x:c>
      <x:c r="W3287" s="15" t="n">
        <x:f>'Crosswalk'!N82</x:f>
        <x:v>0</x:v>
      </x:c>
      <x:c r="X3287" s="18" t="str">
        <x:v>LFS - Labour Force Survey</x:v>
      </x:c>
      <x:c r="Y3287" s="13" t="str"/>
      <x:c r="Z3287" s="18" t="str">
        <x:v>Peer composition: SGP, THA. Observed national industry detail; used only for composition within 2024 ILO modelled margins.</x:v>
      </x:c>
      <x:c r="AA3287" s="13" t="str"/>
      <x:c r="AB3287" s="13" t="str">
        <x:v>https://rplumber.ilo.org/data/indicator?format=.csv.gz&amp;id=EMP_TEMP_SEX_EC2_NB_A</x:v>
      </x:c>
    </x:row>
    <x:row r="3288" ht="48" customHeight="1">
      <x:c r="A3288" s="2" t="str">
        <x:v>MYS</x:v>
      </x:c>
      <x:c r="B3288" s="2" t="str">
        <x:v>Q</x:v>
      </x:c>
      <x:c r="C3288" s="2" t="str">
        <x:v>SGP</x:v>
      </x:c>
      <x:c r="D3288" s="2" t="n">
        <x:v>2024</x:v>
      </x:c>
      <x:c r="E3288" s="2" t="str">
        <x:v>EC2_ISIC4_Q88</x:v>
      </x:c>
      <x:c r="F3288" s="17" t="str">
        <x:v>Economic activity (ISIC-Rev.4), 2 digit level: 88 - Social work activities without accommodation</x:v>
      </x:c>
      <x:c r="G3288" s="19" t="n">
        <x:v>53.112</x:v>
      </x:c>
      <x:c r="H3288" s="20" t="n">
        <x:v>0.5</x:v>
      </x:c>
      <x:c r="I3288" s="19" t="n">
        <x:f>SUM(G3286:G3288)</x:f>
        <x:v>174.541</x:v>
      </x:c>
      <x:c r="J3288" s="20" t="n">
        <x:f>G3288/I3288*H3288</x:f>
        <x:v>0.1521476329343822</x:v>
      </x:c>
      <x:c r="K3288" s="2" t="str">
        <x:v>ISIC4:88</x:v>
      </x:c>
      <x:c r="L3288" s="14" t="n">
        <x:f>'Crosswalk'!C83</x:f>
        <x:v>0</x:v>
      </x:c>
      <x:c r="M3288" s="14" t="n">
        <x:f>'Crosswalk'!D83</x:f>
        <x:v>0</x:v>
      </x:c>
      <x:c r="N3288" s="14" t="n">
        <x:f>'Crosswalk'!E83</x:f>
        <x:v>0</x:v>
      </x:c>
      <x:c r="O3288" s="14" t="n">
        <x:f>'Crosswalk'!F83</x:f>
        <x:v>0</x:v>
      </x:c>
      <x:c r="P3288" s="14" t="n">
        <x:f>'Crosswalk'!G83</x:f>
        <x:v>0</x:v>
      </x:c>
      <x:c r="Q3288" s="14" t="n">
        <x:f>'Crosswalk'!H83</x:f>
        <x:v>0</x:v>
      </x:c>
      <x:c r="R3288" s="14" t="n">
        <x:f>'Crosswalk'!I83</x:f>
        <x:v>0</x:v>
      </x:c>
      <x:c r="S3288" s="14" t="n">
        <x:f>'Crosswalk'!J83</x:f>
        <x:v>0</x:v>
      </x:c>
      <x:c r="T3288" s="14" t="n">
        <x:f>'Crosswalk'!K83</x:f>
        <x:v>0</x:v>
      </x:c>
      <x:c r="U3288" s="14" t="n">
        <x:f>'Crosswalk'!L83</x:f>
        <x:v>0</x:v>
      </x:c>
      <x:c r="V3288" s="14" t="n">
        <x:f>'Crosswalk'!M83</x:f>
        <x:v>0</x:v>
      </x:c>
      <x:c r="W3288" s="14" t="n">
        <x:f>'Crosswalk'!N83</x:f>
        <x:v>1</x:v>
      </x:c>
      <x:c r="X3288" s="17" t="str">
        <x:v>LFS - Labour Force Survey</x:v>
      </x:c>
      <x:c r="Y3288" s="2" t="str"/>
      <x:c r="Z3288" s="17" t="str">
        <x:v>Peer composition: SGP, THA. Observed national industry detail; used only for composition within 2024 ILO modelled margins.</x:v>
      </x:c>
      <x:c r="AA3288" s="2" t="str"/>
      <x:c r="AB3288" s="2" t="str">
        <x:v>https://rplumber.ilo.org/data/indicator?format=.csv.gz&amp;id=EMP_TEMP_SEX_EC2_NB_A</x:v>
      </x:c>
    </x:row>
    <x:row r="3289" ht="48" customHeight="1">
      <x:c r="A3289" s="13" t="str">
        <x:v>MYS</x:v>
      </x:c>
      <x:c r="B3289" s="13" t="str">
        <x:v>RSTU</x:v>
      </x:c>
      <x:c r="C3289" s="13" t="str">
        <x:v>THA</x:v>
      </x:c>
      <x:c r="D3289" s="13" t="n">
        <x:v>2024</x:v>
      </x:c>
      <x:c r="E3289" s="13" t="str">
        <x:v>EC2_ISIC4_R90</x:v>
      </x:c>
      <x:c r="F3289" s="18" t="str">
        <x:v>Economic activity (ISIC-Rev.4), 2 digit level: 90 - Creative, arts and entertainment activities</x:v>
      </x:c>
      <x:c r="G3289" s="21" t="n">
        <x:v>75.397</x:v>
      </x:c>
      <x:c r="H3289" s="22" t="n">
        <x:v>0.07734470158343483</x:v>
      </x:c>
      <x:c r="I3289" s="21" t="n">
        <x:f>SUM(G3289:G3292)</x:f>
        <x:v>301.856</x:v>
      </x:c>
      <x:c r="J3289" s="22" t="n">
        <x:f>G3289/I3289*H3289</x:f>
        <x:v>0.019319007955072076</x:v>
      </x:c>
      <x:c r="K3289" s="13" t="str">
        <x:v>ISIC4:90</x:v>
      </x:c>
      <x:c r="L3289" s="15" t="n">
        <x:f>'Crosswalk'!C84</x:f>
        <x:v>0</x:v>
      </x:c>
      <x:c r="M3289" s="15" t="n">
        <x:f>'Crosswalk'!D84</x:f>
        <x:v>0</x:v>
      </x:c>
      <x:c r="N3289" s="15" t="n">
        <x:f>'Crosswalk'!E84</x:f>
        <x:v>0</x:v>
      </x:c>
      <x:c r="O3289" s="15" t="n">
        <x:f>'Crosswalk'!F84</x:f>
        <x:v>0</x:v>
      </x:c>
      <x:c r="P3289" s="15" t="n">
        <x:f>'Crosswalk'!G84</x:f>
        <x:v>0</x:v>
      </x:c>
      <x:c r="Q3289" s="15" t="n">
        <x:f>'Crosswalk'!H84</x:f>
        <x:v>0</x:v>
      </x:c>
      <x:c r="R3289" s="15" t="n">
        <x:f>'Crosswalk'!I84</x:f>
        <x:v>0</x:v>
      </x:c>
      <x:c r="S3289" s="15" t="n">
        <x:f>'Crosswalk'!J84</x:f>
        <x:v>0</x:v>
      </x:c>
      <x:c r="T3289" s="15" t="n">
        <x:f>'Crosswalk'!K84</x:f>
        <x:v>1</x:v>
      </x:c>
      <x:c r="U3289" s="15" t="n">
        <x:f>'Crosswalk'!L84</x:f>
        <x:v>0</x:v>
      </x:c>
      <x:c r="V3289" s="15" t="n">
        <x:f>'Crosswalk'!M84</x:f>
        <x:v>0</x:v>
      </x:c>
      <x:c r="W3289" s="15" t="n">
        <x:f>'Crosswalk'!N84</x:f>
        <x:v>0</x:v>
      </x:c>
      <x:c r="X3289" s="18" t="str">
        <x:v>LFS - Labour Force Survey</x:v>
      </x:c>
      <x:c r="Y3289" s="13" t="str"/>
      <x:c r="Z3289" s="18" t="str">
        <x:v>Peer composition: SGP, THA. Observed national industry detail; used only for composition within 2024 ILO modelled margins.</x:v>
      </x:c>
      <x:c r="AA3289" s="13" t="str"/>
      <x:c r="AB3289" s="13" t="str">
        <x:v>https://rplumber.ilo.org/data/indicator?format=.csv.gz&amp;id=EMP_TEMP_SEX_EC2_NB_A</x:v>
      </x:c>
    </x:row>
    <x:row r="3290" ht="48" customHeight="1">
      <x:c r="A3290" s="2" t="str">
        <x:v>MYS</x:v>
      </x:c>
      <x:c r="B3290" s="2" t="str">
        <x:v>RSTU</x:v>
      </x:c>
      <x:c r="C3290" s="2" t="str">
        <x:v>THA</x:v>
      </x:c>
      <x:c r="D3290" s="2" t="n">
        <x:v>2024</x:v>
      </x:c>
      <x:c r="E3290" s="2" t="str">
        <x:v>EC2_ISIC4_R91</x:v>
      </x:c>
      <x:c r="F3290" s="17" t="str">
        <x:v>Economic activity (ISIC-Rev.4), 2 digit level: 91 - Libraries, archives, museums and other cultural activities</x:v>
      </x:c>
      <x:c r="G3290" s="19" t="n">
        <x:v>27.708</x:v>
      </x:c>
      <x:c r="H3290" s="20" t="n">
        <x:v>0.07734470158343483</x:v>
      </x:c>
      <x:c r="I3290" s="19" t="n">
        <x:f>SUM(G3289:G3292)</x:f>
        <x:v>301.856</x:v>
      </x:c>
      <x:c r="J3290" s="20" t="n">
        <x:f>G3290/I3290*H3290</x:f>
        <x:v>0.007099633571881335</x:v>
      </x:c>
      <x:c r="K3290" s="2" t="str">
        <x:v>ISIC4:91</x:v>
      </x:c>
      <x:c r="L3290" s="14" t="n">
        <x:f>'Crosswalk'!C85</x:f>
        <x:v>0</x:v>
      </x:c>
      <x:c r="M3290" s="14" t="n">
        <x:f>'Crosswalk'!D85</x:f>
        <x:v>0</x:v>
      </x:c>
      <x:c r="N3290" s="14" t="n">
        <x:f>'Crosswalk'!E85</x:f>
        <x:v>0</x:v>
      </x:c>
      <x:c r="O3290" s="14" t="n">
        <x:f>'Crosswalk'!F85</x:f>
        <x:v>0</x:v>
      </x:c>
      <x:c r="P3290" s="14" t="n">
        <x:f>'Crosswalk'!G85</x:f>
        <x:v>0</x:v>
      </x:c>
      <x:c r="Q3290" s="14" t="n">
        <x:f>'Crosswalk'!H85</x:f>
        <x:v>0</x:v>
      </x:c>
      <x:c r="R3290" s="14" t="n">
        <x:f>'Crosswalk'!I85</x:f>
        <x:v>0</x:v>
      </x:c>
      <x:c r="S3290" s="14" t="n">
        <x:f>'Crosswalk'!J85</x:f>
        <x:v>0</x:v>
      </x:c>
      <x:c r="T3290" s="14" t="n">
        <x:f>'Crosswalk'!K85</x:f>
        <x:v>0</x:v>
      </x:c>
      <x:c r="U3290" s="14" t="n">
        <x:f>'Crosswalk'!L85</x:f>
        <x:v>0</x:v>
      </x:c>
      <x:c r="V3290" s="14" t="n">
        <x:f>'Crosswalk'!M85</x:f>
        <x:v>0</x:v>
      </x:c>
      <x:c r="W3290" s="14" t="n">
        <x:f>'Crosswalk'!N85</x:f>
        <x:v>1</x:v>
      </x:c>
      <x:c r="X3290" s="17" t="str">
        <x:v>LFS - Labour Force Survey</x:v>
      </x:c>
      <x:c r="Y3290" s="2" t="str"/>
      <x:c r="Z3290" s="17" t="str">
        <x:v>Peer composition: SGP, THA. Observed national industry detail; used only for composition within 2024 ILO modelled margins.</x:v>
      </x:c>
      <x:c r="AA3290" s="2" t="str"/>
      <x:c r="AB3290" s="2" t="str">
        <x:v>https://rplumber.ilo.org/data/indicator?format=.csv.gz&amp;id=EMP_TEMP_SEX_EC2_NB_A</x:v>
      </x:c>
    </x:row>
    <x:row r="3291" ht="48" customHeight="1">
      <x:c r="A3291" s="13" t="str">
        <x:v>MYS</x:v>
      </x:c>
      <x:c r="B3291" s="13" t="str">
        <x:v>RSTU</x:v>
      </x:c>
      <x:c r="C3291" s="13" t="str">
        <x:v>THA</x:v>
      </x:c>
      <x:c r="D3291" s="13" t="n">
        <x:v>2024</x:v>
      </x:c>
      <x:c r="E3291" s="13" t="str">
        <x:v>EC2_ISIC4_R92</x:v>
      </x:c>
      <x:c r="F3291" s="18" t="str">
        <x:v>Economic activity (ISIC-Rev.4), 2 digit level: 92 - Gambling and betting activities</x:v>
      </x:c>
      <x:c r="G3291" s="21" t="n">
        <x:v>113.808</x:v>
      </x:c>
      <x:c r="H3291" s="22" t="n">
        <x:v>0.07734470158343483</x:v>
      </x:c>
      <x:c r="I3291" s="21" t="n">
        <x:f>SUM(G3289:G3292)</x:f>
        <x:v>301.856</x:v>
      </x:c>
      <x:c r="J3291" s="22" t="n">
        <x:f>G3291/I3291*H3291</x:f>
        <x:v>0.029161076135003284</x:v>
      </x:c>
      <x:c r="K3291" s="13" t="str">
        <x:v>ISIC4:92</x:v>
      </x:c>
      <x:c r="L3291" s="15" t="n">
        <x:f>'Crosswalk'!C86</x:f>
        <x:v>0</x:v>
      </x:c>
      <x:c r="M3291" s="15" t="n">
        <x:f>'Crosswalk'!D86</x:f>
        <x:v>0</x:v>
      </x:c>
      <x:c r="N3291" s="15" t="n">
        <x:f>'Crosswalk'!E86</x:f>
        <x:v>0</x:v>
      </x:c>
      <x:c r="O3291" s="15" t="n">
        <x:f>'Crosswalk'!F86</x:f>
        <x:v>1</x:v>
      </x:c>
      <x:c r="P3291" s="15" t="n">
        <x:f>'Crosswalk'!G86</x:f>
        <x:v>0</x:v>
      </x:c>
      <x:c r="Q3291" s="15" t="n">
        <x:f>'Crosswalk'!H86</x:f>
        <x:v>0</x:v>
      </x:c>
      <x:c r="R3291" s="15" t="n">
        <x:f>'Crosswalk'!I86</x:f>
        <x:v>0</x:v>
      </x:c>
      <x:c r="S3291" s="15" t="n">
        <x:f>'Crosswalk'!J86</x:f>
        <x:v>0</x:v>
      </x:c>
      <x:c r="T3291" s="15" t="n">
        <x:f>'Crosswalk'!K86</x:f>
        <x:v>0</x:v>
      </x:c>
      <x:c r="U3291" s="15" t="n">
        <x:f>'Crosswalk'!L86</x:f>
        <x:v>0</x:v>
      </x:c>
      <x:c r="V3291" s="15" t="n">
        <x:f>'Crosswalk'!M86</x:f>
        <x:v>0</x:v>
      </x:c>
      <x:c r="W3291" s="15" t="n">
        <x:f>'Crosswalk'!N86</x:f>
        <x:v>0</x:v>
      </x:c>
      <x:c r="X3291" s="18" t="str">
        <x:v>LFS - Labour Force Survey</x:v>
      </x:c>
      <x:c r="Y3291" s="13" t="str"/>
      <x:c r="Z3291" s="18" t="str">
        <x:v>Peer composition: SGP, THA. Observed national industry detail; used only for composition within 2024 ILO modelled margins.</x:v>
      </x:c>
      <x:c r="AA3291" s="13" t="str"/>
      <x:c r="AB3291" s="13" t="str">
        <x:v>https://rplumber.ilo.org/data/indicator?format=.csv.gz&amp;id=EMP_TEMP_SEX_EC2_NB_A</x:v>
      </x:c>
    </x:row>
    <x:row r="3292" ht="48" customHeight="1">
      <x:c r="A3292" s="2" t="str">
        <x:v>MYS</x:v>
      </x:c>
      <x:c r="B3292" s="2" t="str">
        <x:v>RSTU</x:v>
      </x:c>
      <x:c r="C3292" s="2" t="str">
        <x:v>THA</x:v>
      </x:c>
      <x:c r="D3292" s="2" t="n">
        <x:v>2024</x:v>
      </x:c>
      <x:c r="E3292" s="2" t="str">
        <x:v>EC2_ISIC4_R93</x:v>
      </x:c>
      <x:c r="F3292" s="17" t="str">
        <x:v>Economic activity (ISIC-Rev.4), 2 digit level: 93 - Sports activities and amusement and recreation activities</x:v>
      </x:c>
      <x:c r="G3292" s="19" t="n">
        <x:v>84.943</x:v>
      </x:c>
      <x:c r="H3292" s="20" t="n">
        <x:v>0.07734470158343483</x:v>
      </x:c>
      <x:c r="I3292" s="19" t="n">
        <x:f>SUM(G3289:G3292)</x:f>
        <x:v>301.856</x:v>
      </x:c>
      <x:c r="J3292" s="20" t="n">
        <x:f>G3292/I3292*H3292</x:f>
        <x:v>0.02176498392147814</x:v>
      </x:c>
      <x:c r="K3292" s="2" t="str">
        <x:v>ISIC4:93</x:v>
      </x:c>
      <x:c r="L3292" s="14" t="n">
        <x:f>'Crosswalk'!C87</x:f>
        <x:v>0</x:v>
      </x:c>
      <x:c r="M3292" s="14" t="n">
        <x:f>'Crosswalk'!D87</x:f>
        <x:v>0</x:v>
      </x:c>
      <x:c r="N3292" s="14" t="n">
        <x:f>'Crosswalk'!E87</x:f>
        <x:v>0</x:v>
      </x:c>
      <x:c r="O3292" s="14" t="n">
        <x:f>'Crosswalk'!F87</x:f>
        <x:v>1</x:v>
      </x:c>
      <x:c r="P3292" s="14" t="n">
        <x:f>'Crosswalk'!G87</x:f>
        <x:v>0</x:v>
      </x:c>
      <x:c r="Q3292" s="14" t="n">
        <x:f>'Crosswalk'!H87</x:f>
        <x:v>0</x:v>
      </x:c>
      <x:c r="R3292" s="14" t="n">
        <x:f>'Crosswalk'!I87</x:f>
        <x:v>0</x:v>
      </x:c>
      <x:c r="S3292" s="14" t="n">
        <x:f>'Crosswalk'!J87</x:f>
        <x:v>0</x:v>
      </x:c>
      <x:c r="T3292" s="14" t="n">
        <x:f>'Crosswalk'!K87</x:f>
        <x:v>0</x:v>
      </x:c>
      <x:c r="U3292" s="14" t="n">
        <x:f>'Crosswalk'!L87</x:f>
        <x:v>0</x:v>
      </x:c>
      <x:c r="V3292" s="14" t="n">
        <x:f>'Crosswalk'!M87</x:f>
        <x:v>0</x:v>
      </x:c>
      <x:c r="W3292" s="14" t="n">
        <x:f>'Crosswalk'!N87</x:f>
        <x:v>0</x:v>
      </x:c>
      <x:c r="X3292" s="17" t="str">
        <x:v>LFS - Labour Force Survey</x:v>
      </x:c>
      <x:c r="Y3292" s="2" t="str"/>
      <x:c r="Z3292" s="17" t="str">
        <x:v>Peer composition: SGP, THA. Observed national industry detail; used only for composition within 2024 ILO modelled margins.</x:v>
      </x:c>
      <x:c r="AA3292" s="2" t="str"/>
      <x:c r="AB3292" s="2" t="str">
        <x:v>https://rplumber.ilo.org/data/indicator?format=.csv.gz&amp;id=EMP_TEMP_SEX_EC2_NB_A</x:v>
      </x:c>
    </x:row>
    <x:row r="3293" ht="48" customHeight="1">
      <x:c r="A3293" s="13" t="str">
        <x:v>MYS</x:v>
      </x:c>
      <x:c r="B3293" s="13" t="str">
        <x:v>RSTU</x:v>
      </x:c>
      <x:c r="C3293" s="13" t="str">
        <x:v>SGP</x:v>
      </x:c>
      <x:c r="D3293" s="13" t="n">
        <x:v>2024</x:v>
      </x:c>
      <x:c r="E3293" s="13" t="str">
        <x:v>EC2_ISIC4_R90</x:v>
      </x:c>
      <x:c r="F3293" s="18" t="str">
        <x:v>Economic activity (ISIC-Rev.4), 2 digit level: 90 - Creative, arts and entertainment activities</x:v>
      </x:c>
      <x:c r="G3293" s="21" t="n">
        <x:v>2.131</x:v>
      </x:c>
      <x:c r="H3293" s="22" t="n">
        <x:v>0.07734470158343483</x:v>
      </x:c>
      <x:c r="I3293" s="21" t="n">
        <x:f>SUM(G3293:G3296)</x:f>
        <x:v>37.8</x:v>
      </x:c>
      <x:c r="J3293" s="22" t="n">
        <x:f>G3293/I3293*H3293</x:f>
        <x:v>0.0043603587056693024</x:v>
      </x:c>
      <x:c r="K3293" s="13" t="str">
        <x:v>ISIC4:90</x:v>
      </x:c>
      <x:c r="L3293" s="15" t="n">
        <x:f>'Crosswalk'!C84</x:f>
        <x:v>0</x:v>
      </x:c>
      <x:c r="M3293" s="15" t="n">
        <x:f>'Crosswalk'!D84</x:f>
        <x:v>0</x:v>
      </x:c>
      <x:c r="N3293" s="15" t="n">
        <x:f>'Crosswalk'!E84</x:f>
        <x:v>0</x:v>
      </x:c>
      <x:c r="O3293" s="15" t="n">
        <x:f>'Crosswalk'!F84</x:f>
        <x:v>0</x:v>
      </x:c>
      <x:c r="P3293" s="15" t="n">
        <x:f>'Crosswalk'!G84</x:f>
        <x:v>0</x:v>
      </x:c>
      <x:c r="Q3293" s="15" t="n">
        <x:f>'Crosswalk'!H84</x:f>
        <x:v>0</x:v>
      </x:c>
      <x:c r="R3293" s="15" t="n">
        <x:f>'Crosswalk'!I84</x:f>
        <x:v>0</x:v>
      </x:c>
      <x:c r="S3293" s="15" t="n">
        <x:f>'Crosswalk'!J84</x:f>
        <x:v>0</x:v>
      </x:c>
      <x:c r="T3293" s="15" t="n">
        <x:f>'Crosswalk'!K84</x:f>
        <x:v>1</x:v>
      </x:c>
      <x:c r="U3293" s="15" t="n">
        <x:f>'Crosswalk'!L84</x:f>
        <x:v>0</x:v>
      </x:c>
      <x:c r="V3293" s="15" t="n">
        <x:f>'Crosswalk'!M84</x:f>
        <x:v>0</x:v>
      </x:c>
      <x:c r="W3293" s="15" t="n">
        <x:f>'Crosswalk'!N84</x:f>
        <x:v>0</x:v>
      </x:c>
      <x:c r="X3293" s="18" t="str">
        <x:v>LFS - Labour Force Survey</x:v>
      </x:c>
      <x:c r="Y3293" s="13" t="str"/>
      <x:c r="Z3293" s="18" t="str">
        <x:v>Peer composition: SGP, THA. Observed national industry detail; used only for composition within 2024 ILO modelled margins.</x:v>
      </x:c>
      <x:c r="AA3293" s="13" t="str"/>
      <x:c r="AB3293" s="13" t="str">
        <x:v>https://rplumber.ilo.org/data/indicator?format=.csv.gz&amp;id=EMP_TEMP_SEX_EC2_NB_A</x:v>
      </x:c>
    </x:row>
    <x:row r="3294" ht="48" customHeight="1">
      <x:c r="A3294" s="2" t="str">
        <x:v>MYS</x:v>
      </x:c>
      <x:c r="B3294" s="2" t="str">
        <x:v>RSTU</x:v>
      </x:c>
      <x:c r="C3294" s="2" t="str">
        <x:v>SGP</x:v>
      </x:c>
      <x:c r="D3294" s="2" t="n">
        <x:v>2024</x:v>
      </x:c>
      <x:c r="E3294" s="2" t="str">
        <x:v>EC2_ISIC4_R91</x:v>
      </x:c>
      <x:c r="F3294" s="17" t="str">
        <x:v>Economic activity (ISIC-Rev.4), 2 digit level: 91 - Libraries, archives, museums and other cultural activities</x:v>
      </x:c>
      <x:c r="G3294" s="19" t="n">
        <x:v>6.166</x:v>
      </x:c>
      <x:c r="H3294" s="20" t="n">
        <x:v>0.07734470158343483</x:v>
      </x:c>
      <x:c r="I3294" s="19" t="n">
        <x:f>SUM(G3293:G3296)</x:f>
        <x:v>37.8</x:v>
      </x:c>
      <x:c r="J3294" s="20" t="n">
        <x:f>G3294/I3294*H3294</x:f>
        <x:v>0.01261659867628199</x:v>
      </x:c>
      <x:c r="K3294" s="2" t="str">
        <x:v>ISIC4:91</x:v>
      </x:c>
      <x:c r="L3294" s="14" t="n">
        <x:f>'Crosswalk'!C85</x:f>
        <x:v>0</x:v>
      </x:c>
      <x:c r="M3294" s="14" t="n">
        <x:f>'Crosswalk'!D85</x:f>
        <x:v>0</x:v>
      </x:c>
      <x:c r="N3294" s="14" t="n">
        <x:f>'Crosswalk'!E85</x:f>
        <x:v>0</x:v>
      </x:c>
      <x:c r="O3294" s="14" t="n">
        <x:f>'Crosswalk'!F85</x:f>
        <x:v>0</x:v>
      </x:c>
      <x:c r="P3294" s="14" t="n">
        <x:f>'Crosswalk'!G85</x:f>
        <x:v>0</x:v>
      </x:c>
      <x:c r="Q3294" s="14" t="n">
        <x:f>'Crosswalk'!H85</x:f>
        <x:v>0</x:v>
      </x:c>
      <x:c r="R3294" s="14" t="n">
        <x:f>'Crosswalk'!I85</x:f>
        <x:v>0</x:v>
      </x:c>
      <x:c r="S3294" s="14" t="n">
        <x:f>'Crosswalk'!J85</x:f>
        <x:v>0</x:v>
      </x:c>
      <x:c r="T3294" s="14" t="n">
        <x:f>'Crosswalk'!K85</x:f>
        <x:v>0</x:v>
      </x:c>
      <x:c r="U3294" s="14" t="n">
        <x:f>'Crosswalk'!L85</x:f>
        <x:v>0</x:v>
      </x:c>
      <x:c r="V3294" s="14" t="n">
        <x:f>'Crosswalk'!M85</x:f>
        <x:v>0</x:v>
      </x:c>
      <x:c r="W3294" s="14" t="n">
        <x:f>'Crosswalk'!N85</x:f>
        <x:v>1</x:v>
      </x:c>
      <x:c r="X3294" s="17" t="str">
        <x:v>LFS - Labour Force Survey</x:v>
      </x:c>
      <x:c r="Y3294" s="2" t="str"/>
      <x:c r="Z3294" s="17" t="str">
        <x:v>Peer composition: SGP, THA. Observed national industry detail; used only for composition within 2024 ILO modelled margins.</x:v>
      </x:c>
      <x:c r="AA3294" s="2" t="str"/>
      <x:c r="AB3294" s="2" t="str">
        <x:v>https://rplumber.ilo.org/data/indicator?format=.csv.gz&amp;id=EMP_TEMP_SEX_EC2_NB_A</x:v>
      </x:c>
    </x:row>
    <x:row r="3295" ht="48" customHeight="1">
      <x:c r="A3295" s="13" t="str">
        <x:v>MYS</x:v>
      </x:c>
      <x:c r="B3295" s="13" t="str">
        <x:v>RSTU</x:v>
      </x:c>
      <x:c r="C3295" s="13" t="str">
        <x:v>SGP</x:v>
      </x:c>
      <x:c r="D3295" s="13" t="n">
        <x:v>2024</x:v>
      </x:c>
      <x:c r="E3295" s="13" t="str">
        <x:v>EC2_ISIC4_R92</x:v>
      </x:c>
      <x:c r="F3295" s="18" t="str">
        <x:v>Economic activity (ISIC-Rev.4), 2 digit level: 92 - Gambling and betting activities</x:v>
      </x:c>
      <x:c r="G3295" s="21" t="n">
        <x:v>12.867</x:v>
      </x:c>
      <x:c r="H3295" s="22" t="n">
        <x:v>0.07734470158343483</x:v>
      </x:c>
      <x:c r="I3295" s="21" t="n">
        <x:f>SUM(G3293:G3296)</x:f>
        <x:v>37.8</x:v>
      </x:c>
      <x:c r="J3295" s="22" t="n">
        <x:f>G3295/I3295*H3295</x:f>
        <x:v>0.026327890880266033</x:v>
      </x:c>
      <x:c r="K3295" s="13" t="str">
        <x:v>ISIC4:92</x:v>
      </x:c>
      <x:c r="L3295" s="15" t="n">
        <x:f>'Crosswalk'!C86</x:f>
        <x:v>0</x:v>
      </x:c>
      <x:c r="M3295" s="15" t="n">
        <x:f>'Crosswalk'!D86</x:f>
        <x:v>0</x:v>
      </x:c>
      <x:c r="N3295" s="15" t="n">
        <x:f>'Crosswalk'!E86</x:f>
        <x:v>0</x:v>
      </x:c>
      <x:c r="O3295" s="15" t="n">
        <x:f>'Crosswalk'!F86</x:f>
        <x:v>1</x:v>
      </x:c>
      <x:c r="P3295" s="15" t="n">
        <x:f>'Crosswalk'!G86</x:f>
        <x:v>0</x:v>
      </x:c>
      <x:c r="Q3295" s="15" t="n">
        <x:f>'Crosswalk'!H86</x:f>
        <x:v>0</x:v>
      </x:c>
      <x:c r="R3295" s="15" t="n">
        <x:f>'Crosswalk'!I86</x:f>
        <x:v>0</x:v>
      </x:c>
      <x:c r="S3295" s="15" t="n">
        <x:f>'Crosswalk'!J86</x:f>
        <x:v>0</x:v>
      </x:c>
      <x:c r="T3295" s="15" t="n">
        <x:f>'Crosswalk'!K86</x:f>
        <x:v>0</x:v>
      </x:c>
      <x:c r="U3295" s="15" t="n">
        <x:f>'Crosswalk'!L86</x:f>
        <x:v>0</x:v>
      </x:c>
      <x:c r="V3295" s="15" t="n">
        <x:f>'Crosswalk'!M86</x:f>
        <x:v>0</x:v>
      </x:c>
      <x:c r="W3295" s="15" t="n">
        <x:f>'Crosswalk'!N86</x:f>
        <x:v>0</x:v>
      </x:c>
      <x:c r="X3295" s="18" t="str">
        <x:v>LFS - Labour Force Survey</x:v>
      </x:c>
      <x:c r="Y3295" s="13" t="str"/>
      <x:c r="Z3295" s="18" t="str">
        <x:v>Peer composition: SGP, THA. Observed national industry detail; used only for composition within 2024 ILO modelled margins.</x:v>
      </x:c>
      <x:c r="AA3295" s="13" t="str"/>
      <x:c r="AB3295" s="13" t="str">
        <x:v>https://rplumber.ilo.org/data/indicator?format=.csv.gz&amp;id=EMP_TEMP_SEX_EC2_NB_A</x:v>
      </x:c>
    </x:row>
    <x:row r="3296" ht="48" customHeight="1">
      <x:c r="A3296" s="2" t="str">
        <x:v>MYS</x:v>
      </x:c>
      <x:c r="B3296" s="2" t="str">
        <x:v>RSTU</x:v>
      </x:c>
      <x:c r="C3296" s="2" t="str">
        <x:v>SGP</x:v>
      </x:c>
      <x:c r="D3296" s="2" t="n">
        <x:v>2024</x:v>
      </x:c>
      <x:c r="E3296" s="2" t="str">
        <x:v>EC2_ISIC4_R93</x:v>
      </x:c>
      <x:c r="F3296" s="17" t="str">
        <x:v>Economic activity (ISIC-Rev.4), 2 digit level: 93 - Sports activities and amusement and recreation activities</x:v>
      </x:c>
      <x:c r="G3296" s="19" t="n">
        <x:v>16.636</x:v>
      </x:c>
      <x:c r="H3296" s="20" t="n">
        <x:v>0.07734470158343483</x:v>
      </x:c>
      <x:c r="I3296" s="19" t="n">
        <x:f>SUM(G3293:G3296)</x:f>
        <x:v>37.8</x:v>
      </x:c>
      <x:c r="J3296" s="20" t="n">
        <x:f>G3296/I3296*H3296</x:f>
        <x:v>0.034039853321217506</x:v>
      </x:c>
      <x:c r="K3296" s="2" t="str">
        <x:v>ISIC4:93</x:v>
      </x:c>
      <x:c r="L3296" s="14" t="n">
        <x:f>'Crosswalk'!C87</x:f>
        <x:v>0</x:v>
      </x:c>
      <x:c r="M3296" s="14" t="n">
        <x:f>'Crosswalk'!D87</x:f>
        <x:v>0</x:v>
      </x:c>
      <x:c r="N3296" s="14" t="n">
        <x:f>'Crosswalk'!E87</x:f>
        <x:v>0</x:v>
      </x:c>
      <x:c r="O3296" s="14" t="n">
        <x:f>'Crosswalk'!F87</x:f>
        <x:v>1</x:v>
      </x:c>
      <x:c r="P3296" s="14" t="n">
        <x:f>'Crosswalk'!G87</x:f>
        <x:v>0</x:v>
      </x:c>
      <x:c r="Q3296" s="14" t="n">
        <x:f>'Crosswalk'!H87</x:f>
        <x:v>0</x:v>
      </x:c>
      <x:c r="R3296" s="14" t="n">
        <x:f>'Crosswalk'!I87</x:f>
        <x:v>0</x:v>
      </x:c>
      <x:c r="S3296" s="14" t="n">
        <x:f>'Crosswalk'!J87</x:f>
        <x:v>0</x:v>
      </x:c>
      <x:c r="T3296" s="14" t="n">
        <x:f>'Crosswalk'!K87</x:f>
        <x:v>0</x:v>
      </x:c>
      <x:c r="U3296" s="14" t="n">
        <x:f>'Crosswalk'!L87</x:f>
        <x:v>0</x:v>
      </x:c>
      <x:c r="V3296" s="14" t="n">
        <x:f>'Crosswalk'!M87</x:f>
        <x:v>0</x:v>
      </x:c>
      <x:c r="W3296" s="14" t="n">
        <x:f>'Crosswalk'!N87</x:f>
        <x:v>0</x:v>
      </x:c>
      <x:c r="X3296" s="17" t="str">
        <x:v>LFS - Labour Force Survey</x:v>
      </x:c>
      <x:c r="Y3296" s="2" t="str"/>
      <x:c r="Z3296" s="17" t="str">
        <x:v>Peer composition: SGP, THA. Observed national industry detail; used only for composition within 2024 ILO modelled margins.</x:v>
      </x:c>
      <x:c r="AA3296" s="2" t="str"/>
      <x:c r="AB3296" s="2" t="str">
        <x:v>https://rplumber.ilo.org/data/indicator?format=.csv.gz&amp;id=EMP_TEMP_SEX_EC2_NB_A</x:v>
      </x:c>
    </x:row>
    <x:row r="3297" ht="48" customHeight="1">
      <x:c r="A3297" s="13" t="str">
        <x:v>MYS</x:v>
      </x:c>
      <x:c r="B3297" s="13" t="str">
        <x:v>RSTU</x:v>
      </x:c>
      <x:c r="C3297" s="13" t="str">
        <x:v>THA</x:v>
      </x:c>
      <x:c r="D3297" s="13" t="n">
        <x:v>2024</x:v>
      </x:c>
      <x:c r="E3297" s="13" t="str">
        <x:v>EC2_ISIC4_S94</x:v>
      </x:c>
      <x:c r="F3297" s="18" t="str">
        <x:v>Economic activity (ISIC-Rev.4), 2 digit level: 94 - Activities of membership organizations</x:v>
      </x:c>
      <x:c r="G3297" s="21" t="n">
        <x:v>33.406</x:v>
      </x:c>
      <x:c r="H3297" s="22" t="n">
        <x:v>0.3398294762484775</x:v>
      </x:c>
      <x:c r="I3297" s="21" t="n">
        <x:f>SUM(G3297:G3299)</x:f>
        <x:v>1072.468</x:v>
      </x:c>
      <x:c r="J3297" s="22" t="n">
        <x:f>G3297/I3297*H3297</x:f>
        <x:v>0.010585251479351028</x:v>
      </x:c>
      <x:c r="K3297" s="13" t="str">
        <x:v>ISIC4:94</x:v>
      </x:c>
      <x:c r="L3297" s="15" t="n">
        <x:f>'Crosswalk'!C88</x:f>
        <x:v>0</x:v>
      </x:c>
      <x:c r="M3297" s="15" t="n">
        <x:f>'Crosswalk'!D88</x:f>
        <x:v>0</x:v>
      </x:c>
      <x:c r="N3297" s="15" t="n">
        <x:f>'Crosswalk'!E88</x:f>
        <x:v>0</x:v>
      </x:c>
      <x:c r="O3297" s="15" t="n">
        <x:f>'Crosswalk'!F88</x:f>
        <x:v>0</x:v>
      </x:c>
      <x:c r="P3297" s="15" t="n">
        <x:f>'Crosswalk'!G88</x:f>
        <x:v>0</x:v>
      </x:c>
      <x:c r="Q3297" s="15" t="n">
        <x:f>'Crosswalk'!H88</x:f>
        <x:v>0</x:v>
      </x:c>
      <x:c r="R3297" s="15" t="n">
        <x:f>'Crosswalk'!I88</x:f>
        <x:v>0</x:v>
      </x:c>
      <x:c r="S3297" s="15" t="n">
        <x:f>'Crosswalk'!J88</x:f>
        <x:v>0</x:v>
      </x:c>
      <x:c r="T3297" s="15" t="n">
        <x:f>'Crosswalk'!K88</x:f>
        <x:v>0</x:v>
      </x:c>
      <x:c r="U3297" s="15" t="n">
        <x:f>'Crosswalk'!L88</x:f>
        <x:v>0</x:v>
      </x:c>
      <x:c r="V3297" s="15" t="n">
        <x:f>'Crosswalk'!M88</x:f>
        <x:v>0</x:v>
      </x:c>
      <x:c r="W3297" s="15" t="n">
        <x:f>'Crosswalk'!N88</x:f>
        <x:v>1</x:v>
      </x:c>
      <x:c r="X3297" s="18" t="str">
        <x:v>LFS - Labour Force Survey</x:v>
      </x:c>
      <x:c r="Y3297" s="13" t="str"/>
      <x:c r="Z3297" s="18" t="str">
        <x:v>Peer composition: SGP, THA. Observed national industry detail; used only for composition within 2024 ILO modelled margins.</x:v>
      </x:c>
      <x:c r="AA3297" s="13" t="str"/>
      <x:c r="AB3297" s="13" t="str">
        <x:v>https://rplumber.ilo.org/data/indicator?format=.csv.gz&amp;id=EMP_TEMP_SEX_EC2_NB_A</x:v>
      </x:c>
    </x:row>
    <x:row r="3298" ht="48" customHeight="1">
      <x:c r="A3298" s="2" t="str">
        <x:v>MYS</x:v>
      </x:c>
      <x:c r="B3298" s="2" t="str">
        <x:v>RSTU</x:v>
      </x:c>
      <x:c r="C3298" s="2" t="str">
        <x:v>THA</x:v>
      </x:c>
      <x:c r="D3298" s="2" t="n">
        <x:v>2024</x:v>
      </x:c>
      <x:c r="E3298" s="2" t="str">
        <x:v>EC2_ISIC4_S95</x:v>
      </x:c>
      <x:c r="F3298" s="17" t="str">
        <x:v>Economic activity (ISIC-Rev.4), 2 digit level: 95 - Repair of computers and personal and household goods</x:v>
      </x:c>
      <x:c r="G3298" s="19" t="n">
        <x:v>146.245</x:v>
      </x:c>
      <x:c r="H3298" s="20" t="n">
        <x:v>0.3398294762484775</x:v>
      </x:c>
      <x:c r="I3298" s="19" t="n">
        <x:f>SUM(G3297:G3299)</x:f>
        <x:v>1072.468</x:v>
      </x:c>
      <x:c r="J3298" s="20" t="n">
        <x:f>G3298/I3298*H3298</x:f>
        <x:v>0.04634018148229933</x:v>
      </x:c>
      <x:c r="K3298" s="2" t="str">
        <x:v>ISIC4:95</x:v>
      </x:c>
      <x:c r="L3298" s="14" t="n">
        <x:f>'Crosswalk'!C89</x:f>
        <x:v>0</x:v>
      </x:c>
      <x:c r="M3298" s="14" t="n">
        <x:f>'Crosswalk'!D89</x:f>
        <x:v>0</x:v>
      </x:c>
      <x:c r="N3298" s="14" t="n">
        <x:f>'Crosswalk'!E89</x:f>
        <x:v>0</x:v>
      </x:c>
      <x:c r="O3298" s="14" t="n">
        <x:f>'Crosswalk'!F89</x:f>
        <x:v>0.7</x:v>
      </x:c>
      <x:c r="P3298" s="14" t="n">
        <x:f>'Crosswalk'!G89</x:f>
        <x:v>0</x:v>
      </x:c>
      <x:c r="Q3298" s="14" t="n">
        <x:f>'Crosswalk'!H89</x:f>
        <x:v>0</x:v>
      </x:c>
      <x:c r="R3298" s="14" t="n">
        <x:f>'Crosswalk'!I89</x:f>
        <x:v>0</x:v>
      </x:c>
      <x:c r="S3298" s="14" t="n">
        <x:f>'Crosswalk'!J89</x:f>
        <x:v>0.3</x:v>
      </x:c>
      <x:c r="T3298" s="14" t="n">
        <x:f>'Crosswalk'!K89</x:f>
        <x:v>0</x:v>
      </x:c>
      <x:c r="U3298" s="14" t="n">
        <x:f>'Crosswalk'!L89</x:f>
        <x:v>0</x:v>
      </x:c>
      <x:c r="V3298" s="14" t="n">
        <x:f>'Crosswalk'!M89</x:f>
        <x:v>0</x:v>
      </x:c>
      <x:c r="W3298" s="14" t="n">
        <x:f>'Crosswalk'!N89</x:f>
        <x:v>0</x:v>
      </x:c>
      <x:c r="X3298" s="17" t="str">
        <x:v>LFS - Labour Force Survey</x:v>
      </x:c>
      <x:c r="Y3298" s="2" t="str"/>
      <x:c r="Z3298" s="17" t="str">
        <x:v>Peer composition: SGP, THA. Observed national industry detail; used only for composition within 2024 ILO modelled margins.</x:v>
      </x:c>
      <x:c r="AA3298" s="2" t="str"/>
      <x:c r="AB3298" s="2" t="str">
        <x:v>https://rplumber.ilo.org/data/indicator?format=.csv.gz&amp;id=EMP_TEMP_SEX_EC2_NB_A</x:v>
      </x:c>
    </x:row>
    <x:row r="3299" ht="48" customHeight="1">
      <x:c r="A3299" s="13" t="str">
        <x:v>MYS</x:v>
      </x:c>
      <x:c r="B3299" s="13" t="str">
        <x:v>RSTU</x:v>
      </x:c>
      <x:c r="C3299" s="13" t="str">
        <x:v>THA</x:v>
      </x:c>
      <x:c r="D3299" s="13" t="n">
        <x:v>2024</x:v>
      </x:c>
      <x:c r="E3299" s="13" t="str">
        <x:v>EC2_ISIC4_S96</x:v>
      </x:c>
      <x:c r="F3299" s="18" t="str">
        <x:v>Economic activity (ISIC-Rev.4), 2 digit level: 96 - Other personal service activities</x:v>
      </x:c>
      <x:c r="G3299" s="21" t="n">
        <x:v>892.817</x:v>
      </x:c>
      <x:c r="H3299" s="22" t="n">
        <x:v>0.3398294762484775</x:v>
      </x:c>
      <x:c r="I3299" s="21" t="n">
        <x:f>SUM(G3297:G3299)</x:f>
        <x:v>1072.468</x:v>
      </x:c>
      <x:c r="J3299" s="22" t="n">
        <x:f>G3299/I3299*H3299</x:f>
        <x:v>0.2829040432868271</x:v>
      </x:c>
      <x:c r="K3299" s="13" t="str">
        <x:v>ISIC4:96</x:v>
      </x:c>
      <x:c r="L3299" s="15" t="n">
        <x:f>'Crosswalk'!C90</x:f>
        <x:v>0</x:v>
      </x:c>
      <x:c r="M3299" s="15" t="n">
        <x:f>'Crosswalk'!D90</x:f>
        <x:v>0</x:v>
      </x:c>
      <x:c r="N3299" s="15" t="n">
        <x:f>'Crosswalk'!E90</x:f>
        <x:v>0</x:v>
      </x:c>
      <x:c r="O3299" s="15" t="n">
        <x:f>'Crosswalk'!F90</x:f>
        <x:v>1</x:v>
      </x:c>
      <x:c r="P3299" s="15" t="n">
        <x:f>'Crosswalk'!G90</x:f>
        <x:v>0</x:v>
      </x:c>
      <x:c r="Q3299" s="15" t="n">
        <x:f>'Crosswalk'!H90</x:f>
        <x:v>0</x:v>
      </x:c>
      <x:c r="R3299" s="15" t="n">
        <x:f>'Crosswalk'!I90</x:f>
        <x:v>0</x:v>
      </x:c>
      <x:c r="S3299" s="15" t="n">
        <x:f>'Crosswalk'!J90</x:f>
        <x:v>0</x:v>
      </x:c>
      <x:c r="T3299" s="15" t="n">
        <x:f>'Crosswalk'!K90</x:f>
        <x:v>0</x:v>
      </x:c>
      <x:c r="U3299" s="15" t="n">
        <x:f>'Crosswalk'!L90</x:f>
        <x:v>0</x:v>
      </x:c>
      <x:c r="V3299" s="15" t="n">
        <x:f>'Crosswalk'!M90</x:f>
        <x:v>0</x:v>
      </x:c>
      <x:c r="W3299" s="15" t="n">
        <x:f>'Crosswalk'!N90</x:f>
        <x:v>0</x:v>
      </x:c>
      <x:c r="X3299" s="18" t="str">
        <x:v>LFS - Labour Force Survey</x:v>
      </x:c>
      <x:c r="Y3299" s="13" t="str"/>
      <x:c r="Z3299" s="18" t="str">
        <x:v>Peer composition: SGP, THA. Observed national industry detail; used only for composition within 2024 ILO modelled margins.</x:v>
      </x:c>
      <x:c r="AA3299" s="13" t="str"/>
      <x:c r="AB3299" s="13" t="str">
        <x:v>https://rplumber.ilo.org/data/indicator?format=.csv.gz&amp;id=EMP_TEMP_SEX_EC2_NB_A</x:v>
      </x:c>
    </x:row>
    <x:row r="3300" ht="48" customHeight="1">
      <x:c r="A3300" s="2" t="str">
        <x:v>MYS</x:v>
      </x:c>
      <x:c r="B3300" s="2" t="str">
        <x:v>RSTU</x:v>
      </x:c>
      <x:c r="C3300" s="2" t="str">
        <x:v>SGP</x:v>
      </x:c>
      <x:c r="D3300" s="2" t="n">
        <x:v>2024</x:v>
      </x:c>
      <x:c r="E3300" s="2" t="str">
        <x:v>EC2_ISIC4_S94</x:v>
      </x:c>
      <x:c r="F3300" s="17" t="str">
        <x:v>Economic activity (ISIC-Rev.4), 2 digit level: 94 - Activities of membership organizations</x:v>
      </x:c>
      <x:c r="G3300" s="19" t="n">
        <x:v>23.555</x:v>
      </x:c>
      <x:c r="H3300" s="20" t="n">
        <x:v>0.3398294762484775</x:v>
      </x:c>
      <x:c r="I3300" s="19" t="n">
        <x:f>SUM(G3300:G3302)</x:f>
        <x:v>71.826</x:v>
      </x:c>
      <x:c r="J3300" s="20" t="n">
        <x:f>G3300/I3300*H3300</x:f>
        <x:v>0.11144548371109192</x:v>
      </x:c>
      <x:c r="K3300" s="2" t="str">
        <x:v>ISIC4:94</x:v>
      </x:c>
      <x:c r="L3300" s="14" t="n">
        <x:f>'Crosswalk'!C88</x:f>
        <x:v>0</x:v>
      </x:c>
      <x:c r="M3300" s="14" t="n">
        <x:f>'Crosswalk'!D88</x:f>
        <x:v>0</x:v>
      </x:c>
      <x:c r="N3300" s="14" t="n">
        <x:f>'Crosswalk'!E88</x:f>
        <x:v>0</x:v>
      </x:c>
      <x:c r="O3300" s="14" t="n">
        <x:f>'Crosswalk'!F88</x:f>
        <x:v>0</x:v>
      </x:c>
      <x:c r="P3300" s="14" t="n">
        <x:f>'Crosswalk'!G88</x:f>
        <x:v>0</x:v>
      </x:c>
      <x:c r="Q3300" s="14" t="n">
        <x:f>'Crosswalk'!H88</x:f>
        <x:v>0</x:v>
      </x:c>
      <x:c r="R3300" s="14" t="n">
        <x:f>'Crosswalk'!I88</x:f>
        <x:v>0</x:v>
      </x:c>
      <x:c r="S3300" s="14" t="n">
        <x:f>'Crosswalk'!J88</x:f>
        <x:v>0</x:v>
      </x:c>
      <x:c r="T3300" s="14" t="n">
        <x:f>'Crosswalk'!K88</x:f>
        <x:v>0</x:v>
      </x:c>
      <x:c r="U3300" s="14" t="n">
        <x:f>'Crosswalk'!L88</x:f>
        <x:v>0</x:v>
      </x:c>
      <x:c r="V3300" s="14" t="n">
        <x:f>'Crosswalk'!M88</x:f>
        <x:v>0</x:v>
      </x:c>
      <x:c r="W3300" s="14" t="n">
        <x:f>'Crosswalk'!N88</x:f>
        <x:v>1</x:v>
      </x:c>
      <x:c r="X3300" s="17" t="str">
        <x:v>LFS - Labour Force Survey</x:v>
      </x:c>
      <x:c r="Y3300" s="2" t="str"/>
      <x:c r="Z3300" s="17" t="str">
        <x:v>Peer composition: SGP, THA. Observed national industry detail; used only for composition within 2024 ILO modelled margins.</x:v>
      </x:c>
      <x:c r="AA3300" s="2" t="str"/>
      <x:c r="AB3300" s="2" t="str">
        <x:v>https://rplumber.ilo.org/data/indicator?format=.csv.gz&amp;id=EMP_TEMP_SEX_EC2_NB_A</x:v>
      </x:c>
    </x:row>
    <x:row r="3301" ht="48" customHeight="1">
      <x:c r="A3301" s="13" t="str">
        <x:v>MYS</x:v>
      </x:c>
      <x:c r="B3301" s="13" t="str">
        <x:v>RSTU</x:v>
      </x:c>
      <x:c r="C3301" s="13" t="str">
        <x:v>SGP</x:v>
      </x:c>
      <x:c r="D3301" s="13" t="n">
        <x:v>2024</x:v>
      </x:c>
      <x:c r="E3301" s="13" t="str">
        <x:v>EC2_ISIC4_S95</x:v>
      </x:c>
      <x:c r="F3301" s="18" t="str">
        <x:v>Economic activity (ISIC-Rev.4), 2 digit level: 95 - Repair of computers and personal and household goods</x:v>
      </x:c>
      <x:c r="G3301" s="21" t="n">
        <x:v>10.583</x:v>
      </x:c>
      <x:c r="H3301" s="22" t="n">
        <x:v>0.3398294762484775</x:v>
      </x:c>
      <x:c r="I3301" s="21" t="n">
        <x:f>SUM(G3300:G3302)</x:f>
        <x:v>71.826</x:v>
      </x:c>
      <x:c r="J3301" s="22" t="n">
        <x:f>G3301/I3301*H3301</x:f>
        <x:v>0.05007121859963854</x:v>
      </x:c>
      <x:c r="K3301" s="13" t="str">
        <x:v>ISIC4:95</x:v>
      </x:c>
      <x:c r="L3301" s="15" t="n">
        <x:f>'Crosswalk'!C89</x:f>
        <x:v>0</x:v>
      </x:c>
      <x:c r="M3301" s="15" t="n">
        <x:f>'Crosswalk'!D89</x:f>
        <x:v>0</x:v>
      </x:c>
      <x:c r="N3301" s="15" t="n">
        <x:f>'Crosswalk'!E89</x:f>
        <x:v>0</x:v>
      </x:c>
      <x:c r="O3301" s="15" t="n">
        <x:f>'Crosswalk'!F89</x:f>
        <x:v>0.7</x:v>
      </x:c>
      <x:c r="P3301" s="15" t="n">
        <x:f>'Crosswalk'!G89</x:f>
        <x:v>0</x:v>
      </x:c>
      <x:c r="Q3301" s="15" t="n">
        <x:f>'Crosswalk'!H89</x:f>
        <x:v>0</x:v>
      </x:c>
      <x:c r="R3301" s="15" t="n">
        <x:f>'Crosswalk'!I89</x:f>
        <x:v>0</x:v>
      </x:c>
      <x:c r="S3301" s="15" t="n">
        <x:f>'Crosswalk'!J89</x:f>
        <x:v>0.3</x:v>
      </x:c>
      <x:c r="T3301" s="15" t="n">
        <x:f>'Crosswalk'!K89</x:f>
        <x:v>0</x:v>
      </x:c>
      <x:c r="U3301" s="15" t="n">
        <x:f>'Crosswalk'!L89</x:f>
        <x:v>0</x:v>
      </x:c>
      <x:c r="V3301" s="15" t="n">
        <x:f>'Crosswalk'!M89</x:f>
        <x:v>0</x:v>
      </x:c>
      <x:c r="W3301" s="15" t="n">
        <x:f>'Crosswalk'!N89</x:f>
        <x:v>0</x:v>
      </x:c>
      <x:c r="X3301" s="18" t="str">
        <x:v>LFS - Labour Force Survey</x:v>
      </x:c>
      <x:c r="Y3301" s="13" t="str"/>
      <x:c r="Z3301" s="18" t="str">
        <x:v>Peer composition: SGP, THA. Observed national industry detail; used only for composition within 2024 ILO modelled margins.</x:v>
      </x:c>
      <x:c r="AA3301" s="13" t="str"/>
      <x:c r="AB3301" s="13" t="str">
        <x:v>https://rplumber.ilo.org/data/indicator?format=.csv.gz&amp;id=EMP_TEMP_SEX_EC2_NB_A</x:v>
      </x:c>
    </x:row>
    <x:row r="3302" ht="48" customHeight="1">
      <x:c r="A3302" s="2" t="str">
        <x:v>MYS</x:v>
      </x:c>
      <x:c r="B3302" s="2" t="str">
        <x:v>RSTU</x:v>
      </x:c>
      <x:c r="C3302" s="2" t="str">
        <x:v>SGP</x:v>
      </x:c>
      <x:c r="D3302" s="2" t="n">
        <x:v>2024</x:v>
      </x:c>
      <x:c r="E3302" s="2" t="str">
        <x:v>EC2_ISIC4_S96</x:v>
      </x:c>
      <x:c r="F3302" s="17" t="str">
        <x:v>Economic activity (ISIC-Rev.4), 2 digit level: 96 - Other personal service activities</x:v>
      </x:c>
      <x:c r="G3302" s="19" t="n">
        <x:v>37.688</x:v>
      </x:c>
      <x:c r="H3302" s="20" t="n">
        <x:v>0.3398294762484775</x:v>
      </x:c>
      <x:c r="I3302" s="19" t="n">
        <x:f>SUM(G3300:G3302)</x:f>
        <x:v>71.826</x:v>
      </x:c>
      <x:c r="J3302" s="20" t="n">
        <x:f>G3302/I3302*H3302</x:f>
        <x:v>0.17831277393774705</x:v>
      </x:c>
      <x:c r="K3302" s="2" t="str">
        <x:v>ISIC4:96</x:v>
      </x:c>
      <x:c r="L3302" s="14" t="n">
        <x:f>'Crosswalk'!C90</x:f>
        <x:v>0</x:v>
      </x:c>
      <x:c r="M3302" s="14" t="n">
        <x:f>'Crosswalk'!D90</x:f>
        <x:v>0</x:v>
      </x:c>
      <x:c r="N3302" s="14" t="n">
        <x:f>'Crosswalk'!E90</x:f>
        <x:v>0</x:v>
      </x:c>
      <x:c r="O3302" s="14" t="n">
        <x:f>'Crosswalk'!F90</x:f>
        <x:v>1</x:v>
      </x:c>
      <x:c r="P3302" s="14" t="n">
        <x:f>'Crosswalk'!G90</x:f>
        <x:v>0</x:v>
      </x:c>
      <x:c r="Q3302" s="14" t="n">
        <x:f>'Crosswalk'!H90</x:f>
        <x:v>0</x:v>
      </x:c>
      <x:c r="R3302" s="14" t="n">
        <x:f>'Crosswalk'!I90</x:f>
        <x:v>0</x:v>
      </x:c>
      <x:c r="S3302" s="14" t="n">
        <x:f>'Crosswalk'!J90</x:f>
        <x:v>0</x:v>
      </x:c>
      <x:c r="T3302" s="14" t="n">
        <x:f>'Crosswalk'!K90</x:f>
        <x:v>0</x:v>
      </x:c>
      <x:c r="U3302" s="14" t="n">
        <x:f>'Crosswalk'!L90</x:f>
        <x:v>0</x:v>
      </x:c>
      <x:c r="V3302" s="14" t="n">
        <x:f>'Crosswalk'!M90</x:f>
        <x:v>0</x:v>
      </x:c>
      <x:c r="W3302" s="14" t="n">
        <x:f>'Crosswalk'!N90</x:f>
        <x:v>0</x:v>
      </x:c>
      <x:c r="X3302" s="17" t="str">
        <x:v>LFS - Labour Force Survey</x:v>
      </x:c>
      <x:c r="Y3302" s="2" t="str"/>
      <x:c r="Z3302" s="17" t="str">
        <x:v>Peer composition: SGP, THA. Observed national industry detail; used only for composition within 2024 ILO modelled margins.</x:v>
      </x:c>
      <x:c r="AA3302" s="2" t="str"/>
      <x:c r="AB3302" s="2" t="str">
        <x:v>https://rplumber.ilo.org/data/indicator?format=.csv.gz&amp;id=EMP_TEMP_SEX_EC2_NB_A</x:v>
      </x:c>
    </x:row>
    <x:row r="3303" ht="48" customHeight="1">
      <x:c r="A3303" s="13" t="str">
        <x:v>MYS</x:v>
      </x:c>
      <x:c r="B3303" s="13" t="str">
        <x:v>RSTU</x:v>
      </x:c>
      <x:c r="C3303" s="13" t="str">
        <x:v>THA</x:v>
      </x:c>
      <x:c r="D3303" s="13" t="n">
        <x:v>2024</x:v>
      </x:c>
      <x:c r="E3303" s="13" t="str">
        <x:v>EC2_ISIC4_T97</x:v>
      </x:c>
      <x:c r="F3303" s="18" t="str">
        <x:v>Economic activity (ISIC-Rev.4), 2 digit level: 97 - Activities of households as employers of domestic personnel</x:v>
      </x:c>
      <x:c r="G3303" s="21" t="n">
        <x:v>259.356</x:v>
      </x:c>
      <x:c r="H3303" s="22" t="n">
        <x:v>0.08258221680876979</x:v>
      </x:c>
      <x:c r="I3303" s="21" t="n">
        <x:f>SUM(G3303:G3303)</x:f>
        <x:v>259.356</x:v>
      </x:c>
      <x:c r="J3303" s="22" t="n">
        <x:f>G3303/I3303*H3303</x:f>
        <x:v>0.08258221680876979</x:v>
      </x:c>
      <x:c r="K3303" s="13" t="str">
        <x:v>ISIC4:97</x:v>
      </x:c>
      <x:c r="L3303" s="15" t="n">
        <x:f>'Crosswalk'!C91</x:f>
        <x:v>0</x:v>
      </x:c>
      <x:c r="M3303" s="15" t="n">
        <x:f>'Crosswalk'!D91</x:f>
        <x:v>0</x:v>
      </x:c>
      <x:c r="N3303" s="15" t="n">
        <x:f>'Crosswalk'!E91</x:f>
        <x:v>0</x:v>
      </x:c>
      <x:c r="O3303" s="15" t="n">
        <x:f>'Crosswalk'!F91</x:f>
        <x:v>0</x:v>
      </x:c>
      <x:c r="P3303" s="15" t="n">
        <x:f>'Crosswalk'!G91</x:f>
        <x:v>0</x:v>
      </x:c>
      <x:c r="Q3303" s="15" t="n">
        <x:f>'Crosswalk'!H91</x:f>
        <x:v>0</x:v>
      </x:c>
      <x:c r="R3303" s="15" t="n">
        <x:f>'Crosswalk'!I91</x:f>
        <x:v>0</x:v>
      </x:c>
      <x:c r="S3303" s="15" t="n">
        <x:f>'Crosswalk'!J91</x:f>
        <x:v>0</x:v>
      </x:c>
      <x:c r="T3303" s="15" t="n">
        <x:f>'Crosswalk'!K91</x:f>
        <x:v>0</x:v>
      </x:c>
      <x:c r="U3303" s="15" t="n">
        <x:f>'Crosswalk'!L91</x:f>
        <x:v>0</x:v>
      </x:c>
      <x:c r="V3303" s="15" t="n">
        <x:f>'Crosswalk'!M91</x:f>
        <x:v>0</x:v>
      </x:c>
      <x:c r="W3303" s="15" t="n">
        <x:f>'Crosswalk'!N91</x:f>
        <x:v>1</x:v>
      </x:c>
      <x:c r="X3303" s="18" t="str">
        <x:v>LFS - Labour Force Survey</x:v>
      </x:c>
      <x:c r="Y3303" s="13" t="str"/>
      <x:c r="Z3303" s="18" t="str">
        <x:v>Peer composition: SGP, THA. Observed national industry detail; used only for composition within 2024 ILO modelled margins.</x:v>
      </x:c>
      <x:c r="AA3303" s="13" t="str"/>
      <x:c r="AB3303" s="13" t="str">
        <x:v>https://rplumber.ilo.org/data/indicator?format=.csv.gz&amp;id=EMP_TEMP_SEX_EC2_NB_A</x:v>
      </x:c>
    </x:row>
    <x:row r="3304" ht="48" customHeight="1">
      <x:c r="A3304" s="2" t="str">
        <x:v>MYS</x:v>
      </x:c>
      <x:c r="B3304" s="2" t="str">
        <x:v>RSTU</x:v>
      </x:c>
      <x:c r="C3304" s="2" t="str">
        <x:v>SGP</x:v>
      </x:c>
      <x:c r="D3304" s="2" t="n">
        <x:v>2024</x:v>
      </x:c>
      <x:c r="E3304" s="2" t="str">
        <x:v>EC2_ISIC4_T97</x:v>
      </x:c>
      <x:c r="F3304" s="17" t="str">
        <x:v>Economic activity (ISIC-Rev.4), 2 digit level: 97 - Activities of households as employers of domestic personnel</x:v>
      </x:c>
      <x:c r="G3304" s="19" t="n">
        <x:v>0.309</x:v>
      </x:c>
      <x:c r="H3304" s="20" t="n">
        <x:v>0.08258221680876979</x:v>
      </x:c>
      <x:c r="I3304" s="19" t="n">
        <x:f>SUM(G3304:G3304)</x:f>
        <x:v>0.309</x:v>
      </x:c>
      <x:c r="J3304" s="20" t="n">
        <x:f>G3304/I3304*H3304</x:f>
        <x:v>0.08258221680876979</x:v>
      </x:c>
      <x:c r="K3304" s="2" t="str">
        <x:v>ISIC4:97</x:v>
      </x:c>
      <x:c r="L3304" s="14" t="n">
        <x:f>'Crosswalk'!C91</x:f>
        <x:v>0</x:v>
      </x:c>
      <x:c r="M3304" s="14" t="n">
        <x:f>'Crosswalk'!D91</x:f>
        <x:v>0</x:v>
      </x:c>
      <x:c r="N3304" s="14" t="n">
        <x:f>'Crosswalk'!E91</x:f>
        <x:v>0</x:v>
      </x:c>
      <x:c r="O3304" s="14" t="n">
        <x:f>'Crosswalk'!F91</x:f>
        <x:v>0</x:v>
      </x:c>
      <x:c r="P3304" s="14" t="n">
        <x:f>'Crosswalk'!G91</x:f>
        <x:v>0</x:v>
      </x:c>
      <x:c r="Q3304" s="14" t="n">
        <x:f>'Crosswalk'!H91</x:f>
        <x:v>0</x:v>
      </x:c>
      <x:c r="R3304" s="14" t="n">
        <x:f>'Crosswalk'!I91</x:f>
        <x:v>0</x:v>
      </x:c>
      <x:c r="S3304" s="14" t="n">
        <x:f>'Crosswalk'!J91</x:f>
        <x:v>0</x:v>
      </x:c>
      <x:c r="T3304" s="14" t="n">
        <x:f>'Crosswalk'!K91</x:f>
        <x:v>0</x:v>
      </x:c>
      <x:c r="U3304" s="14" t="n">
        <x:f>'Crosswalk'!L91</x:f>
        <x:v>0</x:v>
      </x:c>
      <x:c r="V3304" s="14" t="n">
        <x:f>'Crosswalk'!M91</x:f>
        <x:v>0</x:v>
      </x:c>
      <x:c r="W3304" s="14" t="n">
        <x:f>'Crosswalk'!N91</x:f>
        <x:v>1</x:v>
      </x:c>
      <x:c r="X3304" s="17" t="str">
        <x:v>LFS - Labour Force Survey</x:v>
      </x:c>
      <x:c r="Y3304" s="2" t="str">
        <x:v>U</x:v>
      </x:c>
      <x:c r="Z3304" s="17" t="str">
        <x:v>Peer composition: SGP, THA. Observed national industry detail; used only for composition within 2024 ILO modelled margins.</x:v>
      </x:c>
      <x:c r="AA3304" s="2" t="str"/>
      <x:c r="AB3304" s="2" t="str">
        <x:v>https://rplumber.ilo.org/data/indicator?format=.csv.gz&amp;id=EMP_TEMP_SEX_EC2_NB_A</x:v>
      </x:c>
    </x:row>
    <x:row r="3305" ht="48" customHeight="1">
      <x:c r="A3305" s="13" t="str">
        <x:v>MYS</x:v>
      </x:c>
      <x:c r="B3305" s="13" t="str">
        <x:v>RSTU</x:v>
      </x:c>
      <x:c r="C3305" s="13" t="str">
        <x:v>THA</x:v>
      </x:c>
      <x:c r="D3305" s="13" t="n">
        <x:v>2024</x:v>
      </x:c>
      <x:c r="E3305" s="13" t="str">
        <x:v>EC2_ISIC4_U99</x:v>
      </x:c>
      <x:c r="F3305" s="18" t="str">
        <x:v>Economic activity (ISIC-Rev.4), 2 digit level: 99 - Activities of extraterritorial organizations and bodies</x:v>
      </x:c>
      <x:c r="G3305" s="21" t="n">
        <x:v>1.708</x:v>
      </x:c>
      <x:c r="H3305" s="22" t="n">
        <x:v>0.000243605359317905</x:v>
      </x:c>
      <x:c r="I3305" s="21" t="n">
        <x:f>SUM(G3305:G3305)</x:f>
        <x:v>1.708</x:v>
      </x:c>
      <x:c r="J3305" s="22" t="n">
        <x:f>G3305/I3305*H3305</x:f>
        <x:v>0.000243605359317905</x:v>
      </x:c>
      <x:c r="K3305" s="13" t="str">
        <x:v>ISIC4:99</x:v>
      </x:c>
      <x:c r="L3305" s="15" t="n">
        <x:f>'Crosswalk'!C93</x:f>
        <x:v>0</x:v>
      </x:c>
      <x:c r="M3305" s="15" t="n">
        <x:f>'Crosswalk'!D93</x:f>
        <x:v>0</x:v>
      </x:c>
      <x:c r="N3305" s="15" t="n">
        <x:f>'Crosswalk'!E93</x:f>
        <x:v>0</x:v>
      </x:c>
      <x:c r="O3305" s="15" t="n">
        <x:f>'Crosswalk'!F93</x:f>
        <x:v>0</x:v>
      </x:c>
      <x:c r="P3305" s="15" t="n">
        <x:f>'Crosswalk'!G93</x:f>
        <x:v>0</x:v>
      </x:c>
      <x:c r="Q3305" s="15" t="n">
        <x:f>'Crosswalk'!H93</x:f>
        <x:v>0</x:v>
      </x:c>
      <x:c r="R3305" s="15" t="n">
        <x:f>'Crosswalk'!I93</x:f>
        <x:v>0</x:v>
      </x:c>
      <x:c r="S3305" s="15" t="n">
        <x:f>'Crosswalk'!J93</x:f>
        <x:v>0</x:v>
      </x:c>
      <x:c r="T3305" s="15" t="n">
        <x:f>'Crosswalk'!K93</x:f>
        <x:v>0</x:v>
      </x:c>
      <x:c r="U3305" s="15" t="n">
        <x:f>'Crosswalk'!L93</x:f>
        <x:v>0</x:v>
      </x:c>
      <x:c r="V3305" s="15" t="n">
        <x:f>'Crosswalk'!M93</x:f>
        <x:v>0</x:v>
      </x:c>
      <x:c r="W3305" s="15" t="n">
        <x:f>'Crosswalk'!N93</x:f>
        <x:v>1</x:v>
      </x:c>
      <x:c r="X3305" s="18" t="str">
        <x:v>LFS - Labour Force Survey</x:v>
      </x:c>
      <x:c r="Y3305" s="13" t="str">
        <x:v>U</x:v>
      </x:c>
      <x:c r="Z3305" s="18" t="str">
        <x:v>Peer composition: SGP, THA. Observed national industry detail; used only for composition within 2024 ILO modelled margins.</x:v>
      </x:c>
      <x:c r="AA3305" s="13" t="str"/>
      <x:c r="AB3305" s="13" t="str">
        <x:v>https://rplumber.ilo.org/data/indicator?format=.csv.gz&amp;id=EMP_TEMP_SEX_EC2_NB_A</x:v>
      </x:c>
    </x:row>
    <x:row r="3306" ht="48" customHeight="1">
      <x:c r="A3306" s="2" t="str">
        <x:v>MYS</x:v>
      </x:c>
      <x:c r="B3306" s="2" t="str">
        <x:v>RSTU</x:v>
      </x:c>
      <x:c r="C3306" s="2" t="str">
        <x:v>SGP</x:v>
      </x:c>
      <x:c r="D3306" s="2" t="n">
        <x:v>2024</x:v>
      </x:c>
      <x:c r="E3306" s="2" t="str">
        <x:v>EC2_ISIC4_U99</x:v>
      </x:c>
      <x:c r="F3306" s="17" t="str">
        <x:v>Economic activity (ISIC-Rev.4), 2 digit level: 99 - Activities of extraterritorial organizations and bodies</x:v>
      </x:c>
      <x:c r="G3306" s="19" t="n">
        <x:v>0.851</x:v>
      </x:c>
      <x:c r="H3306" s="20" t="n">
        <x:v>0.000243605359317905</x:v>
      </x:c>
      <x:c r="I3306" s="19" t="n">
        <x:f>SUM(G3306:G3306)</x:f>
        <x:v>0.851</x:v>
      </x:c>
      <x:c r="J3306" s="20" t="n">
        <x:f>G3306/I3306*H3306</x:f>
        <x:v>0.000243605359317905</x:v>
      </x:c>
      <x:c r="K3306" s="2" t="str">
        <x:v>ISIC4:99</x:v>
      </x:c>
      <x:c r="L3306" s="14" t="n">
        <x:f>'Crosswalk'!C93</x:f>
        <x:v>0</x:v>
      </x:c>
      <x:c r="M3306" s="14" t="n">
        <x:f>'Crosswalk'!D93</x:f>
        <x:v>0</x:v>
      </x:c>
      <x:c r="N3306" s="14" t="n">
        <x:f>'Crosswalk'!E93</x:f>
        <x:v>0</x:v>
      </x:c>
      <x:c r="O3306" s="14" t="n">
        <x:f>'Crosswalk'!F93</x:f>
        <x:v>0</x:v>
      </x:c>
      <x:c r="P3306" s="14" t="n">
        <x:f>'Crosswalk'!G93</x:f>
        <x:v>0</x:v>
      </x:c>
      <x:c r="Q3306" s="14" t="n">
        <x:f>'Crosswalk'!H93</x:f>
        <x:v>0</x:v>
      </x:c>
      <x:c r="R3306" s="14" t="n">
        <x:f>'Crosswalk'!I93</x:f>
        <x:v>0</x:v>
      </x:c>
      <x:c r="S3306" s="14" t="n">
        <x:f>'Crosswalk'!J93</x:f>
        <x:v>0</x:v>
      </x:c>
      <x:c r="T3306" s="14" t="n">
        <x:f>'Crosswalk'!K93</x:f>
        <x:v>0</x:v>
      </x:c>
      <x:c r="U3306" s="14" t="n">
        <x:f>'Crosswalk'!L93</x:f>
        <x:v>0</x:v>
      </x:c>
      <x:c r="V3306" s="14" t="n">
        <x:f>'Crosswalk'!M93</x:f>
        <x:v>0</x:v>
      </x:c>
      <x:c r="W3306" s="14" t="n">
        <x:f>'Crosswalk'!N93</x:f>
        <x:v>1</x:v>
      </x:c>
      <x:c r="X3306" s="17" t="str">
        <x:v>LFS - Labour Force Survey</x:v>
      </x:c>
      <x:c r="Y3306" s="2" t="str">
        <x:v>U</x:v>
      </x:c>
      <x:c r="Z3306" s="17" t="str">
        <x:v>Peer composition: SGP, THA. Observed national industry detail; used only for composition within 2024 ILO modelled margins.</x:v>
      </x:c>
      <x:c r="AA3306" s="2" t="str"/>
      <x:c r="AB3306" s="2" t="str">
        <x:v>https://rplumber.ilo.org/data/indicator?format=.csv.gz&amp;id=EMP_TEMP_SEX_EC2_NB_A</x:v>
      </x:c>
    </x:row>
    <x:row r="3307" ht="48" customHeight="1">
      <x:c r="A3307" s="13" t="str">
        <x:v>THA</x:v>
      </x:c>
      <x:c r="B3307" s="13" t="str">
        <x:v>A</x:v>
      </x:c>
      <x:c r="C3307" s="13" t="str">
        <x:v>THA</x:v>
      </x:c>
      <x:c r="D3307" s="13" t="n">
        <x:v>2024</x:v>
      </x:c>
      <x:c r="E3307" s="13" t="str">
        <x:v>EC2_ISIC4_A01</x:v>
      </x:c>
      <x:c r="F3307" s="18" t="str">
        <x:v>Economic activity (ISIC-Rev.4), 2 digit level: 01 - Crop and animal production, hunting and related service activities</x:v>
      </x:c>
      <x:c r="G3307" s="21" t="n">
        <x:v>11038.344</x:v>
      </x:c>
      <x:c r="H3307" s="22" t="n">
        <x:v>1</x:v>
      </x:c>
      <x:c r="I3307" s="21" t="n">
        <x:f>SUM(G3307:G3309)</x:f>
        <x:v>11519.827</x:v>
      </x:c>
      <x:c r="J3307" s="22" t="n">
        <x:f>G3307/I3307*H3307</x:f>
        <x:v>0.9582039730284144</x:v>
      </x:c>
      <x:c r="K3307" s="13" t="str">
        <x:v>ISIC4:01</x:v>
      </x:c>
      <x:c r="L3307" s="15" t="n">
        <x:f>'Crosswalk'!C6</x:f>
        <x:v>0</x:v>
      </x:c>
      <x:c r="M3307" s="15" t="n">
        <x:f>'Crosswalk'!D6</x:f>
        <x:v>0</x:v>
      </x:c>
      <x:c r="N3307" s="15" t="n">
        <x:f>'Crosswalk'!E6</x:f>
        <x:v>0</x:v>
      </x:c>
      <x:c r="O3307" s="15" t="n">
        <x:f>'Crosswalk'!F6</x:f>
        <x:v>0</x:v>
      </x:c>
      <x:c r="P3307" s="15" t="n">
        <x:f>'Crosswalk'!G6</x:f>
        <x:v>1</x:v>
      </x:c>
      <x:c r="Q3307" s="15" t="n">
        <x:f>'Crosswalk'!H6</x:f>
        <x:v>0</x:v>
      </x:c>
      <x:c r="R3307" s="15" t="n">
        <x:f>'Crosswalk'!I6</x:f>
        <x:v>0</x:v>
      </x:c>
      <x:c r="S3307" s="15" t="n">
        <x:f>'Crosswalk'!J6</x:f>
        <x:v>0</x:v>
      </x:c>
      <x:c r="T3307" s="15" t="n">
        <x:f>'Crosswalk'!K6</x:f>
        <x:v>0</x:v>
      </x:c>
      <x:c r="U3307" s="15" t="n">
        <x:f>'Crosswalk'!L6</x:f>
        <x:v>0</x:v>
      </x:c>
      <x:c r="V3307" s="15" t="n">
        <x:f>'Crosswalk'!M6</x:f>
        <x:v>0</x:v>
      </x:c>
      <x:c r="W3307" s="15" t="n">
        <x:f>'Crosswalk'!N6</x:f>
        <x:v>0</x:v>
      </x:c>
      <x:c r="X3307" s="18" t="str">
        <x:v>LFS - Labour Force Survey</x:v>
      </x:c>
      <x:c r="Y3307" s="13" t="str"/>
      <x:c r="Z3307" s="18" t="str">
        <x:v>National 2024 division composition. Observed national industry detail; used only for composition within 2024 ILO modelled margins.</x:v>
      </x:c>
      <x:c r="AA3307" s="13" t="str"/>
      <x:c r="AB3307" s="13" t="str">
        <x:v>https://rplumber.ilo.org/data/indicator?format=.csv.gz&amp;id=EMP_TEMP_SEX_EC2_NB_A</x:v>
      </x:c>
    </x:row>
    <x:row r="3308" ht="48" customHeight="1">
      <x:c r="A3308" s="2" t="str">
        <x:v>THA</x:v>
      </x:c>
      <x:c r="B3308" s="2" t="str">
        <x:v>A</x:v>
      </x:c>
      <x:c r="C3308" s="2" t="str">
        <x:v>THA</x:v>
      </x:c>
      <x:c r="D3308" s="2" t="n">
        <x:v>2024</x:v>
      </x:c>
      <x:c r="E3308" s="2" t="str">
        <x:v>EC2_ISIC4_A02</x:v>
      </x:c>
      <x:c r="F3308" s="17" t="str">
        <x:v>Economic activity (ISIC-Rev.4), 2 digit level: 02 - Forestry and logging</x:v>
      </x:c>
      <x:c r="G3308" s="19" t="n">
        <x:v>157.759</x:v>
      </x:c>
      <x:c r="H3308" s="20" t="n">
        <x:v>1</x:v>
      </x:c>
      <x:c r="I3308" s="19" t="n">
        <x:f>SUM(G3307:G3309)</x:f>
        <x:v>11519.827</x:v>
      </x:c>
      <x:c r="J3308" s="20" t="n">
        <x:f>G3308/I3308*H3308</x:f>
        <x:v>0.01369456329509115</x:v>
      </x:c>
      <x:c r="K3308" s="2" t="str">
        <x:v>ISIC4:02</x:v>
      </x:c>
      <x:c r="L3308" s="14" t="n">
        <x:f>'Crosswalk'!C7</x:f>
        <x:v>0</x:v>
      </x:c>
      <x:c r="M3308" s="14" t="n">
        <x:f>'Crosswalk'!D7</x:f>
        <x:v>1</x:v>
      </x:c>
      <x:c r="N3308" s="14" t="n">
        <x:f>'Crosswalk'!E7</x:f>
        <x:v>0</x:v>
      </x:c>
      <x:c r="O3308" s="14" t="n">
        <x:f>'Crosswalk'!F7</x:f>
        <x:v>0</x:v>
      </x:c>
      <x:c r="P3308" s="14" t="n">
        <x:f>'Crosswalk'!G7</x:f>
        <x:v>0</x:v>
      </x:c>
      <x:c r="Q3308" s="14" t="n">
        <x:f>'Crosswalk'!H7</x:f>
        <x:v>0</x:v>
      </x:c>
      <x:c r="R3308" s="14" t="n">
        <x:f>'Crosswalk'!I7</x:f>
        <x:v>0</x:v>
      </x:c>
      <x:c r="S3308" s="14" t="n">
        <x:f>'Crosswalk'!J7</x:f>
        <x:v>0</x:v>
      </x:c>
      <x:c r="T3308" s="14" t="n">
        <x:f>'Crosswalk'!K7</x:f>
        <x:v>0</x:v>
      </x:c>
      <x:c r="U3308" s="14" t="n">
        <x:f>'Crosswalk'!L7</x:f>
        <x:v>0</x:v>
      </x:c>
      <x:c r="V3308" s="14" t="n">
        <x:f>'Crosswalk'!M7</x:f>
        <x:v>0</x:v>
      </x:c>
      <x:c r="W3308" s="14" t="n">
        <x:f>'Crosswalk'!N7</x:f>
        <x:v>0</x:v>
      </x:c>
      <x:c r="X3308" s="17" t="str">
        <x:v>LFS - Labour Force Survey</x:v>
      </x:c>
      <x:c r="Y3308" s="2" t="str"/>
      <x:c r="Z3308" s="17" t="str">
        <x:v>National 2024 division composition. Observed national industry detail; used only for composition within 2024 ILO modelled margins.</x:v>
      </x:c>
      <x:c r="AA3308" s="2" t="str"/>
      <x:c r="AB3308" s="2" t="str">
        <x:v>https://rplumber.ilo.org/data/indicator?format=.csv.gz&amp;id=EMP_TEMP_SEX_EC2_NB_A</x:v>
      </x:c>
    </x:row>
    <x:row r="3309" ht="48" customHeight="1">
      <x:c r="A3309" s="13" t="str">
        <x:v>THA</x:v>
      </x:c>
      <x:c r="B3309" s="13" t="str">
        <x:v>A</x:v>
      </x:c>
      <x:c r="C3309" s="13" t="str">
        <x:v>THA</x:v>
      </x:c>
      <x:c r="D3309" s="13" t="n">
        <x:v>2024</x:v>
      </x:c>
      <x:c r="E3309" s="13" t="str">
        <x:v>EC2_ISIC4_A03</x:v>
      </x:c>
      <x:c r="F3309" s="18" t="str">
        <x:v>Economic activity (ISIC-Rev.4), 2 digit level: 03 - Fishing and aquaculture</x:v>
      </x:c>
      <x:c r="G3309" s="21" t="n">
        <x:v>323.724</x:v>
      </x:c>
      <x:c r="H3309" s="22" t="n">
        <x:v>1</x:v>
      </x:c>
      <x:c r="I3309" s="21" t="n">
        <x:f>SUM(G3307:G3309)</x:f>
        <x:v>11519.827</x:v>
      </x:c>
      <x:c r="J3309" s="22" t="n">
        <x:f>G3309/I3309*H3309</x:f>
        <x:v>0.028101463676494447</x:v>
      </x:c>
      <x:c r="K3309" s="13" t="str">
        <x:v>ISIC4:03</x:v>
      </x:c>
      <x:c r="L3309" s="15" t="n">
        <x:f>'Crosswalk'!C8</x:f>
        <x:v>0</x:v>
      </x:c>
      <x:c r="M3309" s="15" t="n">
        <x:f>'Crosswalk'!D8</x:f>
        <x:v>0</x:v>
      </x:c>
      <x:c r="N3309" s="15" t="n">
        <x:f>'Crosswalk'!E8</x:f>
        <x:v>0</x:v>
      </x:c>
      <x:c r="O3309" s="15" t="n">
        <x:f>'Crosswalk'!F8</x:f>
        <x:v>0</x:v>
      </x:c>
      <x:c r="P3309" s="15" t="n">
        <x:f>'Crosswalk'!G8</x:f>
        <x:v>1</x:v>
      </x:c>
      <x:c r="Q3309" s="15" t="n">
        <x:f>'Crosswalk'!H8</x:f>
        <x:v>0</x:v>
      </x:c>
      <x:c r="R3309" s="15" t="n">
        <x:f>'Crosswalk'!I8</x:f>
        <x:v>0</x:v>
      </x:c>
      <x:c r="S3309" s="15" t="n">
        <x:f>'Crosswalk'!J8</x:f>
        <x:v>0</x:v>
      </x:c>
      <x:c r="T3309" s="15" t="n">
        <x:f>'Crosswalk'!K8</x:f>
        <x:v>0</x:v>
      </x:c>
      <x:c r="U3309" s="15" t="n">
        <x:f>'Crosswalk'!L8</x:f>
        <x:v>0</x:v>
      </x:c>
      <x:c r="V3309" s="15" t="n">
        <x:f>'Crosswalk'!M8</x:f>
        <x:v>0</x:v>
      </x:c>
      <x:c r="W3309" s="15" t="n">
        <x:f>'Crosswalk'!N8</x:f>
        <x:v>0</x:v>
      </x:c>
      <x:c r="X3309" s="18" t="str">
        <x:v>LFS - Labour Force Survey</x:v>
      </x:c>
      <x:c r="Y3309" s="13" t="str"/>
      <x:c r="Z3309" s="18" t="str">
        <x:v>National 2024 division composition. Observed national industry detail; used only for composition within 2024 ILO modelled margins.</x:v>
      </x:c>
      <x:c r="AA3309" s="13" t="str"/>
      <x:c r="AB3309" s="13" t="str">
        <x:v>https://rplumber.ilo.org/data/indicator?format=.csv.gz&amp;id=EMP_TEMP_SEX_EC2_NB_A</x:v>
      </x:c>
    </x:row>
    <x:row r="3310" ht="48" customHeight="1">
      <x:c r="A3310" s="2" t="str">
        <x:v>THA</x:v>
      </x:c>
      <x:c r="B3310" s="2" t="str">
        <x:v>B</x:v>
      </x:c>
      <x:c r="C3310" s="2" t="str">
        <x:v>THA</x:v>
      </x:c>
      <x:c r="D3310" s="2" t="n">
        <x:v>2024</x:v>
      </x:c>
      <x:c r="E3310" s="2" t="str">
        <x:v>EC2_ISIC4_B05</x:v>
      </x:c>
      <x:c r="F3310" s="17" t="str">
        <x:v>Economic activity (ISIC-Rev.4), 2 digit level: 05 - Mining of coal and lignite</x:v>
      </x:c>
      <x:c r="G3310" s="19" t="n">
        <x:v>3.489</x:v>
      </x:c>
      <x:c r="H3310" s="20" t="n">
        <x:v>1</x:v>
      </x:c>
      <x:c r="I3310" s="19" t="n">
        <x:f>SUM(G3310:G3314)</x:f>
        <x:v>60.111000000000004</x:v>
      </x:c>
      <x:c r="J3310" s="20" t="n">
        <x:f>G3310/I3310*H3310</x:f>
        <x:v>0.05804262115087088</x:v>
      </x:c>
      <x:c r="K3310" s="2" t="str">
        <x:v>ISIC4:05</x:v>
      </x:c>
      <x:c r="L3310" s="14" t="n">
        <x:f>'Crosswalk'!C9</x:f>
        <x:v>1</x:v>
      </x:c>
      <x:c r="M3310" s="14" t="n">
        <x:f>'Crosswalk'!D9</x:f>
        <x:v>0</x:v>
      </x:c>
      <x:c r="N3310" s="14" t="n">
        <x:f>'Crosswalk'!E9</x:f>
        <x:v>0</x:v>
      </x:c>
      <x:c r="O3310" s="14" t="n">
        <x:f>'Crosswalk'!F9</x:f>
        <x:v>0</x:v>
      </x:c>
      <x:c r="P3310" s="14" t="n">
        <x:f>'Crosswalk'!G9</x:f>
        <x:v>0</x:v>
      </x:c>
      <x:c r="Q3310" s="14" t="n">
        <x:f>'Crosswalk'!H9</x:f>
        <x:v>0</x:v>
      </x:c>
      <x:c r="R3310" s="14" t="n">
        <x:f>'Crosswalk'!I9</x:f>
        <x:v>0</x:v>
      </x:c>
      <x:c r="S3310" s="14" t="n">
        <x:f>'Crosswalk'!J9</x:f>
        <x:v>0</x:v>
      </x:c>
      <x:c r="T3310" s="14" t="n">
        <x:f>'Crosswalk'!K9</x:f>
        <x:v>0</x:v>
      </x:c>
      <x:c r="U3310" s="14" t="n">
        <x:f>'Crosswalk'!L9</x:f>
        <x:v>0</x:v>
      </x:c>
      <x:c r="V3310" s="14" t="n">
        <x:f>'Crosswalk'!M9</x:f>
        <x:v>0</x:v>
      </x:c>
      <x:c r="W3310" s="14" t="n">
        <x:f>'Crosswalk'!N9</x:f>
        <x:v>0</x:v>
      </x:c>
      <x:c r="X3310" s="17" t="str">
        <x:v>LFS - Labour Force Survey</x:v>
      </x:c>
      <x:c r="Y3310" s="2" t="str"/>
      <x:c r="Z3310" s="17" t="str">
        <x:v>National 2024 division composition. Observed national industry detail; used only for composition within 2024 ILO modelled margins.</x:v>
      </x:c>
      <x:c r="AA3310" s="2" t="str"/>
      <x:c r="AB3310" s="2" t="str">
        <x:v>https://rplumber.ilo.org/data/indicator?format=.csv.gz&amp;id=EMP_TEMP_SEX_EC2_NB_A</x:v>
      </x:c>
    </x:row>
    <x:row r="3311" ht="48" customHeight="1">
      <x:c r="A3311" s="13" t="str">
        <x:v>THA</x:v>
      </x:c>
      <x:c r="B3311" s="13" t="str">
        <x:v>B</x:v>
      </x:c>
      <x:c r="C3311" s="13" t="str">
        <x:v>THA</x:v>
      </x:c>
      <x:c r="D3311" s="13" t="n">
        <x:v>2024</x:v>
      </x:c>
      <x:c r="E3311" s="13" t="str">
        <x:v>EC2_ISIC4_B06</x:v>
      </x:c>
      <x:c r="F3311" s="18" t="str">
        <x:v>Economic activity (ISIC-Rev.4), 2 digit level: 06 - Extraction of crude petroleum and natural gas</x:v>
      </x:c>
      <x:c r="G3311" s="21" t="n">
        <x:v>10.881</x:v>
      </x:c>
      <x:c r="H3311" s="22" t="n">
        <x:v>1</x:v>
      </x:c>
      <x:c r="I3311" s="21" t="n">
        <x:f>SUM(G3310:G3314)</x:f>
        <x:v>60.111000000000004</x:v>
      </x:c>
      <x:c r="J3311" s="22" t="n">
        <x:f>G3311/I3311*H3311</x:f>
        <x:v>0.18101512202425513</x:v>
      </x:c>
      <x:c r="K3311" s="13" t="str">
        <x:v>ISIC4:06</x:v>
      </x:c>
      <x:c r="L3311" s="15" t="n">
        <x:f>'Crosswalk'!C10</x:f>
        <x:v>1</x:v>
      </x:c>
      <x:c r="M3311" s="15" t="n">
        <x:f>'Crosswalk'!D10</x:f>
        <x:v>0</x:v>
      </x:c>
      <x:c r="N3311" s="15" t="n">
        <x:f>'Crosswalk'!E10</x:f>
        <x:v>0</x:v>
      </x:c>
      <x:c r="O3311" s="15" t="n">
        <x:f>'Crosswalk'!F10</x:f>
        <x:v>0</x:v>
      </x:c>
      <x:c r="P3311" s="15" t="n">
        <x:f>'Crosswalk'!G10</x:f>
        <x:v>0</x:v>
      </x:c>
      <x:c r="Q3311" s="15" t="n">
        <x:f>'Crosswalk'!H10</x:f>
        <x:v>0</x:v>
      </x:c>
      <x:c r="R3311" s="15" t="n">
        <x:f>'Crosswalk'!I10</x:f>
        <x:v>0</x:v>
      </x:c>
      <x:c r="S3311" s="15" t="n">
        <x:f>'Crosswalk'!J10</x:f>
        <x:v>0</x:v>
      </x:c>
      <x:c r="T3311" s="15" t="n">
        <x:f>'Crosswalk'!K10</x:f>
        <x:v>0</x:v>
      </x:c>
      <x:c r="U3311" s="15" t="n">
        <x:f>'Crosswalk'!L10</x:f>
        <x:v>0</x:v>
      </x:c>
      <x:c r="V3311" s="15" t="n">
        <x:f>'Crosswalk'!M10</x:f>
        <x:v>0</x:v>
      </x:c>
      <x:c r="W3311" s="15" t="n">
        <x:f>'Crosswalk'!N10</x:f>
        <x:v>0</x:v>
      </x:c>
      <x:c r="X3311" s="18" t="str">
        <x:v>LFS - Labour Force Survey</x:v>
      </x:c>
      <x:c r="Y3311" s="13" t="str"/>
      <x:c r="Z3311" s="18" t="str">
        <x:v>National 2024 division composition. Observed national industry detail; used only for composition within 2024 ILO modelled margins.</x:v>
      </x:c>
      <x:c r="AA3311" s="13" t="str"/>
      <x:c r="AB3311" s="13" t="str">
        <x:v>https://rplumber.ilo.org/data/indicator?format=.csv.gz&amp;id=EMP_TEMP_SEX_EC2_NB_A</x:v>
      </x:c>
    </x:row>
    <x:row r="3312" ht="48" customHeight="1">
      <x:c r="A3312" s="2" t="str">
        <x:v>THA</x:v>
      </x:c>
      <x:c r="B3312" s="2" t="str">
        <x:v>B</x:v>
      </x:c>
      <x:c r="C3312" s="2" t="str">
        <x:v>THA</x:v>
      </x:c>
      <x:c r="D3312" s="2" t="n">
        <x:v>2024</x:v>
      </x:c>
      <x:c r="E3312" s="2" t="str">
        <x:v>EC2_ISIC4_B07</x:v>
      </x:c>
      <x:c r="F3312" s="17" t="str">
        <x:v>Economic activity (ISIC-Rev.4), 2 digit level: 07 - Mining of metal ores</x:v>
      </x:c>
      <x:c r="G3312" s="19" t="n">
        <x:v>1.405</x:v>
      </x:c>
      <x:c r="H3312" s="20" t="n">
        <x:v>1</x:v>
      </x:c>
      <x:c r="I3312" s="19" t="n">
        <x:f>SUM(G3310:G3314)</x:f>
        <x:v>60.111000000000004</x:v>
      </x:c>
      <x:c r="J3312" s="20" t="n">
        <x:f>G3312/I3312*H3312</x:f>
        <x:v>0.023373425828883233</x:v>
      </x:c>
      <x:c r="K3312" s="2" t="str">
        <x:v>ISIC4:07</x:v>
      </x:c>
      <x:c r="L3312" s="14" t="n">
        <x:f>'Crosswalk'!C11</x:f>
        <x:v>0</x:v>
      </x:c>
      <x:c r="M3312" s="14" t="n">
        <x:f>'Crosswalk'!D11</x:f>
        <x:v>1</x:v>
      </x:c>
      <x:c r="N3312" s="14" t="n">
        <x:f>'Crosswalk'!E11</x:f>
        <x:v>0</x:v>
      </x:c>
      <x:c r="O3312" s="14" t="n">
        <x:f>'Crosswalk'!F11</x:f>
        <x:v>0</x:v>
      </x:c>
      <x:c r="P3312" s="14" t="n">
        <x:f>'Crosswalk'!G11</x:f>
        <x:v>0</x:v>
      </x:c>
      <x:c r="Q3312" s="14" t="n">
        <x:f>'Crosswalk'!H11</x:f>
        <x:v>0</x:v>
      </x:c>
      <x:c r="R3312" s="14" t="n">
        <x:f>'Crosswalk'!I11</x:f>
        <x:v>0</x:v>
      </x:c>
      <x:c r="S3312" s="14" t="n">
        <x:f>'Crosswalk'!J11</x:f>
        <x:v>0</x:v>
      </x:c>
      <x:c r="T3312" s="14" t="n">
        <x:f>'Crosswalk'!K11</x:f>
        <x:v>0</x:v>
      </x:c>
      <x:c r="U3312" s="14" t="n">
        <x:f>'Crosswalk'!L11</x:f>
        <x:v>0</x:v>
      </x:c>
      <x:c r="V3312" s="14" t="n">
        <x:f>'Crosswalk'!M11</x:f>
        <x:v>0</x:v>
      </x:c>
      <x:c r="W3312" s="14" t="n">
        <x:f>'Crosswalk'!N11</x:f>
        <x:v>0</x:v>
      </x:c>
      <x:c r="X3312" s="17" t="str">
        <x:v>LFS - Labour Force Survey</x:v>
      </x:c>
      <x:c r="Y3312" s="2" t="str"/>
      <x:c r="Z3312" s="17" t="str">
        <x:v>National 2024 division composition. Observed national industry detail; used only for composition within 2024 ILO modelled margins.</x:v>
      </x:c>
      <x:c r="AA3312" s="2" t="str"/>
      <x:c r="AB3312" s="2" t="str">
        <x:v>https://rplumber.ilo.org/data/indicator?format=.csv.gz&amp;id=EMP_TEMP_SEX_EC2_NB_A</x:v>
      </x:c>
    </x:row>
    <x:row r="3313" ht="48" customHeight="1">
      <x:c r="A3313" s="13" t="str">
        <x:v>THA</x:v>
      </x:c>
      <x:c r="B3313" s="13" t="str">
        <x:v>B</x:v>
      </x:c>
      <x:c r="C3313" s="13" t="str">
        <x:v>THA</x:v>
      </x:c>
      <x:c r="D3313" s="13" t="n">
        <x:v>2024</x:v>
      </x:c>
      <x:c r="E3313" s="13" t="str">
        <x:v>EC2_ISIC4_B08</x:v>
      </x:c>
      <x:c r="F3313" s="18" t="str">
        <x:v>Economic activity (ISIC-Rev.4), 2 digit level: 08 - Other mining and quarrying</x:v>
      </x:c>
      <x:c r="G3313" s="21" t="n">
        <x:v>36.115</x:v>
      </x:c>
      <x:c r="H3313" s="22" t="n">
        <x:v>1</x:v>
      </x:c>
      <x:c r="I3313" s="21" t="n">
        <x:f>SUM(G3310:G3314)</x:f>
        <x:v>60.111000000000004</x:v>
      </x:c>
      <x:c r="J3313" s="22" t="n">
        <x:f>G3313/I3313*H3313</x:f>
        <x:v>0.6008051770890519</x:v>
      </x:c>
      <x:c r="K3313" s="13" t="str">
        <x:v>ISIC4:08</x:v>
      </x:c>
      <x:c r="L3313" s="15" t="n">
        <x:f>'Crosswalk'!C12</x:f>
        <x:v>0</x:v>
      </x:c>
      <x:c r="M3313" s="15" t="n">
        <x:f>'Crosswalk'!D12</x:f>
        <x:v>1</x:v>
      </x:c>
      <x:c r="N3313" s="15" t="n">
        <x:f>'Crosswalk'!E12</x:f>
        <x:v>0</x:v>
      </x:c>
      <x:c r="O3313" s="15" t="n">
        <x:f>'Crosswalk'!F12</x:f>
        <x:v>0</x:v>
      </x:c>
      <x:c r="P3313" s="15" t="n">
        <x:f>'Crosswalk'!G12</x:f>
        <x:v>0</x:v>
      </x:c>
      <x:c r="Q3313" s="15" t="n">
        <x:f>'Crosswalk'!H12</x:f>
        <x:v>0</x:v>
      </x:c>
      <x:c r="R3313" s="15" t="n">
        <x:f>'Crosswalk'!I12</x:f>
        <x:v>0</x:v>
      </x:c>
      <x:c r="S3313" s="15" t="n">
        <x:f>'Crosswalk'!J12</x:f>
        <x:v>0</x:v>
      </x:c>
      <x:c r="T3313" s="15" t="n">
        <x:f>'Crosswalk'!K12</x:f>
        <x:v>0</x:v>
      </x:c>
      <x:c r="U3313" s="15" t="n">
        <x:f>'Crosswalk'!L12</x:f>
        <x:v>0</x:v>
      </x:c>
      <x:c r="V3313" s="15" t="n">
        <x:f>'Crosswalk'!M12</x:f>
        <x:v>0</x:v>
      </x:c>
      <x:c r="W3313" s="15" t="n">
        <x:f>'Crosswalk'!N12</x:f>
        <x:v>0</x:v>
      </x:c>
      <x:c r="X3313" s="18" t="str">
        <x:v>LFS - Labour Force Survey</x:v>
      </x:c>
      <x:c r="Y3313" s="13" t="str"/>
      <x:c r="Z3313" s="18" t="str">
        <x:v>National 2024 division composition. Observed national industry detail; used only for composition within 2024 ILO modelled margins.</x:v>
      </x:c>
      <x:c r="AA3313" s="13" t="str"/>
      <x:c r="AB3313" s="13" t="str">
        <x:v>https://rplumber.ilo.org/data/indicator?format=.csv.gz&amp;id=EMP_TEMP_SEX_EC2_NB_A</x:v>
      </x:c>
    </x:row>
    <x:row r="3314" ht="48" customHeight="1">
      <x:c r="A3314" s="2" t="str">
        <x:v>THA</x:v>
      </x:c>
      <x:c r="B3314" s="2" t="str">
        <x:v>B</x:v>
      </x:c>
      <x:c r="C3314" s="2" t="str">
        <x:v>THA</x:v>
      </x:c>
      <x:c r="D3314" s="2" t="n">
        <x:v>2024</x:v>
      </x:c>
      <x:c r="E3314" s="2" t="str">
        <x:v>EC2_ISIC4_B09</x:v>
      </x:c>
      <x:c r="F3314" s="17" t="str">
        <x:v>Economic activity (ISIC-Rev.4), 2 digit level: 09 - Mining support service activities</x:v>
      </x:c>
      <x:c r="G3314" s="19" t="n">
        <x:v>8.221</x:v>
      </x:c>
      <x:c r="H3314" s="20" t="n">
        <x:v>1</x:v>
      </x:c>
      <x:c r="I3314" s="19" t="n">
        <x:f>SUM(G3310:G3314)</x:f>
        <x:v>60.111000000000004</x:v>
      </x:c>
      <x:c r="J3314" s="20" t="n">
        <x:f>G3314/I3314*H3314</x:f>
        <x:v>0.13676365390693881</x:v>
      </x:c>
      <x:c r="K3314" s="2" t="str">
        <x:v>ISIC4:09</x:v>
      </x:c>
      <x:c r="L3314" s="14" t="n">
        <x:f>'Crosswalk'!C13</x:f>
        <x:v>0.8</x:v>
      </x:c>
      <x:c r="M3314" s="14" t="n">
        <x:f>'Crosswalk'!D13</x:f>
        <x:v>0.2</x:v>
      </x:c>
      <x:c r="N3314" s="14" t="n">
        <x:f>'Crosswalk'!E13</x:f>
        <x:v>0</x:v>
      </x:c>
      <x:c r="O3314" s="14" t="n">
        <x:f>'Crosswalk'!F13</x:f>
        <x:v>0</x:v>
      </x:c>
      <x:c r="P3314" s="14" t="n">
        <x:f>'Crosswalk'!G13</x:f>
        <x:v>0</x:v>
      </x:c>
      <x:c r="Q3314" s="14" t="n">
        <x:f>'Crosswalk'!H13</x:f>
        <x:v>0</x:v>
      </x:c>
      <x:c r="R3314" s="14" t="n">
        <x:f>'Crosswalk'!I13</x:f>
        <x:v>0</x:v>
      </x:c>
      <x:c r="S3314" s="14" t="n">
        <x:f>'Crosswalk'!J13</x:f>
        <x:v>0</x:v>
      </x:c>
      <x:c r="T3314" s="14" t="n">
        <x:f>'Crosswalk'!K13</x:f>
        <x:v>0</x:v>
      </x:c>
      <x:c r="U3314" s="14" t="n">
        <x:f>'Crosswalk'!L13</x:f>
        <x:v>0</x:v>
      </x:c>
      <x:c r="V3314" s="14" t="n">
        <x:f>'Crosswalk'!M13</x:f>
        <x:v>0</x:v>
      </x:c>
      <x:c r="W3314" s="14" t="n">
        <x:f>'Crosswalk'!N13</x:f>
        <x:v>0</x:v>
      </x:c>
      <x:c r="X3314" s="17" t="str">
        <x:v>LFS - Labour Force Survey</x:v>
      </x:c>
      <x:c r="Y3314" s="2" t="str"/>
      <x:c r="Z3314" s="17" t="str">
        <x:v>National 2024 division composition. Observed national industry detail; used only for composition within 2024 ILO modelled margins.</x:v>
      </x:c>
      <x:c r="AA3314" s="2" t="str"/>
      <x:c r="AB3314" s="2" t="str">
        <x:v>https://rplumber.ilo.org/data/indicator?format=.csv.gz&amp;id=EMP_TEMP_SEX_EC2_NB_A</x:v>
      </x:c>
    </x:row>
    <x:row r="3315" ht="48" customHeight="1">
      <x:c r="A3315" s="13" t="str">
        <x:v>THA</x:v>
      </x:c>
      <x:c r="B3315" s="13" t="str">
        <x:v>C</x:v>
      </x:c>
      <x:c r="C3315" s="13" t="str">
        <x:v>THA</x:v>
      </x:c>
      <x:c r="D3315" s="13" t="n">
        <x:v>2024</x:v>
      </x:c>
      <x:c r="E3315" s="13" t="str">
        <x:v>EC2_ISIC4_C10</x:v>
      </x:c>
      <x:c r="F3315" s="18" t="str">
        <x:v>Economic activity (ISIC-Rev.4), 2 digit level: 10 - Manufacture of food products</x:v>
      </x:c>
      <x:c r="G3315" s="21" t="n">
        <x:v>1579.111</x:v>
      </x:c>
      <x:c r="H3315" s="22" t="n">
        <x:v>1</x:v>
      </x:c>
      <x:c r="I3315" s="21" t="n">
        <x:f>SUM(G3315:G3338)</x:f>
        <x:v>6287.380000000001</x:v>
      </x:c>
      <x:c r="J3315" s="22" t="n">
        <x:f>G3315/I3315*H3315</x:f>
        <x:v>0.2511556482986554</x:v>
      </x:c>
      <x:c r="K3315" s="13" t="str">
        <x:v>ISIC4:10</x:v>
      </x:c>
      <x:c r="L3315" s="15" t="n">
        <x:f>'Crosswalk'!C14</x:f>
        <x:v>0</x:v>
      </x:c>
      <x:c r="M3315" s="15" t="n">
        <x:f>'Crosswalk'!D14</x:f>
        <x:v>0</x:v>
      </x:c>
      <x:c r="N3315" s="15" t="n">
        <x:f>'Crosswalk'!E14</x:f>
        <x:v>0</x:v>
      </x:c>
      <x:c r="O3315" s="15" t="n">
        <x:f>'Crosswalk'!F14</x:f>
        <x:v>0</x:v>
      </x:c>
      <x:c r="P3315" s="15" t="n">
        <x:f>'Crosswalk'!G14</x:f>
        <x:v>1</x:v>
      </x:c>
      <x:c r="Q3315" s="15" t="n">
        <x:f>'Crosswalk'!H14</x:f>
        <x:v>0</x:v>
      </x:c>
      <x:c r="R3315" s="15" t="n">
        <x:f>'Crosswalk'!I14</x:f>
        <x:v>0</x:v>
      </x:c>
      <x:c r="S3315" s="15" t="n">
        <x:f>'Crosswalk'!J14</x:f>
        <x:v>0</x:v>
      </x:c>
      <x:c r="T3315" s="15" t="n">
        <x:f>'Crosswalk'!K14</x:f>
        <x:v>0</x:v>
      </x:c>
      <x:c r="U3315" s="15" t="n">
        <x:f>'Crosswalk'!L14</x:f>
        <x:v>0</x:v>
      </x:c>
      <x:c r="V3315" s="15" t="n">
        <x:f>'Crosswalk'!M14</x:f>
        <x:v>0</x:v>
      </x:c>
      <x:c r="W3315" s="15" t="n">
        <x:f>'Crosswalk'!N14</x:f>
        <x:v>0</x:v>
      </x:c>
      <x:c r="X3315" s="18" t="str">
        <x:v>LFS - Labour Force Survey</x:v>
      </x:c>
      <x:c r="Y3315" s="13" t="str"/>
      <x:c r="Z3315" s="18" t="str">
        <x:v>National 2024 division composition. Observed national industry detail; used only for composition within 2024 ILO modelled margins.</x:v>
      </x:c>
      <x:c r="AA3315" s="13" t="str"/>
      <x:c r="AB3315" s="13" t="str">
        <x:v>https://rplumber.ilo.org/data/indicator?format=.csv.gz&amp;id=EMP_TEMP_SEX_EC2_NB_A</x:v>
      </x:c>
    </x:row>
    <x:row r="3316" ht="48" customHeight="1">
      <x:c r="A3316" s="2" t="str">
        <x:v>THA</x:v>
      </x:c>
      <x:c r="B3316" s="2" t="str">
        <x:v>C</x:v>
      </x:c>
      <x:c r="C3316" s="2" t="str">
        <x:v>THA</x:v>
      </x:c>
      <x:c r="D3316" s="2" t="n">
        <x:v>2024</x:v>
      </x:c>
      <x:c r="E3316" s="2" t="str">
        <x:v>EC2_ISIC4_C11</x:v>
      </x:c>
      <x:c r="F3316" s="17" t="str">
        <x:v>Economic activity (ISIC-Rev.4), 2 digit level: 11 - Manufacture of beverages</x:v>
      </x:c>
      <x:c r="G3316" s="19" t="n">
        <x:v>148.614</x:v>
      </x:c>
      <x:c r="H3316" s="20" t="n">
        <x:v>1</x:v>
      </x:c>
      <x:c r="I3316" s="19" t="n">
        <x:f>SUM(G3315:G3338)</x:f>
        <x:v>6287.380000000001</x:v>
      </x:c>
      <x:c r="J3316" s="20" t="n">
        <x:f>G3316/I3316*H3316</x:f>
        <x:v>0.023636872592399376</x:v>
      </x:c>
      <x:c r="K3316" s="2" t="str">
        <x:v>ISIC4:11</x:v>
      </x:c>
      <x:c r="L3316" s="14" t="n">
        <x:f>'Crosswalk'!C15</x:f>
        <x:v>0</x:v>
      </x:c>
      <x:c r="M3316" s="14" t="n">
        <x:f>'Crosswalk'!D15</x:f>
        <x:v>0</x:v>
      </x:c>
      <x:c r="N3316" s="14" t="n">
        <x:f>'Crosswalk'!E15</x:f>
        <x:v>0</x:v>
      </x:c>
      <x:c r="O3316" s="14" t="n">
        <x:f>'Crosswalk'!F15</x:f>
        <x:v>0</x:v>
      </x:c>
      <x:c r="P3316" s="14" t="n">
        <x:f>'Crosswalk'!G15</x:f>
        <x:v>1</x:v>
      </x:c>
      <x:c r="Q3316" s="14" t="n">
        <x:f>'Crosswalk'!H15</x:f>
        <x:v>0</x:v>
      </x:c>
      <x:c r="R3316" s="14" t="n">
        <x:f>'Crosswalk'!I15</x:f>
        <x:v>0</x:v>
      </x:c>
      <x:c r="S3316" s="14" t="n">
        <x:f>'Crosswalk'!J15</x:f>
        <x:v>0</x:v>
      </x:c>
      <x:c r="T3316" s="14" t="n">
        <x:f>'Crosswalk'!K15</x:f>
        <x:v>0</x:v>
      </x:c>
      <x:c r="U3316" s="14" t="n">
        <x:f>'Crosswalk'!L15</x:f>
        <x:v>0</x:v>
      </x:c>
      <x:c r="V3316" s="14" t="n">
        <x:f>'Crosswalk'!M15</x:f>
        <x:v>0</x:v>
      </x:c>
      <x:c r="W3316" s="14" t="n">
        <x:f>'Crosswalk'!N15</x:f>
        <x:v>0</x:v>
      </x:c>
      <x:c r="X3316" s="17" t="str">
        <x:v>LFS - Labour Force Survey</x:v>
      </x:c>
      <x:c r="Y3316" s="2" t="str"/>
      <x:c r="Z3316" s="17" t="str">
        <x:v>National 2024 division composition. Observed national industry detail; used only for composition within 2024 ILO modelled margins.</x:v>
      </x:c>
      <x:c r="AA3316" s="2" t="str"/>
      <x:c r="AB3316" s="2" t="str">
        <x:v>https://rplumber.ilo.org/data/indicator?format=.csv.gz&amp;id=EMP_TEMP_SEX_EC2_NB_A</x:v>
      </x:c>
    </x:row>
    <x:row r="3317" ht="48" customHeight="1">
      <x:c r="A3317" s="13" t="str">
        <x:v>THA</x:v>
      </x:c>
      <x:c r="B3317" s="13" t="str">
        <x:v>C</x:v>
      </x:c>
      <x:c r="C3317" s="13" t="str">
        <x:v>THA</x:v>
      </x:c>
      <x:c r="D3317" s="13" t="n">
        <x:v>2024</x:v>
      </x:c>
      <x:c r="E3317" s="13" t="str">
        <x:v>EC2_ISIC4_C12</x:v>
      </x:c>
      <x:c r="F3317" s="18" t="str">
        <x:v>Economic activity (ISIC-Rev.4), 2 digit level: 12 - Manufacture of tobacco products</x:v>
      </x:c>
      <x:c r="G3317" s="21" t="n">
        <x:v>6.112</x:v>
      </x:c>
      <x:c r="H3317" s="22" t="n">
        <x:v>1</x:v>
      </x:c>
      <x:c r="I3317" s="21" t="n">
        <x:f>SUM(G3315:G3338)</x:f>
        <x:v>6287.380000000001</x:v>
      </x:c>
      <x:c r="J3317" s="22" t="n">
        <x:f>G3317/I3317*H3317</x:f>
        <x:v>0.0009721060282661456</x:v>
      </x:c>
      <x:c r="K3317" s="13" t="str">
        <x:v>ISIC4:12</x:v>
      </x:c>
      <x:c r="L3317" s="15" t="n">
        <x:f>'Crosswalk'!C16</x:f>
        <x:v>0</x:v>
      </x:c>
      <x:c r="M3317" s="15" t="n">
        <x:f>'Crosswalk'!D16</x:f>
        <x:v>0</x:v>
      </x:c>
      <x:c r="N3317" s="15" t="n">
        <x:f>'Crosswalk'!E16</x:f>
        <x:v>0</x:v>
      </x:c>
      <x:c r="O3317" s="15" t="n">
        <x:f>'Crosswalk'!F16</x:f>
        <x:v>0</x:v>
      </x:c>
      <x:c r="P3317" s="15" t="n">
        <x:f>'Crosswalk'!G16</x:f>
        <x:v>1</x:v>
      </x:c>
      <x:c r="Q3317" s="15" t="n">
        <x:f>'Crosswalk'!H16</x:f>
        <x:v>0</x:v>
      </x:c>
      <x:c r="R3317" s="15" t="n">
        <x:f>'Crosswalk'!I16</x:f>
        <x:v>0</x:v>
      </x:c>
      <x:c r="S3317" s="15" t="n">
        <x:f>'Crosswalk'!J16</x:f>
        <x:v>0</x:v>
      </x:c>
      <x:c r="T3317" s="15" t="n">
        <x:f>'Crosswalk'!K16</x:f>
        <x:v>0</x:v>
      </x:c>
      <x:c r="U3317" s="15" t="n">
        <x:f>'Crosswalk'!L16</x:f>
        <x:v>0</x:v>
      </x:c>
      <x:c r="V3317" s="15" t="n">
        <x:f>'Crosswalk'!M16</x:f>
        <x:v>0</x:v>
      </x:c>
      <x:c r="W3317" s="15" t="n">
        <x:f>'Crosswalk'!N16</x:f>
        <x:v>0</x:v>
      </x:c>
      <x:c r="X3317" s="18" t="str">
        <x:v>LFS - Labour Force Survey</x:v>
      </x:c>
      <x:c r="Y3317" s="13" t="str"/>
      <x:c r="Z3317" s="18" t="str">
        <x:v>National 2024 division composition. Observed national industry detail; used only for composition within 2024 ILO modelled margins.</x:v>
      </x:c>
      <x:c r="AA3317" s="13" t="str"/>
      <x:c r="AB3317" s="13" t="str">
        <x:v>https://rplumber.ilo.org/data/indicator?format=.csv.gz&amp;id=EMP_TEMP_SEX_EC2_NB_A</x:v>
      </x:c>
    </x:row>
    <x:row r="3318" ht="48" customHeight="1">
      <x:c r="A3318" s="2" t="str">
        <x:v>THA</x:v>
      </x:c>
      <x:c r="B3318" s="2" t="str">
        <x:v>C</x:v>
      </x:c>
      <x:c r="C3318" s="2" t="str">
        <x:v>THA</x:v>
      </x:c>
      <x:c r="D3318" s="2" t="n">
        <x:v>2024</x:v>
      </x:c>
      <x:c r="E3318" s="2" t="str">
        <x:v>EC2_ISIC4_C13</x:v>
      </x:c>
      <x:c r="F3318" s="17" t="str">
        <x:v>Economic activity (ISIC-Rev.4), 2 digit level: 13 - Manufacture of textiles</x:v>
      </x:c>
      <x:c r="G3318" s="19" t="n">
        <x:v>234.987</x:v>
      </x:c>
      <x:c r="H3318" s="20" t="n">
        <x:v>1</x:v>
      </x:c>
      <x:c r="I3318" s="19" t="n">
        <x:f>SUM(G3315:G3338)</x:f>
        <x:v>6287.380000000001</x:v>
      </x:c>
      <x:c r="J3318" s="20" t="n">
        <x:f>G3318/I3318*H3318</x:f>
        <x:v>0.03737439124086662</x:v>
      </x:c>
      <x:c r="K3318" s="2" t="str">
        <x:v>ISIC4:13</x:v>
      </x:c>
      <x:c r="L3318" s="14" t="n">
        <x:f>'Crosswalk'!C17</x:f>
        <x:v>0</x:v>
      </x:c>
      <x:c r="M3318" s="14" t="n">
        <x:f>'Crosswalk'!D17</x:f>
        <x:v>0</x:v>
      </x:c>
      <x:c r="N3318" s="14" t="n">
        <x:f>'Crosswalk'!E17</x:f>
        <x:v>0</x:v>
      </x:c>
      <x:c r="O3318" s="14" t="n">
        <x:f>'Crosswalk'!F17</x:f>
        <x:v>1</x:v>
      </x:c>
      <x:c r="P3318" s="14" t="n">
        <x:f>'Crosswalk'!G17</x:f>
        <x:v>0</x:v>
      </x:c>
      <x:c r="Q3318" s="14" t="n">
        <x:f>'Crosswalk'!H17</x:f>
        <x:v>0</x:v>
      </x:c>
      <x:c r="R3318" s="14" t="n">
        <x:f>'Crosswalk'!I17</x:f>
        <x:v>0</x:v>
      </x:c>
      <x:c r="S3318" s="14" t="n">
        <x:f>'Crosswalk'!J17</x:f>
        <x:v>0</x:v>
      </x:c>
      <x:c r="T3318" s="14" t="n">
        <x:f>'Crosswalk'!K17</x:f>
        <x:v>0</x:v>
      </x:c>
      <x:c r="U3318" s="14" t="n">
        <x:f>'Crosswalk'!L17</x:f>
        <x:v>0</x:v>
      </x:c>
      <x:c r="V3318" s="14" t="n">
        <x:f>'Crosswalk'!M17</x:f>
        <x:v>0</x:v>
      </x:c>
      <x:c r="W3318" s="14" t="n">
        <x:f>'Crosswalk'!N17</x:f>
        <x:v>0</x:v>
      </x:c>
      <x:c r="X3318" s="17" t="str">
        <x:v>LFS - Labour Force Survey</x:v>
      </x:c>
      <x:c r="Y3318" s="2" t="str"/>
      <x:c r="Z3318" s="17" t="str">
        <x:v>National 2024 division composition. Observed national industry detail; used only for composition within 2024 ILO modelled margins.</x:v>
      </x:c>
      <x:c r="AA3318" s="2" t="str"/>
      <x:c r="AB3318" s="2" t="str">
        <x:v>https://rplumber.ilo.org/data/indicator?format=.csv.gz&amp;id=EMP_TEMP_SEX_EC2_NB_A</x:v>
      </x:c>
    </x:row>
    <x:row r="3319" ht="48" customHeight="1">
      <x:c r="A3319" s="13" t="str">
        <x:v>THA</x:v>
      </x:c>
      <x:c r="B3319" s="13" t="str">
        <x:v>C</x:v>
      </x:c>
      <x:c r="C3319" s="13" t="str">
        <x:v>THA</x:v>
      </x:c>
      <x:c r="D3319" s="13" t="n">
        <x:v>2024</x:v>
      </x:c>
      <x:c r="E3319" s="13" t="str">
        <x:v>EC2_ISIC4_C14</x:v>
      </x:c>
      <x:c r="F3319" s="18" t="str">
        <x:v>Economic activity (ISIC-Rev.4), 2 digit level: 14 - Manufacture of wearing apparel</x:v>
      </x:c>
      <x:c r="G3319" s="21" t="n">
        <x:v>445.436</x:v>
      </x:c>
      <x:c r="H3319" s="22" t="n">
        <x:v>1</x:v>
      </x:c>
      <x:c r="I3319" s="21" t="n">
        <x:f>SUM(G3315:G3338)</x:f>
        <x:v>6287.380000000001</x:v>
      </x:c>
      <x:c r="J3319" s="22" t="n">
        <x:f>G3319/I3319*H3319</x:f>
        <x:v>0.07084604398016342</x:v>
      </x:c>
      <x:c r="K3319" s="13" t="str">
        <x:v>ISIC4:14</x:v>
      </x:c>
      <x:c r="L3319" s="15" t="n">
        <x:f>'Crosswalk'!C18</x:f>
        <x:v>0</x:v>
      </x:c>
      <x:c r="M3319" s="15" t="n">
        <x:f>'Crosswalk'!D18</x:f>
        <x:v>0</x:v>
      </x:c>
      <x:c r="N3319" s="15" t="n">
        <x:f>'Crosswalk'!E18</x:f>
        <x:v>0</x:v>
      </x:c>
      <x:c r="O3319" s="15" t="n">
        <x:f>'Crosswalk'!F18</x:f>
        <x:v>1</x:v>
      </x:c>
      <x:c r="P3319" s="15" t="n">
        <x:f>'Crosswalk'!G18</x:f>
        <x:v>0</x:v>
      </x:c>
      <x:c r="Q3319" s="15" t="n">
        <x:f>'Crosswalk'!H18</x:f>
        <x:v>0</x:v>
      </x:c>
      <x:c r="R3319" s="15" t="n">
        <x:f>'Crosswalk'!I18</x:f>
        <x:v>0</x:v>
      </x:c>
      <x:c r="S3319" s="15" t="n">
        <x:f>'Crosswalk'!J18</x:f>
        <x:v>0</x:v>
      </x:c>
      <x:c r="T3319" s="15" t="n">
        <x:f>'Crosswalk'!K18</x:f>
        <x:v>0</x:v>
      </x:c>
      <x:c r="U3319" s="15" t="n">
        <x:f>'Crosswalk'!L18</x:f>
        <x:v>0</x:v>
      </x:c>
      <x:c r="V3319" s="15" t="n">
        <x:f>'Crosswalk'!M18</x:f>
        <x:v>0</x:v>
      </x:c>
      <x:c r="W3319" s="15" t="n">
        <x:f>'Crosswalk'!N18</x:f>
        <x:v>0</x:v>
      </x:c>
      <x:c r="X3319" s="18" t="str">
        <x:v>LFS - Labour Force Survey</x:v>
      </x:c>
      <x:c r="Y3319" s="13" t="str"/>
      <x:c r="Z3319" s="18" t="str">
        <x:v>National 2024 division composition. Observed national industry detail; used only for composition within 2024 ILO modelled margins.</x:v>
      </x:c>
      <x:c r="AA3319" s="13" t="str"/>
      <x:c r="AB3319" s="13" t="str">
        <x:v>https://rplumber.ilo.org/data/indicator?format=.csv.gz&amp;id=EMP_TEMP_SEX_EC2_NB_A</x:v>
      </x:c>
    </x:row>
    <x:row r="3320" ht="48" customHeight="1">
      <x:c r="A3320" s="2" t="str">
        <x:v>THA</x:v>
      </x:c>
      <x:c r="B3320" s="2" t="str">
        <x:v>C</x:v>
      </x:c>
      <x:c r="C3320" s="2" t="str">
        <x:v>THA</x:v>
      </x:c>
      <x:c r="D3320" s="2" t="n">
        <x:v>2024</x:v>
      </x:c>
      <x:c r="E3320" s="2" t="str">
        <x:v>EC2_ISIC4_C15</x:v>
      </x:c>
      <x:c r="F3320" s="17" t="str">
        <x:v>Economic activity (ISIC-Rev.4), 2 digit level: 15 - Manufacture of leather and related products</x:v>
      </x:c>
      <x:c r="G3320" s="19" t="n">
        <x:v>94.221</x:v>
      </x:c>
      <x:c r="H3320" s="20" t="n">
        <x:v>1</x:v>
      </x:c>
      <x:c r="I3320" s="19" t="n">
        <x:f>SUM(G3315:G3338)</x:f>
        <x:v>6287.380000000001</x:v>
      </x:c>
      <x:c r="J3320" s="20" t="n">
        <x:f>G3320/I3320*H3320</x:f>
        <x:v>0.014985733326123121</x:v>
      </x:c>
      <x:c r="K3320" s="2" t="str">
        <x:v>ISIC4:15</x:v>
      </x:c>
      <x:c r="L3320" s="14" t="n">
        <x:f>'Crosswalk'!C19</x:f>
        <x:v>0</x:v>
      </x:c>
      <x:c r="M3320" s="14" t="n">
        <x:f>'Crosswalk'!D19</x:f>
        <x:v>0</x:v>
      </x:c>
      <x:c r="N3320" s="14" t="n">
        <x:f>'Crosswalk'!E19</x:f>
        <x:v>0</x:v>
      </x:c>
      <x:c r="O3320" s="14" t="n">
        <x:f>'Crosswalk'!F19</x:f>
        <x:v>1</x:v>
      </x:c>
      <x:c r="P3320" s="14" t="n">
        <x:f>'Crosswalk'!G19</x:f>
        <x:v>0</x:v>
      </x:c>
      <x:c r="Q3320" s="14" t="n">
        <x:f>'Crosswalk'!H19</x:f>
        <x:v>0</x:v>
      </x:c>
      <x:c r="R3320" s="14" t="n">
        <x:f>'Crosswalk'!I19</x:f>
        <x:v>0</x:v>
      </x:c>
      <x:c r="S3320" s="14" t="n">
        <x:f>'Crosswalk'!J19</x:f>
        <x:v>0</x:v>
      </x:c>
      <x:c r="T3320" s="14" t="n">
        <x:f>'Crosswalk'!K19</x:f>
        <x:v>0</x:v>
      </x:c>
      <x:c r="U3320" s="14" t="n">
        <x:f>'Crosswalk'!L19</x:f>
        <x:v>0</x:v>
      </x:c>
      <x:c r="V3320" s="14" t="n">
        <x:f>'Crosswalk'!M19</x:f>
        <x:v>0</x:v>
      </x:c>
      <x:c r="W3320" s="14" t="n">
        <x:f>'Crosswalk'!N19</x:f>
        <x:v>0</x:v>
      </x:c>
      <x:c r="X3320" s="17" t="str">
        <x:v>LFS - Labour Force Survey</x:v>
      </x:c>
      <x:c r="Y3320" s="2" t="str"/>
      <x:c r="Z3320" s="17" t="str">
        <x:v>National 2024 division composition. Observed national industry detail; used only for composition within 2024 ILO modelled margins.</x:v>
      </x:c>
      <x:c r="AA3320" s="2" t="str"/>
      <x:c r="AB3320" s="2" t="str">
        <x:v>https://rplumber.ilo.org/data/indicator?format=.csv.gz&amp;id=EMP_TEMP_SEX_EC2_NB_A</x:v>
      </x:c>
    </x:row>
    <x:row r="3321" ht="48" customHeight="1">
      <x:c r="A3321" s="13" t="str">
        <x:v>THA</x:v>
      </x:c>
      <x:c r="B3321" s="13" t="str">
        <x:v>C</x:v>
      </x:c>
      <x:c r="C3321" s="13" t="str">
        <x:v>THA</x:v>
      </x:c>
      <x:c r="D3321" s="13" t="n">
        <x:v>2024</x:v>
      </x:c>
      <x:c r="E3321" s="13" t="str">
        <x:v>EC2_ISIC4_C16</x:v>
      </x:c>
      <x:c r="F3321" s="18" t="str">
        <x:v>Economic activity (ISIC-Rev.4), 2 digit level: 16 - Manufacture of wood and of products of wood and cork, except furniture; manufacture of articles of straw and plaiting materials</x:v>
      </x:c>
      <x:c r="G3321" s="21" t="n">
        <x:v>179.878</x:v>
      </x:c>
      <x:c r="H3321" s="22" t="n">
        <x:v>1</x:v>
      </x:c>
      <x:c r="I3321" s="21" t="n">
        <x:f>SUM(G3315:G3338)</x:f>
        <x:v>6287.380000000001</x:v>
      </x:c>
      <x:c r="J3321" s="22" t="n">
        <x:f>G3321/I3321*H3321</x:f>
        <x:v>0.028609373061593217</x:v>
      </x:c>
      <x:c r="K3321" s="13" t="str">
        <x:v>ISIC4:16</x:v>
      </x:c>
      <x:c r="L3321" s="15" t="n">
        <x:f>'Crosswalk'!C20</x:f>
        <x:v>0</x:v>
      </x:c>
      <x:c r="M3321" s="15" t="n">
        <x:f>'Crosswalk'!D20</x:f>
        <x:v>0.7</x:v>
      </x:c>
      <x:c r="N3321" s="15" t="n">
        <x:f>'Crosswalk'!E20</x:f>
        <x:v>0.3</x:v>
      </x:c>
      <x:c r="O3321" s="15" t="n">
        <x:f>'Crosswalk'!F20</x:f>
        <x:v>0</x:v>
      </x:c>
      <x:c r="P3321" s="15" t="n">
        <x:f>'Crosswalk'!G20</x:f>
        <x:v>0</x:v>
      </x:c>
      <x:c r="Q3321" s="15" t="n">
        <x:f>'Crosswalk'!H20</x:f>
        <x:v>0</x:v>
      </x:c>
      <x:c r="R3321" s="15" t="n">
        <x:f>'Crosswalk'!I20</x:f>
        <x:v>0</x:v>
      </x:c>
      <x:c r="S3321" s="15" t="n">
        <x:f>'Crosswalk'!J20</x:f>
        <x:v>0</x:v>
      </x:c>
      <x:c r="T3321" s="15" t="n">
        <x:f>'Crosswalk'!K20</x:f>
        <x:v>0</x:v>
      </x:c>
      <x:c r="U3321" s="15" t="n">
        <x:f>'Crosswalk'!L20</x:f>
        <x:v>0</x:v>
      </x:c>
      <x:c r="V3321" s="15" t="n">
        <x:f>'Crosswalk'!M20</x:f>
        <x:v>0</x:v>
      </x:c>
      <x:c r="W3321" s="15" t="n">
        <x:f>'Crosswalk'!N20</x:f>
        <x:v>0</x:v>
      </x:c>
      <x:c r="X3321" s="18" t="str">
        <x:v>LFS - Labour Force Survey</x:v>
      </x:c>
      <x:c r="Y3321" s="13" t="str"/>
      <x:c r="Z3321" s="18" t="str">
        <x:v>National 2024 division composition. Observed national industry detail; used only for composition within 2024 ILO modelled margins.</x:v>
      </x:c>
      <x:c r="AA3321" s="13" t="str"/>
      <x:c r="AB3321" s="13" t="str">
        <x:v>https://rplumber.ilo.org/data/indicator?format=.csv.gz&amp;id=EMP_TEMP_SEX_EC2_NB_A</x:v>
      </x:c>
    </x:row>
    <x:row r="3322" ht="48" customHeight="1">
      <x:c r="A3322" s="2" t="str">
        <x:v>THA</x:v>
      </x:c>
      <x:c r="B3322" s="2" t="str">
        <x:v>C</x:v>
      </x:c>
      <x:c r="C3322" s="2" t="str">
        <x:v>THA</x:v>
      </x:c>
      <x:c r="D3322" s="2" t="n">
        <x:v>2024</x:v>
      </x:c>
      <x:c r="E3322" s="2" t="str">
        <x:v>EC2_ISIC4_C17</x:v>
      </x:c>
      <x:c r="F3322" s="17" t="str">
        <x:v>Economic activity (ISIC-Rev.4), 2 digit level: 17 - Manufacture of paper and paper products</x:v>
      </x:c>
      <x:c r="G3322" s="19" t="n">
        <x:v>118.69</x:v>
      </x:c>
      <x:c r="H3322" s="20" t="n">
        <x:v>1</x:v>
      </x:c>
      <x:c r="I3322" s="19" t="n">
        <x:f>SUM(G3315:G3338)</x:f>
        <x:v>6287.380000000001</x:v>
      </x:c>
      <x:c r="J3322" s="20" t="n">
        <x:f>G3322/I3322*H3322</x:f>
        <x:v>0.018877497463172258</x:v>
      </x:c>
      <x:c r="K3322" s="2" t="str">
        <x:v>ISIC4:17</x:v>
      </x:c>
      <x:c r="L3322" s="14" t="n">
        <x:f>'Crosswalk'!C21</x:f>
        <x:v>0</x:v>
      </x:c>
      <x:c r="M3322" s="14" t="n">
        <x:f>'Crosswalk'!D21</x:f>
        <x:v>1</x:v>
      </x:c>
      <x:c r="N3322" s="14" t="n">
        <x:f>'Crosswalk'!E21</x:f>
        <x:v>0</x:v>
      </x:c>
      <x:c r="O3322" s="14" t="n">
        <x:f>'Crosswalk'!F21</x:f>
        <x:v>0</x:v>
      </x:c>
      <x:c r="P3322" s="14" t="n">
        <x:f>'Crosswalk'!G21</x:f>
        <x:v>0</x:v>
      </x:c>
      <x:c r="Q3322" s="14" t="n">
        <x:f>'Crosswalk'!H21</x:f>
        <x:v>0</x:v>
      </x:c>
      <x:c r="R3322" s="14" t="n">
        <x:f>'Crosswalk'!I21</x:f>
        <x:v>0</x:v>
      </x:c>
      <x:c r="S3322" s="14" t="n">
        <x:f>'Crosswalk'!J21</x:f>
        <x:v>0</x:v>
      </x:c>
      <x:c r="T3322" s="14" t="n">
        <x:f>'Crosswalk'!K21</x:f>
        <x:v>0</x:v>
      </x:c>
      <x:c r="U3322" s="14" t="n">
        <x:f>'Crosswalk'!L21</x:f>
        <x:v>0</x:v>
      </x:c>
      <x:c r="V3322" s="14" t="n">
        <x:f>'Crosswalk'!M21</x:f>
        <x:v>0</x:v>
      </x:c>
      <x:c r="W3322" s="14" t="n">
        <x:f>'Crosswalk'!N21</x:f>
        <x:v>0</x:v>
      </x:c>
      <x:c r="X3322" s="17" t="str">
        <x:v>LFS - Labour Force Survey</x:v>
      </x:c>
      <x:c r="Y3322" s="2" t="str"/>
      <x:c r="Z3322" s="17" t="str">
        <x:v>National 2024 division composition. Observed national industry detail; used only for composition within 2024 ILO modelled margins.</x:v>
      </x:c>
      <x:c r="AA3322" s="2" t="str"/>
      <x:c r="AB3322" s="2" t="str">
        <x:v>https://rplumber.ilo.org/data/indicator?format=.csv.gz&amp;id=EMP_TEMP_SEX_EC2_NB_A</x:v>
      </x:c>
    </x:row>
    <x:row r="3323" ht="48" customHeight="1">
      <x:c r="A3323" s="13" t="str">
        <x:v>THA</x:v>
      </x:c>
      <x:c r="B3323" s="13" t="str">
        <x:v>C</x:v>
      </x:c>
      <x:c r="C3323" s="13" t="str">
        <x:v>THA</x:v>
      </x:c>
      <x:c r="D3323" s="13" t="n">
        <x:v>2024</x:v>
      </x:c>
      <x:c r="E3323" s="13" t="str">
        <x:v>EC2_ISIC4_C18</x:v>
      </x:c>
      <x:c r="F3323" s="18" t="str">
        <x:v>Economic activity (ISIC-Rev.4), 2 digit level: 18 - Printing and reproduction of recorded media</x:v>
      </x:c>
      <x:c r="G3323" s="21" t="n">
        <x:v>78.41</x:v>
      </x:c>
      <x:c r="H3323" s="22" t="n">
        <x:v>1</x:v>
      </x:c>
      <x:c r="I3323" s="21" t="n">
        <x:f>SUM(G3315:G3338)</x:f>
        <x:v>6287.380000000001</x:v>
      </x:c>
      <x:c r="J3323" s="22" t="n">
        <x:f>G3323/I3323*H3323</x:f>
        <x:v>0.012471013363276912</x:v>
      </x:c>
      <x:c r="K3323" s="13" t="str">
        <x:v>ISIC4:18</x:v>
      </x:c>
      <x:c r="L3323" s="15" t="n">
        <x:f>'Crosswalk'!C22</x:f>
        <x:v>0</x:v>
      </x:c>
      <x:c r="M3323" s="15" t="n">
        <x:f>'Crosswalk'!D22</x:f>
        <x:v>0</x:v>
      </x:c>
      <x:c r="N3323" s="15" t="n">
        <x:f>'Crosswalk'!E22</x:f>
        <x:v>1</x:v>
      </x:c>
      <x:c r="O3323" s="15" t="n">
        <x:f>'Crosswalk'!F22</x:f>
        <x:v>0</x:v>
      </x:c>
      <x:c r="P3323" s="15" t="n">
        <x:f>'Crosswalk'!G22</x:f>
        <x:v>0</x:v>
      </x:c>
      <x:c r="Q3323" s="15" t="n">
        <x:f>'Crosswalk'!H22</x:f>
        <x:v>0</x:v>
      </x:c>
      <x:c r="R3323" s="15" t="n">
        <x:f>'Crosswalk'!I22</x:f>
        <x:v>0</x:v>
      </x:c>
      <x:c r="S3323" s="15" t="n">
        <x:f>'Crosswalk'!J22</x:f>
        <x:v>0</x:v>
      </x:c>
      <x:c r="T3323" s="15" t="n">
        <x:f>'Crosswalk'!K22</x:f>
        <x:v>0</x:v>
      </x:c>
      <x:c r="U3323" s="15" t="n">
        <x:f>'Crosswalk'!L22</x:f>
        <x:v>0</x:v>
      </x:c>
      <x:c r="V3323" s="15" t="n">
        <x:f>'Crosswalk'!M22</x:f>
        <x:v>0</x:v>
      </x:c>
      <x:c r="W3323" s="15" t="n">
        <x:f>'Crosswalk'!N22</x:f>
        <x:v>0</x:v>
      </x:c>
      <x:c r="X3323" s="18" t="str">
        <x:v>LFS - Labour Force Survey</x:v>
      </x:c>
      <x:c r="Y3323" s="13" t="str"/>
      <x:c r="Z3323" s="18" t="str">
        <x:v>National 2024 division composition. Observed national industry detail; used only for composition within 2024 ILO modelled margins.</x:v>
      </x:c>
      <x:c r="AA3323" s="13" t="str"/>
      <x:c r="AB3323" s="13" t="str">
        <x:v>https://rplumber.ilo.org/data/indicator?format=.csv.gz&amp;id=EMP_TEMP_SEX_EC2_NB_A</x:v>
      </x:c>
    </x:row>
    <x:row r="3324" ht="48" customHeight="1">
      <x:c r="A3324" s="2" t="str">
        <x:v>THA</x:v>
      </x:c>
      <x:c r="B3324" s="2" t="str">
        <x:v>C</x:v>
      </x:c>
      <x:c r="C3324" s="2" t="str">
        <x:v>THA</x:v>
      </x:c>
      <x:c r="D3324" s="2" t="n">
        <x:v>2024</x:v>
      </x:c>
      <x:c r="E3324" s="2" t="str">
        <x:v>EC2_ISIC4_C19</x:v>
      </x:c>
      <x:c r="F3324" s="17" t="str">
        <x:v>Economic activity (ISIC-Rev.4), 2 digit level: 19 - Manufacture of coke and refined petroleum products</x:v>
      </x:c>
      <x:c r="G3324" s="19" t="n">
        <x:v>41.732</x:v>
      </x:c>
      <x:c r="H3324" s="20" t="n">
        <x:v>1</x:v>
      </x:c>
      <x:c r="I3324" s="19" t="n">
        <x:f>SUM(G3315:G3338)</x:f>
        <x:v>6287.380000000001</x:v>
      </x:c>
      <x:c r="J3324" s="20" t="n">
        <x:f>G3324/I3324*H3324</x:f>
        <x:v>0.006637422901113022</x:v>
      </x:c>
      <x:c r="K3324" s="2" t="str">
        <x:v>ISIC4:19</x:v>
      </x:c>
      <x:c r="L3324" s="14" t="n">
        <x:f>'Crosswalk'!C23</x:f>
        <x:v>1</x:v>
      </x:c>
      <x:c r="M3324" s="14" t="n">
        <x:f>'Crosswalk'!D23</x:f>
        <x:v>0</x:v>
      </x:c>
      <x:c r="N3324" s="14" t="n">
        <x:f>'Crosswalk'!E23</x:f>
        <x:v>0</x:v>
      </x:c>
      <x:c r="O3324" s="14" t="n">
        <x:f>'Crosswalk'!F23</x:f>
        <x:v>0</x:v>
      </x:c>
      <x:c r="P3324" s="14" t="n">
        <x:f>'Crosswalk'!G23</x:f>
        <x:v>0</x:v>
      </x:c>
      <x:c r="Q3324" s="14" t="n">
        <x:f>'Crosswalk'!H23</x:f>
        <x:v>0</x:v>
      </x:c>
      <x:c r="R3324" s="14" t="n">
        <x:f>'Crosswalk'!I23</x:f>
        <x:v>0</x:v>
      </x:c>
      <x:c r="S3324" s="14" t="n">
        <x:f>'Crosswalk'!J23</x:f>
        <x:v>0</x:v>
      </x:c>
      <x:c r="T3324" s="14" t="n">
        <x:f>'Crosswalk'!K23</x:f>
        <x:v>0</x:v>
      </x:c>
      <x:c r="U3324" s="14" t="n">
        <x:f>'Crosswalk'!L23</x:f>
        <x:v>0</x:v>
      </x:c>
      <x:c r="V3324" s="14" t="n">
        <x:f>'Crosswalk'!M23</x:f>
        <x:v>0</x:v>
      </x:c>
      <x:c r="W3324" s="14" t="n">
        <x:f>'Crosswalk'!N23</x:f>
        <x:v>0</x:v>
      </x:c>
      <x:c r="X3324" s="17" t="str">
        <x:v>LFS - Labour Force Survey</x:v>
      </x:c>
      <x:c r="Y3324" s="2" t="str"/>
      <x:c r="Z3324" s="17" t="str">
        <x:v>National 2024 division composition. Observed national industry detail; used only for composition within 2024 ILO modelled margins.</x:v>
      </x:c>
      <x:c r="AA3324" s="2" t="str"/>
      <x:c r="AB3324" s="2" t="str">
        <x:v>https://rplumber.ilo.org/data/indicator?format=.csv.gz&amp;id=EMP_TEMP_SEX_EC2_NB_A</x:v>
      </x:c>
    </x:row>
    <x:row r="3325" ht="48" customHeight="1">
      <x:c r="A3325" s="13" t="str">
        <x:v>THA</x:v>
      </x:c>
      <x:c r="B3325" s="13" t="str">
        <x:v>C</x:v>
      </x:c>
      <x:c r="C3325" s="13" t="str">
        <x:v>THA</x:v>
      </x:c>
      <x:c r="D3325" s="13" t="n">
        <x:v>2024</x:v>
      </x:c>
      <x:c r="E3325" s="13" t="str">
        <x:v>EC2_ISIC4_C20</x:v>
      </x:c>
      <x:c r="F3325" s="18" t="str">
        <x:v>Economic activity (ISIC-Rev.4), 2 digit level: 20 - Manufacture of chemicals and chemical products</x:v>
      </x:c>
      <x:c r="G3325" s="21" t="n">
        <x:v>218.529</x:v>
      </x:c>
      <x:c r="H3325" s="22" t="n">
        <x:v>1</x:v>
      </x:c>
      <x:c r="I3325" s="21" t="n">
        <x:f>SUM(G3315:G3338)</x:f>
        <x:v>6287.380000000001</x:v>
      </x:c>
      <x:c r="J3325" s="22" t="n">
        <x:f>G3325/I3325*H3325</x:f>
        <x:v>0.03475676672954394</x:v>
      </x:c>
      <x:c r="K3325" s="13" t="str">
        <x:v>ISIC4:20</x:v>
      </x:c>
      <x:c r="L3325" s="15" t="n">
        <x:f>'Crosswalk'!C24</x:f>
        <x:v>0</x:v>
      </x:c>
      <x:c r="M3325" s="15" t="n">
        <x:f>'Crosswalk'!D24</x:f>
        <x:v>0.8</x:v>
      </x:c>
      <x:c r="N3325" s="15" t="n">
        <x:f>'Crosswalk'!E24</x:f>
        <x:v>0</x:v>
      </x:c>
      <x:c r="O3325" s="15" t="n">
        <x:f>'Crosswalk'!F24</x:f>
        <x:v>0</x:v>
      </x:c>
      <x:c r="P3325" s="15" t="n">
        <x:f>'Crosswalk'!G24</x:f>
        <x:v>0.2</x:v>
      </x:c>
      <x:c r="Q3325" s="15" t="n">
        <x:f>'Crosswalk'!H24</x:f>
        <x:v>0</x:v>
      </x:c>
      <x:c r="R3325" s="15" t="n">
        <x:f>'Crosswalk'!I24</x:f>
        <x:v>0</x:v>
      </x:c>
      <x:c r="S3325" s="15" t="n">
        <x:f>'Crosswalk'!J24</x:f>
        <x:v>0</x:v>
      </x:c>
      <x:c r="T3325" s="15" t="n">
        <x:f>'Crosswalk'!K24</x:f>
        <x:v>0</x:v>
      </x:c>
      <x:c r="U3325" s="15" t="n">
        <x:f>'Crosswalk'!L24</x:f>
        <x:v>0</x:v>
      </x:c>
      <x:c r="V3325" s="15" t="n">
        <x:f>'Crosswalk'!M24</x:f>
        <x:v>0</x:v>
      </x:c>
      <x:c r="W3325" s="15" t="n">
        <x:f>'Crosswalk'!N24</x:f>
        <x:v>0</x:v>
      </x:c>
      <x:c r="X3325" s="18" t="str">
        <x:v>LFS - Labour Force Survey</x:v>
      </x:c>
      <x:c r="Y3325" s="13" t="str"/>
      <x:c r="Z3325" s="18" t="str">
        <x:v>National 2024 division composition. Observed national industry detail; used only for composition within 2024 ILO modelled margins.</x:v>
      </x:c>
      <x:c r="AA3325" s="13" t="str"/>
      <x:c r="AB3325" s="13" t="str">
        <x:v>https://rplumber.ilo.org/data/indicator?format=.csv.gz&amp;id=EMP_TEMP_SEX_EC2_NB_A</x:v>
      </x:c>
    </x:row>
    <x:row r="3326" ht="48" customHeight="1">
      <x:c r="A3326" s="2" t="str">
        <x:v>THA</x:v>
      </x:c>
      <x:c r="B3326" s="2" t="str">
        <x:v>C</x:v>
      </x:c>
      <x:c r="C3326" s="2" t="str">
        <x:v>THA</x:v>
      </x:c>
      <x:c r="D3326" s="2" t="n">
        <x:v>2024</x:v>
      </x:c>
      <x:c r="E3326" s="2" t="str">
        <x:v>EC2_ISIC4_C21</x:v>
      </x:c>
      <x:c r="F3326" s="17" t="str">
        <x:v>Economic activity (ISIC-Rev.4), 2 digit level: 21 - Manufacture of pharmaceuticals, medicinal chemical and botanical products</x:v>
      </x:c>
      <x:c r="G3326" s="19" t="n">
        <x:v>55.55</x:v>
      </x:c>
      <x:c r="H3326" s="20" t="n">
        <x:v>1</x:v>
      </x:c>
      <x:c r="I3326" s="19" t="n">
        <x:f>SUM(G3315:G3338)</x:f>
        <x:v>6287.380000000001</x:v>
      </x:c>
      <x:c r="J3326" s="20" t="n">
        <x:f>G3326/I3326*H3326</x:f>
        <x:v>0.008835158682949016</x:v>
      </x:c>
      <x:c r="K3326" s="2" t="str">
        <x:v>ISIC4:21</x:v>
      </x:c>
      <x:c r="L3326" s="14" t="n">
        <x:f>'Crosswalk'!C25</x:f>
        <x:v>0</x:v>
      </x:c>
      <x:c r="M3326" s="14" t="n">
        <x:f>'Crosswalk'!D25</x:f>
        <x:v>0</x:v>
      </x:c>
      <x:c r="N3326" s="14" t="n">
        <x:f>'Crosswalk'!E25</x:f>
        <x:v>0</x:v>
      </x:c>
      <x:c r="O3326" s="14" t="n">
        <x:f>'Crosswalk'!F25</x:f>
        <x:v>0</x:v>
      </x:c>
      <x:c r="P3326" s="14" t="n">
        <x:f>'Crosswalk'!G25</x:f>
        <x:v>0</x:v>
      </x:c>
      <x:c r="Q3326" s="14" t="n">
        <x:f>'Crosswalk'!H25</x:f>
        <x:v>1</x:v>
      </x:c>
      <x:c r="R3326" s="14" t="n">
        <x:f>'Crosswalk'!I25</x:f>
        <x:v>0</x:v>
      </x:c>
      <x:c r="S3326" s="14" t="n">
        <x:f>'Crosswalk'!J25</x:f>
        <x:v>0</x:v>
      </x:c>
      <x:c r="T3326" s="14" t="n">
        <x:f>'Crosswalk'!K25</x:f>
        <x:v>0</x:v>
      </x:c>
      <x:c r="U3326" s="14" t="n">
        <x:f>'Crosswalk'!L25</x:f>
        <x:v>0</x:v>
      </x:c>
      <x:c r="V3326" s="14" t="n">
        <x:f>'Crosswalk'!M25</x:f>
        <x:v>0</x:v>
      </x:c>
      <x:c r="W3326" s="14" t="n">
        <x:f>'Crosswalk'!N25</x:f>
        <x:v>0</x:v>
      </x:c>
      <x:c r="X3326" s="17" t="str">
        <x:v>LFS - Labour Force Survey</x:v>
      </x:c>
      <x:c r="Y3326" s="2" t="str"/>
      <x:c r="Z3326" s="17" t="str">
        <x:v>National 2024 division composition. Observed national industry detail; used only for composition within 2024 ILO modelled margins.</x:v>
      </x:c>
      <x:c r="AA3326" s="2" t="str"/>
      <x:c r="AB3326" s="2" t="str">
        <x:v>https://rplumber.ilo.org/data/indicator?format=.csv.gz&amp;id=EMP_TEMP_SEX_EC2_NB_A</x:v>
      </x:c>
    </x:row>
    <x:row r="3327" ht="48" customHeight="1">
      <x:c r="A3327" s="13" t="str">
        <x:v>THA</x:v>
      </x:c>
      <x:c r="B3327" s="13" t="str">
        <x:v>C</x:v>
      </x:c>
      <x:c r="C3327" s="13" t="str">
        <x:v>THA</x:v>
      </x:c>
      <x:c r="D3327" s="13" t="n">
        <x:v>2024</x:v>
      </x:c>
      <x:c r="E3327" s="13" t="str">
        <x:v>EC2_ISIC4_C22</x:v>
      </x:c>
      <x:c r="F3327" s="18" t="str">
        <x:v>Economic activity (ISIC-Rev.4), 2 digit level: 22 - Manufacture of rubber and plastics products</x:v>
      </x:c>
      <x:c r="G3327" s="21" t="n">
        <x:v>397.132</x:v>
      </x:c>
      <x:c r="H3327" s="22" t="n">
        <x:v>1</x:v>
      </x:c>
      <x:c r="I3327" s="21" t="n">
        <x:f>SUM(G3315:G3338)</x:f>
        <x:v>6287.380000000001</x:v>
      </x:c>
      <x:c r="J3327" s="22" t="n">
        <x:f>G3327/I3327*H3327</x:f>
        <x:v>0.06316335262064643</x:v>
      </x:c>
      <x:c r="K3327" s="13" t="str">
        <x:v>ISIC4:22</x:v>
      </x:c>
      <x:c r="L3327" s="15" t="n">
        <x:f>'Crosswalk'!C26</x:f>
        <x:v>0</x:v>
      </x:c>
      <x:c r="M3327" s="15" t="n">
        <x:f>'Crosswalk'!D26</x:f>
        <x:v>0.5</x:v>
      </x:c>
      <x:c r="N3327" s="15" t="n">
        <x:f>'Crosswalk'!E26</x:f>
        <x:v>0.2</x:v>
      </x:c>
      <x:c r="O3327" s="15" t="n">
        <x:f>'Crosswalk'!F26</x:f>
        <x:v>0.3</x:v>
      </x:c>
      <x:c r="P3327" s="15" t="n">
        <x:f>'Crosswalk'!G26</x:f>
        <x:v>0</x:v>
      </x:c>
      <x:c r="Q3327" s="15" t="n">
        <x:f>'Crosswalk'!H26</x:f>
        <x:v>0</x:v>
      </x:c>
      <x:c r="R3327" s="15" t="n">
        <x:f>'Crosswalk'!I26</x:f>
        <x:v>0</x:v>
      </x:c>
      <x:c r="S3327" s="15" t="n">
        <x:f>'Crosswalk'!J26</x:f>
        <x:v>0</x:v>
      </x:c>
      <x:c r="T3327" s="15" t="n">
        <x:f>'Crosswalk'!K26</x:f>
        <x:v>0</x:v>
      </x:c>
      <x:c r="U3327" s="15" t="n">
        <x:f>'Crosswalk'!L26</x:f>
        <x:v>0</x:v>
      </x:c>
      <x:c r="V3327" s="15" t="n">
        <x:f>'Crosswalk'!M26</x:f>
        <x:v>0</x:v>
      </x:c>
      <x:c r="W3327" s="15" t="n">
        <x:f>'Crosswalk'!N26</x:f>
        <x:v>0</x:v>
      </x:c>
      <x:c r="X3327" s="18" t="str">
        <x:v>LFS - Labour Force Survey</x:v>
      </x:c>
      <x:c r="Y3327" s="13" t="str"/>
      <x:c r="Z3327" s="18" t="str">
        <x:v>National 2024 division composition. Observed national industry detail; used only for composition within 2024 ILO modelled margins.</x:v>
      </x:c>
      <x:c r="AA3327" s="13" t="str"/>
      <x:c r="AB3327" s="13" t="str">
        <x:v>https://rplumber.ilo.org/data/indicator?format=.csv.gz&amp;id=EMP_TEMP_SEX_EC2_NB_A</x:v>
      </x:c>
    </x:row>
    <x:row r="3328" ht="48" customHeight="1">
      <x:c r="A3328" s="2" t="str">
        <x:v>THA</x:v>
      </x:c>
      <x:c r="B3328" s="2" t="str">
        <x:v>C</x:v>
      </x:c>
      <x:c r="C3328" s="2" t="str">
        <x:v>THA</x:v>
      </x:c>
      <x:c r="D3328" s="2" t="n">
        <x:v>2024</x:v>
      </x:c>
      <x:c r="E3328" s="2" t="str">
        <x:v>EC2_ISIC4_C23</x:v>
      </x:c>
      <x:c r="F3328" s="17" t="str">
        <x:v>Economic activity (ISIC-Rev.4), 2 digit level: 23 - Manufacture of other non-metallic mineral products</x:v>
      </x:c>
      <x:c r="G3328" s="19" t="n">
        <x:v>250.706</x:v>
      </x:c>
      <x:c r="H3328" s="20" t="n">
        <x:v>1</x:v>
      </x:c>
      <x:c r="I3328" s="19" t="n">
        <x:f>SUM(G3315:G3338)</x:f>
        <x:v>6287.380000000001</x:v>
      </x:c>
      <x:c r="J3328" s="20" t="n">
        <x:f>G3328/I3328*H3328</x:f>
        <x:v>0.039874478717685256</x:v>
      </x:c>
      <x:c r="K3328" s="2" t="str">
        <x:v>ISIC4:23</x:v>
      </x:c>
      <x:c r="L3328" s="14" t="n">
        <x:f>'Crosswalk'!C27</x:f>
        <x:v>0</x:v>
      </x:c>
      <x:c r="M3328" s="14" t="n">
        <x:f>'Crosswalk'!D27</x:f>
        <x:v>0.85</x:v>
      </x:c>
      <x:c r="N3328" s="14" t="n">
        <x:f>'Crosswalk'!E27</x:f>
        <x:v>0.15</x:v>
      </x:c>
      <x:c r="O3328" s="14" t="n">
        <x:f>'Crosswalk'!F27</x:f>
        <x:v>0</x:v>
      </x:c>
      <x:c r="P3328" s="14" t="n">
        <x:f>'Crosswalk'!G27</x:f>
        <x:v>0</x:v>
      </x:c>
      <x:c r="Q3328" s="14" t="n">
        <x:f>'Crosswalk'!H27</x:f>
        <x:v>0</x:v>
      </x:c>
      <x:c r="R3328" s="14" t="n">
        <x:f>'Crosswalk'!I27</x:f>
        <x:v>0</x:v>
      </x:c>
      <x:c r="S3328" s="14" t="n">
        <x:f>'Crosswalk'!J27</x:f>
        <x:v>0</x:v>
      </x:c>
      <x:c r="T3328" s="14" t="n">
        <x:f>'Crosswalk'!K27</x:f>
        <x:v>0</x:v>
      </x:c>
      <x:c r="U3328" s="14" t="n">
        <x:f>'Crosswalk'!L27</x:f>
        <x:v>0</x:v>
      </x:c>
      <x:c r="V3328" s="14" t="n">
        <x:f>'Crosswalk'!M27</x:f>
        <x:v>0</x:v>
      </x:c>
      <x:c r="W3328" s="14" t="n">
        <x:f>'Crosswalk'!N27</x:f>
        <x:v>0</x:v>
      </x:c>
      <x:c r="X3328" s="17" t="str">
        <x:v>LFS - Labour Force Survey</x:v>
      </x:c>
      <x:c r="Y3328" s="2" t="str"/>
      <x:c r="Z3328" s="17" t="str">
        <x:v>National 2024 division composition. Observed national industry detail; used only for composition within 2024 ILO modelled margins.</x:v>
      </x:c>
      <x:c r="AA3328" s="2" t="str"/>
      <x:c r="AB3328" s="2" t="str">
        <x:v>https://rplumber.ilo.org/data/indicator?format=.csv.gz&amp;id=EMP_TEMP_SEX_EC2_NB_A</x:v>
      </x:c>
    </x:row>
    <x:row r="3329" ht="48" customHeight="1">
      <x:c r="A3329" s="13" t="str">
        <x:v>THA</x:v>
      </x:c>
      <x:c r="B3329" s="13" t="str">
        <x:v>C</x:v>
      </x:c>
      <x:c r="C3329" s="13" t="str">
        <x:v>THA</x:v>
      </x:c>
      <x:c r="D3329" s="13" t="n">
        <x:v>2024</x:v>
      </x:c>
      <x:c r="E3329" s="13" t="str">
        <x:v>EC2_ISIC4_C24</x:v>
      </x:c>
      <x:c r="F3329" s="18" t="str">
        <x:v>Economic activity (ISIC-Rev.4), 2 digit level: 24 - Manufacture of basic metals</x:v>
      </x:c>
      <x:c r="G3329" s="21" t="n">
        <x:v>152.084</x:v>
      </x:c>
      <x:c r="H3329" s="22" t="n">
        <x:v>1</x:v>
      </x:c>
      <x:c r="I3329" s="21" t="n">
        <x:f>SUM(G3315:G3338)</x:f>
        <x:v>6287.380000000001</x:v>
      </x:c>
      <x:c r="J3329" s="22" t="n">
        <x:f>G3329/I3329*H3329</x:f>
        <x:v>0.024188771793656496</x:v>
      </x:c>
      <x:c r="K3329" s="13" t="str">
        <x:v>ISIC4:24</x:v>
      </x:c>
      <x:c r="L3329" s="15" t="n">
        <x:f>'Crosswalk'!C28</x:f>
        <x:v>0</x:v>
      </x:c>
      <x:c r="M3329" s="15" t="n">
        <x:f>'Crosswalk'!D28</x:f>
        <x:v>1</x:v>
      </x:c>
      <x:c r="N3329" s="15" t="n">
        <x:f>'Crosswalk'!E28</x:f>
        <x:v>0</x:v>
      </x:c>
      <x:c r="O3329" s="15" t="n">
        <x:f>'Crosswalk'!F28</x:f>
        <x:v>0</x:v>
      </x:c>
      <x:c r="P3329" s="15" t="n">
        <x:f>'Crosswalk'!G28</x:f>
        <x:v>0</x:v>
      </x:c>
      <x:c r="Q3329" s="15" t="n">
        <x:f>'Crosswalk'!H28</x:f>
        <x:v>0</x:v>
      </x:c>
      <x:c r="R3329" s="15" t="n">
        <x:f>'Crosswalk'!I28</x:f>
        <x:v>0</x:v>
      </x:c>
      <x:c r="S3329" s="15" t="n">
        <x:f>'Crosswalk'!J28</x:f>
        <x:v>0</x:v>
      </x:c>
      <x:c r="T3329" s="15" t="n">
        <x:f>'Crosswalk'!K28</x:f>
        <x:v>0</x:v>
      </x:c>
      <x:c r="U3329" s="15" t="n">
        <x:f>'Crosswalk'!L28</x:f>
        <x:v>0</x:v>
      </x:c>
      <x:c r="V3329" s="15" t="n">
        <x:f>'Crosswalk'!M28</x:f>
        <x:v>0</x:v>
      </x:c>
      <x:c r="W3329" s="15" t="n">
        <x:f>'Crosswalk'!N28</x:f>
        <x:v>0</x:v>
      </x:c>
      <x:c r="X3329" s="18" t="str">
        <x:v>LFS - Labour Force Survey</x:v>
      </x:c>
      <x:c r="Y3329" s="13" t="str"/>
      <x:c r="Z3329" s="18" t="str">
        <x:v>National 2024 division composition. Observed national industry detail; used only for composition within 2024 ILO modelled margins.</x:v>
      </x:c>
      <x:c r="AA3329" s="13" t="str"/>
      <x:c r="AB3329" s="13" t="str">
        <x:v>https://rplumber.ilo.org/data/indicator?format=.csv.gz&amp;id=EMP_TEMP_SEX_EC2_NB_A</x:v>
      </x:c>
    </x:row>
    <x:row r="3330" ht="48" customHeight="1">
      <x:c r="A3330" s="2" t="str">
        <x:v>THA</x:v>
      </x:c>
      <x:c r="B3330" s="2" t="str">
        <x:v>C</x:v>
      </x:c>
      <x:c r="C3330" s="2" t="str">
        <x:v>THA</x:v>
      </x:c>
      <x:c r="D3330" s="2" t="n">
        <x:v>2024</x:v>
      </x:c>
      <x:c r="E3330" s="2" t="str">
        <x:v>EC2_ISIC4_C25</x:v>
      </x:c>
      <x:c r="F3330" s="17" t="str">
        <x:v>Economic activity (ISIC-Rev.4), 2 digit level: 25 - Manufacture of fabricated metal products, except machinery and equipment</x:v>
      </x:c>
      <x:c r="G3330" s="19" t="n">
        <x:v>358.47</x:v>
      </x:c>
      <x:c r="H3330" s="20" t="n">
        <x:v>1</x:v>
      </x:c>
      <x:c r="I3330" s="19" t="n">
        <x:f>SUM(G3315:G3338)</x:f>
        <x:v>6287.380000000001</x:v>
      </x:c>
      <x:c r="J3330" s="20" t="n">
        <x:f>G3330/I3330*H3330</x:f>
        <x:v>0.057014209416322854</x:v>
      </x:c>
      <x:c r="K3330" s="2" t="str">
        <x:v>ISIC4:25</x:v>
      </x:c>
      <x:c r="L3330" s="14" t="n">
        <x:f>'Crosswalk'!C29</x:f>
        <x:v>0</x:v>
      </x:c>
      <x:c r="M3330" s="14" t="n">
        <x:f>'Crosswalk'!D29</x:f>
        <x:v>0</x:v>
      </x:c>
      <x:c r="N3330" s="14" t="n">
        <x:f>'Crosswalk'!E29</x:f>
        <x:v>1</x:v>
      </x:c>
      <x:c r="O3330" s="14" t="n">
        <x:f>'Crosswalk'!F29</x:f>
        <x:v>0</x:v>
      </x:c>
      <x:c r="P3330" s="14" t="n">
        <x:f>'Crosswalk'!G29</x:f>
        <x:v>0</x:v>
      </x:c>
      <x:c r="Q3330" s="14" t="n">
        <x:f>'Crosswalk'!H29</x:f>
        <x:v>0</x:v>
      </x:c>
      <x:c r="R3330" s="14" t="n">
        <x:f>'Crosswalk'!I29</x:f>
        <x:v>0</x:v>
      </x:c>
      <x:c r="S3330" s="14" t="n">
        <x:f>'Crosswalk'!J29</x:f>
        <x:v>0</x:v>
      </x:c>
      <x:c r="T3330" s="14" t="n">
        <x:f>'Crosswalk'!K29</x:f>
        <x:v>0</x:v>
      </x:c>
      <x:c r="U3330" s="14" t="n">
        <x:f>'Crosswalk'!L29</x:f>
        <x:v>0</x:v>
      </x:c>
      <x:c r="V3330" s="14" t="n">
        <x:f>'Crosswalk'!M29</x:f>
        <x:v>0</x:v>
      </x:c>
      <x:c r="W3330" s="14" t="n">
        <x:f>'Crosswalk'!N29</x:f>
        <x:v>0</x:v>
      </x:c>
      <x:c r="X3330" s="17" t="str">
        <x:v>LFS - Labour Force Survey</x:v>
      </x:c>
      <x:c r="Y3330" s="2" t="str"/>
      <x:c r="Z3330" s="17" t="str">
        <x:v>National 2024 division composition. Observed national industry detail; used only for composition within 2024 ILO modelled margins.</x:v>
      </x:c>
      <x:c r="AA3330" s="2" t="str"/>
      <x:c r="AB3330" s="2" t="str">
        <x:v>https://rplumber.ilo.org/data/indicator?format=.csv.gz&amp;id=EMP_TEMP_SEX_EC2_NB_A</x:v>
      </x:c>
    </x:row>
    <x:row r="3331" ht="48" customHeight="1">
      <x:c r="A3331" s="13" t="str">
        <x:v>THA</x:v>
      </x:c>
      <x:c r="B3331" s="13" t="str">
        <x:v>C</x:v>
      </x:c>
      <x:c r="C3331" s="13" t="str">
        <x:v>THA</x:v>
      </x:c>
      <x:c r="D3331" s="13" t="n">
        <x:v>2024</x:v>
      </x:c>
      <x:c r="E3331" s="13" t="str">
        <x:v>EC2_ISIC4_C26</x:v>
      </x:c>
      <x:c r="F3331" s="18" t="str">
        <x:v>Economic activity (ISIC-Rev.4), 2 digit level: 26 - Manufacture of computer, electronic and optical products</x:v>
      </x:c>
      <x:c r="G3331" s="21" t="n">
        <x:v>440.202</x:v>
      </x:c>
      <x:c r="H3331" s="22" t="n">
        <x:v>1</x:v>
      </x:c>
      <x:c r="I3331" s="21" t="n">
        <x:f>SUM(G3315:G3338)</x:f>
        <x:v>6287.380000000001</x:v>
      </x:c>
      <x:c r="J3331" s="22" t="n">
        <x:f>G3331/I3331*H3331</x:f>
        <x:v>0.07001358276420384</x:v>
      </x:c>
      <x:c r="K3331" s="13" t="str">
        <x:v>ISIC4:26</x:v>
      </x:c>
      <x:c r="L3331" s="15" t="n">
        <x:f>'Crosswalk'!C30</x:f>
        <x:v>0</x:v>
      </x:c>
      <x:c r="M3331" s="15" t="n">
        <x:f>'Crosswalk'!D30</x:f>
        <x:v>0</x:v>
      </x:c>
      <x:c r="N3331" s="15" t="n">
        <x:f>'Crosswalk'!E30</x:f>
        <x:v>0.05</x:v>
      </x:c>
      <x:c r="O3331" s="15" t="n">
        <x:f>'Crosswalk'!F30</x:f>
        <x:v>0.1</x:v>
      </x:c>
      <x:c r="P3331" s="15" t="n">
        <x:f>'Crosswalk'!G30</x:f>
        <x:v>0</x:v>
      </x:c>
      <x:c r="Q3331" s="15" t="n">
        <x:f>'Crosswalk'!H30</x:f>
        <x:v>0.1</x:v>
      </x:c>
      <x:c r="R3331" s="15" t="n">
        <x:f>'Crosswalk'!I30</x:f>
        <x:v>0</x:v>
      </x:c>
      <x:c r="S3331" s="15" t="n">
        <x:f>'Crosswalk'!J30</x:f>
        <x:v>0.75</x:v>
      </x:c>
      <x:c r="T3331" s="15" t="n">
        <x:f>'Crosswalk'!K30</x:f>
        <x:v>0</x:v>
      </x:c>
      <x:c r="U3331" s="15" t="n">
        <x:f>'Crosswalk'!L30</x:f>
        <x:v>0</x:v>
      </x:c>
      <x:c r="V3331" s="15" t="n">
        <x:f>'Crosswalk'!M30</x:f>
        <x:v>0</x:v>
      </x:c>
      <x:c r="W3331" s="15" t="n">
        <x:f>'Crosswalk'!N30</x:f>
        <x:v>0</x:v>
      </x:c>
      <x:c r="X3331" s="18" t="str">
        <x:v>LFS - Labour Force Survey</x:v>
      </x:c>
      <x:c r="Y3331" s="13" t="str"/>
      <x:c r="Z3331" s="18" t="str">
        <x:v>National 2024 division composition. Observed national industry detail; used only for composition within 2024 ILO modelled margins.</x:v>
      </x:c>
      <x:c r="AA3331" s="13" t="str"/>
      <x:c r="AB3331" s="13" t="str">
        <x:v>https://rplumber.ilo.org/data/indicator?format=.csv.gz&amp;id=EMP_TEMP_SEX_EC2_NB_A</x:v>
      </x:c>
    </x:row>
    <x:row r="3332" ht="48" customHeight="1">
      <x:c r="A3332" s="2" t="str">
        <x:v>THA</x:v>
      </x:c>
      <x:c r="B3332" s="2" t="str">
        <x:v>C</x:v>
      </x:c>
      <x:c r="C3332" s="2" t="str">
        <x:v>THA</x:v>
      </x:c>
      <x:c r="D3332" s="2" t="n">
        <x:v>2024</x:v>
      </x:c>
      <x:c r="E3332" s="2" t="str">
        <x:v>EC2_ISIC4_C27</x:v>
      </x:c>
      <x:c r="F3332" s="17" t="str">
        <x:v>Economic activity (ISIC-Rev.4), 2 digit level: 27 - Manufacture of electrical equipment</x:v>
      </x:c>
      <x:c r="G3332" s="19" t="n">
        <x:v>186.447</x:v>
      </x:c>
      <x:c r="H3332" s="20" t="n">
        <x:v>1</x:v>
      </x:c>
      <x:c r="I3332" s="19" t="n">
        <x:f>SUM(G3315:G3338)</x:f>
        <x:v>6287.380000000001</x:v>
      </x:c>
      <x:c r="J3332" s="20" t="n">
        <x:f>G3332/I3332*H3332</x:f>
        <x:v>0.02965416437371369</x:v>
      </x:c>
      <x:c r="K3332" s="2" t="str">
        <x:v>ISIC4:27</x:v>
      </x:c>
      <x:c r="L3332" s="14" t="n">
        <x:f>'Crosswalk'!C31</x:f>
        <x:v>0</x:v>
      </x:c>
      <x:c r="M3332" s="14" t="n">
        <x:f>'Crosswalk'!D31</x:f>
        <x:v>0</x:v>
      </x:c>
      <x:c r="N3332" s="14" t="n">
        <x:f>'Crosswalk'!E31</x:f>
        <x:v>0.85</x:v>
      </x:c>
      <x:c r="O3332" s="14" t="n">
        <x:f>'Crosswalk'!F31</x:f>
        <x:v>0.15</x:v>
      </x:c>
      <x:c r="P3332" s="14" t="n">
        <x:f>'Crosswalk'!G31</x:f>
        <x:v>0</x:v>
      </x:c>
      <x:c r="Q3332" s="14" t="n">
        <x:f>'Crosswalk'!H31</x:f>
        <x:v>0</x:v>
      </x:c>
      <x:c r="R3332" s="14" t="n">
        <x:f>'Crosswalk'!I31</x:f>
        <x:v>0</x:v>
      </x:c>
      <x:c r="S3332" s="14" t="n">
        <x:f>'Crosswalk'!J31</x:f>
        <x:v>0</x:v>
      </x:c>
      <x:c r="T3332" s="14" t="n">
        <x:f>'Crosswalk'!K31</x:f>
        <x:v>0</x:v>
      </x:c>
      <x:c r="U3332" s="14" t="n">
        <x:f>'Crosswalk'!L31</x:f>
        <x:v>0</x:v>
      </x:c>
      <x:c r="V3332" s="14" t="n">
        <x:f>'Crosswalk'!M31</x:f>
        <x:v>0</x:v>
      </x:c>
      <x:c r="W3332" s="14" t="n">
        <x:f>'Crosswalk'!N31</x:f>
        <x:v>0</x:v>
      </x:c>
      <x:c r="X3332" s="17" t="str">
        <x:v>LFS - Labour Force Survey</x:v>
      </x:c>
      <x:c r="Y3332" s="2" t="str"/>
      <x:c r="Z3332" s="17" t="str">
        <x:v>National 2024 division composition. Observed national industry detail; used only for composition within 2024 ILO modelled margins.</x:v>
      </x:c>
      <x:c r="AA3332" s="2" t="str"/>
      <x:c r="AB3332" s="2" t="str">
        <x:v>https://rplumber.ilo.org/data/indicator?format=.csv.gz&amp;id=EMP_TEMP_SEX_EC2_NB_A</x:v>
      </x:c>
    </x:row>
    <x:row r="3333" ht="48" customHeight="1">
      <x:c r="A3333" s="13" t="str">
        <x:v>THA</x:v>
      </x:c>
      <x:c r="B3333" s="13" t="str">
        <x:v>C</x:v>
      </x:c>
      <x:c r="C3333" s="13" t="str">
        <x:v>THA</x:v>
      </x:c>
      <x:c r="D3333" s="13" t="n">
        <x:v>2024</x:v>
      </x:c>
      <x:c r="E3333" s="13" t="str">
        <x:v>EC2_ISIC4_C28</x:v>
      </x:c>
      <x:c r="F3333" s="18" t="str">
        <x:v>Economic activity (ISIC-Rev.4), 2 digit level: 28 - Manufacture of machinery and equipment n.e.c.</x:v>
      </x:c>
      <x:c r="G3333" s="21" t="n">
        <x:v>178.352</x:v>
      </x:c>
      <x:c r="H3333" s="22" t="n">
        <x:v>1</x:v>
      </x:c>
      <x:c r="I3333" s="21" t="n">
        <x:f>SUM(G3315:G3338)</x:f>
        <x:v>6287.380000000001</x:v>
      </x:c>
      <x:c r="J3333" s="22" t="n">
        <x:f>G3333/I3333*H3333</x:f>
        <x:v>0.028366664652049022</x:v>
      </x:c>
      <x:c r="K3333" s="13" t="str">
        <x:v>ISIC4:28</x:v>
      </x:c>
      <x:c r="L3333" s="15" t="n">
        <x:f>'Crosswalk'!C32</x:f>
        <x:v>0</x:v>
      </x:c>
      <x:c r="M3333" s="15" t="n">
        <x:f>'Crosswalk'!D32</x:f>
        <x:v>0</x:v>
      </x:c>
      <x:c r="N3333" s="15" t="n">
        <x:f>'Crosswalk'!E32</x:f>
        <x:v>1</x:v>
      </x:c>
      <x:c r="O3333" s="15" t="n">
        <x:f>'Crosswalk'!F32</x:f>
        <x:v>0</x:v>
      </x:c>
      <x:c r="P3333" s="15" t="n">
        <x:f>'Crosswalk'!G32</x:f>
        <x:v>0</x:v>
      </x:c>
      <x:c r="Q3333" s="15" t="n">
        <x:f>'Crosswalk'!H32</x:f>
        <x:v>0</x:v>
      </x:c>
      <x:c r="R3333" s="15" t="n">
        <x:f>'Crosswalk'!I32</x:f>
        <x:v>0</x:v>
      </x:c>
      <x:c r="S3333" s="15" t="n">
        <x:f>'Crosswalk'!J32</x:f>
        <x:v>0</x:v>
      </x:c>
      <x:c r="T3333" s="15" t="n">
        <x:f>'Crosswalk'!K32</x:f>
        <x:v>0</x:v>
      </x:c>
      <x:c r="U3333" s="15" t="n">
        <x:f>'Crosswalk'!L32</x:f>
        <x:v>0</x:v>
      </x:c>
      <x:c r="V3333" s="15" t="n">
        <x:f>'Crosswalk'!M32</x:f>
        <x:v>0</x:v>
      </x:c>
      <x:c r="W3333" s="15" t="n">
        <x:f>'Crosswalk'!N32</x:f>
        <x:v>0</x:v>
      </x:c>
      <x:c r="X3333" s="18" t="str">
        <x:v>LFS - Labour Force Survey</x:v>
      </x:c>
      <x:c r="Y3333" s="13" t="str"/>
      <x:c r="Z3333" s="18" t="str">
        <x:v>National 2024 division composition. Observed national industry detail; used only for composition within 2024 ILO modelled margins.</x:v>
      </x:c>
      <x:c r="AA3333" s="13" t="str"/>
      <x:c r="AB3333" s="13" t="str">
        <x:v>https://rplumber.ilo.org/data/indicator?format=.csv.gz&amp;id=EMP_TEMP_SEX_EC2_NB_A</x:v>
      </x:c>
    </x:row>
    <x:row r="3334" ht="48" customHeight="1">
      <x:c r="A3334" s="2" t="str">
        <x:v>THA</x:v>
      </x:c>
      <x:c r="B3334" s="2" t="str">
        <x:v>C</x:v>
      </x:c>
      <x:c r="C3334" s="2" t="str">
        <x:v>THA</x:v>
      </x:c>
      <x:c r="D3334" s="2" t="n">
        <x:v>2024</x:v>
      </x:c>
      <x:c r="E3334" s="2" t="str">
        <x:v>EC2_ISIC4_C29</x:v>
      </x:c>
      <x:c r="F3334" s="17" t="str">
        <x:v>Economic activity (ISIC-Rev.4), 2 digit level: 29 - Manufacture of motor vehicles, trailers and semi-trailers</x:v>
      </x:c>
      <x:c r="G3334" s="19" t="n">
        <x:v>437.628</x:v>
      </x:c>
      <x:c r="H3334" s="20" t="n">
        <x:v>1</x:v>
      </x:c>
      <x:c r="I3334" s="19" t="n">
        <x:f>SUM(G3315:G3338)</x:f>
        <x:v>6287.380000000001</x:v>
      </x:c>
      <x:c r="J3334" s="20" t="n">
        <x:f>G3334/I3334*H3334</x:f>
        <x:v>0.06960419125295432</x:v>
      </x:c>
      <x:c r="K3334" s="2" t="str">
        <x:v>ISIC4:29</x:v>
      </x:c>
      <x:c r="L3334" s="14" t="n">
        <x:f>'Crosswalk'!C33</x:f>
        <x:v>0</x:v>
      </x:c>
      <x:c r="M3334" s="14" t="n">
        <x:f>'Crosswalk'!D33</x:f>
        <x:v>0</x:v>
      </x:c>
      <x:c r="N3334" s="14" t="n">
        <x:f>'Crosswalk'!E33</x:f>
        <x:v>0</x:v>
      </x:c>
      <x:c r="O3334" s="14" t="n">
        <x:f>'Crosswalk'!F33</x:f>
        <x:v>1</x:v>
      </x:c>
      <x:c r="P3334" s="14" t="n">
        <x:f>'Crosswalk'!G33</x:f>
        <x:v>0</x:v>
      </x:c>
      <x:c r="Q3334" s="14" t="n">
        <x:f>'Crosswalk'!H33</x:f>
        <x:v>0</x:v>
      </x:c>
      <x:c r="R3334" s="14" t="n">
        <x:f>'Crosswalk'!I33</x:f>
        <x:v>0</x:v>
      </x:c>
      <x:c r="S3334" s="14" t="n">
        <x:f>'Crosswalk'!J33</x:f>
        <x:v>0</x:v>
      </x:c>
      <x:c r="T3334" s="14" t="n">
        <x:f>'Crosswalk'!K33</x:f>
        <x:v>0</x:v>
      </x:c>
      <x:c r="U3334" s="14" t="n">
        <x:f>'Crosswalk'!L33</x:f>
        <x:v>0</x:v>
      </x:c>
      <x:c r="V3334" s="14" t="n">
        <x:f>'Crosswalk'!M33</x:f>
        <x:v>0</x:v>
      </x:c>
      <x:c r="W3334" s="14" t="n">
        <x:f>'Crosswalk'!N33</x:f>
        <x:v>0</x:v>
      </x:c>
      <x:c r="X3334" s="17" t="str">
        <x:v>LFS - Labour Force Survey</x:v>
      </x:c>
      <x:c r="Y3334" s="2" t="str"/>
      <x:c r="Z3334" s="17" t="str">
        <x:v>National 2024 division composition. Observed national industry detail; used only for composition within 2024 ILO modelled margins.</x:v>
      </x:c>
      <x:c r="AA3334" s="2" t="str"/>
      <x:c r="AB3334" s="2" t="str">
        <x:v>https://rplumber.ilo.org/data/indicator?format=.csv.gz&amp;id=EMP_TEMP_SEX_EC2_NB_A</x:v>
      </x:c>
    </x:row>
    <x:row r="3335" ht="48" customHeight="1">
      <x:c r="A3335" s="13" t="str">
        <x:v>THA</x:v>
      </x:c>
      <x:c r="B3335" s="13" t="str">
        <x:v>C</x:v>
      </x:c>
      <x:c r="C3335" s="13" t="str">
        <x:v>THA</x:v>
      </x:c>
      <x:c r="D3335" s="13" t="n">
        <x:v>2024</x:v>
      </x:c>
      <x:c r="E3335" s="13" t="str">
        <x:v>EC2_ISIC4_C30</x:v>
      </x:c>
      <x:c r="F3335" s="18" t="str">
        <x:v>Economic activity (ISIC-Rev.4), 2 digit level: 30 - Manufacture of other transport equipment</x:v>
      </x:c>
      <x:c r="G3335" s="21" t="n">
        <x:v>71.545</x:v>
      </x:c>
      <x:c r="H3335" s="22" t="n">
        <x:v>1</x:v>
      </x:c>
      <x:c r="I3335" s="21" t="n">
        <x:f>SUM(G3315:G3338)</x:f>
        <x:v>6287.380000000001</x:v>
      </x:c>
      <x:c r="J3335" s="22" t="n">
        <x:f>G3335/I3335*H3335</x:f>
        <x:v>0.011379143617850359</x:v>
      </x:c>
      <x:c r="K3335" s="13" t="str">
        <x:v>ISIC4:30</x:v>
      </x:c>
      <x:c r="L3335" s="15" t="n">
        <x:f>'Crosswalk'!C34</x:f>
        <x:v>0</x:v>
      </x:c>
      <x:c r="M3335" s="15" t="n">
        <x:f>'Crosswalk'!D34</x:f>
        <x:v>0</x:v>
      </x:c>
      <x:c r="N3335" s="15" t="n">
        <x:f>'Crosswalk'!E34</x:f>
        <x:v>0.9</x:v>
      </x:c>
      <x:c r="O3335" s="15" t="n">
        <x:f>'Crosswalk'!F34</x:f>
        <x:v>0.1</x:v>
      </x:c>
      <x:c r="P3335" s="15" t="n">
        <x:f>'Crosswalk'!G34</x:f>
        <x:v>0</x:v>
      </x:c>
      <x:c r="Q3335" s="15" t="n">
        <x:f>'Crosswalk'!H34</x:f>
        <x:v>0</x:v>
      </x:c>
      <x:c r="R3335" s="15" t="n">
        <x:f>'Crosswalk'!I34</x:f>
        <x:v>0</x:v>
      </x:c>
      <x:c r="S3335" s="15" t="n">
        <x:f>'Crosswalk'!J34</x:f>
        <x:v>0</x:v>
      </x:c>
      <x:c r="T3335" s="15" t="n">
        <x:f>'Crosswalk'!K34</x:f>
        <x:v>0</x:v>
      </x:c>
      <x:c r="U3335" s="15" t="n">
        <x:f>'Crosswalk'!L34</x:f>
        <x:v>0</x:v>
      </x:c>
      <x:c r="V3335" s="15" t="n">
        <x:f>'Crosswalk'!M34</x:f>
        <x:v>0</x:v>
      </x:c>
      <x:c r="W3335" s="15" t="n">
        <x:f>'Crosswalk'!N34</x:f>
        <x:v>0</x:v>
      </x:c>
      <x:c r="X3335" s="18" t="str">
        <x:v>LFS - Labour Force Survey</x:v>
      </x:c>
      <x:c r="Y3335" s="13" t="str"/>
      <x:c r="Z3335" s="18" t="str">
        <x:v>National 2024 division composition. Observed national industry detail; used only for composition within 2024 ILO modelled margins.</x:v>
      </x:c>
      <x:c r="AA3335" s="13" t="str"/>
      <x:c r="AB3335" s="13" t="str">
        <x:v>https://rplumber.ilo.org/data/indicator?format=.csv.gz&amp;id=EMP_TEMP_SEX_EC2_NB_A</x:v>
      </x:c>
    </x:row>
    <x:row r="3336" ht="48" customHeight="1">
      <x:c r="A3336" s="2" t="str">
        <x:v>THA</x:v>
      </x:c>
      <x:c r="B3336" s="2" t="str">
        <x:v>C</x:v>
      </x:c>
      <x:c r="C3336" s="2" t="str">
        <x:v>THA</x:v>
      </x:c>
      <x:c r="D3336" s="2" t="n">
        <x:v>2024</x:v>
      </x:c>
      <x:c r="E3336" s="2" t="str">
        <x:v>EC2_ISIC4_C31</x:v>
      </x:c>
      <x:c r="F3336" s="17" t="str">
        <x:v>Economic activity (ISIC-Rev.4), 2 digit level: 31 - Manufacture of furniture</x:v>
      </x:c>
      <x:c r="G3336" s="19" t="n">
        <x:v>188.582</x:v>
      </x:c>
      <x:c r="H3336" s="20" t="n">
        <x:v>1</x:v>
      </x:c>
      <x:c r="I3336" s="19" t="n">
        <x:f>SUM(G3315:G3338)</x:f>
        <x:v>6287.380000000001</x:v>
      </x:c>
      <x:c r="J3336" s="20" t="n">
        <x:f>G3336/I3336*H3336</x:f>
        <x:v>0.029993733478809927</x:v>
      </x:c>
      <x:c r="K3336" s="2" t="str">
        <x:v>ISIC4:31</x:v>
      </x:c>
      <x:c r="L3336" s="14" t="n">
        <x:f>'Crosswalk'!C35</x:f>
        <x:v>0</x:v>
      </x:c>
      <x:c r="M3336" s="14" t="n">
        <x:f>'Crosswalk'!D35</x:f>
        <x:v>0</x:v>
      </x:c>
      <x:c r="N3336" s="14" t="n">
        <x:f>'Crosswalk'!E35</x:f>
        <x:v>0</x:v>
      </x:c>
      <x:c r="O3336" s="14" t="n">
        <x:f>'Crosswalk'!F35</x:f>
        <x:v>1</x:v>
      </x:c>
      <x:c r="P3336" s="14" t="n">
        <x:f>'Crosswalk'!G35</x:f>
        <x:v>0</x:v>
      </x:c>
      <x:c r="Q3336" s="14" t="n">
        <x:f>'Crosswalk'!H35</x:f>
        <x:v>0</x:v>
      </x:c>
      <x:c r="R3336" s="14" t="n">
        <x:f>'Crosswalk'!I35</x:f>
        <x:v>0</x:v>
      </x:c>
      <x:c r="S3336" s="14" t="n">
        <x:f>'Crosswalk'!J35</x:f>
        <x:v>0</x:v>
      </x:c>
      <x:c r="T3336" s="14" t="n">
        <x:f>'Crosswalk'!K35</x:f>
        <x:v>0</x:v>
      </x:c>
      <x:c r="U3336" s="14" t="n">
        <x:f>'Crosswalk'!L35</x:f>
        <x:v>0</x:v>
      </x:c>
      <x:c r="V3336" s="14" t="n">
        <x:f>'Crosswalk'!M35</x:f>
        <x:v>0</x:v>
      </x:c>
      <x:c r="W3336" s="14" t="n">
        <x:f>'Crosswalk'!N35</x:f>
        <x:v>0</x:v>
      </x:c>
      <x:c r="X3336" s="17" t="str">
        <x:v>LFS - Labour Force Survey</x:v>
      </x:c>
      <x:c r="Y3336" s="2" t="str"/>
      <x:c r="Z3336" s="17" t="str">
        <x:v>National 2024 division composition. Observed national industry detail; used only for composition within 2024 ILO modelled margins.</x:v>
      </x:c>
      <x:c r="AA3336" s="2" t="str"/>
      <x:c r="AB3336" s="2" t="str">
        <x:v>https://rplumber.ilo.org/data/indicator?format=.csv.gz&amp;id=EMP_TEMP_SEX_EC2_NB_A</x:v>
      </x:c>
    </x:row>
    <x:row r="3337" ht="48" customHeight="1">
      <x:c r="A3337" s="13" t="str">
        <x:v>THA</x:v>
      </x:c>
      <x:c r="B3337" s="13" t="str">
        <x:v>C</x:v>
      </x:c>
      <x:c r="C3337" s="13" t="str">
        <x:v>THA</x:v>
      </x:c>
      <x:c r="D3337" s="13" t="n">
        <x:v>2024</x:v>
      </x:c>
      <x:c r="E3337" s="13" t="str">
        <x:v>EC2_ISIC4_C32</x:v>
      </x:c>
      <x:c r="F3337" s="18" t="str">
        <x:v>Economic activity (ISIC-Rev.4), 2 digit level: 32 - Other manufacturing</x:v>
      </x:c>
      <x:c r="G3337" s="21" t="n">
        <x:v>326.885</x:v>
      </x:c>
      <x:c r="H3337" s="22" t="n">
        <x:v>1</x:v>
      </x:c>
      <x:c r="I3337" s="21" t="n">
        <x:f>SUM(G3315:G3338)</x:f>
        <x:v>6287.380000000001</x:v>
      </x:c>
      <x:c r="J3337" s="22" t="n">
        <x:f>G3337/I3337*H3337</x:f>
        <x:v>0.05199065429479369</x:v>
      </x:c>
      <x:c r="K3337" s="13" t="str">
        <x:v>ISIC4:32</x:v>
      </x:c>
      <x:c r="L3337" s="15" t="n">
        <x:f>'Crosswalk'!C36</x:f>
        <x:v>0</x:v>
      </x:c>
      <x:c r="M3337" s="15" t="n">
        <x:f>'Crosswalk'!D36</x:f>
        <x:v>0</x:v>
      </x:c>
      <x:c r="N3337" s="15" t="n">
        <x:f>'Crosswalk'!E36</x:f>
        <x:v>0.1</x:v>
      </x:c>
      <x:c r="O3337" s="15" t="n">
        <x:f>'Crosswalk'!F36</x:f>
        <x:v>0.65</x:v>
      </x:c>
      <x:c r="P3337" s="15" t="n">
        <x:f>'Crosswalk'!G36</x:f>
        <x:v>0</x:v>
      </x:c>
      <x:c r="Q3337" s="15" t="n">
        <x:f>'Crosswalk'!H36</x:f>
        <x:v>0.25</x:v>
      </x:c>
      <x:c r="R3337" s="15" t="n">
        <x:f>'Crosswalk'!I36</x:f>
        <x:v>0</x:v>
      </x:c>
      <x:c r="S3337" s="15" t="n">
        <x:f>'Crosswalk'!J36</x:f>
        <x:v>0</x:v>
      </x:c>
      <x:c r="T3337" s="15" t="n">
        <x:f>'Crosswalk'!K36</x:f>
        <x:v>0</x:v>
      </x:c>
      <x:c r="U3337" s="15" t="n">
        <x:f>'Crosswalk'!L36</x:f>
        <x:v>0</x:v>
      </x:c>
      <x:c r="V3337" s="15" t="n">
        <x:f>'Crosswalk'!M36</x:f>
        <x:v>0</x:v>
      </x:c>
      <x:c r="W3337" s="15" t="n">
        <x:f>'Crosswalk'!N36</x:f>
        <x:v>0</x:v>
      </x:c>
      <x:c r="X3337" s="18" t="str">
        <x:v>LFS - Labour Force Survey</x:v>
      </x:c>
      <x:c r="Y3337" s="13" t="str"/>
      <x:c r="Z3337" s="18" t="str">
        <x:v>National 2024 division composition. Observed national industry detail; used only for composition within 2024 ILO modelled margins.</x:v>
      </x:c>
      <x:c r="AA3337" s="13" t="str"/>
      <x:c r="AB3337" s="13" t="str">
        <x:v>https://rplumber.ilo.org/data/indicator?format=.csv.gz&amp;id=EMP_TEMP_SEX_EC2_NB_A</x:v>
      </x:c>
    </x:row>
    <x:row r="3338" ht="48" customHeight="1">
      <x:c r="A3338" s="2" t="str">
        <x:v>THA</x:v>
      </x:c>
      <x:c r="B3338" s="2" t="str">
        <x:v>C</x:v>
      </x:c>
      <x:c r="C3338" s="2" t="str">
        <x:v>THA</x:v>
      </x:c>
      <x:c r="D3338" s="2" t="n">
        <x:v>2024</x:v>
      </x:c>
      <x:c r="E3338" s="2" t="str">
        <x:v>EC2_ISIC4_C33</x:v>
      </x:c>
      <x:c r="F3338" s="17" t="str">
        <x:v>Economic activity (ISIC-Rev.4), 2 digit level: 33 - Repair and installation of machinery and equipment</x:v>
      </x:c>
      <x:c r="G3338" s="19" t="n">
        <x:v>98.077</x:v>
      </x:c>
      <x:c r="H3338" s="20" t="n">
        <x:v>1</x:v>
      </x:c>
      <x:c r="I3338" s="19" t="n">
        <x:f>SUM(G3315:G3338)</x:f>
        <x:v>6287.380000000001</x:v>
      </x:c>
      <x:c r="J3338" s="20" t="n">
        <x:f>G3338/I3338*H3338</x:f>
        <x:v>0.015599025349191553</x:v>
      </x:c>
      <x:c r="K3338" s="2" t="str">
        <x:v>ISIC4:33</x:v>
      </x:c>
      <x:c r="L3338" s="14" t="n">
        <x:f>'Crosswalk'!C37</x:f>
        <x:v>0</x:v>
      </x:c>
      <x:c r="M3338" s="14" t="n">
        <x:f>'Crosswalk'!D37</x:f>
        <x:v>0</x:v>
      </x:c>
      <x:c r="N3338" s="14" t="n">
        <x:f>'Crosswalk'!E37</x:f>
        <x:v>1</x:v>
      </x:c>
      <x:c r="O3338" s="14" t="n">
        <x:f>'Crosswalk'!F37</x:f>
        <x:v>0</x:v>
      </x:c>
      <x:c r="P3338" s="14" t="n">
        <x:f>'Crosswalk'!G37</x:f>
        <x:v>0</x:v>
      </x:c>
      <x:c r="Q3338" s="14" t="n">
        <x:f>'Crosswalk'!H37</x:f>
        <x:v>0</x:v>
      </x:c>
      <x:c r="R3338" s="14" t="n">
        <x:f>'Crosswalk'!I37</x:f>
        <x:v>0</x:v>
      </x:c>
      <x:c r="S3338" s="14" t="n">
        <x:f>'Crosswalk'!J37</x:f>
        <x:v>0</x:v>
      </x:c>
      <x:c r="T3338" s="14" t="n">
        <x:f>'Crosswalk'!K37</x:f>
        <x:v>0</x:v>
      </x:c>
      <x:c r="U3338" s="14" t="n">
        <x:f>'Crosswalk'!L37</x:f>
        <x:v>0</x:v>
      </x:c>
      <x:c r="V3338" s="14" t="n">
        <x:f>'Crosswalk'!M37</x:f>
        <x:v>0</x:v>
      </x:c>
      <x:c r="W3338" s="14" t="n">
        <x:f>'Crosswalk'!N37</x:f>
        <x:v>0</x:v>
      </x:c>
      <x:c r="X3338" s="17" t="str">
        <x:v>LFS - Labour Force Survey</x:v>
      </x:c>
      <x:c r="Y3338" s="2" t="str"/>
      <x:c r="Z3338" s="17" t="str">
        <x:v>National 2024 division composition. Observed national industry detail; used only for composition within 2024 ILO modelled margins.</x:v>
      </x:c>
      <x:c r="AA3338" s="2" t="str"/>
      <x:c r="AB3338" s="2" t="str">
        <x:v>https://rplumber.ilo.org/data/indicator?format=.csv.gz&amp;id=EMP_TEMP_SEX_EC2_NB_A</x:v>
      </x:c>
    </x:row>
    <x:row r="3339" ht="48" customHeight="1">
      <x:c r="A3339" s="13" t="str">
        <x:v>THA</x:v>
      </x:c>
      <x:c r="B3339" s="13" t="str">
        <x:v>DE</x:v>
      </x:c>
      <x:c r="C3339" s="13" t="str">
        <x:v>THA</x:v>
      </x:c>
      <x:c r="D3339" s="13" t="n">
        <x:v>2024</x:v>
      </x:c>
      <x:c r="E3339" s="13" t="str">
        <x:v>EC2_ISIC4_D35</x:v>
      </x:c>
      <x:c r="F3339" s="18" t="str">
        <x:v>Economic activity (ISIC-Rev.4), 2 digit level: 35 - Electricity, gas, steam and air conditioning supply</x:v>
      </x:c>
      <x:c r="G3339" s="21" t="n">
        <x:v>105.595</x:v>
      </x:c>
      <x:c r="H3339" s="22" t="n">
        <x:v>1</x:v>
      </x:c>
      <x:c r="I3339" s="21" t="n">
        <x:f>SUM(G3339:G3342)</x:f>
        <x:v>193.059</x:v>
      </x:c>
      <x:c r="J3339" s="22" t="n">
        <x:f>G3339/I3339*H3339</x:f>
        <x:v>0.5469571478149167</x:v>
      </x:c>
      <x:c r="K3339" s="13" t="str">
        <x:v>ISIC4:35</x:v>
      </x:c>
      <x:c r="L3339" s="15" t="n">
        <x:f>'Crosswalk'!C38</x:f>
        <x:v>0</x:v>
      </x:c>
      <x:c r="M3339" s="15" t="n">
        <x:f>'Crosswalk'!D38</x:f>
        <x:v>0</x:v>
      </x:c>
      <x:c r="N3339" s="15" t="n">
        <x:f>'Crosswalk'!E38</x:f>
        <x:v>0</x:v>
      </x:c>
      <x:c r="O3339" s="15" t="n">
        <x:f>'Crosswalk'!F38</x:f>
        <x:v>0</x:v>
      </x:c>
      <x:c r="P3339" s="15" t="n">
        <x:f>'Crosswalk'!G38</x:f>
        <x:v>0</x:v>
      </x:c>
      <x:c r="Q3339" s="15" t="n">
        <x:f>'Crosswalk'!H38</x:f>
        <x:v>0</x:v>
      </x:c>
      <x:c r="R3339" s="15" t="n">
        <x:f>'Crosswalk'!I38</x:f>
        <x:v>0</x:v>
      </x:c>
      <x:c r="S3339" s="15" t="n">
        <x:f>'Crosswalk'!J38</x:f>
        <x:v>0</x:v>
      </x:c>
      <x:c r="T3339" s="15" t="n">
        <x:f>'Crosswalk'!K38</x:f>
        <x:v>0</x:v>
      </x:c>
      <x:c r="U3339" s="15" t="n">
        <x:f>'Crosswalk'!L38</x:f>
        <x:v>1</x:v>
      </x:c>
      <x:c r="V3339" s="15" t="n">
        <x:f>'Crosswalk'!M38</x:f>
        <x:v>0</x:v>
      </x:c>
      <x:c r="W3339" s="15" t="n">
        <x:f>'Crosswalk'!N38</x:f>
        <x:v>0</x:v>
      </x:c>
      <x:c r="X3339" s="18" t="str">
        <x:v>LFS - Labour Force Survey</x:v>
      </x:c>
      <x:c r="Y3339" s="13" t="str"/>
      <x:c r="Z3339" s="18" t="str">
        <x:v>National 2024 division composition. Observed national industry detail; used only for composition within 2024 ILO modelled margins.</x:v>
      </x:c>
      <x:c r="AA3339" s="13" t="str"/>
      <x:c r="AB3339" s="13" t="str">
        <x:v>https://rplumber.ilo.org/data/indicator?format=.csv.gz&amp;id=EMP_TEMP_SEX_EC2_NB_A</x:v>
      </x:c>
    </x:row>
    <x:row r="3340" ht="48" customHeight="1">
      <x:c r="A3340" s="2" t="str">
        <x:v>THA</x:v>
      </x:c>
      <x:c r="B3340" s="2" t="str">
        <x:v>DE</x:v>
      </x:c>
      <x:c r="C3340" s="2" t="str">
        <x:v>THA</x:v>
      </x:c>
      <x:c r="D3340" s="2" t="n">
        <x:v>2024</x:v>
      </x:c>
      <x:c r="E3340" s="2" t="str">
        <x:v>EC2_ISIC4_E36</x:v>
      </x:c>
      <x:c r="F3340" s="17" t="str">
        <x:v>Economic activity (ISIC-Rev.4), 2 digit level: 36 - Water collection, treatment and supply</x:v>
      </x:c>
      <x:c r="G3340" s="19" t="n">
        <x:v>48.893</x:v>
      </x:c>
      <x:c r="H3340" s="20" t="n">
        <x:v>1</x:v>
      </x:c>
      <x:c r="I3340" s="19" t="n">
        <x:f>SUM(G3339:G3342)</x:f>
        <x:v>193.059</x:v>
      </x:c>
      <x:c r="J3340" s="20" t="n">
        <x:f>G3340/I3340*H3340</x:f>
        <x:v>0.2532541865440099</x:v>
      </x:c>
      <x:c r="K3340" s="2" t="str">
        <x:v>ISIC4:36</x:v>
      </x:c>
      <x:c r="L3340" s="14" t="n">
        <x:f>'Crosswalk'!C39</x:f>
        <x:v>0</x:v>
      </x:c>
      <x:c r="M3340" s="14" t="n">
        <x:f>'Crosswalk'!D39</x:f>
        <x:v>0</x:v>
      </x:c>
      <x:c r="N3340" s="14" t="n">
        <x:f>'Crosswalk'!E39</x:f>
        <x:v>0</x:v>
      </x:c>
      <x:c r="O3340" s="14" t="n">
        <x:f>'Crosswalk'!F39</x:f>
        <x:v>0</x:v>
      </x:c>
      <x:c r="P3340" s="14" t="n">
        <x:f>'Crosswalk'!G39</x:f>
        <x:v>0</x:v>
      </x:c>
      <x:c r="Q3340" s="14" t="n">
        <x:f>'Crosswalk'!H39</x:f>
        <x:v>0</x:v>
      </x:c>
      <x:c r="R3340" s="14" t="n">
        <x:f>'Crosswalk'!I39</x:f>
        <x:v>0</x:v>
      </x:c>
      <x:c r="S3340" s="14" t="n">
        <x:f>'Crosswalk'!J39</x:f>
        <x:v>0</x:v>
      </x:c>
      <x:c r="T3340" s="14" t="n">
        <x:f>'Crosswalk'!K39</x:f>
        <x:v>0</x:v>
      </x:c>
      <x:c r="U3340" s="14" t="n">
        <x:f>'Crosswalk'!L39</x:f>
        <x:v>1</x:v>
      </x:c>
      <x:c r="V3340" s="14" t="n">
        <x:f>'Crosswalk'!M39</x:f>
        <x:v>0</x:v>
      </x:c>
      <x:c r="W3340" s="14" t="n">
        <x:f>'Crosswalk'!N39</x:f>
        <x:v>0</x:v>
      </x:c>
      <x:c r="X3340" s="17" t="str">
        <x:v>LFS - Labour Force Survey</x:v>
      </x:c>
      <x:c r="Y3340" s="2" t="str"/>
      <x:c r="Z3340" s="17" t="str">
        <x:v>National 2024 division composition. Observed national industry detail; used only for composition within 2024 ILO modelled margins.</x:v>
      </x:c>
      <x:c r="AA3340" s="2" t="str"/>
      <x:c r="AB3340" s="2" t="str">
        <x:v>https://rplumber.ilo.org/data/indicator?format=.csv.gz&amp;id=EMP_TEMP_SEX_EC2_NB_A</x:v>
      </x:c>
    </x:row>
    <x:row r="3341" ht="48" customHeight="1">
      <x:c r="A3341" s="13" t="str">
        <x:v>THA</x:v>
      </x:c>
      <x:c r="B3341" s="13" t="str">
        <x:v>DE</x:v>
      </x:c>
      <x:c r="C3341" s="13" t="str">
        <x:v>THA</x:v>
      </x:c>
      <x:c r="D3341" s="13" t="n">
        <x:v>2024</x:v>
      </x:c>
      <x:c r="E3341" s="13" t="str">
        <x:v>EC2_ISIC4_E37</x:v>
      </x:c>
      <x:c r="F3341" s="18" t="str">
        <x:v>Economic activity (ISIC-Rev.4), 2 digit level: 37 - Sewerage</x:v>
      </x:c>
      <x:c r="G3341" s="21" t="n">
        <x:v>15.335</x:v>
      </x:c>
      <x:c r="H3341" s="22" t="n">
        <x:v>1</x:v>
      </x:c>
      <x:c r="I3341" s="21" t="n">
        <x:f>SUM(G3339:G3342)</x:f>
        <x:v>193.059</x:v>
      </x:c>
      <x:c r="J3341" s="22" t="n">
        <x:f>G3341/I3341*H3341</x:f>
        <x:v>0.07943167632692597</x:v>
      </x:c>
      <x:c r="K3341" s="13" t="str">
        <x:v>ISIC4:37</x:v>
      </x:c>
      <x:c r="L3341" s="15" t="n">
        <x:f>'Crosswalk'!C40</x:f>
        <x:v>0</x:v>
      </x:c>
      <x:c r="M3341" s="15" t="n">
        <x:f>'Crosswalk'!D40</x:f>
        <x:v>0</x:v>
      </x:c>
      <x:c r="N3341" s="15" t="n">
        <x:f>'Crosswalk'!E40</x:f>
        <x:v>0</x:v>
      </x:c>
      <x:c r="O3341" s="15" t="n">
        <x:f>'Crosswalk'!F40</x:f>
        <x:v>0</x:v>
      </x:c>
      <x:c r="P3341" s="15" t="n">
        <x:f>'Crosswalk'!G40</x:f>
        <x:v>0</x:v>
      </x:c>
      <x:c r="Q3341" s="15" t="n">
        <x:f>'Crosswalk'!H40</x:f>
        <x:v>0</x:v>
      </x:c>
      <x:c r="R3341" s="15" t="n">
        <x:f>'Crosswalk'!I40</x:f>
        <x:v>0</x:v>
      </x:c>
      <x:c r="S3341" s="15" t="n">
        <x:f>'Crosswalk'!J40</x:f>
        <x:v>0</x:v>
      </x:c>
      <x:c r="T3341" s="15" t="n">
        <x:f>'Crosswalk'!K40</x:f>
        <x:v>0</x:v>
      </x:c>
      <x:c r="U3341" s="15" t="n">
        <x:f>'Crosswalk'!L40</x:f>
        <x:v>1</x:v>
      </x:c>
      <x:c r="V3341" s="15" t="n">
        <x:f>'Crosswalk'!M40</x:f>
        <x:v>0</x:v>
      </x:c>
      <x:c r="W3341" s="15" t="n">
        <x:f>'Crosswalk'!N40</x:f>
        <x:v>0</x:v>
      </x:c>
      <x:c r="X3341" s="18" t="str">
        <x:v>LFS - Labour Force Survey</x:v>
      </x:c>
      <x:c r="Y3341" s="13" t="str"/>
      <x:c r="Z3341" s="18" t="str">
        <x:v>National 2024 division composition. Observed national industry detail; used only for composition within 2024 ILO modelled margins.</x:v>
      </x:c>
      <x:c r="AA3341" s="13" t="str"/>
      <x:c r="AB3341" s="13" t="str">
        <x:v>https://rplumber.ilo.org/data/indicator?format=.csv.gz&amp;id=EMP_TEMP_SEX_EC2_NB_A</x:v>
      </x:c>
    </x:row>
    <x:row r="3342" ht="48" customHeight="1">
      <x:c r="A3342" s="2" t="str">
        <x:v>THA</x:v>
      </x:c>
      <x:c r="B3342" s="2" t="str">
        <x:v>DE</x:v>
      </x:c>
      <x:c r="C3342" s="2" t="str">
        <x:v>THA</x:v>
      </x:c>
      <x:c r="D3342" s="2" t="n">
        <x:v>2024</x:v>
      </x:c>
      <x:c r="E3342" s="2" t="str">
        <x:v>EC2_ISIC4_E38</x:v>
      </x:c>
      <x:c r="F3342" s="17" t="str">
        <x:v>Economic activity (ISIC-Rev.4), 2 digit level: 38 - Waste collection, treatment and disposal activities; materials recovery</x:v>
      </x:c>
      <x:c r="G3342" s="19" t="n">
        <x:v>23.236</x:v>
      </x:c>
      <x:c r="H3342" s="20" t="n">
        <x:v>1</x:v>
      </x:c>
      <x:c r="I3342" s="19" t="n">
        <x:f>SUM(G3339:G3342)</x:f>
        <x:v>193.059</x:v>
      </x:c>
      <x:c r="J3342" s="20" t="n">
        <x:f>G3342/I3342*H3342</x:f>
        <x:v>0.1203569893141475</x:v>
      </x:c>
      <x:c r="K3342" s="2" t="str">
        <x:v>ISIC4:38</x:v>
      </x:c>
      <x:c r="L3342" s="14" t="n">
        <x:f>'Crosswalk'!C41</x:f>
        <x:v>0</x:v>
      </x:c>
      <x:c r="M3342" s="14" t="n">
        <x:f>'Crosswalk'!D41</x:f>
        <x:v>0</x:v>
      </x:c>
      <x:c r="N3342" s="14" t="n">
        <x:f>'Crosswalk'!E41</x:f>
        <x:v>1</x:v>
      </x:c>
      <x:c r="O3342" s="14" t="n">
        <x:f>'Crosswalk'!F41</x:f>
        <x:v>0</x:v>
      </x:c>
      <x:c r="P3342" s="14" t="n">
        <x:f>'Crosswalk'!G41</x:f>
        <x:v>0</x:v>
      </x:c>
      <x:c r="Q3342" s="14" t="n">
        <x:f>'Crosswalk'!H41</x:f>
        <x:v>0</x:v>
      </x:c>
      <x:c r="R3342" s="14" t="n">
        <x:f>'Crosswalk'!I41</x:f>
        <x:v>0</x:v>
      </x:c>
      <x:c r="S3342" s="14" t="n">
        <x:f>'Crosswalk'!J41</x:f>
        <x:v>0</x:v>
      </x:c>
      <x:c r="T3342" s="14" t="n">
        <x:f>'Crosswalk'!K41</x:f>
        <x:v>0</x:v>
      </x:c>
      <x:c r="U3342" s="14" t="n">
        <x:f>'Crosswalk'!L41</x:f>
        <x:v>0</x:v>
      </x:c>
      <x:c r="V3342" s="14" t="n">
        <x:f>'Crosswalk'!M41</x:f>
        <x:v>0</x:v>
      </x:c>
      <x:c r="W3342" s="14" t="n">
        <x:f>'Crosswalk'!N41</x:f>
        <x:v>0</x:v>
      </x:c>
      <x:c r="X3342" s="17" t="str">
        <x:v>LFS - Labour Force Survey</x:v>
      </x:c>
      <x:c r="Y3342" s="2" t="str"/>
      <x:c r="Z3342" s="17" t="str">
        <x:v>National 2024 division composition. Observed national industry detail; used only for composition within 2024 ILO modelled margins.</x:v>
      </x:c>
      <x:c r="AA3342" s="2" t="str"/>
      <x:c r="AB3342" s="2" t="str">
        <x:v>https://rplumber.ilo.org/data/indicator?format=.csv.gz&amp;id=EMP_TEMP_SEX_EC2_NB_A</x:v>
      </x:c>
    </x:row>
    <x:row r="3343" ht="48" customHeight="1">
      <x:c r="A3343" s="13" t="str">
        <x:v>THA</x:v>
      </x:c>
      <x:c r="B3343" s="13" t="str">
        <x:v>F</x:v>
      </x:c>
      <x:c r="C3343" s="13" t="str">
        <x:v>THA</x:v>
      </x:c>
      <x:c r="D3343" s="13" t="n">
        <x:v>2024</x:v>
      </x:c>
      <x:c r="E3343" s="13" t="str">
        <x:v>EC2_ISIC4_F41</x:v>
      </x:c>
      <x:c r="F3343" s="18" t="str">
        <x:v>Economic activity (ISIC-Rev.4), 2 digit level: 41 - Construction of buildings</x:v>
      </x:c>
      <x:c r="G3343" s="21" t="n">
        <x:v>1703.16</x:v>
      </x:c>
      <x:c r="H3343" s="22" t="n">
        <x:v>1</x:v>
      </x:c>
      <x:c r="I3343" s="21" t="n">
        <x:f>SUM(G3343:G3345)</x:f>
        <x:v>2303.7850000000003</x:v>
      </x:c>
      <x:c r="J3343" s="22" t="n">
        <x:f>G3343/I3343*H3343</x:f>
        <x:v>0.7392877373539631</x:v>
      </x:c>
      <x:c r="K3343" s="13" t="str">
        <x:v>ISIC4:41</x:v>
      </x:c>
      <x:c r="L3343" s="15" t="n">
        <x:f>'Crosswalk'!C43</x:f>
        <x:v>0</x:v>
      </x:c>
      <x:c r="M3343" s="15" t="n">
        <x:f>'Crosswalk'!D43</x:f>
        <x:v>0</x:v>
      </x:c>
      <x:c r="N3343" s="15" t="n">
        <x:f>'Crosswalk'!E43</x:f>
        <x:v>0.5</x:v>
      </x:c>
      <x:c r="O3343" s="15" t="n">
        <x:f>'Crosswalk'!F43</x:f>
        <x:v>0.5</x:v>
      </x:c>
      <x:c r="P3343" s="15" t="n">
        <x:f>'Crosswalk'!G43</x:f>
        <x:v>0</x:v>
      </x:c>
      <x:c r="Q3343" s="15" t="n">
        <x:f>'Crosswalk'!H43</x:f>
        <x:v>0</x:v>
      </x:c>
      <x:c r="R3343" s="15" t="n">
        <x:f>'Crosswalk'!I43</x:f>
        <x:v>0</x:v>
      </x:c>
      <x:c r="S3343" s="15" t="n">
        <x:f>'Crosswalk'!J43</x:f>
        <x:v>0</x:v>
      </x:c>
      <x:c r="T3343" s="15" t="n">
        <x:f>'Crosswalk'!K43</x:f>
        <x:v>0</x:v>
      </x:c>
      <x:c r="U3343" s="15" t="n">
        <x:f>'Crosswalk'!L43</x:f>
        <x:v>0</x:v>
      </x:c>
      <x:c r="V3343" s="15" t="n">
        <x:f>'Crosswalk'!M43</x:f>
        <x:v>0</x:v>
      </x:c>
      <x:c r="W3343" s="15" t="n">
        <x:f>'Crosswalk'!N43</x:f>
        <x:v>0</x:v>
      </x:c>
      <x:c r="X3343" s="18" t="str">
        <x:v>LFS - Labour Force Survey</x:v>
      </x:c>
      <x:c r="Y3343" s="13" t="str"/>
      <x:c r="Z3343" s="18" t="str">
        <x:v>National 2024 division composition. Observed national industry detail; used only for composition within 2024 ILO modelled margins.</x:v>
      </x:c>
      <x:c r="AA3343" s="13" t="str"/>
      <x:c r="AB3343" s="13" t="str">
        <x:v>https://rplumber.ilo.org/data/indicator?format=.csv.gz&amp;id=EMP_TEMP_SEX_EC2_NB_A</x:v>
      </x:c>
    </x:row>
    <x:row r="3344" ht="48" customHeight="1">
      <x:c r="A3344" s="2" t="str">
        <x:v>THA</x:v>
      </x:c>
      <x:c r="B3344" s="2" t="str">
        <x:v>F</x:v>
      </x:c>
      <x:c r="C3344" s="2" t="str">
        <x:v>THA</x:v>
      </x:c>
      <x:c r="D3344" s="2" t="n">
        <x:v>2024</x:v>
      </x:c>
      <x:c r="E3344" s="2" t="str">
        <x:v>EC2_ISIC4_F42</x:v>
      </x:c>
      <x:c r="F3344" s="17" t="str">
        <x:v>Economic activity (ISIC-Rev.4), 2 digit level: 42 - Civil engineering</x:v>
      </x:c>
      <x:c r="G3344" s="19" t="n">
        <x:v>84.438</x:v>
      </x:c>
      <x:c r="H3344" s="20" t="n">
        <x:v>1</x:v>
      </x:c>
      <x:c r="I3344" s="19" t="n">
        <x:f>SUM(G3343:G3345)</x:f>
        <x:v>2303.7850000000003</x:v>
      </x:c>
      <x:c r="J3344" s="20" t="n">
        <x:f>G3344/I3344*H3344</x:f>
        <x:v>0.03665185770373537</x:v>
      </x:c>
      <x:c r="K3344" s="2" t="str">
        <x:v>ISIC4:42</x:v>
      </x:c>
      <x:c r="L3344" s="14" t="n">
        <x:f>'Crosswalk'!C44</x:f>
        <x:v>0</x:v>
      </x:c>
      <x:c r="M3344" s="14" t="n">
        <x:f>'Crosswalk'!D44</x:f>
        <x:v>0</x:v>
      </x:c>
      <x:c r="N3344" s="14" t="n">
        <x:f>'Crosswalk'!E44</x:f>
        <x:v>1</x:v>
      </x:c>
      <x:c r="O3344" s="14" t="n">
        <x:f>'Crosswalk'!F44</x:f>
        <x:v>0</x:v>
      </x:c>
      <x:c r="P3344" s="14" t="n">
        <x:f>'Crosswalk'!G44</x:f>
        <x:v>0</x:v>
      </x:c>
      <x:c r="Q3344" s="14" t="n">
        <x:f>'Crosswalk'!H44</x:f>
        <x:v>0</x:v>
      </x:c>
      <x:c r="R3344" s="14" t="n">
        <x:f>'Crosswalk'!I44</x:f>
        <x:v>0</x:v>
      </x:c>
      <x:c r="S3344" s="14" t="n">
        <x:f>'Crosswalk'!J44</x:f>
        <x:v>0</x:v>
      </x:c>
      <x:c r="T3344" s="14" t="n">
        <x:f>'Crosswalk'!K44</x:f>
        <x:v>0</x:v>
      </x:c>
      <x:c r="U3344" s="14" t="n">
        <x:f>'Crosswalk'!L44</x:f>
        <x:v>0</x:v>
      </x:c>
      <x:c r="V3344" s="14" t="n">
        <x:f>'Crosswalk'!M44</x:f>
        <x:v>0</x:v>
      </x:c>
      <x:c r="W3344" s="14" t="n">
        <x:f>'Crosswalk'!N44</x:f>
        <x:v>0</x:v>
      </x:c>
      <x:c r="X3344" s="17" t="str">
        <x:v>LFS - Labour Force Survey</x:v>
      </x:c>
      <x:c r="Y3344" s="2" t="str"/>
      <x:c r="Z3344" s="17" t="str">
        <x:v>National 2024 division composition. Observed national industry detail; used only for composition within 2024 ILO modelled margins.</x:v>
      </x:c>
      <x:c r="AA3344" s="2" t="str"/>
      <x:c r="AB3344" s="2" t="str">
        <x:v>https://rplumber.ilo.org/data/indicator?format=.csv.gz&amp;id=EMP_TEMP_SEX_EC2_NB_A</x:v>
      </x:c>
    </x:row>
    <x:row r="3345" ht="48" customHeight="1">
      <x:c r="A3345" s="13" t="str">
        <x:v>THA</x:v>
      </x:c>
      <x:c r="B3345" s="13" t="str">
        <x:v>F</x:v>
      </x:c>
      <x:c r="C3345" s="13" t="str">
        <x:v>THA</x:v>
      </x:c>
      <x:c r="D3345" s="13" t="n">
        <x:v>2024</x:v>
      </x:c>
      <x:c r="E3345" s="13" t="str">
        <x:v>EC2_ISIC4_F43</x:v>
      </x:c>
      <x:c r="F3345" s="18" t="str">
        <x:v>Economic activity (ISIC-Rev.4), 2 digit level: 43 - Specialized construction activities</x:v>
      </x:c>
      <x:c r="G3345" s="21" t="n">
        <x:v>516.187</x:v>
      </x:c>
      <x:c r="H3345" s="22" t="n">
        <x:v>1</x:v>
      </x:c>
      <x:c r="I3345" s="21" t="n">
        <x:f>SUM(G3343:G3345)</x:f>
        <x:v>2303.7850000000003</x:v>
      </x:c>
      <x:c r="J3345" s="22" t="n">
        <x:f>G3345/I3345*H3345</x:f>
        <x:v>0.22406040494230145</x:v>
      </x:c>
      <x:c r="K3345" s="13" t="str">
        <x:v>ISIC4:43</x:v>
      </x:c>
      <x:c r="L3345" s="15" t="n">
        <x:f>'Crosswalk'!C45</x:f>
        <x:v>0</x:v>
      </x:c>
      <x:c r="M3345" s="15" t="n">
        <x:f>'Crosswalk'!D45</x:f>
        <x:v>0</x:v>
      </x:c>
      <x:c r="N3345" s="15" t="n">
        <x:f>'Crosswalk'!E45</x:f>
        <x:v>0.6</x:v>
      </x:c>
      <x:c r="O3345" s="15" t="n">
        <x:f>'Crosswalk'!F45</x:f>
        <x:v>0.4</x:v>
      </x:c>
      <x:c r="P3345" s="15" t="n">
        <x:f>'Crosswalk'!G45</x:f>
        <x:v>0</x:v>
      </x:c>
      <x:c r="Q3345" s="15" t="n">
        <x:f>'Crosswalk'!H45</x:f>
        <x:v>0</x:v>
      </x:c>
      <x:c r="R3345" s="15" t="n">
        <x:f>'Crosswalk'!I45</x:f>
        <x:v>0</x:v>
      </x:c>
      <x:c r="S3345" s="15" t="n">
        <x:f>'Crosswalk'!J45</x:f>
        <x:v>0</x:v>
      </x:c>
      <x:c r="T3345" s="15" t="n">
        <x:f>'Crosswalk'!K45</x:f>
        <x:v>0</x:v>
      </x:c>
      <x:c r="U3345" s="15" t="n">
        <x:f>'Crosswalk'!L45</x:f>
        <x:v>0</x:v>
      </x:c>
      <x:c r="V3345" s="15" t="n">
        <x:f>'Crosswalk'!M45</x:f>
        <x:v>0</x:v>
      </x:c>
      <x:c r="W3345" s="15" t="n">
        <x:f>'Crosswalk'!N45</x:f>
        <x:v>0</x:v>
      </x:c>
      <x:c r="X3345" s="18" t="str">
        <x:v>LFS - Labour Force Survey</x:v>
      </x:c>
      <x:c r="Y3345" s="13" t="str"/>
      <x:c r="Z3345" s="18" t="str">
        <x:v>National 2024 division composition. Observed national industry detail; used only for composition within 2024 ILO modelled margins.</x:v>
      </x:c>
      <x:c r="AA3345" s="13" t="str"/>
      <x:c r="AB3345" s="13" t="str">
        <x:v>https://rplumber.ilo.org/data/indicator?format=.csv.gz&amp;id=EMP_TEMP_SEX_EC2_NB_A</x:v>
      </x:c>
    </x:row>
    <x:row r="3346" ht="48" customHeight="1">
      <x:c r="A3346" s="2" t="str">
        <x:v>THA</x:v>
      </x:c>
      <x:c r="B3346" s="2" t="str">
        <x:v>G</x:v>
      </x:c>
      <x:c r="C3346" s="2" t="str">
        <x:v>THA</x:v>
      </x:c>
      <x:c r="D3346" s="2" t="n">
        <x:v>2024</x:v>
      </x:c>
      <x:c r="E3346" s="2" t="str">
        <x:v>EC2_ISIC4_G45</x:v>
      </x:c>
      <x:c r="F3346" s="17" t="str">
        <x:v>Economic activity (ISIC-Rev.4), 2 digit level: 45 - Wholesale and retail trade and repair of motor vehicles and motorcycles</x:v>
      </x:c>
      <x:c r="G3346" s="19" t="n">
        <x:v>914.25</x:v>
      </x:c>
      <x:c r="H3346" s="20" t="n">
        <x:v>1</x:v>
      </x:c>
      <x:c r="I3346" s="19" t="n">
        <x:f>SUM(G3346:G3348)</x:f>
        <x:v>6845.249</x:v>
      </x:c>
      <x:c r="J3346" s="20" t="n">
        <x:f>G3346/I3346*H3346</x:f>
        <x:v>0.133559787233452</x:v>
      </x:c>
      <x:c r="K3346" s="2" t="str">
        <x:v>ISIC4:45</x:v>
      </x:c>
      <x:c r="L3346" s="14" t="n">
        <x:f>'Crosswalk'!C46</x:f>
        <x:v>0</x:v>
      </x:c>
      <x:c r="M3346" s="14" t="n">
        <x:f>'Crosswalk'!D46</x:f>
        <x:v>0</x:v>
      </x:c>
      <x:c r="N3346" s="14" t="n">
        <x:f>'Crosswalk'!E46</x:f>
        <x:v>0</x:v>
      </x:c>
      <x:c r="O3346" s="14" t="n">
        <x:f>'Crosswalk'!F46</x:f>
        <x:v>1</x:v>
      </x:c>
      <x:c r="P3346" s="14" t="n">
        <x:f>'Crosswalk'!G46</x:f>
        <x:v>0</x:v>
      </x:c>
      <x:c r="Q3346" s="14" t="n">
        <x:f>'Crosswalk'!H46</x:f>
        <x:v>0</x:v>
      </x:c>
      <x:c r="R3346" s="14" t="n">
        <x:f>'Crosswalk'!I46</x:f>
        <x:v>0</x:v>
      </x:c>
      <x:c r="S3346" s="14" t="n">
        <x:f>'Crosswalk'!J46</x:f>
        <x:v>0</x:v>
      </x:c>
      <x:c r="T3346" s="14" t="n">
        <x:f>'Crosswalk'!K46</x:f>
        <x:v>0</x:v>
      </x:c>
      <x:c r="U3346" s="14" t="n">
        <x:f>'Crosswalk'!L46</x:f>
        <x:v>0</x:v>
      </x:c>
      <x:c r="V3346" s="14" t="n">
        <x:f>'Crosswalk'!M46</x:f>
        <x:v>0</x:v>
      </x:c>
      <x:c r="W3346" s="14" t="n">
        <x:f>'Crosswalk'!N46</x:f>
        <x:v>0</x:v>
      </x:c>
      <x:c r="X3346" s="17" t="str">
        <x:v>LFS - Labour Force Survey</x:v>
      </x:c>
      <x:c r="Y3346" s="2" t="str"/>
      <x:c r="Z3346" s="17" t="str">
        <x:v>National 2024 division composition. Observed national industry detail; used only for composition within 2024 ILO modelled margins.</x:v>
      </x:c>
      <x:c r="AA3346" s="2" t="str"/>
      <x:c r="AB3346" s="2" t="str">
        <x:v>https://rplumber.ilo.org/data/indicator?format=.csv.gz&amp;id=EMP_TEMP_SEX_EC2_NB_A</x:v>
      </x:c>
    </x:row>
    <x:row r="3347" ht="48" customHeight="1">
      <x:c r="A3347" s="13" t="str">
        <x:v>THA</x:v>
      </x:c>
      <x:c r="B3347" s="13" t="str">
        <x:v>G</x:v>
      </x:c>
      <x:c r="C3347" s="13" t="str">
        <x:v>THA</x:v>
      </x:c>
      <x:c r="D3347" s="13" t="n">
        <x:v>2024</x:v>
      </x:c>
      <x:c r="E3347" s="13" t="str">
        <x:v>EC2_ISIC4_G46</x:v>
      </x:c>
      <x:c r="F3347" s="18" t="str">
        <x:v>Economic activity (ISIC-Rev.4), 2 digit level: 46 - Wholesale trade, except of motor vehicles and motorcycles</x:v>
      </x:c>
      <x:c r="G3347" s="21" t="n">
        <x:v>1221.52</x:v>
      </x:c>
      <x:c r="H3347" s="22" t="n">
        <x:v>1</x:v>
      </x:c>
      <x:c r="I3347" s="21" t="n">
        <x:f>SUM(G3346:G3348)</x:f>
        <x:v>6845.249</x:v>
      </x:c>
      <x:c r="J3347" s="22" t="n">
        <x:f>G3347/I3347*H3347</x:f>
        <x:v>0.1784478548552434</x:v>
      </x:c>
      <x:c r="K3347" s="13" t="str">
        <x:v>ISIC4:46</x:v>
      </x:c>
      <x:c r="L3347" s="15" t="n">
        <x:f>'Crosswalk'!C47</x:f>
        <x:v>0.05</x:v>
      </x:c>
      <x:c r="M3347" s="15" t="n">
        <x:f>'Crosswalk'!D47</x:f>
        <x:v>0.05</x:v>
      </x:c>
      <x:c r="N3347" s="15" t="n">
        <x:f>'Crosswalk'!E47</x:f>
        <x:v>0.55</x:v>
      </x:c>
      <x:c r="O3347" s="15" t="n">
        <x:f>'Crosswalk'!F47</x:f>
        <x:v>0</x:v>
      </x:c>
      <x:c r="P3347" s="15" t="n">
        <x:f>'Crosswalk'!G47</x:f>
        <x:v>0.2</x:v>
      </x:c>
      <x:c r="Q3347" s="15" t="n">
        <x:f>'Crosswalk'!H47</x:f>
        <x:v>0.05</x:v>
      </x:c>
      <x:c r="R3347" s="15" t="n">
        <x:f>'Crosswalk'!I47</x:f>
        <x:v>0</x:v>
      </x:c>
      <x:c r="S3347" s="15" t="n">
        <x:f>'Crosswalk'!J47</x:f>
        <x:v>0.1</x:v>
      </x:c>
      <x:c r="T3347" s="15" t="n">
        <x:f>'Crosswalk'!K47</x:f>
        <x:v>0</x:v>
      </x:c>
      <x:c r="U3347" s="15" t="n">
        <x:f>'Crosswalk'!L47</x:f>
        <x:v>0</x:v>
      </x:c>
      <x:c r="V3347" s="15" t="n">
        <x:f>'Crosswalk'!M47</x:f>
        <x:v>0</x:v>
      </x:c>
      <x:c r="W3347" s="15" t="n">
        <x:f>'Crosswalk'!N47</x:f>
        <x:v>0</x:v>
      </x:c>
      <x:c r="X3347" s="18" t="str">
        <x:v>LFS - Labour Force Survey</x:v>
      </x:c>
      <x:c r="Y3347" s="13" t="str"/>
      <x:c r="Z3347" s="18" t="str">
        <x:v>National 2024 division composition. Observed national industry detail; used only for composition within 2024 ILO modelled margins.</x:v>
      </x:c>
      <x:c r="AA3347" s="13" t="str"/>
      <x:c r="AB3347" s="13" t="str">
        <x:v>https://rplumber.ilo.org/data/indicator?format=.csv.gz&amp;id=EMP_TEMP_SEX_EC2_NB_A</x:v>
      </x:c>
    </x:row>
    <x:row r="3348" ht="48" customHeight="1">
      <x:c r="A3348" s="2" t="str">
        <x:v>THA</x:v>
      </x:c>
      <x:c r="B3348" s="2" t="str">
        <x:v>G</x:v>
      </x:c>
      <x:c r="C3348" s="2" t="str">
        <x:v>THA</x:v>
      </x:c>
      <x:c r="D3348" s="2" t="n">
        <x:v>2024</x:v>
      </x:c>
      <x:c r="E3348" s="2" t="str">
        <x:v>EC2_ISIC4_G47</x:v>
      </x:c>
      <x:c r="F3348" s="17" t="str">
        <x:v>Economic activity (ISIC-Rev.4), 2 digit level: 47 - Retail trade, except of motor vehicles and motorcycles</x:v>
      </x:c>
      <x:c r="G3348" s="19" t="n">
        <x:v>4709.479</x:v>
      </x:c>
      <x:c r="H3348" s="20" t="n">
        <x:v>1</x:v>
      </x:c>
      <x:c r="I3348" s="19" t="n">
        <x:f>SUM(G3346:G3348)</x:f>
        <x:v>6845.249</x:v>
      </x:c>
      <x:c r="J3348" s="20" t="n">
        <x:f>G3348/I3348*H3348</x:f>
        <x:v>0.6879923579113046</x:v>
      </x:c>
      <x:c r="K3348" s="2" t="str">
        <x:v>ISIC4:47</x:v>
      </x:c>
      <x:c r="L3348" s="14" t="n">
        <x:f>'Crosswalk'!C48</x:f>
        <x:v>0</x:v>
      </x:c>
      <x:c r="M3348" s="14" t="n">
        <x:f>'Crosswalk'!D48</x:f>
        <x:v>0</x:v>
      </x:c>
      <x:c r="N3348" s="14" t="n">
        <x:f>'Crosswalk'!E48</x:f>
        <x:v>0</x:v>
      </x:c>
      <x:c r="O3348" s="14" t="n">
        <x:f>'Crosswalk'!F48</x:f>
        <x:v>0.55</x:v>
      </x:c>
      <x:c r="P3348" s="14" t="n">
        <x:f>'Crosswalk'!G48</x:f>
        <x:v>0.45</x:v>
      </x:c>
      <x:c r="Q3348" s="14" t="n">
        <x:f>'Crosswalk'!H48</x:f>
        <x:v>0</x:v>
      </x:c>
      <x:c r="R3348" s="14" t="n">
        <x:f>'Crosswalk'!I48</x:f>
        <x:v>0</x:v>
      </x:c>
      <x:c r="S3348" s="14" t="n">
        <x:f>'Crosswalk'!J48</x:f>
        <x:v>0</x:v>
      </x:c>
      <x:c r="T3348" s="14" t="n">
        <x:f>'Crosswalk'!K48</x:f>
        <x:v>0</x:v>
      </x:c>
      <x:c r="U3348" s="14" t="n">
        <x:f>'Crosswalk'!L48</x:f>
        <x:v>0</x:v>
      </x:c>
      <x:c r="V3348" s="14" t="n">
        <x:f>'Crosswalk'!M48</x:f>
        <x:v>0</x:v>
      </x:c>
      <x:c r="W3348" s="14" t="n">
        <x:f>'Crosswalk'!N48</x:f>
        <x:v>0</x:v>
      </x:c>
      <x:c r="X3348" s="17" t="str">
        <x:v>LFS - Labour Force Survey</x:v>
      </x:c>
      <x:c r="Y3348" s="2" t="str"/>
      <x:c r="Z3348" s="17" t="str">
        <x:v>National 2024 division composition. Observed national industry detail; used only for composition within 2024 ILO modelled margins.</x:v>
      </x:c>
      <x:c r="AA3348" s="2" t="str"/>
      <x:c r="AB3348" s="2" t="str">
        <x:v>https://rplumber.ilo.org/data/indicator?format=.csv.gz&amp;id=EMP_TEMP_SEX_EC2_NB_A</x:v>
      </x:c>
    </x:row>
    <x:row r="3349" ht="48" customHeight="1">
      <x:c r="A3349" s="13" t="str">
        <x:v>THA</x:v>
      </x:c>
      <x:c r="B3349" s="13" t="str">
        <x:v>HJ</x:v>
      </x:c>
      <x:c r="C3349" s="13" t="str">
        <x:v>THA</x:v>
      </x:c>
      <x:c r="D3349" s="13" t="n">
        <x:v>2024</x:v>
      </x:c>
      <x:c r="E3349" s="13" t="str">
        <x:v>EC2_ISIC4_H49</x:v>
      </x:c>
      <x:c r="F3349" s="18" t="str">
        <x:v>Economic activity (ISIC-Rev.4), 2 digit level: 49 - Land transport and transport via pipelines</x:v>
      </x:c>
      <x:c r="G3349" s="21" t="n">
        <x:v>1084.22</x:v>
      </x:c>
      <x:c r="H3349" s="22" t="n">
        <x:v>1</x:v>
      </x:c>
      <x:c r="I3349" s="21" t="n">
        <x:f>SUM(G3349:G3359)</x:f>
        <x:v>1794.6590000000003</x:v>
      </x:c>
      <x:c r="J3349" s="22" t="n">
        <x:f>G3349/I3349*H3349</x:f>
        <x:v>0.604137053334366</x:v>
      </x:c>
      <x:c r="K3349" s="13" t="str">
        <x:v>ISIC4:49</x:v>
      </x:c>
      <x:c r="L3349" s="15" t="n">
        <x:f>'Crosswalk'!C49</x:f>
        <x:v>0.05</x:v>
      </x:c>
      <x:c r="M3349" s="15" t="n">
        <x:f>'Crosswalk'!D49</x:f>
        <x:v>0</x:v>
      </x:c>
      <x:c r="N3349" s="15" t="n">
        <x:f>'Crosswalk'!E49</x:f>
        <x:v>0.95</x:v>
      </x:c>
      <x:c r="O3349" s="15" t="n">
        <x:f>'Crosswalk'!F49</x:f>
        <x:v>0</x:v>
      </x:c>
      <x:c r="P3349" s="15" t="n">
        <x:f>'Crosswalk'!G49</x:f>
        <x:v>0</x:v>
      </x:c>
      <x:c r="Q3349" s="15" t="n">
        <x:f>'Crosswalk'!H49</x:f>
        <x:v>0</x:v>
      </x:c>
      <x:c r="R3349" s="15" t="n">
        <x:f>'Crosswalk'!I49</x:f>
        <x:v>0</x:v>
      </x:c>
      <x:c r="S3349" s="15" t="n">
        <x:f>'Crosswalk'!J49</x:f>
        <x:v>0</x:v>
      </x:c>
      <x:c r="T3349" s="15" t="n">
        <x:f>'Crosswalk'!K49</x:f>
        <x:v>0</x:v>
      </x:c>
      <x:c r="U3349" s="15" t="n">
        <x:f>'Crosswalk'!L49</x:f>
        <x:v>0</x:v>
      </x:c>
      <x:c r="V3349" s="15" t="n">
        <x:f>'Crosswalk'!M49</x:f>
        <x:v>0</x:v>
      </x:c>
      <x:c r="W3349" s="15" t="n">
        <x:f>'Crosswalk'!N49</x:f>
        <x:v>0</x:v>
      </x:c>
      <x:c r="X3349" s="18" t="str">
        <x:v>LFS - Labour Force Survey</x:v>
      </x:c>
      <x:c r="Y3349" s="13" t="str"/>
      <x:c r="Z3349" s="18" t="str">
        <x:v>National 2024 division composition. Observed national industry detail; used only for composition within 2024 ILO modelled margins.</x:v>
      </x:c>
      <x:c r="AA3349" s="13" t="str"/>
      <x:c r="AB3349" s="13" t="str">
        <x:v>https://rplumber.ilo.org/data/indicator?format=.csv.gz&amp;id=EMP_TEMP_SEX_EC2_NB_A</x:v>
      </x:c>
    </x:row>
    <x:row r="3350" ht="48" customHeight="1">
      <x:c r="A3350" s="2" t="str">
        <x:v>THA</x:v>
      </x:c>
      <x:c r="B3350" s="2" t="str">
        <x:v>HJ</x:v>
      </x:c>
      <x:c r="C3350" s="2" t="str">
        <x:v>THA</x:v>
      </x:c>
      <x:c r="D3350" s="2" t="n">
        <x:v>2024</x:v>
      </x:c>
      <x:c r="E3350" s="2" t="str">
        <x:v>EC2_ISIC4_H50</x:v>
      </x:c>
      <x:c r="F3350" s="17" t="str">
        <x:v>Economic activity (ISIC-Rev.4), 2 digit level: 50 - Water transport</x:v>
      </x:c>
      <x:c r="G3350" s="19" t="n">
        <x:v>15.17</x:v>
      </x:c>
      <x:c r="H3350" s="20" t="n">
        <x:v>1</x:v>
      </x:c>
      <x:c r="I3350" s="19" t="n">
        <x:f>SUM(G3349:G3359)</x:f>
        <x:v>1794.6590000000003</x:v>
      </x:c>
      <x:c r="J3350" s="20" t="n">
        <x:f>G3350/I3350*H3350</x:f>
        <x:v>0.008452859289703503</x:v>
      </x:c>
      <x:c r="K3350" s="2" t="str">
        <x:v>ISIC4:50</x:v>
      </x:c>
      <x:c r="L3350" s="14" t="n">
        <x:f>'Crosswalk'!C50</x:f>
        <x:v>0</x:v>
      </x:c>
      <x:c r="M3350" s="14" t="n">
        <x:f>'Crosswalk'!D50</x:f>
        <x:v>0</x:v>
      </x:c>
      <x:c r="N3350" s="14" t="n">
        <x:f>'Crosswalk'!E50</x:f>
        <x:v>1</x:v>
      </x:c>
      <x:c r="O3350" s="14" t="n">
        <x:f>'Crosswalk'!F50</x:f>
        <x:v>0</x:v>
      </x:c>
      <x:c r="P3350" s="14" t="n">
        <x:f>'Crosswalk'!G50</x:f>
        <x:v>0</x:v>
      </x:c>
      <x:c r="Q3350" s="14" t="n">
        <x:f>'Crosswalk'!H50</x:f>
        <x:v>0</x:v>
      </x:c>
      <x:c r="R3350" s="14" t="n">
        <x:f>'Crosswalk'!I50</x:f>
        <x:v>0</x:v>
      </x:c>
      <x:c r="S3350" s="14" t="n">
        <x:f>'Crosswalk'!J50</x:f>
        <x:v>0</x:v>
      </x:c>
      <x:c r="T3350" s="14" t="n">
        <x:f>'Crosswalk'!K50</x:f>
        <x:v>0</x:v>
      </x:c>
      <x:c r="U3350" s="14" t="n">
        <x:f>'Crosswalk'!L50</x:f>
        <x:v>0</x:v>
      </x:c>
      <x:c r="V3350" s="14" t="n">
        <x:f>'Crosswalk'!M50</x:f>
        <x:v>0</x:v>
      </x:c>
      <x:c r="W3350" s="14" t="n">
        <x:f>'Crosswalk'!N50</x:f>
        <x:v>0</x:v>
      </x:c>
      <x:c r="X3350" s="17" t="str">
        <x:v>LFS - Labour Force Survey</x:v>
      </x:c>
      <x:c r="Y3350" s="2" t="str"/>
      <x:c r="Z3350" s="17" t="str">
        <x:v>National 2024 division composition. Observed national industry detail; used only for composition within 2024 ILO modelled margins.</x:v>
      </x:c>
      <x:c r="AA3350" s="2" t="str"/>
      <x:c r="AB3350" s="2" t="str">
        <x:v>https://rplumber.ilo.org/data/indicator?format=.csv.gz&amp;id=EMP_TEMP_SEX_EC2_NB_A</x:v>
      </x:c>
    </x:row>
    <x:row r="3351" ht="48" customHeight="1">
      <x:c r="A3351" s="13" t="str">
        <x:v>THA</x:v>
      </x:c>
      <x:c r="B3351" s="13" t="str">
        <x:v>HJ</x:v>
      </x:c>
      <x:c r="C3351" s="13" t="str">
        <x:v>THA</x:v>
      </x:c>
      <x:c r="D3351" s="13" t="n">
        <x:v>2024</x:v>
      </x:c>
      <x:c r="E3351" s="13" t="str">
        <x:v>EC2_ISIC4_H51</x:v>
      </x:c>
      <x:c r="F3351" s="18" t="str">
        <x:v>Economic activity (ISIC-Rev.4), 2 digit level: 51 - Air transport</x:v>
      </x:c>
      <x:c r="G3351" s="21" t="n">
        <x:v>17.337</x:v>
      </x:c>
      <x:c r="H3351" s="22" t="n">
        <x:v>1</x:v>
      </x:c>
      <x:c r="I3351" s="21" t="n">
        <x:f>SUM(G3349:G3359)</x:f>
        <x:v>1794.6590000000003</x:v>
      </x:c>
      <x:c r="J3351" s="22" t="n">
        <x:f>G3351/I3351*H3351</x:f>
        <x:v>0.009660331015529967</x:v>
      </x:c>
      <x:c r="K3351" s="13" t="str">
        <x:v>ISIC4:51</x:v>
      </x:c>
      <x:c r="L3351" s="15" t="n">
        <x:f>'Crosswalk'!C51</x:f>
        <x:v>0</x:v>
      </x:c>
      <x:c r="M3351" s="15" t="n">
        <x:f>'Crosswalk'!D51</x:f>
        <x:v>0</x:v>
      </x:c>
      <x:c r="N3351" s="15" t="n">
        <x:f>'Crosswalk'!E51</x:f>
        <x:v>1</x:v>
      </x:c>
      <x:c r="O3351" s="15" t="n">
        <x:f>'Crosswalk'!F51</x:f>
        <x:v>0</x:v>
      </x:c>
      <x:c r="P3351" s="15" t="n">
        <x:f>'Crosswalk'!G51</x:f>
        <x:v>0</x:v>
      </x:c>
      <x:c r="Q3351" s="15" t="n">
        <x:f>'Crosswalk'!H51</x:f>
        <x:v>0</x:v>
      </x:c>
      <x:c r="R3351" s="15" t="n">
        <x:f>'Crosswalk'!I51</x:f>
        <x:v>0</x:v>
      </x:c>
      <x:c r="S3351" s="15" t="n">
        <x:f>'Crosswalk'!J51</x:f>
        <x:v>0</x:v>
      </x:c>
      <x:c r="T3351" s="15" t="n">
        <x:f>'Crosswalk'!K51</x:f>
        <x:v>0</x:v>
      </x:c>
      <x:c r="U3351" s="15" t="n">
        <x:f>'Crosswalk'!L51</x:f>
        <x:v>0</x:v>
      </x:c>
      <x:c r="V3351" s="15" t="n">
        <x:f>'Crosswalk'!M51</x:f>
        <x:v>0</x:v>
      </x:c>
      <x:c r="W3351" s="15" t="n">
        <x:f>'Crosswalk'!N51</x:f>
        <x:v>0</x:v>
      </x:c>
      <x:c r="X3351" s="18" t="str">
        <x:v>LFS - Labour Force Survey</x:v>
      </x:c>
      <x:c r="Y3351" s="13" t="str"/>
      <x:c r="Z3351" s="18" t="str">
        <x:v>National 2024 division composition. Observed national industry detail; used only for composition within 2024 ILO modelled margins.</x:v>
      </x:c>
      <x:c r="AA3351" s="13" t="str"/>
      <x:c r="AB3351" s="13" t="str">
        <x:v>https://rplumber.ilo.org/data/indicator?format=.csv.gz&amp;id=EMP_TEMP_SEX_EC2_NB_A</x:v>
      </x:c>
    </x:row>
    <x:row r="3352" ht="48" customHeight="1">
      <x:c r="A3352" s="2" t="str">
        <x:v>THA</x:v>
      </x:c>
      <x:c r="B3352" s="2" t="str">
        <x:v>HJ</x:v>
      </x:c>
      <x:c r="C3352" s="2" t="str">
        <x:v>THA</x:v>
      </x:c>
      <x:c r="D3352" s="2" t="n">
        <x:v>2024</x:v>
      </x:c>
      <x:c r="E3352" s="2" t="str">
        <x:v>EC2_ISIC4_H52</x:v>
      </x:c>
      <x:c r="F3352" s="17" t="str">
        <x:v>Economic activity (ISIC-Rev.4), 2 digit level: 52 - Warehousing and support activities for transportation</x:v>
      </x:c>
      <x:c r="G3352" s="19" t="n">
        <x:v>307.062</x:v>
      </x:c>
      <x:c r="H3352" s="20" t="n">
        <x:v>1</x:v>
      </x:c>
      <x:c r="I3352" s="19" t="n">
        <x:f>SUM(G3349:G3359)</x:f>
        <x:v>1794.6590000000003</x:v>
      </x:c>
      <x:c r="J3352" s="20" t="n">
        <x:f>G3352/I3352*H3352</x:f>
        <x:v>0.17109768485266558</x:v>
      </x:c>
      <x:c r="K3352" s="2" t="str">
        <x:v>ISIC4:52</x:v>
      </x:c>
      <x:c r="L3352" s="14" t="n">
        <x:f>'Crosswalk'!C52</x:f>
        <x:v>0</x:v>
      </x:c>
      <x:c r="M3352" s="14" t="n">
        <x:f>'Crosswalk'!D52</x:f>
        <x:v>0</x:v>
      </x:c>
      <x:c r="N3352" s="14" t="n">
        <x:f>'Crosswalk'!E52</x:f>
        <x:v>1</x:v>
      </x:c>
      <x:c r="O3352" s="14" t="n">
        <x:f>'Crosswalk'!F52</x:f>
        <x:v>0</x:v>
      </x:c>
      <x:c r="P3352" s="14" t="n">
        <x:f>'Crosswalk'!G52</x:f>
        <x:v>0</x:v>
      </x:c>
      <x:c r="Q3352" s="14" t="n">
        <x:f>'Crosswalk'!H52</x:f>
        <x:v>0</x:v>
      </x:c>
      <x:c r="R3352" s="14" t="n">
        <x:f>'Crosswalk'!I52</x:f>
        <x:v>0</x:v>
      </x:c>
      <x:c r="S3352" s="14" t="n">
        <x:f>'Crosswalk'!J52</x:f>
        <x:v>0</x:v>
      </x:c>
      <x:c r="T3352" s="14" t="n">
        <x:f>'Crosswalk'!K52</x:f>
        <x:v>0</x:v>
      </x:c>
      <x:c r="U3352" s="14" t="n">
        <x:f>'Crosswalk'!L52</x:f>
        <x:v>0</x:v>
      </x:c>
      <x:c r="V3352" s="14" t="n">
        <x:f>'Crosswalk'!M52</x:f>
        <x:v>0</x:v>
      </x:c>
      <x:c r="W3352" s="14" t="n">
        <x:f>'Crosswalk'!N52</x:f>
        <x:v>0</x:v>
      </x:c>
      <x:c r="X3352" s="17" t="str">
        <x:v>LFS - Labour Force Survey</x:v>
      </x:c>
      <x:c r="Y3352" s="2" t="str"/>
      <x:c r="Z3352" s="17" t="str">
        <x:v>National 2024 division composition. Observed national industry detail; used only for composition within 2024 ILO modelled margins.</x:v>
      </x:c>
      <x:c r="AA3352" s="2" t="str"/>
      <x:c r="AB3352" s="2" t="str">
        <x:v>https://rplumber.ilo.org/data/indicator?format=.csv.gz&amp;id=EMP_TEMP_SEX_EC2_NB_A</x:v>
      </x:c>
    </x:row>
    <x:row r="3353" ht="48" customHeight="1">
      <x:c r="A3353" s="13" t="str">
        <x:v>THA</x:v>
      </x:c>
      <x:c r="B3353" s="13" t="str">
        <x:v>HJ</x:v>
      </x:c>
      <x:c r="C3353" s="13" t="str">
        <x:v>THA</x:v>
      </x:c>
      <x:c r="D3353" s="13" t="n">
        <x:v>2024</x:v>
      </x:c>
      <x:c r="E3353" s="13" t="str">
        <x:v>EC2_ISIC4_H53</x:v>
      </x:c>
      <x:c r="F3353" s="18" t="str">
        <x:v>Economic activity (ISIC-Rev.4), 2 digit level: 53 - Postal and courier activities</x:v>
      </x:c>
      <x:c r="G3353" s="21" t="n">
        <x:v>186.587</x:v>
      </x:c>
      <x:c r="H3353" s="22" t="n">
        <x:v>1</x:v>
      </x:c>
      <x:c r="I3353" s="21" t="n">
        <x:f>SUM(G3349:G3359)</x:f>
        <x:v>1794.6590000000003</x:v>
      </x:c>
      <x:c r="J3353" s="22" t="n">
        <x:f>G3353/I3353*H3353</x:f>
        <x:v>0.10396794042768011</x:v>
      </x:c>
      <x:c r="K3353" s="13" t="str">
        <x:v>ISIC4:53</x:v>
      </x:c>
      <x:c r="L3353" s="15" t="n">
        <x:f>'Crosswalk'!C53</x:f>
        <x:v>0</x:v>
      </x:c>
      <x:c r="M3353" s="15" t="n">
        <x:f>'Crosswalk'!D53</x:f>
        <x:v>0</x:v>
      </x:c>
      <x:c r="N3353" s="15" t="n">
        <x:f>'Crosswalk'!E53</x:f>
        <x:v>1</x:v>
      </x:c>
      <x:c r="O3353" s="15" t="n">
        <x:f>'Crosswalk'!F53</x:f>
        <x:v>0</x:v>
      </x:c>
      <x:c r="P3353" s="15" t="n">
        <x:f>'Crosswalk'!G53</x:f>
        <x:v>0</x:v>
      </x:c>
      <x:c r="Q3353" s="15" t="n">
        <x:f>'Crosswalk'!H53</x:f>
        <x:v>0</x:v>
      </x:c>
      <x:c r="R3353" s="15" t="n">
        <x:f>'Crosswalk'!I53</x:f>
        <x:v>0</x:v>
      </x:c>
      <x:c r="S3353" s="15" t="n">
        <x:f>'Crosswalk'!J53</x:f>
        <x:v>0</x:v>
      </x:c>
      <x:c r="T3353" s="15" t="n">
        <x:f>'Crosswalk'!K53</x:f>
        <x:v>0</x:v>
      </x:c>
      <x:c r="U3353" s="15" t="n">
        <x:f>'Crosswalk'!L53</x:f>
        <x:v>0</x:v>
      </x:c>
      <x:c r="V3353" s="15" t="n">
        <x:f>'Crosswalk'!M53</x:f>
        <x:v>0</x:v>
      </x:c>
      <x:c r="W3353" s="15" t="n">
        <x:f>'Crosswalk'!N53</x:f>
        <x:v>0</x:v>
      </x:c>
      <x:c r="X3353" s="18" t="str">
        <x:v>LFS - Labour Force Survey</x:v>
      </x:c>
      <x:c r="Y3353" s="13" t="str"/>
      <x:c r="Z3353" s="18" t="str">
        <x:v>National 2024 division composition. Observed national industry detail; used only for composition within 2024 ILO modelled margins.</x:v>
      </x:c>
      <x:c r="AA3353" s="13" t="str"/>
      <x:c r="AB3353" s="13" t="str">
        <x:v>https://rplumber.ilo.org/data/indicator?format=.csv.gz&amp;id=EMP_TEMP_SEX_EC2_NB_A</x:v>
      </x:c>
    </x:row>
    <x:row r="3354" ht="48" customHeight="1">
      <x:c r="A3354" s="2" t="str">
        <x:v>THA</x:v>
      </x:c>
      <x:c r="B3354" s="2" t="str">
        <x:v>HJ</x:v>
      </x:c>
      <x:c r="C3354" s="2" t="str">
        <x:v>THA</x:v>
      </x:c>
      <x:c r="D3354" s="2" t="n">
        <x:v>2024</x:v>
      </x:c>
      <x:c r="E3354" s="2" t="str">
        <x:v>EC2_ISIC4_J58</x:v>
      </x:c>
      <x:c r="F3354" s="17" t="str">
        <x:v>Economic activity (ISIC-Rev.4), 2 digit level: 58 - Publishing activities</x:v>
      </x:c>
      <x:c r="G3354" s="19" t="n">
        <x:v>19.092</x:v>
      </x:c>
      <x:c r="H3354" s="20" t="n">
        <x:v>1</x:v>
      </x:c>
      <x:c r="I3354" s="19" t="n">
        <x:f>SUM(G3349:G3359)</x:f>
        <x:v>1794.6590000000003</x:v>
      </x:c>
      <x:c r="J3354" s="20" t="n">
        <x:f>G3354/I3354*H3354</x:f>
        <x:v>0.01063823266704148</x:v>
      </x:c>
      <x:c r="K3354" s="2" t="str">
        <x:v>ISIC4:58</x:v>
      </x:c>
      <x:c r="L3354" s="14" t="n">
        <x:f>'Crosswalk'!C56</x:f>
        <x:v>0</x:v>
      </x:c>
      <x:c r="M3354" s="14" t="n">
        <x:f>'Crosswalk'!D56</x:f>
        <x:v>0</x:v>
      </x:c>
      <x:c r="N3354" s="14" t="n">
        <x:f>'Crosswalk'!E56</x:f>
        <x:v>0</x:v>
      </x:c>
      <x:c r="O3354" s="14" t="n">
        <x:f>'Crosswalk'!F56</x:f>
        <x:v>0</x:v>
      </x:c>
      <x:c r="P3354" s="14" t="n">
        <x:f>'Crosswalk'!G56</x:f>
        <x:v>0</x:v>
      </x:c>
      <x:c r="Q3354" s="14" t="n">
        <x:f>'Crosswalk'!H56</x:f>
        <x:v>0</x:v>
      </x:c>
      <x:c r="R3354" s="14" t="n">
        <x:f>'Crosswalk'!I56</x:f>
        <x:v>0</x:v>
      </x:c>
      <x:c r="S3354" s="14" t="n">
        <x:f>'Crosswalk'!J56</x:f>
        <x:v>0.5</x:v>
      </x:c>
      <x:c r="T3354" s="14" t="n">
        <x:f>'Crosswalk'!K56</x:f>
        <x:v>0.5</x:v>
      </x:c>
      <x:c r="U3354" s="14" t="n">
        <x:f>'Crosswalk'!L56</x:f>
        <x:v>0</x:v>
      </x:c>
      <x:c r="V3354" s="14" t="n">
        <x:f>'Crosswalk'!M56</x:f>
        <x:v>0</x:v>
      </x:c>
      <x:c r="W3354" s="14" t="n">
        <x:f>'Crosswalk'!N56</x:f>
        <x:v>0</x:v>
      </x:c>
      <x:c r="X3354" s="17" t="str">
        <x:v>LFS - Labour Force Survey</x:v>
      </x:c>
      <x:c r="Y3354" s="2" t="str"/>
      <x:c r="Z3354" s="17" t="str">
        <x:v>National 2024 division composition. Observed national industry detail; used only for composition within 2024 ILO modelled margins.</x:v>
      </x:c>
      <x:c r="AA3354" s="2" t="str"/>
      <x:c r="AB3354" s="2" t="str">
        <x:v>https://rplumber.ilo.org/data/indicator?format=.csv.gz&amp;id=EMP_TEMP_SEX_EC2_NB_A</x:v>
      </x:c>
    </x:row>
    <x:row r="3355" ht="48" customHeight="1">
      <x:c r="A3355" s="13" t="str">
        <x:v>THA</x:v>
      </x:c>
      <x:c r="B3355" s="13" t="str">
        <x:v>HJ</x:v>
      </x:c>
      <x:c r="C3355" s="13" t="str">
        <x:v>THA</x:v>
      </x:c>
      <x:c r="D3355" s="13" t="n">
        <x:v>2024</x:v>
      </x:c>
      <x:c r="E3355" s="13" t="str">
        <x:v>EC2_ISIC4_J59</x:v>
      </x:c>
      <x:c r="F3355" s="18" t="str">
        <x:v>Economic activity (ISIC-Rev.4), 2 digit level: 59 - Motion picture, video and television programme production, sound recording and music publishing activities</x:v>
      </x:c>
      <x:c r="G3355" s="21" t="n">
        <x:v>32.162</x:v>
      </x:c>
      <x:c r="H3355" s="22" t="n">
        <x:v>1</x:v>
      </x:c>
      <x:c r="I3355" s="21" t="n">
        <x:f>SUM(G3349:G3359)</x:f>
        <x:v>1794.6590000000003</x:v>
      </x:c>
      <x:c r="J3355" s="22" t="n">
        <x:f>G3355/I3355*H3355</x:f>
        <x:v>0.017920953228440607</x:v>
      </x:c>
      <x:c r="K3355" s="13" t="str">
        <x:v>ISIC4:59</x:v>
      </x:c>
      <x:c r="L3355" s="15" t="n">
        <x:f>'Crosswalk'!C57</x:f>
        <x:v>0</x:v>
      </x:c>
      <x:c r="M3355" s="15" t="n">
        <x:f>'Crosswalk'!D57</x:f>
        <x:v>0</x:v>
      </x:c>
      <x:c r="N3355" s="15" t="n">
        <x:f>'Crosswalk'!E57</x:f>
        <x:v>0</x:v>
      </x:c>
      <x:c r="O3355" s="15" t="n">
        <x:f>'Crosswalk'!F57</x:f>
        <x:v>0</x:v>
      </x:c>
      <x:c r="P3355" s="15" t="n">
        <x:f>'Crosswalk'!G57</x:f>
        <x:v>0</x:v>
      </x:c>
      <x:c r="Q3355" s="15" t="n">
        <x:f>'Crosswalk'!H57</x:f>
        <x:v>0</x:v>
      </x:c>
      <x:c r="R3355" s="15" t="n">
        <x:f>'Crosswalk'!I57</x:f>
        <x:v>0</x:v>
      </x:c>
      <x:c r="S3355" s="15" t="n">
        <x:f>'Crosswalk'!J57</x:f>
        <x:v>0</x:v>
      </x:c>
      <x:c r="T3355" s="15" t="n">
        <x:f>'Crosswalk'!K57</x:f>
        <x:v>1</x:v>
      </x:c>
      <x:c r="U3355" s="15" t="n">
        <x:f>'Crosswalk'!L57</x:f>
        <x:v>0</x:v>
      </x:c>
      <x:c r="V3355" s="15" t="n">
        <x:f>'Crosswalk'!M57</x:f>
        <x:v>0</x:v>
      </x:c>
      <x:c r="W3355" s="15" t="n">
        <x:f>'Crosswalk'!N57</x:f>
        <x:v>0</x:v>
      </x:c>
      <x:c r="X3355" s="18" t="str">
        <x:v>LFS - Labour Force Survey</x:v>
      </x:c>
      <x:c r="Y3355" s="13" t="str"/>
      <x:c r="Z3355" s="18" t="str">
        <x:v>National 2024 division composition. Observed national industry detail; used only for composition within 2024 ILO modelled margins.</x:v>
      </x:c>
      <x:c r="AA3355" s="13" t="str"/>
      <x:c r="AB3355" s="13" t="str">
        <x:v>https://rplumber.ilo.org/data/indicator?format=.csv.gz&amp;id=EMP_TEMP_SEX_EC2_NB_A</x:v>
      </x:c>
    </x:row>
    <x:row r="3356" ht="48" customHeight="1">
      <x:c r="A3356" s="2" t="str">
        <x:v>THA</x:v>
      </x:c>
      <x:c r="B3356" s="2" t="str">
        <x:v>HJ</x:v>
      </x:c>
      <x:c r="C3356" s="2" t="str">
        <x:v>THA</x:v>
      </x:c>
      <x:c r="D3356" s="2" t="n">
        <x:v>2024</x:v>
      </x:c>
      <x:c r="E3356" s="2" t="str">
        <x:v>EC2_ISIC4_J60</x:v>
      </x:c>
      <x:c r="F3356" s="17" t="str">
        <x:v>Economic activity (ISIC-Rev.4), 2 digit level: 60 - Programming and broadcasting activities</x:v>
      </x:c>
      <x:c r="G3356" s="19" t="n">
        <x:v>10.659</x:v>
      </x:c>
      <x:c r="H3356" s="20" t="n">
        <x:v>1</x:v>
      </x:c>
      <x:c r="I3356" s="19" t="n">
        <x:f>SUM(G3349:G3359)</x:f>
        <x:v>1794.6590000000003</x:v>
      </x:c>
      <x:c r="J3356" s="20" t="n">
        <x:f>G3356/I3356*H3356</x:f>
        <x:v>0.005939289859522059</x:v>
      </x:c>
      <x:c r="K3356" s="2" t="str">
        <x:v>ISIC4:60</x:v>
      </x:c>
      <x:c r="L3356" s="14" t="n">
        <x:f>'Crosswalk'!C58</x:f>
        <x:v>0</x:v>
      </x:c>
      <x:c r="M3356" s="14" t="n">
        <x:f>'Crosswalk'!D58</x:f>
        <x:v>0</x:v>
      </x:c>
      <x:c r="N3356" s="14" t="n">
        <x:f>'Crosswalk'!E58</x:f>
        <x:v>0</x:v>
      </x:c>
      <x:c r="O3356" s="14" t="n">
        <x:f>'Crosswalk'!F58</x:f>
        <x:v>0</x:v>
      </x:c>
      <x:c r="P3356" s="14" t="n">
        <x:f>'Crosswalk'!G58</x:f>
        <x:v>0</x:v>
      </x:c>
      <x:c r="Q3356" s="14" t="n">
        <x:f>'Crosswalk'!H58</x:f>
        <x:v>0</x:v>
      </x:c>
      <x:c r="R3356" s="14" t="n">
        <x:f>'Crosswalk'!I58</x:f>
        <x:v>0</x:v>
      </x:c>
      <x:c r="S3356" s="14" t="n">
        <x:f>'Crosswalk'!J58</x:f>
        <x:v>0</x:v>
      </x:c>
      <x:c r="T3356" s="14" t="n">
        <x:f>'Crosswalk'!K58</x:f>
        <x:v>1</x:v>
      </x:c>
      <x:c r="U3356" s="14" t="n">
        <x:f>'Crosswalk'!L58</x:f>
        <x:v>0</x:v>
      </x:c>
      <x:c r="V3356" s="14" t="n">
        <x:f>'Crosswalk'!M58</x:f>
        <x:v>0</x:v>
      </x:c>
      <x:c r="W3356" s="14" t="n">
        <x:f>'Crosswalk'!N58</x:f>
        <x:v>0</x:v>
      </x:c>
      <x:c r="X3356" s="17" t="str">
        <x:v>LFS - Labour Force Survey</x:v>
      </x:c>
      <x:c r="Y3356" s="2" t="str"/>
      <x:c r="Z3356" s="17" t="str">
        <x:v>National 2024 division composition. Observed national industry detail; used only for composition within 2024 ILO modelled margins.</x:v>
      </x:c>
      <x:c r="AA3356" s="2" t="str"/>
      <x:c r="AB3356" s="2" t="str">
        <x:v>https://rplumber.ilo.org/data/indicator?format=.csv.gz&amp;id=EMP_TEMP_SEX_EC2_NB_A</x:v>
      </x:c>
    </x:row>
    <x:row r="3357" ht="48" customHeight="1">
      <x:c r="A3357" s="13" t="str">
        <x:v>THA</x:v>
      </x:c>
      <x:c r="B3357" s="13" t="str">
        <x:v>HJ</x:v>
      </x:c>
      <x:c r="C3357" s="13" t="str">
        <x:v>THA</x:v>
      </x:c>
      <x:c r="D3357" s="13" t="n">
        <x:v>2024</x:v>
      </x:c>
      <x:c r="E3357" s="13" t="str">
        <x:v>EC2_ISIC4_J61</x:v>
      </x:c>
      <x:c r="F3357" s="18" t="str">
        <x:v>Economic activity (ISIC-Rev.4), 2 digit level: 61 - Telecommunications</x:v>
      </x:c>
      <x:c r="G3357" s="21" t="n">
        <x:v>49.858</x:v>
      </x:c>
      <x:c r="H3357" s="22" t="n">
        <x:v>1</x:v>
      </x:c>
      <x:c r="I3357" s="21" t="n">
        <x:f>SUM(G3349:G3359)</x:f>
        <x:v>1794.6590000000003</x:v>
      </x:c>
      <x:c r="J3357" s="22" t="n">
        <x:f>G3357/I3357*H3357</x:f>
        <x:v>0.0277813222456188</x:v>
      </x:c>
      <x:c r="K3357" s="13" t="str">
        <x:v>ISIC4:61</x:v>
      </x:c>
      <x:c r="L3357" s="15" t="n">
        <x:f>'Crosswalk'!C59</x:f>
        <x:v>0</x:v>
      </x:c>
      <x:c r="M3357" s="15" t="n">
        <x:f>'Crosswalk'!D59</x:f>
        <x:v>0</x:v>
      </x:c>
      <x:c r="N3357" s="15" t="n">
        <x:f>'Crosswalk'!E59</x:f>
        <x:v>0</x:v>
      </x:c>
      <x:c r="O3357" s="15" t="n">
        <x:f>'Crosswalk'!F59</x:f>
        <x:v>0</x:v>
      </x:c>
      <x:c r="P3357" s="15" t="n">
        <x:f>'Crosswalk'!G59</x:f>
        <x:v>0</x:v>
      </x:c>
      <x:c r="Q3357" s="15" t="n">
        <x:f>'Crosswalk'!H59</x:f>
        <x:v>0</x:v>
      </x:c>
      <x:c r="R3357" s="15" t="n">
        <x:f>'Crosswalk'!I59</x:f>
        <x:v>0</x:v>
      </x:c>
      <x:c r="S3357" s="15" t="n">
        <x:f>'Crosswalk'!J59</x:f>
        <x:v>0</x:v>
      </x:c>
      <x:c r="T3357" s="15" t="n">
        <x:f>'Crosswalk'!K59</x:f>
        <x:v>1</x:v>
      </x:c>
      <x:c r="U3357" s="15" t="n">
        <x:f>'Crosswalk'!L59</x:f>
        <x:v>0</x:v>
      </x:c>
      <x:c r="V3357" s="15" t="n">
        <x:f>'Crosswalk'!M59</x:f>
        <x:v>0</x:v>
      </x:c>
      <x:c r="W3357" s="15" t="n">
        <x:f>'Crosswalk'!N59</x:f>
        <x:v>0</x:v>
      </x:c>
      <x:c r="X3357" s="18" t="str">
        <x:v>LFS - Labour Force Survey</x:v>
      </x:c>
      <x:c r="Y3357" s="13" t="str"/>
      <x:c r="Z3357" s="18" t="str">
        <x:v>National 2024 division composition. Observed national industry detail; used only for composition within 2024 ILO modelled margins.</x:v>
      </x:c>
      <x:c r="AA3357" s="13" t="str"/>
      <x:c r="AB3357" s="13" t="str">
        <x:v>https://rplumber.ilo.org/data/indicator?format=.csv.gz&amp;id=EMP_TEMP_SEX_EC2_NB_A</x:v>
      </x:c>
    </x:row>
    <x:row r="3358" ht="48" customHeight="1">
      <x:c r="A3358" s="2" t="str">
        <x:v>THA</x:v>
      </x:c>
      <x:c r="B3358" s="2" t="str">
        <x:v>HJ</x:v>
      </x:c>
      <x:c r="C3358" s="2" t="str">
        <x:v>THA</x:v>
      </x:c>
      <x:c r="D3358" s="2" t="n">
        <x:v>2024</x:v>
      </x:c>
      <x:c r="E3358" s="2" t="str">
        <x:v>EC2_ISIC4_J62</x:v>
      </x:c>
      <x:c r="F3358" s="17" t="str">
        <x:v>Economic activity (ISIC-Rev.4), 2 digit level: 62 - Computer programming, consultancy and related activities</x:v>
      </x:c>
      <x:c r="G3358" s="19" t="n">
        <x:v>66.065</x:v>
      </x:c>
      <x:c r="H3358" s="20" t="n">
        <x:v>1</x:v>
      </x:c>
      <x:c r="I3358" s="19" t="n">
        <x:f>SUM(G3349:G3359)</x:f>
        <x:v>1794.6590000000003</x:v>
      </x:c>
      <x:c r="J3358" s="20" t="n">
        <x:f>G3358/I3358*H3358</x:f>
        <x:v>0.03681200718353737</x:v>
      </x:c>
      <x:c r="K3358" s="2" t="str">
        <x:v>ISIC4:62</x:v>
      </x:c>
      <x:c r="L3358" s="14" t="n">
        <x:f>'Crosswalk'!C60</x:f>
        <x:v>0</x:v>
      </x:c>
      <x:c r="M3358" s="14" t="n">
        <x:f>'Crosswalk'!D60</x:f>
        <x:v>0</x:v>
      </x:c>
      <x:c r="N3358" s="14" t="n">
        <x:f>'Crosswalk'!E60</x:f>
        <x:v>0</x:v>
      </x:c>
      <x:c r="O3358" s="14" t="n">
        <x:f>'Crosswalk'!F60</x:f>
        <x:v>0</x:v>
      </x:c>
      <x:c r="P3358" s="14" t="n">
        <x:f>'Crosswalk'!G60</x:f>
        <x:v>0</x:v>
      </x:c>
      <x:c r="Q3358" s="14" t="n">
        <x:f>'Crosswalk'!H60</x:f>
        <x:v>0</x:v>
      </x:c>
      <x:c r="R3358" s="14" t="n">
        <x:f>'Crosswalk'!I60</x:f>
        <x:v>0</x:v>
      </x:c>
      <x:c r="S3358" s="14" t="n">
        <x:f>'Crosswalk'!J60</x:f>
        <x:v>1</x:v>
      </x:c>
      <x:c r="T3358" s="14" t="n">
        <x:f>'Crosswalk'!K60</x:f>
        <x:v>0</x:v>
      </x:c>
      <x:c r="U3358" s="14" t="n">
        <x:f>'Crosswalk'!L60</x:f>
        <x:v>0</x:v>
      </x:c>
      <x:c r="V3358" s="14" t="n">
        <x:f>'Crosswalk'!M60</x:f>
        <x:v>0</x:v>
      </x:c>
      <x:c r="W3358" s="14" t="n">
        <x:f>'Crosswalk'!N60</x:f>
        <x:v>0</x:v>
      </x:c>
      <x:c r="X3358" s="17" t="str">
        <x:v>LFS - Labour Force Survey</x:v>
      </x:c>
      <x:c r="Y3358" s="2" t="str"/>
      <x:c r="Z3358" s="17" t="str">
        <x:v>National 2024 division composition. Observed national industry detail; used only for composition within 2024 ILO modelled margins.</x:v>
      </x:c>
      <x:c r="AA3358" s="2" t="str"/>
      <x:c r="AB3358" s="2" t="str">
        <x:v>https://rplumber.ilo.org/data/indicator?format=.csv.gz&amp;id=EMP_TEMP_SEX_EC2_NB_A</x:v>
      </x:c>
    </x:row>
    <x:row r="3359" ht="48" customHeight="1">
      <x:c r="A3359" s="13" t="str">
        <x:v>THA</x:v>
      </x:c>
      <x:c r="B3359" s="13" t="str">
        <x:v>HJ</x:v>
      </x:c>
      <x:c r="C3359" s="13" t="str">
        <x:v>THA</x:v>
      </x:c>
      <x:c r="D3359" s="13" t="n">
        <x:v>2024</x:v>
      </x:c>
      <x:c r="E3359" s="13" t="str">
        <x:v>EC2_ISIC4_J63</x:v>
      </x:c>
      <x:c r="F3359" s="18" t="str">
        <x:v>Economic activity (ISIC-Rev.4), 2 digit level: 63 - Information service activities</x:v>
      </x:c>
      <x:c r="G3359" s="21" t="n">
        <x:v>6.447</x:v>
      </x:c>
      <x:c r="H3359" s="22" t="n">
        <x:v>1</x:v>
      </x:c>
      <x:c r="I3359" s="21" t="n">
        <x:f>SUM(G3349:G3359)</x:f>
        <x:v>1794.6590000000003</x:v>
      </x:c>
      <x:c r="J3359" s="22" t="n">
        <x:f>G3359/I3359*H3359</x:f>
        <x:v>0.0035923258958944285</x:v>
      </x:c>
      <x:c r="K3359" s="13" t="str">
        <x:v>ISIC4:63</x:v>
      </x:c>
      <x:c r="L3359" s="15" t="n">
        <x:f>'Crosswalk'!C61</x:f>
        <x:v>0</x:v>
      </x:c>
      <x:c r="M3359" s="15" t="n">
        <x:f>'Crosswalk'!D61</x:f>
        <x:v>0</x:v>
      </x:c>
      <x:c r="N3359" s="15" t="n">
        <x:f>'Crosswalk'!E61</x:f>
        <x:v>0</x:v>
      </x:c>
      <x:c r="O3359" s="15" t="n">
        <x:f>'Crosswalk'!F61</x:f>
        <x:v>0</x:v>
      </x:c>
      <x:c r="P3359" s="15" t="n">
        <x:f>'Crosswalk'!G61</x:f>
        <x:v>0</x:v>
      </x:c>
      <x:c r="Q3359" s="15" t="n">
        <x:f>'Crosswalk'!H61</x:f>
        <x:v>0</x:v>
      </x:c>
      <x:c r="R3359" s="15" t="n">
        <x:f>'Crosswalk'!I61</x:f>
        <x:v>0</x:v>
      </x:c>
      <x:c r="S3359" s="15" t="n">
        <x:f>'Crosswalk'!J61</x:f>
        <x:v>0.7</x:v>
      </x:c>
      <x:c r="T3359" s="15" t="n">
        <x:f>'Crosswalk'!K61</x:f>
        <x:v>0.3</x:v>
      </x:c>
      <x:c r="U3359" s="15" t="n">
        <x:f>'Crosswalk'!L61</x:f>
        <x:v>0</x:v>
      </x:c>
      <x:c r="V3359" s="15" t="n">
        <x:f>'Crosswalk'!M61</x:f>
        <x:v>0</x:v>
      </x:c>
      <x:c r="W3359" s="15" t="n">
        <x:f>'Crosswalk'!N61</x:f>
        <x:v>0</x:v>
      </x:c>
      <x:c r="X3359" s="18" t="str">
        <x:v>LFS - Labour Force Survey</x:v>
      </x:c>
      <x:c r="Y3359" s="13" t="str"/>
      <x:c r="Z3359" s="18" t="str">
        <x:v>National 2024 division composition. Observed national industry detail; used only for composition within 2024 ILO modelled margins.</x:v>
      </x:c>
      <x:c r="AA3359" s="13" t="str"/>
      <x:c r="AB3359" s="13" t="str">
        <x:v>https://rplumber.ilo.org/data/indicator?format=.csv.gz&amp;id=EMP_TEMP_SEX_EC2_NB_A</x:v>
      </x:c>
    </x:row>
    <x:row r="3360" ht="48" customHeight="1">
      <x:c r="A3360" s="2" t="str">
        <x:v>THA</x:v>
      </x:c>
      <x:c r="B3360" s="2" t="str">
        <x:v>I</x:v>
      </x:c>
      <x:c r="C3360" s="2" t="str">
        <x:v>THA</x:v>
      </x:c>
      <x:c r="D3360" s="2" t="n">
        <x:v>2024</x:v>
      </x:c>
      <x:c r="E3360" s="2" t="str">
        <x:v>EC2_ISIC4_I55</x:v>
      </x:c>
      <x:c r="F3360" s="17" t="str">
        <x:v>Economic activity (ISIC-Rev.4), 2 digit level: 55 - Accommodation</x:v>
      </x:c>
      <x:c r="G3360" s="19" t="n">
        <x:v>394.886</x:v>
      </x:c>
      <x:c r="H3360" s="20" t="n">
        <x:v>1</x:v>
      </x:c>
      <x:c r="I3360" s="19" t="n">
        <x:f>SUM(G3360:G3361)</x:f>
        <x:v>3415.571</x:v>
      </x:c>
      <x:c r="J3360" s="20" t="n">
        <x:f>G3360/I3360*H3360</x:f>
        <x:v>0.11561346550840255</x:v>
      </x:c>
      <x:c r="K3360" s="2" t="str">
        <x:v>ISIC4:55</x:v>
      </x:c>
      <x:c r="L3360" s="14" t="n">
        <x:f>'Crosswalk'!C54</x:f>
        <x:v>0</x:v>
      </x:c>
      <x:c r="M3360" s="14" t="n">
        <x:f>'Crosswalk'!D54</x:f>
        <x:v>0</x:v>
      </x:c>
      <x:c r="N3360" s="14" t="n">
        <x:f>'Crosswalk'!E54</x:f>
        <x:v>0</x:v>
      </x:c>
      <x:c r="O3360" s="14" t="n">
        <x:f>'Crosswalk'!F54</x:f>
        <x:v>1</x:v>
      </x:c>
      <x:c r="P3360" s="14" t="n">
        <x:f>'Crosswalk'!G54</x:f>
        <x:v>0</x:v>
      </x:c>
      <x:c r="Q3360" s="14" t="n">
        <x:f>'Crosswalk'!H54</x:f>
        <x:v>0</x:v>
      </x:c>
      <x:c r="R3360" s="14" t="n">
        <x:f>'Crosswalk'!I54</x:f>
        <x:v>0</x:v>
      </x:c>
      <x:c r="S3360" s="14" t="n">
        <x:f>'Crosswalk'!J54</x:f>
        <x:v>0</x:v>
      </x:c>
      <x:c r="T3360" s="14" t="n">
        <x:f>'Crosswalk'!K54</x:f>
        <x:v>0</x:v>
      </x:c>
      <x:c r="U3360" s="14" t="n">
        <x:f>'Crosswalk'!L54</x:f>
        <x:v>0</x:v>
      </x:c>
      <x:c r="V3360" s="14" t="n">
        <x:f>'Crosswalk'!M54</x:f>
        <x:v>0</x:v>
      </x:c>
      <x:c r="W3360" s="14" t="n">
        <x:f>'Crosswalk'!N54</x:f>
        <x:v>0</x:v>
      </x:c>
      <x:c r="X3360" s="17" t="str">
        <x:v>LFS - Labour Force Survey</x:v>
      </x:c>
      <x:c r="Y3360" s="2" t="str"/>
      <x:c r="Z3360" s="17" t="str">
        <x:v>National 2024 division composition. Observed national industry detail; used only for composition within 2024 ILO modelled margins.</x:v>
      </x:c>
      <x:c r="AA3360" s="2" t="str"/>
      <x:c r="AB3360" s="2" t="str">
        <x:v>https://rplumber.ilo.org/data/indicator?format=.csv.gz&amp;id=EMP_TEMP_SEX_EC2_NB_A</x:v>
      </x:c>
    </x:row>
    <x:row r="3361" ht="48" customHeight="1">
      <x:c r="A3361" s="13" t="str">
        <x:v>THA</x:v>
      </x:c>
      <x:c r="B3361" s="13" t="str">
        <x:v>I</x:v>
      </x:c>
      <x:c r="C3361" s="13" t="str">
        <x:v>THA</x:v>
      </x:c>
      <x:c r="D3361" s="13" t="n">
        <x:v>2024</x:v>
      </x:c>
      <x:c r="E3361" s="13" t="str">
        <x:v>EC2_ISIC4_I56</x:v>
      </x:c>
      <x:c r="F3361" s="18" t="str">
        <x:v>Economic activity (ISIC-Rev.4), 2 digit level: 56 - Food and beverage service activities</x:v>
      </x:c>
      <x:c r="G3361" s="21" t="n">
        <x:v>3020.685</x:v>
      </x:c>
      <x:c r="H3361" s="22" t="n">
        <x:v>1</x:v>
      </x:c>
      <x:c r="I3361" s="21" t="n">
        <x:f>SUM(G3360:G3361)</x:f>
        <x:v>3415.571</x:v>
      </x:c>
      <x:c r="J3361" s="22" t="n">
        <x:f>G3361/I3361*H3361</x:f>
        <x:v>0.8843865344915974</x:v>
      </x:c>
      <x:c r="K3361" s="13" t="str">
        <x:v>ISIC4:56</x:v>
      </x:c>
      <x:c r="L3361" s="15" t="n">
        <x:f>'Crosswalk'!C55</x:f>
        <x:v>0</x:v>
      </x:c>
      <x:c r="M3361" s="15" t="n">
        <x:f>'Crosswalk'!D55</x:f>
        <x:v>0</x:v>
      </x:c>
      <x:c r="N3361" s="15" t="n">
        <x:f>'Crosswalk'!E55</x:f>
        <x:v>0</x:v>
      </x:c>
      <x:c r="O3361" s="15" t="n">
        <x:f>'Crosswalk'!F55</x:f>
        <x:v>1</x:v>
      </x:c>
      <x:c r="P3361" s="15" t="n">
        <x:f>'Crosswalk'!G55</x:f>
        <x:v>0</x:v>
      </x:c>
      <x:c r="Q3361" s="15" t="n">
        <x:f>'Crosswalk'!H55</x:f>
        <x:v>0</x:v>
      </x:c>
      <x:c r="R3361" s="15" t="n">
        <x:f>'Crosswalk'!I55</x:f>
        <x:v>0</x:v>
      </x:c>
      <x:c r="S3361" s="15" t="n">
        <x:f>'Crosswalk'!J55</x:f>
        <x:v>0</x:v>
      </x:c>
      <x:c r="T3361" s="15" t="n">
        <x:f>'Crosswalk'!K55</x:f>
        <x:v>0</x:v>
      </x:c>
      <x:c r="U3361" s="15" t="n">
        <x:f>'Crosswalk'!L55</x:f>
        <x:v>0</x:v>
      </x:c>
      <x:c r="V3361" s="15" t="n">
        <x:f>'Crosswalk'!M55</x:f>
        <x:v>0</x:v>
      </x:c>
      <x:c r="W3361" s="15" t="n">
        <x:f>'Crosswalk'!N55</x:f>
        <x:v>0</x:v>
      </x:c>
      <x:c r="X3361" s="18" t="str">
        <x:v>LFS - Labour Force Survey</x:v>
      </x:c>
      <x:c r="Y3361" s="13" t="str"/>
      <x:c r="Z3361" s="18" t="str">
        <x:v>National 2024 division composition. Observed national industry detail; used only for composition within 2024 ILO modelled margins.</x:v>
      </x:c>
      <x:c r="AA3361" s="13" t="str"/>
      <x:c r="AB3361" s="13" t="str">
        <x:v>https://rplumber.ilo.org/data/indicator?format=.csv.gz&amp;id=EMP_TEMP_SEX_EC2_NB_A</x:v>
      </x:c>
    </x:row>
    <x:row r="3362" ht="48" customHeight="1">
      <x:c r="A3362" s="2" t="str">
        <x:v>THA</x:v>
      </x:c>
      <x:c r="B3362" s="2" t="str">
        <x:v>K</x:v>
      </x:c>
      <x:c r="C3362" s="2" t="str">
        <x:v>THA</x:v>
      </x:c>
      <x:c r="D3362" s="2" t="n">
        <x:v>2024</x:v>
      </x:c>
      <x:c r="E3362" s="2" t="str">
        <x:v>EC2_ISIC4_K64</x:v>
      </x:c>
      <x:c r="F3362" s="17" t="str">
        <x:v>Economic activity (ISIC-Rev.4), 2 digit level: 64 - Financial service activities, except insurance and pension funding</x:v>
      </x:c>
      <x:c r="G3362" s="19" t="n">
        <x:v>340.768</x:v>
      </x:c>
      <x:c r="H3362" s="20" t="n">
        <x:v>1</x:v>
      </x:c>
      <x:c r="I3362" s="19" t="n">
        <x:f>SUM(G3362:G3364)</x:f>
        <x:v>465.80199999999996</x:v>
      </x:c>
      <x:c r="J3362" s="20" t="n">
        <x:f>G3362/I3362*H3362</x:f>
        <x:v>0.7315726424532312</x:v>
      </x:c>
      <x:c r="K3362" s="2" t="str">
        <x:v>ISIC4:64</x:v>
      </x:c>
      <x:c r="L3362" s="14" t="n">
        <x:f>'Crosswalk'!C62</x:f>
        <x:v>0</x:v>
      </x:c>
      <x:c r="M3362" s="14" t="n">
        <x:f>'Crosswalk'!D62</x:f>
        <x:v>0</x:v>
      </x:c>
      <x:c r="N3362" s="14" t="n">
        <x:f>'Crosswalk'!E62</x:f>
        <x:v>0</x:v>
      </x:c>
      <x:c r="O3362" s="14" t="n">
        <x:f>'Crosswalk'!F62</x:f>
        <x:v>0</x:v>
      </x:c>
      <x:c r="P3362" s="14" t="n">
        <x:f>'Crosswalk'!G62</x:f>
        <x:v>0</x:v>
      </x:c>
      <x:c r="Q3362" s="14" t="n">
        <x:f>'Crosswalk'!H62</x:f>
        <x:v>0</x:v>
      </x:c>
      <x:c r="R3362" s="14" t="n">
        <x:f>'Crosswalk'!I62</x:f>
        <x:v>1</x:v>
      </x:c>
      <x:c r="S3362" s="14" t="n">
        <x:f>'Crosswalk'!J62</x:f>
        <x:v>0</x:v>
      </x:c>
      <x:c r="T3362" s="14" t="n">
        <x:f>'Crosswalk'!K62</x:f>
        <x:v>0</x:v>
      </x:c>
      <x:c r="U3362" s="14" t="n">
        <x:f>'Crosswalk'!L62</x:f>
        <x:v>0</x:v>
      </x:c>
      <x:c r="V3362" s="14" t="n">
        <x:f>'Crosswalk'!M62</x:f>
        <x:v>0</x:v>
      </x:c>
      <x:c r="W3362" s="14" t="n">
        <x:f>'Crosswalk'!N62</x:f>
        <x:v>0</x:v>
      </x:c>
      <x:c r="X3362" s="17" t="str">
        <x:v>LFS - Labour Force Survey</x:v>
      </x:c>
      <x:c r="Y3362" s="2" t="str"/>
      <x:c r="Z3362" s="17" t="str">
        <x:v>National 2024 division composition. Observed national industry detail; used only for composition within 2024 ILO modelled margins.</x:v>
      </x:c>
      <x:c r="AA3362" s="2" t="str"/>
      <x:c r="AB3362" s="2" t="str">
        <x:v>https://rplumber.ilo.org/data/indicator?format=.csv.gz&amp;id=EMP_TEMP_SEX_EC2_NB_A</x:v>
      </x:c>
    </x:row>
    <x:row r="3363" ht="48" customHeight="1">
      <x:c r="A3363" s="13" t="str">
        <x:v>THA</x:v>
      </x:c>
      <x:c r="B3363" s="13" t="str">
        <x:v>K</x:v>
      </x:c>
      <x:c r="C3363" s="13" t="str">
        <x:v>THA</x:v>
      </x:c>
      <x:c r="D3363" s="13" t="n">
        <x:v>2024</x:v>
      </x:c>
      <x:c r="E3363" s="13" t="str">
        <x:v>EC2_ISIC4_K65</x:v>
      </x:c>
      <x:c r="F3363" s="18" t="str">
        <x:v>Economic activity (ISIC-Rev.4), 2 digit level: 65 - Insurance, reinsurance and pension funding, except compulsory social security</x:v>
      </x:c>
      <x:c r="G3363" s="21" t="n">
        <x:v>83.755</x:v>
      </x:c>
      <x:c r="H3363" s="22" t="n">
        <x:v>1</x:v>
      </x:c>
      <x:c r="I3363" s="21" t="n">
        <x:f>SUM(G3362:G3364)</x:f>
        <x:v>465.80199999999996</x:v>
      </x:c>
      <x:c r="J3363" s="22" t="n">
        <x:f>G3363/I3363*H3363</x:f>
        <x:v>0.17980815883143483</x:v>
      </x:c>
      <x:c r="K3363" s="13" t="str">
        <x:v>ISIC4:65</x:v>
      </x:c>
      <x:c r="L3363" s="15" t="n">
        <x:f>'Crosswalk'!C63</x:f>
        <x:v>0</x:v>
      </x:c>
      <x:c r="M3363" s="15" t="n">
        <x:f>'Crosswalk'!D63</x:f>
        <x:v>0</x:v>
      </x:c>
      <x:c r="N3363" s="15" t="n">
        <x:f>'Crosswalk'!E63</x:f>
        <x:v>0</x:v>
      </x:c>
      <x:c r="O3363" s="15" t="n">
        <x:f>'Crosswalk'!F63</x:f>
        <x:v>0</x:v>
      </x:c>
      <x:c r="P3363" s="15" t="n">
        <x:f>'Crosswalk'!G63</x:f>
        <x:v>0</x:v>
      </x:c>
      <x:c r="Q3363" s="15" t="n">
        <x:f>'Crosswalk'!H63</x:f>
        <x:v>0</x:v>
      </x:c>
      <x:c r="R3363" s="15" t="n">
        <x:f>'Crosswalk'!I63</x:f>
        <x:v>1</x:v>
      </x:c>
      <x:c r="S3363" s="15" t="n">
        <x:f>'Crosswalk'!J63</x:f>
        <x:v>0</x:v>
      </x:c>
      <x:c r="T3363" s="15" t="n">
        <x:f>'Crosswalk'!K63</x:f>
        <x:v>0</x:v>
      </x:c>
      <x:c r="U3363" s="15" t="n">
        <x:f>'Crosswalk'!L63</x:f>
        <x:v>0</x:v>
      </x:c>
      <x:c r="V3363" s="15" t="n">
        <x:f>'Crosswalk'!M63</x:f>
        <x:v>0</x:v>
      </x:c>
      <x:c r="W3363" s="15" t="n">
        <x:f>'Crosswalk'!N63</x:f>
        <x:v>0</x:v>
      </x:c>
      <x:c r="X3363" s="18" t="str">
        <x:v>LFS - Labour Force Survey</x:v>
      </x:c>
      <x:c r="Y3363" s="13" t="str"/>
      <x:c r="Z3363" s="18" t="str">
        <x:v>National 2024 division composition. Observed national industry detail; used only for composition within 2024 ILO modelled margins.</x:v>
      </x:c>
      <x:c r="AA3363" s="13" t="str"/>
      <x:c r="AB3363" s="13" t="str">
        <x:v>https://rplumber.ilo.org/data/indicator?format=.csv.gz&amp;id=EMP_TEMP_SEX_EC2_NB_A</x:v>
      </x:c>
    </x:row>
    <x:row r="3364" ht="48" customHeight="1">
      <x:c r="A3364" s="2" t="str">
        <x:v>THA</x:v>
      </x:c>
      <x:c r="B3364" s="2" t="str">
        <x:v>K</x:v>
      </x:c>
      <x:c r="C3364" s="2" t="str">
        <x:v>THA</x:v>
      </x:c>
      <x:c r="D3364" s="2" t="n">
        <x:v>2024</x:v>
      </x:c>
      <x:c r="E3364" s="2" t="str">
        <x:v>EC2_ISIC4_K66</x:v>
      </x:c>
      <x:c r="F3364" s="17" t="str">
        <x:v>Economic activity (ISIC-Rev.4), 2 digit level: 66 - Activities auxiliary to financial service and insurance activities</x:v>
      </x:c>
      <x:c r="G3364" s="19" t="n">
        <x:v>41.279</x:v>
      </x:c>
      <x:c r="H3364" s="20" t="n">
        <x:v>1</x:v>
      </x:c>
      <x:c r="I3364" s="19" t="n">
        <x:f>SUM(G3362:G3364)</x:f>
        <x:v>465.80199999999996</x:v>
      </x:c>
      <x:c r="J3364" s="20" t="n">
        <x:f>G3364/I3364*H3364</x:f>
        <x:v>0.088619198715334</x:v>
      </x:c>
      <x:c r="K3364" s="2" t="str">
        <x:v>ISIC4:66</x:v>
      </x:c>
      <x:c r="L3364" s="14" t="n">
        <x:f>'Crosswalk'!C64</x:f>
        <x:v>0</x:v>
      </x:c>
      <x:c r="M3364" s="14" t="n">
        <x:f>'Crosswalk'!D64</x:f>
        <x:v>0</x:v>
      </x:c>
      <x:c r="N3364" s="14" t="n">
        <x:f>'Crosswalk'!E64</x:f>
        <x:v>0</x:v>
      </x:c>
      <x:c r="O3364" s="14" t="n">
        <x:f>'Crosswalk'!F64</x:f>
        <x:v>0</x:v>
      </x:c>
      <x:c r="P3364" s="14" t="n">
        <x:f>'Crosswalk'!G64</x:f>
        <x:v>0</x:v>
      </x:c>
      <x:c r="Q3364" s="14" t="n">
        <x:f>'Crosswalk'!H64</x:f>
        <x:v>0</x:v>
      </x:c>
      <x:c r="R3364" s="14" t="n">
        <x:f>'Crosswalk'!I64</x:f>
        <x:v>1</x:v>
      </x:c>
      <x:c r="S3364" s="14" t="n">
        <x:f>'Crosswalk'!J64</x:f>
        <x:v>0</x:v>
      </x:c>
      <x:c r="T3364" s="14" t="n">
        <x:f>'Crosswalk'!K64</x:f>
        <x:v>0</x:v>
      </x:c>
      <x:c r="U3364" s="14" t="n">
        <x:f>'Crosswalk'!L64</x:f>
        <x:v>0</x:v>
      </x:c>
      <x:c r="V3364" s="14" t="n">
        <x:f>'Crosswalk'!M64</x:f>
        <x:v>0</x:v>
      </x:c>
      <x:c r="W3364" s="14" t="n">
        <x:f>'Crosswalk'!N64</x:f>
        <x:v>0</x:v>
      </x:c>
      <x:c r="X3364" s="17" t="str">
        <x:v>LFS - Labour Force Survey</x:v>
      </x:c>
      <x:c r="Y3364" s="2" t="str"/>
      <x:c r="Z3364" s="17" t="str">
        <x:v>National 2024 division composition. Observed national industry detail; used only for composition within 2024 ILO modelled margins.</x:v>
      </x:c>
      <x:c r="AA3364" s="2" t="str"/>
      <x:c r="AB3364" s="2" t="str">
        <x:v>https://rplumber.ilo.org/data/indicator?format=.csv.gz&amp;id=EMP_TEMP_SEX_EC2_NB_A</x:v>
      </x:c>
    </x:row>
    <x:row r="3365" ht="48" customHeight="1">
      <x:c r="A3365" s="13" t="str">
        <x:v>THA</x:v>
      </x:c>
      <x:c r="B3365" s="13" t="str">
        <x:v>LMN</x:v>
      </x:c>
      <x:c r="C3365" s="13" t="str">
        <x:v>THA</x:v>
      </x:c>
      <x:c r="D3365" s="13" t="n">
        <x:v>2024</x:v>
      </x:c>
      <x:c r="E3365" s="13" t="str">
        <x:v>EC2_ISIC4_L68</x:v>
      </x:c>
      <x:c r="F3365" s="18" t="str">
        <x:v>Economic activity (ISIC-Rev.4), 2 digit level: 68 - Real estate activities</x:v>
      </x:c>
      <x:c r="G3365" s="21" t="n">
        <x:v>341.359</x:v>
      </x:c>
      <x:c r="H3365" s="22" t="n">
        <x:v>1</x:v>
      </x:c>
      <x:c r="I3365" s="21" t="n">
        <x:f>SUM(G3365:G3378)</x:f>
        <x:v>1533.174</x:v>
      </x:c>
      <x:c r="J3365" s="22" t="n">
        <x:f>G3365/I3365*H3365</x:f>
        <x:v>0.2226485708732342</x:v>
      </x:c>
      <x:c r="K3365" s="13" t="str">
        <x:v>ISIC4:68</x:v>
      </x:c>
      <x:c r="L3365" s="15" t="n">
        <x:f>'Crosswalk'!C65</x:f>
        <x:v>0</x:v>
      </x:c>
      <x:c r="M3365" s="15" t="n">
        <x:f>'Crosswalk'!D65</x:f>
        <x:v>0</x:v>
      </x:c>
      <x:c r="N3365" s="15" t="n">
        <x:f>'Crosswalk'!E65</x:f>
        <x:v>0</x:v>
      </x:c>
      <x:c r="O3365" s="15" t="n">
        <x:f>'Crosswalk'!F65</x:f>
        <x:v>0</x:v>
      </x:c>
      <x:c r="P3365" s="15" t="n">
        <x:f>'Crosswalk'!G65</x:f>
        <x:v>0</x:v>
      </x:c>
      <x:c r="Q3365" s="15" t="n">
        <x:f>'Crosswalk'!H65</x:f>
        <x:v>0</x:v>
      </x:c>
      <x:c r="R3365" s="15" t="n">
        <x:f>'Crosswalk'!I65</x:f>
        <x:v>0</x:v>
      </x:c>
      <x:c r="S3365" s="15" t="n">
        <x:f>'Crosswalk'!J65</x:f>
        <x:v>0</x:v>
      </x:c>
      <x:c r="T3365" s="15" t="n">
        <x:f>'Crosswalk'!K65</x:f>
        <x:v>0</x:v>
      </x:c>
      <x:c r="U3365" s="15" t="n">
        <x:f>'Crosswalk'!L65</x:f>
        <x:v>0</x:v>
      </x:c>
      <x:c r="V3365" s="15" t="n">
        <x:f>'Crosswalk'!M65</x:f>
        <x:v>1</x:v>
      </x:c>
      <x:c r="W3365" s="15" t="n">
        <x:f>'Crosswalk'!N65</x:f>
        <x:v>0</x:v>
      </x:c>
      <x:c r="X3365" s="18" t="str">
        <x:v>LFS - Labour Force Survey</x:v>
      </x:c>
      <x:c r="Y3365" s="13" t="str"/>
      <x:c r="Z3365" s="18" t="str">
        <x:v>National 2024 division composition. Observed national industry detail; used only for composition within 2024 ILO modelled margins.</x:v>
      </x:c>
      <x:c r="AA3365" s="13" t="str"/>
      <x:c r="AB3365" s="13" t="str">
        <x:v>https://rplumber.ilo.org/data/indicator?format=.csv.gz&amp;id=EMP_TEMP_SEX_EC2_NB_A</x:v>
      </x:c>
    </x:row>
    <x:row r="3366" ht="48" customHeight="1">
      <x:c r="A3366" s="2" t="str">
        <x:v>THA</x:v>
      </x:c>
      <x:c r="B3366" s="2" t="str">
        <x:v>LMN</x:v>
      </x:c>
      <x:c r="C3366" s="2" t="str">
        <x:v>THA</x:v>
      </x:c>
      <x:c r="D3366" s="2" t="n">
        <x:v>2024</x:v>
      </x:c>
      <x:c r="E3366" s="2" t="str">
        <x:v>EC2_ISIC4_M69</x:v>
      </x:c>
      <x:c r="F3366" s="17" t="str">
        <x:v>Economic activity (ISIC-Rev.4), 2 digit level: 69 - Legal and accounting activities</x:v>
      </x:c>
      <x:c r="G3366" s="19" t="n">
        <x:v>147.247</x:v>
      </x:c>
      <x:c r="H3366" s="20" t="n">
        <x:v>1</x:v>
      </x:c>
      <x:c r="I3366" s="19" t="n">
        <x:f>SUM(G3365:G3378)</x:f>
        <x:v>1533.174</x:v>
      </x:c>
      <x:c r="J3366" s="20" t="n">
        <x:f>G3366/I3366*H3366</x:f>
        <x:v>0.09604063204828676</x:v>
      </x:c>
      <x:c r="K3366" s="2" t="str">
        <x:v>ISIC4:69</x:v>
      </x:c>
      <x:c r="L3366" s="14" t="n">
        <x:f>'Crosswalk'!C66</x:f>
        <x:v>0</x:v>
      </x:c>
      <x:c r="M3366" s="14" t="n">
        <x:f>'Crosswalk'!D66</x:f>
        <x:v>0</x:v>
      </x:c>
      <x:c r="N3366" s="14" t="n">
        <x:f>'Crosswalk'!E66</x:f>
        <x:v>1</x:v>
      </x:c>
      <x:c r="O3366" s="14" t="n">
        <x:f>'Crosswalk'!F66</x:f>
        <x:v>0</x:v>
      </x:c>
      <x:c r="P3366" s="14" t="n">
        <x:f>'Crosswalk'!G66</x:f>
        <x:v>0</x:v>
      </x:c>
      <x:c r="Q3366" s="14" t="n">
        <x:f>'Crosswalk'!H66</x:f>
        <x:v>0</x:v>
      </x:c>
      <x:c r="R3366" s="14" t="n">
        <x:f>'Crosswalk'!I66</x:f>
        <x:v>0</x:v>
      </x:c>
      <x:c r="S3366" s="14" t="n">
        <x:f>'Crosswalk'!J66</x:f>
        <x:v>0</x:v>
      </x:c>
      <x:c r="T3366" s="14" t="n">
        <x:f>'Crosswalk'!K66</x:f>
        <x:v>0</x:v>
      </x:c>
      <x:c r="U3366" s="14" t="n">
        <x:f>'Crosswalk'!L66</x:f>
        <x:v>0</x:v>
      </x:c>
      <x:c r="V3366" s="14" t="n">
        <x:f>'Crosswalk'!M66</x:f>
        <x:v>0</x:v>
      </x:c>
      <x:c r="W3366" s="14" t="n">
        <x:f>'Crosswalk'!N66</x:f>
        <x:v>0</x:v>
      </x:c>
      <x:c r="X3366" s="17" t="str">
        <x:v>LFS - Labour Force Survey</x:v>
      </x:c>
      <x:c r="Y3366" s="2" t="str"/>
      <x:c r="Z3366" s="17" t="str">
        <x:v>National 2024 division composition. Observed national industry detail; used only for composition within 2024 ILO modelled margins.</x:v>
      </x:c>
      <x:c r="AA3366" s="2" t="str"/>
      <x:c r="AB3366" s="2" t="str">
        <x:v>https://rplumber.ilo.org/data/indicator?format=.csv.gz&amp;id=EMP_TEMP_SEX_EC2_NB_A</x:v>
      </x:c>
    </x:row>
    <x:row r="3367" ht="48" customHeight="1">
      <x:c r="A3367" s="13" t="str">
        <x:v>THA</x:v>
      </x:c>
      <x:c r="B3367" s="13" t="str">
        <x:v>LMN</x:v>
      </x:c>
      <x:c r="C3367" s="13" t="str">
        <x:v>THA</x:v>
      </x:c>
      <x:c r="D3367" s="13" t="n">
        <x:v>2024</x:v>
      </x:c>
      <x:c r="E3367" s="13" t="str">
        <x:v>EC2_ISIC4_M70</x:v>
      </x:c>
      <x:c r="F3367" s="18" t="str">
        <x:v>Economic activity (ISIC-Rev.4), 2 digit level: 70 - Activities of head offices; management consultancy activities</x:v>
      </x:c>
      <x:c r="G3367" s="21" t="n">
        <x:v>29.954</x:v>
      </x:c>
      <x:c r="H3367" s="22" t="n">
        <x:v>1</x:v>
      </x:c>
      <x:c r="I3367" s="21" t="n">
        <x:f>SUM(G3365:G3378)</x:f>
        <x:v>1533.174</x:v>
      </x:c>
      <x:c r="J3367" s="22" t="n">
        <x:f>G3367/I3367*H3367</x:f>
        <x:v>0.019537247566160137</x:v>
      </x:c>
      <x:c r="K3367" s="13" t="str">
        <x:v>ISIC4:70</x:v>
      </x:c>
      <x:c r="L3367" s="15" t="n">
        <x:f>'Crosswalk'!C67</x:f>
        <x:v>0</x:v>
      </x:c>
      <x:c r="M3367" s="15" t="n">
        <x:f>'Crosswalk'!D67</x:f>
        <x:v>0</x:v>
      </x:c>
      <x:c r="N3367" s="15" t="n">
        <x:f>'Crosswalk'!E67</x:f>
        <x:v>1</x:v>
      </x:c>
      <x:c r="O3367" s="15" t="n">
        <x:f>'Crosswalk'!F67</x:f>
        <x:v>0</x:v>
      </x:c>
      <x:c r="P3367" s="15" t="n">
        <x:f>'Crosswalk'!G67</x:f>
        <x:v>0</x:v>
      </x:c>
      <x:c r="Q3367" s="15" t="n">
        <x:f>'Crosswalk'!H67</x:f>
        <x:v>0</x:v>
      </x:c>
      <x:c r="R3367" s="15" t="n">
        <x:f>'Crosswalk'!I67</x:f>
        <x:v>0</x:v>
      </x:c>
      <x:c r="S3367" s="15" t="n">
        <x:f>'Crosswalk'!J67</x:f>
        <x:v>0</x:v>
      </x:c>
      <x:c r="T3367" s="15" t="n">
        <x:f>'Crosswalk'!K67</x:f>
        <x:v>0</x:v>
      </x:c>
      <x:c r="U3367" s="15" t="n">
        <x:f>'Crosswalk'!L67</x:f>
        <x:v>0</x:v>
      </x:c>
      <x:c r="V3367" s="15" t="n">
        <x:f>'Crosswalk'!M67</x:f>
        <x:v>0</x:v>
      </x:c>
      <x:c r="W3367" s="15" t="n">
        <x:f>'Crosswalk'!N67</x:f>
        <x:v>0</x:v>
      </x:c>
      <x:c r="X3367" s="18" t="str">
        <x:v>LFS - Labour Force Survey</x:v>
      </x:c>
      <x:c r="Y3367" s="13" t="str"/>
      <x:c r="Z3367" s="18" t="str">
        <x:v>National 2024 division composition. Observed national industry detail; used only for composition within 2024 ILO modelled margins.</x:v>
      </x:c>
      <x:c r="AA3367" s="13" t="str"/>
      <x:c r="AB3367" s="13" t="str">
        <x:v>https://rplumber.ilo.org/data/indicator?format=.csv.gz&amp;id=EMP_TEMP_SEX_EC2_NB_A</x:v>
      </x:c>
    </x:row>
    <x:row r="3368" ht="48" customHeight="1">
      <x:c r="A3368" s="2" t="str">
        <x:v>THA</x:v>
      </x:c>
      <x:c r="B3368" s="2" t="str">
        <x:v>LMN</x:v>
      </x:c>
      <x:c r="C3368" s="2" t="str">
        <x:v>THA</x:v>
      </x:c>
      <x:c r="D3368" s="2" t="n">
        <x:v>2024</x:v>
      </x:c>
      <x:c r="E3368" s="2" t="str">
        <x:v>EC2_ISIC4_M71</x:v>
      </x:c>
      <x:c r="F3368" s="17" t="str">
        <x:v>Economic activity (ISIC-Rev.4), 2 digit level: 71 - Architectural and engineering activities; technical testing and analysis</x:v>
      </x:c>
      <x:c r="G3368" s="19" t="n">
        <x:v>76.871</x:v>
      </x:c>
      <x:c r="H3368" s="20" t="n">
        <x:v>1</x:v>
      </x:c>
      <x:c r="I3368" s="19" t="n">
        <x:f>SUM(G3365:G3378)</x:f>
        <x:v>1533.174</x:v>
      </x:c>
      <x:c r="J3368" s="20" t="n">
        <x:f>G3368/I3368*H3368</x:f>
        <x:v>0.05013847091067289</x:v>
      </x:c>
      <x:c r="K3368" s="2" t="str">
        <x:v>ISIC4:71</x:v>
      </x:c>
      <x:c r="L3368" s="14" t="n">
        <x:f>'Crosswalk'!C68</x:f>
        <x:v>0</x:v>
      </x:c>
      <x:c r="M3368" s="14" t="n">
        <x:f>'Crosswalk'!D68</x:f>
        <x:v>0</x:v>
      </x:c>
      <x:c r="N3368" s="14" t="n">
        <x:f>'Crosswalk'!E68</x:f>
        <x:v>1</x:v>
      </x:c>
      <x:c r="O3368" s="14" t="n">
        <x:f>'Crosswalk'!F68</x:f>
        <x:v>0</x:v>
      </x:c>
      <x:c r="P3368" s="14" t="n">
        <x:f>'Crosswalk'!G68</x:f>
        <x:v>0</x:v>
      </x:c>
      <x:c r="Q3368" s="14" t="n">
        <x:f>'Crosswalk'!H68</x:f>
        <x:v>0</x:v>
      </x:c>
      <x:c r="R3368" s="14" t="n">
        <x:f>'Crosswalk'!I68</x:f>
        <x:v>0</x:v>
      </x:c>
      <x:c r="S3368" s="14" t="n">
        <x:f>'Crosswalk'!J68</x:f>
        <x:v>0</x:v>
      </x:c>
      <x:c r="T3368" s="14" t="n">
        <x:f>'Crosswalk'!K68</x:f>
        <x:v>0</x:v>
      </x:c>
      <x:c r="U3368" s="14" t="n">
        <x:f>'Crosswalk'!L68</x:f>
        <x:v>0</x:v>
      </x:c>
      <x:c r="V3368" s="14" t="n">
        <x:f>'Crosswalk'!M68</x:f>
        <x:v>0</x:v>
      </x:c>
      <x:c r="W3368" s="14" t="n">
        <x:f>'Crosswalk'!N68</x:f>
        <x:v>0</x:v>
      </x:c>
      <x:c r="X3368" s="17" t="str">
        <x:v>LFS - Labour Force Survey</x:v>
      </x:c>
      <x:c r="Y3368" s="2" t="str"/>
      <x:c r="Z3368" s="17" t="str">
        <x:v>National 2024 division composition. Observed national industry detail; used only for composition within 2024 ILO modelled margins.</x:v>
      </x:c>
      <x:c r="AA3368" s="2" t="str"/>
      <x:c r="AB3368" s="2" t="str">
        <x:v>https://rplumber.ilo.org/data/indicator?format=.csv.gz&amp;id=EMP_TEMP_SEX_EC2_NB_A</x:v>
      </x:c>
    </x:row>
    <x:row r="3369" ht="48" customHeight="1">
      <x:c r="A3369" s="13" t="str">
        <x:v>THA</x:v>
      </x:c>
      <x:c r="B3369" s="13" t="str">
        <x:v>LMN</x:v>
      </x:c>
      <x:c r="C3369" s="13" t="str">
        <x:v>THA</x:v>
      </x:c>
      <x:c r="D3369" s="13" t="n">
        <x:v>2024</x:v>
      </x:c>
      <x:c r="E3369" s="13" t="str">
        <x:v>EC2_ISIC4_M72</x:v>
      </x:c>
      <x:c r="F3369" s="18" t="str">
        <x:v>Economic activity (ISIC-Rev.4), 2 digit level: 72 - Scientific research and development</x:v>
      </x:c>
      <x:c r="G3369" s="21" t="n">
        <x:v>43.911</x:v>
      </x:c>
      <x:c r="H3369" s="22" t="n">
        <x:v>1</x:v>
      </x:c>
      <x:c r="I3369" s="21" t="n">
        <x:f>SUM(G3365:G3378)</x:f>
        <x:v>1533.174</x:v>
      </x:c>
      <x:c r="J3369" s="22" t="n">
        <x:f>G3369/I3369*H3369</x:f>
        <x:v>0.02864058482598844</x:v>
      </x:c>
      <x:c r="K3369" s="13" t="str">
        <x:v>ISIC4:72</x:v>
      </x:c>
      <x:c r="L3369" s="15" t="n">
        <x:f>'Crosswalk'!C69</x:f>
        <x:v>0</x:v>
      </x:c>
      <x:c r="M3369" s="15" t="n">
        <x:f>'Crosswalk'!D69</x:f>
        <x:v>0</x:v>
      </x:c>
      <x:c r="N3369" s="15" t="n">
        <x:f>'Crosswalk'!E69</x:f>
        <x:v>0.5</x:v>
      </x:c>
      <x:c r="O3369" s="15" t="n">
        <x:f>'Crosswalk'!F69</x:f>
        <x:v>0</x:v>
      </x:c>
      <x:c r="P3369" s="15" t="n">
        <x:f>'Crosswalk'!G69</x:f>
        <x:v>0</x:v>
      </x:c>
      <x:c r="Q3369" s="15" t="n">
        <x:f>'Crosswalk'!H69</x:f>
        <x:v>0.35</x:v>
      </x:c>
      <x:c r="R3369" s="15" t="n">
        <x:f>'Crosswalk'!I69</x:f>
        <x:v>0</x:v>
      </x:c>
      <x:c r="S3369" s="15" t="n">
        <x:f>'Crosswalk'!J69</x:f>
        <x:v>0.15</x:v>
      </x:c>
      <x:c r="T3369" s="15" t="n">
        <x:f>'Crosswalk'!K69</x:f>
        <x:v>0</x:v>
      </x:c>
      <x:c r="U3369" s="15" t="n">
        <x:f>'Crosswalk'!L69</x:f>
        <x:v>0</x:v>
      </x:c>
      <x:c r="V3369" s="15" t="n">
        <x:f>'Crosswalk'!M69</x:f>
        <x:v>0</x:v>
      </x:c>
      <x:c r="W3369" s="15" t="n">
        <x:f>'Crosswalk'!N69</x:f>
        <x:v>0</x:v>
      </x:c>
      <x:c r="X3369" s="18" t="str">
        <x:v>LFS - Labour Force Survey</x:v>
      </x:c>
      <x:c r="Y3369" s="13" t="str"/>
      <x:c r="Z3369" s="18" t="str">
        <x:v>National 2024 division composition. Observed national industry detail; used only for composition within 2024 ILO modelled margins.</x:v>
      </x:c>
      <x:c r="AA3369" s="13" t="str"/>
      <x:c r="AB3369" s="13" t="str">
        <x:v>https://rplumber.ilo.org/data/indicator?format=.csv.gz&amp;id=EMP_TEMP_SEX_EC2_NB_A</x:v>
      </x:c>
    </x:row>
    <x:row r="3370" ht="48" customHeight="1">
      <x:c r="A3370" s="2" t="str">
        <x:v>THA</x:v>
      </x:c>
      <x:c r="B3370" s="2" t="str">
        <x:v>LMN</x:v>
      </x:c>
      <x:c r="C3370" s="2" t="str">
        <x:v>THA</x:v>
      </x:c>
      <x:c r="D3370" s="2" t="n">
        <x:v>2024</x:v>
      </x:c>
      <x:c r="E3370" s="2" t="str">
        <x:v>EC2_ISIC4_M73</x:v>
      </x:c>
      <x:c r="F3370" s="17" t="str">
        <x:v>Economic activity (ISIC-Rev.4), 2 digit level: 73 - Advertising and market research</x:v>
      </x:c>
      <x:c r="G3370" s="19" t="n">
        <x:v>63.598</x:v>
      </x:c>
      <x:c r="H3370" s="20" t="n">
        <x:v>1</x:v>
      </x:c>
      <x:c r="I3370" s="19" t="n">
        <x:f>SUM(G3365:G3378)</x:f>
        <x:v>1533.174</x:v>
      </x:c>
      <x:c r="J3370" s="20" t="n">
        <x:f>G3370/I3370*H3370</x:f>
        <x:v>0.04148126696643695</x:v>
      </x:c>
      <x:c r="K3370" s="2" t="str">
        <x:v>ISIC4:73</x:v>
      </x:c>
      <x:c r="L3370" s="14" t="n">
        <x:f>'Crosswalk'!C70</x:f>
        <x:v>0</x:v>
      </x:c>
      <x:c r="M3370" s="14" t="n">
        <x:f>'Crosswalk'!D70</x:f>
        <x:v>0</x:v>
      </x:c>
      <x:c r="N3370" s="14" t="n">
        <x:f>'Crosswalk'!E70</x:f>
        <x:v>0</x:v>
      </x:c>
      <x:c r="O3370" s="14" t="n">
        <x:f>'Crosswalk'!F70</x:f>
        <x:v>0</x:v>
      </x:c>
      <x:c r="P3370" s="14" t="n">
        <x:f>'Crosswalk'!G70</x:f>
        <x:v>0</x:v>
      </x:c>
      <x:c r="Q3370" s="14" t="n">
        <x:f>'Crosswalk'!H70</x:f>
        <x:v>0</x:v>
      </x:c>
      <x:c r="R3370" s="14" t="n">
        <x:f>'Crosswalk'!I70</x:f>
        <x:v>0</x:v>
      </x:c>
      <x:c r="S3370" s="14" t="n">
        <x:f>'Crosswalk'!J70</x:f>
        <x:v>0</x:v>
      </x:c>
      <x:c r="T3370" s="14" t="n">
        <x:f>'Crosswalk'!K70</x:f>
        <x:v>1</x:v>
      </x:c>
      <x:c r="U3370" s="14" t="n">
        <x:f>'Crosswalk'!L70</x:f>
        <x:v>0</x:v>
      </x:c>
      <x:c r="V3370" s="14" t="n">
        <x:f>'Crosswalk'!M70</x:f>
        <x:v>0</x:v>
      </x:c>
      <x:c r="W3370" s="14" t="n">
        <x:f>'Crosswalk'!N70</x:f>
        <x:v>0</x:v>
      </x:c>
      <x:c r="X3370" s="17" t="str">
        <x:v>LFS - Labour Force Survey</x:v>
      </x:c>
      <x:c r="Y3370" s="2" t="str"/>
      <x:c r="Z3370" s="17" t="str">
        <x:v>National 2024 division composition. Observed national industry detail; used only for composition within 2024 ILO modelled margins.</x:v>
      </x:c>
      <x:c r="AA3370" s="2" t="str"/>
      <x:c r="AB3370" s="2" t="str">
        <x:v>https://rplumber.ilo.org/data/indicator?format=.csv.gz&amp;id=EMP_TEMP_SEX_EC2_NB_A</x:v>
      </x:c>
    </x:row>
    <x:row r="3371" ht="48" customHeight="1">
      <x:c r="A3371" s="13" t="str">
        <x:v>THA</x:v>
      </x:c>
      <x:c r="B3371" s="13" t="str">
        <x:v>LMN</x:v>
      </x:c>
      <x:c r="C3371" s="13" t="str">
        <x:v>THA</x:v>
      </x:c>
      <x:c r="D3371" s="13" t="n">
        <x:v>2024</x:v>
      </x:c>
      <x:c r="E3371" s="13" t="str">
        <x:v>EC2_ISIC4_M74</x:v>
      </x:c>
      <x:c r="F3371" s="18" t="str">
        <x:v>Economic activity (ISIC-Rev.4), 2 digit level: 74 - Other professional, scientific and technical activities</x:v>
      </x:c>
      <x:c r="G3371" s="21" t="n">
        <x:v>97.42</x:v>
      </x:c>
      <x:c r="H3371" s="22" t="n">
        <x:v>1</x:v>
      </x:c>
      <x:c r="I3371" s="21" t="n">
        <x:f>SUM(G3365:G3378)</x:f>
        <x:v>1533.174</x:v>
      </x:c>
      <x:c r="J3371" s="22" t="n">
        <x:f>G3371/I3371*H3371</x:f>
        <x:v>0.06354138538743809</x:v>
      </x:c>
      <x:c r="K3371" s="13" t="str">
        <x:v>ISIC4:74</x:v>
      </x:c>
      <x:c r="L3371" s="15" t="n">
        <x:f>'Crosswalk'!C71</x:f>
        <x:v>0</x:v>
      </x:c>
      <x:c r="M3371" s="15" t="n">
        <x:f>'Crosswalk'!D71</x:f>
        <x:v>0</x:v>
      </x:c>
      <x:c r="N3371" s="15" t="n">
        <x:f>'Crosswalk'!E71</x:f>
        <x:v>0.8</x:v>
      </x:c>
      <x:c r="O3371" s="15" t="n">
        <x:f>'Crosswalk'!F71</x:f>
        <x:v>0.2</x:v>
      </x:c>
      <x:c r="P3371" s="15" t="n">
        <x:f>'Crosswalk'!G71</x:f>
        <x:v>0</x:v>
      </x:c>
      <x:c r="Q3371" s="15" t="n">
        <x:f>'Crosswalk'!H71</x:f>
        <x:v>0</x:v>
      </x:c>
      <x:c r="R3371" s="15" t="n">
        <x:f>'Crosswalk'!I71</x:f>
        <x:v>0</x:v>
      </x:c>
      <x:c r="S3371" s="15" t="n">
        <x:f>'Crosswalk'!J71</x:f>
        <x:v>0</x:v>
      </x:c>
      <x:c r="T3371" s="15" t="n">
        <x:f>'Crosswalk'!K71</x:f>
        <x:v>0</x:v>
      </x:c>
      <x:c r="U3371" s="15" t="n">
        <x:f>'Crosswalk'!L71</x:f>
        <x:v>0</x:v>
      </x:c>
      <x:c r="V3371" s="15" t="n">
        <x:f>'Crosswalk'!M71</x:f>
        <x:v>0</x:v>
      </x:c>
      <x:c r="W3371" s="15" t="n">
        <x:f>'Crosswalk'!N71</x:f>
        <x:v>0</x:v>
      </x:c>
      <x:c r="X3371" s="18" t="str">
        <x:v>LFS - Labour Force Survey</x:v>
      </x:c>
      <x:c r="Y3371" s="13" t="str"/>
      <x:c r="Z3371" s="18" t="str">
        <x:v>National 2024 division composition. Observed national industry detail; used only for composition within 2024 ILO modelled margins.</x:v>
      </x:c>
      <x:c r="AA3371" s="13" t="str"/>
      <x:c r="AB3371" s="13" t="str">
        <x:v>https://rplumber.ilo.org/data/indicator?format=.csv.gz&amp;id=EMP_TEMP_SEX_EC2_NB_A</x:v>
      </x:c>
    </x:row>
    <x:row r="3372" ht="48" customHeight="1">
      <x:c r="A3372" s="2" t="str">
        <x:v>THA</x:v>
      </x:c>
      <x:c r="B3372" s="2" t="str">
        <x:v>LMN</x:v>
      </x:c>
      <x:c r="C3372" s="2" t="str">
        <x:v>THA</x:v>
      </x:c>
      <x:c r="D3372" s="2" t="n">
        <x:v>2024</x:v>
      </x:c>
      <x:c r="E3372" s="2" t="str">
        <x:v>EC2_ISIC4_M75</x:v>
      </x:c>
      <x:c r="F3372" s="17" t="str">
        <x:v>Economic activity (ISIC-Rev.4), 2 digit level: 75 - Veterinary activities</x:v>
      </x:c>
      <x:c r="G3372" s="19" t="n">
        <x:v>15.138</x:v>
      </x:c>
      <x:c r="H3372" s="20" t="n">
        <x:v>1</x:v>
      </x:c>
      <x:c r="I3372" s="19" t="n">
        <x:f>SUM(G3365:G3378)</x:f>
        <x:v>1533.174</x:v>
      </x:c>
      <x:c r="J3372" s="20" t="n">
        <x:f>G3372/I3372*H3372</x:f>
        <x:v>0.009873634695083533</x:v>
      </x:c>
      <x:c r="K3372" s="2" t="str">
        <x:v>ISIC4:75</x:v>
      </x:c>
      <x:c r="L3372" s="14" t="n">
        <x:f>'Crosswalk'!C72</x:f>
        <x:v>0</x:v>
      </x:c>
      <x:c r="M3372" s="14" t="n">
        <x:f>'Crosswalk'!D72</x:f>
        <x:v>0</x:v>
      </x:c>
      <x:c r="N3372" s="14" t="n">
        <x:f>'Crosswalk'!E72</x:f>
        <x:v>0</x:v>
      </x:c>
      <x:c r="O3372" s="14" t="n">
        <x:f>'Crosswalk'!F72</x:f>
        <x:v>0</x:v>
      </x:c>
      <x:c r="P3372" s="14" t="n">
        <x:f>'Crosswalk'!G72</x:f>
        <x:v>0</x:v>
      </x:c>
      <x:c r="Q3372" s="14" t="n">
        <x:f>'Crosswalk'!H72</x:f>
        <x:v>1</x:v>
      </x:c>
      <x:c r="R3372" s="14" t="n">
        <x:f>'Crosswalk'!I72</x:f>
        <x:v>0</x:v>
      </x:c>
      <x:c r="S3372" s="14" t="n">
        <x:f>'Crosswalk'!J72</x:f>
        <x:v>0</x:v>
      </x:c>
      <x:c r="T3372" s="14" t="n">
        <x:f>'Crosswalk'!K72</x:f>
        <x:v>0</x:v>
      </x:c>
      <x:c r="U3372" s="14" t="n">
        <x:f>'Crosswalk'!L72</x:f>
        <x:v>0</x:v>
      </x:c>
      <x:c r="V3372" s="14" t="n">
        <x:f>'Crosswalk'!M72</x:f>
        <x:v>0</x:v>
      </x:c>
      <x:c r="W3372" s="14" t="n">
        <x:f>'Crosswalk'!N72</x:f>
        <x:v>0</x:v>
      </x:c>
      <x:c r="X3372" s="17" t="str">
        <x:v>LFS - Labour Force Survey</x:v>
      </x:c>
      <x:c r="Y3372" s="2" t="str"/>
      <x:c r="Z3372" s="17" t="str">
        <x:v>National 2024 division composition. Observed national industry detail; used only for composition within 2024 ILO modelled margins.</x:v>
      </x:c>
      <x:c r="AA3372" s="2" t="str"/>
      <x:c r="AB3372" s="2" t="str">
        <x:v>https://rplumber.ilo.org/data/indicator?format=.csv.gz&amp;id=EMP_TEMP_SEX_EC2_NB_A</x:v>
      </x:c>
    </x:row>
    <x:row r="3373" ht="48" customHeight="1">
      <x:c r="A3373" s="13" t="str">
        <x:v>THA</x:v>
      </x:c>
      <x:c r="B3373" s="13" t="str">
        <x:v>LMN</x:v>
      </x:c>
      <x:c r="C3373" s="13" t="str">
        <x:v>THA</x:v>
      </x:c>
      <x:c r="D3373" s="13" t="n">
        <x:v>2024</x:v>
      </x:c>
      <x:c r="E3373" s="13" t="str">
        <x:v>EC2_ISIC4_N77</x:v>
      </x:c>
      <x:c r="F3373" s="18" t="str">
        <x:v>Economic activity (ISIC-Rev.4), 2 digit level: 77 - Rental and leasing activities</x:v>
      </x:c>
      <x:c r="G3373" s="21" t="n">
        <x:v>27.611</x:v>
      </x:c>
      <x:c r="H3373" s="22" t="n">
        <x:v>1</x:v>
      </x:c>
      <x:c r="I3373" s="21" t="n">
        <x:f>SUM(G3365:G3378)</x:f>
        <x:v>1533.174</x:v>
      </x:c>
      <x:c r="J3373" s="22" t="n">
        <x:f>G3373/I3373*H3373</x:f>
        <x:v>0.018009045287749468</x:v>
      </x:c>
      <x:c r="K3373" s="13" t="str">
        <x:v>ISIC4:77</x:v>
      </x:c>
      <x:c r="L3373" s="15" t="n">
        <x:f>'Crosswalk'!C73</x:f>
        <x:v>0</x:v>
      </x:c>
      <x:c r="M3373" s="15" t="n">
        <x:f>'Crosswalk'!D73</x:f>
        <x:v>0</x:v>
      </x:c>
      <x:c r="N3373" s="15" t="n">
        <x:f>'Crosswalk'!E73</x:f>
        <x:v>0.7</x:v>
      </x:c>
      <x:c r="O3373" s="15" t="n">
        <x:f>'Crosswalk'!F73</x:f>
        <x:v>0.3</x:v>
      </x:c>
      <x:c r="P3373" s="15" t="n">
        <x:f>'Crosswalk'!G73</x:f>
        <x:v>0</x:v>
      </x:c>
      <x:c r="Q3373" s="15" t="n">
        <x:f>'Crosswalk'!H73</x:f>
        <x:v>0</x:v>
      </x:c>
      <x:c r="R3373" s="15" t="n">
        <x:f>'Crosswalk'!I73</x:f>
        <x:v>0</x:v>
      </x:c>
      <x:c r="S3373" s="15" t="n">
        <x:f>'Crosswalk'!J73</x:f>
        <x:v>0</x:v>
      </x:c>
      <x:c r="T3373" s="15" t="n">
        <x:f>'Crosswalk'!K73</x:f>
        <x:v>0</x:v>
      </x:c>
      <x:c r="U3373" s="15" t="n">
        <x:f>'Crosswalk'!L73</x:f>
        <x:v>0</x:v>
      </x:c>
      <x:c r="V3373" s="15" t="n">
        <x:f>'Crosswalk'!M73</x:f>
        <x:v>0</x:v>
      </x:c>
      <x:c r="W3373" s="15" t="n">
        <x:f>'Crosswalk'!N73</x:f>
        <x:v>0</x:v>
      </x:c>
      <x:c r="X3373" s="18" t="str">
        <x:v>LFS - Labour Force Survey</x:v>
      </x:c>
      <x:c r="Y3373" s="13" t="str"/>
      <x:c r="Z3373" s="18" t="str">
        <x:v>National 2024 division composition. Observed national industry detail; used only for composition within 2024 ILO modelled margins.</x:v>
      </x:c>
      <x:c r="AA3373" s="13" t="str"/>
      <x:c r="AB3373" s="13" t="str">
        <x:v>https://rplumber.ilo.org/data/indicator?format=.csv.gz&amp;id=EMP_TEMP_SEX_EC2_NB_A</x:v>
      </x:c>
    </x:row>
    <x:row r="3374" ht="48" customHeight="1">
      <x:c r="A3374" s="2" t="str">
        <x:v>THA</x:v>
      </x:c>
      <x:c r="B3374" s="2" t="str">
        <x:v>LMN</x:v>
      </x:c>
      <x:c r="C3374" s="2" t="str">
        <x:v>THA</x:v>
      </x:c>
      <x:c r="D3374" s="2" t="n">
        <x:v>2024</x:v>
      </x:c>
      <x:c r="E3374" s="2" t="str">
        <x:v>EC2_ISIC4_N78</x:v>
      </x:c>
      <x:c r="F3374" s="17" t="str">
        <x:v>Economic activity (ISIC-Rev.4), 2 digit level: 78 - Employment activities</x:v>
      </x:c>
      <x:c r="G3374" s="19" t="n">
        <x:v>224.43</x:v>
      </x:c>
      <x:c r="H3374" s="20" t="n">
        <x:v>1</x:v>
      </x:c>
      <x:c r="I3374" s="19" t="n">
        <x:f>SUM(G3365:G3378)</x:f>
        <x:v>1533.174</x:v>
      </x:c>
      <x:c r="J3374" s="20" t="n">
        <x:f>G3374/I3374*H3374</x:f>
        <x:v>0.14638260236607195</x:v>
      </x:c>
      <x:c r="K3374" s="2" t="str">
        <x:v>ISIC4:78</x:v>
      </x:c>
      <x:c r="L3374" s="14" t="n">
        <x:f>'Crosswalk'!C74</x:f>
        <x:v>0</x:v>
      </x:c>
      <x:c r="M3374" s="14" t="n">
        <x:f>'Crosswalk'!D74</x:f>
        <x:v>0</x:v>
      </x:c>
      <x:c r="N3374" s="14" t="n">
        <x:f>'Crosswalk'!E74</x:f>
        <x:v>1</x:v>
      </x:c>
      <x:c r="O3374" s="14" t="n">
        <x:f>'Crosswalk'!F74</x:f>
        <x:v>0</x:v>
      </x:c>
      <x:c r="P3374" s="14" t="n">
        <x:f>'Crosswalk'!G74</x:f>
        <x:v>0</x:v>
      </x:c>
      <x:c r="Q3374" s="14" t="n">
        <x:f>'Crosswalk'!H74</x:f>
        <x:v>0</x:v>
      </x:c>
      <x:c r="R3374" s="14" t="n">
        <x:f>'Crosswalk'!I74</x:f>
        <x:v>0</x:v>
      </x:c>
      <x:c r="S3374" s="14" t="n">
        <x:f>'Crosswalk'!J74</x:f>
        <x:v>0</x:v>
      </x:c>
      <x:c r="T3374" s="14" t="n">
        <x:f>'Crosswalk'!K74</x:f>
        <x:v>0</x:v>
      </x:c>
      <x:c r="U3374" s="14" t="n">
        <x:f>'Crosswalk'!L74</x:f>
        <x:v>0</x:v>
      </x:c>
      <x:c r="V3374" s="14" t="n">
        <x:f>'Crosswalk'!M74</x:f>
        <x:v>0</x:v>
      </x:c>
      <x:c r="W3374" s="14" t="n">
        <x:f>'Crosswalk'!N74</x:f>
        <x:v>0</x:v>
      </x:c>
      <x:c r="X3374" s="17" t="str">
        <x:v>LFS - Labour Force Survey</x:v>
      </x:c>
      <x:c r="Y3374" s="2" t="str"/>
      <x:c r="Z3374" s="17" t="str">
        <x:v>National 2024 division composition. Observed national industry detail; used only for composition within 2024 ILO modelled margins.</x:v>
      </x:c>
      <x:c r="AA3374" s="2" t="str"/>
      <x:c r="AB3374" s="2" t="str">
        <x:v>https://rplumber.ilo.org/data/indicator?format=.csv.gz&amp;id=EMP_TEMP_SEX_EC2_NB_A</x:v>
      </x:c>
    </x:row>
    <x:row r="3375" ht="48" customHeight="1">
      <x:c r="A3375" s="13" t="str">
        <x:v>THA</x:v>
      </x:c>
      <x:c r="B3375" s="13" t="str">
        <x:v>LMN</x:v>
      </x:c>
      <x:c r="C3375" s="13" t="str">
        <x:v>THA</x:v>
      </x:c>
      <x:c r="D3375" s="13" t="n">
        <x:v>2024</x:v>
      </x:c>
      <x:c r="E3375" s="13" t="str">
        <x:v>EC2_ISIC4_N79</x:v>
      </x:c>
      <x:c r="F3375" s="18" t="str">
        <x:v>Economic activity (ISIC-Rev.4), 2 digit level: 79 - Travel agency, tour operator, reservation service and related activities</x:v>
      </x:c>
      <x:c r="G3375" s="21" t="n">
        <x:v>58.344</x:v>
      </x:c>
      <x:c r="H3375" s="22" t="n">
        <x:v>1</x:v>
      </x:c>
      <x:c r="I3375" s="21" t="n">
        <x:f>SUM(G3365:G3378)</x:f>
        <x:v>1533.174</x:v>
      </x:c>
      <x:c r="J3375" s="22" t="n">
        <x:f>G3375/I3375*H3375</x:f>
        <x:v>0.0380543891300009</x:v>
      </x:c>
      <x:c r="K3375" s="13" t="str">
        <x:v>ISIC4:79</x:v>
      </x:c>
      <x:c r="L3375" s="15" t="n">
        <x:f>'Crosswalk'!C75</x:f>
        <x:v>0</x:v>
      </x:c>
      <x:c r="M3375" s="15" t="n">
        <x:f>'Crosswalk'!D75</x:f>
        <x:v>0</x:v>
      </x:c>
      <x:c r="N3375" s="15" t="n">
        <x:f>'Crosswalk'!E75</x:f>
        <x:v>0</x:v>
      </x:c>
      <x:c r="O3375" s="15" t="n">
        <x:f>'Crosswalk'!F75</x:f>
        <x:v>1</x:v>
      </x:c>
      <x:c r="P3375" s="15" t="n">
        <x:f>'Crosswalk'!G75</x:f>
        <x:v>0</x:v>
      </x:c>
      <x:c r="Q3375" s="15" t="n">
        <x:f>'Crosswalk'!H75</x:f>
        <x:v>0</x:v>
      </x:c>
      <x:c r="R3375" s="15" t="n">
        <x:f>'Crosswalk'!I75</x:f>
        <x:v>0</x:v>
      </x:c>
      <x:c r="S3375" s="15" t="n">
        <x:f>'Crosswalk'!J75</x:f>
        <x:v>0</x:v>
      </x:c>
      <x:c r="T3375" s="15" t="n">
        <x:f>'Crosswalk'!K75</x:f>
        <x:v>0</x:v>
      </x:c>
      <x:c r="U3375" s="15" t="n">
        <x:f>'Crosswalk'!L75</x:f>
        <x:v>0</x:v>
      </x:c>
      <x:c r="V3375" s="15" t="n">
        <x:f>'Crosswalk'!M75</x:f>
        <x:v>0</x:v>
      </x:c>
      <x:c r="W3375" s="15" t="n">
        <x:f>'Crosswalk'!N75</x:f>
        <x:v>0</x:v>
      </x:c>
      <x:c r="X3375" s="18" t="str">
        <x:v>LFS - Labour Force Survey</x:v>
      </x:c>
      <x:c r="Y3375" s="13" t="str"/>
      <x:c r="Z3375" s="18" t="str">
        <x:v>National 2024 division composition. Observed national industry detail; used only for composition within 2024 ILO modelled margins.</x:v>
      </x:c>
      <x:c r="AA3375" s="13" t="str"/>
      <x:c r="AB3375" s="13" t="str">
        <x:v>https://rplumber.ilo.org/data/indicator?format=.csv.gz&amp;id=EMP_TEMP_SEX_EC2_NB_A</x:v>
      </x:c>
    </x:row>
    <x:row r="3376" ht="48" customHeight="1">
      <x:c r="A3376" s="2" t="str">
        <x:v>THA</x:v>
      </x:c>
      <x:c r="B3376" s="2" t="str">
        <x:v>LMN</x:v>
      </x:c>
      <x:c r="C3376" s="2" t="str">
        <x:v>THA</x:v>
      </x:c>
      <x:c r="D3376" s="2" t="n">
        <x:v>2024</x:v>
      </x:c>
      <x:c r="E3376" s="2" t="str">
        <x:v>EC2_ISIC4_N80</x:v>
      </x:c>
      <x:c r="F3376" s="17" t="str">
        <x:v>Economic activity (ISIC-Rev.4), 2 digit level: 80 - Security and investigation activities</x:v>
      </x:c>
      <x:c r="G3376" s="19" t="n">
        <x:v>110.2</x:v>
      </x:c>
      <x:c r="H3376" s="20" t="n">
        <x:v>1</x:v>
      </x:c>
      <x:c r="I3376" s="19" t="n">
        <x:f>SUM(G3365:G3378)</x:f>
        <x:v>1533.174</x:v>
      </x:c>
      <x:c r="J3376" s="20" t="n">
        <x:f>G3376/I3376*H3376</x:f>
        <x:v>0.07187703417876902</x:v>
      </x:c>
      <x:c r="K3376" s="2" t="str">
        <x:v>ISIC4:80</x:v>
      </x:c>
      <x:c r="L3376" s="14" t="n">
        <x:f>'Crosswalk'!C76</x:f>
        <x:v>0</x:v>
      </x:c>
      <x:c r="M3376" s="14" t="n">
        <x:f>'Crosswalk'!D76</x:f>
        <x:v>0</x:v>
      </x:c>
      <x:c r="N3376" s="14" t="n">
        <x:f>'Crosswalk'!E76</x:f>
        <x:v>1</x:v>
      </x:c>
      <x:c r="O3376" s="14" t="n">
        <x:f>'Crosswalk'!F76</x:f>
        <x:v>0</x:v>
      </x:c>
      <x:c r="P3376" s="14" t="n">
        <x:f>'Crosswalk'!G76</x:f>
        <x:v>0</x:v>
      </x:c>
      <x:c r="Q3376" s="14" t="n">
        <x:f>'Crosswalk'!H76</x:f>
        <x:v>0</x:v>
      </x:c>
      <x:c r="R3376" s="14" t="n">
        <x:f>'Crosswalk'!I76</x:f>
        <x:v>0</x:v>
      </x:c>
      <x:c r="S3376" s="14" t="n">
        <x:f>'Crosswalk'!J76</x:f>
        <x:v>0</x:v>
      </x:c>
      <x:c r="T3376" s="14" t="n">
        <x:f>'Crosswalk'!K76</x:f>
        <x:v>0</x:v>
      </x:c>
      <x:c r="U3376" s="14" t="n">
        <x:f>'Crosswalk'!L76</x:f>
        <x:v>0</x:v>
      </x:c>
      <x:c r="V3376" s="14" t="n">
        <x:f>'Crosswalk'!M76</x:f>
        <x:v>0</x:v>
      </x:c>
      <x:c r="W3376" s="14" t="n">
        <x:f>'Crosswalk'!N76</x:f>
        <x:v>0</x:v>
      </x:c>
      <x:c r="X3376" s="17" t="str">
        <x:v>LFS - Labour Force Survey</x:v>
      </x:c>
      <x:c r="Y3376" s="2" t="str"/>
      <x:c r="Z3376" s="17" t="str">
        <x:v>National 2024 division composition. Observed national industry detail; used only for composition within 2024 ILO modelled margins.</x:v>
      </x:c>
      <x:c r="AA3376" s="2" t="str"/>
      <x:c r="AB3376" s="2" t="str">
        <x:v>https://rplumber.ilo.org/data/indicator?format=.csv.gz&amp;id=EMP_TEMP_SEX_EC2_NB_A</x:v>
      </x:c>
    </x:row>
    <x:row r="3377" ht="48" customHeight="1">
      <x:c r="A3377" s="13" t="str">
        <x:v>THA</x:v>
      </x:c>
      <x:c r="B3377" s="13" t="str">
        <x:v>LMN</x:v>
      </x:c>
      <x:c r="C3377" s="13" t="str">
        <x:v>THA</x:v>
      </x:c>
      <x:c r="D3377" s="13" t="n">
        <x:v>2024</x:v>
      </x:c>
      <x:c r="E3377" s="13" t="str">
        <x:v>EC2_ISIC4_N81</x:v>
      </x:c>
      <x:c r="F3377" s="18" t="str">
        <x:v>Economic activity (ISIC-Rev.4), 2 digit level: 81 - Services to buildings and landscape activities</x:v>
      </x:c>
      <x:c r="G3377" s="21" t="n">
        <x:v>187.227</x:v>
      </x:c>
      <x:c r="H3377" s="22" t="n">
        <x:v>1</x:v>
      </x:c>
      <x:c r="I3377" s="21" t="n">
        <x:f>SUM(G3365:G3378)</x:f>
        <x:v>1533.174</x:v>
      </x:c>
      <x:c r="J3377" s="22" t="n">
        <x:f>G3377/I3377*H3377</x:f>
        <x:v>0.12211725479299806</x:v>
      </x:c>
      <x:c r="K3377" s="13" t="str">
        <x:v>ISIC4:81</x:v>
      </x:c>
      <x:c r="L3377" s="15" t="n">
        <x:f>'Crosswalk'!C77</x:f>
        <x:v>0</x:v>
      </x:c>
      <x:c r="M3377" s="15" t="n">
        <x:f>'Crosswalk'!D77</x:f>
        <x:v>0</x:v>
      </x:c>
      <x:c r="N3377" s="15" t="n">
        <x:f>'Crosswalk'!E77</x:f>
        <x:v>1</x:v>
      </x:c>
      <x:c r="O3377" s="15" t="n">
        <x:f>'Crosswalk'!F77</x:f>
        <x:v>0</x:v>
      </x:c>
      <x:c r="P3377" s="15" t="n">
        <x:f>'Crosswalk'!G77</x:f>
        <x:v>0</x:v>
      </x:c>
      <x:c r="Q3377" s="15" t="n">
        <x:f>'Crosswalk'!H77</x:f>
        <x:v>0</x:v>
      </x:c>
      <x:c r="R3377" s="15" t="n">
        <x:f>'Crosswalk'!I77</x:f>
        <x:v>0</x:v>
      </x:c>
      <x:c r="S3377" s="15" t="n">
        <x:f>'Crosswalk'!J77</x:f>
        <x:v>0</x:v>
      </x:c>
      <x:c r="T3377" s="15" t="n">
        <x:f>'Crosswalk'!K77</x:f>
        <x:v>0</x:v>
      </x:c>
      <x:c r="U3377" s="15" t="n">
        <x:f>'Crosswalk'!L77</x:f>
        <x:v>0</x:v>
      </x:c>
      <x:c r="V3377" s="15" t="n">
        <x:f>'Crosswalk'!M77</x:f>
        <x:v>0</x:v>
      </x:c>
      <x:c r="W3377" s="15" t="n">
        <x:f>'Crosswalk'!N77</x:f>
        <x:v>0</x:v>
      </x:c>
      <x:c r="X3377" s="18" t="str">
        <x:v>LFS - Labour Force Survey</x:v>
      </x:c>
      <x:c r="Y3377" s="13" t="str"/>
      <x:c r="Z3377" s="18" t="str">
        <x:v>National 2024 division composition. Observed national industry detail; used only for composition within 2024 ILO modelled margins.</x:v>
      </x:c>
      <x:c r="AA3377" s="13" t="str"/>
      <x:c r="AB3377" s="13" t="str">
        <x:v>https://rplumber.ilo.org/data/indicator?format=.csv.gz&amp;id=EMP_TEMP_SEX_EC2_NB_A</x:v>
      </x:c>
    </x:row>
    <x:row r="3378" ht="48" customHeight="1">
      <x:c r="A3378" s="2" t="str">
        <x:v>THA</x:v>
      </x:c>
      <x:c r="B3378" s="2" t="str">
        <x:v>LMN</x:v>
      </x:c>
      <x:c r="C3378" s="2" t="str">
        <x:v>THA</x:v>
      </x:c>
      <x:c r="D3378" s="2" t="n">
        <x:v>2024</x:v>
      </x:c>
      <x:c r="E3378" s="2" t="str">
        <x:v>EC2_ISIC4_N82</x:v>
      </x:c>
      <x:c r="F3378" s="17" t="str">
        <x:v>Economic activity (ISIC-Rev.4), 2 digit level: 82 - Office administrative, office support and other business support activities</x:v>
      </x:c>
      <x:c r="G3378" s="19" t="n">
        <x:v>109.864</x:v>
      </x:c>
      <x:c r="H3378" s="20" t="n">
        <x:v>1</x:v>
      </x:c>
      <x:c r="I3378" s="19" t="n">
        <x:f>SUM(G3365:G3378)</x:f>
        <x:v>1533.174</x:v>
      </x:c>
      <x:c r="J3378" s="20" t="n">
        <x:f>G3378/I3378*H3378</x:f>
        <x:v>0.07165788097110962</x:v>
      </x:c>
      <x:c r="K3378" s="2" t="str">
        <x:v>ISIC4:82</x:v>
      </x:c>
      <x:c r="L3378" s="14" t="n">
        <x:f>'Crosswalk'!C78</x:f>
        <x:v>0</x:v>
      </x:c>
      <x:c r="M3378" s="14" t="n">
        <x:f>'Crosswalk'!D78</x:f>
        <x:v>0</x:v>
      </x:c>
      <x:c r="N3378" s="14" t="n">
        <x:f>'Crosswalk'!E78</x:f>
        <x:v>1</x:v>
      </x:c>
      <x:c r="O3378" s="14" t="n">
        <x:f>'Crosswalk'!F78</x:f>
        <x:v>0</x:v>
      </x:c>
      <x:c r="P3378" s="14" t="n">
        <x:f>'Crosswalk'!G78</x:f>
        <x:v>0</x:v>
      </x:c>
      <x:c r="Q3378" s="14" t="n">
        <x:f>'Crosswalk'!H78</x:f>
        <x:v>0</x:v>
      </x:c>
      <x:c r="R3378" s="14" t="n">
        <x:f>'Crosswalk'!I78</x:f>
        <x:v>0</x:v>
      </x:c>
      <x:c r="S3378" s="14" t="n">
        <x:f>'Crosswalk'!J78</x:f>
        <x:v>0</x:v>
      </x:c>
      <x:c r="T3378" s="14" t="n">
        <x:f>'Crosswalk'!K78</x:f>
        <x:v>0</x:v>
      </x:c>
      <x:c r="U3378" s="14" t="n">
        <x:f>'Crosswalk'!L78</x:f>
        <x:v>0</x:v>
      </x:c>
      <x:c r="V3378" s="14" t="n">
        <x:f>'Crosswalk'!M78</x:f>
        <x:v>0</x:v>
      </x:c>
      <x:c r="W3378" s="14" t="n">
        <x:f>'Crosswalk'!N78</x:f>
        <x:v>0</x:v>
      </x:c>
      <x:c r="X3378" s="17" t="str">
        <x:v>LFS - Labour Force Survey</x:v>
      </x:c>
      <x:c r="Y3378" s="2" t="str"/>
      <x:c r="Z3378" s="17" t="str">
        <x:v>National 2024 division composition. Observed national industry detail; used only for composition within 2024 ILO modelled margins.</x:v>
      </x:c>
      <x:c r="AA3378" s="2" t="str"/>
      <x:c r="AB3378" s="2" t="str">
        <x:v>https://rplumber.ilo.org/data/indicator?format=.csv.gz&amp;id=EMP_TEMP_SEX_EC2_NB_A</x:v>
      </x:c>
    </x:row>
    <x:row r="3379" ht="48" customHeight="1">
      <x:c r="A3379" s="13" t="str">
        <x:v>THA</x:v>
      </x:c>
      <x:c r="B3379" s="13" t="str">
        <x:v>O</x:v>
      </x:c>
      <x:c r="C3379" s="13" t="str">
        <x:v>THA</x:v>
      </x:c>
      <x:c r="D3379" s="13" t="n">
        <x:v>2024</x:v>
      </x:c>
      <x:c r="E3379" s="13" t="str">
        <x:v>EC2_ISIC4_O84</x:v>
      </x:c>
      <x:c r="F3379" s="18" t="str">
        <x:v>Economic activity (ISIC-Rev.4), 2 digit level: 84 - Public administration and defence; compulsory social security</x:v>
      </x:c>
      <x:c r="G3379" s="21" t="n">
        <x:v>1765.516</x:v>
      </x:c>
      <x:c r="H3379" s="22" t="n">
        <x:v>1</x:v>
      </x:c>
      <x:c r="I3379" s="21" t="n">
        <x:f>SUM(G3379:G3379)</x:f>
        <x:v>1765.516</x:v>
      </x:c>
      <x:c r="J3379" s="22" t="n">
        <x:f>G3379/I3379*H3379</x:f>
        <x:v>1</x:v>
      </x:c>
      <x:c r="K3379" s="13" t="str">
        <x:v>ISIC4:84</x:v>
      </x:c>
      <x:c r="L3379" s="15" t="n">
        <x:f>'Crosswalk'!C79</x:f>
        <x:v>0</x:v>
      </x:c>
      <x:c r="M3379" s="15" t="n">
        <x:f>'Crosswalk'!D79</x:f>
        <x:v>0</x:v>
      </x:c>
      <x:c r="N3379" s="15" t="n">
        <x:f>'Crosswalk'!E79</x:f>
        <x:v>0</x:v>
      </x:c>
      <x:c r="O3379" s="15" t="n">
        <x:f>'Crosswalk'!F79</x:f>
        <x:v>0</x:v>
      </x:c>
      <x:c r="P3379" s="15" t="n">
        <x:f>'Crosswalk'!G79</x:f>
        <x:v>0</x:v>
      </x:c>
      <x:c r="Q3379" s="15" t="n">
        <x:f>'Crosswalk'!H79</x:f>
        <x:v>0</x:v>
      </x:c>
      <x:c r="R3379" s="15" t="n">
        <x:f>'Crosswalk'!I79</x:f>
        <x:v>0</x:v>
      </x:c>
      <x:c r="S3379" s="15" t="n">
        <x:f>'Crosswalk'!J79</x:f>
        <x:v>0</x:v>
      </x:c>
      <x:c r="T3379" s="15" t="n">
        <x:f>'Crosswalk'!K79</x:f>
        <x:v>0</x:v>
      </x:c>
      <x:c r="U3379" s="15" t="n">
        <x:f>'Crosswalk'!L79</x:f>
        <x:v>0</x:v>
      </x:c>
      <x:c r="V3379" s="15" t="n">
        <x:f>'Crosswalk'!M79</x:f>
        <x:v>0</x:v>
      </x:c>
      <x:c r="W3379" s="15" t="n">
        <x:f>'Crosswalk'!N79</x:f>
        <x:v>1</x:v>
      </x:c>
      <x:c r="X3379" s="18" t="str">
        <x:v>LFS - Labour Force Survey</x:v>
      </x:c>
      <x:c r="Y3379" s="13" t="str"/>
      <x:c r="Z3379" s="18" t="str">
        <x:v>National 2024 division composition. Observed national industry detail; used only for composition within 2024 ILO modelled margins.</x:v>
      </x:c>
      <x:c r="AA3379" s="13" t="str"/>
      <x:c r="AB3379" s="13" t="str">
        <x:v>https://rplumber.ilo.org/data/indicator?format=.csv.gz&amp;id=EMP_TEMP_SEX_EC2_NB_A</x:v>
      </x:c>
    </x:row>
    <x:row r="3380" ht="48" customHeight="1">
      <x:c r="A3380" s="2" t="str">
        <x:v>THA</x:v>
      </x:c>
      <x:c r="B3380" s="2" t="str">
        <x:v>P</x:v>
      </x:c>
      <x:c r="C3380" s="2" t="str">
        <x:v>THA</x:v>
      </x:c>
      <x:c r="D3380" s="2" t="n">
        <x:v>2024</x:v>
      </x:c>
      <x:c r="E3380" s="2" t="str">
        <x:v>EC2_ISIC4_P85</x:v>
      </x:c>
      <x:c r="F3380" s="17" t="str">
        <x:v>Economic activity (ISIC-Rev.4), 2 digit level: 85 - Education</x:v>
      </x:c>
      <x:c r="G3380" s="19" t="n">
        <x:v>1103.412</x:v>
      </x:c>
      <x:c r="H3380" s="20" t="n">
        <x:v>1</x:v>
      </x:c>
      <x:c r="I3380" s="19" t="n">
        <x:f>SUM(G3380:G3380)</x:f>
        <x:v>1103.412</x:v>
      </x:c>
      <x:c r="J3380" s="20" t="n">
        <x:f>G3380/I3380*H3380</x:f>
        <x:v>1</x:v>
      </x:c>
      <x:c r="K3380" s="2" t="str">
        <x:v>ISIC4:85</x:v>
      </x:c>
      <x:c r="L3380" s="14" t="n">
        <x:f>'Crosswalk'!C80</x:f>
        <x:v>0</x:v>
      </x:c>
      <x:c r="M3380" s="14" t="n">
        <x:f>'Crosswalk'!D80</x:f>
        <x:v>0</x:v>
      </x:c>
      <x:c r="N3380" s="14" t="n">
        <x:f>'Crosswalk'!E80</x:f>
        <x:v>0</x:v>
      </x:c>
      <x:c r="O3380" s="14" t="n">
        <x:f>'Crosswalk'!F80</x:f>
        <x:v>1</x:v>
      </x:c>
      <x:c r="P3380" s="14" t="n">
        <x:f>'Crosswalk'!G80</x:f>
        <x:v>0</x:v>
      </x:c>
      <x:c r="Q3380" s="14" t="n">
        <x:f>'Crosswalk'!H80</x:f>
        <x:v>0</x:v>
      </x:c>
      <x:c r="R3380" s="14" t="n">
        <x:f>'Crosswalk'!I80</x:f>
        <x:v>0</x:v>
      </x:c>
      <x:c r="S3380" s="14" t="n">
        <x:f>'Crosswalk'!J80</x:f>
        <x:v>0</x:v>
      </x:c>
      <x:c r="T3380" s="14" t="n">
        <x:f>'Crosswalk'!K80</x:f>
        <x:v>0</x:v>
      </x:c>
      <x:c r="U3380" s="14" t="n">
        <x:f>'Crosswalk'!L80</x:f>
        <x:v>0</x:v>
      </x:c>
      <x:c r="V3380" s="14" t="n">
        <x:f>'Crosswalk'!M80</x:f>
        <x:v>0</x:v>
      </x:c>
      <x:c r="W3380" s="14" t="n">
        <x:f>'Crosswalk'!N80</x:f>
        <x:v>0</x:v>
      </x:c>
      <x:c r="X3380" s="17" t="str">
        <x:v>LFS - Labour Force Survey</x:v>
      </x:c>
      <x:c r="Y3380" s="2" t="str"/>
      <x:c r="Z3380" s="17" t="str">
        <x:v>National 2024 division composition. Observed national industry detail; used only for composition within 2024 ILO modelled margins.</x:v>
      </x:c>
      <x:c r="AA3380" s="2" t="str"/>
      <x:c r="AB3380" s="2" t="str">
        <x:v>https://rplumber.ilo.org/data/indicator?format=.csv.gz&amp;id=EMP_TEMP_SEX_EC2_NB_A</x:v>
      </x:c>
    </x:row>
    <x:row r="3381" ht="48" customHeight="1">
      <x:c r="A3381" s="13" t="str">
        <x:v>THA</x:v>
      </x:c>
      <x:c r="B3381" s="13" t="str">
        <x:v>Q</x:v>
      </x:c>
      <x:c r="C3381" s="13" t="str">
        <x:v>THA</x:v>
      </x:c>
      <x:c r="D3381" s="13" t="n">
        <x:v>2024</x:v>
      </x:c>
      <x:c r="E3381" s="13" t="str">
        <x:v>EC2_ISIC4_Q86</x:v>
      </x:c>
      <x:c r="F3381" s="18" t="str">
        <x:v>Economic activity (ISIC-Rev.4), 2 digit level: 86 - Human health activities</x:v>
      </x:c>
      <x:c r="G3381" s="21" t="n">
        <x:v>715.496</x:v>
      </x:c>
      <x:c r="H3381" s="22" t="n">
        <x:v>1</x:v>
      </x:c>
      <x:c r="I3381" s="21" t="n">
        <x:f>SUM(G3381:G3383)</x:f>
        <x:v>819.285</x:v>
      </x:c>
      <x:c r="J3381" s="22" t="n">
        <x:f>G3381/I3381*H3381</x:f>
        <x:v>0.8733175878967636</x:v>
      </x:c>
      <x:c r="K3381" s="13" t="str">
        <x:v>ISIC4:86</x:v>
      </x:c>
      <x:c r="L3381" s="15" t="n">
        <x:f>'Crosswalk'!C81</x:f>
        <x:v>0</x:v>
      </x:c>
      <x:c r="M3381" s="15" t="n">
        <x:f>'Crosswalk'!D81</x:f>
        <x:v>0</x:v>
      </x:c>
      <x:c r="N3381" s="15" t="n">
        <x:f>'Crosswalk'!E81</x:f>
        <x:v>0</x:v>
      </x:c>
      <x:c r="O3381" s="15" t="n">
        <x:f>'Crosswalk'!F81</x:f>
        <x:v>0</x:v>
      </x:c>
      <x:c r="P3381" s="15" t="n">
        <x:f>'Crosswalk'!G81</x:f>
        <x:v>0</x:v>
      </x:c>
      <x:c r="Q3381" s="15" t="n">
        <x:f>'Crosswalk'!H81</x:f>
        <x:v>1</x:v>
      </x:c>
      <x:c r="R3381" s="15" t="n">
        <x:f>'Crosswalk'!I81</x:f>
        <x:v>0</x:v>
      </x:c>
      <x:c r="S3381" s="15" t="n">
        <x:f>'Crosswalk'!J81</x:f>
        <x:v>0</x:v>
      </x:c>
      <x:c r="T3381" s="15" t="n">
        <x:f>'Crosswalk'!K81</x:f>
        <x:v>0</x:v>
      </x:c>
      <x:c r="U3381" s="15" t="n">
        <x:f>'Crosswalk'!L81</x:f>
        <x:v>0</x:v>
      </x:c>
      <x:c r="V3381" s="15" t="n">
        <x:f>'Crosswalk'!M81</x:f>
        <x:v>0</x:v>
      </x:c>
      <x:c r="W3381" s="15" t="n">
        <x:f>'Crosswalk'!N81</x:f>
        <x:v>0</x:v>
      </x:c>
      <x:c r="X3381" s="18" t="str">
        <x:v>LFS - Labour Force Survey</x:v>
      </x:c>
      <x:c r="Y3381" s="13" t="str"/>
      <x:c r="Z3381" s="18" t="str">
        <x:v>National 2024 division composition. Observed national industry detail; used only for composition within 2024 ILO modelled margins.</x:v>
      </x:c>
      <x:c r="AA3381" s="13" t="str"/>
      <x:c r="AB3381" s="13" t="str">
        <x:v>https://rplumber.ilo.org/data/indicator?format=.csv.gz&amp;id=EMP_TEMP_SEX_EC2_NB_A</x:v>
      </x:c>
    </x:row>
    <x:row r="3382" ht="48" customHeight="1">
      <x:c r="A3382" s="2" t="str">
        <x:v>THA</x:v>
      </x:c>
      <x:c r="B3382" s="2" t="str">
        <x:v>Q</x:v>
      </x:c>
      <x:c r="C3382" s="2" t="str">
        <x:v>THA</x:v>
      </x:c>
      <x:c r="D3382" s="2" t="n">
        <x:v>2024</x:v>
      </x:c>
      <x:c r="E3382" s="2" t="str">
        <x:v>EC2_ISIC4_Q87</x:v>
      </x:c>
      <x:c r="F3382" s="17" t="str">
        <x:v>Economic activity (ISIC-Rev.4), 2 digit level: 87 - Residential care activities</x:v>
      </x:c>
      <x:c r="G3382" s="19" t="n">
        <x:v>7.221</x:v>
      </x:c>
      <x:c r="H3382" s="20" t="n">
        <x:v>1</x:v>
      </x:c>
      <x:c r="I3382" s="19" t="n">
        <x:f>SUM(G3381:G3383)</x:f>
        <x:v>819.285</x:v>
      </x:c>
      <x:c r="J3382" s="20" t="n">
        <x:f>G3382/I3382*H3382</x:f>
        <x:v>0.008813782749592634</x:v>
      </x:c>
      <x:c r="K3382" s="2" t="str">
        <x:v>ISIC4:87</x:v>
      </x:c>
      <x:c r="L3382" s="14" t="n">
        <x:f>'Crosswalk'!C82</x:f>
        <x:v>0</x:v>
      </x:c>
      <x:c r="M3382" s="14" t="n">
        <x:f>'Crosswalk'!D82</x:f>
        <x:v>0</x:v>
      </x:c>
      <x:c r="N3382" s="14" t="n">
        <x:f>'Crosswalk'!E82</x:f>
        <x:v>0</x:v>
      </x:c>
      <x:c r="O3382" s="14" t="n">
        <x:f>'Crosswalk'!F82</x:f>
        <x:v>0</x:v>
      </x:c>
      <x:c r="P3382" s="14" t="n">
        <x:f>'Crosswalk'!G82</x:f>
        <x:v>0</x:v>
      </x:c>
      <x:c r="Q3382" s="14" t="n">
        <x:f>'Crosswalk'!H82</x:f>
        <x:v>1</x:v>
      </x:c>
      <x:c r="R3382" s="14" t="n">
        <x:f>'Crosswalk'!I82</x:f>
        <x:v>0</x:v>
      </x:c>
      <x:c r="S3382" s="14" t="n">
        <x:f>'Crosswalk'!J82</x:f>
        <x:v>0</x:v>
      </x:c>
      <x:c r="T3382" s="14" t="n">
        <x:f>'Crosswalk'!K82</x:f>
        <x:v>0</x:v>
      </x:c>
      <x:c r="U3382" s="14" t="n">
        <x:f>'Crosswalk'!L82</x:f>
        <x:v>0</x:v>
      </x:c>
      <x:c r="V3382" s="14" t="n">
        <x:f>'Crosswalk'!M82</x:f>
        <x:v>0</x:v>
      </x:c>
      <x:c r="W3382" s="14" t="n">
        <x:f>'Crosswalk'!N82</x:f>
        <x:v>0</x:v>
      </x:c>
      <x:c r="X3382" s="17" t="str">
        <x:v>LFS - Labour Force Survey</x:v>
      </x:c>
      <x:c r="Y3382" s="2" t="str"/>
      <x:c r="Z3382" s="17" t="str">
        <x:v>National 2024 division composition. Observed national industry detail; used only for composition within 2024 ILO modelled margins.</x:v>
      </x:c>
      <x:c r="AA3382" s="2" t="str"/>
      <x:c r="AB3382" s="2" t="str">
        <x:v>https://rplumber.ilo.org/data/indicator?format=.csv.gz&amp;id=EMP_TEMP_SEX_EC2_NB_A</x:v>
      </x:c>
    </x:row>
    <x:row r="3383" ht="48" customHeight="1">
      <x:c r="A3383" s="13" t="str">
        <x:v>THA</x:v>
      </x:c>
      <x:c r="B3383" s="13" t="str">
        <x:v>Q</x:v>
      </x:c>
      <x:c r="C3383" s="13" t="str">
        <x:v>THA</x:v>
      </x:c>
      <x:c r="D3383" s="13" t="n">
        <x:v>2024</x:v>
      </x:c>
      <x:c r="E3383" s="13" t="str">
        <x:v>EC2_ISIC4_Q88</x:v>
      </x:c>
      <x:c r="F3383" s="18" t="str">
        <x:v>Economic activity (ISIC-Rev.4), 2 digit level: 88 - Social work activities without accommodation</x:v>
      </x:c>
      <x:c r="G3383" s="21" t="n">
        <x:v>96.568</x:v>
      </x:c>
      <x:c r="H3383" s="22" t="n">
        <x:v>1</x:v>
      </x:c>
      <x:c r="I3383" s="21" t="n">
        <x:f>SUM(G3381:G3383)</x:f>
        <x:v>819.285</x:v>
      </x:c>
      <x:c r="J3383" s="22" t="n">
        <x:f>G3383/I3383*H3383</x:f>
        <x:v>0.11786862935364373</x:v>
      </x:c>
      <x:c r="K3383" s="13" t="str">
        <x:v>ISIC4:88</x:v>
      </x:c>
      <x:c r="L3383" s="15" t="n">
        <x:f>'Crosswalk'!C83</x:f>
        <x:v>0</x:v>
      </x:c>
      <x:c r="M3383" s="15" t="n">
        <x:f>'Crosswalk'!D83</x:f>
        <x:v>0</x:v>
      </x:c>
      <x:c r="N3383" s="15" t="n">
        <x:f>'Crosswalk'!E83</x:f>
        <x:v>0</x:v>
      </x:c>
      <x:c r="O3383" s="15" t="n">
        <x:f>'Crosswalk'!F83</x:f>
        <x:v>0</x:v>
      </x:c>
      <x:c r="P3383" s="15" t="n">
        <x:f>'Crosswalk'!G83</x:f>
        <x:v>0</x:v>
      </x:c>
      <x:c r="Q3383" s="15" t="n">
        <x:f>'Crosswalk'!H83</x:f>
        <x:v>0</x:v>
      </x:c>
      <x:c r="R3383" s="15" t="n">
        <x:f>'Crosswalk'!I83</x:f>
        <x:v>0</x:v>
      </x:c>
      <x:c r="S3383" s="15" t="n">
        <x:f>'Crosswalk'!J83</x:f>
        <x:v>0</x:v>
      </x:c>
      <x:c r="T3383" s="15" t="n">
        <x:f>'Crosswalk'!K83</x:f>
        <x:v>0</x:v>
      </x:c>
      <x:c r="U3383" s="15" t="n">
        <x:f>'Crosswalk'!L83</x:f>
        <x:v>0</x:v>
      </x:c>
      <x:c r="V3383" s="15" t="n">
        <x:f>'Crosswalk'!M83</x:f>
        <x:v>0</x:v>
      </x:c>
      <x:c r="W3383" s="15" t="n">
        <x:f>'Crosswalk'!N83</x:f>
        <x:v>1</x:v>
      </x:c>
      <x:c r="X3383" s="18" t="str">
        <x:v>LFS - Labour Force Survey</x:v>
      </x:c>
      <x:c r="Y3383" s="13" t="str"/>
      <x:c r="Z3383" s="18" t="str">
        <x:v>National 2024 division composition. Observed national industry detail; used only for composition within 2024 ILO modelled margins.</x:v>
      </x:c>
      <x:c r="AA3383" s="13" t="str"/>
      <x:c r="AB3383" s="13" t="str">
        <x:v>https://rplumber.ilo.org/data/indicator?format=.csv.gz&amp;id=EMP_TEMP_SEX_EC2_NB_A</x:v>
      </x:c>
    </x:row>
    <x:row r="3384" ht="48" customHeight="1">
      <x:c r="A3384" s="2" t="str">
        <x:v>THA</x:v>
      </x:c>
      <x:c r="B3384" s="2" t="str">
        <x:v>RSTU</x:v>
      </x:c>
      <x:c r="C3384" s="2" t="str">
        <x:v>THA</x:v>
      </x:c>
      <x:c r="D3384" s="2" t="n">
        <x:v>2024</x:v>
      </x:c>
      <x:c r="E3384" s="2" t="str">
        <x:v>EC2_ISIC4_R90</x:v>
      </x:c>
      <x:c r="F3384" s="17" t="str">
        <x:v>Economic activity (ISIC-Rev.4), 2 digit level: 90 - Creative, arts and entertainment activities</x:v>
      </x:c>
      <x:c r="G3384" s="19" t="n">
        <x:v>75.397</x:v>
      </x:c>
      <x:c r="H3384" s="20" t="n">
        <x:v>1</x:v>
      </x:c>
      <x:c r="I3384" s="19" t="n">
        <x:f>SUM(G3384:G3392)</x:f>
        <x:v>1635.3880000000001</x:v>
      </x:c>
      <x:c r="J3384" s="20" t="n">
        <x:f>G3384/I3384*H3384</x:f>
        <x:v>0.046103432335323484</x:v>
      </x:c>
      <x:c r="K3384" s="2" t="str">
        <x:v>ISIC4:90</x:v>
      </x:c>
      <x:c r="L3384" s="14" t="n">
        <x:f>'Crosswalk'!C84</x:f>
        <x:v>0</x:v>
      </x:c>
      <x:c r="M3384" s="14" t="n">
        <x:f>'Crosswalk'!D84</x:f>
        <x:v>0</x:v>
      </x:c>
      <x:c r="N3384" s="14" t="n">
        <x:f>'Crosswalk'!E84</x:f>
        <x:v>0</x:v>
      </x:c>
      <x:c r="O3384" s="14" t="n">
        <x:f>'Crosswalk'!F84</x:f>
        <x:v>0</x:v>
      </x:c>
      <x:c r="P3384" s="14" t="n">
        <x:f>'Crosswalk'!G84</x:f>
        <x:v>0</x:v>
      </x:c>
      <x:c r="Q3384" s="14" t="n">
        <x:f>'Crosswalk'!H84</x:f>
        <x:v>0</x:v>
      </x:c>
      <x:c r="R3384" s="14" t="n">
        <x:f>'Crosswalk'!I84</x:f>
        <x:v>0</x:v>
      </x:c>
      <x:c r="S3384" s="14" t="n">
        <x:f>'Crosswalk'!J84</x:f>
        <x:v>0</x:v>
      </x:c>
      <x:c r="T3384" s="14" t="n">
        <x:f>'Crosswalk'!K84</x:f>
        <x:v>1</x:v>
      </x:c>
      <x:c r="U3384" s="14" t="n">
        <x:f>'Crosswalk'!L84</x:f>
        <x:v>0</x:v>
      </x:c>
      <x:c r="V3384" s="14" t="n">
        <x:f>'Crosswalk'!M84</x:f>
        <x:v>0</x:v>
      </x:c>
      <x:c r="W3384" s="14" t="n">
        <x:f>'Crosswalk'!N84</x:f>
        <x:v>0</x:v>
      </x:c>
      <x:c r="X3384" s="17" t="str">
        <x:v>LFS - Labour Force Survey</x:v>
      </x:c>
      <x:c r="Y3384" s="2" t="str"/>
      <x:c r="Z3384" s="17" t="str">
        <x:v>National 2024 division composition. Observed national industry detail; used only for composition within 2024 ILO modelled margins.</x:v>
      </x:c>
      <x:c r="AA3384" s="2" t="str"/>
      <x:c r="AB3384" s="2" t="str">
        <x:v>https://rplumber.ilo.org/data/indicator?format=.csv.gz&amp;id=EMP_TEMP_SEX_EC2_NB_A</x:v>
      </x:c>
    </x:row>
    <x:row r="3385" ht="48" customHeight="1">
      <x:c r="A3385" s="13" t="str">
        <x:v>THA</x:v>
      </x:c>
      <x:c r="B3385" s="13" t="str">
        <x:v>RSTU</x:v>
      </x:c>
      <x:c r="C3385" s="13" t="str">
        <x:v>THA</x:v>
      </x:c>
      <x:c r="D3385" s="13" t="n">
        <x:v>2024</x:v>
      </x:c>
      <x:c r="E3385" s="13" t="str">
        <x:v>EC2_ISIC4_R91</x:v>
      </x:c>
      <x:c r="F3385" s="18" t="str">
        <x:v>Economic activity (ISIC-Rev.4), 2 digit level: 91 - Libraries, archives, museums and other cultural activities</x:v>
      </x:c>
      <x:c r="G3385" s="21" t="n">
        <x:v>27.708</x:v>
      </x:c>
      <x:c r="H3385" s="22" t="n">
        <x:v>1</x:v>
      </x:c>
      <x:c r="I3385" s="21" t="n">
        <x:f>SUM(G3384:G3392)</x:f>
        <x:v>1635.3880000000001</x:v>
      </x:c>
      <x:c r="J3385" s="22" t="n">
        <x:f>G3385/I3385*H3385</x:f>
        <x:v>0.01694276832164599</x:v>
      </x:c>
      <x:c r="K3385" s="13" t="str">
        <x:v>ISIC4:91</x:v>
      </x:c>
      <x:c r="L3385" s="15" t="n">
        <x:f>'Crosswalk'!C85</x:f>
        <x:v>0</x:v>
      </x:c>
      <x:c r="M3385" s="15" t="n">
        <x:f>'Crosswalk'!D85</x:f>
        <x:v>0</x:v>
      </x:c>
      <x:c r="N3385" s="15" t="n">
        <x:f>'Crosswalk'!E85</x:f>
        <x:v>0</x:v>
      </x:c>
      <x:c r="O3385" s="15" t="n">
        <x:f>'Crosswalk'!F85</x:f>
        <x:v>0</x:v>
      </x:c>
      <x:c r="P3385" s="15" t="n">
        <x:f>'Crosswalk'!G85</x:f>
        <x:v>0</x:v>
      </x:c>
      <x:c r="Q3385" s="15" t="n">
        <x:f>'Crosswalk'!H85</x:f>
        <x:v>0</x:v>
      </x:c>
      <x:c r="R3385" s="15" t="n">
        <x:f>'Crosswalk'!I85</x:f>
        <x:v>0</x:v>
      </x:c>
      <x:c r="S3385" s="15" t="n">
        <x:f>'Crosswalk'!J85</x:f>
        <x:v>0</x:v>
      </x:c>
      <x:c r="T3385" s="15" t="n">
        <x:f>'Crosswalk'!K85</x:f>
        <x:v>0</x:v>
      </x:c>
      <x:c r="U3385" s="15" t="n">
        <x:f>'Crosswalk'!L85</x:f>
        <x:v>0</x:v>
      </x:c>
      <x:c r="V3385" s="15" t="n">
        <x:f>'Crosswalk'!M85</x:f>
        <x:v>0</x:v>
      </x:c>
      <x:c r="W3385" s="15" t="n">
        <x:f>'Crosswalk'!N85</x:f>
        <x:v>1</x:v>
      </x:c>
      <x:c r="X3385" s="18" t="str">
        <x:v>LFS - Labour Force Survey</x:v>
      </x:c>
      <x:c r="Y3385" s="13" t="str"/>
      <x:c r="Z3385" s="18" t="str">
        <x:v>National 2024 division composition. Observed national industry detail; used only for composition within 2024 ILO modelled margins.</x:v>
      </x:c>
      <x:c r="AA3385" s="13" t="str"/>
      <x:c r="AB3385" s="13" t="str">
        <x:v>https://rplumber.ilo.org/data/indicator?format=.csv.gz&amp;id=EMP_TEMP_SEX_EC2_NB_A</x:v>
      </x:c>
    </x:row>
    <x:row r="3386" ht="48" customHeight="1">
      <x:c r="A3386" s="2" t="str">
        <x:v>THA</x:v>
      </x:c>
      <x:c r="B3386" s="2" t="str">
        <x:v>RSTU</x:v>
      </x:c>
      <x:c r="C3386" s="2" t="str">
        <x:v>THA</x:v>
      </x:c>
      <x:c r="D3386" s="2" t="n">
        <x:v>2024</x:v>
      </x:c>
      <x:c r="E3386" s="2" t="str">
        <x:v>EC2_ISIC4_R92</x:v>
      </x:c>
      <x:c r="F3386" s="17" t="str">
        <x:v>Economic activity (ISIC-Rev.4), 2 digit level: 92 - Gambling and betting activities</x:v>
      </x:c>
      <x:c r="G3386" s="19" t="n">
        <x:v>113.808</x:v>
      </x:c>
      <x:c r="H3386" s="20" t="n">
        <x:v>1</x:v>
      </x:c>
      <x:c r="I3386" s="19" t="n">
        <x:f>SUM(G3384:G3392)</x:f>
        <x:v>1635.3880000000001</x:v>
      </x:c>
      <x:c r="J3386" s="20" t="n">
        <x:f>G3386/I3386*H3386</x:f>
        <x:v>0.06959082492961914</x:v>
      </x:c>
      <x:c r="K3386" s="2" t="str">
        <x:v>ISIC4:92</x:v>
      </x:c>
      <x:c r="L3386" s="14" t="n">
        <x:f>'Crosswalk'!C86</x:f>
        <x:v>0</x:v>
      </x:c>
      <x:c r="M3386" s="14" t="n">
        <x:f>'Crosswalk'!D86</x:f>
        <x:v>0</x:v>
      </x:c>
      <x:c r="N3386" s="14" t="n">
        <x:f>'Crosswalk'!E86</x:f>
        <x:v>0</x:v>
      </x:c>
      <x:c r="O3386" s="14" t="n">
        <x:f>'Crosswalk'!F86</x:f>
        <x:v>1</x:v>
      </x:c>
      <x:c r="P3386" s="14" t="n">
        <x:f>'Crosswalk'!G86</x:f>
        <x:v>0</x:v>
      </x:c>
      <x:c r="Q3386" s="14" t="n">
        <x:f>'Crosswalk'!H86</x:f>
        <x:v>0</x:v>
      </x:c>
      <x:c r="R3386" s="14" t="n">
        <x:f>'Crosswalk'!I86</x:f>
        <x:v>0</x:v>
      </x:c>
      <x:c r="S3386" s="14" t="n">
        <x:f>'Crosswalk'!J86</x:f>
        <x:v>0</x:v>
      </x:c>
      <x:c r="T3386" s="14" t="n">
        <x:f>'Crosswalk'!K86</x:f>
        <x:v>0</x:v>
      </x:c>
      <x:c r="U3386" s="14" t="n">
        <x:f>'Crosswalk'!L86</x:f>
        <x:v>0</x:v>
      </x:c>
      <x:c r="V3386" s="14" t="n">
        <x:f>'Crosswalk'!M86</x:f>
        <x:v>0</x:v>
      </x:c>
      <x:c r="W3386" s="14" t="n">
        <x:f>'Crosswalk'!N86</x:f>
        <x:v>0</x:v>
      </x:c>
      <x:c r="X3386" s="17" t="str">
        <x:v>LFS - Labour Force Survey</x:v>
      </x:c>
      <x:c r="Y3386" s="2" t="str"/>
      <x:c r="Z3386" s="17" t="str">
        <x:v>National 2024 division composition. Observed national industry detail; used only for composition within 2024 ILO modelled margins.</x:v>
      </x:c>
      <x:c r="AA3386" s="2" t="str"/>
      <x:c r="AB3386" s="2" t="str">
        <x:v>https://rplumber.ilo.org/data/indicator?format=.csv.gz&amp;id=EMP_TEMP_SEX_EC2_NB_A</x:v>
      </x:c>
    </x:row>
    <x:row r="3387" ht="48" customHeight="1">
      <x:c r="A3387" s="13" t="str">
        <x:v>THA</x:v>
      </x:c>
      <x:c r="B3387" s="13" t="str">
        <x:v>RSTU</x:v>
      </x:c>
      <x:c r="C3387" s="13" t="str">
        <x:v>THA</x:v>
      </x:c>
      <x:c r="D3387" s="13" t="n">
        <x:v>2024</x:v>
      </x:c>
      <x:c r="E3387" s="13" t="str">
        <x:v>EC2_ISIC4_R93</x:v>
      </x:c>
      <x:c r="F3387" s="18" t="str">
        <x:v>Economic activity (ISIC-Rev.4), 2 digit level: 93 - Sports activities and amusement and recreation activities</x:v>
      </x:c>
      <x:c r="G3387" s="21" t="n">
        <x:v>84.943</x:v>
      </x:c>
      <x:c r="H3387" s="22" t="n">
        <x:v>1</x:v>
      </x:c>
      <x:c r="I3387" s="21" t="n">
        <x:f>SUM(G3384:G3392)</x:f>
        <x:v>1635.3880000000001</x:v>
      </x:c>
      <x:c r="J3387" s="22" t="n">
        <x:f>G3387/I3387*H3387</x:f>
        <x:v>0.051940579238688306</x:v>
      </x:c>
      <x:c r="K3387" s="13" t="str">
        <x:v>ISIC4:93</x:v>
      </x:c>
      <x:c r="L3387" s="15" t="n">
        <x:f>'Crosswalk'!C87</x:f>
        <x:v>0</x:v>
      </x:c>
      <x:c r="M3387" s="15" t="n">
        <x:f>'Crosswalk'!D87</x:f>
        <x:v>0</x:v>
      </x:c>
      <x:c r="N3387" s="15" t="n">
        <x:f>'Crosswalk'!E87</x:f>
        <x:v>0</x:v>
      </x:c>
      <x:c r="O3387" s="15" t="n">
        <x:f>'Crosswalk'!F87</x:f>
        <x:v>1</x:v>
      </x:c>
      <x:c r="P3387" s="15" t="n">
        <x:f>'Crosswalk'!G87</x:f>
        <x:v>0</x:v>
      </x:c>
      <x:c r="Q3387" s="15" t="n">
        <x:f>'Crosswalk'!H87</x:f>
        <x:v>0</x:v>
      </x:c>
      <x:c r="R3387" s="15" t="n">
        <x:f>'Crosswalk'!I87</x:f>
        <x:v>0</x:v>
      </x:c>
      <x:c r="S3387" s="15" t="n">
        <x:f>'Crosswalk'!J87</x:f>
        <x:v>0</x:v>
      </x:c>
      <x:c r="T3387" s="15" t="n">
        <x:f>'Crosswalk'!K87</x:f>
        <x:v>0</x:v>
      </x:c>
      <x:c r="U3387" s="15" t="n">
        <x:f>'Crosswalk'!L87</x:f>
        <x:v>0</x:v>
      </x:c>
      <x:c r="V3387" s="15" t="n">
        <x:f>'Crosswalk'!M87</x:f>
        <x:v>0</x:v>
      </x:c>
      <x:c r="W3387" s="15" t="n">
        <x:f>'Crosswalk'!N87</x:f>
        <x:v>0</x:v>
      </x:c>
      <x:c r="X3387" s="18" t="str">
        <x:v>LFS - Labour Force Survey</x:v>
      </x:c>
      <x:c r="Y3387" s="13" t="str"/>
      <x:c r="Z3387" s="18" t="str">
        <x:v>National 2024 division composition. Observed national industry detail; used only for composition within 2024 ILO modelled margins.</x:v>
      </x:c>
      <x:c r="AA3387" s="13" t="str"/>
      <x:c r="AB3387" s="13" t="str">
        <x:v>https://rplumber.ilo.org/data/indicator?format=.csv.gz&amp;id=EMP_TEMP_SEX_EC2_NB_A</x:v>
      </x:c>
    </x:row>
    <x:row r="3388" ht="48" customHeight="1">
      <x:c r="A3388" s="2" t="str">
        <x:v>THA</x:v>
      </x:c>
      <x:c r="B3388" s="2" t="str">
        <x:v>RSTU</x:v>
      </x:c>
      <x:c r="C3388" s="2" t="str">
        <x:v>THA</x:v>
      </x:c>
      <x:c r="D3388" s="2" t="n">
        <x:v>2024</x:v>
      </x:c>
      <x:c r="E3388" s="2" t="str">
        <x:v>EC2_ISIC4_S94</x:v>
      </x:c>
      <x:c r="F3388" s="17" t="str">
        <x:v>Economic activity (ISIC-Rev.4), 2 digit level: 94 - Activities of membership organizations</x:v>
      </x:c>
      <x:c r="G3388" s="19" t="n">
        <x:v>33.406</x:v>
      </x:c>
      <x:c r="H3388" s="20" t="n">
        <x:v>1</x:v>
      </x:c>
      <x:c r="I3388" s="19" t="n">
        <x:f>SUM(G3384:G3392)</x:f>
        <x:v>1635.3880000000001</x:v>
      </x:c>
      <x:c r="J3388" s="20" t="n">
        <x:f>G3388/I3388*H3388</x:f>
        <x:v>0.02042695678334438</x:v>
      </x:c>
      <x:c r="K3388" s="2" t="str">
        <x:v>ISIC4:94</x:v>
      </x:c>
      <x:c r="L3388" s="14" t="n">
        <x:f>'Crosswalk'!C88</x:f>
        <x:v>0</x:v>
      </x:c>
      <x:c r="M3388" s="14" t="n">
        <x:f>'Crosswalk'!D88</x:f>
        <x:v>0</x:v>
      </x:c>
      <x:c r="N3388" s="14" t="n">
        <x:f>'Crosswalk'!E88</x:f>
        <x:v>0</x:v>
      </x:c>
      <x:c r="O3388" s="14" t="n">
        <x:f>'Crosswalk'!F88</x:f>
        <x:v>0</x:v>
      </x:c>
      <x:c r="P3388" s="14" t="n">
        <x:f>'Crosswalk'!G88</x:f>
        <x:v>0</x:v>
      </x:c>
      <x:c r="Q3388" s="14" t="n">
        <x:f>'Crosswalk'!H88</x:f>
        <x:v>0</x:v>
      </x:c>
      <x:c r="R3388" s="14" t="n">
        <x:f>'Crosswalk'!I88</x:f>
        <x:v>0</x:v>
      </x:c>
      <x:c r="S3388" s="14" t="n">
        <x:f>'Crosswalk'!J88</x:f>
        <x:v>0</x:v>
      </x:c>
      <x:c r="T3388" s="14" t="n">
        <x:f>'Crosswalk'!K88</x:f>
        <x:v>0</x:v>
      </x:c>
      <x:c r="U3388" s="14" t="n">
        <x:f>'Crosswalk'!L88</x:f>
        <x:v>0</x:v>
      </x:c>
      <x:c r="V3388" s="14" t="n">
        <x:f>'Crosswalk'!M88</x:f>
        <x:v>0</x:v>
      </x:c>
      <x:c r="W3388" s="14" t="n">
        <x:f>'Crosswalk'!N88</x:f>
        <x:v>1</x:v>
      </x:c>
      <x:c r="X3388" s="17" t="str">
        <x:v>LFS - Labour Force Survey</x:v>
      </x:c>
      <x:c r="Y3388" s="2" t="str"/>
      <x:c r="Z3388" s="17" t="str">
        <x:v>National 2024 division composition. Observed national industry detail; used only for composition within 2024 ILO modelled margins.</x:v>
      </x:c>
      <x:c r="AA3388" s="2" t="str"/>
      <x:c r="AB3388" s="2" t="str">
        <x:v>https://rplumber.ilo.org/data/indicator?format=.csv.gz&amp;id=EMP_TEMP_SEX_EC2_NB_A</x:v>
      </x:c>
    </x:row>
    <x:row r="3389" ht="48" customHeight="1">
      <x:c r="A3389" s="13" t="str">
        <x:v>THA</x:v>
      </x:c>
      <x:c r="B3389" s="13" t="str">
        <x:v>RSTU</x:v>
      </x:c>
      <x:c r="C3389" s="13" t="str">
        <x:v>THA</x:v>
      </x:c>
      <x:c r="D3389" s="13" t="n">
        <x:v>2024</x:v>
      </x:c>
      <x:c r="E3389" s="13" t="str">
        <x:v>EC2_ISIC4_S95</x:v>
      </x:c>
      <x:c r="F3389" s="18" t="str">
        <x:v>Economic activity (ISIC-Rev.4), 2 digit level: 95 - Repair of computers and personal and household goods</x:v>
      </x:c>
      <x:c r="G3389" s="21" t="n">
        <x:v>146.245</x:v>
      </x:c>
      <x:c r="H3389" s="22" t="n">
        <x:v>1</x:v>
      </x:c>
      <x:c r="I3389" s="21" t="n">
        <x:f>SUM(G3384:G3392)</x:f>
        <x:v>1635.3880000000001</x:v>
      </x:c>
      <x:c r="J3389" s="22" t="n">
        <x:f>G3389/I3389*H3389</x:f>
        <x:v>0.08942526177274139</x:v>
      </x:c>
      <x:c r="K3389" s="13" t="str">
        <x:v>ISIC4:95</x:v>
      </x:c>
      <x:c r="L3389" s="15" t="n">
        <x:f>'Crosswalk'!C89</x:f>
        <x:v>0</x:v>
      </x:c>
      <x:c r="M3389" s="15" t="n">
        <x:f>'Crosswalk'!D89</x:f>
        <x:v>0</x:v>
      </x:c>
      <x:c r="N3389" s="15" t="n">
        <x:f>'Crosswalk'!E89</x:f>
        <x:v>0</x:v>
      </x:c>
      <x:c r="O3389" s="15" t="n">
        <x:f>'Crosswalk'!F89</x:f>
        <x:v>0.7</x:v>
      </x:c>
      <x:c r="P3389" s="15" t="n">
        <x:f>'Crosswalk'!G89</x:f>
        <x:v>0</x:v>
      </x:c>
      <x:c r="Q3389" s="15" t="n">
        <x:f>'Crosswalk'!H89</x:f>
        <x:v>0</x:v>
      </x:c>
      <x:c r="R3389" s="15" t="n">
        <x:f>'Crosswalk'!I89</x:f>
        <x:v>0</x:v>
      </x:c>
      <x:c r="S3389" s="15" t="n">
        <x:f>'Crosswalk'!J89</x:f>
        <x:v>0.3</x:v>
      </x:c>
      <x:c r="T3389" s="15" t="n">
        <x:f>'Crosswalk'!K89</x:f>
        <x:v>0</x:v>
      </x:c>
      <x:c r="U3389" s="15" t="n">
        <x:f>'Crosswalk'!L89</x:f>
        <x:v>0</x:v>
      </x:c>
      <x:c r="V3389" s="15" t="n">
        <x:f>'Crosswalk'!M89</x:f>
        <x:v>0</x:v>
      </x:c>
      <x:c r="W3389" s="15" t="n">
        <x:f>'Crosswalk'!N89</x:f>
        <x:v>0</x:v>
      </x:c>
      <x:c r="X3389" s="18" t="str">
        <x:v>LFS - Labour Force Survey</x:v>
      </x:c>
      <x:c r="Y3389" s="13" t="str"/>
      <x:c r="Z3389" s="18" t="str">
        <x:v>National 2024 division composition. Observed national industry detail; used only for composition within 2024 ILO modelled margins.</x:v>
      </x:c>
      <x:c r="AA3389" s="13" t="str"/>
      <x:c r="AB3389" s="13" t="str">
        <x:v>https://rplumber.ilo.org/data/indicator?format=.csv.gz&amp;id=EMP_TEMP_SEX_EC2_NB_A</x:v>
      </x:c>
    </x:row>
    <x:row r="3390" ht="48" customHeight="1">
      <x:c r="A3390" s="2" t="str">
        <x:v>THA</x:v>
      </x:c>
      <x:c r="B3390" s="2" t="str">
        <x:v>RSTU</x:v>
      </x:c>
      <x:c r="C3390" s="2" t="str">
        <x:v>THA</x:v>
      </x:c>
      <x:c r="D3390" s="2" t="n">
        <x:v>2024</x:v>
      </x:c>
      <x:c r="E3390" s="2" t="str">
        <x:v>EC2_ISIC4_S96</x:v>
      </x:c>
      <x:c r="F3390" s="17" t="str">
        <x:v>Economic activity (ISIC-Rev.4), 2 digit level: 96 - Other personal service activities</x:v>
      </x:c>
      <x:c r="G3390" s="19" t="n">
        <x:v>892.817</x:v>
      </x:c>
      <x:c r="H3390" s="20" t="n">
        <x:v>1</x:v>
      </x:c>
      <x:c r="I3390" s="19" t="n">
        <x:f>SUM(G3384:G3392)</x:f>
        <x:v>1635.3880000000001</x:v>
      </x:c>
      <x:c r="J3390" s="20" t="n">
        <x:f>G3390/I3390*H3390</x:f>
        <x:v>0.5459358879972214</x:v>
      </x:c>
      <x:c r="K3390" s="2" t="str">
        <x:v>ISIC4:96</x:v>
      </x:c>
      <x:c r="L3390" s="14" t="n">
        <x:f>'Crosswalk'!C90</x:f>
        <x:v>0</x:v>
      </x:c>
      <x:c r="M3390" s="14" t="n">
        <x:f>'Crosswalk'!D90</x:f>
        <x:v>0</x:v>
      </x:c>
      <x:c r="N3390" s="14" t="n">
        <x:f>'Crosswalk'!E90</x:f>
        <x:v>0</x:v>
      </x:c>
      <x:c r="O3390" s="14" t="n">
        <x:f>'Crosswalk'!F90</x:f>
        <x:v>1</x:v>
      </x:c>
      <x:c r="P3390" s="14" t="n">
        <x:f>'Crosswalk'!G90</x:f>
        <x:v>0</x:v>
      </x:c>
      <x:c r="Q3390" s="14" t="n">
        <x:f>'Crosswalk'!H90</x:f>
        <x:v>0</x:v>
      </x:c>
      <x:c r="R3390" s="14" t="n">
        <x:f>'Crosswalk'!I90</x:f>
        <x:v>0</x:v>
      </x:c>
      <x:c r="S3390" s="14" t="n">
        <x:f>'Crosswalk'!J90</x:f>
        <x:v>0</x:v>
      </x:c>
      <x:c r="T3390" s="14" t="n">
        <x:f>'Crosswalk'!K90</x:f>
        <x:v>0</x:v>
      </x:c>
      <x:c r="U3390" s="14" t="n">
        <x:f>'Crosswalk'!L90</x:f>
        <x:v>0</x:v>
      </x:c>
      <x:c r="V3390" s="14" t="n">
        <x:f>'Crosswalk'!M90</x:f>
        <x:v>0</x:v>
      </x:c>
      <x:c r="W3390" s="14" t="n">
        <x:f>'Crosswalk'!N90</x:f>
        <x:v>0</x:v>
      </x:c>
      <x:c r="X3390" s="17" t="str">
        <x:v>LFS - Labour Force Survey</x:v>
      </x:c>
      <x:c r="Y3390" s="2" t="str"/>
      <x:c r="Z3390" s="17" t="str">
        <x:v>National 2024 division composition. Observed national industry detail; used only for composition within 2024 ILO modelled margins.</x:v>
      </x:c>
      <x:c r="AA3390" s="2" t="str"/>
      <x:c r="AB3390" s="2" t="str">
        <x:v>https://rplumber.ilo.org/data/indicator?format=.csv.gz&amp;id=EMP_TEMP_SEX_EC2_NB_A</x:v>
      </x:c>
    </x:row>
    <x:row r="3391" ht="48" customHeight="1">
      <x:c r="A3391" s="13" t="str">
        <x:v>THA</x:v>
      </x:c>
      <x:c r="B3391" s="13" t="str">
        <x:v>RSTU</x:v>
      </x:c>
      <x:c r="C3391" s="13" t="str">
        <x:v>THA</x:v>
      </x:c>
      <x:c r="D3391" s="13" t="n">
        <x:v>2024</x:v>
      </x:c>
      <x:c r="E3391" s="13" t="str">
        <x:v>EC2_ISIC4_T97</x:v>
      </x:c>
      <x:c r="F3391" s="18" t="str">
        <x:v>Economic activity (ISIC-Rev.4), 2 digit level: 97 - Activities of households as employers of domestic personnel</x:v>
      </x:c>
      <x:c r="G3391" s="21" t="n">
        <x:v>259.356</x:v>
      </x:c>
      <x:c r="H3391" s="22" t="n">
        <x:v>1</x:v>
      </x:c>
      <x:c r="I3391" s="21" t="n">
        <x:f>SUM(G3384:G3392)</x:f>
        <x:v>1635.3880000000001</x:v>
      </x:c>
      <x:c r="J3391" s="22" t="n">
        <x:f>G3391/I3391*H3391</x:f>
        <x:v>0.1585898881488674</x:v>
      </x:c>
      <x:c r="K3391" s="13" t="str">
        <x:v>ISIC4:97</x:v>
      </x:c>
      <x:c r="L3391" s="15" t="n">
        <x:f>'Crosswalk'!C91</x:f>
        <x:v>0</x:v>
      </x:c>
      <x:c r="M3391" s="15" t="n">
        <x:f>'Crosswalk'!D91</x:f>
        <x:v>0</x:v>
      </x:c>
      <x:c r="N3391" s="15" t="n">
        <x:f>'Crosswalk'!E91</x:f>
        <x:v>0</x:v>
      </x:c>
      <x:c r="O3391" s="15" t="n">
        <x:f>'Crosswalk'!F91</x:f>
        <x:v>0</x:v>
      </x:c>
      <x:c r="P3391" s="15" t="n">
        <x:f>'Crosswalk'!G91</x:f>
        <x:v>0</x:v>
      </x:c>
      <x:c r="Q3391" s="15" t="n">
        <x:f>'Crosswalk'!H91</x:f>
        <x:v>0</x:v>
      </x:c>
      <x:c r="R3391" s="15" t="n">
        <x:f>'Crosswalk'!I91</x:f>
        <x:v>0</x:v>
      </x:c>
      <x:c r="S3391" s="15" t="n">
        <x:f>'Crosswalk'!J91</x:f>
        <x:v>0</x:v>
      </x:c>
      <x:c r="T3391" s="15" t="n">
        <x:f>'Crosswalk'!K91</x:f>
        <x:v>0</x:v>
      </x:c>
      <x:c r="U3391" s="15" t="n">
        <x:f>'Crosswalk'!L91</x:f>
        <x:v>0</x:v>
      </x:c>
      <x:c r="V3391" s="15" t="n">
        <x:f>'Crosswalk'!M91</x:f>
        <x:v>0</x:v>
      </x:c>
      <x:c r="W3391" s="15" t="n">
        <x:f>'Crosswalk'!N91</x:f>
        <x:v>1</x:v>
      </x:c>
      <x:c r="X3391" s="18" t="str">
        <x:v>LFS - Labour Force Survey</x:v>
      </x:c>
      <x:c r="Y3391" s="13" t="str"/>
      <x:c r="Z3391" s="18" t="str">
        <x:v>National 2024 division composition. Observed national industry detail; used only for composition within 2024 ILO modelled margins.</x:v>
      </x:c>
      <x:c r="AA3391" s="13" t="str"/>
      <x:c r="AB3391" s="13" t="str">
        <x:v>https://rplumber.ilo.org/data/indicator?format=.csv.gz&amp;id=EMP_TEMP_SEX_EC2_NB_A</x:v>
      </x:c>
    </x:row>
    <x:row r="3392" ht="48" customHeight="1">
      <x:c r="A3392" s="2" t="str">
        <x:v>THA</x:v>
      </x:c>
      <x:c r="B3392" s="2" t="str">
        <x:v>RSTU</x:v>
      </x:c>
      <x:c r="C3392" s="2" t="str">
        <x:v>THA</x:v>
      </x:c>
      <x:c r="D3392" s="2" t="n">
        <x:v>2024</x:v>
      </x:c>
      <x:c r="E3392" s="2" t="str">
        <x:v>EC2_ISIC4_U99</x:v>
      </x:c>
      <x:c r="F3392" s="17" t="str">
        <x:v>Economic activity (ISIC-Rev.4), 2 digit level: 99 - Activities of extraterritorial organizations and bodies</x:v>
      </x:c>
      <x:c r="G3392" s="19" t="n">
        <x:v>1.708</x:v>
      </x:c>
      <x:c r="H3392" s="20" t="n">
        <x:v>1</x:v>
      </x:c>
      <x:c r="I3392" s="19" t="n">
        <x:f>SUM(G3384:G3392)</x:f>
        <x:v>1635.3880000000001</x:v>
      </x:c>
      <x:c r="J3392" s="20" t="n">
        <x:f>G3392/I3392*H3392</x:f>
        <x:v>0.0010444004725484104</x:v>
      </x:c>
      <x:c r="K3392" s="2" t="str">
        <x:v>ISIC4:99</x:v>
      </x:c>
      <x:c r="L3392" s="14" t="n">
        <x:f>'Crosswalk'!C93</x:f>
        <x:v>0</x:v>
      </x:c>
      <x:c r="M3392" s="14" t="n">
        <x:f>'Crosswalk'!D93</x:f>
        <x:v>0</x:v>
      </x:c>
      <x:c r="N3392" s="14" t="n">
        <x:f>'Crosswalk'!E93</x:f>
        <x:v>0</x:v>
      </x:c>
      <x:c r="O3392" s="14" t="n">
        <x:f>'Crosswalk'!F93</x:f>
        <x:v>0</x:v>
      </x:c>
      <x:c r="P3392" s="14" t="n">
        <x:f>'Crosswalk'!G93</x:f>
        <x:v>0</x:v>
      </x:c>
      <x:c r="Q3392" s="14" t="n">
        <x:f>'Crosswalk'!H93</x:f>
        <x:v>0</x:v>
      </x:c>
      <x:c r="R3392" s="14" t="n">
        <x:f>'Crosswalk'!I93</x:f>
        <x:v>0</x:v>
      </x:c>
      <x:c r="S3392" s="14" t="n">
        <x:f>'Crosswalk'!J93</x:f>
        <x:v>0</x:v>
      </x:c>
      <x:c r="T3392" s="14" t="n">
        <x:f>'Crosswalk'!K93</x:f>
        <x:v>0</x:v>
      </x:c>
      <x:c r="U3392" s="14" t="n">
        <x:f>'Crosswalk'!L93</x:f>
        <x:v>0</x:v>
      </x:c>
      <x:c r="V3392" s="14" t="n">
        <x:f>'Crosswalk'!M93</x:f>
        <x:v>0</x:v>
      </x:c>
      <x:c r="W3392" s="14" t="n">
        <x:f>'Crosswalk'!N93</x:f>
        <x:v>1</x:v>
      </x:c>
      <x:c r="X3392" s="17" t="str">
        <x:v>LFS - Labour Force Survey</x:v>
      </x:c>
      <x:c r="Y3392" s="2" t="str">
        <x:v>U</x:v>
      </x:c>
      <x:c r="Z3392" s="17" t="str">
        <x:v>National 2024 division composition. Observed national industry detail; used only for composition within 2024 ILO modelled margins.</x:v>
      </x:c>
      <x:c r="AA3392" s="2" t="str"/>
      <x:c r="AB3392" s="2" t="str">
        <x:v>https://rplumber.ilo.org/data/indicator?format=.csv.gz&amp;id=EMP_TEMP_SEX_EC2_NB_A</x:v>
      </x:c>
    </x:row>
    <x:row r="3393" ht="48" customHeight="1">
      <x:c r="A3393" s="13" t="str">
        <x:v>VNM</x:v>
      </x:c>
      <x:c r="B3393" s="13" t="str">
        <x:v>A</x:v>
      </x:c>
      <x:c r="C3393" s="13" t="str">
        <x:v>VNM</x:v>
      </x:c>
      <x:c r="D3393" s="13" t="n">
        <x:v>2024</x:v>
      </x:c>
      <x:c r="E3393" s="13" t="str">
        <x:v>EC2_ISIC4_A01</x:v>
      </x:c>
      <x:c r="F3393" s="18" t="str">
        <x:v>Economic activity (ISIC-Rev.4), 2 digit level: 01 - Crop and animal production, hunting and related service activities</x:v>
      </x:c>
      <x:c r="G3393" s="21" t="n">
        <x:v>11584.544</x:v>
      </x:c>
      <x:c r="H3393" s="22" t="n">
        <x:v>1</x:v>
      </x:c>
      <x:c r="I3393" s="21" t="n">
        <x:f>SUM(G3393:G3395)</x:f>
        <x:v>13637.055999999999</x:v>
      </x:c>
      <x:c r="J3393" s="22" t="n">
        <x:f>G3393/I3393*H3393</x:f>
        <x:v>0.8494900952228986</x:v>
      </x:c>
      <x:c r="K3393" s="13" t="str">
        <x:v>ISIC4:01</x:v>
      </x:c>
      <x:c r="L3393" s="15" t="n">
        <x:f>'Crosswalk'!C6</x:f>
        <x:v>0</x:v>
      </x:c>
      <x:c r="M3393" s="15" t="n">
        <x:f>'Crosswalk'!D6</x:f>
        <x:v>0</x:v>
      </x:c>
      <x:c r="N3393" s="15" t="n">
        <x:f>'Crosswalk'!E6</x:f>
        <x:v>0</x:v>
      </x:c>
      <x:c r="O3393" s="15" t="n">
        <x:f>'Crosswalk'!F6</x:f>
        <x:v>0</x:v>
      </x:c>
      <x:c r="P3393" s="15" t="n">
        <x:f>'Crosswalk'!G6</x:f>
        <x:v>1</x:v>
      </x:c>
      <x:c r="Q3393" s="15" t="n">
        <x:f>'Crosswalk'!H6</x:f>
        <x:v>0</x:v>
      </x:c>
      <x:c r="R3393" s="15" t="n">
        <x:f>'Crosswalk'!I6</x:f>
        <x:v>0</x:v>
      </x:c>
      <x:c r="S3393" s="15" t="n">
        <x:f>'Crosswalk'!J6</x:f>
        <x:v>0</x:v>
      </x:c>
      <x:c r="T3393" s="15" t="n">
        <x:f>'Crosswalk'!K6</x:f>
        <x:v>0</x:v>
      </x:c>
      <x:c r="U3393" s="15" t="n">
        <x:f>'Crosswalk'!L6</x:f>
        <x:v>0</x:v>
      </x:c>
      <x:c r="V3393" s="15" t="n">
        <x:f>'Crosswalk'!M6</x:f>
        <x:v>0</x:v>
      </x:c>
      <x:c r="W3393" s="15" t="n">
        <x:f>'Crosswalk'!N6</x:f>
        <x:v>0</x:v>
      </x:c>
      <x:c r="X3393" s="18" t="str">
        <x:v>LFS - Labour Force Survey</x:v>
      </x:c>
      <x:c r="Y3393" s="13" t="str"/>
      <x:c r="Z3393" s="18" t="str">
        <x:v>National 2024 division composition. Observed national industry detail; used only for composition within 2024 ILO modelled margins.</x:v>
      </x:c>
      <x:c r="AA3393" s="13" t="str"/>
      <x:c r="AB3393" s="13" t="str">
        <x:v>https://rplumber.ilo.org/data/indicator?format=.csv.gz&amp;id=EMP_TEMP_SEX_EC2_NB_A</x:v>
      </x:c>
    </x:row>
    <x:row r="3394" ht="48" customHeight="1">
      <x:c r="A3394" s="2" t="str">
        <x:v>VNM</x:v>
      </x:c>
      <x:c r="B3394" s="2" t="str">
        <x:v>A</x:v>
      </x:c>
      <x:c r="C3394" s="2" t="str">
        <x:v>VNM</x:v>
      </x:c>
      <x:c r="D3394" s="2" t="n">
        <x:v>2024</x:v>
      </x:c>
      <x:c r="E3394" s="2" t="str">
        <x:v>EC2_ISIC4_A02</x:v>
      </x:c>
      <x:c r="F3394" s="17" t="str">
        <x:v>Economic activity (ISIC-Rev.4), 2 digit level: 02 - Forestry and logging</x:v>
      </x:c>
      <x:c r="G3394" s="19" t="n">
        <x:v>629.738</x:v>
      </x:c>
      <x:c r="H3394" s="20" t="n">
        <x:v>1</x:v>
      </x:c>
      <x:c r="I3394" s="19" t="n">
        <x:f>SUM(G3393:G3395)</x:f>
        <x:v>13637.055999999999</x:v>
      </x:c>
      <x:c r="J3394" s="20" t="n">
        <x:f>G3394/I3394*H3394</x:f>
        <x:v>0.04617844203323651</x:v>
      </x:c>
      <x:c r="K3394" s="2" t="str">
        <x:v>ISIC4:02</x:v>
      </x:c>
      <x:c r="L3394" s="14" t="n">
        <x:f>'Crosswalk'!C7</x:f>
        <x:v>0</x:v>
      </x:c>
      <x:c r="M3394" s="14" t="n">
        <x:f>'Crosswalk'!D7</x:f>
        <x:v>1</x:v>
      </x:c>
      <x:c r="N3394" s="14" t="n">
        <x:f>'Crosswalk'!E7</x:f>
        <x:v>0</x:v>
      </x:c>
      <x:c r="O3394" s="14" t="n">
        <x:f>'Crosswalk'!F7</x:f>
        <x:v>0</x:v>
      </x:c>
      <x:c r="P3394" s="14" t="n">
        <x:f>'Crosswalk'!G7</x:f>
        <x:v>0</x:v>
      </x:c>
      <x:c r="Q3394" s="14" t="n">
        <x:f>'Crosswalk'!H7</x:f>
        <x:v>0</x:v>
      </x:c>
      <x:c r="R3394" s="14" t="n">
        <x:f>'Crosswalk'!I7</x:f>
        <x:v>0</x:v>
      </x:c>
      <x:c r="S3394" s="14" t="n">
        <x:f>'Crosswalk'!J7</x:f>
        <x:v>0</x:v>
      </x:c>
      <x:c r="T3394" s="14" t="n">
        <x:f>'Crosswalk'!K7</x:f>
        <x:v>0</x:v>
      </x:c>
      <x:c r="U3394" s="14" t="n">
        <x:f>'Crosswalk'!L7</x:f>
        <x:v>0</x:v>
      </x:c>
      <x:c r="V3394" s="14" t="n">
        <x:f>'Crosswalk'!M7</x:f>
        <x:v>0</x:v>
      </x:c>
      <x:c r="W3394" s="14" t="n">
        <x:f>'Crosswalk'!N7</x:f>
        <x:v>0</x:v>
      </x:c>
      <x:c r="X3394" s="17" t="str">
        <x:v>LFS - Labour Force Survey</x:v>
      </x:c>
      <x:c r="Y3394" s="2" t="str"/>
      <x:c r="Z3394" s="17" t="str">
        <x:v>National 2024 division composition. Observed national industry detail; used only for composition within 2024 ILO modelled margins.</x:v>
      </x:c>
      <x:c r="AA3394" s="2" t="str"/>
      <x:c r="AB3394" s="2" t="str">
        <x:v>https://rplumber.ilo.org/data/indicator?format=.csv.gz&amp;id=EMP_TEMP_SEX_EC2_NB_A</x:v>
      </x:c>
    </x:row>
    <x:row r="3395" ht="48" customHeight="1">
      <x:c r="A3395" s="13" t="str">
        <x:v>VNM</x:v>
      </x:c>
      <x:c r="B3395" s="13" t="str">
        <x:v>A</x:v>
      </x:c>
      <x:c r="C3395" s="13" t="str">
        <x:v>VNM</x:v>
      </x:c>
      <x:c r="D3395" s="13" t="n">
        <x:v>2024</x:v>
      </x:c>
      <x:c r="E3395" s="13" t="str">
        <x:v>EC2_ISIC4_A03</x:v>
      </x:c>
      <x:c r="F3395" s="18" t="str">
        <x:v>Economic activity (ISIC-Rev.4), 2 digit level: 03 - Fishing and aquaculture</x:v>
      </x:c>
      <x:c r="G3395" s="21" t="n">
        <x:v>1422.774</x:v>
      </x:c>
      <x:c r="H3395" s="22" t="n">
        <x:v>1</x:v>
      </x:c>
      <x:c r="I3395" s="21" t="n">
        <x:f>SUM(G3393:G3395)</x:f>
        <x:v>13637.055999999999</x:v>
      </x:c>
      <x:c r="J3395" s="22" t="n">
        <x:f>G3395/I3395*H3395</x:f>
        <x:v>0.10433146274386496</x:v>
      </x:c>
      <x:c r="K3395" s="13" t="str">
        <x:v>ISIC4:03</x:v>
      </x:c>
      <x:c r="L3395" s="15" t="n">
        <x:f>'Crosswalk'!C8</x:f>
        <x:v>0</x:v>
      </x:c>
      <x:c r="M3395" s="15" t="n">
        <x:f>'Crosswalk'!D8</x:f>
        <x:v>0</x:v>
      </x:c>
      <x:c r="N3395" s="15" t="n">
        <x:f>'Crosswalk'!E8</x:f>
        <x:v>0</x:v>
      </x:c>
      <x:c r="O3395" s="15" t="n">
        <x:f>'Crosswalk'!F8</x:f>
        <x:v>0</x:v>
      </x:c>
      <x:c r="P3395" s="15" t="n">
        <x:f>'Crosswalk'!G8</x:f>
        <x:v>1</x:v>
      </x:c>
      <x:c r="Q3395" s="15" t="n">
        <x:f>'Crosswalk'!H8</x:f>
        <x:v>0</x:v>
      </x:c>
      <x:c r="R3395" s="15" t="n">
        <x:f>'Crosswalk'!I8</x:f>
        <x:v>0</x:v>
      </x:c>
      <x:c r="S3395" s="15" t="n">
        <x:f>'Crosswalk'!J8</x:f>
        <x:v>0</x:v>
      </x:c>
      <x:c r="T3395" s="15" t="n">
        <x:f>'Crosswalk'!K8</x:f>
        <x:v>0</x:v>
      </x:c>
      <x:c r="U3395" s="15" t="n">
        <x:f>'Crosswalk'!L8</x:f>
        <x:v>0</x:v>
      </x:c>
      <x:c r="V3395" s="15" t="n">
        <x:f>'Crosswalk'!M8</x:f>
        <x:v>0</x:v>
      </x:c>
      <x:c r="W3395" s="15" t="n">
        <x:f>'Crosswalk'!N8</x:f>
        <x:v>0</x:v>
      </x:c>
      <x:c r="X3395" s="18" t="str">
        <x:v>LFS - Labour Force Survey</x:v>
      </x:c>
      <x:c r="Y3395" s="13" t="str"/>
      <x:c r="Z3395" s="18" t="str">
        <x:v>National 2024 division composition. Observed national industry detail; used only for composition within 2024 ILO modelled margins.</x:v>
      </x:c>
      <x:c r="AA3395" s="13" t="str"/>
      <x:c r="AB3395" s="13" t="str">
        <x:v>https://rplumber.ilo.org/data/indicator?format=.csv.gz&amp;id=EMP_TEMP_SEX_EC2_NB_A</x:v>
      </x:c>
    </x:row>
    <x:row r="3396" ht="48" customHeight="1">
      <x:c r="A3396" s="2" t="str">
        <x:v>VNM</x:v>
      </x:c>
      <x:c r="B3396" s="2" t="str">
        <x:v>B</x:v>
      </x:c>
      <x:c r="C3396" s="2" t="str">
        <x:v>VNM</x:v>
      </x:c>
      <x:c r="D3396" s="2" t="n">
        <x:v>2024</x:v>
      </x:c>
      <x:c r="E3396" s="2" t="str">
        <x:v>EC2_ISIC4_B05</x:v>
      </x:c>
      <x:c r="F3396" s="17" t="str">
        <x:v>Economic activity (ISIC-Rev.4), 2 digit level: 05 - Mining of coal and lignite</x:v>
      </x:c>
      <x:c r="G3396" s="19" t="n">
        <x:v>75.589</x:v>
      </x:c>
      <x:c r="H3396" s="20" t="n">
        <x:v>1</x:v>
      </x:c>
      <x:c r="I3396" s="19" t="n">
        <x:f>SUM(G3396:G3400)</x:f>
        <x:v>173.978</x:v>
      </x:c>
      <x:c r="J3396" s="20" t="n">
        <x:f>G3396/I3396*H3396</x:f>
        <x:v>0.43447447378404164</x:v>
      </x:c>
      <x:c r="K3396" s="2" t="str">
        <x:v>ISIC4:05</x:v>
      </x:c>
      <x:c r="L3396" s="14" t="n">
        <x:f>'Crosswalk'!C9</x:f>
        <x:v>1</x:v>
      </x:c>
      <x:c r="M3396" s="14" t="n">
        <x:f>'Crosswalk'!D9</x:f>
        <x:v>0</x:v>
      </x:c>
      <x:c r="N3396" s="14" t="n">
        <x:f>'Crosswalk'!E9</x:f>
        <x:v>0</x:v>
      </x:c>
      <x:c r="O3396" s="14" t="n">
        <x:f>'Crosswalk'!F9</x:f>
        <x:v>0</x:v>
      </x:c>
      <x:c r="P3396" s="14" t="n">
        <x:f>'Crosswalk'!G9</x:f>
        <x:v>0</x:v>
      </x:c>
      <x:c r="Q3396" s="14" t="n">
        <x:f>'Crosswalk'!H9</x:f>
        <x:v>0</x:v>
      </x:c>
      <x:c r="R3396" s="14" t="n">
        <x:f>'Crosswalk'!I9</x:f>
        <x:v>0</x:v>
      </x:c>
      <x:c r="S3396" s="14" t="n">
        <x:f>'Crosswalk'!J9</x:f>
        <x:v>0</x:v>
      </x:c>
      <x:c r="T3396" s="14" t="n">
        <x:f>'Crosswalk'!K9</x:f>
        <x:v>0</x:v>
      </x:c>
      <x:c r="U3396" s="14" t="n">
        <x:f>'Crosswalk'!L9</x:f>
        <x:v>0</x:v>
      </x:c>
      <x:c r="V3396" s="14" t="n">
        <x:f>'Crosswalk'!M9</x:f>
        <x:v>0</x:v>
      </x:c>
      <x:c r="W3396" s="14" t="n">
        <x:f>'Crosswalk'!N9</x:f>
        <x:v>0</x:v>
      </x:c>
      <x:c r="X3396" s="17" t="str">
        <x:v>LFS - Labour Force Survey</x:v>
      </x:c>
      <x:c r="Y3396" s="2" t="str"/>
      <x:c r="Z3396" s="17" t="str">
        <x:v>National 2024 division composition. Observed national industry detail; used only for composition within 2024 ILO modelled margins.</x:v>
      </x:c>
      <x:c r="AA3396" s="2" t="str"/>
      <x:c r="AB3396" s="2" t="str">
        <x:v>https://rplumber.ilo.org/data/indicator?format=.csv.gz&amp;id=EMP_TEMP_SEX_EC2_NB_A</x:v>
      </x:c>
    </x:row>
    <x:row r="3397" ht="48" customHeight="1">
      <x:c r="A3397" s="13" t="str">
        <x:v>VNM</x:v>
      </x:c>
      <x:c r="B3397" s="13" t="str">
        <x:v>B</x:v>
      </x:c>
      <x:c r="C3397" s="13" t="str">
        <x:v>VNM</x:v>
      </x:c>
      <x:c r="D3397" s="13" t="n">
        <x:v>2024</x:v>
      </x:c>
      <x:c r="E3397" s="13" t="str">
        <x:v>EC2_ISIC4_B06</x:v>
      </x:c>
      <x:c r="F3397" s="18" t="str">
        <x:v>Economic activity (ISIC-Rev.4), 2 digit level: 06 - Extraction of crude petroleum and natural gas</x:v>
      </x:c>
      <x:c r="G3397" s="21" t="n">
        <x:v>18.244</x:v>
      </x:c>
      <x:c r="H3397" s="22" t="n">
        <x:v>1</x:v>
      </x:c>
      <x:c r="I3397" s="21" t="n">
        <x:f>SUM(G3396:G3400)</x:f>
        <x:v>173.978</x:v>
      </x:c>
      <x:c r="J3397" s="22" t="n">
        <x:f>G3397/I3397*H3397</x:f>
        <x:v>0.10486383335824069</x:v>
      </x:c>
      <x:c r="K3397" s="13" t="str">
        <x:v>ISIC4:06</x:v>
      </x:c>
      <x:c r="L3397" s="15" t="n">
        <x:f>'Crosswalk'!C10</x:f>
        <x:v>1</x:v>
      </x:c>
      <x:c r="M3397" s="15" t="n">
        <x:f>'Crosswalk'!D10</x:f>
        <x:v>0</x:v>
      </x:c>
      <x:c r="N3397" s="15" t="n">
        <x:f>'Crosswalk'!E10</x:f>
        <x:v>0</x:v>
      </x:c>
      <x:c r="O3397" s="15" t="n">
        <x:f>'Crosswalk'!F10</x:f>
        <x:v>0</x:v>
      </x:c>
      <x:c r="P3397" s="15" t="n">
        <x:f>'Crosswalk'!G10</x:f>
        <x:v>0</x:v>
      </x:c>
      <x:c r="Q3397" s="15" t="n">
        <x:f>'Crosswalk'!H10</x:f>
        <x:v>0</x:v>
      </x:c>
      <x:c r="R3397" s="15" t="n">
        <x:f>'Crosswalk'!I10</x:f>
        <x:v>0</x:v>
      </x:c>
      <x:c r="S3397" s="15" t="n">
        <x:f>'Crosswalk'!J10</x:f>
        <x:v>0</x:v>
      </x:c>
      <x:c r="T3397" s="15" t="n">
        <x:f>'Crosswalk'!K10</x:f>
        <x:v>0</x:v>
      </x:c>
      <x:c r="U3397" s="15" t="n">
        <x:f>'Crosswalk'!L10</x:f>
        <x:v>0</x:v>
      </x:c>
      <x:c r="V3397" s="15" t="n">
        <x:f>'Crosswalk'!M10</x:f>
        <x:v>0</x:v>
      </x:c>
      <x:c r="W3397" s="15" t="n">
        <x:f>'Crosswalk'!N10</x:f>
        <x:v>0</x:v>
      </x:c>
      <x:c r="X3397" s="18" t="str">
        <x:v>LFS - Labour Force Survey</x:v>
      </x:c>
      <x:c r="Y3397" s="13" t="str"/>
      <x:c r="Z3397" s="18" t="str">
        <x:v>National 2024 division composition. Observed national industry detail; used only for composition within 2024 ILO modelled margins.</x:v>
      </x:c>
      <x:c r="AA3397" s="13" t="str"/>
      <x:c r="AB3397" s="13" t="str">
        <x:v>https://rplumber.ilo.org/data/indicator?format=.csv.gz&amp;id=EMP_TEMP_SEX_EC2_NB_A</x:v>
      </x:c>
    </x:row>
    <x:row r="3398" ht="48" customHeight="1">
      <x:c r="A3398" s="2" t="str">
        <x:v>VNM</x:v>
      </x:c>
      <x:c r="B3398" s="2" t="str">
        <x:v>B</x:v>
      </x:c>
      <x:c r="C3398" s="2" t="str">
        <x:v>VNM</x:v>
      </x:c>
      <x:c r="D3398" s="2" t="n">
        <x:v>2024</x:v>
      </x:c>
      <x:c r="E3398" s="2" t="str">
        <x:v>EC2_ISIC4_B07</x:v>
      </x:c>
      <x:c r="F3398" s="17" t="str">
        <x:v>Economic activity (ISIC-Rev.4), 2 digit level: 07 - Mining of metal ores</x:v>
      </x:c>
      <x:c r="G3398" s="19" t="n">
        <x:v>15.504</x:v>
      </x:c>
      <x:c r="H3398" s="20" t="n">
        <x:v>1</x:v>
      </x:c>
      <x:c r="I3398" s="19" t="n">
        <x:f>SUM(G3396:G3400)</x:f>
        <x:v>173.978</x:v>
      </x:c>
      <x:c r="J3398" s="20" t="n">
        <x:f>G3398/I3398*H3398</x:f>
        <x:v>0.08911471565370334</x:v>
      </x:c>
      <x:c r="K3398" s="2" t="str">
        <x:v>ISIC4:07</x:v>
      </x:c>
      <x:c r="L3398" s="14" t="n">
        <x:f>'Crosswalk'!C11</x:f>
        <x:v>0</x:v>
      </x:c>
      <x:c r="M3398" s="14" t="n">
        <x:f>'Crosswalk'!D11</x:f>
        <x:v>1</x:v>
      </x:c>
      <x:c r="N3398" s="14" t="n">
        <x:f>'Crosswalk'!E11</x:f>
        <x:v>0</x:v>
      </x:c>
      <x:c r="O3398" s="14" t="n">
        <x:f>'Crosswalk'!F11</x:f>
        <x:v>0</x:v>
      </x:c>
      <x:c r="P3398" s="14" t="n">
        <x:f>'Crosswalk'!G11</x:f>
        <x:v>0</x:v>
      </x:c>
      <x:c r="Q3398" s="14" t="n">
        <x:f>'Crosswalk'!H11</x:f>
        <x:v>0</x:v>
      </x:c>
      <x:c r="R3398" s="14" t="n">
        <x:f>'Crosswalk'!I11</x:f>
        <x:v>0</x:v>
      </x:c>
      <x:c r="S3398" s="14" t="n">
        <x:f>'Crosswalk'!J11</x:f>
        <x:v>0</x:v>
      </x:c>
      <x:c r="T3398" s="14" t="n">
        <x:f>'Crosswalk'!K11</x:f>
        <x:v>0</x:v>
      </x:c>
      <x:c r="U3398" s="14" t="n">
        <x:f>'Crosswalk'!L11</x:f>
        <x:v>0</x:v>
      </x:c>
      <x:c r="V3398" s="14" t="n">
        <x:f>'Crosswalk'!M11</x:f>
        <x:v>0</x:v>
      </x:c>
      <x:c r="W3398" s="14" t="n">
        <x:f>'Crosswalk'!N11</x:f>
        <x:v>0</x:v>
      </x:c>
      <x:c r="X3398" s="17" t="str">
        <x:v>LFS - Labour Force Survey</x:v>
      </x:c>
      <x:c r="Y3398" s="2" t="str"/>
      <x:c r="Z3398" s="17" t="str">
        <x:v>National 2024 division composition. Observed national industry detail; used only for composition within 2024 ILO modelled margins.</x:v>
      </x:c>
      <x:c r="AA3398" s="2" t="str"/>
      <x:c r="AB3398" s="2" t="str">
        <x:v>https://rplumber.ilo.org/data/indicator?format=.csv.gz&amp;id=EMP_TEMP_SEX_EC2_NB_A</x:v>
      </x:c>
    </x:row>
    <x:row r="3399" ht="48" customHeight="1">
      <x:c r="A3399" s="13" t="str">
        <x:v>VNM</x:v>
      </x:c>
      <x:c r="B3399" s="13" t="str">
        <x:v>B</x:v>
      </x:c>
      <x:c r="C3399" s="13" t="str">
        <x:v>VNM</x:v>
      </x:c>
      <x:c r="D3399" s="13" t="n">
        <x:v>2024</x:v>
      </x:c>
      <x:c r="E3399" s="13" t="str">
        <x:v>EC2_ISIC4_B08</x:v>
      </x:c>
      <x:c r="F3399" s="18" t="str">
        <x:v>Economic activity (ISIC-Rev.4), 2 digit level: 08 - Other mining and quarrying</x:v>
      </x:c>
      <x:c r="G3399" s="21" t="n">
        <x:v>61.742</x:v>
      </x:c>
      <x:c r="H3399" s="22" t="n">
        <x:v>1</x:v>
      </x:c>
      <x:c r="I3399" s="21" t="n">
        <x:f>SUM(G3396:G3400)</x:f>
        <x:v>173.978</x:v>
      </x:c>
      <x:c r="J3399" s="22" t="n">
        <x:f>G3399/I3399*H3399</x:f>
        <x:v>0.3548839508443596</x:v>
      </x:c>
      <x:c r="K3399" s="13" t="str">
        <x:v>ISIC4:08</x:v>
      </x:c>
      <x:c r="L3399" s="15" t="n">
        <x:f>'Crosswalk'!C12</x:f>
        <x:v>0</x:v>
      </x:c>
      <x:c r="M3399" s="15" t="n">
        <x:f>'Crosswalk'!D12</x:f>
        <x:v>1</x:v>
      </x:c>
      <x:c r="N3399" s="15" t="n">
        <x:f>'Crosswalk'!E12</x:f>
        <x:v>0</x:v>
      </x:c>
      <x:c r="O3399" s="15" t="n">
        <x:f>'Crosswalk'!F12</x:f>
        <x:v>0</x:v>
      </x:c>
      <x:c r="P3399" s="15" t="n">
        <x:f>'Crosswalk'!G12</x:f>
        <x:v>0</x:v>
      </x:c>
      <x:c r="Q3399" s="15" t="n">
        <x:f>'Crosswalk'!H12</x:f>
        <x:v>0</x:v>
      </x:c>
      <x:c r="R3399" s="15" t="n">
        <x:f>'Crosswalk'!I12</x:f>
        <x:v>0</x:v>
      </x:c>
      <x:c r="S3399" s="15" t="n">
        <x:f>'Crosswalk'!J12</x:f>
        <x:v>0</x:v>
      </x:c>
      <x:c r="T3399" s="15" t="n">
        <x:f>'Crosswalk'!K12</x:f>
        <x:v>0</x:v>
      </x:c>
      <x:c r="U3399" s="15" t="n">
        <x:f>'Crosswalk'!L12</x:f>
        <x:v>0</x:v>
      </x:c>
      <x:c r="V3399" s="15" t="n">
        <x:f>'Crosswalk'!M12</x:f>
        <x:v>0</x:v>
      </x:c>
      <x:c r="W3399" s="15" t="n">
        <x:f>'Crosswalk'!N12</x:f>
        <x:v>0</x:v>
      </x:c>
      <x:c r="X3399" s="18" t="str">
        <x:v>LFS - Labour Force Survey</x:v>
      </x:c>
      <x:c r="Y3399" s="13" t="str"/>
      <x:c r="Z3399" s="18" t="str">
        <x:v>National 2024 division composition. Observed national industry detail; used only for composition within 2024 ILO modelled margins.</x:v>
      </x:c>
      <x:c r="AA3399" s="13" t="str"/>
      <x:c r="AB3399" s="13" t="str">
        <x:v>https://rplumber.ilo.org/data/indicator?format=.csv.gz&amp;id=EMP_TEMP_SEX_EC2_NB_A</x:v>
      </x:c>
    </x:row>
    <x:row r="3400" ht="48" customHeight="1">
      <x:c r="A3400" s="2" t="str">
        <x:v>VNM</x:v>
      </x:c>
      <x:c r="B3400" s="2" t="str">
        <x:v>B</x:v>
      </x:c>
      <x:c r="C3400" s="2" t="str">
        <x:v>VNM</x:v>
      </x:c>
      <x:c r="D3400" s="2" t="n">
        <x:v>2024</x:v>
      </x:c>
      <x:c r="E3400" s="2" t="str">
        <x:v>EC2_ISIC4_B09</x:v>
      </x:c>
      <x:c r="F3400" s="17" t="str">
        <x:v>Economic activity (ISIC-Rev.4), 2 digit level: 09 - Mining support service activities</x:v>
      </x:c>
      <x:c r="G3400" s="19" t="n">
        <x:v>2.899</x:v>
      </x:c>
      <x:c r="H3400" s="20" t="n">
        <x:v>1</x:v>
      </x:c>
      <x:c r="I3400" s="19" t="n">
        <x:f>SUM(G3396:G3400)</x:f>
        <x:v>173.978</x:v>
      </x:c>
      <x:c r="J3400" s="20" t="n">
        <x:f>G3400/I3400*H3400</x:f>
        <x:v>0.016663026359654668</x:v>
      </x:c>
      <x:c r="K3400" s="2" t="str">
        <x:v>ISIC4:09</x:v>
      </x:c>
      <x:c r="L3400" s="14" t="n">
        <x:f>'Crosswalk'!C13</x:f>
        <x:v>0.8</x:v>
      </x:c>
      <x:c r="M3400" s="14" t="n">
        <x:f>'Crosswalk'!D13</x:f>
        <x:v>0.2</x:v>
      </x:c>
      <x:c r="N3400" s="14" t="n">
        <x:f>'Crosswalk'!E13</x:f>
        <x:v>0</x:v>
      </x:c>
      <x:c r="O3400" s="14" t="n">
        <x:f>'Crosswalk'!F13</x:f>
        <x:v>0</x:v>
      </x:c>
      <x:c r="P3400" s="14" t="n">
        <x:f>'Crosswalk'!G13</x:f>
        <x:v>0</x:v>
      </x:c>
      <x:c r="Q3400" s="14" t="n">
        <x:f>'Crosswalk'!H13</x:f>
        <x:v>0</x:v>
      </x:c>
      <x:c r="R3400" s="14" t="n">
        <x:f>'Crosswalk'!I13</x:f>
        <x:v>0</x:v>
      </x:c>
      <x:c r="S3400" s="14" t="n">
        <x:f>'Crosswalk'!J13</x:f>
        <x:v>0</x:v>
      </x:c>
      <x:c r="T3400" s="14" t="n">
        <x:f>'Crosswalk'!K13</x:f>
        <x:v>0</x:v>
      </x:c>
      <x:c r="U3400" s="14" t="n">
        <x:f>'Crosswalk'!L13</x:f>
        <x:v>0</x:v>
      </x:c>
      <x:c r="V3400" s="14" t="n">
        <x:f>'Crosswalk'!M13</x:f>
        <x:v>0</x:v>
      </x:c>
      <x:c r="W3400" s="14" t="n">
        <x:f>'Crosswalk'!N13</x:f>
        <x:v>0</x:v>
      </x:c>
      <x:c r="X3400" s="17" t="str">
        <x:v>LFS - Labour Force Survey</x:v>
      </x:c>
      <x:c r="Y3400" s="2" t="str"/>
      <x:c r="Z3400" s="17" t="str">
        <x:v>National 2024 division composition. Observed national industry detail; used only for composition within 2024 ILO modelled margins.</x:v>
      </x:c>
      <x:c r="AA3400" s="2" t="str"/>
      <x:c r="AB3400" s="2" t="str">
        <x:v>https://rplumber.ilo.org/data/indicator?format=.csv.gz&amp;id=EMP_TEMP_SEX_EC2_NB_A</x:v>
      </x:c>
    </x:row>
    <x:row r="3401" ht="48" customHeight="1">
      <x:c r="A3401" s="13" t="str">
        <x:v>VNM</x:v>
      </x:c>
      <x:c r="B3401" s="13" t="str">
        <x:v>C</x:v>
      </x:c>
      <x:c r="C3401" s="13" t="str">
        <x:v>VNM</x:v>
      </x:c>
      <x:c r="D3401" s="13" t="n">
        <x:v>2024</x:v>
      </x:c>
      <x:c r="E3401" s="13" t="str">
        <x:v>EC2_ISIC4_C10</x:v>
      </x:c>
      <x:c r="F3401" s="18" t="str">
        <x:v>Economic activity (ISIC-Rev.4), 2 digit level: 10 - Manufacture of food products</x:v>
      </x:c>
      <x:c r="G3401" s="21" t="n">
        <x:v>1254.916</x:v>
      </x:c>
      <x:c r="H3401" s="22" t="n">
        <x:v>1</x:v>
      </x:c>
      <x:c r="I3401" s="21" t="n">
        <x:f>SUM(G3401:G3424)</x:f>
        <x:v>12147.675000000001</x:v>
      </x:c>
      <x:c r="J3401" s="22" t="n">
        <x:f>G3401/I3401*H3401</x:f>
        <x:v>0.10330503573729127</x:v>
      </x:c>
      <x:c r="K3401" s="13" t="str">
        <x:v>ISIC4:10</x:v>
      </x:c>
      <x:c r="L3401" s="15" t="n">
        <x:f>'Crosswalk'!C14</x:f>
        <x:v>0</x:v>
      </x:c>
      <x:c r="M3401" s="15" t="n">
        <x:f>'Crosswalk'!D14</x:f>
        <x:v>0</x:v>
      </x:c>
      <x:c r="N3401" s="15" t="n">
        <x:f>'Crosswalk'!E14</x:f>
        <x:v>0</x:v>
      </x:c>
      <x:c r="O3401" s="15" t="n">
        <x:f>'Crosswalk'!F14</x:f>
        <x:v>0</x:v>
      </x:c>
      <x:c r="P3401" s="15" t="n">
        <x:f>'Crosswalk'!G14</x:f>
        <x:v>1</x:v>
      </x:c>
      <x:c r="Q3401" s="15" t="n">
        <x:f>'Crosswalk'!H14</x:f>
        <x:v>0</x:v>
      </x:c>
      <x:c r="R3401" s="15" t="n">
        <x:f>'Crosswalk'!I14</x:f>
        <x:v>0</x:v>
      </x:c>
      <x:c r="S3401" s="15" t="n">
        <x:f>'Crosswalk'!J14</x:f>
        <x:v>0</x:v>
      </x:c>
      <x:c r="T3401" s="15" t="n">
        <x:f>'Crosswalk'!K14</x:f>
        <x:v>0</x:v>
      </x:c>
      <x:c r="U3401" s="15" t="n">
        <x:f>'Crosswalk'!L14</x:f>
        <x:v>0</x:v>
      </x:c>
      <x:c r="V3401" s="15" t="n">
        <x:f>'Crosswalk'!M14</x:f>
        <x:v>0</x:v>
      </x:c>
      <x:c r="W3401" s="15" t="n">
        <x:f>'Crosswalk'!N14</x:f>
        <x:v>0</x:v>
      </x:c>
      <x:c r="X3401" s="18" t="str">
        <x:v>LFS - Labour Force Survey</x:v>
      </x:c>
      <x:c r="Y3401" s="13" t="str"/>
      <x:c r="Z3401" s="18" t="str">
        <x:v>National 2024 division composition. Observed national industry detail; used only for composition within 2024 ILO modelled margins.</x:v>
      </x:c>
      <x:c r="AA3401" s="13" t="str"/>
      <x:c r="AB3401" s="13" t="str">
        <x:v>https://rplumber.ilo.org/data/indicator?format=.csv.gz&amp;id=EMP_TEMP_SEX_EC2_NB_A</x:v>
      </x:c>
    </x:row>
    <x:row r="3402" ht="48" customHeight="1">
      <x:c r="A3402" s="2" t="str">
        <x:v>VNM</x:v>
      </x:c>
      <x:c r="B3402" s="2" t="str">
        <x:v>C</x:v>
      </x:c>
      <x:c r="C3402" s="2" t="str">
        <x:v>VNM</x:v>
      </x:c>
      <x:c r="D3402" s="2" t="n">
        <x:v>2024</x:v>
      </x:c>
      <x:c r="E3402" s="2" t="str">
        <x:v>EC2_ISIC4_C11</x:v>
      </x:c>
      <x:c r="F3402" s="17" t="str">
        <x:v>Economic activity (ISIC-Rev.4), 2 digit level: 11 - Manufacture of beverages</x:v>
      </x:c>
      <x:c r="G3402" s="19" t="n">
        <x:v>142.81</x:v>
      </x:c>
      <x:c r="H3402" s="20" t="n">
        <x:v>1</x:v>
      </x:c>
      <x:c r="I3402" s="19" t="n">
        <x:f>SUM(G3401:G3424)</x:f>
        <x:v>12147.675000000001</x:v>
      </x:c>
      <x:c r="J3402" s="20" t="n">
        <x:f>G3402/I3402*H3402</x:f>
        <x:v>0.011756159100403986</x:v>
      </x:c>
      <x:c r="K3402" s="2" t="str">
        <x:v>ISIC4:11</x:v>
      </x:c>
      <x:c r="L3402" s="14" t="n">
        <x:f>'Crosswalk'!C15</x:f>
        <x:v>0</x:v>
      </x:c>
      <x:c r="M3402" s="14" t="n">
        <x:f>'Crosswalk'!D15</x:f>
        <x:v>0</x:v>
      </x:c>
      <x:c r="N3402" s="14" t="n">
        <x:f>'Crosswalk'!E15</x:f>
        <x:v>0</x:v>
      </x:c>
      <x:c r="O3402" s="14" t="n">
        <x:f>'Crosswalk'!F15</x:f>
        <x:v>0</x:v>
      </x:c>
      <x:c r="P3402" s="14" t="n">
        <x:f>'Crosswalk'!G15</x:f>
        <x:v>1</x:v>
      </x:c>
      <x:c r="Q3402" s="14" t="n">
        <x:f>'Crosswalk'!H15</x:f>
        <x:v>0</x:v>
      </x:c>
      <x:c r="R3402" s="14" t="n">
        <x:f>'Crosswalk'!I15</x:f>
        <x:v>0</x:v>
      </x:c>
      <x:c r="S3402" s="14" t="n">
        <x:f>'Crosswalk'!J15</x:f>
        <x:v>0</x:v>
      </x:c>
      <x:c r="T3402" s="14" t="n">
        <x:f>'Crosswalk'!K15</x:f>
        <x:v>0</x:v>
      </x:c>
      <x:c r="U3402" s="14" t="n">
        <x:f>'Crosswalk'!L15</x:f>
        <x:v>0</x:v>
      </x:c>
      <x:c r="V3402" s="14" t="n">
        <x:f>'Crosswalk'!M15</x:f>
        <x:v>0</x:v>
      </x:c>
      <x:c r="W3402" s="14" t="n">
        <x:f>'Crosswalk'!N15</x:f>
        <x:v>0</x:v>
      </x:c>
      <x:c r="X3402" s="17" t="str">
        <x:v>LFS - Labour Force Survey</x:v>
      </x:c>
      <x:c r="Y3402" s="2" t="str"/>
      <x:c r="Z3402" s="17" t="str">
        <x:v>National 2024 division composition. Observed national industry detail; used only for composition within 2024 ILO modelled margins.</x:v>
      </x:c>
      <x:c r="AA3402" s="2" t="str"/>
      <x:c r="AB3402" s="2" t="str">
        <x:v>https://rplumber.ilo.org/data/indicator?format=.csv.gz&amp;id=EMP_TEMP_SEX_EC2_NB_A</x:v>
      </x:c>
    </x:row>
    <x:row r="3403" ht="48" customHeight="1">
      <x:c r="A3403" s="13" t="str">
        <x:v>VNM</x:v>
      </x:c>
      <x:c r="B3403" s="13" t="str">
        <x:v>C</x:v>
      </x:c>
      <x:c r="C3403" s="13" t="str">
        <x:v>VNM</x:v>
      </x:c>
      <x:c r="D3403" s="13" t="n">
        <x:v>2024</x:v>
      </x:c>
      <x:c r="E3403" s="13" t="str">
        <x:v>EC2_ISIC4_C12</x:v>
      </x:c>
      <x:c r="F3403" s="18" t="str">
        <x:v>Economic activity (ISIC-Rev.4), 2 digit level: 12 - Manufacture of tobacco products</x:v>
      </x:c>
      <x:c r="G3403" s="21" t="n">
        <x:v>7.496</x:v>
      </x:c>
      <x:c r="H3403" s="22" t="n">
        <x:v>1</x:v>
      </x:c>
      <x:c r="I3403" s="21" t="n">
        <x:f>SUM(G3401:G3424)</x:f>
        <x:v>12147.675000000001</x:v>
      </x:c>
      <x:c r="J3403" s="22" t="n">
        <x:f>G3403/I3403*H3403</x:f>
        <x:v>0.0006170728143451319</x:v>
      </x:c>
      <x:c r="K3403" s="13" t="str">
        <x:v>ISIC4:12</x:v>
      </x:c>
      <x:c r="L3403" s="15" t="n">
        <x:f>'Crosswalk'!C16</x:f>
        <x:v>0</x:v>
      </x:c>
      <x:c r="M3403" s="15" t="n">
        <x:f>'Crosswalk'!D16</x:f>
        <x:v>0</x:v>
      </x:c>
      <x:c r="N3403" s="15" t="n">
        <x:f>'Crosswalk'!E16</x:f>
        <x:v>0</x:v>
      </x:c>
      <x:c r="O3403" s="15" t="n">
        <x:f>'Crosswalk'!F16</x:f>
        <x:v>0</x:v>
      </x:c>
      <x:c r="P3403" s="15" t="n">
        <x:f>'Crosswalk'!G16</x:f>
        <x:v>1</x:v>
      </x:c>
      <x:c r="Q3403" s="15" t="n">
        <x:f>'Crosswalk'!H16</x:f>
        <x:v>0</x:v>
      </x:c>
      <x:c r="R3403" s="15" t="n">
        <x:f>'Crosswalk'!I16</x:f>
        <x:v>0</x:v>
      </x:c>
      <x:c r="S3403" s="15" t="n">
        <x:f>'Crosswalk'!J16</x:f>
        <x:v>0</x:v>
      </x:c>
      <x:c r="T3403" s="15" t="n">
        <x:f>'Crosswalk'!K16</x:f>
        <x:v>0</x:v>
      </x:c>
      <x:c r="U3403" s="15" t="n">
        <x:f>'Crosswalk'!L16</x:f>
        <x:v>0</x:v>
      </x:c>
      <x:c r="V3403" s="15" t="n">
        <x:f>'Crosswalk'!M16</x:f>
        <x:v>0</x:v>
      </x:c>
      <x:c r="W3403" s="15" t="n">
        <x:f>'Crosswalk'!N16</x:f>
        <x:v>0</x:v>
      </x:c>
      <x:c r="X3403" s="18" t="str">
        <x:v>LFS - Labour Force Survey</x:v>
      </x:c>
      <x:c r="Y3403" s="13" t="str"/>
      <x:c r="Z3403" s="18" t="str">
        <x:v>National 2024 division composition. Observed national industry detail; used only for composition within 2024 ILO modelled margins.</x:v>
      </x:c>
      <x:c r="AA3403" s="13" t="str"/>
      <x:c r="AB3403" s="13" t="str">
        <x:v>https://rplumber.ilo.org/data/indicator?format=.csv.gz&amp;id=EMP_TEMP_SEX_EC2_NB_A</x:v>
      </x:c>
    </x:row>
    <x:row r="3404" ht="48" customHeight="1">
      <x:c r="A3404" s="2" t="str">
        <x:v>VNM</x:v>
      </x:c>
      <x:c r="B3404" s="2" t="str">
        <x:v>C</x:v>
      </x:c>
      <x:c r="C3404" s="2" t="str">
        <x:v>VNM</x:v>
      </x:c>
      <x:c r="D3404" s="2" t="n">
        <x:v>2024</x:v>
      </x:c>
      <x:c r="E3404" s="2" t="str">
        <x:v>EC2_ISIC4_C13</x:v>
      </x:c>
      <x:c r="F3404" s="17" t="str">
        <x:v>Economic activity (ISIC-Rev.4), 2 digit level: 13 - Manufacture of textiles</x:v>
      </x:c>
      <x:c r="G3404" s="19" t="n">
        <x:v>323.918</x:v>
      </x:c>
      <x:c r="H3404" s="20" t="n">
        <x:v>1</x:v>
      </x:c>
      <x:c r="I3404" s="19" t="n">
        <x:f>SUM(G3401:G3424)</x:f>
        <x:v>12147.675000000001</x:v>
      </x:c>
      <x:c r="J3404" s="20" t="n">
        <x:f>G3404/I3404*H3404</x:f>
        <x:v>0.026665020261078764</x:v>
      </x:c>
      <x:c r="K3404" s="2" t="str">
        <x:v>ISIC4:13</x:v>
      </x:c>
      <x:c r="L3404" s="14" t="n">
        <x:f>'Crosswalk'!C17</x:f>
        <x:v>0</x:v>
      </x:c>
      <x:c r="M3404" s="14" t="n">
        <x:f>'Crosswalk'!D17</x:f>
        <x:v>0</x:v>
      </x:c>
      <x:c r="N3404" s="14" t="n">
        <x:f>'Crosswalk'!E17</x:f>
        <x:v>0</x:v>
      </x:c>
      <x:c r="O3404" s="14" t="n">
        <x:f>'Crosswalk'!F17</x:f>
        <x:v>1</x:v>
      </x:c>
      <x:c r="P3404" s="14" t="n">
        <x:f>'Crosswalk'!G17</x:f>
        <x:v>0</x:v>
      </x:c>
      <x:c r="Q3404" s="14" t="n">
        <x:f>'Crosswalk'!H17</x:f>
        <x:v>0</x:v>
      </x:c>
      <x:c r="R3404" s="14" t="n">
        <x:f>'Crosswalk'!I17</x:f>
        <x:v>0</x:v>
      </x:c>
      <x:c r="S3404" s="14" t="n">
        <x:f>'Crosswalk'!J17</x:f>
        <x:v>0</x:v>
      </x:c>
      <x:c r="T3404" s="14" t="n">
        <x:f>'Crosswalk'!K17</x:f>
        <x:v>0</x:v>
      </x:c>
      <x:c r="U3404" s="14" t="n">
        <x:f>'Crosswalk'!L17</x:f>
        <x:v>0</x:v>
      </x:c>
      <x:c r="V3404" s="14" t="n">
        <x:f>'Crosswalk'!M17</x:f>
        <x:v>0</x:v>
      </x:c>
      <x:c r="W3404" s="14" t="n">
        <x:f>'Crosswalk'!N17</x:f>
        <x:v>0</x:v>
      </x:c>
      <x:c r="X3404" s="17" t="str">
        <x:v>LFS - Labour Force Survey</x:v>
      </x:c>
      <x:c r="Y3404" s="2" t="str"/>
      <x:c r="Z3404" s="17" t="str">
        <x:v>National 2024 division composition. Observed national industry detail; used only for composition within 2024 ILO modelled margins.</x:v>
      </x:c>
      <x:c r="AA3404" s="2" t="str"/>
      <x:c r="AB3404" s="2" t="str">
        <x:v>https://rplumber.ilo.org/data/indicator?format=.csv.gz&amp;id=EMP_TEMP_SEX_EC2_NB_A</x:v>
      </x:c>
    </x:row>
    <x:row r="3405" ht="48" customHeight="1">
      <x:c r="A3405" s="13" t="str">
        <x:v>VNM</x:v>
      </x:c>
      <x:c r="B3405" s="13" t="str">
        <x:v>C</x:v>
      </x:c>
      <x:c r="C3405" s="13" t="str">
        <x:v>VNM</x:v>
      </x:c>
      <x:c r="D3405" s="13" t="n">
        <x:v>2024</x:v>
      </x:c>
      <x:c r="E3405" s="13" t="str">
        <x:v>EC2_ISIC4_C14</x:v>
      </x:c>
      <x:c r="F3405" s="18" t="str">
        <x:v>Economic activity (ISIC-Rev.4), 2 digit level: 14 - Manufacture of wearing apparel</x:v>
      </x:c>
      <x:c r="G3405" s="21" t="n">
        <x:v>3133.133</x:v>
      </x:c>
      <x:c r="H3405" s="22" t="n">
        <x:v>1</x:v>
      </x:c>
      <x:c r="I3405" s="21" t="n">
        <x:f>SUM(G3401:G3424)</x:f>
        <x:v>12147.675000000001</x:v>
      </x:c>
      <x:c r="J3405" s="22" t="n">
        <x:f>G3405/I3405*H3405</x:f>
        <x:v>0.25792038394178307</x:v>
      </x:c>
      <x:c r="K3405" s="13" t="str">
        <x:v>ISIC4:14</x:v>
      </x:c>
      <x:c r="L3405" s="15" t="n">
        <x:f>'Crosswalk'!C18</x:f>
        <x:v>0</x:v>
      </x:c>
      <x:c r="M3405" s="15" t="n">
        <x:f>'Crosswalk'!D18</x:f>
        <x:v>0</x:v>
      </x:c>
      <x:c r="N3405" s="15" t="n">
        <x:f>'Crosswalk'!E18</x:f>
        <x:v>0</x:v>
      </x:c>
      <x:c r="O3405" s="15" t="n">
        <x:f>'Crosswalk'!F18</x:f>
        <x:v>1</x:v>
      </x:c>
      <x:c r="P3405" s="15" t="n">
        <x:f>'Crosswalk'!G18</x:f>
        <x:v>0</x:v>
      </x:c>
      <x:c r="Q3405" s="15" t="n">
        <x:f>'Crosswalk'!H18</x:f>
        <x:v>0</x:v>
      </x:c>
      <x:c r="R3405" s="15" t="n">
        <x:f>'Crosswalk'!I18</x:f>
        <x:v>0</x:v>
      </x:c>
      <x:c r="S3405" s="15" t="n">
        <x:f>'Crosswalk'!J18</x:f>
        <x:v>0</x:v>
      </x:c>
      <x:c r="T3405" s="15" t="n">
        <x:f>'Crosswalk'!K18</x:f>
        <x:v>0</x:v>
      </x:c>
      <x:c r="U3405" s="15" t="n">
        <x:f>'Crosswalk'!L18</x:f>
        <x:v>0</x:v>
      </x:c>
      <x:c r="V3405" s="15" t="n">
        <x:f>'Crosswalk'!M18</x:f>
        <x:v>0</x:v>
      </x:c>
      <x:c r="W3405" s="15" t="n">
        <x:f>'Crosswalk'!N18</x:f>
        <x:v>0</x:v>
      </x:c>
      <x:c r="X3405" s="18" t="str">
        <x:v>LFS - Labour Force Survey</x:v>
      </x:c>
      <x:c r="Y3405" s="13" t="str"/>
      <x:c r="Z3405" s="18" t="str">
        <x:v>National 2024 division composition. Observed national industry detail; used only for composition within 2024 ILO modelled margins.</x:v>
      </x:c>
      <x:c r="AA3405" s="13" t="str"/>
      <x:c r="AB3405" s="13" t="str">
        <x:v>https://rplumber.ilo.org/data/indicator?format=.csv.gz&amp;id=EMP_TEMP_SEX_EC2_NB_A</x:v>
      </x:c>
    </x:row>
    <x:row r="3406" ht="48" customHeight="1">
      <x:c r="A3406" s="2" t="str">
        <x:v>VNM</x:v>
      </x:c>
      <x:c r="B3406" s="2" t="str">
        <x:v>C</x:v>
      </x:c>
      <x:c r="C3406" s="2" t="str">
        <x:v>VNM</x:v>
      </x:c>
      <x:c r="D3406" s="2" t="n">
        <x:v>2024</x:v>
      </x:c>
      <x:c r="E3406" s="2" t="str">
        <x:v>EC2_ISIC4_C15</x:v>
      </x:c>
      <x:c r="F3406" s="17" t="str">
        <x:v>Economic activity (ISIC-Rev.4), 2 digit level: 15 - Manufacture of leather and related products</x:v>
      </x:c>
      <x:c r="G3406" s="19" t="n">
        <x:v>1883.096</x:v>
      </x:c>
      <x:c r="H3406" s="20" t="n">
        <x:v>1</x:v>
      </x:c>
      <x:c r="I3406" s="19" t="n">
        <x:f>SUM(G3401:G3424)</x:f>
        <x:v>12147.675000000001</x:v>
      </x:c>
      <x:c r="J3406" s="20" t="n">
        <x:f>G3406/I3406*H3406</x:f>
        <x:v>0.15501698884766013</x:v>
      </x:c>
      <x:c r="K3406" s="2" t="str">
        <x:v>ISIC4:15</x:v>
      </x:c>
      <x:c r="L3406" s="14" t="n">
        <x:f>'Crosswalk'!C19</x:f>
        <x:v>0</x:v>
      </x:c>
      <x:c r="M3406" s="14" t="n">
        <x:f>'Crosswalk'!D19</x:f>
        <x:v>0</x:v>
      </x:c>
      <x:c r="N3406" s="14" t="n">
        <x:f>'Crosswalk'!E19</x:f>
        <x:v>0</x:v>
      </x:c>
      <x:c r="O3406" s="14" t="n">
        <x:f>'Crosswalk'!F19</x:f>
        <x:v>1</x:v>
      </x:c>
      <x:c r="P3406" s="14" t="n">
        <x:f>'Crosswalk'!G19</x:f>
        <x:v>0</x:v>
      </x:c>
      <x:c r="Q3406" s="14" t="n">
        <x:f>'Crosswalk'!H19</x:f>
        <x:v>0</x:v>
      </x:c>
      <x:c r="R3406" s="14" t="n">
        <x:f>'Crosswalk'!I19</x:f>
        <x:v>0</x:v>
      </x:c>
      <x:c r="S3406" s="14" t="n">
        <x:f>'Crosswalk'!J19</x:f>
        <x:v>0</x:v>
      </x:c>
      <x:c r="T3406" s="14" t="n">
        <x:f>'Crosswalk'!K19</x:f>
        <x:v>0</x:v>
      </x:c>
      <x:c r="U3406" s="14" t="n">
        <x:f>'Crosswalk'!L19</x:f>
        <x:v>0</x:v>
      </x:c>
      <x:c r="V3406" s="14" t="n">
        <x:f>'Crosswalk'!M19</x:f>
        <x:v>0</x:v>
      </x:c>
      <x:c r="W3406" s="14" t="n">
        <x:f>'Crosswalk'!N19</x:f>
        <x:v>0</x:v>
      </x:c>
      <x:c r="X3406" s="17" t="str">
        <x:v>LFS - Labour Force Survey</x:v>
      </x:c>
      <x:c r="Y3406" s="2" t="str"/>
      <x:c r="Z3406" s="17" t="str">
        <x:v>National 2024 division composition. Observed national industry detail; used only for composition within 2024 ILO modelled margins.</x:v>
      </x:c>
      <x:c r="AA3406" s="2" t="str"/>
      <x:c r="AB3406" s="2" t="str">
        <x:v>https://rplumber.ilo.org/data/indicator?format=.csv.gz&amp;id=EMP_TEMP_SEX_EC2_NB_A</x:v>
      </x:c>
    </x:row>
    <x:row r="3407" ht="48" customHeight="1">
      <x:c r="A3407" s="13" t="str">
        <x:v>VNM</x:v>
      </x:c>
      <x:c r="B3407" s="13" t="str">
        <x:v>C</x:v>
      </x:c>
      <x:c r="C3407" s="13" t="str">
        <x:v>VNM</x:v>
      </x:c>
      <x:c r="D3407" s="13" t="n">
        <x:v>2024</x:v>
      </x:c>
      <x:c r="E3407" s="13" t="str">
        <x:v>EC2_ISIC4_C16</x:v>
      </x:c>
      <x:c r="F3407" s="18" t="str">
        <x:v>Economic activity (ISIC-Rev.4), 2 digit level: 16 - Manufacture of wood and of products of wood and cork, except furniture; manufacture of articles of straw and plaiting materials</x:v>
      </x:c>
      <x:c r="G3407" s="21" t="n">
        <x:v>585.6</x:v>
      </x:c>
      <x:c r="H3407" s="22" t="n">
        <x:v>1</x:v>
      </x:c>
      <x:c r="I3407" s="21" t="n">
        <x:f>SUM(G3401:G3424)</x:f>
        <x:v>12147.675000000001</x:v>
      </x:c>
      <x:c r="J3407" s="22" t="n">
        <x:f>G3407/I3407*H3407</x:f>
        <x:v>0.04820675561372855</x:v>
      </x:c>
      <x:c r="K3407" s="13" t="str">
        <x:v>ISIC4:16</x:v>
      </x:c>
      <x:c r="L3407" s="15" t="n">
        <x:f>'Crosswalk'!C20</x:f>
        <x:v>0</x:v>
      </x:c>
      <x:c r="M3407" s="15" t="n">
        <x:f>'Crosswalk'!D20</x:f>
        <x:v>0.7</x:v>
      </x:c>
      <x:c r="N3407" s="15" t="n">
        <x:f>'Crosswalk'!E20</x:f>
        <x:v>0.3</x:v>
      </x:c>
      <x:c r="O3407" s="15" t="n">
        <x:f>'Crosswalk'!F20</x:f>
        <x:v>0</x:v>
      </x:c>
      <x:c r="P3407" s="15" t="n">
        <x:f>'Crosswalk'!G20</x:f>
        <x:v>0</x:v>
      </x:c>
      <x:c r="Q3407" s="15" t="n">
        <x:f>'Crosswalk'!H20</x:f>
        <x:v>0</x:v>
      </x:c>
      <x:c r="R3407" s="15" t="n">
        <x:f>'Crosswalk'!I20</x:f>
        <x:v>0</x:v>
      </x:c>
      <x:c r="S3407" s="15" t="n">
        <x:f>'Crosswalk'!J20</x:f>
        <x:v>0</x:v>
      </x:c>
      <x:c r="T3407" s="15" t="n">
        <x:f>'Crosswalk'!K20</x:f>
        <x:v>0</x:v>
      </x:c>
      <x:c r="U3407" s="15" t="n">
        <x:f>'Crosswalk'!L20</x:f>
        <x:v>0</x:v>
      </x:c>
      <x:c r="V3407" s="15" t="n">
        <x:f>'Crosswalk'!M20</x:f>
        <x:v>0</x:v>
      </x:c>
      <x:c r="W3407" s="15" t="n">
        <x:f>'Crosswalk'!N20</x:f>
        <x:v>0</x:v>
      </x:c>
      <x:c r="X3407" s="18" t="str">
        <x:v>LFS - Labour Force Survey</x:v>
      </x:c>
      <x:c r="Y3407" s="13" t="str"/>
      <x:c r="Z3407" s="18" t="str">
        <x:v>National 2024 division composition. Observed national industry detail; used only for composition within 2024 ILO modelled margins.</x:v>
      </x:c>
      <x:c r="AA3407" s="13" t="str"/>
      <x:c r="AB3407" s="13" t="str">
        <x:v>https://rplumber.ilo.org/data/indicator?format=.csv.gz&amp;id=EMP_TEMP_SEX_EC2_NB_A</x:v>
      </x:c>
    </x:row>
    <x:row r="3408" ht="48" customHeight="1">
      <x:c r="A3408" s="2" t="str">
        <x:v>VNM</x:v>
      </x:c>
      <x:c r="B3408" s="2" t="str">
        <x:v>C</x:v>
      </x:c>
      <x:c r="C3408" s="2" t="str">
        <x:v>VNM</x:v>
      </x:c>
      <x:c r="D3408" s="2" t="n">
        <x:v>2024</x:v>
      </x:c>
      <x:c r="E3408" s="2" t="str">
        <x:v>EC2_ISIC4_C17</x:v>
      </x:c>
      <x:c r="F3408" s="17" t="str">
        <x:v>Economic activity (ISIC-Rev.4), 2 digit level: 17 - Manufacture of paper and paper products</x:v>
      </x:c>
      <x:c r="G3408" s="19" t="n">
        <x:v>201.902</x:v>
      </x:c>
      <x:c r="H3408" s="20" t="n">
        <x:v>1</x:v>
      </x:c>
      <x:c r="I3408" s="19" t="n">
        <x:f>SUM(G3401:G3424)</x:f>
        <x:v>12147.675000000001</x:v>
      </x:c>
      <x:c r="J3408" s="20" t="n">
        <x:f>G3408/I3408*H3408</x:f>
        <x:v>0.016620629050414993</x:v>
      </x:c>
      <x:c r="K3408" s="2" t="str">
        <x:v>ISIC4:17</x:v>
      </x:c>
      <x:c r="L3408" s="14" t="n">
        <x:f>'Crosswalk'!C21</x:f>
        <x:v>0</x:v>
      </x:c>
      <x:c r="M3408" s="14" t="n">
        <x:f>'Crosswalk'!D21</x:f>
        <x:v>1</x:v>
      </x:c>
      <x:c r="N3408" s="14" t="n">
        <x:f>'Crosswalk'!E21</x:f>
        <x:v>0</x:v>
      </x:c>
      <x:c r="O3408" s="14" t="n">
        <x:f>'Crosswalk'!F21</x:f>
        <x:v>0</x:v>
      </x:c>
      <x:c r="P3408" s="14" t="n">
        <x:f>'Crosswalk'!G21</x:f>
        <x:v>0</x:v>
      </x:c>
      <x:c r="Q3408" s="14" t="n">
        <x:f>'Crosswalk'!H21</x:f>
        <x:v>0</x:v>
      </x:c>
      <x:c r="R3408" s="14" t="n">
        <x:f>'Crosswalk'!I21</x:f>
        <x:v>0</x:v>
      </x:c>
      <x:c r="S3408" s="14" t="n">
        <x:f>'Crosswalk'!J21</x:f>
        <x:v>0</x:v>
      </x:c>
      <x:c r="T3408" s="14" t="n">
        <x:f>'Crosswalk'!K21</x:f>
        <x:v>0</x:v>
      </x:c>
      <x:c r="U3408" s="14" t="n">
        <x:f>'Crosswalk'!L21</x:f>
        <x:v>0</x:v>
      </x:c>
      <x:c r="V3408" s="14" t="n">
        <x:f>'Crosswalk'!M21</x:f>
        <x:v>0</x:v>
      </x:c>
      <x:c r="W3408" s="14" t="n">
        <x:f>'Crosswalk'!N21</x:f>
        <x:v>0</x:v>
      </x:c>
      <x:c r="X3408" s="17" t="str">
        <x:v>LFS - Labour Force Survey</x:v>
      </x:c>
      <x:c r="Y3408" s="2" t="str"/>
      <x:c r="Z3408" s="17" t="str">
        <x:v>National 2024 division composition. Observed national industry detail; used only for composition within 2024 ILO modelled margins.</x:v>
      </x:c>
      <x:c r="AA3408" s="2" t="str"/>
      <x:c r="AB3408" s="2" t="str">
        <x:v>https://rplumber.ilo.org/data/indicator?format=.csv.gz&amp;id=EMP_TEMP_SEX_EC2_NB_A</x:v>
      </x:c>
    </x:row>
    <x:row r="3409" ht="48" customHeight="1">
      <x:c r="A3409" s="13" t="str">
        <x:v>VNM</x:v>
      </x:c>
      <x:c r="B3409" s="13" t="str">
        <x:v>C</x:v>
      </x:c>
      <x:c r="C3409" s="13" t="str">
        <x:v>VNM</x:v>
      </x:c>
      <x:c r="D3409" s="13" t="n">
        <x:v>2024</x:v>
      </x:c>
      <x:c r="E3409" s="13" t="str">
        <x:v>EC2_ISIC4_C18</x:v>
      </x:c>
      <x:c r="F3409" s="18" t="str">
        <x:v>Economic activity (ISIC-Rev.4), 2 digit level: 18 - Printing and reproduction of recorded media</x:v>
      </x:c>
      <x:c r="G3409" s="21" t="n">
        <x:v>77.793</x:v>
      </x:c>
      <x:c r="H3409" s="22" t="n">
        <x:v>1</x:v>
      </x:c>
      <x:c r="I3409" s="21" t="n">
        <x:f>SUM(G3401:G3424)</x:f>
        <x:v>12147.675000000001</x:v>
      </x:c>
      <x:c r="J3409" s="22" t="n">
        <x:f>G3409/I3409*H3409</x:f>
        <x:v>0.006403941494977434</x:v>
      </x:c>
      <x:c r="K3409" s="13" t="str">
        <x:v>ISIC4:18</x:v>
      </x:c>
      <x:c r="L3409" s="15" t="n">
        <x:f>'Crosswalk'!C22</x:f>
        <x:v>0</x:v>
      </x:c>
      <x:c r="M3409" s="15" t="n">
        <x:f>'Crosswalk'!D22</x:f>
        <x:v>0</x:v>
      </x:c>
      <x:c r="N3409" s="15" t="n">
        <x:f>'Crosswalk'!E22</x:f>
        <x:v>1</x:v>
      </x:c>
      <x:c r="O3409" s="15" t="n">
        <x:f>'Crosswalk'!F22</x:f>
        <x:v>0</x:v>
      </x:c>
      <x:c r="P3409" s="15" t="n">
        <x:f>'Crosswalk'!G22</x:f>
        <x:v>0</x:v>
      </x:c>
      <x:c r="Q3409" s="15" t="n">
        <x:f>'Crosswalk'!H22</x:f>
        <x:v>0</x:v>
      </x:c>
      <x:c r="R3409" s="15" t="n">
        <x:f>'Crosswalk'!I22</x:f>
        <x:v>0</x:v>
      </x:c>
      <x:c r="S3409" s="15" t="n">
        <x:f>'Crosswalk'!J22</x:f>
        <x:v>0</x:v>
      </x:c>
      <x:c r="T3409" s="15" t="n">
        <x:f>'Crosswalk'!K22</x:f>
        <x:v>0</x:v>
      </x:c>
      <x:c r="U3409" s="15" t="n">
        <x:f>'Crosswalk'!L22</x:f>
        <x:v>0</x:v>
      </x:c>
      <x:c r="V3409" s="15" t="n">
        <x:f>'Crosswalk'!M22</x:f>
        <x:v>0</x:v>
      </x:c>
      <x:c r="W3409" s="15" t="n">
        <x:f>'Crosswalk'!N22</x:f>
        <x:v>0</x:v>
      </x:c>
      <x:c r="X3409" s="18" t="str">
        <x:v>LFS - Labour Force Survey</x:v>
      </x:c>
      <x:c r="Y3409" s="13" t="str"/>
      <x:c r="Z3409" s="18" t="str">
        <x:v>National 2024 division composition. Observed national industry detail; used only for composition within 2024 ILO modelled margins.</x:v>
      </x:c>
      <x:c r="AA3409" s="13" t="str"/>
      <x:c r="AB3409" s="13" t="str">
        <x:v>https://rplumber.ilo.org/data/indicator?format=.csv.gz&amp;id=EMP_TEMP_SEX_EC2_NB_A</x:v>
      </x:c>
    </x:row>
    <x:row r="3410" ht="48" customHeight="1">
      <x:c r="A3410" s="2" t="str">
        <x:v>VNM</x:v>
      </x:c>
      <x:c r="B3410" s="2" t="str">
        <x:v>C</x:v>
      </x:c>
      <x:c r="C3410" s="2" t="str">
        <x:v>VNM</x:v>
      </x:c>
      <x:c r="D3410" s="2" t="n">
        <x:v>2024</x:v>
      </x:c>
      <x:c r="E3410" s="2" t="str">
        <x:v>EC2_ISIC4_C19</x:v>
      </x:c>
      <x:c r="F3410" s="17" t="str">
        <x:v>Economic activity (ISIC-Rev.4), 2 digit level: 19 - Manufacture of coke and refined petroleum products</x:v>
      </x:c>
      <x:c r="G3410" s="19" t="n">
        <x:v>8.934</x:v>
      </x:c>
      <x:c r="H3410" s="20" t="n">
        <x:v>1</x:v>
      </x:c>
      <x:c r="I3410" s="19" t="n">
        <x:f>SUM(G3401:G3424)</x:f>
        <x:v>12147.675000000001</x:v>
      </x:c>
      <x:c r="J3410" s="20" t="n">
        <x:f>G3410/I3410*H3410</x:f>
        <x:v>0.0007354493761151824</x:v>
      </x:c>
      <x:c r="K3410" s="2" t="str">
        <x:v>ISIC4:19</x:v>
      </x:c>
      <x:c r="L3410" s="14" t="n">
        <x:f>'Crosswalk'!C23</x:f>
        <x:v>1</x:v>
      </x:c>
      <x:c r="M3410" s="14" t="n">
        <x:f>'Crosswalk'!D23</x:f>
        <x:v>0</x:v>
      </x:c>
      <x:c r="N3410" s="14" t="n">
        <x:f>'Crosswalk'!E23</x:f>
        <x:v>0</x:v>
      </x:c>
      <x:c r="O3410" s="14" t="n">
        <x:f>'Crosswalk'!F23</x:f>
        <x:v>0</x:v>
      </x:c>
      <x:c r="P3410" s="14" t="n">
        <x:f>'Crosswalk'!G23</x:f>
        <x:v>0</x:v>
      </x:c>
      <x:c r="Q3410" s="14" t="n">
        <x:f>'Crosswalk'!H23</x:f>
        <x:v>0</x:v>
      </x:c>
      <x:c r="R3410" s="14" t="n">
        <x:f>'Crosswalk'!I23</x:f>
        <x:v>0</x:v>
      </x:c>
      <x:c r="S3410" s="14" t="n">
        <x:f>'Crosswalk'!J23</x:f>
        <x:v>0</x:v>
      </x:c>
      <x:c r="T3410" s="14" t="n">
        <x:f>'Crosswalk'!K23</x:f>
        <x:v>0</x:v>
      </x:c>
      <x:c r="U3410" s="14" t="n">
        <x:f>'Crosswalk'!L23</x:f>
        <x:v>0</x:v>
      </x:c>
      <x:c r="V3410" s="14" t="n">
        <x:f>'Crosswalk'!M23</x:f>
        <x:v>0</x:v>
      </x:c>
      <x:c r="W3410" s="14" t="n">
        <x:f>'Crosswalk'!N23</x:f>
        <x:v>0</x:v>
      </x:c>
      <x:c r="X3410" s="17" t="str">
        <x:v>LFS - Labour Force Survey</x:v>
      </x:c>
      <x:c r="Y3410" s="2" t="str"/>
      <x:c r="Z3410" s="17" t="str">
        <x:v>National 2024 division composition. Observed national industry detail; used only for composition within 2024 ILO modelled margins.</x:v>
      </x:c>
      <x:c r="AA3410" s="2" t="str"/>
      <x:c r="AB3410" s="2" t="str">
        <x:v>https://rplumber.ilo.org/data/indicator?format=.csv.gz&amp;id=EMP_TEMP_SEX_EC2_NB_A</x:v>
      </x:c>
    </x:row>
    <x:row r="3411" ht="48" customHeight="1">
      <x:c r="A3411" s="13" t="str">
        <x:v>VNM</x:v>
      </x:c>
      <x:c r="B3411" s="13" t="str">
        <x:v>C</x:v>
      </x:c>
      <x:c r="C3411" s="13" t="str">
        <x:v>VNM</x:v>
      </x:c>
      <x:c r="D3411" s="13" t="n">
        <x:v>2024</x:v>
      </x:c>
      <x:c r="E3411" s="13" t="str">
        <x:v>EC2_ISIC4_C20</x:v>
      </x:c>
      <x:c r="F3411" s="18" t="str">
        <x:v>Economic activity (ISIC-Rev.4), 2 digit level: 20 - Manufacture of chemicals and chemical products</x:v>
      </x:c>
      <x:c r="G3411" s="21" t="n">
        <x:v>136.29</x:v>
      </x:c>
      <x:c r="H3411" s="22" t="n">
        <x:v>1</x:v>
      </x:c>
      <x:c r="I3411" s="21" t="n">
        <x:f>SUM(G3401:G3424)</x:f>
        <x:v>12147.675000000001</x:v>
      </x:c>
      <x:c r="J3411" s="22" t="n">
        <x:f>G3411/I3411*H3411</x:f>
        <x:v>0.011219430878748401</x:v>
      </x:c>
      <x:c r="K3411" s="13" t="str">
        <x:v>ISIC4:20</x:v>
      </x:c>
      <x:c r="L3411" s="15" t="n">
        <x:f>'Crosswalk'!C24</x:f>
        <x:v>0</x:v>
      </x:c>
      <x:c r="M3411" s="15" t="n">
        <x:f>'Crosswalk'!D24</x:f>
        <x:v>0.8</x:v>
      </x:c>
      <x:c r="N3411" s="15" t="n">
        <x:f>'Crosswalk'!E24</x:f>
        <x:v>0</x:v>
      </x:c>
      <x:c r="O3411" s="15" t="n">
        <x:f>'Crosswalk'!F24</x:f>
        <x:v>0</x:v>
      </x:c>
      <x:c r="P3411" s="15" t="n">
        <x:f>'Crosswalk'!G24</x:f>
        <x:v>0.2</x:v>
      </x:c>
      <x:c r="Q3411" s="15" t="n">
        <x:f>'Crosswalk'!H24</x:f>
        <x:v>0</x:v>
      </x:c>
      <x:c r="R3411" s="15" t="n">
        <x:f>'Crosswalk'!I24</x:f>
        <x:v>0</x:v>
      </x:c>
      <x:c r="S3411" s="15" t="n">
        <x:f>'Crosswalk'!J24</x:f>
        <x:v>0</x:v>
      </x:c>
      <x:c r="T3411" s="15" t="n">
        <x:f>'Crosswalk'!K24</x:f>
        <x:v>0</x:v>
      </x:c>
      <x:c r="U3411" s="15" t="n">
        <x:f>'Crosswalk'!L24</x:f>
        <x:v>0</x:v>
      </x:c>
      <x:c r="V3411" s="15" t="n">
        <x:f>'Crosswalk'!M24</x:f>
        <x:v>0</x:v>
      </x:c>
      <x:c r="W3411" s="15" t="n">
        <x:f>'Crosswalk'!N24</x:f>
        <x:v>0</x:v>
      </x:c>
      <x:c r="X3411" s="18" t="str">
        <x:v>LFS - Labour Force Survey</x:v>
      </x:c>
      <x:c r="Y3411" s="13" t="str"/>
      <x:c r="Z3411" s="18" t="str">
        <x:v>National 2024 division composition. Observed national industry detail; used only for composition within 2024 ILO modelled margins.</x:v>
      </x:c>
      <x:c r="AA3411" s="13" t="str"/>
      <x:c r="AB3411" s="13" t="str">
        <x:v>https://rplumber.ilo.org/data/indicator?format=.csv.gz&amp;id=EMP_TEMP_SEX_EC2_NB_A</x:v>
      </x:c>
    </x:row>
    <x:row r="3412" ht="48" customHeight="1">
      <x:c r="A3412" s="2" t="str">
        <x:v>VNM</x:v>
      </x:c>
      <x:c r="B3412" s="2" t="str">
        <x:v>C</x:v>
      </x:c>
      <x:c r="C3412" s="2" t="str">
        <x:v>VNM</x:v>
      </x:c>
      <x:c r="D3412" s="2" t="n">
        <x:v>2024</x:v>
      </x:c>
      <x:c r="E3412" s="2" t="str">
        <x:v>EC2_ISIC4_C21</x:v>
      </x:c>
      <x:c r="F3412" s="17" t="str">
        <x:v>Economic activity (ISIC-Rev.4), 2 digit level: 21 - Manufacture of pharmaceuticals, medicinal chemical and botanical products</x:v>
      </x:c>
      <x:c r="G3412" s="19" t="n">
        <x:v>54.202</x:v>
      </x:c>
      <x:c r="H3412" s="20" t="n">
        <x:v>1</x:v>
      </x:c>
      <x:c r="I3412" s="19" t="n">
        <x:f>SUM(G3401:G3424)</x:f>
        <x:v>12147.675000000001</x:v>
      </x:c>
      <x:c r="J3412" s="20" t="n">
        <x:f>G3412/I3412*H3412</x:f>
        <x:v>0.004461923783769322</x:v>
      </x:c>
      <x:c r="K3412" s="2" t="str">
        <x:v>ISIC4:21</x:v>
      </x:c>
      <x:c r="L3412" s="14" t="n">
        <x:f>'Crosswalk'!C25</x:f>
        <x:v>0</x:v>
      </x:c>
      <x:c r="M3412" s="14" t="n">
        <x:f>'Crosswalk'!D25</x:f>
        <x:v>0</x:v>
      </x:c>
      <x:c r="N3412" s="14" t="n">
        <x:f>'Crosswalk'!E25</x:f>
        <x:v>0</x:v>
      </x:c>
      <x:c r="O3412" s="14" t="n">
        <x:f>'Crosswalk'!F25</x:f>
        <x:v>0</x:v>
      </x:c>
      <x:c r="P3412" s="14" t="n">
        <x:f>'Crosswalk'!G25</x:f>
        <x:v>0</x:v>
      </x:c>
      <x:c r="Q3412" s="14" t="n">
        <x:f>'Crosswalk'!H25</x:f>
        <x:v>1</x:v>
      </x:c>
      <x:c r="R3412" s="14" t="n">
        <x:f>'Crosswalk'!I25</x:f>
        <x:v>0</x:v>
      </x:c>
      <x:c r="S3412" s="14" t="n">
        <x:f>'Crosswalk'!J25</x:f>
        <x:v>0</x:v>
      </x:c>
      <x:c r="T3412" s="14" t="n">
        <x:f>'Crosswalk'!K25</x:f>
        <x:v>0</x:v>
      </x:c>
      <x:c r="U3412" s="14" t="n">
        <x:f>'Crosswalk'!L25</x:f>
        <x:v>0</x:v>
      </x:c>
      <x:c r="V3412" s="14" t="n">
        <x:f>'Crosswalk'!M25</x:f>
        <x:v>0</x:v>
      </x:c>
      <x:c r="W3412" s="14" t="n">
        <x:f>'Crosswalk'!N25</x:f>
        <x:v>0</x:v>
      </x:c>
      <x:c r="X3412" s="17" t="str">
        <x:v>LFS - Labour Force Survey</x:v>
      </x:c>
      <x:c r="Y3412" s="2" t="str"/>
      <x:c r="Z3412" s="17" t="str">
        <x:v>National 2024 division composition. Observed national industry detail; used only for composition within 2024 ILO modelled margins.</x:v>
      </x:c>
      <x:c r="AA3412" s="2" t="str"/>
      <x:c r="AB3412" s="2" t="str">
        <x:v>https://rplumber.ilo.org/data/indicator?format=.csv.gz&amp;id=EMP_TEMP_SEX_EC2_NB_A</x:v>
      </x:c>
    </x:row>
    <x:row r="3413" ht="48" customHeight="1">
      <x:c r="A3413" s="13" t="str">
        <x:v>VNM</x:v>
      </x:c>
      <x:c r="B3413" s="13" t="str">
        <x:v>C</x:v>
      </x:c>
      <x:c r="C3413" s="13" t="str">
        <x:v>VNM</x:v>
      </x:c>
      <x:c r="D3413" s="13" t="n">
        <x:v>2024</x:v>
      </x:c>
      <x:c r="E3413" s="13" t="str">
        <x:v>EC2_ISIC4_C22</x:v>
      </x:c>
      <x:c r="F3413" s="18" t="str">
        <x:v>Economic activity (ISIC-Rev.4), 2 digit level: 22 - Manufacture of rubber and plastics products</x:v>
      </x:c>
      <x:c r="G3413" s="21" t="n">
        <x:v>269.01</x:v>
      </x:c>
      <x:c r="H3413" s="22" t="n">
        <x:v>1</x:v>
      </x:c>
      <x:c r="I3413" s="21" t="n">
        <x:f>SUM(G3401:G3424)</x:f>
        <x:v>12147.675000000001</x:v>
      </x:c>
      <x:c r="J3413" s="22" t="n">
        <x:f>G3413/I3413*H3413</x:f>
        <x:v>0.02214497836005655</x:v>
      </x:c>
      <x:c r="K3413" s="13" t="str">
        <x:v>ISIC4:22</x:v>
      </x:c>
      <x:c r="L3413" s="15" t="n">
        <x:f>'Crosswalk'!C26</x:f>
        <x:v>0</x:v>
      </x:c>
      <x:c r="M3413" s="15" t="n">
        <x:f>'Crosswalk'!D26</x:f>
        <x:v>0.5</x:v>
      </x:c>
      <x:c r="N3413" s="15" t="n">
        <x:f>'Crosswalk'!E26</x:f>
        <x:v>0.2</x:v>
      </x:c>
      <x:c r="O3413" s="15" t="n">
        <x:f>'Crosswalk'!F26</x:f>
        <x:v>0.3</x:v>
      </x:c>
      <x:c r="P3413" s="15" t="n">
        <x:f>'Crosswalk'!G26</x:f>
        <x:v>0</x:v>
      </x:c>
      <x:c r="Q3413" s="15" t="n">
        <x:f>'Crosswalk'!H26</x:f>
        <x:v>0</x:v>
      </x:c>
      <x:c r="R3413" s="15" t="n">
        <x:f>'Crosswalk'!I26</x:f>
        <x:v>0</x:v>
      </x:c>
      <x:c r="S3413" s="15" t="n">
        <x:f>'Crosswalk'!J26</x:f>
        <x:v>0</x:v>
      </x:c>
      <x:c r="T3413" s="15" t="n">
        <x:f>'Crosswalk'!K26</x:f>
        <x:v>0</x:v>
      </x:c>
      <x:c r="U3413" s="15" t="n">
        <x:f>'Crosswalk'!L26</x:f>
        <x:v>0</x:v>
      </x:c>
      <x:c r="V3413" s="15" t="n">
        <x:f>'Crosswalk'!M26</x:f>
        <x:v>0</x:v>
      </x:c>
      <x:c r="W3413" s="15" t="n">
        <x:f>'Crosswalk'!N26</x:f>
        <x:v>0</x:v>
      </x:c>
      <x:c r="X3413" s="18" t="str">
        <x:v>LFS - Labour Force Survey</x:v>
      </x:c>
      <x:c r="Y3413" s="13" t="str"/>
      <x:c r="Z3413" s="18" t="str">
        <x:v>National 2024 division composition. Observed national industry detail; used only for composition within 2024 ILO modelled margins.</x:v>
      </x:c>
      <x:c r="AA3413" s="13" t="str"/>
      <x:c r="AB3413" s="13" t="str">
        <x:v>https://rplumber.ilo.org/data/indicator?format=.csv.gz&amp;id=EMP_TEMP_SEX_EC2_NB_A</x:v>
      </x:c>
    </x:row>
    <x:row r="3414" ht="48" customHeight="1">
      <x:c r="A3414" s="2" t="str">
        <x:v>VNM</x:v>
      </x:c>
      <x:c r="B3414" s="2" t="str">
        <x:v>C</x:v>
      </x:c>
      <x:c r="C3414" s="2" t="str">
        <x:v>VNM</x:v>
      </x:c>
      <x:c r="D3414" s="2" t="n">
        <x:v>2024</x:v>
      </x:c>
      <x:c r="E3414" s="2" t="str">
        <x:v>EC2_ISIC4_C23</x:v>
      </x:c>
      <x:c r="F3414" s="17" t="str">
        <x:v>Economic activity (ISIC-Rev.4), 2 digit level: 23 - Manufacture of other non-metallic mineral products</x:v>
      </x:c>
      <x:c r="G3414" s="19" t="n">
        <x:v>391.303</x:v>
      </x:c>
      <x:c r="H3414" s="20" t="n">
        <x:v>1</x:v>
      </x:c>
      <x:c r="I3414" s="19" t="n">
        <x:f>SUM(G3401:G3424)</x:f>
        <x:v>12147.675000000001</x:v>
      </x:c>
      <x:c r="J3414" s="20" t="n">
        <x:f>G3414/I3414*H3414</x:f>
        <x:v>0.032212172288112746</x:v>
      </x:c>
      <x:c r="K3414" s="2" t="str">
        <x:v>ISIC4:23</x:v>
      </x:c>
      <x:c r="L3414" s="14" t="n">
        <x:f>'Crosswalk'!C27</x:f>
        <x:v>0</x:v>
      </x:c>
      <x:c r="M3414" s="14" t="n">
        <x:f>'Crosswalk'!D27</x:f>
        <x:v>0.85</x:v>
      </x:c>
      <x:c r="N3414" s="14" t="n">
        <x:f>'Crosswalk'!E27</x:f>
        <x:v>0.15</x:v>
      </x:c>
      <x:c r="O3414" s="14" t="n">
        <x:f>'Crosswalk'!F27</x:f>
        <x:v>0</x:v>
      </x:c>
      <x:c r="P3414" s="14" t="n">
        <x:f>'Crosswalk'!G27</x:f>
        <x:v>0</x:v>
      </x:c>
      <x:c r="Q3414" s="14" t="n">
        <x:f>'Crosswalk'!H27</x:f>
        <x:v>0</x:v>
      </x:c>
      <x:c r="R3414" s="14" t="n">
        <x:f>'Crosswalk'!I27</x:f>
        <x:v>0</x:v>
      </x:c>
      <x:c r="S3414" s="14" t="n">
        <x:f>'Crosswalk'!J27</x:f>
        <x:v>0</x:v>
      </x:c>
      <x:c r="T3414" s="14" t="n">
        <x:f>'Crosswalk'!K27</x:f>
        <x:v>0</x:v>
      </x:c>
      <x:c r="U3414" s="14" t="n">
        <x:f>'Crosswalk'!L27</x:f>
        <x:v>0</x:v>
      </x:c>
      <x:c r="V3414" s="14" t="n">
        <x:f>'Crosswalk'!M27</x:f>
        <x:v>0</x:v>
      </x:c>
      <x:c r="W3414" s="14" t="n">
        <x:f>'Crosswalk'!N27</x:f>
        <x:v>0</x:v>
      </x:c>
      <x:c r="X3414" s="17" t="str">
        <x:v>LFS - Labour Force Survey</x:v>
      </x:c>
      <x:c r="Y3414" s="2" t="str"/>
      <x:c r="Z3414" s="17" t="str">
        <x:v>National 2024 division composition. Observed national industry detail; used only for composition within 2024 ILO modelled margins.</x:v>
      </x:c>
      <x:c r="AA3414" s="2" t="str"/>
      <x:c r="AB3414" s="2" t="str">
        <x:v>https://rplumber.ilo.org/data/indicator?format=.csv.gz&amp;id=EMP_TEMP_SEX_EC2_NB_A</x:v>
      </x:c>
    </x:row>
    <x:row r="3415" ht="48" customHeight="1">
      <x:c r="A3415" s="13" t="str">
        <x:v>VNM</x:v>
      </x:c>
      <x:c r="B3415" s="13" t="str">
        <x:v>C</x:v>
      </x:c>
      <x:c r="C3415" s="13" t="str">
        <x:v>VNM</x:v>
      </x:c>
      <x:c r="D3415" s="13" t="n">
        <x:v>2024</x:v>
      </x:c>
      <x:c r="E3415" s="13" t="str">
        <x:v>EC2_ISIC4_C24</x:v>
      </x:c>
      <x:c r="F3415" s="18" t="str">
        <x:v>Economic activity (ISIC-Rev.4), 2 digit level: 24 - Manufacture of basic metals</x:v>
      </x:c>
      <x:c r="G3415" s="21" t="n">
        <x:v>110.033</x:v>
      </x:c>
      <x:c r="H3415" s="22" t="n">
        <x:v>1</x:v>
      </x:c>
      <x:c r="I3415" s="21" t="n">
        <x:f>SUM(G3401:G3424)</x:f>
        <x:v>12147.675000000001</x:v>
      </x:c>
      <x:c r="J3415" s="22" t="n">
        <x:f>G3415/I3415*H3415</x:f>
        <x:v>0.009057947302673144</x:v>
      </x:c>
      <x:c r="K3415" s="13" t="str">
        <x:v>ISIC4:24</x:v>
      </x:c>
      <x:c r="L3415" s="15" t="n">
        <x:f>'Crosswalk'!C28</x:f>
        <x:v>0</x:v>
      </x:c>
      <x:c r="M3415" s="15" t="n">
        <x:f>'Crosswalk'!D28</x:f>
        <x:v>1</x:v>
      </x:c>
      <x:c r="N3415" s="15" t="n">
        <x:f>'Crosswalk'!E28</x:f>
        <x:v>0</x:v>
      </x:c>
      <x:c r="O3415" s="15" t="n">
        <x:f>'Crosswalk'!F28</x:f>
        <x:v>0</x:v>
      </x:c>
      <x:c r="P3415" s="15" t="n">
        <x:f>'Crosswalk'!G28</x:f>
        <x:v>0</x:v>
      </x:c>
      <x:c r="Q3415" s="15" t="n">
        <x:f>'Crosswalk'!H28</x:f>
        <x:v>0</x:v>
      </x:c>
      <x:c r="R3415" s="15" t="n">
        <x:f>'Crosswalk'!I28</x:f>
        <x:v>0</x:v>
      </x:c>
      <x:c r="S3415" s="15" t="n">
        <x:f>'Crosswalk'!J28</x:f>
        <x:v>0</x:v>
      </x:c>
      <x:c r="T3415" s="15" t="n">
        <x:f>'Crosswalk'!K28</x:f>
        <x:v>0</x:v>
      </x:c>
      <x:c r="U3415" s="15" t="n">
        <x:f>'Crosswalk'!L28</x:f>
        <x:v>0</x:v>
      </x:c>
      <x:c r="V3415" s="15" t="n">
        <x:f>'Crosswalk'!M28</x:f>
        <x:v>0</x:v>
      </x:c>
      <x:c r="W3415" s="15" t="n">
        <x:f>'Crosswalk'!N28</x:f>
        <x:v>0</x:v>
      </x:c>
      <x:c r="X3415" s="18" t="str">
        <x:v>LFS - Labour Force Survey</x:v>
      </x:c>
      <x:c r="Y3415" s="13" t="str"/>
      <x:c r="Z3415" s="18" t="str">
        <x:v>National 2024 division composition. Observed national industry detail; used only for composition within 2024 ILO modelled margins.</x:v>
      </x:c>
      <x:c r="AA3415" s="13" t="str"/>
      <x:c r="AB3415" s="13" t="str">
        <x:v>https://rplumber.ilo.org/data/indicator?format=.csv.gz&amp;id=EMP_TEMP_SEX_EC2_NB_A</x:v>
      </x:c>
    </x:row>
    <x:row r="3416" ht="48" customHeight="1">
      <x:c r="A3416" s="2" t="str">
        <x:v>VNM</x:v>
      </x:c>
      <x:c r="B3416" s="2" t="str">
        <x:v>C</x:v>
      </x:c>
      <x:c r="C3416" s="2" t="str">
        <x:v>VNM</x:v>
      </x:c>
      <x:c r="D3416" s="2" t="n">
        <x:v>2024</x:v>
      </x:c>
      <x:c r="E3416" s="2" t="str">
        <x:v>EC2_ISIC4_C25</x:v>
      </x:c>
      <x:c r="F3416" s="17" t="str">
        <x:v>Economic activity (ISIC-Rev.4), 2 digit level: 25 - Manufacture of fabricated metal products, except machinery and equipment</x:v>
      </x:c>
      <x:c r="G3416" s="19" t="n">
        <x:v>860.302</x:v>
      </x:c>
      <x:c r="H3416" s="20" t="n">
        <x:v>1</x:v>
      </x:c>
      <x:c r="I3416" s="19" t="n">
        <x:f>SUM(G3401:G3424)</x:f>
        <x:v>12147.675000000001</x:v>
      </x:c>
      <x:c r="J3416" s="20" t="n">
        <x:f>G3416/I3416*H3416</x:f>
        <x:v>0.07082030100410161</x:v>
      </x:c>
      <x:c r="K3416" s="2" t="str">
        <x:v>ISIC4:25</x:v>
      </x:c>
      <x:c r="L3416" s="14" t="n">
        <x:f>'Crosswalk'!C29</x:f>
        <x:v>0</x:v>
      </x:c>
      <x:c r="M3416" s="14" t="n">
        <x:f>'Crosswalk'!D29</x:f>
        <x:v>0</x:v>
      </x:c>
      <x:c r="N3416" s="14" t="n">
        <x:f>'Crosswalk'!E29</x:f>
        <x:v>1</x:v>
      </x:c>
      <x:c r="O3416" s="14" t="n">
        <x:f>'Crosswalk'!F29</x:f>
        <x:v>0</x:v>
      </x:c>
      <x:c r="P3416" s="14" t="n">
        <x:f>'Crosswalk'!G29</x:f>
        <x:v>0</x:v>
      </x:c>
      <x:c r="Q3416" s="14" t="n">
        <x:f>'Crosswalk'!H29</x:f>
        <x:v>0</x:v>
      </x:c>
      <x:c r="R3416" s="14" t="n">
        <x:f>'Crosswalk'!I29</x:f>
        <x:v>0</x:v>
      </x:c>
      <x:c r="S3416" s="14" t="n">
        <x:f>'Crosswalk'!J29</x:f>
        <x:v>0</x:v>
      </x:c>
      <x:c r="T3416" s="14" t="n">
        <x:f>'Crosswalk'!K29</x:f>
        <x:v>0</x:v>
      </x:c>
      <x:c r="U3416" s="14" t="n">
        <x:f>'Crosswalk'!L29</x:f>
        <x:v>0</x:v>
      </x:c>
      <x:c r="V3416" s="14" t="n">
        <x:f>'Crosswalk'!M29</x:f>
        <x:v>0</x:v>
      </x:c>
      <x:c r="W3416" s="14" t="n">
        <x:f>'Crosswalk'!N29</x:f>
        <x:v>0</x:v>
      </x:c>
      <x:c r="X3416" s="17" t="str">
        <x:v>LFS - Labour Force Survey</x:v>
      </x:c>
      <x:c r="Y3416" s="2" t="str"/>
      <x:c r="Z3416" s="17" t="str">
        <x:v>National 2024 division composition. Observed national industry detail; used only for composition within 2024 ILO modelled margins.</x:v>
      </x:c>
      <x:c r="AA3416" s="2" t="str"/>
      <x:c r="AB3416" s="2" t="str">
        <x:v>https://rplumber.ilo.org/data/indicator?format=.csv.gz&amp;id=EMP_TEMP_SEX_EC2_NB_A</x:v>
      </x:c>
    </x:row>
    <x:row r="3417" ht="48" customHeight="1">
      <x:c r="A3417" s="13" t="str">
        <x:v>VNM</x:v>
      </x:c>
      <x:c r="B3417" s="13" t="str">
        <x:v>C</x:v>
      </x:c>
      <x:c r="C3417" s="13" t="str">
        <x:v>VNM</x:v>
      </x:c>
      <x:c r="D3417" s="13" t="n">
        <x:v>2024</x:v>
      </x:c>
      <x:c r="E3417" s="13" t="str">
        <x:v>EC2_ISIC4_C26</x:v>
      </x:c>
      <x:c r="F3417" s="18" t="str">
        <x:v>Economic activity (ISIC-Rev.4), 2 digit level: 26 - Manufacture of computer, electronic and optical products</x:v>
      </x:c>
      <x:c r="G3417" s="21" t="n">
        <x:v>913.965</x:v>
      </x:c>
      <x:c r="H3417" s="22" t="n">
        <x:v>1</x:v>
      </x:c>
      <x:c r="I3417" s="21" t="n">
        <x:f>SUM(G3401:G3424)</x:f>
        <x:v>12147.675000000001</x:v>
      </x:c>
      <x:c r="J3417" s="22" t="n">
        <x:f>G3417/I3417*H3417</x:f>
        <x:v>0.075237854157277</x:v>
      </x:c>
      <x:c r="K3417" s="13" t="str">
        <x:v>ISIC4:26</x:v>
      </x:c>
      <x:c r="L3417" s="15" t="n">
        <x:f>'Crosswalk'!C30</x:f>
        <x:v>0</x:v>
      </x:c>
      <x:c r="M3417" s="15" t="n">
        <x:f>'Crosswalk'!D30</x:f>
        <x:v>0</x:v>
      </x:c>
      <x:c r="N3417" s="15" t="n">
        <x:f>'Crosswalk'!E30</x:f>
        <x:v>0.05</x:v>
      </x:c>
      <x:c r="O3417" s="15" t="n">
        <x:f>'Crosswalk'!F30</x:f>
        <x:v>0.1</x:v>
      </x:c>
      <x:c r="P3417" s="15" t="n">
        <x:f>'Crosswalk'!G30</x:f>
        <x:v>0</x:v>
      </x:c>
      <x:c r="Q3417" s="15" t="n">
        <x:f>'Crosswalk'!H30</x:f>
        <x:v>0.1</x:v>
      </x:c>
      <x:c r="R3417" s="15" t="n">
        <x:f>'Crosswalk'!I30</x:f>
        <x:v>0</x:v>
      </x:c>
      <x:c r="S3417" s="15" t="n">
        <x:f>'Crosswalk'!J30</x:f>
        <x:v>0.75</x:v>
      </x:c>
      <x:c r="T3417" s="15" t="n">
        <x:f>'Crosswalk'!K30</x:f>
        <x:v>0</x:v>
      </x:c>
      <x:c r="U3417" s="15" t="n">
        <x:f>'Crosswalk'!L30</x:f>
        <x:v>0</x:v>
      </x:c>
      <x:c r="V3417" s="15" t="n">
        <x:f>'Crosswalk'!M30</x:f>
        <x:v>0</x:v>
      </x:c>
      <x:c r="W3417" s="15" t="n">
        <x:f>'Crosswalk'!N30</x:f>
        <x:v>0</x:v>
      </x:c>
      <x:c r="X3417" s="18" t="str">
        <x:v>LFS - Labour Force Survey</x:v>
      </x:c>
      <x:c r="Y3417" s="13" t="str"/>
      <x:c r="Z3417" s="18" t="str">
        <x:v>National 2024 division composition. Observed national industry detail; used only for composition within 2024 ILO modelled margins.</x:v>
      </x:c>
      <x:c r="AA3417" s="13" t="str"/>
      <x:c r="AB3417" s="13" t="str">
        <x:v>https://rplumber.ilo.org/data/indicator?format=.csv.gz&amp;id=EMP_TEMP_SEX_EC2_NB_A</x:v>
      </x:c>
    </x:row>
    <x:row r="3418" ht="48" customHeight="1">
      <x:c r="A3418" s="2" t="str">
        <x:v>VNM</x:v>
      </x:c>
      <x:c r="B3418" s="2" t="str">
        <x:v>C</x:v>
      </x:c>
      <x:c r="C3418" s="2" t="str">
        <x:v>VNM</x:v>
      </x:c>
      <x:c r="D3418" s="2" t="n">
        <x:v>2024</x:v>
      </x:c>
      <x:c r="E3418" s="2" t="str">
        <x:v>EC2_ISIC4_C27</x:v>
      </x:c>
      <x:c r="F3418" s="17" t="str">
        <x:v>Economic activity (ISIC-Rev.4), 2 digit level: 27 - Manufacture of electrical equipment</x:v>
      </x:c>
      <x:c r="G3418" s="19" t="n">
        <x:v>207.697</x:v>
      </x:c>
      <x:c r="H3418" s="20" t="n">
        <x:v>1</x:v>
      </x:c>
      <x:c r="I3418" s="19" t="n">
        <x:f>SUM(G3401:G3424)</x:f>
        <x:v>12147.675000000001</x:v>
      </x:c>
      <x:c r="J3418" s="20" t="n">
        <x:f>G3418/I3418*H3418</x:f>
        <x:v>0.017097675069509186</x:v>
      </x:c>
      <x:c r="K3418" s="2" t="str">
        <x:v>ISIC4:27</x:v>
      </x:c>
      <x:c r="L3418" s="14" t="n">
        <x:f>'Crosswalk'!C31</x:f>
        <x:v>0</x:v>
      </x:c>
      <x:c r="M3418" s="14" t="n">
        <x:f>'Crosswalk'!D31</x:f>
        <x:v>0</x:v>
      </x:c>
      <x:c r="N3418" s="14" t="n">
        <x:f>'Crosswalk'!E31</x:f>
        <x:v>0.85</x:v>
      </x:c>
      <x:c r="O3418" s="14" t="n">
        <x:f>'Crosswalk'!F31</x:f>
        <x:v>0.15</x:v>
      </x:c>
      <x:c r="P3418" s="14" t="n">
        <x:f>'Crosswalk'!G31</x:f>
        <x:v>0</x:v>
      </x:c>
      <x:c r="Q3418" s="14" t="n">
        <x:f>'Crosswalk'!H31</x:f>
        <x:v>0</x:v>
      </x:c>
      <x:c r="R3418" s="14" t="n">
        <x:f>'Crosswalk'!I31</x:f>
        <x:v>0</x:v>
      </x:c>
      <x:c r="S3418" s="14" t="n">
        <x:f>'Crosswalk'!J31</x:f>
        <x:v>0</x:v>
      </x:c>
      <x:c r="T3418" s="14" t="n">
        <x:f>'Crosswalk'!K31</x:f>
        <x:v>0</x:v>
      </x:c>
      <x:c r="U3418" s="14" t="n">
        <x:f>'Crosswalk'!L31</x:f>
        <x:v>0</x:v>
      </x:c>
      <x:c r="V3418" s="14" t="n">
        <x:f>'Crosswalk'!M31</x:f>
        <x:v>0</x:v>
      </x:c>
      <x:c r="W3418" s="14" t="n">
        <x:f>'Crosswalk'!N31</x:f>
        <x:v>0</x:v>
      </x:c>
      <x:c r="X3418" s="17" t="str">
        <x:v>LFS - Labour Force Survey</x:v>
      </x:c>
      <x:c r="Y3418" s="2" t="str"/>
      <x:c r="Z3418" s="17" t="str">
        <x:v>National 2024 division composition. Observed national industry detail; used only for composition within 2024 ILO modelled margins.</x:v>
      </x:c>
      <x:c r="AA3418" s="2" t="str"/>
      <x:c r="AB3418" s="2" t="str">
        <x:v>https://rplumber.ilo.org/data/indicator?format=.csv.gz&amp;id=EMP_TEMP_SEX_EC2_NB_A</x:v>
      </x:c>
    </x:row>
    <x:row r="3419" ht="48" customHeight="1">
      <x:c r="A3419" s="13" t="str">
        <x:v>VNM</x:v>
      </x:c>
      <x:c r="B3419" s="13" t="str">
        <x:v>C</x:v>
      </x:c>
      <x:c r="C3419" s="13" t="str">
        <x:v>VNM</x:v>
      </x:c>
      <x:c r="D3419" s="13" t="n">
        <x:v>2024</x:v>
      </x:c>
      <x:c r="E3419" s="13" t="str">
        <x:v>EC2_ISIC4_C28</x:v>
      </x:c>
      <x:c r="F3419" s="18" t="str">
        <x:v>Economic activity (ISIC-Rev.4), 2 digit level: 28 - Manufacture of machinery and equipment n.e.c.</x:v>
      </x:c>
      <x:c r="G3419" s="21" t="n">
        <x:v>74.664</x:v>
      </x:c>
      <x:c r="H3419" s="22" t="n">
        <x:v>1</x:v>
      </x:c>
      <x:c r="I3419" s="21" t="n">
        <x:f>SUM(G3401:G3424)</x:f>
        <x:v>12147.675000000001</x:v>
      </x:c>
      <x:c r="J3419" s="22" t="n">
        <x:f>G3419/I3419*H3419</x:f>
        <x:v>0.00614636134075039</x:v>
      </x:c>
      <x:c r="K3419" s="13" t="str">
        <x:v>ISIC4:28</x:v>
      </x:c>
      <x:c r="L3419" s="15" t="n">
        <x:f>'Crosswalk'!C32</x:f>
        <x:v>0</x:v>
      </x:c>
      <x:c r="M3419" s="15" t="n">
        <x:f>'Crosswalk'!D32</x:f>
        <x:v>0</x:v>
      </x:c>
      <x:c r="N3419" s="15" t="n">
        <x:f>'Crosswalk'!E32</x:f>
        <x:v>1</x:v>
      </x:c>
      <x:c r="O3419" s="15" t="n">
        <x:f>'Crosswalk'!F32</x:f>
        <x:v>0</x:v>
      </x:c>
      <x:c r="P3419" s="15" t="n">
        <x:f>'Crosswalk'!G32</x:f>
        <x:v>0</x:v>
      </x:c>
      <x:c r="Q3419" s="15" t="n">
        <x:f>'Crosswalk'!H32</x:f>
        <x:v>0</x:v>
      </x:c>
      <x:c r="R3419" s="15" t="n">
        <x:f>'Crosswalk'!I32</x:f>
        <x:v>0</x:v>
      </x:c>
      <x:c r="S3419" s="15" t="n">
        <x:f>'Crosswalk'!J32</x:f>
        <x:v>0</x:v>
      </x:c>
      <x:c r="T3419" s="15" t="n">
        <x:f>'Crosswalk'!K32</x:f>
        <x:v>0</x:v>
      </x:c>
      <x:c r="U3419" s="15" t="n">
        <x:f>'Crosswalk'!L32</x:f>
        <x:v>0</x:v>
      </x:c>
      <x:c r="V3419" s="15" t="n">
        <x:f>'Crosswalk'!M32</x:f>
        <x:v>0</x:v>
      </x:c>
      <x:c r="W3419" s="15" t="n">
        <x:f>'Crosswalk'!N32</x:f>
        <x:v>0</x:v>
      </x:c>
      <x:c r="X3419" s="18" t="str">
        <x:v>LFS - Labour Force Survey</x:v>
      </x:c>
      <x:c r="Y3419" s="13" t="str"/>
      <x:c r="Z3419" s="18" t="str">
        <x:v>National 2024 division composition. Observed national industry detail; used only for composition within 2024 ILO modelled margins.</x:v>
      </x:c>
      <x:c r="AA3419" s="13" t="str"/>
      <x:c r="AB3419" s="13" t="str">
        <x:v>https://rplumber.ilo.org/data/indicator?format=.csv.gz&amp;id=EMP_TEMP_SEX_EC2_NB_A</x:v>
      </x:c>
    </x:row>
    <x:row r="3420" ht="48" customHeight="1">
      <x:c r="A3420" s="2" t="str">
        <x:v>VNM</x:v>
      </x:c>
      <x:c r="B3420" s="2" t="str">
        <x:v>C</x:v>
      </x:c>
      <x:c r="C3420" s="2" t="str">
        <x:v>VNM</x:v>
      </x:c>
      <x:c r="D3420" s="2" t="n">
        <x:v>2024</x:v>
      </x:c>
      <x:c r="E3420" s="2" t="str">
        <x:v>EC2_ISIC4_C29</x:v>
      </x:c>
      <x:c r="F3420" s="17" t="str">
        <x:v>Economic activity (ISIC-Rev.4), 2 digit level: 29 - Manufacture of motor vehicles, trailers and semi-trailers</x:v>
      </x:c>
      <x:c r="G3420" s="19" t="n">
        <x:v>155.2</x:v>
      </x:c>
      <x:c r="H3420" s="20" t="n">
        <x:v>1</x:v>
      </x:c>
      <x:c r="I3420" s="19" t="n">
        <x:f>SUM(G3401:G3424)</x:f>
        <x:v>12147.675000000001</x:v>
      </x:c>
      <x:c r="J3420" s="20" t="n">
        <x:f>G3420/I3420*H3420</x:f>
        <x:v>0.012776107362108385</x:v>
      </x:c>
      <x:c r="K3420" s="2" t="str">
        <x:v>ISIC4:29</x:v>
      </x:c>
      <x:c r="L3420" s="14" t="n">
        <x:f>'Crosswalk'!C33</x:f>
        <x:v>0</x:v>
      </x:c>
      <x:c r="M3420" s="14" t="n">
        <x:f>'Crosswalk'!D33</x:f>
        <x:v>0</x:v>
      </x:c>
      <x:c r="N3420" s="14" t="n">
        <x:f>'Crosswalk'!E33</x:f>
        <x:v>0</x:v>
      </x:c>
      <x:c r="O3420" s="14" t="n">
        <x:f>'Crosswalk'!F33</x:f>
        <x:v>1</x:v>
      </x:c>
      <x:c r="P3420" s="14" t="n">
        <x:f>'Crosswalk'!G33</x:f>
        <x:v>0</x:v>
      </x:c>
      <x:c r="Q3420" s="14" t="n">
        <x:f>'Crosswalk'!H33</x:f>
        <x:v>0</x:v>
      </x:c>
      <x:c r="R3420" s="14" t="n">
        <x:f>'Crosswalk'!I33</x:f>
        <x:v>0</x:v>
      </x:c>
      <x:c r="S3420" s="14" t="n">
        <x:f>'Crosswalk'!J33</x:f>
        <x:v>0</x:v>
      </x:c>
      <x:c r="T3420" s="14" t="n">
        <x:f>'Crosswalk'!K33</x:f>
        <x:v>0</x:v>
      </x:c>
      <x:c r="U3420" s="14" t="n">
        <x:f>'Crosswalk'!L33</x:f>
        <x:v>0</x:v>
      </x:c>
      <x:c r="V3420" s="14" t="n">
        <x:f>'Crosswalk'!M33</x:f>
        <x:v>0</x:v>
      </x:c>
      <x:c r="W3420" s="14" t="n">
        <x:f>'Crosswalk'!N33</x:f>
        <x:v>0</x:v>
      </x:c>
      <x:c r="X3420" s="17" t="str">
        <x:v>LFS - Labour Force Survey</x:v>
      </x:c>
      <x:c r="Y3420" s="2" t="str"/>
      <x:c r="Z3420" s="17" t="str">
        <x:v>National 2024 division composition. Observed national industry detail; used only for composition within 2024 ILO modelled margins.</x:v>
      </x:c>
      <x:c r="AA3420" s="2" t="str"/>
      <x:c r="AB3420" s="2" t="str">
        <x:v>https://rplumber.ilo.org/data/indicator?format=.csv.gz&amp;id=EMP_TEMP_SEX_EC2_NB_A</x:v>
      </x:c>
    </x:row>
    <x:row r="3421" ht="48" customHeight="1">
      <x:c r="A3421" s="13" t="str">
        <x:v>VNM</x:v>
      </x:c>
      <x:c r="B3421" s="13" t="str">
        <x:v>C</x:v>
      </x:c>
      <x:c r="C3421" s="13" t="str">
        <x:v>VNM</x:v>
      </x:c>
      <x:c r="D3421" s="13" t="n">
        <x:v>2024</x:v>
      </x:c>
      <x:c r="E3421" s="13" t="str">
        <x:v>EC2_ISIC4_C30</x:v>
      </x:c>
      <x:c r="F3421" s="18" t="str">
        <x:v>Economic activity (ISIC-Rev.4), 2 digit level: 30 - Manufacture of other transport equipment</x:v>
      </x:c>
      <x:c r="G3421" s="21" t="n">
        <x:v>97.691</x:v>
      </x:c>
      <x:c r="H3421" s="22" t="n">
        <x:v>1</x:v>
      </x:c>
      <x:c r="I3421" s="21" t="n">
        <x:f>SUM(G3401:G3424)</x:f>
        <x:v>12147.675000000001</x:v>
      </x:c>
      <x:c r="J3421" s="22" t="n">
        <x:f>G3421/I3421*H3421</x:f>
        <x:v>0.008041950414379707</x:v>
      </x:c>
      <x:c r="K3421" s="13" t="str">
        <x:v>ISIC4:30</x:v>
      </x:c>
      <x:c r="L3421" s="15" t="n">
        <x:f>'Crosswalk'!C34</x:f>
        <x:v>0</x:v>
      </x:c>
      <x:c r="M3421" s="15" t="n">
        <x:f>'Crosswalk'!D34</x:f>
        <x:v>0</x:v>
      </x:c>
      <x:c r="N3421" s="15" t="n">
        <x:f>'Crosswalk'!E34</x:f>
        <x:v>0.9</x:v>
      </x:c>
      <x:c r="O3421" s="15" t="n">
        <x:f>'Crosswalk'!F34</x:f>
        <x:v>0.1</x:v>
      </x:c>
      <x:c r="P3421" s="15" t="n">
        <x:f>'Crosswalk'!G34</x:f>
        <x:v>0</x:v>
      </x:c>
      <x:c r="Q3421" s="15" t="n">
        <x:f>'Crosswalk'!H34</x:f>
        <x:v>0</x:v>
      </x:c>
      <x:c r="R3421" s="15" t="n">
        <x:f>'Crosswalk'!I34</x:f>
        <x:v>0</x:v>
      </x:c>
      <x:c r="S3421" s="15" t="n">
        <x:f>'Crosswalk'!J34</x:f>
        <x:v>0</x:v>
      </x:c>
      <x:c r="T3421" s="15" t="n">
        <x:f>'Crosswalk'!K34</x:f>
        <x:v>0</x:v>
      </x:c>
      <x:c r="U3421" s="15" t="n">
        <x:f>'Crosswalk'!L34</x:f>
        <x:v>0</x:v>
      </x:c>
      <x:c r="V3421" s="15" t="n">
        <x:f>'Crosswalk'!M34</x:f>
        <x:v>0</x:v>
      </x:c>
      <x:c r="W3421" s="15" t="n">
        <x:f>'Crosswalk'!N34</x:f>
        <x:v>0</x:v>
      </x:c>
      <x:c r="X3421" s="18" t="str">
        <x:v>LFS - Labour Force Survey</x:v>
      </x:c>
      <x:c r="Y3421" s="13" t="str"/>
      <x:c r="Z3421" s="18" t="str">
        <x:v>National 2024 division composition. Observed national industry detail; used only for composition within 2024 ILO modelled margins.</x:v>
      </x:c>
      <x:c r="AA3421" s="13" t="str"/>
      <x:c r="AB3421" s="13" t="str">
        <x:v>https://rplumber.ilo.org/data/indicator?format=.csv.gz&amp;id=EMP_TEMP_SEX_EC2_NB_A</x:v>
      </x:c>
    </x:row>
    <x:row r="3422" ht="48" customHeight="1">
      <x:c r="A3422" s="2" t="str">
        <x:v>VNM</x:v>
      </x:c>
      <x:c r="B3422" s="2" t="str">
        <x:v>C</x:v>
      </x:c>
      <x:c r="C3422" s="2" t="str">
        <x:v>VNM</x:v>
      </x:c>
      <x:c r="D3422" s="2" t="n">
        <x:v>2024</x:v>
      </x:c>
      <x:c r="E3422" s="2" t="str">
        <x:v>EC2_ISIC4_C31</x:v>
      </x:c>
      <x:c r="F3422" s="17" t="str">
        <x:v>Economic activity (ISIC-Rev.4), 2 digit level: 31 - Manufacture of furniture</x:v>
      </x:c>
      <x:c r="G3422" s="19" t="n">
        <x:v>831.73</x:v>
      </x:c>
      <x:c r="H3422" s="20" t="n">
        <x:v>1</x:v>
      </x:c>
      <x:c r="I3422" s="19" t="n">
        <x:f>SUM(G3401:G3424)</x:f>
        <x:v>12147.675000000001</x:v>
      </x:c>
      <x:c r="J3422" s="20" t="n">
        <x:f>G3422/I3422*H3422</x:f>
        <x:v>0.06846824598122686</x:v>
      </x:c>
      <x:c r="K3422" s="2" t="str">
        <x:v>ISIC4:31</x:v>
      </x:c>
      <x:c r="L3422" s="14" t="n">
        <x:f>'Crosswalk'!C35</x:f>
        <x:v>0</x:v>
      </x:c>
      <x:c r="M3422" s="14" t="n">
        <x:f>'Crosswalk'!D35</x:f>
        <x:v>0</x:v>
      </x:c>
      <x:c r="N3422" s="14" t="n">
        <x:f>'Crosswalk'!E35</x:f>
        <x:v>0</x:v>
      </x:c>
      <x:c r="O3422" s="14" t="n">
        <x:f>'Crosswalk'!F35</x:f>
        <x:v>1</x:v>
      </x:c>
      <x:c r="P3422" s="14" t="n">
        <x:f>'Crosswalk'!G35</x:f>
        <x:v>0</x:v>
      </x:c>
      <x:c r="Q3422" s="14" t="n">
        <x:f>'Crosswalk'!H35</x:f>
        <x:v>0</x:v>
      </x:c>
      <x:c r="R3422" s="14" t="n">
        <x:f>'Crosswalk'!I35</x:f>
        <x:v>0</x:v>
      </x:c>
      <x:c r="S3422" s="14" t="n">
        <x:f>'Crosswalk'!J35</x:f>
        <x:v>0</x:v>
      </x:c>
      <x:c r="T3422" s="14" t="n">
        <x:f>'Crosswalk'!K35</x:f>
        <x:v>0</x:v>
      </x:c>
      <x:c r="U3422" s="14" t="n">
        <x:f>'Crosswalk'!L35</x:f>
        <x:v>0</x:v>
      </x:c>
      <x:c r="V3422" s="14" t="n">
        <x:f>'Crosswalk'!M35</x:f>
        <x:v>0</x:v>
      </x:c>
      <x:c r="W3422" s="14" t="n">
        <x:f>'Crosswalk'!N35</x:f>
        <x:v>0</x:v>
      </x:c>
      <x:c r="X3422" s="17" t="str">
        <x:v>LFS - Labour Force Survey</x:v>
      </x:c>
      <x:c r="Y3422" s="2" t="str"/>
      <x:c r="Z3422" s="17" t="str">
        <x:v>National 2024 division composition. Observed national industry detail; used only for composition within 2024 ILO modelled margins.</x:v>
      </x:c>
      <x:c r="AA3422" s="2" t="str"/>
      <x:c r="AB3422" s="2" t="str">
        <x:v>https://rplumber.ilo.org/data/indicator?format=.csv.gz&amp;id=EMP_TEMP_SEX_EC2_NB_A</x:v>
      </x:c>
    </x:row>
    <x:row r="3423" ht="48" customHeight="1">
      <x:c r="A3423" s="13" t="str">
        <x:v>VNM</x:v>
      </x:c>
      <x:c r="B3423" s="13" t="str">
        <x:v>C</x:v>
      </x:c>
      <x:c r="C3423" s="13" t="str">
        <x:v>VNM</x:v>
      </x:c>
      <x:c r="D3423" s="13" t="n">
        <x:v>2024</x:v>
      </x:c>
      <x:c r="E3423" s="13" t="str">
        <x:v>EC2_ISIC4_C32</x:v>
      </x:c>
      <x:c r="F3423" s="18" t="str">
        <x:v>Economic activity (ISIC-Rev.4), 2 digit level: 32 - Other manufacturing</x:v>
      </x:c>
      <x:c r="G3423" s="21" t="n">
        <x:v>301.08</x:v>
      </x:c>
      <x:c r="H3423" s="22" t="n">
        <x:v>1</x:v>
      </x:c>
      <x:c r="I3423" s="21" t="n">
        <x:f>SUM(G3401:G3424)</x:f>
        <x:v>12147.675000000001</x:v>
      </x:c>
      <x:c r="J3423" s="22" t="n">
        <x:f>G3423/I3423*H3423</x:f>
        <x:v>0.024784989720255106</x:v>
      </x:c>
      <x:c r="K3423" s="13" t="str">
        <x:v>ISIC4:32</x:v>
      </x:c>
      <x:c r="L3423" s="15" t="n">
        <x:f>'Crosswalk'!C36</x:f>
        <x:v>0</x:v>
      </x:c>
      <x:c r="M3423" s="15" t="n">
        <x:f>'Crosswalk'!D36</x:f>
        <x:v>0</x:v>
      </x:c>
      <x:c r="N3423" s="15" t="n">
        <x:f>'Crosswalk'!E36</x:f>
        <x:v>0.1</x:v>
      </x:c>
      <x:c r="O3423" s="15" t="n">
        <x:f>'Crosswalk'!F36</x:f>
        <x:v>0.65</x:v>
      </x:c>
      <x:c r="P3423" s="15" t="n">
        <x:f>'Crosswalk'!G36</x:f>
        <x:v>0</x:v>
      </x:c>
      <x:c r="Q3423" s="15" t="n">
        <x:f>'Crosswalk'!H36</x:f>
        <x:v>0.25</x:v>
      </x:c>
      <x:c r="R3423" s="15" t="n">
        <x:f>'Crosswalk'!I36</x:f>
        <x:v>0</x:v>
      </x:c>
      <x:c r="S3423" s="15" t="n">
        <x:f>'Crosswalk'!J36</x:f>
        <x:v>0</x:v>
      </x:c>
      <x:c r="T3423" s="15" t="n">
        <x:f>'Crosswalk'!K36</x:f>
        <x:v>0</x:v>
      </x:c>
      <x:c r="U3423" s="15" t="n">
        <x:f>'Crosswalk'!L36</x:f>
        <x:v>0</x:v>
      </x:c>
      <x:c r="V3423" s="15" t="n">
        <x:f>'Crosswalk'!M36</x:f>
        <x:v>0</x:v>
      </x:c>
      <x:c r="W3423" s="15" t="n">
        <x:f>'Crosswalk'!N36</x:f>
        <x:v>0</x:v>
      </x:c>
      <x:c r="X3423" s="18" t="str">
        <x:v>LFS - Labour Force Survey</x:v>
      </x:c>
      <x:c r="Y3423" s="13" t="str"/>
      <x:c r="Z3423" s="18" t="str">
        <x:v>National 2024 division composition. Observed national industry detail; used only for composition within 2024 ILO modelled margins.</x:v>
      </x:c>
      <x:c r="AA3423" s="13" t="str"/>
      <x:c r="AB3423" s="13" t="str">
        <x:v>https://rplumber.ilo.org/data/indicator?format=.csv.gz&amp;id=EMP_TEMP_SEX_EC2_NB_A</x:v>
      </x:c>
    </x:row>
    <x:row r="3424" ht="48" customHeight="1">
      <x:c r="A3424" s="2" t="str">
        <x:v>VNM</x:v>
      </x:c>
      <x:c r="B3424" s="2" t="str">
        <x:v>C</x:v>
      </x:c>
      <x:c r="C3424" s="2" t="str">
        <x:v>VNM</x:v>
      </x:c>
      <x:c r="D3424" s="2" t="n">
        <x:v>2024</x:v>
      </x:c>
      <x:c r="E3424" s="2" t="str">
        <x:v>EC2_ISIC4_C33</x:v>
      </x:c>
      <x:c r="F3424" s="17" t="str">
        <x:v>Economic activity (ISIC-Rev.4), 2 digit level: 33 - Repair and installation of machinery and equipment</x:v>
      </x:c>
      <x:c r="G3424" s="19" t="n">
        <x:v>124.91</x:v>
      </x:c>
      <x:c r="H3424" s="20" t="n">
        <x:v>1</x:v>
      </x:c>
      <x:c r="I3424" s="19" t="n">
        <x:f>SUM(G3401:G3424)</x:f>
        <x:v>12147.675000000001</x:v>
      </x:c>
      <x:c r="J3424" s="20" t="n">
        <x:f>G3424/I3424*H3424</x:f>
        <x:v>0.010282626099232979</x:v>
      </x:c>
      <x:c r="K3424" s="2" t="str">
        <x:v>ISIC4:33</x:v>
      </x:c>
      <x:c r="L3424" s="14" t="n">
        <x:f>'Crosswalk'!C37</x:f>
        <x:v>0</x:v>
      </x:c>
      <x:c r="M3424" s="14" t="n">
        <x:f>'Crosswalk'!D37</x:f>
        <x:v>0</x:v>
      </x:c>
      <x:c r="N3424" s="14" t="n">
        <x:f>'Crosswalk'!E37</x:f>
        <x:v>1</x:v>
      </x:c>
      <x:c r="O3424" s="14" t="n">
        <x:f>'Crosswalk'!F37</x:f>
        <x:v>0</x:v>
      </x:c>
      <x:c r="P3424" s="14" t="n">
        <x:f>'Crosswalk'!G37</x:f>
        <x:v>0</x:v>
      </x:c>
      <x:c r="Q3424" s="14" t="n">
        <x:f>'Crosswalk'!H37</x:f>
        <x:v>0</x:v>
      </x:c>
      <x:c r="R3424" s="14" t="n">
        <x:f>'Crosswalk'!I37</x:f>
        <x:v>0</x:v>
      </x:c>
      <x:c r="S3424" s="14" t="n">
        <x:f>'Crosswalk'!J37</x:f>
        <x:v>0</x:v>
      </x:c>
      <x:c r="T3424" s="14" t="n">
        <x:f>'Crosswalk'!K37</x:f>
        <x:v>0</x:v>
      </x:c>
      <x:c r="U3424" s="14" t="n">
        <x:f>'Crosswalk'!L37</x:f>
        <x:v>0</x:v>
      </x:c>
      <x:c r="V3424" s="14" t="n">
        <x:f>'Crosswalk'!M37</x:f>
        <x:v>0</x:v>
      </x:c>
      <x:c r="W3424" s="14" t="n">
        <x:f>'Crosswalk'!N37</x:f>
        <x:v>0</x:v>
      </x:c>
      <x:c r="X3424" s="17" t="str">
        <x:v>LFS - Labour Force Survey</x:v>
      </x:c>
      <x:c r="Y3424" s="2" t="str"/>
      <x:c r="Z3424" s="17" t="str">
        <x:v>National 2024 division composition. Observed national industry detail; used only for composition within 2024 ILO modelled margins.</x:v>
      </x:c>
      <x:c r="AA3424" s="2" t="str"/>
      <x:c r="AB3424" s="2" t="str">
        <x:v>https://rplumber.ilo.org/data/indicator?format=.csv.gz&amp;id=EMP_TEMP_SEX_EC2_NB_A</x:v>
      </x:c>
    </x:row>
    <x:row r="3425" ht="48" customHeight="1">
      <x:c r="A3425" s="13" t="str">
        <x:v>VNM</x:v>
      </x:c>
      <x:c r="B3425" s="13" t="str">
        <x:v>DE</x:v>
      </x:c>
      <x:c r="C3425" s="13" t="str">
        <x:v>VNM</x:v>
      </x:c>
      <x:c r="D3425" s="13" t="n">
        <x:v>2024</x:v>
      </x:c>
      <x:c r="E3425" s="13" t="str">
        <x:v>EC2_ISIC4_D35</x:v>
      </x:c>
      <x:c r="F3425" s="18" t="str">
        <x:v>Economic activity (ISIC-Rev.4), 2 digit level: 35 - Electricity, gas, steam and air conditioning supply</x:v>
      </x:c>
      <x:c r="G3425" s="21" t="n">
        <x:v>158.212</x:v>
      </x:c>
      <x:c r="H3425" s="22" t="n">
        <x:v>1</x:v>
      </x:c>
      <x:c r="I3425" s="21" t="n">
        <x:f>SUM(G3425:G3429)</x:f>
        <x:v>320.18899999999996</x:v>
      </x:c>
      <x:c r="J3425" s="22" t="n">
        <x:f>G3425/I3425*H3425</x:f>
        <x:v>0.4941206599851963</x:v>
      </x:c>
      <x:c r="K3425" s="13" t="str">
        <x:v>ISIC4:35</x:v>
      </x:c>
      <x:c r="L3425" s="15" t="n">
        <x:f>'Crosswalk'!C38</x:f>
        <x:v>0</x:v>
      </x:c>
      <x:c r="M3425" s="15" t="n">
        <x:f>'Crosswalk'!D38</x:f>
        <x:v>0</x:v>
      </x:c>
      <x:c r="N3425" s="15" t="n">
        <x:f>'Crosswalk'!E38</x:f>
        <x:v>0</x:v>
      </x:c>
      <x:c r="O3425" s="15" t="n">
        <x:f>'Crosswalk'!F38</x:f>
        <x:v>0</x:v>
      </x:c>
      <x:c r="P3425" s="15" t="n">
        <x:f>'Crosswalk'!G38</x:f>
        <x:v>0</x:v>
      </x:c>
      <x:c r="Q3425" s="15" t="n">
        <x:f>'Crosswalk'!H38</x:f>
        <x:v>0</x:v>
      </x:c>
      <x:c r="R3425" s="15" t="n">
        <x:f>'Crosswalk'!I38</x:f>
        <x:v>0</x:v>
      </x:c>
      <x:c r="S3425" s="15" t="n">
        <x:f>'Crosswalk'!J38</x:f>
        <x:v>0</x:v>
      </x:c>
      <x:c r="T3425" s="15" t="n">
        <x:f>'Crosswalk'!K38</x:f>
        <x:v>0</x:v>
      </x:c>
      <x:c r="U3425" s="15" t="n">
        <x:f>'Crosswalk'!L38</x:f>
        <x:v>1</x:v>
      </x:c>
      <x:c r="V3425" s="15" t="n">
        <x:f>'Crosswalk'!M38</x:f>
        <x:v>0</x:v>
      </x:c>
      <x:c r="W3425" s="15" t="n">
        <x:f>'Crosswalk'!N38</x:f>
        <x:v>0</x:v>
      </x:c>
      <x:c r="X3425" s="18" t="str">
        <x:v>LFS - Labour Force Survey</x:v>
      </x:c>
      <x:c r="Y3425" s="13" t="str"/>
      <x:c r="Z3425" s="18" t="str">
        <x:v>National 2024 division composition. Observed national industry detail; used only for composition within 2024 ILO modelled margins.</x:v>
      </x:c>
      <x:c r="AA3425" s="13" t="str"/>
      <x:c r="AB3425" s="13" t="str">
        <x:v>https://rplumber.ilo.org/data/indicator?format=.csv.gz&amp;id=EMP_TEMP_SEX_EC2_NB_A</x:v>
      </x:c>
    </x:row>
    <x:row r="3426" ht="48" customHeight="1">
      <x:c r="A3426" s="2" t="str">
        <x:v>VNM</x:v>
      </x:c>
      <x:c r="B3426" s="2" t="str">
        <x:v>DE</x:v>
      </x:c>
      <x:c r="C3426" s="2" t="str">
        <x:v>VNM</x:v>
      </x:c>
      <x:c r="D3426" s="2" t="n">
        <x:v>2024</x:v>
      </x:c>
      <x:c r="E3426" s="2" t="str">
        <x:v>EC2_ISIC4_E36</x:v>
      </x:c>
      <x:c r="F3426" s="17" t="str">
        <x:v>Economic activity (ISIC-Rev.4), 2 digit level: 36 - Water collection, treatment and supply</x:v>
      </x:c>
      <x:c r="G3426" s="19" t="n">
        <x:v>56.378</x:v>
      </x:c>
      <x:c r="H3426" s="20" t="n">
        <x:v>1</x:v>
      </x:c>
      <x:c r="I3426" s="19" t="n">
        <x:f>SUM(G3425:G3429)</x:f>
        <x:v>320.18899999999996</x:v>
      </x:c>
      <x:c r="J3426" s="20" t="n">
        <x:f>G3426/I3426*H3426</x:f>
        <x:v>0.17607725437163677</x:v>
      </x:c>
      <x:c r="K3426" s="2" t="str">
        <x:v>ISIC4:36</x:v>
      </x:c>
      <x:c r="L3426" s="14" t="n">
        <x:f>'Crosswalk'!C39</x:f>
        <x:v>0</x:v>
      </x:c>
      <x:c r="M3426" s="14" t="n">
        <x:f>'Crosswalk'!D39</x:f>
        <x:v>0</x:v>
      </x:c>
      <x:c r="N3426" s="14" t="n">
        <x:f>'Crosswalk'!E39</x:f>
        <x:v>0</x:v>
      </x:c>
      <x:c r="O3426" s="14" t="n">
        <x:f>'Crosswalk'!F39</x:f>
        <x:v>0</x:v>
      </x:c>
      <x:c r="P3426" s="14" t="n">
        <x:f>'Crosswalk'!G39</x:f>
        <x:v>0</x:v>
      </x:c>
      <x:c r="Q3426" s="14" t="n">
        <x:f>'Crosswalk'!H39</x:f>
        <x:v>0</x:v>
      </x:c>
      <x:c r="R3426" s="14" t="n">
        <x:f>'Crosswalk'!I39</x:f>
        <x:v>0</x:v>
      </x:c>
      <x:c r="S3426" s="14" t="n">
        <x:f>'Crosswalk'!J39</x:f>
        <x:v>0</x:v>
      </x:c>
      <x:c r="T3426" s="14" t="n">
        <x:f>'Crosswalk'!K39</x:f>
        <x:v>0</x:v>
      </x:c>
      <x:c r="U3426" s="14" t="n">
        <x:f>'Crosswalk'!L39</x:f>
        <x:v>1</x:v>
      </x:c>
      <x:c r="V3426" s="14" t="n">
        <x:f>'Crosswalk'!M39</x:f>
        <x:v>0</x:v>
      </x:c>
      <x:c r="W3426" s="14" t="n">
        <x:f>'Crosswalk'!N39</x:f>
        <x:v>0</x:v>
      </x:c>
      <x:c r="X3426" s="17" t="str">
        <x:v>LFS - Labour Force Survey</x:v>
      </x:c>
      <x:c r="Y3426" s="2" t="str"/>
      <x:c r="Z3426" s="17" t="str">
        <x:v>National 2024 division composition. Observed national industry detail; used only for composition within 2024 ILO modelled margins.</x:v>
      </x:c>
      <x:c r="AA3426" s="2" t="str"/>
      <x:c r="AB3426" s="2" t="str">
        <x:v>https://rplumber.ilo.org/data/indicator?format=.csv.gz&amp;id=EMP_TEMP_SEX_EC2_NB_A</x:v>
      </x:c>
    </x:row>
    <x:row r="3427" ht="48" customHeight="1">
      <x:c r="A3427" s="13" t="str">
        <x:v>VNM</x:v>
      </x:c>
      <x:c r="B3427" s="13" t="str">
        <x:v>DE</x:v>
      </x:c>
      <x:c r="C3427" s="13" t="str">
        <x:v>VNM</x:v>
      </x:c>
      <x:c r="D3427" s="13" t="n">
        <x:v>2024</x:v>
      </x:c>
      <x:c r="E3427" s="13" t="str">
        <x:v>EC2_ISIC4_E37</x:v>
      </x:c>
      <x:c r="F3427" s="18" t="str">
        <x:v>Economic activity (ISIC-Rev.4), 2 digit level: 37 - Sewerage</x:v>
      </x:c>
      <x:c r="G3427" s="21" t="n">
        <x:v>8.912</x:v>
      </x:c>
      <x:c r="H3427" s="22" t="n">
        <x:v>1</x:v>
      </x:c>
      <x:c r="I3427" s="21" t="n">
        <x:f>SUM(G3425:G3429)</x:f>
        <x:v>320.18899999999996</x:v>
      </x:c>
      <x:c r="J3427" s="22" t="n">
        <x:f>G3427/I3427*H3427</x:f>
        <x:v>0.027833560803150643</x:v>
      </x:c>
      <x:c r="K3427" s="13" t="str">
        <x:v>ISIC4:37</x:v>
      </x:c>
      <x:c r="L3427" s="15" t="n">
        <x:f>'Crosswalk'!C40</x:f>
        <x:v>0</x:v>
      </x:c>
      <x:c r="M3427" s="15" t="n">
        <x:f>'Crosswalk'!D40</x:f>
        <x:v>0</x:v>
      </x:c>
      <x:c r="N3427" s="15" t="n">
        <x:f>'Crosswalk'!E40</x:f>
        <x:v>0</x:v>
      </x:c>
      <x:c r="O3427" s="15" t="n">
        <x:f>'Crosswalk'!F40</x:f>
        <x:v>0</x:v>
      </x:c>
      <x:c r="P3427" s="15" t="n">
        <x:f>'Crosswalk'!G40</x:f>
        <x:v>0</x:v>
      </x:c>
      <x:c r="Q3427" s="15" t="n">
        <x:f>'Crosswalk'!H40</x:f>
        <x:v>0</x:v>
      </x:c>
      <x:c r="R3427" s="15" t="n">
        <x:f>'Crosswalk'!I40</x:f>
        <x:v>0</x:v>
      </x:c>
      <x:c r="S3427" s="15" t="n">
        <x:f>'Crosswalk'!J40</x:f>
        <x:v>0</x:v>
      </x:c>
      <x:c r="T3427" s="15" t="n">
        <x:f>'Crosswalk'!K40</x:f>
        <x:v>0</x:v>
      </x:c>
      <x:c r="U3427" s="15" t="n">
        <x:f>'Crosswalk'!L40</x:f>
        <x:v>1</x:v>
      </x:c>
      <x:c r="V3427" s="15" t="n">
        <x:f>'Crosswalk'!M40</x:f>
        <x:v>0</x:v>
      </x:c>
      <x:c r="W3427" s="15" t="n">
        <x:f>'Crosswalk'!N40</x:f>
        <x:v>0</x:v>
      </x:c>
      <x:c r="X3427" s="18" t="str">
        <x:v>LFS - Labour Force Survey</x:v>
      </x:c>
      <x:c r="Y3427" s="13" t="str"/>
      <x:c r="Z3427" s="18" t="str">
        <x:v>National 2024 division composition. Observed national industry detail; used only for composition within 2024 ILO modelled margins.</x:v>
      </x:c>
      <x:c r="AA3427" s="13" t="str"/>
      <x:c r="AB3427" s="13" t="str">
        <x:v>https://rplumber.ilo.org/data/indicator?format=.csv.gz&amp;id=EMP_TEMP_SEX_EC2_NB_A</x:v>
      </x:c>
    </x:row>
    <x:row r="3428" ht="48" customHeight="1">
      <x:c r="A3428" s="2" t="str">
        <x:v>VNM</x:v>
      </x:c>
      <x:c r="B3428" s="2" t="str">
        <x:v>DE</x:v>
      </x:c>
      <x:c r="C3428" s="2" t="str">
        <x:v>VNM</x:v>
      </x:c>
      <x:c r="D3428" s="2" t="n">
        <x:v>2024</x:v>
      </x:c>
      <x:c r="E3428" s="2" t="str">
        <x:v>EC2_ISIC4_E38</x:v>
      </x:c>
      <x:c r="F3428" s="17" t="str">
        <x:v>Economic activity (ISIC-Rev.4), 2 digit level: 38 - Waste collection, treatment and disposal activities; materials recovery</x:v>
      </x:c>
      <x:c r="G3428" s="19" t="n">
        <x:v>94.816</x:v>
      </x:c>
      <x:c r="H3428" s="20" t="n">
        <x:v>1</x:v>
      </x:c>
      <x:c r="I3428" s="19" t="n">
        <x:f>SUM(G3425:G3429)</x:f>
        <x:v>320.18899999999996</x:v>
      </x:c>
      <x:c r="J3428" s="20" t="n">
        <x:f>G3428/I3428*H3428</x:f>
        <x:v>0.2961251011121557</x:v>
      </x:c>
      <x:c r="K3428" s="2" t="str">
        <x:v>ISIC4:38</x:v>
      </x:c>
      <x:c r="L3428" s="14" t="n">
        <x:f>'Crosswalk'!C41</x:f>
        <x:v>0</x:v>
      </x:c>
      <x:c r="M3428" s="14" t="n">
        <x:f>'Crosswalk'!D41</x:f>
        <x:v>0</x:v>
      </x:c>
      <x:c r="N3428" s="14" t="n">
        <x:f>'Crosswalk'!E41</x:f>
        <x:v>1</x:v>
      </x:c>
      <x:c r="O3428" s="14" t="n">
        <x:f>'Crosswalk'!F41</x:f>
        <x:v>0</x:v>
      </x:c>
      <x:c r="P3428" s="14" t="n">
        <x:f>'Crosswalk'!G41</x:f>
        <x:v>0</x:v>
      </x:c>
      <x:c r="Q3428" s="14" t="n">
        <x:f>'Crosswalk'!H41</x:f>
        <x:v>0</x:v>
      </x:c>
      <x:c r="R3428" s="14" t="n">
        <x:f>'Crosswalk'!I41</x:f>
        <x:v>0</x:v>
      </x:c>
      <x:c r="S3428" s="14" t="n">
        <x:f>'Crosswalk'!J41</x:f>
        <x:v>0</x:v>
      </x:c>
      <x:c r="T3428" s="14" t="n">
        <x:f>'Crosswalk'!K41</x:f>
        <x:v>0</x:v>
      </x:c>
      <x:c r="U3428" s="14" t="n">
        <x:f>'Crosswalk'!L41</x:f>
        <x:v>0</x:v>
      </x:c>
      <x:c r="V3428" s="14" t="n">
        <x:f>'Crosswalk'!M41</x:f>
        <x:v>0</x:v>
      </x:c>
      <x:c r="W3428" s="14" t="n">
        <x:f>'Crosswalk'!N41</x:f>
        <x:v>0</x:v>
      </x:c>
      <x:c r="X3428" s="17" t="str">
        <x:v>LFS - Labour Force Survey</x:v>
      </x:c>
      <x:c r="Y3428" s="2" t="str"/>
      <x:c r="Z3428" s="17" t="str">
        <x:v>National 2024 division composition. Observed national industry detail; used only for composition within 2024 ILO modelled margins.</x:v>
      </x:c>
      <x:c r="AA3428" s="2" t="str"/>
      <x:c r="AB3428" s="2" t="str">
        <x:v>https://rplumber.ilo.org/data/indicator?format=.csv.gz&amp;id=EMP_TEMP_SEX_EC2_NB_A</x:v>
      </x:c>
    </x:row>
    <x:row r="3429" ht="48" customHeight="1">
      <x:c r="A3429" s="13" t="str">
        <x:v>VNM</x:v>
      </x:c>
      <x:c r="B3429" s="13" t="str">
        <x:v>DE</x:v>
      </x:c>
      <x:c r="C3429" s="13" t="str">
        <x:v>VNM</x:v>
      </x:c>
      <x:c r="D3429" s="13" t="n">
        <x:v>2024</x:v>
      </x:c>
      <x:c r="E3429" s="13" t="str">
        <x:v>EC2_ISIC4_E39</x:v>
      </x:c>
      <x:c r="F3429" s="18" t="str">
        <x:v>Economic activity (ISIC-Rev.4), 2 digit level: 39 - Remediation activities and other waste management services</x:v>
      </x:c>
      <x:c r="G3429" s="21" t="n">
        <x:v>1.871</x:v>
      </x:c>
      <x:c r="H3429" s="22" t="n">
        <x:v>1</x:v>
      </x:c>
      <x:c r="I3429" s="21" t="n">
        <x:f>SUM(G3425:G3429)</x:f>
        <x:v>320.18899999999996</x:v>
      </x:c>
      <x:c r="J3429" s="22" t="n">
        <x:f>G3429/I3429*H3429</x:f>
        <x:v>0.005843423727860733</x:v>
      </x:c>
      <x:c r="K3429" s="13" t="str">
        <x:v>ISIC4:39</x:v>
      </x:c>
      <x:c r="L3429" s="15" t="n">
        <x:f>'Crosswalk'!C42</x:f>
        <x:v>0</x:v>
      </x:c>
      <x:c r="M3429" s="15" t="n">
        <x:f>'Crosswalk'!D42</x:f>
        <x:v>0</x:v>
      </x:c>
      <x:c r="N3429" s="15" t="n">
        <x:f>'Crosswalk'!E42</x:f>
        <x:v>1</x:v>
      </x:c>
      <x:c r="O3429" s="15" t="n">
        <x:f>'Crosswalk'!F42</x:f>
        <x:v>0</x:v>
      </x:c>
      <x:c r="P3429" s="15" t="n">
        <x:f>'Crosswalk'!G42</x:f>
        <x:v>0</x:v>
      </x:c>
      <x:c r="Q3429" s="15" t="n">
        <x:f>'Crosswalk'!H42</x:f>
        <x:v>0</x:v>
      </x:c>
      <x:c r="R3429" s="15" t="n">
        <x:f>'Crosswalk'!I42</x:f>
        <x:v>0</x:v>
      </x:c>
      <x:c r="S3429" s="15" t="n">
        <x:f>'Crosswalk'!J42</x:f>
        <x:v>0</x:v>
      </x:c>
      <x:c r="T3429" s="15" t="n">
        <x:f>'Crosswalk'!K42</x:f>
        <x:v>0</x:v>
      </x:c>
      <x:c r="U3429" s="15" t="n">
        <x:f>'Crosswalk'!L42</x:f>
        <x:v>0</x:v>
      </x:c>
      <x:c r="V3429" s="15" t="n">
        <x:f>'Crosswalk'!M42</x:f>
        <x:v>0</x:v>
      </x:c>
      <x:c r="W3429" s="15" t="n">
        <x:f>'Crosswalk'!N42</x:f>
        <x:v>0</x:v>
      </x:c>
      <x:c r="X3429" s="18" t="str">
        <x:v>LFS - Labour Force Survey</x:v>
      </x:c>
      <x:c r="Y3429" s="13" t="str">
        <x:v>U</x:v>
      </x:c>
      <x:c r="Z3429" s="18" t="str">
        <x:v>National 2024 division composition. Observed national industry detail; used only for composition within 2024 ILO modelled margins.</x:v>
      </x:c>
      <x:c r="AA3429" s="13" t="str"/>
      <x:c r="AB3429" s="13" t="str">
        <x:v>https://rplumber.ilo.org/data/indicator?format=.csv.gz&amp;id=EMP_TEMP_SEX_EC2_NB_A</x:v>
      </x:c>
    </x:row>
    <x:row r="3430" ht="48" customHeight="1">
      <x:c r="A3430" s="2" t="str">
        <x:v>VNM</x:v>
      </x:c>
      <x:c r="B3430" s="2" t="str">
        <x:v>F</x:v>
      </x:c>
      <x:c r="C3430" s="2" t="str">
        <x:v>VNM</x:v>
      </x:c>
      <x:c r="D3430" s="2" t="n">
        <x:v>2024</x:v>
      </x:c>
      <x:c r="E3430" s="2" t="str">
        <x:v>EC2_ISIC4_F41</x:v>
      </x:c>
      <x:c r="F3430" s="17" t="str">
        <x:v>Economic activity (ISIC-Rev.4), 2 digit level: 41 - Construction of buildings</x:v>
      </x:c>
      <x:c r="G3430" s="19" t="n">
        <x:v>3870.242</x:v>
      </x:c>
      <x:c r="H3430" s="20" t="n">
        <x:v>1</x:v>
      </x:c>
      <x:c r="I3430" s="19" t="n">
        <x:f>SUM(G3430:G3432)</x:f>
        <x:v>4489.382</x:v>
      </x:c>
      <x:c r="J3430" s="20" t="n">
        <x:f>G3430/I3430*H3430</x:f>
        <x:v>0.8620879221238025</x:v>
      </x:c>
      <x:c r="K3430" s="2" t="str">
        <x:v>ISIC4:41</x:v>
      </x:c>
      <x:c r="L3430" s="14" t="n">
        <x:f>'Crosswalk'!C43</x:f>
        <x:v>0</x:v>
      </x:c>
      <x:c r="M3430" s="14" t="n">
        <x:f>'Crosswalk'!D43</x:f>
        <x:v>0</x:v>
      </x:c>
      <x:c r="N3430" s="14" t="n">
        <x:f>'Crosswalk'!E43</x:f>
        <x:v>0.5</x:v>
      </x:c>
      <x:c r="O3430" s="14" t="n">
        <x:f>'Crosswalk'!F43</x:f>
        <x:v>0.5</x:v>
      </x:c>
      <x:c r="P3430" s="14" t="n">
        <x:f>'Crosswalk'!G43</x:f>
        <x:v>0</x:v>
      </x:c>
      <x:c r="Q3430" s="14" t="n">
        <x:f>'Crosswalk'!H43</x:f>
        <x:v>0</x:v>
      </x:c>
      <x:c r="R3430" s="14" t="n">
        <x:f>'Crosswalk'!I43</x:f>
        <x:v>0</x:v>
      </x:c>
      <x:c r="S3430" s="14" t="n">
        <x:f>'Crosswalk'!J43</x:f>
        <x:v>0</x:v>
      </x:c>
      <x:c r="T3430" s="14" t="n">
        <x:f>'Crosswalk'!K43</x:f>
        <x:v>0</x:v>
      </x:c>
      <x:c r="U3430" s="14" t="n">
        <x:f>'Crosswalk'!L43</x:f>
        <x:v>0</x:v>
      </x:c>
      <x:c r="V3430" s="14" t="n">
        <x:f>'Crosswalk'!M43</x:f>
        <x:v>0</x:v>
      </x:c>
      <x:c r="W3430" s="14" t="n">
        <x:f>'Crosswalk'!N43</x:f>
        <x:v>0</x:v>
      </x:c>
      <x:c r="X3430" s="17" t="str">
        <x:v>LFS - Labour Force Survey</x:v>
      </x:c>
      <x:c r="Y3430" s="2" t="str"/>
      <x:c r="Z3430" s="17" t="str">
        <x:v>National 2024 division composition. Observed national industry detail; used only for composition within 2024 ILO modelled margins.</x:v>
      </x:c>
      <x:c r="AA3430" s="2" t="str"/>
      <x:c r="AB3430" s="2" t="str">
        <x:v>https://rplumber.ilo.org/data/indicator?format=.csv.gz&amp;id=EMP_TEMP_SEX_EC2_NB_A</x:v>
      </x:c>
    </x:row>
    <x:row r="3431" ht="48" customHeight="1">
      <x:c r="A3431" s="13" t="str">
        <x:v>VNM</x:v>
      </x:c>
      <x:c r="B3431" s="13" t="str">
        <x:v>F</x:v>
      </x:c>
      <x:c r="C3431" s="13" t="str">
        <x:v>VNM</x:v>
      </x:c>
      <x:c r="D3431" s="13" t="n">
        <x:v>2024</x:v>
      </x:c>
      <x:c r="E3431" s="13" t="str">
        <x:v>EC2_ISIC4_F42</x:v>
      </x:c>
      <x:c r="F3431" s="18" t="str">
        <x:v>Economic activity (ISIC-Rev.4), 2 digit level: 42 - Civil engineering</x:v>
      </x:c>
      <x:c r="G3431" s="21" t="n">
        <x:v>219.932</x:v>
      </x:c>
      <x:c r="H3431" s="22" t="n">
        <x:v>1</x:v>
      </x:c>
      <x:c r="I3431" s="21" t="n">
        <x:f>SUM(G3430:G3432)</x:f>
        <x:v>4489.382</x:v>
      </x:c>
      <x:c r="J3431" s="22" t="n">
        <x:f>G3431/I3431*H3431</x:f>
        <x:v>0.04898937092009546</x:v>
      </x:c>
      <x:c r="K3431" s="13" t="str">
        <x:v>ISIC4:42</x:v>
      </x:c>
      <x:c r="L3431" s="15" t="n">
        <x:f>'Crosswalk'!C44</x:f>
        <x:v>0</x:v>
      </x:c>
      <x:c r="M3431" s="15" t="n">
        <x:f>'Crosswalk'!D44</x:f>
        <x:v>0</x:v>
      </x:c>
      <x:c r="N3431" s="15" t="n">
        <x:f>'Crosswalk'!E44</x:f>
        <x:v>1</x:v>
      </x:c>
      <x:c r="O3431" s="15" t="n">
        <x:f>'Crosswalk'!F44</x:f>
        <x:v>0</x:v>
      </x:c>
      <x:c r="P3431" s="15" t="n">
        <x:f>'Crosswalk'!G44</x:f>
        <x:v>0</x:v>
      </x:c>
      <x:c r="Q3431" s="15" t="n">
        <x:f>'Crosswalk'!H44</x:f>
        <x:v>0</x:v>
      </x:c>
      <x:c r="R3431" s="15" t="n">
        <x:f>'Crosswalk'!I44</x:f>
        <x:v>0</x:v>
      </x:c>
      <x:c r="S3431" s="15" t="n">
        <x:f>'Crosswalk'!J44</x:f>
        <x:v>0</x:v>
      </x:c>
      <x:c r="T3431" s="15" t="n">
        <x:f>'Crosswalk'!K44</x:f>
        <x:v>0</x:v>
      </x:c>
      <x:c r="U3431" s="15" t="n">
        <x:f>'Crosswalk'!L44</x:f>
        <x:v>0</x:v>
      </x:c>
      <x:c r="V3431" s="15" t="n">
        <x:f>'Crosswalk'!M44</x:f>
        <x:v>0</x:v>
      </x:c>
      <x:c r="W3431" s="15" t="n">
        <x:f>'Crosswalk'!N44</x:f>
        <x:v>0</x:v>
      </x:c>
      <x:c r="X3431" s="18" t="str">
        <x:v>LFS - Labour Force Survey</x:v>
      </x:c>
      <x:c r="Y3431" s="13" t="str"/>
      <x:c r="Z3431" s="18" t="str">
        <x:v>National 2024 division composition. Observed national industry detail; used only for composition within 2024 ILO modelled margins.</x:v>
      </x:c>
      <x:c r="AA3431" s="13" t="str"/>
      <x:c r="AB3431" s="13" t="str">
        <x:v>https://rplumber.ilo.org/data/indicator?format=.csv.gz&amp;id=EMP_TEMP_SEX_EC2_NB_A</x:v>
      </x:c>
    </x:row>
    <x:row r="3432" ht="48" customHeight="1">
      <x:c r="A3432" s="2" t="str">
        <x:v>VNM</x:v>
      </x:c>
      <x:c r="B3432" s="2" t="str">
        <x:v>F</x:v>
      </x:c>
      <x:c r="C3432" s="2" t="str">
        <x:v>VNM</x:v>
      </x:c>
      <x:c r="D3432" s="2" t="n">
        <x:v>2024</x:v>
      </x:c>
      <x:c r="E3432" s="2" t="str">
        <x:v>EC2_ISIC4_F43</x:v>
      </x:c>
      <x:c r="F3432" s="17" t="str">
        <x:v>Economic activity (ISIC-Rev.4), 2 digit level: 43 - Specialized construction activities</x:v>
      </x:c>
      <x:c r="G3432" s="19" t="n">
        <x:v>399.208</x:v>
      </x:c>
      <x:c r="H3432" s="20" t="n">
        <x:v>1</x:v>
      </x:c>
      <x:c r="I3432" s="19" t="n">
        <x:f>SUM(G3430:G3432)</x:f>
        <x:v>4489.382</x:v>
      </x:c>
      <x:c r="J3432" s="20" t="n">
        <x:f>G3432/I3432*H3432</x:f>
        <x:v>0.08892270695610222</x:v>
      </x:c>
      <x:c r="K3432" s="2" t="str">
        <x:v>ISIC4:43</x:v>
      </x:c>
      <x:c r="L3432" s="14" t="n">
        <x:f>'Crosswalk'!C45</x:f>
        <x:v>0</x:v>
      </x:c>
      <x:c r="M3432" s="14" t="n">
        <x:f>'Crosswalk'!D45</x:f>
        <x:v>0</x:v>
      </x:c>
      <x:c r="N3432" s="14" t="n">
        <x:f>'Crosswalk'!E45</x:f>
        <x:v>0.6</x:v>
      </x:c>
      <x:c r="O3432" s="14" t="n">
        <x:f>'Crosswalk'!F45</x:f>
        <x:v>0.4</x:v>
      </x:c>
      <x:c r="P3432" s="14" t="n">
        <x:f>'Crosswalk'!G45</x:f>
        <x:v>0</x:v>
      </x:c>
      <x:c r="Q3432" s="14" t="n">
        <x:f>'Crosswalk'!H45</x:f>
        <x:v>0</x:v>
      </x:c>
      <x:c r="R3432" s="14" t="n">
        <x:f>'Crosswalk'!I45</x:f>
        <x:v>0</x:v>
      </x:c>
      <x:c r="S3432" s="14" t="n">
        <x:f>'Crosswalk'!J45</x:f>
        <x:v>0</x:v>
      </x:c>
      <x:c r="T3432" s="14" t="n">
        <x:f>'Crosswalk'!K45</x:f>
        <x:v>0</x:v>
      </x:c>
      <x:c r="U3432" s="14" t="n">
        <x:f>'Crosswalk'!L45</x:f>
        <x:v>0</x:v>
      </x:c>
      <x:c r="V3432" s="14" t="n">
        <x:f>'Crosswalk'!M45</x:f>
        <x:v>0</x:v>
      </x:c>
      <x:c r="W3432" s="14" t="n">
        <x:f>'Crosswalk'!N45</x:f>
        <x:v>0</x:v>
      </x:c>
      <x:c r="X3432" s="17" t="str">
        <x:v>LFS - Labour Force Survey</x:v>
      </x:c>
      <x:c r="Y3432" s="2" t="str"/>
      <x:c r="Z3432" s="17" t="str">
        <x:v>National 2024 division composition. Observed national industry detail; used only for composition within 2024 ILO modelled margins.</x:v>
      </x:c>
      <x:c r="AA3432" s="2" t="str"/>
      <x:c r="AB3432" s="2" t="str">
        <x:v>https://rplumber.ilo.org/data/indicator?format=.csv.gz&amp;id=EMP_TEMP_SEX_EC2_NB_A</x:v>
      </x:c>
    </x:row>
    <x:row r="3433" ht="48" customHeight="1">
      <x:c r="A3433" s="13" t="str">
        <x:v>VNM</x:v>
      </x:c>
      <x:c r="B3433" s="13" t="str">
        <x:v>G</x:v>
      </x:c>
      <x:c r="C3433" s="13" t="str">
        <x:v>VNM</x:v>
      </x:c>
      <x:c r="D3433" s="13" t="n">
        <x:v>2024</x:v>
      </x:c>
      <x:c r="E3433" s="13" t="str">
        <x:v>EC2_ISIC4_G45</x:v>
      </x:c>
      <x:c r="F3433" s="18" t="str">
        <x:v>Economic activity (ISIC-Rev.4), 2 digit level: 45 - Wholesale and retail trade and repair of motor vehicles and motorcycles</x:v>
      </x:c>
      <x:c r="G3433" s="21" t="n">
        <x:v>576.782</x:v>
      </x:c>
      <x:c r="H3433" s="22" t="n">
        <x:v>1</x:v>
      </x:c>
      <x:c r="I3433" s="21" t="n">
        <x:f>SUM(G3433:G3435)</x:f>
        <x:v>7766.986</x:v>
      </x:c>
      <x:c r="J3433" s="22" t="n">
        <x:f>G3433/I3433*H3433</x:f>
        <x:v>0.07426072352904975</x:v>
      </x:c>
      <x:c r="K3433" s="13" t="str">
        <x:v>ISIC4:45</x:v>
      </x:c>
      <x:c r="L3433" s="15" t="n">
        <x:f>'Crosswalk'!C46</x:f>
        <x:v>0</x:v>
      </x:c>
      <x:c r="M3433" s="15" t="n">
        <x:f>'Crosswalk'!D46</x:f>
        <x:v>0</x:v>
      </x:c>
      <x:c r="N3433" s="15" t="n">
        <x:f>'Crosswalk'!E46</x:f>
        <x:v>0</x:v>
      </x:c>
      <x:c r="O3433" s="15" t="n">
        <x:f>'Crosswalk'!F46</x:f>
        <x:v>1</x:v>
      </x:c>
      <x:c r="P3433" s="15" t="n">
        <x:f>'Crosswalk'!G46</x:f>
        <x:v>0</x:v>
      </x:c>
      <x:c r="Q3433" s="15" t="n">
        <x:f>'Crosswalk'!H46</x:f>
        <x:v>0</x:v>
      </x:c>
      <x:c r="R3433" s="15" t="n">
        <x:f>'Crosswalk'!I46</x:f>
        <x:v>0</x:v>
      </x:c>
      <x:c r="S3433" s="15" t="n">
        <x:f>'Crosswalk'!J46</x:f>
        <x:v>0</x:v>
      </x:c>
      <x:c r="T3433" s="15" t="n">
        <x:f>'Crosswalk'!K46</x:f>
        <x:v>0</x:v>
      </x:c>
      <x:c r="U3433" s="15" t="n">
        <x:f>'Crosswalk'!L46</x:f>
        <x:v>0</x:v>
      </x:c>
      <x:c r="V3433" s="15" t="n">
        <x:f>'Crosswalk'!M46</x:f>
        <x:v>0</x:v>
      </x:c>
      <x:c r="W3433" s="15" t="n">
        <x:f>'Crosswalk'!N46</x:f>
        <x:v>0</x:v>
      </x:c>
      <x:c r="X3433" s="18" t="str">
        <x:v>LFS - Labour Force Survey</x:v>
      </x:c>
      <x:c r="Y3433" s="13" t="str"/>
      <x:c r="Z3433" s="18" t="str">
        <x:v>National 2024 division composition. Observed national industry detail; used only for composition within 2024 ILO modelled margins.</x:v>
      </x:c>
      <x:c r="AA3433" s="13" t="str"/>
      <x:c r="AB3433" s="13" t="str">
        <x:v>https://rplumber.ilo.org/data/indicator?format=.csv.gz&amp;id=EMP_TEMP_SEX_EC2_NB_A</x:v>
      </x:c>
    </x:row>
    <x:row r="3434" ht="48" customHeight="1">
      <x:c r="A3434" s="2" t="str">
        <x:v>VNM</x:v>
      </x:c>
      <x:c r="B3434" s="2" t="str">
        <x:v>G</x:v>
      </x:c>
      <x:c r="C3434" s="2" t="str">
        <x:v>VNM</x:v>
      </x:c>
      <x:c r="D3434" s="2" t="n">
        <x:v>2024</x:v>
      </x:c>
      <x:c r="E3434" s="2" t="str">
        <x:v>EC2_ISIC4_G46</x:v>
      </x:c>
      <x:c r="F3434" s="17" t="str">
        <x:v>Economic activity (ISIC-Rev.4), 2 digit level: 46 - Wholesale trade, except of motor vehicles and motorcycles</x:v>
      </x:c>
      <x:c r="G3434" s="19" t="n">
        <x:v>1793.133</x:v>
      </x:c>
      <x:c r="H3434" s="20" t="n">
        <x:v>1</x:v>
      </x:c>
      <x:c r="I3434" s="19" t="n">
        <x:f>SUM(G3433:G3435)</x:f>
        <x:v>7766.986</x:v>
      </x:c>
      <x:c r="J3434" s="20" t="n">
        <x:f>G3434/I3434*H3434</x:f>
        <x:v>0.23086600130346574</x:v>
      </x:c>
      <x:c r="K3434" s="2" t="str">
        <x:v>ISIC4:46</x:v>
      </x:c>
      <x:c r="L3434" s="14" t="n">
        <x:f>'Crosswalk'!C47</x:f>
        <x:v>0.05</x:v>
      </x:c>
      <x:c r="M3434" s="14" t="n">
        <x:f>'Crosswalk'!D47</x:f>
        <x:v>0.05</x:v>
      </x:c>
      <x:c r="N3434" s="14" t="n">
        <x:f>'Crosswalk'!E47</x:f>
        <x:v>0.55</x:v>
      </x:c>
      <x:c r="O3434" s="14" t="n">
        <x:f>'Crosswalk'!F47</x:f>
        <x:v>0</x:v>
      </x:c>
      <x:c r="P3434" s="14" t="n">
        <x:f>'Crosswalk'!G47</x:f>
        <x:v>0.2</x:v>
      </x:c>
      <x:c r="Q3434" s="14" t="n">
        <x:f>'Crosswalk'!H47</x:f>
        <x:v>0.05</x:v>
      </x:c>
      <x:c r="R3434" s="14" t="n">
        <x:f>'Crosswalk'!I47</x:f>
        <x:v>0</x:v>
      </x:c>
      <x:c r="S3434" s="14" t="n">
        <x:f>'Crosswalk'!J47</x:f>
        <x:v>0.1</x:v>
      </x:c>
      <x:c r="T3434" s="14" t="n">
        <x:f>'Crosswalk'!K47</x:f>
        <x:v>0</x:v>
      </x:c>
      <x:c r="U3434" s="14" t="n">
        <x:f>'Crosswalk'!L47</x:f>
        <x:v>0</x:v>
      </x:c>
      <x:c r="V3434" s="14" t="n">
        <x:f>'Crosswalk'!M47</x:f>
        <x:v>0</x:v>
      </x:c>
      <x:c r="W3434" s="14" t="n">
        <x:f>'Crosswalk'!N47</x:f>
        <x:v>0</x:v>
      </x:c>
      <x:c r="X3434" s="17" t="str">
        <x:v>LFS - Labour Force Survey</x:v>
      </x:c>
      <x:c r="Y3434" s="2" t="str"/>
      <x:c r="Z3434" s="17" t="str">
        <x:v>National 2024 division composition. Observed national industry detail; used only for composition within 2024 ILO modelled margins.</x:v>
      </x:c>
      <x:c r="AA3434" s="2" t="str"/>
      <x:c r="AB3434" s="2" t="str">
        <x:v>https://rplumber.ilo.org/data/indicator?format=.csv.gz&amp;id=EMP_TEMP_SEX_EC2_NB_A</x:v>
      </x:c>
    </x:row>
    <x:row r="3435" ht="48" customHeight="1">
      <x:c r="A3435" s="13" t="str">
        <x:v>VNM</x:v>
      </x:c>
      <x:c r="B3435" s="13" t="str">
        <x:v>G</x:v>
      </x:c>
      <x:c r="C3435" s="13" t="str">
        <x:v>VNM</x:v>
      </x:c>
      <x:c r="D3435" s="13" t="n">
        <x:v>2024</x:v>
      </x:c>
      <x:c r="E3435" s="13" t="str">
        <x:v>EC2_ISIC4_G47</x:v>
      </x:c>
      <x:c r="F3435" s="18" t="str">
        <x:v>Economic activity (ISIC-Rev.4), 2 digit level: 47 - Retail trade, except of motor vehicles and motorcycles</x:v>
      </x:c>
      <x:c r="G3435" s="21" t="n">
        <x:v>5397.071</x:v>
      </x:c>
      <x:c r="H3435" s="22" t="n">
        <x:v>1</x:v>
      </x:c>
      <x:c r="I3435" s="21" t="n">
        <x:f>SUM(G3433:G3435)</x:f>
        <x:v>7766.986</x:v>
      </x:c>
      <x:c r="J3435" s="22" t="n">
        <x:f>G3435/I3435*H3435</x:f>
        <x:v>0.6948732751674845</x:v>
      </x:c>
      <x:c r="K3435" s="13" t="str">
        <x:v>ISIC4:47</x:v>
      </x:c>
      <x:c r="L3435" s="15" t="n">
        <x:f>'Crosswalk'!C48</x:f>
        <x:v>0</x:v>
      </x:c>
      <x:c r="M3435" s="15" t="n">
        <x:f>'Crosswalk'!D48</x:f>
        <x:v>0</x:v>
      </x:c>
      <x:c r="N3435" s="15" t="n">
        <x:f>'Crosswalk'!E48</x:f>
        <x:v>0</x:v>
      </x:c>
      <x:c r="O3435" s="15" t="n">
        <x:f>'Crosswalk'!F48</x:f>
        <x:v>0.55</x:v>
      </x:c>
      <x:c r="P3435" s="15" t="n">
        <x:f>'Crosswalk'!G48</x:f>
        <x:v>0.45</x:v>
      </x:c>
      <x:c r="Q3435" s="15" t="n">
        <x:f>'Crosswalk'!H48</x:f>
        <x:v>0</x:v>
      </x:c>
      <x:c r="R3435" s="15" t="n">
        <x:f>'Crosswalk'!I48</x:f>
        <x:v>0</x:v>
      </x:c>
      <x:c r="S3435" s="15" t="n">
        <x:f>'Crosswalk'!J48</x:f>
        <x:v>0</x:v>
      </x:c>
      <x:c r="T3435" s="15" t="n">
        <x:f>'Crosswalk'!K48</x:f>
        <x:v>0</x:v>
      </x:c>
      <x:c r="U3435" s="15" t="n">
        <x:f>'Crosswalk'!L48</x:f>
        <x:v>0</x:v>
      </x:c>
      <x:c r="V3435" s="15" t="n">
        <x:f>'Crosswalk'!M48</x:f>
        <x:v>0</x:v>
      </x:c>
      <x:c r="W3435" s="15" t="n">
        <x:f>'Crosswalk'!N48</x:f>
        <x:v>0</x:v>
      </x:c>
      <x:c r="X3435" s="18" t="str">
        <x:v>LFS - Labour Force Survey</x:v>
      </x:c>
      <x:c r="Y3435" s="13" t="str"/>
      <x:c r="Z3435" s="18" t="str">
        <x:v>National 2024 division composition. Observed national industry detail; used only for composition within 2024 ILO modelled margins.</x:v>
      </x:c>
      <x:c r="AA3435" s="13" t="str"/>
      <x:c r="AB3435" s="13" t="str">
        <x:v>https://rplumber.ilo.org/data/indicator?format=.csv.gz&amp;id=EMP_TEMP_SEX_EC2_NB_A</x:v>
      </x:c>
    </x:row>
    <x:row r="3436" ht="48" customHeight="1">
      <x:c r="A3436" s="2" t="str">
        <x:v>VNM</x:v>
      </x:c>
      <x:c r="B3436" s="2" t="str">
        <x:v>HJ</x:v>
      </x:c>
      <x:c r="C3436" s="2" t="str">
        <x:v>VNM</x:v>
      </x:c>
      <x:c r="D3436" s="2" t="n">
        <x:v>2024</x:v>
      </x:c>
      <x:c r="E3436" s="2" t="str">
        <x:v>EC2_ISIC4_H49</x:v>
      </x:c>
      <x:c r="F3436" s="17" t="str">
        <x:v>Economic activity (ISIC-Rev.4), 2 digit level: 49 - Land transport and transport via pipelines</x:v>
      </x:c>
      <x:c r="G3436" s="19" t="n">
        <x:v>1636.842</x:v>
      </x:c>
      <x:c r="H3436" s="20" t="n">
        <x:v>1</x:v>
      </x:c>
      <x:c r="I3436" s="19" t="n">
        <x:f>SUM(G3436:G3446)</x:f>
        <x:v>2431.6930000000007</x:v>
      </x:c>
      <x:c r="J3436" s="20" t="n">
        <x:f>G3436/I3436*H3436</x:f>
        <x:v>0.6731285569354354</x:v>
      </x:c>
      <x:c r="K3436" s="2" t="str">
        <x:v>ISIC4:49</x:v>
      </x:c>
      <x:c r="L3436" s="14" t="n">
        <x:f>'Crosswalk'!C49</x:f>
        <x:v>0.05</x:v>
      </x:c>
      <x:c r="M3436" s="14" t="n">
        <x:f>'Crosswalk'!D49</x:f>
        <x:v>0</x:v>
      </x:c>
      <x:c r="N3436" s="14" t="n">
        <x:f>'Crosswalk'!E49</x:f>
        <x:v>0.95</x:v>
      </x:c>
      <x:c r="O3436" s="14" t="n">
        <x:f>'Crosswalk'!F49</x:f>
        <x:v>0</x:v>
      </x:c>
      <x:c r="P3436" s="14" t="n">
        <x:f>'Crosswalk'!G49</x:f>
        <x:v>0</x:v>
      </x:c>
      <x:c r="Q3436" s="14" t="n">
        <x:f>'Crosswalk'!H49</x:f>
        <x:v>0</x:v>
      </x:c>
      <x:c r="R3436" s="14" t="n">
        <x:f>'Crosswalk'!I49</x:f>
        <x:v>0</x:v>
      </x:c>
      <x:c r="S3436" s="14" t="n">
        <x:f>'Crosswalk'!J49</x:f>
        <x:v>0</x:v>
      </x:c>
      <x:c r="T3436" s="14" t="n">
        <x:f>'Crosswalk'!K49</x:f>
        <x:v>0</x:v>
      </x:c>
      <x:c r="U3436" s="14" t="n">
        <x:f>'Crosswalk'!L49</x:f>
        <x:v>0</x:v>
      </x:c>
      <x:c r="V3436" s="14" t="n">
        <x:f>'Crosswalk'!M49</x:f>
        <x:v>0</x:v>
      </x:c>
      <x:c r="W3436" s="14" t="n">
        <x:f>'Crosswalk'!N49</x:f>
        <x:v>0</x:v>
      </x:c>
      <x:c r="X3436" s="17" t="str">
        <x:v>LFS - Labour Force Survey</x:v>
      </x:c>
      <x:c r="Y3436" s="2" t="str"/>
      <x:c r="Z3436" s="17" t="str">
        <x:v>National 2024 division composition. Observed national industry detail; used only for composition within 2024 ILO modelled margins.</x:v>
      </x:c>
      <x:c r="AA3436" s="2" t="str"/>
      <x:c r="AB3436" s="2" t="str">
        <x:v>https://rplumber.ilo.org/data/indicator?format=.csv.gz&amp;id=EMP_TEMP_SEX_EC2_NB_A</x:v>
      </x:c>
    </x:row>
    <x:row r="3437" ht="48" customHeight="1">
      <x:c r="A3437" s="13" t="str">
        <x:v>VNM</x:v>
      </x:c>
      <x:c r="B3437" s="13" t="str">
        <x:v>HJ</x:v>
      </x:c>
      <x:c r="C3437" s="13" t="str">
        <x:v>VNM</x:v>
      </x:c>
      <x:c r="D3437" s="13" t="n">
        <x:v>2024</x:v>
      </x:c>
      <x:c r="E3437" s="13" t="str">
        <x:v>EC2_ISIC4_H50</x:v>
      </x:c>
      <x:c r="F3437" s="18" t="str">
        <x:v>Economic activity (ISIC-Rev.4), 2 digit level: 50 - Water transport</x:v>
      </x:c>
      <x:c r="G3437" s="21" t="n">
        <x:v>97.846</x:v>
      </x:c>
      <x:c r="H3437" s="22" t="n">
        <x:v>1</x:v>
      </x:c>
      <x:c r="I3437" s="21" t="n">
        <x:f>SUM(G3436:G3446)</x:f>
        <x:v>2431.6930000000007</x:v>
      </x:c>
      <x:c r="J3437" s="22" t="n">
        <x:f>G3437/I3437*H3437</x:f>
        <x:v>0.04023780962481694</x:v>
      </x:c>
      <x:c r="K3437" s="13" t="str">
        <x:v>ISIC4:50</x:v>
      </x:c>
      <x:c r="L3437" s="15" t="n">
        <x:f>'Crosswalk'!C50</x:f>
        <x:v>0</x:v>
      </x:c>
      <x:c r="M3437" s="15" t="n">
        <x:f>'Crosswalk'!D50</x:f>
        <x:v>0</x:v>
      </x:c>
      <x:c r="N3437" s="15" t="n">
        <x:f>'Crosswalk'!E50</x:f>
        <x:v>1</x:v>
      </x:c>
      <x:c r="O3437" s="15" t="n">
        <x:f>'Crosswalk'!F50</x:f>
        <x:v>0</x:v>
      </x:c>
      <x:c r="P3437" s="15" t="n">
        <x:f>'Crosswalk'!G50</x:f>
        <x:v>0</x:v>
      </x:c>
      <x:c r="Q3437" s="15" t="n">
        <x:f>'Crosswalk'!H50</x:f>
        <x:v>0</x:v>
      </x:c>
      <x:c r="R3437" s="15" t="n">
        <x:f>'Crosswalk'!I50</x:f>
        <x:v>0</x:v>
      </x:c>
      <x:c r="S3437" s="15" t="n">
        <x:f>'Crosswalk'!J50</x:f>
        <x:v>0</x:v>
      </x:c>
      <x:c r="T3437" s="15" t="n">
        <x:f>'Crosswalk'!K50</x:f>
        <x:v>0</x:v>
      </x:c>
      <x:c r="U3437" s="15" t="n">
        <x:f>'Crosswalk'!L50</x:f>
        <x:v>0</x:v>
      </x:c>
      <x:c r="V3437" s="15" t="n">
        <x:f>'Crosswalk'!M50</x:f>
        <x:v>0</x:v>
      </x:c>
      <x:c r="W3437" s="15" t="n">
        <x:f>'Crosswalk'!N50</x:f>
        <x:v>0</x:v>
      </x:c>
      <x:c r="X3437" s="18" t="str">
        <x:v>LFS - Labour Force Survey</x:v>
      </x:c>
      <x:c r="Y3437" s="13" t="str"/>
      <x:c r="Z3437" s="18" t="str">
        <x:v>National 2024 division composition. Observed national industry detail; used only for composition within 2024 ILO modelled margins.</x:v>
      </x:c>
      <x:c r="AA3437" s="13" t="str"/>
      <x:c r="AB3437" s="13" t="str">
        <x:v>https://rplumber.ilo.org/data/indicator?format=.csv.gz&amp;id=EMP_TEMP_SEX_EC2_NB_A</x:v>
      </x:c>
    </x:row>
    <x:row r="3438" ht="48" customHeight="1">
      <x:c r="A3438" s="2" t="str">
        <x:v>VNM</x:v>
      </x:c>
      <x:c r="B3438" s="2" t="str">
        <x:v>HJ</x:v>
      </x:c>
      <x:c r="C3438" s="2" t="str">
        <x:v>VNM</x:v>
      </x:c>
      <x:c r="D3438" s="2" t="n">
        <x:v>2024</x:v>
      </x:c>
      <x:c r="E3438" s="2" t="str">
        <x:v>EC2_ISIC4_H51</x:v>
      </x:c>
      <x:c r="F3438" s="17" t="str">
        <x:v>Economic activity (ISIC-Rev.4), 2 digit level: 51 - Air transport</x:v>
      </x:c>
      <x:c r="G3438" s="19" t="n">
        <x:v>25.948</x:v>
      </x:c>
      <x:c r="H3438" s="20" t="n">
        <x:v>1</x:v>
      </x:c>
      <x:c r="I3438" s="19" t="n">
        <x:f>SUM(G3436:G3446)</x:f>
        <x:v>2431.6930000000007</x:v>
      </x:c>
      <x:c r="J3438" s="20" t="n">
        <x:f>G3438/I3438*H3438</x:f>
        <x:v>0.010670754902037385</x:v>
      </x:c>
      <x:c r="K3438" s="2" t="str">
        <x:v>ISIC4:51</x:v>
      </x:c>
      <x:c r="L3438" s="14" t="n">
        <x:f>'Crosswalk'!C51</x:f>
        <x:v>0</x:v>
      </x:c>
      <x:c r="M3438" s="14" t="n">
        <x:f>'Crosswalk'!D51</x:f>
        <x:v>0</x:v>
      </x:c>
      <x:c r="N3438" s="14" t="n">
        <x:f>'Crosswalk'!E51</x:f>
        <x:v>1</x:v>
      </x:c>
      <x:c r="O3438" s="14" t="n">
        <x:f>'Crosswalk'!F51</x:f>
        <x:v>0</x:v>
      </x:c>
      <x:c r="P3438" s="14" t="n">
        <x:f>'Crosswalk'!G51</x:f>
        <x:v>0</x:v>
      </x:c>
      <x:c r="Q3438" s="14" t="n">
        <x:f>'Crosswalk'!H51</x:f>
        <x:v>0</x:v>
      </x:c>
      <x:c r="R3438" s="14" t="n">
        <x:f>'Crosswalk'!I51</x:f>
        <x:v>0</x:v>
      </x:c>
      <x:c r="S3438" s="14" t="n">
        <x:f>'Crosswalk'!J51</x:f>
        <x:v>0</x:v>
      </x:c>
      <x:c r="T3438" s="14" t="n">
        <x:f>'Crosswalk'!K51</x:f>
        <x:v>0</x:v>
      </x:c>
      <x:c r="U3438" s="14" t="n">
        <x:f>'Crosswalk'!L51</x:f>
        <x:v>0</x:v>
      </x:c>
      <x:c r="V3438" s="14" t="n">
        <x:f>'Crosswalk'!M51</x:f>
        <x:v>0</x:v>
      </x:c>
      <x:c r="W3438" s="14" t="n">
        <x:f>'Crosswalk'!N51</x:f>
        <x:v>0</x:v>
      </x:c>
      <x:c r="X3438" s="17" t="str">
        <x:v>LFS - Labour Force Survey</x:v>
      </x:c>
      <x:c r="Y3438" s="2" t="str"/>
      <x:c r="Z3438" s="17" t="str">
        <x:v>National 2024 division composition. Observed national industry detail; used only for composition within 2024 ILO modelled margins.</x:v>
      </x:c>
      <x:c r="AA3438" s="2" t="str"/>
      <x:c r="AB3438" s="2" t="str">
        <x:v>https://rplumber.ilo.org/data/indicator?format=.csv.gz&amp;id=EMP_TEMP_SEX_EC2_NB_A</x:v>
      </x:c>
    </x:row>
    <x:row r="3439" ht="48" customHeight="1">
      <x:c r="A3439" s="13" t="str">
        <x:v>VNM</x:v>
      </x:c>
      <x:c r="B3439" s="13" t="str">
        <x:v>HJ</x:v>
      </x:c>
      <x:c r="C3439" s="13" t="str">
        <x:v>VNM</x:v>
      </x:c>
      <x:c r="D3439" s="13" t="n">
        <x:v>2024</x:v>
      </x:c>
      <x:c r="E3439" s="13" t="str">
        <x:v>EC2_ISIC4_H52</x:v>
      </x:c>
      <x:c r="F3439" s="18" t="str">
        <x:v>Economic activity (ISIC-Rev.4), 2 digit level: 52 - Warehousing and support activities for transportation</x:v>
      </x:c>
      <x:c r="G3439" s="21" t="n">
        <x:v>202.192</x:v>
      </x:c>
      <x:c r="H3439" s="22" t="n">
        <x:v>1</x:v>
      </x:c>
      <x:c r="I3439" s="21" t="n">
        <x:f>SUM(G3436:G3446)</x:f>
        <x:v>2431.6930000000007</x:v>
      </x:c>
      <x:c r="J3439" s="22" t="n">
        <x:f>G3439/I3439*H3439</x:f>
        <x:v>0.08314865404473343</x:v>
      </x:c>
      <x:c r="K3439" s="13" t="str">
        <x:v>ISIC4:52</x:v>
      </x:c>
      <x:c r="L3439" s="15" t="n">
        <x:f>'Crosswalk'!C52</x:f>
        <x:v>0</x:v>
      </x:c>
      <x:c r="M3439" s="15" t="n">
        <x:f>'Crosswalk'!D52</x:f>
        <x:v>0</x:v>
      </x:c>
      <x:c r="N3439" s="15" t="n">
        <x:f>'Crosswalk'!E52</x:f>
        <x:v>1</x:v>
      </x:c>
      <x:c r="O3439" s="15" t="n">
        <x:f>'Crosswalk'!F52</x:f>
        <x:v>0</x:v>
      </x:c>
      <x:c r="P3439" s="15" t="n">
        <x:f>'Crosswalk'!G52</x:f>
        <x:v>0</x:v>
      </x:c>
      <x:c r="Q3439" s="15" t="n">
        <x:f>'Crosswalk'!H52</x:f>
        <x:v>0</x:v>
      </x:c>
      <x:c r="R3439" s="15" t="n">
        <x:f>'Crosswalk'!I52</x:f>
        <x:v>0</x:v>
      </x:c>
      <x:c r="S3439" s="15" t="n">
        <x:f>'Crosswalk'!J52</x:f>
        <x:v>0</x:v>
      </x:c>
      <x:c r="T3439" s="15" t="n">
        <x:f>'Crosswalk'!K52</x:f>
        <x:v>0</x:v>
      </x:c>
      <x:c r="U3439" s="15" t="n">
        <x:f>'Crosswalk'!L52</x:f>
        <x:v>0</x:v>
      </x:c>
      <x:c r="V3439" s="15" t="n">
        <x:f>'Crosswalk'!M52</x:f>
        <x:v>0</x:v>
      </x:c>
      <x:c r="W3439" s="15" t="n">
        <x:f>'Crosswalk'!N52</x:f>
        <x:v>0</x:v>
      </x:c>
      <x:c r="X3439" s="18" t="str">
        <x:v>LFS - Labour Force Survey</x:v>
      </x:c>
      <x:c r="Y3439" s="13" t="str"/>
      <x:c r="Z3439" s="18" t="str">
        <x:v>National 2024 division composition. Observed national industry detail; used only for composition within 2024 ILO modelled margins.</x:v>
      </x:c>
      <x:c r="AA3439" s="13" t="str"/>
      <x:c r="AB3439" s="13" t="str">
        <x:v>https://rplumber.ilo.org/data/indicator?format=.csv.gz&amp;id=EMP_TEMP_SEX_EC2_NB_A</x:v>
      </x:c>
    </x:row>
    <x:row r="3440" ht="48" customHeight="1">
      <x:c r="A3440" s="2" t="str">
        <x:v>VNM</x:v>
      </x:c>
      <x:c r="B3440" s="2" t="str">
        <x:v>HJ</x:v>
      </x:c>
      <x:c r="C3440" s="2" t="str">
        <x:v>VNM</x:v>
      </x:c>
      <x:c r="D3440" s="2" t="n">
        <x:v>2024</x:v>
      </x:c>
      <x:c r="E3440" s="2" t="str">
        <x:v>EC2_ISIC4_H53</x:v>
      </x:c>
      <x:c r="F3440" s="17" t="str">
        <x:v>Economic activity (ISIC-Rev.4), 2 digit level: 53 - Postal and courier activities</x:v>
      </x:c>
      <x:c r="G3440" s="19" t="n">
        <x:v>134.191</x:v>
      </x:c>
      <x:c r="H3440" s="20" t="n">
        <x:v>1</x:v>
      </x:c>
      <x:c r="I3440" s="19" t="n">
        <x:f>SUM(G3436:G3446)</x:f>
        <x:v>2431.6930000000007</x:v>
      </x:c>
      <x:c r="J3440" s="20" t="n">
        <x:f>G3440/I3440*H3440</x:f>
        <x:v>0.055184186490646624</x:v>
      </x:c>
      <x:c r="K3440" s="2" t="str">
        <x:v>ISIC4:53</x:v>
      </x:c>
      <x:c r="L3440" s="14" t="n">
        <x:f>'Crosswalk'!C53</x:f>
        <x:v>0</x:v>
      </x:c>
      <x:c r="M3440" s="14" t="n">
        <x:f>'Crosswalk'!D53</x:f>
        <x:v>0</x:v>
      </x:c>
      <x:c r="N3440" s="14" t="n">
        <x:f>'Crosswalk'!E53</x:f>
        <x:v>1</x:v>
      </x:c>
      <x:c r="O3440" s="14" t="n">
        <x:f>'Crosswalk'!F53</x:f>
        <x:v>0</x:v>
      </x:c>
      <x:c r="P3440" s="14" t="n">
        <x:f>'Crosswalk'!G53</x:f>
        <x:v>0</x:v>
      </x:c>
      <x:c r="Q3440" s="14" t="n">
        <x:f>'Crosswalk'!H53</x:f>
        <x:v>0</x:v>
      </x:c>
      <x:c r="R3440" s="14" t="n">
        <x:f>'Crosswalk'!I53</x:f>
        <x:v>0</x:v>
      </x:c>
      <x:c r="S3440" s="14" t="n">
        <x:f>'Crosswalk'!J53</x:f>
        <x:v>0</x:v>
      </x:c>
      <x:c r="T3440" s="14" t="n">
        <x:f>'Crosswalk'!K53</x:f>
        <x:v>0</x:v>
      </x:c>
      <x:c r="U3440" s="14" t="n">
        <x:f>'Crosswalk'!L53</x:f>
        <x:v>0</x:v>
      </x:c>
      <x:c r="V3440" s="14" t="n">
        <x:f>'Crosswalk'!M53</x:f>
        <x:v>0</x:v>
      </x:c>
      <x:c r="W3440" s="14" t="n">
        <x:f>'Crosswalk'!N53</x:f>
        <x:v>0</x:v>
      </x:c>
      <x:c r="X3440" s="17" t="str">
        <x:v>LFS - Labour Force Survey</x:v>
      </x:c>
      <x:c r="Y3440" s="2" t="str"/>
      <x:c r="Z3440" s="17" t="str">
        <x:v>National 2024 division composition. Observed national industry detail; used only for composition within 2024 ILO modelled margins.</x:v>
      </x:c>
      <x:c r="AA3440" s="2" t="str"/>
      <x:c r="AB3440" s="2" t="str">
        <x:v>https://rplumber.ilo.org/data/indicator?format=.csv.gz&amp;id=EMP_TEMP_SEX_EC2_NB_A</x:v>
      </x:c>
    </x:row>
    <x:row r="3441" ht="48" customHeight="1">
      <x:c r="A3441" s="13" t="str">
        <x:v>VNM</x:v>
      </x:c>
      <x:c r="B3441" s="13" t="str">
        <x:v>HJ</x:v>
      </x:c>
      <x:c r="C3441" s="13" t="str">
        <x:v>VNM</x:v>
      </x:c>
      <x:c r="D3441" s="13" t="n">
        <x:v>2024</x:v>
      </x:c>
      <x:c r="E3441" s="13" t="str">
        <x:v>EC2_ISIC4_J58</x:v>
      </x:c>
      <x:c r="F3441" s="18" t="str">
        <x:v>Economic activity (ISIC-Rev.4), 2 digit level: 58 - Publishing activities</x:v>
      </x:c>
      <x:c r="G3441" s="21" t="n">
        <x:v>49.534</x:v>
      </x:c>
      <x:c r="H3441" s="22" t="n">
        <x:v>1</x:v>
      </x:c>
      <x:c r="I3441" s="21" t="n">
        <x:f>SUM(G3436:G3446)</x:f>
        <x:v>2431.6930000000007</x:v>
      </x:c>
      <x:c r="J3441" s="22" t="n">
        <x:f>G3441/I3441*H3441</x:f>
        <x:v>0.020370170083147825</x:v>
      </x:c>
      <x:c r="K3441" s="13" t="str">
        <x:v>ISIC4:58</x:v>
      </x:c>
      <x:c r="L3441" s="15" t="n">
        <x:f>'Crosswalk'!C56</x:f>
        <x:v>0</x:v>
      </x:c>
      <x:c r="M3441" s="15" t="n">
        <x:f>'Crosswalk'!D56</x:f>
        <x:v>0</x:v>
      </x:c>
      <x:c r="N3441" s="15" t="n">
        <x:f>'Crosswalk'!E56</x:f>
        <x:v>0</x:v>
      </x:c>
      <x:c r="O3441" s="15" t="n">
        <x:f>'Crosswalk'!F56</x:f>
        <x:v>0</x:v>
      </x:c>
      <x:c r="P3441" s="15" t="n">
        <x:f>'Crosswalk'!G56</x:f>
        <x:v>0</x:v>
      </x:c>
      <x:c r="Q3441" s="15" t="n">
        <x:f>'Crosswalk'!H56</x:f>
        <x:v>0</x:v>
      </x:c>
      <x:c r="R3441" s="15" t="n">
        <x:f>'Crosswalk'!I56</x:f>
        <x:v>0</x:v>
      </x:c>
      <x:c r="S3441" s="15" t="n">
        <x:f>'Crosswalk'!J56</x:f>
        <x:v>0.5</x:v>
      </x:c>
      <x:c r="T3441" s="15" t="n">
        <x:f>'Crosswalk'!K56</x:f>
        <x:v>0.5</x:v>
      </x:c>
      <x:c r="U3441" s="15" t="n">
        <x:f>'Crosswalk'!L56</x:f>
        <x:v>0</x:v>
      </x:c>
      <x:c r="V3441" s="15" t="n">
        <x:f>'Crosswalk'!M56</x:f>
        <x:v>0</x:v>
      </x:c>
      <x:c r="W3441" s="15" t="n">
        <x:f>'Crosswalk'!N56</x:f>
        <x:v>0</x:v>
      </x:c>
      <x:c r="X3441" s="18" t="str">
        <x:v>LFS - Labour Force Survey</x:v>
      </x:c>
      <x:c r="Y3441" s="13" t="str"/>
      <x:c r="Z3441" s="18" t="str">
        <x:v>National 2024 division composition. Observed national industry detail; used only for composition within 2024 ILO modelled margins.</x:v>
      </x:c>
      <x:c r="AA3441" s="13" t="str"/>
      <x:c r="AB3441" s="13" t="str">
        <x:v>https://rplumber.ilo.org/data/indicator?format=.csv.gz&amp;id=EMP_TEMP_SEX_EC2_NB_A</x:v>
      </x:c>
    </x:row>
    <x:row r="3442" ht="48" customHeight="1">
      <x:c r="A3442" s="2" t="str">
        <x:v>VNM</x:v>
      </x:c>
      <x:c r="B3442" s="2" t="str">
        <x:v>HJ</x:v>
      </x:c>
      <x:c r="C3442" s="2" t="str">
        <x:v>VNM</x:v>
      </x:c>
      <x:c r="D3442" s="2" t="n">
        <x:v>2024</x:v>
      </x:c>
      <x:c r="E3442" s="2" t="str">
        <x:v>EC2_ISIC4_J59</x:v>
      </x:c>
      <x:c r="F3442" s="17" t="str">
        <x:v>Economic activity (ISIC-Rev.4), 2 digit level: 59 - Motion picture, video and television programme production, sound recording and music publishing activities</x:v>
      </x:c>
      <x:c r="G3442" s="19" t="n">
        <x:v>17.74</x:v>
      </x:c>
      <x:c r="H3442" s="20" t="n">
        <x:v>1</x:v>
      </x:c>
      <x:c r="I3442" s="19" t="n">
        <x:f>SUM(G3436:G3446)</x:f>
        <x:v>2431.6930000000007</x:v>
      </x:c>
      <x:c r="J3442" s="20" t="n">
        <x:f>G3442/I3442*H3442</x:f>
        <x:v>0.0072953288100101425</x:v>
      </x:c>
      <x:c r="K3442" s="2" t="str">
        <x:v>ISIC4:59</x:v>
      </x:c>
      <x:c r="L3442" s="14" t="n">
        <x:f>'Crosswalk'!C57</x:f>
        <x:v>0</x:v>
      </x:c>
      <x:c r="M3442" s="14" t="n">
        <x:f>'Crosswalk'!D57</x:f>
        <x:v>0</x:v>
      </x:c>
      <x:c r="N3442" s="14" t="n">
        <x:f>'Crosswalk'!E57</x:f>
        <x:v>0</x:v>
      </x:c>
      <x:c r="O3442" s="14" t="n">
        <x:f>'Crosswalk'!F57</x:f>
        <x:v>0</x:v>
      </x:c>
      <x:c r="P3442" s="14" t="n">
        <x:f>'Crosswalk'!G57</x:f>
        <x:v>0</x:v>
      </x:c>
      <x:c r="Q3442" s="14" t="n">
        <x:f>'Crosswalk'!H57</x:f>
        <x:v>0</x:v>
      </x:c>
      <x:c r="R3442" s="14" t="n">
        <x:f>'Crosswalk'!I57</x:f>
        <x:v>0</x:v>
      </x:c>
      <x:c r="S3442" s="14" t="n">
        <x:f>'Crosswalk'!J57</x:f>
        <x:v>0</x:v>
      </x:c>
      <x:c r="T3442" s="14" t="n">
        <x:f>'Crosswalk'!K57</x:f>
        <x:v>1</x:v>
      </x:c>
      <x:c r="U3442" s="14" t="n">
        <x:f>'Crosswalk'!L57</x:f>
        <x:v>0</x:v>
      </x:c>
      <x:c r="V3442" s="14" t="n">
        <x:f>'Crosswalk'!M57</x:f>
        <x:v>0</x:v>
      </x:c>
      <x:c r="W3442" s="14" t="n">
        <x:f>'Crosswalk'!N57</x:f>
        <x:v>0</x:v>
      </x:c>
      <x:c r="X3442" s="17" t="str">
        <x:v>LFS - Labour Force Survey</x:v>
      </x:c>
      <x:c r="Y3442" s="2" t="str"/>
      <x:c r="Z3442" s="17" t="str">
        <x:v>National 2024 division composition. Observed national industry detail; used only for composition within 2024 ILO modelled margins.</x:v>
      </x:c>
      <x:c r="AA3442" s="2" t="str"/>
      <x:c r="AB3442" s="2" t="str">
        <x:v>https://rplumber.ilo.org/data/indicator?format=.csv.gz&amp;id=EMP_TEMP_SEX_EC2_NB_A</x:v>
      </x:c>
    </x:row>
    <x:row r="3443" ht="48" customHeight="1">
      <x:c r="A3443" s="13" t="str">
        <x:v>VNM</x:v>
      </x:c>
      <x:c r="B3443" s="13" t="str">
        <x:v>HJ</x:v>
      </x:c>
      <x:c r="C3443" s="13" t="str">
        <x:v>VNM</x:v>
      </x:c>
      <x:c r="D3443" s="13" t="n">
        <x:v>2024</x:v>
      </x:c>
      <x:c r="E3443" s="13" t="str">
        <x:v>EC2_ISIC4_J60</x:v>
      </x:c>
      <x:c r="F3443" s="18" t="str">
        <x:v>Economic activity (ISIC-Rev.4), 2 digit level: 60 - Programming and broadcasting activities</x:v>
      </x:c>
      <x:c r="G3443" s="21" t="n">
        <x:v>24.128</x:v>
      </x:c>
      <x:c r="H3443" s="22" t="n">
        <x:v>1</x:v>
      </x:c>
      <x:c r="I3443" s="21" t="n">
        <x:f>SUM(G3436:G3446)</x:f>
        <x:v>2431.6930000000007</x:v>
      </x:c>
      <x:c r="J3443" s="22" t="n">
        <x:f>G3443/I3443*H3443</x:f>
        <x:v>0.009922305159409511</x:v>
      </x:c>
      <x:c r="K3443" s="13" t="str">
        <x:v>ISIC4:60</x:v>
      </x:c>
      <x:c r="L3443" s="15" t="n">
        <x:f>'Crosswalk'!C58</x:f>
        <x:v>0</x:v>
      </x:c>
      <x:c r="M3443" s="15" t="n">
        <x:f>'Crosswalk'!D58</x:f>
        <x:v>0</x:v>
      </x:c>
      <x:c r="N3443" s="15" t="n">
        <x:f>'Crosswalk'!E58</x:f>
        <x:v>0</x:v>
      </x:c>
      <x:c r="O3443" s="15" t="n">
        <x:f>'Crosswalk'!F58</x:f>
        <x:v>0</x:v>
      </x:c>
      <x:c r="P3443" s="15" t="n">
        <x:f>'Crosswalk'!G58</x:f>
        <x:v>0</x:v>
      </x:c>
      <x:c r="Q3443" s="15" t="n">
        <x:f>'Crosswalk'!H58</x:f>
        <x:v>0</x:v>
      </x:c>
      <x:c r="R3443" s="15" t="n">
        <x:f>'Crosswalk'!I58</x:f>
        <x:v>0</x:v>
      </x:c>
      <x:c r="S3443" s="15" t="n">
        <x:f>'Crosswalk'!J58</x:f>
        <x:v>0</x:v>
      </x:c>
      <x:c r="T3443" s="15" t="n">
        <x:f>'Crosswalk'!K58</x:f>
        <x:v>1</x:v>
      </x:c>
      <x:c r="U3443" s="15" t="n">
        <x:f>'Crosswalk'!L58</x:f>
        <x:v>0</x:v>
      </x:c>
      <x:c r="V3443" s="15" t="n">
        <x:f>'Crosswalk'!M58</x:f>
        <x:v>0</x:v>
      </x:c>
      <x:c r="W3443" s="15" t="n">
        <x:f>'Crosswalk'!N58</x:f>
        <x:v>0</x:v>
      </x:c>
      <x:c r="X3443" s="18" t="str">
        <x:v>LFS - Labour Force Survey</x:v>
      </x:c>
      <x:c r="Y3443" s="13" t="str"/>
      <x:c r="Z3443" s="18" t="str">
        <x:v>National 2024 division composition. Observed national industry detail; used only for composition within 2024 ILO modelled margins.</x:v>
      </x:c>
      <x:c r="AA3443" s="13" t="str"/>
      <x:c r="AB3443" s="13" t="str">
        <x:v>https://rplumber.ilo.org/data/indicator?format=.csv.gz&amp;id=EMP_TEMP_SEX_EC2_NB_A</x:v>
      </x:c>
    </x:row>
    <x:row r="3444" ht="48" customHeight="1">
      <x:c r="A3444" s="2" t="str">
        <x:v>VNM</x:v>
      </x:c>
      <x:c r="B3444" s="2" t="str">
        <x:v>HJ</x:v>
      </x:c>
      <x:c r="C3444" s="2" t="str">
        <x:v>VNM</x:v>
      </x:c>
      <x:c r="D3444" s="2" t="n">
        <x:v>2024</x:v>
      </x:c>
      <x:c r="E3444" s="2" t="str">
        <x:v>EC2_ISIC4_J61</x:v>
      </x:c>
      <x:c r="F3444" s="17" t="str">
        <x:v>Economic activity (ISIC-Rev.4), 2 digit level: 61 - Telecommunications</x:v>
      </x:c>
      <x:c r="G3444" s="19" t="n">
        <x:v>124.092</x:v>
      </x:c>
      <x:c r="H3444" s="20" t="n">
        <x:v>1</x:v>
      </x:c>
      <x:c r="I3444" s="19" t="n">
        <x:f>SUM(G3436:G3446)</x:f>
        <x:v>2431.6930000000007</x:v>
      </x:c>
      <x:c r="J3444" s="20" t="n">
        <x:f>G3444/I3444*H3444</x:f>
        <x:v>0.05103111289130658</x:v>
      </x:c>
      <x:c r="K3444" s="2" t="str">
        <x:v>ISIC4:61</x:v>
      </x:c>
      <x:c r="L3444" s="14" t="n">
        <x:f>'Crosswalk'!C59</x:f>
        <x:v>0</x:v>
      </x:c>
      <x:c r="M3444" s="14" t="n">
        <x:f>'Crosswalk'!D59</x:f>
        <x:v>0</x:v>
      </x:c>
      <x:c r="N3444" s="14" t="n">
        <x:f>'Crosswalk'!E59</x:f>
        <x:v>0</x:v>
      </x:c>
      <x:c r="O3444" s="14" t="n">
        <x:f>'Crosswalk'!F59</x:f>
        <x:v>0</x:v>
      </x:c>
      <x:c r="P3444" s="14" t="n">
        <x:f>'Crosswalk'!G59</x:f>
        <x:v>0</x:v>
      </x:c>
      <x:c r="Q3444" s="14" t="n">
        <x:f>'Crosswalk'!H59</x:f>
        <x:v>0</x:v>
      </x:c>
      <x:c r="R3444" s="14" t="n">
        <x:f>'Crosswalk'!I59</x:f>
        <x:v>0</x:v>
      </x:c>
      <x:c r="S3444" s="14" t="n">
        <x:f>'Crosswalk'!J59</x:f>
        <x:v>0</x:v>
      </x:c>
      <x:c r="T3444" s="14" t="n">
        <x:f>'Crosswalk'!K59</x:f>
        <x:v>1</x:v>
      </x:c>
      <x:c r="U3444" s="14" t="n">
        <x:f>'Crosswalk'!L59</x:f>
        <x:v>0</x:v>
      </x:c>
      <x:c r="V3444" s="14" t="n">
        <x:f>'Crosswalk'!M59</x:f>
        <x:v>0</x:v>
      </x:c>
      <x:c r="W3444" s="14" t="n">
        <x:f>'Crosswalk'!N59</x:f>
        <x:v>0</x:v>
      </x:c>
      <x:c r="X3444" s="17" t="str">
        <x:v>LFS - Labour Force Survey</x:v>
      </x:c>
      <x:c r="Y3444" s="2" t="str"/>
      <x:c r="Z3444" s="17" t="str">
        <x:v>National 2024 division composition. Observed national industry detail; used only for composition within 2024 ILO modelled margins.</x:v>
      </x:c>
      <x:c r="AA3444" s="2" t="str"/>
      <x:c r="AB3444" s="2" t="str">
        <x:v>https://rplumber.ilo.org/data/indicator?format=.csv.gz&amp;id=EMP_TEMP_SEX_EC2_NB_A</x:v>
      </x:c>
    </x:row>
    <x:row r="3445" ht="48" customHeight="1">
      <x:c r="A3445" s="13" t="str">
        <x:v>VNM</x:v>
      </x:c>
      <x:c r="B3445" s="13" t="str">
        <x:v>HJ</x:v>
      </x:c>
      <x:c r="C3445" s="13" t="str">
        <x:v>VNM</x:v>
      </x:c>
      <x:c r="D3445" s="13" t="n">
        <x:v>2024</x:v>
      </x:c>
      <x:c r="E3445" s="13" t="str">
        <x:v>EC2_ISIC4_J62</x:v>
      </x:c>
      <x:c r="F3445" s="18" t="str">
        <x:v>Economic activity (ISIC-Rev.4), 2 digit level: 62 - Computer programming, consultancy and related activities</x:v>
      </x:c>
      <x:c r="G3445" s="21" t="n">
        <x:v>102.483</x:v>
      </x:c>
      <x:c r="H3445" s="22" t="n">
        <x:v>1</x:v>
      </x:c>
      <x:c r="I3445" s="21" t="n">
        <x:f>SUM(G3436:G3446)</x:f>
        <x:v>2431.6930000000007</x:v>
      </x:c>
      <x:c r="J3445" s="22" t="n">
        <x:f>G3445/I3445*H3445</x:f>
        <x:v>0.042144711524028725</x:v>
      </x:c>
      <x:c r="K3445" s="13" t="str">
        <x:v>ISIC4:62</x:v>
      </x:c>
      <x:c r="L3445" s="15" t="n">
        <x:f>'Crosswalk'!C60</x:f>
        <x:v>0</x:v>
      </x:c>
      <x:c r="M3445" s="15" t="n">
        <x:f>'Crosswalk'!D60</x:f>
        <x:v>0</x:v>
      </x:c>
      <x:c r="N3445" s="15" t="n">
        <x:f>'Crosswalk'!E60</x:f>
        <x:v>0</x:v>
      </x:c>
      <x:c r="O3445" s="15" t="n">
        <x:f>'Crosswalk'!F60</x:f>
        <x:v>0</x:v>
      </x:c>
      <x:c r="P3445" s="15" t="n">
        <x:f>'Crosswalk'!G60</x:f>
        <x:v>0</x:v>
      </x:c>
      <x:c r="Q3445" s="15" t="n">
        <x:f>'Crosswalk'!H60</x:f>
        <x:v>0</x:v>
      </x:c>
      <x:c r="R3445" s="15" t="n">
        <x:f>'Crosswalk'!I60</x:f>
        <x:v>0</x:v>
      </x:c>
      <x:c r="S3445" s="15" t="n">
        <x:f>'Crosswalk'!J60</x:f>
        <x:v>1</x:v>
      </x:c>
      <x:c r="T3445" s="15" t="n">
        <x:f>'Crosswalk'!K60</x:f>
        <x:v>0</x:v>
      </x:c>
      <x:c r="U3445" s="15" t="n">
        <x:f>'Crosswalk'!L60</x:f>
        <x:v>0</x:v>
      </x:c>
      <x:c r="V3445" s="15" t="n">
        <x:f>'Crosswalk'!M60</x:f>
        <x:v>0</x:v>
      </x:c>
      <x:c r="W3445" s="15" t="n">
        <x:f>'Crosswalk'!N60</x:f>
        <x:v>0</x:v>
      </x:c>
      <x:c r="X3445" s="18" t="str">
        <x:v>LFS - Labour Force Survey</x:v>
      </x:c>
      <x:c r="Y3445" s="13" t="str"/>
      <x:c r="Z3445" s="18" t="str">
        <x:v>National 2024 division composition. Observed national industry detail; used only for composition within 2024 ILO modelled margins.</x:v>
      </x:c>
      <x:c r="AA3445" s="13" t="str"/>
      <x:c r="AB3445" s="13" t="str">
        <x:v>https://rplumber.ilo.org/data/indicator?format=.csv.gz&amp;id=EMP_TEMP_SEX_EC2_NB_A</x:v>
      </x:c>
    </x:row>
    <x:row r="3446" ht="48" customHeight="1">
      <x:c r="A3446" s="2" t="str">
        <x:v>VNM</x:v>
      </x:c>
      <x:c r="B3446" s="2" t="str">
        <x:v>HJ</x:v>
      </x:c>
      <x:c r="C3446" s="2" t="str">
        <x:v>VNM</x:v>
      </x:c>
      <x:c r="D3446" s="2" t="n">
        <x:v>2024</x:v>
      </x:c>
      <x:c r="E3446" s="2" t="str">
        <x:v>EC2_ISIC4_J63</x:v>
      </x:c>
      <x:c r="F3446" s="17" t="str">
        <x:v>Economic activity (ISIC-Rev.4), 2 digit level: 63 - Information service activities</x:v>
      </x:c>
      <x:c r="G3446" s="19" t="n">
        <x:v>16.697</x:v>
      </x:c>
      <x:c r="H3446" s="20" t="n">
        <x:v>1</x:v>
      </x:c>
      <x:c r="I3446" s="19" t="n">
        <x:f>SUM(G3436:G3446)</x:f>
        <x:v>2431.6930000000007</x:v>
      </x:c>
      <x:c r="J3446" s="20" t="n">
        <x:f>G3446/I3446*H3446</x:f>
        <x:v>0.006866409534427247</x:v>
      </x:c>
      <x:c r="K3446" s="2" t="str">
        <x:v>ISIC4:63</x:v>
      </x:c>
      <x:c r="L3446" s="14" t="n">
        <x:f>'Crosswalk'!C61</x:f>
        <x:v>0</x:v>
      </x:c>
      <x:c r="M3446" s="14" t="n">
        <x:f>'Crosswalk'!D61</x:f>
        <x:v>0</x:v>
      </x:c>
      <x:c r="N3446" s="14" t="n">
        <x:f>'Crosswalk'!E61</x:f>
        <x:v>0</x:v>
      </x:c>
      <x:c r="O3446" s="14" t="n">
        <x:f>'Crosswalk'!F61</x:f>
        <x:v>0</x:v>
      </x:c>
      <x:c r="P3446" s="14" t="n">
        <x:f>'Crosswalk'!G61</x:f>
        <x:v>0</x:v>
      </x:c>
      <x:c r="Q3446" s="14" t="n">
        <x:f>'Crosswalk'!H61</x:f>
        <x:v>0</x:v>
      </x:c>
      <x:c r="R3446" s="14" t="n">
        <x:f>'Crosswalk'!I61</x:f>
        <x:v>0</x:v>
      </x:c>
      <x:c r="S3446" s="14" t="n">
        <x:f>'Crosswalk'!J61</x:f>
        <x:v>0.7</x:v>
      </x:c>
      <x:c r="T3446" s="14" t="n">
        <x:f>'Crosswalk'!K61</x:f>
        <x:v>0.3</x:v>
      </x:c>
      <x:c r="U3446" s="14" t="n">
        <x:f>'Crosswalk'!L61</x:f>
        <x:v>0</x:v>
      </x:c>
      <x:c r="V3446" s="14" t="n">
        <x:f>'Crosswalk'!M61</x:f>
        <x:v>0</x:v>
      </x:c>
      <x:c r="W3446" s="14" t="n">
        <x:f>'Crosswalk'!N61</x:f>
        <x:v>0</x:v>
      </x:c>
      <x:c r="X3446" s="17" t="str">
        <x:v>LFS - Labour Force Survey</x:v>
      </x:c>
      <x:c r="Y3446" s="2" t="str"/>
      <x:c r="Z3446" s="17" t="str">
        <x:v>National 2024 division composition. Observed national industry detail; used only for composition within 2024 ILO modelled margins.</x:v>
      </x:c>
      <x:c r="AA3446" s="2" t="str"/>
      <x:c r="AB3446" s="2" t="str">
        <x:v>https://rplumber.ilo.org/data/indicator?format=.csv.gz&amp;id=EMP_TEMP_SEX_EC2_NB_A</x:v>
      </x:c>
    </x:row>
    <x:row r="3447" ht="48" customHeight="1">
      <x:c r="A3447" s="13" t="str">
        <x:v>VNM</x:v>
      </x:c>
      <x:c r="B3447" s="13" t="str">
        <x:v>I</x:v>
      </x:c>
      <x:c r="C3447" s="13" t="str">
        <x:v>VNM</x:v>
      </x:c>
      <x:c r="D3447" s="13" t="n">
        <x:v>2024</x:v>
      </x:c>
      <x:c r="E3447" s="13" t="str">
        <x:v>EC2_ISIC4_I55</x:v>
      </x:c>
      <x:c r="F3447" s="18" t="str">
        <x:v>Economic activity (ISIC-Rev.4), 2 digit level: 55 - Accommodation</x:v>
      </x:c>
      <x:c r="G3447" s="21" t="n">
        <x:v>253.576</x:v>
      </x:c>
      <x:c r="H3447" s="22" t="n">
        <x:v>1</x:v>
      </x:c>
      <x:c r="I3447" s="21" t="n">
        <x:f>SUM(G3447:G3448)</x:f>
        <x:v>3105.589</x:v>
      </x:c>
      <x:c r="J3447" s="22" t="n">
        <x:f>G3447/I3447*H3447</x:f>
        <x:v>0.08165149992481298</x:v>
      </x:c>
      <x:c r="K3447" s="13" t="str">
        <x:v>ISIC4:55</x:v>
      </x:c>
      <x:c r="L3447" s="15" t="n">
        <x:f>'Crosswalk'!C54</x:f>
        <x:v>0</x:v>
      </x:c>
      <x:c r="M3447" s="15" t="n">
        <x:f>'Crosswalk'!D54</x:f>
        <x:v>0</x:v>
      </x:c>
      <x:c r="N3447" s="15" t="n">
        <x:f>'Crosswalk'!E54</x:f>
        <x:v>0</x:v>
      </x:c>
      <x:c r="O3447" s="15" t="n">
        <x:f>'Crosswalk'!F54</x:f>
        <x:v>1</x:v>
      </x:c>
      <x:c r="P3447" s="15" t="n">
        <x:f>'Crosswalk'!G54</x:f>
        <x:v>0</x:v>
      </x:c>
      <x:c r="Q3447" s="15" t="n">
        <x:f>'Crosswalk'!H54</x:f>
        <x:v>0</x:v>
      </x:c>
      <x:c r="R3447" s="15" t="n">
        <x:f>'Crosswalk'!I54</x:f>
        <x:v>0</x:v>
      </x:c>
      <x:c r="S3447" s="15" t="n">
        <x:f>'Crosswalk'!J54</x:f>
        <x:v>0</x:v>
      </x:c>
      <x:c r="T3447" s="15" t="n">
        <x:f>'Crosswalk'!K54</x:f>
        <x:v>0</x:v>
      </x:c>
      <x:c r="U3447" s="15" t="n">
        <x:f>'Crosswalk'!L54</x:f>
        <x:v>0</x:v>
      </x:c>
      <x:c r="V3447" s="15" t="n">
        <x:f>'Crosswalk'!M54</x:f>
        <x:v>0</x:v>
      </x:c>
      <x:c r="W3447" s="15" t="n">
        <x:f>'Crosswalk'!N54</x:f>
        <x:v>0</x:v>
      </x:c>
      <x:c r="X3447" s="18" t="str">
        <x:v>LFS - Labour Force Survey</x:v>
      </x:c>
      <x:c r="Y3447" s="13" t="str"/>
      <x:c r="Z3447" s="18" t="str">
        <x:v>National 2024 division composition. Observed national industry detail; used only for composition within 2024 ILO modelled margins.</x:v>
      </x:c>
      <x:c r="AA3447" s="13" t="str"/>
      <x:c r="AB3447" s="13" t="str">
        <x:v>https://rplumber.ilo.org/data/indicator?format=.csv.gz&amp;id=EMP_TEMP_SEX_EC2_NB_A</x:v>
      </x:c>
    </x:row>
    <x:row r="3448" ht="48" customHeight="1">
      <x:c r="A3448" s="2" t="str">
        <x:v>VNM</x:v>
      </x:c>
      <x:c r="B3448" s="2" t="str">
        <x:v>I</x:v>
      </x:c>
      <x:c r="C3448" s="2" t="str">
        <x:v>VNM</x:v>
      </x:c>
      <x:c r="D3448" s="2" t="n">
        <x:v>2024</x:v>
      </x:c>
      <x:c r="E3448" s="2" t="str">
        <x:v>EC2_ISIC4_I56</x:v>
      </x:c>
      <x:c r="F3448" s="17" t="str">
        <x:v>Economic activity (ISIC-Rev.4), 2 digit level: 56 - Food and beverage service activities</x:v>
      </x:c>
      <x:c r="G3448" s="19" t="n">
        <x:v>2852.013</x:v>
      </x:c>
      <x:c r="H3448" s="20" t="n">
        <x:v>1</x:v>
      </x:c>
      <x:c r="I3448" s="19" t="n">
        <x:f>SUM(G3447:G3448)</x:f>
        <x:v>3105.589</x:v>
      </x:c>
      <x:c r="J3448" s="20" t="n">
        <x:f>G3448/I3448*H3448</x:f>
        <x:v>0.918348500075187</x:v>
      </x:c>
      <x:c r="K3448" s="2" t="str">
        <x:v>ISIC4:56</x:v>
      </x:c>
      <x:c r="L3448" s="14" t="n">
        <x:f>'Crosswalk'!C55</x:f>
        <x:v>0</x:v>
      </x:c>
      <x:c r="M3448" s="14" t="n">
        <x:f>'Crosswalk'!D55</x:f>
        <x:v>0</x:v>
      </x:c>
      <x:c r="N3448" s="14" t="n">
        <x:f>'Crosswalk'!E55</x:f>
        <x:v>0</x:v>
      </x:c>
      <x:c r="O3448" s="14" t="n">
        <x:f>'Crosswalk'!F55</x:f>
        <x:v>1</x:v>
      </x:c>
      <x:c r="P3448" s="14" t="n">
        <x:f>'Crosswalk'!G55</x:f>
        <x:v>0</x:v>
      </x:c>
      <x:c r="Q3448" s="14" t="n">
        <x:f>'Crosswalk'!H55</x:f>
        <x:v>0</x:v>
      </x:c>
      <x:c r="R3448" s="14" t="n">
        <x:f>'Crosswalk'!I55</x:f>
        <x:v>0</x:v>
      </x:c>
      <x:c r="S3448" s="14" t="n">
        <x:f>'Crosswalk'!J55</x:f>
        <x:v>0</x:v>
      </x:c>
      <x:c r="T3448" s="14" t="n">
        <x:f>'Crosswalk'!K55</x:f>
        <x:v>0</x:v>
      </x:c>
      <x:c r="U3448" s="14" t="n">
        <x:f>'Crosswalk'!L55</x:f>
        <x:v>0</x:v>
      </x:c>
      <x:c r="V3448" s="14" t="n">
        <x:f>'Crosswalk'!M55</x:f>
        <x:v>0</x:v>
      </x:c>
      <x:c r="W3448" s="14" t="n">
        <x:f>'Crosswalk'!N55</x:f>
        <x:v>0</x:v>
      </x:c>
      <x:c r="X3448" s="17" t="str">
        <x:v>LFS - Labour Force Survey</x:v>
      </x:c>
      <x:c r="Y3448" s="2" t="str"/>
      <x:c r="Z3448" s="17" t="str">
        <x:v>National 2024 division composition. Observed national industry detail; used only for composition within 2024 ILO modelled margins.</x:v>
      </x:c>
      <x:c r="AA3448" s="2" t="str"/>
      <x:c r="AB3448" s="2" t="str">
        <x:v>https://rplumber.ilo.org/data/indicator?format=.csv.gz&amp;id=EMP_TEMP_SEX_EC2_NB_A</x:v>
      </x:c>
    </x:row>
    <x:row r="3449" ht="48" customHeight="1">
      <x:c r="A3449" s="13" t="str">
        <x:v>VNM</x:v>
      </x:c>
      <x:c r="B3449" s="13" t="str">
        <x:v>K</x:v>
      </x:c>
      <x:c r="C3449" s="13" t="str">
        <x:v>VNM</x:v>
      </x:c>
      <x:c r="D3449" s="13" t="n">
        <x:v>2024</x:v>
      </x:c>
      <x:c r="E3449" s="13" t="str">
        <x:v>EC2_ISIC4_K64</x:v>
      </x:c>
      <x:c r="F3449" s="18" t="str">
        <x:v>Economic activity (ISIC-Rev.4), 2 digit level: 64 - Financial service activities, except insurance and pension funding</x:v>
      </x:c>
      <x:c r="G3449" s="21" t="n">
        <x:v>401.406</x:v>
      </x:c>
      <x:c r="H3449" s="22" t="n">
        <x:v>1</x:v>
      </x:c>
      <x:c r="I3449" s="21" t="n">
        <x:f>SUM(G3449:G3451)</x:f>
        <x:v>497.36499999999995</x:v>
      </x:c>
      <x:c r="J3449" s="22" t="n">
        <x:f>G3449/I3449*H3449</x:f>
        <x:v>0.8070652337820314</x:v>
      </x:c>
      <x:c r="K3449" s="13" t="str">
        <x:v>ISIC4:64</x:v>
      </x:c>
      <x:c r="L3449" s="15" t="n">
        <x:f>'Crosswalk'!C62</x:f>
        <x:v>0</x:v>
      </x:c>
      <x:c r="M3449" s="15" t="n">
        <x:f>'Crosswalk'!D62</x:f>
        <x:v>0</x:v>
      </x:c>
      <x:c r="N3449" s="15" t="n">
        <x:f>'Crosswalk'!E62</x:f>
        <x:v>0</x:v>
      </x:c>
      <x:c r="O3449" s="15" t="n">
        <x:f>'Crosswalk'!F62</x:f>
        <x:v>0</x:v>
      </x:c>
      <x:c r="P3449" s="15" t="n">
        <x:f>'Crosswalk'!G62</x:f>
        <x:v>0</x:v>
      </x:c>
      <x:c r="Q3449" s="15" t="n">
        <x:f>'Crosswalk'!H62</x:f>
        <x:v>0</x:v>
      </x:c>
      <x:c r="R3449" s="15" t="n">
        <x:f>'Crosswalk'!I62</x:f>
        <x:v>1</x:v>
      </x:c>
      <x:c r="S3449" s="15" t="n">
        <x:f>'Crosswalk'!J62</x:f>
        <x:v>0</x:v>
      </x:c>
      <x:c r="T3449" s="15" t="n">
        <x:f>'Crosswalk'!K62</x:f>
        <x:v>0</x:v>
      </x:c>
      <x:c r="U3449" s="15" t="n">
        <x:f>'Crosswalk'!L62</x:f>
        <x:v>0</x:v>
      </x:c>
      <x:c r="V3449" s="15" t="n">
        <x:f>'Crosswalk'!M62</x:f>
        <x:v>0</x:v>
      </x:c>
      <x:c r="W3449" s="15" t="n">
        <x:f>'Crosswalk'!N62</x:f>
        <x:v>0</x:v>
      </x:c>
      <x:c r="X3449" s="18" t="str">
        <x:v>LFS - Labour Force Survey</x:v>
      </x:c>
      <x:c r="Y3449" s="13" t="str"/>
      <x:c r="Z3449" s="18" t="str">
        <x:v>National 2024 division composition. Observed national industry detail; used only for composition within 2024 ILO modelled margins.</x:v>
      </x:c>
      <x:c r="AA3449" s="13" t="str"/>
      <x:c r="AB3449" s="13" t="str">
        <x:v>https://rplumber.ilo.org/data/indicator?format=.csv.gz&amp;id=EMP_TEMP_SEX_EC2_NB_A</x:v>
      </x:c>
    </x:row>
    <x:row r="3450" ht="48" customHeight="1">
      <x:c r="A3450" s="2" t="str">
        <x:v>VNM</x:v>
      </x:c>
      <x:c r="B3450" s="2" t="str">
        <x:v>K</x:v>
      </x:c>
      <x:c r="C3450" s="2" t="str">
        <x:v>VNM</x:v>
      </x:c>
      <x:c r="D3450" s="2" t="n">
        <x:v>2024</x:v>
      </x:c>
      <x:c r="E3450" s="2" t="str">
        <x:v>EC2_ISIC4_K65</x:v>
      </x:c>
      <x:c r="F3450" s="17" t="str">
        <x:v>Economic activity (ISIC-Rev.4), 2 digit level: 65 - Insurance, reinsurance and pension funding, except compulsory social security</x:v>
      </x:c>
      <x:c r="G3450" s="19" t="n">
        <x:v>66.47</x:v>
      </x:c>
      <x:c r="H3450" s="20" t="n">
        <x:v>1</x:v>
      </x:c>
      <x:c r="I3450" s="19" t="n">
        <x:f>SUM(G3449:G3451)</x:f>
        <x:v>497.36499999999995</x:v>
      </x:c>
      <x:c r="J3450" s="20" t="n">
        <x:f>G3450/I3450*H3450</x:f>
        <x:v>0.13364430548993195</x:v>
      </x:c>
      <x:c r="K3450" s="2" t="str">
        <x:v>ISIC4:65</x:v>
      </x:c>
      <x:c r="L3450" s="14" t="n">
        <x:f>'Crosswalk'!C63</x:f>
        <x:v>0</x:v>
      </x:c>
      <x:c r="M3450" s="14" t="n">
        <x:f>'Crosswalk'!D63</x:f>
        <x:v>0</x:v>
      </x:c>
      <x:c r="N3450" s="14" t="n">
        <x:f>'Crosswalk'!E63</x:f>
        <x:v>0</x:v>
      </x:c>
      <x:c r="O3450" s="14" t="n">
        <x:f>'Crosswalk'!F63</x:f>
        <x:v>0</x:v>
      </x:c>
      <x:c r="P3450" s="14" t="n">
        <x:f>'Crosswalk'!G63</x:f>
        <x:v>0</x:v>
      </x:c>
      <x:c r="Q3450" s="14" t="n">
        <x:f>'Crosswalk'!H63</x:f>
        <x:v>0</x:v>
      </x:c>
      <x:c r="R3450" s="14" t="n">
        <x:f>'Crosswalk'!I63</x:f>
        <x:v>1</x:v>
      </x:c>
      <x:c r="S3450" s="14" t="n">
        <x:f>'Crosswalk'!J63</x:f>
        <x:v>0</x:v>
      </x:c>
      <x:c r="T3450" s="14" t="n">
        <x:f>'Crosswalk'!K63</x:f>
        <x:v>0</x:v>
      </x:c>
      <x:c r="U3450" s="14" t="n">
        <x:f>'Crosswalk'!L63</x:f>
        <x:v>0</x:v>
      </x:c>
      <x:c r="V3450" s="14" t="n">
        <x:f>'Crosswalk'!M63</x:f>
        <x:v>0</x:v>
      </x:c>
      <x:c r="W3450" s="14" t="n">
        <x:f>'Crosswalk'!N63</x:f>
        <x:v>0</x:v>
      </x:c>
      <x:c r="X3450" s="17" t="str">
        <x:v>LFS - Labour Force Survey</x:v>
      </x:c>
      <x:c r="Y3450" s="2" t="str"/>
      <x:c r="Z3450" s="17" t="str">
        <x:v>National 2024 division composition. Observed national industry detail; used only for composition within 2024 ILO modelled margins.</x:v>
      </x:c>
      <x:c r="AA3450" s="2" t="str"/>
      <x:c r="AB3450" s="2" t="str">
        <x:v>https://rplumber.ilo.org/data/indicator?format=.csv.gz&amp;id=EMP_TEMP_SEX_EC2_NB_A</x:v>
      </x:c>
    </x:row>
    <x:row r="3451" ht="48" customHeight="1">
      <x:c r="A3451" s="13" t="str">
        <x:v>VNM</x:v>
      </x:c>
      <x:c r="B3451" s="13" t="str">
        <x:v>K</x:v>
      </x:c>
      <x:c r="C3451" s="13" t="str">
        <x:v>VNM</x:v>
      </x:c>
      <x:c r="D3451" s="13" t="n">
        <x:v>2024</x:v>
      </x:c>
      <x:c r="E3451" s="13" t="str">
        <x:v>EC2_ISIC4_K66</x:v>
      </x:c>
      <x:c r="F3451" s="18" t="str">
        <x:v>Economic activity (ISIC-Rev.4), 2 digit level: 66 - Activities auxiliary to financial service and insurance activities</x:v>
      </x:c>
      <x:c r="G3451" s="21" t="n">
        <x:v>29.489</x:v>
      </x:c>
      <x:c r="H3451" s="22" t="n">
        <x:v>1</x:v>
      </x:c>
      <x:c r="I3451" s="21" t="n">
        <x:f>SUM(G3449:G3451)</x:f>
        <x:v>497.36499999999995</x:v>
      </x:c>
      <x:c r="J3451" s="22" t="n">
        <x:f>G3451/I3451*H3451</x:f>
        <x:v>0.05929046072803676</x:v>
      </x:c>
      <x:c r="K3451" s="13" t="str">
        <x:v>ISIC4:66</x:v>
      </x:c>
      <x:c r="L3451" s="15" t="n">
        <x:f>'Crosswalk'!C64</x:f>
        <x:v>0</x:v>
      </x:c>
      <x:c r="M3451" s="15" t="n">
        <x:f>'Crosswalk'!D64</x:f>
        <x:v>0</x:v>
      </x:c>
      <x:c r="N3451" s="15" t="n">
        <x:f>'Crosswalk'!E64</x:f>
        <x:v>0</x:v>
      </x:c>
      <x:c r="O3451" s="15" t="n">
        <x:f>'Crosswalk'!F64</x:f>
        <x:v>0</x:v>
      </x:c>
      <x:c r="P3451" s="15" t="n">
        <x:f>'Crosswalk'!G64</x:f>
        <x:v>0</x:v>
      </x:c>
      <x:c r="Q3451" s="15" t="n">
        <x:f>'Crosswalk'!H64</x:f>
        <x:v>0</x:v>
      </x:c>
      <x:c r="R3451" s="15" t="n">
        <x:f>'Crosswalk'!I64</x:f>
        <x:v>1</x:v>
      </x:c>
      <x:c r="S3451" s="15" t="n">
        <x:f>'Crosswalk'!J64</x:f>
        <x:v>0</x:v>
      </x:c>
      <x:c r="T3451" s="15" t="n">
        <x:f>'Crosswalk'!K64</x:f>
        <x:v>0</x:v>
      </x:c>
      <x:c r="U3451" s="15" t="n">
        <x:f>'Crosswalk'!L64</x:f>
        <x:v>0</x:v>
      </x:c>
      <x:c r="V3451" s="15" t="n">
        <x:f>'Crosswalk'!M64</x:f>
        <x:v>0</x:v>
      </x:c>
      <x:c r="W3451" s="15" t="n">
        <x:f>'Crosswalk'!N64</x:f>
        <x:v>0</x:v>
      </x:c>
      <x:c r="X3451" s="18" t="str">
        <x:v>LFS - Labour Force Survey</x:v>
      </x:c>
      <x:c r="Y3451" s="13" t="str"/>
      <x:c r="Z3451" s="18" t="str">
        <x:v>National 2024 division composition. Observed national industry detail; used only for composition within 2024 ILO modelled margins.</x:v>
      </x:c>
      <x:c r="AA3451" s="13" t="str"/>
      <x:c r="AB3451" s="13" t="str">
        <x:v>https://rplumber.ilo.org/data/indicator?format=.csv.gz&amp;id=EMP_TEMP_SEX_EC2_NB_A</x:v>
      </x:c>
    </x:row>
    <x:row r="3452" ht="48" customHeight="1">
      <x:c r="A3452" s="2" t="str">
        <x:v>VNM</x:v>
      </x:c>
      <x:c r="B3452" s="2" t="str">
        <x:v>LMN</x:v>
      </x:c>
      <x:c r="C3452" s="2" t="str">
        <x:v>VNM</x:v>
      </x:c>
      <x:c r="D3452" s="2" t="n">
        <x:v>2024</x:v>
      </x:c>
      <x:c r="E3452" s="2" t="str">
        <x:v>EC2_ISIC4_L68</x:v>
      </x:c>
      <x:c r="F3452" s="17" t="str">
        <x:v>Economic activity (ISIC-Rev.4), 2 digit level: 68 - Real estate activities</x:v>
      </x:c>
      <x:c r="G3452" s="19" t="n">
        <x:v>344.866</x:v>
      </x:c>
      <x:c r="H3452" s="20" t="n">
        <x:v>1</x:v>
      </x:c>
      <x:c r="I3452" s="19" t="n">
        <x:f>SUM(G3452:G3465)</x:f>
        <x:v>1175.944</x:v>
      </x:c>
      <x:c r="J3452" s="20" t="n">
        <x:f>G3452/I3452*H3452</x:f>
        <x:v>0.2932673664732334</x:v>
      </x:c>
      <x:c r="K3452" s="2" t="str">
        <x:v>ISIC4:68</x:v>
      </x:c>
      <x:c r="L3452" s="14" t="n">
        <x:f>'Crosswalk'!C65</x:f>
        <x:v>0</x:v>
      </x:c>
      <x:c r="M3452" s="14" t="n">
        <x:f>'Crosswalk'!D65</x:f>
        <x:v>0</x:v>
      </x:c>
      <x:c r="N3452" s="14" t="n">
        <x:f>'Crosswalk'!E65</x:f>
        <x:v>0</x:v>
      </x:c>
      <x:c r="O3452" s="14" t="n">
        <x:f>'Crosswalk'!F65</x:f>
        <x:v>0</x:v>
      </x:c>
      <x:c r="P3452" s="14" t="n">
        <x:f>'Crosswalk'!G65</x:f>
        <x:v>0</x:v>
      </x:c>
      <x:c r="Q3452" s="14" t="n">
        <x:f>'Crosswalk'!H65</x:f>
        <x:v>0</x:v>
      </x:c>
      <x:c r="R3452" s="14" t="n">
        <x:f>'Crosswalk'!I65</x:f>
        <x:v>0</x:v>
      </x:c>
      <x:c r="S3452" s="14" t="n">
        <x:f>'Crosswalk'!J65</x:f>
        <x:v>0</x:v>
      </x:c>
      <x:c r="T3452" s="14" t="n">
        <x:f>'Crosswalk'!K65</x:f>
        <x:v>0</x:v>
      </x:c>
      <x:c r="U3452" s="14" t="n">
        <x:f>'Crosswalk'!L65</x:f>
        <x:v>0</x:v>
      </x:c>
      <x:c r="V3452" s="14" t="n">
        <x:f>'Crosswalk'!M65</x:f>
        <x:v>1</x:v>
      </x:c>
      <x:c r="W3452" s="14" t="n">
        <x:f>'Crosswalk'!N65</x:f>
        <x:v>0</x:v>
      </x:c>
      <x:c r="X3452" s="17" t="str">
        <x:v>LFS - Labour Force Survey</x:v>
      </x:c>
      <x:c r="Y3452" s="2" t="str"/>
      <x:c r="Z3452" s="17" t="str">
        <x:v>National 2024 division composition. Observed national industry detail; used only for composition within 2024 ILO modelled margins.</x:v>
      </x:c>
      <x:c r="AA3452" s="2" t="str"/>
      <x:c r="AB3452" s="2" t="str">
        <x:v>https://rplumber.ilo.org/data/indicator?format=.csv.gz&amp;id=EMP_TEMP_SEX_EC2_NB_A</x:v>
      </x:c>
    </x:row>
    <x:row r="3453" ht="48" customHeight="1">
      <x:c r="A3453" s="13" t="str">
        <x:v>VNM</x:v>
      </x:c>
      <x:c r="B3453" s="13" t="str">
        <x:v>LMN</x:v>
      </x:c>
      <x:c r="C3453" s="13" t="str">
        <x:v>VNM</x:v>
      </x:c>
      <x:c r="D3453" s="13" t="n">
        <x:v>2024</x:v>
      </x:c>
      <x:c r="E3453" s="13" t="str">
        <x:v>EC2_ISIC4_M69</x:v>
      </x:c>
      <x:c r="F3453" s="18" t="str">
        <x:v>Economic activity (ISIC-Rev.4), 2 digit level: 69 - Legal and accounting activities</x:v>
      </x:c>
      <x:c r="G3453" s="21" t="n">
        <x:v>73.658</x:v>
      </x:c>
      <x:c r="H3453" s="22" t="n">
        <x:v>1</x:v>
      </x:c>
      <x:c r="I3453" s="21" t="n">
        <x:f>SUM(G3452:G3465)</x:f>
        <x:v>1175.944</x:v>
      </x:c>
      <x:c r="J3453" s="22" t="n">
        <x:f>G3453/I3453*H3453</x:f>
        <x:v>0.06263733647180478</x:v>
      </x:c>
      <x:c r="K3453" s="13" t="str">
        <x:v>ISIC4:69</x:v>
      </x:c>
      <x:c r="L3453" s="15" t="n">
        <x:f>'Crosswalk'!C66</x:f>
        <x:v>0</x:v>
      </x:c>
      <x:c r="M3453" s="15" t="n">
        <x:f>'Crosswalk'!D66</x:f>
        <x:v>0</x:v>
      </x:c>
      <x:c r="N3453" s="15" t="n">
        <x:f>'Crosswalk'!E66</x:f>
        <x:v>1</x:v>
      </x:c>
      <x:c r="O3453" s="15" t="n">
        <x:f>'Crosswalk'!F66</x:f>
        <x:v>0</x:v>
      </x:c>
      <x:c r="P3453" s="15" t="n">
        <x:f>'Crosswalk'!G66</x:f>
        <x:v>0</x:v>
      </x:c>
      <x:c r="Q3453" s="15" t="n">
        <x:f>'Crosswalk'!H66</x:f>
        <x:v>0</x:v>
      </x:c>
      <x:c r="R3453" s="15" t="n">
        <x:f>'Crosswalk'!I66</x:f>
        <x:v>0</x:v>
      </x:c>
      <x:c r="S3453" s="15" t="n">
        <x:f>'Crosswalk'!J66</x:f>
        <x:v>0</x:v>
      </x:c>
      <x:c r="T3453" s="15" t="n">
        <x:f>'Crosswalk'!K66</x:f>
        <x:v>0</x:v>
      </x:c>
      <x:c r="U3453" s="15" t="n">
        <x:f>'Crosswalk'!L66</x:f>
        <x:v>0</x:v>
      </x:c>
      <x:c r="V3453" s="15" t="n">
        <x:f>'Crosswalk'!M66</x:f>
        <x:v>0</x:v>
      </x:c>
      <x:c r="W3453" s="15" t="n">
        <x:f>'Crosswalk'!N66</x:f>
        <x:v>0</x:v>
      </x:c>
      <x:c r="X3453" s="18" t="str">
        <x:v>LFS - Labour Force Survey</x:v>
      </x:c>
      <x:c r="Y3453" s="13" t="str"/>
      <x:c r="Z3453" s="18" t="str">
        <x:v>National 2024 division composition. Observed national industry detail; used only for composition within 2024 ILO modelled margins.</x:v>
      </x:c>
      <x:c r="AA3453" s="13" t="str"/>
      <x:c r="AB3453" s="13" t="str">
        <x:v>https://rplumber.ilo.org/data/indicator?format=.csv.gz&amp;id=EMP_TEMP_SEX_EC2_NB_A</x:v>
      </x:c>
    </x:row>
    <x:row r="3454" ht="48" customHeight="1">
      <x:c r="A3454" s="2" t="str">
        <x:v>VNM</x:v>
      </x:c>
      <x:c r="B3454" s="2" t="str">
        <x:v>LMN</x:v>
      </x:c>
      <x:c r="C3454" s="2" t="str">
        <x:v>VNM</x:v>
      </x:c>
      <x:c r="D3454" s="2" t="n">
        <x:v>2024</x:v>
      </x:c>
      <x:c r="E3454" s="2" t="str">
        <x:v>EC2_ISIC4_M70</x:v>
      </x:c>
      <x:c r="F3454" s="17" t="str">
        <x:v>Economic activity (ISIC-Rev.4), 2 digit level: 70 - Activities of head offices; management consultancy activities</x:v>
      </x:c>
      <x:c r="G3454" s="19" t="n">
        <x:v>14.41</x:v>
      </x:c>
      <x:c r="H3454" s="20" t="n">
        <x:v>1</x:v>
      </x:c>
      <x:c r="I3454" s="19" t="n">
        <x:f>SUM(G3452:G3465)</x:f>
        <x:v>1175.944</x:v>
      </x:c>
      <x:c r="J3454" s="20" t="n">
        <x:f>G3454/I3454*H3454</x:f>
        <x:v>0.012253984883633915</x:v>
      </x:c>
      <x:c r="K3454" s="2" t="str">
        <x:v>ISIC4:70</x:v>
      </x:c>
      <x:c r="L3454" s="14" t="n">
        <x:f>'Crosswalk'!C67</x:f>
        <x:v>0</x:v>
      </x:c>
      <x:c r="M3454" s="14" t="n">
        <x:f>'Crosswalk'!D67</x:f>
        <x:v>0</x:v>
      </x:c>
      <x:c r="N3454" s="14" t="n">
        <x:f>'Crosswalk'!E67</x:f>
        <x:v>1</x:v>
      </x:c>
      <x:c r="O3454" s="14" t="n">
        <x:f>'Crosswalk'!F67</x:f>
        <x:v>0</x:v>
      </x:c>
      <x:c r="P3454" s="14" t="n">
        <x:f>'Crosswalk'!G67</x:f>
        <x:v>0</x:v>
      </x:c>
      <x:c r="Q3454" s="14" t="n">
        <x:f>'Crosswalk'!H67</x:f>
        <x:v>0</x:v>
      </x:c>
      <x:c r="R3454" s="14" t="n">
        <x:f>'Crosswalk'!I67</x:f>
        <x:v>0</x:v>
      </x:c>
      <x:c r="S3454" s="14" t="n">
        <x:f>'Crosswalk'!J67</x:f>
        <x:v>0</x:v>
      </x:c>
      <x:c r="T3454" s="14" t="n">
        <x:f>'Crosswalk'!K67</x:f>
        <x:v>0</x:v>
      </x:c>
      <x:c r="U3454" s="14" t="n">
        <x:f>'Crosswalk'!L67</x:f>
        <x:v>0</x:v>
      </x:c>
      <x:c r="V3454" s="14" t="n">
        <x:f>'Crosswalk'!M67</x:f>
        <x:v>0</x:v>
      </x:c>
      <x:c r="W3454" s="14" t="n">
        <x:f>'Crosswalk'!N67</x:f>
        <x:v>0</x:v>
      </x:c>
      <x:c r="X3454" s="17" t="str">
        <x:v>LFS - Labour Force Survey</x:v>
      </x:c>
      <x:c r="Y3454" s="2" t="str"/>
      <x:c r="Z3454" s="17" t="str">
        <x:v>National 2024 division composition. Observed national industry detail; used only for composition within 2024 ILO modelled margins.</x:v>
      </x:c>
      <x:c r="AA3454" s="2" t="str"/>
      <x:c r="AB3454" s="2" t="str">
        <x:v>https://rplumber.ilo.org/data/indicator?format=.csv.gz&amp;id=EMP_TEMP_SEX_EC2_NB_A</x:v>
      </x:c>
    </x:row>
    <x:row r="3455" ht="48" customHeight="1">
      <x:c r="A3455" s="13" t="str">
        <x:v>VNM</x:v>
      </x:c>
      <x:c r="B3455" s="13" t="str">
        <x:v>LMN</x:v>
      </x:c>
      <x:c r="C3455" s="13" t="str">
        <x:v>VNM</x:v>
      </x:c>
      <x:c r="D3455" s="13" t="n">
        <x:v>2024</x:v>
      </x:c>
      <x:c r="E3455" s="13" t="str">
        <x:v>EC2_ISIC4_M71</x:v>
      </x:c>
      <x:c r="F3455" s="18" t="str">
        <x:v>Economic activity (ISIC-Rev.4), 2 digit level: 71 - Architectural and engineering activities; technical testing and analysis</x:v>
      </x:c>
      <x:c r="G3455" s="21" t="n">
        <x:v>115.388</x:v>
      </x:c>
      <x:c r="H3455" s="22" t="n">
        <x:v>1</x:v>
      </x:c>
      <x:c r="I3455" s="21" t="n">
        <x:f>SUM(G3452:G3465)</x:f>
        <x:v>1175.944</x:v>
      </x:c>
      <x:c r="J3455" s="22" t="n">
        <x:f>G3455/I3455*H3455</x:f>
        <x:v>0.0981237201771513</x:v>
      </x:c>
      <x:c r="K3455" s="13" t="str">
        <x:v>ISIC4:71</x:v>
      </x:c>
      <x:c r="L3455" s="15" t="n">
        <x:f>'Crosswalk'!C68</x:f>
        <x:v>0</x:v>
      </x:c>
      <x:c r="M3455" s="15" t="n">
        <x:f>'Crosswalk'!D68</x:f>
        <x:v>0</x:v>
      </x:c>
      <x:c r="N3455" s="15" t="n">
        <x:f>'Crosswalk'!E68</x:f>
        <x:v>1</x:v>
      </x:c>
      <x:c r="O3455" s="15" t="n">
        <x:f>'Crosswalk'!F68</x:f>
        <x:v>0</x:v>
      </x:c>
      <x:c r="P3455" s="15" t="n">
        <x:f>'Crosswalk'!G68</x:f>
        <x:v>0</x:v>
      </x:c>
      <x:c r="Q3455" s="15" t="n">
        <x:f>'Crosswalk'!H68</x:f>
        <x:v>0</x:v>
      </x:c>
      <x:c r="R3455" s="15" t="n">
        <x:f>'Crosswalk'!I68</x:f>
        <x:v>0</x:v>
      </x:c>
      <x:c r="S3455" s="15" t="n">
        <x:f>'Crosswalk'!J68</x:f>
        <x:v>0</x:v>
      </x:c>
      <x:c r="T3455" s="15" t="n">
        <x:f>'Crosswalk'!K68</x:f>
        <x:v>0</x:v>
      </x:c>
      <x:c r="U3455" s="15" t="n">
        <x:f>'Crosswalk'!L68</x:f>
        <x:v>0</x:v>
      </x:c>
      <x:c r="V3455" s="15" t="n">
        <x:f>'Crosswalk'!M68</x:f>
        <x:v>0</x:v>
      </x:c>
      <x:c r="W3455" s="15" t="n">
        <x:f>'Crosswalk'!N68</x:f>
        <x:v>0</x:v>
      </x:c>
      <x:c r="X3455" s="18" t="str">
        <x:v>LFS - Labour Force Survey</x:v>
      </x:c>
      <x:c r="Y3455" s="13" t="str"/>
      <x:c r="Z3455" s="18" t="str">
        <x:v>National 2024 division composition. Observed national industry detail; used only for composition within 2024 ILO modelled margins.</x:v>
      </x:c>
      <x:c r="AA3455" s="13" t="str"/>
      <x:c r="AB3455" s="13" t="str">
        <x:v>https://rplumber.ilo.org/data/indicator?format=.csv.gz&amp;id=EMP_TEMP_SEX_EC2_NB_A</x:v>
      </x:c>
    </x:row>
    <x:row r="3456" ht="48" customHeight="1">
      <x:c r="A3456" s="2" t="str">
        <x:v>VNM</x:v>
      </x:c>
      <x:c r="B3456" s="2" t="str">
        <x:v>LMN</x:v>
      </x:c>
      <x:c r="C3456" s="2" t="str">
        <x:v>VNM</x:v>
      </x:c>
      <x:c r="D3456" s="2" t="n">
        <x:v>2024</x:v>
      </x:c>
      <x:c r="E3456" s="2" t="str">
        <x:v>EC2_ISIC4_M72</x:v>
      </x:c>
      <x:c r="F3456" s="17" t="str">
        <x:v>Economic activity (ISIC-Rev.4), 2 digit level: 72 - Scientific research and development</x:v>
      </x:c>
      <x:c r="G3456" s="19" t="n">
        <x:v>24.101</x:v>
      </x:c>
      <x:c r="H3456" s="20" t="n">
        <x:v>1</x:v>
      </x:c>
      <x:c r="I3456" s="19" t="n">
        <x:f>SUM(G3452:G3465)</x:f>
        <x:v>1175.944</x:v>
      </x:c>
      <x:c r="J3456" s="20" t="n">
        <x:f>G3456/I3456*H3456</x:f>
        <x:v>0.020495023572551074</x:v>
      </x:c>
      <x:c r="K3456" s="2" t="str">
        <x:v>ISIC4:72</x:v>
      </x:c>
      <x:c r="L3456" s="14" t="n">
        <x:f>'Crosswalk'!C69</x:f>
        <x:v>0</x:v>
      </x:c>
      <x:c r="M3456" s="14" t="n">
        <x:f>'Crosswalk'!D69</x:f>
        <x:v>0</x:v>
      </x:c>
      <x:c r="N3456" s="14" t="n">
        <x:f>'Crosswalk'!E69</x:f>
        <x:v>0.5</x:v>
      </x:c>
      <x:c r="O3456" s="14" t="n">
        <x:f>'Crosswalk'!F69</x:f>
        <x:v>0</x:v>
      </x:c>
      <x:c r="P3456" s="14" t="n">
        <x:f>'Crosswalk'!G69</x:f>
        <x:v>0</x:v>
      </x:c>
      <x:c r="Q3456" s="14" t="n">
        <x:f>'Crosswalk'!H69</x:f>
        <x:v>0.35</x:v>
      </x:c>
      <x:c r="R3456" s="14" t="n">
        <x:f>'Crosswalk'!I69</x:f>
        <x:v>0</x:v>
      </x:c>
      <x:c r="S3456" s="14" t="n">
        <x:f>'Crosswalk'!J69</x:f>
        <x:v>0.15</x:v>
      </x:c>
      <x:c r="T3456" s="14" t="n">
        <x:f>'Crosswalk'!K69</x:f>
        <x:v>0</x:v>
      </x:c>
      <x:c r="U3456" s="14" t="n">
        <x:f>'Crosswalk'!L69</x:f>
        <x:v>0</x:v>
      </x:c>
      <x:c r="V3456" s="14" t="n">
        <x:f>'Crosswalk'!M69</x:f>
        <x:v>0</x:v>
      </x:c>
      <x:c r="W3456" s="14" t="n">
        <x:f>'Crosswalk'!N69</x:f>
        <x:v>0</x:v>
      </x:c>
      <x:c r="X3456" s="17" t="str">
        <x:v>LFS - Labour Force Survey</x:v>
      </x:c>
      <x:c r="Y3456" s="2" t="str"/>
      <x:c r="Z3456" s="17" t="str">
        <x:v>National 2024 division composition. Observed national industry detail; used only for composition within 2024 ILO modelled margins.</x:v>
      </x:c>
      <x:c r="AA3456" s="2" t="str"/>
      <x:c r="AB3456" s="2" t="str">
        <x:v>https://rplumber.ilo.org/data/indicator?format=.csv.gz&amp;id=EMP_TEMP_SEX_EC2_NB_A</x:v>
      </x:c>
    </x:row>
    <x:row r="3457" ht="48" customHeight="1">
      <x:c r="A3457" s="13" t="str">
        <x:v>VNM</x:v>
      </x:c>
      <x:c r="B3457" s="13" t="str">
        <x:v>LMN</x:v>
      </x:c>
      <x:c r="C3457" s="13" t="str">
        <x:v>VNM</x:v>
      </x:c>
      <x:c r="D3457" s="13" t="n">
        <x:v>2024</x:v>
      </x:c>
      <x:c r="E3457" s="13" t="str">
        <x:v>EC2_ISIC4_M73</x:v>
      </x:c>
      <x:c r="F3457" s="18" t="str">
        <x:v>Economic activity (ISIC-Rev.4), 2 digit level: 73 - Advertising and market research</x:v>
      </x:c>
      <x:c r="G3457" s="21" t="n">
        <x:v>73.778</x:v>
      </x:c>
      <x:c r="H3457" s="22" t="n">
        <x:v>1</x:v>
      </x:c>
      <x:c r="I3457" s="21" t="n">
        <x:f>SUM(G3452:G3465)</x:f>
        <x:v>1175.944</x:v>
      </x:c>
      <x:c r="J3457" s="22" t="n">
        <x:f>G3457/I3457*H3457</x:f>
        <x:v>0.0627393821474492</x:v>
      </x:c>
      <x:c r="K3457" s="13" t="str">
        <x:v>ISIC4:73</x:v>
      </x:c>
      <x:c r="L3457" s="15" t="n">
        <x:f>'Crosswalk'!C70</x:f>
        <x:v>0</x:v>
      </x:c>
      <x:c r="M3457" s="15" t="n">
        <x:f>'Crosswalk'!D70</x:f>
        <x:v>0</x:v>
      </x:c>
      <x:c r="N3457" s="15" t="n">
        <x:f>'Crosswalk'!E70</x:f>
        <x:v>0</x:v>
      </x:c>
      <x:c r="O3457" s="15" t="n">
        <x:f>'Crosswalk'!F70</x:f>
        <x:v>0</x:v>
      </x:c>
      <x:c r="P3457" s="15" t="n">
        <x:f>'Crosswalk'!G70</x:f>
        <x:v>0</x:v>
      </x:c>
      <x:c r="Q3457" s="15" t="n">
        <x:f>'Crosswalk'!H70</x:f>
        <x:v>0</x:v>
      </x:c>
      <x:c r="R3457" s="15" t="n">
        <x:f>'Crosswalk'!I70</x:f>
        <x:v>0</x:v>
      </x:c>
      <x:c r="S3457" s="15" t="n">
        <x:f>'Crosswalk'!J70</x:f>
        <x:v>0</x:v>
      </x:c>
      <x:c r="T3457" s="15" t="n">
        <x:f>'Crosswalk'!K70</x:f>
        <x:v>1</x:v>
      </x:c>
      <x:c r="U3457" s="15" t="n">
        <x:f>'Crosswalk'!L70</x:f>
        <x:v>0</x:v>
      </x:c>
      <x:c r="V3457" s="15" t="n">
        <x:f>'Crosswalk'!M70</x:f>
        <x:v>0</x:v>
      </x:c>
      <x:c r="W3457" s="15" t="n">
        <x:f>'Crosswalk'!N70</x:f>
        <x:v>0</x:v>
      </x:c>
      <x:c r="X3457" s="18" t="str">
        <x:v>LFS - Labour Force Survey</x:v>
      </x:c>
      <x:c r="Y3457" s="13" t="str"/>
      <x:c r="Z3457" s="18" t="str">
        <x:v>National 2024 division composition. Observed national industry detail; used only for composition within 2024 ILO modelled margins.</x:v>
      </x:c>
      <x:c r="AA3457" s="13" t="str"/>
      <x:c r="AB3457" s="13" t="str">
        <x:v>https://rplumber.ilo.org/data/indicator?format=.csv.gz&amp;id=EMP_TEMP_SEX_EC2_NB_A</x:v>
      </x:c>
    </x:row>
    <x:row r="3458" ht="48" customHeight="1">
      <x:c r="A3458" s="2" t="str">
        <x:v>VNM</x:v>
      </x:c>
      <x:c r="B3458" s="2" t="str">
        <x:v>LMN</x:v>
      </x:c>
      <x:c r="C3458" s="2" t="str">
        <x:v>VNM</x:v>
      </x:c>
      <x:c r="D3458" s="2" t="n">
        <x:v>2024</x:v>
      </x:c>
      <x:c r="E3458" s="2" t="str">
        <x:v>EC2_ISIC4_M74</x:v>
      </x:c>
      <x:c r="F3458" s="17" t="str">
        <x:v>Economic activity (ISIC-Rev.4), 2 digit level: 74 - Other professional, scientific and technical activities</x:v>
      </x:c>
      <x:c r="G3458" s="19" t="n">
        <x:v>98.038</x:v>
      </x:c>
      <x:c r="H3458" s="20" t="n">
        <x:v>1</x:v>
      </x:c>
      <x:c r="I3458" s="19" t="n">
        <x:f>SUM(G3452:G3465)</x:f>
        <x:v>1175.944</x:v>
      </x:c>
      <x:c r="J3458" s="20" t="n">
        <x:f>G3458/I3458*H3458</x:f>
        <x:v>0.08336961624022912</x:v>
      </x:c>
      <x:c r="K3458" s="2" t="str">
        <x:v>ISIC4:74</x:v>
      </x:c>
      <x:c r="L3458" s="14" t="n">
        <x:f>'Crosswalk'!C71</x:f>
        <x:v>0</x:v>
      </x:c>
      <x:c r="M3458" s="14" t="n">
        <x:f>'Crosswalk'!D71</x:f>
        <x:v>0</x:v>
      </x:c>
      <x:c r="N3458" s="14" t="n">
        <x:f>'Crosswalk'!E71</x:f>
        <x:v>0.8</x:v>
      </x:c>
      <x:c r="O3458" s="14" t="n">
        <x:f>'Crosswalk'!F71</x:f>
        <x:v>0.2</x:v>
      </x:c>
      <x:c r="P3458" s="14" t="n">
        <x:f>'Crosswalk'!G71</x:f>
        <x:v>0</x:v>
      </x:c>
      <x:c r="Q3458" s="14" t="n">
        <x:f>'Crosswalk'!H71</x:f>
        <x:v>0</x:v>
      </x:c>
      <x:c r="R3458" s="14" t="n">
        <x:f>'Crosswalk'!I71</x:f>
        <x:v>0</x:v>
      </x:c>
      <x:c r="S3458" s="14" t="n">
        <x:f>'Crosswalk'!J71</x:f>
        <x:v>0</x:v>
      </x:c>
      <x:c r="T3458" s="14" t="n">
        <x:f>'Crosswalk'!K71</x:f>
        <x:v>0</x:v>
      </x:c>
      <x:c r="U3458" s="14" t="n">
        <x:f>'Crosswalk'!L71</x:f>
        <x:v>0</x:v>
      </x:c>
      <x:c r="V3458" s="14" t="n">
        <x:f>'Crosswalk'!M71</x:f>
        <x:v>0</x:v>
      </x:c>
      <x:c r="W3458" s="14" t="n">
        <x:f>'Crosswalk'!N71</x:f>
        <x:v>0</x:v>
      </x:c>
      <x:c r="X3458" s="17" t="str">
        <x:v>LFS - Labour Force Survey</x:v>
      </x:c>
      <x:c r="Y3458" s="2" t="str"/>
      <x:c r="Z3458" s="17" t="str">
        <x:v>National 2024 division composition. Observed national industry detail; used only for composition within 2024 ILO modelled margins.</x:v>
      </x:c>
      <x:c r="AA3458" s="2" t="str"/>
      <x:c r="AB3458" s="2" t="str">
        <x:v>https://rplumber.ilo.org/data/indicator?format=.csv.gz&amp;id=EMP_TEMP_SEX_EC2_NB_A</x:v>
      </x:c>
    </x:row>
    <x:row r="3459" ht="48" customHeight="1">
      <x:c r="A3459" s="13" t="str">
        <x:v>VNM</x:v>
      </x:c>
      <x:c r="B3459" s="13" t="str">
        <x:v>LMN</x:v>
      </x:c>
      <x:c r="C3459" s="13" t="str">
        <x:v>VNM</x:v>
      </x:c>
      <x:c r="D3459" s="13" t="n">
        <x:v>2024</x:v>
      </x:c>
      <x:c r="E3459" s="13" t="str">
        <x:v>EC2_ISIC4_M75</x:v>
      </x:c>
      <x:c r="F3459" s="18" t="str">
        <x:v>Economic activity (ISIC-Rev.4), 2 digit level: 75 - Veterinary activities</x:v>
      </x:c>
      <x:c r="G3459" s="21" t="n">
        <x:v>15.503</x:v>
      </x:c>
      <x:c r="H3459" s="22" t="n">
        <x:v>1</x:v>
      </x:c>
      <x:c r="I3459" s="21" t="n">
        <x:f>SUM(G3452:G3465)</x:f>
        <x:v>1175.944</x:v>
      </x:c>
      <x:c r="J3459" s="22" t="n">
        <x:f>G3459/I3459*H3459</x:f>
        <x:v>0.013183450912628493</x:v>
      </x:c>
      <x:c r="K3459" s="13" t="str">
        <x:v>ISIC4:75</x:v>
      </x:c>
      <x:c r="L3459" s="15" t="n">
        <x:f>'Crosswalk'!C72</x:f>
        <x:v>0</x:v>
      </x:c>
      <x:c r="M3459" s="15" t="n">
        <x:f>'Crosswalk'!D72</x:f>
        <x:v>0</x:v>
      </x:c>
      <x:c r="N3459" s="15" t="n">
        <x:f>'Crosswalk'!E72</x:f>
        <x:v>0</x:v>
      </x:c>
      <x:c r="O3459" s="15" t="n">
        <x:f>'Crosswalk'!F72</x:f>
        <x:v>0</x:v>
      </x:c>
      <x:c r="P3459" s="15" t="n">
        <x:f>'Crosswalk'!G72</x:f>
        <x:v>0</x:v>
      </x:c>
      <x:c r="Q3459" s="15" t="n">
        <x:f>'Crosswalk'!H72</x:f>
        <x:v>1</x:v>
      </x:c>
      <x:c r="R3459" s="15" t="n">
        <x:f>'Crosswalk'!I72</x:f>
        <x:v>0</x:v>
      </x:c>
      <x:c r="S3459" s="15" t="n">
        <x:f>'Crosswalk'!J72</x:f>
        <x:v>0</x:v>
      </x:c>
      <x:c r="T3459" s="15" t="n">
        <x:f>'Crosswalk'!K72</x:f>
        <x:v>0</x:v>
      </x:c>
      <x:c r="U3459" s="15" t="n">
        <x:f>'Crosswalk'!L72</x:f>
        <x:v>0</x:v>
      </x:c>
      <x:c r="V3459" s="15" t="n">
        <x:f>'Crosswalk'!M72</x:f>
        <x:v>0</x:v>
      </x:c>
      <x:c r="W3459" s="15" t="n">
        <x:f>'Crosswalk'!N72</x:f>
        <x:v>0</x:v>
      </x:c>
      <x:c r="X3459" s="18" t="str">
        <x:v>LFS - Labour Force Survey</x:v>
      </x:c>
      <x:c r="Y3459" s="13" t="str"/>
      <x:c r="Z3459" s="18" t="str">
        <x:v>National 2024 division composition. Observed national industry detail; used only for composition within 2024 ILO modelled margins.</x:v>
      </x:c>
      <x:c r="AA3459" s="13" t="str"/>
      <x:c r="AB3459" s="13" t="str">
        <x:v>https://rplumber.ilo.org/data/indicator?format=.csv.gz&amp;id=EMP_TEMP_SEX_EC2_NB_A</x:v>
      </x:c>
    </x:row>
    <x:row r="3460" ht="48" customHeight="1">
      <x:c r="A3460" s="2" t="str">
        <x:v>VNM</x:v>
      </x:c>
      <x:c r="B3460" s="2" t="str">
        <x:v>LMN</x:v>
      </x:c>
      <x:c r="C3460" s="2" t="str">
        <x:v>VNM</x:v>
      </x:c>
      <x:c r="D3460" s="2" t="n">
        <x:v>2024</x:v>
      </x:c>
      <x:c r="E3460" s="2" t="str">
        <x:v>EC2_ISIC4_N77</x:v>
      </x:c>
      <x:c r="F3460" s="17" t="str">
        <x:v>Economic activity (ISIC-Rev.4), 2 digit level: 77 - Rental and leasing activities</x:v>
      </x:c>
      <x:c r="G3460" s="19" t="n">
        <x:v>82.644</x:v>
      </x:c>
      <x:c r="H3460" s="20" t="n">
        <x:v>1</x:v>
      </x:c>
      <x:c r="I3460" s="19" t="n">
        <x:f>SUM(G3452:G3465)</x:f>
        <x:v>1175.944</x:v>
      </x:c>
      <x:c r="J3460" s="20" t="n">
        <x:f>G3460/I3460*H3460</x:f>
        <x:v>0.07027885681631099</x:v>
      </x:c>
      <x:c r="K3460" s="2" t="str">
        <x:v>ISIC4:77</x:v>
      </x:c>
      <x:c r="L3460" s="14" t="n">
        <x:f>'Crosswalk'!C73</x:f>
        <x:v>0</x:v>
      </x:c>
      <x:c r="M3460" s="14" t="n">
        <x:f>'Crosswalk'!D73</x:f>
        <x:v>0</x:v>
      </x:c>
      <x:c r="N3460" s="14" t="n">
        <x:f>'Crosswalk'!E73</x:f>
        <x:v>0.7</x:v>
      </x:c>
      <x:c r="O3460" s="14" t="n">
        <x:f>'Crosswalk'!F73</x:f>
        <x:v>0.3</x:v>
      </x:c>
      <x:c r="P3460" s="14" t="n">
        <x:f>'Crosswalk'!G73</x:f>
        <x:v>0</x:v>
      </x:c>
      <x:c r="Q3460" s="14" t="n">
        <x:f>'Crosswalk'!H73</x:f>
        <x:v>0</x:v>
      </x:c>
      <x:c r="R3460" s="14" t="n">
        <x:f>'Crosswalk'!I73</x:f>
        <x:v>0</x:v>
      </x:c>
      <x:c r="S3460" s="14" t="n">
        <x:f>'Crosswalk'!J73</x:f>
        <x:v>0</x:v>
      </x:c>
      <x:c r="T3460" s="14" t="n">
        <x:f>'Crosswalk'!K73</x:f>
        <x:v>0</x:v>
      </x:c>
      <x:c r="U3460" s="14" t="n">
        <x:f>'Crosswalk'!L73</x:f>
        <x:v>0</x:v>
      </x:c>
      <x:c r="V3460" s="14" t="n">
        <x:f>'Crosswalk'!M73</x:f>
        <x:v>0</x:v>
      </x:c>
      <x:c r="W3460" s="14" t="n">
        <x:f>'Crosswalk'!N73</x:f>
        <x:v>0</x:v>
      </x:c>
      <x:c r="X3460" s="17" t="str">
        <x:v>LFS - Labour Force Survey</x:v>
      </x:c>
      <x:c r="Y3460" s="2" t="str"/>
      <x:c r="Z3460" s="17" t="str">
        <x:v>National 2024 division composition. Observed national industry detail; used only for composition within 2024 ILO modelled margins.</x:v>
      </x:c>
      <x:c r="AA3460" s="2" t="str"/>
      <x:c r="AB3460" s="2" t="str">
        <x:v>https://rplumber.ilo.org/data/indicator?format=.csv.gz&amp;id=EMP_TEMP_SEX_EC2_NB_A</x:v>
      </x:c>
    </x:row>
    <x:row r="3461" ht="48" customHeight="1">
      <x:c r="A3461" s="13" t="str">
        <x:v>VNM</x:v>
      </x:c>
      <x:c r="B3461" s="13" t="str">
        <x:v>LMN</x:v>
      </x:c>
      <x:c r="C3461" s="13" t="str">
        <x:v>VNM</x:v>
      </x:c>
      <x:c r="D3461" s="13" t="n">
        <x:v>2024</x:v>
      </x:c>
      <x:c r="E3461" s="13" t="str">
        <x:v>EC2_ISIC4_N78</x:v>
      </x:c>
      <x:c r="F3461" s="18" t="str">
        <x:v>Economic activity (ISIC-Rev.4), 2 digit level: 78 - Employment activities</x:v>
      </x:c>
      <x:c r="G3461" s="21" t="n">
        <x:v>24.673</x:v>
      </x:c>
      <x:c r="H3461" s="22" t="n">
        <x:v>1</x:v>
      </x:c>
      <x:c r="I3461" s="21" t="n">
        <x:f>SUM(G3452:G3465)</x:f>
        <x:v>1175.944</x:v>
      </x:c>
      <x:c r="J3461" s="22" t="n">
        <x:f>G3461/I3461*H3461</x:f>
        <x:v>0.0209814412931228</x:v>
      </x:c>
      <x:c r="K3461" s="13" t="str">
        <x:v>ISIC4:78</x:v>
      </x:c>
      <x:c r="L3461" s="15" t="n">
        <x:f>'Crosswalk'!C74</x:f>
        <x:v>0</x:v>
      </x:c>
      <x:c r="M3461" s="15" t="n">
        <x:f>'Crosswalk'!D74</x:f>
        <x:v>0</x:v>
      </x:c>
      <x:c r="N3461" s="15" t="n">
        <x:f>'Crosswalk'!E74</x:f>
        <x:v>1</x:v>
      </x:c>
      <x:c r="O3461" s="15" t="n">
        <x:f>'Crosswalk'!F74</x:f>
        <x:v>0</x:v>
      </x:c>
      <x:c r="P3461" s="15" t="n">
        <x:f>'Crosswalk'!G74</x:f>
        <x:v>0</x:v>
      </x:c>
      <x:c r="Q3461" s="15" t="n">
        <x:f>'Crosswalk'!H74</x:f>
        <x:v>0</x:v>
      </x:c>
      <x:c r="R3461" s="15" t="n">
        <x:f>'Crosswalk'!I74</x:f>
        <x:v>0</x:v>
      </x:c>
      <x:c r="S3461" s="15" t="n">
        <x:f>'Crosswalk'!J74</x:f>
        <x:v>0</x:v>
      </x:c>
      <x:c r="T3461" s="15" t="n">
        <x:f>'Crosswalk'!K74</x:f>
        <x:v>0</x:v>
      </x:c>
      <x:c r="U3461" s="15" t="n">
        <x:f>'Crosswalk'!L74</x:f>
        <x:v>0</x:v>
      </x:c>
      <x:c r="V3461" s="15" t="n">
        <x:f>'Crosswalk'!M74</x:f>
        <x:v>0</x:v>
      </x:c>
      <x:c r="W3461" s="15" t="n">
        <x:f>'Crosswalk'!N74</x:f>
        <x:v>0</x:v>
      </x:c>
      <x:c r="X3461" s="18" t="str">
        <x:v>LFS - Labour Force Survey</x:v>
      </x:c>
      <x:c r="Y3461" s="13" t="str"/>
      <x:c r="Z3461" s="18" t="str">
        <x:v>National 2024 division composition. Observed national industry detail; used only for composition within 2024 ILO modelled margins.</x:v>
      </x:c>
      <x:c r="AA3461" s="13" t="str"/>
      <x:c r="AB3461" s="13" t="str">
        <x:v>https://rplumber.ilo.org/data/indicator?format=.csv.gz&amp;id=EMP_TEMP_SEX_EC2_NB_A</x:v>
      </x:c>
    </x:row>
    <x:row r="3462" ht="48" customHeight="1">
      <x:c r="A3462" s="2" t="str">
        <x:v>VNM</x:v>
      </x:c>
      <x:c r="B3462" s="2" t="str">
        <x:v>LMN</x:v>
      </x:c>
      <x:c r="C3462" s="2" t="str">
        <x:v>VNM</x:v>
      </x:c>
      <x:c r="D3462" s="2" t="n">
        <x:v>2024</x:v>
      </x:c>
      <x:c r="E3462" s="2" t="str">
        <x:v>EC2_ISIC4_N79</x:v>
      </x:c>
      <x:c r="F3462" s="17" t="str">
        <x:v>Economic activity (ISIC-Rev.4), 2 digit level: 79 - Travel agency, tour operator, reservation service and related activities</x:v>
      </x:c>
      <x:c r="G3462" s="19" t="n">
        <x:v>84.545</x:v>
      </x:c>
      <x:c r="H3462" s="20" t="n">
        <x:v>1</x:v>
      </x:c>
      <x:c r="I3462" s="19" t="n">
        <x:f>SUM(G3452:G3465)</x:f>
        <x:v>1175.944</x:v>
      </x:c>
      <x:c r="J3462" s="20" t="n">
        <x:f>G3462/I3462*H3462</x:f>
        <x:v>0.07189543039464465</x:v>
      </x:c>
      <x:c r="K3462" s="2" t="str">
        <x:v>ISIC4:79</x:v>
      </x:c>
      <x:c r="L3462" s="14" t="n">
        <x:f>'Crosswalk'!C75</x:f>
        <x:v>0</x:v>
      </x:c>
      <x:c r="M3462" s="14" t="n">
        <x:f>'Crosswalk'!D75</x:f>
        <x:v>0</x:v>
      </x:c>
      <x:c r="N3462" s="14" t="n">
        <x:f>'Crosswalk'!E75</x:f>
        <x:v>0</x:v>
      </x:c>
      <x:c r="O3462" s="14" t="n">
        <x:f>'Crosswalk'!F75</x:f>
        <x:v>1</x:v>
      </x:c>
      <x:c r="P3462" s="14" t="n">
        <x:f>'Crosswalk'!G75</x:f>
        <x:v>0</x:v>
      </x:c>
      <x:c r="Q3462" s="14" t="n">
        <x:f>'Crosswalk'!H75</x:f>
        <x:v>0</x:v>
      </x:c>
      <x:c r="R3462" s="14" t="n">
        <x:f>'Crosswalk'!I75</x:f>
        <x:v>0</x:v>
      </x:c>
      <x:c r="S3462" s="14" t="n">
        <x:f>'Crosswalk'!J75</x:f>
        <x:v>0</x:v>
      </x:c>
      <x:c r="T3462" s="14" t="n">
        <x:f>'Crosswalk'!K75</x:f>
        <x:v>0</x:v>
      </x:c>
      <x:c r="U3462" s="14" t="n">
        <x:f>'Crosswalk'!L75</x:f>
        <x:v>0</x:v>
      </x:c>
      <x:c r="V3462" s="14" t="n">
        <x:f>'Crosswalk'!M75</x:f>
        <x:v>0</x:v>
      </x:c>
      <x:c r="W3462" s="14" t="n">
        <x:f>'Crosswalk'!N75</x:f>
        <x:v>0</x:v>
      </x:c>
      <x:c r="X3462" s="17" t="str">
        <x:v>LFS - Labour Force Survey</x:v>
      </x:c>
      <x:c r="Y3462" s="2" t="str"/>
      <x:c r="Z3462" s="17" t="str">
        <x:v>National 2024 division composition. Observed national industry detail; used only for composition within 2024 ILO modelled margins.</x:v>
      </x:c>
      <x:c r="AA3462" s="2" t="str"/>
      <x:c r="AB3462" s="2" t="str">
        <x:v>https://rplumber.ilo.org/data/indicator?format=.csv.gz&amp;id=EMP_TEMP_SEX_EC2_NB_A</x:v>
      </x:c>
    </x:row>
    <x:row r="3463" ht="48" customHeight="1">
      <x:c r="A3463" s="13" t="str">
        <x:v>VNM</x:v>
      </x:c>
      <x:c r="B3463" s="13" t="str">
        <x:v>LMN</x:v>
      </x:c>
      <x:c r="C3463" s="13" t="str">
        <x:v>VNM</x:v>
      </x:c>
      <x:c r="D3463" s="13" t="n">
        <x:v>2024</x:v>
      </x:c>
      <x:c r="E3463" s="13" t="str">
        <x:v>EC2_ISIC4_N80</x:v>
      </x:c>
      <x:c r="F3463" s="18" t="str">
        <x:v>Economic activity (ISIC-Rev.4), 2 digit level: 80 - Security and investigation activities</x:v>
      </x:c>
      <x:c r="G3463" s="21" t="n">
        <x:v>80.353</x:v>
      </x:c>
      <x:c r="H3463" s="22" t="n">
        <x:v>1</x:v>
      </x:c>
      <x:c r="I3463" s="21" t="n">
        <x:f>SUM(G3452:G3465)</x:f>
        <x:v>1175.944</x:v>
      </x:c>
      <x:c r="J3463" s="22" t="n">
        <x:f>G3463/I3463*H3463</x:f>
        <x:v>0.06833063479213296</x:v>
      </x:c>
      <x:c r="K3463" s="13" t="str">
        <x:v>ISIC4:80</x:v>
      </x:c>
      <x:c r="L3463" s="15" t="n">
        <x:f>'Crosswalk'!C76</x:f>
        <x:v>0</x:v>
      </x:c>
      <x:c r="M3463" s="15" t="n">
        <x:f>'Crosswalk'!D76</x:f>
        <x:v>0</x:v>
      </x:c>
      <x:c r="N3463" s="15" t="n">
        <x:f>'Crosswalk'!E76</x:f>
        <x:v>1</x:v>
      </x:c>
      <x:c r="O3463" s="15" t="n">
        <x:f>'Crosswalk'!F76</x:f>
        <x:v>0</x:v>
      </x:c>
      <x:c r="P3463" s="15" t="n">
        <x:f>'Crosswalk'!G76</x:f>
        <x:v>0</x:v>
      </x:c>
      <x:c r="Q3463" s="15" t="n">
        <x:f>'Crosswalk'!H76</x:f>
        <x:v>0</x:v>
      </x:c>
      <x:c r="R3463" s="15" t="n">
        <x:f>'Crosswalk'!I76</x:f>
        <x:v>0</x:v>
      </x:c>
      <x:c r="S3463" s="15" t="n">
        <x:f>'Crosswalk'!J76</x:f>
        <x:v>0</x:v>
      </x:c>
      <x:c r="T3463" s="15" t="n">
        <x:f>'Crosswalk'!K76</x:f>
        <x:v>0</x:v>
      </x:c>
      <x:c r="U3463" s="15" t="n">
        <x:f>'Crosswalk'!L76</x:f>
        <x:v>0</x:v>
      </x:c>
      <x:c r="V3463" s="15" t="n">
        <x:f>'Crosswalk'!M76</x:f>
        <x:v>0</x:v>
      </x:c>
      <x:c r="W3463" s="15" t="n">
        <x:f>'Crosswalk'!N76</x:f>
        <x:v>0</x:v>
      </x:c>
      <x:c r="X3463" s="18" t="str">
        <x:v>LFS - Labour Force Survey</x:v>
      </x:c>
      <x:c r="Y3463" s="13" t="str"/>
      <x:c r="Z3463" s="18" t="str">
        <x:v>National 2024 division composition. Observed national industry detail; used only for composition within 2024 ILO modelled margins.</x:v>
      </x:c>
      <x:c r="AA3463" s="13" t="str"/>
      <x:c r="AB3463" s="13" t="str">
        <x:v>https://rplumber.ilo.org/data/indicator?format=.csv.gz&amp;id=EMP_TEMP_SEX_EC2_NB_A</x:v>
      </x:c>
    </x:row>
    <x:row r="3464" ht="48" customHeight="1">
      <x:c r="A3464" s="2" t="str">
        <x:v>VNM</x:v>
      </x:c>
      <x:c r="B3464" s="2" t="str">
        <x:v>LMN</x:v>
      </x:c>
      <x:c r="C3464" s="2" t="str">
        <x:v>VNM</x:v>
      </x:c>
      <x:c r="D3464" s="2" t="n">
        <x:v>2024</x:v>
      </x:c>
      <x:c r="E3464" s="2" t="str">
        <x:v>EC2_ISIC4_N81</x:v>
      </x:c>
      <x:c r="F3464" s="17" t="str">
        <x:v>Economic activity (ISIC-Rev.4), 2 digit level: 81 - Services to buildings and landscape activities</x:v>
      </x:c>
      <x:c r="G3464" s="19" t="n">
        <x:v>75.839</x:v>
      </x:c>
      <x:c r="H3464" s="20" t="n">
        <x:v>1</x:v>
      </x:c>
      <x:c r="I3464" s="19" t="n">
        <x:f>SUM(G3452:G3465)</x:f>
        <x:v>1175.944</x:v>
      </x:c>
      <x:c r="J3464" s="20" t="n">
        <x:f>G3464/I3464*H3464</x:f>
        <x:v>0.06449201662664208</x:v>
      </x:c>
      <x:c r="K3464" s="2" t="str">
        <x:v>ISIC4:81</x:v>
      </x:c>
      <x:c r="L3464" s="14" t="n">
        <x:f>'Crosswalk'!C77</x:f>
        <x:v>0</x:v>
      </x:c>
      <x:c r="M3464" s="14" t="n">
        <x:f>'Crosswalk'!D77</x:f>
        <x:v>0</x:v>
      </x:c>
      <x:c r="N3464" s="14" t="n">
        <x:f>'Crosswalk'!E77</x:f>
        <x:v>1</x:v>
      </x:c>
      <x:c r="O3464" s="14" t="n">
        <x:f>'Crosswalk'!F77</x:f>
        <x:v>0</x:v>
      </x:c>
      <x:c r="P3464" s="14" t="n">
        <x:f>'Crosswalk'!G77</x:f>
        <x:v>0</x:v>
      </x:c>
      <x:c r="Q3464" s="14" t="n">
        <x:f>'Crosswalk'!H77</x:f>
        <x:v>0</x:v>
      </x:c>
      <x:c r="R3464" s="14" t="n">
        <x:f>'Crosswalk'!I77</x:f>
        <x:v>0</x:v>
      </x:c>
      <x:c r="S3464" s="14" t="n">
        <x:f>'Crosswalk'!J77</x:f>
        <x:v>0</x:v>
      </x:c>
      <x:c r="T3464" s="14" t="n">
        <x:f>'Crosswalk'!K77</x:f>
        <x:v>0</x:v>
      </x:c>
      <x:c r="U3464" s="14" t="n">
        <x:f>'Crosswalk'!L77</x:f>
        <x:v>0</x:v>
      </x:c>
      <x:c r="V3464" s="14" t="n">
        <x:f>'Crosswalk'!M77</x:f>
        <x:v>0</x:v>
      </x:c>
      <x:c r="W3464" s="14" t="n">
        <x:f>'Crosswalk'!N77</x:f>
        <x:v>0</x:v>
      </x:c>
      <x:c r="X3464" s="17" t="str">
        <x:v>LFS - Labour Force Survey</x:v>
      </x:c>
      <x:c r="Y3464" s="2" t="str"/>
      <x:c r="Z3464" s="17" t="str">
        <x:v>National 2024 division composition. Observed national industry detail; used only for composition within 2024 ILO modelled margins.</x:v>
      </x:c>
      <x:c r="AA3464" s="2" t="str"/>
      <x:c r="AB3464" s="2" t="str">
        <x:v>https://rplumber.ilo.org/data/indicator?format=.csv.gz&amp;id=EMP_TEMP_SEX_EC2_NB_A</x:v>
      </x:c>
    </x:row>
    <x:row r="3465" ht="48" customHeight="1">
      <x:c r="A3465" s="13" t="str">
        <x:v>VNM</x:v>
      </x:c>
      <x:c r="B3465" s="13" t="str">
        <x:v>LMN</x:v>
      </x:c>
      <x:c r="C3465" s="13" t="str">
        <x:v>VNM</x:v>
      </x:c>
      <x:c r="D3465" s="13" t="n">
        <x:v>2024</x:v>
      </x:c>
      <x:c r="E3465" s="13" t="str">
        <x:v>EC2_ISIC4_N82</x:v>
      </x:c>
      <x:c r="F3465" s="18" t="str">
        <x:v>Economic activity (ISIC-Rev.4), 2 digit level: 82 - Office administrative, office support and other business support activities</x:v>
      </x:c>
      <x:c r="G3465" s="21" t="n">
        <x:v>68.148</x:v>
      </x:c>
      <x:c r="H3465" s="22" t="n">
        <x:v>1</x:v>
      </x:c>
      <x:c r="I3465" s="21" t="n">
        <x:f>SUM(G3452:G3465)</x:f>
        <x:v>1175.944</x:v>
      </x:c>
      <x:c r="J3465" s="22" t="n">
        <x:f>G3465/I3465*H3465</x:f>
        <x:v>0.05795173919846523</x:v>
      </x:c>
      <x:c r="K3465" s="13" t="str">
        <x:v>ISIC4:82</x:v>
      </x:c>
      <x:c r="L3465" s="15" t="n">
        <x:f>'Crosswalk'!C78</x:f>
        <x:v>0</x:v>
      </x:c>
      <x:c r="M3465" s="15" t="n">
        <x:f>'Crosswalk'!D78</x:f>
        <x:v>0</x:v>
      </x:c>
      <x:c r="N3465" s="15" t="n">
        <x:f>'Crosswalk'!E78</x:f>
        <x:v>1</x:v>
      </x:c>
      <x:c r="O3465" s="15" t="n">
        <x:f>'Crosswalk'!F78</x:f>
        <x:v>0</x:v>
      </x:c>
      <x:c r="P3465" s="15" t="n">
        <x:f>'Crosswalk'!G78</x:f>
        <x:v>0</x:v>
      </x:c>
      <x:c r="Q3465" s="15" t="n">
        <x:f>'Crosswalk'!H78</x:f>
        <x:v>0</x:v>
      </x:c>
      <x:c r="R3465" s="15" t="n">
        <x:f>'Crosswalk'!I78</x:f>
        <x:v>0</x:v>
      </x:c>
      <x:c r="S3465" s="15" t="n">
        <x:f>'Crosswalk'!J78</x:f>
        <x:v>0</x:v>
      </x:c>
      <x:c r="T3465" s="15" t="n">
        <x:f>'Crosswalk'!K78</x:f>
        <x:v>0</x:v>
      </x:c>
      <x:c r="U3465" s="15" t="n">
        <x:f>'Crosswalk'!L78</x:f>
        <x:v>0</x:v>
      </x:c>
      <x:c r="V3465" s="15" t="n">
        <x:f>'Crosswalk'!M78</x:f>
        <x:v>0</x:v>
      </x:c>
      <x:c r="W3465" s="15" t="n">
        <x:f>'Crosswalk'!N78</x:f>
        <x:v>0</x:v>
      </x:c>
      <x:c r="X3465" s="18" t="str">
        <x:v>LFS - Labour Force Survey</x:v>
      </x:c>
      <x:c r="Y3465" s="13" t="str"/>
      <x:c r="Z3465" s="18" t="str">
        <x:v>National 2024 division composition. Observed national industry detail; used only for composition within 2024 ILO modelled margins.</x:v>
      </x:c>
      <x:c r="AA3465" s="13" t="str"/>
      <x:c r="AB3465" s="13" t="str">
        <x:v>https://rplumber.ilo.org/data/indicator?format=.csv.gz&amp;id=EMP_TEMP_SEX_EC2_NB_A</x:v>
      </x:c>
    </x:row>
    <x:row r="3466" ht="48" customHeight="1">
      <x:c r="A3466" s="2" t="str">
        <x:v>VNM</x:v>
      </x:c>
      <x:c r="B3466" s="2" t="str">
        <x:v>O</x:v>
      </x:c>
      <x:c r="C3466" s="2" t="str">
        <x:v>VNM</x:v>
      </x:c>
      <x:c r="D3466" s="2" t="n">
        <x:v>2024</x:v>
      </x:c>
      <x:c r="E3466" s="2" t="str">
        <x:v>EC2_ISIC4_O84</x:v>
      </x:c>
      <x:c r="F3466" s="17" t="str">
        <x:v>Economic activity (ISIC-Rev.4), 2 digit level: 84 - Public administration and defence; compulsory social security</x:v>
      </x:c>
      <x:c r="G3466" s="19" t="n">
        <x:v>1350.8</x:v>
      </x:c>
      <x:c r="H3466" s="20" t="n">
        <x:v>1</x:v>
      </x:c>
      <x:c r="I3466" s="19" t="n">
        <x:f>SUM(G3466:G3466)</x:f>
        <x:v>1350.8</x:v>
      </x:c>
      <x:c r="J3466" s="20" t="n">
        <x:f>G3466/I3466*H3466</x:f>
        <x:v>1</x:v>
      </x:c>
      <x:c r="K3466" s="2" t="str">
        <x:v>ISIC4:84</x:v>
      </x:c>
      <x:c r="L3466" s="14" t="n">
        <x:f>'Crosswalk'!C79</x:f>
        <x:v>0</x:v>
      </x:c>
      <x:c r="M3466" s="14" t="n">
        <x:f>'Crosswalk'!D79</x:f>
        <x:v>0</x:v>
      </x:c>
      <x:c r="N3466" s="14" t="n">
        <x:f>'Crosswalk'!E79</x:f>
        <x:v>0</x:v>
      </x:c>
      <x:c r="O3466" s="14" t="n">
        <x:f>'Crosswalk'!F79</x:f>
        <x:v>0</x:v>
      </x:c>
      <x:c r="P3466" s="14" t="n">
        <x:f>'Crosswalk'!G79</x:f>
        <x:v>0</x:v>
      </x:c>
      <x:c r="Q3466" s="14" t="n">
        <x:f>'Crosswalk'!H79</x:f>
        <x:v>0</x:v>
      </x:c>
      <x:c r="R3466" s="14" t="n">
        <x:f>'Crosswalk'!I79</x:f>
        <x:v>0</x:v>
      </x:c>
      <x:c r="S3466" s="14" t="n">
        <x:f>'Crosswalk'!J79</x:f>
        <x:v>0</x:v>
      </x:c>
      <x:c r="T3466" s="14" t="n">
        <x:f>'Crosswalk'!K79</x:f>
        <x:v>0</x:v>
      </x:c>
      <x:c r="U3466" s="14" t="n">
        <x:f>'Crosswalk'!L79</x:f>
        <x:v>0</x:v>
      </x:c>
      <x:c r="V3466" s="14" t="n">
        <x:f>'Crosswalk'!M79</x:f>
        <x:v>0</x:v>
      </x:c>
      <x:c r="W3466" s="14" t="n">
        <x:f>'Crosswalk'!N79</x:f>
        <x:v>1</x:v>
      </x:c>
      <x:c r="X3466" s="17" t="str">
        <x:v>LFS - Labour Force Survey</x:v>
      </x:c>
      <x:c r="Y3466" s="2" t="str"/>
      <x:c r="Z3466" s="17" t="str">
        <x:v>National 2024 division composition. Observed national industry detail; used only for composition within 2024 ILO modelled margins.</x:v>
      </x:c>
      <x:c r="AA3466" s="2" t="str"/>
      <x:c r="AB3466" s="2" t="str">
        <x:v>https://rplumber.ilo.org/data/indicator?format=.csv.gz&amp;id=EMP_TEMP_SEX_EC2_NB_A</x:v>
      </x:c>
    </x:row>
    <x:row r="3467" ht="48" customHeight="1">
      <x:c r="A3467" s="13" t="str">
        <x:v>VNM</x:v>
      </x:c>
      <x:c r="B3467" s="13" t="str">
        <x:v>P</x:v>
      </x:c>
      <x:c r="C3467" s="13" t="str">
        <x:v>VNM</x:v>
      </x:c>
      <x:c r="D3467" s="13" t="n">
        <x:v>2024</x:v>
      </x:c>
      <x:c r="E3467" s="13" t="str">
        <x:v>EC2_ISIC4_P85</x:v>
      </x:c>
      <x:c r="F3467" s="18" t="str">
        <x:v>Economic activity (ISIC-Rev.4), 2 digit level: 85 - Education</x:v>
      </x:c>
      <x:c r="G3467" s="21" t="n">
        <x:v>1957.661</x:v>
      </x:c>
      <x:c r="H3467" s="22" t="n">
        <x:v>1</x:v>
      </x:c>
      <x:c r="I3467" s="21" t="n">
        <x:f>SUM(G3467:G3467)</x:f>
        <x:v>1957.661</x:v>
      </x:c>
      <x:c r="J3467" s="22" t="n">
        <x:f>G3467/I3467*H3467</x:f>
        <x:v>1</x:v>
      </x:c>
      <x:c r="K3467" s="13" t="str">
        <x:v>ISIC4:85</x:v>
      </x:c>
      <x:c r="L3467" s="15" t="n">
        <x:f>'Crosswalk'!C80</x:f>
        <x:v>0</x:v>
      </x:c>
      <x:c r="M3467" s="15" t="n">
        <x:f>'Crosswalk'!D80</x:f>
        <x:v>0</x:v>
      </x:c>
      <x:c r="N3467" s="15" t="n">
        <x:f>'Crosswalk'!E80</x:f>
        <x:v>0</x:v>
      </x:c>
      <x:c r="O3467" s="15" t="n">
        <x:f>'Crosswalk'!F80</x:f>
        <x:v>1</x:v>
      </x:c>
      <x:c r="P3467" s="15" t="n">
        <x:f>'Crosswalk'!G80</x:f>
        <x:v>0</x:v>
      </x:c>
      <x:c r="Q3467" s="15" t="n">
        <x:f>'Crosswalk'!H80</x:f>
        <x:v>0</x:v>
      </x:c>
      <x:c r="R3467" s="15" t="n">
        <x:f>'Crosswalk'!I80</x:f>
        <x:v>0</x:v>
      </x:c>
      <x:c r="S3467" s="15" t="n">
        <x:f>'Crosswalk'!J80</x:f>
        <x:v>0</x:v>
      </x:c>
      <x:c r="T3467" s="15" t="n">
        <x:f>'Crosswalk'!K80</x:f>
        <x:v>0</x:v>
      </x:c>
      <x:c r="U3467" s="15" t="n">
        <x:f>'Crosswalk'!L80</x:f>
        <x:v>0</x:v>
      </x:c>
      <x:c r="V3467" s="15" t="n">
        <x:f>'Crosswalk'!M80</x:f>
        <x:v>0</x:v>
      </x:c>
      <x:c r="W3467" s="15" t="n">
        <x:f>'Crosswalk'!N80</x:f>
        <x:v>0</x:v>
      </x:c>
      <x:c r="X3467" s="18" t="str">
        <x:v>LFS - Labour Force Survey</x:v>
      </x:c>
      <x:c r="Y3467" s="13" t="str"/>
      <x:c r="Z3467" s="18" t="str">
        <x:v>National 2024 division composition. Observed national industry detail; used only for composition within 2024 ILO modelled margins.</x:v>
      </x:c>
      <x:c r="AA3467" s="13" t="str"/>
      <x:c r="AB3467" s="13" t="str">
        <x:v>https://rplumber.ilo.org/data/indicator?format=.csv.gz&amp;id=EMP_TEMP_SEX_EC2_NB_A</x:v>
      </x:c>
    </x:row>
    <x:row r="3468" ht="48" customHeight="1">
      <x:c r="A3468" s="2" t="str">
        <x:v>VNM</x:v>
      </x:c>
      <x:c r="B3468" s="2" t="str">
        <x:v>Q</x:v>
      </x:c>
      <x:c r="C3468" s="2" t="str">
        <x:v>VNM</x:v>
      </x:c>
      <x:c r="D3468" s="2" t="n">
        <x:v>2024</x:v>
      </x:c>
      <x:c r="E3468" s="2" t="str">
        <x:v>EC2_ISIC4_Q86</x:v>
      </x:c>
      <x:c r="F3468" s="17" t="str">
        <x:v>Economic activity (ISIC-Rev.4), 2 digit level: 86 - Human health activities</x:v>
      </x:c>
      <x:c r="G3468" s="19" t="n">
        <x:v>629.776</x:v>
      </x:c>
      <x:c r="H3468" s="20" t="n">
        <x:v>1</x:v>
      </x:c>
      <x:c r="I3468" s="19" t="n">
        <x:f>SUM(G3468:G3470)</x:f>
        <x:v>645.867</x:v>
      </x:c>
      <x:c r="J3468" s="20" t="n">
        <x:f>G3468/I3468*H3468</x:f>
        <x:v>0.9750862019579882</x:v>
      </x:c>
      <x:c r="K3468" s="2" t="str">
        <x:v>ISIC4:86</x:v>
      </x:c>
      <x:c r="L3468" s="14" t="n">
        <x:f>'Crosswalk'!C81</x:f>
        <x:v>0</x:v>
      </x:c>
      <x:c r="M3468" s="14" t="n">
        <x:f>'Crosswalk'!D81</x:f>
        <x:v>0</x:v>
      </x:c>
      <x:c r="N3468" s="14" t="n">
        <x:f>'Crosswalk'!E81</x:f>
        <x:v>0</x:v>
      </x:c>
      <x:c r="O3468" s="14" t="n">
        <x:f>'Crosswalk'!F81</x:f>
        <x:v>0</x:v>
      </x:c>
      <x:c r="P3468" s="14" t="n">
        <x:f>'Crosswalk'!G81</x:f>
        <x:v>0</x:v>
      </x:c>
      <x:c r="Q3468" s="14" t="n">
        <x:f>'Crosswalk'!H81</x:f>
        <x:v>1</x:v>
      </x:c>
      <x:c r="R3468" s="14" t="n">
        <x:f>'Crosswalk'!I81</x:f>
        <x:v>0</x:v>
      </x:c>
      <x:c r="S3468" s="14" t="n">
        <x:f>'Crosswalk'!J81</x:f>
        <x:v>0</x:v>
      </x:c>
      <x:c r="T3468" s="14" t="n">
        <x:f>'Crosswalk'!K81</x:f>
        <x:v>0</x:v>
      </x:c>
      <x:c r="U3468" s="14" t="n">
        <x:f>'Crosswalk'!L81</x:f>
        <x:v>0</x:v>
      </x:c>
      <x:c r="V3468" s="14" t="n">
        <x:f>'Crosswalk'!M81</x:f>
        <x:v>0</x:v>
      </x:c>
      <x:c r="W3468" s="14" t="n">
        <x:f>'Crosswalk'!N81</x:f>
        <x:v>0</x:v>
      </x:c>
      <x:c r="X3468" s="17" t="str">
        <x:v>LFS - Labour Force Survey</x:v>
      </x:c>
      <x:c r="Y3468" s="2" t="str"/>
      <x:c r="Z3468" s="17" t="str">
        <x:v>National 2024 division composition. Observed national industry detail; used only for composition within 2024 ILO modelled margins.</x:v>
      </x:c>
      <x:c r="AA3468" s="2" t="str"/>
      <x:c r="AB3468" s="2" t="str">
        <x:v>https://rplumber.ilo.org/data/indicator?format=.csv.gz&amp;id=EMP_TEMP_SEX_EC2_NB_A</x:v>
      </x:c>
    </x:row>
    <x:row r="3469" ht="48" customHeight="1">
      <x:c r="A3469" s="13" t="str">
        <x:v>VNM</x:v>
      </x:c>
      <x:c r="B3469" s="13" t="str">
        <x:v>Q</x:v>
      </x:c>
      <x:c r="C3469" s="13" t="str">
        <x:v>VNM</x:v>
      </x:c>
      <x:c r="D3469" s="13" t="n">
        <x:v>2024</x:v>
      </x:c>
      <x:c r="E3469" s="13" t="str">
        <x:v>EC2_ISIC4_Q87</x:v>
      </x:c>
      <x:c r="F3469" s="18" t="str">
        <x:v>Economic activity (ISIC-Rev.4), 2 digit level: 87 - Residential care activities</x:v>
      </x:c>
      <x:c r="G3469" s="21" t="n">
        <x:v>10.618</x:v>
      </x:c>
      <x:c r="H3469" s="22" t="n">
        <x:v>1</x:v>
      </x:c>
      <x:c r="I3469" s="21" t="n">
        <x:f>SUM(G3468:G3470)</x:f>
        <x:v>645.867</x:v>
      </x:c>
      <x:c r="J3469" s="22" t="n">
        <x:f>G3469/I3469*H3469</x:f>
        <x:v>0.01643991719657453</x:v>
      </x:c>
      <x:c r="K3469" s="13" t="str">
        <x:v>ISIC4:87</x:v>
      </x:c>
      <x:c r="L3469" s="15" t="n">
        <x:f>'Crosswalk'!C82</x:f>
        <x:v>0</x:v>
      </x:c>
      <x:c r="M3469" s="15" t="n">
        <x:f>'Crosswalk'!D82</x:f>
        <x:v>0</x:v>
      </x:c>
      <x:c r="N3469" s="15" t="n">
        <x:f>'Crosswalk'!E82</x:f>
        <x:v>0</x:v>
      </x:c>
      <x:c r="O3469" s="15" t="n">
        <x:f>'Crosswalk'!F82</x:f>
        <x:v>0</x:v>
      </x:c>
      <x:c r="P3469" s="15" t="n">
        <x:f>'Crosswalk'!G82</x:f>
        <x:v>0</x:v>
      </x:c>
      <x:c r="Q3469" s="15" t="n">
        <x:f>'Crosswalk'!H82</x:f>
        <x:v>1</x:v>
      </x:c>
      <x:c r="R3469" s="15" t="n">
        <x:f>'Crosswalk'!I82</x:f>
        <x:v>0</x:v>
      </x:c>
      <x:c r="S3469" s="15" t="n">
        <x:f>'Crosswalk'!J82</x:f>
        <x:v>0</x:v>
      </x:c>
      <x:c r="T3469" s="15" t="n">
        <x:f>'Crosswalk'!K82</x:f>
        <x:v>0</x:v>
      </x:c>
      <x:c r="U3469" s="15" t="n">
        <x:f>'Crosswalk'!L82</x:f>
        <x:v>0</x:v>
      </x:c>
      <x:c r="V3469" s="15" t="n">
        <x:f>'Crosswalk'!M82</x:f>
        <x:v>0</x:v>
      </x:c>
      <x:c r="W3469" s="15" t="n">
        <x:f>'Crosswalk'!N82</x:f>
        <x:v>0</x:v>
      </x:c>
      <x:c r="X3469" s="18" t="str">
        <x:v>LFS - Labour Force Survey</x:v>
      </x:c>
      <x:c r="Y3469" s="13" t="str"/>
      <x:c r="Z3469" s="18" t="str">
        <x:v>National 2024 division composition. Observed national industry detail; used only for composition within 2024 ILO modelled margins.</x:v>
      </x:c>
      <x:c r="AA3469" s="13" t="str"/>
      <x:c r="AB3469" s="13" t="str">
        <x:v>https://rplumber.ilo.org/data/indicator?format=.csv.gz&amp;id=EMP_TEMP_SEX_EC2_NB_A</x:v>
      </x:c>
    </x:row>
    <x:row r="3470" ht="48" customHeight="1">
      <x:c r="A3470" s="2" t="str">
        <x:v>VNM</x:v>
      </x:c>
      <x:c r="B3470" s="2" t="str">
        <x:v>Q</x:v>
      </x:c>
      <x:c r="C3470" s="2" t="str">
        <x:v>VNM</x:v>
      </x:c>
      <x:c r="D3470" s="2" t="n">
        <x:v>2024</x:v>
      </x:c>
      <x:c r="E3470" s="2" t="str">
        <x:v>EC2_ISIC4_Q88</x:v>
      </x:c>
      <x:c r="F3470" s="17" t="str">
        <x:v>Economic activity (ISIC-Rev.4), 2 digit level: 88 - Social work activities without accommodation</x:v>
      </x:c>
      <x:c r="G3470" s="19" t="n">
        <x:v>5.473</x:v>
      </x:c>
      <x:c r="H3470" s="20" t="n">
        <x:v>1</x:v>
      </x:c>
      <x:c r="I3470" s="19" t="n">
        <x:f>SUM(G3468:G3470)</x:f>
        <x:v>645.867</x:v>
      </x:c>
      <x:c r="J3470" s="20" t="n">
        <x:f>G3470/I3470*H3470</x:f>
        <x:v>0.008473880845437218</x:v>
      </x:c>
      <x:c r="K3470" s="2" t="str">
        <x:v>ISIC4:88</x:v>
      </x:c>
      <x:c r="L3470" s="14" t="n">
        <x:f>'Crosswalk'!C83</x:f>
        <x:v>0</x:v>
      </x:c>
      <x:c r="M3470" s="14" t="n">
        <x:f>'Crosswalk'!D83</x:f>
        <x:v>0</x:v>
      </x:c>
      <x:c r="N3470" s="14" t="n">
        <x:f>'Crosswalk'!E83</x:f>
        <x:v>0</x:v>
      </x:c>
      <x:c r="O3470" s="14" t="n">
        <x:f>'Crosswalk'!F83</x:f>
        <x:v>0</x:v>
      </x:c>
      <x:c r="P3470" s="14" t="n">
        <x:f>'Crosswalk'!G83</x:f>
        <x:v>0</x:v>
      </x:c>
      <x:c r="Q3470" s="14" t="n">
        <x:f>'Crosswalk'!H83</x:f>
        <x:v>0</x:v>
      </x:c>
      <x:c r="R3470" s="14" t="n">
        <x:f>'Crosswalk'!I83</x:f>
        <x:v>0</x:v>
      </x:c>
      <x:c r="S3470" s="14" t="n">
        <x:f>'Crosswalk'!J83</x:f>
        <x:v>0</x:v>
      </x:c>
      <x:c r="T3470" s="14" t="n">
        <x:f>'Crosswalk'!K83</x:f>
        <x:v>0</x:v>
      </x:c>
      <x:c r="U3470" s="14" t="n">
        <x:f>'Crosswalk'!L83</x:f>
        <x:v>0</x:v>
      </x:c>
      <x:c r="V3470" s="14" t="n">
        <x:f>'Crosswalk'!M83</x:f>
        <x:v>0</x:v>
      </x:c>
      <x:c r="W3470" s="14" t="n">
        <x:f>'Crosswalk'!N83</x:f>
        <x:v>1</x:v>
      </x:c>
      <x:c r="X3470" s="17" t="str">
        <x:v>LFS - Labour Force Survey</x:v>
      </x:c>
      <x:c r="Y3470" s="2" t="str"/>
      <x:c r="Z3470" s="17" t="str">
        <x:v>National 2024 division composition. Observed national industry detail; used only for composition within 2024 ILO modelled margins.</x:v>
      </x:c>
      <x:c r="AA3470" s="2" t="str"/>
      <x:c r="AB3470" s="2" t="str">
        <x:v>https://rplumber.ilo.org/data/indicator?format=.csv.gz&amp;id=EMP_TEMP_SEX_EC2_NB_A</x:v>
      </x:c>
    </x:row>
    <x:row r="3471" ht="48" customHeight="1">
      <x:c r="A3471" s="13" t="str">
        <x:v>VNM</x:v>
      </x:c>
      <x:c r="B3471" s="13" t="str">
        <x:v>RSTU</x:v>
      </x:c>
      <x:c r="C3471" s="13" t="str">
        <x:v>VNM</x:v>
      </x:c>
      <x:c r="D3471" s="13" t="n">
        <x:v>2024</x:v>
      </x:c>
      <x:c r="E3471" s="13" t="str">
        <x:v>EC2_ISIC4_R90</x:v>
      </x:c>
      <x:c r="F3471" s="18" t="str">
        <x:v>Economic activity (ISIC-Rev.4), 2 digit level: 90 - Creative, arts and entertainment activities</x:v>
      </x:c>
      <x:c r="G3471" s="21" t="n">
        <x:v>21.897</x:v>
      </x:c>
      <x:c r="H3471" s="22" t="n">
        <x:v>1</x:v>
      </x:c>
      <x:c r="I3471" s="21" t="n">
        <x:f>SUM(G3471:G3480)</x:f>
        <x:v>1734.638</x:v>
      </x:c>
      <x:c r="J3471" s="22" t="n">
        <x:f>G3471/I3471*H3471</x:f>
        <x:v>0.012623383092034188</x:v>
      </x:c>
      <x:c r="K3471" s="13" t="str">
        <x:v>ISIC4:90</x:v>
      </x:c>
      <x:c r="L3471" s="15" t="n">
        <x:f>'Crosswalk'!C84</x:f>
        <x:v>0</x:v>
      </x:c>
      <x:c r="M3471" s="15" t="n">
        <x:f>'Crosswalk'!D84</x:f>
        <x:v>0</x:v>
      </x:c>
      <x:c r="N3471" s="15" t="n">
        <x:f>'Crosswalk'!E84</x:f>
        <x:v>0</x:v>
      </x:c>
      <x:c r="O3471" s="15" t="n">
        <x:f>'Crosswalk'!F84</x:f>
        <x:v>0</x:v>
      </x:c>
      <x:c r="P3471" s="15" t="n">
        <x:f>'Crosswalk'!G84</x:f>
        <x:v>0</x:v>
      </x:c>
      <x:c r="Q3471" s="15" t="n">
        <x:f>'Crosswalk'!H84</x:f>
        <x:v>0</x:v>
      </x:c>
      <x:c r="R3471" s="15" t="n">
        <x:f>'Crosswalk'!I84</x:f>
        <x:v>0</x:v>
      </x:c>
      <x:c r="S3471" s="15" t="n">
        <x:f>'Crosswalk'!J84</x:f>
        <x:v>0</x:v>
      </x:c>
      <x:c r="T3471" s="15" t="n">
        <x:f>'Crosswalk'!K84</x:f>
        <x:v>1</x:v>
      </x:c>
      <x:c r="U3471" s="15" t="n">
        <x:f>'Crosswalk'!L84</x:f>
        <x:v>0</x:v>
      </x:c>
      <x:c r="V3471" s="15" t="n">
        <x:f>'Crosswalk'!M84</x:f>
        <x:v>0</x:v>
      </x:c>
      <x:c r="W3471" s="15" t="n">
        <x:f>'Crosswalk'!N84</x:f>
        <x:v>0</x:v>
      </x:c>
      <x:c r="X3471" s="18" t="str">
        <x:v>LFS - Labour Force Survey</x:v>
      </x:c>
      <x:c r="Y3471" s="13" t="str"/>
      <x:c r="Z3471" s="18" t="str">
        <x:v>National 2024 division composition. Observed national industry detail; used only for composition within 2024 ILO modelled margins.</x:v>
      </x:c>
      <x:c r="AA3471" s="13" t="str"/>
      <x:c r="AB3471" s="13" t="str">
        <x:v>https://rplumber.ilo.org/data/indicator?format=.csv.gz&amp;id=EMP_TEMP_SEX_EC2_NB_A</x:v>
      </x:c>
    </x:row>
    <x:row r="3472" ht="48" customHeight="1">
      <x:c r="A3472" s="2" t="str">
        <x:v>VNM</x:v>
      </x:c>
      <x:c r="B3472" s="2" t="str">
        <x:v>RSTU</x:v>
      </x:c>
      <x:c r="C3472" s="2" t="str">
        <x:v>VNM</x:v>
      </x:c>
      <x:c r="D3472" s="2" t="n">
        <x:v>2024</x:v>
      </x:c>
      <x:c r="E3472" s="2" t="str">
        <x:v>EC2_ISIC4_R91</x:v>
      </x:c>
      <x:c r="F3472" s="17" t="str">
        <x:v>Economic activity (ISIC-Rev.4), 2 digit level: 91 - Libraries, archives, museums and other cultural activities</x:v>
      </x:c>
      <x:c r="G3472" s="19" t="n">
        <x:v>12.207</x:v>
      </x:c>
      <x:c r="H3472" s="20" t="n">
        <x:v>1</x:v>
      </x:c>
      <x:c r="I3472" s="19" t="n">
        <x:f>SUM(G3471:G3480)</x:f>
        <x:v>1734.638</x:v>
      </x:c>
      <x:c r="J3472" s="20" t="n">
        <x:f>G3472/I3472*H3472</x:f>
        <x:v>0.0070372031513203336</x:v>
      </x:c>
      <x:c r="K3472" s="2" t="str">
        <x:v>ISIC4:91</x:v>
      </x:c>
      <x:c r="L3472" s="14" t="n">
        <x:f>'Crosswalk'!C85</x:f>
        <x:v>0</x:v>
      </x:c>
      <x:c r="M3472" s="14" t="n">
        <x:f>'Crosswalk'!D85</x:f>
        <x:v>0</x:v>
      </x:c>
      <x:c r="N3472" s="14" t="n">
        <x:f>'Crosswalk'!E85</x:f>
        <x:v>0</x:v>
      </x:c>
      <x:c r="O3472" s="14" t="n">
        <x:f>'Crosswalk'!F85</x:f>
        <x:v>0</x:v>
      </x:c>
      <x:c r="P3472" s="14" t="n">
        <x:f>'Crosswalk'!G85</x:f>
        <x:v>0</x:v>
      </x:c>
      <x:c r="Q3472" s="14" t="n">
        <x:f>'Crosswalk'!H85</x:f>
        <x:v>0</x:v>
      </x:c>
      <x:c r="R3472" s="14" t="n">
        <x:f>'Crosswalk'!I85</x:f>
        <x:v>0</x:v>
      </x:c>
      <x:c r="S3472" s="14" t="n">
        <x:f>'Crosswalk'!J85</x:f>
        <x:v>0</x:v>
      </x:c>
      <x:c r="T3472" s="14" t="n">
        <x:f>'Crosswalk'!K85</x:f>
        <x:v>0</x:v>
      </x:c>
      <x:c r="U3472" s="14" t="n">
        <x:f>'Crosswalk'!L85</x:f>
        <x:v>0</x:v>
      </x:c>
      <x:c r="V3472" s="14" t="n">
        <x:f>'Crosswalk'!M85</x:f>
        <x:v>0</x:v>
      </x:c>
      <x:c r="W3472" s="14" t="n">
        <x:f>'Crosswalk'!N85</x:f>
        <x:v>1</x:v>
      </x:c>
      <x:c r="X3472" s="17" t="str">
        <x:v>LFS - Labour Force Survey</x:v>
      </x:c>
      <x:c r="Y3472" s="2" t="str"/>
      <x:c r="Z3472" s="17" t="str">
        <x:v>National 2024 division composition. Observed national industry detail; used only for composition within 2024 ILO modelled margins.</x:v>
      </x:c>
      <x:c r="AA3472" s="2" t="str"/>
      <x:c r="AB3472" s="2" t="str">
        <x:v>https://rplumber.ilo.org/data/indicator?format=.csv.gz&amp;id=EMP_TEMP_SEX_EC2_NB_A</x:v>
      </x:c>
    </x:row>
    <x:row r="3473" ht="48" customHeight="1">
      <x:c r="A3473" s="13" t="str">
        <x:v>VNM</x:v>
      </x:c>
      <x:c r="B3473" s="13" t="str">
        <x:v>RSTU</x:v>
      </x:c>
      <x:c r="C3473" s="13" t="str">
        <x:v>VNM</x:v>
      </x:c>
      <x:c r="D3473" s="13" t="n">
        <x:v>2024</x:v>
      </x:c>
      <x:c r="E3473" s="13" t="str">
        <x:v>EC2_ISIC4_R92</x:v>
      </x:c>
      <x:c r="F3473" s="18" t="str">
        <x:v>Economic activity (ISIC-Rev.4), 2 digit level: 92 - Gambling and betting activities</x:v>
      </x:c>
      <x:c r="G3473" s="21" t="n">
        <x:v>152.746</x:v>
      </x:c>
      <x:c r="H3473" s="22" t="n">
        <x:v>1</x:v>
      </x:c>
      <x:c r="I3473" s="21" t="n">
        <x:f>SUM(G3471:G3480)</x:f>
        <x:v>1734.638</x:v>
      </x:c>
      <x:c r="J3473" s="22" t="n">
        <x:f>G3473/I3473*H3473</x:f>
        <x:v>0.08805641292304217</x:v>
      </x:c>
      <x:c r="K3473" s="13" t="str">
        <x:v>ISIC4:92</x:v>
      </x:c>
      <x:c r="L3473" s="15" t="n">
        <x:f>'Crosswalk'!C86</x:f>
        <x:v>0</x:v>
      </x:c>
      <x:c r="M3473" s="15" t="n">
        <x:f>'Crosswalk'!D86</x:f>
        <x:v>0</x:v>
      </x:c>
      <x:c r="N3473" s="15" t="n">
        <x:f>'Crosswalk'!E86</x:f>
        <x:v>0</x:v>
      </x:c>
      <x:c r="O3473" s="15" t="n">
        <x:f>'Crosswalk'!F86</x:f>
        <x:v>1</x:v>
      </x:c>
      <x:c r="P3473" s="15" t="n">
        <x:f>'Crosswalk'!G86</x:f>
        <x:v>0</x:v>
      </x:c>
      <x:c r="Q3473" s="15" t="n">
        <x:f>'Crosswalk'!H86</x:f>
        <x:v>0</x:v>
      </x:c>
      <x:c r="R3473" s="15" t="n">
        <x:f>'Crosswalk'!I86</x:f>
        <x:v>0</x:v>
      </x:c>
      <x:c r="S3473" s="15" t="n">
        <x:f>'Crosswalk'!J86</x:f>
        <x:v>0</x:v>
      </x:c>
      <x:c r="T3473" s="15" t="n">
        <x:f>'Crosswalk'!K86</x:f>
        <x:v>0</x:v>
      </x:c>
      <x:c r="U3473" s="15" t="n">
        <x:f>'Crosswalk'!L86</x:f>
        <x:v>0</x:v>
      </x:c>
      <x:c r="V3473" s="15" t="n">
        <x:f>'Crosswalk'!M86</x:f>
        <x:v>0</x:v>
      </x:c>
      <x:c r="W3473" s="15" t="n">
        <x:f>'Crosswalk'!N86</x:f>
        <x:v>0</x:v>
      </x:c>
      <x:c r="X3473" s="18" t="str">
        <x:v>LFS - Labour Force Survey</x:v>
      </x:c>
      <x:c r="Y3473" s="13" t="str"/>
      <x:c r="Z3473" s="18" t="str">
        <x:v>National 2024 division composition. Observed national industry detail; used only for composition within 2024 ILO modelled margins.</x:v>
      </x:c>
      <x:c r="AA3473" s="13" t="str"/>
      <x:c r="AB3473" s="13" t="str">
        <x:v>https://rplumber.ilo.org/data/indicator?format=.csv.gz&amp;id=EMP_TEMP_SEX_EC2_NB_A</x:v>
      </x:c>
    </x:row>
    <x:row r="3474" ht="48" customHeight="1">
      <x:c r="A3474" s="2" t="str">
        <x:v>VNM</x:v>
      </x:c>
      <x:c r="B3474" s="2" t="str">
        <x:v>RSTU</x:v>
      </x:c>
      <x:c r="C3474" s="2" t="str">
        <x:v>VNM</x:v>
      </x:c>
      <x:c r="D3474" s="2" t="n">
        <x:v>2024</x:v>
      </x:c>
      <x:c r="E3474" s="2" t="str">
        <x:v>EC2_ISIC4_R93</x:v>
      </x:c>
      <x:c r="F3474" s="17" t="str">
        <x:v>Economic activity (ISIC-Rev.4), 2 digit level: 93 - Sports activities and amusement and recreation activities</x:v>
      </x:c>
      <x:c r="G3474" s="19" t="n">
        <x:v>109.959</x:v>
      </x:c>
      <x:c r="H3474" s="20" t="n">
        <x:v>1</x:v>
      </x:c>
      <x:c r="I3474" s="19" t="n">
        <x:f>SUM(G3471:G3480)</x:f>
        <x:v>1734.638</x:v>
      </x:c>
      <x:c r="J3474" s="20" t="n">
        <x:f>G3474/I3474*H3474</x:f>
        <x:v>0.06339017132104798</x:v>
      </x:c>
      <x:c r="K3474" s="2" t="str">
        <x:v>ISIC4:93</x:v>
      </x:c>
      <x:c r="L3474" s="14" t="n">
        <x:f>'Crosswalk'!C87</x:f>
        <x:v>0</x:v>
      </x:c>
      <x:c r="M3474" s="14" t="n">
        <x:f>'Crosswalk'!D87</x:f>
        <x:v>0</x:v>
      </x:c>
      <x:c r="N3474" s="14" t="n">
        <x:f>'Crosswalk'!E87</x:f>
        <x:v>0</x:v>
      </x:c>
      <x:c r="O3474" s="14" t="n">
        <x:f>'Crosswalk'!F87</x:f>
        <x:v>1</x:v>
      </x:c>
      <x:c r="P3474" s="14" t="n">
        <x:f>'Crosswalk'!G87</x:f>
        <x:v>0</x:v>
      </x:c>
      <x:c r="Q3474" s="14" t="n">
        <x:f>'Crosswalk'!H87</x:f>
        <x:v>0</x:v>
      </x:c>
      <x:c r="R3474" s="14" t="n">
        <x:f>'Crosswalk'!I87</x:f>
        <x:v>0</x:v>
      </x:c>
      <x:c r="S3474" s="14" t="n">
        <x:f>'Crosswalk'!J87</x:f>
        <x:v>0</x:v>
      </x:c>
      <x:c r="T3474" s="14" t="n">
        <x:f>'Crosswalk'!K87</x:f>
        <x:v>0</x:v>
      </x:c>
      <x:c r="U3474" s="14" t="n">
        <x:f>'Crosswalk'!L87</x:f>
        <x:v>0</x:v>
      </x:c>
      <x:c r="V3474" s="14" t="n">
        <x:f>'Crosswalk'!M87</x:f>
        <x:v>0</x:v>
      </x:c>
      <x:c r="W3474" s="14" t="n">
        <x:f>'Crosswalk'!N87</x:f>
        <x:v>0</x:v>
      </x:c>
      <x:c r="X3474" s="17" t="str">
        <x:v>LFS - Labour Force Survey</x:v>
      </x:c>
      <x:c r="Y3474" s="2" t="str"/>
      <x:c r="Z3474" s="17" t="str">
        <x:v>National 2024 division composition. Observed national industry detail; used only for composition within 2024 ILO modelled margins.</x:v>
      </x:c>
      <x:c r="AA3474" s="2" t="str"/>
      <x:c r="AB3474" s="2" t="str">
        <x:v>https://rplumber.ilo.org/data/indicator?format=.csv.gz&amp;id=EMP_TEMP_SEX_EC2_NB_A</x:v>
      </x:c>
    </x:row>
    <x:row r="3475" ht="48" customHeight="1">
      <x:c r="A3475" s="13" t="str">
        <x:v>VNM</x:v>
      </x:c>
      <x:c r="B3475" s="13" t="str">
        <x:v>RSTU</x:v>
      </x:c>
      <x:c r="C3475" s="13" t="str">
        <x:v>VNM</x:v>
      </x:c>
      <x:c r="D3475" s="13" t="n">
        <x:v>2024</x:v>
      </x:c>
      <x:c r="E3475" s="13" t="str">
        <x:v>EC2_ISIC4_S94</x:v>
      </x:c>
      <x:c r="F3475" s="18" t="str">
        <x:v>Economic activity (ISIC-Rev.4), 2 digit level: 94 - Activities of membership organizations</x:v>
      </x:c>
      <x:c r="G3475" s="21" t="n">
        <x:v>23.221</x:v>
      </x:c>
      <x:c r="H3475" s="22" t="n">
        <x:v>1</x:v>
      </x:c>
      <x:c r="I3475" s="21" t="n">
        <x:f>SUM(G3471:G3480)</x:f>
        <x:v>1734.638</x:v>
      </x:c>
      <x:c r="J3475" s="22" t="n">
        <x:f>G3475/I3475*H3475</x:f>
        <x:v>0.013386654737184358</x:v>
      </x:c>
      <x:c r="K3475" s="13" t="str">
        <x:v>ISIC4:94</x:v>
      </x:c>
      <x:c r="L3475" s="15" t="n">
        <x:f>'Crosswalk'!C88</x:f>
        <x:v>0</x:v>
      </x:c>
      <x:c r="M3475" s="15" t="n">
        <x:f>'Crosswalk'!D88</x:f>
        <x:v>0</x:v>
      </x:c>
      <x:c r="N3475" s="15" t="n">
        <x:f>'Crosswalk'!E88</x:f>
        <x:v>0</x:v>
      </x:c>
      <x:c r="O3475" s="15" t="n">
        <x:f>'Crosswalk'!F88</x:f>
        <x:v>0</x:v>
      </x:c>
      <x:c r="P3475" s="15" t="n">
        <x:f>'Crosswalk'!G88</x:f>
        <x:v>0</x:v>
      </x:c>
      <x:c r="Q3475" s="15" t="n">
        <x:f>'Crosswalk'!H88</x:f>
        <x:v>0</x:v>
      </x:c>
      <x:c r="R3475" s="15" t="n">
        <x:f>'Crosswalk'!I88</x:f>
        <x:v>0</x:v>
      </x:c>
      <x:c r="S3475" s="15" t="n">
        <x:f>'Crosswalk'!J88</x:f>
        <x:v>0</x:v>
      </x:c>
      <x:c r="T3475" s="15" t="n">
        <x:f>'Crosswalk'!K88</x:f>
        <x:v>0</x:v>
      </x:c>
      <x:c r="U3475" s="15" t="n">
        <x:f>'Crosswalk'!L88</x:f>
        <x:v>0</x:v>
      </x:c>
      <x:c r="V3475" s="15" t="n">
        <x:f>'Crosswalk'!M88</x:f>
        <x:v>0</x:v>
      </x:c>
      <x:c r="W3475" s="15" t="n">
        <x:f>'Crosswalk'!N88</x:f>
        <x:v>1</x:v>
      </x:c>
      <x:c r="X3475" s="18" t="str">
        <x:v>LFS - Labour Force Survey</x:v>
      </x:c>
      <x:c r="Y3475" s="13" t="str"/>
      <x:c r="Z3475" s="18" t="str">
        <x:v>National 2024 division composition. Observed national industry detail; used only for composition within 2024 ILO modelled margins.</x:v>
      </x:c>
      <x:c r="AA3475" s="13" t="str"/>
      <x:c r="AB3475" s="13" t="str">
        <x:v>https://rplumber.ilo.org/data/indicator?format=.csv.gz&amp;id=EMP_TEMP_SEX_EC2_NB_A</x:v>
      </x:c>
    </x:row>
    <x:row r="3476" ht="48" customHeight="1">
      <x:c r="A3476" s="2" t="str">
        <x:v>VNM</x:v>
      </x:c>
      <x:c r="B3476" s="2" t="str">
        <x:v>RSTU</x:v>
      </x:c>
      <x:c r="C3476" s="2" t="str">
        <x:v>VNM</x:v>
      </x:c>
      <x:c r="D3476" s="2" t="n">
        <x:v>2024</x:v>
      </x:c>
      <x:c r="E3476" s="2" t="str">
        <x:v>EC2_ISIC4_S95</x:v>
      </x:c>
      <x:c r="F3476" s="17" t="str">
        <x:v>Economic activity (ISIC-Rev.4), 2 digit level: 95 - Repair of computers and personal and household goods</x:v>
      </x:c>
      <x:c r="G3476" s="19" t="n">
        <x:v>266.952</x:v>
      </x:c>
      <x:c r="H3476" s="20" t="n">
        <x:v>1</x:v>
      </x:c>
      <x:c r="I3476" s="19" t="n">
        <x:f>SUM(G3471:G3480)</x:f>
        <x:v>1734.638</x:v>
      </x:c>
      <x:c r="J3476" s="20" t="n">
        <x:f>G3476/I3476*H3476</x:f>
        <x:v>0.15389493369798196</x:v>
      </x:c>
      <x:c r="K3476" s="2" t="str">
        <x:v>ISIC4:95</x:v>
      </x:c>
      <x:c r="L3476" s="14" t="n">
        <x:f>'Crosswalk'!C89</x:f>
        <x:v>0</x:v>
      </x:c>
      <x:c r="M3476" s="14" t="n">
        <x:f>'Crosswalk'!D89</x:f>
        <x:v>0</x:v>
      </x:c>
      <x:c r="N3476" s="14" t="n">
        <x:f>'Crosswalk'!E89</x:f>
        <x:v>0</x:v>
      </x:c>
      <x:c r="O3476" s="14" t="n">
        <x:f>'Crosswalk'!F89</x:f>
        <x:v>0.7</x:v>
      </x:c>
      <x:c r="P3476" s="14" t="n">
        <x:f>'Crosswalk'!G89</x:f>
        <x:v>0</x:v>
      </x:c>
      <x:c r="Q3476" s="14" t="n">
        <x:f>'Crosswalk'!H89</x:f>
        <x:v>0</x:v>
      </x:c>
      <x:c r="R3476" s="14" t="n">
        <x:f>'Crosswalk'!I89</x:f>
        <x:v>0</x:v>
      </x:c>
      <x:c r="S3476" s="14" t="n">
        <x:f>'Crosswalk'!J89</x:f>
        <x:v>0.3</x:v>
      </x:c>
      <x:c r="T3476" s="14" t="n">
        <x:f>'Crosswalk'!K89</x:f>
        <x:v>0</x:v>
      </x:c>
      <x:c r="U3476" s="14" t="n">
        <x:f>'Crosswalk'!L89</x:f>
        <x:v>0</x:v>
      </x:c>
      <x:c r="V3476" s="14" t="n">
        <x:f>'Crosswalk'!M89</x:f>
        <x:v>0</x:v>
      </x:c>
      <x:c r="W3476" s="14" t="n">
        <x:f>'Crosswalk'!N89</x:f>
        <x:v>0</x:v>
      </x:c>
      <x:c r="X3476" s="17" t="str">
        <x:v>LFS - Labour Force Survey</x:v>
      </x:c>
      <x:c r="Y3476" s="2" t="str"/>
      <x:c r="Z3476" s="17" t="str">
        <x:v>National 2024 division composition. Observed national industry detail; used only for composition within 2024 ILO modelled margins.</x:v>
      </x:c>
      <x:c r="AA3476" s="2" t="str"/>
      <x:c r="AB3476" s="2" t="str">
        <x:v>https://rplumber.ilo.org/data/indicator?format=.csv.gz&amp;id=EMP_TEMP_SEX_EC2_NB_A</x:v>
      </x:c>
    </x:row>
    <x:row r="3477" ht="48" customHeight="1">
      <x:c r="A3477" s="13" t="str">
        <x:v>VNM</x:v>
      </x:c>
      <x:c r="B3477" s="13" t="str">
        <x:v>RSTU</x:v>
      </x:c>
      <x:c r="C3477" s="13" t="str">
        <x:v>VNM</x:v>
      </x:c>
      <x:c r="D3477" s="13" t="n">
        <x:v>2024</x:v>
      </x:c>
      <x:c r="E3477" s="13" t="str">
        <x:v>EC2_ISIC4_S96</x:v>
      </x:c>
      <x:c r="F3477" s="18" t="str">
        <x:v>Economic activity (ISIC-Rev.4), 2 digit level: 96 - Other personal service activities</x:v>
      </x:c>
      <x:c r="G3477" s="21" t="n">
        <x:v>913.777</x:v>
      </x:c>
      <x:c r="H3477" s="22" t="n">
        <x:v>1</x:v>
      </x:c>
      <x:c r="I3477" s="21" t="n">
        <x:f>SUM(G3471:G3480)</x:f>
        <x:v>1734.638</x:v>
      </x:c>
      <x:c r="J3477" s="22" t="n">
        <x:f>G3477/I3477*H3477</x:f>
        <x:v>0.5267825333008963</x:v>
      </x:c>
      <x:c r="K3477" s="13" t="str">
        <x:v>ISIC4:96</x:v>
      </x:c>
      <x:c r="L3477" s="15" t="n">
        <x:f>'Crosswalk'!C90</x:f>
        <x:v>0</x:v>
      </x:c>
      <x:c r="M3477" s="15" t="n">
        <x:f>'Crosswalk'!D90</x:f>
        <x:v>0</x:v>
      </x:c>
      <x:c r="N3477" s="15" t="n">
        <x:f>'Crosswalk'!E90</x:f>
        <x:v>0</x:v>
      </x:c>
      <x:c r="O3477" s="15" t="n">
        <x:f>'Crosswalk'!F90</x:f>
        <x:v>1</x:v>
      </x:c>
      <x:c r="P3477" s="15" t="n">
        <x:f>'Crosswalk'!G90</x:f>
        <x:v>0</x:v>
      </x:c>
      <x:c r="Q3477" s="15" t="n">
        <x:f>'Crosswalk'!H90</x:f>
        <x:v>0</x:v>
      </x:c>
      <x:c r="R3477" s="15" t="n">
        <x:f>'Crosswalk'!I90</x:f>
        <x:v>0</x:v>
      </x:c>
      <x:c r="S3477" s="15" t="n">
        <x:f>'Crosswalk'!J90</x:f>
        <x:v>0</x:v>
      </x:c>
      <x:c r="T3477" s="15" t="n">
        <x:f>'Crosswalk'!K90</x:f>
        <x:v>0</x:v>
      </x:c>
      <x:c r="U3477" s="15" t="n">
        <x:f>'Crosswalk'!L90</x:f>
        <x:v>0</x:v>
      </x:c>
      <x:c r="V3477" s="15" t="n">
        <x:f>'Crosswalk'!M90</x:f>
        <x:v>0</x:v>
      </x:c>
      <x:c r="W3477" s="15" t="n">
        <x:f>'Crosswalk'!N90</x:f>
        <x:v>0</x:v>
      </x:c>
      <x:c r="X3477" s="18" t="str">
        <x:v>LFS - Labour Force Survey</x:v>
      </x:c>
      <x:c r="Y3477" s="13" t="str"/>
      <x:c r="Z3477" s="18" t="str">
        <x:v>National 2024 division composition. Observed national industry detail; used only for composition within 2024 ILO modelled margins.</x:v>
      </x:c>
      <x:c r="AA3477" s="13" t="str"/>
      <x:c r="AB3477" s="13" t="str">
        <x:v>https://rplumber.ilo.org/data/indicator?format=.csv.gz&amp;id=EMP_TEMP_SEX_EC2_NB_A</x:v>
      </x:c>
    </x:row>
    <x:row r="3478" ht="48" customHeight="1">
      <x:c r="A3478" s="2" t="str">
        <x:v>VNM</x:v>
      </x:c>
      <x:c r="B3478" s="2" t="str">
        <x:v>RSTU</x:v>
      </x:c>
      <x:c r="C3478" s="2" t="str">
        <x:v>VNM</x:v>
      </x:c>
      <x:c r="D3478" s="2" t="n">
        <x:v>2024</x:v>
      </x:c>
      <x:c r="E3478" s="2" t="str">
        <x:v>EC2_ISIC4_T97</x:v>
      </x:c>
      <x:c r="F3478" s="17" t="str">
        <x:v>Economic activity (ISIC-Rev.4), 2 digit level: 97 - Activities of households as employers of domestic personnel</x:v>
      </x:c>
      <x:c r="G3478" s="19" t="n">
        <x:v>227.722</x:v>
      </x:c>
      <x:c r="H3478" s="20" t="n">
        <x:v>1</x:v>
      </x:c>
      <x:c r="I3478" s="19" t="n">
        <x:f>SUM(G3471:G3480)</x:f>
        <x:v>1734.638</x:v>
      </x:c>
      <x:c r="J3478" s="20" t="n">
        <x:f>G3478/I3478*H3478</x:f>
        <x:v>0.1312792640308814</x:v>
      </x:c>
      <x:c r="K3478" s="2" t="str">
        <x:v>ISIC4:97</x:v>
      </x:c>
      <x:c r="L3478" s="14" t="n">
        <x:f>'Crosswalk'!C91</x:f>
        <x:v>0</x:v>
      </x:c>
      <x:c r="M3478" s="14" t="n">
        <x:f>'Crosswalk'!D91</x:f>
        <x:v>0</x:v>
      </x:c>
      <x:c r="N3478" s="14" t="n">
        <x:f>'Crosswalk'!E91</x:f>
        <x:v>0</x:v>
      </x:c>
      <x:c r="O3478" s="14" t="n">
        <x:f>'Crosswalk'!F91</x:f>
        <x:v>0</x:v>
      </x:c>
      <x:c r="P3478" s="14" t="n">
        <x:f>'Crosswalk'!G91</x:f>
        <x:v>0</x:v>
      </x:c>
      <x:c r="Q3478" s="14" t="n">
        <x:f>'Crosswalk'!H91</x:f>
        <x:v>0</x:v>
      </x:c>
      <x:c r="R3478" s="14" t="n">
        <x:f>'Crosswalk'!I91</x:f>
        <x:v>0</x:v>
      </x:c>
      <x:c r="S3478" s="14" t="n">
        <x:f>'Crosswalk'!J91</x:f>
        <x:v>0</x:v>
      </x:c>
      <x:c r="T3478" s="14" t="n">
        <x:f>'Crosswalk'!K91</x:f>
        <x:v>0</x:v>
      </x:c>
      <x:c r="U3478" s="14" t="n">
        <x:f>'Crosswalk'!L91</x:f>
        <x:v>0</x:v>
      </x:c>
      <x:c r="V3478" s="14" t="n">
        <x:f>'Crosswalk'!M91</x:f>
        <x:v>0</x:v>
      </x:c>
      <x:c r="W3478" s="14" t="n">
        <x:f>'Crosswalk'!N91</x:f>
        <x:v>1</x:v>
      </x:c>
      <x:c r="X3478" s="17" t="str">
        <x:v>LFS - Labour Force Survey</x:v>
      </x:c>
      <x:c r="Y3478" s="2" t="str"/>
      <x:c r="Z3478" s="17" t="str">
        <x:v>National 2024 division composition. Observed national industry detail; used only for composition within 2024 ILO modelled margins.</x:v>
      </x:c>
      <x:c r="AA3478" s="2" t="str"/>
      <x:c r="AB3478" s="2" t="str">
        <x:v>https://rplumber.ilo.org/data/indicator?format=.csv.gz&amp;id=EMP_TEMP_SEX_EC2_NB_A</x:v>
      </x:c>
    </x:row>
    <x:row r="3479" ht="48" customHeight="1">
      <x:c r="A3479" s="13" t="str">
        <x:v>VNM</x:v>
      </x:c>
      <x:c r="B3479" s="13" t="str">
        <x:v>RSTU</x:v>
      </x:c>
      <x:c r="C3479" s="13" t="str">
        <x:v>VNM</x:v>
      </x:c>
      <x:c r="D3479" s="13" t="n">
        <x:v>2024</x:v>
      </x:c>
      <x:c r="E3479" s="13" t="str">
        <x:v>EC2_ISIC4_T98</x:v>
      </x:c>
      <x:c r="F3479" s="18" t="str">
        <x:v>Economic activity (ISIC-Rev.4), 2 digit level: 98 - Undifferentiated goods- and services-producing activities of private households for own use</x:v>
      </x:c>
      <x:c r="G3479" s="21" t="n">
        <x:v>3.085</x:v>
      </x:c>
      <x:c r="H3479" s="22" t="n">
        <x:v>1</x:v>
      </x:c>
      <x:c r="I3479" s="21" t="n">
        <x:f>SUM(G3471:G3480)</x:f>
        <x:v>1734.638</x:v>
      </x:c>
      <x:c r="J3479" s="22" t="n">
        <x:f>G3479/I3479*H3479</x:f>
        <x:v>0.0017784690523325328</x:v>
      </x:c>
      <x:c r="K3479" s="13" t="str">
        <x:v>ISIC4:98</x:v>
      </x:c>
      <x:c r="L3479" s="15" t="n">
        <x:f>'Crosswalk'!C92</x:f>
        <x:v>0</x:v>
      </x:c>
      <x:c r="M3479" s="15" t="n">
        <x:f>'Crosswalk'!D92</x:f>
        <x:v>0</x:v>
      </x:c>
      <x:c r="N3479" s="15" t="n">
        <x:f>'Crosswalk'!E92</x:f>
        <x:v>0</x:v>
      </x:c>
      <x:c r="O3479" s="15" t="n">
        <x:f>'Crosswalk'!F92</x:f>
        <x:v>0</x:v>
      </x:c>
      <x:c r="P3479" s="15" t="n">
        <x:f>'Crosswalk'!G92</x:f>
        <x:v>0</x:v>
      </x:c>
      <x:c r="Q3479" s="15" t="n">
        <x:f>'Crosswalk'!H92</x:f>
        <x:v>0</x:v>
      </x:c>
      <x:c r="R3479" s="15" t="n">
        <x:f>'Crosswalk'!I92</x:f>
        <x:v>0</x:v>
      </x:c>
      <x:c r="S3479" s="15" t="n">
        <x:f>'Crosswalk'!J92</x:f>
        <x:v>0</x:v>
      </x:c>
      <x:c r="T3479" s="15" t="n">
        <x:f>'Crosswalk'!K92</x:f>
        <x:v>0</x:v>
      </x:c>
      <x:c r="U3479" s="15" t="n">
        <x:f>'Crosswalk'!L92</x:f>
        <x:v>0</x:v>
      </x:c>
      <x:c r="V3479" s="15" t="n">
        <x:f>'Crosswalk'!M92</x:f>
        <x:v>0</x:v>
      </x:c>
      <x:c r="W3479" s="15" t="n">
        <x:f>'Crosswalk'!N92</x:f>
        <x:v>1</x:v>
      </x:c>
      <x:c r="X3479" s="18" t="str">
        <x:v>LFS - Labour Force Survey</x:v>
      </x:c>
      <x:c r="Y3479" s="13" t="str"/>
      <x:c r="Z3479" s="18" t="str">
        <x:v>National 2024 division composition. Observed national industry detail; used only for composition within 2024 ILO modelled margins.</x:v>
      </x:c>
      <x:c r="AA3479" s="13" t="str"/>
      <x:c r="AB3479" s="13" t="str">
        <x:v>https://rplumber.ilo.org/data/indicator?format=.csv.gz&amp;id=EMP_TEMP_SEX_EC2_NB_A</x:v>
      </x:c>
    </x:row>
    <x:row r="3480" ht="48" customHeight="1">
      <x:c r="A3480" s="2" t="str">
        <x:v>VNM</x:v>
      </x:c>
      <x:c r="B3480" s="2" t="str">
        <x:v>RSTU</x:v>
      </x:c>
      <x:c r="C3480" s="2" t="str">
        <x:v>VNM</x:v>
      </x:c>
      <x:c r="D3480" s="2" t="n">
        <x:v>2024</x:v>
      </x:c>
      <x:c r="E3480" s="2" t="str">
        <x:v>EC2_ISIC4_U99</x:v>
      </x:c>
      <x:c r="F3480" s="17" t="str">
        <x:v>Economic activity (ISIC-Rev.4), 2 digit level: 99 - Activities of extraterritorial organizations and bodies</x:v>
      </x:c>
      <x:c r="G3480" s="19" t="n">
        <x:v>3.072</x:v>
      </x:c>
      <x:c r="H3480" s="20" t="n">
        <x:v>1</x:v>
      </x:c>
      <x:c r="I3480" s="19" t="n">
        <x:f>SUM(G3471:G3480)</x:f>
        <x:v>1734.638</x:v>
      </x:c>
      <x:c r="J3480" s="20" t="n">
        <x:f>G3480/I3480*H3480</x:f>
        <x:v>0.0017709746932789436</x:v>
      </x:c>
      <x:c r="K3480" s="2" t="str">
        <x:v>ISIC4:99</x:v>
      </x:c>
      <x:c r="L3480" s="14" t="n">
        <x:f>'Crosswalk'!C93</x:f>
        <x:v>0</x:v>
      </x:c>
      <x:c r="M3480" s="14" t="n">
        <x:f>'Crosswalk'!D93</x:f>
        <x:v>0</x:v>
      </x:c>
      <x:c r="N3480" s="14" t="n">
        <x:f>'Crosswalk'!E93</x:f>
        <x:v>0</x:v>
      </x:c>
      <x:c r="O3480" s="14" t="n">
        <x:f>'Crosswalk'!F93</x:f>
        <x:v>0</x:v>
      </x:c>
      <x:c r="P3480" s="14" t="n">
        <x:f>'Crosswalk'!G93</x:f>
        <x:v>0</x:v>
      </x:c>
      <x:c r="Q3480" s="14" t="n">
        <x:f>'Crosswalk'!H93</x:f>
        <x:v>0</x:v>
      </x:c>
      <x:c r="R3480" s="14" t="n">
        <x:f>'Crosswalk'!I93</x:f>
        <x:v>0</x:v>
      </x:c>
      <x:c r="S3480" s="14" t="n">
        <x:f>'Crosswalk'!J93</x:f>
        <x:v>0</x:v>
      </x:c>
      <x:c r="T3480" s="14" t="n">
        <x:f>'Crosswalk'!K93</x:f>
        <x:v>0</x:v>
      </x:c>
      <x:c r="U3480" s="14" t="n">
        <x:f>'Crosswalk'!L93</x:f>
        <x:v>0</x:v>
      </x:c>
      <x:c r="V3480" s="14" t="n">
        <x:f>'Crosswalk'!M93</x:f>
        <x:v>0</x:v>
      </x:c>
      <x:c r="W3480" s="14" t="n">
        <x:f>'Crosswalk'!N93</x:f>
        <x:v>1</x:v>
      </x:c>
      <x:c r="X3480" s="17" t="str">
        <x:v>LFS - Labour Force Survey</x:v>
      </x:c>
      <x:c r="Y3480" s="2" t="str"/>
      <x:c r="Z3480" s="17" t="str">
        <x:v>National 2024 division composition. Observed national industry detail; used only for composition within 2024 ILO modelled margins.</x:v>
      </x:c>
      <x:c r="AA3480" s="2" t="str"/>
      <x:c r="AB3480" s="2" t="str">
        <x:v>https://rplumber.ilo.org/data/indicator?format=.csv.gz&amp;id=EMP_TEMP_SEX_EC2_NB_A</x:v>
      </x:c>
    </x:row>
    <x:row r="3481" ht="48" customHeight="1">
      <x:c r="A3481" s="13" t="str">
        <x:v>PHL</x:v>
      </x:c>
      <x:c r="B3481" s="13" t="str">
        <x:v>A</x:v>
      </x:c>
      <x:c r="C3481" s="13" t="str">
        <x:v>PHL</x:v>
      </x:c>
      <x:c r="D3481" s="13" t="n">
        <x:v>2024</x:v>
      </x:c>
      <x:c r="E3481" s="13" t="str">
        <x:v>EC2_ISIC4_A01</x:v>
      </x:c>
      <x:c r="F3481" s="18" t="str">
        <x:v>Economic activity (ISIC-Rev.4), 2 digit level: 01 - Crop and animal production, hunting and related service activities</x:v>
      </x:c>
      <x:c r="G3481" s="21" t="n">
        <x:v>8457.227</x:v>
      </x:c>
      <x:c r="H3481" s="22" t="n">
        <x:v>1</x:v>
      </x:c>
      <x:c r="I3481" s="21" t="n">
        <x:f>SUM(G3481:G3483)</x:f>
        <x:v>9858.51</x:v>
      </x:c>
      <x:c r="J3481" s="22" t="n">
        <x:f>G3481/I3481*H3481</x:f>
        <x:v>0.8578605691935192</x:v>
      </x:c>
      <x:c r="K3481" s="13" t="str">
        <x:v>ISIC4:01</x:v>
      </x:c>
      <x:c r="L3481" s="15" t="n">
        <x:f>'Crosswalk'!C6</x:f>
        <x:v>0</x:v>
      </x:c>
      <x:c r="M3481" s="15" t="n">
        <x:f>'Crosswalk'!D6</x:f>
        <x:v>0</x:v>
      </x:c>
      <x:c r="N3481" s="15" t="n">
        <x:f>'Crosswalk'!E6</x:f>
        <x:v>0</x:v>
      </x:c>
      <x:c r="O3481" s="15" t="n">
        <x:f>'Crosswalk'!F6</x:f>
        <x:v>0</x:v>
      </x:c>
      <x:c r="P3481" s="15" t="n">
        <x:f>'Crosswalk'!G6</x:f>
        <x:v>1</x:v>
      </x:c>
      <x:c r="Q3481" s="15" t="n">
        <x:f>'Crosswalk'!H6</x:f>
        <x:v>0</x:v>
      </x:c>
      <x:c r="R3481" s="15" t="n">
        <x:f>'Crosswalk'!I6</x:f>
        <x:v>0</x:v>
      </x:c>
      <x:c r="S3481" s="15" t="n">
        <x:f>'Crosswalk'!J6</x:f>
        <x:v>0</x:v>
      </x:c>
      <x:c r="T3481" s="15" t="n">
        <x:f>'Crosswalk'!K6</x:f>
        <x:v>0</x:v>
      </x:c>
      <x:c r="U3481" s="15" t="n">
        <x:f>'Crosswalk'!L6</x:f>
        <x:v>0</x:v>
      </x:c>
      <x:c r="V3481" s="15" t="n">
        <x:f>'Crosswalk'!M6</x:f>
        <x:v>0</x:v>
      </x:c>
      <x:c r="W3481" s="15" t="n">
        <x:f>'Crosswalk'!N6</x:f>
        <x:v>0</x:v>
      </x:c>
      <x:c r="X3481" s="18" t="str">
        <x:v>LFS - Labour Force Survey</x:v>
      </x:c>
      <x:c r="Y3481" s="13" t="str"/>
      <x:c r="Z3481" s="18" t="str">
        <x:v>National 2024 division composition. Observed national industry detail; used only for composition within 2024 ILO modelled margins.</x:v>
      </x:c>
      <x:c r="AA3481" s="13" t="str"/>
      <x:c r="AB3481" s="13" t="str">
        <x:v>https://rplumber.ilo.org/data/indicator?format=.csv.gz&amp;id=EMP_TEMP_SEX_EC2_NB_A</x:v>
      </x:c>
    </x:row>
    <x:row r="3482" ht="48" customHeight="1">
      <x:c r="A3482" s="2" t="str">
        <x:v>PHL</x:v>
      </x:c>
      <x:c r="B3482" s="2" t="str">
        <x:v>A</x:v>
      </x:c>
      <x:c r="C3482" s="2" t="str">
        <x:v>PHL</x:v>
      </x:c>
      <x:c r="D3482" s="2" t="n">
        <x:v>2024</x:v>
      </x:c>
      <x:c r="E3482" s="2" t="str">
        <x:v>EC2_ISIC4_A02</x:v>
      </x:c>
      <x:c r="F3482" s="17" t="str">
        <x:v>Economic activity (ISIC-Rev.4), 2 digit level: 02 - Forestry and logging</x:v>
      </x:c>
      <x:c r="G3482" s="19" t="n">
        <x:v>95.876</x:v>
      </x:c>
      <x:c r="H3482" s="20" t="n">
        <x:v>1</x:v>
      </x:c>
      <x:c r="I3482" s="19" t="n">
        <x:f>SUM(G3481:G3483)</x:f>
        <x:v>9858.51</x:v>
      </x:c>
      <x:c r="J3482" s="20" t="n">
        <x:f>G3482/I3482*H3482</x:f>
        <x:v>0.009725201881420216</x:v>
      </x:c>
      <x:c r="K3482" s="2" t="str">
        <x:v>ISIC4:02</x:v>
      </x:c>
      <x:c r="L3482" s="14" t="n">
        <x:f>'Crosswalk'!C7</x:f>
        <x:v>0</x:v>
      </x:c>
      <x:c r="M3482" s="14" t="n">
        <x:f>'Crosswalk'!D7</x:f>
        <x:v>1</x:v>
      </x:c>
      <x:c r="N3482" s="14" t="n">
        <x:f>'Crosswalk'!E7</x:f>
        <x:v>0</x:v>
      </x:c>
      <x:c r="O3482" s="14" t="n">
        <x:f>'Crosswalk'!F7</x:f>
        <x:v>0</x:v>
      </x:c>
      <x:c r="P3482" s="14" t="n">
        <x:f>'Crosswalk'!G7</x:f>
        <x:v>0</x:v>
      </x:c>
      <x:c r="Q3482" s="14" t="n">
        <x:f>'Crosswalk'!H7</x:f>
        <x:v>0</x:v>
      </x:c>
      <x:c r="R3482" s="14" t="n">
        <x:f>'Crosswalk'!I7</x:f>
        <x:v>0</x:v>
      </x:c>
      <x:c r="S3482" s="14" t="n">
        <x:f>'Crosswalk'!J7</x:f>
        <x:v>0</x:v>
      </x:c>
      <x:c r="T3482" s="14" t="n">
        <x:f>'Crosswalk'!K7</x:f>
        <x:v>0</x:v>
      </x:c>
      <x:c r="U3482" s="14" t="n">
        <x:f>'Crosswalk'!L7</x:f>
        <x:v>0</x:v>
      </x:c>
      <x:c r="V3482" s="14" t="n">
        <x:f>'Crosswalk'!M7</x:f>
        <x:v>0</x:v>
      </x:c>
      <x:c r="W3482" s="14" t="n">
        <x:f>'Crosswalk'!N7</x:f>
        <x:v>0</x:v>
      </x:c>
      <x:c r="X3482" s="17" t="str">
        <x:v>LFS - Labour Force Survey</x:v>
      </x:c>
      <x:c r="Y3482" s="2" t="str"/>
      <x:c r="Z3482" s="17" t="str">
        <x:v>National 2024 division composition. Observed national industry detail; used only for composition within 2024 ILO modelled margins.</x:v>
      </x:c>
      <x:c r="AA3482" s="2" t="str"/>
      <x:c r="AB3482" s="2" t="str">
        <x:v>https://rplumber.ilo.org/data/indicator?format=.csv.gz&amp;id=EMP_TEMP_SEX_EC2_NB_A</x:v>
      </x:c>
    </x:row>
    <x:row r="3483" ht="48" customHeight="1">
      <x:c r="A3483" s="13" t="str">
        <x:v>PHL</x:v>
      </x:c>
      <x:c r="B3483" s="13" t="str">
        <x:v>A</x:v>
      </x:c>
      <x:c r="C3483" s="13" t="str">
        <x:v>PHL</x:v>
      </x:c>
      <x:c r="D3483" s="13" t="n">
        <x:v>2024</x:v>
      </x:c>
      <x:c r="E3483" s="13" t="str">
        <x:v>EC2_ISIC4_A03</x:v>
      </x:c>
      <x:c r="F3483" s="18" t="str">
        <x:v>Economic activity (ISIC-Rev.4), 2 digit level: 03 - Fishing and aquaculture</x:v>
      </x:c>
      <x:c r="G3483" s="21" t="n">
        <x:v>1305.407</x:v>
      </x:c>
      <x:c r="H3483" s="22" t="n">
        <x:v>1</x:v>
      </x:c>
      <x:c r="I3483" s="21" t="n">
        <x:f>SUM(G3481:G3483)</x:f>
        <x:v>9858.51</x:v>
      </x:c>
      <x:c r="J3483" s="22" t="n">
        <x:f>G3483/I3483*H3483</x:f>
        <x:v>0.13241422892506066</x:v>
      </x:c>
      <x:c r="K3483" s="13" t="str">
        <x:v>ISIC4:03</x:v>
      </x:c>
      <x:c r="L3483" s="15" t="n">
        <x:f>'Crosswalk'!C8</x:f>
        <x:v>0</x:v>
      </x:c>
      <x:c r="M3483" s="15" t="n">
        <x:f>'Crosswalk'!D8</x:f>
        <x:v>0</x:v>
      </x:c>
      <x:c r="N3483" s="15" t="n">
        <x:f>'Crosswalk'!E8</x:f>
        <x:v>0</x:v>
      </x:c>
      <x:c r="O3483" s="15" t="n">
        <x:f>'Crosswalk'!F8</x:f>
        <x:v>0</x:v>
      </x:c>
      <x:c r="P3483" s="15" t="n">
        <x:f>'Crosswalk'!G8</x:f>
        <x:v>1</x:v>
      </x:c>
      <x:c r="Q3483" s="15" t="n">
        <x:f>'Crosswalk'!H8</x:f>
        <x:v>0</x:v>
      </x:c>
      <x:c r="R3483" s="15" t="n">
        <x:f>'Crosswalk'!I8</x:f>
        <x:v>0</x:v>
      </x:c>
      <x:c r="S3483" s="15" t="n">
        <x:f>'Crosswalk'!J8</x:f>
        <x:v>0</x:v>
      </x:c>
      <x:c r="T3483" s="15" t="n">
        <x:f>'Crosswalk'!K8</x:f>
        <x:v>0</x:v>
      </x:c>
      <x:c r="U3483" s="15" t="n">
        <x:f>'Crosswalk'!L8</x:f>
        <x:v>0</x:v>
      </x:c>
      <x:c r="V3483" s="15" t="n">
        <x:f>'Crosswalk'!M8</x:f>
        <x:v>0</x:v>
      </x:c>
      <x:c r="W3483" s="15" t="n">
        <x:f>'Crosswalk'!N8</x:f>
        <x:v>0</x:v>
      </x:c>
      <x:c r="X3483" s="18" t="str">
        <x:v>LFS - Labour Force Survey</x:v>
      </x:c>
      <x:c r="Y3483" s="13" t="str"/>
      <x:c r="Z3483" s="18" t="str">
        <x:v>National 2024 division composition. Observed national industry detail; used only for composition within 2024 ILO modelled margins.</x:v>
      </x:c>
      <x:c r="AA3483" s="13" t="str"/>
      <x:c r="AB3483" s="13" t="str">
        <x:v>https://rplumber.ilo.org/data/indicator?format=.csv.gz&amp;id=EMP_TEMP_SEX_EC2_NB_A</x:v>
      </x:c>
    </x:row>
    <x:row r="3484" ht="48" customHeight="1">
      <x:c r="A3484" s="2" t="str">
        <x:v>PHL</x:v>
      </x:c>
      <x:c r="B3484" s="2" t="str">
        <x:v>B</x:v>
      </x:c>
      <x:c r="C3484" s="2" t="str">
        <x:v>PHL</x:v>
      </x:c>
      <x:c r="D3484" s="2" t="n">
        <x:v>2024</x:v>
      </x:c>
      <x:c r="E3484" s="2" t="str">
        <x:v>EC2_ISIC4_B05</x:v>
      </x:c>
      <x:c r="F3484" s="17" t="str">
        <x:v>Economic activity (ISIC-Rev.4), 2 digit level: 05 - Mining of coal and lignite</x:v>
      </x:c>
      <x:c r="G3484" s="19" t="n">
        <x:v>4.558</x:v>
      </x:c>
      <x:c r="H3484" s="20" t="n">
        <x:v>1</x:v>
      </x:c>
      <x:c r="I3484" s="19" t="n">
        <x:f>SUM(G3484:G3488)</x:f>
        <x:v>226.569</x:v>
      </x:c>
      <x:c r="J3484" s="20" t="n">
        <x:f>G3484/I3484*H3484</x:f>
        <x:v>0.02011749180161452</x:v>
      </x:c>
      <x:c r="K3484" s="2" t="str">
        <x:v>ISIC4:05</x:v>
      </x:c>
      <x:c r="L3484" s="14" t="n">
        <x:f>'Crosswalk'!C9</x:f>
        <x:v>1</x:v>
      </x:c>
      <x:c r="M3484" s="14" t="n">
        <x:f>'Crosswalk'!D9</x:f>
        <x:v>0</x:v>
      </x:c>
      <x:c r="N3484" s="14" t="n">
        <x:f>'Crosswalk'!E9</x:f>
        <x:v>0</x:v>
      </x:c>
      <x:c r="O3484" s="14" t="n">
        <x:f>'Crosswalk'!F9</x:f>
        <x:v>0</x:v>
      </x:c>
      <x:c r="P3484" s="14" t="n">
        <x:f>'Crosswalk'!G9</x:f>
        <x:v>0</x:v>
      </x:c>
      <x:c r="Q3484" s="14" t="n">
        <x:f>'Crosswalk'!H9</x:f>
        <x:v>0</x:v>
      </x:c>
      <x:c r="R3484" s="14" t="n">
        <x:f>'Crosswalk'!I9</x:f>
        <x:v>0</x:v>
      </x:c>
      <x:c r="S3484" s="14" t="n">
        <x:f>'Crosswalk'!J9</x:f>
        <x:v>0</x:v>
      </x:c>
      <x:c r="T3484" s="14" t="n">
        <x:f>'Crosswalk'!K9</x:f>
        <x:v>0</x:v>
      </x:c>
      <x:c r="U3484" s="14" t="n">
        <x:f>'Crosswalk'!L9</x:f>
        <x:v>0</x:v>
      </x:c>
      <x:c r="V3484" s="14" t="n">
        <x:f>'Crosswalk'!M9</x:f>
        <x:v>0</x:v>
      </x:c>
      <x:c r="W3484" s="14" t="n">
        <x:f>'Crosswalk'!N9</x:f>
        <x:v>0</x:v>
      </x:c>
      <x:c r="X3484" s="17" t="str">
        <x:v>LFS - Labour Force Survey</x:v>
      </x:c>
      <x:c r="Y3484" s="2" t="str"/>
      <x:c r="Z3484" s="17" t="str">
        <x:v>National 2024 division composition. Observed national industry detail; used only for composition within 2024 ILO modelled margins.</x:v>
      </x:c>
      <x:c r="AA3484" s="2" t="str"/>
      <x:c r="AB3484" s="2" t="str">
        <x:v>https://rplumber.ilo.org/data/indicator?format=.csv.gz&amp;id=EMP_TEMP_SEX_EC2_NB_A</x:v>
      </x:c>
    </x:row>
    <x:row r="3485" ht="48" customHeight="1">
      <x:c r="A3485" s="13" t="str">
        <x:v>PHL</x:v>
      </x:c>
      <x:c r="B3485" s="13" t="str">
        <x:v>B</x:v>
      </x:c>
      <x:c r="C3485" s="13" t="str">
        <x:v>PHL</x:v>
      </x:c>
      <x:c r="D3485" s="13" t="n">
        <x:v>2024</x:v>
      </x:c>
      <x:c r="E3485" s="13" t="str">
        <x:v>EC2_ISIC4_B06</x:v>
      </x:c>
      <x:c r="F3485" s="18" t="str">
        <x:v>Economic activity (ISIC-Rev.4), 2 digit level: 06 - Extraction of crude petroleum and natural gas</x:v>
      </x:c>
      <x:c r="G3485" s="21" t="n">
        <x:v>0.661</x:v>
      </x:c>
      <x:c r="H3485" s="22" t="n">
        <x:v>1</x:v>
      </x:c>
      <x:c r="I3485" s="21" t="n">
        <x:f>SUM(G3484:G3488)</x:f>
        <x:v>226.569</x:v>
      </x:c>
      <x:c r="J3485" s="22" t="n">
        <x:f>G3485/I3485*H3485</x:f>
        <x:v>0.002917433541217025</x:v>
      </x:c>
      <x:c r="K3485" s="13" t="str">
        <x:v>ISIC4:06</x:v>
      </x:c>
      <x:c r="L3485" s="15" t="n">
        <x:f>'Crosswalk'!C10</x:f>
        <x:v>1</x:v>
      </x:c>
      <x:c r="M3485" s="15" t="n">
        <x:f>'Crosswalk'!D10</x:f>
        <x:v>0</x:v>
      </x:c>
      <x:c r="N3485" s="15" t="n">
        <x:f>'Crosswalk'!E10</x:f>
        <x:v>0</x:v>
      </x:c>
      <x:c r="O3485" s="15" t="n">
        <x:f>'Crosswalk'!F10</x:f>
        <x:v>0</x:v>
      </x:c>
      <x:c r="P3485" s="15" t="n">
        <x:f>'Crosswalk'!G10</x:f>
        <x:v>0</x:v>
      </x:c>
      <x:c r="Q3485" s="15" t="n">
        <x:f>'Crosswalk'!H10</x:f>
        <x:v>0</x:v>
      </x:c>
      <x:c r="R3485" s="15" t="n">
        <x:f>'Crosswalk'!I10</x:f>
        <x:v>0</x:v>
      </x:c>
      <x:c r="S3485" s="15" t="n">
        <x:f>'Crosswalk'!J10</x:f>
        <x:v>0</x:v>
      </x:c>
      <x:c r="T3485" s="15" t="n">
        <x:f>'Crosswalk'!K10</x:f>
        <x:v>0</x:v>
      </x:c>
      <x:c r="U3485" s="15" t="n">
        <x:f>'Crosswalk'!L10</x:f>
        <x:v>0</x:v>
      </x:c>
      <x:c r="V3485" s="15" t="n">
        <x:f>'Crosswalk'!M10</x:f>
        <x:v>0</x:v>
      </x:c>
      <x:c r="W3485" s="15" t="n">
        <x:f>'Crosswalk'!N10</x:f>
        <x:v>0</x:v>
      </x:c>
      <x:c r="X3485" s="18" t="str">
        <x:v>LFS - Labour Force Survey</x:v>
      </x:c>
      <x:c r="Y3485" s="13" t="str">
        <x:v>U</x:v>
      </x:c>
      <x:c r="Z3485" s="18" t="str">
        <x:v>National 2024 division composition. Observed national industry detail; used only for composition within 2024 ILO modelled margins.</x:v>
      </x:c>
      <x:c r="AA3485" s="13" t="str"/>
      <x:c r="AB3485" s="13" t="str">
        <x:v>https://rplumber.ilo.org/data/indicator?format=.csv.gz&amp;id=EMP_TEMP_SEX_EC2_NB_A</x:v>
      </x:c>
    </x:row>
    <x:row r="3486" ht="48" customHeight="1">
      <x:c r="A3486" s="2" t="str">
        <x:v>PHL</x:v>
      </x:c>
      <x:c r="B3486" s="2" t="str">
        <x:v>B</x:v>
      </x:c>
      <x:c r="C3486" s="2" t="str">
        <x:v>PHL</x:v>
      </x:c>
      <x:c r="D3486" s="2" t="n">
        <x:v>2024</x:v>
      </x:c>
      <x:c r="E3486" s="2" t="str">
        <x:v>EC2_ISIC4_B07</x:v>
      </x:c>
      <x:c r="F3486" s="17" t="str">
        <x:v>Economic activity (ISIC-Rev.4), 2 digit level: 07 - Mining of metal ores</x:v>
      </x:c>
      <x:c r="G3486" s="19" t="n">
        <x:v>105.747</x:v>
      </x:c>
      <x:c r="H3486" s="20" t="n">
        <x:v>1</x:v>
      </x:c>
      <x:c r="I3486" s="19" t="n">
        <x:f>SUM(G3484:G3488)</x:f>
        <x:v>226.569</x:v>
      </x:c>
      <x:c r="J3486" s="20" t="n">
        <x:f>G3486/I3486*H3486</x:f>
        <x:v>0.4667319889305245</x:v>
      </x:c>
      <x:c r="K3486" s="2" t="str">
        <x:v>ISIC4:07</x:v>
      </x:c>
      <x:c r="L3486" s="14" t="n">
        <x:f>'Crosswalk'!C11</x:f>
        <x:v>0</x:v>
      </x:c>
      <x:c r="M3486" s="14" t="n">
        <x:f>'Crosswalk'!D11</x:f>
        <x:v>1</x:v>
      </x:c>
      <x:c r="N3486" s="14" t="n">
        <x:f>'Crosswalk'!E11</x:f>
        <x:v>0</x:v>
      </x:c>
      <x:c r="O3486" s="14" t="n">
        <x:f>'Crosswalk'!F11</x:f>
        <x:v>0</x:v>
      </x:c>
      <x:c r="P3486" s="14" t="n">
        <x:f>'Crosswalk'!G11</x:f>
        <x:v>0</x:v>
      </x:c>
      <x:c r="Q3486" s="14" t="n">
        <x:f>'Crosswalk'!H11</x:f>
        <x:v>0</x:v>
      </x:c>
      <x:c r="R3486" s="14" t="n">
        <x:f>'Crosswalk'!I11</x:f>
        <x:v>0</x:v>
      </x:c>
      <x:c r="S3486" s="14" t="n">
        <x:f>'Crosswalk'!J11</x:f>
        <x:v>0</x:v>
      </x:c>
      <x:c r="T3486" s="14" t="n">
        <x:f>'Crosswalk'!K11</x:f>
        <x:v>0</x:v>
      </x:c>
      <x:c r="U3486" s="14" t="n">
        <x:f>'Crosswalk'!L11</x:f>
        <x:v>0</x:v>
      </x:c>
      <x:c r="V3486" s="14" t="n">
        <x:f>'Crosswalk'!M11</x:f>
        <x:v>0</x:v>
      </x:c>
      <x:c r="W3486" s="14" t="n">
        <x:f>'Crosswalk'!N11</x:f>
        <x:v>0</x:v>
      </x:c>
      <x:c r="X3486" s="17" t="str">
        <x:v>LFS - Labour Force Survey</x:v>
      </x:c>
      <x:c r="Y3486" s="2" t="str"/>
      <x:c r="Z3486" s="17" t="str">
        <x:v>National 2024 division composition. Observed national industry detail; used only for composition within 2024 ILO modelled margins.</x:v>
      </x:c>
      <x:c r="AA3486" s="2" t="str"/>
      <x:c r="AB3486" s="2" t="str">
        <x:v>https://rplumber.ilo.org/data/indicator?format=.csv.gz&amp;id=EMP_TEMP_SEX_EC2_NB_A</x:v>
      </x:c>
    </x:row>
    <x:row r="3487" ht="48" customHeight="1">
      <x:c r="A3487" s="13" t="str">
        <x:v>PHL</x:v>
      </x:c>
      <x:c r="B3487" s="13" t="str">
        <x:v>B</x:v>
      </x:c>
      <x:c r="C3487" s="13" t="str">
        <x:v>PHL</x:v>
      </x:c>
      <x:c r="D3487" s="13" t="n">
        <x:v>2024</x:v>
      </x:c>
      <x:c r="E3487" s="13" t="str">
        <x:v>EC2_ISIC4_B08</x:v>
      </x:c>
      <x:c r="F3487" s="18" t="str">
        <x:v>Economic activity (ISIC-Rev.4), 2 digit level: 08 - Other mining and quarrying</x:v>
      </x:c>
      <x:c r="G3487" s="21" t="n">
        <x:v>110.525</x:v>
      </x:c>
      <x:c r="H3487" s="22" t="n">
        <x:v>1</x:v>
      </x:c>
      <x:c r="I3487" s="21" t="n">
        <x:f>SUM(G3484:G3488)</x:f>
        <x:v>226.569</x:v>
      </x:c>
      <x:c r="J3487" s="22" t="n">
        <x:f>G3487/I3487*H3487</x:f>
        <x:v>0.4878204873570524</x:v>
      </x:c>
      <x:c r="K3487" s="13" t="str">
        <x:v>ISIC4:08</x:v>
      </x:c>
      <x:c r="L3487" s="15" t="n">
        <x:f>'Crosswalk'!C12</x:f>
        <x:v>0</x:v>
      </x:c>
      <x:c r="M3487" s="15" t="n">
        <x:f>'Crosswalk'!D12</x:f>
        <x:v>1</x:v>
      </x:c>
      <x:c r="N3487" s="15" t="n">
        <x:f>'Crosswalk'!E12</x:f>
        <x:v>0</x:v>
      </x:c>
      <x:c r="O3487" s="15" t="n">
        <x:f>'Crosswalk'!F12</x:f>
        <x:v>0</x:v>
      </x:c>
      <x:c r="P3487" s="15" t="n">
        <x:f>'Crosswalk'!G12</x:f>
        <x:v>0</x:v>
      </x:c>
      <x:c r="Q3487" s="15" t="n">
        <x:f>'Crosswalk'!H12</x:f>
        <x:v>0</x:v>
      </x:c>
      <x:c r="R3487" s="15" t="n">
        <x:f>'Crosswalk'!I12</x:f>
        <x:v>0</x:v>
      </x:c>
      <x:c r="S3487" s="15" t="n">
        <x:f>'Crosswalk'!J12</x:f>
        <x:v>0</x:v>
      </x:c>
      <x:c r="T3487" s="15" t="n">
        <x:f>'Crosswalk'!K12</x:f>
        <x:v>0</x:v>
      </x:c>
      <x:c r="U3487" s="15" t="n">
        <x:f>'Crosswalk'!L12</x:f>
        <x:v>0</x:v>
      </x:c>
      <x:c r="V3487" s="15" t="n">
        <x:f>'Crosswalk'!M12</x:f>
        <x:v>0</x:v>
      </x:c>
      <x:c r="W3487" s="15" t="n">
        <x:f>'Crosswalk'!N12</x:f>
        <x:v>0</x:v>
      </x:c>
      <x:c r="X3487" s="18" t="str">
        <x:v>LFS - Labour Force Survey</x:v>
      </x:c>
      <x:c r="Y3487" s="13" t="str"/>
      <x:c r="Z3487" s="18" t="str">
        <x:v>National 2024 division composition. Observed national industry detail; used only for composition within 2024 ILO modelled margins.</x:v>
      </x:c>
      <x:c r="AA3487" s="13" t="str"/>
      <x:c r="AB3487" s="13" t="str">
        <x:v>https://rplumber.ilo.org/data/indicator?format=.csv.gz&amp;id=EMP_TEMP_SEX_EC2_NB_A</x:v>
      </x:c>
    </x:row>
    <x:row r="3488" ht="48" customHeight="1">
      <x:c r="A3488" s="2" t="str">
        <x:v>PHL</x:v>
      </x:c>
      <x:c r="B3488" s="2" t="str">
        <x:v>B</x:v>
      </x:c>
      <x:c r="C3488" s="2" t="str">
        <x:v>PHL</x:v>
      </x:c>
      <x:c r="D3488" s="2" t="n">
        <x:v>2024</x:v>
      </x:c>
      <x:c r="E3488" s="2" t="str">
        <x:v>EC2_ISIC4_B09</x:v>
      </x:c>
      <x:c r="F3488" s="17" t="str">
        <x:v>Economic activity (ISIC-Rev.4), 2 digit level: 09 - Mining support service activities</x:v>
      </x:c>
      <x:c r="G3488" s="19" t="n">
        <x:v>5.078</x:v>
      </x:c>
      <x:c r="H3488" s="20" t="n">
        <x:v>1</x:v>
      </x:c>
      <x:c r="I3488" s="19" t="n">
        <x:f>SUM(G3484:G3488)</x:f>
        <x:v>226.569</x:v>
      </x:c>
      <x:c r="J3488" s="20" t="n">
        <x:f>G3488/I3488*H3488</x:f>
        <x:v>0.022412598369591606</x:v>
      </x:c>
      <x:c r="K3488" s="2" t="str">
        <x:v>ISIC4:09</x:v>
      </x:c>
      <x:c r="L3488" s="14" t="n">
        <x:f>'Crosswalk'!C13</x:f>
        <x:v>0.8</x:v>
      </x:c>
      <x:c r="M3488" s="14" t="n">
        <x:f>'Crosswalk'!D13</x:f>
        <x:v>0.2</x:v>
      </x:c>
      <x:c r="N3488" s="14" t="n">
        <x:f>'Crosswalk'!E13</x:f>
        <x:v>0</x:v>
      </x:c>
      <x:c r="O3488" s="14" t="n">
        <x:f>'Crosswalk'!F13</x:f>
        <x:v>0</x:v>
      </x:c>
      <x:c r="P3488" s="14" t="n">
        <x:f>'Crosswalk'!G13</x:f>
        <x:v>0</x:v>
      </x:c>
      <x:c r="Q3488" s="14" t="n">
        <x:f>'Crosswalk'!H13</x:f>
        <x:v>0</x:v>
      </x:c>
      <x:c r="R3488" s="14" t="n">
        <x:f>'Crosswalk'!I13</x:f>
        <x:v>0</x:v>
      </x:c>
      <x:c r="S3488" s="14" t="n">
        <x:f>'Crosswalk'!J13</x:f>
        <x:v>0</x:v>
      </x:c>
      <x:c r="T3488" s="14" t="n">
        <x:f>'Crosswalk'!K13</x:f>
        <x:v>0</x:v>
      </x:c>
      <x:c r="U3488" s="14" t="n">
        <x:f>'Crosswalk'!L13</x:f>
        <x:v>0</x:v>
      </x:c>
      <x:c r="V3488" s="14" t="n">
        <x:f>'Crosswalk'!M13</x:f>
        <x:v>0</x:v>
      </x:c>
      <x:c r="W3488" s="14" t="n">
        <x:f>'Crosswalk'!N13</x:f>
        <x:v>0</x:v>
      </x:c>
      <x:c r="X3488" s="17" t="str">
        <x:v>LFS - Labour Force Survey</x:v>
      </x:c>
      <x:c r="Y3488" s="2" t="str"/>
      <x:c r="Z3488" s="17" t="str">
        <x:v>National 2024 division composition. Observed national industry detail; used only for composition within 2024 ILO modelled margins.</x:v>
      </x:c>
      <x:c r="AA3488" s="2" t="str"/>
      <x:c r="AB3488" s="2" t="str">
        <x:v>https://rplumber.ilo.org/data/indicator?format=.csv.gz&amp;id=EMP_TEMP_SEX_EC2_NB_A</x:v>
      </x:c>
    </x:row>
    <x:row r="3489" ht="48" customHeight="1">
      <x:c r="A3489" s="13" t="str">
        <x:v>PHL</x:v>
      </x:c>
      <x:c r="B3489" s="13" t="str">
        <x:v>C</x:v>
      </x:c>
      <x:c r="C3489" s="13" t="str">
        <x:v>PHL</x:v>
      </x:c>
      <x:c r="D3489" s="13" t="n">
        <x:v>2024</x:v>
      </x:c>
      <x:c r="E3489" s="13" t="str">
        <x:v>EC2_ISIC4_C10</x:v>
      </x:c>
      <x:c r="F3489" s="18" t="str">
        <x:v>Economic activity (ISIC-Rev.4), 2 digit level: 10 - Manufacture of food products</x:v>
      </x:c>
      <x:c r="G3489" s="21" t="n">
        <x:v>938.982</x:v>
      </x:c>
      <x:c r="H3489" s="22" t="n">
        <x:v>1</x:v>
      </x:c>
      <x:c r="I3489" s="21" t="n">
        <x:f>SUM(G3489:G3512)</x:f>
        <x:v>3561.0910000000003</x:v>
      </x:c>
      <x:c r="J3489" s="22" t="n">
        <x:f>G3489/I3489*H3489</x:f>
        <x:v>0.2636781817706989</x:v>
      </x:c>
      <x:c r="K3489" s="13" t="str">
        <x:v>ISIC4:10</x:v>
      </x:c>
      <x:c r="L3489" s="15" t="n">
        <x:f>'Crosswalk'!C14</x:f>
        <x:v>0</x:v>
      </x:c>
      <x:c r="M3489" s="15" t="n">
        <x:f>'Crosswalk'!D14</x:f>
        <x:v>0</x:v>
      </x:c>
      <x:c r="N3489" s="15" t="n">
        <x:f>'Crosswalk'!E14</x:f>
        <x:v>0</x:v>
      </x:c>
      <x:c r="O3489" s="15" t="n">
        <x:f>'Crosswalk'!F14</x:f>
        <x:v>0</x:v>
      </x:c>
      <x:c r="P3489" s="15" t="n">
        <x:f>'Crosswalk'!G14</x:f>
        <x:v>1</x:v>
      </x:c>
      <x:c r="Q3489" s="15" t="n">
        <x:f>'Crosswalk'!H14</x:f>
        <x:v>0</x:v>
      </x:c>
      <x:c r="R3489" s="15" t="n">
        <x:f>'Crosswalk'!I14</x:f>
        <x:v>0</x:v>
      </x:c>
      <x:c r="S3489" s="15" t="n">
        <x:f>'Crosswalk'!J14</x:f>
        <x:v>0</x:v>
      </x:c>
      <x:c r="T3489" s="15" t="n">
        <x:f>'Crosswalk'!K14</x:f>
        <x:v>0</x:v>
      </x:c>
      <x:c r="U3489" s="15" t="n">
        <x:f>'Crosswalk'!L14</x:f>
        <x:v>0</x:v>
      </x:c>
      <x:c r="V3489" s="15" t="n">
        <x:f>'Crosswalk'!M14</x:f>
        <x:v>0</x:v>
      </x:c>
      <x:c r="W3489" s="15" t="n">
        <x:f>'Crosswalk'!N14</x:f>
        <x:v>0</x:v>
      </x:c>
      <x:c r="X3489" s="18" t="str">
        <x:v>LFS - Labour Force Survey</x:v>
      </x:c>
      <x:c r="Y3489" s="13" t="str"/>
      <x:c r="Z3489" s="18" t="str">
        <x:v>National 2024 division composition. Observed national industry detail; used only for composition within 2024 ILO modelled margins.</x:v>
      </x:c>
      <x:c r="AA3489" s="13" t="str"/>
      <x:c r="AB3489" s="13" t="str">
        <x:v>https://rplumber.ilo.org/data/indicator?format=.csv.gz&amp;id=EMP_TEMP_SEX_EC2_NB_A</x:v>
      </x:c>
    </x:row>
    <x:row r="3490" ht="48" customHeight="1">
      <x:c r="A3490" s="2" t="str">
        <x:v>PHL</x:v>
      </x:c>
      <x:c r="B3490" s="2" t="str">
        <x:v>C</x:v>
      </x:c>
      <x:c r="C3490" s="2" t="str">
        <x:v>PHL</x:v>
      </x:c>
      <x:c r="D3490" s="2" t="n">
        <x:v>2024</x:v>
      </x:c>
      <x:c r="E3490" s="2" t="str">
        <x:v>EC2_ISIC4_C11</x:v>
      </x:c>
      <x:c r="F3490" s="17" t="str">
        <x:v>Economic activity (ISIC-Rev.4), 2 digit level: 11 - Manufacture of beverages</x:v>
      </x:c>
      <x:c r="G3490" s="19" t="n">
        <x:v>194.834</x:v>
      </x:c>
      <x:c r="H3490" s="20" t="n">
        <x:v>1</x:v>
      </x:c>
      <x:c r="I3490" s="19" t="n">
        <x:f>SUM(G3489:G3512)</x:f>
        <x:v>3561.0910000000003</x:v>
      </x:c>
      <x:c r="J3490" s="20" t="n">
        <x:f>G3490/I3490*H3490</x:f>
        <x:v>0.054711884644340736</x:v>
      </x:c>
      <x:c r="K3490" s="2" t="str">
        <x:v>ISIC4:11</x:v>
      </x:c>
      <x:c r="L3490" s="14" t="n">
        <x:f>'Crosswalk'!C15</x:f>
        <x:v>0</x:v>
      </x:c>
      <x:c r="M3490" s="14" t="n">
        <x:f>'Crosswalk'!D15</x:f>
        <x:v>0</x:v>
      </x:c>
      <x:c r="N3490" s="14" t="n">
        <x:f>'Crosswalk'!E15</x:f>
        <x:v>0</x:v>
      </x:c>
      <x:c r="O3490" s="14" t="n">
        <x:f>'Crosswalk'!F15</x:f>
        <x:v>0</x:v>
      </x:c>
      <x:c r="P3490" s="14" t="n">
        <x:f>'Crosswalk'!G15</x:f>
        <x:v>1</x:v>
      </x:c>
      <x:c r="Q3490" s="14" t="n">
        <x:f>'Crosswalk'!H15</x:f>
        <x:v>0</x:v>
      </x:c>
      <x:c r="R3490" s="14" t="n">
        <x:f>'Crosswalk'!I15</x:f>
        <x:v>0</x:v>
      </x:c>
      <x:c r="S3490" s="14" t="n">
        <x:f>'Crosswalk'!J15</x:f>
        <x:v>0</x:v>
      </x:c>
      <x:c r="T3490" s="14" t="n">
        <x:f>'Crosswalk'!K15</x:f>
        <x:v>0</x:v>
      </x:c>
      <x:c r="U3490" s="14" t="n">
        <x:f>'Crosswalk'!L15</x:f>
        <x:v>0</x:v>
      </x:c>
      <x:c r="V3490" s="14" t="n">
        <x:f>'Crosswalk'!M15</x:f>
        <x:v>0</x:v>
      </x:c>
      <x:c r="W3490" s="14" t="n">
        <x:f>'Crosswalk'!N15</x:f>
        <x:v>0</x:v>
      </x:c>
      <x:c r="X3490" s="17" t="str">
        <x:v>LFS - Labour Force Survey</x:v>
      </x:c>
      <x:c r="Y3490" s="2" t="str"/>
      <x:c r="Z3490" s="17" t="str">
        <x:v>National 2024 division composition. Observed national industry detail; used only for composition within 2024 ILO modelled margins.</x:v>
      </x:c>
      <x:c r="AA3490" s="2" t="str"/>
      <x:c r="AB3490" s="2" t="str">
        <x:v>https://rplumber.ilo.org/data/indicator?format=.csv.gz&amp;id=EMP_TEMP_SEX_EC2_NB_A</x:v>
      </x:c>
    </x:row>
    <x:row r="3491" ht="48" customHeight="1">
      <x:c r="A3491" s="13" t="str">
        <x:v>PHL</x:v>
      </x:c>
      <x:c r="B3491" s="13" t="str">
        <x:v>C</x:v>
      </x:c>
      <x:c r="C3491" s="13" t="str">
        <x:v>PHL</x:v>
      </x:c>
      <x:c r="D3491" s="13" t="n">
        <x:v>2024</x:v>
      </x:c>
      <x:c r="E3491" s="13" t="str">
        <x:v>EC2_ISIC4_C12</x:v>
      </x:c>
      <x:c r="F3491" s="18" t="str">
        <x:v>Economic activity (ISIC-Rev.4), 2 digit level: 12 - Manufacture of tobacco products</x:v>
      </x:c>
      <x:c r="G3491" s="21" t="n">
        <x:v>15.29</x:v>
      </x:c>
      <x:c r="H3491" s="22" t="n">
        <x:v>1</x:v>
      </x:c>
      <x:c r="I3491" s="21" t="n">
        <x:f>SUM(G3489:G3512)</x:f>
        <x:v>3561.0910000000003</x:v>
      </x:c>
      <x:c r="J3491" s="22" t="n">
        <x:f>G3491/I3491*H3491</x:f>
        <x:v>0.00429362799209568</x:v>
      </x:c>
      <x:c r="K3491" s="13" t="str">
        <x:v>ISIC4:12</x:v>
      </x:c>
      <x:c r="L3491" s="15" t="n">
        <x:f>'Crosswalk'!C16</x:f>
        <x:v>0</x:v>
      </x:c>
      <x:c r="M3491" s="15" t="n">
        <x:f>'Crosswalk'!D16</x:f>
        <x:v>0</x:v>
      </x:c>
      <x:c r="N3491" s="15" t="n">
        <x:f>'Crosswalk'!E16</x:f>
        <x:v>0</x:v>
      </x:c>
      <x:c r="O3491" s="15" t="n">
        <x:f>'Crosswalk'!F16</x:f>
        <x:v>0</x:v>
      </x:c>
      <x:c r="P3491" s="15" t="n">
        <x:f>'Crosswalk'!G16</x:f>
        <x:v>1</x:v>
      </x:c>
      <x:c r="Q3491" s="15" t="n">
        <x:f>'Crosswalk'!H16</x:f>
        <x:v>0</x:v>
      </x:c>
      <x:c r="R3491" s="15" t="n">
        <x:f>'Crosswalk'!I16</x:f>
        <x:v>0</x:v>
      </x:c>
      <x:c r="S3491" s="15" t="n">
        <x:f>'Crosswalk'!J16</x:f>
        <x:v>0</x:v>
      </x:c>
      <x:c r="T3491" s="15" t="n">
        <x:f>'Crosswalk'!K16</x:f>
        <x:v>0</x:v>
      </x:c>
      <x:c r="U3491" s="15" t="n">
        <x:f>'Crosswalk'!L16</x:f>
        <x:v>0</x:v>
      </x:c>
      <x:c r="V3491" s="15" t="n">
        <x:f>'Crosswalk'!M16</x:f>
        <x:v>0</x:v>
      </x:c>
      <x:c r="W3491" s="15" t="n">
        <x:f>'Crosswalk'!N16</x:f>
        <x:v>0</x:v>
      </x:c>
      <x:c r="X3491" s="18" t="str">
        <x:v>LFS - Labour Force Survey</x:v>
      </x:c>
      <x:c r="Y3491" s="13" t="str"/>
      <x:c r="Z3491" s="18" t="str">
        <x:v>National 2024 division composition. Observed national industry detail; used only for composition within 2024 ILO modelled margins.</x:v>
      </x:c>
      <x:c r="AA3491" s="13" t="str"/>
      <x:c r="AB3491" s="13" t="str">
        <x:v>https://rplumber.ilo.org/data/indicator?format=.csv.gz&amp;id=EMP_TEMP_SEX_EC2_NB_A</x:v>
      </x:c>
    </x:row>
    <x:row r="3492" ht="48" customHeight="1">
      <x:c r="A3492" s="2" t="str">
        <x:v>PHL</x:v>
      </x:c>
      <x:c r="B3492" s="2" t="str">
        <x:v>C</x:v>
      </x:c>
      <x:c r="C3492" s="2" t="str">
        <x:v>PHL</x:v>
      </x:c>
      <x:c r="D3492" s="2" t="n">
        <x:v>2024</x:v>
      </x:c>
      <x:c r="E3492" s="2" t="str">
        <x:v>EC2_ISIC4_C13</x:v>
      </x:c>
      <x:c r="F3492" s="17" t="str">
        <x:v>Economic activity (ISIC-Rev.4), 2 digit level: 13 - Manufacture of textiles</x:v>
      </x:c>
      <x:c r="G3492" s="19" t="n">
        <x:v>122.835</x:v>
      </x:c>
      <x:c r="H3492" s="20" t="n">
        <x:v>1</x:v>
      </x:c>
      <x:c r="I3492" s="19" t="n">
        <x:f>SUM(G3489:G3512)</x:f>
        <x:v>3561.0910000000003</x:v>
      </x:c>
      <x:c r="J3492" s="20" t="n">
        <x:f>G3492/I3492*H3492</x:f>
        <x:v>0.03449364253819966</x:v>
      </x:c>
      <x:c r="K3492" s="2" t="str">
        <x:v>ISIC4:13</x:v>
      </x:c>
      <x:c r="L3492" s="14" t="n">
        <x:f>'Crosswalk'!C17</x:f>
        <x:v>0</x:v>
      </x:c>
      <x:c r="M3492" s="14" t="n">
        <x:f>'Crosswalk'!D17</x:f>
        <x:v>0</x:v>
      </x:c>
      <x:c r="N3492" s="14" t="n">
        <x:f>'Crosswalk'!E17</x:f>
        <x:v>0</x:v>
      </x:c>
      <x:c r="O3492" s="14" t="n">
        <x:f>'Crosswalk'!F17</x:f>
        <x:v>1</x:v>
      </x:c>
      <x:c r="P3492" s="14" t="n">
        <x:f>'Crosswalk'!G17</x:f>
        <x:v>0</x:v>
      </x:c>
      <x:c r="Q3492" s="14" t="n">
        <x:f>'Crosswalk'!H17</x:f>
        <x:v>0</x:v>
      </x:c>
      <x:c r="R3492" s="14" t="n">
        <x:f>'Crosswalk'!I17</x:f>
        <x:v>0</x:v>
      </x:c>
      <x:c r="S3492" s="14" t="n">
        <x:f>'Crosswalk'!J17</x:f>
        <x:v>0</x:v>
      </x:c>
      <x:c r="T3492" s="14" t="n">
        <x:f>'Crosswalk'!K17</x:f>
        <x:v>0</x:v>
      </x:c>
      <x:c r="U3492" s="14" t="n">
        <x:f>'Crosswalk'!L17</x:f>
        <x:v>0</x:v>
      </x:c>
      <x:c r="V3492" s="14" t="n">
        <x:f>'Crosswalk'!M17</x:f>
        <x:v>0</x:v>
      </x:c>
      <x:c r="W3492" s="14" t="n">
        <x:f>'Crosswalk'!N17</x:f>
        <x:v>0</x:v>
      </x:c>
      <x:c r="X3492" s="17" t="str">
        <x:v>LFS - Labour Force Survey</x:v>
      </x:c>
      <x:c r="Y3492" s="2" t="str"/>
      <x:c r="Z3492" s="17" t="str">
        <x:v>National 2024 division composition. Observed national industry detail; used only for composition within 2024 ILO modelled margins.</x:v>
      </x:c>
      <x:c r="AA3492" s="2" t="str"/>
      <x:c r="AB3492" s="2" t="str">
        <x:v>https://rplumber.ilo.org/data/indicator?format=.csv.gz&amp;id=EMP_TEMP_SEX_EC2_NB_A</x:v>
      </x:c>
    </x:row>
    <x:row r="3493" ht="48" customHeight="1">
      <x:c r="A3493" s="13" t="str">
        <x:v>PHL</x:v>
      </x:c>
      <x:c r="B3493" s="13" t="str">
        <x:v>C</x:v>
      </x:c>
      <x:c r="C3493" s="13" t="str">
        <x:v>PHL</x:v>
      </x:c>
      <x:c r="D3493" s="13" t="n">
        <x:v>2024</x:v>
      </x:c>
      <x:c r="E3493" s="13" t="str">
        <x:v>EC2_ISIC4_C14</x:v>
      </x:c>
      <x:c r="F3493" s="18" t="str">
        <x:v>Economic activity (ISIC-Rev.4), 2 digit level: 14 - Manufacture of wearing apparel</x:v>
      </x:c>
      <x:c r="G3493" s="21" t="n">
        <x:v>431.962</x:v>
      </x:c>
      <x:c r="H3493" s="22" t="n">
        <x:v>1</x:v>
      </x:c>
      <x:c r="I3493" s="21" t="n">
        <x:f>SUM(G3489:G3512)</x:f>
        <x:v>3561.0910000000003</x:v>
      </x:c>
      <x:c r="J3493" s="22" t="n">
        <x:f>G3493/I3493*H3493</x:f>
        <x:v>0.12130046662666019</x:v>
      </x:c>
      <x:c r="K3493" s="13" t="str">
        <x:v>ISIC4:14</x:v>
      </x:c>
      <x:c r="L3493" s="15" t="n">
        <x:f>'Crosswalk'!C18</x:f>
        <x:v>0</x:v>
      </x:c>
      <x:c r="M3493" s="15" t="n">
        <x:f>'Crosswalk'!D18</x:f>
        <x:v>0</x:v>
      </x:c>
      <x:c r="N3493" s="15" t="n">
        <x:f>'Crosswalk'!E18</x:f>
        <x:v>0</x:v>
      </x:c>
      <x:c r="O3493" s="15" t="n">
        <x:f>'Crosswalk'!F18</x:f>
        <x:v>1</x:v>
      </x:c>
      <x:c r="P3493" s="15" t="n">
        <x:f>'Crosswalk'!G18</x:f>
        <x:v>0</x:v>
      </x:c>
      <x:c r="Q3493" s="15" t="n">
        <x:f>'Crosswalk'!H18</x:f>
        <x:v>0</x:v>
      </x:c>
      <x:c r="R3493" s="15" t="n">
        <x:f>'Crosswalk'!I18</x:f>
        <x:v>0</x:v>
      </x:c>
      <x:c r="S3493" s="15" t="n">
        <x:f>'Crosswalk'!J18</x:f>
        <x:v>0</x:v>
      </x:c>
      <x:c r="T3493" s="15" t="n">
        <x:f>'Crosswalk'!K18</x:f>
        <x:v>0</x:v>
      </x:c>
      <x:c r="U3493" s="15" t="n">
        <x:f>'Crosswalk'!L18</x:f>
        <x:v>0</x:v>
      </x:c>
      <x:c r="V3493" s="15" t="n">
        <x:f>'Crosswalk'!M18</x:f>
        <x:v>0</x:v>
      </x:c>
      <x:c r="W3493" s="15" t="n">
        <x:f>'Crosswalk'!N18</x:f>
        <x:v>0</x:v>
      </x:c>
      <x:c r="X3493" s="18" t="str">
        <x:v>LFS - Labour Force Survey</x:v>
      </x:c>
      <x:c r="Y3493" s="13" t="str"/>
      <x:c r="Z3493" s="18" t="str">
        <x:v>National 2024 division composition. Observed national industry detail; used only for composition within 2024 ILO modelled margins.</x:v>
      </x:c>
      <x:c r="AA3493" s="13" t="str"/>
      <x:c r="AB3493" s="13" t="str">
        <x:v>https://rplumber.ilo.org/data/indicator?format=.csv.gz&amp;id=EMP_TEMP_SEX_EC2_NB_A</x:v>
      </x:c>
    </x:row>
    <x:row r="3494" ht="48" customHeight="1">
      <x:c r="A3494" s="2" t="str">
        <x:v>PHL</x:v>
      </x:c>
      <x:c r="B3494" s="2" t="str">
        <x:v>C</x:v>
      </x:c>
      <x:c r="C3494" s="2" t="str">
        <x:v>PHL</x:v>
      </x:c>
      <x:c r="D3494" s="2" t="n">
        <x:v>2024</x:v>
      </x:c>
      <x:c r="E3494" s="2" t="str">
        <x:v>EC2_ISIC4_C15</x:v>
      </x:c>
      <x:c r="F3494" s="17" t="str">
        <x:v>Economic activity (ISIC-Rev.4), 2 digit level: 15 - Manufacture of leather and related products</x:v>
      </x:c>
      <x:c r="G3494" s="19" t="n">
        <x:v>47.127</x:v>
      </x:c>
      <x:c r="H3494" s="20" t="n">
        <x:v>1</x:v>
      </x:c>
      <x:c r="I3494" s="19" t="n">
        <x:f>SUM(G3489:G3512)</x:f>
        <x:v>3561.0910000000003</x:v>
      </x:c>
      <x:c r="J3494" s="20" t="n">
        <x:f>G3494/I3494*H3494</x:f>
        <x:v>0.013233865688913875</x:v>
      </x:c>
      <x:c r="K3494" s="2" t="str">
        <x:v>ISIC4:15</x:v>
      </x:c>
      <x:c r="L3494" s="14" t="n">
        <x:f>'Crosswalk'!C19</x:f>
        <x:v>0</x:v>
      </x:c>
      <x:c r="M3494" s="14" t="n">
        <x:f>'Crosswalk'!D19</x:f>
        <x:v>0</x:v>
      </x:c>
      <x:c r="N3494" s="14" t="n">
        <x:f>'Crosswalk'!E19</x:f>
        <x:v>0</x:v>
      </x:c>
      <x:c r="O3494" s="14" t="n">
        <x:f>'Crosswalk'!F19</x:f>
        <x:v>1</x:v>
      </x:c>
      <x:c r="P3494" s="14" t="n">
        <x:f>'Crosswalk'!G19</x:f>
        <x:v>0</x:v>
      </x:c>
      <x:c r="Q3494" s="14" t="n">
        <x:f>'Crosswalk'!H19</x:f>
        <x:v>0</x:v>
      </x:c>
      <x:c r="R3494" s="14" t="n">
        <x:f>'Crosswalk'!I19</x:f>
        <x:v>0</x:v>
      </x:c>
      <x:c r="S3494" s="14" t="n">
        <x:f>'Crosswalk'!J19</x:f>
        <x:v>0</x:v>
      </x:c>
      <x:c r="T3494" s="14" t="n">
        <x:f>'Crosswalk'!K19</x:f>
        <x:v>0</x:v>
      </x:c>
      <x:c r="U3494" s="14" t="n">
        <x:f>'Crosswalk'!L19</x:f>
        <x:v>0</x:v>
      </x:c>
      <x:c r="V3494" s="14" t="n">
        <x:f>'Crosswalk'!M19</x:f>
        <x:v>0</x:v>
      </x:c>
      <x:c r="W3494" s="14" t="n">
        <x:f>'Crosswalk'!N19</x:f>
        <x:v>0</x:v>
      </x:c>
      <x:c r="X3494" s="17" t="str">
        <x:v>LFS - Labour Force Survey</x:v>
      </x:c>
      <x:c r="Y3494" s="2" t="str"/>
      <x:c r="Z3494" s="17" t="str">
        <x:v>National 2024 division composition. Observed national industry detail; used only for composition within 2024 ILO modelled margins.</x:v>
      </x:c>
      <x:c r="AA3494" s="2" t="str"/>
      <x:c r="AB3494" s="2" t="str">
        <x:v>https://rplumber.ilo.org/data/indicator?format=.csv.gz&amp;id=EMP_TEMP_SEX_EC2_NB_A</x:v>
      </x:c>
    </x:row>
    <x:row r="3495" ht="48" customHeight="1">
      <x:c r="A3495" s="13" t="str">
        <x:v>PHL</x:v>
      </x:c>
      <x:c r="B3495" s="13" t="str">
        <x:v>C</x:v>
      </x:c>
      <x:c r="C3495" s="13" t="str">
        <x:v>PHL</x:v>
      </x:c>
      <x:c r="D3495" s="13" t="n">
        <x:v>2024</x:v>
      </x:c>
      <x:c r="E3495" s="13" t="str">
        <x:v>EC2_ISIC4_C16</x:v>
      </x:c>
      <x:c r="F3495" s="18" t="str">
        <x:v>Economic activity (ISIC-Rev.4), 2 digit level: 16 - Manufacture of wood and of products of wood and cork, except furniture; manufacture of articles of straw and plaiting materials</x:v>
      </x:c>
      <x:c r="G3495" s="21" t="n">
        <x:v>261.351</x:v>
      </x:c>
      <x:c r="H3495" s="22" t="n">
        <x:v>1</x:v>
      </x:c>
      <x:c r="I3495" s="21" t="n">
        <x:f>SUM(G3489:G3512)</x:f>
        <x:v>3561.0910000000003</x:v>
      </x:c>
      <x:c r="J3495" s="22" t="n">
        <x:f>G3495/I3495*H3495</x:f>
        <x:v>0.07339071088045769</x:v>
      </x:c>
      <x:c r="K3495" s="13" t="str">
        <x:v>ISIC4:16</x:v>
      </x:c>
      <x:c r="L3495" s="15" t="n">
        <x:f>'Crosswalk'!C20</x:f>
        <x:v>0</x:v>
      </x:c>
      <x:c r="M3495" s="15" t="n">
        <x:f>'Crosswalk'!D20</x:f>
        <x:v>0.7</x:v>
      </x:c>
      <x:c r="N3495" s="15" t="n">
        <x:f>'Crosswalk'!E20</x:f>
        <x:v>0.3</x:v>
      </x:c>
      <x:c r="O3495" s="15" t="n">
        <x:f>'Crosswalk'!F20</x:f>
        <x:v>0</x:v>
      </x:c>
      <x:c r="P3495" s="15" t="n">
        <x:f>'Crosswalk'!G20</x:f>
        <x:v>0</x:v>
      </x:c>
      <x:c r="Q3495" s="15" t="n">
        <x:f>'Crosswalk'!H20</x:f>
        <x:v>0</x:v>
      </x:c>
      <x:c r="R3495" s="15" t="n">
        <x:f>'Crosswalk'!I20</x:f>
        <x:v>0</x:v>
      </x:c>
      <x:c r="S3495" s="15" t="n">
        <x:f>'Crosswalk'!J20</x:f>
        <x:v>0</x:v>
      </x:c>
      <x:c r="T3495" s="15" t="n">
        <x:f>'Crosswalk'!K20</x:f>
        <x:v>0</x:v>
      </x:c>
      <x:c r="U3495" s="15" t="n">
        <x:f>'Crosswalk'!L20</x:f>
        <x:v>0</x:v>
      </x:c>
      <x:c r="V3495" s="15" t="n">
        <x:f>'Crosswalk'!M20</x:f>
        <x:v>0</x:v>
      </x:c>
      <x:c r="W3495" s="15" t="n">
        <x:f>'Crosswalk'!N20</x:f>
        <x:v>0</x:v>
      </x:c>
      <x:c r="X3495" s="18" t="str">
        <x:v>LFS - Labour Force Survey</x:v>
      </x:c>
      <x:c r="Y3495" s="13" t="str"/>
      <x:c r="Z3495" s="18" t="str">
        <x:v>National 2024 division composition. Observed national industry detail; used only for composition within 2024 ILO modelled margins.</x:v>
      </x:c>
      <x:c r="AA3495" s="13" t="str"/>
      <x:c r="AB3495" s="13" t="str">
        <x:v>https://rplumber.ilo.org/data/indicator?format=.csv.gz&amp;id=EMP_TEMP_SEX_EC2_NB_A</x:v>
      </x:c>
    </x:row>
    <x:row r="3496" ht="48" customHeight="1">
      <x:c r="A3496" s="2" t="str">
        <x:v>PHL</x:v>
      </x:c>
      <x:c r="B3496" s="2" t="str">
        <x:v>C</x:v>
      </x:c>
      <x:c r="C3496" s="2" t="str">
        <x:v>PHL</x:v>
      </x:c>
      <x:c r="D3496" s="2" t="n">
        <x:v>2024</x:v>
      </x:c>
      <x:c r="E3496" s="2" t="str">
        <x:v>EC2_ISIC4_C17</x:v>
      </x:c>
      <x:c r="F3496" s="17" t="str">
        <x:v>Economic activity (ISIC-Rev.4), 2 digit level: 17 - Manufacture of paper and paper products</x:v>
      </x:c>
      <x:c r="G3496" s="19" t="n">
        <x:v>48.932</x:v>
      </x:c>
      <x:c r="H3496" s="20" t="n">
        <x:v>1</x:v>
      </x:c>
      <x:c r="I3496" s="19" t="n">
        <x:f>SUM(G3489:G3512)</x:f>
        <x:v>3561.0910000000003</x:v>
      </x:c>
      <x:c r="J3496" s="20" t="n">
        <x:f>G3496/I3496*H3496</x:f>
        <x:v>0.013740732825979454</x:v>
      </x:c>
      <x:c r="K3496" s="2" t="str">
        <x:v>ISIC4:17</x:v>
      </x:c>
      <x:c r="L3496" s="14" t="n">
        <x:f>'Crosswalk'!C21</x:f>
        <x:v>0</x:v>
      </x:c>
      <x:c r="M3496" s="14" t="n">
        <x:f>'Crosswalk'!D21</x:f>
        <x:v>1</x:v>
      </x:c>
      <x:c r="N3496" s="14" t="n">
        <x:f>'Crosswalk'!E21</x:f>
        <x:v>0</x:v>
      </x:c>
      <x:c r="O3496" s="14" t="n">
        <x:f>'Crosswalk'!F21</x:f>
        <x:v>0</x:v>
      </x:c>
      <x:c r="P3496" s="14" t="n">
        <x:f>'Crosswalk'!G21</x:f>
        <x:v>0</x:v>
      </x:c>
      <x:c r="Q3496" s="14" t="n">
        <x:f>'Crosswalk'!H21</x:f>
        <x:v>0</x:v>
      </x:c>
      <x:c r="R3496" s="14" t="n">
        <x:f>'Crosswalk'!I21</x:f>
        <x:v>0</x:v>
      </x:c>
      <x:c r="S3496" s="14" t="n">
        <x:f>'Crosswalk'!J21</x:f>
        <x:v>0</x:v>
      </x:c>
      <x:c r="T3496" s="14" t="n">
        <x:f>'Crosswalk'!K21</x:f>
        <x:v>0</x:v>
      </x:c>
      <x:c r="U3496" s="14" t="n">
        <x:f>'Crosswalk'!L21</x:f>
        <x:v>0</x:v>
      </x:c>
      <x:c r="V3496" s="14" t="n">
        <x:f>'Crosswalk'!M21</x:f>
        <x:v>0</x:v>
      </x:c>
      <x:c r="W3496" s="14" t="n">
        <x:f>'Crosswalk'!N21</x:f>
        <x:v>0</x:v>
      </x:c>
      <x:c r="X3496" s="17" t="str">
        <x:v>LFS - Labour Force Survey</x:v>
      </x:c>
      <x:c r="Y3496" s="2" t="str"/>
      <x:c r="Z3496" s="17" t="str">
        <x:v>National 2024 division composition. Observed national industry detail; used only for composition within 2024 ILO modelled margins.</x:v>
      </x:c>
      <x:c r="AA3496" s="2" t="str"/>
      <x:c r="AB3496" s="2" t="str">
        <x:v>https://rplumber.ilo.org/data/indicator?format=.csv.gz&amp;id=EMP_TEMP_SEX_EC2_NB_A</x:v>
      </x:c>
    </x:row>
    <x:row r="3497" ht="48" customHeight="1">
      <x:c r="A3497" s="13" t="str">
        <x:v>PHL</x:v>
      </x:c>
      <x:c r="B3497" s="13" t="str">
        <x:v>C</x:v>
      </x:c>
      <x:c r="C3497" s="13" t="str">
        <x:v>PHL</x:v>
      </x:c>
      <x:c r="D3497" s="13" t="n">
        <x:v>2024</x:v>
      </x:c>
      <x:c r="E3497" s="13" t="str">
        <x:v>EC2_ISIC4_C18</x:v>
      </x:c>
      <x:c r="F3497" s="18" t="str">
        <x:v>Economic activity (ISIC-Rev.4), 2 digit level: 18 - Printing and reproduction of recorded media</x:v>
      </x:c>
      <x:c r="G3497" s="21" t="n">
        <x:v>105.276</x:v>
      </x:c>
      <x:c r="H3497" s="22" t="n">
        <x:v>1</x:v>
      </x:c>
      <x:c r="I3497" s="21" t="n">
        <x:f>SUM(G3489:G3512)</x:f>
        <x:v>3561.0910000000003</x:v>
      </x:c>
      <x:c r="J3497" s="22" t="n">
        <x:f>G3497/I3497*H3497</x:f>
        <x:v>0.029562850261338446</x:v>
      </x:c>
      <x:c r="K3497" s="13" t="str">
        <x:v>ISIC4:18</x:v>
      </x:c>
      <x:c r="L3497" s="15" t="n">
        <x:f>'Crosswalk'!C22</x:f>
        <x:v>0</x:v>
      </x:c>
      <x:c r="M3497" s="15" t="n">
        <x:f>'Crosswalk'!D22</x:f>
        <x:v>0</x:v>
      </x:c>
      <x:c r="N3497" s="15" t="n">
        <x:f>'Crosswalk'!E22</x:f>
        <x:v>1</x:v>
      </x:c>
      <x:c r="O3497" s="15" t="n">
        <x:f>'Crosswalk'!F22</x:f>
        <x:v>0</x:v>
      </x:c>
      <x:c r="P3497" s="15" t="n">
        <x:f>'Crosswalk'!G22</x:f>
        <x:v>0</x:v>
      </x:c>
      <x:c r="Q3497" s="15" t="n">
        <x:f>'Crosswalk'!H22</x:f>
        <x:v>0</x:v>
      </x:c>
      <x:c r="R3497" s="15" t="n">
        <x:f>'Crosswalk'!I22</x:f>
        <x:v>0</x:v>
      </x:c>
      <x:c r="S3497" s="15" t="n">
        <x:f>'Crosswalk'!J22</x:f>
        <x:v>0</x:v>
      </x:c>
      <x:c r="T3497" s="15" t="n">
        <x:f>'Crosswalk'!K22</x:f>
        <x:v>0</x:v>
      </x:c>
      <x:c r="U3497" s="15" t="n">
        <x:f>'Crosswalk'!L22</x:f>
        <x:v>0</x:v>
      </x:c>
      <x:c r="V3497" s="15" t="n">
        <x:f>'Crosswalk'!M22</x:f>
        <x:v>0</x:v>
      </x:c>
      <x:c r="W3497" s="15" t="n">
        <x:f>'Crosswalk'!N22</x:f>
        <x:v>0</x:v>
      </x:c>
      <x:c r="X3497" s="18" t="str">
        <x:v>LFS - Labour Force Survey</x:v>
      </x:c>
      <x:c r="Y3497" s="13" t="str"/>
      <x:c r="Z3497" s="18" t="str">
        <x:v>National 2024 division composition. Observed national industry detail; used only for composition within 2024 ILO modelled margins.</x:v>
      </x:c>
      <x:c r="AA3497" s="13" t="str"/>
      <x:c r="AB3497" s="13" t="str">
        <x:v>https://rplumber.ilo.org/data/indicator?format=.csv.gz&amp;id=EMP_TEMP_SEX_EC2_NB_A</x:v>
      </x:c>
    </x:row>
    <x:row r="3498" ht="48" customHeight="1">
      <x:c r="A3498" s="2" t="str">
        <x:v>PHL</x:v>
      </x:c>
      <x:c r="B3498" s="2" t="str">
        <x:v>C</x:v>
      </x:c>
      <x:c r="C3498" s="2" t="str">
        <x:v>PHL</x:v>
      </x:c>
      <x:c r="D3498" s="2" t="n">
        <x:v>2024</x:v>
      </x:c>
      <x:c r="E3498" s="2" t="str">
        <x:v>EC2_ISIC4_C19</x:v>
      </x:c>
      <x:c r="F3498" s="17" t="str">
        <x:v>Economic activity (ISIC-Rev.4), 2 digit level: 19 - Manufacture of coke and refined petroleum products</x:v>
      </x:c>
      <x:c r="G3498" s="19" t="n">
        <x:v>7.364</x:v>
      </x:c>
      <x:c r="H3498" s="20" t="n">
        <x:v>1</x:v>
      </x:c>
      <x:c r="I3498" s="19" t="n">
        <x:f>SUM(G3489:G3512)</x:f>
        <x:v>3561.0910000000003</x:v>
      </x:c>
      <x:c r="J3498" s="20" t="n">
        <x:f>G3498/I3498*H3498</x:f>
        <x:v>0.002067905594100235</x:v>
      </x:c>
      <x:c r="K3498" s="2" t="str">
        <x:v>ISIC4:19</x:v>
      </x:c>
      <x:c r="L3498" s="14" t="n">
        <x:f>'Crosswalk'!C23</x:f>
        <x:v>1</x:v>
      </x:c>
      <x:c r="M3498" s="14" t="n">
        <x:f>'Crosswalk'!D23</x:f>
        <x:v>0</x:v>
      </x:c>
      <x:c r="N3498" s="14" t="n">
        <x:f>'Crosswalk'!E23</x:f>
        <x:v>0</x:v>
      </x:c>
      <x:c r="O3498" s="14" t="n">
        <x:f>'Crosswalk'!F23</x:f>
        <x:v>0</x:v>
      </x:c>
      <x:c r="P3498" s="14" t="n">
        <x:f>'Crosswalk'!G23</x:f>
        <x:v>0</x:v>
      </x:c>
      <x:c r="Q3498" s="14" t="n">
        <x:f>'Crosswalk'!H23</x:f>
        <x:v>0</x:v>
      </x:c>
      <x:c r="R3498" s="14" t="n">
        <x:f>'Crosswalk'!I23</x:f>
        <x:v>0</x:v>
      </x:c>
      <x:c r="S3498" s="14" t="n">
        <x:f>'Crosswalk'!J23</x:f>
        <x:v>0</x:v>
      </x:c>
      <x:c r="T3498" s="14" t="n">
        <x:f>'Crosswalk'!K23</x:f>
        <x:v>0</x:v>
      </x:c>
      <x:c r="U3498" s="14" t="n">
        <x:f>'Crosswalk'!L23</x:f>
        <x:v>0</x:v>
      </x:c>
      <x:c r="V3498" s="14" t="n">
        <x:f>'Crosswalk'!M23</x:f>
        <x:v>0</x:v>
      </x:c>
      <x:c r="W3498" s="14" t="n">
        <x:f>'Crosswalk'!N23</x:f>
        <x:v>0</x:v>
      </x:c>
      <x:c r="X3498" s="17" t="str">
        <x:v>LFS - Labour Force Survey</x:v>
      </x:c>
      <x:c r="Y3498" s="2" t="str"/>
      <x:c r="Z3498" s="17" t="str">
        <x:v>National 2024 division composition. Observed national industry detail; used only for composition within 2024 ILO modelled margins.</x:v>
      </x:c>
      <x:c r="AA3498" s="2" t="str"/>
      <x:c r="AB3498" s="2" t="str">
        <x:v>https://rplumber.ilo.org/data/indicator?format=.csv.gz&amp;id=EMP_TEMP_SEX_EC2_NB_A</x:v>
      </x:c>
    </x:row>
    <x:row r="3499" ht="48" customHeight="1">
      <x:c r="A3499" s="13" t="str">
        <x:v>PHL</x:v>
      </x:c>
      <x:c r="B3499" s="13" t="str">
        <x:v>C</x:v>
      </x:c>
      <x:c r="C3499" s="13" t="str">
        <x:v>PHL</x:v>
      </x:c>
      <x:c r="D3499" s="13" t="n">
        <x:v>2024</x:v>
      </x:c>
      <x:c r="E3499" s="13" t="str">
        <x:v>EC2_ISIC4_C20</x:v>
      </x:c>
      <x:c r="F3499" s="18" t="str">
        <x:v>Economic activity (ISIC-Rev.4), 2 digit level: 20 - Manufacture of chemicals and chemical products</x:v>
      </x:c>
      <x:c r="G3499" s="21" t="n">
        <x:v>64.573</x:v>
      </x:c>
      <x:c r="H3499" s="22" t="n">
        <x:v>1</x:v>
      </x:c>
      <x:c r="I3499" s="21" t="n">
        <x:f>SUM(G3489:G3512)</x:f>
        <x:v>3561.0910000000003</x:v>
      </x:c>
      <x:c r="J3499" s="22" t="n">
        <x:f>G3499/I3499*H3499</x:f>
        <x:v>0.01813292611730506</x:v>
      </x:c>
      <x:c r="K3499" s="13" t="str">
        <x:v>ISIC4:20</x:v>
      </x:c>
      <x:c r="L3499" s="15" t="n">
        <x:f>'Crosswalk'!C24</x:f>
        <x:v>0</x:v>
      </x:c>
      <x:c r="M3499" s="15" t="n">
        <x:f>'Crosswalk'!D24</x:f>
        <x:v>0.8</x:v>
      </x:c>
      <x:c r="N3499" s="15" t="n">
        <x:f>'Crosswalk'!E24</x:f>
        <x:v>0</x:v>
      </x:c>
      <x:c r="O3499" s="15" t="n">
        <x:f>'Crosswalk'!F24</x:f>
        <x:v>0</x:v>
      </x:c>
      <x:c r="P3499" s="15" t="n">
        <x:f>'Crosswalk'!G24</x:f>
        <x:v>0.2</x:v>
      </x:c>
      <x:c r="Q3499" s="15" t="n">
        <x:f>'Crosswalk'!H24</x:f>
        <x:v>0</x:v>
      </x:c>
      <x:c r="R3499" s="15" t="n">
        <x:f>'Crosswalk'!I24</x:f>
        <x:v>0</x:v>
      </x:c>
      <x:c r="S3499" s="15" t="n">
        <x:f>'Crosswalk'!J24</x:f>
        <x:v>0</x:v>
      </x:c>
      <x:c r="T3499" s="15" t="n">
        <x:f>'Crosswalk'!K24</x:f>
        <x:v>0</x:v>
      </x:c>
      <x:c r="U3499" s="15" t="n">
        <x:f>'Crosswalk'!L24</x:f>
        <x:v>0</x:v>
      </x:c>
      <x:c r="V3499" s="15" t="n">
        <x:f>'Crosswalk'!M24</x:f>
        <x:v>0</x:v>
      </x:c>
      <x:c r="W3499" s="15" t="n">
        <x:f>'Crosswalk'!N24</x:f>
        <x:v>0</x:v>
      </x:c>
      <x:c r="X3499" s="18" t="str">
        <x:v>LFS - Labour Force Survey</x:v>
      </x:c>
      <x:c r="Y3499" s="13" t="str"/>
      <x:c r="Z3499" s="18" t="str">
        <x:v>National 2024 division composition. Observed national industry detail; used only for composition within 2024 ILO modelled margins.</x:v>
      </x:c>
      <x:c r="AA3499" s="13" t="str"/>
      <x:c r="AB3499" s="13" t="str">
        <x:v>https://rplumber.ilo.org/data/indicator?format=.csv.gz&amp;id=EMP_TEMP_SEX_EC2_NB_A</x:v>
      </x:c>
    </x:row>
    <x:row r="3500" ht="48" customHeight="1">
      <x:c r="A3500" s="2" t="str">
        <x:v>PHL</x:v>
      </x:c>
      <x:c r="B3500" s="2" t="str">
        <x:v>C</x:v>
      </x:c>
      <x:c r="C3500" s="2" t="str">
        <x:v>PHL</x:v>
      </x:c>
      <x:c r="D3500" s="2" t="n">
        <x:v>2024</x:v>
      </x:c>
      <x:c r="E3500" s="2" t="str">
        <x:v>EC2_ISIC4_C21</x:v>
      </x:c>
      <x:c r="F3500" s="17" t="str">
        <x:v>Economic activity (ISIC-Rev.4), 2 digit level: 21 - Manufacture of pharmaceuticals, medicinal chemical and botanical products</x:v>
      </x:c>
      <x:c r="G3500" s="19" t="n">
        <x:v>34.229</x:v>
      </x:c>
      <x:c r="H3500" s="20" t="n">
        <x:v>1</x:v>
      </x:c>
      <x:c r="I3500" s="19" t="n">
        <x:f>SUM(G3489:G3512)</x:f>
        <x:v>3561.0910000000003</x:v>
      </x:c>
      <x:c r="J3500" s="20" t="n">
        <x:f>G3500/I3500*H3500</x:f>
        <x:v>0.009611941958236956</x:v>
      </x:c>
      <x:c r="K3500" s="2" t="str">
        <x:v>ISIC4:21</x:v>
      </x:c>
      <x:c r="L3500" s="14" t="n">
        <x:f>'Crosswalk'!C25</x:f>
        <x:v>0</x:v>
      </x:c>
      <x:c r="M3500" s="14" t="n">
        <x:f>'Crosswalk'!D25</x:f>
        <x:v>0</x:v>
      </x:c>
      <x:c r="N3500" s="14" t="n">
        <x:f>'Crosswalk'!E25</x:f>
        <x:v>0</x:v>
      </x:c>
      <x:c r="O3500" s="14" t="n">
        <x:f>'Crosswalk'!F25</x:f>
        <x:v>0</x:v>
      </x:c>
      <x:c r="P3500" s="14" t="n">
        <x:f>'Crosswalk'!G25</x:f>
        <x:v>0</x:v>
      </x:c>
      <x:c r="Q3500" s="14" t="n">
        <x:f>'Crosswalk'!H25</x:f>
        <x:v>1</x:v>
      </x:c>
      <x:c r="R3500" s="14" t="n">
        <x:f>'Crosswalk'!I25</x:f>
        <x:v>0</x:v>
      </x:c>
      <x:c r="S3500" s="14" t="n">
        <x:f>'Crosswalk'!J25</x:f>
        <x:v>0</x:v>
      </x:c>
      <x:c r="T3500" s="14" t="n">
        <x:f>'Crosswalk'!K25</x:f>
        <x:v>0</x:v>
      </x:c>
      <x:c r="U3500" s="14" t="n">
        <x:f>'Crosswalk'!L25</x:f>
        <x:v>0</x:v>
      </x:c>
      <x:c r="V3500" s="14" t="n">
        <x:f>'Crosswalk'!M25</x:f>
        <x:v>0</x:v>
      </x:c>
      <x:c r="W3500" s="14" t="n">
        <x:f>'Crosswalk'!N25</x:f>
        <x:v>0</x:v>
      </x:c>
      <x:c r="X3500" s="17" t="str">
        <x:v>LFS - Labour Force Survey</x:v>
      </x:c>
      <x:c r="Y3500" s="2" t="str"/>
      <x:c r="Z3500" s="17" t="str">
        <x:v>National 2024 division composition. Observed national industry detail; used only for composition within 2024 ILO modelled margins.</x:v>
      </x:c>
      <x:c r="AA3500" s="2" t="str"/>
      <x:c r="AB3500" s="2" t="str">
        <x:v>https://rplumber.ilo.org/data/indicator?format=.csv.gz&amp;id=EMP_TEMP_SEX_EC2_NB_A</x:v>
      </x:c>
    </x:row>
    <x:row r="3501" ht="48" customHeight="1">
      <x:c r="A3501" s="13" t="str">
        <x:v>PHL</x:v>
      </x:c>
      <x:c r="B3501" s="13" t="str">
        <x:v>C</x:v>
      </x:c>
      <x:c r="C3501" s="13" t="str">
        <x:v>PHL</x:v>
      </x:c>
      <x:c r="D3501" s="13" t="n">
        <x:v>2024</x:v>
      </x:c>
      <x:c r="E3501" s="13" t="str">
        <x:v>EC2_ISIC4_C22</x:v>
      </x:c>
      <x:c r="F3501" s="18" t="str">
        <x:v>Economic activity (ISIC-Rev.4), 2 digit level: 22 - Manufacture of rubber and plastics products</x:v>
      </x:c>
      <x:c r="G3501" s="21" t="n">
        <x:v>99.515</x:v>
      </x:c>
      <x:c r="H3501" s="22" t="n">
        <x:v>1</x:v>
      </x:c>
      <x:c r="I3501" s="21" t="n">
        <x:f>SUM(G3489:G3512)</x:f>
        <x:v>3561.0910000000003</x:v>
      </x:c>
      <x:c r="J3501" s="22" t="n">
        <x:f>G3501/I3501*H3501</x:f>
        <x:v>0.02794508761500338</x:v>
      </x:c>
      <x:c r="K3501" s="13" t="str">
        <x:v>ISIC4:22</x:v>
      </x:c>
      <x:c r="L3501" s="15" t="n">
        <x:f>'Crosswalk'!C26</x:f>
        <x:v>0</x:v>
      </x:c>
      <x:c r="M3501" s="15" t="n">
        <x:f>'Crosswalk'!D26</x:f>
        <x:v>0.5</x:v>
      </x:c>
      <x:c r="N3501" s="15" t="n">
        <x:f>'Crosswalk'!E26</x:f>
        <x:v>0.2</x:v>
      </x:c>
      <x:c r="O3501" s="15" t="n">
        <x:f>'Crosswalk'!F26</x:f>
        <x:v>0.3</x:v>
      </x:c>
      <x:c r="P3501" s="15" t="n">
        <x:f>'Crosswalk'!G26</x:f>
        <x:v>0</x:v>
      </x:c>
      <x:c r="Q3501" s="15" t="n">
        <x:f>'Crosswalk'!H26</x:f>
        <x:v>0</x:v>
      </x:c>
      <x:c r="R3501" s="15" t="n">
        <x:f>'Crosswalk'!I26</x:f>
        <x:v>0</x:v>
      </x:c>
      <x:c r="S3501" s="15" t="n">
        <x:f>'Crosswalk'!J26</x:f>
        <x:v>0</x:v>
      </x:c>
      <x:c r="T3501" s="15" t="n">
        <x:f>'Crosswalk'!K26</x:f>
        <x:v>0</x:v>
      </x:c>
      <x:c r="U3501" s="15" t="n">
        <x:f>'Crosswalk'!L26</x:f>
        <x:v>0</x:v>
      </x:c>
      <x:c r="V3501" s="15" t="n">
        <x:f>'Crosswalk'!M26</x:f>
        <x:v>0</x:v>
      </x:c>
      <x:c r="W3501" s="15" t="n">
        <x:f>'Crosswalk'!N26</x:f>
        <x:v>0</x:v>
      </x:c>
      <x:c r="X3501" s="18" t="str">
        <x:v>LFS - Labour Force Survey</x:v>
      </x:c>
      <x:c r="Y3501" s="13" t="str"/>
      <x:c r="Z3501" s="18" t="str">
        <x:v>National 2024 division composition. Observed national industry detail; used only for composition within 2024 ILO modelled margins.</x:v>
      </x:c>
      <x:c r="AA3501" s="13" t="str"/>
      <x:c r="AB3501" s="13" t="str">
        <x:v>https://rplumber.ilo.org/data/indicator?format=.csv.gz&amp;id=EMP_TEMP_SEX_EC2_NB_A</x:v>
      </x:c>
    </x:row>
    <x:row r="3502" ht="48" customHeight="1">
      <x:c r="A3502" s="2" t="str">
        <x:v>PHL</x:v>
      </x:c>
      <x:c r="B3502" s="2" t="str">
        <x:v>C</x:v>
      </x:c>
      <x:c r="C3502" s="2" t="str">
        <x:v>PHL</x:v>
      </x:c>
      <x:c r="D3502" s="2" t="n">
        <x:v>2024</x:v>
      </x:c>
      <x:c r="E3502" s="2" t="str">
        <x:v>EC2_ISIC4_C23</x:v>
      </x:c>
      <x:c r="F3502" s="17" t="str">
        <x:v>Economic activity (ISIC-Rev.4), 2 digit level: 23 - Manufacture of other non-metallic mineral products</x:v>
      </x:c>
      <x:c r="G3502" s="19" t="n">
        <x:v>95.217</x:v>
      </x:c>
      <x:c r="H3502" s="20" t="n">
        <x:v>1</x:v>
      </x:c>
      <x:c r="I3502" s="19" t="n">
        <x:f>SUM(G3489:G3512)</x:f>
        <x:v>3561.0910000000003</x:v>
      </x:c>
      <x:c r="J3502" s="20" t="n">
        <x:f>G3502/I3502*H3502</x:f>
        <x:v>0.026738154121868828</x:v>
      </x:c>
      <x:c r="K3502" s="2" t="str">
        <x:v>ISIC4:23</x:v>
      </x:c>
      <x:c r="L3502" s="14" t="n">
        <x:f>'Crosswalk'!C27</x:f>
        <x:v>0</x:v>
      </x:c>
      <x:c r="M3502" s="14" t="n">
        <x:f>'Crosswalk'!D27</x:f>
        <x:v>0.85</x:v>
      </x:c>
      <x:c r="N3502" s="14" t="n">
        <x:f>'Crosswalk'!E27</x:f>
        <x:v>0.15</x:v>
      </x:c>
      <x:c r="O3502" s="14" t="n">
        <x:f>'Crosswalk'!F27</x:f>
        <x:v>0</x:v>
      </x:c>
      <x:c r="P3502" s="14" t="n">
        <x:f>'Crosswalk'!G27</x:f>
        <x:v>0</x:v>
      </x:c>
      <x:c r="Q3502" s="14" t="n">
        <x:f>'Crosswalk'!H27</x:f>
        <x:v>0</x:v>
      </x:c>
      <x:c r="R3502" s="14" t="n">
        <x:f>'Crosswalk'!I27</x:f>
        <x:v>0</x:v>
      </x:c>
      <x:c r="S3502" s="14" t="n">
        <x:f>'Crosswalk'!J27</x:f>
        <x:v>0</x:v>
      </x:c>
      <x:c r="T3502" s="14" t="n">
        <x:f>'Crosswalk'!K27</x:f>
        <x:v>0</x:v>
      </x:c>
      <x:c r="U3502" s="14" t="n">
        <x:f>'Crosswalk'!L27</x:f>
        <x:v>0</x:v>
      </x:c>
      <x:c r="V3502" s="14" t="n">
        <x:f>'Crosswalk'!M27</x:f>
        <x:v>0</x:v>
      </x:c>
      <x:c r="W3502" s="14" t="n">
        <x:f>'Crosswalk'!N27</x:f>
        <x:v>0</x:v>
      </x:c>
      <x:c r="X3502" s="17" t="str">
        <x:v>LFS - Labour Force Survey</x:v>
      </x:c>
      <x:c r="Y3502" s="2" t="str"/>
      <x:c r="Z3502" s="17" t="str">
        <x:v>National 2024 division composition. Observed national industry detail; used only for composition within 2024 ILO modelled margins.</x:v>
      </x:c>
      <x:c r="AA3502" s="2" t="str"/>
      <x:c r="AB3502" s="2" t="str">
        <x:v>https://rplumber.ilo.org/data/indicator?format=.csv.gz&amp;id=EMP_TEMP_SEX_EC2_NB_A</x:v>
      </x:c>
    </x:row>
    <x:row r="3503" ht="48" customHeight="1">
      <x:c r="A3503" s="13" t="str">
        <x:v>PHL</x:v>
      </x:c>
      <x:c r="B3503" s="13" t="str">
        <x:v>C</x:v>
      </x:c>
      <x:c r="C3503" s="13" t="str">
        <x:v>PHL</x:v>
      </x:c>
      <x:c r="D3503" s="13" t="n">
        <x:v>2024</x:v>
      </x:c>
      <x:c r="E3503" s="13" t="str">
        <x:v>EC2_ISIC4_C24</x:v>
      </x:c>
      <x:c r="F3503" s="18" t="str">
        <x:v>Economic activity (ISIC-Rev.4), 2 digit level: 24 - Manufacture of basic metals</x:v>
      </x:c>
      <x:c r="G3503" s="21" t="n">
        <x:v>57.137</x:v>
      </x:c>
      <x:c r="H3503" s="22" t="n">
        <x:v>1</x:v>
      </x:c>
      <x:c r="I3503" s="21" t="n">
        <x:f>SUM(G3489:G3512)</x:f>
        <x:v>3561.0910000000003</x:v>
      </x:c>
      <x:c r="J3503" s="22" t="n">
        <x:f>G3503/I3503*H3503</x:f>
        <x:v>0.016044802000285865</x:v>
      </x:c>
      <x:c r="K3503" s="13" t="str">
        <x:v>ISIC4:24</x:v>
      </x:c>
      <x:c r="L3503" s="15" t="n">
        <x:f>'Crosswalk'!C28</x:f>
        <x:v>0</x:v>
      </x:c>
      <x:c r="M3503" s="15" t="n">
        <x:f>'Crosswalk'!D28</x:f>
        <x:v>1</x:v>
      </x:c>
      <x:c r="N3503" s="15" t="n">
        <x:f>'Crosswalk'!E28</x:f>
        <x:v>0</x:v>
      </x:c>
      <x:c r="O3503" s="15" t="n">
        <x:f>'Crosswalk'!F28</x:f>
        <x:v>0</x:v>
      </x:c>
      <x:c r="P3503" s="15" t="n">
        <x:f>'Crosswalk'!G28</x:f>
        <x:v>0</x:v>
      </x:c>
      <x:c r="Q3503" s="15" t="n">
        <x:f>'Crosswalk'!H28</x:f>
        <x:v>0</x:v>
      </x:c>
      <x:c r="R3503" s="15" t="n">
        <x:f>'Crosswalk'!I28</x:f>
        <x:v>0</x:v>
      </x:c>
      <x:c r="S3503" s="15" t="n">
        <x:f>'Crosswalk'!J28</x:f>
        <x:v>0</x:v>
      </x:c>
      <x:c r="T3503" s="15" t="n">
        <x:f>'Crosswalk'!K28</x:f>
        <x:v>0</x:v>
      </x:c>
      <x:c r="U3503" s="15" t="n">
        <x:f>'Crosswalk'!L28</x:f>
        <x:v>0</x:v>
      </x:c>
      <x:c r="V3503" s="15" t="n">
        <x:f>'Crosswalk'!M28</x:f>
        <x:v>0</x:v>
      </x:c>
      <x:c r="W3503" s="15" t="n">
        <x:f>'Crosswalk'!N28</x:f>
        <x:v>0</x:v>
      </x:c>
      <x:c r="X3503" s="18" t="str">
        <x:v>LFS - Labour Force Survey</x:v>
      </x:c>
      <x:c r="Y3503" s="13" t="str"/>
      <x:c r="Z3503" s="18" t="str">
        <x:v>National 2024 division composition. Observed national industry detail; used only for composition within 2024 ILO modelled margins.</x:v>
      </x:c>
      <x:c r="AA3503" s="13" t="str"/>
      <x:c r="AB3503" s="13" t="str">
        <x:v>https://rplumber.ilo.org/data/indicator?format=.csv.gz&amp;id=EMP_TEMP_SEX_EC2_NB_A</x:v>
      </x:c>
    </x:row>
    <x:row r="3504" ht="48" customHeight="1">
      <x:c r="A3504" s="2" t="str">
        <x:v>PHL</x:v>
      </x:c>
      <x:c r="B3504" s="2" t="str">
        <x:v>C</x:v>
      </x:c>
      <x:c r="C3504" s="2" t="str">
        <x:v>PHL</x:v>
      </x:c>
      <x:c r="D3504" s="2" t="n">
        <x:v>2024</x:v>
      </x:c>
      <x:c r="E3504" s="2" t="str">
        <x:v>EC2_ISIC4_C25</x:v>
      </x:c>
      <x:c r="F3504" s="17" t="str">
        <x:v>Economic activity (ISIC-Rev.4), 2 digit level: 25 - Manufacture of fabricated metal products, except machinery and equipment</x:v>
      </x:c>
      <x:c r="G3504" s="19" t="n">
        <x:v>163.619</x:v>
      </x:c>
      <x:c r="H3504" s="20" t="n">
        <x:v>1</x:v>
      </x:c>
      <x:c r="I3504" s="19" t="n">
        <x:f>SUM(G3489:G3512)</x:f>
        <x:v>3561.0910000000003</x:v>
      </x:c>
      <x:c r="J3504" s="20" t="n">
        <x:f>G3504/I3504*H3504</x:f>
        <x:v>0.04594631252051688</x:v>
      </x:c>
      <x:c r="K3504" s="2" t="str">
        <x:v>ISIC4:25</x:v>
      </x:c>
      <x:c r="L3504" s="14" t="n">
        <x:f>'Crosswalk'!C29</x:f>
        <x:v>0</x:v>
      </x:c>
      <x:c r="M3504" s="14" t="n">
        <x:f>'Crosswalk'!D29</x:f>
        <x:v>0</x:v>
      </x:c>
      <x:c r="N3504" s="14" t="n">
        <x:f>'Crosswalk'!E29</x:f>
        <x:v>1</x:v>
      </x:c>
      <x:c r="O3504" s="14" t="n">
        <x:f>'Crosswalk'!F29</x:f>
        <x:v>0</x:v>
      </x:c>
      <x:c r="P3504" s="14" t="n">
        <x:f>'Crosswalk'!G29</x:f>
        <x:v>0</x:v>
      </x:c>
      <x:c r="Q3504" s="14" t="n">
        <x:f>'Crosswalk'!H29</x:f>
        <x:v>0</x:v>
      </x:c>
      <x:c r="R3504" s="14" t="n">
        <x:f>'Crosswalk'!I29</x:f>
        <x:v>0</x:v>
      </x:c>
      <x:c r="S3504" s="14" t="n">
        <x:f>'Crosswalk'!J29</x:f>
        <x:v>0</x:v>
      </x:c>
      <x:c r="T3504" s="14" t="n">
        <x:f>'Crosswalk'!K29</x:f>
        <x:v>0</x:v>
      </x:c>
      <x:c r="U3504" s="14" t="n">
        <x:f>'Crosswalk'!L29</x:f>
        <x:v>0</x:v>
      </x:c>
      <x:c r="V3504" s="14" t="n">
        <x:f>'Crosswalk'!M29</x:f>
        <x:v>0</x:v>
      </x:c>
      <x:c r="W3504" s="14" t="n">
        <x:f>'Crosswalk'!N29</x:f>
        <x:v>0</x:v>
      </x:c>
      <x:c r="X3504" s="17" t="str">
        <x:v>LFS - Labour Force Survey</x:v>
      </x:c>
      <x:c r="Y3504" s="2" t="str"/>
      <x:c r="Z3504" s="17" t="str">
        <x:v>National 2024 division composition. Observed national industry detail; used only for composition within 2024 ILO modelled margins.</x:v>
      </x:c>
      <x:c r="AA3504" s="2" t="str"/>
      <x:c r="AB3504" s="2" t="str">
        <x:v>https://rplumber.ilo.org/data/indicator?format=.csv.gz&amp;id=EMP_TEMP_SEX_EC2_NB_A</x:v>
      </x:c>
    </x:row>
    <x:row r="3505" ht="48" customHeight="1">
      <x:c r="A3505" s="13" t="str">
        <x:v>PHL</x:v>
      </x:c>
      <x:c r="B3505" s="13" t="str">
        <x:v>C</x:v>
      </x:c>
      <x:c r="C3505" s="13" t="str">
        <x:v>PHL</x:v>
      </x:c>
      <x:c r="D3505" s="13" t="n">
        <x:v>2024</x:v>
      </x:c>
      <x:c r="E3505" s="13" t="str">
        <x:v>EC2_ISIC4_C26</x:v>
      </x:c>
      <x:c r="F3505" s="18" t="str">
        <x:v>Economic activity (ISIC-Rev.4), 2 digit level: 26 - Manufacture of computer, electronic and optical products</x:v>
      </x:c>
      <x:c r="G3505" s="21" t="n">
        <x:v>332.128</x:v>
      </x:c>
      <x:c r="H3505" s="22" t="n">
        <x:v>1</x:v>
      </x:c>
      <x:c r="I3505" s="21" t="n">
        <x:f>SUM(G3489:G3512)</x:f>
        <x:v>3561.0910000000003</x:v>
      </x:c>
      <x:c r="J3505" s="22" t="n">
        <x:f>G3505/I3505*H3505</x:f>
        <x:v>0.09326579972261309</x:v>
      </x:c>
      <x:c r="K3505" s="13" t="str">
        <x:v>ISIC4:26</x:v>
      </x:c>
      <x:c r="L3505" s="15" t="n">
        <x:f>'Crosswalk'!C30</x:f>
        <x:v>0</x:v>
      </x:c>
      <x:c r="M3505" s="15" t="n">
        <x:f>'Crosswalk'!D30</x:f>
        <x:v>0</x:v>
      </x:c>
      <x:c r="N3505" s="15" t="n">
        <x:f>'Crosswalk'!E30</x:f>
        <x:v>0.05</x:v>
      </x:c>
      <x:c r="O3505" s="15" t="n">
        <x:f>'Crosswalk'!F30</x:f>
        <x:v>0.1</x:v>
      </x:c>
      <x:c r="P3505" s="15" t="n">
        <x:f>'Crosswalk'!G30</x:f>
        <x:v>0</x:v>
      </x:c>
      <x:c r="Q3505" s="15" t="n">
        <x:f>'Crosswalk'!H30</x:f>
        <x:v>0.1</x:v>
      </x:c>
      <x:c r="R3505" s="15" t="n">
        <x:f>'Crosswalk'!I30</x:f>
        <x:v>0</x:v>
      </x:c>
      <x:c r="S3505" s="15" t="n">
        <x:f>'Crosswalk'!J30</x:f>
        <x:v>0.75</x:v>
      </x:c>
      <x:c r="T3505" s="15" t="n">
        <x:f>'Crosswalk'!K30</x:f>
        <x:v>0</x:v>
      </x:c>
      <x:c r="U3505" s="15" t="n">
        <x:f>'Crosswalk'!L30</x:f>
        <x:v>0</x:v>
      </x:c>
      <x:c r="V3505" s="15" t="n">
        <x:f>'Crosswalk'!M30</x:f>
        <x:v>0</x:v>
      </x:c>
      <x:c r="W3505" s="15" t="n">
        <x:f>'Crosswalk'!N30</x:f>
        <x:v>0</x:v>
      </x:c>
      <x:c r="X3505" s="18" t="str">
        <x:v>LFS - Labour Force Survey</x:v>
      </x:c>
      <x:c r="Y3505" s="13" t="str"/>
      <x:c r="Z3505" s="18" t="str">
        <x:v>National 2024 division composition. Observed national industry detail; used only for composition within 2024 ILO modelled margins.</x:v>
      </x:c>
      <x:c r="AA3505" s="13" t="str"/>
      <x:c r="AB3505" s="13" t="str">
        <x:v>https://rplumber.ilo.org/data/indicator?format=.csv.gz&amp;id=EMP_TEMP_SEX_EC2_NB_A</x:v>
      </x:c>
    </x:row>
    <x:row r="3506" ht="48" customHeight="1">
      <x:c r="A3506" s="2" t="str">
        <x:v>PHL</x:v>
      </x:c>
      <x:c r="B3506" s="2" t="str">
        <x:v>C</x:v>
      </x:c>
      <x:c r="C3506" s="2" t="str">
        <x:v>PHL</x:v>
      </x:c>
      <x:c r="D3506" s="2" t="n">
        <x:v>2024</x:v>
      </x:c>
      <x:c r="E3506" s="2" t="str">
        <x:v>EC2_ISIC4_C27</x:v>
      </x:c>
      <x:c r="F3506" s="17" t="str">
        <x:v>Economic activity (ISIC-Rev.4), 2 digit level: 27 - Manufacture of electrical equipment</x:v>
      </x:c>
      <x:c r="G3506" s="19" t="n">
        <x:v>107.059</x:v>
      </x:c>
      <x:c r="H3506" s="20" t="n">
        <x:v>1</x:v>
      </x:c>
      <x:c r="I3506" s="19" t="n">
        <x:f>SUM(G3489:G3512)</x:f>
        <x:v>3561.0910000000003</x:v>
      </x:c>
      <x:c r="J3506" s="20" t="n">
        <x:f>G3506/I3506*H3506</x:f>
        <x:v>0.03006353951640101</x:v>
      </x:c>
      <x:c r="K3506" s="2" t="str">
        <x:v>ISIC4:27</x:v>
      </x:c>
      <x:c r="L3506" s="14" t="n">
        <x:f>'Crosswalk'!C31</x:f>
        <x:v>0</x:v>
      </x:c>
      <x:c r="M3506" s="14" t="n">
        <x:f>'Crosswalk'!D31</x:f>
        <x:v>0</x:v>
      </x:c>
      <x:c r="N3506" s="14" t="n">
        <x:f>'Crosswalk'!E31</x:f>
        <x:v>0.85</x:v>
      </x:c>
      <x:c r="O3506" s="14" t="n">
        <x:f>'Crosswalk'!F31</x:f>
        <x:v>0.15</x:v>
      </x:c>
      <x:c r="P3506" s="14" t="n">
        <x:f>'Crosswalk'!G31</x:f>
        <x:v>0</x:v>
      </x:c>
      <x:c r="Q3506" s="14" t="n">
        <x:f>'Crosswalk'!H31</x:f>
        <x:v>0</x:v>
      </x:c>
      <x:c r="R3506" s="14" t="n">
        <x:f>'Crosswalk'!I31</x:f>
        <x:v>0</x:v>
      </x:c>
      <x:c r="S3506" s="14" t="n">
        <x:f>'Crosswalk'!J31</x:f>
        <x:v>0</x:v>
      </x:c>
      <x:c r="T3506" s="14" t="n">
        <x:f>'Crosswalk'!K31</x:f>
        <x:v>0</x:v>
      </x:c>
      <x:c r="U3506" s="14" t="n">
        <x:f>'Crosswalk'!L31</x:f>
        <x:v>0</x:v>
      </x:c>
      <x:c r="V3506" s="14" t="n">
        <x:f>'Crosswalk'!M31</x:f>
        <x:v>0</x:v>
      </x:c>
      <x:c r="W3506" s="14" t="n">
        <x:f>'Crosswalk'!N31</x:f>
        <x:v>0</x:v>
      </x:c>
      <x:c r="X3506" s="17" t="str">
        <x:v>LFS - Labour Force Survey</x:v>
      </x:c>
      <x:c r="Y3506" s="2" t="str"/>
      <x:c r="Z3506" s="17" t="str">
        <x:v>National 2024 division composition. Observed national industry detail; used only for composition within 2024 ILO modelled margins.</x:v>
      </x:c>
      <x:c r="AA3506" s="2" t="str"/>
      <x:c r="AB3506" s="2" t="str">
        <x:v>https://rplumber.ilo.org/data/indicator?format=.csv.gz&amp;id=EMP_TEMP_SEX_EC2_NB_A</x:v>
      </x:c>
    </x:row>
    <x:row r="3507" ht="48" customHeight="1">
      <x:c r="A3507" s="13" t="str">
        <x:v>PHL</x:v>
      </x:c>
      <x:c r="B3507" s="13" t="str">
        <x:v>C</x:v>
      </x:c>
      <x:c r="C3507" s="13" t="str">
        <x:v>PHL</x:v>
      </x:c>
      <x:c r="D3507" s="13" t="n">
        <x:v>2024</x:v>
      </x:c>
      <x:c r="E3507" s="13" t="str">
        <x:v>EC2_ISIC4_C28</x:v>
      </x:c>
      <x:c r="F3507" s="18" t="str">
        <x:v>Economic activity (ISIC-Rev.4), 2 digit level: 28 - Manufacture of machinery and equipment n.e.c.</x:v>
      </x:c>
      <x:c r="G3507" s="21" t="n">
        <x:v>47.304</x:v>
      </x:c>
      <x:c r="H3507" s="22" t="n">
        <x:v>1</x:v>
      </x:c>
      <x:c r="I3507" s="21" t="n">
        <x:f>SUM(G3489:G3512)</x:f>
        <x:v>3561.0910000000003</x:v>
      </x:c>
      <x:c r="J3507" s="22" t="n">
        <x:f>G3507/I3507*H3507</x:f>
        <x:v>0.013283569557756315</x:v>
      </x:c>
      <x:c r="K3507" s="13" t="str">
        <x:v>ISIC4:28</x:v>
      </x:c>
      <x:c r="L3507" s="15" t="n">
        <x:f>'Crosswalk'!C32</x:f>
        <x:v>0</x:v>
      </x:c>
      <x:c r="M3507" s="15" t="n">
        <x:f>'Crosswalk'!D32</x:f>
        <x:v>0</x:v>
      </x:c>
      <x:c r="N3507" s="15" t="n">
        <x:f>'Crosswalk'!E32</x:f>
        <x:v>1</x:v>
      </x:c>
      <x:c r="O3507" s="15" t="n">
        <x:f>'Crosswalk'!F32</x:f>
        <x:v>0</x:v>
      </x:c>
      <x:c r="P3507" s="15" t="n">
        <x:f>'Crosswalk'!G32</x:f>
        <x:v>0</x:v>
      </x:c>
      <x:c r="Q3507" s="15" t="n">
        <x:f>'Crosswalk'!H32</x:f>
        <x:v>0</x:v>
      </x:c>
      <x:c r="R3507" s="15" t="n">
        <x:f>'Crosswalk'!I32</x:f>
        <x:v>0</x:v>
      </x:c>
      <x:c r="S3507" s="15" t="n">
        <x:f>'Crosswalk'!J32</x:f>
        <x:v>0</x:v>
      </x:c>
      <x:c r="T3507" s="15" t="n">
        <x:f>'Crosswalk'!K32</x:f>
        <x:v>0</x:v>
      </x:c>
      <x:c r="U3507" s="15" t="n">
        <x:f>'Crosswalk'!L32</x:f>
        <x:v>0</x:v>
      </x:c>
      <x:c r="V3507" s="15" t="n">
        <x:f>'Crosswalk'!M32</x:f>
        <x:v>0</x:v>
      </x:c>
      <x:c r="W3507" s="15" t="n">
        <x:f>'Crosswalk'!N32</x:f>
        <x:v>0</x:v>
      </x:c>
      <x:c r="X3507" s="18" t="str">
        <x:v>LFS - Labour Force Survey</x:v>
      </x:c>
      <x:c r="Y3507" s="13" t="str"/>
      <x:c r="Z3507" s="18" t="str">
        <x:v>National 2024 division composition. Observed national industry detail; used only for composition within 2024 ILO modelled margins.</x:v>
      </x:c>
      <x:c r="AA3507" s="13" t="str"/>
      <x:c r="AB3507" s="13" t="str">
        <x:v>https://rplumber.ilo.org/data/indicator?format=.csv.gz&amp;id=EMP_TEMP_SEX_EC2_NB_A</x:v>
      </x:c>
    </x:row>
    <x:row r="3508" ht="48" customHeight="1">
      <x:c r="A3508" s="2" t="str">
        <x:v>PHL</x:v>
      </x:c>
      <x:c r="B3508" s="2" t="str">
        <x:v>C</x:v>
      </x:c>
      <x:c r="C3508" s="2" t="str">
        <x:v>PHL</x:v>
      </x:c>
      <x:c r="D3508" s="2" t="n">
        <x:v>2024</x:v>
      </x:c>
      <x:c r="E3508" s="2" t="str">
        <x:v>EC2_ISIC4_C29</x:v>
      </x:c>
      <x:c r="F3508" s="17" t="str">
        <x:v>Economic activity (ISIC-Rev.4), 2 digit level: 29 - Manufacture of motor vehicles, trailers and semi-trailers</x:v>
      </x:c>
      <x:c r="G3508" s="19" t="n">
        <x:v>54.583</x:v>
      </x:c>
      <x:c r="H3508" s="20" t="n">
        <x:v>1</x:v>
      </x:c>
      <x:c r="I3508" s="19" t="n">
        <x:f>SUM(G3489:G3512)</x:f>
        <x:v>3561.0910000000003</x:v>
      </x:c>
      <x:c r="J3508" s="20" t="n">
        <x:f>G3508/I3508*H3508</x:f>
        <x:v>0.015327606062299446</x:v>
      </x:c>
      <x:c r="K3508" s="2" t="str">
        <x:v>ISIC4:29</x:v>
      </x:c>
      <x:c r="L3508" s="14" t="n">
        <x:f>'Crosswalk'!C33</x:f>
        <x:v>0</x:v>
      </x:c>
      <x:c r="M3508" s="14" t="n">
        <x:f>'Crosswalk'!D33</x:f>
        <x:v>0</x:v>
      </x:c>
      <x:c r="N3508" s="14" t="n">
        <x:f>'Crosswalk'!E33</x:f>
        <x:v>0</x:v>
      </x:c>
      <x:c r="O3508" s="14" t="n">
        <x:f>'Crosswalk'!F33</x:f>
        <x:v>1</x:v>
      </x:c>
      <x:c r="P3508" s="14" t="n">
        <x:f>'Crosswalk'!G33</x:f>
        <x:v>0</x:v>
      </x:c>
      <x:c r="Q3508" s="14" t="n">
        <x:f>'Crosswalk'!H33</x:f>
        <x:v>0</x:v>
      </x:c>
      <x:c r="R3508" s="14" t="n">
        <x:f>'Crosswalk'!I33</x:f>
        <x:v>0</x:v>
      </x:c>
      <x:c r="S3508" s="14" t="n">
        <x:f>'Crosswalk'!J33</x:f>
        <x:v>0</x:v>
      </x:c>
      <x:c r="T3508" s="14" t="n">
        <x:f>'Crosswalk'!K33</x:f>
        <x:v>0</x:v>
      </x:c>
      <x:c r="U3508" s="14" t="n">
        <x:f>'Crosswalk'!L33</x:f>
        <x:v>0</x:v>
      </x:c>
      <x:c r="V3508" s="14" t="n">
        <x:f>'Crosswalk'!M33</x:f>
        <x:v>0</x:v>
      </x:c>
      <x:c r="W3508" s="14" t="n">
        <x:f>'Crosswalk'!N33</x:f>
        <x:v>0</x:v>
      </x:c>
      <x:c r="X3508" s="17" t="str">
        <x:v>LFS - Labour Force Survey</x:v>
      </x:c>
      <x:c r="Y3508" s="2" t="str"/>
      <x:c r="Z3508" s="17" t="str">
        <x:v>National 2024 division composition. Observed national industry detail; used only for composition within 2024 ILO modelled margins.</x:v>
      </x:c>
      <x:c r="AA3508" s="2" t="str"/>
      <x:c r="AB3508" s="2" t="str">
        <x:v>https://rplumber.ilo.org/data/indicator?format=.csv.gz&amp;id=EMP_TEMP_SEX_EC2_NB_A</x:v>
      </x:c>
    </x:row>
    <x:row r="3509" ht="48" customHeight="1">
      <x:c r="A3509" s="13" t="str">
        <x:v>PHL</x:v>
      </x:c>
      <x:c r="B3509" s="13" t="str">
        <x:v>C</x:v>
      </x:c>
      <x:c r="C3509" s="13" t="str">
        <x:v>PHL</x:v>
      </x:c>
      <x:c r="D3509" s="13" t="n">
        <x:v>2024</x:v>
      </x:c>
      <x:c r="E3509" s="13" t="str">
        <x:v>EC2_ISIC4_C30</x:v>
      </x:c>
      <x:c r="F3509" s="18" t="str">
        <x:v>Economic activity (ISIC-Rev.4), 2 digit level: 30 - Manufacture of other transport equipment</x:v>
      </x:c>
      <x:c r="G3509" s="21" t="n">
        <x:v>31.295</x:v>
      </x:c>
      <x:c r="H3509" s="22" t="n">
        <x:v>1</x:v>
      </x:c>
      <x:c r="I3509" s="21" t="n">
        <x:f>SUM(G3489:G3512)</x:f>
        <x:v>3561.0910000000003</x:v>
      </x:c>
      <x:c r="J3509" s="22" t="n">
        <x:f>G3509/I3509*H3509</x:f>
        <x:v>0.00878803714928936</x:v>
      </x:c>
      <x:c r="K3509" s="13" t="str">
        <x:v>ISIC4:30</x:v>
      </x:c>
      <x:c r="L3509" s="15" t="n">
        <x:f>'Crosswalk'!C34</x:f>
        <x:v>0</x:v>
      </x:c>
      <x:c r="M3509" s="15" t="n">
        <x:f>'Crosswalk'!D34</x:f>
        <x:v>0</x:v>
      </x:c>
      <x:c r="N3509" s="15" t="n">
        <x:f>'Crosswalk'!E34</x:f>
        <x:v>0.9</x:v>
      </x:c>
      <x:c r="O3509" s="15" t="n">
        <x:f>'Crosswalk'!F34</x:f>
        <x:v>0.1</x:v>
      </x:c>
      <x:c r="P3509" s="15" t="n">
        <x:f>'Crosswalk'!G34</x:f>
        <x:v>0</x:v>
      </x:c>
      <x:c r="Q3509" s="15" t="n">
        <x:f>'Crosswalk'!H34</x:f>
        <x:v>0</x:v>
      </x:c>
      <x:c r="R3509" s="15" t="n">
        <x:f>'Crosswalk'!I34</x:f>
        <x:v>0</x:v>
      </x:c>
      <x:c r="S3509" s="15" t="n">
        <x:f>'Crosswalk'!J34</x:f>
        <x:v>0</x:v>
      </x:c>
      <x:c r="T3509" s="15" t="n">
        <x:f>'Crosswalk'!K34</x:f>
        <x:v>0</x:v>
      </x:c>
      <x:c r="U3509" s="15" t="n">
        <x:f>'Crosswalk'!L34</x:f>
        <x:v>0</x:v>
      </x:c>
      <x:c r="V3509" s="15" t="n">
        <x:f>'Crosswalk'!M34</x:f>
        <x:v>0</x:v>
      </x:c>
      <x:c r="W3509" s="15" t="n">
        <x:f>'Crosswalk'!N34</x:f>
        <x:v>0</x:v>
      </x:c>
      <x:c r="X3509" s="18" t="str">
        <x:v>LFS - Labour Force Survey</x:v>
      </x:c>
      <x:c r="Y3509" s="13" t="str"/>
      <x:c r="Z3509" s="18" t="str">
        <x:v>National 2024 division composition. Observed national industry detail; used only for composition within 2024 ILO modelled margins.</x:v>
      </x:c>
      <x:c r="AA3509" s="13" t="str"/>
      <x:c r="AB3509" s="13" t="str">
        <x:v>https://rplumber.ilo.org/data/indicator?format=.csv.gz&amp;id=EMP_TEMP_SEX_EC2_NB_A</x:v>
      </x:c>
    </x:row>
    <x:row r="3510" ht="48" customHeight="1">
      <x:c r="A3510" s="2" t="str">
        <x:v>PHL</x:v>
      </x:c>
      <x:c r="B3510" s="2" t="str">
        <x:v>C</x:v>
      </x:c>
      <x:c r="C3510" s="2" t="str">
        <x:v>PHL</x:v>
      </x:c>
      <x:c r="D3510" s="2" t="n">
        <x:v>2024</x:v>
      </x:c>
      <x:c r="E3510" s="2" t="str">
        <x:v>EC2_ISIC4_C31</x:v>
      </x:c>
      <x:c r="F3510" s="17" t="str">
        <x:v>Economic activity (ISIC-Rev.4), 2 digit level: 31 - Manufacture of furniture</x:v>
      </x:c>
      <x:c r="G3510" s="19" t="n">
        <x:v>112.269</x:v>
      </x:c>
      <x:c r="H3510" s="20" t="n">
        <x:v>1</x:v>
      </x:c>
      <x:c r="I3510" s="19" t="n">
        <x:f>SUM(G3489:G3512)</x:f>
        <x:v>3561.0910000000003</x:v>
      </x:c>
      <x:c r="J3510" s="20" t="n">
        <x:f>G3510/I3510*H3510</x:f>
        <x:v>0.031526574299842375</x:v>
      </x:c>
      <x:c r="K3510" s="2" t="str">
        <x:v>ISIC4:31</x:v>
      </x:c>
      <x:c r="L3510" s="14" t="n">
        <x:f>'Crosswalk'!C35</x:f>
        <x:v>0</x:v>
      </x:c>
      <x:c r="M3510" s="14" t="n">
        <x:f>'Crosswalk'!D35</x:f>
        <x:v>0</x:v>
      </x:c>
      <x:c r="N3510" s="14" t="n">
        <x:f>'Crosswalk'!E35</x:f>
        <x:v>0</x:v>
      </x:c>
      <x:c r="O3510" s="14" t="n">
        <x:f>'Crosswalk'!F35</x:f>
        <x:v>1</x:v>
      </x:c>
      <x:c r="P3510" s="14" t="n">
        <x:f>'Crosswalk'!G35</x:f>
        <x:v>0</x:v>
      </x:c>
      <x:c r="Q3510" s="14" t="n">
        <x:f>'Crosswalk'!H35</x:f>
        <x:v>0</x:v>
      </x:c>
      <x:c r="R3510" s="14" t="n">
        <x:f>'Crosswalk'!I35</x:f>
        <x:v>0</x:v>
      </x:c>
      <x:c r="S3510" s="14" t="n">
        <x:f>'Crosswalk'!J35</x:f>
        <x:v>0</x:v>
      </x:c>
      <x:c r="T3510" s="14" t="n">
        <x:f>'Crosswalk'!K35</x:f>
        <x:v>0</x:v>
      </x:c>
      <x:c r="U3510" s="14" t="n">
        <x:f>'Crosswalk'!L35</x:f>
        <x:v>0</x:v>
      </x:c>
      <x:c r="V3510" s="14" t="n">
        <x:f>'Crosswalk'!M35</x:f>
        <x:v>0</x:v>
      </x:c>
      <x:c r="W3510" s="14" t="n">
        <x:f>'Crosswalk'!N35</x:f>
        <x:v>0</x:v>
      </x:c>
      <x:c r="X3510" s="17" t="str">
        <x:v>LFS - Labour Force Survey</x:v>
      </x:c>
      <x:c r="Y3510" s="2" t="str"/>
      <x:c r="Z3510" s="17" t="str">
        <x:v>National 2024 division composition. Observed national industry detail; used only for composition within 2024 ILO modelled margins.</x:v>
      </x:c>
      <x:c r="AA3510" s="2" t="str"/>
      <x:c r="AB3510" s="2" t="str">
        <x:v>https://rplumber.ilo.org/data/indicator?format=.csv.gz&amp;id=EMP_TEMP_SEX_EC2_NB_A</x:v>
      </x:c>
    </x:row>
    <x:row r="3511" ht="48" customHeight="1">
      <x:c r="A3511" s="13" t="str">
        <x:v>PHL</x:v>
      </x:c>
      <x:c r="B3511" s="13" t="str">
        <x:v>C</x:v>
      </x:c>
      <x:c r="C3511" s="13" t="str">
        <x:v>PHL</x:v>
      </x:c>
      <x:c r="D3511" s="13" t="n">
        <x:v>2024</x:v>
      </x:c>
      <x:c r="E3511" s="13" t="str">
        <x:v>EC2_ISIC4_C32</x:v>
      </x:c>
      <x:c r="F3511" s="18" t="str">
        <x:v>Economic activity (ISIC-Rev.4), 2 digit level: 32 - Other manufacturing</x:v>
      </x:c>
      <x:c r="G3511" s="21" t="n">
        <x:v>79.235</x:v>
      </x:c>
      <x:c r="H3511" s="22" t="n">
        <x:v>1</x:v>
      </x:c>
      <x:c r="I3511" s="21" t="n">
        <x:f>SUM(G3489:G3512)</x:f>
        <x:v>3561.0910000000003</x:v>
      </x:c>
      <x:c r="J3511" s="22" t="n">
        <x:f>G3511/I3511*H3511</x:f>
        <x:v>0.022250203659496485</x:v>
      </x:c>
      <x:c r="K3511" s="13" t="str">
        <x:v>ISIC4:32</x:v>
      </x:c>
      <x:c r="L3511" s="15" t="n">
        <x:f>'Crosswalk'!C36</x:f>
        <x:v>0</x:v>
      </x:c>
      <x:c r="M3511" s="15" t="n">
        <x:f>'Crosswalk'!D36</x:f>
        <x:v>0</x:v>
      </x:c>
      <x:c r="N3511" s="15" t="n">
        <x:f>'Crosswalk'!E36</x:f>
        <x:v>0.1</x:v>
      </x:c>
      <x:c r="O3511" s="15" t="n">
        <x:f>'Crosswalk'!F36</x:f>
        <x:v>0.65</x:v>
      </x:c>
      <x:c r="P3511" s="15" t="n">
        <x:f>'Crosswalk'!G36</x:f>
        <x:v>0</x:v>
      </x:c>
      <x:c r="Q3511" s="15" t="n">
        <x:f>'Crosswalk'!H36</x:f>
        <x:v>0.25</x:v>
      </x:c>
      <x:c r="R3511" s="15" t="n">
        <x:f>'Crosswalk'!I36</x:f>
        <x:v>0</x:v>
      </x:c>
      <x:c r="S3511" s="15" t="n">
        <x:f>'Crosswalk'!J36</x:f>
        <x:v>0</x:v>
      </x:c>
      <x:c r="T3511" s="15" t="n">
        <x:f>'Crosswalk'!K36</x:f>
        <x:v>0</x:v>
      </x:c>
      <x:c r="U3511" s="15" t="n">
        <x:f>'Crosswalk'!L36</x:f>
        <x:v>0</x:v>
      </x:c>
      <x:c r="V3511" s="15" t="n">
        <x:f>'Crosswalk'!M36</x:f>
        <x:v>0</x:v>
      </x:c>
      <x:c r="W3511" s="15" t="n">
        <x:f>'Crosswalk'!N36</x:f>
        <x:v>0</x:v>
      </x:c>
      <x:c r="X3511" s="18" t="str">
        <x:v>LFS - Labour Force Survey</x:v>
      </x:c>
      <x:c r="Y3511" s="13" t="str"/>
      <x:c r="Z3511" s="18" t="str">
        <x:v>National 2024 division composition. Observed national industry detail; used only for composition within 2024 ILO modelled margins.</x:v>
      </x:c>
      <x:c r="AA3511" s="13" t="str"/>
      <x:c r="AB3511" s="13" t="str">
        <x:v>https://rplumber.ilo.org/data/indicator?format=.csv.gz&amp;id=EMP_TEMP_SEX_EC2_NB_A</x:v>
      </x:c>
    </x:row>
    <x:row r="3512" ht="48" customHeight="1">
      <x:c r="A3512" s="2" t="str">
        <x:v>PHL</x:v>
      </x:c>
      <x:c r="B3512" s="2" t="str">
        <x:v>C</x:v>
      </x:c>
      <x:c r="C3512" s="2" t="str">
        <x:v>PHL</x:v>
      </x:c>
      <x:c r="D3512" s="2" t="n">
        <x:v>2024</x:v>
      </x:c>
      <x:c r="E3512" s="2" t="str">
        <x:v>EC2_ISIC4_C33</x:v>
      </x:c>
      <x:c r="F3512" s="17" t="str">
        <x:v>Economic activity (ISIC-Rev.4), 2 digit level: 33 - Repair and installation of machinery and equipment</x:v>
      </x:c>
      <x:c r="G3512" s="19" t="n">
        <x:v>108.975</x:v>
      </x:c>
      <x:c r="H3512" s="20" t="n">
        <x:v>1</x:v>
      </x:c>
      <x:c r="I3512" s="19" t="n">
        <x:f>SUM(G3489:G3512)</x:f>
        <x:v>3561.0910000000003</x:v>
      </x:c>
      <x:c r="J3512" s="20" t="n">
        <x:f>G3512/I3512*H3512</x:f>
        <x:v>0.030601576876299982</x:v>
      </x:c>
      <x:c r="K3512" s="2" t="str">
        <x:v>ISIC4:33</x:v>
      </x:c>
      <x:c r="L3512" s="14" t="n">
        <x:f>'Crosswalk'!C37</x:f>
        <x:v>0</x:v>
      </x:c>
      <x:c r="M3512" s="14" t="n">
        <x:f>'Crosswalk'!D37</x:f>
        <x:v>0</x:v>
      </x:c>
      <x:c r="N3512" s="14" t="n">
        <x:f>'Crosswalk'!E37</x:f>
        <x:v>1</x:v>
      </x:c>
      <x:c r="O3512" s="14" t="n">
        <x:f>'Crosswalk'!F37</x:f>
        <x:v>0</x:v>
      </x:c>
      <x:c r="P3512" s="14" t="n">
        <x:f>'Crosswalk'!G37</x:f>
        <x:v>0</x:v>
      </x:c>
      <x:c r="Q3512" s="14" t="n">
        <x:f>'Crosswalk'!H37</x:f>
        <x:v>0</x:v>
      </x:c>
      <x:c r="R3512" s="14" t="n">
        <x:f>'Crosswalk'!I37</x:f>
        <x:v>0</x:v>
      </x:c>
      <x:c r="S3512" s="14" t="n">
        <x:f>'Crosswalk'!J37</x:f>
        <x:v>0</x:v>
      </x:c>
      <x:c r="T3512" s="14" t="n">
        <x:f>'Crosswalk'!K37</x:f>
        <x:v>0</x:v>
      </x:c>
      <x:c r="U3512" s="14" t="n">
        <x:f>'Crosswalk'!L37</x:f>
        <x:v>0</x:v>
      </x:c>
      <x:c r="V3512" s="14" t="n">
        <x:f>'Crosswalk'!M37</x:f>
        <x:v>0</x:v>
      </x:c>
      <x:c r="W3512" s="14" t="n">
        <x:f>'Crosswalk'!N37</x:f>
        <x:v>0</x:v>
      </x:c>
      <x:c r="X3512" s="17" t="str">
        <x:v>LFS - Labour Force Survey</x:v>
      </x:c>
      <x:c r="Y3512" s="2" t="str"/>
      <x:c r="Z3512" s="17" t="str">
        <x:v>National 2024 division composition. Observed national industry detail; used only for composition within 2024 ILO modelled margins.</x:v>
      </x:c>
      <x:c r="AA3512" s="2" t="str"/>
      <x:c r="AB3512" s="2" t="str">
        <x:v>https://rplumber.ilo.org/data/indicator?format=.csv.gz&amp;id=EMP_TEMP_SEX_EC2_NB_A</x:v>
      </x:c>
    </x:row>
    <x:row r="3513" ht="48" customHeight="1">
      <x:c r="A3513" s="13" t="str">
        <x:v>PHL</x:v>
      </x:c>
      <x:c r="B3513" s="13" t="str">
        <x:v>DE</x:v>
      </x:c>
      <x:c r="C3513" s="13" t="str">
        <x:v>PHL</x:v>
      </x:c>
      <x:c r="D3513" s="13" t="n">
        <x:v>2024</x:v>
      </x:c>
      <x:c r="E3513" s="13" t="str">
        <x:v>EC2_ISIC4_D35</x:v>
      </x:c>
      <x:c r="F3513" s="18" t="str">
        <x:v>Economic activity (ISIC-Rev.4), 2 digit level: 35 - Electricity, gas, steam and air conditioning supply</x:v>
      </x:c>
      <x:c r="G3513" s="21" t="n">
        <x:v>87.164</x:v>
      </x:c>
      <x:c r="H3513" s="22" t="n">
        <x:v>1</x:v>
      </x:c>
      <x:c r="I3513" s="21" t="n">
        <x:f>SUM(G3513:G3517)</x:f>
        <x:v>178.788</x:v>
      </x:c>
      <x:c r="J3513" s="22" t="n">
        <x:f>G3513/I3513*H3513</x:f>
        <x:v>0.4875271271002528</x:v>
      </x:c>
      <x:c r="K3513" s="13" t="str">
        <x:v>ISIC4:35</x:v>
      </x:c>
      <x:c r="L3513" s="15" t="n">
        <x:f>'Crosswalk'!C38</x:f>
        <x:v>0</x:v>
      </x:c>
      <x:c r="M3513" s="15" t="n">
        <x:f>'Crosswalk'!D38</x:f>
        <x:v>0</x:v>
      </x:c>
      <x:c r="N3513" s="15" t="n">
        <x:f>'Crosswalk'!E38</x:f>
        <x:v>0</x:v>
      </x:c>
      <x:c r="O3513" s="15" t="n">
        <x:f>'Crosswalk'!F38</x:f>
        <x:v>0</x:v>
      </x:c>
      <x:c r="P3513" s="15" t="n">
        <x:f>'Crosswalk'!G38</x:f>
        <x:v>0</x:v>
      </x:c>
      <x:c r="Q3513" s="15" t="n">
        <x:f>'Crosswalk'!H38</x:f>
        <x:v>0</x:v>
      </x:c>
      <x:c r="R3513" s="15" t="n">
        <x:f>'Crosswalk'!I38</x:f>
        <x:v>0</x:v>
      </x:c>
      <x:c r="S3513" s="15" t="n">
        <x:f>'Crosswalk'!J38</x:f>
        <x:v>0</x:v>
      </x:c>
      <x:c r="T3513" s="15" t="n">
        <x:f>'Crosswalk'!K38</x:f>
        <x:v>0</x:v>
      </x:c>
      <x:c r="U3513" s="15" t="n">
        <x:f>'Crosswalk'!L38</x:f>
        <x:v>1</x:v>
      </x:c>
      <x:c r="V3513" s="15" t="n">
        <x:f>'Crosswalk'!M38</x:f>
        <x:v>0</x:v>
      </x:c>
      <x:c r="W3513" s="15" t="n">
        <x:f>'Crosswalk'!N38</x:f>
        <x:v>0</x:v>
      </x:c>
      <x:c r="X3513" s="18" t="str">
        <x:v>LFS - Labour Force Survey</x:v>
      </x:c>
      <x:c r="Y3513" s="13" t="str"/>
      <x:c r="Z3513" s="18" t="str">
        <x:v>National 2024 division composition. Observed national industry detail; used only for composition within 2024 ILO modelled margins.</x:v>
      </x:c>
      <x:c r="AA3513" s="13" t="str"/>
      <x:c r="AB3513" s="13" t="str">
        <x:v>https://rplumber.ilo.org/data/indicator?format=.csv.gz&amp;id=EMP_TEMP_SEX_EC2_NB_A</x:v>
      </x:c>
    </x:row>
    <x:row r="3514" ht="48" customHeight="1">
      <x:c r="A3514" s="2" t="str">
        <x:v>PHL</x:v>
      </x:c>
      <x:c r="B3514" s="2" t="str">
        <x:v>DE</x:v>
      </x:c>
      <x:c r="C3514" s="2" t="str">
        <x:v>PHL</x:v>
      </x:c>
      <x:c r="D3514" s="2" t="n">
        <x:v>2024</x:v>
      </x:c>
      <x:c r="E3514" s="2" t="str">
        <x:v>EC2_ISIC4_E36</x:v>
      </x:c>
      <x:c r="F3514" s="17" t="str">
        <x:v>Economic activity (ISIC-Rev.4), 2 digit level: 36 - Water collection, treatment and supply</x:v>
      </x:c>
      <x:c r="G3514" s="19" t="n">
        <x:v>49.481</x:v>
      </x:c>
      <x:c r="H3514" s="20" t="n">
        <x:v>1</x:v>
      </x:c>
      <x:c r="I3514" s="19" t="n">
        <x:f>SUM(G3513:G3517)</x:f>
        <x:v>178.788</x:v>
      </x:c>
      <x:c r="J3514" s="20" t="n">
        <x:f>G3514/I3514*H3514</x:f>
        <x:v>0.27675794796071324</x:v>
      </x:c>
      <x:c r="K3514" s="2" t="str">
        <x:v>ISIC4:36</x:v>
      </x:c>
      <x:c r="L3514" s="14" t="n">
        <x:f>'Crosswalk'!C39</x:f>
        <x:v>0</x:v>
      </x:c>
      <x:c r="M3514" s="14" t="n">
        <x:f>'Crosswalk'!D39</x:f>
        <x:v>0</x:v>
      </x:c>
      <x:c r="N3514" s="14" t="n">
        <x:f>'Crosswalk'!E39</x:f>
        <x:v>0</x:v>
      </x:c>
      <x:c r="O3514" s="14" t="n">
        <x:f>'Crosswalk'!F39</x:f>
        <x:v>0</x:v>
      </x:c>
      <x:c r="P3514" s="14" t="n">
        <x:f>'Crosswalk'!G39</x:f>
        <x:v>0</x:v>
      </x:c>
      <x:c r="Q3514" s="14" t="n">
        <x:f>'Crosswalk'!H39</x:f>
        <x:v>0</x:v>
      </x:c>
      <x:c r="R3514" s="14" t="n">
        <x:f>'Crosswalk'!I39</x:f>
        <x:v>0</x:v>
      </x:c>
      <x:c r="S3514" s="14" t="n">
        <x:f>'Crosswalk'!J39</x:f>
        <x:v>0</x:v>
      </x:c>
      <x:c r="T3514" s="14" t="n">
        <x:f>'Crosswalk'!K39</x:f>
        <x:v>0</x:v>
      </x:c>
      <x:c r="U3514" s="14" t="n">
        <x:f>'Crosswalk'!L39</x:f>
        <x:v>1</x:v>
      </x:c>
      <x:c r="V3514" s="14" t="n">
        <x:f>'Crosswalk'!M39</x:f>
        <x:v>0</x:v>
      </x:c>
      <x:c r="W3514" s="14" t="n">
        <x:f>'Crosswalk'!N39</x:f>
        <x:v>0</x:v>
      </x:c>
      <x:c r="X3514" s="17" t="str">
        <x:v>LFS - Labour Force Survey</x:v>
      </x:c>
      <x:c r="Y3514" s="2" t="str"/>
      <x:c r="Z3514" s="17" t="str">
        <x:v>National 2024 division composition. Observed national industry detail; used only for composition within 2024 ILO modelled margins.</x:v>
      </x:c>
      <x:c r="AA3514" s="2" t="str"/>
      <x:c r="AB3514" s="2" t="str">
        <x:v>https://rplumber.ilo.org/data/indicator?format=.csv.gz&amp;id=EMP_TEMP_SEX_EC2_NB_A</x:v>
      </x:c>
    </x:row>
    <x:row r="3515" ht="48" customHeight="1">
      <x:c r="A3515" s="13" t="str">
        <x:v>PHL</x:v>
      </x:c>
      <x:c r="B3515" s="13" t="str">
        <x:v>DE</x:v>
      </x:c>
      <x:c r="C3515" s="13" t="str">
        <x:v>PHL</x:v>
      </x:c>
      <x:c r="D3515" s="13" t="n">
        <x:v>2024</x:v>
      </x:c>
      <x:c r="E3515" s="13" t="str">
        <x:v>EC2_ISIC4_E37</x:v>
      </x:c>
      <x:c r="F3515" s="18" t="str">
        <x:v>Economic activity (ISIC-Rev.4), 2 digit level: 37 - Sewerage</x:v>
      </x:c>
      <x:c r="G3515" s="21" t="n">
        <x:v>2.57</x:v>
      </x:c>
      <x:c r="H3515" s="22" t="n">
        <x:v>1</x:v>
      </x:c>
      <x:c r="I3515" s="21" t="n">
        <x:f>SUM(G3513:G3517)</x:f>
        <x:v>178.788</x:v>
      </x:c>
      <x:c r="J3515" s="22" t="n">
        <x:f>G3515/I3515*H3515</x:f>
        <x:v>0.014374566525717608</x:v>
      </x:c>
      <x:c r="K3515" s="13" t="str">
        <x:v>ISIC4:37</x:v>
      </x:c>
      <x:c r="L3515" s="15" t="n">
        <x:f>'Crosswalk'!C40</x:f>
        <x:v>0</x:v>
      </x:c>
      <x:c r="M3515" s="15" t="n">
        <x:f>'Crosswalk'!D40</x:f>
        <x:v>0</x:v>
      </x:c>
      <x:c r="N3515" s="15" t="n">
        <x:f>'Crosswalk'!E40</x:f>
        <x:v>0</x:v>
      </x:c>
      <x:c r="O3515" s="15" t="n">
        <x:f>'Crosswalk'!F40</x:f>
        <x:v>0</x:v>
      </x:c>
      <x:c r="P3515" s="15" t="n">
        <x:f>'Crosswalk'!G40</x:f>
        <x:v>0</x:v>
      </x:c>
      <x:c r="Q3515" s="15" t="n">
        <x:f>'Crosswalk'!H40</x:f>
        <x:v>0</x:v>
      </x:c>
      <x:c r="R3515" s="15" t="n">
        <x:f>'Crosswalk'!I40</x:f>
        <x:v>0</x:v>
      </x:c>
      <x:c r="S3515" s="15" t="n">
        <x:f>'Crosswalk'!J40</x:f>
        <x:v>0</x:v>
      </x:c>
      <x:c r="T3515" s="15" t="n">
        <x:f>'Crosswalk'!K40</x:f>
        <x:v>0</x:v>
      </x:c>
      <x:c r="U3515" s="15" t="n">
        <x:f>'Crosswalk'!L40</x:f>
        <x:v>1</x:v>
      </x:c>
      <x:c r="V3515" s="15" t="n">
        <x:f>'Crosswalk'!M40</x:f>
        <x:v>0</x:v>
      </x:c>
      <x:c r="W3515" s="15" t="n">
        <x:f>'Crosswalk'!N40</x:f>
        <x:v>0</x:v>
      </x:c>
      <x:c r="X3515" s="18" t="str">
        <x:v>LFS - Labour Force Survey</x:v>
      </x:c>
      <x:c r="Y3515" s="13" t="str"/>
      <x:c r="Z3515" s="18" t="str">
        <x:v>National 2024 division composition. Observed national industry detail; used only for composition within 2024 ILO modelled margins.</x:v>
      </x:c>
      <x:c r="AA3515" s="13" t="str"/>
      <x:c r="AB3515" s="13" t="str">
        <x:v>https://rplumber.ilo.org/data/indicator?format=.csv.gz&amp;id=EMP_TEMP_SEX_EC2_NB_A</x:v>
      </x:c>
    </x:row>
    <x:row r="3516" ht="48" customHeight="1">
      <x:c r="A3516" s="2" t="str">
        <x:v>PHL</x:v>
      </x:c>
      <x:c r="B3516" s="2" t="str">
        <x:v>DE</x:v>
      </x:c>
      <x:c r="C3516" s="2" t="str">
        <x:v>PHL</x:v>
      </x:c>
      <x:c r="D3516" s="2" t="n">
        <x:v>2024</x:v>
      </x:c>
      <x:c r="E3516" s="2" t="str">
        <x:v>EC2_ISIC4_E38</x:v>
      </x:c>
      <x:c r="F3516" s="17" t="str">
        <x:v>Economic activity (ISIC-Rev.4), 2 digit level: 38 - Waste collection, treatment and disposal activities; materials recovery</x:v>
      </x:c>
      <x:c r="G3516" s="19" t="n">
        <x:v>38.369</x:v>
      </x:c>
      <x:c r="H3516" s="20" t="n">
        <x:v>1</x:v>
      </x:c>
      <x:c r="I3516" s="19" t="n">
        <x:f>SUM(G3513:G3517)</x:f>
        <x:v>178.788</x:v>
      </x:c>
      <x:c r="J3516" s="20" t="n">
        <x:f>G3516/I3516*H3516</x:f>
        <x:v>0.21460612569076223</x:v>
      </x:c>
      <x:c r="K3516" s="2" t="str">
        <x:v>ISIC4:38</x:v>
      </x:c>
      <x:c r="L3516" s="14" t="n">
        <x:f>'Crosswalk'!C41</x:f>
        <x:v>0</x:v>
      </x:c>
      <x:c r="M3516" s="14" t="n">
        <x:f>'Crosswalk'!D41</x:f>
        <x:v>0</x:v>
      </x:c>
      <x:c r="N3516" s="14" t="n">
        <x:f>'Crosswalk'!E41</x:f>
        <x:v>1</x:v>
      </x:c>
      <x:c r="O3516" s="14" t="n">
        <x:f>'Crosswalk'!F41</x:f>
        <x:v>0</x:v>
      </x:c>
      <x:c r="P3516" s="14" t="n">
        <x:f>'Crosswalk'!G41</x:f>
        <x:v>0</x:v>
      </x:c>
      <x:c r="Q3516" s="14" t="n">
        <x:f>'Crosswalk'!H41</x:f>
        <x:v>0</x:v>
      </x:c>
      <x:c r="R3516" s="14" t="n">
        <x:f>'Crosswalk'!I41</x:f>
        <x:v>0</x:v>
      </x:c>
      <x:c r="S3516" s="14" t="n">
        <x:f>'Crosswalk'!J41</x:f>
        <x:v>0</x:v>
      </x:c>
      <x:c r="T3516" s="14" t="n">
        <x:f>'Crosswalk'!K41</x:f>
        <x:v>0</x:v>
      </x:c>
      <x:c r="U3516" s="14" t="n">
        <x:f>'Crosswalk'!L41</x:f>
        <x:v>0</x:v>
      </x:c>
      <x:c r="V3516" s="14" t="n">
        <x:f>'Crosswalk'!M41</x:f>
        <x:v>0</x:v>
      </x:c>
      <x:c r="W3516" s="14" t="n">
        <x:f>'Crosswalk'!N41</x:f>
        <x:v>0</x:v>
      </x:c>
      <x:c r="X3516" s="17" t="str">
        <x:v>LFS - Labour Force Survey</x:v>
      </x:c>
      <x:c r="Y3516" s="2" t="str"/>
      <x:c r="Z3516" s="17" t="str">
        <x:v>National 2024 division composition. Observed national industry detail; used only for composition within 2024 ILO modelled margins.</x:v>
      </x:c>
      <x:c r="AA3516" s="2" t="str"/>
      <x:c r="AB3516" s="2" t="str">
        <x:v>https://rplumber.ilo.org/data/indicator?format=.csv.gz&amp;id=EMP_TEMP_SEX_EC2_NB_A</x:v>
      </x:c>
    </x:row>
    <x:row r="3517" ht="48" customHeight="1">
      <x:c r="A3517" s="13" t="str">
        <x:v>PHL</x:v>
      </x:c>
      <x:c r="B3517" s="13" t="str">
        <x:v>DE</x:v>
      </x:c>
      <x:c r="C3517" s="13" t="str">
        <x:v>PHL</x:v>
      </x:c>
      <x:c r="D3517" s="13" t="n">
        <x:v>2024</x:v>
      </x:c>
      <x:c r="E3517" s="13" t="str">
        <x:v>EC2_ISIC4_E39</x:v>
      </x:c>
      <x:c r="F3517" s="18" t="str">
        <x:v>Economic activity (ISIC-Rev.4), 2 digit level: 39 - Remediation activities and other waste management services</x:v>
      </x:c>
      <x:c r="G3517" s="21" t="n">
        <x:v>1.204</x:v>
      </x:c>
      <x:c r="H3517" s="22" t="n">
        <x:v>1</x:v>
      </x:c>
      <x:c r="I3517" s="21" t="n">
        <x:f>SUM(G3513:G3517)</x:f>
        <x:v>178.788</x:v>
      </x:c>
      <x:c r="J3517" s="22" t="n">
        <x:f>G3517/I3517*H3517</x:f>
        <x:v>0.006734232722554086</x:v>
      </x:c>
      <x:c r="K3517" s="13" t="str">
        <x:v>ISIC4:39</x:v>
      </x:c>
      <x:c r="L3517" s="15" t="n">
        <x:f>'Crosswalk'!C42</x:f>
        <x:v>0</x:v>
      </x:c>
      <x:c r="M3517" s="15" t="n">
        <x:f>'Crosswalk'!D42</x:f>
        <x:v>0</x:v>
      </x:c>
      <x:c r="N3517" s="15" t="n">
        <x:f>'Crosswalk'!E42</x:f>
        <x:v>1</x:v>
      </x:c>
      <x:c r="O3517" s="15" t="n">
        <x:f>'Crosswalk'!F42</x:f>
        <x:v>0</x:v>
      </x:c>
      <x:c r="P3517" s="15" t="n">
        <x:f>'Crosswalk'!G42</x:f>
        <x:v>0</x:v>
      </x:c>
      <x:c r="Q3517" s="15" t="n">
        <x:f>'Crosswalk'!H42</x:f>
        <x:v>0</x:v>
      </x:c>
      <x:c r="R3517" s="15" t="n">
        <x:f>'Crosswalk'!I42</x:f>
        <x:v>0</x:v>
      </x:c>
      <x:c r="S3517" s="15" t="n">
        <x:f>'Crosswalk'!J42</x:f>
        <x:v>0</x:v>
      </x:c>
      <x:c r="T3517" s="15" t="n">
        <x:f>'Crosswalk'!K42</x:f>
        <x:v>0</x:v>
      </x:c>
      <x:c r="U3517" s="15" t="n">
        <x:f>'Crosswalk'!L42</x:f>
        <x:v>0</x:v>
      </x:c>
      <x:c r="V3517" s="15" t="n">
        <x:f>'Crosswalk'!M42</x:f>
        <x:v>0</x:v>
      </x:c>
      <x:c r="W3517" s="15" t="n">
        <x:f>'Crosswalk'!N42</x:f>
        <x:v>0</x:v>
      </x:c>
      <x:c r="X3517" s="18" t="str">
        <x:v>LFS - Labour Force Survey</x:v>
      </x:c>
      <x:c r="Y3517" s="13" t="str"/>
      <x:c r="Z3517" s="18" t="str">
        <x:v>National 2024 division composition. Observed national industry detail; used only for composition within 2024 ILO modelled margins.</x:v>
      </x:c>
      <x:c r="AA3517" s="13" t="str"/>
      <x:c r="AB3517" s="13" t="str">
        <x:v>https://rplumber.ilo.org/data/indicator?format=.csv.gz&amp;id=EMP_TEMP_SEX_EC2_NB_A</x:v>
      </x:c>
    </x:row>
    <x:row r="3518" ht="48" customHeight="1">
      <x:c r="A3518" s="2" t="str">
        <x:v>PHL</x:v>
      </x:c>
      <x:c r="B3518" s="2" t="str">
        <x:v>F</x:v>
      </x:c>
      <x:c r="C3518" s="2" t="str">
        <x:v>PHL</x:v>
      </x:c>
      <x:c r="D3518" s="2" t="n">
        <x:v>2024</x:v>
      </x:c>
      <x:c r="E3518" s="2" t="str">
        <x:v>EC2_ISIC4_F41</x:v>
      </x:c>
      <x:c r="F3518" s="17" t="str">
        <x:v>Economic activity (ISIC-Rev.4), 2 digit level: 41 - Construction of buildings</x:v>
      </x:c>
      <x:c r="G3518" s="19" t="n">
        <x:v>3965.869</x:v>
      </x:c>
      <x:c r="H3518" s="20" t="n">
        <x:v>1</x:v>
      </x:c>
      <x:c r="I3518" s="19" t="n">
        <x:f>SUM(G3518:G3520)</x:f>
        <x:v>4683.322</x:v>
      </x:c>
      <x:c r="J3518" s="20" t="n">
        <x:f>G3518/I3518*H3518</x:f>
        <x:v>0.8468068178955024</x:v>
      </x:c>
      <x:c r="K3518" s="2" t="str">
        <x:v>ISIC4:41</x:v>
      </x:c>
      <x:c r="L3518" s="14" t="n">
        <x:f>'Crosswalk'!C43</x:f>
        <x:v>0</x:v>
      </x:c>
      <x:c r="M3518" s="14" t="n">
        <x:f>'Crosswalk'!D43</x:f>
        <x:v>0</x:v>
      </x:c>
      <x:c r="N3518" s="14" t="n">
        <x:f>'Crosswalk'!E43</x:f>
        <x:v>0.5</x:v>
      </x:c>
      <x:c r="O3518" s="14" t="n">
        <x:f>'Crosswalk'!F43</x:f>
        <x:v>0.5</x:v>
      </x:c>
      <x:c r="P3518" s="14" t="n">
        <x:f>'Crosswalk'!G43</x:f>
        <x:v>0</x:v>
      </x:c>
      <x:c r="Q3518" s="14" t="n">
        <x:f>'Crosswalk'!H43</x:f>
        <x:v>0</x:v>
      </x:c>
      <x:c r="R3518" s="14" t="n">
        <x:f>'Crosswalk'!I43</x:f>
        <x:v>0</x:v>
      </x:c>
      <x:c r="S3518" s="14" t="n">
        <x:f>'Crosswalk'!J43</x:f>
        <x:v>0</x:v>
      </x:c>
      <x:c r="T3518" s="14" t="n">
        <x:f>'Crosswalk'!K43</x:f>
        <x:v>0</x:v>
      </x:c>
      <x:c r="U3518" s="14" t="n">
        <x:f>'Crosswalk'!L43</x:f>
        <x:v>0</x:v>
      </x:c>
      <x:c r="V3518" s="14" t="n">
        <x:f>'Crosswalk'!M43</x:f>
        <x:v>0</x:v>
      </x:c>
      <x:c r="W3518" s="14" t="n">
        <x:f>'Crosswalk'!N43</x:f>
        <x:v>0</x:v>
      </x:c>
      <x:c r="X3518" s="17" t="str">
        <x:v>LFS - Labour Force Survey</x:v>
      </x:c>
      <x:c r="Y3518" s="2" t="str"/>
      <x:c r="Z3518" s="17" t="str">
        <x:v>National 2024 division composition. Observed national industry detail; used only for composition within 2024 ILO modelled margins.</x:v>
      </x:c>
      <x:c r="AA3518" s="2" t="str"/>
      <x:c r="AB3518" s="2" t="str">
        <x:v>https://rplumber.ilo.org/data/indicator?format=.csv.gz&amp;id=EMP_TEMP_SEX_EC2_NB_A</x:v>
      </x:c>
    </x:row>
    <x:row r="3519" ht="48" customHeight="1">
      <x:c r="A3519" s="13" t="str">
        <x:v>PHL</x:v>
      </x:c>
      <x:c r="B3519" s="13" t="str">
        <x:v>F</x:v>
      </x:c>
      <x:c r="C3519" s="13" t="str">
        <x:v>PHL</x:v>
      </x:c>
      <x:c r="D3519" s="13" t="n">
        <x:v>2024</x:v>
      </x:c>
      <x:c r="E3519" s="13" t="str">
        <x:v>EC2_ISIC4_F42</x:v>
      </x:c>
      <x:c r="F3519" s="18" t="str">
        <x:v>Economic activity (ISIC-Rev.4), 2 digit level: 42 - Civil engineering</x:v>
      </x:c>
      <x:c r="G3519" s="21" t="n">
        <x:v>297.545</x:v>
      </x:c>
      <x:c r="H3519" s="22" t="n">
        <x:v>1</x:v>
      </x:c>
      <x:c r="I3519" s="21" t="n">
        <x:f>SUM(G3518:G3520)</x:f>
        <x:v>4683.322</x:v>
      </x:c>
      <x:c r="J3519" s="22" t="n">
        <x:f>G3519/I3519*H3519</x:f>
        <x:v>0.0635328939586046</x:v>
      </x:c>
      <x:c r="K3519" s="13" t="str">
        <x:v>ISIC4:42</x:v>
      </x:c>
      <x:c r="L3519" s="15" t="n">
        <x:f>'Crosswalk'!C44</x:f>
        <x:v>0</x:v>
      </x:c>
      <x:c r="M3519" s="15" t="n">
        <x:f>'Crosswalk'!D44</x:f>
        <x:v>0</x:v>
      </x:c>
      <x:c r="N3519" s="15" t="n">
        <x:f>'Crosswalk'!E44</x:f>
        <x:v>1</x:v>
      </x:c>
      <x:c r="O3519" s="15" t="n">
        <x:f>'Crosswalk'!F44</x:f>
        <x:v>0</x:v>
      </x:c>
      <x:c r="P3519" s="15" t="n">
        <x:f>'Crosswalk'!G44</x:f>
        <x:v>0</x:v>
      </x:c>
      <x:c r="Q3519" s="15" t="n">
        <x:f>'Crosswalk'!H44</x:f>
        <x:v>0</x:v>
      </x:c>
      <x:c r="R3519" s="15" t="n">
        <x:f>'Crosswalk'!I44</x:f>
        <x:v>0</x:v>
      </x:c>
      <x:c r="S3519" s="15" t="n">
        <x:f>'Crosswalk'!J44</x:f>
        <x:v>0</x:v>
      </x:c>
      <x:c r="T3519" s="15" t="n">
        <x:f>'Crosswalk'!K44</x:f>
        <x:v>0</x:v>
      </x:c>
      <x:c r="U3519" s="15" t="n">
        <x:f>'Crosswalk'!L44</x:f>
        <x:v>0</x:v>
      </x:c>
      <x:c r="V3519" s="15" t="n">
        <x:f>'Crosswalk'!M44</x:f>
        <x:v>0</x:v>
      </x:c>
      <x:c r="W3519" s="15" t="n">
        <x:f>'Crosswalk'!N44</x:f>
        <x:v>0</x:v>
      </x:c>
      <x:c r="X3519" s="18" t="str">
        <x:v>LFS - Labour Force Survey</x:v>
      </x:c>
      <x:c r="Y3519" s="13" t="str"/>
      <x:c r="Z3519" s="18" t="str">
        <x:v>National 2024 division composition. Observed national industry detail; used only for composition within 2024 ILO modelled margins.</x:v>
      </x:c>
      <x:c r="AA3519" s="13" t="str"/>
      <x:c r="AB3519" s="13" t="str">
        <x:v>https://rplumber.ilo.org/data/indicator?format=.csv.gz&amp;id=EMP_TEMP_SEX_EC2_NB_A</x:v>
      </x:c>
    </x:row>
    <x:row r="3520" ht="48" customHeight="1">
      <x:c r="A3520" s="2" t="str">
        <x:v>PHL</x:v>
      </x:c>
      <x:c r="B3520" s="2" t="str">
        <x:v>F</x:v>
      </x:c>
      <x:c r="C3520" s="2" t="str">
        <x:v>PHL</x:v>
      </x:c>
      <x:c r="D3520" s="2" t="n">
        <x:v>2024</x:v>
      </x:c>
      <x:c r="E3520" s="2" t="str">
        <x:v>EC2_ISIC4_F43</x:v>
      </x:c>
      <x:c r="F3520" s="17" t="str">
        <x:v>Economic activity (ISIC-Rev.4), 2 digit level: 43 - Specialized construction activities</x:v>
      </x:c>
      <x:c r="G3520" s="19" t="n">
        <x:v>419.908</x:v>
      </x:c>
      <x:c r="H3520" s="20" t="n">
        <x:v>1</x:v>
      </x:c>
      <x:c r="I3520" s="19" t="n">
        <x:f>SUM(G3518:G3520)</x:f>
        <x:v>4683.322</x:v>
      </x:c>
      <x:c r="J3520" s="20" t="n">
        <x:f>G3520/I3520*H3520</x:f>
        <x:v>0.08966028814589302</x:v>
      </x:c>
      <x:c r="K3520" s="2" t="str">
        <x:v>ISIC4:43</x:v>
      </x:c>
      <x:c r="L3520" s="14" t="n">
        <x:f>'Crosswalk'!C45</x:f>
        <x:v>0</x:v>
      </x:c>
      <x:c r="M3520" s="14" t="n">
        <x:f>'Crosswalk'!D45</x:f>
        <x:v>0</x:v>
      </x:c>
      <x:c r="N3520" s="14" t="n">
        <x:f>'Crosswalk'!E45</x:f>
        <x:v>0.6</x:v>
      </x:c>
      <x:c r="O3520" s="14" t="n">
        <x:f>'Crosswalk'!F45</x:f>
        <x:v>0.4</x:v>
      </x:c>
      <x:c r="P3520" s="14" t="n">
        <x:f>'Crosswalk'!G45</x:f>
        <x:v>0</x:v>
      </x:c>
      <x:c r="Q3520" s="14" t="n">
        <x:f>'Crosswalk'!H45</x:f>
        <x:v>0</x:v>
      </x:c>
      <x:c r="R3520" s="14" t="n">
        <x:f>'Crosswalk'!I45</x:f>
        <x:v>0</x:v>
      </x:c>
      <x:c r="S3520" s="14" t="n">
        <x:f>'Crosswalk'!J45</x:f>
        <x:v>0</x:v>
      </x:c>
      <x:c r="T3520" s="14" t="n">
        <x:f>'Crosswalk'!K45</x:f>
        <x:v>0</x:v>
      </x:c>
      <x:c r="U3520" s="14" t="n">
        <x:f>'Crosswalk'!L45</x:f>
        <x:v>0</x:v>
      </x:c>
      <x:c r="V3520" s="14" t="n">
        <x:f>'Crosswalk'!M45</x:f>
        <x:v>0</x:v>
      </x:c>
      <x:c r="W3520" s="14" t="n">
        <x:f>'Crosswalk'!N45</x:f>
        <x:v>0</x:v>
      </x:c>
      <x:c r="X3520" s="17" t="str">
        <x:v>LFS - Labour Force Survey</x:v>
      </x:c>
      <x:c r="Y3520" s="2" t="str"/>
      <x:c r="Z3520" s="17" t="str">
        <x:v>National 2024 division composition. Observed national industry detail; used only for composition within 2024 ILO modelled margins.</x:v>
      </x:c>
      <x:c r="AA3520" s="2" t="str"/>
      <x:c r="AB3520" s="2" t="str">
        <x:v>https://rplumber.ilo.org/data/indicator?format=.csv.gz&amp;id=EMP_TEMP_SEX_EC2_NB_A</x:v>
      </x:c>
    </x:row>
    <x:row r="3521" ht="48" customHeight="1">
      <x:c r="A3521" s="13" t="str">
        <x:v>PHL</x:v>
      </x:c>
      <x:c r="B3521" s="13" t="str">
        <x:v>G</x:v>
      </x:c>
      <x:c r="C3521" s="13" t="str">
        <x:v>PHL</x:v>
      </x:c>
      <x:c r="D3521" s="13" t="n">
        <x:v>2024</x:v>
      </x:c>
      <x:c r="E3521" s="13" t="str">
        <x:v>EC2_ISIC4_G45</x:v>
      </x:c>
      <x:c r="F3521" s="18" t="str">
        <x:v>Economic activity (ISIC-Rev.4), 2 digit level: 45 - Wholesale and retail trade and repair of motor vehicles and motorcycles</x:v>
      </x:c>
      <x:c r="G3521" s="21" t="n">
        <x:v>590.342</x:v>
      </x:c>
      <x:c r="H3521" s="22" t="n">
        <x:v>1</x:v>
      </x:c>
      <x:c r="I3521" s="21" t="n">
        <x:f>SUM(G3521:G3523)</x:f>
        <x:v>9713.710000000001</x:v>
      </x:c>
      <x:c r="J3521" s="22" t="n">
        <x:f>G3521/I3521*H3521</x:f>
        <x:v>0.06077410175926602</x:v>
      </x:c>
      <x:c r="K3521" s="13" t="str">
        <x:v>ISIC4:45</x:v>
      </x:c>
      <x:c r="L3521" s="15" t="n">
        <x:f>'Crosswalk'!C46</x:f>
        <x:v>0</x:v>
      </x:c>
      <x:c r="M3521" s="15" t="n">
        <x:f>'Crosswalk'!D46</x:f>
        <x:v>0</x:v>
      </x:c>
      <x:c r="N3521" s="15" t="n">
        <x:f>'Crosswalk'!E46</x:f>
        <x:v>0</x:v>
      </x:c>
      <x:c r="O3521" s="15" t="n">
        <x:f>'Crosswalk'!F46</x:f>
        <x:v>1</x:v>
      </x:c>
      <x:c r="P3521" s="15" t="n">
        <x:f>'Crosswalk'!G46</x:f>
        <x:v>0</x:v>
      </x:c>
      <x:c r="Q3521" s="15" t="n">
        <x:f>'Crosswalk'!H46</x:f>
        <x:v>0</x:v>
      </x:c>
      <x:c r="R3521" s="15" t="n">
        <x:f>'Crosswalk'!I46</x:f>
        <x:v>0</x:v>
      </x:c>
      <x:c r="S3521" s="15" t="n">
        <x:f>'Crosswalk'!J46</x:f>
        <x:v>0</x:v>
      </x:c>
      <x:c r="T3521" s="15" t="n">
        <x:f>'Crosswalk'!K46</x:f>
        <x:v>0</x:v>
      </x:c>
      <x:c r="U3521" s="15" t="n">
        <x:f>'Crosswalk'!L46</x:f>
        <x:v>0</x:v>
      </x:c>
      <x:c r="V3521" s="15" t="n">
        <x:f>'Crosswalk'!M46</x:f>
        <x:v>0</x:v>
      </x:c>
      <x:c r="W3521" s="15" t="n">
        <x:f>'Crosswalk'!N46</x:f>
        <x:v>0</x:v>
      </x:c>
      <x:c r="X3521" s="18" t="str">
        <x:v>LFS - Labour Force Survey</x:v>
      </x:c>
      <x:c r="Y3521" s="13" t="str"/>
      <x:c r="Z3521" s="18" t="str">
        <x:v>National 2024 division composition. Observed national industry detail; used only for composition within 2024 ILO modelled margins.</x:v>
      </x:c>
      <x:c r="AA3521" s="13" t="str"/>
      <x:c r="AB3521" s="13" t="str">
        <x:v>https://rplumber.ilo.org/data/indicator?format=.csv.gz&amp;id=EMP_TEMP_SEX_EC2_NB_A</x:v>
      </x:c>
    </x:row>
    <x:row r="3522" ht="48" customHeight="1">
      <x:c r="A3522" s="2" t="str">
        <x:v>PHL</x:v>
      </x:c>
      <x:c r="B3522" s="2" t="str">
        <x:v>G</x:v>
      </x:c>
      <x:c r="C3522" s="2" t="str">
        <x:v>PHL</x:v>
      </x:c>
      <x:c r="D3522" s="2" t="n">
        <x:v>2024</x:v>
      </x:c>
      <x:c r="E3522" s="2" t="str">
        <x:v>EC2_ISIC4_G46</x:v>
      </x:c>
      <x:c r="F3522" s="17" t="str">
        <x:v>Economic activity (ISIC-Rev.4), 2 digit level: 46 - Wholesale trade, except of motor vehicles and motorcycles</x:v>
      </x:c>
      <x:c r="G3522" s="19" t="n">
        <x:v>589.266</x:v>
      </x:c>
      <x:c r="H3522" s="20" t="n">
        <x:v>1</x:v>
      </x:c>
      <x:c r="I3522" s="19" t="n">
        <x:f>SUM(G3521:G3523)</x:f>
        <x:v>9713.710000000001</x:v>
      </x:c>
      <x:c r="J3522" s="20" t="n">
        <x:f>G3522/I3522*H3522</x:f>
        <x:v>0.060663330488556884</x:v>
      </x:c>
      <x:c r="K3522" s="2" t="str">
        <x:v>ISIC4:46</x:v>
      </x:c>
      <x:c r="L3522" s="14" t="n">
        <x:f>'Crosswalk'!C47</x:f>
        <x:v>0.05</x:v>
      </x:c>
      <x:c r="M3522" s="14" t="n">
        <x:f>'Crosswalk'!D47</x:f>
        <x:v>0.05</x:v>
      </x:c>
      <x:c r="N3522" s="14" t="n">
        <x:f>'Crosswalk'!E47</x:f>
        <x:v>0.55</x:v>
      </x:c>
      <x:c r="O3522" s="14" t="n">
        <x:f>'Crosswalk'!F47</x:f>
        <x:v>0</x:v>
      </x:c>
      <x:c r="P3522" s="14" t="n">
        <x:f>'Crosswalk'!G47</x:f>
        <x:v>0.2</x:v>
      </x:c>
      <x:c r="Q3522" s="14" t="n">
        <x:f>'Crosswalk'!H47</x:f>
        <x:v>0.05</x:v>
      </x:c>
      <x:c r="R3522" s="14" t="n">
        <x:f>'Crosswalk'!I47</x:f>
        <x:v>0</x:v>
      </x:c>
      <x:c r="S3522" s="14" t="n">
        <x:f>'Crosswalk'!J47</x:f>
        <x:v>0.1</x:v>
      </x:c>
      <x:c r="T3522" s="14" t="n">
        <x:f>'Crosswalk'!K47</x:f>
        <x:v>0</x:v>
      </x:c>
      <x:c r="U3522" s="14" t="n">
        <x:f>'Crosswalk'!L47</x:f>
        <x:v>0</x:v>
      </x:c>
      <x:c r="V3522" s="14" t="n">
        <x:f>'Crosswalk'!M47</x:f>
        <x:v>0</x:v>
      </x:c>
      <x:c r="W3522" s="14" t="n">
        <x:f>'Crosswalk'!N47</x:f>
        <x:v>0</x:v>
      </x:c>
      <x:c r="X3522" s="17" t="str">
        <x:v>LFS - Labour Force Survey</x:v>
      </x:c>
      <x:c r="Y3522" s="2" t="str"/>
      <x:c r="Z3522" s="17" t="str">
        <x:v>National 2024 division composition. Observed national industry detail; used only for composition within 2024 ILO modelled margins.</x:v>
      </x:c>
      <x:c r="AA3522" s="2" t="str"/>
      <x:c r="AB3522" s="2" t="str">
        <x:v>https://rplumber.ilo.org/data/indicator?format=.csv.gz&amp;id=EMP_TEMP_SEX_EC2_NB_A</x:v>
      </x:c>
    </x:row>
    <x:row r="3523" ht="48" customHeight="1">
      <x:c r="A3523" s="13" t="str">
        <x:v>PHL</x:v>
      </x:c>
      <x:c r="B3523" s="13" t="str">
        <x:v>G</x:v>
      </x:c>
      <x:c r="C3523" s="13" t="str">
        <x:v>PHL</x:v>
      </x:c>
      <x:c r="D3523" s="13" t="n">
        <x:v>2024</x:v>
      </x:c>
      <x:c r="E3523" s="13" t="str">
        <x:v>EC2_ISIC4_G47</x:v>
      </x:c>
      <x:c r="F3523" s="18" t="str">
        <x:v>Economic activity (ISIC-Rev.4), 2 digit level: 47 - Retail trade, except of motor vehicles and motorcycles</x:v>
      </x:c>
      <x:c r="G3523" s="21" t="n">
        <x:v>8534.102</x:v>
      </x:c>
      <x:c r="H3523" s="22" t="n">
        <x:v>1</x:v>
      </x:c>
      <x:c r="I3523" s="21" t="n">
        <x:f>SUM(G3521:G3523)</x:f>
        <x:v>9713.710000000001</x:v>
      </x:c>
      <x:c r="J3523" s="22" t="n">
        <x:f>G3523/I3523*H3523</x:f>
        <x:v>0.8785625677521771</x:v>
      </x:c>
      <x:c r="K3523" s="13" t="str">
        <x:v>ISIC4:47</x:v>
      </x:c>
      <x:c r="L3523" s="15" t="n">
        <x:f>'Crosswalk'!C48</x:f>
        <x:v>0</x:v>
      </x:c>
      <x:c r="M3523" s="15" t="n">
        <x:f>'Crosswalk'!D48</x:f>
        <x:v>0</x:v>
      </x:c>
      <x:c r="N3523" s="15" t="n">
        <x:f>'Crosswalk'!E48</x:f>
        <x:v>0</x:v>
      </x:c>
      <x:c r="O3523" s="15" t="n">
        <x:f>'Crosswalk'!F48</x:f>
        <x:v>0.55</x:v>
      </x:c>
      <x:c r="P3523" s="15" t="n">
        <x:f>'Crosswalk'!G48</x:f>
        <x:v>0.45</x:v>
      </x:c>
      <x:c r="Q3523" s="15" t="n">
        <x:f>'Crosswalk'!H48</x:f>
        <x:v>0</x:v>
      </x:c>
      <x:c r="R3523" s="15" t="n">
        <x:f>'Crosswalk'!I48</x:f>
        <x:v>0</x:v>
      </x:c>
      <x:c r="S3523" s="15" t="n">
        <x:f>'Crosswalk'!J48</x:f>
        <x:v>0</x:v>
      </x:c>
      <x:c r="T3523" s="15" t="n">
        <x:f>'Crosswalk'!K48</x:f>
        <x:v>0</x:v>
      </x:c>
      <x:c r="U3523" s="15" t="n">
        <x:f>'Crosswalk'!L48</x:f>
        <x:v>0</x:v>
      </x:c>
      <x:c r="V3523" s="15" t="n">
        <x:f>'Crosswalk'!M48</x:f>
        <x:v>0</x:v>
      </x:c>
      <x:c r="W3523" s="15" t="n">
        <x:f>'Crosswalk'!N48</x:f>
        <x:v>0</x:v>
      </x:c>
      <x:c r="X3523" s="18" t="str">
        <x:v>LFS - Labour Force Survey</x:v>
      </x:c>
      <x:c r="Y3523" s="13" t="str"/>
      <x:c r="Z3523" s="18" t="str">
        <x:v>National 2024 division composition. Observed national industry detail; used only for composition within 2024 ILO modelled margins.</x:v>
      </x:c>
      <x:c r="AA3523" s="13" t="str"/>
      <x:c r="AB3523" s="13" t="str">
        <x:v>https://rplumber.ilo.org/data/indicator?format=.csv.gz&amp;id=EMP_TEMP_SEX_EC2_NB_A</x:v>
      </x:c>
    </x:row>
    <x:row r="3524" ht="48" customHeight="1">
      <x:c r="A3524" s="2" t="str">
        <x:v>PHL</x:v>
      </x:c>
      <x:c r="B3524" s="2" t="str">
        <x:v>HJ</x:v>
      </x:c>
      <x:c r="C3524" s="2" t="str">
        <x:v>PHL</x:v>
      </x:c>
      <x:c r="D3524" s="2" t="n">
        <x:v>2024</x:v>
      </x:c>
      <x:c r="E3524" s="2" t="str">
        <x:v>EC2_ISIC4_H49</x:v>
      </x:c>
      <x:c r="F3524" s="17" t="str">
        <x:v>Economic activity (ISIC-Rev.4), 2 digit level: 49 - Land transport and transport via pipelines</x:v>
      </x:c>
      <x:c r="G3524" s="19" t="n">
        <x:v>2805.588</x:v>
      </x:c>
      <x:c r="H3524" s="20" t="n">
        <x:v>1</x:v>
      </x:c>
      <x:c r="I3524" s="19" t="n">
        <x:f>SUM(G3524:G3534)</x:f>
        <x:v>4196.875</x:v>
      </x:c>
      <x:c r="J3524" s="20" t="n">
        <x:f>G3524/I3524*H3524</x:f>
        <x:v>0.6684945346239762</x:v>
      </x:c>
      <x:c r="K3524" s="2" t="str">
        <x:v>ISIC4:49</x:v>
      </x:c>
      <x:c r="L3524" s="14" t="n">
        <x:f>'Crosswalk'!C49</x:f>
        <x:v>0.05</x:v>
      </x:c>
      <x:c r="M3524" s="14" t="n">
        <x:f>'Crosswalk'!D49</x:f>
        <x:v>0</x:v>
      </x:c>
      <x:c r="N3524" s="14" t="n">
        <x:f>'Crosswalk'!E49</x:f>
        <x:v>0.95</x:v>
      </x:c>
      <x:c r="O3524" s="14" t="n">
        <x:f>'Crosswalk'!F49</x:f>
        <x:v>0</x:v>
      </x:c>
      <x:c r="P3524" s="14" t="n">
        <x:f>'Crosswalk'!G49</x:f>
        <x:v>0</x:v>
      </x:c>
      <x:c r="Q3524" s="14" t="n">
        <x:f>'Crosswalk'!H49</x:f>
        <x:v>0</x:v>
      </x:c>
      <x:c r="R3524" s="14" t="n">
        <x:f>'Crosswalk'!I49</x:f>
        <x:v>0</x:v>
      </x:c>
      <x:c r="S3524" s="14" t="n">
        <x:f>'Crosswalk'!J49</x:f>
        <x:v>0</x:v>
      </x:c>
      <x:c r="T3524" s="14" t="n">
        <x:f>'Crosswalk'!K49</x:f>
        <x:v>0</x:v>
      </x:c>
      <x:c r="U3524" s="14" t="n">
        <x:f>'Crosswalk'!L49</x:f>
        <x:v>0</x:v>
      </x:c>
      <x:c r="V3524" s="14" t="n">
        <x:f>'Crosswalk'!M49</x:f>
        <x:v>0</x:v>
      </x:c>
      <x:c r="W3524" s="14" t="n">
        <x:f>'Crosswalk'!N49</x:f>
        <x:v>0</x:v>
      </x:c>
      <x:c r="X3524" s="17" t="str">
        <x:v>LFS - Labour Force Survey</x:v>
      </x:c>
      <x:c r="Y3524" s="2" t="str"/>
      <x:c r="Z3524" s="17" t="str">
        <x:v>National 2024 division composition. Observed national industry detail; used only for composition within 2024 ILO modelled margins.</x:v>
      </x:c>
      <x:c r="AA3524" s="2" t="str"/>
      <x:c r="AB3524" s="2" t="str">
        <x:v>https://rplumber.ilo.org/data/indicator?format=.csv.gz&amp;id=EMP_TEMP_SEX_EC2_NB_A</x:v>
      </x:c>
    </x:row>
    <x:row r="3525" ht="48" customHeight="1">
      <x:c r="A3525" s="13" t="str">
        <x:v>PHL</x:v>
      </x:c>
      <x:c r="B3525" s="13" t="str">
        <x:v>HJ</x:v>
      </x:c>
      <x:c r="C3525" s="13" t="str">
        <x:v>PHL</x:v>
      </x:c>
      <x:c r="D3525" s="13" t="n">
        <x:v>2024</x:v>
      </x:c>
      <x:c r="E3525" s="13" t="str">
        <x:v>EC2_ISIC4_H50</x:v>
      </x:c>
      <x:c r="F3525" s="18" t="str">
        <x:v>Economic activity (ISIC-Rev.4), 2 digit level: 50 - Water transport</x:v>
      </x:c>
      <x:c r="G3525" s="21" t="n">
        <x:v>58.028</x:v>
      </x:c>
      <x:c r="H3525" s="22" t="n">
        <x:v>1</x:v>
      </x:c>
      <x:c r="I3525" s="21" t="n">
        <x:f>SUM(G3524:G3534)</x:f>
        <x:v>4196.875</x:v>
      </x:c>
      <x:c r="J3525" s="22" t="n">
        <x:f>G3525/I3525*H3525</x:f>
        <x:v>0.013826478034251676</x:v>
      </x:c>
      <x:c r="K3525" s="13" t="str">
        <x:v>ISIC4:50</x:v>
      </x:c>
      <x:c r="L3525" s="15" t="n">
        <x:f>'Crosswalk'!C50</x:f>
        <x:v>0</x:v>
      </x:c>
      <x:c r="M3525" s="15" t="n">
        <x:f>'Crosswalk'!D50</x:f>
        <x:v>0</x:v>
      </x:c>
      <x:c r="N3525" s="15" t="n">
        <x:f>'Crosswalk'!E50</x:f>
        <x:v>1</x:v>
      </x:c>
      <x:c r="O3525" s="15" t="n">
        <x:f>'Crosswalk'!F50</x:f>
        <x:v>0</x:v>
      </x:c>
      <x:c r="P3525" s="15" t="n">
        <x:f>'Crosswalk'!G50</x:f>
        <x:v>0</x:v>
      </x:c>
      <x:c r="Q3525" s="15" t="n">
        <x:f>'Crosswalk'!H50</x:f>
        <x:v>0</x:v>
      </x:c>
      <x:c r="R3525" s="15" t="n">
        <x:f>'Crosswalk'!I50</x:f>
        <x:v>0</x:v>
      </x:c>
      <x:c r="S3525" s="15" t="n">
        <x:f>'Crosswalk'!J50</x:f>
        <x:v>0</x:v>
      </x:c>
      <x:c r="T3525" s="15" t="n">
        <x:f>'Crosswalk'!K50</x:f>
        <x:v>0</x:v>
      </x:c>
      <x:c r="U3525" s="15" t="n">
        <x:f>'Crosswalk'!L50</x:f>
        <x:v>0</x:v>
      </x:c>
      <x:c r="V3525" s="15" t="n">
        <x:f>'Crosswalk'!M50</x:f>
        <x:v>0</x:v>
      </x:c>
      <x:c r="W3525" s="15" t="n">
        <x:f>'Crosswalk'!N50</x:f>
        <x:v>0</x:v>
      </x:c>
      <x:c r="X3525" s="18" t="str">
        <x:v>LFS - Labour Force Survey</x:v>
      </x:c>
      <x:c r="Y3525" s="13" t="str"/>
      <x:c r="Z3525" s="18" t="str">
        <x:v>National 2024 division composition. Observed national industry detail; used only for composition within 2024 ILO modelled margins.</x:v>
      </x:c>
      <x:c r="AA3525" s="13" t="str"/>
      <x:c r="AB3525" s="13" t="str">
        <x:v>https://rplumber.ilo.org/data/indicator?format=.csv.gz&amp;id=EMP_TEMP_SEX_EC2_NB_A</x:v>
      </x:c>
    </x:row>
    <x:row r="3526" ht="48" customHeight="1">
      <x:c r="A3526" s="2" t="str">
        <x:v>PHL</x:v>
      </x:c>
      <x:c r="B3526" s="2" t="str">
        <x:v>HJ</x:v>
      </x:c>
      <x:c r="C3526" s="2" t="str">
        <x:v>PHL</x:v>
      </x:c>
      <x:c r="D3526" s="2" t="n">
        <x:v>2024</x:v>
      </x:c>
      <x:c r="E3526" s="2" t="str">
        <x:v>EC2_ISIC4_H51</x:v>
      </x:c>
      <x:c r="F3526" s="17" t="str">
        <x:v>Economic activity (ISIC-Rev.4), 2 digit level: 51 - Air transport</x:v>
      </x:c>
      <x:c r="G3526" s="19" t="n">
        <x:v>27.493</x:v>
      </x:c>
      <x:c r="H3526" s="20" t="n">
        <x:v>1</x:v>
      </x:c>
      <x:c r="I3526" s="19" t="n">
        <x:f>SUM(G3524:G3534)</x:f>
        <x:v>4196.875</x:v>
      </x:c>
      <x:c r="J3526" s="20" t="n">
        <x:f>G3526/I3526*H3526</x:f>
        <x:v>0.006550826507818317</x:v>
      </x:c>
      <x:c r="K3526" s="2" t="str">
        <x:v>ISIC4:51</x:v>
      </x:c>
      <x:c r="L3526" s="14" t="n">
        <x:f>'Crosswalk'!C51</x:f>
        <x:v>0</x:v>
      </x:c>
      <x:c r="M3526" s="14" t="n">
        <x:f>'Crosswalk'!D51</x:f>
        <x:v>0</x:v>
      </x:c>
      <x:c r="N3526" s="14" t="n">
        <x:f>'Crosswalk'!E51</x:f>
        <x:v>1</x:v>
      </x:c>
      <x:c r="O3526" s="14" t="n">
        <x:f>'Crosswalk'!F51</x:f>
        <x:v>0</x:v>
      </x:c>
      <x:c r="P3526" s="14" t="n">
        <x:f>'Crosswalk'!G51</x:f>
        <x:v>0</x:v>
      </x:c>
      <x:c r="Q3526" s="14" t="n">
        <x:f>'Crosswalk'!H51</x:f>
        <x:v>0</x:v>
      </x:c>
      <x:c r="R3526" s="14" t="n">
        <x:f>'Crosswalk'!I51</x:f>
        <x:v>0</x:v>
      </x:c>
      <x:c r="S3526" s="14" t="n">
        <x:f>'Crosswalk'!J51</x:f>
        <x:v>0</x:v>
      </x:c>
      <x:c r="T3526" s="14" t="n">
        <x:f>'Crosswalk'!K51</x:f>
        <x:v>0</x:v>
      </x:c>
      <x:c r="U3526" s="14" t="n">
        <x:f>'Crosswalk'!L51</x:f>
        <x:v>0</x:v>
      </x:c>
      <x:c r="V3526" s="14" t="n">
        <x:f>'Crosswalk'!M51</x:f>
        <x:v>0</x:v>
      </x:c>
      <x:c r="W3526" s="14" t="n">
        <x:f>'Crosswalk'!N51</x:f>
        <x:v>0</x:v>
      </x:c>
      <x:c r="X3526" s="17" t="str">
        <x:v>LFS - Labour Force Survey</x:v>
      </x:c>
      <x:c r="Y3526" s="2" t="str"/>
      <x:c r="Z3526" s="17" t="str">
        <x:v>National 2024 division composition. Observed national industry detail; used only for composition within 2024 ILO modelled margins.</x:v>
      </x:c>
      <x:c r="AA3526" s="2" t="str"/>
      <x:c r="AB3526" s="2" t="str">
        <x:v>https://rplumber.ilo.org/data/indicator?format=.csv.gz&amp;id=EMP_TEMP_SEX_EC2_NB_A</x:v>
      </x:c>
    </x:row>
    <x:row r="3527" ht="48" customHeight="1">
      <x:c r="A3527" s="13" t="str">
        <x:v>PHL</x:v>
      </x:c>
      <x:c r="B3527" s="13" t="str">
        <x:v>HJ</x:v>
      </x:c>
      <x:c r="C3527" s="13" t="str">
        <x:v>PHL</x:v>
      </x:c>
      <x:c r="D3527" s="13" t="n">
        <x:v>2024</x:v>
      </x:c>
      <x:c r="E3527" s="13" t="str">
        <x:v>EC2_ISIC4_H52</x:v>
      </x:c>
      <x:c r="F3527" s="18" t="str">
        <x:v>Economic activity (ISIC-Rev.4), 2 digit level: 52 - Warehousing and support activities for transportation</x:v>
      </x:c>
      <x:c r="G3527" s="21" t="n">
        <x:v>398.521</x:v>
      </x:c>
      <x:c r="H3527" s="22" t="n">
        <x:v>1</x:v>
      </x:c>
      <x:c r="I3527" s="21" t="n">
        <x:f>SUM(G3524:G3534)</x:f>
        <x:v>4196.875</x:v>
      </x:c>
      <x:c r="J3527" s="22" t="n">
        <x:f>G3527/I3527*H3527</x:f>
        <x:v>0.09495660461653016</x:v>
      </x:c>
      <x:c r="K3527" s="13" t="str">
        <x:v>ISIC4:52</x:v>
      </x:c>
      <x:c r="L3527" s="15" t="n">
        <x:f>'Crosswalk'!C52</x:f>
        <x:v>0</x:v>
      </x:c>
      <x:c r="M3527" s="15" t="n">
        <x:f>'Crosswalk'!D52</x:f>
        <x:v>0</x:v>
      </x:c>
      <x:c r="N3527" s="15" t="n">
        <x:f>'Crosswalk'!E52</x:f>
        <x:v>1</x:v>
      </x:c>
      <x:c r="O3527" s="15" t="n">
        <x:f>'Crosswalk'!F52</x:f>
        <x:v>0</x:v>
      </x:c>
      <x:c r="P3527" s="15" t="n">
        <x:f>'Crosswalk'!G52</x:f>
        <x:v>0</x:v>
      </x:c>
      <x:c r="Q3527" s="15" t="n">
        <x:f>'Crosswalk'!H52</x:f>
        <x:v>0</x:v>
      </x:c>
      <x:c r="R3527" s="15" t="n">
        <x:f>'Crosswalk'!I52</x:f>
        <x:v>0</x:v>
      </x:c>
      <x:c r="S3527" s="15" t="n">
        <x:f>'Crosswalk'!J52</x:f>
        <x:v>0</x:v>
      </x:c>
      <x:c r="T3527" s="15" t="n">
        <x:f>'Crosswalk'!K52</x:f>
        <x:v>0</x:v>
      </x:c>
      <x:c r="U3527" s="15" t="n">
        <x:f>'Crosswalk'!L52</x:f>
        <x:v>0</x:v>
      </x:c>
      <x:c r="V3527" s="15" t="n">
        <x:f>'Crosswalk'!M52</x:f>
        <x:v>0</x:v>
      </x:c>
      <x:c r="W3527" s="15" t="n">
        <x:f>'Crosswalk'!N52</x:f>
        <x:v>0</x:v>
      </x:c>
      <x:c r="X3527" s="18" t="str">
        <x:v>LFS - Labour Force Survey</x:v>
      </x:c>
      <x:c r="Y3527" s="13" t="str"/>
      <x:c r="Z3527" s="18" t="str">
        <x:v>National 2024 division composition. Observed national industry detail; used only for composition within 2024 ILO modelled margins.</x:v>
      </x:c>
      <x:c r="AA3527" s="13" t="str"/>
      <x:c r="AB3527" s="13" t="str">
        <x:v>https://rplumber.ilo.org/data/indicator?format=.csv.gz&amp;id=EMP_TEMP_SEX_EC2_NB_A</x:v>
      </x:c>
    </x:row>
    <x:row r="3528" ht="48" customHeight="1">
      <x:c r="A3528" s="2" t="str">
        <x:v>PHL</x:v>
      </x:c>
      <x:c r="B3528" s="2" t="str">
        <x:v>HJ</x:v>
      </x:c>
      <x:c r="C3528" s="2" t="str">
        <x:v>PHL</x:v>
      </x:c>
      <x:c r="D3528" s="2" t="n">
        <x:v>2024</x:v>
      </x:c>
      <x:c r="E3528" s="2" t="str">
        <x:v>EC2_ISIC4_H53</x:v>
      </x:c>
      <x:c r="F3528" s="17" t="str">
        <x:v>Economic activity (ISIC-Rev.4), 2 digit level: 53 - Postal and courier activities</x:v>
      </x:c>
      <x:c r="G3528" s="19" t="n">
        <x:v>419.666</x:v>
      </x:c>
      <x:c r="H3528" s="20" t="n">
        <x:v>1</x:v>
      </x:c>
      <x:c r="I3528" s="19" t="n">
        <x:f>SUM(G3524:G3534)</x:f>
        <x:v>4196.875</x:v>
      </x:c>
      <x:c r="J3528" s="20" t="n">
        <x:f>G3528/I3528*H3528</x:f>
        <x:v>0.09999487714072972</x:v>
      </x:c>
      <x:c r="K3528" s="2" t="str">
        <x:v>ISIC4:53</x:v>
      </x:c>
      <x:c r="L3528" s="14" t="n">
        <x:f>'Crosswalk'!C53</x:f>
        <x:v>0</x:v>
      </x:c>
      <x:c r="M3528" s="14" t="n">
        <x:f>'Crosswalk'!D53</x:f>
        <x:v>0</x:v>
      </x:c>
      <x:c r="N3528" s="14" t="n">
        <x:f>'Crosswalk'!E53</x:f>
        <x:v>1</x:v>
      </x:c>
      <x:c r="O3528" s="14" t="n">
        <x:f>'Crosswalk'!F53</x:f>
        <x:v>0</x:v>
      </x:c>
      <x:c r="P3528" s="14" t="n">
        <x:f>'Crosswalk'!G53</x:f>
        <x:v>0</x:v>
      </x:c>
      <x:c r="Q3528" s="14" t="n">
        <x:f>'Crosswalk'!H53</x:f>
        <x:v>0</x:v>
      </x:c>
      <x:c r="R3528" s="14" t="n">
        <x:f>'Crosswalk'!I53</x:f>
        <x:v>0</x:v>
      </x:c>
      <x:c r="S3528" s="14" t="n">
        <x:f>'Crosswalk'!J53</x:f>
        <x:v>0</x:v>
      </x:c>
      <x:c r="T3528" s="14" t="n">
        <x:f>'Crosswalk'!K53</x:f>
        <x:v>0</x:v>
      </x:c>
      <x:c r="U3528" s="14" t="n">
        <x:f>'Crosswalk'!L53</x:f>
        <x:v>0</x:v>
      </x:c>
      <x:c r="V3528" s="14" t="n">
        <x:f>'Crosswalk'!M53</x:f>
        <x:v>0</x:v>
      </x:c>
      <x:c r="W3528" s="14" t="n">
        <x:f>'Crosswalk'!N53</x:f>
        <x:v>0</x:v>
      </x:c>
      <x:c r="X3528" s="17" t="str">
        <x:v>LFS - Labour Force Survey</x:v>
      </x:c>
      <x:c r="Y3528" s="2" t="str"/>
      <x:c r="Z3528" s="17" t="str">
        <x:v>National 2024 division composition. Observed national industry detail; used only for composition within 2024 ILO modelled margins.</x:v>
      </x:c>
      <x:c r="AA3528" s="2" t="str"/>
      <x:c r="AB3528" s="2" t="str">
        <x:v>https://rplumber.ilo.org/data/indicator?format=.csv.gz&amp;id=EMP_TEMP_SEX_EC2_NB_A</x:v>
      </x:c>
    </x:row>
    <x:row r="3529" ht="48" customHeight="1">
      <x:c r="A3529" s="13" t="str">
        <x:v>PHL</x:v>
      </x:c>
      <x:c r="B3529" s="13" t="str">
        <x:v>HJ</x:v>
      </x:c>
      <x:c r="C3529" s="13" t="str">
        <x:v>PHL</x:v>
      </x:c>
      <x:c r="D3529" s="13" t="n">
        <x:v>2024</x:v>
      </x:c>
      <x:c r="E3529" s="13" t="str">
        <x:v>EC2_ISIC4_J58</x:v>
      </x:c>
      <x:c r="F3529" s="18" t="str">
        <x:v>Economic activity (ISIC-Rev.4), 2 digit level: 58 - Publishing activities</x:v>
      </x:c>
      <x:c r="G3529" s="21" t="n">
        <x:v>28.908</x:v>
      </x:c>
      <x:c r="H3529" s="22" t="n">
        <x:v>1</x:v>
      </x:c>
      <x:c r="I3529" s="21" t="n">
        <x:f>SUM(G3524:G3534)</x:f>
        <x:v>4196.875</x:v>
      </x:c>
      <x:c r="J3529" s="22" t="n">
        <x:f>G3529/I3529*H3529</x:f>
        <x:v>0.006887982129560685</x:v>
      </x:c>
      <x:c r="K3529" s="13" t="str">
        <x:v>ISIC4:58</x:v>
      </x:c>
      <x:c r="L3529" s="15" t="n">
        <x:f>'Crosswalk'!C56</x:f>
        <x:v>0</x:v>
      </x:c>
      <x:c r="M3529" s="15" t="n">
        <x:f>'Crosswalk'!D56</x:f>
        <x:v>0</x:v>
      </x:c>
      <x:c r="N3529" s="15" t="n">
        <x:f>'Crosswalk'!E56</x:f>
        <x:v>0</x:v>
      </x:c>
      <x:c r="O3529" s="15" t="n">
        <x:f>'Crosswalk'!F56</x:f>
        <x:v>0</x:v>
      </x:c>
      <x:c r="P3529" s="15" t="n">
        <x:f>'Crosswalk'!G56</x:f>
        <x:v>0</x:v>
      </x:c>
      <x:c r="Q3529" s="15" t="n">
        <x:f>'Crosswalk'!H56</x:f>
        <x:v>0</x:v>
      </x:c>
      <x:c r="R3529" s="15" t="n">
        <x:f>'Crosswalk'!I56</x:f>
        <x:v>0</x:v>
      </x:c>
      <x:c r="S3529" s="15" t="n">
        <x:f>'Crosswalk'!J56</x:f>
        <x:v>0.5</x:v>
      </x:c>
      <x:c r="T3529" s="15" t="n">
        <x:f>'Crosswalk'!K56</x:f>
        <x:v>0.5</x:v>
      </x:c>
      <x:c r="U3529" s="15" t="n">
        <x:f>'Crosswalk'!L56</x:f>
        <x:v>0</x:v>
      </x:c>
      <x:c r="V3529" s="15" t="n">
        <x:f>'Crosswalk'!M56</x:f>
        <x:v>0</x:v>
      </x:c>
      <x:c r="W3529" s="15" t="n">
        <x:f>'Crosswalk'!N56</x:f>
        <x:v>0</x:v>
      </x:c>
      <x:c r="X3529" s="18" t="str">
        <x:v>LFS - Labour Force Survey</x:v>
      </x:c>
      <x:c r="Y3529" s="13" t="str"/>
      <x:c r="Z3529" s="18" t="str">
        <x:v>National 2024 division composition. Observed national industry detail; used only for composition within 2024 ILO modelled margins.</x:v>
      </x:c>
      <x:c r="AA3529" s="13" t="str"/>
      <x:c r="AB3529" s="13" t="str">
        <x:v>https://rplumber.ilo.org/data/indicator?format=.csv.gz&amp;id=EMP_TEMP_SEX_EC2_NB_A</x:v>
      </x:c>
    </x:row>
    <x:row r="3530" ht="48" customHeight="1">
      <x:c r="A3530" s="2" t="str">
        <x:v>PHL</x:v>
      </x:c>
      <x:c r="B3530" s="2" t="str">
        <x:v>HJ</x:v>
      </x:c>
      <x:c r="C3530" s="2" t="str">
        <x:v>PHL</x:v>
      </x:c>
      <x:c r="D3530" s="2" t="n">
        <x:v>2024</x:v>
      </x:c>
      <x:c r="E3530" s="2" t="str">
        <x:v>EC2_ISIC4_J59</x:v>
      </x:c>
      <x:c r="F3530" s="17" t="str">
        <x:v>Economic activity (ISIC-Rev.4), 2 digit level: 59 - Motion picture, video and television programme production, sound recording and music publishing activities</x:v>
      </x:c>
      <x:c r="G3530" s="19" t="n">
        <x:v>18.687</x:v>
      </x:c>
      <x:c r="H3530" s="20" t="n">
        <x:v>1</x:v>
      </x:c>
      <x:c r="I3530" s="19" t="n">
        <x:f>SUM(G3524:G3534)</x:f>
        <x:v>4196.875</x:v>
      </x:c>
      <x:c r="J3530" s="20" t="n">
        <x:f>G3530/I3530*H3530</x:f>
        <x:v>0.004452598659717051</x:v>
      </x:c>
      <x:c r="K3530" s="2" t="str">
        <x:v>ISIC4:59</x:v>
      </x:c>
      <x:c r="L3530" s="14" t="n">
        <x:f>'Crosswalk'!C57</x:f>
        <x:v>0</x:v>
      </x:c>
      <x:c r="M3530" s="14" t="n">
        <x:f>'Crosswalk'!D57</x:f>
        <x:v>0</x:v>
      </x:c>
      <x:c r="N3530" s="14" t="n">
        <x:f>'Crosswalk'!E57</x:f>
        <x:v>0</x:v>
      </x:c>
      <x:c r="O3530" s="14" t="n">
        <x:f>'Crosswalk'!F57</x:f>
        <x:v>0</x:v>
      </x:c>
      <x:c r="P3530" s="14" t="n">
        <x:f>'Crosswalk'!G57</x:f>
        <x:v>0</x:v>
      </x:c>
      <x:c r="Q3530" s="14" t="n">
        <x:f>'Crosswalk'!H57</x:f>
        <x:v>0</x:v>
      </x:c>
      <x:c r="R3530" s="14" t="n">
        <x:f>'Crosswalk'!I57</x:f>
        <x:v>0</x:v>
      </x:c>
      <x:c r="S3530" s="14" t="n">
        <x:f>'Crosswalk'!J57</x:f>
        <x:v>0</x:v>
      </x:c>
      <x:c r="T3530" s="14" t="n">
        <x:f>'Crosswalk'!K57</x:f>
        <x:v>1</x:v>
      </x:c>
      <x:c r="U3530" s="14" t="n">
        <x:f>'Crosswalk'!L57</x:f>
        <x:v>0</x:v>
      </x:c>
      <x:c r="V3530" s="14" t="n">
        <x:f>'Crosswalk'!M57</x:f>
        <x:v>0</x:v>
      </x:c>
      <x:c r="W3530" s="14" t="n">
        <x:f>'Crosswalk'!N57</x:f>
        <x:v>0</x:v>
      </x:c>
      <x:c r="X3530" s="17" t="str">
        <x:v>LFS - Labour Force Survey</x:v>
      </x:c>
      <x:c r="Y3530" s="2" t="str"/>
      <x:c r="Z3530" s="17" t="str">
        <x:v>National 2024 division composition. Observed national industry detail; used only for composition within 2024 ILO modelled margins.</x:v>
      </x:c>
      <x:c r="AA3530" s="2" t="str"/>
      <x:c r="AB3530" s="2" t="str">
        <x:v>https://rplumber.ilo.org/data/indicator?format=.csv.gz&amp;id=EMP_TEMP_SEX_EC2_NB_A</x:v>
      </x:c>
    </x:row>
    <x:row r="3531" ht="48" customHeight="1">
      <x:c r="A3531" s="13" t="str">
        <x:v>PHL</x:v>
      </x:c>
      <x:c r="B3531" s="13" t="str">
        <x:v>HJ</x:v>
      </x:c>
      <x:c r="C3531" s="13" t="str">
        <x:v>PHL</x:v>
      </x:c>
      <x:c r="D3531" s="13" t="n">
        <x:v>2024</x:v>
      </x:c>
      <x:c r="E3531" s="13" t="str">
        <x:v>EC2_ISIC4_J60</x:v>
      </x:c>
      <x:c r="F3531" s="18" t="str">
        <x:v>Economic activity (ISIC-Rev.4), 2 digit level: 60 - Programming and broadcasting activities</x:v>
      </x:c>
      <x:c r="G3531" s="21" t="n">
        <x:v>22.884</x:v>
      </x:c>
      <x:c r="H3531" s="22" t="n">
        <x:v>1</x:v>
      </x:c>
      <x:c r="I3531" s="21" t="n">
        <x:f>SUM(G3524:G3534)</x:f>
        <x:v>4196.875</x:v>
      </x:c>
      <x:c r="J3531" s="22" t="n">
        <x:f>G3531/I3531*H3531</x:f>
        <x:v>0.005452628443782577</x:v>
      </x:c>
      <x:c r="K3531" s="13" t="str">
        <x:v>ISIC4:60</x:v>
      </x:c>
      <x:c r="L3531" s="15" t="n">
        <x:f>'Crosswalk'!C58</x:f>
        <x:v>0</x:v>
      </x:c>
      <x:c r="M3531" s="15" t="n">
        <x:f>'Crosswalk'!D58</x:f>
        <x:v>0</x:v>
      </x:c>
      <x:c r="N3531" s="15" t="n">
        <x:f>'Crosswalk'!E58</x:f>
        <x:v>0</x:v>
      </x:c>
      <x:c r="O3531" s="15" t="n">
        <x:f>'Crosswalk'!F58</x:f>
        <x:v>0</x:v>
      </x:c>
      <x:c r="P3531" s="15" t="n">
        <x:f>'Crosswalk'!G58</x:f>
        <x:v>0</x:v>
      </x:c>
      <x:c r="Q3531" s="15" t="n">
        <x:f>'Crosswalk'!H58</x:f>
        <x:v>0</x:v>
      </x:c>
      <x:c r="R3531" s="15" t="n">
        <x:f>'Crosswalk'!I58</x:f>
        <x:v>0</x:v>
      </x:c>
      <x:c r="S3531" s="15" t="n">
        <x:f>'Crosswalk'!J58</x:f>
        <x:v>0</x:v>
      </x:c>
      <x:c r="T3531" s="15" t="n">
        <x:f>'Crosswalk'!K58</x:f>
        <x:v>1</x:v>
      </x:c>
      <x:c r="U3531" s="15" t="n">
        <x:f>'Crosswalk'!L58</x:f>
        <x:v>0</x:v>
      </x:c>
      <x:c r="V3531" s="15" t="n">
        <x:f>'Crosswalk'!M58</x:f>
        <x:v>0</x:v>
      </x:c>
      <x:c r="W3531" s="15" t="n">
        <x:f>'Crosswalk'!N58</x:f>
        <x:v>0</x:v>
      </x:c>
      <x:c r="X3531" s="18" t="str">
        <x:v>LFS - Labour Force Survey</x:v>
      </x:c>
      <x:c r="Y3531" s="13" t="str"/>
      <x:c r="Z3531" s="18" t="str">
        <x:v>National 2024 division composition. Observed national industry detail; used only for composition within 2024 ILO modelled margins.</x:v>
      </x:c>
      <x:c r="AA3531" s="13" t="str"/>
      <x:c r="AB3531" s="13" t="str">
        <x:v>https://rplumber.ilo.org/data/indicator?format=.csv.gz&amp;id=EMP_TEMP_SEX_EC2_NB_A</x:v>
      </x:c>
    </x:row>
    <x:row r="3532" ht="48" customHeight="1">
      <x:c r="A3532" s="2" t="str">
        <x:v>PHL</x:v>
      </x:c>
      <x:c r="B3532" s="2" t="str">
        <x:v>HJ</x:v>
      </x:c>
      <x:c r="C3532" s="2" t="str">
        <x:v>PHL</x:v>
      </x:c>
      <x:c r="D3532" s="2" t="n">
        <x:v>2024</x:v>
      </x:c>
      <x:c r="E3532" s="2" t="str">
        <x:v>EC2_ISIC4_J61</x:v>
      </x:c>
      <x:c r="F3532" s="17" t="str">
        <x:v>Economic activity (ISIC-Rev.4), 2 digit level: 61 - Telecommunications</x:v>
      </x:c>
      <x:c r="G3532" s="19" t="n">
        <x:v>161.186</x:v>
      </x:c>
      <x:c r="H3532" s="20" t="n">
        <x:v>1</x:v>
      </x:c>
      <x:c r="I3532" s="19" t="n">
        <x:f>SUM(G3524:G3534)</x:f>
        <x:v>4196.875</x:v>
      </x:c>
      <x:c r="J3532" s="20" t="n">
        <x:f>G3532/I3532*H3532</x:f>
        <x:v>0.03840619508562919</x:v>
      </x:c>
      <x:c r="K3532" s="2" t="str">
        <x:v>ISIC4:61</x:v>
      </x:c>
      <x:c r="L3532" s="14" t="n">
        <x:f>'Crosswalk'!C59</x:f>
        <x:v>0</x:v>
      </x:c>
      <x:c r="M3532" s="14" t="n">
        <x:f>'Crosswalk'!D59</x:f>
        <x:v>0</x:v>
      </x:c>
      <x:c r="N3532" s="14" t="n">
        <x:f>'Crosswalk'!E59</x:f>
        <x:v>0</x:v>
      </x:c>
      <x:c r="O3532" s="14" t="n">
        <x:f>'Crosswalk'!F59</x:f>
        <x:v>0</x:v>
      </x:c>
      <x:c r="P3532" s="14" t="n">
        <x:f>'Crosswalk'!G59</x:f>
        <x:v>0</x:v>
      </x:c>
      <x:c r="Q3532" s="14" t="n">
        <x:f>'Crosswalk'!H59</x:f>
        <x:v>0</x:v>
      </x:c>
      <x:c r="R3532" s="14" t="n">
        <x:f>'Crosswalk'!I59</x:f>
        <x:v>0</x:v>
      </x:c>
      <x:c r="S3532" s="14" t="n">
        <x:f>'Crosswalk'!J59</x:f>
        <x:v>0</x:v>
      </x:c>
      <x:c r="T3532" s="14" t="n">
        <x:f>'Crosswalk'!K59</x:f>
        <x:v>1</x:v>
      </x:c>
      <x:c r="U3532" s="14" t="n">
        <x:f>'Crosswalk'!L59</x:f>
        <x:v>0</x:v>
      </x:c>
      <x:c r="V3532" s="14" t="n">
        <x:f>'Crosswalk'!M59</x:f>
        <x:v>0</x:v>
      </x:c>
      <x:c r="W3532" s="14" t="n">
        <x:f>'Crosswalk'!N59</x:f>
        <x:v>0</x:v>
      </x:c>
      <x:c r="X3532" s="17" t="str">
        <x:v>LFS - Labour Force Survey</x:v>
      </x:c>
      <x:c r="Y3532" s="2" t="str"/>
      <x:c r="Z3532" s="17" t="str">
        <x:v>National 2024 division composition. Observed national industry detail; used only for composition within 2024 ILO modelled margins.</x:v>
      </x:c>
      <x:c r="AA3532" s="2" t="str"/>
      <x:c r="AB3532" s="2" t="str">
        <x:v>https://rplumber.ilo.org/data/indicator?format=.csv.gz&amp;id=EMP_TEMP_SEX_EC2_NB_A</x:v>
      </x:c>
    </x:row>
    <x:row r="3533" ht="48" customHeight="1">
      <x:c r="A3533" s="13" t="str">
        <x:v>PHL</x:v>
      </x:c>
      <x:c r="B3533" s="13" t="str">
        <x:v>HJ</x:v>
      </x:c>
      <x:c r="C3533" s="13" t="str">
        <x:v>PHL</x:v>
      </x:c>
      <x:c r="D3533" s="13" t="n">
        <x:v>2024</x:v>
      </x:c>
      <x:c r="E3533" s="13" t="str">
        <x:v>EC2_ISIC4_J62</x:v>
      </x:c>
      <x:c r="F3533" s="18" t="str">
        <x:v>Economic activity (ISIC-Rev.4), 2 digit level: 62 - Computer programming, consultancy and related activities</x:v>
      </x:c>
      <x:c r="G3533" s="21" t="n">
        <x:v>164.239</x:v>
      </x:c>
      <x:c r="H3533" s="22" t="n">
        <x:v>1</x:v>
      </x:c>
      <x:c r="I3533" s="21" t="n">
        <x:f>SUM(G3524:G3534)</x:f>
        <x:v>4196.875</x:v>
      </x:c>
      <x:c r="J3533" s="22" t="n">
        <x:f>G3533/I3533*H3533</x:f>
        <x:v>0.039133641102010425</x:v>
      </x:c>
      <x:c r="K3533" s="13" t="str">
        <x:v>ISIC4:62</x:v>
      </x:c>
      <x:c r="L3533" s="15" t="n">
        <x:f>'Crosswalk'!C60</x:f>
        <x:v>0</x:v>
      </x:c>
      <x:c r="M3533" s="15" t="n">
        <x:f>'Crosswalk'!D60</x:f>
        <x:v>0</x:v>
      </x:c>
      <x:c r="N3533" s="15" t="n">
        <x:f>'Crosswalk'!E60</x:f>
        <x:v>0</x:v>
      </x:c>
      <x:c r="O3533" s="15" t="n">
        <x:f>'Crosswalk'!F60</x:f>
        <x:v>0</x:v>
      </x:c>
      <x:c r="P3533" s="15" t="n">
        <x:f>'Crosswalk'!G60</x:f>
        <x:v>0</x:v>
      </x:c>
      <x:c r="Q3533" s="15" t="n">
        <x:f>'Crosswalk'!H60</x:f>
        <x:v>0</x:v>
      </x:c>
      <x:c r="R3533" s="15" t="n">
        <x:f>'Crosswalk'!I60</x:f>
        <x:v>0</x:v>
      </x:c>
      <x:c r="S3533" s="15" t="n">
        <x:f>'Crosswalk'!J60</x:f>
        <x:v>1</x:v>
      </x:c>
      <x:c r="T3533" s="15" t="n">
        <x:f>'Crosswalk'!K60</x:f>
        <x:v>0</x:v>
      </x:c>
      <x:c r="U3533" s="15" t="n">
        <x:f>'Crosswalk'!L60</x:f>
        <x:v>0</x:v>
      </x:c>
      <x:c r="V3533" s="15" t="n">
        <x:f>'Crosswalk'!M60</x:f>
        <x:v>0</x:v>
      </x:c>
      <x:c r="W3533" s="15" t="n">
        <x:f>'Crosswalk'!N60</x:f>
        <x:v>0</x:v>
      </x:c>
      <x:c r="X3533" s="18" t="str">
        <x:v>LFS - Labour Force Survey</x:v>
      </x:c>
      <x:c r="Y3533" s="13" t="str"/>
      <x:c r="Z3533" s="18" t="str">
        <x:v>National 2024 division composition. Observed national industry detail; used only for composition within 2024 ILO modelled margins.</x:v>
      </x:c>
      <x:c r="AA3533" s="13" t="str"/>
      <x:c r="AB3533" s="13" t="str">
        <x:v>https://rplumber.ilo.org/data/indicator?format=.csv.gz&amp;id=EMP_TEMP_SEX_EC2_NB_A</x:v>
      </x:c>
    </x:row>
    <x:row r="3534" ht="48" customHeight="1">
      <x:c r="A3534" s="2" t="str">
        <x:v>PHL</x:v>
      </x:c>
      <x:c r="B3534" s="2" t="str">
        <x:v>HJ</x:v>
      </x:c>
      <x:c r="C3534" s="2" t="str">
        <x:v>PHL</x:v>
      </x:c>
      <x:c r="D3534" s="2" t="n">
        <x:v>2024</x:v>
      </x:c>
      <x:c r="E3534" s="2" t="str">
        <x:v>EC2_ISIC4_J63</x:v>
      </x:c>
      <x:c r="F3534" s="17" t="str">
        <x:v>Economic activity (ISIC-Rev.4), 2 digit level: 63 - Information service activities</x:v>
      </x:c>
      <x:c r="G3534" s="19" t="n">
        <x:v>91.675</x:v>
      </x:c>
      <x:c r="H3534" s="20" t="n">
        <x:v>1</x:v>
      </x:c>
      <x:c r="I3534" s="19" t="n">
        <x:f>SUM(G3524:G3534)</x:f>
        <x:v>4196.875</x:v>
      </x:c>
      <x:c r="J3534" s="20" t="n">
        <x:f>G3534/I3534*H3534</x:f>
        <x:v>0.02184363365599404</x:v>
      </x:c>
      <x:c r="K3534" s="2" t="str">
        <x:v>ISIC4:63</x:v>
      </x:c>
      <x:c r="L3534" s="14" t="n">
        <x:f>'Crosswalk'!C61</x:f>
        <x:v>0</x:v>
      </x:c>
      <x:c r="M3534" s="14" t="n">
        <x:f>'Crosswalk'!D61</x:f>
        <x:v>0</x:v>
      </x:c>
      <x:c r="N3534" s="14" t="n">
        <x:f>'Crosswalk'!E61</x:f>
        <x:v>0</x:v>
      </x:c>
      <x:c r="O3534" s="14" t="n">
        <x:f>'Crosswalk'!F61</x:f>
        <x:v>0</x:v>
      </x:c>
      <x:c r="P3534" s="14" t="n">
        <x:f>'Crosswalk'!G61</x:f>
        <x:v>0</x:v>
      </x:c>
      <x:c r="Q3534" s="14" t="n">
        <x:f>'Crosswalk'!H61</x:f>
        <x:v>0</x:v>
      </x:c>
      <x:c r="R3534" s="14" t="n">
        <x:f>'Crosswalk'!I61</x:f>
        <x:v>0</x:v>
      </x:c>
      <x:c r="S3534" s="14" t="n">
        <x:f>'Crosswalk'!J61</x:f>
        <x:v>0.7</x:v>
      </x:c>
      <x:c r="T3534" s="14" t="n">
        <x:f>'Crosswalk'!K61</x:f>
        <x:v>0.3</x:v>
      </x:c>
      <x:c r="U3534" s="14" t="n">
        <x:f>'Crosswalk'!L61</x:f>
        <x:v>0</x:v>
      </x:c>
      <x:c r="V3534" s="14" t="n">
        <x:f>'Crosswalk'!M61</x:f>
        <x:v>0</x:v>
      </x:c>
      <x:c r="W3534" s="14" t="n">
        <x:f>'Crosswalk'!N61</x:f>
        <x:v>0</x:v>
      </x:c>
      <x:c r="X3534" s="17" t="str">
        <x:v>LFS - Labour Force Survey</x:v>
      </x:c>
      <x:c r="Y3534" s="2" t="str"/>
      <x:c r="Z3534" s="17" t="str">
        <x:v>National 2024 division composition. Observed national industry detail; used only for composition within 2024 ILO modelled margins.</x:v>
      </x:c>
      <x:c r="AA3534" s="2" t="str"/>
      <x:c r="AB3534" s="2" t="str">
        <x:v>https://rplumber.ilo.org/data/indicator?format=.csv.gz&amp;id=EMP_TEMP_SEX_EC2_NB_A</x:v>
      </x:c>
    </x:row>
    <x:row r="3535" ht="48" customHeight="1">
      <x:c r="A3535" s="13" t="str">
        <x:v>PHL</x:v>
      </x:c>
      <x:c r="B3535" s="13" t="str">
        <x:v>I</x:v>
      </x:c>
      <x:c r="C3535" s="13" t="str">
        <x:v>PHL</x:v>
      </x:c>
      <x:c r="D3535" s="13" t="n">
        <x:v>2024</x:v>
      </x:c>
      <x:c r="E3535" s="13" t="str">
        <x:v>EC2_ISIC4_I55</x:v>
      </x:c>
      <x:c r="F3535" s="18" t="str">
        <x:v>Economic activity (ISIC-Rev.4), 2 digit level: 55 - Accommodation</x:v>
      </x:c>
      <x:c r="G3535" s="21" t="n">
        <x:v>296.751</x:v>
      </x:c>
      <x:c r="H3535" s="22" t="n">
        <x:v>1</x:v>
      </x:c>
      <x:c r="I3535" s="21" t="n">
        <x:f>SUM(G3535:G3536)</x:f>
        <x:v>2499.1539999999995</x:v>
      </x:c>
      <x:c r="J3535" s="22" t="n">
        <x:f>G3535/I3535*H3535</x:f>
        <x:v>0.11874058181288549</x:v>
      </x:c>
      <x:c r="K3535" s="13" t="str">
        <x:v>ISIC4:55</x:v>
      </x:c>
      <x:c r="L3535" s="15" t="n">
        <x:f>'Crosswalk'!C54</x:f>
        <x:v>0</x:v>
      </x:c>
      <x:c r="M3535" s="15" t="n">
        <x:f>'Crosswalk'!D54</x:f>
        <x:v>0</x:v>
      </x:c>
      <x:c r="N3535" s="15" t="n">
        <x:f>'Crosswalk'!E54</x:f>
        <x:v>0</x:v>
      </x:c>
      <x:c r="O3535" s="15" t="n">
        <x:f>'Crosswalk'!F54</x:f>
        <x:v>1</x:v>
      </x:c>
      <x:c r="P3535" s="15" t="n">
        <x:f>'Crosswalk'!G54</x:f>
        <x:v>0</x:v>
      </x:c>
      <x:c r="Q3535" s="15" t="n">
        <x:f>'Crosswalk'!H54</x:f>
        <x:v>0</x:v>
      </x:c>
      <x:c r="R3535" s="15" t="n">
        <x:f>'Crosswalk'!I54</x:f>
        <x:v>0</x:v>
      </x:c>
      <x:c r="S3535" s="15" t="n">
        <x:f>'Crosswalk'!J54</x:f>
        <x:v>0</x:v>
      </x:c>
      <x:c r="T3535" s="15" t="n">
        <x:f>'Crosswalk'!K54</x:f>
        <x:v>0</x:v>
      </x:c>
      <x:c r="U3535" s="15" t="n">
        <x:f>'Crosswalk'!L54</x:f>
        <x:v>0</x:v>
      </x:c>
      <x:c r="V3535" s="15" t="n">
        <x:f>'Crosswalk'!M54</x:f>
        <x:v>0</x:v>
      </x:c>
      <x:c r="W3535" s="15" t="n">
        <x:f>'Crosswalk'!N54</x:f>
        <x:v>0</x:v>
      </x:c>
      <x:c r="X3535" s="18" t="str">
        <x:v>LFS - Labour Force Survey</x:v>
      </x:c>
      <x:c r="Y3535" s="13" t="str"/>
      <x:c r="Z3535" s="18" t="str">
        <x:v>National 2024 division composition. Observed national industry detail; used only for composition within 2024 ILO modelled margins.</x:v>
      </x:c>
      <x:c r="AA3535" s="13" t="str"/>
      <x:c r="AB3535" s="13" t="str">
        <x:v>https://rplumber.ilo.org/data/indicator?format=.csv.gz&amp;id=EMP_TEMP_SEX_EC2_NB_A</x:v>
      </x:c>
    </x:row>
    <x:row r="3536" ht="48" customHeight="1">
      <x:c r="A3536" s="2" t="str">
        <x:v>PHL</x:v>
      </x:c>
      <x:c r="B3536" s="2" t="str">
        <x:v>I</x:v>
      </x:c>
      <x:c r="C3536" s="2" t="str">
        <x:v>PHL</x:v>
      </x:c>
      <x:c r="D3536" s="2" t="n">
        <x:v>2024</x:v>
      </x:c>
      <x:c r="E3536" s="2" t="str">
        <x:v>EC2_ISIC4_I56</x:v>
      </x:c>
      <x:c r="F3536" s="17" t="str">
        <x:v>Economic activity (ISIC-Rev.4), 2 digit level: 56 - Food and beverage service activities</x:v>
      </x:c>
      <x:c r="G3536" s="19" t="n">
        <x:v>2202.403</x:v>
      </x:c>
      <x:c r="H3536" s="20" t="n">
        <x:v>1</x:v>
      </x:c>
      <x:c r="I3536" s="19" t="n">
        <x:f>SUM(G3535:G3536)</x:f>
        <x:v>2499.1539999999995</x:v>
      </x:c>
      <x:c r="J3536" s="20" t="n">
        <x:f>G3536/I3536*H3536</x:f>
        <x:v>0.8812594181871146</x:v>
      </x:c>
      <x:c r="K3536" s="2" t="str">
        <x:v>ISIC4:56</x:v>
      </x:c>
      <x:c r="L3536" s="14" t="n">
        <x:f>'Crosswalk'!C55</x:f>
        <x:v>0</x:v>
      </x:c>
      <x:c r="M3536" s="14" t="n">
        <x:f>'Crosswalk'!D55</x:f>
        <x:v>0</x:v>
      </x:c>
      <x:c r="N3536" s="14" t="n">
        <x:f>'Crosswalk'!E55</x:f>
        <x:v>0</x:v>
      </x:c>
      <x:c r="O3536" s="14" t="n">
        <x:f>'Crosswalk'!F55</x:f>
        <x:v>1</x:v>
      </x:c>
      <x:c r="P3536" s="14" t="n">
        <x:f>'Crosswalk'!G55</x:f>
        <x:v>0</x:v>
      </x:c>
      <x:c r="Q3536" s="14" t="n">
        <x:f>'Crosswalk'!H55</x:f>
        <x:v>0</x:v>
      </x:c>
      <x:c r="R3536" s="14" t="n">
        <x:f>'Crosswalk'!I55</x:f>
        <x:v>0</x:v>
      </x:c>
      <x:c r="S3536" s="14" t="n">
        <x:f>'Crosswalk'!J55</x:f>
        <x:v>0</x:v>
      </x:c>
      <x:c r="T3536" s="14" t="n">
        <x:f>'Crosswalk'!K55</x:f>
        <x:v>0</x:v>
      </x:c>
      <x:c r="U3536" s="14" t="n">
        <x:f>'Crosswalk'!L55</x:f>
        <x:v>0</x:v>
      </x:c>
      <x:c r="V3536" s="14" t="n">
        <x:f>'Crosswalk'!M55</x:f>
        <x:v>0</x:v>
      </x:c>
      <x:c r="W3536" s="14" t="n">
        <x:f>'Crosswalk'!N55</x:f>
        <x:v>0</x:v>
      </x:c>
      <x:c r="X3536" s="17" t="str">
        <x:v>LFS - Labour Force Survey</x:v>
      </x:c>
      <x:c r="Y3536" s="2" t="str"/>
      <x:c r="Z3536" s="17" t="str">
        <x:v>National 2024 division composition. Observed national industry detail; used only for composition within 2024 ILO modelled margins.</x:v>
      </x:c>
      <x:c r="AA3536" s="2" t="str"/>
      <x:c r="AB3536" s="2" t="str">
        <x:v>https://rplumber.ilo.org/data/indicator?format=.csv.gz&amp;id=EMP_TEMP_SEX_EC2_NB_A</x:v>
      </x:c>
    </x:row>
    <x:row r="3537" ht="48" customHeight="1">
      <x:c r="A3537" s="13" t="str">
        <x:v>PHL</x:v>
      </x:c>
      <x:c r="B3537" s="13" t="str">
        <x:v>K</x:v>
      </x:c>
      <x:c r="C3537" s="13" t="str">
        <x:v>PHL</x:v>
      </x:c>
      <x:c r="D3537" s="13" t="n">
        <x:v>2024</x:v>
      </x:c>
      <x:c r="E3537" s="13" t="str">
        <x:v>EC2_ISIC4_K64</x:v>
      </x:c>
      <x:c r="F3537" s="18" t="str">
        <x:v>Economic activity (ISIC-Rev.4), 2 digit level: 64 - Financial service activities, except insurance and pension funding</x:v>
      </x:c>
      <x:c r="G3537" s="21" t="n">
        <x:v>541.869</x:v>
      </x:c>
      <x:c r="H3537" s="22" t="n">
        <x:v>1</x:v>
      </x:c>
      <x:c r="I3537" s="21" t="n">
        <x:f>SUM(G3537:G3539)</x:f>
        <x:v>679.664</x:v>
      </x:c>
      <x:c r="J3537" s="22" t="n">
        <x:f>G3537/I3537*H3537</x:f>
        <x:v>0.7972601167635773</x:v>
      </x:c>
      <x:c r="K3537" s="13" t="str">
        <x:v>ISIC4:64</x:v>
      </x:c>
      <x:c r="L3537" s="15" t="n">
        <x:f>'Crosswalk'!C62</x:f>
        <x:v>0</x:v>
      </x:c>
      <x:c r="M3537" s="15" t="n">
        <x:f>'Crosswalk'!D62</x:f>
        <x:v>0</x:v>
      </x:c>
      <x:c r="N3537" s="15" t="n">
        <x:f>'Crosswalk'!E62</x:f>
        <x:v>0</x:v>
      </x:c>
      <x:c r="O3537" s="15" t="n">
        <x:f>'Crosswalk'!F62</x:f>
        <x:v>0</x:v>
      </x:c>
      <x:c r="P3537" s="15" t="n">
        <x:f>'Crosswalk'!G62</x:f>
        <x:v>0</x:v>
      </x:c>
      <x:c r="Q3537" s="15" t="n">
        <x:f>'Crosswalk'!H62</x:f>
        <x:v>0</x:v>
      </x:c>
      <x:c r="R3537" s="15" t="n">
        <x:f>'Crosswalk'!I62</x:f>
        <x:v>1</x:v>
      </x:c>
      <x:c r="S3537" s="15" t="n">
        <x:f>'Crosswalk'!J62</x:f>
        <x:v>0</x:v>
      </x:c>
      <x:c r="T3537" s="15" t="n">
        <x:f>'Crosswalk'!K62</x:f>
        <x:v>0</x:v>
      </x:c>
      <x:c r="U3537" s="15" t="n">
        <x:f>'Crosswalk'!L62</x:f>
        <x:v>0</x:v>
      </x:c>
      <x:c r="V3537" s="15" t="n">
        <x:f>'Crosswalk'!M62</x:f>
        <x:v>0</x:v>
      </x:c>
      <x:c r="W3537" s="15" t="n">
        <x:f>'Crosswalk'!N62</x:f>
        <x:v>0</x:v>
      </x:c>
      <x:c r="X3537" s="18" t="str">
        <x:v>LFS - Labour Force Survey</x:v>
      </x:c>
      <x:c r="Y3537" s="13" t="str"/>
      <x:c r="Z3537" s="18" t="str">
        <x:v>National 2024 division composition. Observed national industry detail; used only for composition within 2024 ILO modelled margins.</x:v>
      </x:c>
      <x:c r="AA3537" s="13" t="str"/>
      <x:c r="AB3537" s="13" t="str">
        <x:v>https://rplumber.ilo.org/data/indicator?format=.csv.gz&amp;id=EMP_TEMP_SEX_EC2_NB_A</x:v>
      </x:c>
    </x:row>
    <x:row r="3538" ht="48" customHeight="1">
      <x:c r="A3538" s="2" t="str">
        <x:v>PHL</x:v>
      </x:c>
      <x:c r="B3538" s="2" t="str">
        <x:v>K</x:v>
      </x:c>
      <x:c r="C3538" s="2" t="str">
        <x:v>PHL</x:v>
      </x:c>
      <x:c r="D3538" s="2" t="n">
        <x:v>2024</x:v>
      </x:c>
      <x:c r="E3538" s="2" t="str">
        <x:v>EC2_ISIC4_K65</x:v>
      </x:c>
      <x:c r="F3538" s="17" t="str">
        <x:v>Economic activity (ISIC-Rev.4), 2 digit level: 65 - Insurance, reinsurance and pension funding, except compulsory social security</x:v>
      </x:c>
      <x:c r="G3538" s="19" t="n">
        <x:v>77.026</x:v>
      </x:c>
      <x:c r="H3538" s="20" t="n">
        <x:v>1</x:v>
      </x:c>
      <x:c r="I3538" s="19" t="n">
        <x:f>SUM(G3537:G3539)</x:f>
        <x:v>679.664</x:v>
      </x:c>
      <x:c r="J3538" s="20" t="n">
        <x:f>G3538/I3538*H3538</x:f>
        <x:v>0.11332952753125074</x:v>
      </x:c>
      <x:c r="K3538" s="2" t="str">
        <x:v>ISIC4:65</x:v>
      </x:c>
      <x:c r="L3538" s="14" t="n">
        <x:f>'Crosswalk'!C63</x:f>
        <x:v>0</x:v>
      </x:c>
      <x:c r="M3538" s="14" t="n">
        <x:f>'Crosswalk'!D63</x:f>
        <x:v>0</x:v>
      </x:c>
      <x:c r="N3538" s="14" t="n">
        <x:f>'Crosswalk'!E63</x:f>
        <x:v>0</x:v>
      </x:c>
      <x:c r="O3538" s="14" t="n">
        <x:f>'Crosswalk'!F63</x:f>
        <x:v>0</x:v>
      </x:c>
      <x:c r="P3538" s="14" t="n">
        <x:f>'Crosswalk'!G63</x:f>
        <x:v>0</x:v>
      </x:c>
      <x:c r="Q3538" s="14" t="n">
        <x:f>'Crosswalk'!H63</x:f>
        <x:v>0</x:v>
      </x:c>
      <x:c r="R3538" s="14" t="n">
        <x:f>'Crosswalk'!I63</x:f>
        <x:v>1</x:v>
      </x:c>
      <x:c r="S3538" s="14" t="n">
        <x:f>'Crosswalk'!J63</x:f>
        <x:v>0</x:v>
      </x:c>
      <x:c r="T3538" s="14" t="n">
        <x:f>'Crosswalk'!K63</x:f>
        <x:v>0</x:v>
      </x:c>
      <x:c r="U3538" s="14" t="n">
        <x:f>'Crosswalk'!L63</x:f>
        <x:v>0</x:v>
      </x:c>
      <x:c r="V3538" s="14" t="n">
        <x:f>'Crosswalk'!M63</x:f>
        <x:v>0</x:v>
      </x:c>
      <x:c r="W3538" s="14" t="n">
        <x:f>'Crosswalk'!N63</x:f>
        <x:v>0</x:v>
      </x:c>
      <x:c r="X3538" s="17" t="str">
        <x:v>LFS - Labour Force Survey</x:v>
      </x:c>
      <x:c r="Y3538" s="2" t="str"/>
      <x:c r="Z3538" s="17" t="str">
        <x:v>National 2024 division composition. Observed national industry detail; used only for composition within 2024 ILO modelled margins.</x:v>
      </x:c>
      <x:c r="AA3538" s="2" t="str"/>
      <x:c r="AB3538" s="2" t="str">
        <x:v>https://rplumber.ilo.org/data/indicator?format=.csv.gz&amp;id=EMP_TEMP_SEX_EC2_NB_A</x:v>
      </x:c>
    </x:row>
    <x:row r="3539" ht="48" customHeight="1">
      <x:c r="A3539" s="13" t="str">
        <x:v>PHL</x:v>
      </x:c>
      <x:c r="B3539" s="13" t="str">
        <x:v>K</x:v>
      </x:c>
      <x:c r="C3539" s="13" t="str">
        <x:v>PHL</x:v>
      </x:c>
      <x:c r="D3539" s="13" t="n">
        <x:v>2024</x:v>
      </x:c>
      <x:c r="E3539" s="13" t="str">
        <x:v>EC2_ISIC4_K66</x:v>
      </x:c>
      <x:c r="F3539" s="18" t="str">
        <x:v>Economic activity (ISIC-Rev.4), 2 digit level: 66 - Activities auxiliary to financial service and insurance activities</x:v>
      </x:c>
      <x:c r="G3539" s="21" t="n">
        <x:v>60.769</x:v>
      </x:c>
      <x:c r="H3539" s="22" t="n">
        <x:v>1</x:v>
      </x:c>
      <x:c r="I3539" s="21" t="n">
        <x:f>SUM(G3537:G3539)</x:f>
        <x:v>679.664</x:v>
      </x:c>
      <x:c r="J3539" s="22" t="n">
        <x:f>G3539/I3539*H3539</x:f>
        <x:v>0.08941035570517197</x:v>
      </x:c>
      <x:c r="K3539" s="13" t="str">
        <x:v>ISIC4:66</x:v>
      </x:c>
      <x:c r="L3539" s="15" t="n">
        <x:f>'Crosswalk'!C64</x:f>
        <x:v>0</x:v>
      </x:c>
      <x:c r="M3539" s="15" t="n">
        <x:f>'Crosswalk'!D64</x:f>
        <x:v>0</x:v>
      </x:c>
      <x:c r="N3539" s="15" t="n">
        <x:f>'Crosswalk'!E64</x:f>
        <x:v>0</x:v>
      </x:c>
      <x:c r="O3539" s="15" t="n">
        <x:f>'Crosswalk'!F64</x:f>
        <x:v>0</x:v>
      </x:c>
      <x:c r="P3539" s="15" t="n">
        <x:f>'Crosswalk'!G64</x:f>
        <x:v>0</x:v>
      </x:c>
      <x:c r="Q3539" s="15" t="n">
        <x:f>'Crosswalk'!H64</x:f>
        <x:v>0</x:v>
      </x:c>
      <x:c r="R3539" s="15" t="n">
        <x:f>'Crosswalk'!I64</x:f>
        <x:v>1</x:v>
      </x:c>
      <x:c r="S3539" s="15" t="n">
        <x:f>'Crosswalk'!J64</x:f>
        <x:v>0</x:v>
      </x:c>
      <x:c r="T3539" s="15" t="n">
        <x:f>'Crosswalk'!K64</x:f>
        <x:v>0</x:v>
      </x:c>
      <x:c r="U3539" s="15" t="n">
        <x:f>'Crosswalk'!L64</x:f>
        <x:v>0</x:v>
      </x:c>
      <x:c r="V3539" s="15" t="n">
        <x:f>'Crosswalk'!M64</x:f>
        <x:v>0</x:v>
      </x:c>
      <x:c r="W3539" s="15" t="n">
        <x:f>'Crosswalk'!N64</x:f>
        <x:v>0</x:v>
      </x:c>
      <x:c r="X3539" s="18" t="str">
        <x:v>LFS - Labour Force Survey</x:v>
      </x:c>
      <x:c r="Y3539" s="13" t="str"/>
      <x:c r="Z3539" s="18" t="str">
        <x:v>National 2024 division composition. Observed national industry detail; used only for composition within 2024 ILO modelled margins.</x:v>
      </x:c>
      <x:c r="AA3539" s="13" t="str"/>
      <x:c r="AB3539" s="13" t="str">
        <x:v>https://rplumber.ilo.org/data/indicator?format=.csv.gz&amp;id=EMP_TEMP_SEX_EC2_NB_A</x:v>
      </x:c>
    </x:row>
    <x:row r="3540" ht="48" customHeight="1">
      <x:c r="A3540" s="2" t="str">
        <x:v>PHL</x:v>
      </x:c>
      <x:c r="B3540" s="2" t="str">
        <x:v>LMN</x:v>
      </x:c>
      <x:c r="C3540" s="2" t="str">
        <x:v>PHL</x:v>
      </x:c>
      <x:c r="D3540" s="2" t="n">
        <x:v>2024</x:v>
      </x:c>
      <x:c r="E3540" s="2" t="str">
        <x:v>EC2_ISIC4_L68</x:v>
      </x:c>
      <x:c r="F3540" s="17" t="str">
        <x:v>Economic activity (ISIC-Rev.4), 2 digit level: 68 - Real estate activities</x:v>
      </x:c>
      <x:c r="G3540" s="19" t="n">
        <x:v>256.896</x:v>
      </x:c>
      <x:c r="H3540" s="20" t="n">
        <x:v>1</x:v>
      </x:c>
      <x:c r="I3540" s="19" t="n">
        <x:f>SUM(G3540:G3553)</x:f>
        <x:v>3328.149</x:v>
      </x:c>
      <x:c r="J3540" s="20" t="n">
        <x:f>G3540/I3540*H3540</x:f>
        <x:v>0.07718885182123758</x:v>
      </x:c>
      <x:c r="K3540" s="2" t="str">
        <x:v>ISIC4:68</x:v>
      </x:c>
      <x:c r="L3540" s="14" t="n">
        <x:f>'Crosswalk'!C65</x:f>
        <x:v>0</x:v>
      </x:c>
      <x:c r="M3540" s="14" t="n">
        <x:f>'Crosswalk'!D65</x:f>
        <x:v>0</x:v>
      </x:c>
      <x:c r="N3540" s="14" t="n">
        <x:f>'Crosswalk'!E65</x:f>
        <x:v>0</x:v>
      </x:c>
      <x:c r="O3540" s="14" t="n">
        <x:f>'Crosswalk'!F65</x:f>
        <x:v>0</x:v>
      </x:c>
      <x:c r="P3540" s="14" t="n">
        <x:f>'Crosswalk'!G65</x:f>
        <x:v>0</x:v>
      </x:c>
      <x:c r="Q3540" s="14" t="n">
        <x:f>'Crosswalk'!H65</x:f>
        <x:v>0</x:v>
      </x:c>
      <x:c r="R3540" s="14" t="n">
        <x:f>'Crosswalk'!I65</x:f>
        <x:v>0</x:v>
      </x:c>
      <x:c r="S3540" s="14" t="n">
        <x:f>'Crosswalk'!J65</x:f>
        <x:v>0</x:v>
      </x:c>
      <x:c r="T3540" s="14" t="n">
        <x:f>'Crosswalk'!K65</x:f>
        <x:v>0</x:v>
      </x:c>
      <x:c r="U3540" s="14" t="n">
        <x:f>'Crosswalk'!L65</x:f>
        <x:v>0</x:v>
      </x:c>
      <x:c r="V3540" s="14" t="n">
        <x:f>'Crosswalk'!M65</x:f>
        <x:v>1</x:v>
      </x:c>
      <x:c r="W3540" s="14" t="n">
        <x:f>'Crosswalk'!N65</x:f>
        <x:v>0</x:v>
      </x:c>
      <x:c r="X3540" s="17" t="str">
        <x:v>LFS - Labour Force Survey</x:v>
      </x:c>
      <x:c r="Y3540" s="2" t="str"/>
      <x:c r="Z3540" s="17" t="str">
        <x:v>National 2024 division composition. Observed national industry detail; used only for composition within 2024 ILO modelled margins.</x:v>
      </x:c>
      <x:c r="AA3540" s="2" t="str"/>
      <x:c r="AB3540" s="2" t="str">
        <x:v>https://rplumber.ilo.org/data/indicator?format=.csv.gz&amp;id=EMP_TEMP_SEX_EC2_NB_A</x:v>
      </x:c>
    </x:row>
    <x:row r="3541" ht="48" customHeight="1">
      <x:c r="A3541" s="13" t="str">
        <x:v>PHL</x:v>
      </x:c>
      <x:c r="B3541" s="13" t="str">
        <x:v>LMN</x:v>
      </x:c>
      <x:c r="C3541" s="13" t="str">
        <x:v>PHL</x:v>
      </x:c>
      <x:c r="D3541" s="13" t="n">
        <x:v>2024</x:v>
      </x:c>
      <x:c r="E3541" s="13" t="str">
        <x:v>EC2_ISIC4_M69</x:v>
      </x:c>
      <x:c r="F3541" s="18" t="str">
        <x:v>Economic activity (ISIC-Rev.4), 2 digit level: 69 - Legal and accounting activities</x:v>
      </x:c>
      <x:c r="G3541" s="21" t="n">
        <x:v>202.896</x:v>
      </x:c>
      <x:c r="H3541" s="22" t="n">
        <x:v>1</x:v>
      </x:c>
      <x:c r="I3541" s="21" t="n">
        <x:f>SUM(G3540:G3553)</x:f>
        <x:v>3328.149</x:v>
      </x:c>
      <x:c r="J3541" s="22" t="n">
        <x:f>G3541/I3541*H3541</x:f>
        <x:v>0.06096361671307384</x:v>
      </x:c>
      <x:c r="K3541" s="13" t="str">
        <x:v>ISIC4:69</x:v>
      </x:c>
      <x:c r="L3541" s="15" t="n">
        <x:f>'Crosswalk'!C66</x:f>
        <x:v>0</x:v>
      </x:c>
      <x:c r="M3541" s="15" t="n">
        <x:f>'Crosswalk'!D66</x:f>
        <x:v>0</x:v>
      </x:c>
      <x:c r="N3541" s="15" t="n">
        <x:f>'Crosswalk'!E66</x:f>
        <x:v>1</x:v>
      </x:c>
      <x:c r="O3541" s="15" t="n">
        <x:f>'Crosswalk'!F66</x:f>
        <x:v>0</x:v>
      </x:c>
      <x:c r="P3541" s="15" t="n">
        <x:f>'Crosswalk'!G66</x:f>
        <x:v>0</x:v>
      </x:c>
      <x:c r="Q3541" s="15" t="n">
        <x:f>'Crosswalk'!H66</x:f>
        <x:v>0</x:v>
      </x:c>
      <x:c r="R3541" s="15" t="n">
        <x:f>'Crosswalk'!I66</x:f>
        <x:v>0</x:v>
      </x:c>
      <x:c r="S3541" s="15" t="n">
        <x:f>'Crosswalk'!J66</x:f>
        <x:v>0</x:v>
      </x:c>
      <x:c r="T3541" s="15" t="n">
        <x:f>'Crosswalk'!K66</x:f>
        <x:v>0</x:v>
      </x:c>
      <x:c r="U3541" s="15" t="n">
        <x:f>'Crosswalk'!L66</x:f>
        <x:v>0</x:v>
      </x:c>
      <x:c r="V3541" s="15" t="n">
        <x:f>'Crosswalk'!M66</x:f>
        <x:v>0</x:v>
      </x:c>
      <x:c r="W3541" s="15" t="n">
        <x:f>'Crosswalk'!N66</x:f>
        <x:v>0</x:v>
      </x:c>
      <x:c r="X3541" s="18" t="str">
        <x:v>LFS - Labour Force Survey</x:v>
      </x:c>
      <x:c r="Y3541" s="13" t="str"/>
      <x:c r="Z3541" s="18" t="str">
        <x:v>National 2024 division composition. Observed national industry detail; used only for composition within 2024 ILO modelled margins.</x:v>
      </x:c>
      <x:c r="AA3541" s="13" t="str"/>
      <x:c r="AB3541" s="13" t="str">
        <x:v>https://rplumber.ilo.org/data/indicator?format=.csv.gz&amp;id=EMP_TEMP_SEX_EC2_NB_A</x:v>
      </x:c>
    </x:row>
    <x:row r="3542" ht="48" customHeight="1">
      <x:c r="A3542" s="2" t="str">
        <x:v>PHL</x:v>
      </x:c>
      <x:c r="B3542" s="2" t="str">
        <x:v>LMN</x:v>
      </x:c>
      <x:c r="C3542" s="2" t="str">
        <x:v>PHL</x:v>
      </x:c>
      <x:c r="D3542" s="2" t="n">
        <x:v>2024</x:v>
      </x:c>
      <x:c r="E3542" s="2" t="str">
        <x:v>EC2_ISIC4_M70</x:v>
      </x:c>
      <x:c r="F3542" s="17" t="str">
        <x:v>Economic activity (ISIC-Rev.4), 2 digit level: 70 - Activities of head offices; management consultancy activities</x:v>
      </x:c>
      <x:c r="G3542" s="19" t="n">
        <x:v>44.004</x:v>
      </x:c>
      <x:c r="H3542" s="20" t="n">
        <x:v>1</x:v>
      </x:c>
      <x:c r="I3542" s="19" t="n">
        <x:f>SUM(G3540:G3553)</x:f>
        <x:v>3328.149</x:v>
      </x:c>
      <x:c r="J3542" s="20" t="n">
        <x:f>G3542/I3542*H3542</x:f>
        <x:v>0.01322176380925253</x:v>
      </x:c>
      <x:c r="K3542" s="2" t="str">
        <x:v>ISIC4:70</x:v>
      </x:c>
      <x:c r="L3542" s="14" t="n">
        <x:f>'Crosswalk'!C67</x:f>
        <x:v>0</x:v>
      </x:c>
      <x:c r="M3542" s="14" t="n">
        <x:f>'Crosswalk'!D67</x:f>
        <x:v>0</x:v>
      </x:c>
      <x:c r="N3542" s="14" t="n">
        <x:f>'Crosswalk'!E67</x:f>
        <x:v>1</x:v>
      </x:c>
      <x:c r="O3542" s="14" t="n">
        <x:f>'Crosswalk'!F67</x:f>
        <x:v>0</x:v>
      </x:c>
      <x:c r="P3542" s="14" t="n">
        <x:f>'Crosswalk'!G67</x:f>
        <x:v>0</x:v>
      </x:c>
      <x:c r="Q3542" s="14" t="n">
        <x:f>'Crosswalk'!H67</x:f>
        <x:v>0</x:v>
      </x:c>
      <x:c r="R3542" s="14" t="n">
        <x:f>'Crosswalk'!I67</x:f>
        <x:v>0</x:v>
      </x:c>
      <x:c r="S3542" s="14" t="n">
        <x:f>'Crosswalk'!J67</x:f>
        <x:v>0</x:v>
      </x:c>
      <x:c r="T3542" s="14" t="n">
        <x:f>'Crosswalk'!K67</x:f>
        <x:v>0</x:v>
      </x:c>
      <x:c r="U3542" s="14" t="n">
        <x:f>'Crosswalk'!L67</x:f>
        <x:v>0</x:v>
      </x:c>
      <x:c r="V3542" s="14" t="n">
        <x:f>'Crosswalk'!M67</x:f>
        <x:v>0</x:v>
      </x:c>
      <x:c r="W3542" s="14" t="n">
        <x:f>'Crosswalk'!N67</x:f>
        <x:v>0</x:v>
      </x:c>
      <x:c r="X3542" s="17" t="str">
        <x:v>LFS - Labour Force Survey</x:v>
      </x:c>
      <x:c r="Y3542" s="2" t="str"/>
      <x:c r="Z3542" s="17" t="str">
        <x:v>National 2024 division composition. Observed national industry detail; used only for composition within 2024 ILO modelled margins.</x:v>
      </x:c>
      <x:c r="AA3542" s="2" t="str"/>
      <x:c r="AB3542" s="2" t="str">
        <x:v>https://rplumber.ilo.org/data/indicator?format=.csv.gz&amp;id=EMP_TEMP_SEX_EC2_NB_A</x:v>
      </x:c>
    </x:row>
    <x:row r="3543" ht="48" customHeight="1">
      <x:c r="A3543" s="13" t="str">
        <x:v>PHL</x:v>
      </x:c>
      <x:c r="B3543" s="13" t="str">
        <x:v>LMN</x:v>
      </x:c>
      <x:c r="C3543" s="13" t="str">
        <x:v>PHL</x:v>
      </x:c>
      <x:c r="D3543" s="13" t="n">
        <x:v>2024</x:v>
      </x:c>
      <x:c r="E3543" s="13" t="str">
        <x:v>EC2_ISIC4_M71</x:v>
      </x:c>
      <x:c r="F3543" s="18" t="str">
        <x:v>Economic activity (ISIC-Rev.4), 2 digit level: 71 - Architectural and engineering activities; technical testing and analysis</x:v>
      </x:c>
      <x:c r="G3543" s="21" t="n">
        <x:v>50.024</x:v>
      </x:c>
      <x:c r="H3543" s="22" t="n">
        <x:v>1</x:v>
      </x:c>
      <x:c r="I3543" s="21" t="n">
        <x:f>SUM(G3540:G3553)</x:f>
        <x:v>3328.149</x:v>
      </x:c>
      <x:c r="J3543" s="22" t="n">
        <x:f>G3543/I3543*H3543</x:f>
        <x:v>0.01503057705649597</x:v>
      </x:c>
      <x:c r="K3543" s="13" t="str">
        <x:v>ISIC4:71</x:v>
      </x:c>
      <x:c r="L3543" s="15" t="n">
        <x:f>'Crosswalk'!C68</x:f>
        <x:v>0</x:v>
      </x:c>
      <x:c r="M3543" s="15" t="n">
        <x:f>'Crosswalk'!D68</x:f>
        <x:v>0</x:v>
      </x:c>
      <x:c r="N3543" s="15" t="n">
        <x:f>'Crosswalk'!E68</x:f>
        <x:v>1</x:v>
      </x:c>
      <x:c r="O3543" s="15" t="n">
        <x:f>'Crosswalk'!F68</x:f>
        <x:v>0</x:v>
      </x:c>
      <x:c r="P3543" s="15" t="n">
        <x:f>'Crosswalk'!G68</x:f>
        <x:v>0</x:v>
      </x:c>
      <x:c r="Q3543" s="15" t="n">
        <x:f>'Crosswalk'!H68</x:f>
        <x:v>0</x:v>
      </x:c>
      <x:c r="R3543" s="15" t="n">
        <x:f>'Crosswalk'!I68</x:f>
        <x:v>0</x:v>
      </x:c>
      <x:c r="S3543" s="15" t="n">
        <x:f>'Crosswalk'!J68</x:f>
        <x:v>0</x:v>
      </x:c>
      <x:c r="T3543" s="15" t="n">
        <x:f>'Crosswalk'!K68</x:f>
        <x:v>0</x:v>
      </x:c>
      <x:c r="U3543" s="15" t="n">
        <x:f>'Crosswalk'!L68</x:f>
        <x:v>0</x:v>
      </x:c>
      <x:c r="V3543" s="15" t="n">
        <x:f>'Crosswalk'!M68</x:f>
        <x:v>0</x:v>
      </x:c>
      <x:c r="W3543" s="15" t="n">
        <x:f>'Crosswalk'!N68</x:f>
        <x:v>0</x:v>
      </x:c>
      <x:c r="X3543" s="18" t="str">
        <x:v>LFS - Labour Force Survey</x:v>
      </x:c>
      <x:c r="Y3543" s="13" t="str"/>
      <x:c r="Z3543" s="18" t="str">
        <x:v>National 2024 division composition. Observed national industry detail; used only for composition within 2024 ILO modelled margins.</x:v>
      </x:c>
      <x:c r="AA3543" s="13" t="str"/>
      <x:c r="AB3543" s="13" t="str">
        <x:v>https://rplumber.ilo.org/data/indicator?format=.csv.gz&amp;id=EMP_TEMP_SEX_EC2_NB_A</x:v>
      </x:c>
    </x:row>
    <x:row r="3544" ht="48" customHeight="1">
      <x:c r="A3544" s="2" t="str">
        <x:v>PHL</x:v>
      </x:c>
      <x:c r="B3544" s="2" t="str">
        <x:v>LMN</x:v>
      </x:c>
      <x:c r="C3544" s="2" t="str">
        <x:v>PHL</x:v>
      </x:c>
      <x:c r="D3544" s="2" t="n">
        <x:v>2024</x:v>
      </x:c>
      <x:c r="E3544" s="2" t="str">
        <x:v>EC2_ISIC4_M72</x:v>
      </x:c>
      <x:c r="F3544" s="17" t="str">
        <x:v>Economic activity (ISIC-Rev.4), 2 digit level: 72 - Scientific research and development</x:v>
      </x:c>
      <x:c r="G3544" s="19" t="n">
        <x:v>15.639</x:v>
      </x:c>
      <x:c r="H3544" s="20" t="n">
        <x:v>1</x:v>
      </x:c>
      <x:c r="I3544" s="19" t="n">
        <x:f>SUM(G3540:G3553)</x:f>
        <x:v>3328.149</x:v>
      </x:c>
      <x:c r="J3544" s="20" t="n">
        <x:f>G3544/I3544*H3544</x:f>
        <x:v>0.004699008367714306</x:v>
      </x:c>
      <x:c r="K3544" s="2" t="str">
        <x:v>ISIC4:72</x:v>
      </x:c>
      <x:c r="L3544" s="14" t="n">
        <x:f>'Crosswalk'!C69</x:f>
        <x:v>0</x:v>
      </x:c>
      <x:c r="M3544" s="14" t="n">
        <x:f>'Crosswalk'!D69</x:f>
        <x:v>0</x:v>
      </x:c>
      <x:c r="N3544" s="14" t="n">
        <x:f>'Crosswalk'!E69</x:f>
        <x:v>0.5</x:v>
      </x:c>
      <x:c r="O3544" s="14" t="n">
        <x:f>'Crosswalk'!F69</x:f>
        <x:v>0</x:v>
      </x:c>
      <x:c r="P3544" s="14" t="n">
        <x:f>'Crosswalk'!G69</x:f>
        <x:v>0</x:v>
      </x:c>
      <x:c r="Q3544" s="14" t="n">
        <x:f>'Crosswalk'!H69</x:f>
        <x:v>0.35</x:v>
      </x:c>
      <x:c r="R3544" s="14" t="n">
        <x:f>'Crosswalk'!I69</x:f>
        <x:v>0</x:v>
      </x:c>
      <x:c r="S3544" s="14" t="n">
        <x:f>'Crosswalk'!J69</x:f>
        <x:v>0.15</x:v>
      </x:c>
      <x:c r="T3544" s="14" t="n">
        <x:f>'Crosswalk'!K69</x:f>
        <x:v>0</x:v>
      </x:c>
      <x:c r="U3544" s="14" t="n">
        <x:f>'Crosswalk'!L69</x:f>
        <x:v>0</x:v>
      </x:c>
      <x:c r="V3544" s="14" t="n">
        <x:f>'Crosswalk'!M69</x:f>
        <x:v>0</x:v>
      </x:c>
      <x:c r="W3544" s="14" t="n">
        <x:f>'Crosswalk'!N69</x:f>
        <x:v>0</x:v>
      </x:c>
      <x:c r="X3544" s="17" t="str">
        <x:v>LFS - Labour Force Survey</x:v>
      </x:c>
      <x:c r="Y3544" s="2" t="str"/>
      <x:c r="Z3544" s="17" t="str">
        <x:v>National 2024 division composition. Observed national industry detail; used only for composition within 2024 ILO modelled margins.</x:v>
      </x:c>
      <x:c r="AA3544" s="2" t="str"/>
      <x:c r="AB3544" s="2" t="str">
        <x:v>https://rplumber.ilo.org/data/indicator?format=.csv.gz&amp;id=EMP_TEMP_SEX_EC2_NB_A</x:v>
      </x:c>
    </x:row>
    <x:row r="3545" ht="48" customHeight="1">
      <x:c r="A3545" s="13" t="str">
        <x:v>PHL</x:v>
      </x:c>
      <x:c r="B3545" s="13" t="str">
        <x:v>LMN</x:v>
      </x:c>
      <x:c r="C3545" s="13" t="str">
        <x:v>PHL</x:v>
      </x:c>
      <x:c r="D3545" s="13" t="n">
        <x:v>2024</x:v>
      </x:c>
      <x:c r="E3545" s="13" t="str">
        <x:v>EC2_ISIC4_M73</x:v>
      </x:c>
      <x:c r="F3545" s="18" t="str">
        <x:v>Economic activity (ISIC-Rev.4), 2 digit level: 73 - Advertising and market research</x:v>
      </x:c>
      <x:c r="G3545" s="21" t="n">
        <x:v>42.866</x:v>
      </x:c>
      <x:c r="H3545" s="22" t="n">
        <x:v>1</x:v>
      </x:c>
      <x:c r="I3545" s="21" t="n">
        <x:f>SUM(G3540:G3553)</x:f>
        <x:v>3328.149</x:v>
      </x:c>
      <x:c r="J3545" s="22" t="n">
        <x:f>G3545/I3545*H3545</x:f>
        <x:v>0.012879832002713821</x:v>
      </x:c>
      <x:c r="K3545" s="13" t="str">
        <x:v>ISIC4:73</x:v>
      </x:c>
      <x:c r="L3545" s="15" t="n">
        <x:f>'Crosswalk'!C70</x:f>
        <x:v>0</x:v>
      </x:c>
      <x:c r="M3545" s="15" t="n">
        <x:f>'Crosswalk'!D70</x:f>
        <x:v>0</x:v>
      </x:c>
      <x:c r="N3545" s="15" t="n">
        <x:f>'Crosswalk'!E70</x:f>
        <x:v>0</x:v>
      </x:c>
      <x:c r="O3545" s="15" t="n">
        <x:f>'Crosswalk'!F70</x:f>
        <x:v>0</x:v>
      </x:c>
      <x:c r="P3545" s="15" t="n">
        <x:f>'Crosswalk'!G70</x:f>
        <x:v>0</x:v>
      </x:c>
      <x:c r="Q3545" s="15" t="n">
        <x:f>'Crosswalk'!H70</x:f>
        <x:v>0</x:v>
      </x:c>
      <x:c r="R3545" s="15" t="n">
        <x:f>'Crosswalk'!I70</x:f>
        <x:v>0</x:v>
      </x:c>
      <x:c r="S3545" s="15" t="n">
        <x:f>'Crosswalk'!J70</x:f>
        <x:v>0</x:v>
      </x:c>
      <x:c r="T3545" s="15" t="n">
        <x:f>'Crosswalk'!K70</x:f>
        <x:v>1</x:v>
      </x:c>
      <x:c r="U3545" s="15" t="n">
        <x:f>'Crosswalk'!L70</x:f>
        <x:v>0</x:v>
      </x:c>
      <x:c r="V3545" s="15" t="n">
        <x:f>'Crosswalk'!M70</x:f>
        <x:v>0</x:v>
      </x:c>
      <x:c r="W3545" s="15" t="n">
        <x:f>'Crosswalk'!N70</x:f>
        <x:v>0</x:v>
      </x:c>
      <x:c r="X3545" s="18" t="str">
        <x:v>LFS - Labour Force Survey</x:v>
      </x:c>
      <x:c r="Y3545" s="13" t="str"/>
      <x:c r="Z3545" s="18" t="str">
        <x:v>National 2024 division composition. Observed national industry detail; used only for composition within 2024 ILO modelled margins.</x:v>
      </x:c>
      <x:c r="AA3545" s="13" t="str"/>
      <x:c r="AB3545" s="13" t="str">
        <x:v>https://rplumber.ilo.org/data/indicator?format=.csv.gz&amp;id=EMP_TEMP_SEX_EC2_NB_A</x:v>
      </x:c>
    </x:row>
    <x:row r="3546" ht="48" customHeight="1">
      <x:c r="A3546" s="2" t="str">
        <x:v>PHL</x:v>
      </x:c>
      <x:c r="B3546" s="2" t="str">
        <x:v>LMN</x:v>
      </x:c>
      <x:c r="C3546" s="2" t="str">
        <x:v>PHL</x:v>
      </x:c>
      <x:c r="D3546" s="2" t="n">
        <x:v>2024</x:v>
      </x:c>
      <x:c r="E3546" s="2" t="str">
        <x:v>EC2_ISIC4_M74</x:v>
      </x:c>
      <x:c r="F3546" s="17" t="str">
        <x:v>Economic activity (ISIC-Rev.4), 2 digit level: 74 - Other professional, scientific and technical activities</x:v>
      </x:c>
      <x:c r="G3546" s="19" t="n">
        <x:v>55.438</x:v>
      </x:c>
      <x:c r="H3546" s="20" t="n">
        <x:v>1</x:v>
      </x:c>
      <x:c r="I3546" s="19" t="n">
        <x:f>SUM(G3540:G3553)</x:f>
        <x:v>3328.149</x:v>
      </x:c>
      <x:c r="J3546" s="20" t="n">
        <x:f>G3546/I3546*H3546</x:f>
        <x:v>0.01665730710974779</x:v>
      </x:c>
      <x:c r="K3546" s="2" t="str">
        <x:v>ISIC4:74</x:v>
      </x:c>
      <x:c r="L3546" s="14" t="n">
        <x:f>'Crosswalk'!C71</x:f>
        <x:v>0</x:v>
      </x:c>
      <x:c r="M3546" s="14" t="n">
        <x:f>'Crosswalk'!D71</x:f>
        <x:v>0</x:v>
      </x:c>
      <x:c r="N3546" s="14" t="n">
        <x:f>'Crosswalk'!E71</x:f>
        <x:v>0.8</x:v>
      </x:c>
      <x:c r="O3546" s="14" t="n">
        <x:f>'Crosswalk'!F71</x:f>
        <x:v>0.2</x:v>
      </x:c>
      <x:c r="P3546" s="14" t="n">
        <x:f>'Crosswalk'!G71</x:f>
        <x:v>0</x:v>
      </x:c>
      <x:c r="Q3546" s="14" t="n">
        <x:f>'Crosswalk'!H71</x:f>
        <x:v>0</x:v>
      </x:c>
      <x:c r="R3546" s="14" t="n">
        <x:f>'Crosswalk'!I71</x:f>
        <x:v>0</x:v>
      </x:c>
      <x:c r="S3546" s="14" t="n">
        <x:f>'Crosswalk'!J71</x:f>
        <x:v>0</x:v>
      </x:c>
      <x:c r="T3546" s="14" t="n">
        <x:f>'Crosswalk'!K71</x:f>
        <x:v>0</x:v>
      </x:c>
      <x:c r="U3546" s="14" t="n">
        <x:f>'Crosswalk'!L71</x:f>
        <x:v>0</x:v>
      </x:c>
      <x:c r="V3546" s="14" t="n">
        <x:f>'Crosswalk'!M71</x:f>
        <x:v>0</x:v>
      </x:c>
      <x:c r="W3546" s="14" t="n">
        <x:f>'Crosswalk'!N71</x:f>
        <x:v>0</x:v>
      </x:c>
      <x:c r="X3546" s="17" t="str">
        <x:v>LFS - Labour Force Survey</x:v>
      </x:c>
      <x:c r="Y3546" s="2" t="str"/>
      <x:c r="Z3546" s="17" t="str">
        <x:v>National 2024 division composition. Observed national industry detail; used only for composition within 2024 ILO modelled margins.</x:v>
      </x:c>
      <x:c r="AA3546" s="2" t="str"/>
      <x:c r="AB3546" s="2" t="str">
        <x:v>https://rplumber.ilo.org/data/indicator?format=.csv.gz&amp;id=EMP_TEMP_SEX_EC2_NB_A</x:v>
      </x:c>
    </x:row>
    <x:row r="3547" ht="48" customHeight="1">
      <x:c r="A3547" s="13" t="str">
        <x:v>PHL</x:v>
      </x:c>
      <x:c r="B3547" s="13" t="str">
        <x:v>LMN</x:v>
      </x:c>
      <x:c r="C3547" s="13" t="str">
        <x:v>PHL</x:v>
      </x:c>
      <x:c r="D3547" s="13" t="n">
        <x:v>2024</x:v>
      </x:c>
      <x:c r="E3547" s="13" t="str">
        <x:v>EC2_ISIC4_M75</x:v>
      </x:c>
      <x:c r="F3547" s="18" t="str">
        <x:v>Economic activity (ISIC-Rev.4), 2 digit level: 75 - Veterinary activities</x:v>
      </x:c>
      <x:c r="G3547" s="21" t="n">
        <x:v>14.453</x:v>
      </x:c>
      <x:c r="H3547" s="22" t="n">
        <x:v>1</x:v>
      </x:c>
      <x:c r="I3547" s="21" t="n">
        <x:f>SUM(G3540:G3553)</x:f>
        <x:v>3328.149</x:v>
      </x:c>
      <x:c r="J3547" s="22" t="n">
        <x:f>G3547/I3547*H3547</x:f>
        <x:v>0.0043426541299683395</x:v>
      </x:c>
      <x:c r="K3547" s="13" t="str">
        <x:v>ISIC4:75</x:v>
      </x:c>
      <x:c r="L3547" s="15" t="n">
        <x:f>'Crosswalk'!C72</x:f>
        <x:v>0</x:v>
      </x:c>
      <x:c r="M3547" s="15" t="n">
        <x:f>'Crosswalk'!D72</x:f>
        <x:v>0</x:v>
      </x:c>
      <x:c r="N3547" s="15" t="n">
        <x:f>'Crosswalk'!E72</x:f>
        <x:v>0</x:v>
      </x:c>
      <x:c r="O3547" s="15" t="n">
        <x:f>'Crosswalk'!F72</x:f>
        <x:v>0</x:v>
      </x:c>
      <x:c r="P3547" s="15" t="n">
        <x:f>'Crosswalk'!G72</x:f>
        <x:v>0</x:v>
      </x:c>
      <x:c r="Q3547" s="15" t="n">
        <x:f>'Crosswalk'!H72</x:f>
        <x:v>1</x:v>
      </x:c>
      <x:c r="R3547" s="15" t="n">
        <x:f>'Crosswalk'!I72</x:f>
        <x:v>0</x:v>
      </x:c>
      <x:c r="S3547" s="15" t="n">
        <x:f>'Crosswalk'!J72</x:f>
        <x:v>0</x:v>
      </x:c>
      <x:c r="T3547" s="15" t="n">
        <x:f>'Crosswalk'!K72</x:f>
        <x:v>0</x:v>
      </x:c>
      <x:c r="U3547" s="15" t="n">
        <x:f>'Crosswalk'!L72</x:f>
        <x:v>0</x:v>
      </x:c>
      <x:c r="V3547" s="15" t="n">
        <x:f>'Crosswalk'!M72</x:f>
        <x:v>0</x:v>
      </x:c>
      <x:c r="W3547" s="15" t="n">
        <x:f>'Crosswalk'!N72</x:f>
        <x:v>0</x:v>
      </x:c>
      <x:c r="X3547" s="18" t="str">
        <x:v>LFS - Labour Force Survey</x:v>
      </x:c>
      <x:c r="Y3547" s="13" t="str"/>
      <x:c r="Z3547" s="18" t="str">
        <x:v>National 2024 division composition. Observed national industry detail; used only for composition within 2024 ILO modelled margins.</x:v>
      </x:c>
      <x:c r="AA3547" s="13" t="str"/>
      <x:c r="AB3547" s="13" t="str">
        <x:v>https://rplumber.ilo.org/data/indicator?format=.csv.gz&amp;id=EMP_TEMP_SEX_EC2_NB_A</x:v>
      </x:c>
    </x:row>
    <x:row r="3548" ht="48" customHeight="1">
      <x:c r="A3548" s="2" t="str">
        <x:v>PHL</x:v>
      </x:c>
      <x:c r="B3548" s="2" t="str">
        <x:v>LMN</x:v>
      </x:c>
      <x:c r="C3548" s="2" t="str">
        <x:v>PHL</x:v>
      </x:c>
      <x:c r="D3548" s="2" t="n">
        <x:v>2024</x:v>
      </x:c>
      <x:c r="E3548" s="2" t="str">
        <x:v>EC2_ISIC4_N77</x:v>
      </x:c>
      <x:c r="F3548" s="17" t="str">
        <x:v>Economic activity (ISIC-Rev.4), 2 digit level: 77 - Rental and leasing activities</x:v>
      </x:c>
      <x:c r="G3548" s="19" t="n">
        <x:v>19.519</x:v>
      </x:c>
      <x:c r="H3548" s="20" t="n">
        <x:v>1</x:v>
      </x:c>
      <x:c r="I3548" s="19" t="n">
        <x:f>SUM(G3540:G3553)</x:f>
        <x:v>3328.149</x:v>
      </x:c>
      <x:c r="J3548" s="20" t="n">
        <x:f>G3548/I3548*H3548</x:f>
        <x:v>0.005864821556967551</x:v>
      </x:c>
      <x:c r="K3548" s="2" t="str">
        <x:v>ISIC4:77</x:v>
      </x:c>
      <x:c r="L3548" s="14" t="n">
        <x:f>'Crosswalk'!C73</x:f>
        <x:v>0</x:v>
      </x:c>
      <x:c r="M3548" s="14" t="n">
        <x:f>'Crosswalk'!D73</x:f>
        <x:v>0</x:v>
      </x:c>
      <x:c r="N3548" s="14" t="n">
        <x:f>'Crosswalk'!E73</x:f>
        <x:v>0.7</x:v>
      </x:c>
      <x:c r="O3548" s="14" t="n">
        <x:f>'Crosswalk'!F73</x:f>
        <x:v>0.3</x:v>
      </x:c>
      <x:c r="P3548" s="14" t="n">
        <x:f>'Crosswalk'!G73</x:f>
        <x:v>0</x:v>
      </x:c>
      <x:c r="Q3548" s="14" t="n">
        <x:f>'Crosswalk'!H73</x:f>
        <x:v>0</x:v>
      </x:c>
      <x:c r="R3548" s="14" t="n">
        <x:f>'Crosswalk'!I73</x:f>
        <x:v>0</x:v>
      </x:c>
      <x:c r="S3548" s="14" t="n">
        <x:f>'Crosswalk'!J73</x:f>
        <x:v>0</x:v>
      </x:c>
      <x:c r="T3548" s="14" t="n">
        <x:f>'Crosswalk'!K73</x:f>
        <x:v>0</x:v>
      </x:c>
      <x:c r="U3548" s="14" t="n">
        <x:f>'Crosswalk'!L73</x:f>
        <x:v>0</x:v>
      </x:c>
      <x:c r="V3548" s="14" t="n">
        <x:f>'Crosswalk'!M73</x:f>
        <x:v>0</x:v>
      </x:c>
      <x:c r="W3548" s="14" t="n">
        <x:f>'Crosswalk'!N73</x:f>
        <x:v>0</x:v>
      </x:c>
      <x:c r="X3548" s="17" t="str">
        <x:v>LFS - Labour Force Survey</x:v>
      </x:c>
      <x:c r="Y3548" s="2" t="str"/>
      <x:c r="Z3548" s="17" t="str">
        <x:v>National 2024 division composition. Observed national industry detail; used only for composition within 2024 ILO modelled margins.</x:v>
      </x:c>
      <x:c r="AA3548" s="2" t="str"/>
      <x:c r="AB3548" s="2" t="str">
        <x:v>https://rplumber.ilo.org/data/indicator?format=.csv.gz&amp;id=EMP_TEMP_SEX_EC2_NB_A</x:v>
      </x:c>
    </x:row>
    <x:row r="3549" ht="48" customHeight="1">
      <x:c r="A3549" s="13" t="str">
        <x:v>PHL</x:v>
      </x:c>
      <x:c r="B3549" s="13" t="str">
        <x:v>LMN</x:v>
      </x:c>
      <x:c r="C3549" s="13" t="str">
        <x:v>PHL</x:v>
      </x:c>
      <x:c r="D3549" s="13" t="n">
        <x:v>2024</x:v>
      </x:c>
      <x:c r="E3549" s="13" t="str">
        <x:v>EC2_ISIC4_N78</x:v>
      </x:c>
      <x:c r="F3549" s="18" t="str">
        <x:v>Economic activity (ISIC-Rev.4), 2 digit level: 78 - Employment activities</x:v>
      </x:c>
      <x:c r="G3549" s="21" t="n">
        <x:v>60.746</x:v>
      </x:c>
      <x:c r="H3549" s="22" t="n">
        <x:v>1</x:v>
      </x:c>
      <x:c r="I3549" s="21" t="n">
        <x:f>SUM(G3540:G3553)</x:f>
        <x:v>3328.149</x:v>
      </x:c>
      <x:c r="J3549" s="22" t="n">
        <x:f>G3549/I3549*H3549</x:f>
        <x:v>0.018252187627416924</x:v>
      </x:c>
      <x:c r="K3549" s="13" t="str">
        <x:v>ISIC4:78</x:v>
      </x:c>
      <x:c r="L3549" s="15" t="n">
        <x:f>'Crosswalk'!C74</x:f>
        <x:v>0</x:v>
      </x:c>
      <x:c r="M3549" s="15" t="n">
        <x:f>'Crosswalk'!D74</x:f>
        <x:v>0</x:v>
      </x:c>
      <x:c r="N3549" s="15" t="n">
        <x:f>'Crosswalk'!E74</x:f>
        <x:v>1</x:v>
      </x:c>
      <x:c r="O3549" s="15" t="n">
        <x:f>'Crosswalk'!F74</x:f>
        <x:v>0</x:v>
      </x:c>
      <x:c r="P3549" s="15" t="n">
        <x:f>'Crosswalk'!G74</x:f>
        <x:v>0</x:v>
      </x:c>
      <x:c r="Q3549" s="15" t="n">
        <x:f>'Crosswalk'!H74</x:f>
        <x:v>0</x:v>
      </x:c>
      <x:c r="R3549" s="15" t="n">
        <x:f>'Crosswalk'!I74</x:f>
        <x:v>0</x:v>
      </x:c>
      <x:c r="S3549" s="15" t="n">
        <x:f>'Crosswalk'!J74</x:f>
        <x:v>0</x:v>
      </x:c>
      <x:c r="T3549" s="15" t="n">
        <x:f>'Crosswalk'!K74</x:f>
        <x:v>0</x:v>
      </x:c>
      <x:c r="U3549" s="15" t="n">
        <x:f>'Crosswalk'!L74</x:f>
        <x:v>0</x:v>
      </x:c>
      <x:c r="V3549" s="15" t="n">
        <x:f>'Crosswalk'!M74</x:f>
        <x:v>0</x:v>
      </x:c>
      <x:c r="W3549" s="15" t="n">
        <x:f>'Crosswalk'!N74</x:f>
        <x:v>0</x:v>
      </x:c>
      <x:c r="X3549" s="18" t="str">
        <x:v>LFS - Labour Force Survey</x:v>
      </x:c>
      <x:c r="Y3549" s="13" t="str"/>
      <x:c r="Z3549" s="18" t="str">
        <x:v>National 2024 division composition. Observed national industry detail; used only for composition within 2024 ILO modelled margins.</x:v>
      </x:c>
      <x:c r="AA3549" s="13" t="str"/>
      <x:c r="AB3549" s="13" t="str">
        <x:v>https://rplumber.ilo.org/data/indicator?format=.csv.gz&amp;id=EMP_TEMP_SEX_EC2_NB_A</x:v>
      </x:c>
    </x:row>
    <x:row r="3550" ht="48" customHeight="1">
      <x:c r="A3550" s="2" t="str">
        <x:v>PHL</x:v>
      </x:c>
      <x:c r="B3550" s="2" t="str">
        <x:v>LMN</x:v>
      </x:c>
      <x:c r="C3550" s="2" t="str">
        <x:v>PHL</x:v>
      </x:c>
      <x:c r="D3550" s="2" t="n">
        <x:v>2024</x:v>
      </x:c>
      <x:c r="E3550" s="2" t="str">
        <x:v>EC2_ISIC4_N79</x:v>
      </x:c>
      <x:c r="F3550" s="17" t="str">
        <x:v>Economic activity (ISIC-Rev.4), 2 digit level: 79 - Travel agency, tour operator, reservation service and related activities</x:v>
      </x:c>
      <x:c r="G3550" s="19" t="n">
        <x:v>64.82</x:v>
      </x:c>
      <x:c r="H3550" s="20" t="n">
        <x:v>1</x:v>
      </x:c>
      <x:c r="I3550" s="19" t="n">
        <x:f>SUM(G3540:G3553)</x:f>
        <x:v>3328.149</x:v>
      </x:c>
      <x:c r="J3550" s="20" t="n">
        <x:f>G3550/I3550*H3550</x:f>
        <x:v>0.019476291476132827</x:v>
      </x:c>
      <x:c r="K3550" s="2" t="str">
        <x:v>ISIC4:79</x:v>
      </x:c>
      <x:c r="L3550" s="14" t="n">
        <x:f>'Crosswalk'!C75</x:f>
        <x:v>0</x:v>
      </x:c>
      <x:c r="M3550" s="14" t="n">
        <x:f>'Crosswalk'!D75</x:f>
        <x:v>0</x:v>
      </x:c>
      <x:c r="N3550" s="14" t="n">
        <x:f>'Crosswalk'!E75</x:f>
        <x:v>0</x:v>
      </x:c>
      <x:c r="O3550" s="14" t="n">
        <x:f>'Crosswalk'!F75</x:f>
        <x:v>1</x:v>
      </x:c>
      <x:c r="P3550" s="14" t="n">
        <x:f>'Crosswalk'!G75</x:f>
        <x:v>0</x:v>
      </x:c>
      <x:c r="Q3550" s="14" t="n">
        <x:f>'Crosswalk'!H75</x:f>
        <x:v>0</x:v>
      </x:c>
      <x:c r="R3550" s="14" t="n">
        <x:f>'Crosswalk'!I75</x:f>
        <x:v>0</x:v>
      </x:c>
      <x:c r="S3550" s="14" t="n">
        <x:f>'Crosswalk'!J75</x:f>
        <x:v>0</x:v>
      </x:c>
      <x:c r="T3550" s="14" t="n">
        <x:f>'Crosswalk'!K75</x:f>
        <x:v>0</x:v>
      </x:c>
      <x:c r="U3550" s="14" t="n">
        <x:f>'Crosswalk'!L75</x:f>
        <x:v>0</x:v>
      </x:c>
      <x:c r="V3550" s="14" t="n">
        <x:f>'Crosswalk'!M75</x:f>
        <x:v>0</x:v>
      </x:c>
      <x:c r="W3550" s="14" t="n">
        <x:f>'Crosswalk'!N75</x:f>
        <x:v>0</x:v>
      </x:c>
      <x:c r="X3550" s="17" t="str">
        <x:v>LFS - Labour Force Survey</x:v>
      </x:c>
      <x:c r="Y3550" s="2" t="str"/>
      <x:c r="Z3550" s="17" t="str">
        <x:v>National 2024 division composition. Observed national industry detail; used only for composition within 2024 ILO modelled margins.</x:v>
      </x:c>
      <x:c r="AA3550" s="2" t="str"/>
      <x:c r="AB3550" s="2" t="str">
        <x:v>https://rplumber.ilo.org/data/indicator?format=.csv.gz&amp;id=EMP_TEMP_SEX_EC2_NB_A</x:v>
      </x:c>
    </x:row>
    <x:row r="3551" ht="48" customHeight="1">
      <x:c r="A3551" s="13" t="str">
        <x:v>PHL</x:v>
      </x:c>
      <x:c r="B3551" s="13" t="str">
        <x:v>LMN</x:v>
      </x:c>
      <x:c r="C3551" s="13" t="str">
        <x:v>PHL</x:v>
      </x:c>
      <x:c r="D3551" s="13" t="n">
        <x:v>2024</x:v>
      </x:c>
      <x:c r="E3551" s="13" t="str">
        <x:v>EC2_ISIC4_N80</x:v>
      </x:c>
      <x:c r="F3551" s="18" t="str">
        <x:v>Economic activity (ISIC-Rev.4), 2 digit level: 80 - Security and investigation activities</x:v>
      </x:c>
      <x:c r="G3551" s="21" t="n">
        <x:v>613.736</x:v>
      </x:c>
      <x:c r="H3551" s="22" t="n">
        <x:v>1</x:v>
      </x:c>
      <x:c r="I3551" s="21" t="n">
        <x:f>SUM(G3540:G3553)</x:f>
        <x:v>3328.149</x:v>
      </x:c>
      <x:c r="J3551" s="22" t="n">
        <x:f>G3551/I3551*H3551</x:f>
        <x:v>0.18440760915451804</x:v>
      </x:c>
      <x:c r="K3551" s="13" t="str">
        <x:v>ISIC4:80</x:v>
      </x:c>
      <x:c r="L3551" s="15" t="n">
        <x:f>'Crosswalk'!C76</x:f>
        <x:v>0</x:v>
      </x:c>
      <x:c r="M3551" s="15" t="n">
        <x:f>'Crosswalk'!D76</x:f>
        <x:v>0</x:v>
      </x:c>
      <x:c r="N3551" s="15" t="n">
        <x:f>'Crosswalk'!E76</x:f>
        <x:v>1</x:v>
      </x:c>
      <x:c r="O3551" s="15" t="n">
        <x:f>'Crosswalk'!F76</x:f>
        <x:v>0</x:v>
      </x:c>
      <x:c r="P3551" s="15" t="n">
        <x:f>'Crosswalk'!G76</x:f>
        <x:v>0</x:v>
      </x:c>
      <x:c r="Q3551" s="15" t="n">
        <x:f>'Crosswalk'!H76</x:f>
        <x:v>0</x:v>
      </x:c>
      <x:c r="R3551" s="15" t="n">
        <x:f>'Crosswalk'!I76</x:f>
        <x:v>0</x:v>
      </x:c>
      <x:c r="S3551" s="15" t="n">
        <x:f>'Crosswalk'!J76</x:f>
        <x:v>0</x:v>
      </x:c>
      <x:c r="T3551" s="15" t="n">
        <x:f>'Crosswalk'!K76</x:f>
        <x:v>0</x:v>
      </x:c>
      <x:c r="U3551" s="15" t="n">
        <x:f>'Crosswalk'!L76</x:f>
        <x:v>0</x:v>
      </x:c>
      <x:c r="V3551" s="15" t="n">
        <x:f>'Crosswalk'!M76</x:f>
        <x:v>0</x:v>
      </x:c>
      <x:c r="W3551" s="15" t="n">
        <x:f>'Crosswalk'!N76</x:f>
        <x:v>0</x:v>
      </x:c>
      <x:c r="X3551" s="18" t="str">
        <x:v>LFS - Labour Force Survey</x:v>
      </x:c>
      <x:c r="Y3551" s="13" t="str"/>
      <x:c r="Z3551" s="18" t="str">
        <x:v>National 2024 division composition. Observed national industry detail; used only for composition within 2024 ILO modelled margins.</x:v>
      </x:c>
      <x:c r="AA3551" s="13" t="str"/>
      <x:c r="AB3551" s="13" t="str">
        <x:v>https://rplumber.ilo.org/data/indicator?format=.csv.gz&amp;id=EMP_TEMP_SEX_EC2_NB_A</x:v>
      </x:c>
    </x:row>
    <x:row r="3552" ht="48" customHeight="1">
      <x:c r="A3552" s="2" t="str">
        <x:v>PHL</x:v>
      </x:c>
      <x:c r="B3552" s="2" t="str">
        <x:v>LMN</x:v>
      </x:c>
      <x:c r="C3552" s="2" t="str">
        <x:v>PHL</x:v>
      </x:c>
      <x:c r="D3552" s="2" t="n">
        <x:v>2024</x:v>
      </x:c>
      <x:c r="E3552" s="2" t="str">
        <x:v>EC2_ISIC4_N81</x:v>
      </x:c>
      <x:c r="F3552" s="17" t="str">
        <x:v>Economic activity (ISIC-Rev.4), 2 digit level: 81 - Services to buildings and landscape activities</x:v>
      </x:c>
      <x:c r="G3552" s="19" t="n">
        <x:v>247.402</x:v>
      </x:c>
      <x:c r="H3552" s="20" t="n">
        <x:v>1</x:v>
      </x:c>
      <x:c r="I3552" s="19" t="n">
        <x:f>SUM(G3540:G3553)</x:f>
        <x:v>3328.149</x:v>
      </x:c>
      <x:c r="J3552" s="20" t="n">
        <x:f>G3552/I3552*H3552</x:f>
        <x:v>0.07433621511536893</x:v>
      </x:c>
      <x:c r="K3552" s="2" t="str">
        <x:v>ISIC4:81</x:v>
      </x:c>
      <x:c r="L3552" s="14" t="n">
        <x:f>'Crosswalk'!C77</x:f>
        <x:v>0</x:v>
      </x:c>
      <x:c r="M3552" s="14" t="n">
        <x:f>'Crosswalk'!D77</x:f>
        <x:v>0</x:v>
      </x:c>
      <x:c r="N3552" s="14" t="n">
        <x:f>'Crosswalk'!E77</x:f>
        <x:v>1</x:v>
      </x:c>
      <x:c r="O3552" s="14" t="n">
        <x:f>'Crosswalk'!F77</x:f>
        <x:v>0</x:v>
      </x:c>
      <x:c r="P3552" s="14" t="n">
        <x:f>'Crosswalk'!G77</x:f>
        <x:v>0</x:v>
      </x:c>
      <x:c r="Q3552" s="14" t="n">
        <x:f>'Crosswalk'!H77</x:f>
        <x:v>0</x:v>
      </x:c>
      <x:c r="R3552" s="14" t="n">
        <x:f>'Crosswalk'!I77</x:f>
        <x:v>0</x:v>
      </x:c>
      <x:c r="S3552" s="14" t="n">
        <x:f>'Crosswalk'!J77</x:f>
        <x:v>0</x:v>
      </x:c>
      <x:c r="T3552" s="14" t="n">
        <x:f>'Crosswalk'!K77</x:f>
        <x:v>0</x:v>
      </x:c>
      <x:c r="U3552" s="14" t="n">
        <x:f>'Crosswalk'!L77</x:f>
        <x:v>0</x:v>
      </x:c>
      <x:c r="V3552" s="14" t="n">
        <x:f>'Crosswalk'!M77</x:f>
        <x:v>0</x:v>
      </x:c>
      <x:c r="W3552" s="14" t="n">
        <x:f>'Crosswalk'!N77</x:f>
        <x:v>0</x:v>
      </x:c>
      <x:c r="X3552" s="17" t="str">
        <x:v>LFS - Labour Force Survey</x:v>
      </x:c>
      <x:c r="Y3552" s="2" t="str"/>
      <x:c r="Z3552" s="17" t="str">
        <x:v>National 2024 division composition. Observed national industry detail; used only for composition within 2024 ILO modelled margins.</x:v>
      </x:c>
      <x:c r="AA3552" s="2" t="str"/>
      <x:c r="AB3552" s="2" t="str">
        <x:v>https://rplumber.ilo.org/data/indicator?format=.csv.gz&amp;id=EMP_TEMP_SEX_EC2_NB_A</x:v>
      </x:c>
    </x:row>
    <x:row r="3553" ht="48" customHeight="1">
      <x:c r="A3553" s="13" t="str">
        <x:v>PHL</x:v>
      </x:c>
      <x:c r="B3553" s="13" t="str">
        <x:v>LMN</x:v>
      </x:c>
      <x:c r="C3553" s="13" t="str">
        <x:v>PHL</x:v>
      </x:c>
      <x:c r="D3553" s="13" t="n">
        <x:v>2024</x:v>
      </x:c>
      <x:c r="E3553" s="13" t="str">
        <x:v>EC2_ISIC4_N82</x:v>
      </x:c>
      <x:c r="F3553" s="18" t="str">
        <x:v>Economic activity (ISIC-Rev.4), 2 digit level: 82 - Office administrative, office support and other business support activities</x:v>
      </x:c>
      <x:c r="G3553" s="21" t="n">
        <x:v>1639.71</x:v>
      </x:c>
      <x:c r="H3553" s="22" t="n">
        <x:v>1</x:v>
      </x:c>
      <x:c r="I3553" s="21" t="n">
        <x:f>SUM(G3540:G3553)</x:f>
        <x:v>3328.149</x:v>
      </x:c>
      <x:c r="J3553" s="22" t="n">
        <x:f>G3553/I3553*H3553</x:f>
        <x:v>0.4926792640593916</x:v>
      </x:c>
      <x:c r="K3553" s="13" t="str">
        <x:v>ISIC4:82</x:v>
      </x:c>
      <x:c r="L3553" s="15" t="n">
        <x:f>'Crosswalk'!C78</x:f>
        <x:v>0</x:v>
      </x:c>
      <x:c r="M3553" s="15" t="n">
        <x:f>'Crosswalk'!D78</x:f>
        <x:v>0</x:v>
      </x:c>
      <x:c r="N3553" s="15" t="n">
        <x:f>'Crosswalk'!E78</x:f>
        <x:v>1</x:v>
      </x:c>
      <x:c r="O3553" s="15" t="n">
        <x:f>'Crosswalk'!F78</x:f>
        <x:v>0</x:v>
      </x:c>
      <x:c r="P3553" s="15" t="n">
        <x:f>'Crosswalk'!G78</x:f>
        <x:v>0</x:v>
      </x:c>
      <x:c r="Q3553" s="15" t="n">
        <x:f>'Crosswalk'!H78</x:f>
        <x:v>0</x:v>
      </x:c>
      <x:c r="R3553" s="15" t="n">
        <x:f>'Crosswalk'!I78</x:f>
        <x:v>0</x:v>
      </x:c>
      <x:c r="S3553" s="15" t="n">
        <x:f>'Crosswalk'!J78</x:f>
        <x:v>0</x:v>
      </x:c>
      <x:c r="T3553" s="15" t="n">
        <x:f>'Crosswalk'!K78</x:f>
        <x:v>0</x:v>
      </x:c>
      <x:c r="U3553" s="15" t="n">
        <x:f>'Crosswalk'!L78</x:f>
        <x:v>0</x:v>
      </x:c>
      <x:c r="V3553" s="15" t="n">
        <x:f>'Crosswalk'!M78</x:f>
        <x:v>0</x:v>
      </x:c>
      <x:c r="W3553" s="15" t="n">
        <x:f>'Crosswalk'!N78</x:f>
        <x:v>0</x:v>
      </x:c>
      <x:c r="X3553" s="18" t="str">
        <x:v>LFS - Labour Force Survey</x:v>
      </x:c>
      <x:c r="Y3553" s="13" t="str"/>
      <x:c r="Z3553" s="18" t="str">
        <x:v>National 2024 division composition. Observed national industry detail; used only for composition within 2024 ILO modelled margins.</x:v>
      </x:c>
      <x:c r="AA3553" s="13" t="str"/>
      <x:c r="AB3553" s="13" t="str">
        <x:v>https://rplumber.ilo.org/data/indicator?format=.csv.gz&amp;id=EMP_TEMP_SEX_EC2_NB_A</x:v>
      </x:c>
    </x:row>
    <x:row r="3554" ht="48" customHeight="1">
      <x:c r="A3554" s="2" t="str">
        <x:v>PHL</x:v>
      </x:c>
      <x:c r="B3554" s="2" t="str">
        <x:v>O</x:v>
      </x:c>
      <x:c r="C3554" s="2" t="str">
        <x:v>PHL</x:v>
      </x:c>
      <x:c r="D3554" s="2" t="n">
        <x:v>2024</x:v>
      </x:c>
      <x:c r="E3554" s="2" t="str">
        <x:v>EC2_ISIC4_O84</x:v>
      </x:c>
      <x:c r="F3554" s="17" t="str">
        <x:v>Economic activity (ISIC-Rev.4), 2 digit level: 84 - Public administration and defence; compulsory social security</x:v>
      </x:c>
      <x:c r="G3554" s="19" t="n">
        <x:v>2863.696</x:v>
      </x:c>
      <x:c r="H3554" s="20" t="n">
        <x:v>1</x:v>
      </x:c>
      <x:c r="I3554" s="19" t="n">
        <x:f>SUM(G3554:G3554)</x:f>
        <x:v>2863.696</x:v>
      </x:c>
      <x:c r="J3554" s="20" t="n">
        <x:f>G3554/I3554*H3554</x:f>
        <x:v>1</x:v>
      </x:c>
      <x:c r="K3554" s="2" t="str">
        <x:v>ISIC4:84</x:v>
      </x:c>
      <x:c r="L3554" s="14" t="n">
        <x:f>'Crosswalk'!C79</x:f>
        <x:v>0</x:v>
      </x:c>
      <x:c r="M3554" s="14" t="n">
        <x:f>'Crosswalk'!D79</x:f>
        <x:v>0</x:v>
      </x:c>
      <x:c r="N3554" s="14" t="n">
        <x:f>'Crosswalk'!E79</x:f>
        <x:v>0</x:v>
      </x:c>
      <x:c r="O3554" s="14" t="n">
        <x:f>'Crosswalk'!F79</x:f>
        <x:v>0</x:v>
      </x:c>
      <x:c r="P3554" s="14" t="n">
        <x:f>'Crosswalk'!G79</x:f>
        <x:v>0</x:v>
      </x:c>
      <x:c r="Q3554" s="14" t="n">
        <x:f>'Crosswalk'!H79</x:f>
        <x:v>0</x:v>
      </x:c>
      <x:c r="R3554" s="14" t="n">
        <x:f>'Crosswalk'!I79</x:f>
        <x:v>0</x:v>
      </x:c>
      <x:c r="S3554" s="14" t="n">
        <x:f>'Crosswalk'!J79</x:f>
        <x:v>0</x:v>
      </x:c>
      <x:c r="T3554" s="14" t="n">
        <x:f>'Crosswalk'!K79</x:f>
        <x:v>0</x:v>
      </x:c>
      <x:c r="U3554" s="14" t="n">
        <x:f>'Crosswalk'!L79</x:f>
        <x:v>0</x:v>
      </x:c>
      <x:c r="V3554" s="14" t="n">
        <x:f>'Crosswalk'!M79</x:f>
        <x:v>0</x:v>
      </x:c>
      <x:c r="W3554" s="14" t="n">
        <x:f>'Crosswalk'!N79</x:f>
        <x:v>1</x:v>
      </x:c>
      <x:c r="X3554" s="17" t="str">
        <x:v>LFS - Labour Force Survey</x:v>
      </x:c>
      <x:c r="Y3554" s="2" t="str"/>
      <x:c r="Z3554" s="17" t="str">
        <x:v>National 2024 division composition. Observed national industry detail; used only for composition within 2024 ILO modelled margins.</x:v>
      </x:c>
      <x:c r="AA3554" s="2" t="str"/>
      <x:c r="AB3554" s="2" t="str">
        <x:v>https://rplumber.ilo.org/data/indicator?format=.csv.gz&amp;id=EMP_TEMP_SEX_EC2_NB_A</x:v>
      </x:c>
    </x:row>
    <x:row r="3555" ht="48" customHeight="1">
      <x:c r="A3555" s="13" t="str">
        <x:v>PHL</x:v>
      </x:c>
      <x:c r="B3555" s="13" t="str">
        <x:v>P</x:v>
      </x:c>
      <x:c r="C3555" s="13" t="str">
        <x:v>PHL</x:v>
      </x:c>
      <x:c r="D3555" s="13" t="n">
        <x:v>2024</x:v>
      </x:c>
      <x:c r="E3555" s="13" t="str">
        <x:v>EC2_ISIC4_P85</x:v>
      </x:c>
      <x:c r="F3555" s="18" t="str">
        <x:v>Economic activity (ISIC-Rev.4), 2 digit level: 85 - Education</x:v>
      </x:c>
      <x:c r="G3555" s="21" t="n">
        <x:v>1561.583</x:v>
      </x:c>
      <x:c r="H3555" s="22" t="n">
        <x:v>1</x:v>
      </x:c>
      <x:c r="I3555" s="21" t="n">
        <x:f>SUM(G3555:G3555)</x:f>
        <x:v>1561.583</x:v>
      </x:c>
      <x:c r="J3555" s="22" t="n">
        <x:f>G3555/I3555*H3555</x:f>
        <x:v>1</x:v>
      </x:c>
      <x:c r="K3555" s="13" t="str">
        <x:v>ISIC4:85</x:v>
      </x:c>
      <x:c r="L3555" s="15" t="n">
        <x:f>'Crosswalk'!C80</x:f>
        <x:v>0</x:v>
      </x:c>
      <x:c r="M3555" s="15" t="n">
        <x:f>'Crosswalk'!D80</x:f>
        <x:v>0</x:v>
      </x:c>
      <x:c r="N3555" s="15" t="n">
        <x:f>'Crosswalk'!E80</x:f>
        <x:v>0</x:v>
      </x:c>
      <x:c r="O3555" s="15" t="n">
        <x:f>'Crosswalk'!F80</x:f>
        <x:v>1</x:v>
      </x:c>
      <x:c r="P3555" s="15" t="n">
        <x:f>'Crosswalk'!G80</x:f>
        <x:v>0</x:v>
      </x:c>
      <x:c r="Q3555" s="15" t="n">
        <x:f>'Crosswalk'!H80</x:f>
        <x:v>0</x:v>
      </x:c>
      <x:c r="R3555" s="15" t="n">
        <x:f>'Crosswalk'!I80</x:f>
        <x:v>0</x:v>
      </x:c>
      <x:c r="S3555" s="15" t="n">
        <x:f>'Crosswalk'!J80</x:f>
        <x:v>0</x:v>
      </x:c>
      <x:c r="T3555" s="15" t="n">
        <x:f>'Crosswalk'!K80</x:f>
        <x:v>0</x:v>
      </x:c>
      <x:c r="U3555" s="15" t="n">
        <x:f>'Crosswalk'!L80</x:f>
        <x:v>0</x:v>
      </x:c>
      <x:c r="V3555" s="15" t="n">
        <x:f>'Crosswalk'!M80</x:f>
        <x:v>0</x:v>
      </x:c>
      <x:c r="W3555" s="15" t="n">
        <x:f>'Crosswalk'!N80</x:f>
        <x:v>0</x:v>
      </x:c>
      <x:c r="X3555" s="18" t="str">
        <x:v>LFS - Labour Force Survey</x:v>
      </x:c>
      <x:c r="Y3555" s="13" t="str"/>
      <x:c r="Z3555" s="18" t="str">
        <x:v>National 2024 division composition. Observed national industry detail; used only for composition within 2024 ILO modelled margins.</x:v>
      </x:c>
      <x:c r="AA3555" s="13" t="str"/>
      <x:c r="AB3555" s="13" t="str">
        <x:v>https://rplumber.ilo.org/data/indicator?format=.csv.gz&amp;id=EMP_TEMP_SEX_EC2_NB_A</x:v>
      </x:c>
    </x:row>
    <x:row r="3556" ht="48" customHeight="1">
      <x:c r="A3556" s="2" t="str">
        <x:v>PHL</x:v>
      </x:c>
      <x:c r="B3556" s="2" t="str">
        <x:v>Q</x:v>
      </x:c>
      <x:c r="C3556" s="2" t="str">
        <x:v>PHL</x:v>
      </x:c>
      <x:c r="D3556" s="2" t="n">
        <x:v>2024</x:v>
      </x:c>
      <x:c r="E3556" s="2" t="str">
        <x:v>EC2_ISIC4_Q86</x:v>
      </x:c>
      <x:c r="F3556" s="17" t="str">
        <x:v>Economic activity (ISIC-Rev.4), 2 digit level: 86 - Human health activities</x:v>
      </x:c>
      <x:c r="G3556" s="19" t="n">
        <x:v>648.606</x:v>
      </x:c>
      <x:c r="H3556" s="20" t="n">
        <x:v>1</x:v>
      </x:c>
      <x:c r="I3556" s="19" t="n">
        <x:f>SUM(G3556:G3558)</x:f>
        <x:v>698.524</x:v>
      </x:c>
      <x:c r="J3556" s="20" t="n">
        <x:f>G3556/I3556*H3556</x:f>
        <x:v>0.928537888461957</x:v>
      </x:c>
      <x:c r="K3556" s="2" t="str">
        <x:v>ISIC4:86</x:v>
      </x:c>
      <x:c r="L3556" s="14" t="n">
        <x:f>'Crosswalk'!C81</x:f>
        <x:v>0</x:v>
      </x:c>
      <x:c r="M3556" s="14" t="n">
        <x:f>'Crosswalk'!D81</x:f>
        <x:v>0</x:v>
      </x:c>
      <x:c r="N3556" s="14" t="n">
        <x:f>'Crosswalk'!E81</x:f>
        <x:v>0</x:v>
      </x:c>
      <x:c r="O3556" s="14" t="n">
        <x:f>'Crosswalk'!F81</x:f>
        <x:v>0</x:v>
      </x:c>
      <x:c r="P3556" s="14" t="n">
        <x:f>'Crosswalk'!G81</x:f>
        <x:v>0</x:v>
      </x:c>
      <x:c r="Q3556" s="14" t="n">
        <x:f>'Crosswalk'!H81</x:f>
        <x:v>1</x:v>
      </x:c>
      <x:c r="R3556" s="14" t="n">
        <x:f>'Crosswalk'!I81</x:f>
        <x:v>0</x:v>
      </x:c>
      <x:c r="S3556" s="14" t="n">
        <x:f>'Crosswalk'!J81</x:f>
        <x:v>0</x:v>
      </x:c>
      <x:c r="T3556" s="14" t="n">
        <x:f>'Crosswalk'!K81</x:f>
        <x:v>0</x:v>
      </x:c>
      <x:c r="U3556" s="14" t="n">
        <x:f>'Crosswalk'!L81</x:f>
        <x:v>0</x:v>
      </x:c>
      <x:c r="V3556" s="14" t="n">
        <x:f>'Crosswalk'!M81</x:f>
        <x:v>0</x:v>
      </x:c>
      <x:c r="W3556" s="14" t="n">
        <x:f>'Crosswalk'!N81</x:f>
        <x:v>0</x:v>
      </x:c>
      <x:c r="X3556" s="17" t="str">
        <x:v>LFS - Labour Force Survey</x:v>
      </x:c>
      <x:c r="Y3556" s="2" t="str"/>
      <x:c r="Z3556" s="17" t="str">
        <x:v>National 2024 division composition. Observed national industry detail; used only for composition within 2024 ILO modelled margins.</x:v>
      </x:c>
      <x:c r="AA3556" s="2" t="str"/>
      <x:c r="AB3556" s="2" t="str">
        <x:v>https://rplumber.ilo.org/data/indicator?format=.csv.gz&amp;id=EMP_TEMP_SEX_EC2_NB_A</x:v>
      </x:c>
    </x:row>
    <x:row r="3557" ht="48" customHeight="1">
      <x:c r="A3557" s="13" t="str">
        <x:v>PHL</x:v>
      </x:c>
      <x:c r="B3557" s="13" t="str">
        <x:v>Q</x:v>
      </x:c>
      <x:c r="C3557" s="13" t="str">
        <x:v>PHL</x:v>
      </x:c>
      <x:c r="D3557" s="13" t="n">
        <x:v>2024</x:v>
      </x:c>
      <x:c r="E3557" s="13" t="str">
        <x:v>EC2_ISIC4_Q87</x:v>
      </x:c>
      <x:c r="F3557" s="18" t="str">
        <x:v>Economic activity (ISIC-Rev.4), 2 digit level: 87 - Residential care activities</x:v>
      </x:c>
      <x:c r="G3557" s="21" t="n">
        <x:v>43.459</x:v>
      </x:c>
      <x:c r="H3557" s="22" t="n">
        <x:v>1</x:v>
      </x:c>
      <x:c r="I3557" s="21" t="n">
        <x:f>SUM(G3556:G3558)</x:f>
        <x:v>698.524</x:v>
      </x:c>
      <x:c r="J3557" s="22" t="n">
        <x:f>G3557/I3557*H3557</x:f>
        <x:v>0.06221547147986326</x:v>
      </x:c>
      <x:c r="K3557" s="13" t="str">
        <x:v>ISIC4:87</x:v>
      </x:c>
      <x:c r="L3557" s="15" t="n">
        <x:f>'Crosswalk'!C82</x:f>
        <x:v>0</x:v>
      </x:c>
      <x:c r="M3557" s="15" t="n">
        <x:f>'Crosswalk'!D82</x:f>
        <x:v>0</x:v>
      </x:c>
      <x:c r="N3557" s="15" t="n">
        <x:f>'Crosswalk'!E82</x:f>
        <x:v>0</x:v>
      </x:c>
      <x:c r="O3557" s="15" t="n">
        <x:f>'Crosswalk'!F82</x:f>
        <x:v>0</x:v>
      </x:c>
      <x:c r="P3557" s="15" t="n">
        <x:f>'Crosswalk'!G82</x:f>
        <x:v>0</x:v>
      </x:c>
      <x:c r="Q3557" s="15" t="n">
        <x:f>'Crosswalk'!H82</x:f>
        <x:v>1</x:v>
      </x:c>
      <x:c r="R3557" s="15" t="n">
        <x:f>'Crosswalk'!I82</x:f>
        <x:v>0</x:v>
      </x:c>
      <x:c r="S3557" s="15" t="n">
        <x:f>'Crosswalk'!J82</x:f>
        <x:v>0</x:v>
      </x:c>
      <x:c r="T3557" s="15" t="n">
        <x:f>'Crosswalk'!K82</x:f>
        <x:v>0</x:v>
      </x:c>
      <x:c r="U3557" s="15" t="n">
        <x:f>'Crosswalk'!L82</x:f>
        <x:v>0</x:v>
      </x:c>
      <x:c r="V3557" s="15" t="n">
        <x:f>'Crosswalk'!M82</x:f>
        <x:v>0</x:v>
      </x:c>
      <x:c r="W3557" s="15" t="n">
        <x:f>'Crosswalk'!N82</x:f>
        <x:v>0</x:v>
      </x:c>
      <x:c r="X3557" s="18" t="str">
        <x:v>LFS - Labour Force Survey</x:v>
      </x:c>
      <x:c r="Y3557" s="13" t="str"/>
      <x:c r="Z3557" s="18" t="str">
        <x:v>National 2024 division composition. Observed national industry detail; used only for composition within 2024 ILO modelled margins.</x:v>
      </x:c>
      <x:c r="AA3557" s="13" t="str"/>
      <x:c r="AB3557" s="13" t="str">
        <x:v>https://rplumber.ilo.org/data/indicator?format=.csv.gz&amp;id=EMP_TEMP_SEX_EC2_NB_A</x:v>
      </x:c>
    </x:row>
    <x:row r="3558" ht="48" customHeight="1">
      <x:c r="A3558" s="2" t="str">
        <x:v>PHL</x:v>
      </x:c>
      <x:c r="B3558" s="2" t="str">
        <x:v>Q</x:v>
      </x:c>
      <x:c r="C3558" s="2" t="str">
        <x:v>PHL</x:v>
      </x:c>
      <x:c r="D3558" s="2" t="n">
        <x:v>2024</x:v>
      </x:c>
      <x:c r="E3558" s="2" t="str">
        <x:v>EC2_ISIC4_Q88</x:v>
      </x:c>
      <x:c r="F3558" s="17" t="str">
        <x:v>Economic activity (ISIC-Rev.4), 2 digit level: 88 - Social work activities without accommodation</x:v>
      </x:c>
      <x:c r="G3558" s="19" t="n">
        <x:v>6.459</x:v>
      </x:c>
      <x:c r="H3558" s="20" t="n">
        <x:v>1</x:v>
      </x:c>
      <x:c r="I3558" s="19" t="n">
        <x:f>SUM(G3556:G3558)</x:f>
        <x:v>698.524</x:v>
      </x:c>
      <x:c r="J3558" s="20" t="n">
        <x:f>G3558/I3558*H3558</x:f>
        <x:v>0.009246640058179819</x:v>
      </x:c>
      <x:c r="K3558" s="2" t="str">
        <x:v>ISIC4:88</x:v>
      </x:c>
      <x:c r="L3558" s="14" t="n">
        <x:f>'Crosswalk'!C83</x:f>
        <x:v>0</x:v>
      </x:c>
      <x:c r="M3558" s="14" t="n">
        <x:f>'Crosswalk'!D83</x:f>
        <x:v>0</x:v>
      </x:c>
      <x:c r="N3558" s="14" t="n">
        <x:f>'Crosswalk'!E83</x:f>
        <x:v>0</x:v>
      </x:c>
      <x:c r="O3558" s="14" t="n">
        <x:f>'Crosswalk'!F83</x:f>
        <x:v>0</x:v>
      </x:c>
      <x:c r="P3558" s="14" t="n">
        <x:f>'Crosswalk'!G83</x:f>
        <x:v>0</x:v>
      </x:c>
      <x:c r="Q3558" s="14" t="n">
        <x:f>'Crosswalk'!H83</x:f>
        <x:v>0</x:v>
      </x:c>
      <x:c r="R3558" s="14" t="n">
        <x:f>'Crosswalk'!I83</x:f>
        <x:v>0</x:v>
      </x:c>
      <x:c r="S3558" s="14" t="n">
        <x:f>'Crosswalk'!J83</x:f>
        <x:v>0</x:v>
      </x:c>
      <x:c r="T3558" s="14" t="n">
        <x:f>'Crosswalk'!K83</x:f>
        <x:v>0</x:v>
      </x:c>
      <x:c r="U3558" s="14" t="n">
        <x:f>'Crosswalk'!L83</x:f>
        <x:v>0</x:v>
      </x:c>
      <x:c r="V3558" s="14" t="n">
        <x:f>'Crosswalk'!M83</x:f>
        <x:v>0</x:v>
      </x:c>
      <x:c r="W3558" s="14" t="n">
        <x:f>'Crosswalk'!N83</x:f>
        <x:v>1</x:v>
      </x:c>
      <x:c r="X3558" s="17" t="str">
        <x:v>LFS - Labour Force Survey</x:v>
      </x:c>
      <x:c r="Y3558" s="2" t="str"/>
      <x:c r="Z3558" s="17" t="str">
        <x:v>National 2024 division composition. Observed national industry detail; used only for composition within 2024 ILO modelled margins.</x:v>
      </x:c>
      <x:c r="AA3558" s="2" t="str"/>
      <x:c r="AB3558" s="2" t="str">
        <x:v>https://rplumber.ilo.org/data/indicator?format=.csv.gz&amp;id=EMP_TEMP_SEX_EC2_NB_A</x:v>
      </x:c>
    </x:row>
    <x:row r="3559" ht="48" customHeight="1">
      <x:c r="A3559" s="13" t="str">
        <x:v>PHL</x:v>
      </x:c>
      <x:c r="B3559" s="13" t="str">
        <x:v>RSTU</x:v>
      </x:c>
      <x:c r="C3559" s="13" t="str">
        <x:v>PHL</x:v>
      </x:c>
      <x:c r="D3559" s="13" t="n">
        <x:v>2024</x:v>
      </x:c>
      <x:c r="E3559" s="13" t="str">
        <x:v>EC2_ISIC4_R90</x:v>
      </x:c>
      <x:c r="F3559" s="18" t="str">
        <x:v>Economic activity (ISIC-Rev.4), 2 digit level: 90 - Creative, arts and entertainment activities</x:v>
      </x:c>
      <x:c r="G3559" s="21" t="n">
        <x:v>75.655</x:v>
      </x:c>
      <x:c r="H3559" s="22" t="n">
        <x:v>1</x:v>
      </x:c>
      <x:c r="I3559" s="21" t="n">
        <x:f>SUM(G3559:G3567)</x:f>
        <x:v>3474.6810000000005</x:v>
      </x:c>
      <x:c r="J3559" s="22" t="n">
        <x:f>G3559/I3559*H3559</x:f>
        <x:v>0.021773221772013025</x:v>
      </x:c>
      <x:c r="K3559" s="13" t="str">
        <x:v>ISIC4:90</x:v>
      </x:c>
      <x:c r="L3559" s="15" t="n">
        <x:f>'Crosswalk'!C84</x:f>
        <x:v>0</x:v>
      </x:c>
      <x:c r="M3559" s="15" t="n">
        <x:f>'Crosswalk'!D84</x:f>
        <x:v>0</x:v>
      </x:c>
      <x:c r="N3559" s="15" t="n">
        <x:f>'Crosswalk'!E84</x:f>
        <x:v>0</x:v>
      </x:c>
      <x:c r="O3559" s="15" t="n">
        <x:f>'Crosswalk'!F84</x:f>
        <x:v>0</x:v>
      </x:c>
      <x:c r="P3559" s="15" t="n">
        <x:f>'Crosswalk'!G84</x:f>
        <x:v>0</x:v>
      </x:c>
      <x:c r="Q3559" s="15" t="n">
        <x:f>'Crosswalk'!H84</x:f>
        <x:v>0</x:v>
      </x:c>
      <x:c r="R3559" s="15" t="n">
        <x:f>'Crosswalk'!I84</x:f>
        <x:v>0</x:v>
      </x:c>
      <x:c r="S3559" s="15" t="n">
        <x:f>'Crosswalk'!J84</x:f>
        <x:v>0</x:v>
      </x:c>
      <x:c r="T3559" s="15" t="n">
        <x:f>'Crosswalk'!K84</x:f>
        <x:v>1</x:v>
      </x:c>
      <x:c r="U3559" s="15" t="n">
        <x:f>'Crosswalk'!L84</x:f>
        <x:v>0</x:v>
      </x:c>
      <x:c r="V3559" s="15" t="n">
        <x:f>'Crosswalk'!M84</x:f>
        <x:v>0</x:v>
      </x:c>
      <x:c r="W3559" s="15" t="n">
        <x:f>'Crosswalk'!N84</x:f>
        <x:v>0</x:v>
      </x:c>
      <x:c r="X3559" s="18" t="str">
        <x:v>LFS - Labour Force Survey</x:v>
      </x:c>
      <x:c r="Y3559" s="13" t="str"/>
      <x:c r="Z3559" s="18" t="str">
        <x:v>National 2024 division composition. Observed national industry detail; used only for composition within 2024 ILO modelled margins.</x:v>
      </x:c>
      <x:c r="AA3559" s="13" t="str"/>
      <x:c r="AB3559" s="13" t="str">
        <x:v>https://rplumber.ilo.org/data/indicator?format=.csv.gz&amp;id=EMP_TEMP_SEX_EC2_NB_A</x:v>
      </x:c>
    </x:row>
    <x:row r="3560" ht="48" customHeight="1">
      <x:c r="A3560" s="2" t="str">
        <x:v>PHL</x:v>
      </x:c>
      <x:c r="B3560" s="2" t="str">
        <x:v>RSTU</x:v>
      </x:c>
      <x:c r="C3560" s="2" t="str">
        <x:v>PHL</x:v>
      </x:c>
      <x:c r="D3560" s="2" t="n">
        <x:v>2024</x:v>
      </x:c>
      <x:c r="E3560" s="2" t="str">
        <x:v>EC2_ISIC4_R91</x:v>
      </x:c>
      <x:c r="F3560" s="17" t="str">
        <x:v>Economic activity (ISIC-Rev.4), 2 digit level: 91 - Libraries, archives, museums and other cultural activities</x:v>
      </x:c>
      <x:c r="G3560" s="19" t="n">
        <x:v>4.884</x:v>
      </x:c>
      <x:c r="H3560" s="20" t="n">
        <x:v>1</x:v>
      </x:c>
      <x:c r="I3560" s="19" t="n">
        <x:f>SUM(G3559:G3567)</x:f>
        <x:v>3474.6810000000005</x:v>
      </x:c>
      <x:c r="J3560" s="20" t="n">
        <x:f>G3560/I3560*H3560</x:f>
        <x:v>0.0014055966576500115</x:v>
      </x:c>
      <x:c r="K3560" s="2" t="str">
        <x:v>ISIC4:91</x:v>
      </x:c>
      <x:c r="L3560" s="14" t="n">
        <x:f>'Crosswalk'!C85</x:f>
        <x:v>0</x:v>
      </x:c>
      <x:c r="M3560" s="14" t="n">
        <x:f>'Crosswalk'!D85</x:f>
        <x:v>0</x:v>
      </x:c>
      <x:c r="N3560" s="14" t="n">
        <x:f>'Crosswalk'!E85</x:f>
        <x:v>0</x:v>
      </x:c>
      <x:c r="O3560" s="14" t="n">
        <x:f>'Crosswalk'!F85</x:f>
        <x:v>0</x:v>
      </x:c>
      <x:c r="P3560" s="14" t="n">
        <x:f>'Crosswalk'!G85</x:f>
        <x:v>0</x:v>
      </x:c>
      <x:c r="Q3560" s="14" t="n">
        <x:f>'Crosswalk'!H85</x:f>
        <x:v>0</x:v>
      </x:c>
      <x:c r="R3560" s="14" t="n">
        <x:f>'Crosswalk'!I85</x:f>
        <x:v>0</x:v>
      </x:c>
      <x:c r="S3560" s="14" t="n">
        <x:f>'Crosswalk'!J85</x:f>
        <x:v>0</x:v>
      </x:c>
      <x:c r="T3560" s="14" t="n">
        <x:f>'Crosswalk'!K85</x:f>
        <x:v>0</x:v>
      </x:c>
      <x:c r="U3560" s="14" t="n">
        <x:f>'Crosswalk'!L85</x:f>
        <x:v>0</x:v>
      </x:c>
      <x:c r="V3560" s="14" t="n">
        <x:f>'Crosswalk'!M85</x:f>
        <x:v>0</x:v>
      </x:c>
      <x:c r="W3560" s="14" t="n">
        <x:f>'Crosswalk'!N85</x:f>
        <x:v>1</x:v>
      </x:c>
      <x:c r="X3560" s="17" t="str">
        <x:v>LFS - Labour Force Survey</x:v>
      </x:c>
      <x:c r="Y3560" s="2" t="str"/>
      <x:c r="Z3560" s="17" t="str">
        <x:v>National 2024 division composition. Observed national industry detail; used only for composition within 2024 ILO modelled margins.</x:v>
      </x:c>
      <x:c r="AA3560" s="2" t="str"/>
      <x:c r="AB3560" s="2" t="str">
        <x:v>https://rplumber.ilo.org/data/indicator?format=.csv.gz&amp;id=EMP_TEMP_SEX_EC2_NB_A</x:v>
      </x:c>
    </x:row>
    <x:row r="3561" ht="48" customHeight="1">
      <x:c r="A3561" s="13" t="str">
        <x:v>PHL</x:v>
      </x:c>
      <x:c r="B3561" s="13" t="str">
        <x:v>RSTU</x:v>
      </x:c>
      <x:c r="C3561" s="13" t="str">
        <x:v>PHL</x:v>
      </x:c>
      <x:c r="D3561" s="13" t="n">
        <x:v>2024</x:v>
      </x:c>
      <x:c r="E3561" s="13" t="str">
        <x:v>EC2_ISIC4_R92</x:v>
      </x:c>
      <x:c r="F3561" s="18" t="str">
        <x:v>Economic activity (ISIC-Rev.4), 2 digit level: 92 - Gambling and betting activities</x:v>
      </x:c>
      <x:c r="G3561" s="21" t="n">
        <x:v>264.47</x:v>
      </x:c>
      <x:c r="H3561" s="22" t="n">
        <x:v>1</x:v>
      </x:c>
      <x:c r="I3561" s="21" t="n">
        <x:f>SUM(G3559:G3567)</x:f>
        <x:v>3474.6810000000005</x:v>
      </x:c>
      <x:c r="J3561" s="22" t="n">
        <x:f>G3561/I3561*H3561</x:f>
        <x:v>0.07611346192643295</x:v>
      </x:c>
      <x:c r="K3561" s="13" t="str">
        <x:v>ISIC4:92</x:v>
      </x:c>
      <x:c r="L3561" s="15" t="n">
        <x:f>'Crosswalk'!C86</x:f>
        <x:v>0</x:v>
      </x:c>
      <x:c r="M3561" s="15" t="n">
        <x:f>'Crosswalk'!D86</x:f>
        <x:v>0</x:v>
      </x:c>
      <x:c r="N3561" s="15" t="n">
        <x:f>'Crosswalk'!E86</x:f>
        <x:v>0</x:v>
      </x:c>
      <x:c r="O3561" s="15" t="n">
        <x:f>'Crosswalk'!F86</x:f>
        <x:v>1</x:v>
      </x:c>
      <x:c r="P3561" s="15" t="n">
        <x:f>'Crosswalk'!G86</x:f>
        <x:v>0</x:v>
      </x:c>
      <x:c r="Q3561" s="15" t="n">
        <x:f>'Crosswalk'!H86</x:f>
        <x:v>0</x:v>
      </x:c>
      <x:c r="R3561" s="15" t="n">
        <x:f>'Crosswalk'!I86</x:f>
        <x:v>0</x:v>
      </x:c>
      <x:c r="S3561" s="15" t="n">
        <x:f>'Crosswalk'!J86</x:f>
        <x:v>0</x:v>
      </x:c>
      <x:c r="T3561" s="15" t="n">
        <x:f>'Crosswalk'!K86</x:f>
        <x:v>0</x:v>
      </x:c>
      <x:c r="U3561" s="15" t="n">
        <x:f>'Crosswalk'!L86</x:f>
        <x:v>0</x:v>
      </x:c>
      <x:c r="V3561" s="15" t="n">
        <x:f>'Crosswalk'!M86</x:f>
        <x:v>0</x:v>
      </x:c>
      <x:c r="W3561" s="15" t="n">
        <x:f>'Crosswalk'!N86</x:f>
        <x:v>0</x:v>
      </x:c>
      <x:c r="X3561" s="18" t="str">
        <x:v>LFS - Labour Force Survey</x:v>
      </x:c>
      <x:c r="Y3561" s="13" t="str"/>
      <x:c r="Z3561" s="18" t="str">
        <x:v>National 2024 division composition. Observed national industry detail; used only for composition within 2024 ILO modelled margins.</x:v>
      </x:c>
      <x:c r="AA3561" s="13" t="str"/>
      <x:c r="AB3561" s="13" t="str">
        <x:v>https://rplumber.ilo.org/data/indicator?format=.csv.gz&amp;id=EMP_TEMP_SEX_EC2_NB_A</x:v>
      </x:c>
    </x:row>
    <x:row r="3562" ht="48" customHeight="1">
      <x:c r="A3562" s="2" t="str">
        <x:v>PHL</x:v>
      </x:c>
      <x:c r="B3562" s="2" t="str">
        <x:v>RSTU</x:v>
      </x:c>
      <x:c r="C3562" s="2" t="str">
        <x:v>PHL</x:v>
      </x:c>
      <x:c r="D3562" s="2" t="n">
        <x:v>2024</x:v>
      </x:c>
      <x:c r="E3562" s="2" t="str">
        <x:v>EC2_ISIC4_R93</x:v>
      </x:c>
      <x:c r="F3562" s="17" t="str">
        <x:v>Economic activity (ISIC-Rev.4), 2 digit level: 93 - Sports activities and amusement and recreation activities</x:v>
      </x:c>
      <x:c r="G3562" s="19" t="n">
        <x:v>116.206</x:v>
      </x:c>
      <x:c r="H3562" s="20" t="n">
        <x:v>1</x:v>
      </x:c>
      <x:c r="I3562" s="19" t="n">
        <x:f>SUM(G3559:G3567)</x:f>
        <x:v>3474.6810000000005</x:v>
      </x:c>
      <x:c r="J3562" s="20" t="n">
        <x:f>G3562/I3562*H3562</x:f>
        <x:v>0.03344364561811573</x:v>
      </x:c>
      <x:c r="K3562" s="2" t="str">
        <x:v>ISIC4:93</x:v>
      </x:c>
      <x:c r="L3562" s="14" t="n">
        <x:f>'Crosswalk'!C87</x:f>
        <x:v>0</x:v>
      </x:c>
      <x:c r="M3562" s="14" t="n">
        <x:f>'Crosswalk'!D87</x:f>
        <x:v>0</x:v>
      </x:c>
      <x:c r="N3562" s="14" t="n">
        <x:f>'Crosswalk'!E87</x:f>
        <x:v>0</x:v>
      </x:c>
      <x:c r="O3562" s="14" t="n">
        <x:f>'Crosswalk'!F87</x:f>
        <x:v>1</x:v>
      </x:c>
      <x:c r="P3562" s="14" t="n">
        <x:f>'Crosswalk'!G87</x:f>
        <x:v>0</x:v>
      </x:c>
      <x:c r="Q3562" s="14" t="n">
        <x:f>'Crosswalk'!H87</x:f>
        <x:v>0</x:v>
      </x:c>
      <x:c r="R3562" s="14" t="n">
        <x:f>'Crosswalk'!I87</x:f>
        <x:v>0</x:v>
      </x:c>
      <x:c r="S3562" s="14" t="n">
        <x:f>'Crosswalk'!J87</x:f>
        <x:v>0</x:v>
      </x:c>
      <x:c r="T3562" s="14" t="n">
        <x:f>'Crosswalk'!K87</x:f>
        <x:v>0</x:v>
      </x:c>
      <x:c r="U3562" s="14" t="n">
        <x:f>'Crosswalk'!L87</x:f>
        <x:v>0</x:v>
      </x:c>
      <x:c r="V3562" s="14" t="n">
        <x:f>'Crosswalk'!M87</x:f>
        <x:v>0</x:v>
      </x:c>
      <x:c r="W3562" s="14" t="n">
        <x:f>'Crosswalk'!N87</x:f>
        <x:v>0</x:v>
      </x:c>
      <x:c r="X3562" s="17" t="str">
        <x:v>LFS - Labour Force Survey</x:v>
      </x:c>
      <x:c r="Y3562" s="2" t="str"/>
      <x:c r="Z3562" s="17" t="str">
        <x:v>National 2024 division composition. Observed national industry detail; used only for composition within 2024 ILO modelled margins.</x:v>
      </x:c>
      <x:c r="AA3562" s="2" t="str"/>
      <x:c r="AB3562" s="2" t="str">
        <x:v>https://rplumber.ilo.org/data/indicator?format=.csv.gz&amp;id=EMP_TEMP_SEX_EC2_NB_A</x:v>
      </x:c>
    </x:row>
    <x:row r="3563" ht="48" customHeight="1">
      <x:c r="A3563" s="13" t="str">
        <x:v>PHL</x:v>
      </x:c>
      <x:c r="B3563" s="13" t="str">
        <x:v>RSTU</x:v>
      </x:c>
      <x:c r="C3563" s="13" t="str">
        <x:v>PHL</x:v>
      </x:c>
      <x:c r="D3563" s="13" t="n">
        <x:v>2024</x:v>
      </x:c>
      <x:c r="E3563" s="13" t="str">
        <x:v>EC2_ISIC4_S94</x:v>
      </x:c>
      <x:c r="F3563" s="18" t="str">
        <x:v>Economic activity (ISIC-Rev.4), 2 digit level: 94 - Activities of membership organizations</x:v>
      </x:c>
      <x:c r="G3563" s="21" t="n">
        <x:v>113.109</x:v>
      </x:c>
      <x:c r="H3563" s="22" t="n">
        <x:v>1</x:v>
      </x:c>
      <x:c r="I3563" s="21" t="n">
        <x:f>SUM(G3559:G3567)</x:f>
        <x:v>3474.6810000000005</x:v>
      </x:c>
      <x:c r="J3563" s="22" t="n">
        <x:f>G3563/I3563*H3563</x:f>
        <x:v>0.03255234077603095</x:v>
      </x:c>
      <x:c r="K3563" s="13" t="str">
        <x:v>ISIC4:94</x:v>
      </x:c>
      <x:c r="L3563" s="15" t="n">
        <x:f>'Crosswalk'!C88</x:f>
        <x:v>0</x:v>
      </x:c>
      <x:c r="M3563" s="15" t="n">
        <x:f>'Crosswalk'!D88</x:f>
        <x:v>0</x:v>
      </x:c>
      <x:c r="N3563" s="15" t="n">
        <x:f>'Crosswalk'!E88</x:f>
        <x:v>0</x:v>
      </x:c>
      <x:c r="O3563" s="15" t="n">
        <x:f>'Crosswalk'!F88</x:f>
        <x:v>0</x:v>
      </x:c>
      <x:c r="P3563" s="15" t="n">
        <x:f>'Crosswalk'!G88</x:f>
        <x:v>0</x:v>
      </x:c>
      <x:c r="Q3563" s="15" t="n">
        <x:f>'Crosswalk'!H88</x:f>
        <x:v>0</x:v>
      </x:c>
      <x:c r="R3563" s="15" t="n">
        <x:f>'Crosswalk'!I88</x:f>
        <x:v>0</x:v>
      </x:c>
      <x:c r="S3563" s="15" t="n">
        <x:f>'Crosswalk'!J88</x:f>
        <x:v>0</x:v>
      </x:c>
      <x:c r="T3563" s="15" t="n">
        <x:f>'Crosswalk'!K88</x:f>
        <x:v>0</x:v>
      </x:c>
      <x:c r="U3563" s="15" t="n">
        <x:f>'Crosswalk'!L88</x:f>
        <x:v>0</x:v>
      </x:c>
      <x:c r="V3563" s="15" t="n">
        <x:f>'Crosswalk'!M88</x:f>
        <x:v>0</x:v>
      </x:c>
      <x:c r="W3563" s="15" t="n">
        <x:f>'Crosswalk'!N88</x:f>
        <x:v>1</x:v>
      </x:c>
      <x:c r="X3563" s="18" t="str">
        <x:v>LFS - Labour Force Survey</x:v>
      </x:c>
      <x:c r="Y3563" s="13" t="str"/>
      <x:c r="Z3563" s="18" t="str">
        <x:v>National 2024 division composition. Observed national industry detail; used only for composition within 2024 ILO modelled margins.</x:v>
      </x:c>
      <x:c r="AA3563" s="13" t="str"/>
      <x:c r="AB3563" s="13" t="str">
        <x:v>https://rplumber.ilo.org/data/indicator?format=.csv.gz&amp;id=EMP_TEMP_SEX_EC2_NB_A</x:v>
      </x:c>
    </x:row>
    <x:row r="3564" ht="48" customHeight="1">
      <x:c r="A3564" s="2" t="str">
        <x:v>PHL</x:v>
      </x:c>
      <x:c r="B3564" s="2" t="str">
        <x:v>RSTU</x:v>
      </x:c>
      <x:c r="C3564" s="2" t="str">
        <x:v>PHL</x:v>
      </x:c>
      <x:c r="D3564" s="2" t="n">
        <x:v>2024</x:v>
      </x:c>
      <x:c r="E3564" s="2" t="str">
        <x:v>EC2_ISIC4_S95</x:v>
      </x:c>
      <x:c r="F3564" s="17" t="str">
        <x:v>Economic activity (ISIC-Rev.4), 2 digit level: 95 - Repair of computers and personal and household goods</x:v>
      </x:c>
      <x:c r="G3564" s="19" t="n">
        <x:v>159.619</x:v>
      </x:c>
      <x:c r="H3564" s="20" t="n">
        <x:v>1</x:v>
      </x:c>
      <x:c r="I3564" s="19" t="n">
        <x:f>SUM(G3559:G3567)</x:f>
        <x:v>3474.6810000000005</x:v>
      </x:c>
      <x:c r="J3564" s="20" t="n">
        <x:f>G3564/I3564*H3564</x:f>
        <x:v>0.04593774219849246</x:v>
      </x:c>
      <x:c r="K3564" s="2" t="str">
        <x:v>ISIC4:95</x:v>
      </x:c>
      <x:c r="L3564" s="14" t="n">
        <x:f>'Crosswalk'!C89</x:f>
        <x:v>0</x:v>
      </x:c>
      <x:c r="M3564" s="14" t="n">
        <x:f>'Crosswalk'!D89</x:f>
        <x:v>0</x:v>
      </x:c>
      <x:c r="N3564" s="14" t="n">
        <x:f>'Crosswalk'!E89</x:f>
        <x:v>0</x:v>
      </x:c>
      <x:c r="O3564" s="14" t="n">
        <x:f>'Crosswalk'!F89</x:f>
        <x:v>0.7</x:v>
      </x:c>
      <x:c r="P3564" s="14" t="n">
        <x:f>'Crosswalk'!G89</x:f>
        <x:v>0</x:v>
      </x:c>
      <x:c r="Q3564" s="14" t="n">
        <x:f>'Crosswalk'!H89</x:f>
        <x:v>0</x:v>
      </x:c>
      <x:c r="R3564" s="14" t="n">
        <x:f>'Crosswalk'!I89</x:f>
        <x:v>0</x:v>
      </x:c>
      <x:c r="S3564" s="14" t="n">
        <x:f>'Crosswalk'!J89</x:f>
        <x:v>0.3</x:v>
      </x:c>
      <x:c r="T3564" s="14" t="n">
        <x:f>'Crosswalk'!K89</x:f>
        <x:v>0</x:v>
      </x:c>
      <x:c r="U3564" s="14" t="n">
        <x:f>'Crosswalk'!L89</x:f>
        <x:v>0</x:v>
      </x:c>
      <x:c r="V3564" s="14" t="n">
        <x:f>'Crosswalk'!M89</x:f>
        <x:v>0</x:v>
      </x:c>
      <x:c r="W3564" s="14" t="n">
        <x:f>'Crosswalk'!N89</x:f>
        <x:v>0</x:v>
      </x:c>
      <x:c r="X3564" s="17" t="str">
        <x:v>LFS - Labour Force Survey</x:v>
      </x:c>
      <x:c r="Y3564" s="2" t="str"/>
      <x:c r="Z3564" s="17" t="str">
        <x:v>National 2024 division composition. Observed national industry detail; used only for composition within 2024 ILO modelled margins.</x:v>
      </x:c>
      <x:c r="AA3564" s="2" t="str"/>
      <x:c r="AB3564" s="2" t="str">
        <x:v>https://rplumber.ilo.org/data/indicator?format=.csv.gz&amp;id=EMP_TEMP_SEX_EC2_NB_A</x:v>
      </x:c>
    </x:row>
    <x:row r="3565" ht="48" customHeight="1">
      <x:c r="A3565" s="13" t="str">
        <x:v>PHL</x:v>
      </x:c>
      <x:c r="B3565" s="13" t="str">
        <x:v>RSTU</x:v>
      </x:c>
      <x:c r="C3565" s="13" t="str">
        <x:v>PHL</x:v>
      </x:c>
      <x:c r="D3565" s="13" t="n">
        <x:v>2024</x:v>
      </x:c>
      <x:c r="E3565" s="13" t="str">
        <x:v>EC2_ISIC4_S96</x:v>
      </x:c>
      <x:c r="F3565" s="18" t="str">
        <x:v>Economic activity (ISIC-Rev.4), 2 digit level: 96 - Other personal service activities</x:v>
      </x:c>
      <x:c r="G3565" s="21" t="n">
        <x:v>636.703</x:v>
      </x:c>
      <x:c r="H3565" s="22" t="n">
        <x:v>1</x:v>
      </x:c>
      <x:c r="I3565" s="21" t="n">
        <x:f>SUM(G3559:G3567)</x:f>
        <x:v>3474.6810000000005</x:v>
      </x:c>
      <x:c r="J3565" s="22" t="n">
        <x:f>G3565/I3565*H3565</x:f>
        <x:v>0.1832407061252529</x:v>
      </x:c>
      <x:c r="K3565" s="13" t="str">
        <x:v>ISIC4:96</x:v>
      </x:c>
      <x:c r="L3565" s="15" t="n">
        <x:f>'Crosswalk'!C90</x:f>
        <x:v>0</x:v>
      </x:c>
      <x:c r="M3565" s="15" t="n">
        <x:f>'Crosswalk'!D90</x:f>
        <x:v>0</x:v>
      </x:c>
      <x:c r="N3565" s="15" t="n">
        <x:f>'Crosswalk'!E90</x:f>
        <x:v>0</x:v>
      </x:c>
      <x:c r="O3565" s="15" t="n">
        <x:f>'Crosswalk'!F90</x:f>
        <x:v>1</x:v>
      </x:c>
      <x:c r="P3565" s="15" t="n">
        <x:f>'Crosswalk'!G90</x:f>
        <x:v>0</x:v>
      </x:c>
      <x:c r="Q3565" s="15" t="n">
        <x:f>'Crosswalk'!H90</x:f>
        <x:v>0</x:v>
      </x:c>
      <x:c r="R3565" s="15" t="n">
        <x:f>'Crosswalk'!I90</x:f>
        <x:v>0</x:v>
      </x:c>
      <x:c r="S3565" s="15" t="n">
        <x:f>'Crosswalk'!J90</x:f>
        <x:v>0</x:v>
      </x:c>
      <x:c r="T3565" s="15" t="n">
        <x:f>'Crosswalk'!K90</x:f>
        <x:v>0</x:v>
      </x:c>
      <x:c r="U3565" s="15" t="n">
        <x:f>'Crosswalk'!L90</x:f>
        <x:v>0</x:v>
      </x:c>
      <x:c r="V3565" s="15" t="n">
        <x:f>'Crosswalk'!M90</x:f>
        <x:v>0</x:v>
      </x:c>
      <x:c r="W3565" s="15" t="n">
        <x:f>'Crosswalk'!N90</x:f>
        <x:v>0</x:v>
      </x:c>
      <x:c r="X3565" s="18" t="str">
        <x:v>LFS - Labour Force Survey</x:v>
      </x:c>
      <x:c r="Y3565" s="13" t="str"/>
      <x:c r="Z3565" s="18" t="str">
        <x:v>National 2024 division composition. Observed national industry detail; used only for composition within 2024 ILO modelled margins.</x:v>
      </x:c>
      <x:c r="AA3565" s="13" t="str"/>
      <x:c r="AB3565" s="13" t="str">
        <x:v>https://rplumber.ilo.org/data/indicator?format=.csv.gz&amp;id=EMP_TEMP_SEX_EC2_NB_A</x:v>
      </x:c>
    </x:row>
    <x:row r="3566" ht="48" customHeight="1">
      <x:c r="A3566" s="2" t="str">
        <x:v>PHL</x:v>
      </x:c>
      <x:c r="B3566" s="2" t="str">
        <x:v>RSTU</x:v>
      </x:c>
      <x:c r="C3566" s="2" t="str">
        <x:v>PHL</x:v>
      </x:c>
      <x:c r="D3566" s="2" t="n">
        <x:v>2024</x:v>
      </x:c>
      <x:c r="E3566" s="2" t="str">
        <x:v>EC2_ISIC4_T97</x:v>
      </x:c>
      <x:c r="F3566" s="17" t="str">
        <x:v>Economic activity (ISIC-Rev.4), 2 digit level: 97 - Activities of households as employers of domestic personnel</x:v>
      </x:c>
      <x:c r="G3566" s="19" t="n">
        <x:v>2102.525</x:v>
      </x:c>
      <x:c r="H3566" s="20" t="n">
        <x:v>1</x:v>
      </x:c>
      <x:c r="I3566" s="19" t="n">
        <x:f>SUM(G3559:G3567)</x:f>
        <x:v>3474.6810000000005</x:v>
      </x:c>
      <x:c r="J3566" s="20" t="n">
        <x:f>G3566/I3566*H3566</x:f>
        <x:v>0.6050987126588023</x:v>
      </x:c>
      <x:c r="K3566" s="2" t="str">
        <x:v>ISIC4:97</x:v>
      </x:c>
      <x:c r="L3566" s="14" t="n">
        <x:f>'Crosswalk'!C91</x:f>
        <x:v>0</x:v>
      </x:c>
      <x:c r="M3566" s="14" t="n">
        <x:f>'Crosswalk'!D91</x:f>
        <x:v>0</x:v>
      </x:c>
      <x:c r="N3566" s="14" t="n">
        <x:f>'Crosswalk'!E91</x:f>
        <x:v>0</x:v>
      </x:c>
      <x:c r="O3566" s="14" t="n">
        <x:f>'Crosswalk'!F91</x:f>
        <x:v>0</x:v>
      </x:c>
      <x:c r="P3566" s="14" t="n">
        <x:f>'Crosswalk'!G91</x:f>
        <x:v>0</x:v>
      </x:c>
      <x:c r="Q3566" s="14" t="n">
        <x:f>'Crosswalk'!H91</x:f>
        <x:v>0</x:v>
      </x:c>
      <x:c r="R3566" s="14" t="n">
        <x:f>'Crosswalk'!I91</x:f>
        <x:v>0</x:v>
      </x:c>
      <x:c r="S3566" s="14" t="n">
        <x:f>'Crosswalk'!J91</x:f>
        <x:v>0</x:v>
      </x:c>
      <x:c r="T3566" s="14" t="n">
        <x:f>'Crosswalk'!K91</x:f>
        <x:v>0</x:v>
      </x:c>
      <x:c r="U3566" s="14" t="n">
        <x:f>'Crosswalk'!L91</x:f>
        <x:v>0</x:v>
      </x:c>
      <x:c r="V3566" s="14" t="n">
        <x:f>'Crosswalk'!M91</x:f>
        <x:v>0</x:v>
      </x:c>
      <x:c r="W3566" s="14" t="n">
        <x:f>'Crosswalk'!N91</x:f>
        <x:v>1</x:v>
      </x:c>
      <x:c r="X3566" s="17" t="str">
        <x:v>LFS - Labour Force Survey</x:v>
      </x:c>
      <x:c r="Y3566" s="2" t="str"/>
      <x:c r="Z3566" s="17" t="str">
        <x:v>National 2024 division composition. Observed national industry detail; used only for composition within 2024 ILO modelled margins.</x:v>
      </x:c>
      <x:c r="AA3566" s="2" t="str"/>
      <x:c r="AB3566" s="2" t="str">
        <x:v>https://rplumber.ilo.org/data/indicator?format=.csv.gz&amp;id=EMP_TEMP_SEX_EC2_NB_A</x:v>
      </x:c>
    </x:row>
    <x:row r="3567" ht="48" customHeight="1">
      <x:c r="A3567" s="13" t="str">
        <x:v>PHL</x:v>
      </x:c>
      <x:c r="B3567" s="13" t="str">
        <x:v>RSTU</x:v>
      </x:c>
      <x:c r="C3567" s="13" t="str">
        <x:v>PHL</x:v>
      </x:c>
      <x:c r="D3567" s="13" t="n">
        <x:v>2024</x:v>
      </x:c>
      <x:c r="E3567" s="13" t="str">
        <x:v>EC2_ISIC4_U99</x:v>
      </x:c>
      <x:c r="F3567" s="18" t="str">
        <x:v>Economic activity (ISIC-Rev.4), 2 digit level: 99 - Activities of extraterritorial organizations and bodies</x:v>
      </x:c>
      <x:c r="G3567" s="21" t="n">
        <x:v>1.51</x:v>
      </x:c>
      <x:c r="H3567" s="22" t="n">
        <x:v>1</x:v>
      </x:c>
      <x:c r="I3567" s="21" t="n">
        <x:f>SUM(G3559:G3567)</x:f>
        <x:v>3474.6810000000005</x:v>
      </x:c>
      <x:c r="J3567" s="22" t="n">
        <x:f>G3567/I3567*H3567</x:f>
        <x:v>0.0004345722672095654</x:v>
      </x:c>
      <x:c r="K3567" s="13" t="str">
        <x:v>ISIC4:99</x:v>
      </x:c>
      <x:c r="L3567" s="15" t="n">
        <x:f>'Crosswalk'!C93</x:f>
        <x:v>0</x:v>
      </x:c>
      <x:c r="M3567" s="15" t="n">
        <x:f>'Crosswalk'!D93</x:f>
        <x:v>0</x:v>
      </x:c>
      <x:c r="N3567" s="15" t="n">
        <x:f>'Crosswalk'!E93</x:f>
        <x:v>0</x:v>
      </x:c>
      <x:c r="O3567" s="15" t="n">
        <x:f>'Crosswalk'!F93</x:f>
        <x:v>0</x:v>
      </x:c>
      <x:c r="P3567" s="15" t="n">
        <x:f>'Crosswalk'!G93</x:f>
        <x:v>0</x:v>
      </x:c>
      <x:c r="Q3567" s="15" t="n">
        <x:f>'Crosswalk'!H93</x:f>
        <x:v>0</x:v>
      </x:c>
      <x:c r="R3567" s="15" t="n">
        <x:f>'Crosswalk'!I93</x:f>
        <x:v>0</x:v>
      </x:c>
      <x:c r="S3567" s="15" t="n">
        <x:f>'Crosswalk'!J93</x:f>
        <x:v>0</x:v>
      </x:c>
      <x:c r="T3567" s="15" t="n">
        <x:f>'Crosswalk'!K93</x:f>
        <x:v>0</x:v>
      </x:c>
      <x:c r="U3567" s="15" t="n">
        <x:f>'Crosswalk'!L93</x:f>
        <x:v>0</x:v>
      </x:c>
      <x:c r="V3567" s="15" t="n">
        <x:f>'Crosswalk'!M93</x:f>
        <x:v>0</x:v>
      </x:c>
      <x:c r="W3567" s="15" t="n">
        <x:f>'Crosswalk'!N93</x:f>
        <x:v>1</x:v>
      </x:c>
      <x:c r="X3567" s="18" t="str">
        <x:v>LFS - Labour Force Survey</x:v>
      </x:c>
      <x:c r="Y3567" s="13" t="str"/>
      <x:c r="Z3567" s="18" t="str">
        <x:v>National 2024 division composition. Observed national industry detail; used only for composition within 2024 ILO modelled margins.</x:v>
      </x:c>
      <x:c r="AA3567" s="13" t="str"/>
      <x:c r="AB3567" s="13" t="str">
        <x:v>https://rplumber.ilo.org/data/indicator?format=.csv.gz&amp;id=EMP_TEMP_SEX_EC2_NB_A</x:v>
      </x:c>
    </x:row>
    <x:row r="3568" ht="48" customHeight="1">
      <x:c r="A3568" s="2" t="str">
        <x:v>BGD</x:v>
      </x:c>
      <x:c r="B3568" s="2" t="str">
        <x:v>A</x:v>
      </x:c>
      <x:c r="C3568" s="2" t="str">
        <x:v>BGD</x:v>
      </x:c>
      <x:c r="D3568" s="2" t="n">
        <x:v>2024</x:v>
      </x:c>
      <x:c r="E3568" s="2" t="str">
        <x:v>EC2_ISIC4_A01</x:v>
      </x:c>
      <x:c r="F3568" s="17" t="str">
        <x:v>Economic activity (ISIC-Rev.4), 2 digit level: 01 - Crop and animal production, hunting and related service activities</x:v>
      </x:c>
      <x:c r="G3568" s="19" t="n">
        <x:v>29486.415</x:v>
      </x:c>
      <x:c r="H3568" s="20" t="n">
        <x:v>1</x:v>
      </x:c>
      <x:c r="I3568" s="19" t="n">
        <x:f>SUM(G3568:G3570)</x:f>
        <x:v>30854.792</x:v>
      </x:c>
      <x:c r="J3568" s="20" t="n">
        <x:f>G3568/I3568*H3568</x:f>
        <x:v>0.9556510703426554</x:v>
      </x:c>
      <x:c r="K3568" s="2" t="str">
        <x:v>ISIC4:01</x:v>
      </x:c>
      <x:c r="L3568" s="14" t="n">
        <x:f>'Crosswalk'!C6</x:f>
        <x:v>0</x:v>
      </x:c>
      <x:c r="M3568" s="14" t="n">
        <x:f>'Crosswalk'!D6</x:f>
        <x:v>0</x:v>
      </x:c>
      <x:c r="N3568" s="14" t="n">
        <x:f>'Crosswalk'!E6</x:f>
        <x:v>0</x:v>
      </x:c>
      <x:c r="O3568" s="14" t="n">
        <x:f>'Crosswalk'!F6</x:f>
        <x:v>0</x:v>
      </x:c>
      <x:c r="P3568" s="14" t="n">
        <x:f>'Crosswalk'!G6</x:f>
        <x:v>1</x:v>
      </x:c>
      <x:c r="Q3568" s="14" t="n">
        <x:f>'Crosswalk'!H6</x:f>
        <x:v>0</x:v>
      </x:c>
      <x:c r="R3568" s="14" t="n">
        <x:f>'Crosswalk'!I6</x:f>
        <x:v>0</x:v>
      </x:c>
      <x:c r="S3568" s="14" t="n">
        <x:f>'Crosswalk'!J6</x:f>
        <x:v>0</x:v>
      </x:c>
      <x:c r="T3568" s="14" t="n">
        <x:f>'Crosswalk'!K6</x:f>
        <x:v>0</x:v>
      </x:c>
      <x:c r="U3568" s="14" t="n">
        <x:f>'Crosswalk'!L6</x:f>
        <x:v>0</x:v>
      </x:c>
      <x:c r="V3568" s="14" t="n">
        <x:f>'Crosswalk'!M6</x:f>
        <x:v>0</x:v>
      </x:c>
      <x:c r="W3568" s="14" t="n">
        <x:f>'Crosswalk'!N6</x:f>
        <x:v>0</x:v>
      </x:c>
      <x:c r="X3568" s="17" t="str">
        <x:v>LFS - Labour Force Survey</x:v>
      </x:c>
      <x:c r="Y3568" s="2" t="str"/>
      <x:c r="Z3568" s="17" t="str">
        <x:v>National 2024 division composition. Observed national industry detail; used only for composition within 2024 ILO modelled margins.</x:v>
      </x:c>
      <x:c r="AA3568" s="2" t="str"/>
      <x:c r="AB3568" s="2" t="str">
        <x:v>https://rplumber.ilo.org/data/indicator?format=.csv.gz&amp;id=EMP_TEMP_SEX_EC2_NB_A</x:v>
      </x:c>
    </x:row>
    <x:row r="3569" ht="48" customHeight="1">
      <x:c r="A3569" s="13" t="str">
        <x:v>BGD</x:v>
      </x:c>
      <x:c r="B3569" s="13" t="str">
        <x:v>A</x:v>
      </x:c>
      <x:c r="C3569" s="13" t="str">
        <x:v>BGD</x:v>
      </x:c>
      <x:c r="D3569" s="13" t="n">
        <x:v>2024</x:v>
      </x:c>
      <x:c r="E3569" s="13" t="str">
        <x:v>EC2_ISIC4_A02</x:v>
      </x:c>
      <x:c r="F3569" s="18" t="str">
        <x:v>Economic activity (ISIC-Rev.4), 2 digit level: 02 - Forestry and logging</x:v>
      </x:c>
      <x:c r="G3569" s="21" t="n">
        <x:v>127.411</x:v>
      </x:c>
      <x:c r="H3569" s="22" t="n">
        <x:v>1</x:v>
      </x:c>
      <x:c r="I3569" s="21" t="n">
        <x:f>SUM(G3568:G3570)</x:f>
        <x:v>30854.792</x:v>
      </x:c>
      <x:c r="J3569" s="22" t="n">
        <x:f>G3569/I3569*H3569</x:f>
        <x:v>0.004129374782367678</x:v>
      </x:c>
      <x:c r="K3569" s="13" t="str">
        <x:v>ISIC4:02</x:v>
      </x:c>
      <x:c r="L3569" s="15" t="n">
        <x:f>'Crosswalk'!C7</x:f>
        <x:v>0</x:v>
      </x:c>
      <x:c r="M3569" s="15" t="n">
        <x:f>'Crosswalk'!D7</x:f>
        <x:v>1</x:v>
      </x:c>
      <x:c r="N3569" s="15" t="n">
        <x:f>'Crosswalk'!E7</x:f>
        <x:v>0</x:v>
      </x:c>
      <x:c r="O3569" s="15" t="n">
        <x:f>'Crosswalk'!F7</x:f>
        <x:v>0</x:v>
      </x:c>
      <x:c r="P3569" s="15" t="n">
        <x:f>'Crosswalk'!G7</x:f>
        <x:v>0</x:v>
      </x:c>
      <x:c r="Q3569" s="15" t="n">
        <x:f>'Crosswalk'!H7</x:f>
        <x:v>0</x:v>
      </x:c>
      <x:c r="R3569" s="15" t="n">
        <x:f>'Crosswalk'!I7</x:f>
        <x:v>0</x:v>
      </x:c>
      <x:c r="S3569" s="15" t="n">
        <x:f>'Crosswalk'!J7</x:f>
        <x:v>0</x:v>
      </x:c>
      <x:c r="T3569" s="15" t="n">
        <x:f>'Crosswalk'!K7</x:f>
        <x:v>0</x:v>
      </x:c>
      <x:c r="U3569" s="15" t="n">
        <x:f>'Crosswalk'!L7</x:f>
        <x:v>0</x:v>
      </x:c>
      <x:c r="V3569" s="15" t="n">
        <x:f>'Crosswalk'!M7</x:f>
        <x:v>0</x:v>
      </x:c>
      <x:c r="W3569" s="15" t="n">
        <x:f>'Crosswalk'!N7</x:f>
        <x:v>0</x:v>
      </x:c>
      <x:c r="X3569" s="18" t="str">
        <x:v>LFS - Labour Force Survey</x:v>
      </x:c>
      <x:c r="Y3569" s="13" t="str"/>
      <x:c r="Z3569" s="18" t="str">
        <x:v>National 2024 division composition. Observed national industry detail; used only for composition within 2024 ILO modelled margins.</x:v>
      </x:c>
      <x:c r="AA3569" s="13" t="str"/>
      <x:c r="AB3569" s="13" t="str">
        <x:v>https://rplumber.ilo.org/data/indicator?format=.csv.gz&amp;id=EMP_TEMP_SEX_EC2_NB_A</x:v>
      </x:c>
    </x:row>
    <x:row r="3570" ht="48" customHeight="1">
      <x:c r="A3570" s="2" t="str">
        <x:v>BGD</x:v>
      </x:c>
      <x:c r="B3570" s="2" t="str">
        <x:v>A</x:v>
      </x:c>
      <x:c r="C3570" s="2" t="str">
        <x:v>BGD</x:v>
      </x:c>
      <x:c r="D3570" s="2" t="n">
        <x:v>2024</x:v>
      </x:c>
      <x:c r="E3570" s="2" t="str">
        <x:v>EC2_ISIC4_A03</x:v>
      </x:c>
      <x:c r="F3570" s="17" t="str">
        <x:v>Economic activity (ISIC-Rev.4), 2 digit level: 03 - Fishing and aquaculture</x:v>
      </x:c>
      <x:c r="G3570" s="19" t="n">
        <x:v>1240.966</x:v>
      </x:c>
      <x:c r="H3570" s="20" t="n">
        <x:v>1</x:v>
      </x:c>
      <x:c r="I3570" s="19" t="n">
        <x:f>SUM(G3568:G3570)</x:f>
        <x:v>30854.792</x:v>
      </x:c>
      <x:c r="J3570" s="20" t="n">
        <x:f>G3570/I3570*H3570</x:f>
        <x:v>0.04021955487497695</x:v>
      </x:c>
      <x:c r="K3570" s="2" t="str">
        <x:v>ISIC4:03</x:v>
      </x:c>
      <x:c r="L3570" s="14" t="n">
        <x:f>'Crosswalk'!C8</x:f>
        <x:v>0</x:v>
      </x:c>
      <x:c r="M3570" s="14" t="n">
        <x:f>'Crosswalk'!D8</x:f>
        <x:v>0</x:v>
      </x:c>
      <x:c r="N3570" s="14" t="n">
        <x:f>'Crosswalk'!E8</x:f>
        <x:v>0</x:v>
      </x:c>
      <x:c r="O3570" s="14" t="n">
        <x:f>'Crosswalk'!F8</x:f>
        <x:v>0</x:v>
      </x:c>
      <x:c r="P3570" s="14" t="n">
        <x:f>'Crosswalk'!G8</x:f>
        <x:v>1</x:v>
      </x:c>
      <x:c r="Q3570" s="14" t="n">
        <x:f>'Crosswalk'!H8</x:f>
        <x:v>0</x:v>
      </x:c>
      <x:c r="R3570" s="14" t="n">
        <x:f>'Crosswalk'!I8</x:f>
        <x:v>0</x:v>
      </x:c>
      <x:c r="S3570" s="14" t="n">
        <x:f>'Crosswalk'!J8</x:f>
        <x:v>0</x:v>
      </x:c>
      <x:c r="T3570" s="14" t="n">
        <x:f>'Crosswalk'!K8</x:f>
        <x:v>0</x:v>
      </x:c>
      <x:c r="U3570" s="14" t="n">
        <x:f>'Crosswalk'!L8</x:f>
        <x:v>0</x:v>
      </x:c>
      <x:c r="V3570" s="14" t="n">
        <x:f>'Crosswalk'!M8</x:f>
        <x:v>0</x:v>
      </x:c>
      <x:c r="W3570" s="14" t="n">
        <x:f>'Crosswalk'!N8</x:f>
        <x:v>0</x:v>
      </x:c>
      <x:c r="X3570" s="17" t="str">
        <x:v>LFS - Labour Force Survey</x:v>
      </x:c>
      <x:c r="Y3570" s="2" t="str"/>
      <x:c r="Z3570" s="17" t="str">
        <x:v>National 2024 division composition. Observed national industry detail; used only for composition within 2024 ILO modelled margins.</x:v>
      </x:c>
      <x:c r="AA3570" s="2" t="str"/>
      <x:c r="AB3570" s="2" t="str">
        <x:v>https://rplumber.ilo.org/data/indicator?format=.csv.gz&amp;id=EMP_TEMP_SEX_EC2_NB_A</x:v>
      </x:c>
    </x:row>
    <x:row r="3571" ht="48" customHeight="1">
      <x:c r="A3571" s="13" t="str">
        <x:v>BGD</x:v>
      </x:c>
      <x:c r="B3571" s="13" t="str">
        <x:v>B</x:v>
      </x:c>
      <x:c r="C3571" s="13" t="str">
        <x:v>BGD</x:v>
      </x:c>
      <x:c r="D3571" s="13" t="n">
        <x:v>2024</x:v>
      </x:c>
      <x:c r="E3571" s="13" t="str">
        <x:v>EC2_ISIC4_B08</x:v>
      </x:c>
      <x:c r="F3571" s="18" t="str">
        <x:v>Economic activity (ISIC-Rev.4), 2 digit level: 08 - Other mining and quarrying</x:v>
      </x:c>
      <x:c r="G3571" s="21" t="n">
        <x:v>42.163</x:v>
      </x:c>
      <x:c r="H3571" s="22" t="n">
        <x:v>1</x:v>
      </x:c>
      <x:c r="I3571" s="21" t="n">
        <x:f>SUM(G3571:G3571)</x:f>
        <x:v>42.163</x:v>
      </x:c>
      <x:c r="J3571" s="22" t="n">
        <x:f>G3571/I3571*H3571</x:f>
        <x:v>1</x:v>
      </x:c>
      <x:c r="K3571" s="13" t="str">
        <x:v>ISIC4:08</x:v>
      </x:c>
      <x:c r="L3571" s="15" t="n">
        <x:f>'Crosswalk'!C12</x:f>
        <x:v>0</x:v>
      </x:c>
      <x:c r="M3571" s="15" t="n">
        <x:f>'Crosswalk'!D12</x:f>
        <x:v>1</x:v>
      </x:c>
      <x:c r="N3571" s="15" t="n">
        <x:f>'Crosswalk'!E12</x:f>
        <x:v>0</x:v>
      </x:c>
      <x:c r="O3571" s="15" t="n">
        <x:f>'Crosswalk'!F12</x:f>
        <x:v>0</x:v>
      </x:c>
      <x:c r="P3571" s="15" t="n">
        <x:f>'Crosswalk'!G12</x:f>
        <x:v>0</x:v>
      </x:c>
      <x:c r="Q3571" s="15" t="n">
        <x:f>'Crosswalk'!H12</x:f>
        <x:v>0</x:v>
      </x:c>
      <x:c r="R3571" s="15" t="n">
        <x:f>'Crosswalk'!I12</x:f>
        <x:v>0</x:v>
      </x:c>
      <x:c r="S3571" s="15" t="n">
        <x:f>'Crosswalk'!J12</x:f>
        <x:v>0</x:v>
      </x:c>
      <x:c r="T3571" s="15" t="n">
        <x:f>'Crosswalk'!K12</x:f>
        <x:v>0</x:v>
      </x:c>
      <x:c r="U3571" s="15" t="n">
        <x:f>'Crosswalk'!L12</x:f>
        <x:v>0</x:v>
      </x:c>
      <x:c r="V3571" s="15" t="n">
        <x:f>'Crosswalk'!M12</x:f>
        <x:v>0</x:v>
      </x:c>
      <x:c r="W3571" s="15" t="n">
        <x:f>'Crosswalk'!N12</x:f>
        <x:v>0</x:v>
      </x:c>
      <x:c r="X3571" s="18" t="str">
        <x:v>LFS - Labour Force Survey</x:v>
      </x:c>
      <x:c r="Y3571" s="13" t="str"/>
      <x:c r="Z3571" s="18" t="str">
        <x:v>National 2024 division composition. Observed national industry detail; used only for composition within 2024 ILO modelled margins.</x:v>
      </x:c>
      <x:c r="AA3571" s="13" t="str"/>
      <x:c r="AB3571" s="13" t="str">
        <x:v>https://rplumber.ilo.org/data/indicator?format=.csv.gz&amp;id=EMP_TEMP_SEX_EC2_NB_A</x:v>
      </x:c>
    </x:row>
    <x:row r="3572" ht="48" customHeight="1">
      <x:c r="A3572" s="2" t="str">
        <x:v>BGD</x:v>
      </x:c>
      <x:c r="B3572" s="2" t="str">
        <x:v>C</x:v>
      </x:c>
      <x:c r="C3572" s="2" t="str">
        <x:v>BGD</x:v>
      </x:c>
      <x:c r="D3572" s="2" t="n">
        <x:v>2024</x:v>
      </x:c>
      <x:c r="E3572" s="2" t="str">
        <x:v>EC2_ISIC4_C10</x:v>
      </x:c>
      <x:c r="F3572" s="17" t="str">
        <x:v>Economic activity (ISIC-Rev.4), 2 digit level: 10 - Manufacture of food products</x:v>
      </x:c>
      <x:c r="G3572" s="19" t="n">
        <x:v>571.752</x:v>
      </x:c>
      <x:c r="H3572" s="20" t="n">
        <x:v>1</x:v>
      </x:c>
      <x:c r="I3572" s="19" t="n">
        <x:f>SUM(G3572:G3595)</x:f>
        <x:v>8122.129</x:v>
      </x:c>
      <x:c r="J3572" s="20" t="n">
        <x:f>G3572/I3572*H3572</x:f>
        <x:v>0.07039435103776362</x:v>
      </x:c>
      <x:c r="K3572" s="2" t="str">
        <x:v>ISIC4:10</x:v>
      </x:c>
      <x:c r="L3572" s="14" t="n">
        <x:f>'Crosswalk'!C14</x:f>
        <x:v>0</x:v>
      </x:c>
      <x:c r="M3572" s="14" t="n">
        <x:f>'Crosswalk'!D14</x:f>
        <x:v>0</x:v>
      </x:c>
      <x:c r="N3572" s="14" t="n">
        <x:f>'Crosswalk'!E14</x:f>
        <x:v>0</x:v>
      </x:c>
      <x:c r="O3572" s="14" t="n">
        <x:f>'Crosswalk'!F14</x:f>
        <x:v>0</x:v>
      </x:c>
      <x:c r="P3572" s="14" t="n">
        <x:f>'Crosswalk'!G14</x:f>
        <x:v>1</x:v>
      </x:c>
      <x:c r="Q3572" s="14" t="n">
        <x:f>'Crosswalk'!H14</x:f>
        <x:v>0</x:v>
      </x:c>
      <x:c r="R3572" s="14" t="n">
        <x:f>'Crosswalk'!I14</x:f>
        <x:v>0</x:v>
      </x:c>
      <x:c r="S3572" s="14" t="n">
        <x:f>'Crosswalk'!J14</x:f>
        <x:v>0</x:v>
      </x:c>
      <x:c r="T3572" s="14" t="n">
        <x:f>'Crosswalk'!K14</x:f>
        <x:v>0</x:v>
      </x:c>
      <x:c r="U3572" s="14" t="n">
        <x:f>'Crosswalk'!L14</x:f>
        <x:v>0</x:v>
      </x:c>
      <x:c r="V3572" s="14" t="n">
        <x:f>'Crosswalk'!M14</x:f>
        <x:v>0</x:v>
      </x:c>
      <x:c r="W3572" s="14" t="n">
        <x:f>'Crosswalk'!N14</x:f>
        <x:v>0</x:v>
      </x:c>
      <x:c r="X3572" s="17" t="str">
        <x:v>LFS - Labour Force Survey</x:v>
      </x:c>
      <x:c r="Y3572" s="2" t="str"/>
      <x:c r="Z3572" s="17" t="str">
        <x:v>National 2024 division composition. Observed national industry detail; used only for composition within 2024 ILO modelled margins.</x:v>
      </x:c>
      <x:c r="AA3572" s="2" t="str"/>
      <x:c r="AB3572" s="2" t="str">
        <x:v>https://rplumber.ilo.org/data/indicator?format=.csv.gz&amp;id=EMP_TEMP_SEX_EC2_NB_A</x:v>
      </x:c>
    </x:row>
    <x:row r="3573" ht="48" customHeight="1">
      <x:c r="A3573" s="13" t="str">
        <x:v>BGD</x:v>
      </x:c>
      <x:c r="B3573" s="13" t="str">
        <x:v>C</x:v>
      </x:c>
      <x:c r="C3573" s="13" t="str">
        <x:v>BGD</x:v>
      </x:c>
      <x:c r="D3573" s="13" t="n">
        <x:v>2024</x:v>
      </x:c>
      <x:c r="E3573" s="13" t="str">
        <x:v>EC2_ISIC4_C11</x:v>
      </x:c>
      <x:c r="F3573" s="18" t="str">
        <x:v>Economic activity (ISIC-Rev.4), 2 digit level: 11 - Manufacture of beverages</x:v>
      </x:c>
      <x:c r="G3573" s="21" t="n">
        <x:v>37.091</x:v>
      </x:c>
      <x:c r="H3573" s="22" t="n">
        <x:v>1</x:v>
      </x:c>
      <x:c r="I3573" s="21" t="n">
        <x:f>SUM(G3572:G3595)</x:f>
        <x:v>8122.129</x:v>
      </x:c>
      <x:c r="J3573" s="22" t="n">
        <x:f>G3573/I3573*H3573</x:f>
        <x:v>0.00456665980065079</x:v>
      </x:c>
      <x:c r="K3573" s="13" t="str">
        <x:v>ISIC4:11</x:v>
      </x:c>
      <x:c r="L3573" s="15" t="n">
        <x:f>'Crosswalk'!C15</x:f>
        <x:v>0</x:v>
      </x:c>
      <x:c r="M3573" s="15" t="n">
        <x:f>'Crosswalk'!D15</x:f>
        <x:v>0</x:v>
      </x:c>
      <x:c r="N3573" s="15" t="n">
        <x:f>'Crosswalk'!E15</x:f>
        <x:v>0</x:v>
      </x:c>
      <x:c r="O3573" s="15" t="n">
        <x:f>'Crosswalk'!F15</x:f>
        <x:v>0</x:v>
      </x:c>
      <x:c r="P3573" s="15" t="n">
        <x:f>'Crosswalk'!G15</x:f>
        <x:v>1</x:v>
      </x:c>
      <x:c r="Q3573" s="15" t="n">
        <x:f>'Crosswalk'!H15</x:f>
        <x:v>0</x:v>
      </x:c>
      <x:c r="R3573" s="15" t="n">
        <x:f>'Crosswalk'!I15</x:f>
        <x:v>0</x:v>
      </x:c>
      <x:c r="S3573" s="15" t="n">
        <x:f>'Crosswalk'!J15</x:f>
        <x:v>0</x:v>
      </x:c>
      <x:c r="T3573" s="15" t="n">
        <x:f>'Crosswalk'!K15</x:f>
        <x:v>0</x:v>
      </x:c>
      <x:c r="U3573" s="15" t="n">
        <x:f>'Crosswalk'!L15</x:f>
        <x:v>0</x:v>
      </x:c>
      <x:c r="V3573" s="15" t="n">
        <x:f>'Crosswalk'!M15</x:f>
        <x:v>0</x:v>
      </x:c>
      <x:c r="W3573" s="15" t="n">
        <x:f>'Crosswalk'!N15</x:f>
        <x:v>0</x:v>
      </x:c>
      <x:c r="X3573" s="18" t="str">
        <x:v>LFS - Labour Force Survey</x:v>
      </x:c>
      <x:c r="Y3573" s="13" t="str"/>
      <x:c r="Z3573" s="18" t="str">
        <x:v>National 2024 division composition. Observed national industry detail; used only for composition within 2024 ILO modelled margins.</x:v>
      </x:c>
      <x:c r="AA3573" s="13" t="str"/>
      <x:c r="AB3573" s="13" t="str">
        <x:v>https://rplumber.ilo.org/data/indicator?format=.csv.gz&amp;id=EMP_TEMP_SEX_EC2_NB_A</x:v>
      </x:c>
    </x:row>
    <x:row r="3574" ht="48" customHeight="1">
      <x:c r="A3574" s="2" t="str">
        <x:v>BGD</x:v>
      </x:c>
      <x:c r="B3574" s="2" t="str">
        <x:v>C</x:v>
      </x:c>
      <x:c r="C3574" s="2" t="str">
        <x:v>BGD</x:v>
      </x:c>
      <x:c r="D3574" s="2" t="n">
        <x:v>2024</x:v>
      </x:c>
      <x:c r="E3574" s="2" t="str">
        <x:v>EC2_ISIC4_C12</x:v>
      </x:c>
      <x:c r="F3574" s="17" t="str">
        <x:v>Economic activity (ISIC-Rev.4), 2 digit level: 12 - Manufacture of tobacco products</x:v>
      </x:c>
      <x:c r="G3574" s="19" t="n">
        <x:v>110.377</x:v>
      </x:c>
      <x:c r="H3574" s="20" t="n">
        <x:v>1</x:v>
      </x:c>
      <x:c r="I3574" s="19" t="n">
        <x:f>SUM(G3572:G3595)</x:f>
        <x:v>8122.129</x:v>
      </x:c>
      <x:c r="J3574" s="20" t="n">
        <x:f>G3574/I3574*H3574</x:f>
        <x:v>0.013589663498326607</x:v>
      </x:c>
      <x:c r="K3574" s="2" t="str">
        <x:v>ISIC4:12</x:v>
      </x:c>
      <x:c r="L3574" s="14" t="n">
        <x:f>'Crosswalk'!C16</x:f>
        <x:v>0</x:v>
      </x:c>
      <x:c r="M3574" s="14" t="n">
        <x:f>'Crosswalk'!D16</x:f>
        <x:v>0</x:v>
      </x:c>
      <x:c r="N3574" s="14" t="n">
        <x:f>'Crosswalk'!E16</x:f>
        <x:v>0</x:v>
      </x:c>
      <x:c r="O3574" s="14" t="n">
        <x:f>'Crosswalk'!F16</x:f>
        <x:v>0</x:v>
      </x:c>
      <x:c r="P3574" s="14" t="n">
        <x:f>'Crosswalk'!G16</x:f>
        <x:v>1</x:v>
      </x:c>
      <x:c r="Q3574" s="14" t="n">
        <x:f>'Crosswalk'!H16</x:f>
        <x:v>0</x:v>
      </x:c>
      <x:c r="R3574" s="14" t="n">
        <x:f>'Crosswalk'!I16</x:f>
        <x:v>0</x:v>
      </x:c>
      <x:c r="S3574" s="14" t="n">
        <x:f>'Crosswalk'!J16</x:f>
        <x:v>0</x:v>
      </x:c>
      <x:c r="T3574" s="14" t="n">
        <x:f>'Crosswalk'!K16</x:f>
        <x:v>0</x:v>
      </x:c>
      <x:c r="U3574" s="14" t="n">
        <x:f>'Crosswalk'!L16</x:f>
        <x:v>0</x:v>
      </x:c>
      <x:c r="V3574" s="14" t="n">
        <x:f>'Crosswalk'!M16</x:f>
        <x:v>0</x:v>
      </x:c>
      <x:c r="W3574" s="14" t="n">
        <x:f>'Crosswalk'!N16</x:f>
        <x:v>0</x:v>
      </x:c>
      <x:c r="X3574" s="17" t="str">
        <x:v>LFS - Labour Force Survey</x:v>
      </x:c>
      <x:c r="Y3574" s="2" t="str"/>
      <x:c r="Z3574" s="17" t="str">
        <x:v>National 2024 division composition. Observed national industry detail; used only for composition within 2024 ILO modelled margins.</x:v>
      </x:c>
      <x:c r="AA3574" s="2" t="str"/>
      <x:c r="AB3574" s="2" t="str">
        <x:v>https://rplumber.ilo.org/data/indicator?format=.csv.gz&amp;id=EMP_TEMP_SEX_EC2_NB_A</x:v>
      </x:c>
    </x:row>
    <x:row r="3575" ht="48" customHeight="1">
      <x:c r="A3575" s="13" t="str">
        <x:v>BGD</x:v>
      </x:c>
      <x:c r="B3575" s="13" t="str">
        <x:v>C</x:v>
      </x:c>
      <x:c r="C3575" s="13" t="str">
        <x:v>BGD</x:v>
      </x:c>
      <x:c r="D3575" s="13" t="n">
        <x:v>2024</x:v>
      </x:c>
      <x:c r="E3575" s="13" t="str">
        <x:v>EC2_ISIC4_C13</x:v>
      </x:c>
      <x:c r="F3575" s="18" t="str">
        <x:v>Economic activity (ISIC-Rev.4), 2 digit level: 13 - Manufacture of textiles</x:v>
      </x:c>
      <x:c r="G3575" s="21" t="n">
        <x:v>799.916</x:v>
      </x:c>
      <x:c r="H3575" s="22" t="n">
        <x:v>1</x:v>
      </x:c>
      <x:c r="I3575" s="21" t="n">
        <x:f>SUM(G3572:G3595)</x:f>
        <x:v>8122.129</x:v>
      </x:c>
      <x:c r="J3575" s="22" t="n">
        <x:f>G3575/I3575*H3575</x:f>
        <x:v>0.09848600040703614</x:v>
      </x:c>
      <x:c r="K3575" s="13" t="str">
        <x:v>ISIC4:13</x:v>
      </x:c>
      <x:c r="L3575" s="15" t="n">
        <x:f>'Crosswalk'!C17</x:f>
        <x:v>0</x:v>
      </x:c>
      <x:c r="M3575" s="15" t="n">
        <x:f>'Crosswalk'!D17</x:f>
        <x:v>0</x:v>
      </x:c>
      <x:c r="N3575" s="15" t="n">
        <x:f>'Crosswalk'!E17</x:f>
        <x:v>0</x:v>
      </x:c>
      <x:c r="O3575" s="15" t="n">
        <x:f>'Crosswalk'!F17</x:f>
        <x:v>1</x:v>
      </x:c>
      <x:c r="P3575" s="15" t="n">
        <x:f>'Crosswalk'!G17</x:f>
        <x:v>0</x:v>
      </x:c>
      <x:c r="Q3575" s="15" t="n">
        <x:f>'Crosswalk'!H17</x:f>
        <x:v>0</x:v>
      </x:c>
      <x:c r="R3575" s="15" t="n">
        <x:f>'Crosswalk'!I17</x:f>
        <x:v>0</x:v>
      </x:c>
      <x:c r="S3575" s="15" t="n">
        <x:f>'Crosswalk'!J17</x:f>
        <x:v>0</x:v>
      </x:c>
      <x:c r="T3575" s="15" t="n">
        <x:f>'Crosswalk'!K17</x:f>
        <x:v>0</x:v>
      </x:c>
      <x:c r="U3575" s="15" t="n">
        <x:f>'Crosswalk'!L17</x:f>
        <x:v>0</x:v>
      </x:c>
      <x:c r="V3575" s="15" t="n">
        <x:f>'Crosswalk'!M17</x:f>
        <x:v>0</x:v>
      </x:c>
      <x:c r="W3575" s="15" t="n">
        <x:f>'Crosswalk'!N17</x:f>
        <x:v>0</x:v>
      </x:c>
      <x:c r="X3575" s="18" t="str">
        <x:v>LFS - Labour Force Survey</x:v>
      </x:c>
      <x:c r="Y3575" s="13" t="str"/>
      <x:c r="Z3575" s="18" t="str">
        <x:v>National 2024 division composition. Observed national industry detail; used only for composition within 2024 ILO modelled margins.</x:v>
      </x:c>
      <x:c r="AA3575" s="13" t="str"/>
      <x:c r="AB3575" s="13" t="str">
        <x:v>https://rplumber.ilo.org/data/indicator?format=.csv.gz&amp;id=EMP_TEMP_SEX_EC2_NB_A</x:v>
      </x:c>
    </x:row>
    <x:row r="3576" ht="48" customHeight="1">
      <x:c r="A3576" s="2" t="str">
        <x:v>BGD</x:v>
      </x:c>
      <x:c r="B3576" s="2" t="str">
        <x:v>C</x:v>
      </x:c>
      <x:c r="C3576" s="2" t="str">
        <x:v>BGD</x:v>
      </x:c>
      <x:c r="D3576" s="2" t="n">
        <x:v>2024</x:v>
      </x:c>
      <x:c r="E3576" s="2" t="str">
        <x:v>EC2_ISIC4_C14</x:v>
      </x:c>
      <x:c r="F3576" s="17" t="str">
        <x:v>Economic activity (ISIC-Rev.4), 2 digit level: 14 - Manufacture of wearing apparel</x:v>
      </x:c>
      <x:c r="G3576" s="19" t="n">
        <x:v>3706.077</x:v>
      </x:c>
      <x:c r="H3576" s="20" t="n">
        <x:v>1</x:v>
      </x:c>
      <x:c r="I3576" s="19" t="n">
        <x:f>SUM(G3572:G3595)</x:f>
        <x:v>8122.129</x:v>
      </x:c>
      <x:c r="J3576" s="20" t="n">
        <x:f>G3576/I3576*H3576</x:f>
        <x:v>0.4562937870107702</x:v>
      </x:c>
      <x:c r="K3576" s="2" t="str">
        <x:v>ISIC4:14</x:v>
      </x:c>
      <x:c r="L3576" s="14" t="n">
        <x:f>'Crosswalk'!C18</x:f>
        <x:v>0</x:v>
      </x:c>
      <x:c r="M3576" s="14" t="n">
        <x:f>'Crosswalk'!D18</x:f>
        <x:v>0</x:v>
      </x:c>
      <x:c r="N3576" s="14" t="n">
        <x:f>'Crosswalk'!E18</x:f>
        <x:v>0</x:v>
      </x:c>
      <x:c r="O3576" s="14" t="n">
        <x:f>'Crosswalk'!F18</x:f>
        <x:v>1</x:v>
      </x:c>
      <x:c r="P3576" s="14" t="n">
        <x:f>'Crosswalk'!G18</x:f>
        <x:v>0</x:v>
      </x:c>
      <x:c r="Q3576" s="14" t="n">
        <x:f>'Crosswalk'!H18</x:f>
        <x:v>0</x:v>
      </x:c>
      <x:c r="R3576" s="14" t="n">
        <x:f>'Crosswalk'!I18</x:f>
        <x:v>0</x:v>
      </x:c>
      <x:c r="S3576" s="14" t="n">
        <x:f>'Crosswalk'!J18</x:f>
        <x:v>0</x:v>
      </x:c>
      <x:c r="T3576" s="14" t="n">
        <x:f>'Crosswalk'!K18</x:f>
        <x:v>0</x:v>
      </x:c>
      <x:c r="U3576" s="14" t="n">
        <x:f>'Crosswalk'!L18</x:f>
        <x:v>0</x:v>
      </x:c>
      <x:c r="V3576" s="14" t="n">
        <x:f>'Crosswalk'!M18</x:f>
        <x:v>0</x:v>
      </x:c>
      <x:c r="W3576" s="14" t="n">
        <x:f>'Crosswalk'!N18</x:f>
        <x:v>0</x:v>
      </x:c>
      <x:c r="X3576" s="17" t="str">
        <x:v>LFS - Labour Force Survey</x:v>
      </x:c>
      <x:c r="Y3576" s="2" t="str"/>
      <x:c r="Z3576" s="17" t="str">
        <x:v>National 2024 division composition. Observed national industry detail; used only for composition within 2024 ILO modelled margins.</x:v>
      </x:c>
      <x:c r="AA3576" s="2" t="str"/>
      <x:c r="AB3576" s="2" t="str">
        <x:v>https://rplumber.ilo.org/data/indicator?format=.csv.gz&amp;id=EMP_TEMP_SEX_EC2_NB_A</x:v>
      </x:c>
    </x:row>
    <x:row r="3577" ht="48" customHeight="1">
      <x:c r="A3577" s="13" t="str">
        <x:v>BGD</x:v>
      </x:c>
      <x:c r="B3577" s="13" t="str">
        <x:v>C</x:v>
      </x:c>
      <x:c r="C3577" s="13" t="str">
        <x:v>BGD</x:v>
      </x:c>
      <x:c r="D3577" s="13" t="n">
        <x:v>2024</x:v>
      </x:c>
      <x:c r="E3577" s="13" t="str">
        <x:v>EC2_ISIC4_C15</x:v>
      </x:c>
      <x:c r="F3577" s="18" t="str">
        <x:v>Economic activity (ISIC-Rev.4), 2 digit level: 15 - Manufacture of leather and related products</x:v>
      </x:c>
      <x:c r="G3577" s="21" t="n">
        <x:v>198.252</x:v>
      </x:c>
      <x:c r="H3577" s="22" t="n">
        <x:v>1</x:v>
      </x:c>
      <x:c r="I3577" s="21" t="n">
        <x:f>SUM(G3572:G3595)</x:f>
        <x:v>8122.129</x:v>
      </x:c>
      <x:c r="J3577" s="22" t="n">
        <x:f>G3577/I3577*H3577</x:f>
        <x:v>0.024408871122337507</x:v>
      </x:c>
      <x:c r="K3577" s="13" t="str">
        <x:v>ISIC4:15</x:v>
      </x:c>
      <x:c r="L3577" s="15" t="n">
        <x:f>'Crosswalk'!C19</x:f>
        <x:v>0</x:v>
      </x:c>
      <x:c r="M3577" s="15" t="n">
        <x:f>'Crosswalk'!D19</x:f>
        <x:v>0</x:v>
      </x:c>
      <x:c r="N3577" s="15" t="n">
        <x:f>'Crosswalk'!E19</x:f>
        <x:v>0</x:v>
      </x:c>
      <x:c r="O3577" s="15" t="n">
        <x:f>'Crosswalk'!F19</x:f>
        <x:v>1</x:v>
      </x:c>
      <x:c r="P3577" s="15" t="n">
        <x:f>'Crosswalk'!G19</x:f>
        <x:v>0</x:v>
      </x:c>
      <x:c r="Q3577" s="15" t="n">
        <x:f>'Crosswalk'!H19</x:f>
        <x:v>0</x:v>
      </x:c>
      <x:c r="R3577" s="15" t="n">
        <x:f>'Crosswalk'!I19</x:f>
        <x:v>0</x:v>
      </x:c>
      <x:c r="S3577" s="15" t="n">
        <x:f>'Crosswalk'!J19</x:f>
        <x:v>0</x:v>
      </x:c>
      <x:c r="T3577" s="15" t="n">
        <x:f>'Crosswalk'!K19</x:f>
        <x:v>0</x:v>
      </x:c>
      <x:c r="U3577" s="15" t="n">
        <x:f>'Crosswalk'!L19</x:f>
        <x:v>0</x:v>
      </x:c>
      <x:c r="V3577" s="15" t="n">
        <x:f>'Crosswalk'!M19</x:f>
        <x:v>0</x:v>
      </x:c>
      <x:c r="W3577" s="15" t="n">
        <x:f>'Crosswalk'!N19</x:f>
        <x:v>0</x:v>
      </x:c>
      <x:c r="X3577" s="18" t="str">
        <x:v>LFS - Labour Force Survey</x:v>
      </x:c>
      <x:c r="Y3577" s="13" t="str"/>
      <x:c r="Z3577" s="18" t="str">
        <x:v>National 2024 division composition. Observed national industry detail; used only for composition within 2024 ILO modelled margins.</x:v>
      </x:c>
      <x:c r="AA3577" s="13" t="str"/>
      <x:c r="AB3577" s="13" t="str">
        <x:v>https://rplumber.ilo.org/data/indicator?format=.csv.gz&amp;id=EMP_TEMP_SEX_EC2_NB_A</x:v>
      </x:c>
    </x:row>
    <x:row r="3578" ht="48" customHeight="1">
      <x:c r="A3578" s="2" t="str">
        <x:v>BGD</x:v>
      </x:c>
      <x:c r="B3578" s="2" t="str">
        <x:v>C</x:v>
      </x:c>
      <x:c r="C3578" s="2" t="str">
        <x:v>BGD</x:v>
      </x:c>
      <x:c r="D3578" s="2" t="n">
        <x:v>2024</x:v>
      </x:c>
      <x:c r="E3578" s="2" t="str">
        <x:v>EC2_ISIC4_C16</x:v>
      </x:c>
      <x:c r="F3578" s="17" t="str">
        <x:v>Economic activity (ISIC-Rev.4), 2 digit level: 16 - Manufacture of wood and of products of wood and cork, except furniture; manufacture of articles of straw and plaiting materials</x:v>
      </x:c>
      <x:c r="G3578" s="19" t="n">
        <x:v>253.687</x:v>
      </x:c>
      <x:c r="H3578" s="20" t="n">
        <x:v>1</x:v>
      </x:c>
      <x:c r="I3578" s="19" t="n">
        <x:f>SUM(G3572:G3595)</x:f>
        <x:v>8122.129</x:v>
      </x:c>
      <x:c r="J3578" s="20" t="n">
        <x:f>G3578/I3578*H3578</x:f>
        <x:v>0.03123405205704071</x:v>
      </x:c>
      <x:c r="K3578" s="2" t="str">
        <x:v>ISIC4:16</x:v>
      </x:c>
      <x:c r="L3578" s="14" t="n">
        <x:f>'Crosswalk'!C20</x:f>
        <x:v>0</x:v>
      </x:c>
      <x:c r="M3578" s="14" t="n">
        <x:f>'Crosswalk'!D20</x:f>
        <x:v>0.7</x:v>
      </x:c>
      <x:c r="N3578" s="14" t="n">
        <x:f>'Crosswalk'!E20</x:f>
        <x:v>0.3</x:v>
      </x:c>
      <x:c r="O3578" s="14" t="n">
        <x:f>'Crosswalk'!F20</x:f>
        <x:v>0</x:v>
      </x:c>
      <x:c r="P3578" s="14" t="n">
        <x:f>'Crosswalk'!G20</x:f>
        <x:v>0</x:v>
      </x:c>
      <x:c r="Q3578" s="14" t="n">
        <x:f>'Crosswalk'!H20</x:f>
        <x:v>0</x:v>
      </x:c>
      <x:c r="R3578" s="14" t="n">
        <x:f>'Crosswalk'!I20</x:f>
        <x:v>0</x:v>
      </x:c>
      <x:c r="S3578" s="14" t="n">
        <x:f>'Crosswalk'!J20</x:f>
        <x:v>0</x:v>
      </x:c>
      <x:c r="T3578" s="14" t="n">
        <x:f>'Crosswalk'!K20</x:f>
        <x:v>0</x:v>
      </x:c>
      <x:c r="U3578" s="14" t="n">
        <x:f>'Crosswalk'!L20</x:f>
        <x:v>0</x:v>
      </x:c>
      <x:c r="V3578" s="14" t="n">
        <x:f>'Crosswalk'!M20</x:f>
        <x:v>0</x:v>
      </x:c>
      <x:c r="W3578" s="14" t="n">
        <x:f>'Crosswalk'!N20</x:f>
        <x:v>0</x:v>
      </x:c>
      <x:c r="X3578" s="17" t="str">
        <x:v>LFS - Labour Force Survey</x:v>
      </x:c>
      <x:c r="Y3578" s="2" t="str"/>
      <x:c r="Z3578" s="17" t="str">
        <x:v>National 2024 division composition. Observed national industry detail; used only for composition within 2024 ILO modelled margins.</x:v>
      </x:c>
      <x:c r="AA3578" s="2" t="str"/>
      <x:c r="AB3578" s="2" t="str">
        <x:v>https://rplumber.ilo.org/data/indicator?format=.csv.gz&amp;id=EMP_TEMP_SEX_EC2_NB_A</x:v>
      </x:c>
    </x:row>
    <x:row r="3579" ht="48" customHeight="1">
      <x:c r="A3579" s="13" t="str">
        <x:v>BGD</x:v>
      </x:c>
      <x:c r="B3579" s="13" t="str">
        <x:v>C</x:v>
      </x:c>
      <x:c r="C3579" s="13" t="str">
        <x:v>BGD</x:v>
      </x:c>
      <x:c r="D3579" s="13" t="n">
        <x:v>2024</x:v>
      </x:c>
      <x:c r="E3579" s="13" t="str">
        <x:v>EC2_ISIC4_C17</x:v>
      </x:c>
      <x:c r="F3579" s="18" t="str">
        <x:v>Economic activity (ISIC-Rev.4), 2 digit level: 17 - Manufacture of paper and paper products</x:v>
      </x:c>
      <x:c r="G3579" s="21" t="n">
        <x:v>64.573</x:v>
      </x:c>
      <x:c r="H3579" s="22" t="n">
        <x:v>1</x:v>
      </x:c>
      <x:c r="I3579" s="21" t="n">
        <x:f>SUM(G3572:G3595)</x:f>
        <x:v>8122.129</x:v>
      </x:c>
      <x:c r="J3579" s="22" t="n">
        <x:f>G3579/I3579*H3579</x:f>
        <x:v>0.007950255407172183</x:v>
      </x:c>
      <x:c r="K3579" s="13" t="str">
        <x:v>ISIC4:17</x:v>
      </x:c>
      <x:c r="L3579" s="15" t="n">
        <x:f>'Crosswalk'!C21</x:f>
        <x:v>0</x:v>
      </x:c>
      <x:c r="M3579" s="15" t="n">
        <x:f>'Crosswalk'!D21</x:f>
        <x:v>1</x:v>
      </x:c>
      <x:c r="N3579" s="15" t="n">
        <x:f>'Crosswalk'!E21</x:f>
        <x:v>0</x:v>
      </x:c>
      <x:c r="O3579" s="15" t="n">
        <x:f>'Crosswalk'!F21</x:f>
        <x:v>0</x:v>
      </x:c>
      <x:c r="P3579" s="15" t="n">
        <x:f>'Crosswalk'!G21</x:f>
        <x:v>0</x:v>
      </x:c>
      <x:c r="Q3579" s="15" t="n">
        <x:f>'Crosswalk'!H21</x:f>
        <x:v>0</x:v>
      </x:c>
      <x:c r="R3579" s="15" t="n">
        <x:f>'Crosswalk'!I21</x:f>
        <x:v>0</x:v>
      </x:c>
      <x:c r="S3579" s="15" t="n">
        <x:f>'Crosswalk'!J21</x:f>
        <x:v>0</x:v>
      </x:c>
      <x:c r="T3579" s="15" t="n">
        <x:f>'Crosswalk'!K21</x:f>
        <x:v>0</x:v>
      </x:c>
      <x:c r="U3579" s="15" t="n">
        <x:f>'Crosswalk'!L21</x:f>
        <x:v>0</x:v>
      </x:c>
      <x:c r="V3579" s="15" t="n">
        <x:f>'Crosswalk'!M21</x:f>
        <x:v>0</x:v>
      </x:c>
      <x:c r="W3579" s="15" t="n">
        <x:f>'Crosswalk'!N21</x:f>
        <x:v>0</x:v>
      </x:c>
      <x:c r="X3579" s="18" t="str">
        <x:v>LFS - Labour Force Survey</x:v>
      </x:c>
      <x:c r="Y3579" s="13" t="str"/>
      <x:c r="Z3579" s="18" t="str">
        <x:v>National 2024 division composition. Observed national industry detail; used only for composition within 2024 ILO modelled margins.</x:v>
      </x:c>
      <x:c r="AA3579" s="13" t="str"/>
      <x:c r="AB3579" s="13" t="str">
        <x:v>https://rplumber.ilo.org/data/indicator?format=.csv.gz&amp;id=EMP_TEMP_SEX_EC2_NB_A</x:v>
      </x:c>
    </x:row>
    <x:row r="3580" ht="48" customHeight="1">
      <x:c r="A3580" s="2" t="str">
        <x:v>BGD</x:v>
      </x:c>
      <x:c r="B3580" s="2" t="str">
        <x:v>C</x:v>
      </x:c>
      <x:c r="C3580" s="2" t="str">
        <x:v>BGD</x:v>
      </x:c>
      <x:c r="D3580" s="2" t="n">
        <x:v>2024</x:v>
      </x:c>
      <x:c r="E3580" s="2" t="str">
        <x:v>EC2_ISIC4_C18</x:v>
      </x:c>
      <x:c r="F3580" s="17" t="str">
        <x:v>Economic activity (ISIC-Rev.4), 2 digit level: 18 - Printing and reproduction of recorded media</x:v>
      </x:c>
      <x:c r="G3580" s="19" t="n">
        <x:v>57.456</x:v>
      </x:c>
      <x:c r="H3580" s="20" t="n">
        <x:v>1</x:v>
      </x:c>
      <x:c r="I3580" s="19" t="n">
        <x:f>SUM(G3572:G3595)</x:f>
        <x:v>8122.129</x:v>
      </x:c>
      <x:c r="J3580" s="20" t="n">
        <x:f>G3580/I3580*H3580</x:f>
        <x:v>0.007074007320001936</x:v>
      </x:c>
      <x:c r="K3580" s="2" t="str">
        <x:v>ISIC4:18</x:v>
      </x:c>
      <x:c r="L3580" s="14" t="n">
        <x:f>'Crosswalk'!C22</x:f>
        <x:v>0</x:v>
      </x:c>
      <x:c r="M3580" s="14" t="n">
        <x:f>'Crosswalk'!D22</x:f>
        <x:v>0</x:v>
      </x:c>
      <x:c r="N3580" s="14" t="n">
        <x:f>'Crosswalk'!E22</x:f>
        <x:v>1</x:v>
      </x:c>
      <x:c r="O3580" s="14" t="n">
        <x:f>'Crosswalk'!F22</x:f>
        <x:v>0</x:v>
      </x:c>
      <x:c r="P3580" s="14" t="n">
        <x:f>'Crosswalk'!G22</x:f>
        <x:v>0</x:v>
      </x:c>
      <x:c r="Q3580" s="14" t="n">
        <x:f>'Crosswalk'!H22</x:f>
        <x:v>0</x:v>
      </x:c>
      <x:c r="R3580" s="14" t="n">
        <x:f>'Crosswalk'!I22</x:f>
        <x:v>0</x:v>
      </x:c>
      <x:c r="S3580" s="14" t="n">
        <x:f>'Crosswalk'!J22</x:f>
        <x:v>0</x:v>
      </x:c>
      <x:c r="T3580" s="14" t="n">
        <x:f>'Crosswalk'!K22</x:f>
        <x:v>0</x:v>
      </x:c>
      <x:c r="U3580" s="14" t="n">
        <x:f>'Crosswalk'!L22</x:f>
        <x:v>0</x:v>
      </x:c>
      <x:c r="V3580" s="14" t="n">
        <x:f>'Crosswalk'!M22</x:f>
        <x:v>0</x:v>
      </x:c>
      <x:c r="W3580" s="14" t="n">
        <x:f>'Crosswalk'!N22</x:f>
        <x:v>0</x:v>
      </x:c>
      <x:c r="X3580" s="17" t="str">
        <x:v>LFS - Labour Force Survey</x:v>
      </x:c>
      <x:c r="Y3580" s="2" t="str"/>
      <x:c r="Z3580" s="17" t="str">
        <x:v>National 2024 division composition. Observed national industry detail; used only for composition within 2024 ILO modelled margins.</x:v>
      </x:c>
      <x:c r="AA3580" s="2" t="str"/>
      <x:c r="AB3580" s="2" t="str">
        <x:v>https://rplumber.ilo.org/data/indicator?format=.csv.gz&amp;id=EMP_TEMP_SEX_EC2_NB_A</x:v>
      </x:c>
    </x:row>
    <x:row r="3581" ht="48" customHeight="1">
      <x:c r="A3581" s="13" t="str">
        <x:v>BGD</x:v>
      </x:c>
      <x:c r="B3581" s="13" t="str">
        <x:v>C</x:v>
      </x:c>
      <x:c r="C3581" s="13" t="str">
        <x:v>BGD</x:v>
      </x:c>
      <x:c r="D3581" s="13" t="n">
        <x:v>2024</x:v>
      </x:c>
      <x:c r="E3581" s="13" t="str">
        <x:v>EC2_ISIC4_C19</x:v>
      </x:c>
      <x:c r="F3581" s="18" t="str">
        <x:v>Economic activity (ISIC-Rev.4), 2 digit level: 19 - Manufacture of coke and refined petroleum products</x:v>
      </x:c>
      <x:c r="G3581" s="21" t="n">
        <x:v>6.815</x:v>
      </x:c>
      <x:c r="H3581" s="22" t="n">
        <x:v>1</x:v>
      </x:c>
      <x:c r="I3581" s="21" t="n">
        <x:f>SUM(G3572:G3595)</x:f>
        <x:v>8122.129</x:v>
      </x:c>
      <x:c r="J3581" s="22" t="n">
        <x:f>G3581/I3581*H3581</x:f>
        <x:v>0.0008390657178678153</x:v>
      </x:c>
      <x:c r="K3581" s="13" t="str">
        <x:v>ISIC4:19</x:v>
      </x:c>
      <x:c r="L3581" s="15" t="n">
        <x:f>'Crosswalk'!C23</x:f>
        <x:v>1</x:v>
      </x:c>
      <x:c r="M3581" s="15" t="n">
        <x:f>'Crosswalk'!D23</x:f>
        <x:v>0</x:v>
      </x:c>
      <x:c r="N3581" s="15" t="n">
        <x:f>'Crosswalk'!E23</x:f>
        <x:v>0</x:v>
      </x:c>
      <x:c r="O3581" s="15" t="n">
        <x:f>'Crosswalk'!F23</x:f>
        <x:v>0</x:v>
      </x:c>
      <x:c r="P3581" s="15" t="n">
        <x:f>'Crosswalk'!G23</x:f>
        <x:v>0</x:v>
      </x:c>
      <x:c r="Q3581" s="15" t="n">
        <x:f>'Crosswalk'!H23</x:f>
        <x:v>0</x:v>
      </x:c>
      <x:c r="R3581" s="15" t="n">
        <x:f>'Crosswalk'!I23</x:f>
        <x:v>0</x:v>
      </x:c>
      <x:c r="S3581" s="15" t="n">
        <x:f>'Crosswalk'!J23</x:f>
        <x:v>0</x:v>
      </x:c>
      <x:c r="T3581" s="15" t="n">
        <x:f>'Crosswalk'!K23</x:f>
        <x:v>0</x:v>
      </x:c>
      <x:c r="U3581" s="15" t="n">
        <x:f>'Crosswalk'!L23</x:f>
        <x:v>0</x:v>
      </x:c>
      <x:c r="V3581" s="15" t="n">
        <x:f>'Crosswalk'!M23</x:f>
        <x:v>0</x:v>
      </x:c>
      <x:c r="W3581" s="15" t="n">
        <x:f>'Crosswalk'!N23</x:f>
        <x:v>0</x:v>
      </x:c>
      <x:c r="X3581" s="18" t="str">
        <x:v>LFS - Labour Force Survey</x:v>
      </x:c>
      <x:c r="Y3581" s="13" t="str"/>
      <x:c r="Z3581" s="18" t="str">
        <x:v>National 2024 division composition. Observed national industry detail; used only for composition within 2024 ILO modelled margins.</x:v>
      </x:c>
      <x:c r="AA3581" s="13" t="str"/>
      <x:c r="AB3581" s="13" t="str">
        <x:v>https://rplumber.ilo.org/data/indicator?format=.csv.gz&amp;id=EMP_TEMP_SEX_EC2_NB_A</x:v>
      </x:c>
    </x:row>
    <x:row r="3582" ht="48" customHeight="1">
      <x:c r="A3582" s="2" t="str">
        <x:v>BGD</x:v>
      </x:c>
      <x:c r="B3582" s="2" t="str">
        <x:v>C</x:v>
      </x:c>
      <x:c r="C3582" s="2" t="str">
        <x:v>BGD</x:v>
      </x:c>
      <x:c r="D3582" s="2" t="n">
        <x:v>2024</x:v>
      </x:c>
      <x:c r="E3582" s="2" t="str">
        <x:v>EC2_ISIC4_C20</x:v>
      </x:c>
      <x:c r="F3582" s="17" t="str">
        <x:v>Economic activity (ISIC-Rev.4), 2 digit level: 20 - Manufacture of chemicals and chemical products</x:v>
      </x:c>
      <x:c r="G3582" s="19" t="n">
        <x:v>98.701</x:v>
      </x:c>
      <x:c r="H3582" s="20" t="n">
        <x:v>1</x:v>
      </x:c>
      <x:c r="I3582" s="19" t="n">
        <x:f>SUM(G3572:G3595)</x:f>
        <x:v>8122.129</x:v>
      </x:c>
      <x:c r="J3582" s="20" t="n">
        <x:f>G3582/I3582*H3582</x:f>
        <x:v>0.012152109379203408</x:v>
      </x:c>
      <x:c r="K3582" s="2" t="str">
        <x:v>ISIC4:20</x:v>
      </x:c>
      <x:c r="L3582" s="14" t="n">
        <x:f>'Crosswalk'!C24</x:f>
        <x:v>0</x:v>
      </x:c>
      <x:c r="M3582" s="14" t="n">
        <x:f>'Crosswalk'!D24</x:f>
        <x:v>0.8</x:v>
      </x:c>
      <x:c r="N3582" s="14" t="n">
        <x:f>'Crosswalk'!E24</x:f>
        <x:v>0</x:v>
      </x:c>
      <x:c r="O3582" s="14" t="n">
        <x:f>'Crosswalk'!F24</x:f>
        <x:v>0</x:v>
      </x:c>
      <x:c r="P3582" s="14" t="n">
        <x:f>'Crosswalk'!G24</x:f>
        <x:v>0.2</x:v>
      </x:c>
      <x:c r="Q3582" s="14" t="n">
        <x:f>'Crosswalk'!H24</x:f>
        <x:v>0</x:v>
      </x:c>
      <x:c r="R3582" s="14" t="n">
        <x:f>'Crosswalk'!I24</x:f>
        <x:v>0</x:v>
      </x:c>
      <x:c r="S3582" s="14" t="n">
        <x:f>'Crosswalk'!J24</x:f>
        <x:v>0</x:v>
      </x:c>
      <x:c r="T3582" s="14" t="n">
        <x:f>'Crosswalk'!K24</x:f>
        <x:v>0</x:v>
      </x:c>
      <x:c r="U3582" s="14" t="n">
        <x:f>'Crosswalk'!L24</x:f>
        <x:v>0</x:v>
      </x:c>
      <x:c r="V3582" s="14" t="n">
        <x:f>'Crosswalk'!M24</x:f>
        <x:v>0</x:v>
      </x:c>
      <x:c r="W3582" s="14" t="n">
        <x:f>'Crosswalk'!N24</x:f>
        <x:v>0</x:v>
      </x:c>
      <x:c r="X3582" s="17" t="str">
        <x:v>LFS - Labour Force Survey</x:v>
      </x:c>
      <x:c r="Y3582" s="2" t="str"/>
      <x:c r="Z3582" s="17" t="str">
        <x:v>National 2024 division composition. Observed national industry detail; used only for composition within 2024 ILO modelled margins.</x:v>
      </x:c>
      <x:c r="AA3582" s="2" t="str"/>
      <x:c r="AB3582" s="2" t="str">
        <x:v>https://rplumber.ilo.org/data/indicator?format=.csv.gz&amp;id=EMP_TEMP_SEX_EC2_NB_A</x:v>
      </x:c>
    </x:row>
    <x:row r="3583" ht="48" customHeight="1">
      <x:c r="A3583" s="13" t="str">
        <x:v>BGD</x:v>
      </x:c>
      <x:c r="B3583" s="13" t="str">
        <x:v>C</x:v>
      </x:c>
      <x:c r="C3583" s="13" t="str">
        <x:v>BGD</x:v>
      </x:c>
      <x:c r="D3583" s="13" t="n">
        <x:v>2024</x:v>
      </x:c>
      <x:c r="E3583" s="13" t="str">
        <x:v>EC2_ISIC4_C21</x:v>
      </x:c>
      <x:c r="F3583" s="18" t="str">
        <x:v>Economic activity (ISIC-Rev.4), 2 digit level: 21 - Manufacture of pharmaceuticals, medicinal chemical and botanical products</x:v>
      </x:c>
      <x:c r="G3583" s="21" t="n">
        <x:v>287.982</x:v>
      </x:c>
      <x:c r="H3583" s="22" t="n">
        <x:v>1</x:v>
      </x:c>
      <x:c r="I3583" s="21" t="n">
        <x:f>SUM(G3572:G3595)</x:f>
        <x:v>8122.129</x:v>
      </x:c>
      <x:c r="J3583" s="22" t="n">
        <x:f>G3583/I3583*H3583</x:f>
        <x:v>0.035456467140573614</x:v>
      </x:c>
      <x:c r="K3583" s="13" t="str">
        <x:v>ISIC4:21</x:v>
      </x:c>
      <x:c r="L3583" s="15" t="n">
        <x:f>'Crosswalk'!C25</x:f>
        <x:v>0</x:v>
      </x:c>
      <x:c r="M3583" s="15" t="n">
        <x:f>'Crosswalk'!D25</x:f>
        <x:v>0</x:v>
      </x:c>
      <x:c r="N3583" s="15" t="n">
        <x:f>'Crosswalk'!E25</x:f>
        <x:v>0</x:v>
      </x:c>
      <x:c r="O3583" s="15" t="n">
        <x:f>'Crosswalk'!F25</x:f>
        <x:v>0</x:v>
      </x:c>
      <x:c r="P3583" s="15" t="n">
        <x:f>'Crosswalk'!G25</x:f>
        <x:v>0</x:v>
      </x:c>
      <x:c r="Q3583" s="15" t="n">
        <x:f>'Crosswalk'!H25</x:f>
        <x:v>1</x:v>
      </x:c>
      <x:c r="R3583" s="15" t="n">
        <x:f>'Crosswalk'!I25</x:f>
        <x:v>0</x:v>
      </x:c>
      <x:c r="S3583" s="15" t="n">
        <x:f>'Crosswalk'!J25</x:f>
        <x:v>0</x:v>
      </x:c>
      <x:c r="T3583" s="15" t="n">
        <x:f>'Crosswalk'!K25</x:f>
        <x:v>0</x:v>
      </x:c>
      <x:c r="U3583" s="15" t="n">
        <x:f>'Crosswalk'!L25</x:f>
        <x:v>0</x:v>
      </x:c>
      <x:c r="V3583" s="15" t="n">
        <x:f>'Crosswalk'!M25</x:f>
        <x:v>0</x:v>
      </x:c>
      <x:c r="W3583" s="15" t="n">
        <x:f>'Crosswalk'!N25</x:f>
        <x:v>0</x:v>
      </x:c>
      <x:c r="X3583" s="18" t="str">
        <x:v>LFS - Labour Force Survey</x:v>
      </x:c>
      <x:c r="Y3583" s="13" t="str"/>
      <x:c r="Z3583" s="18" t="str">
        <x:v>National 2024 division composition. Observed national industry detail; used only for composition within 2024 ILO modelled margins.</x:v>
      </x:c>
      <x:c r="AA3583" s="13" t="str"/>
      <x:c r="AB3583" s="13" t="str">
        <x:v>https://rplumber.ilo.org/data/indicator?format=.csv.gz&amp;id=EMP_TEMP_SEX_EC2_NB_A</x:v>
      </x:c>
    </x:row>
    <x:row r="3584" ht="48" customHeight="1">
      <x:c r="A3584" s="2" t="str">
        <x:v>BGD</x:v>
      </x:c>
      <x:c r="B3584" s="2" t="str">
        <x:v>C</x:v>
      </x:c>
      <x:c r="C3584" s="2" t="str">
        <x:v>BGD</x:v>
      </x:c>
      <x:c r="D3584" s="2" t="n">
        <x:v>2024</x:v>
      </x:c>
      <x:c r="E3584" s="2" t="str">
        <x:v>EC2_ISIC4_C22</x:v>
      </x:c>
      <x:c r="F3584" s="17" t="str">
        <x:v>Economic activity (ISIC-Rev.4), 2 digit level: 22 - Manufacture of rubber and plastics products</x:v>
      </x:c>
      <x:c r="G3584" s="19" t="n">
        <x:v>94.876</x:v>
      </x:c>
      <x:c r="H3584" s="20" t="n">
        <x:v>1</x:v>
      </x:c>
      <x:c r="I3584" s="19" t="n">
        <x:f>SUM(G3572:G3595)</x:f>
        <x:v>8122.129</x:v>
      </x:c>
      <x:c r="J3584" s="20" t="n">
        <x:f>G3584/I3584*H3584</x:f>
        <x:v>0.01168117374151531</x:v>
      </x:c>
      <x:c r="K3584" s="2" t="str">
        <x:v>ISIC4:22</x:v>
      </x:c>
      <x:c r="L3584" s="14" t="n">
        <x:f>'Crosswalk'!C26</x:f>
        <x:v>0</x:v>
      </x:c>
      <x:c r="M3584" s="14" t="n">
        <x:f>'Crosswalk'!D26</x:f>
        <x:v>0.5</x:v>
      </x:c>
      <x:c r="N3584" s="14" t="n">
        <x:f>'Crosswalk'!E26</x:f>
        <x:v>0.2</x:v>
      </x:c>
      <x:c r="O3584" s="14" t="n">
        <x:f>'Crosswalk'!F26</x:f>
        <x:v>0.3</x:v>
      </x:c>
      <x:c r="P3584" s="14" t="n">
        <x:f>'Crosswalk'!G26</x:f>
        <x:v>0</x:v>
      </x:c>
      <x:c r="Q3584" s="14" t="n">
        <x:f>'Crosswalk'!H26</x:f>
        <x:v>0</x:v>
      </x:c>
      <x:c r="R3584" s="14" t="n">
        <x:f>'Crosswalk'!I26</x:f>
        <x:v>0</x:v>
      </x:c>
      <x:c r="S3584" s="14" t="n">
        <x:f>'Crosswalk'!J26</x:f>
        <x:v>0</x:v>
      </x:c>
      <x:c r="T3584" s="14" t="n">
        <x:f>'Crosswalk'!K26</x:f>
        <x:v>0</x:v>
      </x:c>
      <x:c r="U3584" s="14" t="n">
        <x:f>'Crosswalk'!L26</x:f>
        <x:v>0</x:v>
      </x:c>
      <x:c r="V3584" s="14" t="n">
        <x:f>'Crosswalk'!M26</x:f>
        <x:v>0</x:v>
      </x:c>
      <x:c r="W3584" s="14" t="n">
        <x:f>'Crosswalk'!N26</x:f>
        <x:v>0</x:v>
      </x:c>
      <x:c r="X3584" s="17" t="str">
        <x:v>LFS - Labour Force Survey</x:v>
      </x:c>
      <x:c r="Y3584" s="2" t="str"/>
      <x:c r="Z3584" s="17" t="str">
        <x:v>National 2024 division composition. Observed national industry detail; used only for composition within 2024 ILO modelled margins.</x:v>
      </x:c>
      <x:c r="AA3584" s="2" t="str"/>
      <x:c r="AB3584" s="2" t="str">
        <x:v>https://rplumber.ilo.org/data/indicator?format=.csv.gz&amp;id=EMP_TEMP_SEX_EC2_NB_A</x:v>
      </x:c>
    </x:row>
    <x:row r="3585" ht="48" customHeight="1">
      <x:c r="A3585" s="13" t="str">
        <x:v>BGD</x:v>
      </x:c>
      <x:c r="B3585" s="13" t="str">
        <x:v>C</x:v>
      </x:c>
      <x:c r="C3585" s="13" t="str">
        <x:v>BGD</x:v>
      </x:c>
      <x:c r="D3585" s="13" t="n">
        <x:v>2024</x:v>
      </x:c>
      <x:c r="E3585" s="13" t="str">
        <x:v>EC2_ISIC4_C23</x:v>
      </x:c>
      <x:c r="F3585" s="18" t="str">
        <x:v>Economic activity (ISIC-Rev.4), 2 digit level: 23 - Manufacture of other non-metallic mineral products</x:v>
      </x:c>
      <x:c r="G3585" s="21" t="n">
        <x:v>464.247</x:v>
      </x:c>
      <x:c r="H3585" s="22" t="n">
        <x:v>1</x:v>
      </x:c>
      <x:c r="I3585" s="21" t="n">
        <x:f>SUM(G3572:G3595)</x:f>
        <x:v>8122.129</x:v>
      </x:c>
      <x:c r="J3585" s="22" t="n">
        <x:f>G3585/I3585*H3585</x:f>
        <x:v>0.057158289409094586</x:v>
      </x:c>
      <x:c r="K3585" s="13" t="str">
        <x:v>ISIC4:23</x:v>
      </x:c>
      <x:c r="L3585" s="15" t="n">
        <x:f>'Crosswalk'!C27</x:f>
        <x:v>0</x:v>
      </x:c>
      <x:c r="M3585" s="15" t="n">
        <x:f>'Crosswalk'!D27</x:f>
        <x:v>0.85</x:v>
      </x:c>
      <x:c r="N3585" s="15" t="n">
        <x:f>'Crosswalk'!E27</x:f>
        <x:v>0.15</x:v>
      </x:c>
      <x:c r="O3585" s="15" t="n">
        <x:f>'Crosswalk'!F27</x:f>
        <x:v>0</x:v>
      </x:c>
      <x:c r="P3585" s="15" t="n">
        <x:f>'Crosswalk'!G27</x:f>
        <x:v>0</x:v>
      </x:c>
      <x:c r="Q3585" s="15" t="n">
        <x:f>'Crosswalk'!H27</x:f>
        <x:v>0</x:v>
      </x:c>
      <x:c r="R3585" s="15" t="n">
        <x:f>'Crosswalk'!I27</x:f>
        <x:v>0</x:v>
      </x:c>
      <x:c r="S3585" s="15" t="n">
        <x:f>'Crosswalk'!J27</x:f>
        <x:v>0</x:v>
      </x:c>
      <x:c r="T3585" s="15" t="n">
        <x:f>'Crosswalk'!K27</x:f>
        <x:v>0</x:v>
      </x:c>
      <x:c r="U3585" s="15" t="n">
        <x:f>'Crosswalk'!L27</x:f>
        <x:v>0</x:v>
      </x:c>
      <x:c r="V3585" s="15" t="n">
        <x:f>'Crosswalk'!M27</x:f>
        <x:v>0</x:v>
      </x:c>
      <x:c r="W3585" s="15" t="n">
        <x:f>'Crosswalk'!N27</x:f>
        <x:v>0</x:v>
      </x:c>
      <x:c r="X3585" s="18" t="str">
        <x:v>LFS - Labour Force Survey</x:v>
      </x:c>
      <x:c r="Y3585" s="13" t="str"/>
      <x:c r="Z3585" s="18" t="str">
        <x:v>National 2024 division composition. Observed national industry detail; used only for composition within 2024 ILO modelled margins.</x:v>
      </x:c>
      <x:c r="AA3585" s="13" t="str"/>
      <x:c r="AB3585" s="13" t="str">
        <x:v>https://rplumber.ilo.org/data/indicator?format=.csv.gz&amp;id=EMP_TEMP_SEX_EC2_NB_A</x:v>
      </x:c>
    </x:row>
    <x:row r="3586" ht="48" customHeight="1">
      <x:c r="A3586" s="2" t="str">
        <x:v>BGD</x:v>
      </x:c>
      <x:c r="B3586" s="2" t="str">
        <x:v>C</x:v>
      </x:c>
      <x:c r="C3586" s="2" t="str">
        <x:v>BGD</x:v>
      </x:c>
      <x:c r="D3586" s="2" t="n">
        <x:v>2024</x:v>
      </x:c>
      <x:c r="E3586" s="2" t="str">
        <x:v>EC2_ISIC4_C24</x:v>
      </x:c>
      <x:c r="F3586" s="17" t="str">
        <x:v>Economic activity (ISIC-Rev.4), 2 digit level: 24 - Manufacture of basic metals</x:v>
      </x:c>
      <x:c r="G3586" s="19" t="n">
        <x:v>121.436</x:v>
      </x:c>
      <x:c r="H3586" s="20" t="n">
        <x:v>1</x:v>
      </x:c>
      <x:c r="I3586" s="19" t="n">
        <x:f>SUM(G3572:G3595)</x:f>
        <x:v>8122.129</x:v>
      </x:c>
      <x:c r="J3586" s="20" t="n">
        <x:f>G3586/I3586*H3586</x:f>
        <x:v>0.014951252313278946</x:v>
      </x:c>
      <x:c r="K3586" s="2" t="str">
        <x:v>ISIC4:24</x:v>
      </x:c>
      <x:c r="L3586" s="14" t="n">
        <x:f>'Crosswalk'!C28</x:f>
        <x:v>0</x:v>
      </x:c>
      <x:c r="M3586" s="14" t="n">
        <x:f>'Crosswalk'!D28</x:f>
        <x:v>1</x:v>
      </x:c>
      <x:c r="N3586" s="14" t="n">
        <x:f>'Crosswalk'!E28</x:f>
        <x:v>0</x:v>
      </x:c>
      <x:c r="O3586" s="14" t="n">
        <x:f>'Crosswalk'!F28</x:f>
        <x:v>0</x:v>
      </x:c>
      <x:c r="P3586" s="14" t="n">
        <x:f>'Crosswalk'!G28</x:f>
        <x:v>0</x:v>
      </x:c>
      <x:c r="Q3586" s="14" t="n">
        <x:f>'Crosswalk'!H28</x:f>
        <x:v>0</x:v>
      </x:c>
      <x:c r="R3586" s="14" t="n">
        <x:f>'Crosswalk'!I28</x:f>
        <x:v>0</x:v>
      </x:c>
      <x:c r="S3586" s="14" t="n">
        <x:f>'Crosswalk'!J28</x:f>
        <x:v>0</x:v>
      </x:c>
      <x:c r="T3586" s="14" t="n">
        <x:f>'Crosswalk'!K28</x:f>
        <x:v>0</x:v>
      </x:c>
      <x:c r="U3586" s="14" t="n">
        <x:f>'Crosswalk'!L28</x:f>
        <x:v>0</x:v>
      </x:c>
      <x:c r="V3586" s="14" t="n">
        <x:f>'Crosswalk'!M28</x:f>
        <x:v>0</x:v>
      </x:c>
      <x:c r="W3586" s="14" t="n">
        <x:f>'Crosswalk'!N28</x:f>
        <x:v>0</x:v>
      </x:c>
      <x:c r="X3586" s="17" t="str">
        <x:v>LFS - Labour Force Survey</x:v>
      </x:c>
      <x:c r="Y3586" s="2" t="str"/>
      <x:c r="Z3586" s="17" t="str">
        <x:v>National 2024 division composition. Observed national industry detail; used only for composition within 2024 ILO modelled margins.</x:v>
      </x:c>
      <x:c r="AA3586" s="2" t="str"/>
      <x:c r="AB3586" s="2" t="str">
        <x:v>https://rplumber.ilo.org/data/indicator?format=.csv.gz&amp;id=EMP_TEMP_SEX_EC2_NB_A</x:v>
      </x:c>
    </x:row>
    <x:row r="3587" ht="48" customHeight="1">
      <x:c r="A3587" s="13" t="str">
        <x:v>BGD</x:v>
      </x:c>
      <x:c r="B3587" s="13" t="str">
        <x:v>C</x:v>
      </x:c>
      <x:c r="C3587" s="13" t="str">
        <x:v>BGD</x:v>
      </x:c>
      <x:c r="D3587" s="13" t="n">
        <x:v>2024</x:v>
      </x:c>
      <x:c r="E3587" s="13" t="str">
        <x:v>EC2_ISIC4_C25</x:v>
      </x:c>
      <x:c r="F3587" s="18" t="str">
        <x:v>Economic activity (ISIC-Rev.4), 2 digit level: 25 - Manufacture of fabricated metal products, except machinery and equipment</x:v>
      </x:c>
      <x:c r="G3587" s="21" t="n">
        <x:v>205.76</x:v>
      </x:c>
      <x:c r="H3587" s="22" t="n">
        <x:v>1</x:v>
      </x:c>
      <x:c r="I3587" s="21" t="n">
        <x:f>SUM(G3572:G3595)</x:f>
        <x:v>8122.129</x:v>
      </x:c>
      <x:c r="J3587" s="22" t="n">
        <x:f>G3587/I3587*H3587</x:f>
        <x:v>0.02533325929691587</x:v>
      </x:c>
      <x:c r="K3587" s="13" t="str">
        <x:v>ISIC4:25</x:v>
      </x:c>
      <x:c r="L3587" s="15" t="n">
        <x:f>'Crosswalk'!C29</x:f>
        <x:v>0</x:v>
      </x:c>
      <x:c r="M3587" s="15" t="n">
        <x:f>'Crosswalk'!D29</x:f>
        <x:v>0</x:v>
      </x:c>
      <x:c r="N3587" s="15" t="n">
        <x:f>'Crosswalk'!E29</x:f>
        <x:v>1</x:v>
      </x:c>
      <x:c r="O3587" s="15" t="n">
        <x:f>'Crosswalk'!F29</x:f>
        <x:v>0</x:v>
      </x:c>
      <x:c r="P3587" s="15" t="n">
        <x:f>'Crosswalk'!G29</x:f>
        <x:v>0</x:v>
      </x:c>
      <x:c r="Q3587" s="15" t="n">
        <x:f>'Crosswalk'!H29</x:f>
        <x:v>0</x:v>
      </x:c>
      <x:c r="R3587" s="15" t="n">
        <x:f>'Crosswalk'!I29</x:f>
        <x:v>0</x:v>
      </x:c>
      <x:c r="S3587" s="15" t="n">
        <x:f>'Crosswalk'!J29</x:f>
        <x:v>0</x:v>
      </x:c>
      <x:c r="T3587" s="15" t="n">
        <x:f>'Crosswalk'!K29</x:f>
        <x:v>0</x:v>
      </x:c>
      <x:c r="U3587" s="15" t="n">
        <x:f>'Crosswalk'!L29</x:f>
        <x:v>0</x:v>
      </x:c>
      <x:c r="V3587" s="15" t="n">
        <x:f>'Crosswalk'!M29</x:f>
        <x:v>0</x:v>
      </x:c>
      <x:c r="W3587" s="15" t="n">
        <x:f>'Crosswalk'!N29</x:f>
        <x:v>0</x:v>
      </x:c>
      <x:c r="X3587" s="18" t="str">
        <x:v>LFS - Labour Force Survey</x:v>
      </x:c>
      <x:c r="Y3587" s="13" t="str"/>
      <x:c r="Z3587" s="18" t="str">
        <x:v>National 2024 division composition. Observed national industry detail; used only for composition within 2024 ILO modelled margins.</x:v>
      </x:c>
      <x:c r="AA3587" s="13" t="str"/>
      <x:c r="AB3587" s="13" t="str">
        <x:v>https://rplumber.ilo.org/data/indicator?format=.csv.gz&amp;id=EMP_TEMP_SEX_EC2_NB_A</x:v>
      </x:c>
    </x:row>
    <x:row r="3588" ht="48" customHeight="1">
      <x:c r="A3588" s="2" t="str">
        <x:v>BGD</x:v>
      </x:c>
      <x:c r="B3588" s="2" t="str">
        <x:v>C</x:v>
      </x:c>
      <x:c r="C3588" s="2" t="str">
        <x:v>BGD</x:v>
      </x:c>
      <x:c r="D3588" s="2" t="n">
        <x:v>2024</x:v>
      </x:c>
      <x:c r="E3588" s="2" t="str">
        <x:v>EC2_ISIC4_C26</x:v>
      </x:c>
      <x:c r="F3588" s="17" t="str">
        <x:v>Economic activity (ISIC-Rev.4), 2 digit level: 26 - Manufacture of computer, electronic and optical products</x:v>
      </x:c>
      <x:c r="G3588" s="19" t="n">
        <x:v>4.576</x:v>
      </x:c>
      <x:c r="H3588" s="20" t="n">
        <x:v>1</x:v>
      </x:c>
      <x:c r="I3588" s="19" t="n">
        <x:f>SUM(G3572:G3595)</x:f>
        <x:v>8122.129</x:v>
      </x:c>
      <x:c r="J3588" s="20" t="n">
        <x:f>G3588/I3588*H3588</x:f>
        <x:v>0.000563399079231566</x:v>
      </x:c>
      <x:c r="K3588" s="2" t="str">
        <x:v>ISIC4:26</x:v>
      </x:c>
      <x:c r="L3588" s="14" t="n">
        <x:f>'Crosswalk'!C30</x:f>
        <x:v>0</x:v>
      </x:c>
      <x:c r="M3588" s="14" t="n">
        <x:f>'Crosswalk'!D30</x:f>
        <x:v>0</x:v>
      </x:c>
      <x:c r="N3588" s="14" t="n">
        <x:f>'Crosswalk'!E30</x:f>
        <x:v>0.05</x:v>
      </x:c>
      <x:c r="O3588" s="14" t="n">
        <x:f>'Crosswalk'!F30</x:f>
        <x:v>0.1</x:v>
      </x:c>
      <x:c r="P3588" s="14" t="n">
        <x:f>'Crosswalk'!G30</x:f>
        <x:v>0</x:v>
      </x:c>
      <x:c r="Q3588" s="14" t="n">
        <x:f>'Crosswalk'!H30</x:f>
        <x:v>0.1</x:v>
      </x:c>
      <x:c r="R3588" s="14" t="n">
        <x:f>'Crosswalk'!I30</x:f>
        <x:v>0</x:v>
      </x:c>
      <x:c r="S3588" s="14" t="n">
        <x:f>'Crosswalk'!J30</x:f>
        <x:v>0.75</x:v>
      </x:c>
      <x:c r="T3588" s="14" t="n">
        <x:f>'Crosswalk'!K30</x:f>
        <x:v>0</x:v>
      </x:c>
      <x:c r="U3588" s="14" t="n">
        <x:f>'Crosswalk'!L30</x:f>
        <x:v>0</x:v>
      </x:c>
      <x:c r="V3588" s="14" t="n">
        <x:f>'Crosswalk'!M30</x:f>
        <x:v>0</x:v>
      </x:c>
      <x:c r="W3588" s="14" t="n">
        <x:f>'Crosswalk'!N30</x:f>
        <x:v>0</x:v>
      </x:c>
      <x:c r="X3588" s="17" t="str">
        <x:v>LFS - Labour Force Survey</x:v>
      </x:c>
      <x:c r="Y3588" s="2" t="str"/>
      <x:c r="Z3588" s="17" t="str">
        <x:v>National 2024 division composition. Observed national industry detail; used only for composition within 2024 ILO modelled margins.</x:v>
      </x:c>
      <x:c r="AA3588" s="2" t="str"/>
      <x:c r="AB3588" s="2" t="str">
        <x:v>https://rplumber.ilo.org/data/indicator?format=.csv.gz&amp;id=EMP_TEMP_SEX_EC2_NB_A</x:v>
      </x:c>
    </x:row>
    <x:row r="3589" ht="48" customHeight="1">
      <x:c r="A3589" s="13" t="str">
        <x:v>BGD</x:v>
      </x:c>
      <x:c r="B3589" s="13" t="str">
        <x:v>C</x:v>
      </x:c>
      <x:c r="C3589" s="13" t="str">
        <x:v>BGD</x:v>
      </x:c>
      <x:c r="D3589" s="13" t="n">
        <x:v>2024</x:v>
      </x:c>
      <x:c r="E3589" s="13" t="str">
        <x:v>EC2_ISIC4_C27</x:v>
      </x:c>
      <x:c r="F3589" s="18" t="str">
        <x:v>Economic activity (ISIC-Rev.4), 2 digit level: 27 - Manufacture of electrical equipment</x:v>
      </x:c>
      <x:c r="G3589" s="21" t="n">
        <x:v>72.59</x:v>
      </x:c>
      <x:c r="H3589" s="22" t="n">
        <x:v>1</x:v>
      </x:c>
      <x:c r="I3589" s="21" t="n">
        <x:f>SUM(G3572:G3595)</x:f>
        <x:v>8122.129</x:v>
      </x:c>
      <x:c r="J3589" s="22" t="n">
        <x:f>G3589/I3589*H3589</x:f>
        <x:v>0.008937311879680809</x:v>
      </x:c>
      <x:c r="K3589" s="13" t="str">
        <x:v>ISIC4:27</x:v>
      </x:c>
      <x:c r="L3589" s="15" t="n">
        <x:f>'Crosswalk'!C31</x:f>
        <x:v>0</x:v>
      </x:c>
      <x:c r="M3589" s="15" t="n">
        <x:f>'Crosswalk'!D31</x:f>
        <x:v>0</x:v>
      </x:c>
      <x:c r="N3589" s="15" t="n">
        <x:f>'Crosswalk'!E31</x:f>
        <x:v>0.85</x:v>
      </x:c>
      <x:c r="O3589" s="15" t="n">
        <x:f>'Crosswalk'!F31</x:f>
        <x:v>0.15</x:v>
      </x:c>
      <x:c r="P3589" s="15" t="n">
        <x:f>'Crosswalk'!G31</x:f>
        <x:v>0</x:v>
      </x:c>
      <x:c r="Q3589" s="15" t="n">
        <x:f>'Crosswalk'!H31</x:f>
        <x:v>0</x:v>
      </x:c>
      <x:c r="R3589" s="15" t="n">
        <x:f>'Crosswalk'!I31</x:f>
        <x:v>0</x:v>
      </x:c>
      <x:c r="S3589" s="15" t="n">
        <x:f>'Crosswalk'!J31</x:f>
        <x:v>0</x:v>
      </x:c>
      <x:c r="T3589" s="15" t="n">
        <x:f>'Crosswalk'!K31</x:f>
        <x:v>0</x:v>
      </x:c>
      <x:c r="U3589" s="15" t="n">
        <x:f>'Crosswalk'!L31</x:f>
        <x:v>0</x:v>
      </x:c>
      <x:c r="V3589" s="15" t="n">
        <x:f>'Crosswalk'!M31</x:f>
        <x:v>0</x:v>
      </x:c>
      <x:c r="W3589" s="15" t="n">
        <x:f>'Crosswalk'!N31</x:f>
        <x:v>0</x:v>
      </x:c>
      <x:c r="X3589" s="18" t="str">
        <x:v>LFS - Labour Force Survey</x:v>
      </x:c>
      <x:c r="Y3589" s="13" t="str"/>
      <x:c r="Z3589" s="18" t="str">
        <x:v>National 2024 division composition. Observed national industry detail; used only for composition within 2024 ILO modelled margins.</x:v>
      </x:c>
      <x:c r="AA3589" s="13" t="str"/>
      <x:c r="AB3589" s="13" t="str">
        <x:v>https://rplumber.ilo.org/data/indicator?format=.csv.gz&amp;id=EMP_TEMP_SEX_EC2_NB_A</x:v>
      </x:c>
    </x:row>
    <x:row r="3590" ht="48" customHeight="1">
      <x:c r="A3590" s="2" t="str">
        <x:v>BGD</x:v>
      </x:c>
      <x:c r="B3590" s="2" t="str">
        <x:v>C</x:v>
      </x:c>
      <x:c r="C3590" s="2" t="str">
        <x:v>BGD</x:v>
      </x:c>
      <x:c r="D3590" s="2" t="n">
        <x:v>2024</x:v>
      </x:c>
      <x:c r="E3590" s="2" t="str">
        <x:v>EC2_ISIC4_C28</x:v>
      </x:c>
      <x:c r="F3590" s="17" t="str">
        <x:v>Economic activity (ISIC-Rev.4), 2 digit level: 28 - Manufacture of machinery and equipment n.e.c.</x:v>
      </x:c>
      <x:c r="G3590" s="19" t="n">
        <x:v>10.09</x:v>
      </x:c>
      <x:c r="H3590" s="20" t="n">
        <x:v>1</x:v>
      </x:c>
      <x:c r="I3590" s="19" t="n">
        <x:f>SUM(G3572:G3595)</x:f>
        <x:v>8122.129</x:v>
      </x:c>
      <x:c r="J3590" s="20" t="n">
        <x:f>G3590/I3590*H3590</x:f>
        <x:v>0.0012422851200713507</x:v>
      </x:c>
      <x:c r="K3590" s="2" t="str">
        <x:v>ISIC4:28</x:v>
      </x:c>
      <x:c r="L3590" s="14" t="n">
        <x:f>'Crosswalk'!C32</x:f>
        <x:v>0</x:v>
      </x:c>
      <x:c r="M3590" s="14" t="n">
        <x:f>'Crosswalk'!D32</x:f>
        <x:v>0</x:v>
      </x:c>
      <x:c r="N3590" s="14" t="n">
        <x:f>'Crosswalk'!E32</x:f>
        <x:v>1</x:v>
      </x:c>
      <x:c r="O3590" s="14" t="n">
        <x:f>'Crosswalk'!F32</x:f>
        <x:v>0</x:v>
      </x:c>
      <x:c r="P3590" s="14" t="n">
        <x:f>'Crosswalk'!G32</x:f>
        <x:v>0</x:v>
      </x:c>
      <x:c r="Q3590" s="14" t="n">
        <x:f>'Crosswalk'!H32</x:f>
        <x:v>0</x:v>
      </x:c>
      <x:c r="R3590" s="14" t="n">
        <x:f>'Crosswalk'!I32</x:f>
        <x:v>0</x:v>
      </x:c>
      <x:c r="S3590" s="14" t="n">
        <x:f>'Crosswalk'!J32</x:f>
        <x:v>0</x:v>
      </x:c>
      <x:c r="T3590" s="14" t="n">
        <x:f>'Crosswalk'!K32</x:f>
        <x:v>0</x:v>
      </x:c>
      <x:c r="U3590" s="14" t="n">
        <x:f>'Crosswalk'!L32</x:f>
        <x:v>0</x:v>
      </x:c>
      <x:c r="V3590" s="14" t="n">
        <x:f>'Crosswalk'!M32</x:f>
        <x:v>0</x:v>
      </x:c>
      <x:c r="W3590" s="14" t="n">
        <x:f>'Crosswalk'!N32</x:f>
        <x:v>0</x:v>
      </x:c>
      <x:c r="X3590" s="17" t="str">
        <x:v>LFS - Labour Force Survey</x:v>
      </x:c>
      <x:c r="Y3590" s="2" t="str"/>
      <x:c r="Z3590" s="17" t="str">
        <x:v>National 2024 division composition. Observed national industry detail; used only for composition within 2024 ILO modelled margins.</x:v>
      </x:c>
      <x:c r="AA3590" s="2" t="str"/>
      <x:c r="AB3590" s="2" t="str">
        <x:v>https://rplumber.ilo.org/data/indicator?format=.csv.gz&amp;id=EMP_TEMP_SEX_EC2_NB_A</x:v>
      </x:c>
    </x:row>
    <x:row r="3591" ht="48" customHeight="1">
      <x:c r="A3591" s="13" t="str">
        <x:v>BGD</x:v>
      </x:c>
      <x:c r="B3591" s="13" t="str">
        <x:v>C</x:v>
      </x:c>
      <x:c r="C3591" s="13" t="str">
        <x:v>BGD</x:v>
      </x:c>
      <x:c r="D3591" s="13" t="n">
        <x:v>2024</x:v>
      </x:c>
      <x:c r="E3591" s="13" t="str">
        <x:v>EC2_ISIC4_C29</x:v>
      </x:c>
      <x:c r="F3591" s="18" t="str">
        <x:v>Economic activity (ISIC-Rev.4), 2 digit level: 29 - Manufacture of motor vehicles, trailers and semi-trailers</x:v>
      </x:c>
      <x:c r="G3591" s="21" t="n">
        <x:v>8.605</x:v>
      </x:c>
      <x:c r="H3591" s="22" t="n">
        <x:v>1</x:v>
      </x:c>
      <x:c r="I3591" s="21" t="n">
        <x:f>SUM(G3572:G3595)</x:f>
        <x:v>8122.129</x:v>
      </x:c>
      <x:c r="J3591" s="22" t="n">
        <x:f>G3591/I3591*H3591</x:f>
        <x:v>0.00105945128426303</x:v>
      </x:c>
      <x:c r="K3591" s="13" t="str">
        <x:v>ISIC4:29</x:v>
      </x:c>
      <x:c r="L3591" s="15" t="n">
        <x:f>'Crosswalk'!C33</x:f>
        <x:v>0</x:v>
      </x:c>
      <x:c r="M3591" s="15" t="n">
        <x:f>'Crosswalk'!D33</x:f>
        <x:v>0</x:v>
      </x:c>
      <x:c r="N3591" s="15" t="n">
        <x:f>'Crosswalk'!E33</x:f>
        <x:v>0</x:v>
      </x:c>
      <x:c r="O3591" s="15" t="n">
        <x:f>'Crosswalk'!F33</x:f>
        <x:v>1</x:v>
      </x:c>
      <x:c r="P3591" s="15" t="n">
        <x:f>'Crosswalk'!G33</x:f>
        <x:v>0</x:v>
      </x:c>
      <x:c r="Q3591" s="15" t="n">
        <x:f>'Crosswalk'!H33</x:f>
        <x:v>0</x:v>
      </x:c>
      <x:c r="R3591" s="15" t="n">
        <x:f>'Crosswalk'!I33</x:f>
        <x:v>0</x:v>
      </x:c>
      <x:c r="S3591" s="15" t="n">
        <x:f>'Crosswalk'!J33</x:f>
        <x:v>0</x:v>
      </x:c>
      <x:c r="T3591" s="15" t="n">
        <x:f>'Crosswalk'!K33</x:f>
        <x:v>0</x:v>
      </x:c>
      <x:c r="U3591" s="15" t="n">
        <x:f>'Crosswalk'!L33</x:f>
        <x:v>0</x:v>
      </x:c>
      <x:c r="V3591" s="15" t="n">
        <x:f>'Crosswalk'!M33</x:f>
        <x:v>0</x:v>
      </x:c>
      <x:c r="W3591" s="15" t="n">
        <x:f>'Crosswalk'!N33</x:f>
        <x:v>0</x:v>
      </x:c>
      <x:c r="X3591" s="18" t="str">
        <x:v>LFS - Labour Force Survey</x:v>
      </x:c>
      <x:c r="Y3591" s="13" t="str"/>
      <x:c r="Z3591" s="18" t="str">
        <x:v>National 2024 division composition. Observed national industry detail; used only for composition within 2024 ILO modelled margins.</x:v>
      </x:c>
      <x:c r="AA3591" s="13" t="str"/>
      <x:c r="AB3591" s="13" t="str">
        <x:v>https://rplumber.ilo.org/data/indicator?format=.csv.gz&amp;id=EMP_TEMP_SEX_EC2_NB_A</x:v>
      </x:c>
    </x:row>
    <x:row r="3592" ht="48" customHeight="1">
      <x:c r="A3592" s="2" t="str">
        <x:v>BGD</x:v>
      </x:c>
      <x:c r="B3592" s="2" t="str">
        <x:v>C</x:v>
      </x:c>
      <x:c r="C3592" s="2" t="str">
        <x:v>BGD</x:v>
      </x:c>
      <x:c r="D3592" s="2" t="n">
        <x:v>2024</x:v>
      </x:c>
      <x:c r="E3592" s="2" t="str">
        <x:v>EC2_ISIC4_C30</x:v>
      </x:c>
      <x:c r="F3592" s="17" t="str">
        <x:v>Economic activity (ISIC-Rev.4), 2 digit level: 30 - Manufacture of other transport equipment</x:v>
      </x:c>
      <x:c r="G3592" s="19" t="n">
        <x:v>27.634</x:v>
      </x:c>
      <x:c r="H3592" s="20" t="n">
        <x:v>1</x:v>
      </x:c>
      <x:c r="I3592" s="19" t="n">
        <x:f>SUM(G3572:G3595)</x:f>
        <x:v>8122.129</x:v>
      </x:c>
      <x:c r="J3592" s="20" t="n">
        <x:f>G3592/I3592*H3592</x:f>
        <x:v>0.0034023099116007637</x:v>
      </x:c>
      <x:c r="K3592" s="2" t="str">
        <x:v>ISIC4:30</x:v>
      </x:c>
      <x:c r="L3592" s="14" t="n">
        <x:f>'Crosswalk'!C34</x:f>
        <x:v>0</x:v>
      </x:c>
      <x:c r="M3592" s="14" t="n">
        <x:f>'Crosswalk'!D34</x:f>
        <x:v>0</x:v>
      </x:c>
      <x:c r="N3592" s="14" t="n">
        <x:f>'Crosswalk'!E34</x:f>
        <x:v>0.9</x:v>
      </x:c>
      <x:c r="O3592" s="14" t="n">
        <x:f>'Crosswalk'!F34</x:f>
        <x:v>0.1</x:v>
      </x:c>
      <x:c r="P3592" s="14" t="n">
        <x:f>'Crosswalk'!G34</x:f>
        <x:v>0</x:v>
      </x:c>
      <x:c r="Q3592" s="14" t="n">
        <x:f>'Crosswalk'!H34</x:f>
        <x:v>0</x:v>
      </x:c>
      <x:c r="R3592" s="14" t="n">
        <x:f>'Crosswalk'!I34</x:f>
        <x:v>0</x:v>
      </x:c>
      <x:c r="S3592" s="14" t="n">
        <x:f>'Crosswalk'!J34</x:f>
        <x:v>0</x:v>
      </x:c>
      <x:c r="T3592" s="14" t="n">
        <x:f>'Crosswalk'!K34</x:f>
        <x:v>0</x:v>
      </x:c>
      <x:c r="U3592" s="14" t="n">
        <x:f>'Crosswalk'!L34</x:f>
        <x:v>0</x:v>
      </x:c>
      <x:c r="V3592" s="14" t="n">
        <x:f>'Crosswalk'!M34</x:f>
        <x:v>0</x:v>
      </x:c>
      <x:c r="W3592" s="14" t="n">
        <x:f>'Crosswalk'!N34</x:f>
        <x:v>0</x:v>
      </x:c>
      <x:c r="X3592" s="17" t="str">
        <x:v>LFS - Labour Force Survey</x:v>
      </x:c>
      <x:c r="Y3592" s="2" t="str"/>
      <x:c r="Z3592" s="17" t="str">
        <x:v>National 2024 division composition. Observed national industry detail; used only for composition within 2024 ILO modelled margins.</x:v>
      </x:c>
      <x:c r="AA3592" s="2" t="str"/>
      <x:c r="AB3592" s="2" t="str">
        <x:v>https://rplumber.ilo.org/data/indicator?format=.csv.gz&amp;id=EMP_TEMP_SEX_EC2_NB_A</x:v>
      </x:c>
    </x:row>
    <x:row r="3593" ht="48" customHeight="1">
      <x:c r="A3593" s="13" t="str">
        <x:v>BGD</x:v>
      </x:c>
      <x:c r="B3593" s="13" t="str">
        <x:v>C</x:v>
      </x:c>
      <x:c r="C3593" s="13" t="str">
        <x:v>BGD</x:v>
      </x:c>
      <x:c r="D3593" s="13" t="n">
        <x:v>2024</x:v>
      </x:c>
      <x:c r="E3593" s="13" t="str">
        <x:v>EC2_ISIC4_C31</x:v>
      </x:c>
      <x:c r="F3593" s="18" t="str">
        <x:v>Economic activity (ISIC-Rev.4), 2 digit level: 31 - Manufacture of furniture</x:v>
      </x:c>
      <x:c r="G3593" s="21" t="n">
        <x:v>723.696</x:v>
      </x:c>
      <x:c r="H3593" s="22" t="n">
        <x:v>1</x:v>
      </x:c>
      <x:c r="I3593" s="21" t="n">
        <x:f>SUM(G3572:G3595)</x:f>
        <x:v>8122.129</x:v>
      </x:c>
      <x:c r="J3593" s="22" t="n">
        <x:f>G3593/I3593*H3593</x:f>
        <x:v>0.08910176137315722</x:v>
      </x:c>
      <x:c r="K3593" s="13" t="str">
        <x:v>ISIC4:31</x:v>
      </x:c>
      <x:c r="L3593" s="15" t="n">
        <x:f>'Crosswalk'!C35</x:f>
        <x:v>0</x:v>
      </x:c>
      <x:c r="M3593" s="15" t="n">
        <x:f>'Crosswalk'!D35</x:f>
        <x:v>0</x:v>
      </x:c>
      <x:c r="N3593" s="15" t="n">
        <x:f>'Crosswalk'!E35</x:f>
        <x:v>0</x:v>
      </x:c>
      <x:c r="O3593" s="15" t="n">
        <x:f>'Crosswalk'!F35</x:f>
        <x:v>1</x:v>
      </x:c>
      <x:c r="P3593" s="15" t="n">
        <x:f>'Crosswalk'!G35</x:f>
        <x:v>0</x:v>
      </x:c>
      <x:c r="Q3593" s="15" t="n">
        <x:f>'Crosswalk'!H35</x:f>
        <x:v>0</x:v>
      </x:c>
      <x:c r="R3593" s="15" t="n">
        <x:f>'Crosswalk'!I35</x:f>
        <x:v>0</x:v>
      </x:c>
      <x:c r="S3593" s="15" t="n">
        <x:f>'Crosswalk'!J35</x:f>
        <x:v>0</x:v>
      </x:c>
      <x:c r="T3593" s="15" t="n">
        <x:f>'Crosswalk'!K35</x:f>
        <x:v>0</x:v>
      </x:c>
      <x:c r="U3593" s="15" t="n">
        <x:f>'Crosswalk'!L35</x:f>
        <x:v>0</x:v>
      </x:c>
      <x:c r="V3593" s="15" t="n">
        <x:f>'Crosswalk'!M35</x:f>
        <x:v>0</x:v>
      </x:c>
      <x:c r="W3593" s="15" t="n">
        <x:f>'Crosswalk'!N35</x:f>
        <x:v>0</x:v>
      </x:c>
      <x:c r="X3593" s="18" t="str">
        <x:v>LFS - Labour Force Survey</x:v>
      </x:c>
      <x:c r="Y3593" s="13" t="str"/>
      <x:c r="Z3593" s="18" t="str">
        <x:v>National 2024 division composition. Observed national industry detail; used only for composition within 2024 ILO modelled margins.</x:v>
      </x:c>
      <x:c r="AA3593" s="13" t="str"/>
      <x:c r="AB3593" s="13" t="str">
        <x:v>https://rplumber.ilo.org/data/indicator?format=.csv.gz&amp;id=EMP_TEMP_SEX_EC2_NB_A</x:v>
      </x:c>
    </x:row>
    <x:row r="3594" ht="48" customHeight="1">
      <x:c r="A3594" s="2" t="str">
        <x:v>BGD</x:v>
      </x:c>
      <x:c r="B3594" s="2" t="str">
        <x:v>C</x:v>
      </x:c>
      <x:c r="C3594" s="2" t="str">
        <x:v>BGD</x:v>
      </x:c>
      <x:c r="D3594" s="2" t="n">
        <x:v>2024</x:v>
      </x:c>
      <x:c r="E3594" s="2" t="str">
        <x:v>EC2_ISIC4_C32</x:v>
      </x:c>
      <x:c r="F3594" s="17" t="str">
        <x:v>Economic activity (ISIC-Rev.4), 2 digit level: 32 - Other manufacturing</x:v>
      </x:c>
      <x:c r="G3594" s="19" t="n">
        <x:v>152.616</x:v>
      </x:c>
      <x:c r="H3594" s="20" t="n">
        <x:v>1</x:v>
      </x:c>
      <x:c r="I3594" s="19" t="n">
        <x:f>SUM(G3572:G3595)</x:f>
        <x:v>8122.129</x:v>
      </x:c>
      <x:c r="J3594" s="20" t="n">
        <x:f>G3594/I3594*H3594</x:f>
        <x:v>0.018790147263112914</x:v>
      </x:c>
      <x:c r="K3594" s="2" t="str">
        <x:v>ISIC4:32</x:v>
      </x:c>
      <x:c r="L3594" s="14" t="n">
        <x:f>'Crosswalk'!C36</x:f>
        <x:v>0</x:v>
      </x:c>
      <x:c r="M3594" s="14" t="n">
        <x:f>'Crosswalk'!D36</x:f>
        <x:v>0</x:v>
      </x:c>
      <x:c r="N3594" s="14" t="n">
        <x:f>'Crosswalk'!E36</x:f>
        <x:v>0.1</x:v>
      </x:c>
      <x:c r="O3594" s="14" t="n">
        <x:f>'Crosswalk'!F36</x:f>
        <x:v>0.65</x:v>
      </x:c>
      <x:c r="P3594" s="14" t="n">
        <x:f>'Crosswalk'!G36</x:f>
        <x:v>0</x:v>
      </x:c>
      <x:c r="Q3594" s="14" t="n">
        <x:f>'Crosswalk'!H36</x:f>
        <x:v>0.25</x:v>
      </x:c>
      <x:c r="R3594" s="14" t="n">
        <x:f>'Crosswalk'!I36</x:f>
        <x:v>0</x:v>
      </x:c>
      <x:c r="S3594" s="14" t="n">
        <x:f>'Crosswalk'!J36</x:f>
        <x:v>0</x:v>
      </x:c>
      <x:c r="T3594" s="14" t="n">
        <x:f>'Crosswalk'!K36</x:f>
        <x:v>0</x:v>
      </x:c>
      <x:c r="U3594" s="14" t="n">
        <x:f>'Crosswalk'!L36</x:f>
        <x:v>0</x:v>
      </x:c>
      <x:c r="V3594" s="14" t="n">
        <x:f>'Crosswalk'!M36</x:f>
        <x:v>0</x:v>
      </x:c>
      <x:c r="W3594" s="14" t="n">
        <x:f>'Crosswalk'!N36</x:f>
        <x:v>0</x:v>
      </x:c>
      <x:c r="X3594" s="17" t="str">
        <x:v>LFS - Labour Force Survey</x:v>
      </x:c>
      <x:c r="Y3594" s="2" t="str"/>
      <x:c r="Z3594" s="17" t="str">
        <x:v>National 2024 division composition. Observed national industry detail; used only for composition within 2024 ILO modelled margins.</x:v>
      </x:c>
      <x:c r="AA3594" s="2" t="str"/>
      <x:c r="AB3594" s="2" t="str">
        <x:v>https://rplumber.ilo.org/data/indicator?format=.csv.gz&amp;id=EMP_TEMP_SEX_EC2_NB_A</x:v>
      </x:c>
    </x:row>
    <x:row r="3595" ht="48" customHeight="1">
      <x:c r="A3595" s="13" t="str">
        <x:v>BGD</x:v>
      </x:c>
      <x:c r="B3595" s="13" t="str">
        <x:v>C</x:v>
      </x:c>
      <x:c r="C3595" s="13" t="str">
        <x:v>BGD</x:v>
      </x:c>
      <x:c r="D3595" s="13" t="n">
        <x:v>2024</x:v>
      </x:c>
      <x:c r="E3595" s="13" t="str">
        <x:v>EC2_ISIC4_C33</x:v>
      </x:c>
      <x:c r="F3595" s="18" t="str">
        <x:v>Economic activity (ISIC-Rev.4), 2 digit level: 33 - Repair and installation of machinery and equipment</x:v>
      </x:c>
      <x:c r="G3595" s="21" t="n">
        <x:v>43.324</x:v>
      </x:c>
      <x:c r="H3595" s="22" t="n">
        <x:v>1</x:v>
      </x:c>
      <x:c r="I3595" s="21" t="n">
        <x:f>SUM(G3572:G3595)</x:f>
        <x:v>8122.129</x:v>
      </x:c>
      <x:c r="J3595" s="22" t="n">
        <x:f>G3595/I3595*H3595</x:f>
        <x:v>0.0053340694293331214</x:v>
      </x:c>
      <x:c r="K3595" s="13" t="str">
        <x:v>ISIC4:33</x:v>
      </x:c>
      <x:c r="L3595" s="15" t="n">
        <x:f>'Crosswalk'!C37</x:f>
        <x:v>0</x:v>
      </x:c>
      <x:c r="M3595" s="15" t="n">
        <x:f>'Crosswalk'!D37</x:f>
        <x:v>0</x:v>
      </x:c>
      <x:c r="N3595" s="15" t="n">
        <x:f>'Crosswalk'!E37</x:f>
        <x:v>1</x:v>
      </x:c>
      <x:c r="O3595" s="15" t="n">
        <x:f>'Crosswalk'!F37</x:f>
        <x:v>0</x:v>
      </x:c>
      <x:c r="P3595" s="15" t="n">
        <x:f>'Crosswalk'!G37</x:f>
        <x:v>0</x:v>
      </x:c>
      <x:c r="Q3595" s="15" t="n">
        <x:f>'Crosswalk'!H37</x:f>
        <x:v>0</x:v>
      </x:c>
      <x:c r="R3595" s="15" t="n">
        <x:f>'Crosswalk'!I37</x:f>
        <x:v>0</x:v>
      </x:c>
      <x:c r="S3595" s="15" t="n">
        <x:f>'Crosswalk'!J37</x:f>
        <x:v>0</x:v>
      </x:c>
      <x:c r="T3595" s="15" t="n">
        <x:f>'Crosswalk'!K37</x:f>
        <x:v>0</x:v>
      </x:c>
      <x:c r="U3595" s="15" t="n">
        <x:f>'Crosswalk'!L37</x:f>
        <x:v>0</x:v>
      </x:c>
      <x:c r="V3595" s="15" t="n">
        <x:f>'Crosswalk'!M37</x:f>
        <x:v>0</x:v>
      </x:c>
      <x:c r="W3595" s="15" t="n">
        <x:f>'Crosswalk'!N37</x:f>
        <x:v>0</x:v>
      </x:c>
      <x:c r="X3595" s="18" t="str">
        <x:v>LFS - Labour Force Survey</x:v>
      </x:c>
      <x:c r="Y3595" s="13" t="str"/>
      <x:c r="Z3595" s="18" t="str">
        <x:v>National 2024 division composition. Observed national industry detail; used only for composition within 2024 ILO modelled margins.</x:v>
      </x:c>
      <x:c r="AA3595" s="13" t="str"/>
      <x:c r="AB3595" s="13" t="str">
        <x:v>https://rplumber.ilo.org/data/indicator?format=.csv.gz&amp;id=EMP_TEMP_SEX_EC2_NB_A</x:v>
      </x:c>
    </x:row>
    <x:row r="3596" ht="48" customHeight="1">
      <x:c r="A3596" s="2" t="str">
        <x:v>BGD</x:v>
      </x:c>
      <x:c r="B3596" s="2" t="str">
        <x:v>DE</x:v>
      </x:c>
      <x:c r="C3596" s="2" t="str">
        <x:v>BGD</x:v>
      </x:c>
      <x:c r="D3596" s="2" t="n">
        <x:v>2024</x:v>
      </x:c>
      <x:c r="E3596" s="2" t="str">
        <x:v>EC2_ISIC4_D35</x:v>
      </x:c>
      <x:c r="F3596" s="17" t="str">
        <x:v>Economic activity (ISIC-Rev.4), 2 digit level: 35 - Electricity, gas, steam and air conditioning supply</x:v>
      </x:c>
      <x:c r="G3596" s="19" t="n">
        <x:v>112.774</x:v>
      </x:c>
      <x:c r="H3596" s="20" t="n">
        <x:v>1</x:v>
      </x:c>
      <x:c r="I3596" s="19" t="n">
        <x:f>SUM(G3596:G3598)</x:f>
        <x:v>134.45000000000002</x:v>
      </x:c>
      <x:c r="J3596" s="20" t="n">
        <x:f>G3596/I3596*H3596</x:f>
        <x:v>0.8387802156935663</x:v>
      </x:c>
      <x:c r="K3596" s="2" t="str">
        <x:v>ISIC4:35</x:v>
      </x:c>
      <x:c r="L3596" s="14" t="n">
        <x:f>'Crosswalk'!C38</x:f>
        <x:v>0</x:v>
      </x:c>
      <x:c r="M3596" s="14" t="n">
        <x:f>'Crosswalk'!D38</x:f>
        <x:v>0</x:v>
      </x:c>
      <x:c r="N3596" s="14" t="n">
        <x:f>'Crosswalk'!E38</x:f>
        <x:v>0</x:v>
      </x:c>
      <x:c r="O3596" s="14" t="n">
        <x:f>'Crosswalk'!F38</x:f>
        <x:v>0</x:v>
      </x:c>
      <x:c r="P3596" s="14" t="n">
        <x:f>'Crosswalk'!G38</x:f>
        <x:v>0</x:v>
      </x:c>
      <x:c r="Q3596" s="14" t="n">
        <x:f>'Crosswalk'!H38</x:f>
        <x:v>0</x:v>
      </x:c>
      <x:c r="R3596" s="14" t="n">
        <x:f>'Crosswalk'!I38</x:f>
        <x:v>0</x:v>
      </x:c>
      <x:c r="S3596" s="14" t="n">
        <x:f>'Crosswalk'!J38</x:f>
        <x:v>0</x:v>
      </x:c>
      <x:c r="T3596" s="14" t="n">
        <x:f>'Crosswalk'!K38</x:f>
        <x:v>0</x:v>
      </x:c>
      <x:c r="U3596" s="14" t="n">
        <x:f>'Crosswalk'!L38</x:f>
        <x:v>1</x:v>
      </x:c>
      <x:c r="V3596" s="14" t="n">
        <x:f>'Crosswalk'!M38</x:f>
        <x:v>0</x:v>
      </x:c>
      <x:c r="W3596" s="14" t="n">
        <x:f>'Crosswalk'!N38</x:f>
        <x:v>0</x:v>
      </x:c>
      <x:c r="X3596" s="17" t="str">
        <x:v>LFS - Labour Force Survey</x:v>
      </x:c>
      <x:c r="Y3596" s="2" t="str"/>
      <x:c r="Z3596" s="17" t="str">
        <x:v>National 2024 division composition. Observed national industry detail; used only for composition within 2024 ILO modelled margins.</x:v>
      </x:c>
      <x:c r="AA3596" s="2" t="str"/>
      <x:c r="AB3596" s="2" t="str">
        <x:v>https://rplumber.ilo.org/data/indicator?format=.csv.gz&amp;id=EMP_TEMP_SEX_EC2_NB_A</x:v>
      </x:c>
    </x:row>
    <x:row r="3597" ht="48" customHeight="1">
      <x:c r="A3597" s="13" t="str">
        <x:v>BGD</x:v>
      </x:c>
      <x:c r="B3597" s="13" t="str">
        <x:v>DE</x:v>
      </x:c>
      <x:c r="C3597" s="13" t="str">
        <x:v>BGD</x:v>
      </x:c>
      <x:c r="D3597" s="13" t="n">
        <x:v>2024</x:v>
      </x:c>
      <x:c r="E3597" s="13" t="str">
        <x:v>EC2_ISIC4_E36</x:v>
      </x:c>
      <x:c r="F3597" s="18" t="str">
        <x:v>Economic activity (ISIC-Rev.4), 2 digit level: 36 - Water collection, treatment and supply</x:v>
      </x:c>
      <x:c r="G3597" s="21" t="n">
        <x:v>6.492</x:v>
      </x:c>
      <x:c r="H3597" s="22" t="n">
        <x:v>1</x:v>
      </x:c>
      <x:c r="I3597" s="21" t="n">
        <x:f>SUM(G3596:G3598)</x:f>
        <x:v>134.45000000000002</x:v>
      </x:c>
      <x:c r="J3597" s="22" t="n">
        <x:f>G3597/I3597*H3597</x:f>
        <x:v>0.04828560803272591</x:v>
      </x:c>
      <x:c r="K3597" s="13" t="str">
        <x:v>ISIC4:36</x:v>
      </x:c>
      <x:c r="L3597" s="15" t="n">
        <x:f>'Crosswalk'!C39</x:f>
        <x:v>0</x:v>
      </x:c>
      <x:c r="M3597" s="15" t="n">
        <x:f>'Crosswalk'!D39</x:f>
        <x:v>0</x:v>
      </x:c>
      <x:c r="N3597" s="15" t="n">
        <x:f>'Crosswalk'!E39</x:f>
        <x:v>0</x:v>
      </x:c>
      <x:c r="O3597" s="15" t="n">
        <x:f>'Crosswalk'!F39</x:f>
        <x:v>0</x:v>
      </x:c>
      <x:c r="P3597" s="15" t="n">
        <x:f>'Crosswalk'!G39</x:f>
        <x:v>0</x:v>
      </x:c>
      <x:c r="Q3597" s="15" t="n">
        <x:f>'Crosswalk'!H39</x:f>
        <x:v>0</x:v>
      </x:c>
      <x:c r="R3597" s="15" t="n">
        <x:f>'Crosswalk'!I39</x:f>
        <x:v>0</x:v>
      </x:c>
      <x:c r="S3597" s="15" t="n">
        <x:f>'Crosswalk'!J39</x:f>
        <x:v>0</x:v>
      </x:c>
      <x:c r="T3597" s="15" t="n">
        <x:f>'Crosswalk'!K39</x:f>
        <x:v>0</x:v>
      </x:c>
      <x:c r="U3597" s="15" t="n">
        <x:f>'Crosswalk'!L39</x:f>
        <x:v>1</x:v>
      </x:c>
      <x:c r="V3597" s="15" t="n">
        <x:f>'Crosswalk'!M39</x:f>
        <x:v>0</x:v>
      </x:c>
      <x:c r="W3597" s="15" t="n">
        <x:f>'Crosswalk'!N39</x:f>
        <x:v>0</x:v>
      </x:c>
      <x:c r="X3597" s="18" t="str">
        <x:v>LFS - Labour Force Survey</x:v>
      </x:c>
      <x:c r="Y3597" s="13" t="str"/>
      <x:c r="Z3597" s="18" t="str">
        <x:v>National 2024 division composition. Observed national industry detail; used only for composition within 2024 ILO modelled margins.</x:v>
      </x:c>
      <x:c r="AA3597" s="13" t="str"/>
      <x:c r="AB3597" s="13" t="str">
        <x:v>https://rplumber.ilo.org/data/indicator?format=.csv.gz&amp;id=EMP_TEMP_SEX_EC2_NB_A</x:v>
      </x:c>
    </x:row>
    <x:row r="3598" ht="48" customHeight="1">
      <x:c r="A3598" s="2" t="str">
        <x:v>BGD</x:v>
      </x:c>
      <x:c r="B3598" s="2" t="str">
        <x:v>DE</x:v>
      </x:c>
      <x:c r="C3598" s="2" t="str">
        <x:v>BGD</x:v>
      </x:c>
      <x:c r="D3598" s="2" t="n">
        <x:v>2024</x:v>
      </x:c>
      <x:c r="E3598" s="2" t="str">
        <x:v>EC2_ISIC4_E38</x:v>
      </x:c>
      <x:c r="F3598" s="17" t="str">
        <x:v>Economic activity (ISIC-Rev.4), 2 digit level: 38 - Waste collection, treatment and disposal activities; materials recovery</x:v>
      </x:c>
      <x:c r="G3598" s="19" t="n">
        <x:v>15.184</x:v>
      </x:c>
      <x:c r="H3598" s="20" t="n">
        <x:v>1</x:v>
      </x:c>
      <x:c r="I3598" s="19" t="n">
        <x:f>SUM(G3596:G3598)</x:f>
        <x:v>134.45000000000002</x:v>
      </x:c>
      <x:c r="J3598" s="20" t="n">
        <x:f>G3598/I3598*H3598</x:f>
        <x:v>0.11293417627370768</x:v>
      </x:c>
      <x:c r="K3598" s="2" t="str">
        <x:v>ISIC4:38</x:v>
      </x:c>
      <x:c r="L3598" s="14" t="n">
        <x:f>'Crosswalk'!C41</x:f>
        <x:v>0</x:v>
      </x:c>
      <x:c r="M3598" s="14" t="n">
        <x:f>'Crosswalk'!D41</x:f>
        <x:v>0</x:v>
      </x:c>
      <x:c r="N3598" s="14" t="n">
        <x:f>'Crosswalk'!E41</x:f>
        <x:v>1</x:v>
      </x:c>
      <x:c r="O3598" s="14" t="n">
        <x:f>'Crosswalk'!F41</x:f>
        <x:v>0</x:v>
      </x:c>
      <x:c r="P3598" s="14" t="n">
        <x:f>'Crosswalk'!G41</x:f>
        <x:v>0</x:v>
      </x:c>
      <x:c r="Q3598" s="14" t="n">
        <x:f>'Crosswalk'!H41</x:f>
        <x:v>0</x:v>
      </x:c>
      <x:c r="R3598" s="14" t="n">
        <x:f>'Crosswalk'!I41</x:f>
        <x:v>0</x:v>
      </x:c>
      <x:c r="S3598" s="14" t="n">
        <x:f>'Crosswalk'!J41</x:f>
        <x:v>0</x:v>
      </x:c>
      <x:c r="T3598" s="14" t="n">
        <x:f>'Crosswalk'!K41</x:f>
        <x:v>0</x:v>
      </x:c>
      <x:c r="U3598" s="14" t="n">
        <x:f>'Crosswalk'!L41</x:f>
        <x:v>0</x:v>
      </x:c>
      <x:c r="V3598" s="14" t="n">
        <x:f>'Crosswalk'!M41</x:f>
        <x:v>0</x:v>
      </x:c>
      <x:c r="W3598" s="14" t="n">
        <x:f>'Crosswalk'!N41</x:f>
        <x:v>0</x:v>
      </x:c>
      <x:c r="X3598" s="17" t="str">
        <x:v>LFS - Labour Force Survey</x:v>
      </x:c>
      <x:c r="Y3598" s="2" t="str"/>
      <x:c r="Z3598" s="17" t="str">
        <x:v>National 2024 division composition. Observed national industry detail; used only for composition within 2024 ILO modelled margins.</x:v>
      </x:c>
      <x:c r="AA3598" s="2" t="str"/>
      <x:c r="AB3598" s="2" t="str">
        <x:v>https://rplumber.ilo.org/data/indicator?format=.csv.gz&amp;id=EMP_TEMP_SEX_EC2_NB_A</x:v>
      </x:c>
    </x:row>
    <x:row r="3599" ht="48" customHeight="1">
      <x:c r="A3599" s="13" t="str">
        <x:v>BGD</x:v>
      </x:c>
      <x:c r="B3599" s="13" t="str">
        <x:v>F</x:v>
      </x:c>
      <x:c r="C3599" s="13" t="str">
        <x:v>BGD</x:v>
      </x:c>
      <x:c r="D3599" s="13" t="n">
        <x:v>2024</x:v>
      </x:c>
      <x:c r="E3599" s="13" t="str">
        <x:v>EC2_ISIC4_F41</x:v>
      </x:c>
      <x:c r="F3599" s="18" t="str">
        <x:v>Economic activity (ISIC-Rev.4), 2 digit level: 41 - Construction of buildings</x:v>
      </x:c>
      <x:c r="G3599" s="21" t="n">
        <x:v>2743.942</x:v>
      </x:c>
      <x:c r="H3599" s="22" t="n">
        <x:v>1</x:v>
      </x:c>
      <x:c r="I3599" s="21" t="n">
        <x:f>SUM(G3599:G3601)</x:f>
        <x:v>3694.1440000000002</x:v>
      </x:c>
      <x:c r="J3599" s="22" t="n">
        <x:f>G3599/I3599*H3599</x:f>
        <x:v>0.7427815483099738</x:v>
      </x:c>
      <x:c r="K3599" s="13" t="str">
        <x:v>ISIC4:41</x:v>
      </x:c>
      <x:c r="L3599" s="15" t="n">
        <x:f>'Crosswalk'!C43</x:f>
        <x:v>0</x:v>
      </x:c>
      <x:c r="M3599" s="15" t="n">
        <x:f>'Crosswalk'!D43</x:f>
        <x:v>0</x:v>
      </x:c>
      <x:c r="N3599" s="15" t="n">
        <x:f>'Crosswalk'!E43</x:f>
        <x:v>0.5</x:v>
      </x:c>
      <x:c r="O3599" s="15" t="n">
        <x:f>'Crosswalk'!F43</x:f>
        <x:v>0.5</x:v>
      </x:c>
      <x:c r="P3599" s="15" t="n">
        <x:f>'Crosswalk'!G43</x:f>
        <x:v>0</x:v>
      </x:c>
      <x:c r="Q3599" s="15" t="n">
        <x:f>'Crosswalk'!H43</x:f>
        <x:v>0</x:v>
      </x:c>
      <x:c r="R3599" s="15" t="n">
        <x:f>'Crosswalk'!I43</x:f>
        <x:v>0</x:v>
      </x:c>
      <x:c r="S3599" s="15" t="n">
        <x:f>'Crosswalk'!J43</x:f>
        <x:v>0</x:v>
      </x:c>
      <x:c r="T3599" s="15" t="n">
        <x:f>'Crosswalk'!K43</x:f>
        <x:v>0</x:v>
      </x:c>
      <x:c r="U3599" s="15" t="n">
        <x:f>'Crosswalk'!L43</x:f>
        <x:v>0</x:v>
      </x:c>
      <x:c r="V3599" s="15" t="n">
        <x:f>'Crosswalk'!M43</x:f>
        <x:v>0</x:v>
      </x:c>
      <x:c r="W3599" s="15" t="n">
        <x:f>'Crosswalk'!N43</x:f>
        <x:v>0</x:v>
      </x:c>
      <x:c r="X3599" s="18" t="str">
        <x:v>LFS - Labour Force Survey</x:v>
      </x:c>
      <x:c r="Y3599" s="13" t="str"/>
      <x:c r="Z3599" s="18" t="str">
        <x:v>National 2024 division composition. Observed national industry detail; used only for composition within 2024 ILO modelled margins.</x:v>
      </x:c>
      <x:c r="AA3599" s="13" t="str"/>
      <x:c r="AB3599" s="13" t="str">
        <x:v>https://rplumber.ilo.org/data/indicator?format=.csv.gz&amp;id=EMP_TEMP_SEX_EC2_NB_A</x:v>
      </x:c>
    </x:row>
    <x:row r="3600" ht="48" customHeight="1">
      <x:c r="A3600" s="2" t="str">
        <x:v>BGD</x:v>
      </x:c>
      <x:c r="B3600" s="2" t="str">
        <x:v>F</x:v>
      </x:c>
      <x:c r="C3600" s="2" t="str">
        <x:v>BGD</x:v>
      </x:c>
      <x:c r="D3600" s="2" t="n">
        <x:v>2024</x:v>
      </x:c>
      <x:c r="E3600" s="2" t="str">
        <x:v>EC2_ISIC4_F42</x:v>
      </x:c>
      <x:c r="F3600" s="17" t="str">
        <x:v>Economic activity (ISIC-Rev.4), 2 digit level: 42 - Civil engineering</x:v>
      </x:c>
      <x:c r="G3600" s="19" t="n">
        <x:v>308.172</x:v>
      </x:c>
      <x:c r="H3600" s="20" t="n">
        <x:v>1</x:v>
      </x:c>
      <x:c r="I3600" s="19" t="n">
        <x:f>SUM(G3599:G3601)</x:f>
        <x:v>3694.1440000000002</x:v>
      </x:c>
      <x:c r="J3600" s="20" t="n">
        <x:f>G3600/I3600*H3600</x:f>
        <x:v>0.08342176157724225</x:v>
      </x:c>
      <x:c r="K3600" s="2" t="str">
        <x:v>ISIC4:42</x:v>
      </x:c>
      <x:c r="L3600" s="14" t="n">
        <x:f>'Crosswalk'!C44</x:f>
        <x:v>0</x:v>
      </x:c>
      <x:c r="M3600" s="14" t="n">
        <x:f>'Crosswalk'!D44</x:f>
        <x:v>0</x:v>
      </x:c>
      <x:c r="N3600" s="14" t="n">
        <x:f>'Crosswalk'!E44</x:f>
        <x:v>1</x:v>
      </x:c>
      <x:c r="O3600" s="14" t="n">
        <x:f>'Crosswalk'!F44</x:f>
        <x:v>0</x:v>
      </x:c>
      <x:c r="P3600" s="14" t="n">
        <x:f>'Crosswalk'!G44</x:f>
        <x:v>0</x:v>
      </x:c>
      <x:c r="Q3600" s="14" t="n">
        <x:f>'Crosswalk'!H44</x:f>
        <x:v>0</x:v>
      </x:c>
      <x:c r="R3600" s="14" t="n">
        <x:f>'Crosswalk'!I44</x:f>
        <x:v>0</x:v>
      </x:c>
      <x:c r="S3600" s="14" t="n">
        <x:f>'Crosswalk'!J44</x:f>
        <x:v>0</x:v>
      </x:c>
      <x:c r="T3600" s="14" t="n">
        <x:f>'Crosswalk'!K44</x:f>
        <x:v>0</x:v>
      </x:c>
      <x:c r="U3600" s="14" t="n">
        <x:f>'Crosswalk'!L44</x:f>
        <x:v>0</x:v>
      </x:c>
      <x:c r="V3600" s="14" t="n">
        <x:f>'Crosswalk'!M44</x:f>
        <x:v>0</x:v>
      </x:c>
      <x:c r="W3600" s="14" t="n">
        <x:f>'Crosswalk'!N44</x:f>
        <x:v>0</x:v>
      </x:c>
      <x:c r="X3600" s="17" t="str">
        <x:v>LFS - Labour Force Survey</x:v>
      </x:c>
      <x:c r="Y3600" s="2" t="str"/>
      <x:c r="Z3600" s="17" t="str">
        <x:v>National 2024 division composition. Observed national industry detail; used only for composition within 2024 ILO modelled margins.</x:v>
      </x:c>
      <x:c r="AA3600" s="2" t="str"/>
      <x:c r="AB3600" s="2" t="str">
        <x:v>https://rplumber.ilo.org/data/indicator?format=.csv.gz&amp;id=EMP_TEMP_SEX_EC2_NB_A</x:v>
      </x:c>
    </x:row>
    <x:row r="3601" ht="48" customHeight="1">
      <x:c r="A3601" s="13" t="str">
        <x:v>BGD</x:v>
      </x:c>
      <x:c r="B3601" s="13" t="str">
        <x:v>F</x:v>
      </x:c>
      <x:c r="C3601" s="13" t="str">
        <x:v>BGD</x:v>
      </x:c>
      <x:c r="D3601" s="13" t="n">
        <x:v>2024</x:v>
      </x:c>
      <x:c r="E3601" s="13" t="str">
        <x:v>EC2_ISIC4_F43</x:v>
      </x:c>
      <x:c r="F3601" s="18" t="str">
        <x:v>Economic activity (ISIC-Rev.4), 2 digit level: 43 - Specialized construction activities</x:v>
      </x:c>
      <x:c r="G3601" s="21" t="n">
        <x:v>642.03</x:v>
      </x:c>
      <x:c r="H3601" s="22" t="n">
        <x:v>1</x:v>
      </x:c>
      <x:c r="I3601" s="21" t="n">
        <x:f>SUM(G3599:G3601)</x:f>
        <x:v>3694.1440000000002</x:v>
      </x:c>
      <x:c r="J3601" s="22" t="n">
        <x:f>G3601/I3601*H3601</x:f>
        <x:v>0.1737966901127839</x:v>
      </x:c>
      <x:c r="K3601" s="13" t="str">
        <x:v>ISIC4:43</x:v>
      </x:c>
      <x:c r="L3601" s="15" t="n">
        <x:f>'Crosswalk'!C45</x:f>
        <x:v>0</x:v>
      </x:c>
      <x:c r="M3601" s="15" t="n">
        <x:f>'Crosswalk'!D45</x:f>
        <x:v>0</x:v>
      </x:c>
      <x:c r="N3601" s="15" t="n">
        <x:f>'Crosswalk'!E45</x:f>
        <x:v>0.6</x:v>
      </x:c>
      <x:c r="O3601" s="15" t="n">
        <x:f>'Crosswalk'!F45</x:f>
        <x:v>0.4</x:v>
      </x:c>
      <x:c r="P3601" s="15" t="n">
        <x:f>'Crosswalk'!G45</x:f>
        <x:v>0</x:v>
      </x:c>
      <x:c r="Q3601" s="15" t="n">
        <x:f>'Crosswalk'!H45</x:f>
        <x:v>0</x:v>
      </x:c>
      <x:c r="R3601" s="15" t="n">
        <x:f>'Crosswalk'!I45</x:f>
        <x:v>0</x:v>
      </x:c>
      <x:c r="S3601" s="15" t="n">
        <x:f>'Crosswalk'!J45</x:f>
        <x:v>0</x:v>
      </x:c>
      <x:c r="T3601" s="15" t="n">
        <x:f>'Crosswalk'!K45</x:f>
        <x:v>0</x:v>
      </x:c>
      <x:c r="U3601" s="15" t="n">
        <x:f>'Crosswalk'!L45</x:f>
        <x:v>0</x:v>
      </x:c>
      <x:c r="V3601" s="15" t="n">
        <x:f>'Crosswalk'!M45</x:f>
        <x:v>0</x:v>
      </x:c>
      <x:c r="W3601" s="15" t="n">
        <x:f>'Crosswalk'!N45</x:f>
        <x:v>0</x:v>
      </x:c>
      <x:c r="X3601" s="18" t="str">
        <x:v>LFS - Labour Force Survey</x:v>
      </x:c>
      <x:c r="Y3601" s="13" t="str"/>
      <x:c r="Z3601" s="18" t="str">
        <x:v>National 2024 division composition. Observed national industry detail; used only for composition within 2024 ILO modelled margins.</x:v>
      </x:c>
      <x:c r="AA3601" s="13" t="str"/>
      <x:c r="AB3601" s="13" t="str">
        <x:v>https://rplumber.ilo.org/data/indicator?format=.csv.gz&amp;id=EMP_TEMP_SEX_EC2_NB_A</x:v>
      </x:c>
    </x:row>
    <x:row r="3602" ht="48" customHeight="1">
      <x:c r="A3602" s="2" t="str">
        <x:v>BGD</x:v>
      </x:c>
      <x:c r="B3602" s="2" t="str">
        <x:v>G</x:v>
      </x:c>
      <x:c r="C3602" s="2" t="str">
        <x:v>BGD</x:v>
      </x:c>
      <x:c r="D3602" s="2" t="n">
        <x:v>2024</x:v>
      </x:c>
      <x:c r="E3602" s="2" t="str">
        <x:v>EC2_ISIC4_G45</x:v>
      </x:c>
      <x:c r="F3602" s="17" t="str">
        <x:v>Economic activity (ISIC-Rev.4), 2 digit level: 45 - Wholesale and retail trade and repair of motor vehicles and motorcycles</x:v>
      </x:c>
      <x:c r="G3602" s="19" t="n">
        <x:v>352.937</x:v>
      </x:c>
      <x:c r="H3602" s="20" t="n">
        <x:v>1</x:v>
      </x:c>
      <x:c r="I3602" s="19" t="n">
        <x:f>SUM(G3602:G3604)</x:f>
        <x:v>8817.609</x:v>
      </x:c>
      <x:c r="J3602" s="20" t="n">
        <x:f>G3602/I3602*H3602</x:f>
        <x:v>0.040026383569514136</x:v>
      </x:c>
      <x:c r="K3602" s="2" t="str">
        <x:v>ISIC4:45</x:v>
      </x:c>
      <x:c r="L3602" s="14" t="n">
        <x:f>'Crosswalk'!C46</x:f>
        <x:v>0</x:v>
      </x:c>
      <x:c r="M3602" s="14" t="n">
        <x:f>'Crosswalk'!D46</x:f>
        <x:v>0</x:v>
      </x:c>
      <x:c r="N3602" s="14" t="n">
        <x:f>'Crosswalk'!E46</x:f>
        <x:v>0</x:v>
      </x:c>
      <x:c r="O3602" s="14" t="n">
        <x:f>'Crosswalk'!F46</x:f>
        <x:v>1</x:v>
      </x:c>
      <x:c r="P3602" s="14" t="n">
        <x:f>'Crosswalk'!G46</x:f>
        <x:v>0</x:v>
      </x:c>
      <x:c r="Q3602" s="14" t="n">
        <x:f>'Crosswalk'!H46</x:f>
        <x:v>0</x:v>
      </x:c>
      <x:c r="R3602" s="14" t="n">
        <x:f>'Crosswalk'!I46</x:f>
        <x:v>0</x:v>
      </x:c>
      <x:c r="S3602" s="14" t="n">
        <x:f>'Crosswalk'!J46</x:f>
        <x:v>0</x:v>
      </x:c>
      <x:c r="T3602" s="14" t="n">
        <x:f>'Crosswalk'!K46</x:f>
        <x:v>0</x:v>
      </x:c>
      <x:c r="U3602" s="14" t="n">
        <x:f>'Crosswalk'!L46</x:f>
        <x:v>0</x:v>
      </x:c>
      <x:c r="V3602" s="14" t="n">
        <x:f>'Crosswalk'!M46</x:f>
        <x:v>0</x:v>
      </x:c>
      <x:c r="W3602" s="14" t="n">
        <x:f>'Crosswalk'!N46</x:f>
        <x:v>0</x:v>
      </x:c>
      <x:c r="X3602" s="17" t="str">
        <x:v>LFS - Labour Force Survey</x:v>
      </x:c>
      <x:c r="Y3602" s="2" t="str"/>
      <x:c r="Z3602" s="17" t="str">
        <x:v>National 2024 division composition. Observed national industry detail; used only for composition within 2024 ILO modelled margins.</x:v>
      </x:c>
      <x:c r="AA3602" s="2" t="str"/>
      <x:c r="AB3602" s="2" t="str">
        <x:v>https://rplumber.ilo.org/data/indicator?format=.csv.gz&amp;id=EMP_TEMP_SEX_EC2_NB_A</x:v>
      </x:c>
    </x:row>
    <x:row r="3603" ht="48" customHeight="1">
      <x:c r="A3603" s="13" t="str">
        <x:v>BGD</x:v>
      </x:c>
      <x:c r="B3603" s="13" t="str">
        <x:v>G</x:v>
      </x:c>
      <x:c r="C3603" s="13" t="str">
        <x:v>BGD</x:v>
      </x:c>
      <x:c r="D3603" s="13" t="n">
        <x:v>2024</x:v>
      </x:c>
      <x:c r="E3603" s="13" t="str">
        <x:v>EC2_ISIC4_G46</x:v>
      </x:c>
      <x:c r="F3603" s="18" t="str">
        <x:v>Economic activity (ISIC-Rev.4), 2 digit level: 46 - Wholesale trade, except of motor vehicles and motorcycles</x:v>
      </x:c>
      <x:c r="G3603" s="21" t="n">
        <x:v>977.088</x:v>
      </x:c>
      <x:c r="H3603" s="22" t="n">
        <x:v>1</x:v>
      </x:c>
      <x:c r="I3603" s="21" t="n">
        <x:f>SUM(G3602:G3604)</x:f>
        <x:v>8817.609</x:v>
      </x:c>
      <x:c r="J3603" s="22" t="n">
        <x:f>G3603/I3603*H3603</x:f>
        <x:v>0.1108109919593849</x:v>
      </x:c>
      <x:c r="K3603" s="13" t="str">
        <x:v>ISIC4:46</x:v>
      </x:c>
      <x:c r="L3603" s="15" t="n">
        <x:f>'Crosswalk'!C47</x:f>
        <x:v>0.05</x:v>
      </x:c>
      <x:c r="M3603" s="15" t="n">
        <x:f>'Crosswalk'!D47</x:f>
        <x:v>0.05</x:v>
      </x:c>
      <x:c r="N3603" s="15" t="n">
        <x:f>'Crosswalk'!E47</x:f>
        <x:v>0.55</x:v>
      </x:c>
      <x:c r="O3603" s="15" t="n">
        <x:f>'Crosswalk'!F47</x:f>
        <x:v>0</x:v>
      </x:c>
      <x:c r="P3603" s="15" t="n">
        <x:f>'Crosswalk'!G47</x:f>
        <x:v>0.2</x:v>
      </x:c>
      <x:c r="Q3603" s="15" t="n">
        <x:f>'Crosswalk'!H47</x:f>
        <x:v>0.05</x:v>
      </x:c>
      <x:c r="R3603" s="15" t="n">
        <x:f>'Crosswalk'!I47</x:f>
        <x:v>0</x:v>
      </x:c>
      <x:c r="S3603" s="15" t="n">
        <x:f>'Crosswalk'!J47</x:f>
        <x:v>0.1</x:v>
      </x:c>
      <x:c r="T3603" s="15" t="n">
        <x:f>'Crosswalk'!K47</x:f>
        <x:v>0</x:v>
      </x:c>
      <x:c r="U3603" s="15" t="n">
        <x:f>'Crosswalk'!L47</x:f>
        <x:v>0</x:v>
      </x:c>
      <x:c r="V3603" s="15" t="n">
        <x:f>'Crosswalk'!M47</x:f>
        <x:v>0</x:v>
      </x:c>
      <x:c r="W3603" s="15" t="n">
        <x:f>'Crosswalk'!N47</x:f>
        <x:v>0</x:v>
      </x:c>
      <x:c r="X3603" s="18" t="str">
        <x:v>LFS - Labour Force Survey</x:v>
      </x:c>
      <x:c r="Y3603" s="13" t="str"/>
      <x:c r="Z3603" s="18" t="str">
        <x:v>National 2024 division composition. Observed national industry detail; used only for composition within 2024 ILO modelled margins.</x:v>
      </x:c>
      <x:c r="AA3603" s="13" t="str"/>
      <x:c r="AB3603" s="13" t="str">
        <x:v>https://rplumber.ilo.org/data/indicator?format=.csv.gz&amp;id=EMP_TEMP_SEX_EC2_NB_A</x:v>
      </x:c>
    </x:row>
    <x:row r="3604" ht="48" customHeight="1">
      <x:c r="A3604" s="2" t="str">
        <x:v>BGD</x:v>
      </x:c>
      <x:c r="B3604" s="2" t="str">
        <x:v>G</x:v>
      </x:c>
      <x:c r="C3604" s="2" t="str">
        <x:v>BGD</x:v>
      </x:c>
      <x:c r="D3604" s="2" t="n">
        <x:v>2024</x:v>
      </x:c>
      <x:c r="E3604" s="2" t="str">
        <x:v>EC2_ISIC4_G47</x:v>
      </x:c>
      <x:c r="F3604" s="17" t="str">
        <x:v>Economic activity (ISIC-Rev.4), 2 digit level: 47 - Retail trade, except of motor vehicles and motorcycles</x:v>
      </x:c>
      <x:c r="G3604" s="19" t="n">
        <x:v>7487.584</x:v>
      </x:c>
      <x:c r="H3604" s="20" t="n">
        <x:v>1</x:v>
      </x:c>
      <x:c r="I3604" s="19" t="n">
        <x:f>SUM(G3602:G3604)</x:f>
        <x:v>8817.609</x:v>
      </x:c>
      <x:c r="J3604" s="20" t="n">
        <x:f>G3604/I3604*H3604</x:f>
        <x:v>0.8491626244711009</x:v>
      </x:c>
      <x:c r="K3604" s="2" t="str">
        <x:v>ISIC4:47</x:v>
      </x:c>
      <x:c r="L3604" s="14" t="n">
        <x:f>'Crosswalk'!C48</x:f>
        <x:v>0</x:v>
      </x:c>
      <x:c r="M3604" s="14" t="n">
        <x:f>'Crosswalk'!D48</x:f>
        <x:v>0</x:v>
      </x:c>
      <x:c r="N3604" s="14" t="n">
        <x:f>'Crosswalk'!E48</x:f>
        <x:v>0</x:v>
      </x:c>
      <x:c r="O3604" s="14" t="n">
        <x:f>'Crosswalk'!F48</x:f>
        <x:v>0.55</x:v>
      </x:c>
      <x:c r="P3604" s="14" t="n">
        <x:f>'Crosswalk'!G48</x:f>
        <x:v>0.45</x:v>
      </x:c>
      <x:c r="Q3604" s="14" t="n">
        <x:f>'Crosswalk'!H48</x:f>
        <x:v>0</x:v>
      </x:c>
      <x:c r="R3604" s="14" t="n">
        <x:f>'Crosswalk'!I48</x:f>
        <x:v>0</x:v>
      </x:c>
      <x:c r="S3604" s="14" t="n">
        <x:f>'Crosswalk'!J48</x:f>
        <x:v>0</x:v>
      </x:c>
      <x:c r="T3604" s="14" t="n">
        <x:f>'Crosswalk'!K48</x:f>
        <x:v>0</x:v>
      </x:c>
      <x:c r="U3604" s="14" t="n">
        <x:f>'Crosswalk'!L48</x:f>
        <x:v>0</x:v>
      </x:c>
      <x:c r="V3604" s="14" t="n">
        <x:f>'Crosswalk'!M48</x:f>
        <x:v>0</x:v>
      </x:c>
      <x:c r="W3604" s="14" t="n">
        <x:f>'Crosswalk'!N48</x:f>
        <x:v>0</x:v>
      </x:c>
      <x:c r="X3604" s="17" t="str">
        <x:v>LFS - Labour Force Survey</x:v>
      </x:c>
      <x:c r="Y3604" s="2" t="str"/>
      <x:c r="Z3604" s="17" t="str">
        <x:v>National 2024 division composition. Observed national industry detail; used only for composition within 2024 ILO modelled margins.</x:v>
      </x:c>
      <x:c r="AA3604" s="2" t="str"/>
      <x:c r="AB3604" s="2" t="str">
        <x:v>https://rplumber.ilo.org/data/indicator?format=.csv.gz&amp;id=EMP_TEMP_SEX_EC2_NB_A</x:v>
      </x:c>
    </x:row>
    <x:row r="3605" ht="48" customHeight="1">
      <x:c r="A3605" s="13" t="str">
        <x:v>BGD</x:v>
      </x:c>
      <x:c r="B3605" s="13" t="str">
        <x:v>HJ</x:v>
      </x:c>
      <x:c r="C3605" s="13" t="str">
        <x:v>BGD</x:v>
      </x:c>
      <x:c r="D3605" s="13" t="n">
        <x:v>2024</x:v>
      </x:c>
      <x:c r="E3605" s="13" t="str">
        <x:v>EC2_ISIC4_H49</x:v>
      </x:c>
      <x:c r="F3605" s="18" t="str">
        <x:v>Economic activity (ISIC-Rev.4), 2 digit level: 49 - Land transport and transport via pipelines</x:v>
      </x:c>
      <x:c r="G3605" s="21" t="n">
        <x:v>6248.852</x:v>
      </x:c>
      <x:c r="H3605" s="22" t="n">
        <x:v>1</x:v>
      </x:c>
      <x:c r="I3605" s="21" t="n">
        <x:f>SUM(G3605:G3615)</x:f>
        <x:v>6810.143999999999</x:v>
      </x:c>
      <x:c r="J3605" s="22" t="n">
        <x:f>G3605/I3605*H3605</x:f>
        <x:v>0.9175800100555878</x:v>
      </x:c>
      <x:c r="K3605" s="13" t="str">
        <x:v>ISIC4:49</x:v>
      </x:c>
      <x:c r="L3605" s="15" t="n">
        <x:f>'Crosswalk'!C49</x:f>
        <x:v>0.05</x:v>
      </x:c>
      <x:c r="M3605" s="15" t="n">
        <x:f>'Crosswalk'!D49</x:f>
        <x:v>0</x:v>
      </x:c>
      <x:c r="N3605" s="15" t="n">
        <x:f>'Crosswalk'!E49</x:f>
        <x:v>0.95</x:v>
      </x:c>
      <x:c r="O3605" s="15" t="n">
        <x:f>'Crosswalk'!F49</x:f>
        <x:v>0</x:v>
      </x:c>
      <x:c r="P3605" s="15" t="n">
        <x:f>'Crosswalk'!G49</x:f>
        <x:v>0</x:v>
      </x:c>
      <x:c r="Q3605" s="15" t="n">
        <x:f>'Crosswalk'!H49</x:f>
        <x:v>0</x:v>
      </x:c>
      <x:c r="R3605" s="15" t="n">
        <x:f>'Crosswalk'!I49</x:f>
        <x:v>0</x:v>
      </x:c>
      <x:c r="S3605" s="15" t="n">
        <x:f>'Crosswalk'!J49</x:f>
        <x:v>0</x:v>
      </x:c>
      <x:c r="T3605" s="15" t="n">
        <x:f>'Crosswalk'!K49</x:f>
        <x:v>0</x:v>
      </x:c>
      <x:c r="U3605" s="15" t="n">
        <x:f>'Crosswalk'!L49</x:f>
        <x:v>0</x:v>
      </x:c>
      <x:c r="V3605" s="15" t="n">
        <x:f>'Crosswalk'!M49</x:f>
        <x:v>0</x:v>
      </x:c>
      <x:c r="W3605" s="15" t="n">
        <x:f>'Crosswalk'!N49</x:f>
        <x:v>0</x:v>
      </x:c>
      <x:c r="X3605" s="18" t="str">
        <x:v>LFS - Labour Force Survey</x:v>
      </x:c>
      <x:c r="Y3605" s="13" t="str"/>
      <x:c r="Z3605" s="18" t="str">
        <x:v>National 2024 division composition. Observed national industry detail; used only for composition within 2024 ILO modelled margins.</x:v>
      </x:c>
      <x:c r="AA3605" s="13" t="str"/>
      <x:c r="AB3605" s="13" t="str">
        <x:v>https://rplumber.ilo.org/data/indicator?format=.csv.gz&amp;id=EMP_TEMP_SEX_EC2_NB_A</x:v>
      </x:c>
    </x:row>
    <x:row r="3606" ht="48" customHeight="1">
      <x:c r="A3606" s="2" t="str">
        <x:v>BGD</x:v>
      </x:c>
      <x:c r="B3606" s="2" t="str">
        <x:v>HJ</x:v>
      </x:c>
      <x:c r="C3606" s="2" t="str">
        <x:v>BGD</x:v>
      </x:c>
      <x:c r="D3606" s="2" t="n">
        <x:v>2024</x:v>
      </x:c>
      <x:c r="E3606" s="2" t="str">
        <x:v>EC2_ISIC4_H50</x:v>
      </x:c>
      <x:c r="F3606" s="17" t="str">
        <x:v>Economic activity (ISIC-Rev.4), 2 digit level: 50 - Water transport</x:v>
      </x:c>
      <x:c r="G3606" s="19" t="n">
        <x:v>86.112</x:v>
      </x:c>
      <x:c r="H3606" s="20" t="n">
        <x:v>1</x:v>
      </x:c>
      <x:c r="I3606" s="19" t="n">
        <x:f>SUM(G3605:G3615)</x:f>
        <x:v>6810.143999999999</x:v>
      </x:c>
      <x:c r="J3606" s="20" t="n">
        <x:f>G3606/I3606*H3606</x:f>
        <x:v>0.012644666544495977</x:v>
      </x:c>
      <x:c r="K3606" s="2" t="str">
        <x:v>ISIC4:50</x:v>
      </x:c>
      <x:c r="L3606" s="14" t="n">
        <x:f>'Crosswalk'!C50</x:f>
        <x:v>0</x:v>
      </x:c>
      <x:c r="M3606" s="14" t="n">
        <x:f>'Crosswalk'!D50</x:f>
        <x:v>0</x:v>
      </x:c>
      <x:c r="N3606" s="14" t="n">
        <x:f>'Crosswalk'!E50</x:f>
        <x:v>1</x:v>
      </x:c>
      <x:c r="O3606" s="14" t="n">
        <x:f>'Crosswalk'!F50</x:f>
        <x:v>0</x:v>
      </x:c>
      <x:c r="P3606" s="14" t="n">
        <x:f>'Crosswalk'!G50</x:f>
        <x:v>0</x:v>
      </x:c>
      <x:c r="Q3606" s="14" t="n">
        <x:f>'Crosswalk'!H50</x:f>
        <x:v>0</x:v>
      </x:c>
      <x:c r="R3606" s="14" t="n">
        <x:f>'Crosswalk'!I50</x:f>
        <x:v>0</x:v>
      </x:c>
      <x:c r="S3606" s="14" t="n">
        <x:f>'Crosswalk'!J50</x:f>
        <x:v>0</x:v>
      </x:c>
      <x:c r="T3606" s="14" t="n">
        <x:f>'Crosswalk'!K50</x:f>
        <x:v>0</x:v>
      </x:c>
      <x:c r="U3606" s="14" t="n">
        <x:f>'Crosswalk'!L50</x:f>
        <x:v>0</x:v>
      </x:c>
      <x:c r="V3606" s="14" t="n">
        <x:f>'Crosswalk'!M50</x:f>
        <x:v>0</x:v>
      </x:c>
      <x:c r="W3606" s="14" t="n">
        <x:f>'Crosswalk'!N50</x:f>
        <x:v>0</x:v>
      </x:c>
      <x:c r="X3606" s="17" t="str">
        <x:v>LFS - Labour Force Survey</x:v>
      </x:c>
      <x:c r="Y3606" s="2" t="str"/>
      <x:c r="Z3606" s="17" t="str">
        <x:v>National 2024 division composition. Observed national industry detail; used only for composition within 2024 ILO modelled margins.</x:v>
      </x:c>
      <x:c r="AA3606" s="2" t="str"/>
      <x:c r="AB3606" s="2" t="str">
        <x:v>https://rplumber.ilo.org/data/indicator?format=.csv.gz&amp;id=EMP_TEMP_SEX_EC2_NB_A</x:v>
      </x:c>
    </x:row>
    <x:row r="3607" ht="48" customHeight="1">
      <x:c r="A3607" s="13" t="str">
        <x:v>BGD</x:v>
      </x:c>
      <x:c r="B3607" s="13" t="str">
        <x:v>HJ</x:v>
      </x:c>
      <x:c r="C3607" s="13" t="str">
        <x:v>BGD</x:v>
      </x:c>
      <x:c r="D3607" s="13" t="n">
        <x:v>2024</x:v>
      </x:c>
      <x:c r="E3607" s="13" t="str">
        <x:v>EC2_ISIC4_H51</x:v>
      </x:c>
      <x:c r="F3607" s="18" t="str">
        <x:v>Economic activity (ISIC-Rev.4), 2 digit level: 51 - Air transport</x:v>
      </x:c>
      <x:c r="G3607" s="21" t="n">
        <x:v>1.23</x:v>
      </x:c>
      <x:c r="H3607" s="22" t="n">
        <x:v>1</x:v>
      </x:c>
      <x:c r="I3607" s="21" t="n">
        <x:f>SUM(G3605:G3615)</x:f>
        <x:v>6810.143999999999</x:v>
      </x:c>
      <x:c r="J3607" s="22" t="n">
        <x:f>G3607/I3607*H3607</x:f>
        <x:v>0.00018061292096026164</x:v>
      </x:c>
      <x:c r="K3607" s="13" t="str">
        <x:v>ISIC4:51</x:v>
      </x:c>
      <x:c r="L3607" s="15" t="n">
        <x:f>'Crosswalk'!C51</x:f>
        <x:v>0</x:v>
      </x:c>
      <x:c r="M3607" s="15" t="n">
        <x:f>'Crosswalk'!D51</x:f>
        <x:v>0</x:v>
      </x:c>
      <x:c r="N3607" s="15" t="n">
        <x:f>'Crosswalk'!E51</x:f>
        <x:v>1</x:v>
      </x:c>
      <x:c r="O3607" s="15" t="n">
        <x:f>'Crosswalk'!F51</x:f>
        <x:v>0</x:v>
      </x:c>
      <x:c r="P3607" s="15" t="n">
        <x:f>'Crosswalk'!G51</x:f>
        <x:v>0</x:v>
      </x:c>
      <x:c r="Q3607" s="15" t="n">
        <x:f>'Crosswalk'!H51</x:f>
        <x:v>0</x:v>
      </x:c>
      <x:c r="R3607" s="15" t="n">
        <x:f>'Crosswalk'!I51</x:f>
        <x:v>0</x:v>
      </x:c>
      <x:c r="S3607" s="15" t="n">
        <x:f>'Crosswalk'!J51</x:f>
        <x:v>0</x:v>
      </x:c>
      <x:c r="T3607" s="15" t="n">
        <x:f>'Crosswalk'!K51</x:f>
        <x:v>0</x:v>
      </x:c>
      <x:c r="U3607" s="15" t="n">
        <x:f>'Crosswalk'!L51</x:f>
        <x:v>0</x:v>
      </x:c>
      <x:c r="V3607" s="15" t="n">
        <x:f>'Crosswalk'!M51</x:f>
        <x:v>0</x:v>
      </x:c>
      <x:c r="W3607" s="15" t="n">
        <x:f>'Crosswalk'!N51</x:f>
        <x:v>0</x:v>
      </x:c>
      <x:c r="X3607" s="18" t="str">
        <x:v>LFS - Labour Force Survey</x:v>
      </x:c>
      <x:c r="Y3607" s="13" t="str">
        <x:v>U</x:v>
      </x:c>
      <x:c r="Z3607" s="18" t="str">
        <x:v>National 2024 division composition. Observed national industry detail; used only for composition within 2024 ILO modelled margins.</x:v>
      </x:c>
      <x:c r="AA3607" s="13" t="str"/>
      <x:c r="AB3607" s="13" t="str">
        <x:v>https://rplumber.ilo.org/data/indicator?format=.csv.gz&amp;id=EMP_TEMP_SEX_EC2_NB_A</x:v>
      </x:c>
    </x:row>
    <x:row r="3608" ht="48" customHeight="1">
      <x:c r="A3608" s="2" t="str">
        <x:v>BGD</x:v>
      </x:c>
      <x:c r="B3608" s="2" t="str">
        <x:v>HJ</x:v>
      </x:c>
      <x:c r="C3608" s="2" t="str">
        <x:v>BGD</x:v>
      </x:c>
      <x:c r="D3608" s="2" t="n">
        <x:v>2024</x:v>
      </x:c>
      <x:c r="E3608" s="2" t="str">
        <x:v>EC2_ISIC4_H52</x:v>
      </x:c>
      <x:c r="F3608" s="17" t="str">
        <x:v>Economic activity (ISIC-Rev.4), 2 digit level: 52 - Warehousing and support activities for transportation</x:v>
      </x:c>
      <x:c r="G3608" s="19" t="n">
        <x:v>173.79</x:v>
      </x:c>
      <x:c r="H3608" s="20" t="n">
        <x:v>1</x:v>
      </x:c>
      <x:c r="I3608" s="19" t="n">
        <x:f>SUM(G3605:G3615)</x:f>
        <x:v>6810.143999999999</x:v>
      </x:c>
      <x:c r="J3608" s="20" t="n">
        <x:f>G3608/I3608*H3608</x:f>
        <x:v>0.025519284173726724</x:v>
      </x:c>
      <x:c r="K3608" s="2" t="str">
        <x:v>ISIC4:52</x:v>
      </x:c>
      <x:c r="L3608" s="14" t="n">
        <x:f>'Crosswalk'!C52</x:f>
        <x:v>0</x:v>
      </x:c>
      <x:c r="M3608" s="14" t="n">
        <x:f>'Crosswalk'!D52</x:f>
        <x:v>0</x:v>
      </x:c>
      <x:c r="N3608" s="14" t="n">
        <x:f>'Crosswalk'!E52</x:f>
        <x:v>1</x:v>
      </x:c>
      <x:c r="O3608" s="14" t="n">
        <x:f>'Crosswalk'!F52</x:f>
        <x:v>0</x:v>
      </x:c>
      <x:c r="P3608" s="14" t="n">
        <x:f>'Crosswalk'!G52</x:f>
        <x:v>0</x:v>
      </x:c>
      <x:c r="Q3608" s="14" t="n">
        <x:f>'Crosswalk'!H52</x:f>
        <x:v>0</x:v>
      </x:c>
      <x:c r="R3608" s="14" t="n">
        <x:f>'Crosswalk'!I52</x:f>
        <x:v>0</x:v>
      </x:c>
      <x:c r="S3608" s="14" t="n">
        <x:f>'Crosswalk'!J52</x:f>
        <x:v>0</x:v>
      </x:c>
      <x:c r="T3608" s="14" t="n">
        <x:f>'Crosswalk'!K52</x:f>
        <x:v>0</x:v>
      </x:c>
      <x:c r="U3608" s="14" t="n">
        <x:f>'Crosswalk'!L52</x:f>
        <x:v>0</x:v>
      </x:c>
      <x:c r="V3608" s="14" t="n">
        <x:f>'Crosswalk'!M52</x:f>
        <x:v>0</x:v>
      </x:c>
      <x:c r="W3608" s="14" t="n">
        <x:f>'Crosswalk'!N52</x:f>
        <x:v>0</x:v>
      </x:c>
      <x:c r="X3608" s="17" t="str">
        <x:v>LFS - Labour Force Survey</x:v>
      </x:c>
      <x:c r="Y3608" s="2" t="str"/>
      <x:c r="Z3608" s="17" t="str">
        <x:v>National 2024 division composition. Observed national industry detail; used only for composition within 2024 ILO modelled margins.</x:v>
      </x:c>
      <x:c r="AA3608" s="2" t="str"/>
      <x:c r="AB3608" s="2" t="str">
        <x:v>https://rplumber.ilo.org/data/indicator?format=.csv.gz&amp;id=EMP_TEMP_SEX_EC2_NB_A</x:v>
      </x:c>
    </x:row>
    <x:row r="3609" ht="48" customHeight="1">
      <x:c r="A3609" s="13" t="str">
        <x:v>BGD</x:v>
      </x:c>
      <x:c r="B3609" s="13" t="str">
        <x:v>HJ</x:v>
      </x:c>
      <x:c r="C3609" s="13" t="str">
        <x:v>BGD</x:v>
      </x:c>
      <x:c r="D3609" s="13" t="n">
        <x:v>2024</x:v>
      </x:c>
      <x:c r="E3609" s="13" t="str">
        <x:v>EC2_ISIC4_H53</x:v>
      </x:c>
      <x:c r="F3609" s="18" t="str">
        <x:v>Economic activity (ISIC-Rev.4), 2 digit level: 53 - Postal and courier activities</x:v>
      </x:c>
      <x:c r="G3609" s="21" t="n">
        <x:v>42.927</x:v>
      </x:c>
      <x:c r="H3609" s="22" t="n">
        <x:v>1</x:v>
      </x:c>
      <x:c r="I3609" s="21" t="n">
        <x:f>SUM(G3605:G3615)</x:f>
        <x:v>6810.143999999999</x:v>
      </x:c>
      <x:c r="J3609" s="22" t="n">
        <x:f>G3609/I3609*H3609</x:f>
        <x:v>0.006303390941513131</x:v>
      </x:c>
      <x:c r="K3609" s="13" t="str">
        <x:v>ISIC4:53</x:v>
      </x:c>
      <x:c r="L3609" s="15" t="n">
        <x:f>'Crosswalk'!C53</x:f>
        <x:v>0</x:v>
      </x:c>
      <x:c r="M3609" s="15" t="n">
        <x:f>'Crosswalk'!D53</x:f>
        <x:v>0</x:v>
      </x:c>
      <x:c r="N3609" s="15" t="n">
        <x:f>'Crosswalk'!E53</x:f>
        <x:v>1</x:v>
      </x:c>
      <x:c r="O3609" s="15" t="n">
        <x:f>'Crosswalk'!F53</x:f>
        <x:v>0</x:v>
      </x:c>
      <x:c r="P3609" s="15" t="n">
        <x:f>'Crosswalk'!G53</x:f>
        <x:v>0</x:v>
      </x:c>
      <x:c r="Q3609" s="15" t="n">
        <x:f>'Crosswalk'!H53</x:f>
        <x:v>0</x:v>
      </x:c>
      <x:c r="R3609" s="15" t="n">
        <x:f>'Crosswalk'!I53</x:f>
        <x:v>0</x:v>
      </x:c>
      <x:c r="S3609" s="15" t="n">
        <x:f>'Crosswalk'!J53</x:f>
        <x:v>0</x:v>
      </x:c>
      <x:c r="T3609" s="15" t="n">
        <x:f>'Crosswalk'!K53</x:f>
        <x:v>0</x:v>
      </x:c>
      <x:c r="U3609" s="15" t="n">
        <x:f>'Crosswalk'!L53</x:f>
        <x:v>0</x:v>
      </x:c>
      <x:c r="V3609" s="15" t="n">
        <x:f>'Crosswalk'!M53</x:f>
        <x:v>0</x:v>
      </x:c>
      <x:c r="W3609" s="15" t="n">
        <x:f>'Crosswalk'!N53</x:f>
        <x:v>0</x:v>
      </x:c>
      <x:c r="X3609" s="18" t="str">
        <x:v>LFS - Labour Force Survey</x:v>
      </x:c>
      <x:c r="Y3609" s="13" t="str"/>
      <x:c r="Z3609" s="18" t="str">
        <x:v>National 2024 division composition. Observed national industry detail; used only for composition within 2024 ILO modelled margins.</x:v>
      </x:c>
      <x:c r="AA3609" s="13" t="str"/>
      <x:c r="AB3609" s="13" t="str">
        <x:v>https://rplumber.ilo.org/data/indicator?format=.csv.gz&amp;id=EMP_TEMP_SEX_EC2_NB_A</x:v>
      </x:c>
    </x:row>
    <x:row r="3610" ht="48" customHeight="1">
      <x:c r="A3610" s="2" t="str">
        <x:v>BGD</x:v>
      </x:c>
      <x:c r="B3610" s="2" t="str">
        <x:v>HJ</x:v>
      </x:c>
      <x:c r="C3610" s="2" t="str">
        <x:v>BGD</x:v>
      </x:c>
      <x:c r="D3610" s="2" t="n">
        <x:v>2024</x:v>
      </x:c>
      <x:c r="E3610" s="2" t="str">
        <x:v>EC2_ISIC4_J58</x:v>
      </x:c>
      <x:c r="F3610" s="17" t="str">
        <x:v>Economic activity (ISIC-Rev.4), 2 digit level: 58 - Publishing activities</x:v>
      </x:c>
      <x:c r="G3610" s="19" t="n">
        <x:v>37.454</x:v>
      </x:c>
      <x:c r="H3610" s="20" t="n">
        <x:v>1</x:v>
      </x:c>
      <x:c r="I3610" s="19" t="n">
        <x:f>SUM(G3605:G3615)</x:f>
        <x:v>6810.143999999999</x:v>
      </x:c>
      <x:c r="J3610" s="20" t="n">
        <x:f>G3610/I3610*H3610</x:f>
        <x:v>0.005499736863126536</x:v>
      </x:c>
      <x:c r="K3610" s="2" t="str">
        <x:v>ISIC4:58</x:v>
      </x:c>
      <x:c r="L3610" s="14" t="n">
        <x:f>'Crosswalk'!C56</x:f>
        <x:v>0</x:v>
      </x:c>
      <x:c r="M3610" s="14" t="n">
        <x:f>'Crosswalk'!D56</x:f>
        <x:v>0</x:v>
      </x:c>
      <x:c r="N3610" s="14" t="n">
        <x:f>'Crosswalk'!E56</x:f>
        <x:v>0</x:v>
      </x:c>
      <x:c r="O3610" s="14" t="n">
        <x:f>'Crosswalk'!F56</x:f>
        <x:v>0</x:v>
      </x:c>
      <x:c r="P3610" s="14" t="n">
        <x:f>'Crosswalk'!G56</x:f>
        <x:v>0</x:v>
      </x:c>
      <x:c r="Q3610" s="14" t="n">
        <x:f>'Crosswalk'!H56</x:f>
        <x:v>0</x:v>
      </x:c>
      <x:c r="R3610" s="14" t="n">
        <x:f>'Crosswalk'!I56</x:f>
        <x:v>0</x:v>
      </x:c>
      <x:c r="S3610" s="14" t="n">
        <x:f>'Crosswalk'!J56</x:f>
        <x:v>0.5</x:v>
      </x:c>
      <x:c r="T3610" s="14" t="n">
        <x:f>'Crosswalk'!K56</x:f>
        <x:v>0.5</x:v>
      </x:c>
      <x:c r="U3610" s="14" t="n">
        <x:f>'Crosswalk'!L56</x:f>
        <x:v>0</x:v>
      </x:c>
      <x:c r="V3610" s="14" t="n">
        <x:f>'Crosswalk'!M56</x:f>
        <x:v>0</x:v>
      </x:c>
      <x:c r="W3610" s="14" t="n">
        <x:f>'Crosswalk'!N56</x:f>
        <x:v>0</x:v>
      </x:c>
      <x:c r="X3610" s="17" t="str">
        <x:v>LFS - Labour Force Survey</x:v>
      </x:c>
      <x:c r="Y3610" s="2" t="str"/>
      <x:c r="Z3610" s="17" t="str">
        <x:v>National 2024 division composition. Observed national industry detail; used only for composition within 2024 ILO modelled margins.</x:v>
      </x:c>
      <x:c r="AA3610" s="2" t="str"/>
      <x:c r="AB3610" s="2" t="str">
        <x:v>https://rplumber.ilo.org/data/indicator?format=.csv.gz&amp;id=EMP_TEMP_SEX_EC2_NB_A</x:v>
      </x:c>
    </x:row>
    <x:row r="3611" ht="48" customHeight="1">
      <x:c r="A3611" s="13" t="str">
        <x:v>BGD</x:v>
      </x:c>
      <x:c r="B3611" s="13" t="str">
        <x:v>HJ</x:v>
      </x:c>
      <x:c r="C3611" s="13" t="str">
        <x:v>BGD</x:v>
      </x:c>
      <x:c r="D3611" s="13" t="n">
        <x:v>2024</x:v>
      </x:c>
      <x:c r="E3611" s="13" t="str">
        <x:v>EC2_ISIC4_J59</x:v>
      </x:c>
      <x:c r="F3611" s="18" t="str">
        <x:v>Economic activity (ISIC-Rev.4), 2 digit level: 59 - Motion picture, video and television programme production, sound recording and music publishing activities</x:v>
      </x:c>
      <x:c r="G3611" s="21" t="n">
        <x:v>12.23</x:v>
      </x:c>
      <x:c r="H3611" s="22" t="n">
        <x:v>1</x:v>
      </x:c>
      <x:c r="I3611" s="21" t="n">
        <x:f>SUM(G3605:G3615)</x:f>
        <x:v>6810.143999999999</x:v>
      </x:c>
      <x:c r="J3611" s="22" t="n">
        <x:f>G3611/I3611*H3611</x:f>
        <x:v>0.001795850425482927</x:v>
      </x:c>
      <x:c r="K3611" s="13" t="str">
        <x:v>ISIC4:59</x:v>
      </x:c>
      <x:c r="L3611" s="15" t="n">
        <x:f>'Crosswalk'!C57</x:f>
        <x:v>0</x:v>
      </x:c>
      <x:c r="M3611" s="15" t="n">
        <x:f>'Crosswalk'!D57</x:f>
        <x:v>0</x:v>
      </x:c>
      <x:c r="N3611" s="15" t="n">
        <x:f>'Crosswalk'!E57</x:f>
        <x:v>0</x:v>
      </x:c>
      <x:c r="O3611" s="15" t="n">
        <x:f>'Crosswalk'!F57</x:f>
        <x:v>0</x:v>
      </x:c>
      <x:c r="P3611" s="15" t="n">
        <x:f>'Crosswalk'!G57</x:f>
        <x:v>0</x:v>
      </x:c>
      <x:c r="Q3611" s="15" t="n">
        <x:f>'Crosswalk'!H57</x:f>
        <x:v>0</x:v>
      </x:c>
      <x:c r="R3611" s="15" t="n">
        <x:f>'Crosswalk'!I57</x:f>
        <x:v>0</x:v>
      </x:c>
      <x:c r="S3611" s="15" t="n">
        <x:f>'Crosswalk'!J57</x:f>
        <x:v>0</x:v>
      </x:c>
      <x:c r="T3611" s="15" t="n">
        <x:f>'Crosswalk'!K57</x:f>
        <x:v>1</x:v>
      </x:c>
      <x:c r="U3611" s="15" t="n">
        <x:f>'Crosswalk'!L57</x:f>
        <x:v>0</x:v>
      </x:c>
      <x:c r="V3611" s="15" t="n">
        <x:f>'Crosswalk'!M57</x:f>
        <x:v>0</x:v>
      </x:c>
      <x:c r="W3611" s="15" t="n">
        <x:f>'Crosswalk'!N57</x:f>
        <x:v>0</x:v>
      </x:c>
      <x:c r="X3611" s="18" t="str">
        <x:v>LFS - Labour Force Survey</x:v>
      </x:c>
      <x:c r="Y3611" s="13" t="str"/>
      <x:c r="Z3611" s="18" t="str">
        <x:v>National 2024 division composition. Observed national industry detail; used only for composition within 2024 ILO modelled margins.</x:v>
      </x:c>
      <x:c r="AA3611" s="13" t="str"/>
      <x:c r="AB3611" s="13" t="str">
        <x:v>https://rplumber.ilo.org/data/indicator?format=.csv.gz&amp;id=EMP_TEMP_SEX_EC2_NB_A</x:v>
      </x:c>
    </x:row>
    <x:row r="3612" ht="48" customHeight="1">
      <x:c r="A3612" s="2" t="str">
        <x:v>BGD</x:v>
      </x:c>
      <x:c r="B3612" s="2" t="str">
        <x:v>HJ</x:v>
      </x:c>
      <x:c r="C3612" s="2" t="str">
        <x:v>BGD</x:v>
      </x:c>
      <x:c r="D3612" s="2" t="n">
        <x:v>2024</x:v>
      </x:c>
      <x:c r="E3612" s="2" t="str">
        <x:v>EC2_ISIC4_J60</x:v>
      </x:c>
      <x:c r="F3612" s="17" t="str">
        <x:v>Economic activity (ISIC-Rev.4), 2 digit level: 60 - Programming and broadcasting activities</x:v>
      </x:c>
      <x:c r="G3612" s="19" t="n">
        <x:v>5.019</x:v>
      </x:c>
      <x:c r="H3612" s="20" t="n">
        <x:v>1</x:v>
      </x:c>
      <x:c r="I3612" s="19" t="n">
        <x:f>SUM(G3605:G3615)</x:f>
        <x:v>6810.143999999999</x:v>
      </x:c>
      <x:c r="J3612" s="20" t="n">
        <x:f>G3612/I3612*H3612</x:f>
        <x:v>0.0007369888213817506</x:v>
      </x:c>
      <x:c r="K3612" s="2" t="str">
        <x:v>ISIC4:60</x:v>
      </x:c>
      <x:c r="L3612" s="14" t="n">
        <x:f>'Crosswalk'!C58</x:f>
        <x:v>0</x:v>
      </x:c>
      <x:c r="M3612" s="14" t="n">
        <x:f>'Crosswalk'!D58</x:f>
        <x:v>0</x:v>
      </x:c>
      <x:c r="N3612" s="14" t="n">
        <x:f>'Crosswalk'!E58</x:f>
        <x:v>0</x:v>
      </x:c>
      <x:c r="O3612" s="14" t="n">
        <x:f>'Crosswalk'!F58</x:f>
        <x:v>0</x:v>
      </x:c>
      <x:c r="P3612" s="14" t="n">
        <x:f>'Crosswalk'!G58</x:f>
        <x:v>0</x:v>
      </x:c>
      <x:c r="Q3612" s="14" t="n">
        <x:f>'Crosswalk'!H58</x:f>
        <x:v>0</x:v>
      </x:c>
      <x:c r="R3612" s="14" t="n">
        <x:f>'Crosswalk'!I58</x:f>
        <x:v>0</x:v>
      </x:c>
      <x:c r="S3612" s="14" t="n">
        <x:f>'Crosswalk'!J58</x:f>
        <x:v>0</x:v>
      </x:c>
      <x:c r="T3612" s="14" t="n">
        <x:f>'Crosswalk'!K58</x:f>
        <x:v>1</x:v>
      </x:c>
      <x:c r="U3612" s="14" t="n">
        <x:f>'Crosswalk'!L58</x:f>
        <x:v>0</x:v>
      </x:c>
      <x:c r="V3612" s="14" t="n">
        <x:f>'Crosswalk'!M58</x:f>
        <x:v>0</x:v>
      </x:c>
      <x:c r="W3612" s="14" t="n">
        <x:f>'Crosswalk'!N58</x:f>
        <x:v>0</x:v>
      </x:c>
      <x:c r="X3612" s="17" t="str">
        <x:v>LFS - Labour Force Survey</x:v>
      </x:c>
      <x:c r="Y3612" s="2" t="str"/>
      <x:c r="Z3612" s="17" t="str">
        <x:v>National 2024 division composition. Observed national industry detail; used only for composition within 2024 ILO modelled margins.</x:v>
      </x:c>
      <x:c r="AA3612" s="2" t="str"/>
      <x:c r="AB3612" s="2" t="str">
        <x:v>https://rplumber.ilo.org/data/indicator?format=.csv.gz&amp;id=EMP_TEMP_SEX_EC2_NB_A</x:v>
      </x:c>
    </x:row>
    <x:row r="3613" ht="48" customHeight="1">
      <x:c r="A3613" s="13" t="str">
        <x:v>BGD</x:v>
      </x:c>
      <x:c r="B3613" s="13" t="str">
        <x:v>HJ</x:v>
      </x:c>
      <x:c r="C3613" s="13" t="str">
        <x:v>BGD</x:v>
      </x:c>
      <x:c r="D3613" s="13" t="n">
        <x:v>2024</x:v>
      </x:c>
      <x:c r="E3613" s="13" t="str">
        <x:v>EC2_ISIC4_J61</x:v>
      </x:c>
      <x:c r="F3613" s="18" t="str">
        <x:v>Economic activity (ISIC-Rev.4), 2 digit level: 61 - Telecommunications</x:v>
      </x:c>
      <x:c r="G3613" s="21" t="n">
        <x:v>132.684</x:v>
      </x:c>
      <x:c r="H3613" s="22" t="n">
        <x:v>1</x:v>
      </x:c>
      <x:c r="I3613" s="21" t="n">
        <x:f>SUM(G3605:G3615)</x:f>
        <x:v>6810.143999999999</x:v>
      </x:c>
      <x:c r="J3613" s="22" t="n">
        <x:f>G3613/I3613*H3613</x:f>
        <x:v>0.019483288459098663</x:v>
      </x:c>
      <x:c r="K3613" s="13" t="str">
        <x:v>ISIC4:61</x:v>
      </x:c>
      <x:c r="L3613" s="15" t="n">
        <x:f>'Crosswalk'!C59</x:f>
        <x:v>0</x:v>
      </x:c>
      <x:c r="M3613" s="15" t="n">
        <x:f>'Crosswalk'!D59</x:f>
        <x:v>0</x:v>
      </x:c>
      <x:c r="N3613" s="15" t="n">
        <x:f>'Crosswalk'!E59</x:f>
        <x:v>0</x:v>
      </x:c>
      <x:c r="O3613" s="15" t="n">
        <x:f>'Crosswalk'!F59</x:f>
        <x:v>0</x:v>
      </x:c>
      <x:c r="P3613" s="15" t="n">
        <x:f>'Crosswalk'!G59</x:f>
        <x:v>0</x:v>
      </x:c>
      <x:c r="Q3613" s="15" t="n">
        <x:f>'Crosswalk'!H59</x:f>
        <x:v>0</x:v>
      </x:c>
      <x:c r="R3613" s="15" t="n">
        <x:f>'Crosswalk'!I59</x:f>
        <x:v>0</x:v>
      </x:c>
      <x:c r="S3613" s="15" t="n">
        <x:f>'Crosswalk'!J59</x:f>
        <x:v>0</x:v>
      </x:c>
      <x:c r="T3613" s="15" t="n">
        <x:f>'Crosswalk'!K59</x:f>
        <x:v>1</x:v>
      </x:c>
      <x:c r="U3613" s="15" t="n">
        <x:f>'Crosswalk'!L59</x:f>
        <x:v>0</x:v>
      </x:c>
      <x:c r="V3613" s="15" t="n">
        <x:f>'Crosswalk'!M59</x:f>
        <x:v>0</x:v>
      </x:c>
      <x:c r="W3613" s="15" t="n">
        <x:f>'Crosswalk'!N59</x:f>
        <x:v>0</x:v>
      </x:c>
      <x:c r="X3613" s="18" t="str">
        <x:v>LFS - Labour Force Survey</x:v>
      </x:c>
      <x:c r="Y3613" s="13" t="str"/>
      <x:c r="Z3613" s="18" t="str">
        <x:v>National 2024 division composition. Observed national industry detail; used only for composition within 2024 ILO modelled margins.</x:v>
      </x:c>
      <x:c r="AA3613" s="13" t="str"/>
      <x:c r="AB3613" s="13" t="str">
        <x:v>https://rplumber.ilo.org/data/indicator?format=.csv.gz&amp;id=EMP_TEMP_SEX_EC2_NB_A</x:v>
      </x:c>
    </x:row>
    <x:row r="3614" ht="48" customHeight="1">
      <x:c r="A3614" s="2" t="str">
        <x:v>BGD</x:v>
      </x:c>
      <x:c r="B3614" s="2" t="str">
        <x:v>HJ</x:v>
      </x:c>
      <x:c r="C3614" s="2" t="str">
        <x:v>BGD</x:v>
      </x:c>
      <x:c r="D3614" s="2" t="n">
        <x:v>2024</x:v>
      </x:c>
      <x:c r="E3614" s="2" t="str">
        <x:v>EC2_ISIC4_J62</x:v>
      </x:c>
      <x:c r="F3614" s="17" t="str">
        <x:v>Economic activity (ISIC-Rev.4), 2 digit level: 62 - Computer programming, consultancy and related activities</x:v>
      </x:c>
      <x:c r="G3614" s="19" t="n">
        <x:v>52.202</x:v>
      </x:c>
      <x:c r="H3614" s="20" t="n">
        <x:v>1</x:v>
      </x:c>
      <x:c r="I3614" s="19" t="n">
        <x:f>SUM(G3605:G3615)</x:f>
        <x:v>6810.143999999999</x:v>
      </x:c>
      <x:c r="J3614" s="20" t="n">
        <x:f>G3614/I3614*H3614</x:f>
        <x:v>0.007665329837372015</x:v>
      </x:c>
      <x:c r="K3614" s="2" t="str">
        <x:v>ISIC4:62</x:v>
      </x:c>
      <x:c r="L3614" s="14" t="n">
        <x:f>'Crosswalk'!C60</x:f>
        <x:v>0</x:v>
      </x:c>
      <x:c r="M3614" s="14" t="n">
        <x:f>'Crosswalk'!D60</x:f>
        <x:v>0</x:v>
      </x:c>
      <x:c r="N3614" s="14" t="n">
        <x:f>'Crosswalk'!E60</x:f>
        <x:v>0</x:v>
      </x:c>
      <x:c r="O3614" s="14" t="n">
        <x:f>'Crosswalk'!F60</x:f>
        <x:v>0</x:v>
      </x:c>
      <x:c r="P3614" s="14" t="n">
        <x:f>'Crosswalk'!G60</x:f>
        <x:v>0</x:v>
      </x:c>
      <x:c r="Q3614" s="14" t="n">
        <x:f>'Crosswalk'!H60</x:f>
        <x:v>0</x:v>
      </x:c>
      <x:c r="R3614" s="14" t="n">
        <x:f>'Crosswalk'!I60</x:f>
        <x:v>0</x:v>
      </x:c>
      <x:c r="S3614" s="14" t="n">
        <x:f>'Crosswalk'!J60</x:f>
        <x:v>1</x:v>
      </x:c>
      <x:c r="T3614" s="14" t="n">
        <x:f>'Crosswalk'!K60</x:f>
        <x:v>0</x:v>
      </x:c>
      <x:c r="U3614" s="14" t="n">
        <x:f>'Crosswalk'!L60</x:f>
        <x:v>0</x:v>
      </x:c>
      <x:c r="V3614" s="14" t="n">
        <x:f>'Crosswalk'!M60</x:f>
        <x:v>0</x:v>
      </x:c>
      <x:c r="W3614" s="14" t="n">
        <x:f>'Crosswalk'!N60</x:f>
        <x:v>0</x:v>
      </x:c>
      <x:c r="X3614" s="17" t="str">
        <x:v>LFS - Labour Force Survey</x:v>
      </x:c>
      <x:c r="Y3614" s="2" t="str"/>
      <x:c r="Z3614" s="17" t="str">
        <x:v>National 2024 division composition. Observed national industry detail; used only for composition within 2024 ILO modelled margins.</x:v>
      </x:c>
      <x:c r="AA3614" s="2" t="str"/>
      <x:c r="AB3614" s="2" t="str">
        <x:v>https://rplumber.ilo.org/data/indicator?format=.csv.gz&amp;id=EMP_TEMP_SEX_EC2_NB_A</x:v>
      </x:c>
    </x:row>
    <x:row r="3615" ht="48" customHeight="1">
      <x:c r="A3615" s="13" t="str">
        <x:v>BGD</x:v>
      </x:c>
      <x:c r="B3615" s="13" t="str">
        <x:v>HJ</x:v>
      </x:c>
      <x:c r="C3615" s="13" t="str">
        <x:v>BGD</x:v>
      </x:c>
      <x:c r="D3615" s="13" t="n">
        <x:v>2024</x:v>
      </x:c>
      <x:c r="E3615" s="13" t="str">
        <x:v>EC2_ISIC4_J63</x:v>
      </x:c>
      <x:c r="F3615" s="18" t="str">
        <x:v>Economic activity (ISIC-Rev.4), 2 digit level: 63 - Information service activities</x:v>
      </x:c>
      <x:c r="G3615" s="21" t="n">
        <x:v>17.644</x:v>
      </x:c>
      <x:c r="H3615" s="22" t="n">
        <x:v>1</x:v>
      </x:c>
      <x:c r="I3615" s="21" t="n">
        <x:f>SUM(G3605:G3615)</x:f>
        <x:v>6810.143999999999</x:v>
      </x:c>
      <x:c r="J3615" s="22" t="n">
        <x:f>G3615/I3615*H3615</x:f>
        <x:v>0.002590840957254355</x:v>
      </x:c>
      <x:c r="K3615" s="13" t="str">
        <x:v>ISIC4:63</x:v>
      </x:c>
      <x:c r="L3615" s="15" t="n">
        <x:f>'Crosswalk'!C61</x:f>
        <x:v>0</x:v>
      </x:c>
      <x:c r="M3615" s="15" t="n">
        <x:f>'Crosswalk'!D61</x:f>
        <x:v>0</x:v>
      </x:c>
      <x:c r="N3615" s="15" t="n">
        <x:f>'Crosswalk'!E61</x:f>
        <x:v>0</x:v>
      </x:c>
      <x:c r="O3615" s="15" t="n">
        <x:f>'Crosswalk'!F61</x:f>
        <x:v>0</x:v>
      </x:c>
      <x:c r="P3615" s="15" t="n">
        <x:f>'Crosswalk'!G61</x:f>
        <x:v>0</x:v>
      </x:c>
      <x:c r="Q3615" s="15" t="n">
        <x:f>'Crosswalk'!H61</x:f>
        <x:v>0</x:v>
      </x:c>
      <x:c r="R3615" s="15" t="n">
        <x:f>'Crosswalk'!I61</x:f>
        <x:v>0</x:v>
      </x:c>
      <x:c r="S3615" s="15" t="n">
        <x:f>'Crosswalk'!J61</x:f>
        <x:v>0.7</x:v>
      </x:c>
      <x:c r="T3615" s="15" t="n">
        <x:f>'Crosswalk'!K61</x:f>
        <x:v>0.3</x:v>
      </x:c>
      <x:c r="U3615" s="15" t="n">
        <x:f>'Crosswalk'!L61</x:f>
        <x:v>0</x:v>
      </x:c>
      <x:c r="V3615" s="15" t="n">
        <x:f>'Crosswalk'!M61</x:f>
        <x:v>0</x:v>
      </x:c>
      <x:c r="W3615" s="15" t="n">
        <x:f>'Crosswalk'!N61</x:f>
        <x:v>0</x:v>
      </x:c>
      <x:c r="X3615" s="18" t="str">
        <x:v>LFS - Labour Force Survey</x:v>
      </x:c>
      <x:c r="Y3615" s="13" t="str"/>
      <x:c r="Z3615" s="18" t="str">
        <x:v>National 2024 division composition. Observed national industry detail; used only for composition within 2024 ILO modelled margins.</x:v>
      </x:c>
      <x:c r="AA3615" s="13" t="str"/>
      <x:c r="AB3615" s="13" t="str">
        <x:v>https://rplumber.ilo.org/data/indicator?format=.csv.gz&amp;id=EMP_TEMP_SEX_EC2_NB_A</x:v>
      </x:c>
    </x:row>
    <x:row r="3616" ht="48" customHeight="1">
      <x:c r="A3616" s="2" t="str">
        <x:v>BGD</x:v>
      </x:c>
      <x:c r="B3616" s="2" t="str">
        <x:v>I</x:v>
      </x:c>
      <x:c r="C3616" s="2" t="str">
        <x:v>BGD</x:v>
      </x:c>
      <x:c r="D3616" s="2" t="n">
        <x:v>2024</x:v>
      </x:c>
      <x:c r="E3616" s="2" t="str">
        <x:v>EC2_ISIC4_I55</x:v>
      </x:c>
      <x:c r="F3616" s="17" t="str">
        <x:v>Economic activity (ISIC-Rev.4), 2 digit level: 55 - Accommodation</x:v>
      </x:c>
      <x:c r="G3616" s="19" t="n">
        <x:v>65.442</x:v>
      </x:c>
      <x:c r="H3616" s="20" t="n">
        <x:v>1</x:v>
      </x:c>
      <x:c r="I3616" s="19" t="n">
        <x:f>SUM(G3616:G3617)</x:f>
        <x:v>1608.685</x:v>
      </x:c>
      <x:c r="J3616" s="20" t="n">
        <x:f>G3616/I3616*H3616</x:f>
        <x:v>0.04068043153258717</x:v>
      </x:c>
      <x:c r="K3616" s="2" t="str">
        <x:v>ISIC4:55</x:v>
      </x:c>
      <x:c r="L3616" s="14" t="n">
        <x:f>'Crosswalk'!C54</x:f>
        <x:v>0</x:v>
      </x:c>
      <x:c r="M3616" s="14" t="n">
        <x:f>'Crosswalk'!D54</x:f>
        <x:v>0</x:v>
      </x:c>
      <x:c r="N3616" s="14" t="n">
        <x:f>'Crosswalk'!E54</x:f>
        <x:v>0</x:v>
      </x:c>
      <x:c r="O3616" s="14" t="n">
        <x:f>'Crosswalk'!F54</x:f>
        <x:v>1</x:v>
      </x:c>
      <x:c r="P3616" s="14" t="n">
        <x:f>'Crosswalk'!G54</x:f>
        <x:v>0</x:v>
      </x:c>
      <x:c r="Q3616" s="14" t="n">
        <x:f>'Crosswalk'!H54</x:f>
        <x:v>0</x:v>
      </x:c>
      <x:c r="R3616" s="14" t="n">
        <x:f>'Crosswalk'!I54</x:f>
        <x:v>0</x:v>
      </x:c>
      <x:c r="S3616" s="14" t="n">
        <x:f>'Crosswalk'!J54</x:f>
        <x:v>0</x:v>
      </x:c>
      <x:c r="T3616" s="14" t="n">
        <x:f>'Crosswalk'!K54</x:f>
        <x:v>0</x:v>
      </x:c>
      <x:c r="U3616" s="14" t="n">
        <x:f>'Crosswalk'!L54</x:f>
        <x:v>0</x:v>
      </x:c>
      <x:c r="V3616" s="14" t="n">
        <x:f>'Crosswalk'!M54</x:f>
        <x:v>0</x:v>
      </x:c>
      <x:c r="W3616" s="14" t="n">
        <x:f>'Crosswalk'!N54</x:f>
        <x:v>0</x:v>
      </x:c>
      <x:c r="X3616" s="17" t="str">
        <x:v>LFS - Labour Force Survey</x:v>
      </x:c>
      <x:c r="Y3616" s="2" t="str"/>
      <x:c r="Z3616" s="17" t="str">
        <x:v>National 2024 division composition. Observed national industry detail; used only for composition within 2024 ILO modelled margins.</x:v>
      </x:c>
      <x:c r="AA3616" s="2" t="str"/>
      <x:c r="AB3616" s="2" t="str">
        <x:v>https://rplumber.ilo.org/data/indicator?format=.csv.gz&amp;id=EMP_TEMP_SEX_EC2_NB_A</x:v>
      </x:c>
    </x:row>
    <x:row r="3617" ht="48" customHeight="1">
      <x:c r="A3617" s="13" t="str">
        <x:v>BGD</x:v>
      </x:c>
      <x:c r="B3617" s="13" t="str">
        <x:v>I</x:v>
      </x:c>
      <x:c r="C3617" s="13" t="str">
        <x:v>BGD</x:v>
      </x:c>
      <x:c r="D3617" s="13" t="n">
        <x:v>2024</x:v>
      </x:c>
      <x:c r="E3617" s="13" t="str">
        <x:v>EC2_ISIC4_I56</x:v>
      </x:c>
      <x:c r="F3617" s="18" t="str">
        <x:v>Economic activity (ISIC-Rev.4), 2 digit level: 56 - Food and beverage service activities</x:v>
      </x:c>
      <x:c r="G3617" s="21" t="n">
        <x:v>1543.243</x:v>
      </x:c>
      <x:c r="H3617" s="22" t="n">
        <x:v>1</x:v>
      </x:c>
      <x:c r="I3617" s="21" t="n">
        <x:f>SUM(G3616:G3617)</x:f>
        <x:v>1608.685</x:v>
      </x:c>
      <x:c r="J3617" s="22" t="n">
        <x:f>G3617/I3617*H3617</x:f>
        <x:v>0.9593195684674128</x:v>
      </x:c>
      <x:c r="K3617" s="13" t="str">
        <x:v>ISIC4:56</x:v>
      </x:c>
      <x:c r="L3617" s="15" t="n">
        <x:f>'Crosswalk'!C55</x:f>
        <x:v>0</x:v>
      </x:c>
      <x:c r="M3617" s="15" t="n">
        <x:f>'Crosswalk'!D55</x:f>
        <x:v>0</x:v>
      </x:c>
      <x:c r="N3617" s="15" t="n">
        <x:f>'Crosswalk'!E55</x:f>
        <x:v>0</x:v>
      </x:c>
      <x:c r="O3617" s="15" t="n">
        <x:f>'Crosswalk'!F55</x:f>
        <x:v>1</x:v>
      </x:c>
      <x:c r="P3617" s="15" t="n">
        <x:f>'Crosswalk'!G55</x:f>
        <x:v>0</x:v>
      </x:c>
      <x:c r="Q3617" s="15" t="n">
        <x:f>'Crosswalk'!H55</x:f>
        <x:v>0</x:v>
      </x:c>
      <x:c r="R3617" s="15" t="n">
        <x:f>'Crosswalk'!I55</x:f>
        <x:v>0</x:v>
      </x:c>
      <x:c r="S3617" s="15" t="n">
        <x:f>'Crosswalk'!J55</x:f>
        <x:v>0</x:v>
      </x:c>
      <x:c r="T3617" s="15" t="n">
        <x:f>'Crosswalk'!K55</x:f>
        <x:v>0</x:v>
      </x:c>
      <x:c r="U3617" s="15" t="n">
        <x:f>'Crosswalk'!L55</x:f>
        <x:v>0</x:v>
      </x:c>
      <x:c r="V3617" s="15" t="n">
        <x:f>'Crosswalk'!M55</x:f>
        <x:v>0</x:v>
      </x:c>
      <x:c r="W3617" s="15" t="n">
        <x:f>'Crosswalk'!N55</x:f>
        <x:v>0</x:v>
      </x:c>
      <x:c r="X3617" s="18" t="str">
        <x:v>LFS - Labour Force Survey</x:v>
      </x:c>
      <x:c r="Y3617" s="13" t="str"/>
      <x:c r="Z3617" s="18" t="str">
        <x:v>National 2024 division composition. Observed national industry detail; used only for composition within 2024 ILO modelled margins.</x:v>
      </x:c>
      <x:c r="AA3617" s="13" t="str"/>
      <x:c r="AB3617" s="13" t="str">
        <x:v>https://rplumber.ilo.org/data/indicator?format=.csv.gz&amp;id=EMP_TEMP_SEX_EC2_NB_A</x:v>
      </x:c>
    </x:row>
    <x:row r="3618" ht="48" customHeight="1">
      <x:c r="A3618" s="2" t="str">
        <x:v>BGD</x:v>
      </x:c>
      <x:c r="B3618" s="2" t="str">
        <x:v>K</x:v>
      </x:c>
      <x:c r="C3618" s="2" t="str">
        <x:v>BGD</x:v>
      </x:c>
      <x:c r="D3618" s="2" t="n">
        <x:v>2024</x:v>
      </x:c>
      <x:c r="E3618" s="2" t="str">
        <x:v>EC2_ISIC4_K64</x:v>
      </x:c>
      <x:c r="F3618" s="17" t="str">
        <x:v>Economic activity (ISIC-Rev.4), 2 digit level: 64 - Financial service activities, except insurance and pension funding</x:v>
      </x:c>
      <x:c r="G3618" s="19" t="n">
        <x:v>419.678</x:v>
      </x:c>
      <x:c r="H3618" s="20" t="n">
        <x:v>1</x:v>
      </x:c>
      <x:c r="I3618" s="19" t="n">
        <x:f>SUM(G3618:G3620)</x:f>
        <x:v>489.21000000000004</x:v>
      </x:c>
      <x:c r="J3618" s="20" t="n">
        <x:f>G3618/I3618*H3618</x:f>
        <x:v>0.857868808895975</x:v>
      </x:c>
      <x:c r="K3618" s="2" t="str">
        <x:v>ISIC4:64</x:v>
      </x:c>
      <x:c r="L3618" s="14" t="n">
        <x:f>'Crosswalk'!C62</x:f>
        <x:v>0</x:v>
      </x:c>
      <x:c r="M3618" s="14" t="n">
        <x:f>'Crosswalk'!D62</x:f>
        <x:v>0</x:v>
      </x:c>
      <x:c r="N3618" s="14" t="n">
        <x:f>'Crosswalk'!E62</x:f>
        <x:v>0</x:v>
      </x:c>
      <x:c r="O3618" s="14" t="n">
        <x:f>'Crosswalk'!F62</x:f>
        <x:v>0</x:v>
      </x:c>
      <x:c r="P3618" s="14" t="n">
        <x:f>'Crosswalk'!G62</x:f>
        <x:v>0</x:v>
      </x:c>
      <x:c r="Q3618" s="14" t="n">
        <x:f>'Crosswalk'!H62</x:f>
        <x:v>0</x:v>
      </x:c>
      <x:c r="R3618" s="14" t="n">
        <x:f>'Crosswalk'!I62</x:f>
        <x:v>1</x:v>
      </x:c>
      <x:c r="S3618" s="14" t="n">
        <x:f>'Crosswalk'!J62</x:f>
        <x:v>0</x:v>
      </x:c>
      <x:c r="T3618" s="14" t="n">
        <x:f>'Crosswalk'!K62</x:f>
        <x:v>0</x:v>
      </x:c>
      <x:c r="U3618" s="14" t="n">
        <x:f>'Crosswalk'!L62</x:f>
        <x:v>0</x:v>
      </x:c>
      <x:c r="V3618" s="14" t="n">
        <x:f>'Crosswalk'!M62</x:f>
        <x:v>0</x:v>
      </x:c>
      <x:c r="W3618" s="14" t="n">
        <x:f>'Crosswalk'!N62</x:f>
        <x:v>0</x:v>
      </x:c>
      <x:c r="X3618" s="17" t="str">
        <x:v>LFS - Labour Force Survey</x:v>
      </x:c>
      <x:c r="Y3618" s="2" t="str"/>
      <x:c r="Z3618" s="17" t="str">
        <x:v>National 2024 division composition. Observed national industry detail; used only for composition within 2024 ILO modelled margins.</x:v>
      </x:c>
      <x:c r="AA3618" s="2" t="str"/>
      <x:c r="AB3618" s="2" t="str">
        <x:v>https://rplumber.ilo.org/data/indicator?format=.csv.gz&amp;id=EMP_TEMP_SEX_EC2_NB_A</x:v>
      </x:c>
    </x:row>
    <x:row r="3619" ht="48" customHeight="1">
      <x:c r="A3619" s="13" t="str">
        <x:v>BGD</x:v>
      </x:c>
      <x:c r="B3619" s="13" t="str">
        <x:v>K</x:v>
      </x:c>
      <x:c r="C3619" s="13" t="str">
        <x:v>BGD</x:v>
      </x:c>
      <x:c r="D3619" s="13" t="n">
        <x:v>2024</x:v>
      </x:c>
      <x:c r="E3619" s="13" t="str">
        <x:v>EC2_ISIC4_K65</x:v>
      </x:c>
      <x:c r="F3619" s="18" t="str">
        <x:v>Economic activity (ISIC-Rev.4), 2 digit level: 65 - Insurance, reinsurance and pension funding, except compulsory social security</x:v>
      </x:c>
      <x:c r="G3619" s="21" t="n">
        <x:v>40.845</x:v>
      </x:c>
      <x:c r="H3619" s="22" t="n">
        <x:v>1</x:v>
      </x:c>
      <x:c r="I3619" s="21" t="n">
        <x:f>SUM(G3618:G3620)</x:f>
        <x:v>489.21000000000004</x:v>
      </x:c>
      <x:c r="J3619" s="22" t="n">
        <x:f>G3619/I3619*H3619</x:f>
        <x:v>0.08349175200833997</x:v>
      </x:c>
      <x:c r="K3619" s="13" t="str">
        <x:v>ISIC4:65</x:v>
      </x:c>
      <x:c r="L3619" s="15" t="n">
        <x:f>'Crosswalk'!C63</x:f>
        <x:v>0</x:v>
      </x:c>
      <x:c r="M3619" s="15" t="n">
        <x:f>'Crosswalk'!D63</x:f>
        <x:v>0</x:v>
      </x:c>
      <x:c r="N3619" s="15" t="n">
        <x:f>'Crosswalk'!E63</x:f>
        <x:v>0</x:v>
      </x:c>
      <x:c r="O3619" s="15" t="n">
        <x:f>'Crosswalk'!F63</x:f>
        <x:v>0</x:v>
      </x:c>
      <x:c r="P3619" s="15" t="n">
        <x:f>'Crosswalk'!G63</x:f>
        <x:v>0</x:v>
      </x:c>
      <x:c r="Q3619" s="15" t="n">
        <x:f>'Crosswalk'!H63</x:f>
        <x:v>0</x:v>
      </x:c>
      <x:c r="R3619" s="15" t="n">
        <x:f>'Crosswalk'!I63</x:f>
        <x:v>1</x:v>
      </x:c>
      <x:c r="S3619" s="15" t="n">
        <x:f>'Crosswalk'!J63</x:f>
        <x:v>0</x:v>
      </x:c>
      <x:c r="T3619" s="15" t="n">
        <x:f>'Crosswalk'!K63</x:f>
        <x:v>0</x:v>
      </x:c>
      <x:c r="U3619" s="15" t="n">
        <x:f>'Crosswalk'!L63</x:f>
        <x:v>0</x:v>
      </x:c>
      <x:c r="V3619" s="15" t="n">
        <x:f>'Crosswalk'!M63</x:f>
        <x:v>0</x:v>
      </x:c>
      <x:c r="W3619" s="15" t="n">
        <x:f>'Crosswalk'!N63</x:f>
        <x:v>0</x:v>
      </x:c>
      <x:c r="X3619" s="18" t="str">
        <x:v>LFS - Labour Force Survey</x:v>
      </x:c>
      <x:c r="Y3619" s="13" t="str"/>
      <x:c r="Z3619" s="18" t="str">
        <x:v>National 2024 division composition. Observed national industry detail; used only for composition within 2024 ILO modelled margins.</x:v>
      </x:c>
      <x:c r="AA3619" s="13" t="str"/>
      <x:c r="AB3619" s="13" t="str">
        <x:v>https://rplumber.ilo.org/data/indicator?format=.csv.gz&amp;id=EMP_TEMP_SEX_EC2_NB_A</x:v>
      </x:c>
    </x:row>
    <x:row r="3620" ht="48" customHeight="1">
      <x:c r="A3620" s="2" t="str">
        <x:v>BGD</x:v>
      </x:c>
      <x:c r="B3620" s="2" t="str">
        <x:v>K</x:v>
      </x:c>
      <x:c r="C3620" s="2" t="str">
        <x:v>BGD</x:v>
      </x:c>
      <x:c r="D3620" s="2" t="n">
        <x:v>2024</x:v>
      </x:c>
      <x:c r="E3620" s="2" t="str">
        <x:v>EC2_ISIC4_K66</x:v>
      </x:c>
      <x:c r="F3620" s="17" t="str">
        <x:v>Economic activity (ISIC-Rev.4), 2 digit level: 66 - Activities auxiliary to financial service and insurance activities</x:v>
      </x:c>
      <x:c r="G3620" s="19" t="n">
        <x:v>28.687</x:v>
      </x:c>
      <x:c r="H3620" s="20" t="n">
        <x:v>1</x:v>
      </x:c>
      <x:c r="I3620" s="19" t="n">
        <x:f>SUM(G3618:G3620)</x:f>
        <x:v>489.21000000000004</x:v>
      </x:c>
      <x:c r="J3620" s="20" t="n">
        <x:f>G3620/I3620*H3620</x:f>
        <x:v>0.05863943909568488</x:v>
      </x:c>
      <x:c r="K3620" s="2" t="str">
        <x:v>ISIC4:66</x:v>
      </x:c>
      <x:c r="L3620" s="14" t="n">
        <x:f>'Crosswalk'!C64</x:f>
        <x:v>0</x:v>
      </x:c>
      <x:c r="M3620" s="14" t="n">
        <x:f>'Crosswalk'!D64</x:f>
        <x:v>0</x:v>
      </x:c>
      <x:c r="N3620" s="14" t="n">
        <x:f>'Crosswalk'!E64</x:f>
        <x:v>0</x:v>
      </x:c>
      <x:c r="O3620" s="14" t="n">
        <x:f>'Crosswalk'!F64</x:f>
        <x:v>0</x:v>
      </x:c>
      <x:c r="P3620" s="14" t="n">
        <x:f>'Crosswalk'!G64</x:f>
        <x:v>0</x:v>
      </x:c>
      <x:c r="Q3620" s="14" t="n">
        <x:f>'Crosswalk'!H64</x:f>
        <x:v>0</x:v>
      </x:c>
      <x:c r="R3620" s="14" t="n">
        <x:f>'Crosswalk'!I64</x:f>
        <x:v>1</x:v>
      </x:c>
      <x:c r="S3620" s="14" t="n">
        <x:f>'Crosswalk'!J64</x:f>
        <x:v>0</x:v>
      </x:c>
      <x:c r="T3620" s="14" t="n">
        <x:f>'Crosswalk'!K64</x:f>
        <x:v>0</x:v>
      </x:c>
      <x:c r="U3620" s="14" t="n">
        <x:f>'Crosswalk'!L64</x:f>
        <x:v>0</x:v>
      </x:c>
      <x:c r="V3620" s="14" t="n">
        <x:f>'Crosswalk'!M64</x:f>
        <x:v>0</x:v>
      </x:c>
      <x:c r="W3620" s="14" t="n">
        <x:f>'Crosswalk'!N64</x:f>
        <x:v>0</x:v>
      </x:c>
      <x:c r="X3620" s="17" t="str">
        <x:v>LFS - Labour Force Survey</x:v>
      </x:c>
      <x:c r="Y3620" s="2" t="str"/>
      <x:c r="Z3620" s="17" t="str">
        <x:v>National 2024 division composition. Observed national industry detail; used only for composition within 2024 ILO modelled margins.</x:v>
      </x:c>
      <x:c r="AA3620" s="2" t="str"/>
      <x:c r="AB3620" s="2" t="str">
        <x:v>https://rplumber.ilo.org/data/indicator?format=.csv.gz&amp;id=EMP_TEMP_SEX_EC2_NB_A</x:v>
      </x:c>
    </x:row>
    <x:row r="3621" ht="48" customHeight="1">
      <x:c r="A3621" s="13" t="str">
        <x:v>BGD</x:v>
      </x:c>
      <x:c r="B3621" s="13" t="str">
        <x:v>LMN</x:v>
      </x:c>
      <x:c r="C3621" s="13" t="str">
        <x:v>BGD</x:v>
      </x:c>
      <x:c r="D3621" s="13" t="n">
        <x:v>2024</x:v>
      </x:c>
      <x:c r="E3621" s="13" t="str">
        <x:v>EC2_ISIC4_L68</x:v>
      </x:c>
      <x:c r="F3621" s="18" t="str">
        <x:v>Economic activity (ISIC-Rev.4), 2 digit level: 68 - Real estate activities</x:v>
      </x:c>
      <x:c r="G3621" s="21" t="n">
        <x:v>115.991</x:v>
      </x:c>
      <x:c r="H3621" s="22" t="n">
        <x:v>1</x:v>
      </x:c>
      <x:c r="I3621" s="21" t="n">
        <x:f>SUM(G3621:G3632)</x:f>
        <x:v>861.1049999999999</x:v>
      </x:c>
      <x:c r="J3621" s="22" t="n">
        <x:f>G3621/I3621*H3621</x:f>
        <x:v>0.1347001817432253</x:v>
      </x:c>
      <x:c r="K3621" s="13" t="str">
        <x:v>ISIC4:68</x:v>
      </x:c>
      <x:c r="L3621" s="15" t="n">
        <x:f>'Crosswalk'!C65</x:f>
        <x:v>0</x:v>
      </x:c>
      <x:c r="M3621" s="15" t="n">
        <x:f>'Crosswalk'!D65</x:f>
        <x:v>0</x:v>
      </x:c>
      <x:c r="N3621" s="15" t="n">
        <x:f>'Crosswalk'!E65</x:f>
        <x:v>0</x:v>
      </x:c>
      <x:c r="O3621" s="15" t="n">
        <x:f>'Crosswalk'!F65</x:f>
        <x:v>0</x:v>
      </x:c>
      <x:c r="P3621" s="15" t="n">
        <x:f>'Crosswalk'!G65</x:f>
        <x:v>0</x:v>
      </x:c>
      <x:c r="Q3621" s="15" t="n">
        <x:f>'Crosswalk'!H65</x:f>
        <x:v>0</x:v>
      </x:c>
      <x:c r="R3621" s="15" t="n">
        <x:f>'Crosswalk'!I65</x:f>
        <x:v>0</x:v>
      </x:c>
      <x:c r="S3621" s="15" t="n">
        <x:f>'Crosswalk'!J65</x:f>
        <x:v>0</x:v>
      </x:c>
      <x:c r="T3621" s="15" t="n">
        <x:f>'Crosswalk'!K65</x:f>
        <x:v>0</x:v>
      </x:c>
      <x:c r="U3621" s="15" t="n">
        <x:f>'Crosswalk'!L65</x:f>
        <x:v>0</x:v>
      </x:c>
      <x:c r="V3621" s="15" t="n">
        <x:f>'Crosswalk'!M65</x:f>
        <x:v>1</x:v>
      </x:c>
      <x:c r="W3621" s="15" t="n">
        <x:f>'Crosswalk'!N65</x:f>
        <x:v>0</x:v>
      </x:c>
      <x:c r="X3621" s="18" t="str">
        <x:v>LFS - Labour Force Survey</x:v>
      </x:c>
      <x:c r="Y3621" s="13" t="str"/>
      <x:c r="Z3621" s="18" t="str">
        <x:v>National 2024 division composition. Observed national industry detail; used only for composition within 2024 ILO modelled margins.</x:v>
      </x:c>
      <x:c r="AA3621" s="13" t="str"/>
      <x:c r="AB3621" s="13" t="str">
        <x:v>https://rplumber.ilo.org/data/indicator?format=.csv.gz&amp;id=EMP_TEMP_SEX_EC2_NB_A</x:v>
      </x:c>
    </x:row>
    <x:row r="3622" ht="48" customHeight="1">
      <x:c r="A3622" s="2" t="str">
        <x:v>BGD</x:v>
      </x:c>
      <x:c r="B3622" s="2" t="str">
        <x:v>LMN</x:v>
      </x:c>
      <x:c r="C3622" s="2" t="str">
        <x:v>BGD</x:v>
      </x:c>
      <x:c r="D3622" s="2" t="n">
        <x:v>2024</x:v>
      </x:c>
      <x:c r="E3622" s="2" t="str">
        <x:v>EC2_ISIC4_M69</x:v>
      </x:c>
      <x:c r="F3622" s="17" t="str">
        <x:v>Economic activity (ISIC-Rev.4), 2 digit level: 69 - Legal and accounting activities</x:v>
      </x:c>
      <x:c r="G3622" s="19" t="n">
        <x:v>109.818</x:v>
      </x:c>
      <x:c r="H3622" s="20" t="n">
        <x:v>1</x:v>
      </x:c>
      <x:c r="I3622" s="19" t="n">
        <x:f>SUM(G3621:G3632)</x:f>
        <x:v>861.1049999999999</x:v>
      </x:c>
      <x:c r="J3622" s="20" t="n">
        <x:f>G3622/I3622*H3622</x:f>
        <x:v>0.12753148570731793</x:v>
      </x:c>
      <x:c r="K3622" s="2" t="str">
        <x:v>ISIC4:69</x:v>
      </x:c>
      <x:c r="L3622" s="14" t="n">
        <x:f>'Crosswalk'!C66</x:f>
        <x:v>0</x:v>
      </x:c>
      <x:c r="M3622" s="14" t="n">
        <x:f>'Crosswalk'!D66</x:f>
        <x:v>0</x:v>
      </x:c>
      <x:c r="N3622" s="14" t="n">
        <x:f>'Crosswalk'!E66</x:f>
        <x:v>1</x:v>
      </x:c>
      <x:c r="O3622" s="14" t="n">
        <x:f>'Crosswalk'!F66</x:f>
        <x:v>0</x:v>
      </x:c>
      <x:c r="P3622" s="14" t="n">
        <x:f>'Crosswalk'!G66</x:f>
        <x:v>0</x:v>
      </x:c>
      <x:c r="Q3622" s="14" t="n">
        <x:f>'Crosswalk'!H66</x:f>
        <x:v>0</x:v>
      </x:c>
      <x:c r="R3622" s="14" t="n">
        <x:f>'Crosswalk'!I66</x:f>
        <x:v>0</x:v>
      </x:c>
      <x:c r="S3622" s="14" t="n">
        <x:f>'Crosswalk'!J66</x:f>
        <x:v>0</x:v>
      </x:c>
      <x:c r="T3622" s="14" t="n">
        <x:f>'Crosswalk'!K66</x:f>
        <x:v>0</x:v>
      </x:c>
      <x:c r="U3622" s="14" t="n">
        <x:f>'Crosswalk'!L66</x:f>
        <x:v>0</x:v>
      </x:c>
      <x:c r="V3622" s="14" t="n">
        <x:f>'Crosswalk'!M66</x:f>
        <x:v>0</x:v>
      </x:c>
      <x:c r="W3622" s="14" t="n">
        <x:f>'Crosswalk'!N66</x:f>
        <x:v>0</x:v>
      </x:c>
      <x:c r="X3622" s="17" t="str">
        <x:v>LFS - Labour Force Survey</x:v>
      </x:c>
      <x:c r="Y3622" s="2" t="str"/>
      <x:c r="Z3622" s="17" t="str">
        <x:v>National 2024 division composition. Observed national industry detail; used only for composition within 2024 ILO modelled margins.</x:v>
      </x:c>
      <x:c r="AA3622" s="2" t="str"/>
      <x:c r="AB3622" s="2" t="str">
        <x:v>https://rplumber.ilo.org/data/indicator?format=.csv.gz&amp;id=EMP_TEMP_SEX_EC2_NB_A</x:v>
      </x:c>
    </x:row>
    <x:row r="3623" ht="48" customHeight="1">
      <x:c r="A3623" s="13" t="str">
        <x:v>BGD</x:v>
      </x:c>
      <x:c r="B3623" s="13" t="str">
        <x:v>LMN</x:v>
      </x:c>
      <x:c r="C3623" s="13" t="str">
        <x:v>BGD</x:v>
      </x:c>
      <x:c r="D3623" s="13" t="n">
        <x:v>2024</x:v>
      </x:c>
      <x:c r="E3623" s="13" t="str">
        <x:v>EC2_ISIC4_M70</x:v>
      </x:c>
      <x:c r="F3623" s="18" t="str">
        <x:v>Economic activity (ISIC-Rev.4), 2 digit level: 70 - Activities of head offices; management consultancy activities</x:v>
      </x:c>
      <x:c r="G3623" s="21" t="n">
        <x:v>122.986</x:v>
      </x:c>
      <x:c r="H3623" s="22" t="n">
        <x:v>1</x:v>
      </x:c>
      <x:c r="I3623" s="21" t="n">
        <x:f>SUM(G3621:G3632)</x:f>
        <x:v>861.1049999999999</x:v>
      </x:c>
      <x:c r="J3623" s="22" t="n">
        <x:f>G3623/I3623*H3623</x:f>
        <x:v>0.1428234651987853</x:v>
      </x:c>
      <x:c r="K3623" s="13" t="str">
        <x:v>ISIC4:70</x:v>
      </x:c>
      <x:c r="L3623" s="15" t="n">
        <x:f>'Crosswalk'!C67</x:f>
        <x:v>0</x:v>
      </x:c>
      <x:c r="M3623" s="15" t="n">
        <x:f>'Crosswalk'!D67</x:f>
        <x:v>0</x:v>
      </x:c>
      <x:c r="N3623" s="15" t="n">
        <x:f>'Crosswalk'!E67</x:f>
        <x:v>1</x:v>
      </x:c>
      <x:c r="O3623" s="15" t="n">
        <x:f>'Crosswalk'!F67</x:f>
        <x:v>0</x:v>
      </x:c>
      <x:c r="P3623" s="15" t="n">
        <x:f>'Crosswalk'!G67</x:f>
        <x:v>0</x:v>
      </x:c>
      <x:c r="Q3623" s="15" t="n">
        <x:f>'Crosswalk'!H67</x:f>
        <x:v>0</x:v>
      </x:c>
      <x:c r="R3623" s="15" t="n">
        <x:f>'Crosswalk'!I67</x:f>
        <x:v>0</x:v>
      </x:c>
      <x:c r="S3623" s="15" t="n">
        <x:f>'Crosswalk'!J67</x:f>
        <x:v>0</x:v>
      </x:c>
      <x:c r="T3623" s="15" t="n">
        <x:f>'Crosswalk'!K67</x:f>
        <x:v>0</x:v>
      </x:c>
      <x:c r="U3623" s="15" t="n">
        <x:f>'Crosswalk'!L67</x:f>
        <x:v>0</x:v>
      </x:c>
      <x:c r="V3623" s="15" t="n">
        <x:f>'Crosswalk'!M67</x:f>
        <x:v>0</x:v>
      </x:c>
      <x:c r="W3623" s="15" t="n">
        <x:f>'Crosswalk'!N67</x:f>
        <x:v>0</x:v>
      </x:c>
      <x:c r="X3623" s="18" t="str">
        <x:v>LFS - Labour Force Survey</x:v>
      </x:c>
      <x:c r="Y3623" s="13" t="str"/>
      <x:c r="Z3623" s="18" t="str">
        <x:v>National 2024 division composition. Observed national industry detail; used only for composition within 2024 ILO modelled margins.</x:v>
      </x:c>
      <x:c r="AA3623" s="13" t="str"/>
      <x:c r="AB3623" s="13" t="str">
        <x:v>https://rplumber.ilo.org/data/indicator?format=.csv.gz&amp;id=EMP_TEMP_SEX_EC2_NB_A</x:v>
      </x:c>
    </x:row>
    <x:row r="3624" ht="48" customHeight="1">
      <x:c r="A3624" s="2" t="str">
        <x:v>BGD</x:v>
      </x:c>
      <x:c r="B3624" s="2" t="str">
        <x:v>LMN</x:v>
      </x:c>
      <x:c r="C3624" s="2" t="str">
        <x:v>BGD</x:v>
      </x:c>
      <x:c r="D3624" s="2" t="n">
        <x:v>2024</x:v>
      </x:c>
      <x:c r="E3624" s="2" t="str">
        <x:v>EC2_ISIC4_M71</x:v>
      </x:c>
      <x:c r="F3624" s="17" t="str">
        <x:v>Economic activity (ISIC-Rev.4), 2 digit level: 71 - Architectural and engineering activities; technical testing and analysis</x:v>
      </x:c>
      <x:c r="G3624" s="19" t="n">
        <x:v>4.518</x:v>
      </x:c>
      <x:c r="H3624" s="20" t="n">
        <x:v>1</x:v>
      </x:c>
      <x:c r="I3624" s="19" t="n">
        <x:f>SUM(G3621:G3632)</x:f>
        <x:v>861.1049999999999</x:v>
      </x:c>
      <x:c r="J3624" s="20" t="n">
        <x:f>G3624/I3624*H3624</x:f>
        <x:v>0.005246746912397443</x:v>
      </x:c>
      <x:c r="K3624" s="2" t="str">
        <x:v>ISIC4:71</x:v>
      </x:c>
      <x:c r="L3624" s="14" t="n">
        <x:f>'Crosswalk'!C68</x:f>
        <x:v>0</x:v>
      </x:c>
      <x:c r="M3624" s="14" t="n">
        <x:f>'Crosswalk'!D68</x:f>
        <x:v>0</x:v>
      </x:c>
      <x:c r="N3624" s="14" t="n">
        <x:f>'Crosswalk'!E68</x:f>
        <x:v>1</x:v>
      </x:c>
      <x:c r="O3624" s="14" t="n">
        <x:f>'Crosswalk'!F68</x:f>
        <x:v>0</x:v>
      </x:c>
      <x:c r="P3624" s="14" t="n">
        <x:f>'Crosswalk'!G68</x:f>
        <x:v>0</x:v>
      </x:c>
      <x:c r="Q3624" s="14" t="n">
        <x:f>'Crosswalk'!H68</x:f>
        <x:v>0</x:v>
      </x:c>
      <x:c r="R3624" s="14" t="n">
        <x:f>'Crosswalk'!I68</x:f>
        <x:v>0</x:v>
      </x:c>
      <x:c r="S3624" s="14" t="n">
        <x:f>'Crosswalk'!J68</x:f>
        <x:v>0</x:v>
      </x:c>
      <x:c r="T3624" s="14" t="n">
        <x:f>'Crosswalk'!K68</x:f>
        <x:v>0</x:v>
      </x:c>
      <x:c r="U3624" s="14" t="n">
        <x:f>'Crosswalk'!L68</x:f>
        <x:v>0</x:v>
      </x:c>
      <x:c r="V3624" s="14" t="n">
        <x:f>'Crosswalk'!M68</x:f>
        <x:v>0</x:v>
      </x:c>
      <x:c r="W3624" s="14" t="n">
        <x:f>'Crosswalk'!N68</x:f>
        <x:v>0</x:v>
      </x:c>
      <x:c r="X3624" s="17" t="str">
        <x:v>LFS - Labour Force Survey</x:v>
      </x:c>
      <x:c r="Y3624" s="2" t="str">
        <x:v>U</x:v>
      </x:c>
      <x:c r="Z3624" s="17" t="str">
        <x:v>National 2024 division composition. Observed national industry detail; used only for composition within 2024 ILO modelled margins.</x:v>
      </x:c>
      <x:c r="AA3624" s="2" t="str"/>
      <x:c r="AB3624" s="2" t="str">
        <x:v>https://rplumber.ilo.org/data/indicator?format=.csv.gz&amp;id=EMP_TEMP_SEX_EC2_NB_A</x:v>
      </x:c>
    </x:row>
    <x:row r="3625" ht="48" customHeight="1">
      <x:c r="A3625" s="13" t="str">
        <x:v>BGD</x:v>
      </x:c>
      <x:c r="B3625" s="13" t="str">
        <x:v>LMN</x:v>
      </x:c>
      <x:c r="C3625" s="13" t="str">
        <x:v>BGD</x:v>
      </x:c>
      <x:c r="D3625" s="13" t="n">
        <x:v>2024</x:v>
      </x:c>
      <x:c r="E3625" s="13" t="str">
        <x:v>EC2_ISIC4_M74</x:v>
      </x:c>
      <x:c r="F3625" s="18" t="str">
        <x:v>Economic activity (ISIC-Rev.4), 2 digit level: 74 - Other professional, scientific and technical activities</x:v>
      </x:c>
      <x:c r="G3625" s="21" t="n">
        <x:v>49.304</x:v>
      </x:c>
      <x:c r="H3625" s="22" t="n">
        <x:v>1</x:v>
      </x:c>
      <x:c r="I3625" s="21" t="n">
        <x:f>SUM(G3621:G3632)</x:f>
        <x:v>861.1049999999999</x:v>
      </x:c>
      <x:c r="J3625" s="22" t="n">
        <x:f>G3625/I3625*H3625</x:f>
        <x:v>0.05725666440213448</x:v>
      </x:c>
      <x:c r="K3625" s="13" t="str">
        <x:v>ISIC4:74</x:v>
      </x:c>
      <x:c r="L3625" s="15" t="n">
        <x:f>'Crosswalk'!C71</x:f>
        <x:v>0</x:v>
      </x:c>
      <x:c r="M3625" s="15" t="n">
        <x:f>'Crosswalk'!D71</x:f>
        <x:v>0</x:v>
      </x:c>
      <x:c r="N3625" s="15" t="n">
        <x:f>'Crosswalk'!E71</x:f>
        <x:v>0.8</x:v>
      </x:c>
      <x:c r="O3625" s="15" t="n">
        <x:f>'Crosswalk'!F71</x:f>
        <x:v>0.2</x:v>
      </x:c>
      <x:c r="P3625" s="15" t="n">
        <x:f>'Crosswalk'!G71</x:f>
        <x:v>0</x:v>
      </x:c>
      <x:c r="Q3625" s="15" t="n">
        <x:f>'Crosswalk'!H71</x:f>
        <x:v>0</x:v>
      </x:c>
      <x:c r="R3625" s="15" t="n">
        <x:f>'Crosswalk'!I71</x:f>
        <x:v>0</x:v>
      </x:c>
      <x:c r="S3625" s="15" t="n">
        <x:f>'Crosswalk'!J71</x:f>
        <x:v>0</x:v>
      </x:c>
      <x:c r="T3625" s="15" t="n">
        <x:f>'Crosswalk'!K71</x:f>
        <x:v>0</x:v>
      </x:c>
      <x:c r="U3625" s="15" t="n">
        <x:f>'Crosswalk'!L71</x:f>
        <x:v>0</x:v>
      </x:c>
      <x:c r="V3625" s="15" t="n">
        <x:f>'Crosswalk'!M71</x:f>
        <x:v>0</x:v>
      </x:c>
      <x:c r="W3625" s="15" t="n">
        <x:f>'Crosswalk'!N71</x:f>
        <x:v>0</x:v>
      </x:c>
      <x:c r="X3625" s="18" t="str">
        <x:v>LFS - Labour Force Survey</x:v>
      </x:c>
      <x:c r="Y3625" s="13" t="str"/>
      <x:c r="Z3625" s="18" t="str">
        <x:v>National 2024 division composition. Observed national industry detail; used only for composition within 2024 ILO modelled margins.</x:v>
      </x:c>
      <x:c r="AA3625" s="13" t="str"/>
      <x:c r="AB3625" s="13" t="str">
        <x:v>https://rplumber.ilo.org/data/indicator?format=.csv.gz&amp;id=EMP_TEMP_SEX_EC2_NB_A</x:v>
      </x:c>
    </x:row>
    <x:row r="3626" ht="48" customHeight="1">
      <x:c r="A3626" s="2" t="str">
        <x:v>BGD</x:v>
      </x:c>
      <x:c r="B3626" s="2" t="str">
        <x:v>LMN</x:v>
      </x:c>
      <x:c r="C3626" s="2" t="str">
        <x:v>BGD</x:v>
      </x:c>
      <x:c r="D3626" s="2" t="n">
        <x:v>2024</x:v>
      </x:c>
      <x:c r="E3626" s="2" t="str">
        <x:v>EC2_ISIC4_M75</x:v>
      </x:c>
      <x:c r="F3626" s="17" t="str">
        <x:v>Economic activity (ISIC-Rev.4), 2 digit level: 75 - Veterinary activities</x:v>
      </x:c>
      <x:c r="G3626" s="19" t="n">
        <x:v>51.614</x:v>
      </x:c>
      <x:c r="H3626" s="20" t="n">
        <x:v>1</x:v>
      </x:c>
      <x:c r="I3626" s="19" t="n">
        <x:f>SUM(G3621:G3632)</x:f>
        <x:v>861.1049999999999</x:v>
      </x:c>
      <x:c r="J3626" s="20" t="n">
        <x:f>G3626/I3626*H3626</x:f>
        <x:v>0.05993926408509996</x:v>
      </x:c>
      <x:c r="K3626" s="2" t="str">
        <x:v>ISIC4:75</x:v>
      </x:c>
      <x:c r="L3626" s="14" t="n">
        <x:f>'Crosswalk'!C72</x:f>
        <x:v>0</x:v>
      </x:c>
      <x:c r="M3626" s="14" t="n">
        <x:f>'Crosswalk'!D72</x:f>
        <x:v>0</x:v>
      </x:c>
      <x:c r="N3626" s="14" t="n">
        <x:f>'Crosswalk'!E72</x:f>
        <x:v>0</x:v>
      </x:c>
      <x:c r="O3626" s="14" t="n">
        <x:f>'Crosswalk'!F72</x:f>
        <x:v>0</x:v>
      </x:c>
      <x:c r="P3626" s="14" t="n">
        <x:f>'Crosswalk'!G72</x:f>
        <x:v>0</x:v>
      </x:c>
      <x:c r="Q3626" s="14" t="n">
        <x:f>'Crosswalk'!H72</x:f>
        <x:v>1</x:v>
      </x:c>
      <x:c r="R3626" s="14" t="n">
        <x:f>'Crosswalk'!I72</x:f>
        <x:v>0</x:v>
      </x:c>
      <x:c r="S3626" s="14" t="n">
        <x:f>'Crosswalk'!J72</x:f>
        <x:v>0</x:v>
      </x:c>
      <x:c r="T3626" s="14" t="n">
        <x:f>'Crosswalk'!K72</x:f>
        <x:v>0</x:v>
      </x:c>
      <x:c r="U3626" s="14" t="n">
        <x:f>'Crosswalk'!L72</x:f>
        <x:v>0</x:v>
      </x:c>
      <x:c r="V3626" s="14" t="n">
        <x:f>'Crosswalk'!M72</x:f>
        <x:v>0</x:v>
      </x:c>
      <x:c r="W3626" s="14" t="n">
        <x:f>'Crosswalk'!N72</x:f>
        <x:v>0</x:v>
      </x:c>
      <x:c r="X3626" s="17" t="str">
        <x:v>LFS - Labour Force Survey</x:v>
      </x:c>
      <x:c r="Y3626" s="2" t="str"/>
      <x:c r="Z3626" s="17" t="str">
        <x:v>National 2024 division composition. Observed national industry detail; used only for composition within 2024 ILO modelled margins.</x:v>
      </x:c>
      <x:c r="AA3626" s="2" t="str"/>
      <x:c r="AB3626" s="2" t="str">
        <x:v>https://rplumber.ilo.org/data/indicator?format=.csv.gz&amp;id=EMP_TEMP_SEX_EC2_NB_A</x:v>
      </x:c>
    </x:row>
    <x:row r="3627" ht="48" customHeight="1">
      <x:c r="A3627" s="13" t="str">
        <x:v>BGD</x:v>
      </x:c>
      <x:c r="B3627" s="13" t="str">
        <x:v>LMN</x:v>
      </x:c>
      <x:c r="C3627" s="13" t="str">
        <x:v>BGD</x:v>
      </x:c>
      <x:c r="D3627" s="13" t="n">
        <x:v>2024</x:v>
      </x:c>
      <x:c r="E3627" s="13" t="str">
        <x:v>EC2_ISIC4_N77</x:v>
      </x:c>
      <x:c r="F3627" s="18" t="str">
        <x:v>Economic activity (ISIC-Rev.4), 2 digit level: 77 - Rental and leasing activities</x:v>
      </x:c>
      <x:c r="G3627" s="21" t="n">
        <x:v>105.932</x:v>
      </x:c>
      <x:c r="H3627" s="22" t="n">
        <x:v>1</x:v>
      </x:c>
      <x:c r="I3627" s="21" t="n">
        <x:f>SUM(G3621:G3632)</x:f>
        <x:v>861.1049999999999</x:v>
      </x:c>
      <x:c r="J3627" s="22" t="n">
        <x:f>G3627/I3627*H3627</x:f>
        <x:v>0.12301867948740283</x:v>
      </x:c>
      <x:c r="K3627" s="13" t="str">
        <x:v>ISIC4:77</x:v>
      </x:c>
      <x:c r="L3627" s="15" t="n">
        <x:f>'Crosswalk'!C73</x:f>
        <x:v>0</x:v>
      </x:c>
      <x:c r="M3627" s="15" t="n">
        <x:f>'Crosswalk'!D73</x:f>
        <x:v>0</x:v>
      </x:c>
      <x:c r="N3627" s="15" t="n">
        <x:f>'Crosswalk'!E73</x:f>
        <x:v>0.7</x:v>
      </x:c>
      <x:c r="O3627" s="15" t="n">
        <x:f>'Crosswalk'!F73</x:f>
        <x:v>0.3</x:v>
      </x:c>
      <x:c r="P3627" s="15" t="n">
        <x:f>'Crosswalk'!G73</x:f>
        <x:v>0</x:v>
      </x:c>
      <x:c r="Q3627" s="15" t="n">
        <x:f>'Crosswalk'!H73</x:f>
        <x:v>0</x:v>
      </x:c>
      <x:c r="R3627" s="15" t="n">
        <x:f>'Crosswalk'!I73</x:f>
        <x:v>0</x:v>
      </x:c>
      <x:c r="S3627" s="15" t="n">
        <x:f>'Crosswalk'!J73</x:f>
        <x:v>0</x:v>
      </x:c>
      <x:c r="T3627" s="15" t="n">
        <x:f>'Crosswalk'!K73</x:f>
        <x:v>0</x:v>
      </x:c>
      <x:c r="U3627" s="15" t="n">
        <x:f>'Crosswalk'!L73</x:f>
        <x:v>0</x:v>
      </x:c>
      <x:c r="V3627" s="15" t="n">
        <x:f>'Crosswalk'!M73</x:f>
        <x:v>0</x:v>
      </x:c>
      <x:c r="W3627" s="15" t="n">
        <x:f>'Crosswalk'!N73</x:f>
        <x:v>0</x:v>
      </x:c>
      <x:c r="X3627" s="18" t="str">
        <x:v>LFS - Labour Force Survey</x:v>
      </x:c>
      <x:c r="Y3627" s="13" t="str"/>
      <x:c r="Z3627" s="18" t="str">
        <x:v>National 2024 division composition. Observed national industry detail; used only for composition within 2024 ILO modelled margins.</x:v>
      </x:c>
      <x:c r="AA3627" s="13" t="str"/>
      <x:c r="AB3627" s="13" t="str">
        <x:v>https://rplumber.ilo.org/data/indicator?format=.csv.gz&amp;id=EMP_TEMP_SEX_EC2_NB_A</x:v>
      </x:c>
    </x:row>
    <x:row r="3628" ht="48" customHeight="1">
      <x:c r="A3628" s="2" t="str">
        <x:v>BGD</x:v>
      </x:c>
      <x:c r="B3628" s="2" t="str">
        <x:v>LMN</x:v>
      </x:c>
      <x:c r="C3628" s="2" t="str">
        <x:v>BGD</x:v>
      </x:c>
      <x:c r="D3628" s="2" t="n">
        <x:v>2024</x:v>
      </x:c>
      <x:c r="E3628" s="2" t="str">
        <x:v>EC2_ISIC4_N78</x:v>
      </x:c>
      <x:c r="F3628" s="17" t="str">
        <x:v>Economic activity (ISIC-Rev.4), 2 digit level: 78 - Employment activities</x:v>
      </x:c>
      <x:c r="G3628" s="19" t="n">
        <x:v>3.502</x:v>
      </x:c>
      <x:c r="H3628" s="20" t="n">
        <x:v>1</x:v>
      </x:c>
      <x:c r="I3628" s="19" t="n">
        <x:f>SUM(G3621:G3632)</x:f>
        <x:v>861.1049999999999</x:v>
      </x:c>
      <x:c r="J3628" s="20" t="n">
        <x:f>G3628/I3628*H3628</x:f>
        <x:v>0.004066867571318248</x:v>
      </x:c>
      <x:c r="K3628" s="2" t="str">
        <x:v>ISIC4:78</x:v>
      </x:c>
      <x:c r="L3628" s="14" t="n">
        <x:f>'Crosswalk'!C74</x:f>
        <x:v>0</x:v>
      </x:c>
      <x:c r="M3628" s="14" t="n">
        <x:f>'Crosswalk'!D74</x:f>
        <x:v>0</x:v>
      </x:c>
      <x:c r="N3628" s="14" t="n">
        <x:f>'Crosswalk'!E74</x:f>
        <x:v>1</x:v>
      </x:c>
      <x:c r="O3628" s="14" t="n">
        <x:f>'Crosswalk'!F74</x:f>
        <x:v>0</x:v>
      </x:c>
      <x:c r="P3628" s="14" t="n">
        <x:f>'Crosswalk'!G74</x:f>
        <x:v>0</x:v>
      </x:c>
      <x:c r="Q3628" s="14" t="n">
        <x:f>'Crosswalk'!H74</x:f>
        <x:v>0</x:v>
      </x:c>
      <x:c r="R3628" s="14" t="n">
        <x:f>'Crosswalk'!I74</x:f>
        <x:v>0</x:v>
      </x:c>
      <x:c r="S3628" s="14" t="n">
        <x:f>'Crosswalk'!J74</x:f>
        <x:v>0</x:v>
      </x:c>
      <x:c r="T3628" s="14" t="n">
        <x:f>'Crosswalk'!K74</x:f>
        <x:v>0</x:v>
      </x:c>
      <x:c r="U3628" s="14" t="n">
        <x:f>'Crosswalk'!L74</x:f>
        <x:v>0</x:v>
      </x:c>
      <x:c r="V3628" s="14" t="n">
        <x:f>'Crosswalk'!M74</x:f>
        <x:v>0</x:v>
      </x:c>
      <x:c r="W3628" s="14" t="n">
        <x:f>'Crosswalk'!N74</x:f>
        <x:v>0</x:v>
      </x:c>
      <x:c r="X3628" s="17" t="str">
        <x:v>LFS - Labour Force Survey</x:v>
      </x:c>
      <x:c r="Y3628" s="2" t="str">
        <x:v>U</x:v>
      </x:c>
      <x:c r="Z3628" s="17" t="str">
        <x:v>National 2024 division composition. Observed national industry detail; used only for composition within 2024 ILO modelled margins.</x:v>
      </x:c>
      <x:c r="AA3628" s="2" t="str"/>
      <x:c r="AB3628" s="2" t="str">
        <x:v>https://rplumber.ilo.org/data/indicator?format=.csv.gz&amp;id=EMP_TEMP_SEX_EC2_NB_A</x:v>
      </x:c>
    </x:row>
    <x:row r="3629" ht="48" customHeight="1">
      <x:c r="A3629" s="13" t="str">
        <x:v>BGD</x:v>
      </x:c>
      <x:c r="B3629" s="13" t="str">
        <x:v>LMN</x:v>
      </x:c>
      <x:c r="C3629" s="13" t="str">
        <x:v>BGD</x:v>
      </x:c>
      <x:c r="D3629" s="13" t="n">
        <x:v>2024</x:v>
      </x:c>
      <x:c r="E3629" s="13" t="str">
        <x:v>EC2_ISIC4_N79</x:v>
      </x:c>
      <x:c r="F3629" s="18" t="str">
        <x:v>Economic activity (ISIC-Rev.4), 2 digit level: 79 - Travel agency, tour operator, reservation service and related activities</x:v>
      </x:c>
      <x:c r="G3629" s="21" t="n">
        <x:v>31.208</x:v>
      </x:c>
      <x:c r="H3629" s="22" t="n">
        <x:v>1</x:v>
      </x:c>
      <x:c r="I3629" s="21" t="n">
        <x:f>SUM(G3621:G3632)</x:f>
        <x:v>861.1049999999999</x:v>
      </x:c>
      <x:c r="J3629" s="22" t="n">
        <x:f>G3629/I3629*H3629</x:f>
        <x:v>0.036241805587007396</x:v>
      </x:c>
      <x:c r="K3629" s="13" t="str">
        <x:v>ISIC4:79</x:v>
      </x:c>
      <x:c r="L3629" s="15" t="n">
        <x:f>'Crosswalk'!C75</x:f>
        <x:v>0</x:v>
      </x:c>
      <x:c r="M3629" s="15" t="n">
        <x:f>'Crosswalk'!D75</x:f>
        <x:v>0</x:v>
      </x:c>
      <x:c r="N3629" s="15" t="n">
        <x:f>'Crosswalk'!E75</x:f>
        <x:v>0</x:v>
      </x:c>
      <x:c r="O3629" s="15" t="n">
        <x:f>'Crosswalk'!F75</x:f>
        <x:v>1</x:v>
      </x:c>
      <x:c r="P3629" s="15" t="n">
        <x:f>'Crosswalk'!G75</x:f>
        <x:v>0</x:v>
      </x:c>
      <x:c r="Q3629" s="15" t="n">
        <x:f>'Crosswalk'!H75</x:f>
        <x:v>0</x:v>
      </x:c>
      <x:c r="R3629" s="15" t="n">
        <x:f>'Crosswalk'!I75</x:f>
        <x:v>0</x:v>
      </x:c>
      <x:c r="S3629" s="15" t="n">
        <x:f>'Crosswalk'!J75</x:f>
        <x:v>0</x:v>
      </x:c>
      <x:c r="T3629" s="15" t="n">
        <x:f>'Crosswalk'!K75</x:f>
        <x:v>0</x:v>
      </x:c>
      <x:c r="U3629" s="15" t="n">
        <x:f>'Crosswalk'!L75</x:f>
        <x:v>0</x:v>
      </x:c>
      <x:c r="V3629" s="15" t="n">
        <x:f>'Crosswalk'!M75</x:f>
        <x:v>0</x:v>
      </x:c>
      <x:c r="W3629" s="15" t="n">
        <x:f>'Crosswalk'!N75</x:f>
        <x:v>0</x:v>
      </x:c>
      <x:c r="X3629" s="18" t="str">
        <x:v>LFS - Labour Force Survey</x:v>
      </x:c>
      <x:c r="Y3629" s="13" t="str"/>
      <x:c r="Z3629" s="18" t="str">
        <x:v>National 2024 division composition. Observed national industry detail; used only for composition within 2024 ILO modelled margins.</x:v>
      </x:c>
      <x:c r="AA3629" s="13" t="str"/>
      <x:c r="AB3629" s="13" t="str">
        <x:v>https://rplumber.ilo.org/data/indicator?format=.csv.gz&amp;id=EMP_TEMP_SEX_EC2_NB_A</x:v>
      </x:c>
    </x:row>
    <x:row r="3630" ht="48" customHeight="1">
      <x:c r="A3630" s="2" t="str">
        <x:v>BGD</x:v>
      </x:c>
      <x:c r="B3630" s="2" t="str">
        <x:v>LMN</x:v>
      </x:c>
      <x:c r="C3630" s="2" t="str">
        <x:v>BGD</x:v>
      </x:c>
      <x:c r="D3630" s="2" t="n">
        <x:v>2024</x:v>
      </x:c>
      <x:c r="E3630" s="2" t="str">
        <x:v>EC2_ISIC4_N80</x:v>
      </x:c>
      <x:c r="F3630" s="17" t="str">
        <x:v>Economic activity (ISIC-Rev.4), 2 digit level: 80 - Security and investigation activities</x:v>
      </x:c>
      <x:c r="G3630" s="19" t="n">
        <x:v>68.038</x:v>
      </x:c>
      <x:c r="H3630" s="20" t="n">
        <x:v>1</x:v>
      </x:c>
      <x:c r="I3630" s="19" t="n">
        <x:f>SUM(G3621:G3632)</x:f>
        <x:v>861.1049999999999</x:v>
      </x:c>
      <x:c r="J3630" s="20" t="n">
        <x:f>G3630/I3630*H3630</x:f>
        <x:v>0.0790124317011282</x:v>
      </x:c>
      <x:c r="K3630" s="2" t="str">
        <x:v>ISIC4:80</x:v>
      </x:c>
      <x:c r="L3630" s="14" t="n">
        <x:f>'Crosswalk'!C76</x:f>
        <x:v>0</x:v>
      </x:c>
      <x:c r="M3630" s="14" t="n">
        <x:f>'Crosswalk'!D76</x:f>
        <x:v>0</x:v>
      </x:c>
      <x:c r="N3630" s="14" t="n">
        <x:f>'Crosswalk'!E76</x:f>
        <x:v>1</x:v>
      </x:c>
      <x:c r="O3630" s="14" t="n">
        <x:f>'Crosswalk'!F76</x:f>
        <x:v>0</x:v>
      </x:c>
      <x:c r="P3630" s="14" t="n">
        <x:f>'Crosswalk'!G76</x:f>
        <x:v>0</x:v>
      </x:c>
      <x:c r="Q3630" s="14" t="n">
        <x:f>'Crosswalk'!H76</x:f>
        <x:v>0</x:v>
      </x:c>
      <x:c r="R3630" s="14" t="n">
        <x:f>'Crosswalk'!I76</x:f>
        <x:v>0</x:v>
      </x:c>
      <x:c r="S3630" s="14" t="n">
        <x:f>'Crosswalk'!J76</x:f>
        <x:v>0</x:v>
      </x:c>
      <x:c r="T3630" s="14" t="n">
        <x:f>'Crosswalk'!K76</x:f>
        <x:v>0</x:v>
      </x:c>
      <x:c r="U3630" s="14" t="n">
        <x:f>'Crosswalk'!L76</x:f>
        <x:v>0</x:v>
      </x:c>
      <x:c r="V3630" s="14" t="n">
        <x:f>'Crosswalk'!M76</x:f>
        <x:v>0</x:v>
      </x:c>
      <x:c r="W3630" s="14" t="n">
        <x:f>'Crosswalk'!N76</x:f>
        <x:v>0</x:v>
      </x:c>
      <x:c r="X3630" s="17" t="str">
        <x:v>LFS - Labour Force Survey</x:v>
      </x:c>
      <x:c r="Y3630" s="2" t="str"/>
      <x:c r="Z3630" s="17" t="str">
        <x:v>National 2024 division composition. Observed national industry detail; used only for composition within 2024 ILO modelled margins.</x:v>
      </x:c>
      <x:c r="AA3630" s="2" t="str"/>
      <x:c r="AB3630" s="2" t="str">
        <x:v>https://rplumber.ilo.org/data/indicator?format=.csv.gz&amp;id=EMP_TEMP_SEX_EC2_NB_A</x:v>
      </x:c>
    </x:row>
    <x:row r="3631" ht="48" customHeight="1">
      <x:c r="A3631" s="13" t="str">
        <x:v>BGD</x:v>
      </x:c>
      <x:c r="B3631" s="13" t="str">
        <x:v>LMN</x:v>
      </x:c>
      <x:c r="C3631" s="13" t="str">
        <x:v>BGD</x:v>
      </x:c>
      <x:c r="D3631" s="13" t="n">
        <x:v>2024</x:v>
      </x:c>
      <x:c r="E3631" s="13" t="str">
        <x:v>EC2_ISIC4_N81</x:v>
      </x:c>
      <x:c r="F3631" s="18" t="str">
        <x:v>Economic activity (ISIC-Rev.4), 2 digit level: 81 - Services to buildings and landscape activities</x:v>
      </x:c>
      <x:c r="G3631" s="21" t="n">
        <x:v>79.142</x:v>
      </x:c>
      <x:c r="H3631" s="22" t="n">
        <x:v>1</x:v>
      </x:c>
      <x:c r="I3631" s="21" t="n">
        <x:f>SUM(G3621:G3632)</x:f>
        <x:v>861.1049999999999</x:v>
      </x:c>
      <x:c r="J3631" s="22" t="n">
        <x:f>G3631/I3631*H3631</x:f>
        <x:v>0.09190749095638744</x:v>
      </x:c>
      <x:c r="K3631" s="13" t="str">
        <x:v>ISIC4:81</x:v>
      </x:c>
      <x:c r="L3631" s="15" t="n">
        <x:f>'Crosswalk'!C77</x:f>
        <x:v>0</x:v>
      </x:c>
      <x:c r="M3631" s="15" t="n">
        <x:f>'Crosswalk'!D77</x:f>
        <x:v>0</x:v>
      </x:c>
      <x:c r="N3631" s="15" t="n">
        <x:f>'Crosswalk'!E77</x:f>
        <x:v>1</x:v>
      </x:c>
      <x:c r="O3631" s="15" t="n">
        <x:f>'Crosswalk'!F77</x:f>
        <x:v>0</x:v>
      </x:c>
      <x:c r="P3631" s="15" t="n">
        <x:f>'Crosswalk'!G77</x:f>
        <x:v>0</x:v>
      </x:c>
      <x:c r="Q3631" s="15" t="n">
        <x:f>'Crosswalk'!H77</x:f>
        <x:v>0</x:v>
      </x:c>
      <x:c r="R3631" s="15" t="n">
        <x:f>'Crosswalk'!I77</x:f>
        <x:v>0</x:v>
      </x:c>
      <x:c r="S3631" s="15" t="n">
        <x:f>'Crosswalk'!J77</x:f>
        <x:v>0</x:v>
      </x:c>
      <x:c r="T3631" s="15" t="n">
        <x:f>'Crosswalk'!K77</x:f>
        <x:v>0</x:v>
      </x:c>
      <x:c r="U3631" s="15" t="n">
        <x:f>'Crosswalk'!L77</x:f>
        <x:v>0</x:v>
      </x:c>
      <x:c r="V3631" s="15" t="n">
        <x:f>'Crosswalk'!M77</x:f>
        <x:v>0</x:v>
      </x:c>
      <x:c r="W3631" s="15" t="n">
        <x:f>'Crosswalk'!N77</x:f>
        <x:v>0</x:v>
      </x:c>
      <x:c r="X3631" s="18" t="str">
        <x:v>LFS - Labour Force Survey</x:v>
      </x:c>
      <x:c r="Y3631" s="13" t="str"/>
      <x:c r="Z3631" s="18" t="str">
        <x:v>National 2024 division composition. Observed national industry detail; used only for composition within 2024 ILO modelled margins.</x:v>
      </x:c>
      <x:c r="AA3631" s="13" t="str"/>
      <x:c r="AB3631" s="13" t="str">
        <x:v>https://rplumber.ilo.org/data/indicator?format=.csv.gz&amp;id=EMP_TEMP_SEX_EC2_NB_A</x:v>
      </x:c>
    </x:row>
    <x:row r="3632" ht="48" customHeight="1">
      <x:c r="A3632" s="2" t="str">
        <x:v>BGD</x:v>
      </x:c>
      <x:c r="B3632" s="2" t="str">
        <x:v>LMN</x:v>
      </x:c>
      <x:c r="C3632" s="2" t="str">
        <x:v>BGD</x:v>
      </x:c>
      <x:c r="D3632" s="2" t="n">
        <x:v>2024</x:v>
      </x:c>
      <x:c r="E3632" s="2" t="str">
        <x:v>EC2_ISIC4_N82</x:v>
      </x:c>
      <x:c r="F3632" s="17" t="str">
        <x:v>Economic activity (ISIC-Rev.4), 2 digit level: 82 - Office administrative, office support and other business support activities</x:v>
      </x:c>
      <x:c r="G3632" s="19" t="n">
        <x:v>119.052</x:v>
      </x:c>
      <x:c r="H3632" s="20" t="n">
        <x:v>1</x:v>
      </x:c>
      <x:c r="I3632" s="19" t="n">
        <x:f>SUM(G3621:G3632)</x:f>
        <x:v>861.1049999999999</x:v>
      </x:c>
      <x:c r="J3632" s="20" t="n">
        <x:f>G3632/I3632*H3632</x:f>
        <x:v>0.1382549166477956</x:v>
      </x:c>
      <x:c r="K3632" s="2" t="str">
        <x:v>ISIC4:82</x:v>
      </x:c>
      <x:c r="L3632" s="14" t="n">
        <x:f>'Crosswalk'!C78</x:f>
        <x:v>0</x:v>
      </x:c>
      <x:c r="M3632" s="14" t="n">
        <x:f>'Crosswalk'!D78</x:f>
        <x:v>0</x:v>
      </x:c>
      <x:c r="N3632" s="14" t="n">
        <x:f>'Crosswalk'!E78</x:f>
        <x:v>1</x:v>
      </x:c>
      <x:c r="O3632" s="14" t="n">
        <x:f>'Crosswalk'!F78</x:f>
        <x:v>0</x:v>
      </x:c>
      <x:c r="P3632" s="14" t="n">
        <x:f>'Crosswalk'!G78</x:f>
        <x:v>0</x:v>
      </x:c>
      <x:c r="Q3632" s="14" t="n">
        <x:f>'Crosswalk'!H78</x:f>
        <x:v>0</x:v>
      </x:c>
      <x:c r="R3632" s="14" t="n">
        <x:f>'Crosswalk'!I78</x:f>
        <x:v>0</x:v>
      </x:c>
      <x:c r="S3632" s="14" t="n">
        <x:f>'Crosswalk'!J78</x:f>
        <x:v>0</x:v>
      </x:c>
      <x:c r="T3632" s="14" t="n">
        <x:f>'Crosswalk'!K78</x:f>
        <x:v>0</x:v>
      </x:c>
      <x:c r="U3632" s="14" t="n">
        <x:f>'Crosswalk'!L78</x:f>
        <x:v>0</x:v>
      </x:c>
      <x:c r="V3632" s="14" t="n">
        <x:f>'Crosswalk'!M78</x:f>
        <x:v>0</x:v>
      </x:c>
      <x:c r="W3632" s="14" t="n">
        <x:f>'Crosswalk'!N78</x:f>
        <x:v>0</x:v>
      </x:c>
      <x:c r="X3632" s="17" t="str">
        <x:v>LFS - Labour Force Survey</x:v>
      </x:c>
      <x:c r="Y3632" s="2" t="str"/>
      <x:c r="Z3632" s="17" t="str">
        <x:v>National 2024 division composition. Observed national industry detail; used only for composition within 2024 ILO modelled margins.</x:v>
      </x:c>
      <x:c r="AA3632" s="2" t="str"/>
      <x:c r="AB3632" s="2" t="str">
        <x:v>https://rplumber.ilo.org/data/indicator?format=.csv.gz&amp;id=EMP_TEMP_SEX_EC2_NB_A</x:v>
      </x:c>
    </x:row>
    <x:row r="3633" ht="48" customHeight="1">
      <x:c r="A3633" s="13" t="str">
        <x:v>BGD</x:v>
      </x:c>
      <x:c r="B3633" s="13" t="str">
        <x:v>O</x:v>
      </x:c>
      <x:c r="C3633" s="13" t="str">
        <x:v>BGD</x:v>
      </x:c>
      <x:c r="D3633" s="13" t="n">
        <x:v>2024</x:v>
      </x:c>
      <x:c r="E3633" s="13" t="str">
        <x:v>EC2_ISIC4_O84</x:v>
      </x:c>
      <x:c r="F3633" s="18" t="str">
        <x:v>Economic activity (ISIC-Rev.4), 2 digit level: 84 - Public administration and defence; compulsory social security</x:v>
      </x:c>
      <x:c r="G3633" s="21" t="n">
        <x:v>745.418</x:v>
      </x:c>
      <x:c r="H3633" s="22" t="n">
        <x:v>1</x:v>
      </x:c>
      <x:c r="I3633" s="21" t="n">
        <x:f>SUM(G3633:G3633)</x:f>
        <x:v>745.418</x:v>
      </x:c>
      <x:c r="J3633" s="22" t="n">
        <x:f>G3633/I3633*H3633</x:f>
        <x:v>1</x:v>
      </x:c>
      <x:c r="K3633" s="13" t="str">
        <x:v>ISIC4:84</x:v>
      </x:c>
      <x:c r="L3633" s="15" t="n">
        <x:f>'Crosswalk'!C79</x:f>
        <x:v>0</x:v>
      </x:c>
      <x:c r="M3633" s="15" t="n">
        <x:f>'Crosswalk'!D79</x:f>
        <x:v>0</x:v>
      </x:c>
      <x:c r="N3633" s="15" t="n">
        <x:f>'Crosswalk'!E79</x:f>
        <x:v>0</x:v>
      </x:c>
      <x:c r="O3633" s="15" t="n">
        <x:f>'Crosswalk'!F79</x:f>
        <x:v>0</x:v>
      </x:c>
      <x:c r="P3633" s="15" t="n">
        <x:f>'Crosswalk'!G79</x:f>
        <x:v>0</x:v>
      </x:c>
      <x:c r="Q3633" s="15" t="n">
        <x:f>'Crosswalk'!H79</x:f>
        <x:v>0</x:v>
      </x:c>
      <x:c r="R3633" s="15" t="n">
        <x:f>'Crosswalk'!I79</x:f>
        <x:v>0</x:v>
      </x:c>
      <x:c r="S3633" s="15" t="n">
        <x:f>'Crosswalk'!J79</x:f>
        <x:v>0</x:v>
      </x:c>
      <x:c r="T3633" s="15" t="n">
        <x:f>'Crosswalk'!K79</x:f>
        <x:v>0</x:v>
      </x:c>
      <x:c r="U3633" s="15" t="n">
        <x:f>'Crosswalk'!L79</x:f>
        <x:v>0</x:v>
      </x:c>
      <x:c r="V3633" s="15" t="n">
        <x:f>'Crosswalk'!M79</x:f>
        <x:v>0</x:v>
      </x:c>
      <x:c r="W3633" s="15" t="n">
        <x:f>'Crosswalk'!N79</x:f>
        <x:v>1</x:v>
      </x:c>
      <x:c r="X3633" s="18" t="str">
        <x:v>LFS - Labour Force Survey</x:v>
      </x:c>
      <x:c r="Y3633" s="13" t="str"/>
      <x:c r="Z3633" s="18" t="str">
        <x:v>National 2024 division composition. Observed national industry detail; used only for composition within 2024 ILO modelled margins.</x:v>
      </x:c>
      <x:c r="AA3633" s="13" t="str"/>
      <x:c r="AB3633" s="13" t="str">
        <x:v>https://rplumber.ilo.org/data/indicator?format=.csv.gz&amp;id=EMP_TEMP_SEX_EC2_NB_A</x:v>
      </x:c>
    </x:row>
    <x:row r="3634" ht="48" customHeight="1">
      <x:c r="A3634" s="2" t="str">
        <x:v>BGD</x:v>
      </x:c>
      <x:c r="B3634" s="2" t="str">
        <x:v>P</x:v>
      </x:c>
      <x:c r="C3634" s="2" t="str">
        <x:v>BGD</x:v>
      </x:c>
      <x:c r="D3634" s="2" t="n">
        <x:v>2024</x:v>
      </x:c>
      <x:c r="E3634" s="2" t="str">
        <x:v>EC2_ISIC4_P85</x:v>
      </x:c>
      <x:c r="F3634" s="17" t="str">
        <x:v>Economic activity (ISIC-Rev.4), 2 digit level: 85 - Education</x:v>
      </x:c>
      <x:c r="G3634" s="19" t="n">
        <x:v>1779.973</x:v>
      </x:c>
      <x:c r="H3634" s="20" t="n">
        <x:v>1</x:v>
      </x:c>
      <x:c r="I3634" s="19" t="n">
        <x:f>SUM(G3634:G3634)</x:f>
        <x:v>1779.973</x:v>
      </x:c>
      <x:c r="J3634" s="20" t="n">
        <x:f>G3634/I3634*H3634</x:f>
        <x:v>1</x:v>
      </x:c>
      <x:c r="K3634" s="2" t="str">
        <x:v>ISIC4:85</x:v>
      </x:c>
      <x:c r="L3634" s="14" t="n">
        <x:f>'Crosswalk'!C80</x:f>
        <x:v>0</x:v>
      </x:c>
      <x:c r="M3634" s="14" t="n">
        <x:f>'Crosswalk'!D80</x:f>
        <x:v>0</x:v>
      </x:c>
      <x:c r="N3634" s="14" t="n">
        <x:f>'Crosswalk'!E80</x:f>
        <x:v>0</x:v>
      </x:c>
      <x:c r="O3634" s="14" t="n">
        <x:f>'Crosswalk'!F80</x:f>
        <x:v>1</x:v>
      </x:c>
      <x:c r="P3634" s="14" t="n">
        <x:f>'Crosswalk'!G80</x:f>
        <x:v>0</x:v>
      </x:c>
      <x:c r="Q3634" s="14" t="n">
        <x:f>'Crosswalk'!H80</x:f>
        <x:v>0</x:v>
      </x:c>
      <x:c r="R3634" s="14" t="n">
        <x:f>'Crosswalk'!I80</x:f>
        <x:v>0</x:v>
      </x:c>
      <x:c r="S3634" s="14" t="n">
        <x:f>'Crosswalk'!J80</x:f>
        <x:v>0</x:v>
      </x:c>
      <x:c r="T3634" s="14" t="n">
        <x:f>'Crosswalk'!K80</x:f>
        <x:v>0</x:v>
      </x:c>
      <x:c r="U3634" s="14" t="n">
        <x:f>'Crosswalk'!L80</x:f>
        <x:v>0</x:v>
      </x:c>
      <x:c r="V3634" s="14" t="n">
        <x:f>'Crosswalk'!M80</x:f>
        <x:v>0</x:v>
      </x:c>
      <x:c r="W3634" s="14" t="n">
        <x:f>'Crosswalk'!N80</x:f>
        <x:v>0</x:v>
      </x:c>
      <x:c r="X3634" s="17" t="str">
        <x:v>LFS - Labour Force Survey</x:v>
      </x:c>
      <x:c r="Y3634" s="2" t="str"/>
      <x:c r="Z3634" s="17" t="str">
        <x:v>National 2024 division composition. Observed national industry detail; used only for composition within 2024 ILO modelled margins.</x:v>
      </x:c>
      <x:c r="AA3634" s="2" t="str"/>
      <x:c r="AB3634" s="2" t="str">
        <x:v>https://rplumber.ilo.org/data/indicator?format=.csv.gz&amp;id=EMP_TEMP_SEX_EC2_NB_A</x:v>
      </x:c>
    </x:row>
    <x:row r="3635" ht="48" customHeight="1">
      <x:c r="A3635" s="13" t="str">
        <x:v>BGD</x:v>
      </x:c>
      <x:c r="B3635" s="13" t="str">
        <x:v>Q</x:v>
      </x:c>
      <x:c r="C3635" s="13" t="str">
        <x:v>BGD</x:v>
      </x:c>
      <x:c r="D3635" s="13" t="n">
        <x:v>2024</x:v>
      </x:c>
      <x:c r="E3635" s="13" t="str">
        <x:v>EC2_ISIC4_Q86</x:v>
      </x:c>
      <x:c r="F3635" s="18" t="str">
        <x:v>Economic activity (ISIC-Rev.4), 2 digit level: 86 - Human health activities</x:v>
      </x:c>
      <x:c r="G3635" s="21" t="n">
        <x:v>538.947</x:v>
      </x:c>
      <x:c r="H3635" s="22" t="n">
        <x:v>1</x:v>
      </x:c>
      <x:c r="I3635" s="21" t="n">
        <x:f>SUM(G3635:G3636)</x:f>
        <x:v>541.745</x:v>
      </x:c>
      <x:c r="J3635" s="22" t="n">
        <x:f>G3635/I3635*H3635</x:f>
        <x:v>0.9948352084467784</x:v>
      </x:c>
      <x:c r="K3635" s="13" t="str">
        <x:v>ISIC4:86</x:v>
      </x:c>
      <x:c r="L3635" s="15" t="n">
        <x:f>'Crosswalk'!C81</x:f>
        <x:v>0</x:v>
      </x:c>
      <x:c r="M3635" s="15" t="n">
        <x:f>'Crosswalk'!D81</x:f>
        <x:v>0</x:v>
      </x:c>
      <x:c r="N3635" s="15" t="n">
        <x:f>'Crosswalk'!E81</x:f>
        <x:v>0</x:v>
      </x:c>
      <x:c r="O3635" s="15" t="n">
        <x:f>'Crosswalk'!F81</x:f>
        <x:v>0</x:v>
      </x:c>
      <x:c r="P3635" s="15" t="n">
        <x:f>'Crosswalk'!G81</x:f>
        <x:v>0</x:v>
      </x:c>
      <x:c r="Q3635" s="15" t="n">
        <x:f>'Crosswalk'!H81</x:f>
        <x:v>1</x:v>
      </x:c>
      <x:c r="R3635" s="15" t="n">
        <x:f>'Crosswalk'!I81</x:f>
        <x:v>0</x:v>
      </x:c>
      <x:c r="S3635" s="15" t="n">
        <x:f>'Crosswalk'!J81</x:f>
        <x:v>0</x:v>
      </x:c>
      <x:c r="T3635" s="15" t="n">
        <x:f>'Crosswalk'!K81</x:f>
        <x:v>0</x:v>
      </x:c>
      <x:c r="U3635" s="15" t="n">
        <x:f>'Crosswalk'!L81</x:f>
        <x:v>0</x:v>
      </x:c>
      <x:c r="V3635" s="15" t="n">
        <x:f>'Crosswalk'!M81</x:f>
        <x:v>0</x:v>
      </x:c>
      <x:c r="W3635" s="15" t="n">
        <x:f>'Crosswalk'!N81</x:f>
        <x:v>0</x:v>
      </x:c>
      <x:c r="X3635" s="18" t="str">
        <x:v>LFS - Labour Force Survey</x:v>
      </x:c>
      <x:c r="Y3635" s="13" t="str"/>
      <x:c r="Z3635" s="18" t="str">
        <x:v>National 2024 division composition. Observed national industry detail; used only for composition within 2024 ILO modelled margins.</x:v>
      </x:c>
      <x:c r="AA3635" s="13" t="str"/>
      <x:c r="AB3635" s="13" t="str">
        <x:v>https://rplumber.ilo.org/data/indicator?format=.csv.gz&amp;id=EMP_TEMP_SEX_EC2_NB_A</x:v>
      </x:c>
    </x:row>
    <x:row r="3636" ht="48" customHeight="1">
      <x:c r="A3636" s="2" t="str">
        <x:v>BGD</x:v>
      </x:c>
      <x:c r="B3636" s="2" t="str">
        <x:v>Q</x:v>
      </x:c>
      <x:c r="C3636" s="2" t="str">
        <x:v>BGD</x:v>
      </x:c>
      <x:c r="D3636" s="2" t="n">
        <x:v>2024</x:v>
      </x:c>
      <x:c r="E3636" s="2" t="str">
        <x:v>EC2_ISIC4_Q87</x:v>
      </x:c>
      <x:c r="F3636" s="17" t="str">
        <x:v>Economic activity (ISIC-Rev.4), 2 digit level: 87 - Residential care activities</x:v>
      </x:c>
      <x:c r="G3636" s="19" t="n">
        <x:v>2.798</x:v>
      </x:c>
      <x:c r="H3636" s="20" t="n">
        <x:v>1</x:v>
      </x:c>
      <x:c r="I3636" s="19" t="n">
        <x:f>SUM(G3635:G3636)</x:f>
        <x:v>541.745</x:v>
      </x:c>
      <x:c r="J3636" s="20" t="n">
        <x:f>G3636/I3636*H3636</x:f>
        <x:v>0.005164791553221534</x:v>
      </x:c>
      <x:c r="K3636" s="2" t="str">
        <x:v>ISIC4:87</x:v>
      </x:c>
      <x:c r="L3636" s="14" t="n">
        <x:f>'Crosswalk'!C82</x:f>
        <x:v>0</x:v>
      </x:c>
      <x:c r="M3636" s="14" t="n">
        <x:f>'Crosswalk'!D82</x:f>
        <x:v>0</x:v>
      </x:c>
      <x:c r="N3636" s="14" t="n">
        <x:f>'Crosswalk'!E82</x:f>
        <x:v>0</x:v>
      </x:c>
      <x:c r="O3636" s="14" t="n">
        <x:f>'Crosswalk'!F82</x:f>
        <x:v>0</x:v>
      </x:c>
      <x:c r="P3636" s="14" t="n">
        <x:f>'Crosswalk'!G82</x:f>
        <x:v>0</x:v>
      </x:c>
      <x:c r="Q3636" s="14" t="n">
        <x:f>'Crosswalk'!H82</x:f>
        <x:v>1</x:v>
      </x:c>
      <x:c r="R3636" s="14" t="n">
        <x:f>'Crosswalk'!I82</x:f>
        <x:v>0</x:v>
      </x:c>
      <x:c r="S3636" s="14" t="n">
        <x:f>'Crosswalk'!J82</x:f>
        <x:v>0</x:v>
      </x:c>
      <x:c r="T3636" s="14" t="n">
        <x:f>'Crosswalk'!K82</x:f>
        <x:v>0</x:v>
      </x:c>
      <x:c r="U3636" s="14" t="n">
        <x:f>'Crosswalk'!L82</x:f>
        <x:v>0</x:v>
      </x:c>
      <x:c r="V3636" s="14" t="n">
        <x:f>'Crosswalk'!M82</x:f>
        <x:v>0</x:v>
      </x:c>
      <x:c r="W3636" s="14" t="n">
        <x:f>'Crosswalk'!N82</x:f>
        <x:v>0</x:v>
      </x:c>
      <x:c r="X3636" s="17" t="str">
        <x:v>LFS - Labour Force Survey</x:v>
      </x:c>
      <x:c r="Y3636" s="2" t="str">
        <x:v>U</x:v>
      </x:c>
      <x:c r="Z3636" s="17" t="str">
        <x:v>National 2024 division composition. Observed national industry detail; used only for composition within 2024 ILO modelled margins.</x:v>
      </x:c>
      <x:c r="AA3636" s="2" t="str"/>
      <x:c r="AB3636" s="2" t="str">
        <x:v>https://rplumber.ilo.org/data/indicator?format=.csv.gz&amp;id=EMP_TEMP_SEX_EC2_NB_A</x:v>
      </x:c>
    </x:row>
    <x:row r="3637" ht="48" customHeight="1">
      <x:c r="A3637" s="13" t="str">
        <x:v>BGD</x:v>
      </x:c>
      <x:c r="B3637" s="13" t="str">
        <x:v>RSTU</x:v>
      </x:c>
      <x:c r="C3637" s="13" t="str">
        <x:v>BGD</x:v>
      </x:c>
      <x:c r="D3637" s="13" t="n">
        <x:v>2024</x:v>
      </x:c>
      <x:c r="E3637" s="13" t="str">
        <x:v>EC2_ISIC4_R90</x:v>
      </x:c>
      <x:c r="F3637" s="18" t="str">
        <x:v>Economic activity (ISIC-Rev.4), 2 digit level: 90 - Creative, arts and entertainment activities</x:v>
      </x:c>
      <x:c r="G3637" s="21" t="n">
        <x:v>28.624</x:v>
      </x:c>
      <x:c r="H3637" s="22" t="n">
        <x:v>1</x:v>
      </x:c>
      <x:c r="I3637" s="21" t="n">
        <x:f>SUM(G3637:G3643)</x:f>
        <x:v>3438.938</x:v>
      </x:c>
      <x:c r="J3637" s="22" t="n">
        <x:f>G3637/I3637*H3637</x:f>
        <x:v>0.00832349987118116</x:v>
      </x:c>
      <x:c r="K3637" s="13" t="str">
        <x:v>ISIC4:90</x:v>
      </x:c>
      <x:c r="L3637" s="15" t="n">
        <x:f>'Crosswalk'!C84</x:f>
        <x:v>0</x:v>
      </x:c>
      <x:c r="M3637" s="15" t="n">
        <x:f>'Crosswalk'!D84</x:f>
        <x:v>0</x:v>
      </x:c>
      <x:c r="N3637" s="15" t="n">
        <x:f>'Crosswalk'!E84</x:f>
        <x:v>0</x:v>
      </x:c>
      <x:c r="O3637" s="15" t="n">
        <x:f>'Crosswalk'!F84</x:f>
        <x:v>0</x:v>
      </x:c>
      <x:c r="P3637" s="15" t="n">
        <x:f>'Crosswalk'!G84</x:f>
        <x:v>0</x:v>
      </x:c>
      <x:c r="Q3637" s="15" t="n">
        <x:f>'Crosswalk'!H84</x:f>
        <x:v>0</x:v>
      </x:c>
      <x:c r="R3637" s="15" t="n">
        <x:f>'Crosswalk'!I84</x:f>
        <x:v>0</x:v>
      </x:c>
      <x:c r="S3637" s="15" t="n">
        <x:f>'Crosswalk'!J84</x:f>
        <x:v>0</x:v>
      </x:c>
      <x:c r="T3637" s="15" t="n">
        <x:f>'Crosswalk'!K84</x:f>
        <x:v>1</x:v>
      </x:c>
      <x:c r="U3637" s="15" t="n">
        <x:f>'Crosswalk'!L84</x:f>
        <x:v>0</x:v>
      </x:c>
      <x:c r="V3637" s="15" t="n">
        <x:f>'Crosswalk'!M84</x:f>
        <x:v>0</x:v>
      </x:c>
      <x:c r="W3637" s="15" t="n">
        <x:f>'Crosswalk'!N84</x:f>
        <x:v>0</x:v>
      </x:c>
      <x:c r="X3637" s="18" t="str">
        <x:v>LFS - Labour Force Survey</x:v>
      </x:c>
      <x:c r="Y3637" s="13" t="str"/>
      <x:c r="Z3637" s="18" t="str">
        <x:v>National 2024 division composition. Observed national industry detail; used only for composition within 2024 ILO modelled margins.</x:v>
      </x:c>
      <x:c r="AA3637" s="13" t="str"/>
      <x:c r="AB3637" s="13" t="str">
        <x:v>https://rplumber.ilo.org/data/indicator?format=.csv.gz&amp;id=EMP_TEMP_SEX_EC2_NB_A</x:v>
      </x:c>
    </x:row>
    <x:row r="3638" ht="48" customHeight="1">
      <x:c r="A3638" s="2" t="str">
        <x:v>BGD</x:v>
      </x:c>
      <x:c r="B3638" s="2" t="str">
        <x:v>RSTU</x:v>
      </x:c>
      <x:c r="C3638" s="2" t="str">
        <x:v>BGD</x:v>
      </x:c>
      <x:c r="D3638" s="2" t="n">
        <x:v>2024</x:v>
      </x:c>
      <x:c r="E3638" s="2" t="str">
        <x:v>EC2_ISIC4_R91</x:v>
      </x:c>
      <x:c r="F3638" s="17" t="str">
        <x:v>Economic activity (ISIC-Rev.4), 2 digit level: 91 - Libraries, archives, museums and other cultural activities</x:v>
      </x:c>
      <x:c r="G3638" s="19" t="n">
        <x:v>3.8</x:v>
      </x:c>
      <x:c r="H3638" s="20" t="n">
        <x:v>1</x:v>
      </x:c>
      <x:c r="I3638" s="19" t="n">
        <x:f>SUM(G3637:G3643)</x:f>
        <x:v>3438.938</x:v>
      </x:c>
      <x:c r="J3638" s="20" t="n">
        <x:f>G3638/I3638*H3638</x:f>
        <x:v>0.0011049922970405397</x:v>
      </x:c>
      <x:c r="K3638" s="2" t="str">
        <x:v>ISIC4:91</x:v>
      </x:c>
      <x:c r="L3638" s="14" t="n">
        <x:f>'Crosswalk'!C85</x:f>
        <x:v>0</x:v>
      </x:c>
      <x:c r="M3638" s="14" t="n">
        <x:f>'Crosswalk'!D85</x:f>
        <x:v>0</x:v>
      </x:c>
      <x:c r="N3638" s="14" t="n">
        <x:f>'Crosswalk'!E85</x:f>
        <x:v>0</x:v>
      </x:c>
      <x:c r="O3638" s="14" t="n">
        <x:f>'Crosswalk'!F85</x:f>
        <x:v>0</x:v>
      </x:c>
      <x:c r="P3638" s="14" t="n">
        <x:f>'Crosswalk'!G85</x:f>
        <x:v>0</x:v>
      </x:c>
      <x:c r="Q3638" s="14" t="n">
        <x:f>'Crosswalk'!H85</x:f>
        <x:v>0</x:v>
      </x:c>
      <x:c r="R3638" s="14" t="n">
        <x:f>'Crosswalk'!I85</x:f>
        <x:v>0</x:v>
      </x:c>
      <x:c r="S3638" s="14" t="n">
        <x:f>'Crosswalk'!J85</x:f>
        <x:v>0</x:v>
      </x:c>
      <x:c r="T3638" s="14" t="n">
        <x:f>'Crosswalk'!K85</x:f>
        <x:v>0</x:v>
      </x:c>
      <x:c r="U3638" s="14" t="n">
        <x:f>'Crosswalk'!L85</x:f>
        <x:v>0</x:v>
      </x:c>
      <x:c r="V3638" s="14" t="n">
        <x:f>'Crosswalk'!M85</x:f>
        <x:v>0</x:v>
      </x:c>
      <x:c r="W3638" s="14" t="n">
        <x:f>'Crosswalk'!N85</x:f>
        <x:v>1</x:v>
      </x:c>
      <x:c r="X3638" s="17" t="str">
        <x:v>LFS - Labour Force Survey</x:v>
      </x:c>
      <x:c r="Y3638" s="2" t="str">
        <x:v>U</x:v>
      </x:c>
      <x:c r="Z3638" s="17" t="str">
        <x:v>National 2024 division composition. Observed national industry detail; used only for composition within 2024 ILO modelled margins.</x:v>
      </x:c>
      <x:c r="AA3638" s="2" t="str"/>
      <x:c r="AB3638" s="2" t="str">
        <x:v>https://rplumber.ilo.org/data/indicator?format=.csv.gz&amp;id=EMP_TEMP_SEX_EC2_NB_A</x:v>
      </x:c>
    </x:row>
    <x:row r="3639" ht="48" customHeight="1">
      <x:c r="A3639" s="13" t="str">
        <x:v>BGD</x:v>
      </x:c>
      <x:c r="B3639" s="13" t="str">
        <x:v>RSTU</x:v>
      </x:c>
      <x:c r="C3639" s="13" t="str">
        <x:v>BGD</x:v>
      </x:c>
      <x:c r="D3639" s="13" t="n">
        <x:v>2024</x:v>
      </x:c>
      <x:c r="E3639" s="13" t="str">
        <x:v>EC2_ISIC4_R93</x:v>
      </x:c>
      <x:c r="F3639" s="18" t="str">
        <x:v>Economic activity (ISIC-Rev.4), 2 digit level: 93 - Sports activities and amusement and recreation activities</x:v>
      </x:c>
      <x:c r="G3639" s="21" t="n">
        <x:v>27.469</x:v>
      </x:c>
      <x:c r="H3639" s="22" t="n">
        <x:v>1</x:v>
      </x:c>
      <x:c r="I3639" s="21" t="n">
        <x:f>SUM(G3637:G3643)</x:f>
        <x:v>3438.938</x:v>
      </x:c>
      <x:c r="J3639" s="22" t="n">
        <x:f>G3639/I3639*H3639</x:f>
        <x:v>0.007987640370370155</x:v>
      </x:c>
      <x:c r="K3639" s="13" t="str">
        <x:v>ISIC4:93</x:v>
      </x:c>
      <x:c r="L3639" s="15" t="n">
        <x:f>'Crosswalk'!C87</x:f>
        <x:v>0</x:v>
      </x:c>
      <x:c r="M3639" s="15" t="n">
        <x:f>'Crosswalk'!D87</x:f>
        <x:v>0</x:v>
      </x:c>
      <x:c r="N3639" s="15" t="n">
        <x:f>'Crosswalk'!E87</x:f>
        <x:v>0</x:v>
      </x:c>
      <x:c r="O3639" s="15" t="n">
        <x:f>'Crosswalk'!F87</x:f>
        <x:v>1</x:v>
      </x:c>
      <x:c r="P3639" s="15" t="n">
        <x:f>'Crosswalk'!G87</x:f>
        <x:v>0</x:v>
      </x:c>
      <x:c r="Q3639" s="15" t="n">
        <x:f>'Crosswalk'!H87</x:f>
        <x:v>0</x:v>
      </x:c>
      <x:c r="R3639" s="15" t="n">
        <x:f>'Crosswalk'!I87</x:f>
        <x:v>0</x:v>
      </x:c>
      <x:c r="S3639" s="15" t="n">
        <x:f>'Crosswalk'!J87</x:f>
        <x:v>0</x:v>
      </x:c>
      <x:c r="T3639" s="15" t="n">
        <x:f>'Crosswalk'!K87</x:f>
        <x:v>0</x:v>
      </x:c>
      <x:c r="U3639" s="15" t="n">
        <x:f>'Crosswalk'!L87</x:f>
        <x:v>0</x:v>
      </x:c>
      <x:c r="V3639" s="15" t="n">
        <x:f>'Crosswalk'!M87</x:f>
        <x:v>0</x:v>
      </x:c>
      <x:c r="W3639" s="15" t="n">
        <x:f>'Crosswalk'!N87</x:f>
        <x:v>0</x:v>
      </x:c>
      <x:c r="X3639" s="18" t="str">
        <x:v>LFS - Labour Force Survey</x:v>
      </x:c>
      <x:c r="Y3639" s="13" t="str"/>
      <x:c r="Z3639" s="18" t="str">
        <x:v>National 2024 division composition. Observed national industry detail; used only for composition within 2024 ILO modelled margins.</x:v>
      </x:c>
      <x:c r="AA3639" s="13" t="str"/>
      <x:c r="AB3639" s="13" t="str">
        <x:v>https://rplumber.ilo.org/data/indicator?format=.csv.gz&amp;id=EMP_TEMP_SEX_EC2_NB_A</x:v>
      </x:c>
    </x:row>
    <x:row r="3640" ht="48" customHeight="1">
      <x:c r="A3640" s="2" t="str">
        <x:v>BGD</x:v>
      </x:c>
      <x:c r="B3640" s="2" t="str">
        <x:v>RSTU</x:v>
      </x:c>
      <x:c r="C3640" s="2" t="str">
        <x:v>BGD</x:v>
      </x:c>
      <x:c r="D3640" s="2" t="n">
        <x:v>2024</x:v>
      </x:c>
      <x:c r="E3640" s="2" t="str">
        <x:v>EC2_ISIC4_S94</x:v>
      </x:c>
      <x:c r="F3640" s="17" t="str">
        <x:v>Economic activity (ISIC-Rev.4), 2 digit level: 94 - Activities of membership organizations</x:v>
      </x:c>
      <x:c r="G3640" s="19" t="n">
        <x:v>396.283</x:v>
      </x:c>
      <x:c r="H3640" s="20" t="n">
        <x:v>1</x:v>
      </x:c>
      <x:c r="I3640" s="19" t="n">
        <x:f>SUM(G3637:G3643)</x:f>
        <x:v>3438.938</x:v>
      </x:c>
      <x:c r="J3640" s="20" t="n">
        <x:f>G3640/I3640*H3640</x:f>
        <x:v>0.1152341216968727</x:v>
      </x:c>
      <x:c r="K3640" s="2" t="str">
        <x:v>ISIC4:94</x:v>
      </x:c>
      <x:c r="L3640" s="14" t="n">
        <x:f>'Crosswalk'!C88</x:f>
        <x:v>0</x:v>
      </x:c>
      <x:c r="M3640" s="14" t="n">
        <x:f>'Crosswalk'!D88</x:f>
        <x:v>0</x:v>
      </x:c>
      <x:c r="N3640" s="14" t="n">
        <x:f>'Crosswalk'!E88</x:f>
        <x:v>0</x:v>
      </x:c>
      <x:c r="O3640" s="14" t="n">
        <x:f>'Crosswalk'!F88</x:f>
        <x:v>0</x:v>
      </x:c>
      <x:c r="P3640" s="14" t="n">
        <x:f>'Crosswalk'!G88</x:f>
        <x:v>0</x:v>
      </x:c>
      <x:c r="Q3640" s="14" t="n">
        <x:f>'Crosswalk'!H88</x:f>
        <x:v>0</x:v>
      </x:c>
      <x:c r="R3640" s="14" t="n">
        <x:f>'Crosswalk'!I88</x:f>
        <x:v>0</x:v>
      </x:c>
      <x:c r="S3640" s="14" t="n">
        <x:f>'Crosswalk'!J88</x:f>
        <x:v>0</x:v>
      </x:c>
      <x:c r="T3640" s="14" t="n">
        <x:f>'Crosswalk'!K88</x:f>
        <x:v>0</x:v>
      </x:c>
      <x:c r="U3640" s="14" t="n">
        <x:f>'Crosswalk'!L88</x:f>
        <x:v>0</x:v>
      </x:c>
      <x:c r="V3640" s="14" t="n">
        <x:f>'Crosswalk'!M88</x:f>
        <x:v>0</x:v>
      </x:c>
      <x:c r="W3640" s="14" t="n">
        <x:f>'Crosswalk'!N88</x:f>
        <x:v>1</x:v>
      </x:c>
      <x:c r="X3640" s="17" t="str">
        <x:v>LFS - Labour Force Survey</x:v>
      </x:c>
      <x:c r="Y3640" s="2" t="str"/>
      <x:c r="Z3640" s="17" t="str">
        <x:v>National 2024 division composition. Observed national industry detail; used only for composition within 2024 ILO modelled margins.</x:v>
      </x:c>
      <x:c r="AA3640" s="2" t="str"/>
      <x:c r="AB3640" s="2" t="str">
        <x:v>https://rplumber.ilo.org/data/indicator?format=.csv.gz&amp;id=EMP_TEMP_SEX_EC2_NB_A</x:v>
      </x:c>
    </x:row>
    <x:row r="3641" ht="48" customHeight="1">
      <x:c r="A3641" s="13" t="str">
        <x:v>BGD</x:v>
      </x:c>
      <x:c r="B3641" s="13" t="str">
        <x:v>RSTU</x:v>
      </x:c>
      <x:c r="C3641" s="13" t="str">
        <x:v>BGD</x:v>
      </x:c>
      <x:c r="D3641" s="13" t="n">
        <x:v>2024</x:v>
      </x:c>
      <x:c r="E3641" s="13" t="str">
        <x:v>EC2_ISIC4_S95</x:v>
      </x:c>
      <x:c r="F3641" s="18" t="str">
        <x:v>Economic activity (ISIC-Rev.4), 2 digit level: 95 - Repair of computers and personal and household goods</x:v>
      </x:c>
      <x:c r="G3641" s="21" t="n">
        <x:v>1416.19</x:v>
      </x:c>
      <x:c r="H3641" s="22" t="n">
        <x:v>1</x:v>
      </x:c>
      <x:c r="I3641" s="21" t="n">
        <x:f>SUM(G3637:G3643)</x:f>
        <x:v>3438.938</x:v>
      </x:c>
      <x:c r="J3641" s="22" t="n">
        <x:f>G3641/I3641*H3641</x:f>
        <x:v>0.41181027398574793</x:v>
      </x:c>
      <x:c r="K3641" s="13" t="str">
        <x:v>ISIC4:95</x:v>
      </x:c>
      <x:c r="L3641" s="15" t="n">
        <x:f>'Crosswalk'!C89</x:f>
        <x:v>0</x:v>
      </x:c>
      <x:c r="M3641" s="15" t="n">
        <x:f>'Crosswalk'!D89</x:f>
        <x:v>0</x:v>
      </x:c>
      <x:c r="N3641" s="15" t="n">
        <x:f>'Crosswalk'!E89</x:f>
        <x:v>0</x:v>
      </x:c>
      <x:c r="O3641" s="15" t="n">
        <x:f>'Crosswalk'!F89</x:f>
        <x:v>0.7</x:v>
      </x:c>
      <x:c r="P3641" s="15" t="n">
        <x:f>'Crosswalk'!G89</x:f>
        <x:v>0</x:v>
      </x:c>
      <x:c r="Q3641" s="15" t="n">
        <x:f>'Crosswalk'!H89</x:f>
        <x:v>0</x:v>
      </x:c>
      <x:c r="R3641" s="15" t="n">
        <x:f>'Crosswalk'!I89</x:f>
        <x:v>0</x:v>
      </x:c>
      <x:c r="S3641" s="15" t="n">
        <x:f>'Crosswalk'!J89</x:f>
        <x:v>0.3</x:v>
      </x:c>
      <x:c r="T3641" s="15" t="n">
        <x:f>'Crosswalk'!K89</x:f>
        <x:v>0</x:v>
      </x:c>
      <x:c r="U3641" s="15" t="n">
        <x:f>'Crosswalk'!L89</x:f>
        <x:v>0</x:v>
      </x:c>
      <x:c r="V3641" s="15" t="n">
        <x:f>'Crosswalk'!M89</x:f>
        <x:v>0</x:v>
      </x:c>
      <x:c r="W3641" s="15" t="n">
        <x:f>'Crosswalk'!N89</x:f>
        <x:v>0</x:v>
      </x:c>
      <x:c r="X3641" s="18" t="str">
        <x:v>LFS - Labour Force Survey</x:v>
      </x:c>
      <x:c r="Y3641" s="13" t="str"/>
      <x:c r="Z3641" s="18" t="str">
        <x:v>National 2024 division composition. Observed national industry detail; used only for composition within 2024 ILO modelled margins.</x:v>
      </x:c>
      <x:c r="AA3641" s="13" t="str"/>
      <x:c r="AB3641" s="13" t="str">
        <x:v>https://rplumber.ilo.org/data/indicator?format=.csv.gz&amp;id=EMP_TEMP_SEX_EC2_NB_A</x:v>
      </x:c>
    </x:row>
    <x:row r="3642" ht="48" customHeight="1">
      <x:c r="A3642" s="2" t="str">
        <x:v>BGD</x:v>
      </x:c>
      <x:c r="B3642" s="2" t="str">
        <x:v>RSTU</x:v>
      </x:c>
      <x:c r="C3642" s="2" t="str">
        <x:v>BGD</x:v>
      </x:c>
      <x:c r="D3642" s="2" t="n">
        <x:v>2024</x:v>
      </x:c>
      <x:c r="E3642" s="2" t="str">
        <x:v>EC2_ISIC4_S96</x:v>
      </x:c>
      <x:c r="F3642" s="17" t="str">
        <x:v>Economic activity (ISIC-Rev.4), 2 digit level: 96 - Other personal service activities</x:v>
      </x:c>
      <x:c r="G3642" s="19" t="n">
        <x:v>324.625</x:v>
      </x:c>
      <x:c r="H3642" s="20" t="n">
        <x:v>1</x:v>
      </x:c>
      <x:c r="I3642" s="19" t="n">
        <x:f>SUM(G3637:G3643)</x:f>
        <x:v>3438.938</x:v>
      </x:c>
      <x:c r="J3642" s="20" t="n">
        <x:f>G3642/I3642*H3642</x:f>
        <x:v>0.094396874849154</x:v>
      </x:c>
      <x:c r="K3642" s="2" t="str">
        <x:v>ISIC4:96</x:v>
      </x:c>
      <x:c r="L3642" s="14" t="n">
        <x:f>'Crosswalk'!C90</x:f>
        <x:v>0</x:v>
      </x:c>
      <x:c r="M3642" s="14" t="n">
        <x:f>'Crosswalk'!D90</x:f>
        <x:v>0</x:v>
      </x:c>
      <x:c r="N3642" s="14" t="n">
        <x:f>'Crosswalk'!E90</x:f>
        <x:v>0</x:v>
      </x:c>
      <x:c r="O3642" s="14" t="n">
        <x:f>'Crosswalk'!F90</x:f>
        <x:v>1</x:v>
      </x:c>
      <x:c r="P3642" s="14" t="n">
        <x:f>'Crosswalk'!G90</x:f>
        <x:v>0</x:v>
      </x:c>
      <x:c r="Q3642" s="14" t="n">
        <x:f>'Crosswalk'!H90</x:f>
        <x:v>0</x:v>
      </x:c>
      <x:c r="R3642" s="14" t="n">
        <x:f>'Crosswalk'!I90</x:f>
        <x:v>0</x:v>
      </x:c>
      <x:c r="S3642" s="14" t="n">
        <x:f>'Crosswalk'!J90</x:f>
        <x:v>0</x:v>
      </x:c>
      <x:c r="T3642" s="14" t="n">
        <x:f>'Crosswalk'!K90</x:f>
        <x:v>0</x:v>
      </x:c>
      <x:c r="U3642" s="14" t="n">
        <x:f>'Crosswalk'!L90</x:f>
        <x:v>0</x:v>
      </x:c>
      <x:c r="V3642" s="14" t="n">
        <x:f>'Crosswalk'!M90</x:f>
        <x:v>0</x:v>
      </x:c>
      <x:c r="W3642" s="14" t="n">
        <x:f>'Crosswalk'!N90</x:f>
        <x:v>0</x:v>
      </x:c>
      <x:c r="X3642" s="17" t="str">
        <x:v>LFS - Labour Force Survey</x:v>
      </x:c>
      <x:c r="Y3642" s="2" t="str"/>
      <x:c r="Z3642" s="17" t="str">
        <x:v>National 2024 division composition. Observed national industry detail; used only for composition within 2024 ILO modelled margins.</x:v>
      </x:c>
      <x:c r="AA3642" s="2" t="str"/>
      <x:c r="AB3642" s="2" t="str">
        <x:v>https://rplumber.ilo.org/data/indicator?format=.csv.gz&amp;id=EMP_TEMP_SEX_EC2_NB_A</x:v>
      </x:c>
    </x:row>
    <x:row r="3643" ht="48" customHeight="1">
      <x:c r="A3643" s="13" t="str">
        <x:v>BGD</x:v>
      </x:c>
      <x:c r="B3643" s="13" t="str">
        <x:v>RSTU</x:v>
      </x:c>
      <x:c r="C3643" s="13" t="str">
        <x:v>BGD</x:v>
      </x:c>
      <x:c r="D3643" s="13" t="n">
        <x:v>2024</x:v>
      </x:c>
      <x:c r="E3643" s="13" t="str">
        <x:v>EC2_ISIC4_T97</x:v>
      </x:c>
      <x:c r="F3643" s="18" t="str">
        <x:v>Economic activity (ISIC-Rev.4), 2 digit level: 97 - Activities of households as employers of domestic personnel</x:v>
      </x:c>
      <x:c r="G3643" s="21" t="n">
        <x:v>1241.947</x:v>
      </x:c>
      <x:c r="H3643" s="22" t="n">
        <x:v>1</x:v>
      </x:c>
      <x:c r="I3643" s="21" t="n">
        <x:f>SUM(G3637:G3643)</x:f>
        <x:v>3438.938</x:v>
      </x:c>
      <x:c r="J3643" s="22" t="n">
        <x:f>G3643/I3643*H3643</x:f>
        <x:v>0.36114259692963346</x:v>
      </x:c>
      <x:c r="K3643" s="13" t="str">
        <x:v>ISIC4:97</x:v>
      </x:c>
      <x:c r="L3643" s="15" t="n">
        <x:f>'Crosswalk'!C91</x:f>
        <x:v>0</x:v>
      </x:c>
      <x:c r="M3643" s="15" t="n">
        <x:f>'Crosswalk'!D91</x:f>
        <x:v>0</x:v>
      </x:c>
      <x:c r="N3643" s="15" t="n">
        <x:f>'Crosswalk'!E91</x:f>
        <x:v>0</x:v>
      </x:c>
      <x:c r="O3643" s="15" t="n">
        <x:f>'Crosswalk'!F91</x:f>
        <x:v>0</x:v>
      </x:c>
      <x:c r="P3643" s="15" t="n">
        <x:f>'Crosswalk'!G91</x:f>
        <x:v>0</x:v>
      </x:c>
      <x:c r="Q3643" s="15" t="n">
        <x:f>'Crosswalk'!H91</x:f>
        <x:v>0</x:v>
      </x:c>
      <x:c r="R3643" s="15" t="n">
        <x:f>'Crosswalk'!I91</x:f>
        <x:v>0</x:v>
      </x:c>
      <x:c r="S3643" s="15" t="n">
        <x:f>'Crosswalk'!J91</x:f>
        <x:v>0</x:v>
      </x:c>
      <x:c r="T3643" s="15" t="n">
        <x:f>'Crosswalk'!K91</x:f>
        <x:v>0</x:v>
      </x:c>
      <x:c r="U3643" s="15" t="n">
        <x:f>'Crosswalk'!L91</x:f>
        <x:v>0</x:v>
      </x:c>
      <x:c r="V3643" s="15" t="n">
        <x:f>'Crosswalk'!M91</x:f>
        <x:v>0</x:v>
      </x:c>
      <x:c r="W3643" s="15" t="n">
        <x:f>'Crosswalk'!N91</x:f>
        <x:v>1</x:v>
      </x:c>
      <x:c r="X3643" s="18" t="str">
        <x:v>LFS - Labour Force Survey</x:v>
      </x:c>
      <x:c r="Y3643" s="13" t="str"/>
      <x:c r="Z3643" s="18" t="str">
        <x:v>National 2024 division composition. Observed national industry detail; used only for composition within 2024 ILO modelled margins.</x:v>
      </x:c>
      <x:c r="AA3643" s="13" t="str"/>
      <x:c r="AB3643" s="13" t="str">
        <x:v>https://rplumber.ilo.org/data/indicator?format=.csv.gz&amp;id=EMP_TEMP_SEX_EC2_NB_A</x:v>
      </x:c>
    </x:row>
    <x:row r="3644" ht="48" customHeight="1">
      <x:c r="A3644" s="2" t="str">
        <x:v>PAK</x:v>
      </x:c>
      <x:c r="B3644" s="2" t="str">
        <x:v>A</x:v>
      </x:c>
      <x:c r="C3644" s="2" t="str">
        <x:v>PAK</x:v>
      </x:c>
      <x:c r="D3644" s="2" t="n">
        <x:v>2021</x:v>
      </x:c>
      <x:c r="E3644" s="2" t="str">
        <x:v>EC2_ISIC4_A01</x:v>
      </x:c>
      <x:c r="F3644" s="17" t="str">
        <x:v>Economic activity (ISIC-Rev.4), 2 digit level: 01 - Crop and animal production, hunting and related service activities</x:v>
      </x:c>
      <x:c r="G3644" s="19" t="n">
        <x:v>22639.482</x:v>
      </x:c>
      <x:c r="H3644" s="20" t="n">
        <x:v>1</x:v>
      </x:c>
      <x:c r="I3644" s="19" t="n">
        <x:f>SUM(G3644:G3646)</x:f>
        <x:v>22871.853</x:v>
      </x:c>
      <x:c r="J3644" s="20" t="n">
        <x:f>G3644/I3644*H3644</x:f>
        <x:v>0.9898403072107888</x:v>
      </x:c>
      <x:c r="K3644" s="2" t="str">
        <x:v>ISIC4:01</x:v>
      </x:c>
      <x:c r="L3644" s="14" t="n">
        <x:f>'Crosswalk'!C6</x:f>
        <x:v>0</x:v>
      </x:c>
      <x:c r="M3644" s="14" t="n">
        <x:f>'Crosswalk'!D6</x:f>
        <x:v>0</x:v>
      </x:c>
      <x:c r="N3644" s="14" t="n">
        <x:f>'Crosswalk'!E6</x:f>
        <x:v>0</x:v>
      </x:c>
      <x:c r="O3644" s="14" t="n">
        <x:f>'Crosswalk'!F6</x:f>
        <x:v>0</x:v>
      </x:c>
      <x:c r="P3644" s="14" t="n">
        <x:f>'Crosswalk'!G6</x:f>
        <x:v>1</x:v>
      </x:c>
      <x:c r="Q3644" s="14" t="n">
        <x:f>'Crosswalk'!H6</x:f>
        <x:v>0</x:v>
      </x:c>
      <x:c r="R3644" s="14" t="n">
        <x:f>'Crosswalk'!I6</x:f>
        <x:v>0</x:v>
      </x:c>
      <x:c r="S3644" s="14" t="n">
        <x:f>'Crosswalk'!J6</x:f>
        <x:v>0</x:v>
      </x:c>
      <x:c r="T3644" s="14" t="n">
        <x:f>'Crosswalk'!K6</x:f>
        <x:v>0</x:v>
      </x:c>
      <x:c r="U3644" s="14" t="n">
        <x:f>'Crosswalk'!L6</x:f>
        <x:v>0</x:v>
      </x:c>
      <x:c r="V3644" s="14" t="n">
        <x:f>'Crosswalk'!M6</x:f>
        <x:v>0</x:v>
      </x:c>
      <x:c r="W3644" s="14" t="n">
        <x:f>'Crosswalk'!N6</x:f>
        <x:v>0</x:v>
      </x:c>
      <x:c r="X3644" s="17" t="str">
        <x:v>LFS - Labour Force Survey</x:v>
      </x:c>
      <x:c r="Y3644" s="2" t="str"/>
      <x:c r="Z3644" s="17" t="str">
        <x:v>National 2021 division composition. Observed national industry detail; used only for composition within 2024 ILO modelled margins.</x:v>
      </x:c>
      <x:c r="AA3644" s="2" t="str"/>
      <x:c r="AB3644" s="2" t="str">
        <x:v>https://rplumber.ilo.org/data/indicator?format=.csv.gz&amp;id=EMP_TEMP_SEX_EC2_NB_A</x:v>
      </x:c>
    </x:row>
    <x:row r="3645" ht="48" customHeight="1">
      <x:c r="A3645" s="13" t="str">
        <x:v>PAK</x:v>
      </x:c>
      <x:c r="B3645" s="13" t="str">
        <x:v>A</x:v>
      </x:c>
      <x:c r="C3645" s="13" t="str">
        <x:v>PAK</x:v>
      </x:c>
      <x:c r="D3645" s="13" t="n">
        <x:v>2021</x:v>
      </x:c>
      <x:c r="E3645" s="13" t="str">
        <x:v>EC2_ISIC4_A02</x:v>
      </x:c>
      <x:c r="F3645" s="18" t="str">
        <x:v>Economic activity (ISIC-Rev.4), 2 digit level: 02 - Forestry and logging</x:v>
      </x:c>
      <x:c r="G3645" s="21" t="n">
        <x:v>119.763</x:v>
      </x:c>
      <x:c r="H3645" s="22" t="n">
        <x:v>1</x:v>
      </x:c>
      <x:c r="I3645" s="21" t="n">
        <x:f>SUM(G3644:G3646)</x:f>
        <x:v>22871.853</x:v>
      </x:c>
      <x:c r="J3645" s="22" t="n">
        <x:f>G3645/I3645*H3645</x:f>
        <x:v>0.005236261355824559</x:v>
      </x:c>
      <x:c r="K3645" s="13" t="str">
        <x:v>ISIC4:02</x:v>
      </x:c>
      <x:c r="L3645" s="15" t="n">
        <x:f>'Crosswalk'!C7</x:f>
        <x:v>0</x:v>
      </x:c>
      <x:c r="M3645" s="15" t="n">
        <x:f>'Crosswalk'!D7</x:f>
        <x:v>1</x:v>
      </x:c>
      <x:c r="N3645" s="15" t="n">
        <x:f>'Crosswalk'!E7</x:f>
        <x:v>0</x:v>
      </x:c>
      <x:c r="O3645" s="15" t="n">
        <x:f>'Crosswalk'!F7</x:f>
        <x:v>0</x:v>
      </x:c>
      <x:c r="P3645" s="15" t="n">
        <x:f>'Crosswalk'!G7</x:f>
        <x:v>0</x:v>
      </x:c>
      <x:c r="Q3645" s="15" t="n">
        <x:f>'Crosswalk'!H7</x:f>
        <x:v>0</x:v>
      </x:c>
      <x:c r="R3645" s="15" t="n">
        <x:f>'Crosswalk'!I7</x:f>
        <x:v>0</x:v>
      </x:c>
      <x:c r="S3645" s="15" t="n">
        <x:f>'Crosswalk'!J7</x:f>
        <x:v>0</x:v>
      </x:c>
      <x:c r="T3645" s="15" t="n">
        <x:f>'Crosswalk'!K7</x:f>
        <x:v>0</x:v>
      </x:c>
      <x:c r="U3645" s="15" t="n">
        <x:f>'Crosswalk'!L7</x:f>
        <x:v>0</x:v>
      </x:c>
      <x:c r="V3645" s="15" t="n">
        <x:f>'Crosswalk'!M7</x:f>
        <x:v>0</x:v>
      </x:c>
      <x:c r="W3645" s="15" t="n">
        <x:f>'Crosswalk'!N7</x:f>
        <x:v>0</x:v>
      </x:c>
      <x:c r="X3645" s="18" t="str">
        <x:v>LFS - Labour Force Survey</x:v>
      </x:c>
      <x:c r="Y3645" s="13" t="str"/>
      <x:c r="Z3645" s="18" t="str">
        <x:v>National 2021 division composition. Observed national industry detail; used only for composition within 2024 ILO modelled margins.</x:v>
      </x:c>
      <x:c r="AA3645" s="13" t="str"/>
      <x:c r="AB3645" s="13" t="str">
        <x:v>https://rplumber.ilo.org/data/indicator?format=.csv.gz&amp;id=EMP_TEMP_SEX_EC2_NB_A</x:v>
      </x:c>
    </x:row>
    <x:row r="3646" ht="48" customHeight="1">
      <x:c r="A3646" s="2" t="str">
        <x:v>PAK</x:v>
      </x:c>
      <x:c r="B3646" s="2" t="str">
        <x:v>A</x:v>
      </x:c>
      <x:c r="C3646" s="2" t="str">
        <x:v>PAK</x:v>
      </x:c>
      <x:c r="D3646" s="2" t="n">
        <x:v>2021</x:v>
      </x:c>
      <x:c r="E3646" s="2" t="str">
        <x:v>EC2_ISIC4_A03</x:v>
      </x:c>
      <x:c r="F3646" s="17" t="str">
        <x:v>Economic activity (ISIC-Rev.4), 2 digit level: 03 - Fishing and aquaculture</x:v>
      </x:c>
      <x:c r="G3646" s="19" t="n">
        <x:v>112.608</x:v>
      </x:c>
      <x:c r="H3646" s="20" t="n">
        <x:v>1</x:v>
      </x:c>
      <x:c r="I3646" s="19" t="n">
        <x:f>SUM(G3644:G3646)</x:f>
        <x:v>22871.853</x:v>
      </x:c>
      <x:c r="J3646" s="20" t="n">
        <x:f>G3646/I3646*H3646</x:f>
        <x:v>0.004923431433386705</x:v>
      </x:c>
      <x:c r="K3646" s="2" t="str">
        <x:v>ISIC4:03</x:v>
      </x:c>
      <x:c r="L3646" s="14" t="n">
        <x:f>'Crosswalk'!C8</x:f>
        <x:v>0</x:v>
      </x:c>
      <x:c r="M3646" s="14" t="n">
        <x:f>'Crosswalk'!D8</x:f>
        <x:v>0</x:v>
      </x:c>
      <x:c r="N3646" s="14" t="n">
        <x:f>'Crosswalk'!E8</x:f>
        <x:v>0</x:v>
      </x:c>
      <x:c r="O3646" s="14" t="n">
        <x:f>'Crosswalk'!F8</x:f>
        <x:v>0</x:v>
      </x:c>
      <x:c r="P3646" s="14" t="n">
        <x:f>'Crosswalk'!G8</x:f>
        <x:v>1</x:v>
      </x:c>
      <x:c r="Q3646" s="14" t="n">
        <x:f>'Crosswalk'!H8</x:f>
        <x:v>0</x:v>
      </x:c>
      <x:c r="R3646" s="14" t="n">
        <x:f>'Crosswalk'!I8</x:f>
        <x:v>0</x:v>
      </x:c>
      <x:c r="S3646" s="14" t="n">
        <x:f>'Crosswalk'!J8</x:f>
        <x:v>0</x:v>
      </x:c>
      <x:c r="T3646" s="14" t="n">
        <x:f>'Crosswalk'!K8</x:f>
        <x:v>0</x:v>
      </x:c>
      <x:c r="U3646" s="14" t="n">
        <x:f>'Crosswalk'!L8</x:f>
        <x:v>0</x:v>
      </x:c>
      <x:c r="V3646" s="14" t="n">
        <x:f>'Crosswalk'!M8</x:f>
        <x:v>0</x:v>
      </x:c>
      <x:c r="W3646" s="14" t="n">
        <x:f>'Crosswalk'!N8</x:f>
        <x:v>0</x:v>
      </x:c>
      <x:c r="X3646" s="17" t="str">
        <x:v>LFS - Labour Force Survey</x:v>
      </x:c>
      <x:c r="Y3646" s="2" t="str"/>
      <x:c r="Z3646" s="17" t="str">
        <x:v>National 2021 division composition. Observed national industry detail; used only for composition within 2024 ILO modelled margins.</x:v>
      </x:c>
      <x:c r="AA3646" s="2" t="str"/>
      <x:c r="AB3646" s="2" t="str">
        <x:v>https://rplumber.ilo.org/data/indicator?format=.csv.gz&amp;id=EMP_TEMP_SEX_EC2_NB_A</x:v>
      </x:c>
    </x:row>
    <x:row r="3647" ht="48" customHeight="1">
      <x:c r="A3647" s="13" t="str">
        <x:v>PAK</x:v>
      </x:c>
      <x:c r="B3647" s="13" t="str">
        <x:v>B</x:v>
      </x:c>
      <x:c r="C3647" s="13" t="str">
        <x:v>PAK</x:v>
      </x:c>
      <x:c r="D3647" s="13" t="n">
        <x:v>2021</x:v>
      </x:c>
      <x:c r="E3647" s="13" t="str">
        <x:v>EC2_ISIC4_B05</x:v>
      </x:c>
      <x:c r="F3647" s="18" t="str">
        <x:v>Economic activity (ISIC-Rev.4), 2 digit level: 05 - Mining of coal and lignite</x:v>
      </x:c>
      <x:c r="G3647" s="21" t="n">
        <x:v>89.811</x:v>
      </x:c>
      <x:c r="H3647" s="22" t="n">
        <x:v>1</x:v>
      </x:c>
      <x:c r="I3647" s="21" t="n">
        <x:f>SUM(G3647:G3651)</x:f>
        <x:v>208.918</x:v>
      </x:c>
      <x:c r="J3647" s="22" t="n">
        <x:f>G3647/I3647*H3647</x:f>
        <x:v>0.42988636689993204</x:v>
      </x:c>
      <x:c r="K3647" s="13" t="str">
        <x:v>ISIC4:05</x:v>
      </x:c>
      <x:c r="L3647" s="15" t="n">
        <x:f>'Crosswalk'!C9</x:f>
        <x:v>1</x:v>
      </x:c>
      <x:c r="M3647" s="15" t="n">
        <x:f>'Crosswalk'!D9</x:f>
        <x:v>0</x:v>
      </x:c>
      <x:c r="N3647" s="15" t="n">
        <x:f>'Crosswalk'!E9</x:f>
        <x:v>0</x:v>
      </x:c>
      <x:c r="O3647" s="15" t="n">
        <x:f>'Crosswalk'!F9</x:f>
        <x:v>0</x:v>
      </x:c>
      <x:c r="P3647" s="15" t="n">
        <x:f>'Crosswalk'!G9</x:f>
        <x:v>0</x:v>
      </x:c>
      <x:c r="Q3647" s="15" t="n">
        <x:f>'Crosswalk'!H9</x:f>
        <x:v>0</x:v>
      </x:c>
      <x:c r="R3647" s="15" t="n">
        <x:f>'Crosswalk'!I9</x:f>
        <x:v>0</x:v>
      </x:c>
      <x:c r="S3647" s="15" t="n">
        <x:f>'Crosswalk'!J9</x:f>
        <x:v>0</x:v>
      </x:c>
      <x:c r="T3647" s="15" t="n">
        <x:f>'Crosswalk'!K9</x:f>
        <x:v>0</x:v>
      </x:c>
      <x:c r="U3647" s="15" t="n">
        <x:f>'Crosswalk'!L9</x:f>
        <x:v>0</x:v>
      </x:c>
      <x:c r="V3647" s="15" t="n">
        <x:f>'Crosswalk'!M9</x:f>
        <x:v>0</x:v>
      </x:c>
      <x:c r="W3647" s="15" t="n">
        <x:f>'Crosswalk'!N9</x:f>
        <x:v>0</x:v>
      </x:c>
      <x:c r="X3647" s="18" t="str">
        <x:v>LFS - Labour Force Survey</x:v>
      </x:c>
      <x:c r="Y3647" s="13" t="str"/>
      <x:c r="Z3647" s="18" t="str">
        <x:v>National 2021 division composition. Observed national industry detail; used only for composition within 2024 ILO modelled margins.</x:v>
      </x:c>
      <x:c r="AA3647" s="13" t="str"/>
      <x:c r="AB3647" s="13" t="str">
        <x:v>https://rplumber.ilo.org/data/indicator?format=.csv.gz&amp;id=EMP_TEMP_SEX_EC2_NB_A</x:v>
      </x:c>
    </x:row>
    <x:row r="3648" ht="48" customHeight="1">
      <x:c r="A3648" s="2" t="str">
        <x:v>PAK</x:v>
      </x:c>
      <x:c r="B3648" s="2" t="str">
        <x:v>B</x:v>
      </x:c>
      <x:c r="C3648" s="2" t="str">
        <x:v>PAK</x:v>
      </x:c>
      <x:c r="D3648" s="2" t="n">
        <x:v>2021</x:v>
      </x:c>
      <x:c r="E3648" s="2" t="str">
        <x:v>EC2_ISIC4_B06</x:v>
      </x:c>
      <x:c r="F3648" s="17" t="str">
        <x:v>Economic activity (ISIC-Rev.4), 2 digit level: 06 - Extraction of crude petroleum and natural gas</x:v>
      </x:c>
      <x:c r="G3648" s="19" t="n">
        <x:v>34.194</x:v>
      </x:c>
      <x:c r="H3648" s="20" t="n">
        <x:v>1</x:v>
      </x:c>
      <x:c r="I3648" s="19" t="n">
        <x:f>SUM(G3647:G3651)</x:f>
        <x:v>208.918</x:v>
      </x:c>
      <x:c r="J3648" s="20" t="n">
        <x:f>G3648/I3648*H3648</x:f>
        <x:v>0.16367187126049457</x:v>
      </x:c>
      <x:c r="K3648" s="2" t="str">
        <x:v>ISIC4:06</x:v>
      </x:c>
      <x:c r="L3648" s="14" t="n">
        <x:f>'Crosswalk'!C10</x:f>
        <x:v>1</x:v>
      </x:c>
      <x:c r="M3648" s="14" t="n">
        <x:f>'Crosswalk'!D10</x:f>
        <x:v>0</x:v>
      </x:c>
      <x:c r="N3648" s="14" t="n">
        <x:f>'Crosswalk'!E10</x:f>
        <x:v>0</x:v>
      </x:c>
      <x:c r="O3648" s="14" t="n">
        <x:f>'Crosswalk'!F10</x:f>
        <x:v>0</x:v>
      </x:c>
      <x:c r="P3648" s="14" t="n">
        <x:f>'Crosswalk'!G10</x:f>
        <x:v>0</x:v>
      </x:c>
      <x:c r="Q3648" s="14" t="n">
        <x:f>'Crosswalk'!H10</x:f>
        <x:v>0</x:v>
      </x:c>
      <x:c r="R3648" s="14" t="n">
        <x:f>'Crosswalk'!I10</x:f>
        <x:v>0</x:v>
      </x:c>
      <x:c r="S3648" s="14" t="n">
        <x:f>'Crosswalk'!J10</x:f>
        <x:v>0</x:v>
      </x:c>
      <x:c r="T3648" s="14" t="n">
        <x:f>'Crosswalk'!K10</x:f>
        <x:v>0</x:v>
      </x:c>
      <x:c r="U3648" s="14" t="n">
        <x:f>'Crosswalk'!L10</x:f>
        <x:v>0</x:v>
      </x:c>
      <x:c r="V3648" s="14" t="n">
        <x:f>'Crosswalk'!M10</x:f>
        <x:v>0</x:v>
      </x:c>
      <x:c r="W3648" s="14" t="n">
        <x:f>'Crosswalk'!N10</x:f>
        <x:v>0</x:v>
      </x:c>
      <x:c r="X3648" s="17" t="str">
        <x:v>LFS - Labour Force Survey</x:v>
      </x:c>
      <x:c r="Y3648" s="2" t="str"/>
      <x:c r="Z3648" s="17" t="str">
        <x:v>National 2021 division composition. Observed national industry detail; used only for composition within 2024 ILO modelled margins.</x:v>
      </x:c>
      <x:c r="AA3648" s="2" t="str"/>
      <x:c r="AB3648" s="2" t="str">
        <x:v>https://rplumber.ilo.org/data/indicator?format=.csv.gz&amp;id=EMP_TEMP_SEX_EC2_NB_A</x:v>
      </x:c>
    </x:row>
    <x:row r="3649" ht="48" customHeight="1">
      <x:c r="A3649" s="13" t="str">
        <x:v>PAK</x:v>
      </x:c>
      <x:c r="B3649" s="13" t="str">
        <x:v>B</x:v>
      </x:c>
      <x:c r="C3649" s="13" t="str">
        <x:v>PAK</x:v>
      </x:c>
      <x:c r="D3649" s="13" t="n">
        <x:v>2021</x:v>
      </x:c>
      <x:c r="E3649" s="13" t="str">
        <x:v>EC2_ISIC4_B07</x:v>
      </x:c>
      <x:c r="F3649" s="18" t="str">
        <x:v>Economic activity (ISIC-Rev.4), 2 digit level: 07 - Mining of metal ores</x:v>
      </x:c>
      <x:c r="G3649" s="21" t="n">
        <x:v>5.818</x:v>
      </x:c>
      <x:c r="H3649" s="22" t="n">
        <x:v>1</x:v>
      </x:c>
      <x:c r="I3649" s="21" t="n">
        <x:f>SUM(G3647:G3651)</x:f>
        <x:v>208.918</x:v>
      </x:c>
      <x:c r="J3649" s="22" t="n">
        <x:f>G3649/I3649*H3649</x:f>
        <x:v>0.027848246680515797</x:v>
      </x:c>
      <x:c r="K3649" s="13" t="str">
        <x:v>ISIC4:07</x:v>
      </x:c>
      <x:c r="L3649" s="15" t="n">
        <x:f>'Crosswalk'!C11</x:f>
        <x:v>0</x:v>
      </x:c>
      <x:c r="M3649" s="15" t="n">
        <x:f>'Crosswalk'!D11</x:f>
        <x:v>1</x:v>
      </x:c>
      <x:c r="N3649" s="15" t="n">
        <x:f>'Crosswalk'!E11</x:f>
        <x:v>0</x:v>
      </x:c>
      <x:c r="O3649" s="15" t="n">
        <x:f>'Crosswalk'!F11</x:f>
        <x:v>0</x:v>
      </x:c>
      <x:c r="P3649" s="15" t="n">
        <x:f>'Crosswalk'!G11</x:f>
        <x:v>0</x:v>
      </x:c>
      <x:c r="Q3649" s="15" t="n">
        <x:f>'Crosswalk'!H11</x:f>
        <x:v>0</x:v>
      </x:c>
      <x:c r="R3649" s="15" t="n">
        <x:f>'Crosswalk'!I11</x:f>
        <x:v>0</x:v>
      </x:c>
      <x:c r="S3649" s="15" t="n">
        <x:f>'Crosswalk'!J11</x:f>
        <x:v>0</x:v>
      </x:c>
      <x:c r="T3649" s="15" t="n">
        <x:f>'Crosswalk'!K11</x:f>
        <x:v>0</x:v>
      </x:c>
      <x:c r="U3649" s="15" t="n">
        <x:f>'Crosswalk'!L11</x:f>
        <x:v>0</x:v>
      </x:c>
      <x:c r="V3649" s="15" t="n">
        <x:f>'Crosswalk'!M11</x:f>
        <x:v>0</x:v>
      </x:c>
      <x:c r="W3649" s="15" t="n">
        <x:f>'Crosswalk'!N11</x:f>
        <x:v>0</x:v>
      </x:c>
      <x:c r="X3649" s="18" t="str">
        <x:v>LFS - Labour Force Survey</x:v>
      </x:c>
      <x:c r="Y3649" s="13" t="str"/>
      <x:c r="Z3649" s="18" t="str">
        <x:v>National 2021 division composition. Observed national industry detail; used only for composition within 2024 ILO modelled margins.</x:v>
      </x:c>
      <x:c r="AA3649" s="13" t="str"/>
      <x:c r="AB3649" s="13" t="str">
        <x:v>https://rplumber.ilo.org/data/indicator?format=.csv.gz&amp;id=EMP_TEMP_SEX_EC2_NB_A</x:v>
      </x:c>
    </x:row>
    <x:row r="3650" ht="48" customHeight="1">
      <x:c r="A3650" s="2" t="str">
        <x:v>PAK</x:v>
      </x:c>
      <x:c r="B3650" s="2" t="str">
        <x:v>B</x:v>
      </x:c>
      <x:c r="C3650" s="2" t="str">
        <x:v>PAK</x:v>
      </x:c>
      <x:c r="D3650" s="2" t="n">
        <x:v>2021</x:v>
      </x:c>
      <x:c r="E3650" s="2" t="str">
        <x:v>EC2_ISIC4_B08</x:v>
      </x:c>
      <x:c r="F3650" s="17" t="str">
        <x:v>Economic activity (ISIC-Rev.4), 2 digit level: 08 - Other mining and quarrying</x:v>
      </x:c>
      <x:c r="G3650" s="19" t="n">
        <x:v>67.744</x:v>
      </x:c>
      <x:c r="H3650" s="20" t="n">
        <x:v>1</x:v>
      </x:c>
      <x:c r="I3650" s="19" t="n">
        <x:f>SUM(G3647:G3651)</x:f>
        <x:v>208.918</x:v>
      </x:c>
      <x:c r="J3650" s="20" t="n">
        <x:f>G3650/I3650*H3650</x:f>
        <x:v>0.32426119338687903</x:v>
      </x:c>
      <x:c r="K3650" s="2" t="str">
        <x:v>ISIC4:08</x:v>
      </x:c>
      <x:c r="L3650" s="14" t="n">
        <x:f>'Crosswalk'!C12</x:f>
        <x:v>0</x:v>
      </x:c>
      <x:c r="M3650" s="14" t="n">
        <x:f>'Crosswalk'!D12</x:f>
        <x:v>1</x:v>
      </x:c>
      <x:c r="N3650" s="14" t="n">
        <x:f>'Crosswalk'!E12</x:f>
        <x:v>0</x:v>
      </x:c>
      <x:c r="O3650" s="14" t="n">
        <x:f>'Crosswalk'!F12</x:f>
        <x:v>0</x:v>
      </x:c>
      <x:c r="P3650" s="14" t="n">
        <x:f>'Crosswalk'!G12</x:f>
        <x:v>0</x:v>
      </x:c>
      <x:c r="Q3650" s="14" t="n">
        <x:f>'Crosswalk'!H12</x:f>
        <x:v>0</x:v>
      </x:c>
      <x:c r="R3650" s="14" t="n">
        <x:f>'Crosswalk'!I12</x:f>
        <x:v>0</x:v>
      </x:c>
      <x:c r="S3650" s="14" t="n">
        <x:f>'Crosswalk'!J12</x:f>
        <x:v>0</x:v>
      </x:c>
      <x:c r="T3650" s="14" t="n">
        <x:f>'Crosswalk'!K12</x:f>
        <x:v>0</x:v>
      </x:c>
      <x:c r="U3650" s="14" t="n">
        <x:f>'Crosswalk'!L12</x:f>
        <x:v>0</x:v>
      </x:c>
      <x:c r="V3650" s="14" t="n">
        <x:f>'Crosswalk'!M12</x:f>
        <x:v>0</x:v>
      </x:c>
      <x:c r="W3650" s="14" t="n">
        <x:f>'Crosswalk'!N12</x:f>
        <x:v>0</x:v>
      </x:c>
      <x:c r="X3650" s="17" t="str">
        <x:v>LFS - Labour Force Survey</x:v>
      </x:c>
      <x:c r="Y3650" s="2" t="str"/>
      <x:c r="Z3650" s="17" t="str">
        <x:v>National 2021 division composition. Observed national industry detail; used only for composition within 2024 ILO modelled margins.</x:v>
      </x:c>
      <x:c r="AA3650" s="2" t="str"/>
      <x:c r="AB3650" s="2" t="str">
        <x:v>https://rplumber.ilo.org/data/indicator?format=.csv.gz&amp;id=EMP_TEMP_SEX_EC2_NB_A</x:v>
      </x:c>
    </x:row>
    <x:row r="3651" ht="48" customHeight="1">
      <x:c r="A3651" s="13" t="str">
        <x:v>PAK</x:v>
      </x:c>
      <x:c r="B3651" s="13" t="str">
        <x:v>B</x:v>
      </x:c>
      <x:c r="C3651" s="13" t="str">
        <x:v>PAK</x:v>
      </x:c>
      <x:c r="D3651" s="13" t="n">
        <x:v>2021</x:v>
      </x:c>
      <x:c r="E3651" s="13" t="str">
        <x:v>EC2_ISIC4_B09</x:v>
      </x:c>
      <x:c r="F3651" s="18" t="str">
        <x:v>Economic activity (ISIC-Rev.4), 2 digit level: 09 - Mining support service activities</x:v>
      </x:c>
      <x:c r="G3651" s="21" t="n">
        <x:v>11.351</x:v>
      </x:c>
      <x:c r="H3651" s="22" t="n">
        <x:v>1</x:v>
      </x:c>
      <x:c r="I3651" s="21" t="n">
        <x:f>SUM(G3647:G3651)</x:f>
        <x:v>208.918</x:v>
      </x:c>
      <x:c r="J3651" s="22" t="n">
        <x:f>G3651/I3651*H3651</x:f>
        <x:v>0.05433232177217856</x:v>
      </x:c>
      <x:c r="K3651" s="13" t="str">
        <x:v>ISIC4:09</x:v>
      </x:c>
      <x:c r="L3651" s="15" t="n">
        <x:f>'Crosswalk'!C13</x:f>
        <x:v>0.8</x:v>
      </x:c>
      <x:c r="M3651" s="15" t="n">
        <x:f>'Crosswalk'!D13</x:f>
        <x:v>0.2</x:v>
      </x:c>
      <x:c r="N3651" s="15" t="n">
        <x:f>'Crosswalk'!E13</x:f>
        <x:v>0</x:v>
      </x:c>
      <x:c r="O3651" s="15" t="n">
        <x:f>'Crosswalk'!F13</x:f>
        <x:v>0</x:v>
      </x:c>
      <x:c r="P3651" s="15" t="n">
        <x:f>'Crosswalk'!G13</x:f>
        <x:v>0</x:v>
      </x:c>
      <x:c r="Q3651" s="15" t="n">
        <x:f>'Crosswalk'!H13</x:f>
        <x:v>0</x:v>
      </x:c>
      <x:c r="R3651" s="15" t="n">
        <x:f>'Crosswalk'!I13</x:f>
        <x:v>0</x:v>
      </x:c>
      <x:c r="S3651" s="15" t="n">
        <x:f>'Crosswalk'!J13</x:f>
        <x:v>0</x:v>
      </x:c>
      <x:c r="T3651" s="15" t="n">
        <x:f>'Crosswalk'!K13</x:f>
        <x:v>0</x:v>
      </x:c>
      <x:c r="U3651" s="15" t="n">
        <x:f>'Crosswalk'!L13</x:f>
        <x:v>0</x:v>
      </x:c>
      <x:c r="V3651" s="15" t="n">
        <x:f>'Crosswalk'!M13</x:f>
        <x:v>0</x:v>
      </x:c>
      <x:c r="W3651" s="15" t="n">
        <x:f>'Crosswalk'!N13</x:f>
        <x:v>0</x:v>
      </x:c>
      <x:c r="X3651" s="18" t="str">
        <x:v>LFS - Labour Force Survey</x:v>
      </x:c>
      <x:c r="Y3651" s="13" t="str"/>
      <x:c r="Z3651" s="18" t="str">
        <x:v>National 2021 division composition. Observed national industry detail; used only for composition within 2024 ILO modelled margins.</x:v>
      </x:c>
      <x:c r="AA3651" s="13" t="str"/>
      <x:c r="AB3651" s="13" t="str">
        <x:v>https://rplumber.ilo.org/data/indicator?format=.csv.gz&amp;id=EMP_TEMP_SEX_EC2_NB_A</x:v>
      </x:c>
    </x:row>
    <x:row r="3652" ht="48" customHeight="1">
      <x:c r="A3652" s="2" t="str">
        <x:v>PAK</x:v>
      </x:c>
      <x:c r="B3652" s="2" t="str">
        <x:v>C</x:v>
      </x:c>
      <x:c r="C3652" s="2" t="str">
        <x:v>PAK</x:v>
      </x:c>
      <x:c r="D3652" s="2" t="n">
        <x:v>2021</x:v>
      </x:c>
      <x:c r="E3652" s="2" t="str">
        <x:v>EC2_ISIC4_C10</x:v>
      </x:c>
      <x:c r="F3652" s="17" t="str">
        <x:v>Economic activity (ISIC-Rev.4), 2 digit level: 10 - Manufacture of food products</x:v>
      </x:c>
      <x:c r="G3652" s="19" t="n">
        <x:v>981.448</x:v>
      </x:c>
      <x:c r="H3652" s="20" t="n">
        <x:v>1</x:v>
      </x:c>
      <x:c r="I3652" s="19" t="n">
        <x:f>SUM(G3652:G3675)</x:f>
        <x:v>9165.739</x:v>
      </x:c>
      <x:c r="J3652" s="20" t="n">
        <x:f>G3652/I3652*H3652</x:f>
        <x:v>0.10707789082800634</x:v>
      </x:c>
      <x:c r="K3652" s="2" t="str">
        <x:v>ISIC4:10</x:v>
      </x:c>
      <x:c r="L3652" s="14" t="n">
        <x:f>'Crosswalk'!C14</x:f>
        <x:v>0</x:v>
      </x:c>
      <x:c r="M3652" s="14" t="n">
        <x:f>'Crosswalk'!D14</x:f>
        <x:v>0</x:v>
      </x:c>
      <x:c r="N3652" s="14" t="n">
        <x:f>'Crosswalk'!E14</x:f>
        <x:v>0</x:v>
      </x:c>
      <x:c r="O3652" s="14" t="n">
        <x:f>'Crosswalk'!F14</x:f>
        <x:v>0</x:v>
      </x:c>
      <x:c r="P3652" s="14" t="n">
        <x:f>'Crosswalk'!G14</x:f>
        <x:v>1</x:v>
      </x:c>
      <x:c r="Q3652" s="14" t="n">
        <x:f>'Crosswalk'!H14</x:f>
        <x:v>0</x:v>
      </x:c>
      <x:c r="R3652" s="14" t="n">
        <x:f>'Crosswalk'!I14</x:f>
        <x:v>0</x:v>
      </x:c>
      <x:c r="S3652" s="14" t="n">
        <x:f>'Crosswalk'!J14</x:f>
        <x:v>0</x:v>
      </x:c>
      <x:c r="T3652" s="14" t="n">
        <x:f>'Crosswalk'!K14</x:f>
        <x:v>0</x:v>
      </x:c>
      <x:c r="U3652" s="14" t="n">
        <x:f>'Crosswalk'!L14</x:f>
        <x:v>0</x:v>
      </x:c>
      <x:c r="V3652" s="14" t="n">
        <x:f>'Crosswalk'!M14</x:f>
        <x:v>0</x:v>
      </x:c>
      <x:c r="W3652" s="14" t="n">
        <x:f>'Crosswalk'!N14</x:f>
        <x:v>0</x:v>
      </x:c>
      <x:c r="X3652" s="17" t="str">
        <x:v>LFS - Labour Force Survey</x:v>
      </x:c>
      <x:c r="Y3652" s="2" t="str"/>
      <x:c r="Z3652" s="17" t="str">
        <x:v>National 2021 division composition. Observed national industry detail; used only for composition within 2024 ILO modelled margins.</x:v>
      </x:c>
      <x:c r="AA3652" s="2" t="str"/>
      <x:c r="AB3652" s="2" t="str">
        <x:v>https://rplumber.ilo.org/data/indicator?format=.csv.gz&amp;id=EMP_TEMP_SEX_EC2_NB_A</x:v>
      </x:c>
    </x:row>
    <x:row r="3653" ht="48" customHeight="1">
      <x:c r="A3653" s="13" t="str">
        <x:v>PAK</x:v>
      </x:c>
      <x:c r="B3653" s="13" t="str">
        <x:v>C</x:v>
      </x:c>
      <x:c r="C3653" s="13" t="str">
        <x:v>PAK</x:v>
      </x:c>
      <x:c r="D3653" s="13" t="n">
        <x:v>2021</x:v>
      </x:c>
      <x:c r="E3653" s="13" t="str">
        <x:v>EC2_ISIC4_C11</x:v>
      </x:c>
      <x:c r="F3653" s="18" t="str">
        <x:v>Economic activity (ISIC-Rev.4), 2 digit level: 11 - Manufacture of beverages</x:v>
      </x:c>
      <x:c r="G3653" s="21" t="n">
        <x:v>55.38</x:v>
      </x:c>
      <x:c r="H3653" s="22" t="n">
        <x:v>1</x:v>
      </x:c>
      <x:c r="I3653" s="21" t="n">
        <x:f>SUM(G3652:G3675)</x:f>
        <x:v>9165.739</x:v>
      </x:c>
      <x:c r="J3653" s="22" t="n">
        <x:f>G3653/I3653*H3653</x:f>
        <x:v>0.006042066002534002</x:v>
      </x:c>
      <x:c r="K3653" s="13" t="str">
        <x:v>ISIC4:11</x:v>
      </x:c>
      <x:c r="L3653" s="15" t="n">
        <x:f>'Crosswalk'!C15</x:f>
        <x:v>0</x:v>
      </x:c>
      <x:c r="M3653" s="15" t="n">
        <x:f>'Crosswalk'!D15</x:f>
        <x:v>0</x:v>
      </x:c>
      <x:c r="N3653" s="15" t="n">
        <x:f>'Crosswalk'!E15</x:f>
        <x:v>0</x:v>
      </x:c>
      <x:c r="O3653" s="15" t="n">
        <x:f>'Crosswalk'!F15</x:f>
        <x:v>0</x:v>
      </x:c>
      <x:c r="P3653" s="15" t="n">
        <x:f>'Crosswalk'!G15</x:f>
        <x:v>1</x:v>
      </x:c>
      <x:c r="Q3653" s="15" t="n">
        <x:f>'Crosswalk'!H15</x:f>
        <x:v>0</x:v>
      </x:c>
      <x:c r="R3653" s="15" t="n">
        <x:f>'Crosswalk'!I15</x:f>
        <x:v>0</x:v>
      </x:c>
      <x:c r="S3653" s="15" t="n">
        <x:f>'Crosswalk'!J15</x:f>
        <x:v>0</x:v>
      </x:c>
      <x:c r="T3653" s="15" t="n">
        <x:f>'Crosswalk'!K15</x:f>
        <x:v>0</x:v>
      </x:c>
      <x:c r="U3653" s="15" t="n">
        <x:f>'Crosswalk'!L15</x:f>
        <x:v>0</x:v>
      </x:c>
      <x:c r="V3653" s="15" t="n">
        <x:f>'Crosswalk'!M15</x:f>
        <x:v>0</x:v>
      </x:c>
      <x:c r="W3653" s="15" t="n">
        <x:f>'Crosswalk'!N15</x:f>
        <x:v>0</x:v>
      </x:c>
      <x:c r="X3653" s="18" t="str">
        <x:v>LFS - Labour Force Survey</x:v>
      </x:c>
      <x:c r="Y3653" s="13" t="str"/>
      <x:c r="Z3653" s="18" t="str">
        <x:v>National 2021 division composition. Observed national industry detail; used only for composition within 2024 ILO modelled margins.</x:v>
      </x:c>
      <x:c r="AA3653" s="13" t="str"/>
      <x:c r="AB3653" s="13" t="str">
        <x:v>https://rplumber.ilo.org/data/indicator?format=.csv.gz&amp;id=EMP_TEMP_SEX_EC2_NB_A</x:v>
      </x:c>
    </x:row>
    <x:row r="3654" ht="48" customHeight="1">
      <x:c r="A3654" s="2" t="str">
        <x:v>PAK</x:v>
      </x:c>
      <x:c r="B3654" s="2" t="str">
        <x:v>C</x:v>
      </x:c>
      <x:c r="C3654" s="2" t="str">
        <x:v>PAK</x:v>
      </x:c>
      <x:c r="D3654" s="2" t="n">
        <x:v>2021</x:v>
      </x:c>
      <x:c r="E3654" s="2" t="str">
        <x:v>EC2_ISIC4_C12</x:v>
      </x:c>
      <x:c r="F3654" s="17" t="str">
        <x:v>Economic activity (ISIC-Rev.4), 2 digit level: 12 - Manufacture of tobacco products</x:v>
      </x:c>
      <x:c r="G3654" s="19" t="n">
        <x:v>16.941</x:v>
      </x:c>
      <x:c r="H3654" s="20" t="n">
        <x:v>1</x:v>
      </x:c>
      <x:c r="I3654" s="19" t="n">
        <x:f>SUM(G3652:G3675)</x:f>
        <x:v>9165.739</x:v>
      </x:c>
      <x:c r="J3654" s="20" t="n">
        <x:f>G3654/I3654*H3654</x:f>
        <x:v>0.001848296138478305</x:v>
      </x:c>
      <x:c r="K3654" s="2" t="str">
        <x:v>ISIC4:12</x:v>
      </x:c>
      <x:c r="L3654" s="14" t="n">
        <x:f>'Crosswalk'!C16</x:f>
        <x:v>0</x:v>
      </x:c>
      <x:c r="M3654" s="14" t="n">
        <x:f>'Crosswalk'!D16</x:f>
        <x:v>0</x:v>
      </x:c>
      <x:c r="N3654" s="14" t="n">
        <x:f>'Crosswalk'!E16</x:f>
        <x:v>0</x:v>
      </x:c>
      <x:c r="O3654" s="14" t="n">
        <x:f>'Crosswalk'!F16</x:f>
        <x:v>0</x:v>
      </x:c>
      <x:c r="P3654" s="14" t="n">
        <x:f>'Crosswalk'!G16</x:f>
        <x:v>1</x:v>
      </x:c>
      <x:c r="Q3654" s="14" t="n">
        <x:f>'Crosswalk'!H16</x:f>
        <x:v>0</x:v>
      </x:c>
      <x:c r="R3654" s="14" t="n">
        <x:f>'Crosswalk'!I16</x:f>
        <x:v>0</x:v>
      </x:c>
      <x:c r="S3654" s="14" t="n">
        <x:f>'Crosswalk'!J16</x:f>
        <x:v>0</x:v>
      </x:c>
      <x:c r="T3654" s="14" t="n">
        <x:f>'Crosswalk'!K16</x:f>
        <x:v>0</x:v>
      </x:c>
      <x:c r="U3654" s="14" t="n">
        <x:f>'Crosswalk'!L16</x:f>
        <x:v>0</x:v>
      </x:c>
      <x:c r="V3654" s="14" t="n">
        <x:f>'Crosswalk'!M16</x:f>
        <x:v>0</x:v>
      </x:c>
      <x:c r="W3654" s="14" t="n">
        <x:f>'Crosswalk'!N16</x:f>
        <x:v>0</x:v>
      </x:c>
      <x:c r="X3654" s="17" t="str">
        <x:v>LFS - Labour Force Survey</x:v>
      </x:c>
      <x:c r="Y3654" s="2" t="str"/>
      <x:c r="Z3654" s="17" t="str">
        <x:v>National 2021 division composition. Observed national industry detail; used only for composition within 2024 ILO modelled margins.</x:v>
      </x:c>
      <x:c r="AA3654" s="2" t="str"/>
      <x:c r="AB3654" s="2" t="str">
        <x:v>https://rplumber.ilo.org/data/indicator?format=.csv.gz&amp;id=EMP_TEMP_SEX_EC2_NB_A</x:v>
      </x:c>
    </x:row>
    <x:row r="3655" ht="48" customHeight="1">
      <x:c r="A3655" s="13" t="str">
        <x:v>PAK</x:v>
      </x:c>
      <x:c r="B3655" s="13" t="str">
        <x:v>C</x:v>
      </x:c>
      <x:c r="C3655" s="13" t="str">
        <x:v>PAK</x:v>
      </x:c>
      <x:c r="D3655" s="13" t="n">
        <x:v>2021</x:v>
      </x:c>
      <x:c r="E3655" s="13" t="str">
        <x:v>EC2_ISIC4_C13</x:v>
      </x:c>
      <x:c r="F3655" s="18" t="str">
        <x:v>Economic activity (ISIC-Rev.4), 2 digit level: 13 - Manufacture of textiles</x:v>
      </x:c>
      <x:c r="G3655" s="21" t="n">
        <x:v>1593.948</x:v>
      </x:c>
      <x:c r="H3655" s="22" t="n">
        <x:v>1</x:v>
      </x:c>
      <x:c r="I3655" s="21" t="n">
        <x:f>SUM(G3652:G3675)</x:f>
        <x:v>9165.739</x:v>
      </x:c>
      <x:c r="J3655" s="22" t="n">
        <x:f>G3655/I3655*H3655</x:f>
        <x:v>0.17390283533057183</x:v>
      </x:c>
      <x:c r="K3655" s="13" t="str">
        <x:v>ISIC4:13</x:v>
      </x:c>
      <x:c r="L3655" s="15" t="n">
        <x:f>'Crosswalk'!C17</x:f>
        <x:v>0</x:v>
      </x:c>
      <x:c r="M3655" s="15" t="n">
        <x:f>'Crosswalk'!D17</x:f>
        <x:v>0</x:v>
      </x:c>
      <x:c r="N3655" s="15" t="n">
        <x:f>'Crosswalk'!E17</x:f>
        <x:v>0</x:v>
      </x:c>
      <x:c r="O3655" s="15" t="n">
        <x:f>'Crosswalk'!F17</x:f>
        <x:v>1</x:v>
      </x:c>
      <x:c r="P3655" s="15" t="n">
        <x:f>'Crosswalk'!G17</x:f>
        <x:v>0</x:v>
      </x:c>
      <x:c r="Q3655" s="15" t="n">
        <x:f>'Crosswalk'!H17</x:f>
        <x:v>0</x:v>
      </x:c>
      <x:c r="R3655" s="15" t="n">
        <x:f>'Crosswalk'!I17</x:f>
        <x:v>0</x:v>
      </x:c>
      <x:c r="S3655" s="15" t="n">
        <x:f>'Crosswalk'!J17</x:f>
        <x:v>0</x:v>
      </x:c>
      <x:c r="T3655" s="15" t="n">
        <x:f>'Crosswalk'!K17</x:f>
        <x:v>0</x:v>
      </x:c>
      <x:c r="U3655" s="15" t="n">
        <x:f>'Crosswalk'!L17</x:f>
        <x:v>0</x:v>
      </x:c>
      <x:c r="V3655" s="15" t="n">
        <x:f>'Crosswalk'!M17</x:f>
        <x:v>0</x:v>
      </x:c>
      <x:c r="W3655" s="15" t="n">
        <x:f>'Crosswalk'!N17</x:f>
        <x:v>0</x:v>
      </x:c>
      <x:c r="X3655" s="18" t="str">
        <x:v>LFS - Labour Force Survey</x:v>
      </x:c>
      <x:c r="Y3655" s="13" t="str"/>
      <x:c r="Z3655" s="18" t="str">
        <x:v>National 2021 division composition. Observed national industry detail; used only for composition within 2024 ILO modelled margins.</x:v>
      </x:c>
      <x:c r="AA3655" s="13" t="str"/>
      <x:c r="AB3655" s="13" t="str">
        <x:v>https://rplumber.ilo.org/data/indicator?format=.csv.gz&amp;id=EMP_TEMP_SEX_EC2_NB_A</x:v>
      </x:c>
    </x:row>
    <x:row r="3656" ht="48" customHeight="1">
      <x:c r="A3656" s="2" t="str">
        <x:v>PAK</x:v>
      </x:c>
      <x:c r="B3656" s="2" t="str">
        <x:v>C</x:v>
      </x:c>
      <x:c r="C3656" s="2" t="str">
        <x:v>PAK</x:v>
      </x:c>
      <x:c r="D3656" s="2" t="n">
        <x:v>2021</x:v>
      </x:c>
      <x:c r="E3656" s="2" t="str">
        <x:v>EC2_ISIC4_C14</x:v>
      </x:c>
      <x:c r="F3656" s="17" t="str">
        <x:v>Economic activity (ISIC-Rev.4), 2 digit level: 14 - Manufacture of wearing apparel</x:v>
      </x:c>
      <x:c r="G3656" s="19" t="n">
        <x:v>2370.421</x:v>
      </x:c>
      <x:c r="H3656" s="20" t="n">
        <x:v>1</x:v>
      </x:c>
      <x:c r="I3656" s="19" t="n">
        <x:f>SUM(G3652:G3675)</x:f>
        <x:v>9165.739</x:v>
      </x:c>
      <x:c r="J3656" s="20" t="n">
        <x:f>G3656/I3656*H3656</x:f>
        <x:v>0.258617553914638</x:v>
      </x:c>
      <x:c r="K3656" s="2" t="str">
        <x:v>ISIC4:14</x:v>
      </x:c>
      <x:c r="L3656" s="14" t="n">
        <x:f>'Crosswalk'!C18</x:f>
        <x:v>0</x:v>
      </x:c>
      <x:c r="M3656" s="14" t="n">
        <x:f>'Crosswalk'!D18</x:f>
        <x:v>0</x:v>
      </x:c>
      <x:c r="N3656" s="14" t="n">
        <x:f>'Crosswalk'!E18</x:f>
        <x:v>0</x:v>
      </x:c>
      <x:c r="O3656" s="14" t="n">
        <x:f>'Crosswalk'!F18</x:f>
        <x:v>1</x:v>
      </x:c>
      <x:c r="P3656" s="14" t="n">
        <x:f>'Crosswalk'!G18</x:f>
        <x:v>0</x:v>
      </x:c>
      <x:c r="Q3656" s="14" t="n">
        <x:f>'Crosswalk'!H18</x:f>
        <x:v>0</x:v>
      </x:c>
      <x:c r="R3656" s="14" t="n">
        <x:f>'Crosswalk'!I18</x:f>
        <x:v>0</x:v>
      </x:c>
      <x:c r="S3656" s="14" t="n">
        <x:f>'Crosswalk'!J18</x:f>
        <x:v>0</x:v>
      </x:c>
      <x:c r="T3656" s="14" t="n">
        <x:f>'Crosswalk'!K18</x:f>
        <x:v>0</x:v>
      </x:c>
      <x:c r="U3656" s="14" t="n">
        <x:f>'Crosswalk'!L18</x:f>
        <x:v>0</x:v>
      </x:c>
      <x:c r="V3656" s="14" t="n">
        <x:f>'Crosswalk'!M18</x:f>
        <x:v>0</x:v>
      </x:c>
      <x:c r="W3656" s="14" t="n">
        <x:f>'Crosswalk'!N18</x:f>
        <x:v>0</x:v>
      </x:c>
      <x:c r="X3656" s="17" t="str">
        <x:v>LFS - Labour Force Survey</x:v>
      </x:c>
      <x:c r="Y3656" s="2" t="str"/>
      <x:c r="Z3656" s="17" t="str">
        <x:v>National 2021 division composition. Observed national industry detail; used only for composition within 2024 ILO modelled margins.</x:v>
      </x:c>
      <x:c r="AA3656" s="2" t="str"/>
      <x:c r="AB3656" s="2" t="str">
        <x:v>https://rplumber.ilo.org/data/indicator?format=.csv.gz&amp;id=EMP_TEMP_SEX_EC2_NB_A</x:v>
      </x:c>
    </x:row>
    <x:row r="3657" ht="48" customHeight="1">
      <x:c r="A3657" s="13" t="str">
        <x:v>PAK</x:v>
      </x:c>
      <x:c r="B3657" s="13" t="str">
        <x:v>C</x:v>
      </x:c>
      <x:c r="C3657" s="13" t="str">
        <x:v>PAK</x:v>
      </x:c>
      <x:c r="D3657" s="13" t="n">
        <x:v>2021</x:v>
      </x:c>
      <x:c r="E3657" s="13" t="str">
        <x:v>EC2_ISIC4_C15</x:v>
      </x:c>
      <x:c r="F3657" s="18" t="str">
        <x:v>Economic activity (ISIC-Rev.4), 2 digit level: 15 - Manufacture of leather and related products</x:v>
      </x:c>
      <x:c r="G3657" s="21" t="n">
        <x:v>245.018</x:v>
      </x:c>
      <x:c r="H3657" s="22" t="n">
        <x:v>1</x:v>
      </x:c>
      <x:c r="I3657" s="21" t="n">
        <x:f>SUM(G3652:G3675)</x:f>
        <x:v>9165.739</x:v>
      </x:c>
      <x:c r="J3657" s="22" t="n">
        <x:f>G3657/I3657*H3657</x:f>
        <x:v>0.026731941636129943</x:v>
      </x:c>
      <x:c r="K3657" s="13" t="str">
        <x:v>ISIC4:15</x:v>
      </x:c>
      <x:c r="L3657" s="15" t="n">
        <x:f>'Crosswalk'!C19</x:f>
        <x:v>0</x:v>
      </x:c>
      <x:c r="M3657" s="15" t="n">
        <x:f>'Crosswalk'!D19</x:f>
        <x:v>0</x:v>
      </x:c>
      <x:c r="N3657" s="15" t="n">
        <x:f>'Crosswalk'!E19</x:f>
        <x:v>0</x:v>
      </x:c>
      <x:c r="O3657" s="15" t="n">
        <x:f>'Crosswalk'!F19</x:f>
        <x:v>1</x:v>
      </x:c>
      <x:c r="P3657" s="15" t="n">
        <x:f>'Crosswalk'!G19</x:f>
        <x:v>0</x:v>
      </x:c>
      <x:c r="Q3657" s="15" t="n">
        <x:f>'Crosswalk'!H19</x:f>
        <x:v>0</x:v>
      </x:c>
      <x:c r="R3657" s="15" t="n">
        <x:f>'Crosswalk'!I19</x:f>
        <x:v>0</x:v>
      </x:c>
      <x:c r="S3657" s="15" t="n">
        <x:f>'Crosswalk'!J19</x:f>
        <x:v>0</x:v>
      </x:c>
      <x:c r="T3657" s="15" t="n">
        <x:f>'Crosswalk'!K19</x:f>
        <x:v>0</x:v>
      </x:c>
      <x:c r="U3657" s="15" t="n">
        <x:f>'Crosswalk'!L19</x:f>
        <x:v>0</x:v>
      </x:c>
      <x:c r="V3657" s="15" t="n">
        <x:f>'Crosswalk'!M19</x:f>
        <x:v>0</x:v>
      </x:c>
      <x:c r="W3657" s="15" t="n">
        <x:f>'Crosswalk'!N19</x:f>
        <x:v>0</x:v>
      </x:c>
      <x:c r="X3657" s="18" t="str">
        <x:v>LFS - Labour Force Survey</x:v>
      </x:c>
      <x:c r="Y3657" s="13" t="str"/>
      <x:c r="Z3657" s="18" t="str">
        <x:v>National 2021 division composition. Observed national industry detail; used only for composition within 2024 ILO modelled margins.</x:v>
      </x:c>
      <x:c r="AA3657" s="13" t="str"/>
      <x:c r="AB3657" s="13" t="str">
        <x:v>https://rplumber.ilo.org/data/indicator?format=.csv.gz&amp;id=EMP_TEMP_SEX_EC2_NB_A</x:v>
      </x:c>
    </x:row>
    <x:row r="3658" ht="48" customHeight="1">
      <x:c r="A3658" s="2" t="str">
        <x:v>PAK</x:v>
      </x:c>
      <x:c r="B3658" s="2" t="str">
        <x:v>C</x:v>
      </x:c>
      <x:c r="C3658" s="2" t="str">
        <x:v>PAK</x:v>
      </x:c>
      <x:c r="D3658" s="2" t="n">
        <x:v>2021</x:v>
      </x:c>
      <x:c r="E3658" s="2" t="str">
        <x:v>EC2_ISIC4_C16</x:v>
      </x:c>
      <x:c r="F3658" s="17" t="str">
        <x:v>Economic activity (ISIC-Rev.4), 2 digit level: 16 - Manufacture of wood and of products of wood and cork, except furniture; manufacture of articles of straw and plaiting materials</x:v>
      </x:c>
      <x:c r="G3658" s="19" t="n">
        <x:v>295.78</x:v>
      </x:c>
      <x:c r="H3658" s="20" t="n">
        <x:v>1</x:v>
      </x:c>
      <x:c r="I3658" s="19" t="n">
        <x:f>SUM(G3652:G3675)</x:f>
        <x:v>9165.739</x:v>
      </x:c>
      <x:c r="J3658" s="20" t="n">
        <x:f>G3658/I3658*H3658</x:f>
        <x:v>0.032270174832602146</x:v>
      </x:c>
      <x:c r="K3658" s="2" t="str">
        <x:v>ISIC4:16</x:v>
      </x:c>
      <x:c r="L3658" s="14" t="n">
        <x:f>'Crosswalk'!C20</x:f>
        <x:v>0</x:v>
      </x:c>
      <x:c r="M3658" s="14" t="n">
        <x:f>'Crosswalk'!D20</x:f>
        <x:v>0.7</x:v>
      </x:c>
      <x:c r="N3658" s="14" t="n">
        <x:f>'Crosswalk'!E20</x:f>
        <x:v>0.3</x:v>
      </x:c>
      <x:c r="O3658" s="14" t="n">
        <x:f>'Crosswalk'!F20</x:f>
        <x:v>0</x:v>
      </x:c>
      <x:c r="P3658" s="14" t="n">
        <x:f>'Crosswalk'!G20</x:f>
        <x:v>0</x:v>
      </x:c>
      <x:c r="Q3658" s="14" t="n">
        <x:f>'Crosswalk'!H20</x:f>
        <x:v>0</x:v>
      </x:c>
      <x:c r="R3658" s="14" t="n">
        <x:f>'Crosswalk'!I20</x:f>
        <x:v>0</x:v>
      </x:c>
      <x:c r="S3658" s="14" t="n">
        <x:f>'Crosswalk'!J20</x:f>
        <x:v>0</x:v>
      </x:c>
      <x:c r="T3658" s="14" t="n">
        <x:f>'Crosswalk'!K20</x:f>
        <x:v>0</x:v>
      </x:c>
      <x:c r="U3658" s="14" t="n">
        <x:f>'Crosswalk'!L20</x:f>
        <x:v>0</x:v>
      </x:c>
      <x:c r="V3658" s="14" t="n">
        <x:f>'Crosswalk'!M20</x:f>
        <x:v>0</x:v>
      </x:c>
      <x:c r="W3658" s="14" t="n">
        <x:f>'Crosswalk'!N20</x:f>
        <x:v>0</x:v>
      </x:c>
      <x:c r="X3658" s="17" t="str">
        <x:v>LFS - Labour Force Survey</x:v>
      </x:c>
      <x:c r="Y3658" s="2" t="str"/>
      <x:c r="Z3658" s="17" t="str">
        <x:v>National 2021 division composition. Observed national industry detail; used only for composition within 2024 ILO modelled margins.</x:v>
      </x:c>
      <x:c r="AA3658" s="2" t="str"/>
      <x:c r="AB3658" s="2" t="str">
        <x:v>https://rplumber.ilo.org/data/indicator?format=.csv.gz&amp;id=EMP_TEMP_SEX_EC2_NB_A</x:v>
      </x:c>
    </x:row>
    <x:row r="3659" ht="48" customHeight="1">
      <x:c r="A3659" s="13" t="str">
        <x:v>PAK</x:v>
      </x:c>
      <x:c r="B3659" s="13" t="str">
        <x:v>C</x:v>
      </x:c>
      <x:c r="C3659" s="13" t="str">
        <x:v>PAK</x:v>
      </x:c>
      <x:c r="D3659" s="13" t="n">
        <x:v>2021</x:v>
      </x:c>
      <x:c r="E3659" s="13" t="str">
        <x:v>EC2_ISIC4_C17</x:v>
      </x:c>
      <x:c r="F3659" s="18" t="str">
        <x:v>Economic activity (ISIC-Rev.4), 2 digit level: 17 - Manufacture of paper and paper products</x:v>
      </x:c>
      <x:c r="G3659" s="21" t="n">
        <x:v>61.573</x:v>
      </x:c>
      <x:c r="H3659" s="22" t="n">
        <x:v>1</x:v>
      </x:c>
      <x:c r="I3659" s="21" t="n">
        <x:f>SUM(G3652:G3675)</x:f>
        <x:v>9165.739</x:v>
      </x:c>
      <x:c r="J3659" s="22" t="n">
        <x:f>G3659/I3659*H3659</x:f>
        <x:v>0.006717734380173819</x:v>
      </x:c>
      <x:c r="K3659" s="13" t="str">
        <x:v>ISIC4:17</x:v>
      </x:c>
      <x:c r="L3659" s="15" t="n">
        <x:f>'Crosswalk'!C21</x:f>
        <x:v>0</x:v>
      </x:c>
      <x:c r="M3659" s="15" t="n">
        <x:f>'Crosswalk'!D21</x:f>
        <x:v>1</x:v>
      </x:c>
      <x:c r="N3659" s="15" t="n">
        <x:f>'Crosswalk'!E21</x:f>
        <x:v>0</x:v>
      </x:c>
      <x:c r="O3659" s="15" t="n">
        <x:f>'Crosswalk'!F21</x:f>
        <x:v>0</x:v>
      </x:c>
      <x:c r="P3659" s="15" t="n">
        <x:f>'Crosswalk'!G21</x:f>
        <x:v>0</x:v>
      </x:c>
      <x:c r="Q3659" s="15" t="n">
        <x:f>'Crosswalk'!H21</x:f>
        <x:v>0</x:v>
      </x:c>
      <x:c r="R3659" s="15" t="n">
        <x:f>'Crosswalk'!I21</x:f>
        <x:v>0</x:v>
      </x:c>
      <x:c r="S3659" s="15" t="n">
        <x:f>'Crosswalk'!J21</x:f>
        <x:v>0</x:v>
      </x:c>
      <x:c r="T3659" s="15" t="n">
        <x:f>'Crosswalk'!K21</x:f>
        <x:v>0</x:v>
      </x:c>
      <x:c r="U3659" s="15" t="n">
        <x:f>'Crosswalk'!L21</x:f>
        <x:v>0</x:v>
      </x:c>
      <x:c r="V3659" s="15" t="n">
        <x:f>'Crosswalk'!M21</x:f>
        <x:v>0</x:v>
      </x:c>
      <x:c r="W3659" s="15" t="n">
        <x:f>'Crosswalk'!N21</x:f>
        <x:v>0</x:v>
      </x:c>
      <x:c r="X3659" s="18" t="str">
        <x:v>LFS - Labour Force Survey</x:v>
      </x:c>
      <x:c r="Y3659" s="13" t="str"/>
      <x:c r="Z3659" s="18" t="str">
        <x:v>National 2021 division composition. Observed national industry detail; used only for composition within 2024 ILO modelled margins.</x:v>
      </x:c>
      <x:c r="AA3659" s="13" t="str"/>
      <x:c r="AB3659" s="13" t="str">
        <x:v>https://rplumber.ilo.org/data/indicator?format=.csv.gz&amp;id=EMP_TEMP_SEX_EC2_NB_A</x:v>
      </x:c>
    </x:row>
    <x:row r="3660" ht="48" customHeight="1">
      <x:c r="A3660" s="2" t="str">
        <x:v>PAK</x:v>
      </x:c>
      <x:c r="B3660" s="2" t="str">
        <x:v>C</x:v>
      </x:c>
      <x:c r="C3660" s="2" t="str">
        <x:v>PAK</x:v>
      </x:c>
      <x:c r="D3660" s="2" t="n">
        <x:v>2021</x:v>
      </x:c>
      <x:c r="E3660" s="2" t="str">
        <x:v>EC2_ISIC4_C18</x:v>
      </x:c>
      <x:c r="F3660" s="17" t="str">
        <x:v>Economic activity (ISIC-Rev.4), 2 digit level: 18 - Printing and reproduction of recorded media</x:v>
      </x:c>
      <x:c r="G3660" s="19" t="n">
        <x:v>101.284</x:v>
      </x:c>
      <x:c r="H3660" s="20" t="n">
        <x:v>1</x:v>
      </x:c>
      <x:c r="I3660" s="19" t="n">
        <x:f>SUM(G3652:G3675)</x:f>
        <x:v>9165.739</x:v>
      </x:c>
      <x:c r="J3660" s="20" t="n">
        <x:f>G3660/I3660*H3660</x:f>
        <x:v>0.011050281924894437</x:v>
      </x:c>
      <x:c r="K3660" s="2" t="str">
        <x:v>ISIC4:18</x:v>
      </x:c>
      <x:c r="L3660" s="14" t="n">
        <x:f>'Crosswalk'!C22</x:f>
        <x:v>0</x:v>
      </x:c>
      <x:c r="M3660" s="14" t="n">
        <x:f>'Crosswalk'!D22</x:f>
        <x:v>0</x:v>
      </x:c>
      <x:c r="N3660" s="14" t="n">
        <x:f>'Crosswalk'!E22</x:f>
        <x:v>1</x:v>
      </x:c>
      <x:c r="O3660" s="14" t="n">
        <x:f>'Crosswalk'!F22</x:f>
        <x:v>0</x:v>
      </x:c>
      <x:c r="P3660" s="14" t="n">
        <x:f>'Crosswalk'!G22</x:f>
        <x:v>0</x:v>
      </x:c>
      <x:c r="Q3660" s="14" t="n">
        <x:f>'Crosswalk'!H22</x:f>
        <x:v>0</x:v>
      </x:c>
      <x:c r="R3660" s="14" t="n">
        <x:f>'Crosswalk'!I22</x:f>
        <x:v>0</x:v>
      </x:c>
      <x:c r="S3660" s="14" t="n">
        <x:f>'Crosswalk'!J22</x:f>
        <x:v>0</x:v>
      </x:c>
      <x:c r="T3660" s="14" t="n">
        <x:f>'Crosswalk'!K22</x:f>
        <x:v>0</x:v>
      </x:c>
      <x:c r="U3660" s="14" t="n">
        <x:f>'Crosswalk'!L22</x:f>
        <x:v>0</x:v>
      </x:c>
      <x:c r="V3660" s="14" t="n">
        <x:f>'Crosswalk'!M22</x:f>
        <x:v>0</x:v>
      </x:c>
      <x:c r="W3660" s="14" t="n">
        <x:f>'Crosswalk'!N22</x:f>
        <x:v>0</x:v>
      </x:c>
      <x:c r="X3660" s="17" t="str">
        <x:v>LFS - Labour Force Survey</x:v>
      </x:c>
      <x:c r="Y3660" s="2" t="str"/>
      <x:c r="Z3660" s="17" t="str">
        <x:v>National 2021 division composition. Observed national industry detail; used only for composition within 2024 ILO modelled margins.</x:v>
      </x:c>
      <x:c r="AA3660" s="2" t="str"/>
      <x:c r="AB3660" s="2" t="str">
        <x:v>https://rplumber.ilo.org/data/indicator?format=.csv.gz&amp;id=EMP_TEMP_SEX_EC2_NB_A</x:v>
      </x:c>
    </x:row>
    <x:row r="3661" ht="48" customHeight="1">
      <x:c r="A3661" s="13" t="str">
        <x:v>PAK</x:v>
      </x:c>
      <x:c r="B3661" s="13" t="str">
        <x:v>C</x:v>
      </x:c>
      <x:c r="C3661" s="13" t="str">
        <x:v>PAK</x:v>
      </x:c>
      <x:c r="D3661" s="13" t="n">
        <x:v>2021</x:v>
      </x:c>
      <x:c r="E3661" s="13" t="str">
        <x:v>EC2_ISIC4_C19</x:v>
      </x:c>
      <x:c r="F3661" s="18" t="str">
        <x:v>Economic activity (ISIC-Rev.4), 2 digit level: 19 - Manufacture of coke and refined petroleum products</x:v>
      </x:c>
      <x:c r="G3661" s="21" t="n">
        <x:v>15.915</x:v>
      </x:c>
      <x:c r="H3661" s="22" t="n">
        <x:v>1</x:v>
      </x:c>
      <x:c r="I3661" s="21" t="n">
        <x:f>SUM(G3652:G3675)</x:f>
        <x:v>9165.739</x:v>
      </x:c>
      <x:c r="J3661" s="22" t="n">
        <x:f>G3661/I3661*H3661</x:f>
        <x:v>0.0017363575375646198</x:v>
      </x:c>
      <x:c r="K3661" s="13" t="str">
        <x:v>ISIC4:19</x:v>
      </x:c>
      <x:c r="L3661" s="15" t="n">
        <x:f>'Crosswalk'!C23</x:f>
        <x:v>1</x:v>
      </x:c>
      <x:c r="M3661" s="15" t="n">
        <x:f>'Crosswalk'!D23</x:f>
        <x:v>0</x:v>
      </x:c>
      <x:c r="N3661" s="15" t="n">
        <x:f>'Crosswalk'!E23</x:f>
        <x:v>0</x:v>
      </x:c>
      <x:c r="O3661" s="15" t="n">
        <x:f>'Crosswalk'!F23</x:f>
        <x:v>0</x:v>
      </x:c>
      <x:c r="P3661" s="15" t="n">
        <x:f>'Crosswalk'!G23</x:f>
        <x:v>0</x:v>
      </x:c>
      <x:c r="Q3661" s="15" t="n">
        <x:f>'Crosswalk'!H23</x:f>
        <x:v>0</x:v>
      </x:c>
      <x:c r="R3661" s="15" t="n">
        <x:f>'Crosswalk'!I23</x:f>
        <x:v>0</x:v>
      </x:c>
      <x:c r="S3661" s="15" t="n">
        <x:f>'Crosswalk'!J23</x:f>
        <x:v>0</x:v>
      </x:c>
      <x:c r="T3661" s="15" t="n">
        <x:f>'Crosswalk'!K23</x:f>
        <x:v>0</x:v>
      </x:c>
      <x:c r="U3661" s="15" t="n">
        <x:f>'Crosswalk'!L23</x:f>
        <x:v>0</x:v>
      </x:c>
      <x:c r="V3661" s="15" t="n">
        <x:f>'Crosswalk'!M23</x:f>
        <x:v>0</x:v>
      </x:c>
      <x:c r="W3661" s="15" t="n">
        <x:f>'Crosswalk'!N23</x:f>
        <x:v>0</x:v>
      </x:c>
      <x:c r="X3661" s="18" t="str">
        <x:v>LFS - Labour Force Survey</x:v>
      </x:c>
      <x:c r="Y3661" s="13" t="str"/>
      <x:c r="Z3661" s="18" t="str">
        <x:v>National 2021 division composition. Observed national industry detail; used only for composition within 2024 ILO modelled margins.</x:v>
      </x:c>
      <x:c r="AA3661" s="13" t="str"/>
      <x:c r="AB3661" s="13" t="str">
        <x:v>https://rplumber.ilo.org/data/indicator?format=.csv.gz&amp;id=EMP_TEMP_SEX_EC2_NB_A</x:v>
      </x:c>
    </x:row>
    <x:row r="3662" ht="48" customHeight="1">
      <x:c r="A3662" s="2" t="str">
        <x:v>PAK</x:v>
      </x:c>
      <x:c r="B3662" s="2" t="str">
        <x:v>C</x:v>
      </x:c>
      <x:c r="C3662" s="2" t="str">
        <x:v>PAK</x:v>
      </x:c>
      <x:c r="D3662" s="2" t="n">
        <x:v>2021</x:v>
      </x:c>
      <x:c r="E3662" s="2" t="str">
        <x:v>EC2_ISIC4_C20</x:v>
      </x:c>
      <x:c r="F3662" s="17" t="str">
        <x:v>Economic activity (ISIC-Rev.4), 2 digit level: 20 - Manufacture of chemicals and chemical products</x:v>
      </x:c>
      <x:c r="G3662" s="19" t="n">
        <x:v>169.925</x:v>
      </x:c>
      <x:c r="H3662" s="20" t="n">
        <x:v>1</x:v>
      </x:c>
      <x:c r="I3662" s="19" t="n">
        <x:f>SUM(G3652:G3675)</x:f>
        <x:v>9165.739</x:v>
      </x:c>
      <x:c r="J3662" s="20" t="n">
        <x:f>G3662/I3662*H3662</x:f>
        <x:v>0.018539148889140312</x:v>
      </x:c>
      <x:c r="K3662" s="2" t="str">
        <x:v>ISIC4:20</x:v>
      </x:c>
      <x:c r="L3662" s="14" t="n">
        <x:f>'Crosswalk'!C24</x:f>
        <x:v>0</x:v>
      </x:c>
      <x:c r="M3662" s="14" t="n">
        <x:f>'Crosswalk'!D24</x:f>
        <x:v>0.8</x:v>
      </x:c>
      <x:c r="N3662" s="14" t="n">
        <x:f>'Crosswalk'!E24</x:f>
        <x:v>0</x:v>
      </x:c>
      <x:c r="O3662" s="14" t="n">
        <x:f>'Crosswalk'!F24</x:f>
        <x:v>0</x:v>
      </x:c>
      <x:c r="P3662" s="14" t="n">
        <x:f>'Crosswalk'!G24</x:f>
        <x:v>0.2</x:v>
      </x:c>
      <x:c r="Q3662" s="14" t="n">
        <x:f>'Crosswalk'!H24</x:f>
        <x:v>0</x:v>
      </x:c>
      <x:c r="R3662" s="14" t="n">
        <x:f>'Crosswalk'!I24</x:f>
        <x:v>0</x:v>
      </x:c>
      <x:c r="S3662" s="14" t="n">
        <x:f>'Crosswalk'!J24</x:f>
        <x:v>0</x:v>
      </x:c>
      <x:c r="T3662" s="14" t="n">
        <x:f>'Crosswalk'!K24</x:f>
        <x:v>0</x:v>
      </x:c>
      <x:c r="U3662" s="14" t="n">
        <x:f>'Crosswalk'!L24</x:f>
        <x:v>0</x:v>
      </x:c>
      <x:c r="V3662" s="14" t="n">
        <x:f>'Crosswalk'!M24</x:f>
        <x:v>0</x:v>
      </x:c>
      <x:c r="W3662" s="14" t="n">
        <x:f>'Crosswalk'!N24</x:f>
        <x:v>0</x:v>
      </x:c>
      <x:c r="X3662" s="17" t="str">
        <x:v>LFS - Labour Force Survey</x:v>
      </x:c>
      <x:c r="Y3662" s="2" t="str"/>
      <x:c r="Z3662" s="17" t="str">
        <x:v>National 2021 division composition. Observed national industry detail; used only for composition within 2024 ILO modelled margins.</x:v>
      </x:c>
      <x:c r="AA3662" s="2" t="str"/>
      <x:c r="AB3662" s="2" t="str">
        <x:v>https://rplumber.ilo.org/data/indicator?format=.csv.gz&amp;id=EMP_TEMP_SEX_EC2_NB_A</x:v>
      </x:c>
    </x:row>
    <x:row r="3663" ht="48" customHeight="1">
      <x:c r="A3663" s="13" t="str">
        <x:v>PAK</x:v>
      </x:c>
      <x:c r="B3663" s="13" t="str">
        <x:v>C</x:v>
      </x:c>
      <x:c r="C3663" s="13" t="str">
        <x:v>PAK</x:v>
      </x:c>
      <x:c r="D3663" s="13" t="n">
        <x:v>2021</x:v>
      </x:c>
      <x:c r="E3663" s="13" t="str">
        <x:v>EC2_ISIC4_C21</x:v>
      </x:c>
      <x:c r="F3663" s="18" t="str">
        <x:v>Economic activity (ISIC-Rev.4), 2 digit level: 21 - Manufacture of pharmaceuticals, medicinal chemical and botanical products</x:v>
      </x:c>
      <x:c r="G3663" s="21" t="n">
        <x:v>194.216</x:v>
      </x:c>
      <x:c r="H3663" s="22" t="n">
        <x:v>1</x:v>
      </x:c>
      <x:c r="I3663" s="21" t="n">
        <x:f>SUM(G3652:G3675)</x:f>
        <x:v>9165.739</x:v>
      </x:c>
      <x:c r="J3663" s="22" t="n">
        <x:f>G3663/I3663*H3663</x:f>
        <x:v>0.0211893443616494</x:v>
      </x:c>
      <x:c r="K3663" s="13" t="str">
        <x:v>ISIC4:21</x:v>
      </x:c>
      <x:c r="L3663" s="15" t="n">
        <x:f>'Crosswalk'!C25</x:f>
        <x:v>0</x:v>
      </x:c>
      <x:c r="M3663" s="15" t="n">
        <x:f>'Crosswalk'!D25</x:f>
        <x:v>0</x:v>
      </x:c>
      <x:c r="N3663" s="15" t="n">
        <x:f>'Crosswalk'!E25</x:f>
        <x:v>0</x:v>
      </x:c>
      <x:c r="O3663" s="15" t="n">
        <x:f>'Crosswalk'!F25</x:f>
        <x:v>0</x:v>
      </x:c>
      <x:c r="P3663" s="15" t="n">
        <x:f>'Crosswalk'!G25</x:f>
        <x:v>0</x:v>
      </x:c>
      <x:c r="Q3663" s="15" t="n">
        <x:f>'Crosswalk'!H25</x:f>
        <x:v>1</x:v>
      </x:c>
      <x:c r="R3663" s="15" t="n">
        <x:f>'Crosswalk'!I25</x:f>
        <x:v>0</x:v>
      </x:c>
      <x:c r="S3663" s="15" t="n">
        <x:f>'Crosswalk'!J25</x:f>
        <x:v>0</x:v>
      </x:c>
      <x:c r="T3663" s="15" t="n">
        <x:f>'Crosswalk'!K25</x:f>
        <x:v>0</x:v>
      </x:c>
      <x:c r="U3663" s="15" t="n">
        <x:f>'Crosswalk'!L25</x:f>
        <x:v>0</x:v>
      </x:c>
      <x:c r="V3663" s="15" t="n">
        <x:f>'Crosswalk'!M25</x:f>
        <x:v>0</x:v>
      </x:c>
      <x:c r="W3663" s="15" t="n">
        <x:f>'Crosswalk'!N25</x:f>
        <x:v>0</x:v>
      </x:c>
      <x:c r="X3663" s="18" t="str">
        <x:v>LFS - Labour Force Survey</x:v>
      </x:c>
      <x:c r="Y3663" s="13" t="str"/>
      <x:c r="Z3663" s="18" t="str">
        <x:v>National 2021 division composition. Observed national industry detail; used only for composition within 2024 ILO modelled margins.</x:v>
      </x:c>
      <x:c r="AA3663" s="13" t="str"/>
      <x:c r="AB3663" s="13" t="str">
        <x:v>https://rplumber.ilo.org/data/indicator?format=.csv.gz&amp;id=EMP_TEMP_SEX_EC2_NB_A</x:v>
      </x:c>
    </x:row>
    <x:row r="3664" ht="48" customHeight="1">
      <x:c r="A3664" s="2" t="str">
        <x:v>PAK</x:v>
      </x:c>
      <x:c r="B3664" s="2" t="str">
        <x:v>C</x:v>
      </x:c>
      <x:c r="C3664" s="2" t="str">
        <x:v>PAK</x:v>
      </x:c>
      <x:c r="D3664" s="2" t="n">
        <x:v>2021</x:v>
      </x:c>
      <x:c r="E3664" s="2" t="str">
        <x:v>EC2_ISIC4_C22</x:v>
      </x:c>
      <x:c r="F3664" s="17" t="str">
        <x:v>Economic activity (ISIC-Rev.4), 2 digit level: 22 - Manufacture of rubber and plastics products</x:v>
      </x:c>
      <x:c r="G3664" s="19" t="n">
        <x:v>94.434</x:v>
      </x:c>
      <x:c r="H3664" s="20" t="n">
        <x:v>1</x:v>
      </x:c>
      <x:c r="I3664" s="19" t="n">
        <x:f>SUM(G3652:G3675)</x:f>
        <x:v>9165.739</x:v>
      </x:c>
      <x:c r="J3664" s="20" t="n">
        <x:f>G3664/I3664*H3664</x:f>
        <x:v>0.010302933565967785</x:v>
      </x:c>
      <x:c r="K3664" s="2" t="str">
        <x:v>ISIC4:22</x:v>
      </x:c>
      <x:c r="L3664" s="14" t="n">
        <x:f>'Crosswalk'!C26</x:f>
        <x:v>0</x:v>
      </x:c>
      <x:c r="M3664" s="14" t="n">
        <x:f>'Crosswalk'!D26</x:f>
        <x:v>0.5</x:v>
      </x:c>
      <x:c r="N3664" s="14" t="n">
        <x:f>'Crosswalk'!E26</x:f>
        <x:v>0.2</x:v>
      </x:c>
      <x:c r="O3664" s="14" t="n">
        <x:f>'Crosswalk'!F26</x:f>
        <x:v>0.3</x:v>
      </x:c>
      <x:c r="P3664" s="14" t="n">
        <x:f>'Crosswalk'!G26</x:f>
        <x:v>0</x:v>
      </x:c>
      <x:c r="Q3664" s="14" t="n">
        <x:f>'Crosswalk'!H26</x:f>
        <x:v>0</x:v>
      </x:c>
      <x:c r="R3664" s="14" t="n">
        <x:f>'Crosswalk'!I26</x:f>
        <x:v>0</x:v>
      </x:c>
      <x:c r="S3664" s="14" t="n">
        <x:f>'Crosswalk'!J26</x:f>
        <x:v>0</x:v>
      </x:c>
      <x:c r="T3664" s="14" t="n">
        <x:f>'Crosswalk'!K26</x:f>
        <x:v>0</x:v>
      </x:c>
      <x:c r="U3664" s="14" t="n">
        <x:f>'Crosswalk'!L26</x:f>
        <x:v>0</x:v>
      </x:c>
      <x:c r="V3664" s="14" t="n">
        <x:f>'Crosswalk'!M26</x:f>
        <x:v>0</x:v>
      </x:c>
      <x:c r="W3664" s="14" t="n">
        <x:f>'Crosswalk'!N26</x:f>
        <x:v>0</x:v>
      </x:c>
      <x:c r="X3664" s="17" t="str">
        <x:v>LFS - Labour Force Survey</x:v>
      </x:c>
      <x:c r="Y3664" s="2" t="str"/>
      <x:c r="Z3664" s="17" t="str">
        <x:v>National 2021 division composition. Observed national industry detail; used only for composition within 2024 ILO modelled margins.</x:v>
      </x:c>
      <x:c r="AA3664" s="2" t="str"/>
      <x:c r="AB3664" s="2" t="str">
        <x:v>https://rplumber.ilo.org/data/indicator?format=.csv.gz&amp;id=EMP_TEMP_SEX_EC2_NB_A</x:v>
      </x:c>
    </x:row>
    <x:row r="3665" ht="48" customHeight="1">
      <x:c r="A3665" s="13" t="str">
        <x:v>PAK</x:v>
      </x:c>
      <x:c r="B3665" s="13" t="str">
        <x:v>C</x:v>
      </x:c>
      <x:c r="C3665" s="13" t="str">
        <x:v>PAK</x:v>
      </x:c>
      <x:c r="D3665" s="13" t="n">
        <x:v>2021</x:v>
      </x:c>
      <x:c r="E3665" s="13" t="str">
        <x:v>EC2_ISIC4_C23</x:v>
      </x:c>
      <x:c r="F3665" s="18" t="str">
        <x:v>Economic activity (ISIC-Rev.4), 2 digit level: 23 - Manufacture of other non-metallic mineral products</x:v>
      </x:c>
      <x:c r="G3665" s="21" t="n">
        <x:v>897.734</x:v>
      </x:c>
      <x:c r="H3665" s="22" t="n">
        <x:v>1</x:v>
      </x:c>
      <x:c r="I3665" s="21" t="n">
        <x:f>SUM(G3652:G3675)</x:f>
        <x:v>9165.739</x:v>
      </x:c>
      <x:c r="J3665" s="22" t="n">
        <x:f>G3665/I3665*H3665</x:f>
        <x:v>0.09794453016827122</x:v>
      </x:c>
      <x:c r="K3665" s="13" t="str">
        <x:v>ISIC4:23</x:v>
      </x:c>
      <x:c r="L3665" s="15" t="n">
        <x:f>'Crosswalk'!C27</x:f>
        <x:v>0</x:v>
      </x:c>
      <x:c r="M3665" s="15" t="n">
        <x:f>'Crosswalk'!D27</x:f>
        <x:v>0.85</x:v>
      </x:c>
      <x:c r="N3665" s="15" t="n">
        <x:f>'Crosswalk'!E27</x:f>
        <x:v>0.15</x:v>
      </x:c>
      <x:c r="O3665" s="15" t="n">
        <x:f>'Crosswalk'!F27</x:f>
        <x:v>0</x:v>
      </x:c>
      <x:c r="P3665" s="15" t="n">
        <x:f>'Crosswalk'!G27</x:f>
        <x:v>0</x:v>
      </x:c>
      <x:c r="Q3665" s="15" t="n">
        <x:f>'Crosswalk'!H27</x:f>
        <x:v>0</x:v>
      </x:c>
      <x:c r="R3665" s="15" t="n">
        <x:f>'Crosswalk'!I27</x:f>
        <x:v>0</x:v>
      </x:c>
      <x:c r="S3665" s="15" t="n">
        <x:f>'Crosswalk'!J27</x:f>
        <x:v>0</x:v>
      </x:c>
      <x:c r="T3665" s="15" t="n">
        <x:f>'Crosswalk'!K27</x:f>
        <x:v>0</x:v>
      </x:c>
      <x:c r="U3665" s="15" t="n">
        <x:f>'Crosswalk'!L27</x:f>
        <x:v>0</x:v>
      </x:c>
      <x:c r="V3665" s="15" t="n">
        <x:f>'Crosswalk'!M27</x:f>
        <x:v>0</x:v>
      </x:c>
      <x:c r="W3665" s="15" t="n">
        <x:f>'Crosswalk'!N27</x:f>
        <x:v>0</x:v>
      </x:c>
      <x:c r="X3665" s="18" t="str">
        <x:v>LFS - Labour Force Survey</x:v>
      </x:c>
      <x:c r="Y3665" s="13" t="str"/>
      <x:c r="Z3665" s="18" t="str">
        <x:v>National 2021 division composition. Observed national industry detail; used only for composition within 2024 ILO modelled margins.</x:v>
      </x:c>
      <x:c r="AA3665" s="13" t="str"/>
      <x:c r="AB3665" s="13" t="str">
        <x:v>https://rplumber.ilo.org/data/indicator?format=.csv.gz&amp;id=EMP_TEMP_SEX_EC2_NB_A</x:v>
      </x:c>
    </x:row>
    <x:row r="3666" ht="48" customHeight="1">
      <x:c r="A3666" s="2" t="str">
        <x:v>PAK</x:v>
      </x:c>
      <x:c r="B3666" s="2" t="str">
        <x:v>C</x:v>
      </x:c>
      <x:c r="C3666" s="2" t="str">
        <x:v>PAK</x:v>
      </x:c>
      <x:c r="D3666" s="2" t="n">
        <x:v>2021</x:v>
      </x:c>
      <x:c r="E3666" s="2" t="str">
        <x:v>EC2_ISIC4_C24</x:v>
      </x:c>
      <x:c r="F3666" s="17" t="str">
        <x:v>Economic activity (ISIC-Rev.4), 2 digit level: 24 - Manufacture of basic metals</x:v>
      </x:c>
      <x:c r="G3666" s="19" t="n">
        <x:v>105.225</x:v>
      </x:c>
      <x:c r="H3666" s="20" t="n">
        <x:v>1</x:v>
      </x:c>
      <x:c r="I3666" s="19" t="n">
        <x:f>SUM(G3652:G3675)</x:f>
        <x:v>9165.739</x:v>
      </x:c>
      <x:c r="J3666" s="20" t="n">
        <x:f>G3666/I3666*H3666</x:f>
        <x:v>0.011480252710665228</x:v>
      </x:c>
      <x:c r="K3666" s="2" t="str">
        <x:v>ISIC4:24</x:v>
      </x:c>
      <x:c r="L3666" s="14" t="n">
        <x:f>'Crosswalk'!C28</x:f>
        <x:v>0</x:v>
      </x:c>
      <x:c r="M3666" s="14" t="n">
        <x:f>'Crosswalk'!D28</x:f>
        <x:v>1</x:v>
      </x:c>
      <x:c r="N3666" s="14" t="n">
        <x:f>'Crosswalk'!E28</x:f>
        <x:v>0</x:v>
      </x:c>
      <x:c r="O3666" s="14" t="n">
        <x:f>'Crosswalk'!F28</x:f>
        <x:v>0</x:v>
      </x:c>
      <x:c r="P3666" s="14" t="n">
        <x:f>'Crosswalk'!G28</x:f>
        <x:v>0</x:v>
      </x:c>
      <x:c r="Q3666" s="14" t="n">
        <x:f>'Crosswalk'!H28</x:f>
        <x:v>0</x:v>
      </x:c>
      <x:c r="R3666" s="14" t="n">
        <x:f>'Crosswalk'!I28</x:f>
        <x:v>0</x:v>
      </x:c>
      <x:c r="S3666" s="14" t="n">
        <x:f>'Crosswalk'!J28</x:f>
        <x:v>0</x:v>
      </x:c>
      <x:c r="T3666" s="14" t="n">
        <x:f>'Crosswalk'!K28</x:f>
        <x:v>0</x:v>
      </x:c>
      <x:c r="U3666" s="14" t="n">
        <x:f>'Crosswalk'!L28</x:f>
        <x:v>0</x:v>
      </x:c>
      <x:c r="V3666" s="14" t="n">
        <x:f>'Crosswalk'!M28</x:f>
        <x:v>0</x:v>
      </x:c>
      <x:c r="W3666" s="14" t="n">
        <x:f>'Crosswalk'!N28</x:f>
        <x:v>0</x:v>
      </x:c>
      <x:c r="X3666" s="17" t="str">
        <x:v>LFS - Labour Force Survey</x:v>
      </x:c>
      <x:c r="Y3666" s="2" t="str"/>
      <x:c r="Z3666" s="17" t="str">
        <x:v>National 2021 division composition. Observed national industry detail; used only for composition within 2024 ILO modelled margins.</x:v>
      </x:c>
      <x:c r="AA3666" s="2" t="str"/>
      <x:c r="AB3666" s="2" t="str">
        <x:v>https://rplumber.ilo.org/data/indicator?format=.csv.gz&amp;id=EMP_TEMP_SEX_EC2_NB_A</x:v>
      </x:c>
    </x:row>
    <x:row r="3667" ht="48" customHeight="1">
      <x:c r="A3667" s="13" t="str">
        <x:v>PAK</x:v>
      </x:c>
      <x:c r="B3667" s="13" t="str">
        <x:v>C</x:v>
      </x:c>
      <x:c r="C3667" s="13" t="str">
        <x:v>PAK</x:v>
      </x:c>
      <x:c r="D3667" s="13" t="n">
        <x:v>2021</x:v>
      </x:c>
      <x:c r="E3667" s="13" t="str">
        <x:v>EC2_ISIC4_C25</x:v>
      </x:c>
      <x:c r="F3667" s="18" t="str">
        <x:v>Economic activity (ISIC-Rev.4), 2 digit level: 25 - Manufacture of fabricated metal products, except machinery and equipment</x:v>
      </x:c>
      <x:c r="G3667" s="21" t="n">
        <x:v>511.25</x:v>
      </x:c>
      <x:c r="H3667" s="22" t="n">
        <x:v>1</x:v>
      </x:c>
      <x:c r="I3667" s="21" t="n">
        <x:f>SUM(G3652:G3675)</x:f>
        <x:v>9165.739</x:v>
      </x:c>
      <x:c r="J3667" s="22" t="n">
        <x:f>G3667/I3667*H3667</x:f>
        <x:v>0.055778372043978126</x:v>
      </x:c>
      <x:c r="K3667" s="13" t="str">
        <x:v>ISIC4:25</x:v>
      </x:c>
      <x:c r="L3667" s="15" t="n">
        <x:f>'Crosswalk'!C29</x:f>
        <x:v>0</x:v>
      </x:c>
      <x:c r="M3667" s="15" t="n">
        <x:f>'Crosswalk'!D29</x:f>
        <x:v>0</x:v>
      </x:c>
      <x:c r="N3667" s="15" t="n">
        <x:f>'Crosswalk'!E29</x:f>
        <x:v>1</x:v>
      </x:c>
      <x:c r="O3667" s="15" t="n">
        <x:f>'Crosswalk'!F29</x:f>
        <x:v>0</x:v>
      </x:c>
      <x:c r="P3667" s="15" t="n">
        <x:f>'Crosswalk'!G29</x:f>
        <x:v>0</x:v>
      </x:c>
      <x:c r="Q3667" s="15" t="n">
        <x:f>'Crosswalk'!H29</x:f>
        <x:v>0</x:v>
      </x:c>
      <x:c r="R3667" s="15" t="n">
        <x:f>'Crosswalk'!I29</x:f>
        <x:v>0</x:v>
      </x:c>
      <x:c r="S3667" s="15" t="n">
        <x:f>'Crosswalk'!J29</x:f>
        <x:v>0</x:v>
      </x:c>
      <x:c r="T3667" s="15" t="n">
        <x:f>'Crosswalk'!K29</x:f>
        <x:v>0</x:v>
      </x:c>
      <x:c r="U3667" s="15" t="n">
        <x:f>'Crosswalk'!L29</x:f>
        <x:v>0</x:v>
      </x:c>
      <x:c r="V3667" s="15" t="n">
        <x:f>'Crosswalk'!M29</x:f>
        <x:v>0</x:v>
      </x:c>
      <x:c r="W3667" s="15" t="n">
        <x:f>'Crosswalk'!N29</x:f>
        <x:v>0</x:v>
      </x:c>
      <x:c r="X3667" s="18" t="str">
        <x:v>LFS - Labour Force Survey</x:v>
      </x:c>
      <x:c r="Y3667" s="13" t="str"/>
      <x:c r="Z3667" s="18" t="str">
        <x:v>National 2021 division composition. Observed national industry detail; used only for composition within 2024 ILO modelled margins.</x:v>
      </x:c>
      <x:c r="AA3667" s="13" t="str"/>
      <x:c r="AB3667" s="13" t="str">
        <x:v>https://rplumber.ilo.org/data/indicator?format=.csv.gz&amp;id=EMP_TEMP_SEX_EC2_NB_A</x:v>
      </x:c>
    </x:row>
    <x:row r="3668" ht="48" customHeight="1">
      <x:c r="A3668" s="2" t="str">
        <x:v>PAK</x:v>
      </x:c>
      <x:c r="B3668" s="2" t="str">
        <x:v>C</x:v>
      </x:c>
      <x:c r="C3668" s="2" t="str">
        <x:v>PAK</x:v>
      </x:c>
      <x:c r="D3668" s="2" t="n">
        <x:v>2021</x:v>
      </x:c>
      <x:c r="E3668" s="2" t="str">
        <x:v>EC2_ISIC4_C26</x:v>
      </x:c>
      <x:c r="F3668" s="17" t="str">
        <x:v>Economic activity (ISIC-Rev.4), 2 digit level: 26 - Manufacture of computer, electronic and optical products</x:v>
      </x:c>
      <x:c r="G3668" s="19" t="n">
        <x:v>46.091</x:v>
      </x:c>
      <x:c r="H3668" s="20" t="n">
        <x:v>1</x:v>
      </x:c>
      <x:c r="I3668" s="19" t="n">
        <x:f>SUM(G3652:G3675)</x:f>
        <x:v>9165.739</x:v>
      </x:c>
      <x:c r="J3668" s="20" t="n">
        <x:f>G3668/I3668*H3668</x:f>
        <x:v>0.005028617987049381</x:v>
      </x:c>
      <x:c r="K3668" s="2" t="str">
        <x:v>ISIC4:26</x:v>
      </x:c>
      <x:c r="L3668" s="14" t="n">
        <x:f>'Crosswalk'!C30</x:f>
        <x:v>0</x:v>
      </x:c>
      <x:c r="M3668" s="14" t="n">
        <x:f>'Crosswalk'!D30</x:f>
        <x:v>0</x:v>
      </x:c>
      <x:c r="N3668" s="14" t="n">
        <x:f>'Crosswalk'!E30</x:f>
        <x:v>0.05</x:v>
      </x:c>
      <x:c r="O3668" s="14" t="n">
        <x:f>'Crosswalk'!F30</x:f>
        <x:v>0.1</x:v>
      </x:c>
      <x:c r="P3668" s="14" t="n">
        <x:f>'Crosswalk'!G30</x:f>
        <x:v>0</x:v>
      </x:c>
      <x:c r="Q3668" s="14" t="n">
        <x:f>'Crosswalk'!H30</x:f>
        <x:v>0.1</x:v>
      </x:c>
      <x:c r="R3668" s="14" t="n">
        <x:f>'Crosswalk'!I30</x:f>
        <x:v>0</x:v>
      </x:c>
      <x:c r="S3668" s="14" t="n">
        <x:f>'Crosswalk'!J30</x:f>
        <x:v>0.75</x:v>
      </x:c>
      <x:c r="T3668" s="14" t="n">
        <x:f>'Crosswalk'!K30</x:f>
        <x:v>0</x:v>
      </x:c>
      <x:c r="U3668" s="14" t="n">
        <x:f>'Crosswalk'!L30</x:f>
        <x:v>0</x:v>
      </x:c>
      <x:c r="V3668" s="14" t="n">
        <x:f>'Crosswalk'!M30</x:f>
        <x:v>0</x:v>
      </x:c>
      <x:c r="W3668" s="14" t="n">
        <x:f>'Crosswalk'!N30</x:f>
        <x:v>0</x:v>
      </x:c>
      <x:c r="X3668" s="17" t="str">
        <x:v>LFS - Labour Force Survey</x:v>
      </x:c>
      <x:c r="Y3668" s="2" t="str"/>
      <x:c r="Z3668" s="17" t="str">
        <x:v>National 2021 division composition. Observed national industry detail; used only for composition within 2024 ILO modelled margins.</x:v>
      </x:c>
      <x:c r="AA3668" s="2" t="str"/>
      <x:c r="AB3668" s="2" t="str">
        <x:v>https://rplumber.ilo.org/data/indicator?format=.csv.gz&amp;id=EMP_TEMP_SEX_EC2_NB_A</x:v>
      </x:c>
    </x:row>
    <x:row r="3669" ht="48" customHeight="1">
      <x:c r="A3669" s="13" t="str">
        <x:v>PAK</x:v>
      </x:c>
      <x:c r="B3669" s="13" t="str">
        <x:v>C</x:v>
      </x:c>
      <x:c r="C3669" s="13" t="str">
        <x:v>PAK</x:v>
      </x:c>
      <x:c r="D3669" s="13" t="n">
        <x:v>2021</x:v>
      </x:c>
      <x:c r="E3669" s="13" t="str">
        <x:v>EC2_ISIC4_C27</x:v>
      </x:c>
      <x:c r="F3669" s="18" t="str">
        <x:v>Economic activity (ISIC-Rev.4), 2 digit level: 27 - Manufacture of electrical equipment</x:v>
      </x:c>
      <x:c r="G3669" s="21" t="n">
        <x:v>112.315</x:v>
      </x:c>
      <x:c r="H3669" s="22" t="n">
        <x:v>1</x:v>
      </x:c>
      <x:c r="I3669" s="21" t="n">
        <x:f>SUM(G3652:G3675)</x:f>
        <x:v>9165.739</x:v>
      </x:c>
      <x:c r="J3669" s="22" t="n">
        <x:f>G3669/I3669*H3669</x:f>
        <x:v>0.012253785537641865</x:v>
      </x:c>
      <x:c r="K3669" s="13" t="str">
        <x:v>ISIC4:27</x:v>
      </x:c>
      <x:c r="L3669" s="15" t="n">
        <x:f>'Crosswalk'!C31</x:f>
        <x:v>0</x:v>
      </x:c>
      <x:c r="M3669" s="15" t="n">
        <x:f>'Crosswalk'!D31</x:f>
        <x:v>0</x:v>
      </x:c>
      <x:c r="N3669" s="15" t="n">
        <x:f>'Crosswalk'!E31</x:f>
        <x:v>0.85</x:v>
      </x:c>
      <x:c r="O3669" s="15" t="n">
        <x:f>'Crosswalk'!F31</x:f>
        <x:v>0.15</x:v>
      </x:c>
      <x:c r="P3669" s="15" t="n">
        <x:f>'Crosswalk'!G31</x:f>
        <x:v>0</x:v>
      </x:c>
      <x:c r="Q3669" s="15" t="n">
        <x:f>'Crosswalk'!H31</x:f>
        <x:v>0</x:v>
      </x:c>
      <x:c r="R3669" s="15" t="n">
        <x:f>'Crosswalk'!I31</x:f>
        <x:v>0</x:v>
      </x:c>
      <x:c r="S3669" s="15" t="n">
        <x:f>'Crosswalk'!J31</x:f>
        <x:v>0</x:v>
      </x:c>
      <x:c r="T3669" s="15" t="n">
        <x:f>'Crosswalk'!K31</x:f>
        <x:v>0</x:v>
      </x:c>
      <x:c r="U3669" s="15" t="n">
        <x:f>'Crosswalk'!L31</x:f>
        <x:v>0</x:v>
      </x:c>
      <x:c r="V3669" s="15" t="n">
        <x:f>'Crosswalk'!M31</x:f>
        <x:v>0</x:v>
      </x:c>
      <x:c r="W3669" s="15" t="n">
        <x:f>'Crosswalk'!N31</x:f>
        <x:v>0</x:v>
      </x:c>
      <x:c r="X3669" s="18" t="str">
        <x:v>LFS - Labour Force Survey</x:v>
      </x:c>
      <x:c r="Y3669" s="13" t="str"/>
      <x:c r="Z3669" s="18" t="str">
        <x:v>National 2021 division composition. Observed national industry detail; used only for composition within 2024 ILO modelled margins.</x:v>
      </x:c>
      <x:c r="AA3669" s="13" t="str"/>
      <x:c r="AB3669" s="13" t="str">
        <x:v>https://rplumber.ilo.org/data/indicator?format=.csv.gz&amp;id=EMP_TEMP_SEX_EC2_NB_A</x:v>
      </x:c>
    </x:row>
    <x:row r="3670" ht="48" customHeight="1">
      <x:c r="A3670" s="2" t="str">
        <x:v>PAK</x:v>
      </x:c>
      <x:c r="B3670" s="2" t="str">
        <x:v>C</x:v>
      </x:c>
      <x:c r="C3670" s="2" t="str">
        <x:v>PAK</x:v>
      </x:c>
      <x:c r="D3670" s="2" t="n">
        <x:v>2021</x:v>
      </x:c>
      <x:c r="E3670" s="2" t="str">
        <x:v>EC2_ISIC4_C28</x:v>
      </x:c>
      <x:c r="F3670" s="17" t="str">
        <x:v>Economic activity (ISIC-Rev.4), 2 digit level: 28 - Manufacture of machinery and equipment n.e.c.</x:v>
      </x:c>
      <x:c r="G3670" s="19" t="n">
        <x:v>46.836</x:v>
      </x:c>
      <x:c r="H3670" s="20" t="n">
        <x:v>1</x:v>
      </x:c>
      <x:c r="I3670" s="19" t="n">
        <x:f>SUM(G3652:G3675)</x:f>
        <x:v>9165.739</x:v>
      </x:c>
      <x:c r="J3670" s="20" t="n">
        <x:f>G3670/I3670*H3670</x:f>
        <x:v>0.005109898939954542</x:v>
      </x:c>
      <x:c r="K3670" s="2" t="str">
        <x:v>ISIC4:28</x:v>
      </x:c>
      <x:c r="L3670" s="14" t="n">
        <x:f>'Crosswalk'!C32</x:f>
        <x:v>0</x:v>
      </x:c>
      <x:c r="M3670" s="14" t="n">
        <x:f>'Crosswalk'!D32</x:f>
        <x:v>0</x:v>
      </x:c>
      <x:c r="N3670" s="14" t="n">
        <x:f>'Crosswalk'!E32</x:f>
        <x:v>1</x:v>
      </x:c>
      <x:c r="O3670" s="14" t="n">
        <x:f>'Crosswalk'!F32</x:f>
        <x:v>0</x:v>
      </x:c>
      <x:c r="P3670" s="14" t="n">
        <x:f>'Crosswalk'!G32</x:f>
        <x:v>0</x:v>
      </x:c>
      <x:c r="Q3670" s="14" t="n">
        <x:f>'Crosswalk'!H32</x:f>
        <x:v>0</x:v>
      </x:c>
      <x:c r="R3670" s="14" t="n">
        <x:f>'Crosswalk'!I32</x:f>
        <x:v>0</x:v>
      </x:c>
      <x:c r="S3670" s="14" t="n">
        <x:f>'Crosswalk'!J32</x:f>
        <x:v>0</x:v>
      </x:c>
      <x:c r="T3670" s="14" t="n">
        <x:f>'Crosswalk'!K32</x:f>
        <x:v>0</x:v>
      </x:c>
      <x:c r="U3670" s="14" t="n">
        <x:f>'Crosswalk'!L32</x:f>
        <x:v>0</x:v>
      </x:c>
      <x:c r="V3670" s="14" t="n">
        <x:f>'Crosswalk'!M32</x:f>
        <x:v>0</x:v>
      </x:c>
      <x:c r="W3670" s="14" t="n">
        <x:f>'Crosswalk'!N32</x:f>
        <x:v>0</x:v>
      </x:c>
      <x:c r="X3670" s="17" t="str">
        <x:v>LFS - Labour Force Survey</x:v>
      </x:c>
      <x:c r="Y3670" s="2" t="str"/>
      <x:c r="Z3670" s="17" t="str">
        <x:v>National 2021 division composition. Observed national industry detail; used only for composition within 2024 ILO modelled margins.</x:v>
      </x:c>
      <x:c r="AA3670" s="2" t="str"/>
      <x:c r="AB3670" s="2" t="str">
        <x:v>https://rplumber.ilo.org/data/indicator?format=.csv.gz&amp;id=EMP_TEMP_SEX_EC2_NB_A</x:v>
      </x:c>
    </x:row>
    <x:row r="3671" ht="48" customHeight="1">
      <x:c r="A3671" s="13" t="str">
        <x:v>PAK</x:v>
      </x:c>
      <x:c r="B3671" s="13" t="str">
        <x:v>C</x:v>
      </x:c>
      <x:c r="C3671" s="13" t="str">
        <x:v>PAK</x:v>
      </x:c>
      <x:c r="D3671" s="13" t="n">
        <x:v>2021</x:v>
      </x:c>
      <x:c r="E3671" s="13" t="str">
        <x:v>EC2_ISIC4_C29</x:v>
      </x:c>
      <x:c r="F3671" s="18" t="str">
        <x:v>Economic activity (ISIC-Rev.4), 2 digit level: 29 - Manufacture of motor vehicles, trailers and semi-trailers</x:v>
      </x:c>
      <x:c r="G3671" s="21" t="n">
        <x:v>31.549</x:v>
      </x:c>
      <x:c r="H3671" s="22" t="n">
        <x:v>1</x:v>
      </x:c>
      <x:c r="I3671" s="21" t="n">
        <x:f>SUM(G3652:G3675)</x:f>
        <x:v>9165.739</x:v>
      </x:c>
      <x:c r="J3671" s="22" t="n">
        <x:f>G3671/I3671*H3671</x:f>
        <x:v>0.0034420574271207156</x:v>
      </x:c>
      <x:c r="K3671" s="13" t="str">
        <x:v>ISIC4:29</x:v>
      </x:c>
      <x:c r="L3671" s="15" t="n">
        <x:f>'Crosswalk'!C33</x:f>
        <x:v>0</x:v>
      </x:c>
      <x:c r="M3671" s="15" t="n">
        <x:f>'Crosswalk'!D33</x:f>
        <x:v>0</x:v>
      </x:c>
      <x:c r="N3671" s="15" t="n">
        <x:f>'Crosswalk'!E33</x:f>
        <x:v>0</x:v>
      </x:c>
      <x:c r="O3671" s="15" t="n">
        <x:f>'Crosswalk'!F33</x:f>
        <x:v>1</x:v>
      </x:c>
      <x:c r="P3671" s="15" t="n">
        <x:f>'Crosswalk'!G33</x:f>
        <x:v>0</x:v>
      </x:c>
      <x:c r="Q3671" s="15" t="n">
        <x:f>'Crosswalk'!H33</x:f>
        <x:v>0</x:v>
      </x:c>
      <x:c r="R3671" s="15" t="n">
        <x:f>'Crosswalk'!I33</x:f>
        <x:v>0</x:v>
      </x:c>
      <x:c r="S3671" s="15" t="n">
        <x:f>'Crosswalk'!J33</x:f>
        <x:v>0</x:v>
      </x:c>
      <x:c r="T3671" s="15" t="n">
        <x:f>'Crosswalk'!K33</x:f>
        <x:v>0</x:v>
      </x:c>
      <x:c r="U3671" s="15" t="n">
        <x:f>'Crosswalk'!L33</x:f>
        <x:v>0</x:v>
      </x:c>
      <x:c r="V3671" s="15" t="n">
        <x:f>'Crosswalk'!M33</x:f>
        <x:v>0</x:v>
      </x:c>
      <x:c r="W3671" s="15" t="n">
        <x:f>'Crosswalk'!N33</x:f>
        <x:v>0</x:v>
      </x:c>
      <x:c r="X3671" s="18" t="str">
        <x:v>LFS - Labour Force Survey</x:v>
      </x:c>
      <x:c r="Y3671" s="13" t="str"/>
      <x:c r="Z3671" s="18" t="str">
        <x:v>National 2021 division composition. Observed national industry detail; used only for composition within 2024 ILO modelled margins.</x:v>
      </x:c>
      <x:c r="AA3671" s="13" t="str"/>
      <x:c r="AB3671" s="13" t="str">
        <x:v>https://rplumber.ilo.org/data/indicator?format=.csv.gz&amp;id=EMP_TEMP_SEX_EC2_NB_A</x:v>
      </x:c>
    </x:row>
    <x:row r="3672" ht="48" customHeight="1">
      <x:c r="A3672" s="2" t="str">
        <x:v>PAK</x:v>
      </x:c>
      <x:c r="B3672" s="2" t="str">
        <x:v>C</x:v>
      </x:c>
      <x:c r="C3672" s="2" t="str">
        <x:v>PAK</x:v>
      </x:c>
      <x:c r="D3672" s="2" t="n">
        <x:v>2021</x:v>
      </x:c>
      <x:c r="E3672" s="2" t="str">
        <x:v>EC2_ISIC4_C30</x:v>
      </x:c>
      <x:c r="F3672" s="17" t="str">
        <x:v>Economic activity (ISIC-Rev.4), 2 digit level: 30 - Manufacture of other transport equipment</x:v>
      </x:c>
      <x:c r="G3672" s="19" t="n">
        <x:v>27.142</x:v>
      </x:c>
      <x:c r="H3672" s="20" t="n">
        <x:v>1</x:v>
      </x:c>
      <x:c r="I3672" s="19" t="n">
        <x:f>SUM(G3652:G3675)</x:f>
        <x:v>9165.739</x:v>
      </x:c>
      <x:c r="J3672" s="20" t="n">
        <x:f>G3672/I3672*H3672</x:f>
        <x:v>0.002961245132552869</x:v>
      </x:c>
      <x:c r="K3672" s="2" t="str">
        <x:v>ISIC4:30</x:v>
      </x:c>
      <x:c r="L3672" s="14" t="n">
        <x:f>'Crosswalk'!C34</x:f>
        <x:v>0</x:v>
      </x:c>
      <x:c r="M3672" s="14" t="n">
        <x:f>'Crosswalk'!D34</x:f>
        <x:v>0</x:v>
      </x:c>
      <x:c r="N3672" s="14" t="n">
        <x:f>'Crosswalk'!E34</x:f>
        <x:v>0.9</x:v>
      </x:c>
      <x:c r="O3672" s="14" t="n">
        <x:f>'Crosswalk'!F34</x:f>
        <x:v>0.1</x:v>
      </x:c>
      <x:c r="P3672" s="14" t="n">
        <x:f>'Crosswalk'!G34</x:f>
        <x:v>0</x:v>
      </x:c>
      <x:c r="Q3672" s="14" t="n">
        <x:f>'Crosswalk'!H34</x:f>
        <x:v>0</x:v>
      </x:c>
      <x:c r="R3672" s="14" t="n">
        <x:f>'Crosswalk'!I34</x:f>
        <x:v>0</x:v>
      </x:c>
      <x:c r="S3672" s="14" t="n">
        <x:f>'Crosswalk'!J34</x:f>
        <x:v>0</x:v>
      </x:c>
      <x:c r="T3672" s="14" t="n">
        <x:f>'Crosswalk'!K34</x:f>
        <x:v>0</x:v>
      </x:c>
      <x:c r="U3672" s="14" t="n">
        <x:f>'Crosswalk'!L34</x:f>
        <x:v>0</x:v>
      </x:c>
      <x:c r="V3672" s="14" t="n">
        <x:f>'Crosswalk'!M34</x:f>
        <x:v>0</x:v>
      </x:c>
      <x:c r="W3672" s="14" t="n">
        <x:f>'Crosswalk'!N34</x:f>
        <x:v>0</x:v>
      </x:c>
      <x:c r="X3672" s="17" t="str">
        <x:v>LFS - Labour Force Survey</x:v>
      </x:c>
      <x:c r="Y3672" s="2" t="str"/>
      <x:c r="Z3672" s="17" t="str">
        <x:v>National 2021 division composition. Observed national industry detail; used only for composition within 2024 ILO modelled margins.</x:v>
      </x:c>
      <x:c r="AA3672" s="2" t="str"/>
      <x:c r="AB3672" s="2" t="str">
        <x:v>https://rplumber.ilo.org/data/indicator?format=.csv.gz&amp;id=EMP_TEMP_SEX_EC2_NB_A</x:v>
      </x:c>
    </x:row>
    <x:row r="3673" ht="48" customHeight="1">
      <x:c r="A3673" s="13" t="str">
        <x:v>PAK</x:v>
      </x:c>
      <x:c r="B3673" s="13" t="str">
        <x:v>C</x:v>
      </x:c>
      <x:c r="C3673" s="13" t="str">
        <x:v>PAK</x:v>
      </x:c>
      <x:c r="D3673" s="13" t="n">
        <x:v>2021</x:v>
      </x:c>
      <x:c r="E3673" s="13" t="str">
        <x:v>EC2_ISIC4_C31</x:v>
      </x:c>
      <x:c r="F3673" s="18" t="str">
        <x:v>Economic activity (ISIC-Rev.4), 2 digit level: 31 - Manufacture of furniture</x:v>
      </x:c>
      <x:c r="G3673" s="21" t="n">
        <x:v>332.124</x:v>
      </x:c>
      <x:c r="H3673" s="22" t="n">
        <x:v>1</x:v>
      </x:c>
      <x:c r="I3673" s="21" t="n">
        <x:f>SUM(G3652:G3675)</x:f>
        <x:v>9165.739</x:v>
      </x:c>
      <x:c r="J3673" s="22" t="n">
        <x:f>G3673/I3673*H3673</x:f>
        <x:v>0.03623537611097152</x:v>
      </x:c>
      <x:c r="K3673" s="13" t="str">
        <x:v>ISIC4:31</x:v>
      </x:c>
      <x:c r="L3673" s="15" t="n">
        <x:f>'Crosswalk'!C35</x:f>
        <x:v>0</x:v>
      </x:c>
      <x:c r="M3673" s="15" t="n">
        <x:f>'Crosswalk'!D35</x:f>
        <x:v>0</x:v>
      </x:c>
      <x:c r="N3673" s="15" t="n">
        <x:f>'Crosswalk'!E35</x:f>
        <x:v>0</x:v>
      </x:c>
      <x:c r="O3673" s="15" t="n">
        <x:f>'Crosswalk'!F35</x:f>
        <x:v>1</x:v>
      </x:c>
      <x:c r="P3673" s="15" t="n">
        <x:f>'Crosswalk'!G35</x:f>
        <x:v>0</x:v>
      </x:c>
      <x:c r="Q3673" s="15" t="n">
        <x:f>'Crosswalk'!H35</x:f>
        <x:v>0</x:v>
      </x:c>
      <x:c r="R3673" s="15" t="n">
        <x:f>'Crosswalk'!I35</x:f>
        <x:v>0</x:v>
      </x:c>
      <x:c r="S3673" s="15" t="n">
        <x:f>'Crosswalk'!J35</x:f>
        <x:v>0</x:v>
      </x:c>
      <x:c r="T3673" s="15" t="n">
        <x:f>'Crosswalk'!K35</x:f>
        <x:v>0</x:v>
      </x:c>
      <x:c r="U3673" s="15" t="n">
        <x:f>'Crosswalk'!L35</x:f>
        <x:v>0</x:v>
      </x:c>
      <x:c r="V3673" s="15" t="n">
        <x:f>'Crosswalk'!M35</x:f>
        <x:v>0</x:v>
      </x:c>
      <x:c r="W3673" s="15" t="n">
        <x:f>'Crosswalk'!N35</x:f>
        <x:v>0</x:v>
      </x:c>
      <x:c r="X3673" s="18" t="str">
        <x:v>LFS - Labour Force Survey</x:v>
      </x:c>
      <x:c r="Y3673" s="13" t="str"/>
      <x:c r="Z3673" s="18" t="str">
        <x:v>National 2021 division composition. Observed national industry detail; used only for composition within 2024 ILO modelled margins.</x:v>
      </x:c>
      <x:c r="AA3673" s="13" t="str"/>
      <x:c r="AB3673" s="13" t="str">
        <x:v>https://rplumber.ilo.org/data/indicator?format=.csv.gz&amp;id=EMP_TEMP_SEX_EC2_NB_A</x:v>
      </x:c>
    </x:row>
    <x:row r="3674" ht="48" customHeight="1">
      <x:c r="A3674" s="2" t="str">
        <x:v>PAK</x:v>
      </x:c>
      <x:c r="B3674" s="2" t="str">
        <x:v>C</x:v>
      </x:c>
      <x:c r="C3674" s="2" t="str">
        <x:v>PAK</x:v>
      </x:c>
      <x:c r="D3674" s="2" t="n">
        <x:v>2021</x:v>
      </x:c>
      <x:c r="E3674" s="2" t="str">
        <x:v>EC2_ISIC4_C32</x:v>
      </x:c>
      <x:c r="F3674" s="17" t="str">
        <x:v>Economic activity (ISIC-Rev.4), 2 digit level: 32 - Other manufacturing</x:v>
      </x:c>
      <x:c r="G3674" s="19" t="n">
        <x:v>366.38</x:v>
      </x:c>
      <x:c r="H3674" s="20" t="n">
        <x:v>1</x:v>
      </x:c>
      <x:c r="I3674" s="19" t="n">
        <x:f>SUM(G3652:G3675)</x:f>
        <x:v>9165.739</x:v>
      </x:c>
      <x:c r="J3674" s="20" t="n">
        <x:f>G3674/I3674*H3674</x:f>
        <x:v>0.03997277251730603</x:v>
      </x:c>
      <x:c r="K3674" s="2" t="str">
        <x:v>ISIC4:32</x:v>
      </x:c>
      <x:c r="L3674" s="14" t="n">
        <x:f>'Crosswalk'!C36</x:f>
        <x:v>0</x:v>
      </x:c>
      <x:c r="M3674" s="14" t="n">
        <x:f>'Crosswalk'!D36</x:f>
        <x:v>0</x:v>
      </x:c>
      <x:c r="N3674" s="14" t="n">
        <x:f>'Crosswalk'!E36</x:f>
        <x:v>0.1</x:v>
      </x:c>
      <x:c r="O3674" s="14" t="n">
        <x:f>'Crosswalk'!F36</x:f>
        <x:v>0.65</x:v>
      </x:c>
      <x:c r="P3674" s="14" t="n">
        <x:f>'Crosswalk'!G36</x:f>
        <x:v>0</x:v>
      </x:c>
      <x:c r="Q3674" s="14" t="n">
        <x:f>'Crosswalk'!H36</x:f>
        <x:v>0.25</x:v>
      </x:c>
      <x:c r="R3674" s="14" t="n">
        <x:f>'Crosswalk'!I36</x:f>
        <x:v>0</x:v>
      </x:c>
      <x:c r="S3674" s="14" t="n">
        <x:f>'Crosswalk'!J36</x:f>
        <x:v>0</x:v>
      </x:c>
      <x:c r="T3674" s="14" t="n">
        <x:f>'Crosswalk'!K36</x:f>
        <x:v>0</x:v>
      </x:c>
      <x:c r="U3674" s="14" t="n">
        <x:f>'Crosswalk'!L36</x:f>
        <x:v>0</x:v>
      </x:c>
      <x:c r="V3674" s="14" t="n">
        <x:f>'Crosswalk'!M36</x:f>
        <x:v>0</x:v>
      </x:c>
      <x:c r="W3674" s="14" t="n">
        <x:f>'Crosswalk'!N36</x:f>
        <x:v>0</x:v>
      </x:c>
      <x:c r="X3674" s="17" t="str">
        <x:v>LFS - Labour Force Survey</x:v>
      </x:c>
      <x:c r="Y3674" s="2" t="str"/>
      <x:c r="Z3674" s="17" t="str">
        <x:v>National 2021 division composition. Observed national industry detail; used only for composition within 2024 ILO modelled margins.</x:v>
      </x:c>
      <x:c r="AA3674" s="2" t="str"/>
      <x:c r="AB3674" s="2" t="str">
        <x:v>https://rplumber.ilo.org/data/indicator?format=.csv.gz&amp;id=EMP_TEMP_SEX_EC2_NB_A</x:v>
      </x:c>
    </x:row>
    <x:row r="3675" ht="48" customHeight="1">
      <x:c r="A3675" s="13" t="str">
        <x:v>PAK</x:v>
      </x:c>
      <x:c r="B3675" s="13" t="str">
        <x:v>C</x:v>
      </x:c>
      <x:c r="C3675" s="13" t="str">
        <x:v>PAK</x:v>
      </x:c>
      <x:c r="D3675" s="13" t="n">
        <x:v>2021</x:v>
      </x:c>
      <x:c r="E3675" s="13" t="str">
        <x:v>EC2_ISIC4_C33</x:v>
      </x:c>
      <x:c r="F3675" s="18" t="str">
        <x:v>Economic activity (ISIC-Rev.4), 2 digit level: 33 - Repair and installation of machinery and equipment</x:v>
      </x:c>
      <x:c r="G3675" s="21" t="n">
        <x:v>492.81</x:v>
      </x:c>
      <x:c r="H3675" s="22" t="n">
        <x:v>1</x:v>
      </x:c>
      <x:c r="I3675" s="21" t="n">
        <x:f>SUM(G3652:G3675)</x:f>
        <x:v>9165.739</x:v>
      </x:c>
      <x:c r="J3675" s="22" t="n">
        <x:f>G3675/I3675*H3675</x:f>
        <x:v>0.05376653208213762</x:v>
      </x:c>
      <x:c r="K3675" s="13" t="str">
        <x:v>ISIC4:33</x:v>
      </x:c>
      <x:c r="L3675" s="15" t="n">
        <x:f>'Crosswalk'!C37</x:f>
        <x:v>0</x:v>
      </x:c>
      <x:c r="M3675" s="15" t="n">
        <x:f>'Crosswalk'!D37</x:f>
        <x:v>0</x:v>
      </x:c>
      <x:c r="N3675" s="15" t="n">
        <x:f>'Crosswalk'!E37</x:f>
        <x:v>1</x:v>
      </x:c>
      <x:c r="O3675" s="15" t="n">
        <x:f>'Crosswalk'!F37</x:f>
        <x:v>0</x:v>
      </x:c>
      <x:c r="P3675" s="15" t="n">
        <x:f>'Crosswalk'!G37</x:f>
        <x:v>0</x:v>
      </x:c>
      <x:c r="Q3675" s="15" t="n">
        <x:f>'Crosswalk'!H37</x:f>
        <x:v>0</x:v>
      </x:c>
      <x:c r="R3675" s="15" t="n">
        <x:f>'Crosswalk'!I37</x:f>
        <x:v>0</x:v>
      </x:c>
      <x:c r="S3675" s="15" t="n">
        <x:f>'Crosswalk'!J37</x:f>
        <x:v>0</x:v>
      </x:c>
      <x:c r="T3675" s="15" t="n">
        <x:f>'Crosswalk'!K37</x:f>
        <x:v>0</x:v>
      </x:c>
      <x:c r="U3675" s="15" t="n">
        <x:f>'Crosswalk'!L37</x:f>
        <x:v>0</x:v>
      </x:c>
      <x:c r="V3675" s="15" t="n">
        <x:f>'Crosswalk'!M37</x:f>
        <x:v>0</x:v>
      </x:c>
      <x:c r="W3675" s="15" t="n">
        <x:f>'Crosswalk'!N37</x:f>
        <x:v>0</x:v>
      </x:c>
      <x:c r="X3675" s="18" t="str">
        <x:v>LFS - Labour Force Survey</x:v>
      </x:c>
      <x:c r="Y3675" s="13" t="str"/>
      <x:c r="Z3675" s="18" t="str">
        <x:v>National 2021 division composition. Observed national industry detail; used only for composition within 2024 ILO modelled margins.</x:v>
      </x:c>
      <x:c r="AA3675" s="13" t="str"/>
      <x:c r="AB3675" s="13" t="str">
        <x:v>https://rplumber.ilo.org/data/indicator?format=.csv.gz&amp;id=EMP_TEMP_SEX_EC2_NB_A</x:v>
      </x:c>
    </x:row>
    <x:row r="3676" ht="48" customHeight="1">
      <x:c r="A3676" s="2" t="str">
        <x:v>PAK</x:v>
      </x:c>
      <x:c r="B3676" s="2" t="str">
        <x:v>DE</x:v>
      </x:c>
      <x:c r="C3676" s="2" t="str">
        <x:v>PAK</x:v>
      </x:c>
      <x:c r="D3676" s="2" t="n">
        <x:v>2021</x:v>
      </x:c>
      <x:c r="E3676" s="2" t="str">
        <x:v>EC2_ISIC4_D35</x:v>
      </x:c>
      <x:c r="F3676" s="17" t="str">
        <x:v>Economic activity (ISIC-Rev.4), 2 digit level: 35 - Electricity, gas, steam and air conditioning supply</x:v>
      </x:c>
      <x:c r="G3676" s="19" t="n">
        <x:v>147.725</x:v>
      </x:c>
      <x:c r="H3676" s="20" t="n">
        <x:v>0.37269470444281855</x:v>
      </x:c>
      <x:c r="I3676" s="19" t="n">
        <x:f>SUM(G3676:G3676)</x:f>
        <x:v>147.725</x:v>
      </x:c>
      <x:c r="J3676" s="20" t="n">
        <x:f>G3676/I3676*H3676</x:f>
        <x:v>0.37269470444281855</x:v>
      </x:c>
      <x:c r="K3676" s="2" t="str">
        <x:v>ISIC4:35</x:v>
      </x:c>
      <x:c r="L3676" s="14" t="n">
        <x:f>'Crosswalk'!C38</x:f>
        <x:v>0</x:v>
      </x:c>
      <x:c r="M3676" s="14" t="n">
        <x:f>'Crosswalk'!D38</x:f>
        <x:v>0</x:v>
      </x:c>
      <x:c r="N3676" s="14" t="n">
        <x:f>'Crosswalk'!E38</x:f>
        <x:v>0</x:v>
      </x:c>
      <x:c r="O3676" s="14" t="n">
        <x:f>'Crosswalk'!F38</x:f>
        <x:v>0</x:v>
      </x:c>
      <x:c r="P3676" s="14" t="n">
        <x:f>'Crosswalk'!G38</x:f>
        <x:v>0</x:v>
      </x:c>
      <x:c r="Q3676" s="14" t="n">
        <x:f>'Crosswalk'!H38</x:f>
        <x:v>0</x:v>
      </x:c>
      <x:c r="R3676" s="14" t="n">
        <x:f>'Crosswalk'!I38</x:f>
        <x:v>0</x:v>
      </x:c>
      <x:c r="S3676" s="14" t="n">
        <x:f>'Crosswalk'!J38</x:f>
        <x:v>0</x:v>
      </x:c>
      <x:c r="T3676" s="14" t="n">
        <x:f>'Crosswalk'!K38</x:f>
        <x:v>0</x:v>
      </x:c>
      <x:c r="U3676" s="14" t="n">
        <x:f>'Crosswalk'!L38</x:f>
        <x:v>1</x:v>
      </x:c>
      <x:c r="V3676" s="14" t="n">
        <x:f>'Crosswalk'!M38</x:f>
        <x:v>0</x:v>
      </x:c>
      <x:c r="W3676" s="14" t="n">
        <x:f>'Crosswalk'!N38</x:f>
        <x:v>0</x:v>
      </x:c>
      <x:c r="X3676" s="17" t="str">
        <x:v>LFS - Labour Force Survey</x:v>
      </x:c>
      <x:c r="Y3676" s="2" t="str"/>
      <x:c r="Z3676" s="17" t="str">
        <x:v>National 2021 section mix; national 2021 division composition. Observed national industry detail; used only for composition within 2024 ILO modelled margins.</x:v>
      </x:c>
      <x:c r="AA3676" s="2" t="str"/>
      <x:c r="AB3676" s="2" t="str">
        <x:v>https://rplumber.ilo.org/data/indicator?format=.csv.gz&amp;id=EMP_TEMP_SEX_EC2_NB_A</x:v>
      </x:c>
    </x:row>
    <x:row r="3677" ht="48" customHeight="1">
      <x:c r="A3677" s="13" t="str">
        <x:v>PAK</x:v>
      </x:c>
      <x:c r="B3677" s="13" t="str">
        <x:v>DE</x:v>
      </x:c>
      <x:c r="C3677" s="13" t="str">
        <x:v>PAK</x:v>
      </x:c>
      <x:c r="D3677" s="13" t="n">
        <x:v>2021</x:v>
      </x:c>
      <x:c r="E3677" s="13" t="str">
        <x:v>EC2_ISIC4_E36</x:v>
      </x:c>
      <x:c r="F3677" s="18" t="str">
        <x:v>Economic activity (ISIC-Rev.4), 2 digit level: 36 - Water collection, treatment and supply</x:v>
      </x:c>
      <x:c r="G3677" s="21" t="n">
        <x:v>113.422</x:v>
      </x:c>
      <x:c r="H3677" s="22" t="n">
        <x:v>0.6273052955571814</x:v>
      </x:c>
      <x:c r="I3677" s="21" t="n">
        <x:f>SUM(G3677:G3679)</x:f>
        <x:v>247.084</x:v>
      </x:c>
      <x:c r="J3677" s="22" t="n">
        <x:f>G3677/I3677*H3677</x:f>
        <x:v>0.28795964624454284</x:v>
      </x:c>
      <x:c r="K3677" s="13" t="str">
        <x:v>ISIC4:36</x:v>
      </x:c>
      <x:c r="L3677" s="15" t="n">
        <x:f>'Crosswalk'!C39</x:f>
        <x:v>0</x:v>
      </x:c>
      <x:c r="M3677" s="15" t="n">
        <x:f>'Crosswalk'!D39</x:f>
        <x:v>0</x:v>
      </x:c>
      <x:c r="N3677" s="15" t="n">
        <x:f>'Crosswalk'!E39</x:f>
        <x:v>0</x:v>
      </x:c>
      <x:c r="O3677" s="15" t="n">
        <x:f>'Crosswalk'!F39</x:f>
        <x:v>0</x:v>
      </x:c>
      <x:c r="P3677" s="15" t="n">
        <x:f>'Crosswalk'!G39</x:f>
        <x:v>0</x:v>
      </x:c>
      <x:c r="Q3677" s="15" t="n">
        <x:f>'Crosswalk'!H39</x:f>
        <x:v>0</x:v>
      </x:c>
      <x:c r="R3677" s="15" t="n">
        <x:f>'Crosswalk'!I39</x:f>
        <x:v>0</x:v>
      </x:c>
      <x:c r="S3677" s="15" t="n">
        <x:f>'Crosswalk'!J39</x:f>
        <x:v>0</x:v>
      </x:c>
      <x:c r="T3677" s="15" t="n">
        <x:f>'Crosswalk'!K39</x:f>
        <x:v>0</x:v>
      </x:c>
      <x:c r="U3677" s="15" t="n">
        <x:f>'Crosswalk'!L39</x:f>
        <x:v>1</x:v>
      </x:c>
      <x:c r="V3677" s="15" t="n">
        <x:f>'Crosswalk'!M39</x:f>
        <x:v>0</x:v>
      </x:c>
      <x:c r="W3677" s="15" t="n">
        <x:f>'Crosswalk'!N39</x:f>
        <x:v>0</x:v>
      </x:c>
      <x:c r="X3677" s="18" t="str">
        <x:v>LFS - Labour Force Survey</x:v>
      </x:c>
      <x:c r="Y3677" s="13" t="str"/>
      <x:c r="Z3677" s="18" t="str">
        <x:v>National 2021 section mix; national 2021 division composition. Observed national industry detail; used only for composition within 2024 ILO modelled margins.</x:v>
      </x:c>
      <x:c r="AA3677" s="13" t="str"/>
      <x:c r="AB3677" s="13" t="str">
        <x:v>https://rplumber.ilo.org/data/indicator?format=.csv.gz&amp;id=EMP_TEMP_SEX_EC2_NB_A</x:v>
      </x:c>
    </x:row>
    <x:row r="3678" ht="48" customHeight="1">
      <x:c r="A3678" s="2" t="str">
        <x:v>PAK</x:v>
      </x:c>
      <x:c r="B3678" s="2" t="str">
        <x:v>DE</x:v>
      </x:c>
      <x:c r="C3678" s="2" t="str">
        <x:v>PAK</x:v>
      </x:c>
      <x:c r="D3678" s="2" t="n">
        <x:v>2021</x:v>
      </x:c>
      <x:c r="E3678" s="2" t="str">
        <x:v>EC2_ISIC4_E37</x:v>
      </x:c>
      <x:c r="F3678" s="17" t="str">
        <x:v>Economic activity (ISIC-Rev.4), 2 digit level: 37 - Sewerage</x:v>
      </x:c>
      <x:c r="G3678" s="19" t="n">
        <x:v>3.969</x:v>
      </x:c>
      <x:c r="H3678" s="20" t="n">
        <x:v>0.6273052955571814</x:v>
      </x:c>
      <x:c r="I3678" s="19" t="n">
        <x:f>SUM(G3677:G3679)</x:f>
        <x:v>247.084</x:v>
      </x:c>
      <x:c r="J3678" s="20" t="n">
        <x:f>G3678/I3678*H3678</x:f>
        <x:v>0.010076632716268366</x:v>
      </x:c>
      <x:c r="K3678" s="2" t="str">
        <x:v>ISIC4:37</x:v>
      </x:c>
      <x:c r="L3678" s="14" t="n">
        <x:f>'Crosswalk'!C40</x:f>
        <x:v>0</x:v>
      </x:c>
      <x:c r="M3678" s="14" t="n">
        <x:f>'Crosswalk'!D40</x:f>
        <x:v>0</x:v>
      </x:c>
      <x:c r="N3678" s="14" t="n">
        <x:f>'Crosswalk'!E40</x:f>
        <x:v>0</x:v>
      </x:c>
      <x:c r="O3678" s="14" t="n">
        <x:f>'Crosswalk'!F40</x:f>
        <x:v>0</x:v>
      </x:c>
      <x:c r="P3678" s="14" t="n">
        <x:f>'Crosswalk'!G40</x:f>
        <x:v>0</x:v>
      </x:c>
      <x:c r="Q3678" s="14" t="n">
        <x:f>'Crosswalk'!H40</x:f>
        <x:v>0</x:v>
      </x:c>
      <x:c r="R3678" s="14" t="n">
        <x:f>'Crosswalk'!I40</x:f>
        <x:v>0</x:v>
      </x:c>
      <x:c r="S3678" s="14" t="n">
        <x:f>'Crosswalk'!J40</x:f>
        <x:v>0</x:v>
      </x:c>
      <x:c r="T3678" s="14" t="n">
        <x:f>'Crosswalk'!K40</x:f>
        <x:v>0</x:v>
      </x:c>
      <x:c r="U3678" s="14" t="n">
        <x:f>'Crosswalk'!L40</x:f>
        <x:v>1</x:v>
      </x:c>
      <x:c r="V3678" s="14" t="n">
        <x:f>'Crosswalk'!M40</x:f>
        <x:v>0</x:v>
      </x:c>
      <x:c r="W3678" s="14" t="n">
        <x:f>'Crosswalk'!N40</x:f>
        <x:v>0</x:v>
      </x:c>
      <x:c r="X3678" s="17" t="str">
        <x:v>LFS - Labour Force Survey</x:v>
      </x:c>
      <x:c r="Y3678" s="2" t="str">
        <x:v>U</x:v>
      </x:c>
      <x:c r="Z3678" s="17" t="str">
        <x:v>National 2021 section mix; national 2021 division composition. Observed national industry detail; used only for composition within 2024 ILO modelled margins.</x:v>
      </x:c>
      <x:c r="AA3678" s="2" t="str"/>
      <x:c r="AB3678" s="2" t="str">
        <x:v>https://rplumber.ilo.org/data/indicator?format=.csv.gz&amp;id=EMP_TEMP_SEX_EC2_NB_A</x:v>
      </x:c>
    </x:row>
    <x:row r="3679" ht="48" customHeight="1">
      <x:c r="A3679" s="13" t="str">
        <x:v>PAK</x:v>
      </x:c>
      <x:c r="B3679" s="13" t="str">
        <x:v>DE</x:v>
      </x:c>
      <x:c r="C3679" s="13" t="str">
        <x:v>PAK</x:v>
      </x:c>
      <x:c r="D3679" s="13" t="n">
        <x:v>2021</x:v>
      </x:c>
      <x:c r="E3679" s="13" t="str">
        <x:v>EC2_ISIC4_E38</x:v>
      </x:c>
      <x:c r="F3679" s="18" t="str">
        <x:v>Economic activity (ISIC-Rev.4), 2 digit level: 38 - Waste collection, treatment and disposal activities; materials recovery</x:v>
      </x:c>
      <x:c r="G3679" s="21" t="n">
        <x:v>129.693</x:v>
      </x:c>
      <x:c r="H3679" s="22" t="n">
        <x:v>0.6273052955571814</x:v>
      </x:c>
      <x:c r="I3679" s="21" t="n">
        <x:f>SUM(G3677:G3679)</x:f>
        <x:v>247.084</x:v>
      </x:c>
      <x:c r="J3679" s="22" t="n">
        <x:f>G3679/I3679*H3679</x:f>
        <x:v>0.32926901659637015</x:v>
      </x:c>
      <x:c r="K3679" s="13" t="str">
        <x:v>ISIC4:38</x:v>
      </x:c>
      <x:c r="L3679" s="15" t="n">
        <x:f>'Crosswalk'!C41</x:f>
        <x:v>0</x:v>
      </x:c>
      <x:c r="M3679" s="15" t="n">
        <x:f>'Crosswalk'!D41</x:f>
        <x:v>0</x:v>
      </x:c>
      <x:c r="N3679" s="15" t="n">
        <x:f>'Crosswalk'!E41</x:f>
        <x:v>1</x:v>
      </x:c>
      <x:c r="O3679" s="15" t="n">
        <x:f>'Crosswalk'!F41</x:f>
        <x:v>0</x:v>
      </x:c>
      <x:c r="P3679" s="15" t="n">
        <x:f>'Crosswalk'!G41</x:f>
        <x:v>0</x:v>
      </x:c>
      <x:c r="Q3679" s="15" t="n">
        <x:f>'Crosswalk'!H41</x:f>
        <x:v>0</x:v>
      </x:c>
      <x:c r="R3679" s="15" t="n">
        <x:f>'Crosswalk'!I41</x:f>
        <x:v>0</x:v>
      </x:c>
      <x:c r="S3679" s="15" t="n">
        <x:f>'Crosswalk'!J41</x:f>
        <x:v>0</x:v>
      </x:c>
      <x:c r="T3679" s="15" t="n">
        <x:f>'Crosswalk'!K41</x:f>
        <x:v>0</x:v>
      </x:c>
      <x:c r="U3679" s="15" t="n">
        <x:f>'Crosswalk'!L41</x:f>
        <x:v>0</x:v>
      </x:c>
      <x:c r="V3679" s="15" t="n">
        <x:f>'Crosswalk'!M41</x:f>
        <x:v>0</x:v>
      </x:c>
      <x:c r="W3679" s="15" t="n">
        <x:f>'Crosswalk'!N41</x:f>
        <x:v>0</x:v>
      </x:c>
      <x:c r="X3679" s="18" t="str">
        <x:v>LFS - Labour Force Survey</x:v>
      </x:c>
      <x:c r="Y3679" s="13" t="str"/>
      <x:c r="Z3679" s="18" t="str">
        <x:v>National 2021 section mix; national 2021 division composition. Observed national industry detail; used only for composition within 2024 ILO modelled margins.</x:v>
      </x:c>
      <x:c r="AA3679" s="13" t="str"/>
      <x:c r="AB3679" s="13" t="str">
        <x:v>https://rplumber.ilo.org/data/indicator?format=.csv.gz&amp;id=EMP_TEMP_SEX_EC2_NB_A</x:v>
      </x:c>
    </x:row>
    <x:row r="3680" ht="48" customHeight="1">
      <x:c r="A3680" s="2" t="str">
        <x:v>PAK</x:v>
      </x:c>
      <x:c r="B3680" s="2" t="str">
        <x:v>F</x:v>
      </x:c>
      <x:c r="C3680" s="2" t="str">
        <x:v>PAK</x:v>
      </x:c>
      <x:c r="D3680" s="2" t="n">
        <x:v>2021</x:v>
      </x:c>
      <x:c r="E3680" s="2" t="str">
        <x:v>EC2_ISIC4_F41</x:v>
      </x:c>
      <x:c r="F3680" s="17" t="str">
        <x:v>Economic activity (ISIC-Rev.4), 2 digit level: 41 - Construction of buildings</x:v>
      </x:c>
      <x:c r="G3680" s="19" t="n">
        <x:v>5208.884</x:v>
      </x:c>
      <x:c r="H3680" s="20" t="n">
        <x:v>1</x:v>
      </x:c>
      <x:c r="I3680" s="19" t="n">
        <x:f>SUM(G3680:G3682)</x:f>
        <x:v>5905.994000000001</x:v>
      </x:c>
      <x:c r="J3680" s="20" t="n">
        <x:f>G3680/I3680*H3680</x:f>
        <x:v>0.881965677581115</x:v>
      </x:c>
      <x:c r="K3680" s="2" t="str">
        <x:v>ISIC4:41</x:v>
      </x:c>
      <x:c r="L3680" s="14" t="n">
        <x:f>'Crosswalk'!C43</x:f>
        <x:v>0</x:v>
      </x:c>
      <x:c r="M3680" s="14" t="n">
        <x:f>'Crosswalk'!D43</x:f>
        <x:v>0</x:v>
      </x:c>
      <x:c r="N3680" s="14" t="n">
        <x:f>'Crosswalk'!E43</x:f>
        <x:v>0.5</x:v>
      </x:c>
      <x:c r="O3680" s="14" t="n">
        <x:f>'Crosswalk'!F43</x:f>
        <x:v>0.5</x:v>
      </x:c>
      <x:c r="P3680" s="14" t="n">
        <x:f>'Crosswalk'!G43</x:f>
        <x:v>0</x:v>
      </x:c>
      <x:c r="Q3680" s="14" t="n">
        <x:f>'Crosswalk'!H43</x:f>
        <x:v>0</x:v>
      </x:c>
      <x:c r="R3680" s="14" t="n">
        <x:f>'Crosswalk'!I43</x:f>
        <x:v>0</x:v>
      </x:c>
      <x:c r="S3680" s="14" t="n">
        <x:f>'Crosswalk'!J43</x:f>
        <x:v>0</x:v>
      </x:c>
      <x:c r="T3680" s="14" t="n">
        <x:f>'Crosswalk'!K43</x:f>
        <x:v>0</x:v>
      </x:c>
      <x:c r="U3680" s="14" t="n">
        <x:f>'Crosswalk'!L43</x:f>
        <x:v>0</x:v>
      </x:c>
      <x:c r="V3680" s="14" t="n">
        <x:f>'Crosswalk'!M43</x:f>
        <x:v>0</x:v>
      </x:c>
      <x:c r="W3680" s="14" t="n">
        <x:f>'Crosswalk'!N43</x:f>
        <x:v>0</x:v>
      </x:c>
      <x:c r="X3680" s="17" t="str">
        <x:v>LFS - Labour Force Survey</x:v>
      </x:c>
      <x:c r="Y3680" s="2" t="str"/>
      <x:c r="Z3680" s="17" t="str">
        <x:v>National 2021 division composition. Observed national industry detail; used only for composition within 2024 ILO modelled margins.</x:v>
      </x:c>
      <x:c r="AA3680" s="2" t="str"/>
      <x:c r="AB3680" s="2" t="str">
        <x:v>https://rplumber.ilo.org/data/indicator?format=.csv.gz&amp;id=EMP_TEMP_SEX_EC2_NB_A</x:v>
      </x:c>
    </x:row>
    <x:row r="3681" ht="48" customHeight="1">
      <x:c r="A3681" s="13" t="str">
        <x:v>PAK</x:v>
      </x:c>
      <x:c r="B3681" s="13" t="str">
        <x:v>F</x:v>
      </x:c>
      <x:c r="C3681" s="13" t="str">
        <x:v>PAK</x:v>
      </x:c>
      <x:c r="D3681" s="13" t="n">
        <x:v>2021</x:v>
      </x:c>
      <x:c r="E3681" s="13" t="str">
        <x:v>EC2_ISIC4_F42</x:v>
      </x:c>
      <x:c r="F3681" s="18" t="str">
        <x:v>Economic activity (ISIC-Rev.4), 2 digit level: 42 - Civil engineering</x:v>
      </x:c>
      <x:c r="G3681" s="21" t="n">
        <x:v>127.863</x:v>
      </x:c>
      <x:c r="H3681" s="22" t="n">
        <x:v>1</x:v>
      </x:c>
      <x:c r="I3681" s="21" t="n">
        <x:f>SUM(G3680:G3682)</x:f>
        <x:v>5905.994000000001</x:v>
      </x:c>
      <x:c r="J3681" s="22" t="n">
        <x:f>G3681/I3681*H3681</x:f>
        <x:v>0.021649700287538386</x:v>
      </x:c>
      <x:c r="K3681" s="13" t="str">
        <x:v>ISIC4:42</x:v>
      </x:c>
      <x:c r="L3681" s="15" t="n">
        <x:f>'Crosswalk'!C44</x:f>
        <x:v>0</x:v>
      </x:c>
      <x:c r="M3681" s="15" t="n">
        <x:f>'Crosswalk'!D44</x:f>
        <x:v>0</x:v>
      </x:c>
      <x:c r="N3681" s="15" t="n">
        <x:f>'Crosswalk'!E44</x:f>
        <x:v>1</x:v>
      </x:c>
      <x:c r="O3681" s="15" t="n">
        <x:f>'Crosswalk'!F44</x:f>
        <x:v>0</x:v>
      </x:c>
      <x:c r="P3681" s="15" t="n">
        <x:f>'Crosswalk'!G44</x:f>
        <x:v>0</x:v>
      </x:c>
      <x:c r="Q3681" s="15" t="n">
        <x:f>'Crosswalk'!H44</x:f>
        <x:v>0</x:v>
      </x:c>
      <x:c r="R3681" s="15" t="n">
        <x:f>'Crosswalk'!I44</x:f>
        <x:v>0</x:v>
      </x:c>
      <x:c r="S3681" s="15" t="n">
        <x:f>'Crosswalk'!J44</x:f>
        <x:v>0</x:v>
      </x:c>
      <x:c r="T3681" s="15" t="n">
        <x:f>'Crosswalk'!K44</x:f>
        <x:v>0</x:v>
      </x:c>
      <x:c r="U3681" s="15" t="n">
        <x:f>'Crosswalk'!L44</x:f>
        <x:v>0</x:v>
      </x:c>
      <x:c r="V3681" s="15" t="n">
        <x:f>'Crosswalk'!M44</x:f>
        <x:v>0</x:v>
      </x:c>
      <x:c r="W3681" s="15" t="n">
        <x:f>'Crosswalk'!N44</x:f>
        <x:v>0</x:v>
      </x:c>
      <x:c r="X3681" s="18" t="str">
        <x:v>LFS - Labour Force Survey</x:v>
      </x:c>
      <x:c r="Y3681" s="13" t="str"/>
      <x:c r="Z3681" s="18" t="str">
        <x:v>National 2021 division composition. Observed national industry detail; used only for composition within 2024 ILO modelled margins.</x:v>
      </x:c>
      <x:c r="AA3681" s="13" t="str"/>
      <x:c r="AB3681" s="13" t="str">
        <x:v>https://rplumber.ilo.org/data/indicator?format=.csv.gz&amp;id=EMP_TEMP_SEX_EC2_NB_A</x:v>
      </x:c>
    </x:row>
    <x:row r="3682" ht="48" customHeight="1">
      <x:c r="A3682" s="2" t="str">
        <x:v>PAK</x:v>
      </x:c>
      <x:c r="B3682" s="2" t="str">
        <x:v>F</x:v>
      </x:c>
      <x:c r="C3682" s="2" t="str">
        <x:v>PAK</x:v>
      </x:c>
      <x:c r="D3682" s="2" t="n">
        <x:v>2021</x:v>
      </x:c>
      <x:c r="E3682" s="2" t="str">
        <x:v>EC2_ISIC4_F43</x:v>
      </x:c>
      <x:c r="F3682" s="17" t="str">
        <x:v>Economic activity (ISIC-Rev.4), 2 digit level: 43 - Specialized construction activities</x:v>
      </x:c>
      <x:c r="G3682" s="19" t="n">
        <x:v>569.247</x:v>
      </x:c>
      <x:c r="H3682" s="20" t="n">
        <x:v>1</x:v>
      </x:c>
      <x:c r="I3682" s="19" t="n">
        <x:f>SUM(G3680:G3682)</x:f>
        <x:v>5905.994000000001</x:v>
      </x:c>
      <x:c r="J3682" s="20" t="n">
        <x:f>G3682/I3682*H3682</x:f>
        <x:v>0.09638462213134655</x:v>
      </x:c>
      <x:c r="K3682" s="2" t="str">
        <x:v>ISIC4:43</x:v>
      </x:c>
      <x:c r="L3682" s="14" t="n">
        <x:f>'Crosswalk'!C45</x:f>
        <x:v>0</x:v>
      </x:c>
      <x:c r="M3682" s="14" t="n">
        <x:f>'Crosswalk'!D45</x:f>
        <x:v>0</x:v>
      </x:c>
      <x:c r="N3682" s="14" t="n">
        <x:f>'Crosswalk'!E45</x:f>
        <x:v>0.6</x:v>
      </x:c>
      <x:c r="O3682" s="14" t="n">
        <x:f>'Crosswalk'!F45</x:f>
        <x:v>0.4</x:v>
      </x:c>
      <x:c r="P3682" s="14" t="n">
        <x:f>'Crosswalk'!G45</x:f>
        <x:v>0</x:v>
      </x:c>
      <x:c r="Q3682" s="14" t="n">
        <x:f>'Crosswalk'!H45</x:f>
        <x:v>0</x:v>
      </x:c>
      <x:c r="R3682" s="14" t="n">
        <x:f>'Crosswalk'!I45</x:f>
        <x:v>0</x:v>
      </x:c>
      <x:c r="S3682" s="14" t="n">
        <x:f>'Crosswalk'!J45</x:f>
        <x:v>0</x:v>
      </x:c>
      <x:c r="T3682" s="14" t="n">
        <x:f>'Crosswalk'!K45</x:f>
        <x:v>0</x:v>
      </x:c>
      <x:c r="U3682" s="14" t="n">
        <x:f>'Crosswalk'!L45</x:f>
        <x:v>0</x:v>
      </x:c>
      <x:c r="V3682" s="14" t="n">
        <x:f>'Crosswalk'!M45</x:f>
        <x:v>0</x:v>
      </x:c>
      <x:c r="W3682" s="14" t="n">
        <x:f>'Crosswalk'!N45</x:f>
        <x:v>0</x:v>
      </x:c>
      <x:c r="X3682" s="17" t="str">
        <x:v>LFS - Labour Force Survey</x:v>
      </x:c>
      <x:c r="Y3682" s="2" t="str"/>
      <x:c r="Z3682" s="17" t="str">
        <x:v>National 2021 division composition. Observed national industry detail; used only for composition within 2024 ILO modelled margins.</x:v>
      </x:c>
      <x:c r="AA3682" s="2" t="str"/>
      <x:c r="AB3682" s="2" t="str">
        <x:v>https://rplumber.ilo.org/data/indicator?format=.csv.gz&amp;id=EMP_TEMP_SEX_EC2_NB_A</x:v>
      </x:c>
    </x:row>
    <x:row r="3683" ht="48" customHeight="1">
      <x:c r="A3683" s="13" t="str">
        <x:v>PAK</x:v>
      </x:c>
      <x:c r="B3683" s="13" t="str">
        <x:v>G</x:v>
      </x:c>
      <x:c r="C3683" s="13" t="str">
        <x:v>PAK</x:v>
      </x:c>
      <x:c r="D3683" s="13" t="n">
        <x:v>2021</x:v>
      </x:c>
      <x:c r="E3683" s="13" t="str">
        <x:v>EC2_ISIC4_G45</x:v>
      </x:c>
      <x:c r="F3683" s="18" t="str">
        <x:v>Economic activity (ISIC-Rev.4), 2 digit level: 45 - Wholesale and retail trade and repair of motor vehicles and motorcycles</x:v>
      </x:c>
      <x:c r="G3683" s="21" t="n">
        <x:v>1004.598</x:v>
      </x:c>
      <x:c r="H3683" s="22" t="n">
        <x:v>1</x:v>
      </x:c>
      <x:c r="I3683" s="21" t="n">
        <x:f>SUM(G3683:G3685)</x:f>
        <x:v>8894.403</x:v>
      </x:c>
      <x:c r="J3683" s="22" t="n">
        <x:f>G3683/I3683*H3683</x:f>
        <x:v>0.11294720961035833</x:v>
      </x:c>
      <x:c r="K3683" s="13" t="str">
        <x:v>ISIC4:45</x:v>
      </x:c>
      <x:c r="L3683" s="15" t="n">
        <x:f>'Crosswalk'!C46</x:f>
        <x:v>0</x:v>
      </x:c>
      <x:c r="M3683" s="15" t="n">
        <x:f>'Crosswalk'!D46</x:f>
        <x:v>0</x:v>
      </x:c>
      <x:c r="N3683" s="15" t="n">
        <x:f>'Crosswalk'!E46</x:f>
        <x:v>0</x:v>
      </x:c>
      <x:c r="O3683" s="15" t="n">
        <x:f>'Crosswalk'!F46</x:f>
        <x:v>1</x:v>
      </x:c>
      <x:c r="P3683" s="15" t="n">
        <x:f>'Crosswalk'!G46</x:f>
        <x:v>0</x:v>
      </x:c>
      <x:c r="Q3683" s="15" t="n">
        <x:f>'Crosswalk'!H46</x:f>
        <x:v>0</x:v>
      </x:c>
      <x:c r="R3683" s="15" t="n">
        <x:f>'Crosswalk'!I46</x:f>
        <x:v>0</x:v>
      </x:c>
      <x:c r="S3683" s="15" t="n">
        <x:f>'Crosswalk'!J46</x:f>
        <x:v>0</x:v>
      </x:c>
      <x:c r="T3683" s="15" t="n">
        <x:f>'Crosswalk'!K46</x:f>
        <x:v>0</x:v>
      </x:c>
      <x:c r="U3683" s="15" t="n">
        <x:f>'Crosswalk'!L46</x:f>
        <x:v>0</x:v>
      </x:c>
      <x:c r="V3683" s="15" t="n">
        <x:f>'Crosswalk'!M46</x:f>
        <x:v>0</x:v>
      </x:c>
      <x:c r="W3683" s="15" t="n">
        <x:f>'Crosswalk'!N46</x:f>
        <x:v>0</x:v>
      </x:c>
      <x:c r="X3683" s="18" t="str">
        <x:v>LFS - Labour Force Survey</x:v>
      </x:c>
      <x:c r="Y3683" s="13" t="str"/>
      <x:c r="Z3683" s="18" t="str">
        <x:v>National 2021 division composition. Observed national industry detail; used only for composition within 2024 ILO modelled margins.</x:v>
      </x:c>
      <x:c r="AA3683" s="13" t="str"/>
      <x:c r="AB3683" s="13" t="str">
        <x:v>https://rplumber.ilo.org/data/indicator?format=.csv.gz&amp;id=EMP_TEMP_SEX_EC2_NB_A</x:v>
      </x:c>
    </x:row>
    <x:row r="3684" ht="48" customHeight="1">
      <x:c r="A3684" s="2" t="str">
        <x:v>PAK</x:v>
      </x:c>
      <x:c r="B3684" s="2" t="str">
        <x:v>G</x:v>
      </x:c>
      <x:c r="C3684" s="2" t="str">
        <x:v>PAK</x:v>
      </x:c>
      <x:c r="D3684" s="2" t="n">
        <x:v>2021</x:v>
      </x:c>
      <x:c r="E3684" s="2" t="str">
        <x:v>EC2_ISIC4_G46</x:v>
      </x:c>
      <x:c r="F3684" s="17" t="str">
        <x:v>Economic activity (ISIC-Rev.4), 2 digit level: 46 - Wholesale trade, except of motor vehicles and motorcycles</x:v>
      </x:c>
      <x:c r="G3684" s="19" t="n">
        <x:v>1239.174</x:v>
      </x:c>
      <x:c r="H3684" s="20" t="n">
        <x:v>1</x:v>
      </x:c>
      <x:c r="I3684" s="19" t="n">
        <x:f>SUM(G3683:G3685)</x:f>
        <x:v>8894.403</x:v>
      </x:c>
      <x:c r="J3684" s="20" t="n">
        <x:f>G3684/I3684*H3684</x:f>
        <x:v>0.1393206491767913</x:v>
      </x:c>
      <x:c r="K3684" s="2" t="str">
        <x:v>ISIC4:46</x:v>
      </x:c>
      <x:c r="L3684" s="14" t="n">
        <x:f>'Crosswalk'!C47</x:f>
        <x:v>0.05</x:v>
      </x:c>
      <x:c r="M3684" s="14" t="n">
        <x:f>'Crosswalk'!D47</x:f>
        <x:v>0.05</x:v>
      </x:c>
      <x:c r="N3684" s="14" t="n">
        <x:f>'Crosswalk'!E47</x:f>
        <x:v>0.55</x:v>
      </x:c>
      <x:c r="O3684" s="14" t="n">
        <x:f>'Crosswalk'!F47</x:f>
        <x:v>0</x:v>
      </x:c>
      <x:c r="P3684" s="14" t="n">
        <x:f>'Crosswalk'!G47</x:f>
        <x:v>0.2</x:v>
      </x:c>
      <x:c r="Q3684" s="14" t="n">
        <x:f>'Crosswalk'!H47</x:f>
        <x:v>0.05</x:v>
      </x:c>
      <x:c r="R3684" s="14" t="n">
        <x:f>'Crosswalk'!I47</x:f>
        <x:v>0</x:v>
      </x:c>
      <x:c r="S3684" s="14" t="n">
        <x:f>'Crosswalk'!J47</x:f>
        <x:v>0.1</x:v>
      </x:c>
      <x:c r="T3684" s="14" t="n">
        <x:f>'Crosswalk'!K47</x:f>
        <x:v>0</x:v>
      </x:c>
      <x:c r="U3684" s="14" t="n">
        <x:f>'Crosswalk'!L47</x:f>
        <x:v>0</x:v>
      </x:c>
      <x:c r="V3684" s="14" t="n">
        <x:f>'Crosswalk'!M47</x:f>
        <x:v>0</x:v>
      </x:c>
      <x:c r="W3684" s="14" t="n">
        <x:f>'Crosswalk'!N47</x:f>
        <x:v>0</x:v>
      </x:c>
      <x:c r="X3684" s="17" t="str">
        <x:v>LFS - Labour Force Survey</x:v>
      </x:c>
      <x:c r="Y3684" s="2" t="str"/>
      <x:c r="Z3684" s="17" t="str">
        <x:v>National 2021 division composition. Observed national industry detail; used only for composition within 2024 ILO modelled margins.</x:v>
      </x:c>
      <x:c r="AA3684" s="2" t="str"/>
      <x:c r="AB3684" s="2" t="str">
        <x:v>https://rplumber.ilo.org/data/indicator?format=.csv.gz&amp;id=EMP_TEMP_SEX_EC2_NB_A</x:v>
      </x:c>
    </x:row>
    <x:row r="3685" ht="48" customHeight="1">
      <x:c r="A3685" s="13" t="str">
        <x:v>PAK</x:v>
      </x:c>
      <x:c r="B3685" s="13" t="str">
        <x:v>G</x:v>
      </x:c>
      <x:c r="C3685" s="13" t="str">
        <x:v>PAK</x:v>
      </x:c>
      <x:c r="D3685" s="13" t="n">
        <x:v>2021</x:v>
      </x:c>
      <x:c r="E3685" s="13" t="str">
        <x:v>EC2_ISIC4_G47</x:v>
      </x:c>
      <x:c r="F3685" s="18" t="str">
        <x:v>Economic activity (ISIC-Rev.4), 2 digit level: 47 - Retail trade, except of motor vehicles and motorcycles</x:v>
      </x:c>
      <x:c r="G3685" s="21" t="n">
        <x:v>6650.631</x:v>
      </x:c>
      <x:c r="H3685" s="22" t="n">
        <x:v>1</x:v>
      </x:c>
      <x:c r="I3685" s="21" t="n">
        <x:f>SUM(G3683:G3685)</x:f>
        <x:v>8894.403</x:v>
      </x:c>
      <x:c r="J3685" s="22" t="n">
        <x:f>G3685/I3685*H3685</x:f>
        <x:v>0.7477321412128504</x:v>
      </x:c>
      <x:c r="K3685" s="13" t="str">
        <x:v>ISIC4:47</x:v>
      </x:c>
      <x:c r="L3685" s="15" t="n">
        <x:f>'Crosswalk'!C48</x:f>
        <x:v>0</x:v>
      </x:c>
      <x:c r="M3685" s="15" t="n">
        <x:f>'Crosswalk'!D48</x:f>
        <x:v>0</x:v>
      </x:c>
      <x:c r="N3685" s="15" t="n">
        <x:f>'Crosswalk'!E48</x:f>
        <x:v>0</x:v>
      </x:c>
      <x:c r="O3685" s="15" t="n">
        <x:f>'Crosswalk'!F48</x:f>
        <x:v>0.55</x:v>
      </x:c>
      <x:c r="P3685" s="15" t="n">
        <x:f>'Crosswalk'!G48</x:f>
        <x:v>0.45</x:v>
      </x:c>
      <x:c r="Q3685" s="15" t="n">
        <x:f>'Crosswalk'!H48</x:f>
        <x:v>0</x:v>
      </x:c>
      <x:c r="R3685" s="15" t="n">
        <x:f>'Crosswalk'!I48</x:f>
        <x:v>0</x:v>
      </x:c>
      <x:c r="S3685" s="15" t="n">
        <x:f>'Crosswalk'!J48</x:f>
        <x:v>0</x:v>
      </x:c>
      <x:c r="T3685" s="15" t="n">
        <x:f>'Crosswalk'!K48</x:f>
        <x:v>0</x:v>
      </x:c>
      <x:c r="U3685" s="15" t="n">
        <x:f>'Crosswalk'!L48</x:f>
        <x:v>0</x:v>
      </x:c>
      <x:c r="V3685" s="15" t="n">
        <x:f>'Crosswalk'!M48</x:f>
        <x:v>0</x:v>
      </x:c>
      <x:c r="W3685" s="15" t="n">
        <x:f>'Crosswalk'!N48</x:f>
        <x:v>0</x:v>
      </x:c>
      <x:c r="X3685" s="18" t="str">
        <x:v>LFS - Labour Force Survey</x:v>
      </x:c>
      <x:c r="Y3685" s="13" t="str"/>
      <x:c r="Z3685" s="18" t="str">
        <x:v>National 2021 division composition. Observed national industry detail; used only for composition within 2024 ILO modelled margins.</x:v>
      </x:c>
      <x:c r="AA3685" s="13" t="str"/>
      <x:c r="AB3685" s="13" t="str">
        <x:v>https://rplumber.ilo.org/data/indicator?format=.csv.gz&amp;id=EMP_TEMP_SEX_EC2_NB_A</x:v>
      </x:c>
    </x:row>
    <x:row r="3686" ht="48" customHeight="1">
      <x:c r="A3686" s="2" t="str">
        <x:v>PAK</x:v>
      </x:c>
      <x:c r="B3686" s="2" t="str">
        <x:v>HJ</x:v>
      </x:c>
      <x:c r="C3686" s="2" t="str">
        <x:v>PAK</x:v>
      </x:c>
      <x:c r="D3686" s="2" t="n">
        <x:v>2021</x:v>
      </x:c>
      <x:c r="E3686" s="2" t="str">
        <x:v>EC2_ISIC4_H49</x:v>
      </x:c>
      <x:c r="F3686" s="17" t="str">
        <x:v>Economic activity (ISIC-Rev.4), 2 digit level: 49 - Land transport and transport via pipelines</x:v>
      </x:c>
      <x:c r="G3686" s="19" t="n">
        <x:v>3407.192</x:v>
      </x:c>
      <x:c r="H3686" s="20" t="n">
        <x:v>0.9246589157670911</x:v>
      </x:c>
      <x:c r="I3686" s="19" t="n">
        <x:f>SUM(G3686:G3690)</x:f>
        <x:v>3603.247</x:v>
      </x:c>
      <x:c r="J3686" s="20" t="n">
        <x:f>G3686/I3686*H3686</x:f>
        <x:v>0.8743476260523653</x:v>
      </x:c>
      <x:c r="K3686" s="2" t="str">
        <x:v>ISIC4:49</x:v>
      </x:c>
      <x:c r="L3686" s="14" t="n">
        <x:f>'Crosswalk'!C49</x:f>
        <x:v>0.05</x:v>
      </x:c>
      <x:c r="M3686" s="14" t="n">
        <x:f>'Crosswalk'!D49</x:f>
        <x:v>0</x:v>
      </x:c>
      <x:c r="N3686" s="14" t="n">
        <x:f>'Crosswalk'!E49</x:f>
        <x:v>0.95</x:v>
      </x:c>
      <x:c r="O3686" s="14" t="n">
        <x:f>'Crosswalk'!F49</x:f>
        <x:v>0</x:v>
      </x:c>
      <x:c r="P3686" s="14" t="n">
        <x:f>'Crosswalk'!G49</x:f>
        <x:v>0</x:v>
      </x:c>
      <x:c r="Q3686" s="14" t="n">
        <x:f>'Crosswalk'!H49</x:f>
        <x:v>0</x:v>
      </x:c>
      <x:c r="R3686" s="14" t="n">
        <x:f>'Crosswalk'!I49</x:f>
        <x:v>0</x:v>
      </x:c>
      <x:c r="S3686" s="14" t="n">
        <x:f>'Crosswalk'!J49</x:f>
        <x:v>0</x:v>
      </x:c>
      <x:c r="T3686" s="14" t="n">
        <x:f>'Crosswalk'!K49</x:f>
        <x:v>0</x:v>
      </x:c>
      <x:c r="U3686" s="14" t="n">
        <x:f>'Crosswalk'!L49</x:f>
        <x:v>0</x:v>
      </x:c>
      <x:c r="V3686" s="14" t="n">
        <x:f>'Crosswalk'!M49</x:f>
        <x:v>0</x:v>
      </x:c>
      <x:c r="W3686" s="14" t="n">
        <x:f>'Crosswalk'!N49</x:f>
        <x:v>0</x:v>
      </x:c>
      <x:c r="X3686" s="17" t="str">
        <x:v>LFS - Labour Force Survey</x:v>
      </x:c>
      <x:c r="Y3686" s="2" t="str"/>
      <x:c r="Z3686" s="17" t="str">
        <x:v>National 2021 section mix; national 2021 division composition. Observed national industry detail; used only for composition within 2024 ILO modelled margins.</x:v>
      </x:c>
      <x:c r="AA3686" s="2" t="str"/>
      <x:c r="AB3686" s="2" t="str">
        <x:v>https://rplumber.ilo.org/data/indicator?format=.csv.gz&amp;id=EMP_TEMP_SEX_EC2_NB_A</x:v>
      </x:c>
    </x:row>
    <x:row r="3687" ht="48" customHeight="1">
      <x:c r="A3687" s="13" t="str">
        <x:v>PAK</x:v>
      </x:c>
      <x:c r="B3687" s="13" t="str">
        <x:v>HJ</x:v>
      </x:c>
      <x:c r="C3687" s="13" t="str">
        <x:v>PAK</x:v>
      </x:c>
      <x:c r="D3687" s="13" t="n">
        <x:v>2021</x:v>
      </x:c>
      <x:c r="E3687" s="13" t="str">
        <x:v>EC2_ISIC4_H50</x:v>
      </x:c>
      <x:c r="F3687" s="18" t="str">
        <x:v>Economic activity (ISIC-Rev.4), 2 digit level: 50 - Water transport</x:v>
      </x:c>
      <x:c r="G3687" s="21" t="n">
        <x:v>11.732</x:v>
      </x:c>
      <x:c r="H3687" s="22" t="n">
        <x:v>0.9246589157670911</x:v>
      </x:c>
      <x:c r="I3687" s="21" t="n">
        <x:f>SUM(G3686:G3690)</x:f>
        <x:v>3603.247</x:v>
      </x:c>
      <x:c r="J3687" s="22" t="n">
        <x:f>G3687/I3687*H3687</x:f>
        <x:v>0.0030106452318643473</x:v>
      </x:c>
      <x:c r="K3687" s="13" t="str">
        <x:v>ISIC4:50</x:v>
      </x:c>
      <x:c r="L3687" s="15" t="n">
        <x:f>'Crosswalk'!C50</x:f>
        <x:v>0</x:v>
      </x:c>
      <x:c r="M3687" s="15" t="n">
        <x:f>'Crosswalk'!D50</x:f>
        <x:v>0</x:v>
      </x:c>
      <x:c r="N3687" s="15" t="n">
        <x:f>'Crosswalk'!E50</x:f>
        <x:v>1</x:v>
      </x:c>
      <x:c r="O3687" s="15" t="n">
        <x:f>'Crosswalk'!F50</x:f>
        <x:v>0</x:v>
      </x:c>
      <x:c r="P3687" s="15" t="n">
        <x:f>'Crosswalk'!G50</x:f>
        <x:v>0</x:v>
      </x:c>
      <x:c r="Q3687" s="15" t="n">
        <x:f>'Crosswalk'!H50</x:f>
        <x:v>0</x:v>
      </x:c>
      <x:c r="R3687" s="15" t="n">
        <x:f>'Crosswalk'!I50</x:f>
        <x:v>0</x:v>
      </x:c>
      <x:c r="S3687" s="15" t="n">
        <x:f>'Crosswalk'!J50</x:f>
        <x:v>0</x:v>
      </x:c>
      <x:c r="T3687" s="15" t="n">
        <x:f>'Crosswalk'!K50</x:f>
        <x:v>0</x:v>
      </x:c>
      <x:c r="U3687" s="15" t="n">
        <x:f>'Crosswalk'!L50</x:f>
        <x:v>0</x:v>
      </x:c>
      <x:c r="V3687" s="15" t="n">
        <x:f>'Crosswalk'!M50</x:f>
        <x:v>0</x:v>
      </x:c>
      <x:c r="W3687" s="15" t="n">
        <x:f>'Crosswalk'!N50</x:f>
        <x:v>0</x:v>
      </x:c>
      <x:c r="X3687" s="18" t="str">
        <x:v>LFS - Labour Force Survey</x:v>
      </x:c>
      <x:c r="Y3687" s="13" t="str"/>
      <x:c r="Z3687" s="18" t="str">
        <x:v>National 2021 section mix; national 2021 division composition. Observed national industry detail; used only for composition within 2024 ILO modelled margins.</x:v>
      </x:c>
      <x:c r="AA3687" s="13" t="str"/>
      <x:c r="AB3687" s="13" t="str">
        <x:v>https://rplumber.ilo.org/data/indicator?format=.csv.gz&amp;id=EMP_TEMP_SEX_EC2_NB_A</x:v>
      </x:c>
    </x:row>
    <x:row r="3688" ht="48" customHeight="1">
      <x:c r="A3688" s="2" t="str">
        <x:v>PAK</x:v>
      </x:c>
      <x:c r="B3688" s="2" t="str">
        <x:v>HJ</x:v>
      </x:c>
      <x:c r="C3688" s="2" t="str">
        <x:v>PAK</x:v>
      </x:c>
      <x:c r="D3688" s="2" t="n">
        <x:v>2021</x:v>
      </x:c>
      <x:c r="E3688" s="2" t="str">
        <x:v>EC2_ISIC4_H51</x:v>
      </x:c>
      <x:c r="F3688" s="17" t="str">
        <x:v>Economic activity (ISIC-Rev.4), 2 digit level: 51 - Air transport</x:v>
      </x:c>
      <x:c r="G3688" s="19" t="n">
        <x:v>15.007</x:v>
      </x:c>
      <x:c r="H3688" s="20" t="n">
        <x:v>0.9246589157670911</x:v>
      </x:c>
      <x:c r="I3688" s="19" t="n">
        <x:f>SUM(G3686:G3690)</x:f>
        <x:v>3603.247</x:v>
      </x:c>
      <x:c r="J3688" s="20" t="n">
        <x:f>G3688/I3688*H3688</x:f>
        <x:v>0.0038510699790818494</x:v>
      </x:c>
      <x:c r="K3688" s="2" t="str">
        <x:v>ISIC4:51</x:v>
      </x:c>
      <x:c r="L3688" s="14" t="n">
        <x:f>'Crosswalk'!C51</x:f>
        <x:v>0</x:v>
      </x:c>
      <x:c r="M3688" s="14" t="n">
        <x:f>'Crosswalk'!D51</x:f>
        <x:v>0</x:v>
      </x:c>
      <x:c r="N3688" s="14" t="n">
        <x:f>'Crosswalk'!E51</x:f>
        <x:v>1</x:v>
      </x:c>
      <x:c r="O3688" s="14" t="n">
        <x:f>'Crosswalk'!F51</x:f>
        <x:v>0</x:v>
      </x:c>
      <x:c r="P3688" s="14" t="n">
        <x:f>'Crosswalk'!G51</x:f>
        <x:v>0</x:v>
      </x:c>
      <x:c r="Q3688" s="14" t="n">
        <x:f>'Crosswalk'!H51</x:f>
        <x:v>0</x:v>
      </x:c>
      <x:c r="R3688" s="14" t="n">
        <x:f>'Crosswalk'!I51</x:f>
        <x:v>0</x:v>
      </x:c>
      <x:c r="S3688" s="14" t="n">
        <x:f>'Crosswalk'!J51</x:f>
        <x:v>0</x:v>
      </x:c>
      <x:c r="T3688" s="14" t="n">
        <x:f>'Crosswalk'!K51</x:f>
        <x:v>0</x:v>
      </x:c>
      <x:c r="U3688" s="14" t="n">
        <x:f>'Crosswalk'!L51</x:f>
        <x:v>0</x:v>
      </x:c>
      <x:c r="V3688" s="14" t="n">
        <x:f>'Crosswalk'!M51</x:f>
        <x:v>0</x:v>
      </x:c>
      <x:c r="W3688" s="14" t="n">
        <x:f>'Crosswalk'!N51</x:f>
        <x:v>0</x:v>
      </x:c>
      <x:c r="X3688" s="17" t="str">
        <x:v>LFS - Labour Force Survey</x:v>
      </x:c>
      <x:c r="Y3688" s="2" t="str"/>
      <x:c r="Z3688" s="17" t="str">
        <x:v>National 2021 section mix; national 2021 division composition. Observed national industry detail; used only for composition within 2024 ILO modelled margins.</x:v>
      </x:c>
      <x:c r="AA3688" s="2" t="str"/>
      <x:c r="AB3688" s="2" t="str">
        <x:v>https://rplumber.ilo.org/data/indicator?format=.csv.gz&amp;id=EMP_TEMP_SEX_EC2_NB_A</x:v>
      </x:c>
    </x:row>
    <x:row r="3689" ht="48" customHeight="1">
      <x:c r="A3689" s="13" t="str">
        <x:v>PAK</x:v>
      </x:c>
      <x:c r="B3689" s="13" t="str">
        <x:v>HJ</x:v>
      </x:c>
      <x:c r="C3689" s="13" t="str">
        <x:v>PAK</x:v>
      </x:c>
      <x:c r="D3689" s="13" t="n">
        <x:v>2021</x:v>
      </x:c>
      <x:c r="E3689" s="13" t="str">
        <x:v>EC2_ISIC4_H52</x:v>
      </x:c>
      <x:c r="F3689" s="18" t="str">
        <x:v>Economic activity (ISIC-Rev.4), 2 digit level: 52 - Warehousing and support activities for transportation</x:v>
      </x:c>
      <x:c r="G3689" s="21" t="n">
        <x:v>110.526</x:v>
      </x:c>
      <x:c r="H3689" s="22" t="n">
        <x:v>0.9246589157670911</x:v>
      </x:c>
      <x:c r="I3689" s="21" t="n">
        <x:f>SUM(G3686:G3690)</x:f>
        <x:v>3603.247</x:v>
      </x:c>
      <x:c r="J3689" s="22" t="n">
        <x:f>G3689/I3689*H3689</x:f>
        <x:v>0.02836298797281272</x:v>
      </x:c>
      <x:c r="K3689" s="13" t="str">
        <x:v>ISIC4:52</x:v>
      </x:c>
      <x:c r="L3689" s="15" t="n">
        <x:f>'Crosswalk'!C52</x:f>
        <x:v>0</x:v>
      </x:c>
      <x:c r="M3689" s="15" t="n">
        <x:f>'Crosswalk'!D52</x:f>
        <x:v>0</x:v>
      </x:c>
      <x:c r="N3689" s="15" t="n">
        <x:f>'Crosswalk'!E52</x:f>
        <x:v>1</x:v>
      </x:c>
      <x:c r="O3689" s="15" t="n">
        <x:f>'Crosswalk'!F52</x:f>
        <x:v>0</x:v>
      </x:c>
      <x:c r="P3689" s="15" t="n">
        <x:f>'Crosswalk'!G52</x:f>
        <x:v>0</x:v>
      </x:c>
      <x:c r="Q3689" s="15" t="n">
        <x:f>'Crosswalk'!H52</x:f>
        <x:v>0</x:v>
      </x:c>
      <x:c r="R3689" s="15" t="n">
        <x:f>'Crosswalk'!I52</x:f>
        <x:v>0</x:v>
      </x:c>
      <x:c r="S3689" s="15" t="n">
        <x:f>'Crosswalk'!J52</x:f>
        <x:v>0</x:v>
      </x:c>
      <x:c r="T3689" s="15" t="n">
        <x:f>'Crosswalk'!K52</x:f>
        <x:v>0</x:v>
      </x:c>
      <x:c r="U3689" s="15" t="n">
        <x:f>'Crosswalk'!L52</x:f>
        <x:v>0</x:v>
      </x:c>
      <x:c r="V3689" s="15" t="n">
        <x:f>'Crosswalk'!M52</x:f>
        <x:v>0</x:v>
      </x:c>
      <x:c r="W3689" s="15" t="n">
        <x:f>'Crosswalk'!N52</x:f>
        <x:v>0</x:v>
      </x:c>
      <x:c r="X3689" s="18" t="str">
        <x:v>LFS - Labour Force Survey</x:v>
      </x:c>
      <x:c r="Y3689" s="13" t="str"/>
      <x:c r="Z3689" s="18" t="str">
        <x:v>National 2021 section mix; national 2021 division composition. Observed national industry detail; used only for composition within 2024 ILO modelled margins.</x:v>
      </x:c>
      <x:c r="AA3689" s="13" t="str"/>
      <x:c r="AB3689" s="13" t="str">
        <x:v>https://rplumber.ilo.org/data/indicator?format=.csv.gz&amp;id=EMP_TEMP_SEX_EC2_NB_A</x:v>
      </x:c>
    </x:row>
    <x:row r="3690" ht="48" customHeight="1">
      <x:c r="A3690" s="2" t="str">
        <x:v>PAK</x:v>
      </x:c>
      <x:c r="B3690" s="2" t="str">
        <x:v>HJ</x:v>
      </x:c>
      <x:c r="C3690" s="2" t="str">
        <x:v>PAK</x:v>
      </x:c>
      <x:c r="D3690" s="2" t="n">
        <x:v>2021</x:v>
      </x:c>
      <x:c r="E3690" s="2" t="str">
        <x:v>EC2_ISIC4_H53</x:v>
      </x:c>
      <x:c r="F3690" s="17" t="str">
        <x:v>Economic activity (ISIC-Rev.4), 2 digit level: 53 - Postal and courier activities</x:v>
      </x:c>
      <x:c r="G3690" s="19" t="n">
        <x:v>58.79</x:v>
      </x:c>
      <x:c r="H3690" s="20" t="n">
        <x:v>0.9246589157670911</x:v>
      </x:c>
      <x:c r="I3690" s="19" t="n">
        <x:f>SUM(G3686:G3690)</x:f>
        <x:v>3603.247</x:v>
      </x:c>
      <x:c r="J3690" s="20" t="n">
        <x:f>G3690/I3690*H3690</x:f>
        <x:v>0.015086586530967012</x:v>
      </x:c>
      <x:c r="K3690" s="2" t="str">
        <x:v>ISIC4:53</x:v>
      </x:c>
      <x:c r="L3690" s="14" t="n">
        <x:f>'Crosswalk'!C53</x:f>
        <x:v>0</x:v>
      </x:c>
      <x:c r="M3690" s="14" t="n">
        <x:f>'Crosswalk'!D53</x:f>
        <x:v>0</x:v>
      </x:c>
      <x:c r="N3690" s="14" t="n">
        <x:f>'Crosswalk'!E53</x:f>
        <x:v>1</x:v>
      </x:c>
      <x:c r="O3690" s="14" t="n">
        <x:f>'Crosswalk'!F53</x:f>
        <x:v>0</x:v>
      </x:c>
      <x:c r="P3690" s="14" t="n">
        <x:f>'Crosswalk'!G53</x:f>
        <x:v>0</x:v>
      </x:c>
      <x:c r="Q3690" s="14" t="n">
        <x:f>'Crosswalk'!H53</x:f>
        <x:v>0</x:v>
      </x:c>
      <x:c r="R3690" s="14" t="n">
        <x:f>'Crosswalk'!I53</x:f>
        <x:v>0</x:v>
      </x:c>
      <x:c r="S3690" s="14" t="n">
        <x:f>'Crosswalk'!J53</x:f>
        <x:v>0</x:v>
      </x:c>
      <x:c r="T3690" s="14" t="n">
        <x:f>'Crosswalk'!K53</x:f>
        <x:v>0</x:v>
      </x:c>
      <x:c r="U3690" s="14" t="n">
        <x:f>'Crosswalk'!L53</x:f>
        <x:v>0</x:v>
      </x:c>
      <x:c r="V3690" s="14" t="n">
        <x:f>'Crosswalk'!M53</x:f>
        <x:v>0</x:v>
      </x:c>
      <x:c r="W3690" s="14" t="n">
        <x:f>'Crosswalk'!N53</x:f>
        <x:v>0</x:v>
      </x:c>
      <x:c r="X3690" s="17" t="str">
        <x:v>LFS - Labour Force Survey</x:v>
      </x:c>
      <x:c r="Y3690" s="2" t="str"/>
      <x:c r="Z3690" s="17" t="str">
        <x:v>National 2021 section mix; national 2021 division composition. Observed national industry detail; used only for composition within 2024 ILO modelled margins.</x:v>
      </x:c>
      <x:c r="AA3690" s="2" t="str"/>
      <x:c r="AB3690" s="2" t="str">
        <x:v>https://rplumber.ilo.org/data/indicator?format=.csv.gz&amp;id=EMP_TEMP_SEX_EC2_NB_A</x:v>
      </x:c>
    </x:row>
    <x:row r="3691" ht="48" customHeight="1">
      <x:c r="A3691" s="13" t="str">
        <x:v>PAK</x:v>
      </x:c>
      <x:c r="B3691" s="13" t="str">
        <x:v>HJ</x:v>
      </x:c>
      <x:c r="C3691" s="13" t="str">
        <x:v>PAK</x:v>
      </x:c>
      <x:c r="D3691" s="13" t="n">
        <x:v>2021</x:v>
      </x:c>
      <x:c r="E3691" s="13" t="str">
        <x:v>EC2_ISIC4_J58</x:v>
      </x:c>
      <x:c r="F3691" s="18" t="str">
        <x:v>Economic activity (ISIC-Rev.4), 2 digit level: 58 - Publishing activities</x:v>
      </x:c>
      <x:c r="G3691" s="21" t="n">
        <x:v>59.941</x:v>
      </x:c>
      <x:c r="H3691" s="22" t="n">
        <x:v>0.07534108423290883</x:v>
      </x:c>
      <x:c r="I3691" s="21" t="n">
        <x:f>SUM(G3691:G3696)</x:f>
        <x:v>293.591</x:v>
      </x:c>
      <x:c r="J3691" s="22" t="n">
        <x:f>G3691/I3691*H3691</x:f>
        <x:v>0.015382010790537817</x:v>
      </x:c>
      <x:c r="K3691" s="13" t="str">
        <x:v>ISIC4:58</x:v>
      </x:c>
      <x:c r="L3691" s="15" t="n">
        <x:f>'Crosswalk'!C56</x:f>
        <x:v>0</x:v>
      </x:c>
      <x:c r="M3691" s="15" t="n">
        <x:f>'Crosswalk'!D56</x:f>
        <x:v>0</x:v>
      </x:c>
      <x:c r="N3691" s="15" t="n">
        <x:f>'Crosswalk'!E56</x:f>
        <x:v>0</x:v>
      </x:c>
      <x:c r="O3691" s="15" t="n">
        <x:f>'Crosswalk'!F56</x:f>
        <x:v>0</x:v>
      </x:c>
      <x:c r="P3691" s="15" t="n">
        <x:f>'Crosswalk'!G56</x:f>
        <x:v>0</x:v>
      </x:c>
      <x:c r="Q3691" s="15" t="n">
        <x:f>'Crosswalk'!H56</x:f>
        <x:v>0</x:v>
      </x:c>
      <x:c r="R3691" s="15" t="n">
        <x:f>'Crosswalk'!I56</x:f>
        <x:v>0</x:v>
      </x:c>
      <x:c r="S3691" s="15" t="n">
        <x:f>'Crosswalk'!J56</x:f>
        <x:v>0.5</x:v>
      </x:c>
      <x:c r="T3691" s="15" t="n">
        <x:f>'Crosswalk'!K56</x:f>
        <x:v>0.5</x:v>
      </x:c>
      <x:c r="U3691" s="15" t="n">
        <x:f>'Crosswalk'!L56</x:f>
        <x:v>0</x:v>
      </x:c>
      <x:c r="V3691" s="15" t="n">
        <x:f>'Crosswalk'!M56</x:f>
        <x:v>0</x:v>
      </x:c>
      <x:c r="W3691" s="15" t="n">
        <x:f>'Crosswalk'!N56</x:f>
        <x:v>0</x:v>
      </x:c>
      <x:c r="X3691" s="18" t="str">
        <x:v>LFS - Labour Force Survey</x:v>
      </x:c>
      <x:c r="Y3691" s="13" t="str"/>
      <x:c r="Z3691" s="18" t="str">
        <x:v>National 2021 section mix; national 2021 division composition. Observed national industry detail; used only for composition within 2024 ILO modelled margins.</x:v>
      </x:c>
      <x:c r="AA3691" s="13" t="str"/>
      <x:c r="AB3691" s="13" t="str">
        <x:v>https://rplumber.ilo.org/data/indicator?format=.csv.gz&amp;id=EMP_TEMP_SEX_EC2_NB_A</x:v>
      </x:c>
    </x:row>
    <x:row r="3692" ht="48" customHeight="1">
      <x:c r="A3692" s="2" t="str">
        <x:v>PAK</x:v>
      </x:c>
      <x:c r="B3692" s="2" t="str">
        <x:v>HJ</x:v>
      </x:c>
      <x:c r="C3692" s="2" t="str">
        <x:v>PAK</x:v>
      </x:c>
      <x:c r="D3692" s="2" t="n">
        <x:v>2021</x:v>
      </x:c>
      <x:c r="E3692" s="2" t="str">
        <x:v>EC2_ISIC4_J59</x:v>
      </x:c>
      <x:c r="F3692" s="17" t="str">
        <x:v>Economic activity (ISIC-Rev.4), 2 digit level: 59 - Motion picture, video and television programme production, sound recording and music publishing activities</x:v>
      </x:c>
      <x:c r="G3692" s="19" t="n">
        <x:v>6.996</x:v>
      </x:c>
      <x:c r="H3692" s="20" t="n">
        <x:v>0.07534108423290883</x:v>
      </x:c>
      <x:c r="I3692" s="19" t="n">
        <x:f>SUM(G3691:G3696)</x:f>
        <x:v>293.591</x:v>
      </x:c>
      <x:c r="J3692" s="20" t="n">
        <x:f>G3692/I3692*H3692</x:f>
        <x:v>0.0017953078442235293</x:v>
      </x:c>
      <x:c r="K3692" s="2" t="str">
        <x:v>ISIC4:59</x:v>
      </x:c>
      <x:c r="L3692" s="14" t="n">
        <x:f>'Crosswalk'!C57</x:f>
        <x:v>0</x:v>
      </x:c>
      <x:c r="M3692" s="14" t="n">
        <x:f>'Crosswalk'!D57</x:f>
        <x:v>0</x:v>
      </x:c>
      <x:c r="N3692" s="14" t="n">
        <x:f>'Crosswalk'!E57</x:f>
        <x:v>0</x:v>
      </x:c>
      <x:c r="O3692" s="14" t="n">
        <x:f>'Crosswalk'!F57</x:f>
        <x:v>0</x:v>
      </x:c>
      <x:c r="P3692" s="14" t="n">
        <x:f>'Crosswalk'!G57</x:f>
        <x:v>0</x:v>
      </x:c>
      <x:c r="Q3692" s="14" t="n">
        <x:f>'Crosswalk'!H57</x:f>
        <x:v>0</x:v>
      </x:c>
      <x:c r="R3692" s="14" t="n">
        <x:f>'Crosswalk'!I57</x:f>
        <x:v>0</x:v>
      </x:c>
      <x:c r="S3692" s="14" t="n">
        <x:f>'Crosswalk'!J57</x:f>
        <x:v>0</x:v>
      </x:c>
      <x:c r="T3692" s="14" t="n">
        <x:f>'Crosswalk'!K57</x:f>
        <x:v>1</x:v>
      </x:c>
      <x:c r="U3692" s="14" t="n">
        <x:f>'Crosswalk'!L57</x:f>
        <x:v>0</x:v>
      </x:c>
      <x:c r="V3692" s="14" t="n">
        <x:f>'Crosswalk'!M57</x:f>
        <x:v>0</x:v>
      </x:c>
      <x:c r="W3692" s="14" t="n">
        <x:f>'Crosswalk'!N57</x:f>
        <x:v>0</x:v>
      </x:c>
      <x:c r="X3692" s="17" t="str">
        <x:v>LFS - Labour Force Survey</x:v>
      </x:c>
      <x:c r="Y3692" s="2" t="str"/>
      <x:c r="Z3692" s="17" t="str">
        <x:v>National 2021 section mix; national 2021 division composition. Observed national industry detail; used only for composition within 2024 ILO modelled margins.</x:v>
      </x:c>
      <x:c r="AA3692" s="2" t="str"/>
      <x:c r="AB3692" s="2" t="str">
        <x:v>https://rplumber.ilo.org/data/indicator?format=.csv.gz&amp;id=EMP_TEMP_SEX_EC2_NB_A</x:v>
      </x:c>
    </x:row>
    <x:row r="3693" ht="48" customHeight="1">
      <x:c r="A3693" s="13" t="str">
        <x:v>PAK</x:v>
      </x:c>
      <x:c r="B3693" s="13" t="str">
        <x:v>HJ</x:v>
      </x:c>
      <x:c r="C3693" s="13" t="str">
        <x:v>PAK</x:v>
      </x:c>
      <x:c r="D3693" s="13" t="n">
        <x:v>2021</x:v>
      </x:c>
      <x:c r="E3693" s="13" t="str">
        <x:v>EC2_ISIC4_J60</x:v>
      </x:c>
      <x:c r="F3693" s="18" t="str">
        <x:v>Economic activity (ISIC-Rev.4), 2 digit level: 60 - Programming and broadcasting activities</x:v>
      </x:c>
      <x:c r="G3693" s="21" t="n">
        <x:v>7.6</x:v>
      </x:c>
      <x:c r="H3693" s="22" t="n">
        <x:v>0.07534108423290883</x:v>
      </x:c>
      <x:c r="I3693" s="21" t="n">
        <x:f>SUM(G3691:G3696)</x:f>
        <x:v>293.591</x:v>
      </x:c>
      <x:c r="J3693" s="22" t="n">
        <x:f>G3693/I3693*H3693</x:f>
        <x:v>0.0019503058342050918</x:v>
      </x:c>
      <x:c r="K3693" s="13" t="str">
        <x:v>ISIC4:60</x:v>
      </x:c>
      <x:c r="L3693" s="15" t="n">
        <x:f>'Crosswalk'!C58</x:f>
        <x:v>0</x:v>
      </x:c>
      <x:c r="M3693" s="15" t="n">
        <x:f>'Crosswalk'!D58</x:f>
        <x:v>0</x:v>
      </x:c>
      <x:c r="N3693" s="15" t="n">
        <x:f>'Crosswalk'!E58</x:f>
        <x:v>0</x:v>
      </x:c>
      <x:c r="O3693" s="15" t="n">
        <x:f>'Crosswalk'!F58</x:f>
        <x:v>0</x:v>
      </x:c>
      <x:c r="P3693" s="15" t="n">
        <x:f>'Crosswalk'!G58</x:f>
        <x:v>0</x:v>
      </x:c>
      <x:c r="Q3693" s="15" t="n">
        <x:f>'Crosswalk'!H58</x:f>
        <x:v>0</x:v>
      </x:c>
      <x:c r="R3693" s="15" t="n">
        <x:f>'Crosswalk'!I58</x:f>
        <x:v>0</x:v>
      </x:c>
      <x:c r="S3693" s="15" t="n">
        <x:f>'Crosswalk'!J58</x:f>
        <x:v>0</x:v>
      </x:c>
      <x:c r="T3693" s="15" t="n">
        <x:f>'Crosswalk'!K58</x:f>
        <x:v>1</x:v>
      </x:c>
      <x:c r="U3693" s="15" t="n">
        <x:f>'Crosswalk'!L58</x:f>
        <x:v>0</x:v>
      </x:c>
      <x:c r="V3693" s="15" t="n">
        <x:f>'Crosswalk'!M58</x:f>
        <x:v>0</x:v>
      </x:c>
      <x:c r="W3693" s="15" t="n">
        <x:f>'Crosswalk'!N58</x:f>
        <x:v>0</x:v>
      </x:c>
      <x:c r="X3693" s="18" t="str">
        <x:v>LFS - Labour Force Survey</x:v>
      </x:c>
      <x:c r="Y3693" s="13" t="str"/>
      <x:c r="Z3693" s="18" t="str">
        <x:v>National 2021 section mix; national 2021 division composition. Observed national industry detail; used only for composition within 2024 ILO modelled margins.</x:v>
      </x:c>
      <x:c r="AA3693" s="13" t="str"/>
      <x:c r="AB3693" s="13" t="str">
        <x:v>https://rplumber.ilo.org/data/indicator?format=.csv.gz&amp;id=EMP_TEMP_SEX_EC2_NB_A</x:v>
      </x:c>
    </x:row>
    <x:row r="3694" ht="48" customHeight="1">
      <x:c r="A3694" s="2" t="str">
        <x:v>PAK</x:v>
      </x:c>
      <x:c r="B3694" s="2" t="str">
        <x:v>HJ</x:v>
      </x:c>
      <x:c r="C3694" s="2" t="str">
        <x:v>PAK</x:v>
      </x:c>
      <x:c r="D3694" s="2" t="n">
        <x:v>2021</x:v>
      </x:c>
      <x:c r="E3694" s="2" t="str">
        <x:v>EC2_ISIC4_J61</x:v>
      </x:c>
      <x:c r="F3694" s="17" t="str">
        <x:v>Economic activity (ISIC-Rev.4), 2 digit level: 61 - Telecommunications</x:v>
      </x:c>
      <x:c r="G3694" s="19" t="n">
        <x:v>92.775</x:v>
      </x:c>
      <x:c r="H3694" s="20" t="n">
        <x:v>0.07534108423290883</x:v>
      </x:c>
      <x:c r="I3694" s="19" t="n">
        <x:f>SUM(G3691:G3696)</x:f>
        <x:v>293.591</x:v>
      </x:c>
      <x:c r="J3694" s="20" t="n">
        <x:f>G3694/I3694*H3694</x:f>
        <x:v>0.02380784523268124</x:v>
      </x:c>
      <x:c r="K3694" s="2" t="str">
        <x:v>ISIC4:61</x:v>
      </x:c>
      <x:c r="L3694" s="14" t="n">
        <x:f>'Crosswalk'!C59</x:f>
        <x:v>0</x:v>
      </x:c>
      <x:c r="M3694" s="14" t="n">
        <x:f>'Crosswalk'!D59</x:f>
        <x:v>0</x:v>
      </x:c>
      <x:c r="N3694" s="14" t="n">
        <x:f>'Crosswalk'!E59</x:f>
        <x:v>0</x:v>
      </x:c>
      <x:c r="O3694" s="14" t="n">
        <x:f>'Crosswalk'!F59</x:f>
        <x:v>0</x:v>
      </x:c>
      <x:c r="P3694" s="14" t="n">
        <x:f>'Crosswalk'!G59</x:f>
        <x:v>0</x:v>
      </x:c>
      <x:c r="Q3694" s="14" t="n">
        <x:f>'Crosswalk'!H59</x:f>
        <x:v>0</x:v>
      </x:c>
      <x:c r="R3694" s="14" t="n">
        <x:f>'Crosswalk'!I59</x:f>
        <x:v>0</x:v>
      </x:c>
      <x:c r="S3694" s="14" t="n">
        <x:f>'Crosswalk'!J59</x:f>
        <x:v>0</x:v>
      </x:c>
      <x:c r="T3694" s="14" t="n">
        <x:f>'Crosswalk'!K59</x:f>
        <x:v>1</x:v>
      </x:c>
      <x:c r="U3694" s="14" t="n">
        <x:f>'Crosswalk'!L59</x:f>
        <x:v>0</x:v>
      </x:c>
      <x:c r="V3694" s="14" t="n">
        <x:f>'Crosswalk'!M59</x:f>
        <x:v>0</x:v>
      </x:c>
      <x:c r="W3694" s="14" t="n">
        <x:f>'Crosswalk'!N59</x:f>
        <x:v>0</x:v>
      </x:c>
      <x:c r="X3694" s="17" t="str">
        <x:v>LFS - Labour Force Survey</x:v>
      </x:c>
      <x:c r="Y3694" s="2" t="str"/>
      <x:c r="Z3694" s="17" t="str">
        <x:v>National 2021 section mix; national 2021 division composition. Observed national industry detail; used only for composition within 2024 ILO modelled margins.</x:v>
      </x:c>
      <x:c r="AA3694" s="2" t="str"/>
      <x:c r="AB3694" s="2" t="str">
        <x:v>https://rplumber.ilo.org/data/indicator?format=.csv.gz&amp;id=EMP_TEMP_SEX_EC2_NB_A</x:v>
      </x:c>
    </x:row>
    <x:row r="3695" ht="48" customHeight="1">
      <x:c r="A3695" s="13" t="str">
        <x:v>PAK</x:v>
      </x:c>
      <x:c r="B3695" s="13" t="str">
        <x:v>HJ</x:v>
      </x:c>
      <x:c r="C3695" s="13" t="str">
        <x:v>PAK</x:v>
      </x:c>
      <x:c r="D3695" s="13" t="n">
        <x:v>2021</x:v>
      </x:c>
      <x:c r="E3695" s="13" t="str">
        <x:v>EC2_ISIC4_J62</x:v>
      </x:c>
      <x:c r="F3695" s="18" t="str">
        <x:v>Economic activity (ISIC-Rev.4), 2 digit level: 62 - Computer programming, consultancy and related activities</x:v>
      </x:c>
      <x:c r="G3695" s="21" t="n">
        <x:v>103.449</x:v>
      </x:c>
      <x:c r="H3695" s="22" t="n">
        <x:v>0.07534108423290883</x:v>
      </x:c>
      <x:c r="I3695" s="21" t="n">
        <x:f>SUM(G3691:G3696)</x:f>
        <x:v>293.591</x:v>
      </x:c>
      <x:c r="J3695" s="22" t="n">
        <x:f>G3695/I3695*H3695</x:f>
        <x:v>0.026546998452984544</x:v>
      </x:c>
      <x:c r="K3695" s="13" t="str">
        <x:v>ISIC4:62</x:v>
      </x:c>
      <x:c r="L3695" s="15" t="n">
        <x:f>'Crosswalk'!C60</x:f>
        <x:v>0</x:v>
      </x:c>
      <x:c r="M3695" s="15" t="n">
        <x:f>'Crosswalk'!D60</x:f>
        <x:v>0</x:v>
      </x:c>
      <x:c r="N3695" s="15" t="n">
        <x:f>'Crosswalk'!E60</x:f>
        <x:v>0</x:v>
      </x:c>
      <x:c r="O3695" s="15" t="n">
        <x:f>'Crosswalk'!F60</x:f>
        <x:v>0</x:v>
      </x:c>
      <x:c r="P3695" s="15" t="n">
        <x:f>'Crosswalk'!G60</x:f>
        <x:v>0</x:v>
      </x:c>
      <x:c r="Q3695" s="15" t="n">
        <x:f>'Crosswalk'!H60</x:f>
        <x:v>0</x:v>
      </x:c>
      <x:c r="R3695" s="15" t="n">
        <x:f>'Crosswalk'!I60</x:f>
        <x:v>0</x:v>
      </x:c>
      <x:c r="S3695" s="15" t="n">
        <x:f>'Crosswalk'!J60</x:f>
        <x:v>1</x:v>
      </x:c>
      <x:c r="T3695" s="15" t="n">
        <x:f>'Crosswalk'!K60</x:f>
        <x:v>0</x:v>
      </x:c>
      <x:c r="U3695" s="15" t="n">
        <x:f>'Crosswalk'!L60</x:f>
        <x:v>0</x:v>
      </x:c>
      <x:c r="V3695" s="15" t="n">
        <x:f>'Crosswalk'!M60</x:f>
        <x:v>0</x:v>
      </x:c>
      <x:c r="W3695" s="15" t="n">
        <x:f>'Crosswalk'!N60</x:f>
        <x:v>0</x:v>
      </x:c>
      <x:c r="X3695" s="18" t="str">
        <x:v>LFS - Labour Force Survey</x:v>
      </x:c>
      <x:c r="Y3695" s="13" t="str"/>
      <x:c r="Z3695" s="18" t="str">
        <x:v>National 2021 section mix; national 2021 division composition. Observed national industry detail; used only for composition within 2024 ILO modelled margins.</x:v>
      </x:c>
      <x:c r="AA3695" s="13" t="str"/>
      <x:c r="AB3695" s="13" t="str">
        <x:v>https://rplumber.ilo.org/data/indicator?format=.csv.gz&amp;id=EMP_TEMP_SEX_EC2_NB_A</x:v>
      </x:c>
    </x:row>
    <x:row r="3696" ht="48" customHeight="1">
      <x:c r="A3696" s="2" t="str">
        <x:v>PAK</x:v>
      </x:c>
      <x:c r="B3696" s="2" t="str">
        <x:v>HJ</x:v>
      </x:c>
      <x:c r="C3696" s="2" t="str">
        <x:v>PAK</x:v>
      </x:c>
      <x:c r="D3696" s="2" t="n">
        <x:v>2021</x:v>
      </x:c>
      <x:c r="E3696" s="2" t="str">
        <x:v>EC2_ISIC4_J63</x:v>
      </x:c>
      <x:c r="F3696" s="17" t="str">
        <x:v>Economic activity (ISIC-Rev.4), 2 digit level: 63 - Information service activities</x:v>
      </x:c>
      <x:c r="G3696" s="19" t="n">
        <x:v>22.83</x:v>
      </x:c>
      <x:c r="H3696" s="20" t="n">
        <x:v>0.07534108423290883</x:v>
      </x:c>
      <x:c r="I3696" s="19" t="n">
        <x:f>SUM(G3691:G3696)</x:f>
        <x:v>293.591</x:v>
      </x:c>
      <x:c r="J3696" s="20" t="n">
        <x:f>G3696/I3696*H3696</x:f>
        <x:v>0.0058586160782766105</x:v>
      </x:c>
      <x:c r="K3696" s="2" t="str">
        <x:v>ISIC4:63</x:v>
      </x:c>
      <x:c r="L3696" s="14" t="n">
        <x:f>'Crosswalk'!C61</x:f>
        <x:v>0</x:v>
      </x:c>
      <x:c r="M3696" s="14" t="n">
        <x:f>'Crosswalk'!D61</x:f>
        <x:v>0</x:v>
      </x:c>
      <x:c r="N3696" s="14" t="n">
        <x:f>'Crosswalk'!E61</x:f>
        <x:v>0</x:v>
      </x:c>
      <x:c r="O3696" s="14" t="n">
        <x:f>'Crosswalk'!F61</x:f>
        <x:v>0</x:v>
      </x:c>
      <x:c r="P3696" s="14" t="n">
        <x:f>'Crosswalk'!G61</x:f>
        <x:v>0</x:v>
      </x:c>
      <x:c r="Q3696" s="14" t="n">
        <x:f>'Crosswalk'!H61</x:f>
        <x:v>0</x:v>
      </x:c>
      <x:c r="R3696" s="14" t="n">
        <x:f>'Crosswalk'!I61</x:f>
        <x:v>0</x:v>
      </x:c>
      <x:c r="S3696" s="14" t="n">
        <x:f>'Crosswalk'!J61</x:f>
        <x:v>0.7</x:v>
      </x:c>
      <x:c r="T3696" s="14" t="n">
        <x:f>'Crosswalk'!K61</x:f>
        <x:v>0.3</x:v>
      </x:c>
      <x:c r="U3696" s="14" t="n">
        <x:f>'Crosswalk'!L61</x:f>
        <x:v>0</x:v>
      </x:c>
      <x:c r="V3696" s="14" t="n">
        <x:f>'Crosswalk'!M61</x:f>
        <x:v>0</x:v>
      </x:c>
      <x:c r="W3696" s="14" t="n">
        <x:f>'Crosswalk'!N61</x:f>
        <x:v>0</x:v>
      </x:c>
      <x:c r="X3696" s="17" t="str">
        <x:v>LFS - Labour Force Survey</x:v>
      </x:c>
      <x:c r="Y3696" s="2" t="str"/>
      <x:c r="Z3696" s="17" t="str">
        <x:v>National 2021 section mix; national 2021 division composition. Observed national industry detail; used only for composition within 2024 ILO modelled margins.</x:v>
      </x:c>
      <x:c r="AA3696" s="2" t="str"/>
      <x:c r="AB3696" s="2" t="str">
        <x:v>https://rplumber.ilo.org/data/indicator?format=.csv.gz&amp;id=EMP_TEMP_SEX_EC2_NB_A</x:v>
      </x:c>
    </x:row>
    <x:row r="3697" ht="48" customHeight="1">
      <x:c r="A3697" s="13" t="str">
        <x:v>PAK</x:v>
      </x:c>
      <x:c r="B3697" s="13" t="str">
        <x:v>I</x:v>
      </x:c>
      <x:c r="C3697" s="13" t="str">
        <x:v>PAK</x:v>
      </x:c>
      <x:c r="D3697" s="13" t="n">
        <x:v>2021</x:v>
      </x:c>
      <x:c r="E3697" s="13" t="str">
        <x:v>EC2_ISIC4_I55</x:v>
      </x:c>
      <x:c r="F3697" s="18" t="str">
        <x:v>Economic activity (ISIC-Rev.4), 2 digit level: 55 - Accommodation</x:v>
      </x:c>
      <x:c r="G3697" s="21" t="n">
        <x:v>149.897</x:v>
      </x:c>
      <x:c r="H3697" s="22" t="n">
        <x:v>1</x:v>
      </x:c>
      <x:c r="I3697" s="21" t="n">
        <x:f>SUM(G3697:G3698)</x:f>
        <x:v>1179.149</x:v>
      </x:c>
      <x:c r="J3697" s="22" t="n">
        <x:f>G3697/I3697*H3697</x:f>
        <x:v>0.12712303534158959</x:v>
      </x:c>
      <x:c r="K3697" s="13" t="str">
        <x:v>ISIC4:55</x:v>
      </x:c>
      <x:c r="L3697" s="15" t="n">
        <x:f>'Crosswalk'!C54</x:f>
        <x:v>0</x:v>
      </x:c>
      <x:c r="M3697" s="15" t="n">
        <x:f>'Crosswalk'!D54</x:f>
        <x:v>0</x:v>
      </x:c>
      <x:c r="N3697" s="15" t="n">
        <x:f>'Crosswalk'!E54</x:f>
        <x:v>0</x:v>
      </x:c>
      <x:c r="O3697" s="15" t="n">
        <x:f>'Crosswalk'!F54</x:f>
        <x:v>1</x:v>
      </x:c>
      <x:c r="P3697" s="15" t="n">
        <x:f>'Crosswalk'!G54</x:f>
        <x:v>0</x:v>
      </x:c>
      <x:c r="Q3697" s="15" t="n">
        <x:f>'Crosswalk'!H54</x:f>
        <x:v>0</x:v>
      </x:c>
      <x:c r="R3697" s="15" t="n">
        <x:f>'Crosswalk'!I54</x:f>
        <x:v>0</x:v>
      </x:c>
      <x:c r="S3697" s="15" t="n">
        <x:f>'Crosswalk'!J54</x:f>
        <x:v>0</x:v>
      </x:c>
      <x:c r="T3697" s="15" t="n">
        <x:f>'Crosswalk'!K54</x:f>
        <x:v>0</x:v>
      </x:c>
      <x:c r="U3697" s="15" t="n">
        <x:f>'Crosswalk'!L54</x:f>
        <x:v>0</x:v>
      </x:c>
      <x:c r="V3697" s="15" t="n">
        <x:f>'Crosswalk'!M54</x:f>
        <x:v>0</x:v>
      </x:c>
      <x:c r="W3697" s="15" t="n">
        <x:f>'Crosswalk'!N54</x:f>
        <x:v>0</x:v>
      </x:c>
      <x:c r="X3697" s="18" t="str">
        <x:v>LFS - Labour Force Survey</x:v>
      </x:c>
      <x:c r="Y3697" s="13" t="str"/>
      <x:c r="Z3697" s="18" t="str">
        <x:v>National 2021 division composition. Observed national industry detail; used only for composition within 2024 ILO modelled margins.</x:v>
      </x:c>
      <x:c r="AA3697" s="13" t="str"/>
      <x:c r="AB3697" s="13" t="str">
        <x:v>https://rplumber.ilo.org/data/indicator?format=.csv.gz&amp;id=EMP_TEMP_SEX_EC2_NB_A</x:v>
      </x:c>
    </x:row>
    <x:row r="3698" ht="48" customHeight="1">
      <x:c r="A3698" s="2" t="str">
        <x:v>PAK</x:v>
      </x:c>
      <x:c r="B3698" s="2" t="str">
        <x:v>I</x:v>
      </x:c>
      <x:c r="C3698" s="2" t="str">
        <x:v>PAK</x:v>
      </x:c>
      <x:c r="D3698" s="2" t="n">
        <x:v>2021</x:v>
      </x:c>
      <x:c r="E3698" s="2" t="str">
        <x:v>EC2_ISIC4_I56</x:v>
      </x:c>
      <x:c r="F3698" s="17" t="str">
        <x:v>Economic activity (ISIC-Rev.4), 2 digit level: 56 - Food and beverage service activities</x:v>
      </x:c>
      <x:c r="G3698" s="19" t="n">
        <x:v>1029.252</x:v>
      </x:c>
      <x:c r="H3698" s="20" t="n">
        <x:v>1</x:v>
      </x:c>
      <x:c r="I3698" s="19" t="n">
        <x:f>SUM(G3697:G3698)</x:f>
        <x:v>1179.149</x:v>
      </x:c>
      <x:c r="J3698" s="20" t="n">
        <x:f>G3698/I3698*H3698</x:f>
        <x:v>0.8728769646584105</x:v>
      </x:c>
      <x:c r="K3698" s="2" t="str">
        <x:v>ISIC4:56</x:v>
      </x:c>
      <x:c r="L3698" s="14" t="n">
        <x:f>'Crosswalk'!C55</x:f>
        <x:v>0</x:v>
      </x:c>
      <x:c r="M3698" s="14" t="n">
        <x:f>'Crosswalk'!D55</x:f>
        <x:v>0</x:v>
      </x:c>
      <x:c r="N3698" s="14" t="n">
        <x:f>'Crosswalk'!E55</x:f>
        <x:v>0</x:v>
      </x:c>
      <x:c r="O3698" s="14" t="n">
        <x:f>'Crosswalk'!F55</x:f>
        <x:v>1</x:v>
      </x:c>
      <x:c r="P3698" s="14" t="n">
        <x:f>'Crosswalk'!G55</x:f>
        <x:v>0</x:v>
      </x:c>
      <x:c r="Q3698" s="14" t="n">
        <x:f>'Crosswalk'!H55</x:f>
        <x:v>0</x:v>
      </x:c>
      <x:c r="R3698" s="14" t="n">
        <x:f>'Crosswalk'!I55</x:f>
        <x:v>0</x:v>
      </x:c>
      <x:c r="S3698" s="14" t="n">
        <x:f>'Crosswalk'!J55</x:f>
        <x:v>0</x:v>
      </x:c>
      <x:c r="T3698" s="14" t="n">
        <x:f>'Crosswalk'!K55</x:f>
        <x:v>0</x:v>
      </x:c>
      <x:c r="U3698" s="14" t="n">
        <x:f>'Crosswalk'!L55</x:f>
        <x:v>0</x:v>
      </x:c>
      <x:c r="V3698" s="14" t="n">
        <x:f>'Crosswalk'!M55</x:f>
        <x:v>0</x:v>
      </x:c>
      <x:c r="W3698" s="14" t="n">
        <x:f>'Crosswalk'!N55</x:f>
        <x:v>0</x:v>
      </x:c>
      <x:c r="X3698" s="17" t="str">
        <x:v>LFS - Labour Force Survey</x:v>
      </x:c>
      <x:c r="Y3698" s="2" t="str"/>
      <x:c r="Z3698" s="17" t="str">
        <x:v>National 2021 division composition. Observed national industry detail; used only for composition within 2024 ILO modelled margins.</x:v>
      </x:c>
      <x:c r="AA3698" s="2" t="str"/>
      <x:c r="AB3698" s="2" t="str">
        <x:v>https://rplumber.ilo.org/data/indicator?format=.csv.gz&amp;id=EMP_TEMP_SEX_EC2_NB_A</x:v>
      </x:c>
    </x:row>
    <x:row r="3699" ht="48" customHeight="1">
      <x:c r="A3699" s="13" t="str">
        <x:v>PAK</x:v>
      </x:c>
      <x:c r="B3699" s="13" t="str">
        <x:v>K</x:v>
      </x:c>
      <x:c r="C3699" s="13" t="str">
        <x:v>PAK</x:v>
      </x:c>
      <x:c r="D3699" s="13" t="n">
        <x:v>2021</x:v>
      </x:c>
      <x:c r="E3699" s="13" t="str">
        <x:v>EC2_ISIC4_K64</x:v>
      </x:c>
      <x:c r="F3699" s="18" t="str">
        <x:v>Economic activity (ISIC-Rev.4), 2 digit level: 64 - Financial service activities, except insurance and pension funding</x:v>
      </x:c>
      <x:c r="G3699" s="21" t="n">
        <x:v>273.565</x:v>
      </x:c>
      <x:c r="H3699" s="22" t="n">
        <x:v>1</x:v>
      </x:c>
      <x:c r="I3699" s="21" t="n">
        <x:f>SUM(G3699:G3701)</x:f>
        <x:v>335.842</x:v>
      </x:c>
      <x:c r="J3699" s="22" t="n">
        <x:f>G3699/I3699*H3699</x:f>
        <x:v>0.8145645869188488</x:v>
      </x:c>
      <x:c r="K3699" s="13" t="str">
        <x:v>ISIC4:64</x:v>
      </x:c>
      <x:c r="L3699" s="15" t="n">
        <x:f>'Crosswalk'!C62</x:f>
        <x:v>0</x:v>
      </x:c>
      <x:c r="M3699" s="15" t="n">
        <x:f>'Crosswalk'!D62</x:f>
        <x:v>0</x:v>
      </x:c>
      <x:c r="N3699" s="15" t="n">
        <x:f>'Crosswalk'!E62</x:f>
        <x:v>0</x:v>
      </x:c>
      <x:c r="O3699" s="15" t="n">
        <x:f>'Crosswalk'!F62</x:f>
        <x:v>0</x:v>
      </x:c>
      <x:c r="P3699" s="15" t="n">
        <x:f>'Crosswalk'!G62</x:f>
        <x:v>0</x:v>
      </x:c>
      <x:c r="Q3699" s="15" t="n">
        <x:f>'Crosswalk'!H62</x:f>
        <x:v>0</x:v>
      </x:c>
      <x:c r="R3699" s="15" t="n">
        <x:f>'Crosswalk'!I62</x:f>
        <x:v>1</x:v>
      </x:c>
      <x:c r="S3699" s="15" t="n">
        <x:f>'Crosswalk'!J62</x:f>
        <x:v>0</x:v>
      </x:c>
      <x:c r="T3699" s="15" t="n">
        <x:f>'Crosswalk'!K62</x:f>
        <x:v>0</x:v>
      </x:c>
      <x:c r="U3699" s="15" t="n">
        <x:f>'Crosswalk'!L62</x:f>
        <x:v>0</x:v>
      </x:c>
      <x:c r="V3699" s="15" t="n">
        <x:f>'Crosswalk'!M62</x:f>
        <x:v>0</x:v>
      </x:c>
      <x:c r="W3699" s="15" t="n">
        <x:f>'Crosswalk'!N62</x:f>
        <x:v>0</x:v>
      </x:c>
      <x:c r="X3699" s="18" t="str">
        <x:v>LFS - Labour Force Survey</x:v>
      </x:c>
      <x:c r="Y3699" s="13" t="str"/>
      <x:c r="Z3699" s="18" t="str">
        <x:v>National 2021 division composition. Observed national industry detail; used only for composition within 2024 ILO modelled margins.</x:v>
      </x:c>
      <x:c r="AA3699" s="13" t="str"/>
      <x:c r="AB3699" s="13" t="str">
        <x:v>https://rplumber.ilo.org/data/indicator?format=.csv.gz&amp;id=EMP_TEMP_SEX_EC2_NB_A</x:v>
      </x:c>
    </x:row>
    <x:row r="3700" ht="48" customHeight="1">
      <x:c r="A3700" s="2" t="str">
        <x:v>PAK</x:v>
      </x:c>
      <x:c r="B3700" s="2" t="str">
        <x:v>K</x:v>
      </x:c>
      <x:c r="C3700" s="2" t="str">
        <x:v>PAK</x:v>
      </x:c>
      <x:c r="D3700" s="2" t="n">
        <x:v>2021</x:v>
      </x:c>
      <x:c r="E3700" s="2" t="str">
        <x:v>EC2_ISIC4_K65</x:v>
      </x:c>
      <x:c r="F3700" s="17" t="str">
        <x:v>Economic activity (ISIC-Rev.4), 2 digit level: 65 - Insurance, reinsurance and pension funding, except compulsory social security</x:v>
      </x:c>
      <x:c r="G3700" s="19" t="n">
        <x:v>48.938</x:v>
      </x:c>
      <x:c r="H3700" s="20" t="n">
        <x:v>1</x:v>
      </x:c>
      <x:c r="I3700" s="19" t="n">
        <x:f>SUM(G3699:G3701)</x:f>
        <x:v>335.842</x:v>
      </x:c>
      <x:c r="J3700" s="20" t="n">
        <x:f>G3700/I3700*H3700</x:f>
        <x:v>0.1457173313641534</x:v>
      </x:c>
      <x:c r="K3700" s="2" t="str">
        <x:v>ISIC4:65</x:v>
      </x:c>
      <x:c r="L3700" s="14" t="n">
        <x:f>'Crosswalk'!C63</x:f>
        <x:v>0</x:v>
      </x:c>
      <x:c r="M3700" s="14" t="n">
        <x:f>'Crosswalk'!D63</x:f>
        <x:v>0</x:v>
      </x:c>
      <x:c r="N3700" s="14" t="n">
        <x:f>'Crosswalk'!E63</x:f>
        <x:v>0</x:v>
      </x:c>
      <x:c r="O3700" s="14" t="n">
        <x:f>'Crosswalk'!F63</x:f>
        <x:v>0</x:v>
      </x:c>
      <x:c r="P3700" s="14" t="n">
        <x:f>'Crosswalk'!G63</x:f>
        <x:v>0</x:v>
      </x:c>
      <x:c r="Q3700" s="14" t="n">
        <x:f>'Crosswalk'!H63</x:f>
        <x:v>0</x:v>
      </x:c>
      <x:c r="R3700" s="14" t="n">
        <x:f>'Crosswalk'!I63</x:f>
        <x:v>1</x:v>
      </x:c>
      <x:c r="S3700" s="14" t="n">
        <x:f>'Crosswalk'!J63</x:f>
        <x:v>0</x:v>
      </x:c>
      <x:c r="T3700" s="14" t="n">
        <x:f>'Crosswalk'!K63</x:f>
        <x:v>0</x:v>
      </x:c>
      <x:c r="U3700" s="14" t="n">
        <x:f>'Crosswalk'!L63</x:f>
        <x:v>0</x:v>
      </x:c>
      <x:c r="V3700" s="14" t="n">
        <x:f>'Crosswalk'!M63</x:f>
        <x:v>0</x:v>
      </x:c>
      <x:c r="W3700" s="14" t="n">
        <x:f>'Crosswalk'!N63</x:f>
        <x:v>0</x:v>
      </x:c>
      <x:c r="X3700" s="17" t="str">
        <x:v>LFS - Labour Force Survey</x:v>
      </x:c>
      <x:c r="Y3700" s="2" t="str"/>
      <x:c r="Z3700" s="17" t="str">
        <x:v>National 2021 division composition. Observed national industry detail; used only for composition within 2024 ILO modelled margins.</x:v>
      </x:c>
      <x:c r="AA3700" s="2" t="str"/>
      <x:c r="AB3700" s="2" t="str">
        <x:v>https://rplumber.ilo.org/data/indicator?format=.csv.gz&amp;id=EMP_TEMP_SEX_EC2_NB_A</x:v>
      </x:c>
    </x:row>
    <x:row r="3701" ht="48" customHeight="1">
      <x:c r="A3701" s="13" t="str">
        <x:v>PAK</x:v>
      </x:c>
      <x:c r="B3701" s="13" t="str">
        <x:v>K</x:v>
      </x:c>
      <x:c r="C3701" s="13" t="str">
        <x:v>PAK</x:v>
      </x:c>
      <x:c r="D3701" s="13" t="n">
        <x:v>2021</x:v>
      </x:c>
      <x:c r="E3701" s="13" t="str">
        <x:v>EC2_ISIC4_K66</x:v>
      </x:c>
      <x:c r="F3701" s="18" t="str">
        <x:v>Economic activity (ISIC-Rev.4), 2 digit level: 66 - Activities auxiliary to financial service and insurance activities</x:v>
      </x:c>
      <x:c r="G3701" s="21" t="n">
        <x:v>13.339</x:v>
      </x:c>
      <x:c r="H3701" s="22" t="n">
        <x:v>1</x:v>
      </x:c>
      <x:c r="I3701" s="21" t="n">
        <x:f>SUM(G3699:G3701)</x:f>
        <x:v>335.842</x:v>
      </x:c>
      <x:c r="J3701" s="22" t="n">
        <x:f>G3701/I3701*H3701</x:f>
        <x:v>0.03971808171699788</x:v>
      </x:c>
      <x:c r="K3701" s="13" t="str">
        <x:v>ISIC4:66</x:v>
      </x:c>
      <x:c r="L3701" s="15" t="n">
        <x:f>'Crosswalk'!C64</x:f>
        <x:v>0</x:v>
      </x:c>
      <x:c r="M3701" s="15" t="n">
        <x:f>'Crosswalk'!D64</x:f>
        <x:v>0</x:v>
      </x:c>
      <x:c r="N3701" s="15" t="n">
        <x:f>'Crosswalk'!E64</x:f>
        <x:v>0</x:v>
      </x:c>
      <x:c r="O3701" s="15" t="n">
        <x:f>'Crosswalk'!F64</x:f>
        <x:v>0</x:v>
      </x:c>
      <x:c r="P3701" s="15" t="n">
        <x:f>'Crosswalk'!G64</x:f>
        <x:v>0</x:v>
      </x:c>
      <x:c r="Q3701" s="15" t="n">
        <x:f>'Crosswalk'!H64</x:f>
        <x:v>0</x:v>
      </x:c>
      <x:c r="R3701" s="15" t="n">
        <x:f>'Crosswalk'!I64</x:f>
        <x:v>1</x:v>
      </x:c>
      <x:c r="S3701" s="15" t="n">
        <x:f>'Crosswalk'!J64</x:f>
        <x:v>0</x:v>
      </x:c>
      <x:c r="T3701" s="15" t="n">
        <x:f>'Crosswalk'!K64</x:f>
        <x:v>0</x:v>
      </x:c>
      <x:c r="U3701" s="15" t="n">
        <x:f>'Crosswalk'!L64</x:f>
        <x:v>0</x:v>
      </x:c>
      <x:c r="V3701" s="15" t="n">
        <x:f>'Crosswalk'!M64</x:f>
        <x:v>0</x:v>
      </x:c>
      <x:c r="W3701" s="15" t="n">
        <x:f>'Crosswalk'!N64</x:f>
        <x:v>0</x:v>
      </x:c>
      <x:c r="X3701" s="18" t="str">
        <x:v>LFS - Labour Force Survey</x:v>
      </x:c>
      <x:c r="Y3701" s="13" t="str"/>
      <x:c r="Z3701" s="18" t="str">
        <x:v>National 2021 division composition. Observed national industry detail; used only for composition within 2024 ILO modelled margins.</x:v>
      </x:c>
      <x:c r="AA3701" s="13" t="str"/>
      <x:c r="AB3701" s="13" t="str">
        <x:v>https://rplumber.ilo.org/data/indicator?format=.csv.gz&amp;id=EMP_TEMP_SEX_EC2_NB_A</x:v>
      </x:c>
    </x:row>
    <x:row r="3702" ht="48" customHeight="1">
      <x:c r="A3702" s="2" t="str">
        <x:v>PAK</x:v>
      </x:c>
      <x:c r="B3702" s="2" t="str">
        <x:v>LMN</x:v>
      </x:c>
      <x:c r="C3702" s="2" t="str">
        <x:v>PAK</x:v>
      </x:c>
      <x:c r="D3702" s="2" t="n">
        <x:v>2021</x:v>
      </x:c>
      <x:c r="E3702" s="2" t="str">
        <x:v>EC2_ISIC4_L68</x:v>
      </x:c>
      <x:c r="F3702" s="17" t="str">
        <x:v>Economic activity (ISIC-Rev.4), 2 digit level: 68 - Real estate activities</x:v>
      </x:c>
      <x:c r="G3702" s="19" t="n">
        <x:v>294.405</x:v>
      </x:c>
      <x:c r="H3702" s="20" t="n">
        <x:v>0.2558008193480839</x:v>
      </x:c>
      <x:c r="I3702" s="19" t="n">
        <x:f>SUM(G3702:G3702)</x:f>
        <x:v>294.405</x:v>
      </x:c>
      <x:c r="J3702" s="20" t="n">
        <x:f>G3702/I3702*H3702</x:f>
        <x:v>0.2558008193480839</x:v>
      </x:c>
      <x:c r="K3702" s="2" t="str">
        <x:v>ISIC4:68</x:v>
      </x:c>
      <x:c r="L3702" s="14" t="n">
        <x:f>'Crosswalk'!C65</x:f>
        <x:v>0</x:v>
      </x:c>
      <x:c r="M3702" s="14" t="n">
        <x:f>'Crosswalk'!D65</x:f>
        <x:v>0</x:v>
      </x:c>
      <x:c r="N3702" s="14" t="n">
        <x:f>'Crosswalk'!E65</x:f>
        <x:v>0</x:v>
      </x:c>
      <x:c r="O3702" s="14" t="n">
        <x:f>'Crosswalk'!F65</x:f>
        <x:v>0</x:v>
      </x:c>
      <x:c r="P3702" s="14" t="n">
        <x:f>'Crosswalk'!G65</x:f>
        <x:v>0</x:v>
      </x:c>
      <x:c r="Q3702" s="14" t="n">
        <x:f>'Crosswalk'!H65</x:f>
        <x:v>0</x:v>
      </x:c>
      <x:c r="R3702" s="14" t="n">
        <x:f>'Crosswalk'!I65</x:f>
        <x:v>0</x:v>
      </x:c>
      <x:c r="S3702" s="14" t="n">
        <x:f>'Crosswalk'!J65</x:f>
        <x:v>0</x:v>
      </x:c>
      <x:c r="T3702" s="14" t="n">
        <x:f>'Crosswalk'!K65</x:f>
        <x:v>0</x:v>
      </x:c>
      <x:c r="U3702" s="14" t="n">
        <x:f>'Crosswalk'!L65</x:f>
        <x:v>0</x:v>
      </x:c>
      <x:c r="V3702" s="14" t="n">
        <x:f>'Crosswalk'!M65</x:f>
        <x:v>1</x:v>
      </x:c>
      <x:c r="W3702" s="14" t="n">
        <x:f>'Crosswalk'!N65</x:f>
        <x:v>0</x:v>
      </x:c>
      <x:c r="X3702" s="17" t="str">
        <x:v>LFS - Labour Force Survey</x:v>
      </x:c>
      <x:c r="Y3702" s="2" t="str"/>
      <x:c r="Z3702" s="17" t="str">
        <x:v>National 2021 section mix; national 2021 division composition. Observed national industry detail; used only for composition within 2024 ILO modelled margins.</x:v>
      </x:c>
      <x:c r="AA3702" s="2" t="str"/>
      <x:c r="AB3702" s="2" t="str">
        <x:v>https://rplumber.ilo.org/data/indicator?format=.csv.gz&amp;id=EMP_TEMP_SEX_EC2_NB_A</x:v>
      </x:c>
    </x:row>
    <x:row r="3703" ht="48" customHeight="1">
      <x:c r="A3703" s="13" t="str">
        <x:v>PAK</x:v>
      </x:c>
      <x:c r="B3703" s="13" t="str">
        <x:v>LMN</x:v>
      </x:c>
      <x:c r="C3703" s="13" t="str">
        <x:v>PAK</x:v>
      </x:c>
      <x:c r="D3703" s="13" t="n">
        <x:v>2021</x:v>
      </x:c>
      <x:c r="E3703" s="13" t="str">
        <x:v>EC2_ISIC4_M69</x:v>
      </x:c>
      <x:c r="F3703" s="18" t="str">
        <x:v>Economic activity (ISIC-Rev.4), 2 digit level: 69 - Legal and accounting activities</x:v>
      </x:c>
      <x:c r="G3703" s="21" t="n">
        <x:v>151.313</x:v>
      </x:c>
      <x:c r="H3703" s="22" t="n">
        <x:v>0.3013011386592407</x:v>
      </x:c>
      <x:c r="I3703" s="21" t="n">
        <x:f>SUM(G3703:G3709)</x:f>
        <x:v>346.771</x:v>
      </x:c>
      <x:c r="J3703" s="22" t="n">
        <x:f>G3703/I3703*H3703</x:f>
        <x:v>0.13147229495530388</x:v>
      </x:c>
      <x:c r="K3703" s="13" t="str">
        <x:v>ISIC4:69</x:v>
      </x:c>
      <x:c r="L3703" s="15" t="n">
        <x:f>'Crosswalk'!C66</x:f>
        <x:v>0</x:v>
      </x:c>
      <x:c r="M3703" s="15" t="n">
        <x:f>'Crosswalk'!D66</x:f>
        <x:v>0</x:v>
      </x:c>
      <x:c r="N3703" s="15" t="n">
        <x:f>'Crosswalk'!E66</x:f>
        <x:v>1</x:v>
      </x:c>
      <x:c r="O3703" s="15" t="n">
        <x:f>'Crosswalk'!F66</x:f>
        <x:v>0</x:v>
      </x:c>
      <x:c r="P3703" s="15" t="n">
        <x:f>'Crosswalk'!G66</x:f>
        <x:v>0</x:v>
      </x:c>
      <x:c r="Q3703" s="15" t="n">
        <x:f>'Crosswalk'!H66</x:f>
        <x:v>0</x:v>
      </x:c>
      <x:c r="R3703" s="15" t="n">
        <x:f>'Crosswalk'!I66</x:f>
        <x:v>0</x:v>
      </x:c>
      <x:c r="S3703" s="15" t="n">
        <x:f>'Crosswalk'!J66</x:f>
        <x:v>0</x:v>
      </x:c>
      <x:c r="T3703" s="15" t="n">
        <x:f>'Crosswalk'!K66</x:f>
        <x:v>0</x:v>
      </x:c>
      <x:c r="U3703" s="15" t="n">
        <x:f>'Crosswalk'!L66</x:f>
        <x:v>0</x:v>
      </x:c>
      <x:c r="V3703" s="15" t="n">
        <x:f>'Crosswalk'!M66</x:f>
        <x:v>0</x:v>
      </x:c>
      <x:c r="W3703" s="15" t="n">
        <x:f>'Crosswalk'!N66</x:f>
        <x:v>0</x:v>
      </x:c>
      <x:c r="X3703" s="18" t="str">
        <x:v>LFS - Labour Force Survey</x:v>
      </x:c>
      <x:c r="Y3703" s="13" t="str"/>
      <x:c r="Z3703" s="18" t="str">
        <x:v>National 2021 section mix; national 2021 division composition. Observed national industry detail; used only for composition within 2024 ILO modelled margins.</x:v>
      </x:c>
      <x:c r="AA3703" s="13" t="str"/>
      <x:c r="AB3703" s="13" t="str">
        <x:v>https://rplumber.ilo.org/data/indicator?format=.csv.gz&amp;id=EMP_TEMP_SEX_EC2_NB_A</x:v>
      </x:c>
    </x:row>
    <x:row r="3704" ht="48" customHeight="1">
      <x:c r="A3704" s="2" t="str">
        <x:v>PAK</x:v>
      </x:c>
      <x:c r="B3704" s="2" t="str">
        <x:v>LMN</x:v>
      </x:c>
      <x:c r="C3704" s="2" t="str">
        <x:v>PAK</x:v>
      </x:c>
      <x:c r="D3704" s="2" t="n">
        <x:v>2021</x:v>
      </x:c>
      <x:c r="E3704" s="2" t="str">
        <x:v>EC2_ISIC4_M70</x:v>
      </x:c>
      <x:c r="F3704" s="17" t="str">
        <x:v>Economic activity (ISIC-Rev.4), 2 digit level: 70 - Activities of head offices; management consultancy activities</x:v>
      </x:c>
      <x:c r="G3704" s="19" t="n">
        <x:v>14.486</x:v>
      </x:c>
      <x:c r="H3704" s="20" t="n">
        <x:v>0.3013011386592407</x:v>
      </x:c>
      <x:c r="I3704" s="19" t="n">
        <x:f>SUM(G3703:G3709)</x:f>
        <x:v>346.771</x:v>
      </x:c>
      <x:c r="J3704" s="20" t="n">
        <x:f>G3704/I3704*H3704</x:f>
        <x:v>0.012586543553577896</x:v>
      </x:c>
      <x:c r="K3704" s="2" t="str">
        <x:v>ISIC4:70</x:v>
      </x:c>
      <x:c r="L3704" s="14" t="n">
        <x:f>'Crosswalk'!C67</x:f>
        <x:v>0</x:v>
      </x:c>
      <x:c r="M3704" s="14" t="n">
        <x:f>'Crosswalk'!D67</x:f>
        <x:v>0</x:v>
      </x:c>
      <x:c r="N3704" s="14" t="n">
        <x:f>'Crosswalk'!E67</x:f>
        <x:v>1</x:v>
      </x:c>
      <x:c r="O3704" s="14" t="n">
        <x:f>'Crosswalk'!F67</x:f>
        <x:v>0</x:v>
      </x:c>
      <x:c r="P3704" s="14" t="n">
        <x:f>'Crosswalk'!G67</x:f>
        <x:v>0</x:v>
      </x:c>
      <x:c r="Q3704" s="14" t="n">
        <x:f>'Crosswalk'!H67</x:f>
        <x:v>0</x:v>
      </x:c>
      <x:c r="R3704" s="14" t="n">
        <x:f>'Crosswalk'!I67</x:f>
        <x:v>0</x:v>
      </x:c>
      <x:c r="S3704" s="14" t="n">
        <x:f>'Crosswalk'!J67</x:f>
        <x:v>0</x:v>
      </x:c>
      <x:c r="T3704" s="14" t="n">
        <x:f>'Crosswalk'!K67</x:f>
        <x:v>0</x:v>
      </x:c>
      <x:c r="U3704" s="14" t="n">
        <x:f>'Crosswalk'!L67</x:f>
        <x:v>0</x:v>
      </x:c>
      <x:c r="V3704" s="14" t="n">
        <x:f>'Crosswalk'!M67</x:f>
        <x:v>0</x:v>
      </x:c>
      <x:c r="W3704" s="14" t="n">
        <x:f>'Crosswalk'!N67</x:f>
        <x:v>0</x:v>
      </x:c>
      <x:c r="X3704" s="17" t="str">
        <x:v>LFS - Labour Force Survey</x:v>
      </x:c>
      <x:c r="Y3704" s="2" t="str"/>
      <x:c r="Z3704" s="17" t="str">
        <x:v>National 2021 section mix; national 2021 division composition. Observed national industry detail; used only for composition within 2024 ILO modelled margins.</x:v>
      </x:c>
      <x:c r="AA3704" s="2" t="str"/>
      <x:c r="AB3704" s="2" t="str">
        <x:v>https://rplumber.ilo.org/data/indicator?format=.csv.gz&amp;id=EMP_TEMP_SEX_EC2_NB_A</x:v>
      </x:c>
    </x:row>
    <x:row r="3705" ht="48" customHeight="1">
      <x:c r="A3705" s="13" t="str">
        <x:v>PAK</x:v>
      </x:c>
      <x:c r="B3705" s="13" t="str">
        <x:v>LMN</x:v>
      </x:c>
      <x:c r="C3705" s="13" t="str">
        <x:v>PAK</x:v>
      </x:c>
      <x:c r="D3705" s="13" t="n">
        <x:v>2021</x:v>
      </x:c>
      <x:c r="E3705" s="13" t="str">
        <x:v>EC2_ISIC4_M71</x:v>
      </x:c>
      <x:c r="F3705" s="18" t="str">
        <x:v>Economic activity (ISIC-Rev.4), 2 digit level: 71 - Architectural and engineering activities; technical testing and analysis</x:v>
      </x:c>
      <x:c r="G3705" s="21" t="n">
        <x:v>20.181</x:v>
      </x:c>
      <x:c r="H3705" s="22" t="n">
        <x:v>0.3013011386592407</x:v>
      </x:c>
      <x:c r="I3705" s="21" t="n">
        <x:f>SUM(G3703:G3709)</x:f>
        <x:v>346.771</x:v>
      </x:c>
      <x:c r="J3705" s="22" t="n">
        <x:f>G3705/I3705*H3705</x:f>
        <x:v>0.017534794660690012</x:v>
      </x:c>
      <x:c r="K3705" s="13" t="str">
        <x:v>ISIC4:71</x:v>
      </x:c>
      <x:c r="L3705" s="15" t="n">
        <x:f>'Crosswalk'!C68</x:f>
        <x:v>0</x:v>
      </x:c>
      <x:c r="M3705" s="15" t="n">
        <x:f>'Crosswalk'!D68</x:f>
        <x:v>0</x:v>
      </x:c>
      <x:c r="N3705" s="15" t="n">
        <x:f>'Crosswalk'!E68</x:f>
        <x:v>1</x:v>
      </x:c>
      <x:c r="O3705" s="15" t="n">
        <x:f>'Crosswalk'!F68</x:f>
        <x:v>0</x:v>
      </x:c>
      <x:c r="P3705" s="15" t="n">
        <x:f>'Crosswalk'!G68</x:f>
        <x:v>0</x:v>
      </x:c>
      <x:c r="Q3705" s="15" t="n">
        <x:f>'Crosswalk'!H68</x:f>
        <x:v>0</x:v>
      </x:c>
      <x:c r="R3705" s="15" t="n">
        <x:f>'Crosswalk'!I68</x:f>
        <x:v>0</x:v>
      </x:c>
      <x:c r="S3705" s="15" t="n">
        <x:f>'Crosswalk'!J68</x:f>
        <x:v>0</x:v>
      </x:c>
      <x:c r="T3705" s="15" t="n">
        <x:f>'Crosswalk'!K68</x:f>
        <x:v>0</x:v>
      </x:c>
      <x:c r="U3705" s="15" t="n">
        <x:f>'Crosswalk'!L68</x:f>
        <x:v>0</x:v>
      </x:c>
      <x:c r="V3705" s="15" t="n">
        <x:f>'Crosswalk'!M68</x:f>
        <x:v>0</x:v>
      </x:c>
      <x:c r="W3705" s="15" t="n">
        <x:f>'Crosswalk'!N68</x:f>
        <x:v>0</x:v>
      </x:c>
      <x:c r="X3705" s="18" t="str">
        <x:v>LFS - Labour Force Survey</x:v>
      </x:c>
      <x:c r="Y3705" s="13" t="str"/>
      <x:c r="Z3705" s="18" t="str">
        <x:v>National 2021 section mix; national 2021 division composition. Observed national industry detail; used only for composition within 2024 ILO modelled margins.</x:v>
      </x:c>
      <x:c r="AA3705" s="13" t="str"/>
      <x:c r="AB3705" s="13" t="str">
        <x:v>https://rplumber.ilo.org/data/indicator?format=.csv.gz&amp;id=EMP_TEMP_SEX_EC2_NB_A</x:v>
      </x:c>
    </x:row>
    <x:row r="3706" ht="48" customHeight="1">
      <x:c r="A3706" s="2" t="str">
        <x:v>PAK</x:v>
      </x:c>
      <x:c r="B3706" s="2" t="str">
        <x:v>LMN</x:v>
      </x:c>
      <x:c r="C3706" s="2" t="str">
        <x:v>PAK</x:v>
      </x:c>
      <x:c r="D3706" s="2" t="n">
        <x:v>2021</x:v>
      </x:c>
      <x:c r="E3706" s="2" t="str">
        <x:v>EC2_ISIC4_M72</x:v>
      </x:c>
      <x:c r="F3706" s="17" t="str">
        <x:v>Economic activity (ISIC-Rev.4), 2 digit level: 72 - Scientific research and development</x:v>
      </x:c>
      <x:c r="G3706" s="19" t="n">
        <x:v>32.775</x:v>
      </x:c>
      <x:c r="H3706" s="20" t="n">
        <x:v>0.3013011386592407</x:v>
      </x:c>
      <x:c r="I3706" s="19" t="n">
        <x:f>SUM(G3703:G3709)</x:f>
        <x:v>346.771</x:v>
      </x:c>
      <x:c r="J3706" s="20" t="n">
        <x:f>G3706/I3706*H3706</x:f>
        <x:v>0.02847742406244067</x:v>
      </x:c>
      <x:c r="K3706" s="2" t="str">
        <x:v>ISIC4:72</x:v>
      </x:c>
      <x:c r="L3706" s="14" t="n">
        <x:f>'Crosswalk'!C69</x:f>
        <x:v>0</x:v>
      </x:c>
      <x:c r="M3706" s="14" t="n">
        <x:f>'Crosswalk'!D69</x:f>
        <x:v>0</x:v>
      </x:c>
      <x:c r="N3706" s="14" t="n">
        <x:f>'Crosswalk'!E69</x:f>
        <x:v>0.5</x:v>
      </x:c>
      <x:c r="O3706" s="14" t="n">
        <x:f>'Crosswalk'!F69</x:f>
        <x:v>0</x:v>
      </x:c>
      <x:c r="P3706" s="14" t="n">
        <x:f>'Crosswalk'!G69</x:f>
        <x:v>0</x:v>
      </x:c>
      <x:c r="Q3706" s="14" t="n">
        <x:f>'Crosswalk'!H69</x:f>
        <x:v>0.35</x:v>
      </x:c>
      <x:c r="R3706" s="14" t="n">
        <x:f>'Crosswalk'!I69</x:f>
        <x:v>0</x:v>
      </x:c>
      <x:c r="S3706" s="14" t="n">
        <x:f>'Crosswalk'!J69</x:f>
        <x:v>0.15</x:v>
      </x:c>
      <x:c r="T3706" s="14" t="n">
        <x:f>'Crosswalk'!K69</x:f>
        <x:v>0</x:v>
      </x:c>
      <x:c r="U3706" s="14" t="n">
        <x:f>'Crosswalk'!L69</x:f>
        <x:v>0</x:v>
      </x:c>
      <x:c r="V3706" s="14" t="n">
        <x:f>'Crosswalk'!M69</x:f>
        <x:v>0</x:v>
      </x:c>
      <x:c r="W3706" s="14" t="n">
        <x:f>'Crosswalk'!N69</x:f>
        <x:v>0</x:v>
      </x:c>
      <x:c r="X3706" s="17" t="str">
        <x:v>LFS - Labour Force Survey</x:v>
      </x:c>
      <x:c r="Y3706" s="2" t="str"/>
      <x:c r="Z3706" s="17" t="str">
        <x:v>National 2021 section mix; national 2021 division composition. Observed national industry detail; used only for composition within 2024 ILO modelled margins.</x:v>
      </x:c>
      <x:c r="AA3706" s="2" t="str"/>
      <x:c r="AB3706" s="2" t="str">
        <x:v>https://rplumber.ilo.org/data/indicator?format=.csv.gz&amp;id=EMP_TEMP_SEX_EC2_NB_A</x:v>
      </x:c>
    </x:row>
    <x:row r="3707" ht="48" customHeight="1">
      <x:c r="A3707" s="13" t="str">
        <x:v>PAK</x:v>
      </x:c>
      <x:c r="B3707" s="13" t="str">
        <x:v>LMN</x:v>
      </x:c>
      <x:c r="C3707" s="13" t="str">
        <x:v>PAK</x:v>
      </x:c>
      <x:c r="D3707" s="13" t="n">
        <x:v>2021</x:v>
      </x:c>
      <x:c r="E3707" s="13" t="str">
        <x:v>EC2_ISIC4_M73</x:v>
      </x:c>
      <x:c r="F3707" s="18" t="str">
        <x:v>Economic activity (ISIC-Rev.4), 2 digit level: 73 - Advertising and market research</x:v>
      </x:c>
      <x:c r="G3707" s="21" t="n">
        <x:v>41.623</x:v>
      </x:c>
      <x:c r="H3707" s="22" t="n">
        <x:v>0.3013011386592407</x:v>
      </x:c>
      <x:c r="I3707" s="21" t="n">
        <x:f>SUM(G3703:G3709)</x:f>
        <x:v>346.771</x:v>
      </x:c>
      <x:c r="J3707" s="22" t="n">
        <x:f>G3707/I3707*H3707</x:f>
        <x:v>0.036165242463797646</x:v>
      </x:c>
      <x:c r="K3707" s="13" t="str">
        <x:v>ISIC4:73</x:v>
      </x:c>
      <x:c r="L3707" s="15" t="n">
        <x:f>'Crosswalk'!C70</x:f>
        <x:v>0</x:v>
      </x:c>
      <x:c r="M3707" s="15" t="n">
        <x:f>'Crosswalk'!D70</x:f>
        <x:v>0</x:v>
      </x:c>
      <x:c r="N3707" s="15" t="n">
        <x:f>'Crosswalk'!E70</x:f>
        <x:v>0</x:v>
      </x:c>
      <x:c r="O3707" s="15" t="n">
        <x:f>'Crosswalk'!F70</x:f>
        <x:v>0</x:v>
      </x:c>
      <x:c r="P3707" s="15" t="n">
        <x:f>'Crosswalk'!G70</x:f>
        <x:v>0</x:v>
      </x:c>
      <x:c r="Q3707" s="15" t="n">
        <x:f>'Crosswalk'!H70</x:f>
        <x:v>0</x:v>
      </x:c>
      <x:c r="R3707" s="15" t="n">
        <x:f>'Crosswalk'!I70</x:f>
        <x:v>0</x:v>
      </x:c>
      <x:c r="S3707" s="15" t="n">
        <x:f>'Crosswalk'!J70</x:f>
        <x:v>0</x:v>
      </x:c>
      <x:c r="T3707" s="15" t="n">
        <x:f>'Crosswalk'!K70</x:f>
        <x:v>1</x:v>
      </x:c>
      <x:c r="U3707" s="15" t="n">
        <x:f>'Crosswalk'!L70</x:f>
        <x:v>0</x:v>
      </x:c>
      <x:c r="V3707" s="15" t="n">
        <x:f>'Crosswalk'!M70</x:f>
        <x:v>0</x:v>
      </x:c>
      <x:c r="W3707" s="15" t="n">
        <x:f>'Crosswalk'!N70</x:f>
        <x:v>0</x:v>
      </x:c>
      <x:c r="X3707" s="18" t="str">
        <x:v>LFS - Labour Force Survey</x:v>
      </x:c>
      <x:c r="Y3707" s="13" t="str"/>
      <x:c r="Z3707" s="18" t="str">
        <x:v>National 2021 section mix; national 2021 division composition. Observed national industry detail; used only for composition within 2024 ILO modelled margins.</x:v>
      </x:c>
      <x:c r="AA3707" s="13" t="str"/>
      <x:c r="AB3707" s="13" t="str">
        <x:v>https://rplumber.ilo.org/data/indicator?format=.csv.gz&amp;id=EMP_TEMP_SEX_EC2_NB_A</x:v>
      </x:c>
    </x:row>
    <x:row r="3708" ht="48" customHeight="1">
      <x:c r="A3708" s="2" t="str">
        <x:v>PAK</x:v>
      </x:c>
      <x:c r="B3708" s="2" t="str">
        <x:v>LMN</x:v>
      </x:c>
      <x:c r="C3708" s="2" t="str">
        <x:v>PAK</x:v>
      </x:c>
      <x:c r="D3708" s="2" t="n">
        <x:v>2021</x:v>
      </x:c>
      <x:c r="E3708" s="2" t="str">
        <x:v>EC2_ISIC4_M74</x:v>
      </x:c>
      <x:c r="F3708" s="17" t="str">
        <x:v>Economic activity (ISIC-Rev.4), 2 digit level: 74 - Other professional, scientific and technical activities</x:v>
      </x:c>
      <x:c r="G3708" s="19" t="n">
        <x:v>50.389</x:v>
      </x:c>
      <x:c r="H3708" s="20" t="n">
        <x:v>0.3013011386592407</x:v>
      </x:c>
      <x:c r="I3708" s="19" t="n">
        <x:f>SUM(G3703:G3709)</x:f>
        <x:v>346.771</x:v>
      </x:c>
      <x:c r="J3708" s="20" t="n">
        <x:f>G3708/I3708*H3708</x:f>
        <x:v>0.04378181300022343</x:v>
      </x:c>
      <x:c r="K3708" s="2" t="str">
        <x:v>ISIC4:74</x:v>
      </x:c>
      <x:c r="L3708" s="14" t="n">
        <x:f>'Crosswalk'!C71</x:f>
        <x:v>0</x:v>
      </x:c>
      <x:c r="M3708" s="14" t="n">
        <x:f>'Crosswalk'!D71</x:f>
        <x:v>0</x:v>
      </x:c>
      <x:c r="N3708" s="14" t="n">
        <x:f>'Crosswalk'!E71</x:f>
        <x:v>0.8</x:v>
      </x:c>
      <x:c r="O3708" s="14" t="n">
        <x:f>'Crosswalk'!F71</x:f>
        <x:v>0.2</x:v>
      </x:c>
      <x:c r="P3708" s="14" t="n">
        <x:f>'Crosswalk'!G71</x:f>
        <x:v>0</x:v>
      </x:c>
      <x:c r="Q3708" s="14" t="n">
        <x:f>'Crosswalk'!H71</x:f>
        <x:v>0</x:v>
      </x:c>
      <x:c r="R3708" s="14" t="n">
        <x:f>'Crosswalk'!I71</x:f>
        <x:v>0</x:v>
      </x:c>
      <x:c r="S3708" s="14" t="n">
        <x:f>'Crosswalk'!J71</x:f>
        <x:v>0</x:v>
      </x:c>
      <x:c r="T3708" s="14" t="n">
        <x:f>'Crosswalk'!K71</x:f>
        <x:v>0</x:v>
      </x:c>
      <x:c r="U3708" s="14" t="n">
        <x:f>'Crosswalk'!L71</x:f>
        <x:v>0</x:v>
      </x:c>
      <x:c r="V3708" s="14" t="n">
        <x:f>'Crosswalk'!M71</x:f>
        <x:v>0</x:v>
      </x:c>
      <x:c r="W3708" s="14" t="n">
        <x:f>'Crosswalk'!N71</x:f>
        <x:v>0</x:v>
      </x:c>
      <x:c r="X3708" s="17" t="str">
        <x:v>LFS - Labour Force Survey</x:v>
      </x:c>
      <x:c r="Y3708" s="2" t="str"/>
      <x:c r="Z3708" s="17" t="str">
        <x:v>National 2021 section mix; national 2021 division composition. Observed national industry detail; used only for composition within 2024 ILO modelled margins.</x:v>
      </x:c>
      <x:c r="AA3708" s="2" t="str"/>
      <x:c r="AB3708" s="2" t="str">
        <x:v>https://rplumber.ilo.org/data/indicator?format=.csv.gz&amp;id=EMP_TEMP_SEX_EC2_NB_A</x:v>
      </x:c>
    </x:row>
    <x:row r="3709" ht="48" customHeight="1">
      <x:c r="A3709" s="13" t="str">
        <x:v>PAK</x:v>
      </x:c>
      <x:c r="B3709" s="13" t="str">
        <x:v>LMN</x:v>
      </x:c>
      <x:c r="C3709" s="13" t="str">
        <x:v>PAK</x:v>
      </x:c>
      <x:c r="D3709" s="13" t="n">
        <x:v>2021</x:v>
      </x:c>
      <x:c r="E3709" s="13" t="str">
        <x:v>EC2_ISIC4_M75</x:v>
      </x:c>
      <x:c r="F3709" s="18" t="str">
        <x:v>Economic activity (ISIC-Rev.4), 2 digit level: 75 - Veterinary activities</x:v>
      </x:c>
      <x:c r="G3709" s="21" t="n">
        <x:v>36.004</x:v>
      </x:c>
      <x:c r="H3709" s="22" t="n">
        <x:v>0.3013011386592407</x:v>
      </x:c>
      <x:c r="I3709" s="21" t="n">
        <x:f>SUM(G3703:G3709)</x:f>
        <x:v>346.771</x:v>
      </x:c>
      <x:c r="J3709" s="22" t="n">
        <x:f>G3709/I3709*H3709</x:f>
        <x:v>0.03128302596320713</x:v>
      </x:c>
      <x:c r="K3709" s="13" t="str">
        <x:v>ISIC4:75</x:v>
      </x:c>
      <x:c r="L3709" s="15" t="n">
        <x:f>'Crosswalk'!C72</x:f>
        <x:v>0</x:v>
      </x:c>
      <x:c r="M3709" s="15" t="n">
        <x:f>'Crosswalk'!D72</x:f>
        <x:v>0</x:v>
      </x:c>
      <x:c r="N3709" s="15" t="n">
        <x:f>'Crosswalk'!E72</x:f>
        <x:v>0</x:v>
      </x:c>
      <x:c r="O3709" s="15" t="n">
        <x:f>'Crosswalk'!F72</x:f>
        <x:v>0</x:v>
      </x:c>
      <x:c r="P3709" s="15" t="n">
        <x:f>'Crosswalk'!G72</x:f>
        <x:v>0</x:v>
      </x:c>
      <x:c r="Q3709" s="15" t="n">
        <x:f>'Crosswalk'!H72</x:f>
        <x:v>1</x:v>
      </x:c>
      <x:c r="R3709" s="15" t="n">
        <x:f>'Crosswalk'!I72</x:f>
        <x:v>0</x:v>
      </x:c>
      <x:c r="S3709" s="15" t="n">
        <x:f>'Crosswalk'!J72</x:f>
        <x:v>0</x:v>
      </x:c>
      <x:c r="T3709" s="15" t="n">
        <x:f>'Crosswalk'!K72</x:f>
        <x:v>0</x:v>
      </x:c>
      <x:c r="U3709" s="15" t="n">
        <x:f>'Crosswalk'!L72</x:f>
        <x:v>0</x:v>
      </x:c>
      <x:c r="V3709" s="15" t="n">
        <x:f>'Crosswalk'!M72</x:f>
        <x:v>0</x:v>
      </x:c>
      <x:c r="W3709" s="15" t="n">
        <x:f>'Crosswalk'!N72</x:f>
        <x:v>0</x:v>
      </x:c>
      <x:c r="X3709" s="18" t="str">
        <x:v>LFS - Labour Force Survey</x:v>
      </x:c>
      <x:c r="Y3709" s="13" t="str"/>
      <x:c r="Z3709" s="18" t="str">
        <x:v>National 2021 section mix; national 2021 division composition. Observed national industry detail; used only for composition within 2024 ILO modelled margins.</x:v>
      </x:c>
      <x:c r="AA3709" s="13" t="str"/>
      <x:c r="AB3709" s="13" t="str">
        <x:v>https://rplumber.ilo.org/data/indicator?format=.csv.gz&amp;id=EMP_TEMP_SEX_EC2_NB_A</x:v>
      </x:c>
    </x:row>
    <x:row r="3710" ht="48" customHeight="1">
      <x:c r="A3710" s="2" t="str">
        <x:v>PAK</x:v>
      </x:c>
      <x:c r="B3710" s="2" t="str">
        <x:v>LMN</x:v>
      </x:c>
      <x:c r="C3710" s="2" t="str">
        <x:v>PAK</x:v>
      </x:c>
      <x:c r="D3710" s="2" t="n">
        <x:v>2021</x:v>
      </x:c>
      <x:c r="E3710" s="2" t="str">
        <x:v>EC2_ISIC4_N77</x:v>
      </x:c>
      <x:c r="F3710" s="17" t="str">
        <x:v>Economic activity (ISIC-Rev.4), 2 digit level: 77 - Rental and leasing activities</x:v>
      </x:c>
      <x:c r="G3710" s="19" t="n">
        <x:v>90.585</x:v>
      </x:c>
      <x:c r="H3710" s="20" t="n">
        <x:v>0.4428980419926754</x:v>
      </x:c>
      <x:c r="I3710" s="19" t="n">
        <x:f>SUM(G3710:G3715)</x:f>
        <x:v>509.73799999999994</x:v>
      </x:c>
      <x:c r="J3710" s="20" t="n">
        <x:f>G3710/I3710*H3710</x:f>
        <x:v>0.07870694186799199</x:v>
      </x:c>
      <x:c r="K3710" s="2" t="str">
        <x:v>ISIC4:77</x:v>
      </x:c>
      <x:c r="L3710" s="14" t="n">
        <x:f>'Crosswalk'!C73</x:f>
        <x:v>0</x:v>
      </x:c>
      <x:c r="M3710" s="14" t="n">
        <x:f>'Crosswalk'!D73</x:f>
        <x:v>0</x:v>
      </x:c>
      <x:c r="N3710" s="14" t="n">
        <x:f>'Crosswalk'!E73</x:f>
        <x:v>0.7</x:v>
      </x:c>
      <x:c r="O3710" s="14" t="n">
        <x:f>'Crosswalk'!F73</x:f>
        <x:v>0.3</x:v>
      </x:c>
      <x:c r="P3710" s="14" t="n">
        <x:f>'Crosswalk'!G73</x:f>
        <x:v>0</x:v>
      </x:c>
      <x:c r="Q3710" s="14" t="n">
        <x:f>'Crosswalk'!H73</x:f>
        <x:v>0</x:v>
      </x:c>
      <x:c r="R3710" s="14" t="n">
        <x:f>'Crosswalk'!I73</x:f>
        <x:v>0</x:v>
      </x:c>
      <x:c r="S3710" s="14" t="n">
        <x:f>'Crosswalk'!J73</x:f>
        <x:v>0</x:v>
      </x:c>
      <x:c r="T3710" s="14" t="n">
        <x:f>'Crosswalk'!K73</x:f>
        <x:v>0</x:v>
      </x:c>
      <x:c r="U3710" s="14" t="n">
        <x:f>'Crosswalk'!L73</x:f>
        <x:v>0</x:v>
      </x:c>
      <x:c r="V3710" s="14" t="n">
        <x:f>'Crosswalk'!M73</x:f>
        <x:v>0</x:v>
      </x:c>
      <x:c r="W3710" s="14" t="n">
        <x:f>'Crosswalk'!N73</x:f>
        <x:v>0</x:v>
      </x:c>
      <x:c r="X3710" s="17" t="str">
        <x:v>LFS - Labour Force Survey</x:v>
      </x:c>
      <x:c r="Y3710" s="2" t="str"/>
      <x:c r="Z3710" s="17" t="str">
        <x:v>National 2021 section mix; national 2021 division composition. Observed national industry detail; used only for composition within 2024 ILO modelled margins.</x:v>
      </x:c>
      <x:c r="AA3710" s="2" t="str"/>
      <x:c r="AB3710" s="2" t="str">
        <x:v>https://rplumber.ilo.org/data/indicator?format=.csv.gz&amp;id=EMP_TEMP_SEX_EC2_NB_A</x:v>
      </x:c>
    </x:row>
    <x:row r="3711" ht="48" customHeight="1">
      <x:c r="A3711" s="13" t="str">
        <x:v>PAK</x:v>
      </x:c>
      <x:c r="B3711" s="13" t="str">
        <x:v>LMN</x:v>
      </x:c>
      <x:c r="C3711" s="13" t="str">
        <x:v>PAK</x:v>
      </x:c>
      <x:c r="D3711" s="13" t="n">
        <x:v>2021</x:v>
      </x:c>
      <x:c r="E3711" s="13" t="str">
        <x:v>EC2_ISIC4_N78</x:v>
      </x:c>
      <x:c r="F3711" s="18" t="str">
        <x:v>Economic activity (ISIC-Rev.4), 2 digit level: 78 - Employment activities</x:v>
      </x:c>
      <x:c r="G3711" s="21" t="n">
        <x:v>6.449</x:v>
      </x:c>
      <x:c r="H3711" s="22" t="n">
        <x:v>0.4428980419926754</x:v>
      </x:c>
      <x:c r="I3711" s="21" t="n">
        <x:f>SUM(G3710:G3715)</x:f>
        <x:v>509.73799999999994</x:v>
      </x:c>
      <x:c r="J3711" s="22" t="n">
        <x:f>G3711/I3711*H3711</x:f>
        <x:v>0.0056033677552208465</x:v>
      </x:c>
      <x:c r="K3711" s="13" t="str">
        <x:v>ISIC4:78</x:v>
      </x:c>
      <x:c r="L3711" s="15" t="n">
        <x:f>'Crosswalk'!C74</x:f>
        <x:v>0</x:v>
      </x:c>
      <x:c r="M3711" s="15" t="n">
        <x:f>'Crosswalk'!D74</x:f>
        <x:v>0</x:v>
      </x:c>
      <x:c r="N3711" s="15" t="n">
        <x:f>'Crosswalk'!E74</x:f>
        <x:v>1</x:v>
      </x:c>
      <x:c r="O3711" s="15" t="n">
        <x:f>'Crosswalk'!F74</x:f>
        <x:v>0</x:v>
      </x:c>
      <x:c r="P3711" s="15" t="n">
        <x:f>'Crosswalk'!G74</x:f>
        <x:v>0</x:v>
      </x:c>
      <x:c r="Q3711" s="15" t="n">
        <x:f>'Crosswalk'!H74</x:f>
        <x:v>0</x:v>
      </x:c>
      <x:c r="R3711" s="15" t="n">
        <x:f>'Crosswalk'!I74</x:f>
        <x:v>0</x:v>
      </x:c>
      <x:c r="S3711" s="15" t="n">
        <x:f>'Crosswalk'!J74</x:f>
        <x:v>0</x:v>
      </x:c>
      <x:c r="T3711" s="15" t="n">
        <x:f>'Crosswalk'!K74</x:f>
        <x:v>0</x:v>
      </x:c>
      <x:c r="U3711" s="15" t="n">
        <x:f>'Crosswalk'!L74</x:f>
        <x:v>0</x:v>
      </x:c>
      <x:c r="V3711" s="15" t="n">
        <x:f>'Crosswalk'!M74</x:f>
        <x:v>0</x:v>
      </x:c>
      <x:c r="W3711" s="15" t="n">
        <x:f>'Crosswalk'!N74</x:f>
        <x:v>0</x:v>
      </x:c>
      <x:c r="X3711" s="18" t="str">
        <x:v>LFS - Labour Force Survey</x:v>
      </x:c>
      <x:c r="Y3711" s="13" t="str"/>
      <x:c r="Z3711" s="18" t="str">
        <x:v>National 2021 section mix; national 2021 division composition. Observed national industry detail; used only for composition within 2024 ILO modelled margins.</x:v>
      </x:c>
      <x:c r="AA3711" s="13" t="str"/>
      <x:c r="AB3711" s="13" t="str">
        <x:v>https://rplumber.ilo.org/data/indicator?format=.csv.gz&amp;id=EMP_TEMP_SEX_EC2_NB_A</x:v>
      </x:c>
    </x:row>
    <x:row r="3712" ht="48" customHeight="1">
      <x:c r="A3712" s="2" t="str">
        <x:v>PAK</x:v>
      </x:c>
      <x:c r="B3712" s="2" t="str">
        <x:v>LMN</x:v>
      </x:c>
      <x:c r="C3712" s="2" t="str">
        <x:v>PAK</x:v>
      </x:c>
      <x:c r="D3712" s="2" t="n">
        <x:v>2021</x:v>
      </x:c>
      <x:c r="E3712" s="2" t="str">
        <x:v>EC2_ISIC4_N79</x:v>
      </x:c>
      <x:c r="F3712" s="17" t="str">
        <x:v>Economic activity (ISIC-Rev.4), 2 digit level: 79 - Travel agency, tour operator, reservation service and related activities</x:v>
      </x:c>
      <x:c r="G3712" s="19" t="n">
        <x:v>36.532</x:v>
      </x:c>
      <x:c r="H3712" s="20" t="n">
        <x:v>0.4428980419926754</x:v>
      </x:c>
      <x:c r="I3712" s="19" t="n">
        <x:f>SUM(G3710:G3715)</x:f>
        <x:v>509.73799999999994</x:v>
      </x:c>
      <x:c r="J3712" s="20" t="n">
        <x:f>G3712/I3712*H3712</x:f>
        <x:v>0.03174170116820096</x:v>
      </x:c>
      <x:c r="K3712" s="2" t="str">
        <x:v>ISIC4:79</x:v>
      </x:c>
      <x:c r="L3712" s="14" t="n">
        <x:f>'Crosswalk'!C75</x:f>
        <x:v>0</x:v>
      </x:c>
      <x:c r="M3712" s="14" t="n">
        <x:f>'Crosswalk'!D75</x:f>
        <x:v>0</x:v>
      </x:c>
      <x:c r="N3712" s="14" t="n">
        <x:f>'Crosswalk'!E75</x:f>
        <x:v>0</x:v>
      </x:c>
      <x:c r="O3712" s="14" t="n">
        <x:f>'Crosswalk'!F75</x:f>
        <x:v>1</x:v>
      </x:c>
      <x:c r="P3712" s="14" t="n">
        <x:f>'Crosswalk'!G75</x:f>
        <x:v>0</x:v>
      </x:c>
      <x:c r="Q3712" s="14" t="n">
        <x:f>'Crosswalk'!H75</x:f>
        <x:v>0</x:v>
      </x:c>
      <x:c r="R3712" s="14" t="n">
        <x:f>'Crosswalk'!I75</x:f>
        <x:v>0</x:v>
      </x:c>
      <x:c r="S3712" s="14" t="n">
        <x:f>'Crosswalk'!J75</x:f>
        <x:v>0</x:v>
      </x:c>
      <x:c r="T3712" s="14" t="n">
        <x:f>'Crosswalk'!K75</x:f>
        <x:v>0</x:v>
      </x:c>
      <x:c r="U3712" s="14" t="n">
        <x:f>'Crosswalk'!L75</x:f>
        <x:v>0</x:v>
      </x:c>
      <x:c r="V3712" s="14" t="n">
        <x:f>'Crosswalk'!M75</x:f>
        <x:v>0</x:v>
      </x:c>
      <x:c r="W3712" s="14" t="n">
        <x:f>'Crosswalk'!N75</x:f>
        <x:v>0</x:v>
      </x:c>
      <x:c r="X3712" s="17" t="str">
        <x:v>LFS - Labour Force Survey</x:v>
      </x:c>
      <x:c r="Y3712" s="2" t="str"/>
      <x:c r="Z3712" s="17" t="str">
        <x:v>National 2021 section mix; national 2021 division composition. Observed national industry detail; used only for composition within 2024 ILO modelled margins.</x:v>
      </x:c>
      <x:c r="AA3712" s="2" t="str"/>
      <x:c r="AB3712" s="2" t="str">
        <x:v>https://rplumber.ilo.org/data/indicator?format=.csv.gz&amp;id=EMP_TEMP_SEX_EC2_NB_A</x:v>
      </x:c>
    </x:row>
    <x:row r="3713" ht="48" customHeight="1">
      <x:c r="A3713" s="13" t="str">
        <x:v>PAK</x:v>
      </x:c>
      <x:c r="B3713" s="13" t="str">
        <x:v>LMN</x:v>
      </x:c>
      <x:c r="C3713" s="13" t="str">
        <x:v>PAK</x:v>
      </x:c>
      <x:c r="D3713" s="13" t="n">
        <x:v>2021</x:v>
      </x:c>
      <x:c r="E3713" s="13" t="str">
        <x:v>EC2_ISIC4_N80</x:v>
      </x:c>
      <x:c r="F3713" s="18" t="str">
        <x:v>Economic activity (ISIC-Rev.4), 2 digit level: 80 - Security and investigation activities</x:v>
      </x:c>
      <x:c r="G3713" s="21" t="n">
        <x:v>170.539</x:v>
      </x:c>
      <x:c r="H3713" s="22" t="n">
        <x:v>0.4428980419926754</x:v>
      </x:c>
      <x:c r="I3713" s="21" t="n">
        <x:f>SUM(G3710:G3715)</x:f>
        <x:v>509.73799999999994</x:v>
      </x:c>
      <x:c r="J3713" s="22" t="n">
        <x:f>G3713/I3713*H3713</x:f>
        <x:v>0.14817688534774506</x:v>
      </x:c>
      <x:c r="K3713" s="13" t="str">
        <x:v>ISIC4:80</x:v>
      </x:c>
      <x:c r="L3713" s="15" t="n">
        <x:f>'Crosswalk'!C76</x:f>
        <x:v>0</x:v>
      </x:c>
      <x:c r="M3713" s="15" t="n">
        <x:f>'Crosswalk'!D76</x:f>
        <x:v>0</x:v>
      </x:c>
      <x:c r="N3713" s="15" t="n">
        <x:f>'Crosswalk'!E76</x:f>
        <x:v>1</x:v>
      </x:c>
      <x:c r="O3713" s="15" t="n">
        <x:f>'Crosswalk'!F76</x:f>
        <x:v>0</x:v>
      </x:c>
      <x:c r="P3713" s="15" t="n">
        <x:f>'Crosswalk'!G76</x:f>
        <x:v>0</x:v>
      </x:c>
      <x:c r="Q3713" s="15" t="n">
        <x:f>'Crosswalk'!H76</x:f>
        <x:v>0</x:v>
      </x:c>
      <x:c r="R3713" s="15" t="n">
        <x:f>'Crosswalk'!I76</x:f>
        <x:v>0</x:v>
      </x:c>
      <x:c r="S3713" s="15" t="n">
        <x:f>'Crosswalk'!J76</x:f>
        <x:v>0</x:v>
      </x:c>
      <x:c r="T3713" s="15" t="n">
        <x:f>'Crosswalk'!K76</x:f>
        <x:v>0</x:v>
      </x:c>
      <x:c r="U3713" s="15" t="n">
        <x:f>'Crosswalk'!L76</x:f>
        <x:v>0</x:v>
      </x:c>
      <x:c r="V3713" s="15" t="n">
        <x:f>'Crosswalk'!M76</x:f>
        <x:v>0</x:v>
      </x:c>
      <x:c r="W3713" s="15" t="n">
        <x:f>'Crosswalk'!N76</x:f>
        <x:v>0</x:v>
      </x:c>
      <x:c r="X3713" s="18" t="str">
        <x:v>LFS - Labour Force Survey</x:v>
      </x:c>
      <x:c r="Y3713" s="13" t="str"/>
      <x:c r="Z3713" s="18" t="str">
        <x:v>National 2021 section mix; national 2021 division composition. Observed national industry detail; used only for composition within 2024 ILO modelled margins.</x:v>
      </x:c>
      <x:c r="AA3713" s="13" t="str"/>
      <x:c r="AB3713" s="13" t="str">
        <x:v>https://rplumber.ilo.org/data/indicator?format=.csv.gz&amp;id=EMP_TEMP_SEX_EC2_NB_A</x:v>
      </x:c>
    </x:row>
    <x:row r="3714" ht="48" customHeight="1">
      <x:c r="A3714" s="2" t="str">
        <x:v>PAK</x:v>
      </x:c>
      <x:c r="B3714" s="2" t="str">
        <x:v>LMN</x:v>
      </x:c>
      <x:c r="C3714" s="2" t="str">
        <x:v>PAK</x:v>
      </x:c>
      <x:c r="D3714" s="2" t="n">
        <x:v>2021</x:v>
      </x:c>
      <x:c r="E3714" s="2" t="str">
        <x:v>EC2_ISIC4_N81</x:v>
      </x:c>
      <x:c r="F3714" s="17" t="str">
        <x:v>Economic activity (ISIC-Rev.4), 2 digit level: 81 - Services to buildings and landscape activities</x:v>
      </x:c>
      <x:c r="G3714" s="19" t="n">
        <x:v>13.533</x:v>
      </x:c>
      <x:c r="H3714" s="20" t="n">
        <x:v>0.4428980419926754</x:v>
      </x:c>
      <x:c r="I3714" s="19" t="n">
        <x:f>SUM(G3710:G3715)</x:f>
        <x:v>509.73799999999994</x:v>
      </x:c>
      <x:c r="J3714" s="20" t="n">
        <x:f>G3714/I3714*H3714</x:f>
        <x:v>0.011758470434393506</x:v>
      </x:c>
      <x:c r="K3714" s="2" t="str">
        <x:v>ISIC4:81</x:v>
      </x:c>
      <x:c r="L3714" s="14" t="n">
        <x:f>'Crosswalk'!C77</x:f>
        <x:v>0</x:v>
      </x:c>
      <x:c r="M3714" s="14" t="n">
        <x:f>'Crosswalk'!D77</x:f>
        <x:v>0</x:v>
      </x:c>
      <x:c r="N3714" s="14" t="n">
        <x:f>'Crosswalk'!E77</x:f>
        <x:v>1</x:v>
      </x:c>
      <x:c r="O3714" s="14" t="n">
        <x:f>'Crosswalk'!F77</x:f>
        <x:v>0</x:v>
      </x:c>
      <x:c r="P3714" s="14" t="n">
        <x:f>'Crosswalk'!G77</x:f>
        <x:v>0</x:v>
      </x:c>
      <x:c r="Q3714" s="14" t="n">
        <x:f>'Crosswalk'!H77</x:f>
        <x:v>0</x:v>
      </x:c>
      <x:c r="R3714" s="14" t="n">
        <x:f>'Crosswalk'!I77</x:f>
        <x:v>0</x:v>
      </x:c>
      <x:c r="S3714" s="14" t="n">
        <x:f>'Crosswalk'!J77</x:f>
        <x:v>0</x:v>
      </x:c>
      <x:c r="T3714" s="14" t="n">
        <x:f>'Crosswalk'!K77</x:f>
        <x:v>0</x:v>
      </x:c>
      <x:c r="U3714" s="14" t="n">
        <x:f>'Crosswalk'!L77</x:f>
        <x:v>0</x:v>
      </x:c>
      <x:c r="V3714" s="14" t="n">
        <x:f>'Crosswalk'!M77</x:f>
        <x:v>0</x:v>
      </x:c>
      <x:c r="W3714" s="14" t="n">
        <x:f>'Crosswalk'!N77</x:f>
        <x:v>0</x:v>
      </x:c>
      <x:c r="X3714" s="17" t="str">
        <x:v>LFS - Labour Force Survey</x:v>
      </x:c>
      <x:c r="Y3714" s="2" t="str"/>
      <x:c r="Z3714" s="17" t="str">
        <x:v>National 2021 section mix; national 2021 division composition. Observed national industry detail; used only for composition within 2024 ILO modelled margins.</x:v>
      </x:c>
      <x:c r="AA3714" s="2" t="str"/>
      <x:c r="AB3714" s="2" t="str">
        <x:v>https://rplumber.ilo.org/data/indicator?format=.csv.gz&amp;id=EMP_TEMP_SEX_EC2_NB_A</x:v>
      </x:c>
    </x:row>
    <x:row r="3715" ht="48" customHeight="1">
      <x:c r="A3715" s="13" t="str">
        <x:v>PAK</x:v>
      </x:c>
      <x:c r="B3715" s="13" t="str">
        <x:v>LMN</x:v>
      </x:c>
      <x:c r="C3715" s="13" t="str">
        <x:v>PAK</x:v>
      </x:c>
      <x:c r="D3715" s="13" t="n">
        <x:v>2021</x:v>
      </x:c>
      <x:c r="E3715" s="13" t="str">
        <x:v>EC2_ISIC4_N82</x:v>
      </x:c>
      <x:c r="F3715" s="18" t="str">
        <x:v>Economic activity (ISIC-Rev.4), 2 digit level: 82 - Office administrative, office support and other business support activities</x:v>
      </x:c>
      <x:c r="G3715" s="21" t="n">
        <x:v>192.1</x:v>
      </x:c>
      <x:c r="H3715" s="22" t="n">
        <x:v>0.4428980419926754</x:v>
      </x:c>
      <x:c r="I3715" s="21" t="n">
        <x:f>SUM(G3710:G3715)</x:f>
        <x:v>509.73799999999994</x:v>
      </x:c>
      <x:c r="J3715" s="22" t="n">
        <x:f>G3715/I3715*H3715</x:f>
        <x:v>0.16691067541912308</x:v>
      </x:c>
      <x:c r="K3715" s="13" t="str">
        <x:v>ISIC4:82</x:v>
      </x:c>
      <x:c r="L3715" s="15" t="n">
        <x:f>'Crosswalk'!C78</x:f>
        <x:v>0</x:v>
      </x:c>
      <x:c r="M3715" s="15" t="n">
        <x:f>'Crosswalk'!D78</x:f>
        <x:v>0</x:v>
      </x:c>
      <x:c r="N3715" s="15" t="n">
        <x:f>'Crosswalk'!E78</x:f>
        <x:v>1</x:v>
      </x:c>
      <x:c r="O3715" s="15" t="n">
        <x:f>'Crosswalk'!F78</x:f>
        <x:v>0</x:v>
      </x:c>
      <x:c r="P3715" s="15" t="n">
        <x:f>'Crosswalk'!G78</x:f>
        <x:v>0</x:v>
      </x:c>
      <x:c r="Q3715" s="15" t="n">
        <x:f>'Crosswalk'!H78</x:f>
        <x:v>0</x:v>
      </x:c>
      <x:c r="R3715" s="15" t="n">
        <x:f>'Crosswalk'!I78</x:f>
        <x:v>0</x:v>
      </x:c>
      <x:c r="S3715" s="15" t="n">
        <x:f>'Crosswalk'!J78</x:f>
        <x:v>0</x:v>
      </x:c>
      <x:c r="T3715" s="15" t="n">
        <x:f>'Crosswalk'!K78</x:f>
        <x:v>0</x:v>
      </x:c>
      <x:c r="U3715" s="15" t="n">
        <x:f>'Crosswalk'!L78</x:f>
        <x:v>0</x:v>
      </x:c>
      <x:c r="V3715" s="15" t="n">
        <x:f>'Crosswalk'!M78</x:f>
        <x:v>0</x:v>
      </x:c>
      <x:c r="W3715" s="15" t="n">
        <x:f>'Crosswalk'!N78</x:f>
        <x:v>0</x:v>
      </x:c>
      <x:c r="X3715" s="18" t="str">
        <x:v>LFS - Labour Force Survey</x:v>
      </x:c>
      <x:c r="Y3715" s="13" t="str"/>
      <x:c r="Z3715" s="18" t="str">
        <x:v>National 2021 section mix; national 2021 division composition. Observed national industry detail; used only for composition within 2024 ILO modelled margins.</x:v>
      </x:c>
      <x:c r="AA3715" s="13" t="str"/>
      <x:c r="AB3715" s="13" t="str">
        <x:v>https://rplumber.ilo.org/data/indicator?format=.csv.gz&amp;id=EMP_TEMP_SEX_EC2_NB_A</x:v>
      </x:c>
    </x:row>
    <x:row r="3716" ht="48" customHeight="1">
      <x:c r="A3716" s="2" t="str">
        <x:v>PAK</x:v>
      </x:c>
      <x:c r="B3716" s="2" t="str">
        <x:v>O</x:v>
      </x:c>
      <x:c r="C3716" s="2" t="str">
        <x:v>PAK</x:v>
      </x:c>
      <x:c r="D3716" s="2" t="n">
        <x:v>2021</x:v>
      </x:c>
      <x:c r="E3716" s="2" t="str">
        <x:v>EC2_ISIC4_O84</x:v>
      </x:c>
      <x:c r="F3716" s="17" t="str">
        <x:v>Economic activity (ISIC-Rev.4), 2 digit level: 84 - Public administration and defence; compulsory social security</x:v>
      </x:c>
      <x:c r="G3716" s="19" t="n">
        <x:v>1849.836</x:v>
      </x:c>
      <x:c r="H3716" s="20" t="n">
        <x:v>1</x:v>
      </x:c>
      <x:c r="I3716" s="19" t="n">
        <x:f>SUM(G3716:G3716)</x:f>
        <x:v>1849.836</x:v>
      </x:c>
      <x:c r="J3716" s="20" t="n">
        <x:f>G3716/I3716*H3716</x:f>
        <x:v>1</x:v>
      </x:c>
      <x:c r="K3716" s="2" t="str">
        <x:v>ISIC4:84</x:v>
      </x:c>
      <x:c r="L3716" s="14" t="n">
        <x:f>'Crosswalk'!C79</x:f>
        <x:v>0</x:v>
      </x:c>
      <x:c r="M3716" s="14" t="n">
        <x:f>'Crosswalk'!D79</x:f>
        <x:v>0</x:v>
      </x:c>
      <x:c r="N3716" s="14" t="n">
        <x:f>'Crosswalk'!E79</x:f>
        <x:v>0</x:v>
      </x:c>
      <x:c r="O3716" s="14" t="n">
        <x:f>'Crosswalk'!F79</x:f>
        <x:v>0</x:v>
      </x:c>
      <x:c r="P3716" s="14" t="n">
        <x:f>'Crosswalk'!G79</x:f>
        <x:v>0</x:v>
      </x:c>
      <x:c r="Q3716" s="14" t="n">
        <x:f>'Crosswalk'!H79</x:f>
        <x:v>0</x:v>
      </x:c>
      <x:c r="R3716" s="14" t="n">
        <x:f>'Crosswalk'!I79</x:f>
        <x:v>0</x:v>
      </x:c>
      <x:c r="S3716" s="14" t="n">
        <x:f>'Crosswalk'!J79</x:f>
        <x:v>0</x:v>
      </x:c>
      <x:c r="T3716" s="14" t="n">
        <x:f>'Crosswalk'!K79</x:f>
        <x:v>0</x:v>
      </x:c>
      <x:c r="U3716" s="14" t="n">
        <x:f>'Crosswalk'!L79</x:f>
        <x:v>0</x:v>
      </x:c>
      <x:c r="V3716" s="14" t="n">
        <x:f>'Crosswalk'!M79</x:f>
        <x:v>0</x:v>
      </x:c>
      <x:c r="W3716" s="14" t="n">
        <x:f>'Crosswalk'!N79</x:f>
        <x:v>1</x:v>
      </x:c>
      <x:c r="X3716" s="17" t="str">
        <x:v>LFS - Labour Force Survey</x:v>
      </x:c>
      <x:c r="Y3716" s="2" t="str"/>
      <x:c r="Z3716" s="17" t="str">
        <x:v>National 2021 division composition. Observed national industry detail; used only for composition within 2024 ILO modelled margins.</x:v>
      </x:c>
      <x:c r="AA3716" s="2" t="str"/>
      <x:c r="AB3716" s="2" t="str">
        <x:v>https://rplumber.ilo.org/data/indicator?format=.csv.gz&amp;id=EMP_TEMP_SEX_EC2_NB_A</x:v>
      </x:c>
    </x:row>
    <x:row r="3717" ht="48" customHeight="1">
      <x:c r="A3717" s="13" t="str">
        <x:v>PAK</x:v>
      </x:c>
      <x:c r="B3717" s="13" t="str">
        <x:v>P</x:v>
      </x:c>
      <x:c r="C3717" s="13" t="str">
        <x:v>PAK</x:v>
      </x:c>
      <x:c r="D3717" s="13" t="n">
        <x:v>2021</x:v>
      </x:c>
      <x:c r="E3717" s="13" t="str">
        <x:v>EC2_ISIC4_P85</x:v>
      </x:c>
      <x:c r="F3717" s="18" t="str">
        <x:v>Economic activity (ISIC-Rev.4), 2 digit level: 85 - Education</x:v>
      </x:c>
      <x:c r="G3717" s="21" t="n">
        <x:v>2374.633</x:v>
      </x:c>
      <x:c r="H3717" s="22" t="n">
        <x:v>1</x:v>
      </x:c>
      <x:c r="I3717" s="21" t="n">
        <x:f>SUM(G3717:G3717)</x:f>
        <x:v>2374.633</x:v>
      </x:c>
      <x:c r="J3717" s="22" t="n">
        <x:f>G3717/I3717*H3717</x:f>
        <x:v>1</x:v>
      </x:c>
      <x:c r="K3717" s="13" t="str">
        <x:v>ISIC4:85</x:v>
      </x:c>
      <x:c r="L3717" s="15" t="n">
        <x:f>'Crosswalk'!C80</x:f>
        <x:v>0</x:v>
      </x:c>
      <x:c r="M3717" s="15" t="n">
        <x:f>'Crosswalk'!D80</x:f>
        <x:v>0</x:v>
      </x:c>
      <x:c r="N3717" s="15" t="n">
        <x:f>'Crosswalk'!E80</x:f>
        <x:v>0</x:v>
      </x:c>
      <x:c r="O3717" s="15" t="n">
        <x:f>'Crosswalk'!F80</x:f>
        <x:v>1</x:v>
      </x:c>
      <x:c r="P3717" s="15" t="n">
        <x:f>'Crosswalk'!G80</x:f>
        <x:v>0</x:v>
      </x:c>
      <x:c r="Q3717" s="15" t="n">
        <x:f>'Crosswalk'!H80</x:f>
        <x:v>0</x:v>
      </x:c>
      <x:c r="R3717" s="15" t="n">
        <x:f>'Crosswalk'!I80</x:f>
        <x:v>0</x:v>
      </x:c>
      <x:c r="S3717" s="15" t="n">
        <x:f>'Crosswalk'!J80</x:f>
        <x:v>0</x:v>
      </x:c>
      <x:c r="T3717" s="15" t="n">
        <x:f>'Crosswalk'!K80</x:f>
        <x:v>0</x:v>
      </x:c>
      <x:c r="U3717" s="15" t="n">
        <x:f>'Crosswalk'!L80</x:f>
        <x:v>0</x:v>
      </x:c>
      <x:c r="V3717" s="15" t="n">
        <x:f>'Crosswalk'!M80</x:f>
        <x:v>0</x:v>
      </x:c>
      <x:c r="W3717" s="15" t="n">
        <x:f>'Crosswalk'!N80</x:f>
        <x:v>0</x:v>
      </x:c>
      <x:c r="X3717" s="18" t="str">
        <x:v>LFS - Labour Force Survey</x:v>
      </x:c>
      <x:c r="Y3717" s="13" t="str"/>
      <x:c r="Z3717" s="18" t="str">
        <x:v>National 2021 division composition. Observed national industry detail; used only for composition within 2024 ILO modelled margins.</x:v>
      </x:c>
      <x:c r="AA3717" s="13" t="str"/>
      <x:c r="AB3717" s="13" t="str">
        <x:v>https://rplumber.ilo.org/data/indicator?format=.csv.gz&amp;id=EMP_TEMP_SEX_EC2_NB_A</x:v>
      </x:c>
    </x:row>
    <x:row r="3718" ht="48" customHeight="1">
      <x:c r="A3718" s="2" t="str">
        <x:v>PAK</x:v>
      </x:c>
      <x:c r="B3718" s="2" t="str">
        <x:v>Q</x:v>
      </x:c>
      <x:c r="C3718" s="2" t="str">
        <x:v>PAK</x:v>
      </x:c>
      <x:c r="D3718" s="2" t="n">
        <x:v>2021</x:v>
      </x:c>
      <x:c r="E3718" s="2" t="str">
        <x:v>EC2_ISIC4_Q86</x:v>
      </x:c>
      <x:c r="F3718" s="17" t="str">
        <x:v>Economic activity (ISIC-Rev.4), 2 digit level: 86 - Human health activities</x:v>
      </x:c>
      <x:c r="G3718" s="19" t="n">
        <x:v>790.09</x:v>
      </x:c>
      <x:c r="H3718" s="20" t="n">
        <x:v>1</x:v>
      </x:c>
      <x:c r="I3718" s="19" t="n">
        <x:f>SUM(G3718:G3720)</x:f>
        <x:v>847.9420000000001</x:v>
      </x:c>
      <x:c r="J3718" s="20" t="n">
        <x:f>G3718/I3718*H3718</x:f>
        <x:v>0.9317736354609159</x:v>
      </x:c>
      <x:c r="K3718" s="2" t="str">
        <x:v>ISIC4:86</x:v>
      </x:c>
      <x:c r="L3718" s="14" t="n">
        <x:f>'Crosswalk'!C81</x:f>
        <x:v>0</x:v>
      </x:c>
      <x:c r="M3718" s="14" t="n">
        <x:f>'Crosswalk'!D81</x:f>
        <x:v>0</x:v>
      </x:c>
      <x:c r="N3718" s="14" t="n">
        <x:f>'Crosswalk'!E81</x:f>
        <x:v>0</x:v>
      </x:c>
      <x:c r="O3718" s="14" t="n">
        <x:f>'Crosswalk'!F81</x:f>
        <x:v>0</x:v>
      </x:c>
      <x:c r="P3718" s="14" t="n">
        <x:f>'Crosswalk'!G81</x:f>
        <x:v>0</x:v>
      </x:c>
      <x:c r="Q3718" s="14" t="n">
        <x:f>'Crosswalk'!H81</x:f>
        <x:v>1</x:v>
      </x:c>
      <x:c r="R3718" s="14" t="n">
        <x:f>'Crosswalk'!I81</x:f>
        <x:v>0</x:v>
      </x:c>
      <x:c r="S3718" s="14" t="n">
        <x:f>'Crosswalk'!J81</x:f>
        <x:v>0</x:v>
      </x:c>
      <x:c r="T3718" s="14" t="n">
        <x:f>'Crosswalk'!K81</x:f>
        <x:v>0</x:v>
      </x:c>
      <x:c r="U3718" s="14" t="n">
        <x:f>'Crosswalk'!L81</x:f>
        <x:v>0</x:v>
      </x:c>
      <x:c r="V3718" s="14" t="n">
        <x:f>'Crosswalk'!M81</x:f>
        <x:v>0</x:v>
      </x:c>
      <x:c r="W3718" s="14" t="n">
        <x:f>'Crosswalk'!N81</x:f>
        <x:v>0</x:v>
      </x:c>
      <x:c r="X3718" s="17" t="str">
        <x:v>LFS - Labour Force Survey</x:v>
      </x:c>
      <x:c r="Y3718" s="2" t="str"/>
      <x:c r="Z3718" s="17" t="str">
        <x:v>National 2021 division composition. Observed national industry detail; used only for composition within 2024 ILO modelled margins.</x:v>
      </x:c>
      <x:c r="AA3718" s="2" t="str"/>
      <x:c r="AB3718" s="2" t="str">
        <x:v>https://rplumber.ilo.org/data/indicator?format=.csv.gz&amp;id=EMP_TEMP_SEX_EC2_NB_A</x:v>
      </x:c>
    </x:row>
    <x:row r="3719" ht="48" customHeight="1">
      <x:c r="A3719" s="13" t="str">
        <x:v>PAK</x:v>
      </x:c>
      <x:c r="B3719" s="13" t="str">
        <x:v>Q</x:v>
      </x:c>
      <x:c r="C3719" s="13" t="str">
        <x:v>PAK</x:v>
      </x:c>
      <x:c r="D3719" s="13" t="n">
        <x:v>2021</x:v>
      </x:c>
      <x:c r="E3719" s="13" t="str">
        <x:v>EC2_ISIC4_Q87</x:v>
      </x:c>
      <x:c r="F3719" s="18" t="str">
        <x:v>Economic activity (ISIC-Rev.4), 2 digit level: 87 - Residential care activities</x:v>
      </x:c>
      <x:c r="G3719" s="21" t="n">
        <x:v>14.33</x:v>
      </x:c>
      <x:c r="H3719" s="22" t="n">
        <x:v>1</x:v>
      </x:c>
      <x:c r="I3719" s="21" t="n">
        <x:f>SUM(G3718:G3720)</x:f>
        <x:v>847.9420000000001</x:v>
      </x:c>
      <x:c r="J3719" s="22" t="n">
        <x:f>G3719/I3719*H3719</x:f>
        <x:v>0.016899740784157406</x:v>
      </x:c>
      <x:c r="K3719" s="13" t="str">
        <x:v>ISIC4:87</x:v>
      </x:c>
      <x:c r="L3719" s="15" t="n">
        <x:f>'Crosswalk'!C82</x:f>
        <x:v>0</x:v>
      </x:c>
      <x:c r="M3719" s="15" t="n">
        <x:f>'Crosswalk'!D82</x:f>
        <x:v>0</x:v>
      </x:c>
      <x:c r="N3719" s="15" t="n">
        <x:f>'Crosswalk'!E82</x:f>
        <x:v>0</x:v>
      </x:c>
      <x:c r="O3719" s="15" t="n">
        <x:f>'Crosswalk'!F82</x:f>
        <x:v>0</x:v>
      </x:c>
      <x:c r="P3719" s="15" t="n">
        <x:f>'Crosswalk'!G82</x:f>
        <x:v>0</x:v>
      </x:c>
      <x:c r="Q3719" s="15" t="n">
        <x:f>'Crosswalk'!H82</x:f>
        <x:v>1</x:v>
      </x:c>
      <x:c r="R3719" s="15" t="n">
        <x:f>'Crosswalk'!I82</x:f>
        <x:v>0</x:v>
      </x:c>
      <x:c r="S3719" s="15" t="n">
        <x:f>'Crosswalk'!J82</x:f>
        <x:v>0</x:v>
      </x:c>
      <x:c r="T3719" s="15" t="n">
        <x:f>'Crosswalk'!K82</x:f>
        <x:v>0</x:v>
      </x:c>
      <x:c r="U3719" s="15" t="n">
        <x:f>'Crosswalk'!L82</x:f>
        <x:v>0</x:v>
      </x:c>
      <x:c r="V3719" s="15" t="n">
        <x:f>'Crosswalk'!M82</x:f>
        <x:v>0</x:v>
      </x:c>
      <x:c r="W3719" s="15" t="n">
        <x:f>'Crosswalk'!N82</x:f>
        <x:v>0</x:v>
      </x:c>
      <x:c r="X3719" s="18" t="str">
        <x:v>LFS - Labour Force Survey</x:v>
      </x:c>
      <x:c r="Y3719" s="13" t="str"/>
      <x:c r="Z3719" s="18" t="str">
        <x:v>National 2021 division composition. Observed national industry detail; used only for composition within 2024 ILO modelled margins.</x:v>
      </x:c>
      <x:c r="AA3719" s="13" t="str"/>
      <x:c r="AB3719" s="13" t="str">
        <x:v>https://rplumber.ilo.org/data/indicator?format=.csv.gz&amp;id=EMP_TEMP_SEX_EC2_NB_A</x:v>
      </x:c>
    </x:row>
    <x:row r="3720" ht="48" customHeight="1">
      <x:c r="A3720" s="2" t="str">
        <x:v>PAK</x:v>
      </x:c>
      <x:c r="B3720" s="2" t="str">
        <x:v>Q</x:v>
      </x:c>
      <x:c r="C3720" s="2" t="str">
        <x:v>PAK</x:v>
      </x:c>
      <x:c r="D3720" s="2" t="n">
        <x:v>2021</x:v>
      </x:c>
      <x:c r="E3720" s="2" t="str">
        <x:v>EC2_ISIC4_Q88</x:v>
      </x:c>
      <x:c r="F3720" s="17" t="str">
        <x:v>Economic activity (ISIC-Rev.4), 2 digit level: 88 - Social work activities without accommodation</x:v>
      </x:c>
      <x:c r="G3720" s="19" t="n">
        <x:v>43.522</x:v>
      </x:c>
      <x:c r="H3720" s="20" t="n">
        <x:v>1</x:v>
      </x:c>
      <x:c r="I3720" s="19" t="n">
        <x:f>SUM(G3718:G3720)</x:f>
        <x:v>847.9420000000001</x:v>
      </x:c>
      <x:c r="J3720" s="20" t="n">
        <x:f>G3720/I3720*H3720</x:f>
        <x:v>0.05132662375492662</x:v>
      </x:c>
      <x:c r="K3720" s="2" t="str">
        <x:v>ISIC4:88</x:v>
      </x:c>
      <x:c r="L3720" s="14" t="n">
        <x:f>'Crosswalk'!C83</x:f>
        <x:v>0</x:v>
      </x:c>
      <x:c r="M3720" s="14" t="n">
        <x:f>'Crosswalk'!D83</x:f>
        <x:v>0</x:v>
      </x:c>
      <x:c r="N3720" s="14" t="n">
        <x:f>'Crosswalk'!E83</x:f>
        <x:v>0</x:v>
      </x:c>
      <x:c r="O3720" s="14" t="n">
        <x:f>'Crosswalk'!F83</x:f>
        <x:v>0</x:v>
      </x:c>
      <x:c r="P3720" s="14" t="n">
        <x:f>'Crosswalk'!G83</x:f>
        <x:v>0</x:v>
      </x:c>
      <x:c r="Q3720" s="14" t="n">
        <x:f>'Crosswalk'!H83</x:f>
        <x:v>0</x:v>
      </x:c>
      <x:c r="R3720" s="14" t="n">
        <x:f>'Crosswalk'!I83</x:f>
        <x:v>0</x:v>
      </x:c>
      <x:c r="S3720" s="14" t="n">
        <x:f>'Crosswalk'!J83</x:f>
        <x:v>0</x:v>
      </x:c>
      <x:c r="T3720" s="14" t="n">
        <x:f>'Crosswalk'!K83</x:f>
        <x:v>0</x:v>
      </x:c>
      <x:c r="U3720" s="14" t="n">
        <x:f>'Crosswalk'!L83</x:f>
        <x:v>0</x:v>
      </x:c>
      <x:c r="V3720" s="14" t="n">
        <x:f>'Crosswalk'!M83</x:f>
        <x:v>0</x:v>
      </x:c>
      <x:c r="W3720" s="14" t="n">
        <x:f>'Crosswalk'!N83</x:f>
        <x:v>1</x:v>
      </x:c>
      <x:c r="X3720" s="17" t="str">
        <x:v>LFS - Labour Force Survey</x:v>
      </x:c>
      <x:c r="Y3720" s="2" t="str"/>
      <x:c r="Z3720" s="17" t="str">
        <x:v>National 2021 division composition. Observed national industry detail; used only for composition within 2024 ILO modelled margins.</x:v>
      </x:c>
      <x:c r="AA3720" s="2" t="str"/>
      <x:c r="AB3720" s="2" t="str">
        <x:v>https://rplumber.ilo.org/data/indicator?format=.csv.gz&amp;id=EMP_TEMP_SEX_EC2_NB_A</x:v>
      </x:c>
    </x:row>
    <x:row r="3721" ht="48" customHeight="1">
      <x:c r="A3721" s="13" t="str">
        <x:v>PAK</x:v>
      </x:c>
      <x:c r="B3721" s="13" t="str">
        <x:v>RSTU</x:v>
      </x:c>
      <x:c r="C3721" s="13" t="str">
        <x:v>PAK</x:v>
      </x:c>
      <x:c r="D3721" s="13" t="n">
        <x:v>2021</x:v>
      </x:c>
      <x:c r="E3721" s="13" t="str">
        <x:v>EC2_ISIC4_R90</x:v>
      </x:c>
      <x:c r="F3721" s="18" t="str">
        <x:v>Economic activity (ISIC-Rev.4), 2 digit level: 90 - Creative, arts and entertainment activities</x:v>
      </x:c>
      <x:c r="G3721" s="21" t="n">
        <x:v>51.442</x:v>
      </x:c>
      <x:c r="H3721" s="22" t="n">
        <x:v>1</x:v>
      </x:c>
      <x:c r="I3721" s="21" t="n">
        <x:f>SUM(G3721:G3728)</x:f>
        <x:v>2573.7580000000003</x:v>
      </x:c>
      <x:c r="J3721" s="22" t="n">
        <x:f>G3721/I3721*H3721</x:f>
        <x:v>0.019987116115811974</x:v>
      </x:c>
      <x:c r="K3721" s="13" t="str">
        <x:v>ISIC4:90</x:v>
      </x:c>
      <x:c r="L3721" s="15" t="n">
        <x:f>'Crosswalk'!C84</x:f>
        <x:v>0</x:v>
      </x:c>
      <x:c r="M3721" s="15" t="n">
        <x:f>'Crosswalk'!D84</x:f>
        <x:v>0</x:v>
      </x:c>
      <x:c r="N3721" s="15" t="n">
        <x:f>'Crosswalk'!E84</x:f>
        <x:v>0</x:v>
      </x:c>
      <x:c r="O3721" s="15" t="n">
        <x:f>'Crosswalk'!F84</x:f>
        <x:v>0</x:v>
      </x:c>
      <x:c r="P3721" s="15" t="n">
        <x:f>'Crosswalk'!G84</x:f>
        <x:v>0</x:v>
      </x:c>
      <x:c r="Q3721" s="15" t="n">
        <x:f>'Crosswalk'!H84</x:f>
        <x:v>0</x:v>
      </x:c>
      <x:c r="R3721" s="15" t="n">
        <x:f>'Crosswalk'!I84</x:f>
        <x:v>0</x:v>
      </x:c>
      <x:c r="S3721" s="15" t="n">
        <x:f>'Crosswalk'!J84</x:f>
        <x:v>0</x:v>
      </x:c>
      <x:c r="T3721" s="15" t="n">
        <x:f>'Crosswalk'!K84</x:f>
        <x:v>1</x:v>
      </x:c>
      <x:c r="U3721" s="15" t="n">
        <x:f>'Crosswalk'!L84</x:f>
        <x:v>0</x:v>
      </x:c>
      <x:c r="V3721" s="15" t="n">
        <x:f>'Crosswalk'!M84</x:f>
        <x:v>0</x:v>
      </x:c>
      <x:c r="W3721" s="15" t="n">
        <x:f>'Crosswalk'!N84</x:f>
        <x:v>0</x:v>
      </x:c>
      <x:c r="X3721" s="18" t="str">
        <x:v>LFS - Labour Force Survey</x:v>
      </x:c>
      <x:c r="Y3721" s="13" t="str"/>
      <x:c r="Z3721" s="18" t="str">
        <x:v>National 2021 division composition. Observed national industry detail; used only for composition within 2024 ILO modelled margins.</x:v>
      </x:c>
      <x:c r="AA3721" s="13" t="str"/>
      <x:c r="AB3721" s="13" t="str">
        <x:v>https://rplumber.ilo.org/data/indicator?format=.csv.gz&amp;id=EMP_TEMP_SEX_EC2_NB_A</x:v>
      </x:c>
    </x:row>
    <x:row r="3722" ht="48" customHeight="1">
      <x:c r="A3722" s="2" t="str">
        <x:v>PAK</x:v>
      </x:c>
      <x:c r="B3722" s="2" t="str">
        <x:v>RSTU</x:v>
      </x:c>
      <x:c r="C3722" s="2" t="str">
        <x:v>PAK</x:v>
      </x:c>
      <x:c r="D3722" s="2" t="n">
        <x:v>2021</x:v>
      </x:c>
      <x:c r="E3722" s="2" t="str">
        <x:v>EC2_ISIC4_R91</x:v>
      </x:c>
      <x:c r="F3722" s="17" t="str">
        <x:v>Economic activity (ISIC-Rev.4), 2 digit level: 91 - Libraries, archives, museums and other cultural activities</x:v>
      </x:c>
      <x:c r="G3722" s="19" t="n">
        <x:v>9.911</x:v>
      </x:c>
      <x:c r="H3722" s="20" t="n">
        <x:v>1</x:v>
      </x:c>
      <x:c r="I3722" s="19" t="n">
        <x:f>SUM(G3721:G3728)</x:f>
        <x:v>2573.7580000000003</x:v>
      </x:c>
      <x:c r="J3722" s="20" t="n">
        <x:f>G3722/I3722*H3722</x:f>
        <x:v>0.0038507893904555124</x:v>
      </x:c>
      <x:c r="K3722" s="2" t="str">
        <x:v>ISIC4:91</x:v>
      </x:c>
      <x:c r="L3722" s="14" t="n">
        <x:f>'Crosswalk'!C85</x:f>
        <x:v>0</x:v>
      </x:c>
      <x:c r="M3722" s="14" t="n">
        <x:f>'Crosswalk'!D85</x:f>
        <x:v>0</x:v>
      </x:c>
      <x:c r="N3722" s="14" t="n">
        <x:f>'Crosswalk'!E85</x:f>
        <x:v>0</x:v>
      </x:c>
      <x:c r="O3722" s="14" t="n">
        <x:f>'Crosswalk'!F85</x:f>
        <x:v>0</x:v>
      </x:c>
      <x:c r="P3722" s="14" t="n">
        <x:f>'Crosswalk'!G85</x:f>
        <x:v>0</x:v>
      </x:c>
      <x:c r="Q3722" s="14" t="n">
        <x:f>'Crosswalk'!H85</x:f>
        <x:v>0</x:v>
      </x:c>
      <x:c r="R3722" s="14" t="n">
        <x:f>'Crosswalk'!I85</x:f>
        <x:v>0</x:v>
      </x:c>
      <x:c r="S3722" s="14" t="n">
        <x:f>'Crosswalk'!J85</x:f>
        <x:v>0</x:v>
      </x:c>
      <x:c r="T3722" s="14" t="n">
        <x:f>'Crosswalk'!K85</x:f>
        <x:v>0</x:v>
      </x:c>
      <x:c r="U3722" s="14" t="n">
        <x:f>'Crosswalk'!L85</x:f>
        <x:v>0</x:v>
      </x:c>
      <x:c r="V3722" s="14" t="n">
        <x:f>'Crosswalk'!M85</x:f>
        <x:v>0</x:v>
      </x:c>
      <x:c r="W3722" s="14" t="n">
        <x:f>'Crosswalk'!N85</x:f>
        <x:v>1</x:v>
      </x:c>
      <x:c r="X3722" s="17" t="str">
        <x:v>LFS - Labour Force Survey</x:v>
      </x:c>
      <x:c r="Y3722" s="2" t="str"/>
      <x:c r="Z3722" s="17" t="str">
        <x:v>National 2021 division composition. Observed national industry detail; used only for composition within 2024 ILO modelled margins.</x:v>
      </x:c>
      <x:c r="AA3722" s="2" t="str"/>
      <x:c r="AB3722" s="2" t="str">
        <x:v>https://rplumber.ilo.org/data/indicator?format=.csv.gz&amp;id=EMP_TEMP_SEX_EC2_NB_A</x:v>
      </x:c>
    </x:row>
    <x:row r="3723" ht="48" customHeight="1">
      <x:c r="A3723" s="13" t="str">
        <x:v>PAK</x:v>
      </x:c>
      <x:c r="B3723" s="13" t="str">
        <x:v>RSTU</x:v>
      </x:c>
      <x:c r="C3723" s="13" t="str">
        <x:v>PAK</x:v>
      </x:c>
      <x:c r="D3723" s="13" t="n">
        <x:v>2021</x:v>
      </x:c>
      <x:c r="E3723" s="13" t="str">
        <x:v>EC2_ISIC4_R93</x:v>
      </x:c>
      <x:c r="F3723" s="18" t="str">
        <x:v>Economic activity (ISIC-Rev.4), 2 digit level: 93 - Sports activities and amusement and recreation activities</x:v>
      </x:c>
      <x:c r="G3723" s="21" t="n">
        <x:v>41.933</x:v>
      </x:c>
      <x:c r="H3723" s="22" t="n">
        <x:v>1</x:v>
      </x:c>
      <x:c r="I3723" s="21" t="n">
        <x:f>SUM(G3721:G3728)</x:f>
        <x:v>2573.7580000000003</x:v>
      </x:c>
      <x:c r="J3723" s="22" t="n">
        <x:f>G3723/I3723*H3723</x:f>
        <x:v>0.016292518566236605</x:v>
      </x:c>
      <x:c r="K3723" s="13" t="str">
        <x:v>ISIC4:93</x:v>
      </x:c>
      <x:c r="L3723" s="15" t="n">
        <x:f>'Crosswalk'!C87</x:f>
        <x:v>0</x:v>
      </x:c>
      <x:c r="M3723" s="15" t="n">
        <x:f>'Crosswalk'!D87</x:f>
        <x:v>0</x:v>
      </x:c>
      <x:c r="N3723" s="15" t="n">
        <x:f>'Crosswalk'!E87</x:f>
        <x:v>0</x:v>
      </x:c>
      <x:c r="O3723" s="15" t="n">
        <x:f>'Crosswalk'!F87</x:f>
        <x:v>1</x:v>
      </x:c>
      <x:c r="P3723" s="15" t="n">
        <x:f>'Crosswalk'!G87</x:f>
        <x:v>0</x:v>
      </x:c>
      <x:c r="Q3723" s="15" t="n">
        <x:f>'Crosswalk'!H87</x:f>
        <x:v>0</x:v>
      </x:c>
      <x:c r="R3723" s="15" t="n">
        <x:f>'Crosswalk'!I87</x:f>
        <x:v>0</x:v>
      </x:c>
      <x:c r="S3723" s="15" t="n">
        <x:f>'Crosswalk'!J87</x:f>
        <x:v>0</x:v>
      </x:c>
      <x:c r="T3723" s="15" t="n">
        <x:f>'Crosswalk'!K87</x:f>
        <x:v>0</x:v>
      </x:c>
      <x:c r="U3723" s="15" t="n">
        <x:f>'Crosswalk'!L87</x:f>
        <x:v>0</x:v>
      </x:c>
      <x:c r="V3723" s="15" t="n">
        <x:f>'Crosswalk'!M87</x:f>
        <x:v>0</x:v>
      </x:c>
      <x:c r="W3723" s="15" t="n">
        <x:f>'Crosswalk'!N87</x:f>
        <x:v>0</x:v>
      </x:c>
      <x:c r="X3723" s="18" t="str">
        <x:v>LFS - Labour Force Survey</x:v>
      </x:c>
      <x:c r="Y3723" s="13" t="str"/>
      <x:c r="Z3723" s="18" t="str">
        <x:v>National 2021 division composition. Observed national industry detail; used only for composition within 2024 ILO modelled margins.</x:v>
      </x:c>
      <x:c r="AA3723" s="13" t="str"/>
      <x:c r="AB3723" s="13" t="str">
        <x:v>https://rplumber.ilo.org/data/indicator?format=.csv.gz&amp;id=EMP_TEMP_SEX_EC2_NB_A</x:v>
      </x:c>
    </x:row>
    <x:row r="3724" ht="48" customHeight="1">
      <x:c r="A3724" s="2" t="str">
        <x:v>PAK</x:v>
      </x:c>
      <x:c r="B3724" s="2" t="str">
        <x:v>RSTU</x:v>
      </x:c>
      <x:c r="C3724" s="2" t="str">
        <x:v>PAK</x:v>
      </x:c>
      <x:c r="D3724" s="2" t="n">
        <x:v>2021</x:v>
      </x:c>
      <x:c r="E3724" s="2" t="str">
        <x:v>EC2_ISIC4_S94</x:v>
      </x:c>
      <x:c r="F3724" s="17" t="str">
        <x:v>Economic activity (ISIC-Rev.4), 2 digit level: 94 - Activities of membership organizations</x:v>
      </x:c>
      <x:c r="G3724" s="19" t="n">
        <x:v>448.439</x:v>
      </x:c>
      <x:c r="H3724" s="20" t="n">
        <x:v>1</x:v>
      </x:c>
      <x:c r="I3724" s="19" t="n">
        <x:f>SUM(G3721:G3728)</x:f>
        <x:v>2573.7580000000003</x:v>
      </x:c>
      <x:c r="J3724" s="20" t="n">
        <x:f>G3724/I3724*H3724</x:f>
        <x:v>0.17423510679714255</x:v>
      </x:c>
      <x:c r="K3724" s="2" t="str">
        <x:v>ISIC4:94</x:v>
      </x:c>
      <x:c r="L3724" s="14" t="n">
        <x:f>'Crosswalk'!C88</x:f>
        <x:v>0</x:v>
      </x:c>
      <x:c r="M3724" s="14" t="n">
        <x:f>'Crosswalk'!D88</x:f>
        <x:v>0</x:v>
      </x:c>
      <x:c r="N3724" s="14" t="n">
        <x:f>'Crosswalk'!E88</x:f>
        <x:v>0</x:v>
      </x:c>
      <x:c r="O3724" s="14" t="n">
        <x:f>'Crosswalk'!F88</x:f>
        <x:v>0</x:v>
      </x:c>
      <x:c r="P3724" s="14" t="n">
        <x:f>'Crosswalk'!G88</x:f>
        <x:v>0</x:v>
      </x:c>
      <x:c r="Q3724" s="14" t="n">
        <x:f>'Crosswalk'!H88</x:f>
        <x:v>0</x:v>
      </x:c>
      <x:c r="R3724" s="14" t="n">
        <x:f>'Crosswalk'!I88</x:f>
        <x:v>0</x:v>
      </x:c>
      <x:c r="S3724" s="14" t="n">
        <x:f>'Crosswalk'!J88</x:f>
        <x:v>0</x:v>
      </x:c>
      <x:c r="T3724" s="14" t="n">
        <x:f>'Crosswalk'!K88</x:f>
        <x:v>0</x:v>
      </x:c>
      <x:c r="U3724" s="14" t="n">
        <x:f>'Crosswalk'!L88</x:f>
        <x:v>0</x:v>
      </x:c>
      <x:c r="V3724" s="14" t="n">
        <x:f>'Crosswalk'!M88</x:f>
        <x:v>0</x:v>
      </x:c>
      <x:c r="W3724" s="14" t="n">
        <x:f>'Crosswalk'!N88</x:f>
        <x:v>1</x:v>
      </x:c>
      <x:c r="X3724" s="17" t="str">
        <x:v>LFS - Labour Force Survey</x:v>
      </x:c>
      <x:c r="Y3724" s="2" t="str"/>
      <x:c r="Z3724" s="17" t="str">
        <x:v>National 2021 division composition. Observed national industry detail; used only for composition within 2024 ILO modelled margins.</x:v>
      </x:c>
      <x:c r="AA3724" s="2" t="str"/>
      <x:c r="AB3724" s="2" t="str">
        <x:v>https://rplumber.ilo.org/data/indicator?format=.csv.gz&amp;id=EMP_TEMP_SEX_EC2_NB_A</x:v>
      </x:c>
    </x:row>
    <x:row r="3725" ht="48" customHeight="1">
      <x:c r="A3725" s="13" t="str">
        <x:v>PAK</x:v>
      </x:c>
      <x:c r="B3725" s="13" t="str">
        <x:v>RSTU</x:v>
      </x:c>
      <x:c r="C3725" s="13" t="str">
        <x:v>PAK</x:v>
      </x:c>
      <x:c r="D3725" s="13" t="n">
        <x:v>2021</x:v>
      </x:c>
      <x:c r="E3725" s="13" t="str">
        <x:v>EC2_ISIC4_S95</x:v>
      </x:c>
      <x:c r="F3725" s="18" t="str">
        <x:v>Economic activity (ISIC-Rev.4), 2 digit level: 95 - Repair of computers and personal and household goods</x:v>
      </x:c>
      <x:c r="G3725" s="21" t="n">
        <x:v>511.293</x:v>
      </x:c>
      <x:c r="H3725" s="22" t="n">
        <x:v>1</x:v>
      </x:c>
      <x:c r="I3725" s="21" t="n">
        <x:f>SUM(G3721:G3728)</x:f>
        <x:v>2573.7580000000003</x:v>
      </x:c>
      <x:c r="J3725" s="22" t="n">
        <x:f>G3725/I3725*H3725</x:f>
        <x:v>0.19865620621674607</x:v>
      </x:c>
      <x:c r="K3725" s="13" t="str">
        <x:v>ISIC4:95</x:v>
      </x:c>
      <x:c r="L3725" s="15" t="n">
        <x:f>'Crosswalk'!C89</x:f>
        <x:v>0</x:v>
      </x:c>
      <x:c r="M3725" s="15" t="n">
        <x:f>'Crosswalk'!D89</x:f>
        <x:v>0</x:v>
      </x:c>
      <x:c r="N3725" s="15" t="n">
        <x:f>'Crosswalk'!E89</x:f>
        <x:v>0</x:v>
      </x:c>
      <x:c r="O3725" s="15" t="n">
        <x:f>'Crosswalk'!F89</x:f>
        <x:v>0.7</x:v>
      </x:c>
      <x:c r="P3725" s="15" t="n">
        <x:f>'Crosswalk'!G89</x:f>
        <x:v>0</x:v>
      </x:c>
      <x:c r="Q3725" s="15" t="n">
        <x:f>'Crosswalk'!H89</x:f>
        <x:v>0</x:v>
      </x:c>
      <x:c r="R3725" s="15" t="n">
        <x:f>'Crosswalk'!I89</x:f>
        <x:v>0</x:v>
      </x:c>
      <x:c r="S3725" s="15" t="n">
        <x:f>'Crosswalk'!J89</x:f>
        <x:v>0.3</x:v>
      </x:c>
      <x:c r="T3725" s="15" t="n">
        <x:f>'Crosswalk'!K89</x:f>
        <x:v>0</x:v>
      </x:c>
      <x:c r="U3725" s="15" t="n">
        <x:f>'Crosswalk'!L89</x:f>
        <x:v>0</x:v>
      </x:c>
      <x:c r="V3725" s="15" t="n">
        <x:f>'Crosswalk'!M89</x:f>
        <x:v>0</x:v>
      </x:c>
      <x:c r="W3725" s="15" t="n">
        <x:f>'Crosswalk'!N89</x:f>
        <x:v>0</x:v>
      </x:c>
      <x:c r="X3725" s="18" t="str">
        <x:v>LFS - Labour Force Survey</x:v>
      </x:c>
      <x:c r="Y3725" s="13" t="str"/>
      <x:c r="Z3725" s="18" t="str">
        <x:v>National 2021 division composition. Observed national industry detail; used only for composition within 2024 ILO modelled margins.</x:v>
      </x:c>
      <x:c r="AA3725" s="13" t="str"/>
      <x:c r="AB3725" s="13" t="str">
        <x:v>https://rplumber.ilo.org/data/indicator?format=.csv.gz&amp;id=EMP_TEMP_SEX_EC2_NB_A</x:v>
      </x:c>
    </x:row>
    <x:row r="3726" ht="48" customHeight="1">
      <x:c r="A3726" s="2" t="str">
        <x:v>PAK</x:v>
      </x:c>
      <x:c r="B3726" s="2" t="str">
        <x:v>RSTU</x:v>
      </x:c>
      <x:c r="C3726" s="2" t="str">
        <x:v>PAK</x:v>
      </x:c>
      <x:c r="D3726" s="2" t="n">
        <x:v>2021</x:v>
      </x:c>
      <x:c r="E3726" s="2" t="str">
        <x:v>EC2_ISIC4_S96</x:v>
      </x:c>
      <x:c r="F3726" s="17" t="str">
        <x:v>Economic activity (ISIC-Rev.4), 2 digit level: 96 - Other personal service activities</x:v>
      </x:c>
      <x:c r="G3726" s="19" t="n">
        <x:v>561.017</x:v>
      </x:c>
      <x:c r="H3726" s="20" t="n">
        <x:v>1</x:v>
      </x:c>
      <x:c r="I3726" s="19" t="n">
        <x:f>SUM(G3721:G3728)</x:f>
        <x:v>2573.7580000000003</x:v>
      </x:c>
      <x:c r="J3726" s="20" t="n">
        <x:f>G3726/I3726*H3726</x:f>
        <x:v>0.21797581590810014</x:v>
      </x:c>
      <x:c r="K3726" s="2" t="str">
        <x:v>ISIC4:96</x:v>
      </x:c>
      <x:c r="L3726" s="14" t="n">
        <x:f>'Crosswalk'!C90</x:f>
        <x:v>0</x:v>
      </x:c>
      <x:c r="M3726" s="14" t="n">
        <x:f>'Crosswalk'!D90</x:f>
        <x:v>0</x:v>
      </x:c>
      <x:c r="N3726" s="14" t="n">
        <x:f>'Crosswalk'!E90</x:f>
        <x:v>0</x:v>
      </x:c>
      <x:c r="O3726" s="14" t="n">
        <x:f>'Crosswalk'!F90</x:f>
        <x:v>1</x:v>
      </x:c>
      <x:c r="P3726" s="14" t="n">
        <x:f>'Crosswalk'!G90</x:f>
        <x:v>0</x:v>
      </x:c>
      <x:c r="Q3726" s="14" t="n">
        <x:f>'Crosswalk'!H90</x:f>
        <x:v>0</x:v>
      </x:c>
      <x:c r="R3726" s="14" t="n">
        <x:f>'Crosswalk'!I90</x:f>
        <x:v>0</x:v>
      </x:c>
      <x:c r="S3726" s="14" t="n">
        <x:f>'Crosswalk'!J90</x:f>
        <x:v>0</x:v>
      </x:c>
      <x:c r="T3726" s="14" t="n">
        <x:f>'Crosswalk'!K90</x:f>
        <x:v>0</x:v>
      </x:c>
      <x:c r="U3726" s="14" t="n">
        <x:f>'Crosswalk'!L90</x:f>
        <x:v>0</x:v>
      </x:c>
      <x:c r="V3726" s="14" t="n">
        <x:f>'Crosswalk'!M90</x:f>
        <x:v>0</x:v>
      </x:c>
      <x:c r="W3726" s="14" t="n">
        <x:f>'Crosswalk'!N90</x:f>
        <x:v>0</x:v>
      </x:c>
      <x:c r="X3726" s="17" t="str">
        <x:v>LFS - Labour Force Survey</x:v>
      </x:c>
      <x:c r="Y3726" s="2" t="str"/>
      <x:c r="Z3726" s="17" t="str">
        <x:v>National 2021 division composition. Observed national industry detail; used only for composition within 2024 ILO modelled margins.</x:v>
      </x:c>
      <x:c r="AA3726" s="2" t="str"/>
      <x:c r="AB3726" s="2" t="str">
        <x:v>https://rplumber.ilo.org/data/indicator?format=.csv.gz&amp;id=EMP_TEMP_SEX_EC2_NB_A</x:v>
      </x:c>
    </x:row>
    <x:row r="3727" ht="48" customHeight="1">
      <x:c r="A3727" s="13" t="str">
        <x:v>PAK</x:v>
      </x:c>
      <x:c r="B3727" s="13" t="str">
        <x:v>RSTU</x:v>
      </x:c>
      <x:c r="C3727" s="13" t="str">
        <x:v>PAK</x:v>
      </x:c>
      <x:c r="D3727" s="13" t="n">
        <x:v>2021</x:v>
      </x:c>
      <x:c r="E3727" s="13" t="str">
        <x:v>EC2_ISIC4_T97</x:v>
      </x:c>
      <x:c r="F3727" s="18" t="str">
        <x:v>Economic activity (ISIC-Rev.4), 2 digit level: 97 - Activities of households as employers of domestic personnel</x:v>
      </x:c>
      <x:c r="G3727" s="21" t="n">
        <x:v>862.258</x:v>
      </x:c>
      <x:c r="H3727" s="22" t="n">
        <x:v>1</x:v>
      </x:c>
      <x:c r="I3727" s="21" t="n">
        <x:f>SUM(G3721:G3728)</x:f>
        <x:v>2573.7580000000003</x:v>
      </x:c>
      <x:c r="J3727" s="22" t="n">
        <x:f>G3727/I3727*H3727</x:f>
        <x:v>0.3350190655065472</x:v>
      </x:c>
      <x:c r="K3727" s="13" t="str">
        <x:v>ISIC4:97</x:v>
      </x:c>
      <x:c r="L3727" s="15" t="n">
        <x:f>'Crosswalk'!C91</x:f>
        <x:v>0</x:v>
      </x:c>
      <x:c r="M3727" s="15" t="n">
        <x:f>'Crosswalk'!D91</x:f>
        <x:v>0</x:v>
      </x:c>
      <x:c r="N3727" s="15" t="n">
        <x:f>'Crosswalk'!E91</x:f>
        <x:v>0</x:v>
      </x:c>
      <x:c r="O3727" s="15" t="n">
        <x:f>'Crosswalk'!F91</x:f>
        <x:v>0</x:v>
      </x:c>
      <x:c r="P3727" s="15" t="n">
        <x:f>'Crosswalk'!G91</x:f>
        <x:v>0</x:v>
      </x:c>
      <x:c r="Q3727" s="15" t="n">
        <x:f>'Crosswalk'!H91</x:f>
        <x:v>0</x:v>
      </x:c>
      <x:c r="R3727" s="15" t="n">
        <x:f>'Crosswalk'!I91</x:f>
        <x:v>0</x:v>
      </x:c>
      <x:c r="S3727" s="15" t="n">
        <x:f>'Crosswalk'!J91</x:f>
        <x:v>0</x:v>
      </x:c>
      <x:c r="T3727" s="15" t="n">
        <x:f>'Crosswalk'!K91</x:f>
        <x:v>0</x:v>
      </x:c>
      <x:c r="U3727" s="15" t="n">
        <x:f>'Crosswalk'!L91</x:f>
        <x:v>0</x:v>
      </x:c>
      <x:c r="V3727" s="15" t="n">
        <x:f>'Crosswalk'!M91</x:f>
        <x:v>0</x:v>
      </x:c>
      <x:c r="W3727" s="15" t="n">
        <x:f>'Crosswalk'!N91</x:f>
        <x:v>1</x:v>
      </x:c>
      <x:c r="X3727" s="18" t="str">
        <x:v>LFS - Labour Force Survey</x:v>
      </x:c>
      <x:c r="Y3727" s="13" t="str"/>
      <x:c r="Z3727" s="18" t="str">
        <x:v>National 2021 division composition. Observed national industry detail; used only for composition within 2024 ILO modelled margins.</x:v>
      </x:c>
      <x:c r="AA3727" s="13" t="str"/>
      <x:c r="AB3727" s="13" t="str">
        <x:v>https://rplumber.ilo.org/data/indicator?format=.csv.gz&amp;id=EMP_TEMP_SEX_EC2_NB_A</x:v>
      </x:c>
    </x:row>
    <x:row r="3728" ht="48" customHeight="1">
      <x:c r="A3728" s="2" t="str">
        <x:v>PAK</x:v>
      </x:c>
      <x:c r="B3728" s="2" t="str">
        <x:v>RSTU</x:v>
      </x:c>
      <x:c r="C3728" s="2" t="str">
        <x:v>PAK</x:v>
      </x:c>
      <x:c r="D3728" s="2" t="n">
        <x:v>2021</x:v>
      </x:c>
      <x:c r="E3728" s="2" t="str">
        <x:v>EC2_ISIC4_T98</x:v>
      </x:c>
      <x:c r="F3728" s="17" t="str">
        <x:v>Economic activity (ISIC-Rev.4), 2 digit level: 98 - Undifferentiated goods- and services-producing activities of private households for own use</x:v>
      </x:c>
      <x:c r="G3728" s="19" t="n">
        <x:v>87.465</x:v>
      </x:c>
      <x:c r="H3728" s="20" t="n">
        <x:v>1</x:v>
      </x:c>
      <x:c r="I3728" s="19" t="n">
        <x:f>SUM(G3721:G3728)</x:f>
        <x:v>2573.7580000000003</x:v>
      </x:c>
      <x:c r="J3728" s="20" t="n">
        <x:f>G3728/I3728*H3728</x:f>
        <x:v>0.03398338149895989</x:v>
      </x:c>
      <x:c r="K3728" s="2" t="str">
        <x:v>ISIC4:98</x:v>
      </x:c>
      <x:c r="L3728" s="14" t="n">
        <x:f>'Crosswalk'!C92</x:f>
        <x:v>0</x:v>
      </x:c>
      <x:c r="M3728" s="14" t="n">
        <x:f>'Crosswalk'!D92</x:f>
        <x:v>0</x:v>
      </x:c>
      <x:c r="N3728" s="14" t="n">
        <x:f>'Crosswalk'!E92</x:f>
        <x:v>0</x:v>
      </x:c>
      <x:c r="O3728" s="14" t="n">
        <x:f>'Crosswalk'!F92</x:f>
        <x:v>0</x:v>
      </x:c>
      <x:c r="P3728" s="14" t="n">
        <x:f>'Crosswalk'!G92</x:f>
        <x:v>0</x:v>
      </x:c>
      <x:c r="Q3728" s="14" t="n">
        <x:f>'Crosswalk'!H92</x:f>
        <x:v>0</x:v>
      </x:c>
      <x:c r="R3728" s="14" t="n">
        <x:f>'Crosswalk'!I92</x:f>
        <x:v>0</x:v>
      </x:c>
      <x:c r="S3728" s="14" t="n">
        <x:f>'Crosswalk'!J92</x:f>
        <x:v>0</x:v>
      </x:c>
      <x:c r="T3728" s="14" t="n">
        <x:f>'Crosswalk'!K92</x:f>
        <x:v>0</x:v>
      </x:c>
      <x:c r="U3728" s="14" t="n">
        <x:f>'Crosswalk'!L92</x:f>
        <x:v>0</x:v>
      </x:c>
      <x:c r="V3728" s="14" t="n">
        <x:f>'Crosswalk'!M92</x:f>
        <x:v>0</x:v>
      </x:c>
      <x:c r="W3728" s="14" t="n">
        <x:f>'Crosswalk'!N92</x:f>
        <x:v>1</x:v>
      </x:c>
      <x:c r="X3728" s="17" t="str">
        <x:v>LFS - Labour Force Survey</x:v>
      </x:c>
      <x:c r="Y3728" s="2" t="str"/>
      <x:c r="Z3728" s="17" t="str">
        <x:v>National 2021 division composition. Observed national industry detail; used only for composition within 2024 ILO modelled margins.</x:v>
      </x:c>
      <x:c r="AA3728" s="2" t="str"/>
      <x:c r="AB3728" s="2" t="str">
        <x:v>https://rplumber.ilo.org/data/indicator?format=.csv.gz&amp;id=EMP_TEMP_SEX_EC2_NB_A</x:v>
      </x:c>
    </x:row>
    <x:row r="3729" ht="48" customHeight="1">
      <x:c r="A3729" s="13" t="str">
        <x:v>NZL</x:v>
      </x:c>
      <x:c r="B3729" s="13" t="str">
        <x:v>A</x:v>
      </x:c>
      <x:c r="C3729" s="13" t="str">
        <x:v>AUS</x:v>
      </x:c>
      <x:c r="D3729" s="13" t="n">
        <x:v>2024</x:v>
      </x:c>
      <x:c r="E3729" s="13" t="str">
        <x:v>EC2_ISIC4_A01</x:v>
      </x:c>
      <x:c r="F3729" s="18" t="str">
        <x:v>Economic activity (ISIC-Rev.4), 2 digit level: 01 - Crop and animal production, hunting and related service activities</x:v>
      </x:c>
      <x:c r="G3729" s="21" t="n">
        <x:v>302.547</x:v>
      </x:c>
      <x:c r="H3729" s="22" t="n">
        <x:v>1</x:v>
      </x:c>
      <x:c r="I3729" s="21" t="n">
        <x:f>SUM(G3729:G3731)</x:f>
        <x:v>320.92900000000003</x:v>
      </x:c>
      <x:c r="J3729" s="22" t="n">
        <x:f>G3729/I3729*H3729</x:f>
        <x:v>0.9427225336445133</x:v>
      </x:c>
      <x:c r="K3729" s="13" t="str">
        <x:v>ISIC4:01</x:v>
      </x:c>
      <x:c r="L3729" s="15" t="n">
        <x:f>'Crosswalk'!C6</x:f>
        <x:v>0</x:v>
      </x:c>
      <x:c r="M3729" s="15" t="n">
        <x:f>'Crosswalk'!D6</x:f>
        <x:v>0</x:v>
      </x:c>
      <x:c r="N3729" s="15" t="n">
        <x:f>'Crosswalk'!E6</x:f>
        <x:v>0</x:v>
      </x:c>
      <x:c r="O3729" s="15" t="n">
        <x:f>'Crosswalk'!F6</x:f>
        <x:v>0</x:v>
      </x:c>
      <x:c r="P3729" s="15" t="n">
        <x:f>'Crosswalk'!G6</x:f>
        <x:v>1</x:v>
      </x:c>
      <x:c r="Q3729" s="15" t="n">
        <x:f>'Crosswalk'!H6</x:f>
        <x:v>0</x:v>
      </x:c>
      <x:c r="R3729" s="15" t="n">
        <x:f>'Crosswalk'!I6</x:f>
        <x:v>0</x:v>
      </x:c>
      <x:c r="S3729" s="15" t="n">
        <x:f>'Crosswalk'!J6</x:f>
        <x:v>0</x:v>
      </x:c>
      <x:c r="T3729" s="15" t="n">
        <x:f>'Crosswalk'!K6</x:f>
        <x:v>0</x:v>
      </x:c>
      <x:c r="U3729" s="15" t="n">
        <x:f>'Crosswalk'!L6</x:f>
        <x:v>0</x:v>
      </x:c>
      <x:c r="V3729" s="15" t="n">
        <x:f>'Crosswalk'!M6</x:f>
        <x:v>0</x:v>
      </x:c>
      <x:c r="W3729" s="15" t="n">
        <x:f>'Crosswalk'!N6</x:f>
        <x:v>0</x:v>
      </x:c>
      <x:c r="X3729" s="18" t="str">
        <x:v>LFS - Labour Force Survey</x:v>
      </x:c>
      <x:c r="Y3729" s="13" t="str"/>
      <x:c r="Z3729" s="18" t="str">
        <x:v>Peer composition: AUS. Observed national industry detail; used only for composition within 2024 ILO modelled margins.</x:v>
      </x:c>
      <x:c r="AA3729" s="13" t="str"/>
      <x:c r="AB3729" s="13" t="str">
        <x:v>https://rplumber.ilo.org/data/indicator?format=.csv.gz&amp;id=EMP_TEMP_SEX_EC2_NB_A</x:v>
      </x:c>
    </x:row>
    <x:row r="3730" ht="48" customHeight="1">
      <x:c r="A3730" s="2" t="str">
        <x:v>NZL</x:v>
      </x:c>
      <x:c r="B3730" s="2" t="str">
        <x:v>A</x:v>
      </x:c>
      <x:c r="C3730" s="2" t="str">
        <x:v>AUS</x:v>
      </x:c>
      <x:c r="D3730" s="2" t="n">
        <x:v>2024</x:v>
      </x:c>
      <x:c r="E3730" s="2" t="str">
        <x:v>EC2_ISIC4_A02</x:v>
      </x:c>
      <x:c r="F3730" s="17" t="str">
        <x:v>Economic activity (ISIC-Rev.4), 2 digit level: 02 - Forestry and logging</x:v>
      </x:c>
      <x:c r="G3730" s="19" t="n">
        <x:v>9.252</x:v>
      </x:c>
      <x:c r="H3730" s="20" t="n">
        <x:v>1</x:v>
      </x:c>
      <x:c r="I3730" s="19" t="n">
        <x:f>SUM(G3729:G3731)</x:f>
        <x:v>320.92900000000003</x:v>
      </x:c>
      <x:c r="J3730" s="20" t="n">
        <x:f>G3730/I3730*H3730</x:f>
        <x:v>0.02882880637150273</x:v>
      </x:c>
      <x:c r="K3730" s="2" t="str">
        <x:v>ISIC4:02</x:v>
      </x:c>
      <x:c r="L3730" s="14" t="n">
        <x:f>'Crosswalk'!C7</x:f>
        <x:v>0</x:v>
      </x:c>
      <x:c r="M3730" s="14" t="n">
        <x:f>'Crosswalk'!D7</x:f>
        <x:v>1</x:v>
      </x:c>
      <x:c r="N3730" s="14" t="n">
        <x:f>'Crosswalk'!E7</x:f>
        <x:v>0</x:v>
      </x:c>
      <x:c r="O3730" s="14" t="n">
        <x:f>'Crosswalk'!F7</x:f>
        <x:v>0</x:v>
      </x:c>
      <x:c r="P3730" s="14" t="n">
        <x:f>'Crosswalk'!G7</x:f>
        <x:v>0</x:v>
      </x:c>
      <x:c r="Q3730" s="14" t="n">
        <x:f>'Crosswalk'!H7</x:f>
        <x:v>0</x:v>
      </x:c>
      <x:c r="R3730" s="14" t="n">
        <x:f>'Crosswalk'!I7</x:f>
        <x:v>0</x:v>
      </x:c>
      <x:c r="S3730" s="14" t="n">
        <x:f>'Crosswalk'!J7</x:f>
        <x:v>0</x:v>
      </x:c>
      <x:c r="T3730" s="14" t="n">
        <x:f>'Crosswalk'!K7</x:f>
        <x:v>0</x:v>
      </x:c>
      <x:c r="U3730" s="14" t="n">
        <x:f>'Crosswalk'!L7</x:f>
        <x:v>0</x:v>
      </x:c>
      <x:c r="V3730" s="14" t="n">
        <x:f>'Crosswalk'!M7</x:f>
        <x:v>0</x:v>
      </x:c>
      <x:c r="W3730" s="14" t="n">
        <x:f>'Crosswalk'!N7</x:f>
        <x:v>0</x:v>
      </x:c>
      <x:c r="X3730" s="17" t="str">
        <x:v>LFS - Labour Force Survey</x:v>
      </x:c>
      <x:c r="Y3730" s="2" t="str"/>
      <x:c r="Z3730" s="17" t="str">
        <x:v>Peer composition: AUS. Observed national industry detail; used only for composition within 2024 ILO modelled margins.</x:v>
      </x:c>
      <x:c r="AA3730" s="2" t="str"/>
      <x:c r="AB3730" s="2" t="str">
        <x:v>https://rplumber.ilo.org/data/indicator?format=.csv.gz&amp;id=EMP_TEMP_SEX_EC2_NB_A</x:v>
      </x:c>
    </x:row>
    <x:row r="3731" ht="48" customHeight="1">
      <x:c r="A3731" s="13" t="str">
        <x:v>NZL</x:v>
      </x:c>
      <x:c r="B3731" s="13" t="str">
        <x:v>A</x:v>
      </x:c>
      <x:c r="C3731" s="13" t="str">
        <x:v>AUS</x:v>
      </x:c>
      <x:c r="D3731" s="13" t="n">
        <x:v>2024</x:v>
      </x:c>
      <x:c r="E3731" s="13" t="str">
        <x:v>EC2_ISIC4_A03</x:v>
      </x:c>
      <x:c r="F3731" s="18" t="str">
        <x:v>Economic activity (ISIC-Rev.4), 2 digit level: 03 - Fishing and aquaculture</x:v>
      </x:c>
      <x:c r="G3731" s="21" t="n">
        <x:v>9.13</x:v>
      </x:c>
      <x:c r="H3731" s="22" t="n">
        <x:v>1</x:v>
      </x:c>
      <x:c r="I3731" s="21" t="n">
        <x:f>SUM(G3729:G3731)</x:f>
        <x:v>320.92900000000003</x:v>
      </x:c>
      <x:c r="J3731" s="22" t="n">
        <x:f>G3731/I3731*H3731</x:f>
        <x:v>0.028448659983983996</x:v>
      </x:c>
      <x:c r="K3731" s="13" t="str">
        <x:v>ISIC4:03</x:v>
      </x:c>
      <x:c r="L3731" s="15" t="n">
        <x:f>'Crosswalk'!C8</x:f>
        <x:v>0</x:v>
      </x:c>
      <x:c r="M3731" s="15" t="n">
        <x:f>'Crosswalk'!D8</x:f>
        <x:v>0</x:v>
      </x:c>
      <x:c r="N3731" s="15" t="n">
        <x:f>'Crosswalk'!E8</x:f>
        <x:v>0</x:v>
      </x:c>
      <x:c r="O3731" s="15" t="n">
        <x:f>'Crosswalk'!F8</x:f>
        <x:v>0</x:v>
      </x:c>
      <x:c r="P3731" s="15" t="n">
        <x:f>'Crosswalk'!G8</x:f>
        <x:v>1</x:v>
      </x:c>
      <x:c r="Q3731" s="15" t="n">
        <x:f>'Crosswalk'!H8</x:f>
        <x:v>0</x:v>
      </x:c>
      <x:c r="R3731" s="15" t="n">
        <x:f>'Crosswalk'!I8</x:f>
        <x:v>0</x:v>
      </x:c>
      <x:c r="S3731" s="15" t="n">
        <x:f>'Crosswalk'!J8</x:f>
        <x:v>0</x:v>
      </x:c>
      <x:c r="T3731" s="15" t="n">
        <x:f>'Crosswalk'!K8</x:f>
        <x:v>0</x:v>
      </x:c>
      <x:c r="U3731" s="15" t="n">
        <x:f>'Crosswalk'!L8</x:f>
        <x:v>0</x:v>
      </x:c>
      <x:c r="V3731" s="15" t="n">
        <x:f>'Crosswalk'!M8</x:f>
        <x:v>0</x:v>
      </x:c>
      <x:c r="W3731" s="15" t="n">
        <x:f>'Crosswalk'!N8</x:f>
        <x:v>0</x:v>
      </x:c>
      <x:c r="X3731" s="18" t="str">
        <x:v>LFS - Labour Force Survey</x:v>
      </x:c>
      <x:c r="Y3731" s="13" t="str"/>
      <x:c r="Z3731" s="18" t="str">
        <x:v>Peer composition: AUS. Observed national industry detail; used only for composition within 2024 ILO modelled margins.</x:v>
      </x:c>
      <x:c r="AA3731" s="13" t="str"/>
      <x:c r="AB3731" s="13" t="str">
        <x:v>https://rplumber.ilo.org/data/indicator?format=.csv.gz&amp;id=EMP_TEMP_SEX_EC2_NB_A</x:v>
      </x:c>
    </x:row>
    <x:row r="3732" ht="48" customHeight="1">
      <x:c r="A3732" s="2" t="str">
        <x:v>NZL</x:v>
      </x:c>
      <x:c r="B3732" s="2" t="str">
        <x:v>B</x:v>
      </x:c>
      <x:c r="C3732" s="2" t="str">
        <x:v>AUS</x:v>
      </x:c>
      <x:c r="D3732" s="2" t="n">
        <x:v>2024</x:v>
      </x:c>
      <x:c r="E3732" s="2" t="str">
        <x:v>EC2_ISIC4_B05</x:v>
      </x:c>
      <x:c r="F3732" s="17" t="str">
        <x:v>Economic activity (ISIC-Rev.4), 2 digit level: 05 - Mining of coal and lignite</x:v>
      </x:c>
      <x:c r="G3732" s="19" t="n">
        <x:v>46.2</x:v>
      </x:c>
      <x:c r="H3732" s="20" t="n">
        <x:v>1</x:v>
      </x:c>
      <x:c r="I3732" s="19" t="n">
        <x:f>SUM(G3732:G3736)</x:f>
        <x:v>295.078</x:v>
      </x:c>
      <x:c r="J3732" s="20" t="n">
        <x:f>G3732/I3732*H3732</x:f>
        <x:v>0.15656877164681884</x:v>
      </x:c>
      <x:c r="K3732" s="2" t="str">
        <x:v>ISIC4:05</x:v>
      </x:c>
      <x:c r="L3732" s="14" t="n">
        <x:f>'Crosswalk'!C9</x:f>
        <x:v>1</x:v>
      </x:c>
      <x:c r="M3732" s="14" t="n">
        <x:f>'Crosswalk'!D9</x:f>
        <x:v>0</x:v>
      </x:c>
      <x:c r="N3732" s="14" t="n">
        <x:f>'Crosswalk'!E9</x:f>
        <x:v>0</x:v>
      </x:c>
      <x:c r="O3732" s="14" t="n">
        <x:f>'Crosswalk'!F9</x:f>
        <x:v>0</x:v>
      </x:c>
      <x:c r="P3732" s="14" t="n">
        <x:f>'Crosswalk'!G9</x:f>
        <x:v>0</x:v>
      </x:c>
      <x:c r="Q3732" s="14" t="n">
        <x:f>'Crosswalk'!H9</x:f>
        <x:v>0</x:v>
      </x:c>
      <x:c r="R3732" s="14" t="n">
        <x:f>'Crosswalk'!I9</x:f>
        <x:v>0</x:v>
      </x:c>
      <x:c r="S3732" s="14" t="n">
        <x:f>'Crosswalk'!J9</x:f>
        <x:v>0</x:v>
      </x:c>
      <x:c r="T3732" s="14" t="n">
        <x:f>'Crosswalk'!K9</x:f>
        <x:v>0</x:v>
      </x:c>
      <x:c r="U3732" s="14" t="n">
        <x:f>'Crosswalk'!L9</x:f>
        <x:v>0</x:v>
      </x:c>
      <x:c r="V3732" s="14" t="n">
        <x:f>'Crosswalk'!M9</x:f>
        <x:v>0</x:v>
      </x:c>
      <x:c r="W3732" s="14" t="n">
        <x:f>'Crosswalk'!N9</x:f>
        <x:v>0</x:v>
      </x:c>
      <x:c r="X3732" s="17" t="str">
        <x:v>LFS - Labour Force Survey</x:v>
      </x:c>
      <x:c r="Y3732" s="2" t="str"/>
      <x:c r="Z3732" s="17" t="str">
        <x:v>Peer composition: AUS. Observed national industry detail; used only for composition within 2024 ILO modelled margins.</x:v>
      </x:c>
      <x:c r="AA3732" s="2" t="str"/>
      <x:c r="AB3732" s="2" t="str">
        <x:v>https://rplumber.ilo.org/data/indicator?format=.csv.gz&amp;id=EMP_TEMP_SEX_EC2_NB_A</x:v>
      </x:c>
    </x:row>
    <x:row r="3733" ht="48" customHeight="1">
      <x:c r="A3733" s="13" t="str">
        <x:v>NZL</x:v>
      </x:c>
      <x:c r="B3733" s="13" t="str">
        <x:v>B</x:v>
      </x:c>
      <x:c r="C3733" s="13" t="str">
        <x:v>AUS</x:v>
      </x:c>
      <x:c r="D3733" s="13" t="n">
        <x:v>2024</x:v>
      </x:c>
      <x:c r="E3733" s="13" t="str">
        <x:v>EC2_ISIC4_B06</x:v>
      </x:c>
      <x:c r="F3733" s="18" t="str">
        <x:v>Economic activity (ISIC-Rev.4), 2 digit level: 06 - Extraction of crude petroleum and natural gas</x:v>
      </x:c>
      <x:c r="G3733" s="21" t="n">
        <x:v>19.938</x:v>
      </x:c>
      <x:c r="H3733" s="22" t="n">
        <x:v>1</x:v>
      </x:c>
      <x:c r="I3733" s="21" t="n">
        <x:f>SUM(G3732:G3736)</x:f>
        <x:v>295.078</x:v>
      </x:c>
      <x:c r="J3733" s="22" t="n">
        <x:f>G3733/I3733*H3733</x:f>
        <x:v>0.06756857508862064</x:v>
      </x:c>
      <x:c r="K3733" s="13" t="str">
        <x:v>ISIC4:06</x:v>
      </x:c>
      <x:c r="L3733" s="15" t="n">
        <x:f>'Crosswalk'!C10</x:f>
        <x:v>1</x:v>
      </x:c>
      <x:c r="M3733" s="15" t="n">
        <x:f>'Crosswalk'!D10</x:f>
        <x:v>0</x:v>
      </x:c>
      <x:c r="N3733" s="15" t="n">
        <x:f>'Crosswalk'!E10</x:f>
        <x:v>0</x:v>
      </x:c>
      <x:c r="O3733" s="15" t="n">
        <x:f>'Crosswalk'!F10</x:f>
        <x:v>0</x:v>
      </x:c>
      <x:c r="P3733" s="15" t="n">
        <x:f>'Crosswalk'!G10</x:f>
        <x:v>0</x:v>
      </x:c>
      <x:c r="Q3733" s="15" t="n">
        <x:f>'Crosswalk'!H10</x:f>
        <x:v>0</x:v>
      </x:c>
      <x:c r="R3733" s="15" t="n">
        <x:f>'Crosswalk'!I10</x:f>
        <x:v>0</x:v>
      </x:c>
      <x:c r="S3733" s="15" t="n">
        <x:f>'Crosswalk'!J10</x:f>
        <x:v>0</x:v>
      </x:c>
      <x:c r="T3733" s="15" t="n">
        <x:f>'Crosswalk'!K10</x:f>
        <x:v>0</x:v>
      </x:c>
      <x:c r="U3733" s="15" t="n">
        <x:f>'Crosswalk'!L10</x:f>
        <x:v>0</x:v>
      </x:c>
      <x:c r="V3733" s="15" t="n">
        <x:f>'Crosswalk'!M10</x:f>
        <x:v>0</x:v>
      </x:c>
      <x:c r="W3733" s="15" t="n">
        <x:f>'Crosswalk'!N10</x:f>
        <x:v>0</x:v>
      </x:c>
      <x:c r="X3733" s="18" t="str">
        <x:v>LFS - Labour Force Survey</x:v>
      </x:c>
      <x:c r="Y3733" s="13" t="str"/>
      <x:c r="Z3733" s="18" t="str">
        <x:v>Peer composition: AUS. Observed national industry detail; used only for composition within 2024 ILO modelled margins.</x:v>
      </x:c>
      <x:c r="AA3733" s="13" t="str"/>
      <x:c r="AB3733" s="13" t="str">
        <x:v>https://rplumber.ilo.org/data/indicator?format=.csv.gz&amp;id=EMP_TEMP_SEX_EC2_NB_A</x:v>
      </x:c>
    </x:row>
    <x:row r="3734" ht="48" customHeight="1">
      <x:c r="A3734" s="2" t="str">
        <x:v>NZL</x:v>
      </x:c>
      <x:c r="B3734" s="2" t="str">
        <x:v>B</x:v>
      </x:c>
      <x:c r="C3734" s="2" t="str">
        <x:v>AUS</x:v>
      </x:c>
      <x:c r="D3734" s="2" t="n">
        <x:v>2024</x:v>
      </x:c>
      <x:c r="E3734" s="2" t="str">
        <x:v>EC2_ISIC4_B07</x:v>
      </x:c>
      <x:c r="F3734" s="17" t="str">
        <x:v>Economic activity (ISIC-Rev.4), 2 digit level: 07 - Mining of metal ores</x:v>
      </x:c>
      <x:c r="G3734" s="19" t="n">
        <x:v>126.544</x:v>
      </x:c>
      <x:c r="H3734" s="20" t="n">
        <x:v>1</x:v>
      </x:c>
      <x:c r="I3734" s="19" t="n">
        <x:f>SUM(G3732:G3736)</x:f>
        <x:v>295.078</x:v>
      </x:c>
      <x:c r="J3734" s="20" t="n">
        <x:f>G3734/I3734*H3734</x:f>
        <x:v>0.42884932119642943</x:v>
      </x:c>
      <x:c r="K3734" s="2" t="str">
        <x:v>ISIC4:07</x:v>
      </x:c>
      <x:c r="L3734" s="14" t="n">
        <x:f>'Crosswalk'!C11</x:f>
        <x:v>0</x:v>
      </x:c>
      <x:c r="M3734" s="14" t="n">
        <x:f>'Crosswalk'!D11</x:f>
        <x:v>1</x:v>
      </x:c>
      <x:c r="N3734" s="14" t="n">
        <x:f>'Crosswalk'!E11</x:f>
        <x:v>0</x:v>
      </x:c>
      <x:c r="O3734" s="14" t="n">
        <x:f>'Crosswalk'!F11</x:f>
        <x:v>0</x:v>
      </x:c>
      <x:c r="P3734" s="14" t="n">
        <x:f>'Crosswalk'!G11</x:f>
        <x:v>0</x:v>
      </x:c>
      <x:c r="Q3734" s="14" t="n">
        <x:f>'Crosswalk'!H11</x:f>
        <x:v>0</x:v>
      </x:c>
      <x:c r="R3734" s="14" t="n">
        <x:f>'Crosswalk'!I11</x:f>
        <x:v>0</x:v>
      </x:c>
      <x:c r="S3734" s="14" t="n">
        <x:f>'Crosswalk'!J11</x:f>
        <x:v>0</x:v>
      </x:c>
      <x:c r="T3734" s="14" t="n">
        <x:f>'Crosswalk'!K11</x:f>
        <x:v>0</x:v>
      </x:c>
      <x:c r="U3734" s="14" t="n">
        <x:f>'Crosswalk'!L11</x:f>
        <x:v>0</x:v>
      </x:c>
      <x:c r="V3734" s="14" t="n">
        <x:f>'Crosswalk'!M11</x:f>
        <x:v>0</x:v>
      </x:c>
      <x:c r="W3734" s="14" t="n">
        <x:f>'Crosswalk'!N11</x:f>
        <x:v>0</x:v>
      </x:c>
      <x:c r="X3734" s="17" t="str">
        <x:v>LFS - Labour Force Survey</x:v>
      </x:c>
      <x:c r="Y3734" s="2" t="str"/>
      <x:c r="Z3734" s="17" t="str">
        <x:v>Peer composition: AUS. Observed national industry detail; used only for composition within 2024 ILO modelled margins.</x:v>
      </x:c>
      <x:c r="AA3734" s="2" t="str"/>
      <x:c r="AB3734" s="2" t="str">
        <x:v>https://rplumber.ilo.org/data/indicator?format=.csv.gz&amp;id=EMP_TEMP_SEX_EC2_NB_A</x:v>
      </x:c>
    </x:row>
    <x:row r="3735" ht="48" customHeight="1">
      <x:c r="A3735" s="13" t="str">
        <x:v>NZL</x:v>
      </x:c>
      <x:c r="B3735" s="13" t="str">
        <x:v>B</x:v>
      </x:c>
      <x:c r="C3735" s="13" t="str">
        <x:v>AUS</x:v>
      </x:c>
      <x:c r="D3735" s="13" t="n">
        <x:v>2024</x:v>
      </x:c>
      <x:c r="E3735" s="13" t="str">
        <x:v>EC2_ISIC4_B08</x:v>
      </x:c>
      <x:c r="F3735" s="18" t="str">
        <x:v>Economic activity (ISIC-Rev.4), 2 digit level: 08 - Other mining and quarrying</x:v>
      </x:c>
      <x:c r="G3735" s="21" t="n">
        <x:v>18.248</x:v>
      </x:c>
      <x:c r="H3735" s="22" t="n">
        <x:v>1</x:v>
      </x:c>
      <x:c r="I3735" s="21" t="n">
        <x:f>SUM(G3732:G3736)</x:f>
        <x:v>295.078</x:v>
      </x:c>
      <x:c r="J3735" s="22" t="n">
        <x:f>G3735/I3735*H3735</x:f>
        <x:v>0.06184127586604221</x:v>
      </x:c>
      <x:c r="K3735" s="13" t="str">
        <x:v>ISIC4:08</x:v>
      </x:c>
      <x:c r="L3735" s="15" t="n">
        <x:f>'Crosswalk'!C12</x:f>
        <x:v>0</x:v>
      </x:c>
      <x:c r="M3735" s="15" t="n">
        <x:f>'Crosswalk'!D12</x:f>
        <x:v>1</x:v>
      </x:c>
      <x:c r="N3735" s="15" t="n">
        <x:f>'Crosswalk'!E12</x:f>
        <x:v>0</x:v>
      </x:c>
      <x:c r="O3735" s="15" t="n">
        <x:f>'Crosswalk'!F12</x:f>
        <x:v>0</x:v>
      </x:c>
      <x:c r="P3735" s="15" t="n">
        <x:f>'Crosswalk'!G12</x:f>
        <x:v>0</x:v>
      </x:c>
      <x:c r="Q3735" s="15" t="n">
        <x:f>'Crosswalk'!H12</x:f>
        <x:v>0</x:v>
      </x:c>
      <x:c r="R3735" s="15" t="n">
        <x:f>'Crosswalk'!I12</x:f>
        <x:v>0</x:v>
      </x:c>
      <x:c r="S3735" s="15" t="n">
        <x:f>'Crosswalk'!J12</x:f>
        <x:v>0</x:v>
      </x:c>
      <x:c r="T3735" s="15" t="n">
        <x:f>'Crosswalk'!K12</x:f>
        <x:v>0</x:v>
      </x:c>
      <x:c r="U3735" s="15" t="n">
        <x:f>'Crosswalk'!L12</x:f>
        <x:v>0</x:v>
      </x:c>
      <x:c r="V3735" s="15" t="n">
        <x:f>'Crosswalk'!M12</x:f>
        <x:v>0</x:v>
      </x:c>
      <x:c r="W3735" s="15" t="n">
        <x:f>'Crosswalk'!N12</x:f>
        <x:v>0</x:v>
      </x:c>
      <x:c r="X3735" s="18" t="str">
        <x:v>LFS - Labour Force Survey</x:v>
      </x:c>
      <x:c r="Y3735" s="13" t="str"/>
      <x:c r="Z3735" s="18" t="str">
        <x:v>Peer composition: AUS. Observed national industry detail; used only for composition within 2024 ILO modelled margins.</x:v>
      </x:c>
      <x:c r="AA3735" s="13" t="str"/>
      <x:c r="AB3735" s="13" t="str">
        <x:v>https://rplumber.ilo.org/data/indicator?format=.csv.gz&amp;id=EMP_TEMP_SEX_EC2_NB_A</x:v>
      </x:c>
    </x:row>
    <x:row r="3736" ht="48" customHeight="1">
      <x:c r="A3736" s="2" t="str">
        <x:v>NZL</x:v>
      </x:c>
      <x:c r="B3736" s="2" t="str">
        <x:v>B</x:v>
      </x:c>
      <x:c r="C3736" s="2" t="str">
        <x:v>AUS</x:v>
      </x:c>
      <x:c r="D3736" s="2" t="n">
        <x:v>2024</x:v>
      </x:c>
      <x:c r="E3736" s="2" t="str">
        <x:v>EC2_ISIC4_B09</x:v>
      </x:c>
      <x:c r="F3736" s="17" t="str">
        <x:v>Economic activity (ISIC-Rev.4), 2 digit level: 09 - Mining support service activities</x:v>
      </x:c>
      <x:c r="G3736" s="19" t="n">
        <x:v>84.148</x:v>
      </x:c>
      <x:c r="H3736" s="20" t="n">
        <x:v>1</x:v>
      </x:c>
      <x:c r="I3736" s="19" t="n">
        <x:f>SUM(G3732:G3736)</x:f>
        <x:v>295.078</x:v>
      </x:c>
      <x:c r="J3736" s="20" t="n">
        <x:f>G3736/I3736*H3736</x:f>
        <x:v>0.28517205620208896</x:v>
      </x:c>
      <x:c r="K3736" s="2" t="str">
        <x:v>ISIC4:09</x:v>
      </x:c>
      <x:c r="L3736" s="14" t="n">
        <x:f>'Crosswalk'!C13</x:f>
        <x:v>0.8</x:v>
      </x:c>
      <x:c r="M3736" s="14" t="n">
        <x:f>'Crosswalk'!D13</x:f>
        <x:v>0.2</x:v>
      </x:c>
      <x:c r="N3736" s="14" t="n">
        <x:f>'Crosswalk'!E13</x:f>
        <x:v>0</x:v>
      </x:c>
      <x:c r="O3736" s="14" t="n">
        <x:f>'Crosswalk'!F13</x:f>
        <x:v>0</x:v>
      </x:c>
      <x:c r="P3736" s="14" t="n">
        <x:f>'Crosswalk'!G13</x:f>
        <x:v>0</x:v>
      </x:c>
      <x:c r="Q3736" s="14" t="n">
        <x:f>'Crosswalk'!H13</x:f>
        <x:v>0</x:v>
      </x:c>
      <x:c r="R3736" s="14" t="n">
        <x:f>'Crosswalk'!I13</x:f>
        <x:v>0</x:v>
      </x:c>
      <x:c r="S3736" s="14" t="n">
        <x:f>'Crosswalk'!J13</x:f>
        <x:v>0</x:v>
      </x:c>
      <x:c r="T3736" s="14" t="n">
        <x:f>'Crosswalk'!K13</x:f>
        <x:v>0</x:v>
      </x:c>
      <x:c r="U3736" s="14" t="n">
        <x:f>'Crosswalk'!L13</x:f>
        <x:v>0</x:v>
      </x:c>
      <x:c r="V3736" s="14" t="n">
        <x:f>'Crosswalk'!M13</x:f>
        <x:v>0</x:v>
      </x:c>
      <x:c r="W3736" s="14" t="n">
        <x:f>'Crosswalk'!N13</x:f>
        <x:v>0</x:v>
      </x:c>
      <x:c r="X3736" s="17" t="str">
        <x:v>LFS - Labour Force Survey</x:v>
      </x:c>
      <x:c r="Y3736" s="2" t="str"/>
      <x:c r="Z3736" s="17" t="str">
        <x:v>Peer composition: AUS. Observed national industry detail; used only for composition within 2024 ILO modelled margins.</x:v>
      </x:c>
      <x:c r="AA3736" s="2" t="str"/>
      <x:c r="AB3736" s="2" t="str">
        <x:v>https://rplumber.ilo.org/data/indicator?format=.csv.gz&amp;id=EMP_TEMP_SEX_EC2_NB_A</x:v>
      </x:c>
    </x:row>
    <x:row r="3737" ht="48" customHeight="1">
      <x:c r="A3737" s="13" t="str">
        <x:v>NZL</x:v>
      </x:c>
      <x:c r="B3737" s="13" t="str">
        <x:v>C</x:v>
      </x:c>
      <x:c r="C3737" s="13" t="str">
        <x:v>AUS</x:v>
      </x:c>
      <x:c r="D3737" s="13" t="n">
        <x:v>2024</x:v>
      </x:c>
      <x:c r="E3737" s="13" t="str">
        <x:v>EC2_ISIC4_C10</x:v>
      </x:c>
      <x:c r="F3737" s="18" t="str">
        <x:v>Economic activity (ISIC-Rev.4), 2 digit level: 10 - Manufacture of food products</x:v>
      </x:c>
      <x:c r="G3737" s="21" t="n">
        <x:v>199.243</x:v>
      </x:c>
      <x:c r="H3737" s="22" t="n">
        <x:v>1</x:v>
      </x:c>
      <x:c r="I3737" s="21" t="n">
        <x:f>SUM(G3737:G3760)</x:f>
        <x:v>959.0690000000001</x:v>
      </x:c>
      <x:c r="J3737" s="22" t="n">
        <x:f>G3737/I3737*H3737</x:f>
        <x:v>0.20774626226058812</x:v>
      </x:c>
      <x:c r="K3737" s="13" t="str">
        <x:v>ISIC4:10</x:v>
      </x:c>
      <x:c r="L3737" s="15" t="n">
        <x:f>'Crosswalk'!C14</x:f>
        <x:v>0</x:v>
      </x:c>
      <x:c r="M3737" s="15" t="n">
        <x:f>'Crosswalk'!D14</x:f>
        <x:v>0</x:v>
      </x:c>
      <x:c r="N3737" s="15" t="n">
        <x:f>'Crosswalk'!E14</x:f>
        <x:v>0</x:v>
      </x:c>
      <x:c r="O3737" s="15" t="n">
        <x:f>'Crosswalk'!F14</x:f>
        <x:v>0</x:v>
      </x:c>
      <x:c r="P3737" s="15" t="n">
        <x:f>'Crosswalk'!G14</x:f>
        <x:v>1</x:v>
      </x:c>
      <x:c r="Q3737" s="15" t="n">
        <x:f>'Crosswalk'!H14</x:f>
        <x:v>0</x:v>
      </x:c>
      <x:c r="R3737" s="15" t="n">
        <x:f>'Crosswalk'!I14</x:f>
        <x:v>0</x:v>
      </x:c>
      <x:c r="S3737" s="15" t="n">
        <x:f>'Crosswalk'!J14</x:f>
        <x:v>0</x:v>
      </x:c>
      <x:c r="T3737" s="15" t="n">
        <x:f>'Crosswalk'!K14</x:f>
        <x:v>0</x:v>
      </x:c>
      <x:c r="U3737" s="15" t="n">
        <x:f>'Crosswalk'!L14</x:f>
        <x:v>0</x:v>
      </x:c>
      <x:c r="V3737" s="15" t="n">
        <x:f>'Crosswalk'!M14</x:f>
        <x:v>0</x:v>
      </x:c>
      <x:c r="W3737" s="15" t="n">
        <x:f>'Crosswalk'!N14</x:f>
        <x:v>0</x:v>
      </x:c>
      <x:c r="X3737" s="18" t="str">
        <x:v>LFS - Labour Force Survey</x:v>
      </x:c>
      <x:c r="Y3737" s="13" t="str"/>
      <x:c r="Z3737" s="18" t="str">
        <x:v>Peer composition: AUS. Observed national industry detail; used only for composition within 2024 ILO modelled margins.</x:v>
      </x:c>
      <x:c r="AA3737" s="13" t="str"/>
      <x:c r="AB3737" s="13" t="str">
        <x:v>https://rplumber.ilo.org/data/indicator?format=.csv.gz&amp;id=EMP_TEMP_SEX_EC2_NB_A</x:v>
      </x:c>
    </x:row>
    <x:row r="3738" ht="48" customHeight="1">
      <x:c r="A3738" s="2" t="str">
        <x:v>NZL</x:v>
      </x:c>
      <x:c r="B3738" s="2" t="str">
        <x:v>C</x:v>
      </x:c>
      <x:c r="C3738" s="2" t="str">
        <x:v>AUS</x:v>
      </x:c>
      <x:c r="D3738" s="2" t="n">
        <x:v>2024</x:v>
      </x:c>
      <x:c r="E3738" s="2" t="str">
        <x:v>EC2_ISIC4_C11</x:v>
      </x:c>
      <x:c r="F3738" s="17" t="str">
        <x:v>Economic activity (ISIC-Rev.4), 2 digit level: 11 - Manufacture of beverages</x:v>
      </x:c>
      <x:c r="G3738" s="19" t="n">
        <x:v>30.553</x:v>
      </x:c>
      <x:c r="H3738" s="20" t="n">
        <x:v>1</x:v>
      </x:c>
      <x:c r="I3738" s="19" t="n">
        <x:f>SUM(G3737:G3760)</x:f>
        <x:v>959.0690000000001</x:v>
      </x:c>
      <x:c r="J3738" s="20" t="n">
        <x:f>G3738/I3738*H3738</x:f>
        <x:v>0.03185693625797518</x:v>
      </x:c>
      <x:c r="K3738" s="2" t="str">
        <x:v>ISIC4:11</x:v>
      </x:c>
      <x:c r="L3738" s="14" t="n">
        <x:f>'Crosswalk'!C15</x:f>
        <x:v>0</x:v>
      </x:c>
      <x:c r="M3738" s="14" t="n">
        <x:f>'Crosswalk'!D15</x:f>
        <x:v>0</x:v>
      </x:c>
      <x:c r="N3738" s="14" t="n">
        <x:f>'Crosswalk'!E15</x:f>
        <x:v>0</x:v>
      </x:c>
      <x:c r="O3738" s="14" t="n">
        <x:f>'Crosswalk'!F15</x:f>
        <x:v>0</x:v>
      </x:c>
      <x:c r="P3738" s="14" t="n">
        <x:f>'Crosswalk'!G15</x:f>
        <x:v>1</x:v>
      </x:c>
      <x:c r="Q3738" s="14" t="n">
        <x:f>'Crosswalk'!H15</x:f>
        <x:v>0</x:v>
      </x:c>
      <x:c r="R3738" s="14" t="n">
        <x:f>'Crosswalk'!I15</x:f>
        <x:v>0</x:v>
      </x:c>
      <x:c r="S3738" s="14" t="n">
        <x:f>'Crosswalk'!J15</x:f>
        <x:v>0</x:v>
      </x:c>
      <x:c r="T3738" s="14" t="n">
        <x:f>'Crosswalk'!K15</x:f>
        <x:v>0</x:v>
      </x:c>
      <x:c r="U3738" s="14" t="n">
        <x:f>'Crosswalk'!L15</x:f>
        <x:v>0</x:v>
      </x:c>
      <x:c r="V3738" s="14" t="n">
        <x:f>'Crosswalk'!M15</x:f>
        <x:v>0</x:v>
      </x:c>
      <x:c r="W3738" s="14" t="n">
        <x:f>'Crosswalk'!N15</x:f>
        <x:v>0</x:v>
      </x:c>
      <x:c r="X3738" s="17" t="str">
        <x:v>LFS - Labour Force Survey</x:v>
      </x:c>
      <x:c r="Y3738" s="2" t="str"/>
      <x:c r="Z3738" s="17" t="str">
        <x:v>Peer composition: AUS. Observed national industry detail; used only for composition within 2024 ILO modelled margins.</x:v>
      </x:c>
      <x:c r="AA3738" s="2" t="str"/>
      <x:c r="AB3738" s="2" t="str">
        <x:v>https://rplumber.ilo.org/data/indicator?format=.csv.gz&amp;id=EMP_TEMP_SEX_EC2_NB_A</x:v>
      </x:c>
    </x:row>
    <x:row r="3739" ht="48" customHeight="1">
      <x:c r="A3739" s="13" t="str">
        <x:v>NZL</x:v>
      </x:c>
      <x:c r="B3739" s="13" t="str">
        <x:v>C</x:v>
      </x:c>
      <x:c r="C3739" s="13" t="str">
        <x:v>AUS</x:v>
      </x:c>
      <x:c r="D3739" s="13" t="n">
        <x:v>2024</x:v>
      </x:c>
      <x:c r="E3739" s="13" t="str">
        <x:v>EC2_ISIC4_C12</x:v>
      </x:c>
      <x:c r="F3739" s="18" t="str">
        <x:v>Economic activity (ISIC-Rev.4), 2 digit level: 12 - Manufacture of tobacco products</x:v>
      </x:c>
      <x:c r="G3739" s="21" t="n">
        <x:v>0.124</x:v>
      </x:c>
      <x:c r="H3739" s="22" t="n">
        <x:v>1</x:v>
      </x:c>
      <x:c r="I3739" s="21" t="n">
        <x:f>SUM(G3737:G3760)</x:f>
        <x:v>959.0690000000001</x:v>
      </x:c>
      <x:c r="J3739" s="22" t="n">
        <x:f>G3739/I3739*H3739</x:f>
        <x:v>0.00012929205302225386</x:v>
      </x:c>
      <x:c r="K3739" s="13" t="str">
        <x:v>ISIC4:12</x:v>
      </x:c>
      <x:c r="L3739" s="15" t="n">
        <x:f>'Crosswalk'!C16</x:f>
        <x:v>0</x:v>
      </x:c>
      <x:c r="M3739" s="15" t="n">
        <x:f>'Crosswalk'!D16</x:f>
        <x:v>0</x:v>
      </x:c>
      <x:c r="N3739" s="15" t="n">
        <x:f>'Crosswalk'!E16</x:f>
        <x:v>0</x:v>
      </x:c>
      <x:c r="O3739" s="15" t="n">
        <x:f>'Crosswalk'!F16</x:f>
        <x:v>0</x:v>
      </x:c>
      <x:c r="P3739" s="15" t="n">
        <x:f>'Crosswalk'!G16</x:f>
        <x:v>1</x:v>
      </x:c>
      <x:c r="Q3739" s="15" t="n">
        <x:f>'Crosswalk'!H16</x:f>
        <x:v>0</x:v>
      </x:c>
      <x:c r="R3739" s="15" t="n">
        <x:f>'Crosswalk'!I16</x:f>
        <x:v>0</x:v>
      </x:c>
      <x:c r="S3739" s="15" t="n">
        <x:f>'Crosswalk'!J16</x:f>
        <x:v>0</x:v>
      </x:c>
      <x:c r="T3739" s="15" t="n">
        <x:f>'Crosswalk'!K16</x:f>
        <x:v>0</x:v>
      </x:c>
      <x:c r="U3739" s="15" t="n">
        <x:f>'Crosswalk'!L16</x:f>
        <x:v>0</x:v>
      </x:c>
      <x:c r="V3739" s="15" t="n">
        <x:f>'Crosswalk'!M16</x:f>
        <x:v>0</x:v>
      </x:c>
      <x:c r="W3739" s="15" t="n">
        <x:f>'Crosswalk'!N16</x:f>
        <x:v>0</x:v>
      </x:c>
      <x:c r="X3739" s="18" t="str">
        <x:v>LFS - Labour Force Survey</x:v>
      </x:c>
      <x:c r="Y3739" s="13" t="str"/>
      <x:c r="Z3739" s="18" t="str">
        <x:v>Peer composition: AUS. Observed national industry detail; used only for composition within 2024 ILO modelled margins.</x:v>
      </x:c>
      <x:c r="AA3739" s="13" t="str"/>
      <x:c r="AB3739" s="13" t="str">
        <x:v>https://rplumber.ilo.org/data/indicator?format=.csv.gz&amp;id=EMP_TEMP_SEX_EC2_NB_A</x:v>
      </x:c>
    </x:row>
    <x:row r="3740" ht="48" customHeight="1">
      <x:c r="A3740" s="2" t="str">
        <x:v>NZL</x:v>
      </x:c>
      <x:c r="B3740" s="2" t="str">
        <x:v>C</x:v>
      </x:c>
      <x:c r="C3740" s="2" t="str">
        <x:v>AUS</x:v>
      </x:c>
      <x:c r="D3740" s="2" t="n">
        <x:v>2024</x:v>
      </x:c>
      <x:c r="E3740" s="2" t="str">
        <x:v>EC2_ISIC4_C13</x:v>
      </x:c>
      <x:c r="F3740" s="17" t="str">
        <x:v>Economic activity (ISIC-Rev.4), 2 digit level: 13 - Manufacture of textiles</x:v>
      </x:c>
      <x:c r="G3740" s="19" t="n">
        <x:v>13.121</x:v>
      </x:c>
      <x:c r="H3740" s="20" t="n">
        <x:v>1</x:v>
      </x:c>
      <x:c r="I3740" s="19" t="n">
        <x:f>SUM(G3737:G3760)</x:f>
        <x:v>959.0690000000001</x:v>
      </x:c>
      <x:c r="J3740" s="20" t="n">
        <x:f>G3740/I3740*H3740</x:f>
        <x:v>0.013680976029878975</x:v>
      </x:c>
      <x:c r="K3740" s="2" t="str">
        <x:v>ISIC4:13</x:v>
      </x:c>
      <x:c r="L3740" s="14" t="n">
        <x:f>'Crosswalk'!C17</x:f>
        <x:v>0</x:v>
      </x:c>
      <x:c r="M3740" s="14" t="n">
        <x:f>'Crosswalk'!D17</x:f>
        <x:v>0</x:v>
      </x:c>
      <x:c r="N3740" s="14" t="n">
        <x:f>'Crosswalk'!E17</x:f>
        <x:v>0</x:v>
      </x:c>
      <x:c r="O3740" s="14" t="n">
        <x:f>'Crosswalk'!F17</x:f>
        <x:v>1</x:v>
      </x:c>
      <x:c r="P3740" s="14" t="n">
        <x:f>'Crosswalk'!G17</x:f>
        <x:v>0</x:v>
      </x:c>
      <x:c r="Q3740" s="14" t="n">
        <x:f>'Crosswalk'!H17</x:f>
        <x:v>0</x:v>
      </x:c>
      <x:c r="R3740" s="14" t="n">
        <x:f>'Crosswalk'!I17</x:f>
        <x:v>0</x:v>
      </x:c>
      <x:c r="S3740" s="14" t="n">
        <x:f>'Crosswalk'!J17</x:f>
        <x:v>0</x:v>
      </x:c>
      <x:c r="T3740" s="14" t="n">
        <x:f>'Crosswalk'!K17</x:f>
        <x:v>0</x:v>
      </x:c>
      <x:c r="U3740" s="14" t="n">
        <x:f>'Crosswalk'!L17</x:f>
        <x:v>0</x:v>
      </x:c>
      <x:c r="V3740" s="14" t="n">
        <x:f>'Crosswalk'!M17</x:f>
        <x:v>0</x:v>
      </x:c>
      <x:c r="W3740" s="14" t="n">
        <x:f>'Crosswalk'!N17</x:f>
        <x:v>0</x:v>
      </x:c>
      <x:c r="X3740" s="17" t="str">
        <x:v>LFS - Labour Force Survey</x:v>
      </x:c>
      <x:c r="Y3740" s="2" t="str"/>
      <x:c r="Z3740" s="17" t="str">
        <x:v>Peer composition: AUS. Observed national industry detail; used only for composition within 2024 ILO modelled margins.</x:v>
      </x:c>
      <x:c r="AA3740" s="2" t="str"/>
      <x:c r="AB3740" s="2" t="str">
        <x:v>https://rplumber.ilo.org/data/indicator?format=.csv.gz&amp;id=EMP_TEMP_SEX_EC2_NB_A</x:v>
      </x:c>
    </x:row>
    <x:row r="3741" ht="48" customHeight="1">
      <x:c r="A3741" s="13" t="str">
        <x:v>NZL</x:v>
      </x:c>
      <x:c r="B3741" s="13" t="str">
        <x:v>C</x:v>
      </x:c>
      <x:c r="C3741" s="13" t="str">
        <x:v>AUS</x:v>
      </x:c>
      <x:c r="D3741" s="13" t="n">
        <x:v>2024</x:v>
      </x:c>
      <x:c r="E3741" s="13" t="str">
        <x:v>EC2_ISIC4_C14</x:v>
      </x:c>
      <x:c r="F3741" s="18" t="str">
        <x:v>Economic activity (ISIC-Rev.4), 2 digit level: 14 - Manufacture of wearing apparel</x:v>
      </x:c>
      <x:c r="G3741" s="21" t="n">
        <x:v>16.828</x:v>
      </x:c>
      <x:c r="H3741" s="22" t="n">
        <x:v>1</x:v>
      </x:c>
      <x:c r="I3741" s="21" t="n">
        <x:f>SUM(G3737:G3760)</x:f>
        <x:v>959.0690000000001</x:v>
      </x:c>
      <x:c r="J3741" s="22" t="n">
        <x:f>G3741/I3741*H3741</x:f>
        <x:v>0.017546182808536193</x:v>
      </x:c>
      <x:c r="K3741" s="13" t="str">
        <x:v>ISIC4:14</x:v>
      </x:c>
      <x:c r="L3741" s="15" t="n">
        <x:f>'Crosswalk'!C18</x:f>
        <x:v>0</x:v>
      </x:c>
      <x:c r="M3741" s="15" t="n">
        <x:f>'Crosswalk'!D18</x:f>
        <x:v>0</x:v>
      </x:c>
      <x:c r="N3741" s="15" t="n">
        <x:f>'Crosswalk'!E18</x:f>
        <x:v>0</x:v>
      </x:c>
      <x:c r="O3741" s="15" t="n">
        <x:f>'Crosswalk'!F18</x:f>
        <x:v>1</x:v>
      </x:c>
      <x:c r="P3741" s="15" t="n">
        <x:f>'Crosswalk'!G18</x:f>
        <x:v>0</x:v>
      </x:c>
      <x:c r="Q3741" s="15" t="n">
        <x:f>'Crosswalk'!H18</x:f>
        <x:v>0</x:v>
      </x:c>
      <x:c r="R3741" s="15" t="n">
        <x:f>'Crosswalk'!I18</x:f>
        <x:v>0</x:v>
      </x:c>
      <x:c r="S3741" s="15" t="n">
        <x:f>'Crosswalk'!J18</x:f>
        <x:v>0</x:v>
      </x:c>
      <x:c r="T3741" s="15" t="n">
        <x:f>'Crosswalk'!K18</x:f>
        <x:v>0</x:v>
      </x:c>
      <x:c r="U3741" s="15" t="n">
        <x:f>'Crosswalk'!L18</x:f>
        <x:v>0</x:v>
      </x:c>
      <x:c r="V3741" s="15" t="n">
        <x:f>'Crosswalk'!M18</x:f>
        <x:v>0</x:v>
      </x:c>
      <x:c r="W3741" s="15" t="n">
        <x:f>'Crosswalk'!N18</x:f>
        <x:v>0</x:v>
      </x:c>
      <x:c r="X3741" s="18" t="str">
        <x:v>LFS - Labour Force Survey</x:v>
      </x:c>
      <x:c r="Y3741" s="13" t="str"/>
      <x:c r="Z3741" s="18" t="str">
        <x:v>Peer composition: AUS. Observed national industry detail; used only for composition within 2024 ILO modelled margins.</x:v>
      </x:c>
      <x:c r="AA3741" s="13" t="str"/>
      <x:c r="AB3741" s="13" t="str">
        <x:v>https://rplumber.ilo.org/data/indicator?format=.csv.gz&amp;id=EMP_TEMP_SEX_EC2_NB_A</x:v>
      </x:c>
    </x:row>
    <x:row r="3742" ht="48" customHeight="1">
      <x:c r="A3742" s="2" t="str">
        <x:v>NZL</x:v>
      </x:c>
      <x:c r="B3742" s="2" t="str">
        <x:v>C</x:v>
      </x:c>
      <x:c r="C3742" s="2" t="str">
        <x:v>AUS</x:v>
      </x:c>
      <x:c r="D3742" s="2" t="n">
        <x:v>2024</x:v>
      </x:c>
      <x:c r="E3742" s="2" t="str">
        <x:v>EC2_ISIC4_C15</x:v>
      </x:c>
      <x:c r="F3742" s="17" t="str">
        <x:v>Economic activity (ISIC-Rev.4), 2 digit level: 15 - Manufacture of leather and related products</x:v>
      </x:c>
      <x:c r="G3742" s="19" t="n">
        <x:v>1.547</x:v>
      </x:c>
      <x:c r="H3742" s="20" t="n">
        <x:v>1</x:v>
      </x:c>
      <x:c r="I3742" s="19" t="n">
        <x:f>SUM(G3737:G3760)</x:f>
        <x:v>959.0690000000001</x:v>
      </x:c>
      <x:c r="J3742" s="20" t="n">
        <x:f>G3742/I3742*H3742</x:f>
        <x:v>0.0016130226292373122</x:v>
      </x:c>
      <x:c r="K3742" s="2" t="str">
        <x:v>ISIC4:15</x:v>
      </x:c>
      <x:c r="L3742" s="14" t="n">
        <x:f>'Crosswalk'!C19</x:f>
        <x:v>0</x:v>
      </x:c>
      <x:c r="M3742" s="14" t="n">
        <x:f>'Crosswalk'!D19</x:f>
        <x:v>0</x:v>
      </x:c>
      <x:c r="N3742" s="14" t="n">
        <x:f>'Crosswalk'!E19</x:f>
        <x:v>0</x:v>
      </x:c>
      <x:c r="O3742" s="14" t="n">
        <x:f>'Crosswalk'!F19</x:f>
        <x:v>1</x:v>
      </x:c>
      <x:c r="P3742" s="14" t="n">
        <x:f>'Crosswalk'!G19</x:f>
        <x:v>0</x:v>
      </x:c>
      <x:c r="Q3742" s="14" t="n">
        <x:f>'Crosswalk'!H19</x:f>
        <x:v>0</x:v>
      </x:c>
      <x:c r="R3742" s="14" t="n">
        <x:f>'Crosswalk'!I19</x:f>
        <x:v>0</x:v>
      </x:c>
      <x:c r="S3742" s="14" t="n">
        <x:f>'Crosswalk'!J19</x:f>
        <x:v>0</x:v>
      </x:c>
      <x:c r="T3742" s="14" t="n">
        <x:f>'Crosswalk'!K19</x:f>
        <x:v>0</x:v>
      </x:c>
      <x:c r="U3742" s="14" t="n">
        <x:f>'Crosswalk'!L19</x:f>
        <x:v>0</x:v>
      </x:c>
      <x:c r="V3742" s="14" t="n">
        <x:f>'Crosswalk'!M19</x:f>
        <x:v>0</x:v>
      </x:c>
      <x:c r="W3742" s="14" t="n">
        <x:f>'Crosswalk'!N19</x:f>
        <x:v>0</x:v>
      </x:c>
      <x:c r="X3742" s="17" t="str">
        <x:v>LFS - Labour Force Survey</x:v>
      </x:c>
      <x:c r="Y3742" s="2" t="str"/>
      <x:c r="Z3742" s="17" t="str">
        <x:v>Peer composition: AUS. Observed national industry detail; used only for composition within 2024 ILO modelled margins.</x:v>
      </x:c>
      <x:c r="AA3742" s="2" t="str"/>
      <x:c r="AB3742" s="2" t="str">
        <x:v>https://rplumber.ilo.org/data/indicator?format=.csv.gz&amp;id=EMP_TEMP_SEX_EC2_NB_A</x:v>
      </x:c>
    </x:row>
    <x:row r="3743" ht="48" customHeight="1">
      <x:c r="A3743" s="13" t="str">
        <x:v>NZL</x:v>
      </x:c>
      <x:c r="B3743" s="13" t="str">
        <x:v>C</x:v>
      </x:c>
      <x:c r="C3743" s="13" t="str">
        <x:v>AUS</x:v>
      </x:c>
      <x:c r="D3743" s="13" t="n">
        <x:v>2024</x:v>
      </x:c>
      <x:c r="E3743" s="13" t="str">
        <x:v>EC2_ISIC4_C16</x:v>
      </x:c>
      <x:c r="F3743" s="18" t="str">
        <x:v>Economic activity (ISIC-Rev.4), 2 digit level: 16 - Manufacture of wood and of products of wood and cork, except furniture; manufacture of articles of straw and plaiting materials</x:v>
      </x:c>
      <x:c r="G3743" s="21" t="n">
        <x:v>35.31</x:v>
      </x:c>
      <x:c r="H3743" s="22" t="n">
        <x:v>1</x:v>
      </x:c>
      <x:c r="I3743" s="21" t="n">
        <x:f>SUM(G3737:G3760)</x:f>
        <x:v>959.0690000000001</x:v>
      </x:c>
      <x:c r="J3743" s="22" t="n">
        <x:f>G3743/I3743*H3743</x:f>
        <x:v>0.03681695477593375</x:v>
      </x:c>
      <x:c r="K3743" s="13" t="str">
        <x:v>ISIC4:16</x:v>
      </x:c>
      <x:c r="L3743" s="15" t="n">
        <x:f>'Crosswalk'!C20</x:f>
        <x:v>0</x:v>
      </x:c>
      <x:c r="M3743" s="15" t="n">
        <x:f>'Crosswalk'!D20</x:f>
        <x:v>0.7</x:v>
      </x:c>
      <x:c r="N3743" s="15" t="n">
        <x:f>'Crosswalk'!E20</x:f>
        <x:v>0.3</x:v>
      </x:c>
      <x:c r="O3743" s="15" t="n">
        <x:f>'Crosswalk'!F20</x:f>
        <x:v>0</x:v>
      </x:c>
      <x:c r="P3743" s="15" t="n">
        <x:f>'Crosswalk'!G20</x:f>
        <x:v>0</x:v>
      </x:c>
      <x:c r="Q3743" s="15" t="n">
        <x:f>'Crosswalk'!H20</x:f>
        <x:v>0</x:v>
      </x:c>
      <x:c r="R3743" s="15" t="n">
        <x:f>'Crosswalk'!I20</x:f>
        <x:v>0</x:v>
      </x:c>
      <x:c r="S3743" s="15" t="n">
        <x:f>'Crosswalk'!J20</x:f>
        <x:v>0</x:v>
      </x:c>
      <x:c r="T3743" s="15" t="n">
        <x:f>'Crosswalk'!K20</x:f>
        <x:v>0</x:v>
      </x:c>
      <x:c r="U3743" s="15" t="n">
        <x:f>'Crosswalk'!L20</x:f>
        <x:v>0</x:v>
      </x:c>
      <x:c r="V3743" s="15" t="n">
        <x:f>'Crosswalk'!M20</x:f>
        <x:v>0</x:v>
      </x:c>
      <x:c r="W3743" s="15" t="n">
        <x:f>'Crosswalk'!N20</x:f>
        <x:v>0</x:v>
      </x:c>
      <x:c r="X3743" s="18" t="str">
        <x:v>LFS - Labour Force Survey</x:v>
      </x:c>
      <x:c r="Y3743" s="13" t="str"/>
      <x:c r="Z3743" s="18" t="str">
        <x:v>Peer composition: AUS. Observed national industry detail; used only for composition within 2024 ILO modelled margins.</x:v>
      </x:c>
      <x:c r="AA3743" s="13" t="str"/>
      <x:c r="AB3743" s="13" t="str">
        <x:v>https://rplumber.ilo.org/data/indicator?format=.csv.gz&amp;id=EMP_TEMP_SEX_EC2_NB_A</x:v>
      </x:c>
    </x:row>
    <x:row r="3744" ht="48" customHeight="1">
      <x:c r="A3744" s="2" t="str">
        <x:v>NZL</x:v>
      </x:c>
      <x:c r="B3744" s="2" t="str">
        <x:v>C</x:v>
      </x:c>
      <x:c r="C3744" s="2" t="str">
        <x:v>AUS</x:v>
      </x:c>
      <x:c r="D3744" s="2" t="n">
        <x:v>2024</x:v>
      </x:c>
      <x:c r="E3744" s="2" t="str">
        <x:v>EC2_ISIC4_C17</x:v>
      </x:c>
      <x:c r="F3744" s="17" t="str">
        <x:v>Economic activity (ISIC-Rev.4), 2 digit level: 17 - Manufacture of paper and paper products</x:v>
      </x:c>
      <x:c r="G3744" s="19" t="n">
        <x:v>19.096</x:v>
      </x:c>
      <x:c r="H3744" s="20" t="n">
        <x:v>1</x:v>
      </x:c>
      <x:c r="I3744" s="19" t="n">
        <x:f>SUM(G3737:G3760)</x:f>
        <x:v>959.0690000000001</x:v>
      </x:c>
      <x:c r="J3744" s="20" t="n">
        <x:f>G3744/I3744*H3744</x:f>
        <x:v>0.019910976165427096</x:v>
      </x:c>
      <x:c r="K3744" s="2" t="str">
        <x:v>ISIC4:17</x:v>
      </x:c>
      <x:c r="L3744" s="14" t="n">
        <x:f>'Crosswalk'!C21</x:f>
        <x:v>0</x:v>
      </x:c>
      <x:c r="M3744" s="14" t="n">
        <x:f>'Crosswalk'!D21</x:f>
        <x:v>1</x:v>
      </x:c>
      <x:c r="N3744" s="14" t="n">
        <x:f>'Crosswalk'!E21</x:f>
        <x:v>0</x:v>
      </x:c>
      <x:c r="O3744" s="14" t="n">
        <x:f>'Crosswalk'!F21</x:f>
        <x:v>0</x:v>
      </x:c>
      <x:c r="P3744" s="14" t="n">
        <x:f>'Crosswalk'!G21</x:f>
        <x:v>0</x:v>
      </x:c>
      <x:c r="Q3744" s="14" t="n">
        <x:f>'Crosswalk'!H21</x:f>
        <x:v>0</x:v>
      </x:c>
      <x:c r="R3744" s="14" t="n">
        <x:f>'Crosswalk'!I21</x:f>
        <x:v>0</x:v>
      </x:c>
      <x:c r="S3744" s="14" t="n">
        <x:f>'Crosswalk'!J21</x:f>
        <x:v>0</x:v>
      </x:c>
      <x:c r="T3744" s="14" t="n">
        <x:f>'Crosswalk'!K21</x:f>
        <x:v>0</x:v>
      </x:c>
      <x:c r="U3744" s="14" t="n">
        <x:f>'Crosswalk'!L21</x:f>
        <x:v>0</x:v>
      </x:c>
      <x:c r="V3744" s="14" t="n">
        <x:f>'Crosswalk'!M21</x:f>
        <x:v>0</x:v>
      </x:c>
      <x:c r="W3744" s="14" t="n">
        <x:f>'Crosswalk'!N21</x:f>
        <x:v>0</x:v>
      </x:c>
      <x:c r="X3744" s="17" t="str">
        <x:v>LFS - Labour Force Survey</x:v>
      </x:c>
      <x:c r="Y3744" s="2" t="str"/>
      <x:c r="Z3744" s="17" t="str">
        <x:v>Peer composition: AUS. Observed national industry detail; used only for composition within 2024 ILO modelled margins.</x:v>
      </x:c>
      <x:c r="AA3744" s="2" t="str"/>
      <x:c r="AB3744" s="2" t="str">
        <x:v>https://rplumber.ilo.org/data/indicator?format=.csv.gz&amp;id=EMP_TEMP_SEX_EC2_NB_A</x:v>
      </x:c>
    </x:row>
    <x:row r="3745" ht="48" customHeight="1">
      <x:c r="A3745" s="13" t="str">
        <x:v>NZL</x:v>
      </x:c>
      <x:c r="B3745" s="13" t="str">
        <x:v>C</x:v>
      </x:c>
      <x:c r="C3745" s="13" t="str">
        <x:v>AUS</x:v>
      </x:c>
      <x:c r="D3745" s="13" t="n">
        <x:v>2024</x:v>
      </x:c>
      <x:c r="E3745" s="13" t="str">
        <x:v>EC2_ISIC4_C18</x:v>
      </x:c>
      <x:c r="F3745" s="18" t="str">
        <x:v>Economic activity (ISIC-Rev.4), 2 digit level: 18 - Printing and reproduction of recorded media</x:v>
      </x:c>
      <x:c r="G3745" s="21" t="n">
        <x:v>25.351</x:v>
      </x:c>
      <x:c r="H3745" s="22" t="n">
        <x:v>1</x:v>
      </x:c>
      <x:c r="I3745" s="21" t="n">
        <x:f>SUM(G3737:G3760)</x:f>
        <x:v>959.0690000000001</x:v>
      </x:c>
      <x:c r="J3745" s="22" t="n">
        <x:f>G3745/I3745*H3745</x:f>
        <x:v>0.02643292609812224</x:v>
      </x:c>
      <x:c r="K3745" s="13" t="str">
        <x:v>ISIC4:18</x:v>
      </x:c>
      <x:c r="L3745" s="15" t="n">
        <x:f>'Crosswalk'!C22</x:f>
        <x:v>0</x:v>
      </x:c>
      <x:c r="M3745" s="15" t="n">
        <x:f>'Crosswalk'!D22</x:f>
        <x:v>0</x:v>
      </x:c>
      <x:c r="N3745" s="15" t="n">
        <x:f>'Crosswalk'!E22</x:f>
        <x:v>1</x:v>
      </x:c>
      <x:c r="O3745" s="15" t="n">
        <x:f>'Crosswalk'!F22</x:f>
        <x:v>0</x:v>
      </x:c>
      <x:c r="P3745" s="15" t="n">
        <x:f>'Crosswalk'!G22</x:f>
        <x:v>0</x:v>
      </x:c>
      <x:c r="Q3745" s="15" t="n">
        <x:f>'Crosswalk'!H22</x:f>
        <x:v>0</x:v>
      </x:c>
      <x:c r="R3745" s="15" t="n">
        <x:f>'Crosswalk'!I22</x:f>
        <x:v>0</x:v>
      </x:c>
      <x:c r="S3745" s="15" t="n">
        <x:f>'Crosswalk'!J22</x:f>
        <x:v>0</x:v>
      </x:c>
      <x:c r="T3745" s="15" t="n">
        <x:f>'Crosswalk'!K22</x:f>
        <x:v>0</x:v>
      </x:c>
      <x:c r="U3745" s="15" t="n">
        <x:f>'Crosswalk'!L22</x:f>
        <x:v>0</x:v>
      </x:c>
      <x:c r="V3745" s="15" t="n">
        <x:f>'Crosswalk'!M22</x:f>
        <x:v>0</x:v>
      </x:c>
      <x:c r="W3745" s="15" t="n">
        <x:f>'Crosswalk'!N22</x:f>
        <x:v>0</x:v>
      </x:c>
      <x:c r="X3745" s="18" t="str">
        <x:v>LFS - Labour Force Survey</x:v>
      </x:c>
      <x:c r="Y3745" s="13" t="str"/>
      <x:c r="Z3745" s="18" t="str">
        <x:v>Peer composition: AUS. Observed national industry detail; used only for composition within 2024 ILO modelled margins.</x:v>
      </x:c>
      <x:c r="AA3745" s="13" t="str"/>
      <x:c r="AB3745" s="13" t="str">
        <x:v>https://rplumber.ilo.org/data/indicator?format=.csv.gz&amp;id=EMP_TEMP_SEX_EC2_NB_A</x:v>
      </x:c>
    </x:row>
    <x:row r="3746" ht="48" customHeight="1">
      <x:c r="A3746" s="2" t="str">
        <x:v>NZL</x:v>
      </x:c>
      <x:c r="B3746" s="2" t="str">
        <x:v>C</x:v>
      </x:c>
      <x:c r="C3746" s="2" t="str">
        <x:v>AUS</x:v>
      </x:c>
      <x:c r="D3746" s="2" t="n">
        <x:v>2024</x:v>
      </x:c>
      <x:c r="E3746" s="2" t="str">
        <x:v>EC2_ISIC4_C19</x:v>
      </x:c>
      <x:c r="F3746" s="17" t="str">
        <x:v>Economic activity (ISIC-Rev.4), 2 digit level: 19 - Manufacture of coke and refined petroleum products</x:v>
      </x:c>
      <x:c r="G3746" s="19" t="n">
        <x:v>8.081</x:v>
      </x:c>
      <x:c r="H3746" s="20" t="n">
        <x:v>1</x:v>
      </x:c>
      <x:c r="I3746" s="19" t="n">
        <x:f>SUM(G3737:G3760)</x:f>
        <x:v>959.0690000000001</x:v>
      </x:c>
      <x:c r="J3746" s="20" t="n">
        <x:f>G3746/I3746*H3746</x:f>
        <x:v>0.008425879681232528</x:v>
      </x:c>
      <x:c r="K3746" s="2" t="str">
        <x:v>ISIC4:19</x:v>
      </x:c>
      <x:c r="L3746" s="14" t="n">
        <x:f>'Crosswalk'!C23</x:f>
        <x:v>1</x:v>
      </x:c>
      <x:c r="M3746" s="14" t="n">
        <x:f>'Crosswalk'!D23</x:f>
        <x:v>0</x:v>
      </x:c>
      <x:c r="N3746" s="14" t="n">
        <x:f>'Crosswalk'!E23</x:f>
        <x:v>0</x:v>
      </x:c>
      <x:c r="O3746" s="14" t="n">
        <x:f>'Crosswalk'!F23</x:f>
        <x:v>0</x:v>
      </x:c>
      <x:c r="P3746" s="14" t="n">
        <x:f>'Crosswalk'!G23</x:f>
        <x:v>0</x:v>
      </x:c>
      <x:c r="Q3746" s="14" t="n">
        <x:f>'Crosswalk'!H23</x:f>
        <x:v>0</x:v>
      </x:c>
      <x:c r="R3746" s="14" t="n">
        <x:f>'Crosswalk'!I23</x:f>
        <x:v>0</x:v>
      </x:c>
      <x:c r="S3746" s="14" t="n">
        <x:f>'Crosswalk'!J23</x:f>
        <x:v>0</x:v>
      </x:c>
      <x:c r="T3746" s="14" t="n">
        <x:f>'Crosswalk'!K23</x:f>
        <x:v>0</x:v>
      </x:c>
      <x:c r="U3746" s="14" t="n">
        <x:f>'Crosswalk'!L23</x:f>
        <x:v>0</x:v>
      </x:c>
      <x:c r="V3746" s="14" t="n">
        <x:f>'Crosswalk'!M23</x:f>
        <x:v>0</x:v>
      </x:c>
      <x:c r="W3746" s="14" t="n">
        <x:f>'Crosswalk'!N23</x:f>
        <x:v>0</x:v>
      </x:c>
      <x:c r="X3746" s="17" t="str">
        <x:v>LFS - Labour Force Survey</x:v>
      </x:c>
      <x:c r="Y3746" s="2" t="str"/>
      <x:c r="Z3746" s="17" t="str">
        <x:v>Peer composition: AUS. Observed national industry detail; used only for composition within 2024 ILO modelled margins.</x:v>
      </x:c>
      <x:c r="AA3746" s="2" t="str"/>
      <x:c r="AB3746" s="2" t="str">
        <x:v>https://rplumber.ilo.org/data/indicator?format=.csv.gz&amp;id=EMP_TEMP_SEX_EC2_NB_A</x:v>
      </x:c>
    </x:row>
    <x:row r="3747" ht="48" customHeight="1">
      <x:c r="A3747" s="13" t="str">
        <x:v>NZL</x:v>
      </x:c>
      <x:c r="B3747" s="13" t="str">
        <x:v>C</x:v>
      </x:c>
      <x:c r="C3747" s="13" t="str">
        <x:v>AUS</x:v>
      </x:c>
      <x:c r="D3747" s="13" t="n">
        <x:v>2024</x:v>
      </x:c>
      <x:c r="E3747" s="13" t="str">
        <x:v>EC2_ISIC4_C20</x:v>
      </x:c>
      <x:c r="F3747" s="18" t="str">
        <x:v>Economic activity (ISIC-Rev.4), 2 digit level: 20 - Manufacture of chemicals and chemical products</x:v>
      </x:c>
      <x:c r="G3747" s="21" t="n">
        <x:v>23.685</x:v>
      </x:c>
      <x:c r="H3747" s="22" t="n">
        <x:v>1</x:v>
      </x:c>
      <x:c r="I3747" s="21" t="n">
        <x:f>SUM(G3737:G3760)</x:f>
        <x:v>959.0690000000001</x:v>
      </x:c>
      <x:c r="J3747" s="22" t="n">
        <x:f>G3747/I3747*H3747</x:f>
        <x:v>0.024695824805097442</x:v>
      </x:c>
      <x:c r="K3747" s="13" t="str">
        <x:v>ISIC4:20</x:v>
      </x:c>
      <x:c r="L3747" s="15" t="n">
        <x:f>'Crosswalk'!C24</x:f>
        <x:v>0</x:v>
      </x:c>
      <x:c r="M3747" s="15" t="n">
        <x:f>'Crosswalk'!D24</x:f>
        <x:v>0.8</x:v>
      </x:c>
      <x:c r="N3747" s="15" t="n">
        <x:f>'Crosswalk'!E24</x:f>
        <x:v>0</x:v>
      </x:c>
      <x:c r="O3747" s="15" t="n">
        <x:f>'Crosswalk'!F24</x:f>
        <x:v>0</x:v>
      </x:c>
      <x:c r="P3747" s="15" t="n">
        <x:f>'Crosswalk'!G24</x:f>
        <x:v>0.2</x:v>
      </x:c>
      <x:c r="Q3747" s="15" t="n">
        <x:f>'Crosswalk'!H24</x:f>
        <x:v>0</x:v>
      </x:c>
      <x:c r="R3747" s="15" t="n">
        <x:f>'Crosswalk'!I24</x:f>
        <x:v>0</x:v>
      </x:c>
      <x:c r="S3747" s="15" t="n">
        <x:f>'Crosswalk'!J24</x:f>
        <x:v>0</x:v>
      </x:c>
      <x:c r="T3747" s="15" t="n">
        <x:f>'Crosswalk'!K24</x:f>
        <x:v>0</x:v>
      </x:c>
      <x:c r="U3747" s="15" t="n">
        <x:f>'Crosswalk'!L24</x:f>
        <x:v>0</x:v>
      </x:c>
      <x:c r="V3747" s="15" t="n">
        <x:f>'Crosswalk'!M24</x:f>
        <x:v>0</x:v>
      </x:c>
      <x:c r="W3747" s="15" t="n">
        <x:f>'Crosswalk'!N24</x:f>
        <x:v>0</x:v>
      </x:c>
      <x:c r="X3747" s="18" t="str">
        <x:v>LFS - Labour Force Survey</x:v>
      </x:c>
      <x:c r="Y3747" s="13" t="str"/>
      <x:c r="Z3747" s="18" t="str">
        <x:v>Peer composition: AUS. Observed national industry detail; used only for composition within 2024 ILO modelled margins.</x:v>
      </x:c>
      <x:c r="AA3747" s="13" t="str"/>
      <x:c r="AB3747" s="13" t="str">
        <x:v>https://rplumber.ilo.org/data/indicator?format=.csv.gz&amp;id=EMP_TEMP_SEX_EC2_NB_A</x:v>
      </x:c>
    </x:row>
    <x:row r="3748" ht="48" customHeight="1">
      <x:c r="A3748" s="2" t="str">
        <x:v>NZL</x:v>
      </x:c>
      <x:c r="B3748" s="2" t="str">
        <x:v>C</x:v>
      </x:c>
      <x:c r="C3748" s="2" t="str">
        <x:v>AUS</x:v>
      </x:c>
      <x:c r="D3748" s="2" t="n">
        <x:v>2024</x:v>
      </x:c>
      <x:c r="E3748" s="2" t="str">
        <x:v>EC2_ISIC4_C21</x:v>
      </x:c>
      <x:c r="F3748" s="17" t="str">
        <x:v>Economic activity (ISIC-Rev.4), 2 digit level: 21 - Manufacture of pharmaceuticals, medicinal chemical and botanical products</x:v>
      </x:c>
      <x:c r="G3748" s="19" t="n">
        <x:v>28.235</x:v>
      </x:c>
      <x:c r="H3748" s="20" t="n">
        <x:v>1</x:v>
      </x:c>
      <x:c r="I3748" s="19" t="n">
        <x:f>SUM(G3737:G3760)</x:f>
        <x:v>959.0690000000001</x:v>
      </x:c>
      <x:c r="J3748" s="20" t="n">
        <x:f>G3748/I3748*H3748</x:f>
        <x:v>0.029440009008736594</x:v>
      </x:c>
      <x:c r="K3748" s="2" t="str">
        <x:v>ISIC4:21</x:v>
      </x:c>
      <x:c r="L3748" s="14" t="n">
        <x:f>'Crosswalk'!C25</x:f>
        <x:v>0</x:v>
      </x:c>
      <x:c r="M3748" s="14" t="n">
        <x:f>'Crosswalk'!D25</x:f>
        <x:v>0</x:v>
      </x:c>
      <x:c r="N3748" s="14" t="n">
        <x:f>'Crosswalk'!E25</x:f>
        <x:v>0</x:v>
      </x:c>
      <x:c r="O3748" s="14" t="n">
        <x:f>'Crosswalk'!F25</x:f>
        <x:v>0</x:v>
      </x:c>
      <x:c r="P3748" s="14" t="n">
        <x:f>'Crosswalk'!G25</x:f>
        <x:v>0</x:v>
      </x:c>
      <x:c r="Q3748" s="14" t="n">
        <x:f>'Crosswalk'!H25</x:f>
        <x:v>1</x:v>
      </x:c>
      <x:c r="R3748" s="14" t="n">
        <x:f>'Crosswalk'!I25</x:f>
        <x:v>0</x:v>
      </x:c>
      <x:c r="S3748" s="14" t="n">
        <x:f>'Crosswalk'!J25</x:f>
        <x:v>0</x:v>
      </x:c>
      <x:c r="T3748" s="14" t="n">
        <x:f>'Crosswalk'!K25</x:f>
        <x:v>0</x:v>
      </x:c>
      <x:c r="U3748" s="14" t="n">
        <x:f>'Crosswalk'!L25</x:f>
        <x:v>0</x:v>
      </x:c>
      <x:c r="V3748" s="14" t="n">
        <x:f>'Crosswalk'!M25</x:f>
        <x:v>0</x:v>
      </x:c>
      <x:c r="W3748" s="14" t="n">
        <x:f>'Crosswalk'!N25</x:f>
        <x:v>0</x:v>
      </x:c>
      <x:c r="X3748" s="17" t="str">
        <x:v>LFS - Labour Force Survey</x:v>
      </x:c>
      <x:c r="Y3748" s="2" t="str"/>
      <x:c r="Z3748" s="17" t="str">
        <x:v>Peer composition: AUS. Observed national industry detail; used only for composition within 2024 ILO modelled margins.</x:v>
      </x:c>
      <x:c r="AA3748" s="2" t="str"/>
      <x:c r="AB3748" s="2" t="str">
        <x:v>https://rplumber.ilo.org/data/indicator?format=.csv.gz&amp;id=EMP_TEMP_SEX_EC2_NB_A</x:v>
      </x:c>
    </x:row>
    <x:row r="3749" ht="48" customHeight="1">
      <x:c r="A3749" s="13" t="str">
        <x:v>NZL</x:v>
      </x:c>
      <x:c r="B3749" s="13" t="str">
        <x:v>C</x:v>
      </x:c>
      <x:c r="C3749" s="13" t="str">
        <x:v>AUS</x:v>
      </x:c>
      <x:c r="D3749" s="13" t="n">
        <x:v>2024</x:v>
      </x:c>
      <x:c r="E3749" s="13" t="str">
        <x:v>EC2_ISIC4_C22</x:v>
      </x:c>
      <x:c r="F3749" s="18" t="str">
        <x:v>Economic activity (ISIC-Rev.4), 2 digit level: 22 - Manufacture of rubber and plastics products</x:v>
      </x:c>
      <x:c r="G3749" s="21" t="n">
        <x:v>21.016</x:v>
      </x:c>
      <x:c r="H3749" s="22" t="n">
        <x:v>1</x:v>
      </x:c>
      <x:c r="I3749" s="21" t="n">
        <x:f>SUM(G3737:G3760)</x:f>
        <x:v>959.0690000000001</x:v>
      </x:c>
      <x:c r="J3749" s="22" t="n">
        <x:f>G3749/I3749*H3749</x:f>
        <x:v>0.02191291763157812</x:v>
      </x:c>
      <x:c r="K3749" s="13" t="str">
        <x:v>ISIC4:22</x:v>
      </x:c>
      <x:c r="L3749" s="15" t="n">
        <x:f>'Crosswalk'!C26</x:f>
        <x:v>0</x:v>
      </x:c>
      <x:c r="M3749" s="15" t="n">
        <x:f>'Crosswalk'!D26</x:f>
        <x:v>0.5</x:v>
      </x:c>
      <x:c r="N3749" s="15" t="n">
        <x:f>'Crosswalk'!E26</x:f>
        <x:v>0.2</x:v>
      </x:c>
      <x:c r="O3749" s="15" t="n">
        <x:f>'Crosswalk'!F26</x:f>
        <x:v>0.3</x:v>
      </x:c>
      <x:c r="P3749" s="15" t="n">
        <x:f>'Crosswalk'!G26</x:f>
        <x:v>0</x:v>
      </x:c>
      <x:c r="Q3749" s="15" t="n">
        <x:f>'Crosswalk'!H26</x:f>
        <x:v>0</x:v>
      </x:c>
      <x:c r="R3749" s="15" t="n">
        <x:f>'Crosswalk'!I26</x:f>
        <x:v>0</x:v>
      </x:c>
      <x:c r="S3749" s="15" t="n">
        <x:f>'Crosswalk'!J26</x:f>
        <x:v>0</x:v>
      </x:c>
      <x:c r="T3749" s="15" t="n">
        <x:f>'Crosswalk'!K26</x:f>
        <x:v>0</x:v>
      </x:c>
      <x:c r="U3749" s="15" t="n">
        <x:f>'Crosswalk'!L26</x:f>
        <x:v>0</x:v>
      </x:c>
      <x:c r="V3749" s="15" t="n">
        <x:f>'Crosswalk'!M26</x:f>
        <x:v>0</x:v>
      </x:c>
      <x:c r="W3749" s="15" t="n">
        <x:f>'Crosswalk'!N26</x:f>
        <x:v>0</x:v>
      </x:c>
      <x:c r="X3749" s="18" t="str">
        <x:v>LFS - Labour Force Survey</x:v>
      </x:c>
      <x:c r="Y3749" s="13" t="str"/>
      <x:c r="Z3749" s="18" t="str">
        <x:v>Peer composition: AUS. Observed national industry detail; used only for composition within 2024 ILO modelled margins.</x:v>
      </x:c>
      <x:c r="AA3749" s="13" t="str"/>
      <x:c r="AB3749" s="13" t="str">
        <x:v>https://rplumber.ilo.org/data/indicator?format=.csv.gz&amp;id=EMP_TEMP_SEX_EC2_NB_A</x:v>
      </x:c>
    </x:row>
    <x:row r="3750" ht="48" customHeight="1">
      <x:c r="A3750" s="2" t="str">
        <x:v>NZL</x:v>
      </x:c>
      <x:c r="B3750" s="2" t="str">
        <x:v>C</x:v>
      </x:c>
      <x:c r="C3750" s="2" t="str">
        <x:v>AUS</x:v>
      </x:c>
      <x:c r="D3750" s="2" t="n">
        <x:v>2024</x:v>
      </x:c>
      <x:c r="E3750" s="2" t="str">
        <x:v>EC2_ISIC4_C23</x:v>
      </x:c>
      <x:c r="F3750" s="17" t="str">
        <x:v>Economic activity (ISIC-Rev.4), 2 digit level: 23 - Manufacture of other non-metallic mineral products</x:v>
      </x:c>
      <x:c r="G3750" s="19" t="n">
        <x:v>31.804</x:v>
      </x:c>
      <x:c r="H3750" s="20" t="n">
        <x:v>1</x:v>
      </x:c>
      <x:c r="I3750" s="19" t="n">
        <x:f>SUM(G3737:G3760)</x:f>
        <x:v>959.0690000000001</x:v>
      </x:c>
      <x:c r="J3750" s="20" t="n">
        <x:f>G3750/I3750*H3750</x:f>
        <x:v>0.033161326244514205</x:v>
      </x:c>
      <x:c r="K3750" s="2" t="str">
        <x:v>ISIC4:23</x:v>
      </x:c>
      <x:c r="L3750" s="14" t="n">
        <x:f>'Crosswalk'!C27</x:f>
        <x:v>0</x:v>
      </x:c>
      <x:c r="M3750" s="14" t="n">
        <x:f>'Crosswalk'!D27</x:f>
        <x:v>0.85</x:v>
      </x:c>
      <x:c r="N3750" s="14" t="n">
        <x:f>'Crosswalk'!E27</x:f>
        <x:v>0.15</x:v>
      </x:c>
      <x:c r="O3750" s="14" t="n">
        <x:f>'Crosswalk'!F27</x:f>
        <x:v>0</x:v>
      </x:c>
      <x:c r="P3750" s="14" t="n">
        <x:f>'Crosswalk'!G27</x:f>
        <x:v>0</x:v>
      </x:c>
      <x:c r="Q3750" s="14" t="n">
        <x:f>'Crosswalk'!H27</x:f>
        <x:v>0</x:v>
      </x:c>
      <x:c r="R3750" s="14" t="n">
        <x:f>'Crosswalk'!I27</x:f>
        <x:v>0</x:v>
      </x:c>
      <x:c r="S3750" s="14" t="n">
        <x:f>'Crosswalk'!J27</x:f>
        <x:v>0</x:v>
      </x:c>
      <x:c r="T3750" s="14" t="n">
        <x:f>'Crosswalk'!K27</x:f>
        <x:v>0</x:v>
      </x:c>
      <x:c r="U3750" s="14" t="n">
        <x:f>'Crosswalk'!L27</x:f>
        <x:v>0</x:v>
      </x:c>
      <x:c r="V3750" s="14" t="n">
        <x:f>'Crosswalk'!M27</x:f>
        <x:v>0</x:v>
      </x:c>
      <x:c r="W3750" s="14" t="n">
        <x:f>'Crosswalk'!N27</x:f>
        <x:v>0</x:v>
      </x:c>
      <x:c r="X3750" s="17" t="str">
        <x:v>LFS - Labour Force Survey</x:v>
      </x:c>
      <x:c r="Y3750" s="2" t="str"/>
      <x:c r="Z3750" s="17" t="str">
        <x:v>Peer composition: AUS. Observed national industry detail; used only for composition within 2024 ILO modelled margins.</x:v>
      </x:c>
      <x:c r="AA3750" s="2" t="str"/>
      <x:c r="AB3750" s="2" t="str">
        <x:v>https://rplumber.ilo.org/data/indicator?format=.csv.gz&amp;id=EMP_TEMP_SEX_EC2_NB_A</x:v>
      </x:c>
    </x:row>
    <x:row r="3751" ht="48" customHeight="1">
      <x:c r="A3751" s="13" t="str">
        <x:v>NZL</x:v>
      </x:c>
      <x:c r="B3751" s="13" t="str">
        <x:v>C</x:v>
      </x:c>
      <x:c r="C3751" s="13" t="str">
        <x:v>AUS</x:v>
      </x:c>
      <x:c r="D3751" s="13" t="n">
        <x:v>2024</x:v>
      </x:c>
      <x:c r="E3751" s="13" t="str">
        <x:v>EC2_ISIC4_C24</x:v>
      </x:c>
      <x:c r="F3751" s="18" t="str">
        <x:v>Economic activity (ISIC-Rev.4), 2 digit level: 24 - Manufacture of basic metals</x:v>
      </x:c>
      <x:c r="G3751" s="21" t="n">
        <x:v>60.921</x:v>
      </x:c>
      <x:c r="H3751" s="22" t="n">
        <x:v>1</x:v>
      </x:c>
      <x:c r="I3751" s="21" t="n">
        <x:f>SUM(G3737:G3760)</x:f>
        <x:v>959.0690000000001</x:v>
      </x:c>
      <x:c r="J3751" s="22" t="n">
        <x:f>G3751/I3751*H3751</x:f>
        <x:v>0.06352097711426394</x:v>
      </x:c>
      <x:c r="K3751" s="13" t="str">
        <x:v>ISIC4:24</x:v>
      </x:c>
      <x:c r="L3751" s="15" t="n">
        <x:f>'Crosswalk'!C28</x:f>
        <x:v>0</x:v>
      </x:c>
      <x:c r="M3751" s="15" t="n">
        <x:f>'Crosswalk'!D28</x:f>
        <x:v>1</x:v>
      </x:c>
      <x:c r="N3751" s="15" t="n">
        <x:f>'Crosswalk'!E28</x:f>
        <x:v>0</x:v>
      </x:c>
      <x:c r="O3751" s="15" t="n">
        <x:f>'Crosswalk'!F28</x:f>
        <x:v>0</x:v>
      </x:c>
      <x:c r="P3751" s="15" t="n">
        <x:f>'Crosswalk'!G28</x:f>
        <x:v>0</x:v>
      </x:c>
      <x:c r="Q3751" s="15" t="n">
        <x:f>'Crosswalk'!H28</x:f>
        <x:v>0</x:v>
      </x:c>
      <x:c r="R3751" s="15" t="n">
        <x:f>'Crosswalk'!I28</x:f>
        <x:v>0</x:v>
      </x:c>
      <x:c r="S3751" s="15" t="n">
        <x:f>'Crosswalk'!J28</x:f>
        <x:v>0</x:v>
      </x:c>
      <x:c r="T3751" s="15" t="n">
        <x:f>'Crosswalk'!K28</x:f>
        <x:v>0</x:v>
      </x:c>
      <x:c r="U3751" s="15" t="n">
        <x:f>'Crosswalk'!L28</x:f>
        <x:v>0</x:v>
      </x:c>
      <x:c r="V3751" s="15" t="n">
        <x:f>'Crosswalk'!M28</x:f>
        <x:v>0</x:v>
      </x:c>
      <x:c r="W3751" s="15" t="n">
        <x:f>'Crosswalk'!N28</x:f>
        <x:v>0</x:v>
      </x:c>
      <x:c r="X3751" s="18" t="str">
        <x:v>LFS - Labour Force Survey</x:v>
      </x:c>
      <x:c r="Y3751" s="13" t="str"/>
      <x:c r="Z3751" s="18" t="str">
        <x:v>Peer composition: AUS. Observed national industry detail; used only for composition within 2024 ILO modelled margins.</x:v>
      </x:c>
      <x:c r="AA3751" s="13" t="str"/>
      <x:c r="AB3751" s="13" t="str">
        <x:v>https://rplumber.ilo.org/data/indicator?format=.csv.gz&amp;id=EMP_TEMP_SEX_EC2_NB_A</x:v>
      </x:c>
    </x:row>
    <x:row r="3752" ht="48" customHeight="1">
      <x:c r="A3752" s="2" t="str">
        <x:v>NZL</x:v>
      </x:c>
      <x:c r="B3752" s="2" t="str">
        <x:v>C</x:v>
      </x:c>
      <x:c r="C3752" s="2" t="str">
        <x:v>AUS</x:v>
      </x:c>
      <x:c r="D3752" s="2" t="n">
        <x:v>2024</x:v>
      </x:c>
      <x:c r="E3752" s="2" t="str">
        <x:v>EC2_ISIC4_C25</x:v>
      </x:c>
      <x:c r="F3752" s="17" t="str">
        <x:v>Economic activity (ISIC-Rev.4), 2 digit level: 25 - Manufacture of fabricated metal products, except machinery and equipment</x:v>
      </x:c>
      <x:c r="G3752" s="19" t="n">
        <x:v>88.439</x:v>
      </x:c>
      <x:c r="H3752" s="20" t="n">
        <x:v>1</x:v>
      </x:c>
      <x:c r="I3752" s="19" t="n">
        <x:f>SUM(G3737:G3760)</x:f>
        <x:v>959.0690000000001</x:v>
      </x:c>
      <x:c r="J3752" s="20" t="n">
        <x:f>G3752/I3752*H3752</x:f>
        <x:v>0.09221338610673474</x:v>
      </x:c>
      <x:c r="K3752" s="2" t="str">
        <x:v>ISIC4:25</x:v>
      </x:c>
      <x:c r="L3752" s="14" t="n">
        <x:f>'Crosswalk'!C29</x:f>
        <x:v>0</x:v>
      </x:c>
      <x:c r="M3752" s="14" t="n">
        <x:f>'Crosswalk'!D29</x:f>
        <x:v>0</x:v>
      </x:c>
      <x:c r="N3752" s="14" t="n">
        <x:f>'Crosswalk'!E29</x:f>
        <x:v>1</x:v>
      </x:c>
      <x:c r="O3752" s="14" t="n">
        <x:f>'Crosswalk'!F29</x:f>
        <x:v>0</x:v>
      </x:c>
      <x:c r="P3752" s="14" t="n">
        <x:f>'Crosswalk'!G29</x:f>
        <x:v>0</x:v>
      </x:c>
      <x:c r="Q3752" s="14" t="n">
        <x:f>'Crosswalk'!H29</x:f>
        <x:v>0</x:v>
      </x:c>
      <x:c r="R3752" s="14" t="n">
        <x:f>'Crosswalk'!I29</x:f>
        <x:v>0</x:v>
      </x:c>
      <x:c r="S3752" s="14" t="n">
        <x:f>'Crosswalk'!J29</x:f>
        <x:v>0</x:v>
      </x:c>
      <x:c r="T3752" s="14" t="n">
        <x:f>'Crosswalk'!K29</x:f>
        <x:v>0</x:v>
      </x:c>
      <x:c r="U3752" s="14" t="n">
        <x:f>'Crosswalk'!L29</x:f>
        <x:v>0</x:v>
      </x:c>
      <x:c r="V3752" s="14" t="n">
        <x:f>'Crosswalk'!M29</x:f>
        <x:v>0</x:v>
      </x:c>
      <x:c r="W3752" s="14" t="n">
        <x:f>'Crosswalk'!N29</x:f>
        <x:v>0</x:v>
      </x:c>
      <x:c r="X3752" s="17" t="str">
        <x:v>LFS - Labour Force Survey</x:v>
      </x:c>
      <x:c r="Y3752" s="2" t="str"/>
      <x:c r="Z3752" s="17" t="str">
        <x:v>Peer composition: AUS. Observed national industry detail; used only for composition within 2024 ILO modelled margins.</x:v>
      </x:c>
      <x:c r="AA3752" s="2" t="str"/>
      <x:c r="AB3752" s="2" t="str">
        <x:v>https://rplumber.ilo.org/data/indicator?format=.csv.gz&amp;id=EMP_TEMP_SEX_EC2_NB_A</x:v>
      </x:c>
    </x:row>
    <x:row r="3753" ht="48" customHeight="1">
      <x:c r="A3753" s="13" t="str">
        <x:v>NZL</x:v>
      </x:c>
      <x:c r="B3753" s="13" t="str">
        <x:v>C</x:v>
      </x:c>
      <x:c r="C3753" s="13" t="str">
        <x:v>AUS</x:v>
      </x:c>
      <x:c r="D3753" s="13" t="n">
        <x:v>2024</x:v>
      </x:c>
      <x:c r="E3753" s="13" t="str">
        <x:v>EC2_ISIC4_C26</x:v>
      </x:c>
      <x:c r="F3753" s="18" t="str">
        <x:v>Economic activity (ISIC-Rev.4), 2 digit level: 26 - Manufacture of computer, electronic and optical products</x:v>
      </x:c>
      <x:c r="G3753" s="21" t="n">
        <x:v>42.057</x:v>
      </x:c>
      <x:c r="H3753" s="22" t="n">
        <x:v>1</x:v>
      </x:c>
      <x:c r="I3753" s="21" t="n">
        <x:f>SUM(G3737:G3760)</x:f>
        <x:v>959.0690000000001</x:v>
      </x:c>
      <x:c r="J3753" s="22" t="n">
        <x:f>G3753/I3753*H3753</x:f>
        <x:v>0.043851902209330086</x:v>
      </x:c>
      <x:c r="K3753" s="13" t="str">
        <x:v>ISIC4:26</x:v>
      </x:c>
      <x:c r="L3753" s="15" t="n">
        <x:f>'Crosswalk'!C30</x:f>
        <x:v>0</x:v>
      </x:c>
      <x:c r="M3753" s="15" t="n">
        <x:f>'Crosswalk'!D30</x:f>
        <x:v>0</x:v>
      </x:c>
      <x:c r="N3753" s="15" t="n">
        <x:f>'Crosswalk'!E30</x:f>
        <x:v>0.05</x:v>
      </x:c>
      <x:c r="O3753" s="15" t="n">
        <x:f>'Crosswalk'!F30</x:f>
        <x:v>0.1</x:v>
      </x:c>
      <x:c r="P3753" s="15" t="n">
        <x:f>'Crosswalk'!G30</x:f>
        <x:v>0</x:v>
      </x:c>
      <x:c r="Q3753" s="15" t="n">
        <x:f>'Crosswalk'!H30</x:f>
        <x:v>0.1</x:v>
      </x:c>
      <x:c r="R3753" s="15" t="n">
        <x:f>'Crosswalk'!I30</x:f>
        <x:v>0</x:v>
      </x:c>
      <x:c r="S3753" s="15" t="n">
        <x:f>'Crosswalk'!J30</x:f>
        <x:v>0.75</x:v>
      </x:c>
      <x:c r="T3753" s="15" t="n">
        <x:f>'Crosswalk'!K30</x:f>
        <x:v>0</x:v>
      </x:c>
      <x:c r="U3753" s="15" t="n">
        <x:f>'Crosswalk'!L30</x:f>
        <x:v>0</x:v>
      </x:c>
      <x:c r="V3753" s="15" t="n">
        <x:f>'Crosswalk'!M30</x:f>
        <x:v>0</x:v>
      </x:c>
      <x:c r="W3753" s="15" t="n">
        <x:f>'Crosswalk'!N30</x:f>
        <x:v>0</x:v>
      </x:c>
      <x:c r="X3753" s="18" t="str">
        <x:v>LFS - Labour Force Survey</x:v>
      </x:c>
      <x:c r="Y3753" s="13" t="str"/>
      <x:c r="Z3753" s="18" t="str">
        <x:v>Peer composition: AUS. Observed national industry detail; used only for composition within 2024 ILO modelled margins.</x:v>
      </x:c>
      <x:c r="AA3753" s="13" t="str"/>
      <x:c r="AB3753" s="13" t="str">
        <x:v>https://rplumber.ilo.org/data/indicator?format=.csv.gz&amp;id=EMP_TEMP_SEX_EC2_NB_A</x:v>
      </x:c>
    </x:row>
    <x:row r="3754" ht="48" customHeight="1">
      <x:c r="A3754" s="2" t="str">
        <x:v>NZL</x:v>
      </x:c>
      <x:c r="B3754" s="2" t="str">
        <x:v>C</x:v>
      </x:c>
      <x:c r="C3754" s="2" t="str">
        <x:v>AUS</x:v>
      </x:c>
      <x:c r="D3754" s="2" t="n">
        <x:v>2024</x:v>
      </x:c>
      <x:c r="E3754" s="2" t="str">
        <x:v>EC2_ISIC4_C27</x:v>
      </x:c>
      <x:c r="F3754" s="17" t="str">
        <x:v>Economic activity (ISIC-Rev.4), 2 digit level: 27 - Manufacture of electrical equipment</x:v>
      </x:c>
      <x:c r="G3754" s="19" t="n">
        <x:v>18.554</x:v>
      </x:c>
      <x:c r="H3754" s="20" t="n">
        <x:v>1</x:v>
      </x:c>
      <x:c r="I3754" s="19" t="n">
        <x:f>SUM(G3737:G3760)</x:f>
        <x:v>959.0690000000001</x:v>
      </x:c>
      <x:c r="J3754" s="20" t="n">
        <x:f>G3754/I3754*H3754</x:f>
        <x:v>0.01934584477237821</x:v>
      </x:c>
      <x:c r="K3754" s="2" t="str">
        <x:v>ISIC4:27</x:v>
      </x:c>
      <x:c r="L3754" s="14" t="n">
        <x:f>'Crosswalk'!C31</x:f>
        <x:v>0</x:v>
      </x:c>
      <x:c r="M3754" s="14" t="n">
        <x:f>'Crosswalk'!D31</x:f>
        <x:v>0</x:v>
      </x:c>
      <x:c r="N3754" s="14" t="n">
        <x:f>'Crosswalk'!E31</x:f>
        <x:v>0.85</x:v>
      </x:c>
      <x:c r="O3754" s="14" t="n">
        <x:f>'Crosswalk'!F31</x:f>
        <x:v>0.15</x:v>
      </x:c>
      <x:c r="P3754" s="14" t="n">
        <x:f>'Crosswalk'!G31</x:f>
        <x:v>0</x:v>
      </x:c>
      <x:c r="Q3754" s="14" t="n">
        <x:f>'Crosswalk'!H31</x:f>
        <x:v>0</x:v>
      </x:c>
      <x:c r="R3754" s="14" t="n">
        <x:f>'Crosswalk'!I31</x:f>
        <x:v>0</x:v>
      </x:c>
      <x:c r="S3754" s="14" t="n">
        <x:f>'Crosswalk'!J31</x:f>
        <x:v>0</x:v>
      </x:c>
      <x:c r="T3754" s="14" t="n">
        <x:f>'Crosswalk'!K31</x:f>
        <x:v>0</x:v>
      </x:c>
      <x:c r="U3754" s="14" t="n">
        <x:f>'Crosswalk'!L31</x:f>
        <x:v>0</x:v>
      </x:c>
      <x:c r="V3754" s="14" t="n">
        <x:f>'Crosswalk'!M31</x:f>
        <x:v>0</x:v>
      </x:c>
      <x:c r="W3754" s="14" t="n">
        <x:f>'Crosswalk'!N31</x:f>
        <x:v>0</x:v>
      </x:c>
      <x:c r="X3754" s="17" t="str">
        <x:v>LFS - Labour Force Survey</x:v>
      </x:c>
      <x:c r="Y3754" s="2" t="str"/>
      <x:c r="Z3754" s="17" t="str">
        <x:v>Peer composition: AUS. Observed national industry detail; used only for composition within 2024 ILO modelled margins.</x:v>
      </x:c>
      <x:c r="AA3754" s="2" t="str"/>
      <x:c r="AB3754" s="2" t="str">
        <x:v>https://rplumber.ilo.org/data/indicator?format=.csv.gz&amp;id=EMP_TEMP_SEX_EC2_NB_A</x:v>
      </x:c>
    </x:row>
    <x:row r="3755" ht="48" customHeight="1">
      <x:c r="A3755" s="13" t="str">
        <x:v>NZL</x:v>
      </x:c>
      <x:c r="B3755" s="13" t="str">
        <x:v>C</x:v>
      </x:c>
      <x:c r="C3755" s="13" t="str">
        <x:v>AUS</x:v>
      </x:c>
      <x:c r="D3755" s="13" t="n">
        <x:v>2024</x:v>
      </x:c>
      <x:c r="E3755" s="13" t="str">
        <x:v>EC2_ISIC4_C28</x:v>
      </x:c>
      <x:c r="F3755" s="18" t="str">
        <x:v>Economic activity (ISIC-Rev.4), 2 digit level: 28 - Manufacture of machinery and equipment n.e.c.</x:v>
      </x:c>
      <x:c r="G3755" s="21" t="n">
        <x:v>64.612</x:v>
      </x:c>
      <x:c r="H3755" s="22" t="n">
        <x:v>1</x:v>
      </x:c>
      <x:c r="I3755" s="21" t="n">
        <x:f>SUM(G3737:G3760)</x:f>
        <x:v>959.0690000000001</x:v>
      </x:c>
      <x:c r="J3755" s="22" t="n">
        <x:f>G3755/I3755*H3755</x:f>
        <x:v>0.06736950104736988</x:v>
      </x:c>
      <x:c r="K3755" s="13" t="str">
        <x:v>ISIC4:28</x:v>
      </x:c>
      <x:c r="L3755" s="15" t="n">
        <x:f>'Crosswalk'!C32</x:f>
        <x:v>0</x:v>
      </x:c>
      <x:c r="M3755" s="15" t="n">
        <x:f>'Crosswalk'!D32</x:f>
        <x:v>0</x:v>
      </x:c>
      <x:c r="N3755" s="15" t="n">
        <x:f>'Crosswalk'!E32</x:f>
        <x:v>1</x:v>
      </x:c>
      <x:c r="O3755" s="15" t="n">
        <x:f>'Crosswalk'!F32</x:f>
        <x:v>0</x:v>
      </x:c>
      <x:c r="P3755" s="15" t="n">
        <x:f>'Crosswalk'!G32</x:f>
        <x:v>0</x:v>
      </x:c>
      <x:c r="Q3755" s="15" t="n">
        <x:f>'Crosswalk'!H32</x:f>
        <x:v>0</x:v>
      </x:c>
      <x:c r="R3755" s="15" t="n">
        <x:f>'Crosswalk'!I32</x:f>
        <x:v>0</x:v>
      </x:c>
      <x:c r="S3755" s="15" t="n">
        <x:f>'Crosswalk'!J32</x:f>
        <x:v>0</x:v>
      </x:c>
      <x:c r="T3755" s="15" t="n">
        <x:f>'Crosswalk'!K32</x:f>
        <x:v>0</x:v>
      </x:c>
      <x:c r="U3755" s="15" t="n">
        <x:f>'Crosswalk'!L32</x:f>
        <x:v>0</x:v>
      </x:c>
      <x:c r="V3755" s="15" t="n">
        <x:f>'Crosswalk'!M32</x:f>
        <x:v>0</x:v>
      </x:c>
      <x:c r="W3755" s="15" t="n">
        <x:f>'Crosswalk'!N32</x:f>
        <x:v>0</x:v>
      </x:c>
      <x:c r="X3755" s="18" t="str">
        <x:v>LFS - Labour Force Survey</x:v>
      </x:c>
      <x:c r="Y3755" s="13" t="str"/>
      <x:c r="Z3755" s="18" t="str">
        <x:v>Peer composition: AUS. Observed national industry detail; used only for composition within 2024 ILO modelled margins.</x:v>
      </x:c>
      <x:c r="AA3755" s="13" t="str"/>
      <x:c r="AB3755" s="13" t="str">
        <x:v>https://rplumber.ilo.org/data/indicator?format=.csv.gz&amp;id=EMP_TEMP_SEX_EC2_NB_A</x:v>
      </x:c>
    </x:row>
    <x:row r="3756" ht="48" customHeight="1">
      <x:c r="A3756" s="2" t="str">
        <x:v>NZL</x:v>
      </x:c>
      <x:c r="B3756" s="2" t="str">
        <x:v>C</x:v>
      </x:c>
      <x:c r="C3756" s="2" t="str">
        <x:v>AUS</x:v>
      </x:c>
      <x:c r="D3756" s="2" t="n">
        <x:v>2024</x:v>
      </x:c>
      <x:c r="E3756" s="2" t="str">
        <x:v>EC2_ISIC4_C29</x:v>
      </x:c>
      <x:c r="F3756" s="17" t="str">
        <x:v>Economic activity (ISIC-Rev.4), 2 digit level: 29 - Manufacture of motor vehicles, trailers and semi-trailers</x:v>
      </x:c>
      <x:c r="G3756" s="19" t="n">
        <x:v>38.498</x:v>
      </x:c>
      <x:c r="H3756" s="20" t="n">
        <x:v>1</x:v>
      </x:c>
      <x:c r="I3756" s="19" t="n">
        <x:f>SUM(G3737:G3760)</x:f>
        <x:v>959.0690000000001</x:v>
      </x:c>
      <x:c r="J3756" s="20" t="n">
        <x:f>G3756/I3756*H3756</x:f>
        <x:v>0.040141011752022004</x:v>
      </x:c>
      <x:c r="K3756" s="2" t="str">
        <x:v>ISIC4:29</x:v>
      </x:c>
      <x:c r="L3756" s="14" t="n">
        <x:f>'Crosswalk'!C33</x:f>
        <x:v>0</x:v>
      </x:c>
      <x:c r="M3756" s="14" t="n">
        <x:f>'Crosswalk'!D33</x:f>
        <x:v>0</x:v>
      </x:c>
      <x:c r="N3756" s="14" t="n">
        <x:f>'Crosswalk'!E33</x:f>
        <x:v>0</x:v>
      </x:c>
      <x:c r="O3756" s="14" t="n">
        <x:f>'Crosswalk'!F33</x:f>
        <x:v>1</x:v>
      </x:c>
      <x:c r="P3756" s="14" t="n">
        <x:f>'Crosswalk'!G33</x:f>
        <x:v>0</x:v>
      </x:c>
      <x:c r="Q3756" s="14" t="n">
        <x:f>'Crosswalk'!H33</x:f>
        <x:v>0</x:v>
      </x:c>
      <x:c r="R3756" s="14" t="n">
        <x:f>'Crosswalk'!I33</x:f>
        <x:v>0</x:v>
      </x:c>
      <x:c r="S3756" s="14" t="n">
        <x:f>'Crosswalk'!J33</x:f>
        <x:v>0</x:v>
      </x:c>
      <x:c r="T3756" s="14" t="n">
        <x:f>'Crosswalk'!K33</x:f>
        <x:v>0</x:v>
      </x:c>
      <x:c r="U3756" s="14" t="n">
        <x:f>'Crosswalk'!L33</x:f>
        <x:v>0</x:v>
      </x:c>
      <x:c r="V3756" s="14" t="n">
        <x:f>'Crosswalk'!M33</x:f>
        <x:v>0</x:v>
      </x:c>
      <x:c r="W3756" s="14" t="n">
        <x:f>'Crosswalk'!N33</x:f>
        <x:v>0</x:v>
      </x:c>
      <x:c r="X3756" s="17" t="str">
        <x:v>LFS - Labour Force Survey</x:v>
      </x:c>
      <x:c r="Y3756" s="2" t="str"/>
      <x:c r="Z3756" s="17" t="str">
        <x:v>Peer composition: AUS. Observed national industry detail; used only for composition within 2024 ILO modelled margins.</x:v>
      </x:c>
      <x:c r="AA3756" s="2" t="str"/>
      <x:c r="AB3756" s="2" t="str">
        <x:v>https://rplumber.ilo.org/data/indicator?format=.csv.gz&amp;id=EMP_TEMP_SEX_EC2_NB_A</x:v>
      </x:c>
    </x:row>
    <x:row r="3757" ht="48" customHeight="1">
      <x:c r="A3757" s="13" t="str">
        <x:v>NZL</x:v>
      </x:c>
      <x:c r="B3757" s="13" t="str">
        <x:v>C</x:v>
      </x:c>
      <x:c r="C3757" s="13" t="str">
        <x:v>AUS</x:v>
      </x:c>
      <x:c r="D3757" s="13" t="n">
        <x:v>2024</x:v>
      </x:c>
      <x:c r="E3757" s="13" t="str">
        <x:v>EC2_ISIC4_C30</x:v>
      </x:c>
      <x:c r="F3757" s="18" t="str">
        <x:v>Economic activity (ISIC-Rev.4), 2 digit level: 30 - Manufacture of other transport equipment</x:v>
      </x:c>
      <x:c r="G3757" s="21" t="n">
        <x:v>32.528</x:v>
      </x:c>
      <x:c r="H3757" s="22" t="n">
        <x:v>1</x:v>
      </x:c>
      <x:c r="I3757" s="21" t="n">
        <x:f>SUM(G3737:G3760)</x:f>
        <x:v>959.0690000000001</x:v>
      </x:c>
      <x:c r="J3757" s="22" t="n">
        <x:f>G3757/I3757*H3757</x:f>
        <x:v>0.03391622500570866</x:v>
      </x:c>
      <x:c r="K3757" s="13" t="str">
        <x:v>ISIC4:30</x:v>
      </x:c>
      <x:c r="L3757" s="15" t="n">
        <x:f>'Crosswalk'!C34</x:f>
        <x:v>0</x:v>
      </x:c>
      <x:c r="M3757" s="15" t="n">
        <x:f>'Crosswalk'!D34</x:f>
        <x:v>0</x:v>
      </x:c>
      <x:c r="N3757" s="15" t="n">
        <x:f>'Crosswalk'!E34</x:f>
        <x:v>0.9</x:v>
      </x:c>
      <x:c r="O3757" s="15" t="n">
        <x:f>'Crosswalk'!F34</x:f>
        <x:v>0.1</x:v>
      </x:c>
      <x:c r="P3757" s="15" t="n">
        <x:f>'Crosswalk'!G34</x:f>
        <x:v>0</x:v>
      </x:c>
      <x:c r="Q3757" s="15" t="n">
        <x:f>'Crosswalk'!H34</x:f>
        <x:v>0</x:v>
      </x:c>
      <x:c r="R3757" s="15" t="n">
        <x:f>'Crosswalk'!I34</x:f>
        <x:v>0</x:v>
      </x:c>
      <x:c r="S3757" s="15" t="n">
        <x:f>'Crosswalk'!J34</x:f>
        <x:v>0</x:v>
      </x:c>
      <x:c r="T3757" s="15" t="n">
        <x:f>'Crosswalk'!K34</x:f>
        <x:v>0</x:v>
      </x:c>
      <x:c r="U3757" s="15" t="n">
        <x:f>'Crosswalk'!L34</x:f>
        <x:v>0</x:v>
      </x:c>
      <x:c r="V3757" s="15" t="n">
        <x:f>'Crosswalk'!M34</x:f>
        <x:v>0</x:v>
      </x:c>
      <x:c r="W3757" s="15" t="n">
        <x:f>'Crosswalk'!N34</x:f>
        <x:v>0</x:v>
      </x:c>
      <x:c r="X3757" s="18" t="str">
        <x:v>LFS - Labour Force Survey</x:v>
      </x:c>
      <x:c r="Y3757" s="13" t="str"/>
      <x:c r="Z3757" s="18" t="str">
        <x:v>Peer composition: AUS. Observed national industry detail; used only for composition within 2024 ILO modelled margins.</x:v>
      </x:c>
      <x:c r="AA3757" s="13" t="str"/>
      <x:c r="AB3757" s="13" t="str">
        <x:v>https://rplumber.ilo.org/data/indicator?format=.csv.gz&amp;id=EMP_TEMP_SEX_EC2_NB_A</x:v>
      </x:c>
    </x:row>
    <x:row r="3758" ht="48" customHeight="1">
      <x:c r="A3758" s="2" t="str">
        <x:v>NZL</x:v>
      </x:c>
      <x:c r="B3758" s="2" t="str">
        <x:v>C</x:v>
      </x:c>
      <x:c r="C3758" s="2" t="str">
        <x:v>AUS</x:v>
      </x:c>
      <x:c r="D3758" s="2" t="n">
        <x:v>2024</x:v>
      </x:c>
      <x:c r="E3758" s="2" t="str">
        <x:v>EC2_ISIC4_C31</x:v>
      </x:c>
      <x:c r="F3758" s="17" t="str">
        <x:v>Economic activity (ISIC-Rev.4), 2 digit level: 31 - Manufacture of furniture</x:v>
      </x:c>
      <x:c r="G3758" s="19" t="n">
        <x:v>42.052</x:v>
      </x:c>
      <x:c r="H3758" s="20" t="n">
        <x:v>1</x:v>
      </x:c>
      <x:c r="I3758" s="19" t="n">
        <x:f>SUM(G3737:G3760)</x:f>
        <x:v>959.0690000000001</x:v>
      </x:c>
      <x:c r="J3758" s="20" t="n">
        <x:f>G3758/I3758*H3758</x:f>
        <x:v>0.04384668882009532</x:v>
      </x:c>
      <x:c r="K3758" s="2" t="str">
        <x:v>ISIC4:31</x:v>
      </x:c>
      <x:c r="L3758" s="14" t="n">
        <x:f>'Crosswalk'!C35</x:f>
        <x:v>0</x:v>
      </x:c>
      <x:c r="M3758" s="14" t="n">
        <x:f>'Crosswalk'!D35</x:f>
        <x:v>0</x:v>
      </x:c>
      <x:c r="N3758" s="14" t="n">
        <x:f>'Crosswalk'!E35</x:f>
        <x:v>0</x:v>
      </x:c>
      <x:c r="O3758" s="14" t="n">
        <x:f>'Crosswalk'!F35</x:f>
        <x:v>1</x:v>
      </x:c>
      <x:c r="P3758" s="14" t="n">
        <x:f>'Crosswalk'!G35</x:f>
        <x:v>0</x:v>
      </x:c>
      <x:c r="Q3758" s="14" t="n">
        <x:f>'Crosswalk'!H35</x:f>
        <x:v>0</x:v>
      </x:c>
      <x:c r="R3758" s="14" t="n">
        <x:f>'Crosswalk'!I35</x:f>
        <x:v>0</x:v>
      </x:c>
      <x:c r="S3758" s="14" t="n">
        <x:f>'Crosswalk'!J35</x:f>
        <x:v>0</x:v>
      </x:c>
      <x:c r="T3758" s="14" t="n">
        <x:f>'Crosswalk'!K35</x:f>
        <x:v>0</x:v>
      </x:c>
      <x:c r="U3758" s="14" t="n">
        <x:f>'Crosswalk'!L35</x:f>
        <x:v>0</x:v>
      </x:c>
      <x:c r="V3758" s="14" t="n">
        <x:f>'Crosswalk'!M35</x:f>
        <x:v>0</x:v>
      </x:c>
      <x:c r="W3758" s="14" t="n">
        <x:f>'Crosswalk'!N35</x:f>
        <x:v>0</x:v>
      </x:c>
      <x:c r="X3758" s="17" t="str">
        <x:v>LFS - Labour Force Survey</x:v>
      </x:c>
      <x:c r="Y3758" s="2" t="str"/>
      <x:c r="Z3758" s="17" t="str">
        <x:v>Peer composition: AUS. Observed national industry detail; used only for composition within 2024 ILO modelled margins.</x:v>
      </x:c>
      <x:c r="AA3758" s="2" t="str"/>
      <x:c r="AB3758" s="2" t="str">
        <x:v>https://rplumber.ilo.org/data/indicator?format=.csv.gz&amp;id=EMP_TEMP_SEX_EC2_NB_A</x:v>
      </x:c>
    </x:row>
    <x:row r="3759" ht="48" customHeight="1">
      <x:c r="A3759" s="13" t="str">
        <x:v>NZL</x:v>
      </x:c>
      <x:c r="B3759" s="13" t="str">
        <x:v>C</x:v>
      </x:c>
      <x:c r="C3759" s="13" t="str">
        <x:v>AUS</x:v>
      </x:c>
      <x:c r="D3759" s="13" t="n">
        <x:v>2024</x:v>
      </x:c>
      <x:c r="E3759" s="13" t="str">
        <x:v>EC2_ISIC4_C32</x:v>
      </x:c>
      <x:c r="F3759" s="18" t="str">
        <x:v>Economic activity (ISIC-Rev.4), 2 digit level: 32 - Other manufacturing</x:v>
      </x:c>
      <x:c r="G3759" s="21" t="n">
        <x:v>40.042</x:v>
      </x:c>
      <x:c r="H3759" s="22" t="n">
        <x:v>1</x:v>
      </x:c>
      <x:c r="I3759" s="21" t="n">
        <x:f>SUM(G3737:G3760)</x:f>
        <x:v>959.0690000000001</x:v>
      </x:c>
      <x:c r="J3759" s="22" t="n">
        <x:f>G3759/I3759*H3759</x:f>
        <x:v>0.04175090634771846</x:v>
      </x:c>
      <x:c r="K3759" s="13" t="str">
        <x:v>ISIC4:32</x:v>
      </x:c>
      <x:c r="L3759" s="15" t="n">
        <x:f>'Crosswalk'!C36</x:f>
        <x:v>0</x:v>
      </x:c>
      <x:c r="M3759" s="15" t="n">
        <x:f>'Crosswalk'!D36</x:f>
        <x:v>0</x:v>
      </x:c>
      <x:c r="N3759" s="15" t="n">
        <x:f>'Crosswalk'!E36</x:f>
        <x:v>0.1</x:v>
      </x:c>
      <x:c r="O3759" s="15" t="n">
        <x:f>'Crosswalk'!F36</x:f>
        <x:v>0.65</x:v>
      </x:c>
      <x:c r="P3759" s="15" t="n">
        <x:f>'Crosswalk'!G36</x:f>
        <x:v>0</x:v>
      </x:c>
      <x:c r="Q3759" s="15" t="n">
        <x:f>'Crosswalk'!H36</x:f>
        <x:v>0.25</x:v>
      </x:c>
      <x:c r="R3759" s="15" t="n">
        <x:f>'Crosswalk'!I36</x:f>
        <x:v>0</x:v>
      </x:c>
      <x:c r="S3759" s="15" t="n">
        <x:f>'Crosswalk'!J36</x:f>
        <x:v>0</x:v>
      </x:c>
      <x:c r="T3759" s="15" t="n">
        <x:f>'Crosswalk'!K36</x:f>
        <x:v>0</x:v>
      </x:c>
      <x:c r="U3759" s="15" t="n">
        <x:f>'Crosswalk'!L36</x:f>
        <x:v>0</x:v>
      </x:c>
      <x:c r="V3759" s="15" t="n">
        <x:f>'Crosswalk'!M36</x:f>
        <x:v>0</x:v>
      </x:c>
      <x:c r="W3759" s="15" t="n">
        <x:f>'Crosswalk'!N36</x:f>
        <x:v>0</x:v>
      </x:c>
      <x:c r="X3759" s="18" t="str">
        <x:v>LFS - Labour Force Survey</x:v>
      </x:c>
      <x:c r="Y3759" s="13" t="str"/>
      <x:c r="Z3759" s="18" t="str">
        <x:v>Peer composition: AUS. Observed national industry detail; used only for composition within 2024 ILO modelled margins.</x:v>
      </x:c>
      <x:c r="AA3759" s="13" t="str"/>
      <x:c r="AB3759" s="13" t="str">
        <x:v>https://rplumber.ilo.org/data/indicator?format=.csv.gz&amp;id=EMP_TEMP_SEX_EC2_NB_A</x:v>
      </x:c>
    </x:row>
    <x:row r="3760" ht="48" customHeight="1">
      <x:c r="A3760" s="2" t="str">
        <x:v>NZL</x:v>
      </x:c>
      <x:c r="B3760" s="2" t="str">
        <x:v>C</x:v>
      </x:c>
      <x:c r="C3760" s="2" t="str">
        <x:v>AUS</x:v>
      </x:c>
      <x:c r="D3760" s="2" t="n">
        <x:v>2024</x:v>
      </x:c>
      <x:c r="E3760" s="2" t="str">
        <x:v>EC2_ISIC4_C33</x:v>
      </x:c>
      <x:c r="F3760" s="17" t="str">
        <x:v>Economic activity (ISIC-Rev.4), 2 digit level: 33 - Repair and installation of machinery and equipment</x:v>
      </x:c>
      <x:c r="G3760" s="19" t="n">
        <x:v>77.372</x:v>
      </x:c>
      <x:c r="H3760" s="20" t="n">
        <x:v>1</x:v>
      </x:c>
      <x:c r="I3760" s="19" t="n">
        <x:f>SUM(G3737:G3760)</x:f>
        <x:v>959.0690000000001</x:v>
      </x:c>
      <x:c r="J3760" s="20" t="n">
        <x:f>G3760/I3760*H3760</x:f>
        <x:v>0.0806740703744986</x:v>
      </x:c>
      <x:c r="K3760" s="2" t="str">
        <x:v>ISIC4:33</x:v>
      </x:c>
      <x:c r="L3760" s="14" t="n">
        <x:f>'Crosswalk'!C37</x:f>
        <x:v>0</x:v>
      </x:c>
      <x:c r="M3760" s="14" t="n">
        <x:f>'Crosswalk'!D37</x:f>
        <x:v>0</x:v>
      </x:c>
      <x:c r="N3760" s="14" t="n">
        <x:f>'Crosswalk'!E37</x:f>
        <x:v>1</x:v>
      </x:c>
      <x:c r="O3760" s="14" t="n">
        <x:f>'Crosswalk'!F37</x:f>
        <x:v>0</x:v>
      </x:c>
      <x:c r="P3760" s="14" t="n">
        <x:f>'Crosswalk'!G37</x:f>
        <x:v>0</x:v>
      </x:c>
      <x:c r="Q3760" s="14" t="n">
        <x:f>'Crosswalk'!H37</x:f>
        <x:v>0</x:v>
      </x:c>
      <x:c r="R3760" s="14" t="n">
        <x:f>'Crosswalk'!I37</x:f>
        <x:v>0</x:v>
      </x:c>
      <x:c r="S3760" s="14" t="n">
        <x:f>'Crosswalk'!J37</x:f>
        <x:v>0</x:v>
      </x:c>
      <x:c r="T3760" s="14" t="n">
        <x:f>'Crosswalk'!K37</x:f>
        <x:v>0</x:v>
      </x:c>
      <x:c r="U3760" s="14" t="n">
        <x:f>'Crosswalk'!L37</x:f>
        <x:v>0</x:v>
      </x:c>
      <x:c r="V3760" s="14" t="n">
        <x:f>'Crosswalk'!M37</x:f>
        <x:v>0</x:v>
      </x:c>
      <x:c r="W3760" s="14" t="n">
        <x:f>'Crosswalk'!N37</x:f>
        <x:v>0</x:v>
      </x:c>
      <x:c r="X3760" s="17" t="str">
        <x:v>LFS - Labour Force Survey</x:v>
      </x:c>
      <x:c r="Y3760" s="2" t="str"/>
      <x:c r="Z3760" s="17" t="str">
        <x:v>Peer composition: AUS. Observed national industry detail; used only for composition within 2024 ILO modelled margins.</x:v>
      </x:c>
      <x:c r="AA3760" s="2" t="str"/>
      <x:c r="AB3760" s="2" t="str">
        <x:v>https://rplumber.ilo.org/data/indicator?format=.csv.gz&amp;id=EMP_TEMP_SEX_EC2_NB_A</x:v>
      </x:c>
    </x:row>
    <x:row r="3761" ht="48" customHeight="1">
      <x:c r="A3761" s="13" t="str">
        <x:v>NZL</x:v>
      </x:c>
      <x:c r="B3761" s="13" t="str">
        <x:v>DE</x:v>
      </x:c>
      <x:c r="C3761" s="13" t="str">
        <x:v>AUS</x:v>
      </x:c>
      <x:c r="D3761" s="13" t="n">
        <x:v>2024</x:v>
      </x:c>
      <x:c r="E3761" s="13" t="str">
        <x:v>EC2_ISIC4_D35</x:v>
      </x:c>
      <x:c r="F3761" s="18" t="str">
        <x:v>Economic activity (ISIC-Rev.4), 2 digit level: 35 - Electricity, gas, steam and air conditioning supply</x:v>
      </x:c>
      <x:c r="G3761" s="21" t="n">
        <x:v>110.24</x:v>
      </x:c>
      <x:c r="H3761" s="22" t="n">
        <x:v>0.6071428571428572</x:v>
      </x:c>
      <x:c r="I3761" s="21" t="n">
        <x:f>SUM(G3761:G3761)</x:f>
        <x:v>110.24</x:v>
      </x:c>
      <x:c r="J3761" s="22" t="n">
        <x:f>G3761/I3761*H3761</x:f>
        <x:v>0.6071428571428572</x:v>
      </x:c>
      <x:c r="K3761" s="13" t="str">
        <x:v>ISIC4:35</x:v>
      </x:c>
      <x:c r="L3761" s="15" t="n">
        <x:f>'Crosswalk'!C38</x:f>
        <x:v>0</x:v>
      </x:c>
      <x:c r="M3761" s="15" t="n">
        <x:f>'Crosswalk'!D38</x:f>
        <x:v>0</x:v>
      </x:c>
      <x:c r="N3761" s="15" t="n">
        <x:f>'Crosswalk'!E38</x:f>
        <x:v>0</x:v>
      </x:c>
      <x:c r="O3761" s="15" t="n">
        <x:f>'Crosswalk'!F38</x:f>
        <x:v>0</x:v>
      </x:c>
      <x:c r="P3761" s="15" t="n">
        <x:f>'Crosswalk'!G38</x:f>
        <x:v>0</x:v>
      </x:c>
      <x:c r="Q3761" s="15" t="n">
        <x:f>'Crosswalk'!H38</x:f>
        <x:v>0</x:v>
      </x:c>
      <x:c r="R3761" s="15" t="n">
        <x:f>'Crosswalk'!I38</x:f>
        <x:v>0</x:v>
      </x:c>
      <x:c r="S3761" s="15" t="n">
        <x:f>'Crosswalk'!J38</x:f>
        <x:v>0</x:v>
      </x:c>
      <x:c r="T3761" s="15" t="n">
        <x:f>'Crosswalk'!K38</x:f>
        <x:v>0</x:v>
      </x:c>
      <x:c r="U3761" s="15" t="n">
        <x:f>'Crosswalk'!L38</x:f>
        <x:v>1</x:v>
      </x:c>
      <x:c r="V3761" s="15" t="n">
        <x:f>'Crosswalk'!M38</x:f>
        <x:v>0</x:v>
      </x:c>
      <x:c r="W3761" s="15" t="n">
        <x:f>'Crosswalk'!N38</x:f>
        <x:v>0</x:v>
      </x:c>
      <x:c r="X3761" s="18" t="str">
        <x:v>LFS - Labour Force Survey</x:v>
      </x:c>
      <x:c r="Y3761" s="13" t="str"/>
      <x:c r="Z3761" s="18" t="str">
        <x:v>Peer composition: AUS. Observed national industry detail; used only for composition within 2024 ILO modelled margins.</x:v>
      </x:c>
      <x:c r="AA3761" s="13" t="str"/>
      <x:c r="AB3761" s="13" t="str">
        <x:v>https://rplumber.ilo.org/data/indicator?format=.csv.gz&amp;id=EMP_TEMP_SEX_EC2_NB_A</x:v>
      </x:c>
    </x:row>
    <x:row r="3762" ht="48" customHeight="1">
      <x:c r="A3762" s="2" t="str">
        <x:v>NZL</x:v>
      </x:c>
      <x:c r="B3762" s="2" t="str">
        <x:v>DE</x:v>
      </x:c>
      <x:c r="C3762" s="2" t="str">
        <x:v>AUS</x:v>
      </x:c>
      <x:c r="D3762" s="2" t="n">
        <x:v>2024</x:v>
      </x:c>
      <x:c r="E3762" s="2" t="str">
        <x:v>EC2_ISIC4_E36</x:v>
      </x:c>
      <x:c r="F3762" s="17" t="str">
        <x:v>Economic activity (ISIC-Rev.4), 2 digit level: 36 - Water collection, treatment and supply</x:v>
      </x:c>
      <x:c r="G3762" s="19" t="n">
        <x:v>39.608</x:v>
      </x:c>
      <x:c r="H3762" s="20" t="n">
        <x:v>0.3928571428571429</x:v>
      </x:c>
      <x:c r="I3762" s="19" t="n">
        <x:f>SUM(G3762:G3763)</x:f>
        <x:v>87.888</x:v>
      </x:c>
      <x:c r="J3762" s="20" t="n">
        <x:f>G3762/I3762*H3762</x:f>
        <x:v>0.1770467608124626</x:v>
      </x:c>
      <x:c r="K3762" s="2" t="str">
        <x:v>ISIC4:36</x:v>
      </x:c>
      <x:c r="L3762" s="14" t="n">
        <x:f>'Crosswalk'!C39</x:f>
        <x:v>0</x:v>
      </x:c>
      <x:c r="M3762" s="14" t="n">
        <x:f>'Crosswalk'!D39</x:f>
        <x:v>0</x:v>
      </x:c>
      <x:c r="N3762" s="14" t="n">
        <x:f>'Crosswalk'!E39</x:f>
        <x:v>0</x:v>
      </x:c>
      <x:c r="O3762" s="14" t="n">
        <x:f>'Crosswalk'!F39</x:f>
        <x:v>0</x:v>
      </x:c>
      <x:c r="P3762" s="14" t="n">
        <x:f>'Crosswalk'!G39</x:f>
        <x:v>0</x:v>
      </x:c>
      <x:c r="Q3762" s="14" t="n">
        <x:f>'Crosswalk'!H39</x:f>
        <x:v>0</x:v>
      </x:c>
      <x:c r="R3762" s="14" t="n">
        <x:f>'Crosswalk'!I39</x:f>
        <x:v>0</x:v>
      </x:c>
      <x:c r="S3762" s="14" t="n">
        <x:f>'Crosswalk'!J39</x:f>
        <x:v>0</x:v>
      </x:c>
      <x:c r="T3762" s="14" t="n">
        <x:f>'Crosswalk'!K39</x:f>
        <x:v>0</x:v>
      </x:c>
      <x:c r="U3762" s="14" t="n">
        <x:f>'Crosswalk'!L39</x:f>
        <x:v>1</x:v>
      </x:c>
      <x:c r="V3762" s="14" t="n">
        <x:f>'Crosswalk'!M39</x:f>
        <x:v>0</x:v>
      </x:c>
      <x:c r="W3762" s="14" t="n">
        <x:f>'Crosswalk'!N39</x:f>
        <x:v>0</x:v>
      </x:c>
      <x:c r="X3762" s="17" t="str">
        <x:v>LFS - Labour Force Survey</x:v>
      </x:c>
      <x:c r="Y3762" s="2" t="str"/>
      <x:c r="Z3762" s="17" t="str">
        <x:v>Peer composition: AUS. Observed national industry detail; used only for composition within 2024 ILO modelled margins.</x:v>
      </x:c>
      <x:c r="AA3762" s="2" t="str"/>
      <x:c r="AB3762" s="2" t="str">
        <x:v>https://rplumber.ilo.org/data/indicator?format=.csv.gz&amp;id=EMP_TEMP_SEX_EC2_NB_A</x:v>
      </x:c>
    </x:row>
    <x:row r="3763" ht="48" customHeight="1">
      <x:c r="A3763" s="13" t="str">
        <x:v>NZL</x:v>
      </x:c>
      <x:c r="B3763" s="13" t="str">
        <x:v>DE</x:v>
      </x:c>
      <x:c r="C3763" s="13" t="str">
        <x:v>AUS</x:v>
      </x:c>
      <x:c r="D3763" s="13" t="n">
        <x:v>2024</x:v>
      </x:c>
      <x:c r="E3763" s="13" t="str">
        <x:v>EC2_ISIC4_E38</x:v>
      </x:c>
      <x:c r="F3763" s="18" t="str">
        <x:v>Economic activity (ISIC-Rev.4), 2 digit level: 38 - Waste collection, treatment and disposal activities; materials recovery</x:v>
      </x:c>
      <x:c r="G3763" s="21" t="n">
        <x:v>48.28</x:v>
      </x:c>
      <x:c r="H3763" s="22" t="n">
        <x:v>0.3928571428571429</x:v>
      </x:c>
      <x:c r="I3763" s="21" t="n">
        <x:f>SUM(G3762:G3763)</x:f>
        <x:v>87.888</x:v>
      </x:c>
      <x:c r="J3763" s="22" t="n">
        <x:f>G3763/I3763*H3763</x:f>
        <x:v>0.21581038204468028</x:v>
      </x:c>
      <x:c r="K3763" s="13" t="str">
        <x:v>ISIC4:38</x:v>
      </x:c>
      <x:c r="L3763" s="15" t="n">
        <x:f>'Crosswalk'!C41</x:f>
        <x:v>0</x:v>
      </x:c>
      <x:c r="M3763" s="15" t="n">
        <x:f>'Crosswalk'!D41</x:f>
        <x:v>0</x:v>
      </x:c>
      <x:c r="N3763" s="15" t="n">
        <x:f>'Crosswalk'!E41</x:f>
        <x:v>1</x:v>
      </x:c>
      <x:c r="O3763" s="15" t="n">
        <x:f>'Crosswalk'!F41</x:f>
        <x:v>0</x:v>
      </x:c>
      <x:c r="P3763" s="15" t="n">
        <x:f>'Crosswalk'!G41</x:f>
        <x:v>0</x:v>
      </x:c>
      <x:c r="Q3763" s="15" t="n">
        <x:f>'Crosswalk'!H41</x:f>
        <x:v>0</x:v>
      </x:c>
      <x:c r="R3763" s="15" t="n">
        <x:f>'Crosswalk'!I41</x:f>
        <x:v>0</x:v>
      </x:c>
      <x:c r="S3763" s="15" t="n">
        <x:f>'Crosswalk'!J41</x:f>
        <x:v>0</x:v>
      </x:c>
      <x:c r="T3763" s="15" t="n">
        <x:f>'Crosswalk'!K41</x:f>
        <x:v>0</x:v>
      </x:c>
      <x:c r="U3763" s="15" t="n">
        <x:f>'Crosswalk'!L41</x:f>
        <x:v>0</x:v>
      </x:c>
      <x:c r="V3763" s="15" t="n">
        <x:f>'Crosswalk'!M41</x:f>
        <x:v>0</x:v>
      </x:c>
      <x:c r="W3763" s="15" t="n">
        <x:f>'Crosswalk'!N41</x:f>
        <x:v>0</x:v>
      </x:c>
      <x:c r="X3763" s="18" t="str">
        <x:v>LFS - Labour Force Survey</x:v>
      </x:c>
      <x:c r="Y3763" s="13" t="str"/>
      <x:c r="Z3763" s="18" t="str">
        <x:v>Peer composition: AUS. Observed national industry detail; used only for composition within 2024 ILO modelled margins.</x:v>
      </x:c>
      <x:c r="AA3763" s="13" t="str"/>
      <x:c r="AB3763" s="13" t="str">
        <x:v>https://rplumber.ilo.org/data/indicator?format=.csv.gz&amp;id=EMP_TEMP_SEX_EC2_NB_A</x:v>
      </x:c>
    </x:row>
    <x:row r="3764" ht="48" customHeight="1">
      <x:c r="A3764" s="2" t="str">
        <x:v>NZL</x:v>
      </x:c>
      <x:c r="B3764" s="2" t="str">
        <x:v>F</x:v>
      </x:c>
      <x:c r="C3764" s="2" t="str">
        <x:v>AUS</x:v>
      </x:c>
      <x:c r="D3764" s="2" t="n">
        <x:v>2024</x:v>
      </x:c>
      <x:c r="E3764" s="2" t="str">
        <x:v>EC2_ISIC4_F41</x:v>
      </x:c>
      <x:c r="F3764" s="17" t="str">
        <x:v>Economic activity (ISIC-Rev.4), 2 digit level: 41 - Construction of buildings</x:v>
      </x:c>
      <x:c r="G3764" s="19" t="n">
        <x:v>384.516</x:v>
      </x:c>
      <x:c r="H3764" s="20" t="n">
        <x:v>1</x:v>
      </x:c>
      <x:c r="I3764" s="19" t="n">
        <x:f>SUM(G3764:G3766)</x:f>
        <x:v>1333.133</x:v>
      </x:c>
      <x:c r="J3764" s="20" t="n">
        <x:f>G3764/I3764*H3764</x:f>
        <x:v>0.2884303366580829</x:v>
      </x:c>
      <x:c r="K3764" s="2" t="str">
        <x:v>ISIC4:41</x:v>
      </x:c>
      <x:c r="L3764" s="14" t="n">
        <x:f>'Crosswalk'!C43</x:f>
        <x:v>0</x:v>
      </x:c>
      <x:c r="M3764" s="14" t="n">
        <x:f>'Crosswalk'!D43</x:f>
        <x:v>0</x:v>
      </x:c>
      <x:c r="N3764" s="14" t="n">
        <x:f>'Crosswalk'!E43</x:f>
        <x:v>0.5</x:v>
      </x:c>
      <x:c r="O3764" s="14" t="n">
        <x:f>'Crosswalk'!F43</x:f>
        <x:v>0.5</x:v>
      </x:c>
      <x:c r="P3764" s="14" t="n">
        <x:f>'Crosswalk'!G43</x:f>
        <x:v>0</x:v>
      </x:c>
      <x:c r="Q3764" s="14" t="n">
        <x:f>'Crosswalk'!H43</x:f>
        <x:v>0</x:v>
      </x:c>
      <x:c r="R3764" s="14" t="n">
        <x:f>'Crosswalk'!I43</x:f>
        <x:v>0</x:v>
      </x:c>
      <x:c r="S3764" s="14" t="n">
        <x:f>'Crosswalk'!J43</x:f>
        <x:v>0</x:v>
      </x:c>
      <x:c r="T3764" s="14" t="n">
        <x:f>'Crosswalk'!K43</x:f>
        <x:v>0</x:v>
      </x:c>
      <x:c r="U3764" s="14" t="n">
        <x:f>'Crosswalk'!L43</x:f>
        <x:v>0</x:v>
      </x:c>
      <x:c r="V3764" s="14" t="n">
        <x:f>'Crosswalk'!M43</x:f>
        <x:v>0</x:v>
      </x:c>
      <x:c r="W3764" s="14" t="n">
        <x:f>'Crosswalk'!N43</x:f>
        <x:v>0</x:v>
      </x:c>
      <x:c r="X3764" s="17" t="str">
        <x:v>LFS - Labour Force Survey</x:v>
      </x:c>
      <x:c r="Y3764" s="2" t="str"/>
      <x:c r="Z3764" s="17" t="str">
        <x:v>Peer composition: AUS. Observed national industry detail; used only for composition within 2024 ILO modelled margins.</x:v>
      </x:c>
      <x:c r="AA3764" s="2" t="str"/>
      <x:c r="AB3764" s="2" t="str">
        <x:v>https://rplumber.ilo.org/data/indicator?format=.csv.gz&amp;id=EMP_TEMP_SEX_EC2_NB_A</x:v>
      </x:c>
    </x:row>
    <x:row r="3765" ht="48" customHeight="1">
      <x:c r="A3765" s="13" t="str">
        <x:v>NZL</x:v>
      </x:c>
      <x:c r="B3765" s="13" t="str">
        <x:v>F</x:v>
      </x:c>
      <x:c r="C3765" s="13" t="str">
        <x:v>AUS</x:v>
      </x:c>
      <x:c r="D3765" s="13" t="n">
        <x:v>2024</x:v>
      </x:c>
      <x:c r="E3765" s="13" t="str">
        <x:v>EC2_ISIC4_F42</x:v>
      </x:c>
      <x:c r="F3765" s="18" t="str">
        <x:v>Economic activity (ISIC-Rev.4), 2 digit level: 42 - Civil engineering</x:v>
      </x:c>
      <x:c r="G3765" s="21" t="n">
        <x:v>126.008</x:v>
      </x:c>
      <x:c r="H3765" s="22" t="n">
        <x:v>1</x:v>
      </x:c>
      <x:c r="I3765" s="21" t="n">
        <x:f>SUM(G3764:G3766)</x:f>
        <x:v>1333.133</x:v>
      </x:c>
      <x:c r="J3765" s="22" t="n">
        <x:f>G3765/I3765*H3765</x:f>
        <x:v>0.09452020166029945</x:v>
      </x:c>
      <x:c r="K3765" s="13" t="str">
        <x:v>ISIC4:42</x:v>
      </x:c>
      <x:c r="L3765" s="15" t="n">
        <x:f>'Crosswalk'!C44</x:f>
        <x:v>0</x:v>
      </x:c>
      <x:c r="M3765" s="15" t="n">
        <x:f>'Crosswalk'!D44</x:f>
        <x:v>0</x:v>
      </x:c>
      <x:c r="N3765" s="15" t="n">
        <x:f>'Crosswalk'!E44</x:f>
        <x:v>1</x:v>
      </x:c>
      <x:c r="O3765" s="15" t="n">
        <x:f>'Crosswalk'!F44</x:f>
        <x:v>0</x:v>
      </x:c>
      <x:c r="P3765" s="15" t="n">
        <x:f>'Crosswalk'!G44</x:f>
        <x:v>0</x:v>
      </x:c>
      <x:c r="Q3765" s="15" t="n">
        <x:f>'Crosswalk'!H44</x:f>
        <x:v>0</x:v>
      </x:c>
      <x:c r="R3765" s="15" t="n">
        <x:f>'Crosswalk'!I44</x:f>
        <x:v>0</x:v>
      </x:c>
      <x:c r="S3765" s="15" t="n">
        <x:f>'Crosswalk'!J44</x:f>
        <x:v>0</x:v>
      </x:c>
      <x:c r="T3765" s="15" t="n">
        <x:f>'Crosswalk'!K44</x:f>
        <x:v>0</x:v>
      </x:c>
      <x:c r="U3765" s="15" t="n">
        <x:f>'Crosswalk'!L44</x:f>
        <x:v>0</x:v>
      </x:c>
      <x:c r="V3765" s="15" t="n">
        <x:f>'Crosswalk'!M44</x:f>
        <x:v>0</x:v>
      </x:c>
      <x:c r="W3765" s="15" t="n">
        <x:f>'Crosswalk'!N44</x:f>
        <x:v>0</x:v>
      </x:c>
      <x:c r="X3765" s="18" t="str">
        <x:v>LFS - Labour Force Survey</x:v>
      </x:c>
      <x:c r="Y3765" s="13" t="str"/>
      <x:c r="Z3765" s="18" t="str">
        <x:v>Peer composition: AUS. Observed national industry detail; used only for composition within 2024 ILO modelled margins.</x:v>
      </x:c>
      <x:c r="AA3765" s="13" t="str"/>
      <x:c r="AB3765" s="13" t="str">
        <x:v>https://rplumber.ilo.org/data/indicator?format=.csv.gz&amp;id=EMP_TEMP_SEX_EC2_NB_A</x:v>
      </x:c>
    </x:row>
    <x:row r="3766" ht="48" customHeight="1">
      <x:c r="A3766" s="2" t="str">
        <x:v>NZL</x:v>
      </x:c>
      <x:c r="B3766" s="2" t="str">
        <x:v>F</x:v>
      </x:c>
      <x:c r="C3766" s="2" t="str">
        <x:v>AUS</x:v>
      </x:c>
      <x:c r="D3766" s="2" t="n">
        <x:v>2024</x:v>
      </x:c>
      <x:c r="E3766" s="2" t="str">
        <x:v>EC2_ISIC4_F43</x:v>
      </x:c>
      <x:c r="F3766" s="17" t="str">
        <x:v>Economic activity (ISIC-Rev.4), 2 digit level: 43 - Specialized construction activities</x:v>
      </x:c>
      <x:c r="G3766" s="19" t="n">
        <x:v>822.609</x:v>
      </x:c>
      <x:c r="H3766" s="20" t="n">
        <x:v>1</x:v>
      </x:c>
      <x:c r="I3766" s="19" t="n">
        <x:f>SUM(G3764:G3766)</x:f>
        <x:v>1333.133</x:v>
      </x:c>
      <x:c r="J3766" s="20" t="n">
        <x:f>G3766/I3766*H3766</x:f>
        <x:v>0.6170494616816177</x:v>
      </x:c>
      <x:c r="K3766" s="2" t="str">
        <x:v>ISIC4:43</x:v>
      </x:c>
      <x:c r="L3766" s="14" t="n">
        <x:f>'Crosswalk'!C45</x:f>
        <x:v>0</x:v>
      </x:c>
      <x:c r="M3766" s="14" t="n">
        <x:f>'Crosswalk'!D45</x:f>
        <x:v>0</x:v>
      </x:c>
      <x:c r="N3766" s="14" t="n">
        <x:f>'Crosswalk'!E45</x:f>
        <x:v>0.6</x:v>
      </x:c>
      <x:c r="O3766" s="14" t="n">
        <x:f>'Crosswalk'!F45</x:f>
        <x:v>0.4</x:v>
      </x:c>
      <x:c r="P3766" s="14" t="n">
        <x:f>'Crosswalk'!G45</x:f>
        <x:v>0</x:v>
      </x:c>
      <x:c r="Q3766" s="14" t="n">
        <x:f>'Crosswalk'!H45</x:f>
        <x:v>0</x:v>
      </x:c>
      <x:c r="R3766" s="14" t="n">
        <x:f>'Crosswalk'!I45</x:f>
        <x:v>0</x:v>
      </x:c>
      <x:c r="S3766" s="14" t="n">
        <x:f>'Crosswalk'!J45</x:f>
        <x:v>0</x:v>
      </x:c>
      <x:c r="T3766" s="14" t="n">
        <x:f>'Crosswalk'!K45</x:f>
        <x:v>0</x:v>
      </x:c>
      <x:c r="U3766" s="14" t="n">
        <x:f>'Crosswalk'!L45</x:f>
        <x:v>0</x:v>
      </x:c>
      <x:c r="V3766" s="14" t="n">
        <x:f>'Crosswalk'!M45</x:f>
        <x:v>0</x:v>
      </x:c>
      <x:c r="W3766" s="14" t="n">
        <x:f>'Crosswalk'!N45</x:f>
        <x:v>0</x:v>
      </x:c>
      <x:c r="X3766" s="17" t="str">
        <x:v>LFS - Labour Force Survey</x:v>
      </x:c>
      <x:c r="Y3766" s="2" t="str"/>
      <x:c r="Z3766" s="17" t="str">
        <x:v>Peer composition: AUS. Observed national industry detail; used only for composition within 2024 ILO modelled margins.</x:v>
      </x:c>
      <x:c r="AA3766" s="2" t="str"/>
      <x:c r="AB3766" s="2" t="str">
        <x:v>https://rplumber.ilo.org/data/indicator?format=.csv.gz&amp;id=EMP_TEMP_SEX_EC2_NB_A</x:v>
      </x:c>
    </x:row>
    <x:row r="3767" ht="48" customHeight="1">
      <x:c r="A3767" s="13" t="str">
        <x:v>NZL</x:v>
      </x:c>
      <x:c r="B3767" s="13" t="str">
        <x:v>G</x:v>
      </x:c>
      <x:c r="C3767" s="13" t="str">
        <x:v>AUS</x:v>
      </x:c>
      <x:c r="D3767" s="13" t="n">
        <x:v>2024</x:v>
      </x:c>
      <x:c r="E3767" s="13" t="str">
        <x:v>EC2_ISIC4_G45</x:v>
      </x:c>
      <x:c r="F3767" s="18" t="str">
        <x:v>Economic activity (ISIC-Rev.4), 2 digit level: 45 - Wholesale and retail trade and repair of motor vehicles and motorcycles</x:v>
      </x:c>
      <x:c r="G3767" s="21" t="n">
        <x:v>283.585</x:v>
      </x:c>
      <x:c r="H3767" s="22" t="n">
        <x:v>1</x:v>
      </x:c>
      <x:c r="I3767" s="21" t="n">
        <x:f>SUM(G3767:G3769)</x:f>
        <x:v>1877.655</x:v>
      </x:c>
      <x:c r="J3767" s="22" t="n">
        <x:f>G3767/I3767*H3767</x:f>
        <x:v>0.151031472767894</x:v>
      </x:c>
      <x:c r="K3767" s="13" t="str">
        <x:v>ISIC4:45</x:v>
      </x:c>
      <x:c r="L3767" s="15" t="n">
        <x:f>'Crosswalk'!C46</x:f>
        <x:v>0</x:v>
      </x:c>
      <x:c r="M3767" s="15" t="n">
        <x:f>'Crosswalk'!D46</x:f>
        <x:v>0</x:v>
      </x:c>
      <x:c r="N3767" s="15" t="n">
        <x:f>'Crosswalk'!E46</x:f>
        <x:v>0</x:v>
      </x:c>
      <x:c r="O3767" s="15" t="n">
        <x:f>'Crosswalk'!F46</x:f>
        <x:v>1</x:v>
      </x:c>
      <x:c r="P3767" s="15" t="n">
        <x:f>'Crosswalk'!G46</x:f>
        <x:v>0</x:v>
      </x:c>
      <x:c r="Q3767" s="15" t="n">
        <x:f>'Crosswalk'!H46</x:f>
        <x:v>0</x:v>
      </x:c>
      <x:c r="R3767" s="15" t="n">
        <x:f>'Crosswalk'!I46</x:f>
        <x:v>0</x:v>
      </x:c>
      <x:c r="S3767" s="15" t="n">
        <x:f>'Crosswalk'!J46</x:f>
        <x:v>0</x:v>
      </x:c>
      <x:c r="T3767" s="15" t="n">
        <x:f>'Crosswalk'!K46</x:f>
        <x:v>0</x:v>
      </x:c>
      <x:c r="U3767" s="15" t="n">
        <x:f>'Crosswalk'!L46</x:f>
        <x:v>0</x:v>
      </x:c>
      <x:c r="V3767" s="15" t="n">
        <x:f>'Crosswalk'!M46</x:f>
        <x:v>0</x:v>
      </x:c>
      <x:c r="W3767" s="15" t="n">
        <x:f>'Crosswalk'!N46</x:f>
        <x:v>0</x:v>
      </x:c>
      <x:c r="X3767" s="18" t="str">
        <x:v>LFS - Labour Force Survey</x:v>
      </x:c>
      <x:c r="Y3767" s="13" t="str"/>
      <x:c r="Z3767" s="18" t="str">
        <x:v>Peer composition: AUS. Observed national industry detail; used only for composition within 2024 ILO modelled margins.</x:v>
      </x:c>
      <x:c r="AA3767" s="13" t="str"/>
      <x:c r="AB3767" s="13" t="str">
        <x:v>https://rplumber.ilo.org/data/indicator?format=.csv.gz&amp;id=EMP_TEMP_SEX_EC2_NB_A</x:v>
      </x:c>
    </x:row>
    <x:row r="3768" ht="48" customHeight="1">
      <x:c r="A3768" s="2" t="str">
        <x:v>NZL</x:v>
      </x:c>
      <x:c r="B3768" s="2" t="str">
        <x:v>G</x:v>
      </x:c>
      <x:c r="C3768" s="2" t="str">
        <x:v>AUS</x:v>
      </x:c>
      <x:c r="D3768" s="2" t="n">
        <x:v>2024</x:v>
      </x:c>
      <x:c r="E3768" s="2" t="str">
        <x:v>EC2_ISIC4_G46</x:v>
      </x:c>
      <x:c r="F3768" s="17" t="str">
        <x:v>Economic activity (ISIC-Rev.4), 2 digit level: 46 - Wholesale trade, except of motor vehicles and motorcycles</x:v>
      </x:c>
      <x:c r="G3768" s="19" t="n">
        <x:v>351.174</x:v>
      </x:c>
      <x:c r="H3768" s="20" t="n">
        <x:v>1</x:v>
      </x:c>
      <x:c r="I3768" s="19" t="n">
        <x:f>SUM(G3767:G3769)</x:f>
        <x:v>1877.655</x:v>
      </x:c>
      <x:c r="J3768" s="20" t="n">
        <x:f>G3768/I3768*H3768</x:f>
        <x:v>0.1870279683967502</x:v>
      </x:c>
      <x:c r="K3768" s="2" t="str">
        <x:v>ISIC4:46</x:v>
      </x:c>
      <x:c r="L3768" s="14" t="n">
        <x:f>'Crosswalk'!C47</x:f>
        <x:v>0.05</x:v>
      </x:c>
      <x:c r="M3768" s="14" t="n">
        <x:f>'Crosswalk'!D47</x:f>
        <x:v>0.05</x:v>
      </x:c>
      <x:c r="N3768" s="14" t="n">
        <x:f>'Crosswalk'!E47</x:f>
        <x:v>0.55</x:v>
      </x:c>
      <x:c r="O3768" s="14" t="n">
        <x:f>'Crosswalk'!F47</x:f>
        <x:v>0</x:v>
      </x:c>
      <x:c r="P3768" s="14" t="n">
        <x:f>'Crosswalk'!G47</x:f>
        <x:v>0.2</x:v>
      </x:c>
      <x:c r="Q3768" s="14" t="n">
        <x:f>'Crosswalk'!H47</x:f>
        <x:v>0.05</x:v>
      </x:c>
      <x:c r="R3768" s="14" t="n">
        <x:f>'Crosswalk'!I47</x:f>
        <x:v>0</x:v>
      </x:c>
      <x:c r="S3768" s="14" t="n">
        <x:f>'Crosswalk'!J47</x:f>
        <x:v>0.1</x:v>
      </x:c>
      <x:c r="T3768" s="14" t="n">
        <x:f>'Crosswalk'!K47</x:f>
        <x:v>0</x:v>
      </x:c>
      <x:c r="U3768" s="14" t="n">
        <x:f>'Crosswalk'!L47</x:f>
        <x:v>0</x:v>
      </x:c>
      <x:c r="V3768" s="14" t="n">
        <x:f>'Crosswalk'!M47</x:f>
        <x:v>0</x:v>
      </x:c>
      <x:c r="W3768" s="14" t="n">
        <x:f>'Crosswalk'!N47</x:f>
        <x:v>0</x:v>
      </x:c>
      <x:c r="X3768" s="17" t="str">
        <x:v>LFS - Labour Force Survey</x:v>
      </x:c>
      <x:c r="Y3768" s="2" t="str"/>
      <x:c r="Z3768" s="17" t="str">
        <x:v>Peer composition: AUS. Observed national industry detail; used only for composition within 2024 ILO modelled margins.</x:v>
      </x:c>
      <x:c r="AA3768" s="2" t="str"/>
      <x:c r="AB3768" s="2" t="str">
        <x:v>https://rplumber.ilo.org/data/indicator?format=.csv.gz&amp;id=EMP_TEMP_SEX_EC2_NB_A</x:v>
      </x:c>
    </x:row>
    <x:row r="3769" ht="48" customHeight="1">
      <x:c r="A3769" s="13" t="str">
        <x:v>NZL</x:v>
      </x:c>
      <x:c r="B3769" s="13" t="str">
        <x:v>G</x:v>
      </x:c>
      <x:c r="C3769" s="13" t="str">
        <x:v>AUS</x:v>
      </x:c>
      <x:c r="D3769" s="13" t="n">
        <x:v>2024</x:v>
      </x:c>
      <x:c r="E3769" s="13" t="str">
        <x:v>EC2_ISIC4_G47</x:v>
      </x:c>
      <x:c r="F3769" s="18" t="str">
        <x:v>Economic activity (ISIC-Rev.4), 2 digit level: 47 - Retail trade, except of motor vehicles and motorcycles</x:v>
      </x:c>
      <x:c r="G3769" s="21" t="n">
        <x:v>1242.896</x:v>
      </x:c>
      <x:c r="H3769" s="22" t="n">
        <x:v>1</x:v>
      </x:c>
      <x:c r="I3769" s="21" t="n">
        <x:f>SUM(G3767:G3769)</x:f>
        <x:v>1877.655</x:v>
      </x:c>
      <x:c r="J3769" s="22" t="n">
        <x:f>G3769/I3769*H3769</x:f>
        <x:v>0.6619405588353557</x:v>
      </x:c>
      <x:c r="K3769" s="13" t="str">
        <x:v>ISIC4:47</x:v>
      </x:c>
      <x:c r="L3769" s="15" t="n">
        <x:f>'Crosswalk'!C48</x:f>
        <x:v>0</x:v>
      </x:c>
      <x:c r="M3769" s="15" t="n">
        <x:f>'Crosswalk'!D48</x:f>
        <x:v>0</x:v>
      </x:c>
      <x:c r="N3769" s="15" t="n">
        <x:f>'Crosswalk'!E48</x:f>
        <x:v>0</x:v>
      </x:c>
      <x:c r="O3769" s="15" t="n">
        <x:f>'Crosswalk'!F48</x:f>
        <x:v>0.55</x:v>
      </x:c>
      <x:c r="P3769" s="15" t="n">
        <x:f>'Crosswalk'!G48</x:f>
        <x:v>0.45</x:v>
      </x:c>
      <x:c r="Q3769" s="15" t="n">
        <x:f>'Crosswalk'!H48</x:f>
        <x:v>0</x:v>
      </x:c>
      <x:c r="R3769" s="15" t="n">
        <x:f>'Crosswalk'!I48</x:f>
        <x:v>0</x:v>
      </x:c>
      <x:c r="S3769" s="15" t="n">
        <x:f>'Crosswalk'!J48</x:f>
        <x:v>0</x:v>
      </x:c>
      <x:c r="T3769" s="15" t="n">
        <x:f>'Crosswalk'!K48</x:f>
        <x:v>0</x:v>
      </x:c>
      <x:c r="U3769" s="15" t="n">
        <x:f>'Crosswalk'!L48</x:f>
        <x:v>0</x:v>
      </x:c>
      <x:c r="V3769" s="15" t="n">
        <x:f>'Crosswalk'!M48</x:f>
        <x:v>0</x:v>
      </x:c>
      <x:c r="W3769" s="15" t="n">
        <x:f>'Crosswalk'!N48</x:f>
        <x:v>0</x:v>
      </x:c>
      <x:c r="X3769" s="18" t="str">
        <x:v>LFS - Labour Force Survey</x:v>
      </x:c>
      <x:c r="Y3769" s="13" t="str"/>
      <x:c r="Z3769" s="18" t="str">
        <x:v>Peer composition: AUS. Observed national industry detail; used only for composition within 2024 ILO modelled margins.</x:v>
      </x:c>
      <x:c r="AA3769" s="13" t="str"/>
      <x:c r="AB3769" s="13" t="str">
        <x:v>https://rplumber.ilo.org/data/indicator?format=.csv.gz&amp;id=EMP_TEMP_SEX_EC2_NB_A</x:v>
      </x:c>
    </x:row>
    <x:row r="3770" ht="48" customHeight="1">
      <x:c r="A3770" s="2" t="str">
        <x:v>NZL</x:v>
      </x:c>
      <x:c r="B3770" s="2" t="str">
        <x:v>HJ</x:v>
      </x:c>
      <x:c r="C3770" s="2" t="str">
        <x:v>AUS</x:v>
      </x:c>
      <x:c r="D3770" s="2" t="n">
        <x:v>2024</x:v>
      </x:c>
      <x:c r="E3770" s="2" t="str">
        <x:v>EC2_ISIC4_H49</x:v>
      </x:c>
      <x:c r="F3770" s="17" t="str">
        <x:v>Economic activity (ISIC-Rev.4), 2 digit level: 49 - Land transport and transport via pipelines</x:v>
      </x:c>
      <x:c r="G3770" s="19" t="n">
        <x:v>356.943</x:v>
      </x:c>
      <x:c r="H3770" s="20" t="n">
        <x:v>0.5243775933609958</x:v>
      </x:c>
      <x:c r="I3770" s="19" t="n">
        <x:f>SUM(G3770:G3774)</x:f>
        <x:v>722.841</x:v>
      </x:c>
      <x:c r="J3770" s="20" t="n">
        <x:f>G3770/I3770*H3770</x:f>
        <x:v>0.2589406402058736</x:v>
      </x:c>
      <x:c r="K3770" s="2" t="str">
        <x:v>ISIC4:49</x:v>
      </x:c>
      <x:c r="L3770" s="14" t="n">
        <x:f>'Crosswalk'!C49</x:f>
        <x:v>0.05</x:v>
      </x:c>
      <x:c r="M3770" s="14" t="n">
        <x:f>'Crosswalk'!D49</x:f>
        <x:v>0</x:v>
      </x:c>
      <x:c r="N3770" s="14" t="n">
        <x:f>'Crosswalk'!E49</x:f>
        <x:v>0.95</x:v>
      </x:c>
      <x:c r="O3770" s="14" t="n">
        <x:f>'Crosswalk'!F49</x:f>
        <x:v>0</x:v>
      </x:c>
      <x:c r="P3770" s="14" t="n">
        <x:f>'Crosswalk'!G49</x:f>
        <x:v>0</x:v>
      </x:c>
      <x:c r="Q3770" s="14" t="n">
        <x:f>'Crosswalk'!H49</x:f>
        <x:v>0</x:v>
      </x:c>
      <x:c r="R3770" s="14" t="n">
        <x:f>'Crosswalk'!I49</x:f>
        <x:v>0</x:v>
      </x:c>
      <x:c r="S3770" s="14" t="n">
        <x:f>'Crosswalk'!J49</x:f>
        <x:v>0</x:v>
      </x:c>
      <x:c r="T3770" s="14" t="n">
        <x:f>'Crosswalk'!K49</x:f>
        <x:v>0</x:v>
      </x:c>
      <x:c r="U3770" s="14" t="n">
        <x:f>'Crosswalk'!L49</x:f>
        <x:v>0</x:v>
      </x:c>
      <x:c r="V3770" s="14" t="n">
        <x:f>'Crosswalk'!M49</x:f>
        <x:v>0</x:v>
      </x:c>
      <x:c r="W3770" s="14" t="n">
        <x:f>'Crosswalk'!N49</x:f>
        <x:v>0</x:v>
      </x:c>
      <x:c r="X3770" s="17" t="str">
        <x:v>LFS - Labour Force Survey</x:v>
      </x:c>
      <x:c r="Y3770" s="2" t="str"/>
      <x:c r="Z3770" s="17" t="str">
        <x:v>Peer composition: AUS. Observed national industry detail; used only for composition within 2024 ILO modelled margins.</x:v>
      </x:c>
      <x:c r="AA3770" s="2" t="str"/>
      <x:c r="AB3770" s="2" t="str">
        <x:v>https://rplumber.ilo.org/data/indicator?format=.csv.gz&amp;id=EMP_TEMP_SEX_EC2_NB_A</x:v>
      </x:c>
    </x:row>
    <x:row r="3771" ht="48" customHeight="1">
      <x:c r="A3771" s="13" t="str">
        <x:v>NZL</x:v>
      </x:c>
      <x:c r="B3771" s="13" t="str">
        <x:v>HJ</x:v>
      </x:c>
      <x:c r="C3771" s="13" t="str">
        <x:v>AUS</x:v>
      </x:c>
      <x:c r="D3771" s="13" t="n">
        <x:v>2024</x:v>
      </x:c>
      <x:c r="E3771" s="13" t="str">
        <x:v>EC2_ISIC4_H50</x:v>
      </x:c>
      <x:c r="F3771" s="18" t="str">
        <x:v>Economic activity (ISIC-Rev.4), 2 digit level: 50 - Water transport</x:v>
      </x:c>
      <x:c r="G3771" s="21" t="n">
        <x:v>9.176</x:v>
      </x:c>
      <x:c r="H3771" s="22" t="n">
        <x:v>0.5243775933609958</x:v>
      </x:c>
      <x:c r="I3771" s="21" t="n">
        <x:f>SUM(G3770:G3774)</x:f>
        <x:v>722.841</x:v>
      </x:c>
      <x:c r="J3771" s="22" t="n">
        <x:f>G3771/I3771*H3771</x:f>
        <x:v>0.00665663513370229</x:v>
      </x:c>
      <x:c r="K3771" s="13" t="str">
        <x:v>ISIC4:50</x:v>
      </x:c>
      <x:c r="L3771" s="15" t="n">
        <x:f>'Crosswalk'!C50</x:f>
        <x:v>0</x:v>
      </x:c>
      <x:c r="M3771" s="15" t="n">
        <x:f>'Crosswalk'!D50</x:f>
        <x:v>0</x:v>
      </x:c>
      <x:c r="N3771" s="15" t="n">
        <x:f>'Crosswalk'!E50</x:f>
        <x:v>1</x:v>
      </x:c>
      <x:c r="O3771" s="15" t="n">
        <x:f>'Crosswalk'!F50</x:f>
        <x:v>0</x:v>
      </x:c>
      <x:c r="P3771" s="15" t="n">
        <x:f>'Crosswalk'!G50</x:f>
        <x:v>0</x:v>
      </x:c>
      <x:c r="Q3771" s="15" t="n">
        <x:f>'Crosswalk'!H50</x:f>
        <x:v>0</x:v>
      </x:c>
      <x:c r="R3771" s="15" t="n">
        <x:f>'Crosswalk'!I50</x:f>
        <x:v>0</x:v>
      </x:c>
      <x:c r="S3771" s="15" t="n">
        <x:f>'Crosswalk'!J50</x:f>
        <x:v>0</x:v>
      </x:c>
      <x:c r="T3771" s="15" t="n">
        <x:f>'Crosswalk'!K50</x:f>
        <x:v>0</x:v>
      </x:c>
      <x:c r="U3771" s="15" t="n">
        <x:f>'Crosswalk'!L50</x:f>
        <x:v>0</x:v>
      </x:c>
      <x:c r="V3771" s="15" t="n">
        <x:f>'Crosswalk'!M50</x:f>
        <x:v>0</x:v>
      </x:c>
      <x:c r="W3771" s="15" t="n">
        <x:f>'Crosswalk'!N50</x:f>
        <x:v>0</x:v>
      </x:c>
      <x:c r="X3771" s="18" t="str">
        <x:v>LFS - Labour Force Survey</x:v>
      </x:c>
      <x:c r="Y3771" s="13" t="str"/>
      <x:c r="Z3771" s="18" t="str">
        <x:v>Peer composition: AUS. Observed national industry detail; used only for composition within 2024 ILO modelled margins.</x:v>
      </x:c>
      <x:c r="AA3771" s="13" t="str"/>
      <x:c r="AB3771" s="13" t="str">
        <x:v>https://rplumber.ilo.org/data/indicator?format=.csv.gz&amp;id=EMP_TEMP_SEX_EC2_NB_A</x:v>
      </x:c>
    </x:row>
    <x:row r="3772" ht="48" customHeight="1">
      <x:c r="A3772" s="2" t="str">
        <x:v>NZL</x:v>
      </x:c>
      <x:c r="B3772" s="2" t="str">
        <x:v>HJ</x:v>
      </x:c>
      <x:c r="C3772" s="2" t="str">
        <x:v>AUS</x:v>
      </x:c>
      <x:c r="D3772" s="2" t="n">
        <x:v>2024</x:v>
      </x:c>
      <x:c r="E3772" s="2" t="str">
        <x:v>EC2_ISIC4_H51</x:v>
      </x:c>
      <x:c r="F3772" s="17" t="str">
        <x:v>Economic activity (ISIC-Rev.4), 2 digit level: 51 - Air transport</x:v>
      </x:c>
      <x:c r="G3772" s="19" t="n">
        <x:v>48.794</x:v>
      </x:c>
      <x:c r="H3772" s="20" t="n">
        <x:v>0.5243775933609958</x:v>
      </x:c>
      <x:c r="I3772" s="19" t="n">
        <x:f>SUM(G3770:G3774)</x:f>
        <x:v>722.841</x:v>
      </x:c>
      <x:c r="J3772" s="20" t="n">
        <x:f>G3772/I3772*H3772</x:f>
        <x:v>0.0353971070961061</x:v>
      </x:c>
      <x:c r="K3772" s="2" t="str">
        <x:v>ISIC4:51</x:v>
      </x:c>
      <x:c r="L3772" s="14" t="n">
        <x:f>'Crosswalk'!C51</x:f>
        <x:v>0</x:v>
      </x:c>
      <x:c r="M3772" s="14" t="n">
        <x:f>'Crosswalk'!D51</x:f>
        <x:v>0</x:v>
      </x:c>
      <x:c r="N3772" s="14" t="n">
        <x:f>'Crosswalk'!E51</x:f>
        <x:v>1</x:v>
      </x:c>
      <x:c r="O3772" s="14" t="n">
        <x:f>'Crosswalk'!F51</x:f>
        <x:v>0</x:v>
      </x:c>
      <x:c r="P3772" s="14" t="n">
        <x:f>'Crosswalk'!G51</x:f>
        <x:v>0</x:v>
      </x:c>
      <x:c r="Q3772" s="14" t="n">
        <x:f>'Crosswalk'!H51</x:f>
        <x:v>0</x:v>
      </x:c>
      <x:c r="R3772" s="14" t="n">
        <x:f>'Crosswalk'!I51</x:f>
        <x:v>0</x:v>
      </x:c>
      <x:c r="S3772" s="14" t="n">
        <x:f>'Crosswalk'!J51</x:f>
        <x:v>0</x:v>
      </x:c>
      <x:c r="T3772" s="14" t="n">
        <x:f>'Crosswalk'!K51</x:f>
        <x:v>0</x:v>
      </x:c>
      <x:c r="U3772" s="14" t="n">
        <x:f>'Crosswalk'!L51</x:f>
        <x:v>0</x:v>
      </x:c>
      <x:c r="V3772" s="14" t="n">
        <x:f>'Crosswalk'!M51</x:f>
        <x:v>0</x:v>
      </x:c>
      <x:c r="W3772" s="14" t="n">
        <x:f>'Crosswalk'!N51</x:f>
        <x:v>0</x:v>
      </x:c>
      <x:c r="X3772" s="17" t="str">
        <x:v>LFS - Labour Force Survey</x:v>
      </x:c>
      <x:c r="Y3772" s="2" t="str"/>
      <x:c r="Z3772" s="17" t="str">
        <x:v>Peer composition: AUS. Observed national industry detail; used only for composition within 2024 ILO modelled margins.</x:v>
      </x:c>
      <x:c r="AA3772" s="2" t="str"/>
      <x:c r="AB3772" s="2" t="str">
        <x:v>https://rplumber.ilo.org/data/indicator?format=.csv.gz&amp;id=EMP_TEMP_SEX_EC2_NB_A</x:v>
      </x:c>
    </x:row>
    <x:row r="3773" ht="48" customHeight="1">
      <x:c r="A3773" s="13" t="str">
        <x:v>NZL</x:v>
      </x:c>
      <x:c r="B3773" s="13" t="str">
        <x:v>HJ</x:v>
      </x:c>
      <x:c r="C3773" s="13" t="str">
        <x:v>AUS</x:v>
      </x:c>
      <x:c r="D3773" s="13" t="n">
        <x:v>2024</x:v>
      </x:c>
      <x:c r="E3773" s="13" t="str">
        <x:v>EC2_ISIC4_H52</x:v>
      </x:c>
      <x:c r="F3773" s="18" t="str">
        <x:v>Economic activity (ISIC-Rev.4), 2 digit level: 52 - Warehousing and support activities for transportation</x:v>
      </x:c>
      <x:c r="G3773" s="21" t="n">
        <x:v>204.299</x:v>
      </x:c>
      <x:c r="H3773" s="22" t="n">
        <x:v>0.5243775933609958</x:v>
      </x:c>
      <x:c r="I3773" s="21" t="n">
        <x:f>SUM(G3770:G3774)</x:f>
        <x:v>722.841</x:v>
      </x:c>
      <x:c r="J3773" s="22" t="n">
        <x:f>G3773/I3773*H3773</x:f>
        <x:v>0.14820661521144773</x:v>
      </x:c>
      <x:c r="K3773" s="13" t="str">
        <x:v>ISIC4:52</x:v>
      </x:c>
      <x:c r="L3773" s="15" t="n">
        <x:f>'Crosswalk'!C52</x:f>
        <x:v>0</x:v>
      </x:c>
      <x:c r="M3773" s="15" t="n">
        <x:f>'Crosswalk'!D52</x:f>
        <x:v>0</x:v>
      </x:c>
      <x:c r="N3773" s="15" t="n">
        <x:f>'Crosswalk'!E52</x:f>
        <x:v>1</x:v>
      </x:c>
      <x:c r="O3773" s="15" t="n">
        <x:f>'Crosswalk'!F52</x:f>
        <x:v>0</x:v>
      </x:c>
      <x:c r="P3773" s="15" t="n">
        <x:f>'Crosswalk'!G52</x:f>
        <x:v>0</x:v>
      </x:c>
      <x:c r="Q3773" s="15" t="n">
        <x:f>'Crosswalk'!H52</x:f>
        <x:v>0</x:v>
      </x:c>
      <x:c r="R3773" s="15" t="n">
        <x:f>'Crosswalk'!I52</x:f>
        <x:v>0</x:v>
      </x:c>
      <x:c r="S3773" s="15" t="n">
        <x:f>'Crosswalk'!J52</x:f>
        <x:v>0</x:v>
      </x:c>
      <x:c r="T3773" s="15" t="n">
        <x:f>'Crosswalk'!K52</x:f>
        <x:v>0</x:v>
      </x:c>
      <x:c r="U3773" s="15" t="n">
        <x:f>'Crosswalk'!L52</x:f>
        <x:v>0</x:v>
      </x:c>
      <x:c r="V3773" s="15" t="n">
        <x:f>'Crosswalk'!M52</x:f>
        <x:v>0</x:v>
      </x:c>
      <x:c r="W3773" s="15" t="n">
        <x:f>'Crosswalk'!N52</x:f>
        <x:v>0</x:v>
      </x:c>
      <x:c r="X3773" s="18" t="str">
        <x:v>LFS - Labour Force Survey</x:v>
      </x:c>
      <x:c r="Y3773" s="13" t="str"/>
      <x:c r="Z3773" s="18" t="str">
        <x:v>Peer composition: AUS. Observed national industry detail; used only for composition within 2024 ILO modelled margins.</x:v>
      </x:c>
      <x:c r="AA3773" s="13" t="str"/>
      <x:c r="AB3773" s="13" t="str">
        <x:v>https://rplumber.ilo.org/data/indicator?format=.csv.gz&amp;id=EMP_TEMP_SEX_EC2_NB_A</x:v>
      </x:c>
    </x:row>
    <x:row r="3774" ht="48" customHeight="1">
      <x:c r="A3774" s="2" t="str">
        <x:v>NZL</x:v>
      </x:c>
      <x:c r="B3774" s="2" t="str">
        <x:v>HJ</x:v>
      </x:c>
      <x:c r="C3774" s="2" t="str">
        <x:v>AUS</x:v>
      </x:c>
      <x:c r="D3774" s="2" t="n">
        <x:v>2024</x:v>
      </x:c>
      <x:c r="E3774" s="2" t="str">
        <x:v>EC2_ISIC4_H53</x:v>
      </x:c>
      <x:c r="F3774" s="17" t="str">
        <x:v>Economic activity (ISIC-Rev.4), 2 digit level: 53 - Postal and courier activities</x:v>
      </x:c>
      <x:c r="G3774" s="19" t="n">
        <x:v>103.629</x:v>
      </x:c>
      <x:c r="H3774" s="20" t="n">
        <x:v>0.5243775933609958</x:v>
      </x:c>
      <x:c r="I3774" s="19" t="n">
        <x:f>SUM(G3770:G3774)</x:f>
        <x:v>722.841</x:v>
      </x:c>
      <x:c r="J3774" s="20" t="n">
        <x:f>G3774/I3774*H3774</x:f>
        <x:v>0.07517659571386602</x:v>
      </x:c>
      <x:c r="K3774" s="2" t="str">
        <x:v>ISIC4:53</x:v>
      </x:c>
      <x:c r="L3774" s="14" t="n">
        <x:f>'Crosswalk'!C53</x:f>
        <x:v>0</x:v>
      </x:c>
      <x:c r="M3774" s="14" t="n">
        <x:f>'Crosswalk'!D53</x:f>
        <x:v>0</x:v>
      </x:c>
      <x:c r="N3774" s="14" t="n">
        <x:f>'Crosswalk'!E53</x:f>
        <x:v>1</x:v>
      </x:c>
      <x:c r="O3774" s="14" t="n">
        <x:f>'Crosswalk'!F53</x:f>
        <x:v>0</x:v>
      </x:c>
      <x:c r="P3774" s="14" t="n">
        <x:f>'Crosswalk'!G53</x:f>
        <x:v>0</x:v>
      </x:c>
      <x:c r="Q3774" s="14" t="n">
        <x:f>'Crosswalk'!H53</x:f>
        <x:v>0</x:v>
      </x:c>
      <x:c r="R3774" s="14" t="n">
        <x:f>'Crosswalk'!I53</x:f>
        <x:v>0</x:v>
      </x:c>
      <x:c r="S3774" s="14" t="n">
        <x:f>'Crosswalk'!J53</x:f>
        <x:v>0</x:v>
      </x:c>
      <x:c r="T3774" s="14" t="n">
        <x:f>'Crosswalk'!K53</x:f>
        <x:v>0</x:v>
      </x:c>
      <x:c r="U3774" s="14" t="n">
        <x:f>'Crosswalk'!L53</x:f>
        <x:v>0</x:v>
      </x:c>
      <x:c r="V3774" s="14" t="n">
        <x:f>'Crosswalk'!M53</x:f>
        <x:v>0</x:v>
      </x:c>
      <x:c r="W3774" s="14" t="n">
        <x:f>'Crosswalk'!N53</x:f>
        <x:v>0</x:v>
      </x:c>
      <x:c r="X3774" s="17" t="str">
        <x:v>LFS - Labour Force Survey</x:v>
      </x:c>
      <x:c r="Y3774" s="2" t="str"/>
      <x:c r="Z3774" s="17" t="str">
        <x:v>Peer composition: AUS. Observed national industry detail; used only for composition within 2024 ILO modelled margins.</x:v>
      </x:c>
      <x:c r="AA3774" s="2" t="str"/>
      <x:c r="AB3774" s="2" t="str">
        <x:v>https://rplumber.ilo.org/data/indicator?format=.csv.gz&amp;id=EMP_TEMP_SEX_EC2_NB_A</x:v>
      </x:c>
    </x:row>
    <x:row r="3775" ht="48" customHeight="1">
      <x:c r="A3775" s="13" t="str">
        <x:v>NZL</x:v>
      </x:c>
      <x:c r="B3775" s="13" t="str">
        <x:v>HJ</x:v>
      </x:c>
      <x:c r="C3775" s="13" t="str">
        <x:v>AUS</x:v>
      </x:c>
      <x:c r="D3775" s="13" t="n">
        <x:v>2024</x:v>
      </x:c>
      <x:c r="E3775" s="13" t="str">
        <x:v>EC2_ISIC4_J58</x:v>
      </x:c>
      <x:c r="F3775" s="18" t="str">
        <x:v>Economic activity (ISIC-Rev.4), 2 digit level: 58 - Publishing activities</x:v>
      </x:c>
      <x:c r="G3775" s="21" t="n">
        <x:v>19.454</x:v>
      </x:c>
      <x:c r="H3775" s="22" t="n">
        <x:v>0.4756224066390041</x:v>
      </x:c>
      <x:c r="I3775" s="21" t="n">
        <x:f>SUM(G3775:G3780)</x:f>
        <x:v>525.569</x:v>
      </x:c>
      <x:c r="J3775" s="22" t="n">
        <x:f>G3775/I3775*H3775</x:f>
        <x:v>0.017605220815449896</x:v>
      </x:c>
      <x:c r="K3775" s="13" t="str">
        <x:v>ISIC4:58</x:v>
      </x:c>
      <x:c r="L3775" s="15" t="n">
        <x:f>'Crosswalk'!C56</x:f>
        <x:v>0</x:v>
      </x:c>
      <x:c r="M3775" s="15" t="n">
        <x:f>'Crosswalk'!D56</x:f>
        <x:v>0</x:v>
      </x:c>
      <x:c r="N3775" s="15" t="n">
        <x:f>'Crosswalk'!E56</x:f>
        <x:v>0</x:v>
      </x:c>
      <x:c r="O3775" s="15" t="n">
        <x:f>'Crosswalk'!F56</x:f>
        <x:v>0</x:v>
      </x:c>
      <x:c r="P3775" s="15" t="n">
        <x:f>'Crosswalk'!G56</x:f>
        <x:v>0</x:v>
      </x:c>
      <x:c r="Q3775" s="15" t="n">
        <x:f>'Crosswalk'!H56</x:f>
        <x:v>0</x:v>
      </x:c>
      <x:c r="R3775" s="15" t="n">
        <x:f>'Crosswalk'!I56</x:f>
        <x:v>0</x:v>
      </x:c>
      <x:c r="S3775" s="15" t="n">
        <x:f>'Crosswalk'!J56</x:f>
        <x:v>0.5</x:v>
      </x:c>
      <x:c r="T3775" s="15" t="n">
        <x:f>'Crosswalk'!K56</x:f>
        <x:v>0.5</x:v>
      </x:c>
      <x:c r="U3775" s="15" t="n">
        <x:f>'Crosswalk'!L56</x:f>
        <x:v>0</x:v>
      </x:c>
      <x:c r="V3775" s="15" t="n">
        <x:f>'Crosswalk'!M56</x:f>
        <x:v>0</x:v>
      </x:c>
      <x:c r="W3775" s="15" t="n">
        <x:f>'Crosswalk'!N56</x:f>
        <x:v>0</x:v>
      </x:c>
      <x:c r="X3775" s="18" t="str">
        <x:v>LFS - Labour Force Survey</x:v>
      </x:c>
      <x:c r="Y3775" s="13" t="str"/>
      <x:c r="Z3775" s="18" t="str">
        <x:v>Peer composition: AUS. Observed national industry detail; used only for composition within 2024 ILO modelled margins.</x:v>
      </x:c>
      <x:c r="AA3775" s="13" t="str"/>
      <x:c r="AB3775" s="13" t="str">
        <x:v>https://rplumber.ilo.org/data/indicator?format=.csv.gz&amp;id=EMP_TEMP_SEX_EC2_NB_A</x:v>
      </x:c>
    </x:row>
    <x:row r="3776" ht="48" customHeight="1">
      <x:c r="A3776" s="2" t="str">
        <x:v>NZL</x:v>
      </x:c>
      <x:c r="B3776" s="2" t="str">
        <x:v>HJ</x:v>
      </x:c>
      <x:c r="C3776" s="2" t="str">
        <x:v>AUS</x:v>
      </x:c>
      <x:c r="D3776" s="2" t="n">
        <x:v>2024</x:v>
      </x:c>
      <x:c r="E3776" s="2" t="str">
        <x:v>EC2_ISIC4_J59</x:v>
      </x:c>
      <x:c r="F3776" s="17" t="str">
        <x:v>Economic activity (ISIC-Rev.4), 2 digit level: 59 - Motion picture, video and television programme production, sound recording and music publishing activities</x:v>
      </x:c>
      <x:c r="G3776" s="19" t="n">
        <x:v>36.207</x:v>
      </x:c>
      <x:c r="H3776" s="20" t="n">
        <x:v>0.4756224066390041</x:v>
      </x:c>
      <x:c r="I3776" s="19" t="n">
        <x:f>SUM(G3775:G3780)</x:f>
        <x:v>525.569</x:v>
      </x:c>
      <x:c r="J3776" s="20" t="n">
        <x:f>G3776/I3776*H3776</x:f>
        <x:v>0.03276612676390431</x:v>
      </x:c>
      <x:c r="K3776" s="2" t="str">
        <x:v>ISIC4:59</x:v>
      </x:c>
      <x:c r="L3776" s="14" t="n">
        <x:f>'Crosswalk'!C57</x:f>
        <x:v>0</x:v>
      </x:c>
      <x:c r="M3776" s="14" t="n">
        <x:f>'Crosswalk'!D57</x:f>
        <x:v>0</x:v>
      </x:c>
      <x:c r="N3776" s="14" t="n">
        <x:f>'Crosswalk'!E57</x:f>
        <x:v>0</x:v>
      </x:c>
      <x:c r="O3776" s="14" t="n">
        <x:f>'Crosswalk'!F57</x:f>
        <x:v>0</x:v>
      </x:c>
      <x:c r="P3776" s="14" t="n">
        <x:f>'Crosswalk'!G57</x:f>
        <x:v>0</x:v>
      </x:c>
      <x:c r="Q3776" s="14" t="n">
        <x:f>'Crosswalk'!H57</x:f>
        <x:v>0</x:v>
      </x:c>
      <x:c r="R3776" s="14" t="n">
        <x:f>'Crosswalk'!I57</x:f>
        <x:v>0</x:v>
      </x:c>
      <x:c r="S3776" s="14" t="n">
        <x:f>'Crosswalk'!J57</x:f>
        <x:v>0</x:v>
      </x:c>
      <x:c r="T3776" s="14" t="n">
        <x:f>'Crosswalk'!K57</x:f>
        <x:v>1</x:v>
      </x:c>
      <x:c r="U3776" s="14" t="n">
        <x:f>'Crosswalk'!L57</x:f>
        <x:v>0</x:v>
      </x:c>
      <x:c r="V3776" s="14" t="n">
        <x:f>'Crosswalk'!M57</x:f>
        <x:v>0</x:v>
      </x:c>
      <x:c r="W3776" s="14" t="n">
        <x:f>'Crosswalk'!N57</x:f>
        <x:v>0</x:v>
      </x:c>
      <x:c r="X3776" s="17" t="str">
        <x:v>LFS - Labour Force Survey</x:v>
      </x:c>
      <x:c r="Y3776" s="2" t="str"/>
      <x:c r="Z3776" s="17" t="str">
        <x:v>Peer composition: AUS. Observed national industry detail; used only for composition within 2024 ILO modelled margins.</x:v>
      </x:c>
      <x:c r="AA3776" s="2" t="str"/>
      <x:c r="AB3776" s="2" t="str">
        <x:v>https://rplumber.ilo.org/data/indicator?format=.csv.gz&amp;id=EMP_TEMP_SEX_EC2_NB_A</x:v>
      </x:c>
    </x:row>
    <x:row r="3777" ht="48" customHeight="1">
      <x:c r="A3777" s="13" t="str">
        <x:v>NZL</x:v>
      </x:c>
      <x:c r="B3777" s="13" t="str">
        <x:v>HJ</x:v>
      </x:c>
      <x:c r="C3777" s="13" t="str">
        <x:v>AUS</x:v>
      </x:c>
      <x:c r="D3777" s="13" t="n">
        <x:v>2024</x:v>
      </x:c>
      <x:c r="E3777" s="13" t="str">
        <x:v>EC2_ISIC4_J60</x:v>
      </x:c>
      <x:c r="F3777" s="18" t="str">
        <x:v>Economic activity (ISIC-Rev.4), 2 digit level: 60 - Programming and broadcasting activities</x:v>
      </x:c>
      <x:c r="G3777" s="21" t="n">
        <x:v>34.344</x:v>
      </x:c>
      <x:c r="H3777" s="22" t="n">
        <x:v>0.4756224066390041</x:v>
      </x:c>
      <x:c r="I3777" s="21" t="n">
        <x:f>SUM(G3775:G3780)</x:f>
        <x:v>525.569</x:v>
      </x:c>
      <x:c r="J3777" s="22" t="n">
        <x:f>G3777/I3777*H3777</x:f>
        <x:v>0.031080173932651962</x:v>
      </x:c>
      <x:c r="K3777" s="13" t="str">
        <x:v>ISIC4:60</x:v>
      </x:c>
      <x:c r="L3777" s="15" t="n">
        <x:f>'Crosswalk'!C58</x:f>
        <x:v>0</x:v>
      </x:c>
      <x:c r="M3777" s="15" t="n">
        <x:f>'Crosswalk'!D58</x:f>
        <x:v>0</x:v>
      </x:c>
      <x:c r="N3777" s="15" t="n">
        <x:f>'Crosswalk'!E58</x:f>
        <x:v>0</x:v>
      </x:c>
      <x:c r="O3777" s="15" t="n">
        <x:f>'Crosswalk'!F58</x:f>
        <x:v>0</x:v>
      </x:c>
      <x:c r="P3777" s="15" t="n">
        <x:f>'Crosswalk'!G58</x:f>
        <x:v>0</x:v>
      </x:c>
      <x:c r="Q3777" s="15" t="n">
        <x:f>'Crosswalk'!H58</x:f>
        <x:v>0</x:v>
      </x:c>
      <x:c r="R3777" s="15" t="n">
        <x:f>'Crosswalk'!I58</x:f>
        <x:v>0</x:v>
      </x:c>
      <x:c r="S3777" s="15" t="n">
        <x:f>'Crosswalk'!J58</x:f>
        <x:v>0</x:v>
      </x:c>
      <x:c r="T3777" s="15" t="n">
        <x:f>'Crosswalk'!K58</x:f>
        <x:v>1</x:v>
      </x:c>
      <x:c r="U3777" s="15" t="n">
        <x:f>'Crosswalk'!L58</x:f>
        <x:v>0</x:v>
      </x:c>
      <x:c r="V3777" s="15" t="n">
        <x:f>'Crosswalk'!M58</x:f>
        <x:v>0</x:v>
      </x:c>
      <x:c r="W3777" s="15" t="n">
        <x:f>'Crosswalk'!N58</x:f>
        <x:v>0</x:v>
      </x:c>
      <x:c r="X3777" s="18" t="str">
        <x:v>LFS - Labour Force Survey</x:v>
      </x:c>
      <x:c r="Y3777" s="13" t="str"/>
      <x:c r="Z3777" s="18" t="str">
        <x:v>Peer composition: AUS. Observed national industry detail; used only for composition within 2024 ILO modelled margins.</x:v>
      </x:c>
      <x:c r="AA3777" s="13" t="str"/>
      <x:c r="AB3777" s="13" t="str">
        <x:v>https://rplumber.ilo.org/data/indicator?format=.csv.gz&amp;id=EMP_TEMP_SEX_EC2_NB_A</x:v>
      </x:c>
    </x:row>
    <x:row r="3778" ht="48" customHeight="1">
      <x:c r="A3778" s="2" t="str">
        <x:v>NZL</x:v>
      </x:c>
      <x:c r="B3778" s="2" t="str">
        <x:v>HJ</x:v>
      </x:c>
      <x:c r="C3778" s="2" t="str">
        <x:v>AUS</x:v>
      </x:c>
      <x:c r="D3778" s="2" t="n">
        <x:v>2024</x:v>
      </x:c>
      <x:c r="E3778" s="2" t="str">
        <x:v>EC2_ISIC4_J61</x:v>
      </x:c>
      <x:c r="F3778" s="17" t="str">
        <x:v>Economic activity (ISIC-Rev.4), 2 digit level: 61 - Telecommunications</x:v>
      </x:c>
      <x:c r="G3778" s="19" t="n">
        <x:v>81.609</x:v>
      </x:c>
      <x:c r="H3778" s="20" t="n">
        <x:v>0.4756224066390041</x:v>
      </x:c>
      <x:c r="I3778" s="19" t="n">
        <x:f>SUM(G3775:G3780)</x:f>
        <x:v>525.569</x:v>
      </x:c>
      <x:c r="J3778" s="20" t="n">
        <x:f>G3778/I3778*H3778</x:f>
        <x:v>0.07385342168849854</x:v>
      </x:c>
      <x:c r="K3778" s="2" t="str">
        <x:v>ISIC4:61</x:v>
      </x:c>
      <x:c r="L3778" s="14" t="n">
        <x:f>'Crosswalk'!C59</x:f>
        <x:v>0</x:v>
      </x:c>
      <x:c r="M3778" s="14" t="n">
        <x:f>'Crosswalk'!D59</x:f>
        <x:v>0</x:v>
      </x:c>
      <x:c r="N3778" s="14" t="n">
        <x:f>'Crosswalk'!E59</x:f>
        <x:v>0</x:v>
      </x:c>
      <x:c r="O3778" s="14" t="n">
        <x:f>'Crosswalk'!F59</x:f>
        <x:v>0</x:v>
      </x:c>
      <x:c r="P3778" s="14" t="n">
        <x:f>'Crosswalk'!G59</x:f>
        <x:v>0</x:v>
      </x:c>
      <x:c r="Q3778" s="14" t="n">
        <x:f>'Crosswalk'!H59</x:f>
        <x:v>0</x:v>
      </x:c>
      <x:c r="R3778" s="14" t="n">
        <x:f>'Crosswalk'!I59</x:f>
        <x:v>0</x:v>
      </x:c>
      <x:c r="S3778" s="14" t="n">
        <x:f>'Crosswalk'!J59</x:f>
        <x:v>0</x:v>
      </x:c>
      <x:c r="T3778" s="14" t="n">
        <x:f>'Crosswalk'!K59</x:f>
        <x:v>1</x:v>
      </x:c>
      <x:c r="U3778" s="14" t="n">
        <x:f>'Crosswalk'!L59</x:f>
        <x:v>0</x:v>
      </x:c>
      <x:c r="V3778" s="14" t="n">
        <x:f>'Crosswalk'!M59</x:f>
        <x:v>0</x:v>
      </x:c>
      <x:c r="W3778" s="14" t="n">
        <x:f>'Crosswalk'!N59</x:f>
        <x:v>0</x:v>
      </x:c>
      <x:c r="X3778" s="17" t="str">
        <x:v>LFS - Labour Force Survey</x:v>
      </x:c>
      <x:c r="Y3778" s="2" t="str"/>
      <x:c r="Z3778" s="17" t="str">
        <x:v>Peer composition: AUS. Observed national industry detail; used only for composition within 2024 ILO modelled margins.</x:v>
      </x:c>
      <x:c r="AA3778" s="2" t="str"/>
      <x:c r="AB3778" s="2" t="str">
        <x:v>https://rplumber.ilo.org/data/indicator?format=.csv.gz&amp;id=EMP_TEMP_SEX_EC2_NB_A</x:v>
      </x:c>
    </x:row>
    <x:row r="3779" ht="48" customHeight="1">
      <x:c r="A3779" s="13" t="str">
        <x:v>NZL</x:v>
      </x:c>
      <x:c r="B3779" s="13" t="str">
        <x:v>HJ</x:v>
      </x:c>
      <x:c r="C3779" s="13" t="str">
        <x:v>AUS</x:v>
      </x:c>
      <x:c r="D3779" s="13" t="n">
        <x:v>2024</x:v>
      </x:c>
      <x:c r="E3779" s="13" t="str">
        <x:v>EC2_ISIC4_J62</x:v>
      </x:c>
      <x:c r="F3779" s="18" t="str">
        <x:v>Economic activity (ISIC-Rev.4), 2 digit level: 62 - Computer programming, consultancy and related activities</x:v>
      </x:c>
      <x:c r="G3779" s="21" t="n">
        <x:v>349.391</x:v>
      </x:c>
      <x:c r="H3779" s="22" t="n">
        <x:v>0.4756224066390041</x:v>
      </x:c>
      <x:c r="I3779" s="21" t="n">
        <x:f>SUM(G3775:G3780)</x:f>
        <x:v>525.569</x:v>
      </x:c>
      <x:c r="J3779" s="22" t="n">
        <x:f>G3779/I3779*H3779</x:f>
        <x:v>0.31618719574025167</x:v>
      </x:c>
      <x:c r="K3779" s="13" t="str">
        <x:v>ISIC4:62</x:v>
      </x:c>
      <x:c r="L3779" s="15" t="n">
        <x:f>'Crosswalk'!C60</x:f>
        <x:v>0</x:v>
      </x:c>
      <x:c r="M3779" s="15" t="n">
        <x:f>'Crosswalk'!D60</x:f>
        <x:v>0</x:v>
      </x:c>
      <x:c r="N3779" s="15" t="n">
        <x:f>'Crosswalk'!E60</x:f>
        <x:v>0</x:v>
      </x:c>
      <x:c r="O3779" s="15" t="n">
        <x:f>'Crosswalk'!F60</x:f>
        <x:v>0</x:v>
      </x:c>
      <x:c r="P3779" s="15" t="n">
        <x:f>'Crosswalk'!G60</x:f>
        <x:v>0</x:v>
      </x:c>
      <x:c r="Q3779" s="15" t="n">
        <x:f>'Crosswalk'!H60</x:f>
        <x:v>0</x:v>
      </x:c>
      <x:c r="R3779" s="15" t="n">
        <x:f>'Crosswalk'!I60</x:f>
        <x:v>0</x:v>
      </x:c>
      <x:c r="S3779" s="15" t="n">
        <x:f>'Crosswalk'!J60</x:f>
        <x:v>1</x:v>
      </x:c>
      <x:c r="T3779" s="15" t="n">
        <x:f>'Crosswalk'!K60</x:f>
        <x:v>0</x:v>
      </x:c>
      <x:c r="U3779" s="15" t="n">
        <x:f>'Crosswalk'!L60</x:f>
        <x:v>0</x:v>
      </x:c>
      <x:c r="V3779" s="15" t="n">
        <x:f>'Crosswalk'!M60</x:f>
        <x:v>0</x:v>
      </x:c>
      <x:c r="W3779" s="15" t="n">
        <x:f>'Crosswalk'!N60</x:f>
        <x:v>0</x:v>
      </x:c>
      <x:c r="X3779" s="18" t="str">
        <x:v>LFS - Labour Force Survey</x:v>
      </x:c>
      <x:c r="Y3779" s="13" t="str"/>
      <x:c r="Z3779" s="18" t="str">
        <x:v>Peer composition: AUS. Observed national industry detail; used only for composition within 2024 ILO modelled margins.</x:v>
      </x:c>
      <x:c r="AA3779" s="13" t="str"/>
      <x:c r="AB3779" s="13" t="str">
        <x:v>https://rplumber.ilo.org/data/indicator?format=.csv.gz&amp;id=EMP_TEMP_SEX_EC2_NB_A</x:v>
      </x:c>
    </x:row>
    <x:row r="3780" ht="48" customHeight="1">
      <x:c r="A3780" s="2" t="str">
        <x:v>NZL</x:v>
      </x:c>
      <x:c r="B3780" s="2" t="str">
        <x:v>HJ</x:v>
      </x:c>
      <x:c r="C3780" s="2" t="str">
        <x:v>AUS</x:v>
      </x:c>
      <x:c r="D3780" s="2" t="n">
        <x:v>2024</x:v>
      </x:c>
      <x:c r="E3780" s="2" t="str">
        <x:v>EC2_ISIC4_J63</x:v>
      </x:c>
      <x:c r="F3780" s="17" t="str">
        <x:v>Economic activity (ISIC-Rev.4), 2 digit level: 63 - Information service activities</x:v>
      </x:c>
      <x:c r="G3780" s="19" t="n">
        <x:v>4.564</x:v>
      </x:c>
      <x:c r="H3780" s="20" t="n">
        <x:v>0.4756224066390041</x:v>
      </x:c>
      <x:c r="I3780" s="19" t="n">
        <x:f>SUM(G3775:G3780)</x:f>
        <x:v>525.569</x:v>
      </x:c>
      <x:c r="J3780" s="20" t="n">
        <x:f>G3780/I3780*H3780</x:f>
        <x:v>0.004130267698247833</x:v>
      </x:c>
      <x:c r="K3780" s="2" t="str">
        <x:v>ISIC4:63</x:v>
      </x:c>
      <x:c r="L3780" s="14" t="n">
        <x:f>'Crosswalk'!C61</x:f>
        <x:v>0</x:v>
      </x:c>
      <x:c r="M3780" s="14" t="n">
        <x:f>'Crosswalk'!D61</x:f>
        <x:v>0</x:v>
      </x:c>
      <x:c r="N3780" s="14" t="n">
        <x:f>'Crosswalk'!E61</x:f>
        <x:v>0</x:v>
      </x:c>
      <x:c r="O3780" s="14" t="n">
        <x:f>'Crosswalk'!F61</x:f>
        <x:v>0</x:v>
      </x:c>
      <x:c r="P3780" s="14" t="n">
        <x:f>'Crosswalk'!G61</x:f>
        <x:v>0</x:v>
      </x:c>
      <x:c r="Q3780" s="14" t="n">
        <x:f>'Crosswalk'!H61</x:f>
        <x:v>0</x:v>
      </x:c>
      <x:c r="R3780" s="14" t="n">
        <x:f>'Crosswalk'!I61</x:f>
        <x:v>0</x:v>
      </x:c>
      <x:c r="S3780" s="14" t="n">
        <x:f>'Crosswalk'!J61</x:f>
        <x:v>0.7</x:v>
      </x:c>
      <x:c r="T3780" s="14" t="n">
        <x:f>'Crosswalk'!K61</x:f>
        <x:v>0.3</x:v>
      </x:c>
      <x:c r="U3780" s="14" t="n">
        <x:f>'Crosswalk'!L61</x:f>
        <x:v>0</x:v>
      </x:c>
      <x:c r="V3780" s="14" t="n">
        <x:f>'Crosswalk'!M61</x:f>
        <x:v>0</x:v>
      </x:c>
      <x:c r="W3780" s="14" t="n">
        <x:f>'Crosswalk'!N61</x:f>
        <x:v>0</x:v>
      </x:c>
      <x:c r="X3780" s="17" t="str">
        <x:v>LFS - Labour Force Survey</x:v>
      </x:c>
      <x:c r="Y3780" s="2" t="str"/>
      <x:c r="Z3780" s="17" t="str">
        <x:v>Peer composition: AUS. Observed national industry detail; used only for composition within 2024 ILO modelled margins.</x:v>
      </x:c>
      <x:c r="AA3780" s="2" t="str"/>
      <x:c r="AB3780" s="2" t="str">
        <x:v>https://rplumber.ilo.org/data/indicator?format=.csv.gz&amp;id=EMP_TEMP_SEX_EC2_NB_A</x:v>
      </x:c>
    </x:row>
    <x:row r="3781" ht="48" customHeight="1">
      <x:c r="A3781" s="13" t="str">
        <x:v>NZL</x:v>
      </x:c>
      <x:c r="B3781" s="13" t="str">
        <x:v>I</x:v>
      </x:c>
      <x:c r="C3781" s="13" t="str">
        <x:v>AUS</x:v>
      </x:c>
      <x:c r="D3781" s="13" t="n">
        <x:v>2024</x:v>
      </x:c>
      <x:c r="E3781" s="13" t="str">
        <x:v>EC2_ISIC4_I55</x:v>
      </x:c>
      <x:c r="F3781" s="18" t="str">
        <x:v>Economic activity (ISIC-Rev.4), 2 digit level: 55 - Accommodation</x:v>
      </x:c>
      <x:c r="G3781" s="21" t="n">
        <x:v>105.125</x:v>
      </x:c>
      <x:c r="H3781" s="22" t="n">
        <x:v>1</x:v>
      </x:c>
      <x:c r="I3781" s="21" t="n">
        <x:f>SUM(G3781:G3782)</x:f>
        <x:v>948.84</x:v>
      </x:c>
      <x:c r="J3781" s="22" t="n">
        <x:f>G3781/I3781*H3781</x:f>
        <x:v>0.11079317903966948</x:v>
      </x:c>
      <x:c r="K3781" s="13" t="str">
        <x:v>ISIC4:55</x:v>
      </x:c>
      <x:c r="L3781" s="15" t="n">
        <x:f>'Crosswalk'!C54</x:f>
        <x:v>0</x:v>
      </x:c>
      <x:c r="M3781" s="15" t="n">
        <x:f>'Crosswalk'!D54</x:f>
        <x:v>0</x:v>
      </x:c>
      <x:c r="N3781" s="15" t="n">
        <x:f>'Crosswalk'!E54</x:f>
        <x:v>0</x:v>
      </x:c>
      <x:c r="O3781" s="15" t="n">
        <x:f>'Crosswalk'!F54</x:f>
        <x:v>1</x:v>
      </x:c>
      <x:c r="P3781" s="15" t="n">
        <x:f>'Crosswalk'!G54</x:f>
        <x:v>0</x:v>
      </x:c>
      <x:c r="Q3781" s="15" t="n">
        <x:f>'Crosswalk'!H54</x:f>
        <x:v>0</x:v>
      </x:c>
      <x:c r="R3781" s="15" t="n">
        <x:f>'Crosswalk'!I54</x:f>
        <x:v>0</x:v>
      </x:c>
      <x:c r="S3781" s="15" t="n">
        <x:f>'Crosswalk'!J54</x:f>
        <x:v>0</x:v>
      </x:c>
      <x:c r="T3781" s="15" t="n">
        <x:f>'Crosswalk'!K54</x:f>
        <x:v>0</x:v>
      </x:c>
      <x:c r="U3781" s="15" t="n">
        <x:f>'Crosswalk'!L54</x:f>
        <x:v>0</x:v>
      </x:c>
      <x:c r="V3781" s="15" t="n">
        <x:f>'Crosswalk'!M54</x:f>
        <x:v>0</x:v>
      </x:c>
      <x:c r="W3781" s="15" t="n">
        <x:f>'Crosswalk'!N54</x:f>
        <x:v>0</x:v>
      </x:c>
      <x:c r="X3781" s="18" t="str">
        <x:v>LFS - Labour Force Survey</x:v>
      </x:c>
      <x:c r="Y3781" s="13" t="str"/>
      <x:c r="Z3781" s="18" t="str">
        <x:v>Peer composition: AUS. Observed national industry detail; used only for composition within 2024 ILO modelled margins.</x:v>
      </x:c>
      <x:c r="AA3781" s="13" t="str"/>
      <x:c r="AB3781" s="13" t="str">
        <x:v>https://rplumber.ilo.org/data/indicator?format=.csv.gz&amp;id=EMP_TEMP_SEX_EC2_NB_A</x:v>
      </x:c>
    </x:row>
    <x:row r="3782" ht="48" customHeight="1">
      <x:c r="A3782" s="2" t="str">
        <x:v>NZL</x:v>
      </x:c>
      <x:c r="B3782" s="2" t="str">
        <x:v>I</x:v>
      </x:c>
      <x:c r="C3782" s="2" t="str">
        <x:v>AUS</x:v>
      </x:c>
      <x:c r="D3782" s="2" t="n">
        <x:v>2024</x:v>
      </x:c>
      <x:c r="E3782" s="2" t="str">
        <x:v>EC2_ISIC4_I56</x:v>
      </x:c>
      <x:c r="F3782" s="17" t="str">
        <x:v>Economic activity (ISIC-Rev.4), 2 digit level: 56 - Food and beverage service activities</x:v>
      </x:c>
      <x:c r="G3782" s="19" t="n">
        <x:v>843.715</x:v>
      </x:c>
      <x:c r="H3782" s="20" t="n">
        <x:v>1</x:v>
      </x:c>
      <x:c r="I3782" s="19" t="n">
        <x:f>SUM(G3781:G3782)</x:f>
        <x:v>948.84</x:v>
      </x:c>
      <x:c r="J3782" s="20" t="n">
        <x:f>G3782/I3782*H3782</x:f>
        <x:v>0.8892068209603305</x:v>
      </x:c>
      <x:c r="K3782" s="2" t="str">
        <x:v>ISIC4:56</x:v>
      </x:c>
      <x:c r="L3782" s="14" t="n">
        <x:f>'Crosswalk'!C55</x:f>
        <x:v>0</x:v>
      </x:c>
      <x:c r="M3782" s="14" t="n">
        <x:f>'Crosswalk'!D55</x:f>
        <x:v>0</x:v>
      </x:c>
      <x:c r="N3782" s="14" t="n">
        <x:f>'Crosswalk'!E55</x:f>
        <x:v>0</x:v>
      </x:c>
      <x:c r="O3782" s="14" t="n">
        <x:f>'Crosswalk'!F55</x:f>
        <x:v>1</x:v>
      </x:c>
      <x:c r="P3782" s="14" t="n">
        <x:f>'Crosswalk'!G55</x:f>
        <x:v>0</x:v>
      </x:c>
      <x:c r="Q3782" s="14" t="n">
        <x:f>'Crosswalk'!H55</x:f>
        <x:v>0</x:v>
      </x:c>
      <x:c r="R3782" s="14" t="n">
        <x:f>'Crosswalk'!I55</x:f>
        <x:v>0</x:v>
      </x:c>
      <x:c r="S3782" s="14" t="n">
        <x:f>'Crosswalk'!J55</x:f>
        <x:v>0</x:v>
      </x:c>
      <x:c r="T3782" s="14" t="n">
        <x:f>'Crosswalk'!K55</x:f>
        <x:v>0</x:v>
      </x:c>
      <x:c r="U3782" s="14" t="n">
        <x:f>'Crosswalk'!L55</x:f>
        <x:v>0</x:v>
      </x:c>
      <x:c r="V3782" s="14" t="n">
        <x:f>'Crosswalk'!M55</x:f>
        <x:v>0</x:v>
      </x:c>
      <x:c r="W3782" s="14" t="n">
        <x:f>'Crosswalk'!N55</x:f>
        <x:v>0</x:v>
      </x:c>
      <x:c r="X3782" s="17" t="str">
        <x:v>LFS - Labour Force Survey</x:v>
      </x:c>
      <x:c r="Y3782" s="2" t="str"/>
      <x:c r="Z3782" s="17" t="str">
        <x:v>Peer composition: AUS. Observed national industry detail; used only for composition within 2024 ILO modelled margins.</x:v>
      </x:c>
      <x:c r="AA3782" s="2" t="str"/>
      <x:c r="AB3782" s="2" t="str">
        <x:v>https://rplumber.ilo.org/data/indicator?format=.csv.gz&amp;id=EMP_TEMP_SEX_EC2_NB_A</x:v>
      </x:c>
    </x:row>
    <x:row r="3783" ht="48" customHeight="1">
      <x:c r="A3783" s="13" t="str">
        <x:v>NZL</x:v>
      </x:c>
      <x:c r="B3783" s="13" t="str">
        <x:v>K</x:v>
      </x:c>
      <x:c r="C3783" s="13" t="str">
        <x:v>AUS</x:v>
      </x:c>
      <x:c r="D3783" s="13" t="n">
        <x:v>2024</x:v>
      </x:c>
      <x:c r="E3783" s="13" t="str">
        <x:v>EC2_ISIC4_K64</x:v>
      </x:c>
      <x:c r="F3783" s="18" t="str">
        <x:v>Economic activity (ISIC-Rev.4), 2 digit level: 64 - Financial service activities, except insurance and pension funding</x:v>
      </x:c>
      <x:c r="G3783" s="21" t="n">
        <x:v>218.81</x:v>
      </x:c>
      <x:c r="H3783" s="22" t="n">
        <x:v>1</x:v>
      </x:c>
      <x:c r="I3783" s="21" t="n">
        <x:f>SUM(G3783:G3785)</x:f>
        <x:v>532.992</x:v>
      </x:c>
      <x:c r="J3783" s="22" t="n">
        <x:f>G3783/I3783*H3783</x:f>
        <x:v>0.4105314901536984</x:v>
      </x:c>
      <x:c r="K3783" s="13" t="str">
        <x:v>ISIC4:64</x:v>
      </x:c>
      <x:c r="L3783" s="15" t="n">
        <x:f>'Crosswalk'!C62</x:f>
        <x:v>0</x:v>
      </x:c>
      <x:c r="M3783" s="15" t="n">
        <x:f>'Crosswalk'!D62</x:f>
        <x:v>0</x:v>
      </x:c>
      <x:c r="N3783" s="15" t="n">
        <x:f>'Crosswalk'!E62</x:f>
        <x:v>0</x:v>
      </x:c>
      <x:c r="O3783" s="15" t="n">
        <x:f>'Crosswalk'!F62</x:f>
        <x:v>0</x:v>
      </x:c>
      <x:c r="P3783" s="15" t="n">
        <x:f>'Crosswalk'!G62</x:f>
        <x:v>0</x:v>
      </x:c>
      <x:c r="Q3783" s="15" t="n">
        <x:f>'Crosswalk'!H62</x:f>
        <x:v>0</x:v>
      </x:c>
      <x:c r="R3783" s="15" t="n">
        <x:f>'Crosswalk'!I62</x:f>
        <x:v>1</x:v>
      </x:c>
      <x:c r="S3783" s="15" t="n">
        <x:f>'Crosswalk'!J62</x:f>
        <x:v>0</x:v>
      </x:c>
      <x:c r="T3783" s="15" t="n">
        <x:f>'Crosswalk'!K62</x:f>
        <x:v>0</x:v>
      </x:c>
      <x:c r="U3783" s="15" t="n">
        <x:f>'Crosswalk'!L62</x:f>
        <x:v>0</x:v>
      </x:c>
      <x:c r="V3783" s="15" t="n">
        <x:f>'Crosswalk'!M62</x:f>
        <x:v>0</x:v>
      </x:c>
      <x:c r="W3783" s="15" t="n">
        <x:f>'Crosswalk'!N62</x:f>
        <x:v>0</x:v>
      </x:c>
      <x:c r="X3783" s="18" t="str">
        <x:v>LFS - Labour Force Survey</x:v>
      </x:c>
      <x:c r="Y3783" s="13" t="str"/>
      <x:c r="Z3783" s="18" t="str">
        <x:v>Peer composition: AUS. Observed national industry detail; used only for composition within 2024 ILO modelled margins.</x:v>
      </x:c>
      <x:c r="AA3783" s="13" t="str"/>
      <x:c r="AB3783" s="13" t="str">
        <x:v>https://rplumber.ilo.org/data/indicator?format=.csv.gz&amp;id=EMP_TEMP_SEX_EC2_NB_A</x:v>
      </x:c>
    </x:row>
    <x:row r="3784" ht="48" customHeight="1">
      <x:c r="A3784" s="2" t="str">
        <x:v>NZL</x:v>
      </x:c>
      <x:c r="B3784" s="2" t="str">
        <x:v>K</x:v>
      </x:c>
      <x:c r="C3784" s="2" t="str">
        <x:v>AUS</x:v>
      </x:c>
      <x:c r="D3784" s="2" t="n">
        <x:v>2024</x:v>
      </x:c>
      <x:c r="E3784" s="2" t="str">
        <x:v>EC2_ISIC4_K65</x:v>
      </x:c>
      <x:c r="F3784" s="17" t="str">
        <x:v>Economic activity (ISIC-Rev.4), 2 digit level: 65 - Insurance, reinsurance and pension funding, except compulsory social security</x:v>
      </x:c>
      <x:c r="G3784" s="19" t="n">
        <x:v>128.516</x:v>
      </x:c>
      <x:c r="H3784" s="20" t="n">
        <x:v>1</x:v>
      </x:c>
      <x:c r="I3784" s="19" t="n">
        <x:f>SUM(G3783:G3785)</x:f>
        <x:v>532.992</x:v>
      </x:c>
      <x:c r="J3784" s="20" t="n">
        <x:f>G3784/I3784*H3784</x:f>
        <x:v>0.24112181796349663</x:v>
      </x:c>
      <x:c r="K3784" s="2" t="str">
        <x:v>ISIC4:65</x:v>
      </x:c>
      <x:c r="L3784" s="14" t="n">
        <x:f>'Crosswalk'!C63</x:f>
        <x:v>0</x:v>
      </x:c>
      <x:c r="M3784" s="14" t="n">
        <x:f>'Crosswalk'!D63</x:f>
        <x:v>0</x:v>
      </x:c>
      <x:c r="N3784" s="14" t="n">
        <x:f>'Crosswalk'!E63</x:f>
        <x:v>0</x:v>
      </x:c>
      <x:c r="O3784" s="14" t="n">
        <x:f>'Crosswalk'!F63</x:f>
        <x:v>0</x:v>
      </x:c>
      <x:c r="P3784" s="14" t="n">
        <x:f>'Crosswalk'!G63</x:f>
        <x:v>0</x:v>
      </x:c>
      <x:c r="Q3784" s="14" t="n">
        <x:f>'Crosswalk'!H63</x:f>
        <x:v>0</x:v>
      </x:c>
      <x:c r="R3784" s="14" t="n">
        <x:f>'Crosswalk'!I63</x:f>
        <x:v>1</x:v>
      </x:c>
      <x:c r="S3784" s="14" t="n">
        <x:f>'Crosswalk'!J63</x:f>
        <x:v>0</x:v>
      </x:c>
      <x:c r="T3784" s="14" t="n">
        <x:f>'Crosswalk'!K63</x:f>
        <x:v>0</x:v>
      </x:c>
      <x:c r="U3784" s="14" t="n">
        <x:f>'Crosswalk'!L63</x:f>
        <x:v>0</x:v>
      </x:c>
      <x:c r="V3784" s="14" t="n">
        <x:f>'Crosswalk'!M63</x:f>
        <x:v>0</x:v>
      </x:c>
      <x:c r="W3784" s="14" t="n">
        <x:f>'Crosswalk'!N63</x:f>
        <x:v>0</x:v>
      </x:c>
      <x:c r="X3784" s="17" t="str">
        <x:v>LFS - Labour Force Survey</x:v>
      </x:c>
      <x:c r="Y3784" s="2" t="str"/>
      <x:c r="Z3784" s="17" t="str">
        <x:v>Peer composition: AUS. Observed national industry detail; used only for composition within 2024 ILO modelled margins.</x:v>
      </x:c>
      <x:c r="AA3784" s="2" t="str"/>
      <x:c r="AB3784" s="2" t="str">
        <x:v>https://rplumber.ilo.org/data/indicator?format=.csv.gz&amp;id=EMP_TEMP_SEX_EC2_NB_A</x:v>
      </x:c>
    </x:row>
    <x:row r="3785" ht="48" customHeight="1">
      <x:c r="A3785" s="13" t="str">
        <x:v>NZL</x:v>
      </x:c>
      <x:c r="B3785" s="13" t="str">
        <x:v>K</x:v>
      </x:c>
      <x:c r="C3785" s="13" t="str">
        <x:v>AUS</x:v>
      </x:c>
      <x:c r="D3785" s="13" t="n">
        <x:v>2024</x:v>
      </x:c>
      <x:c r="E3785" s="13" t="str">
        <x:v>EC2_ISIC4_K66</x:v>
      </x:c>
      <x:c r="F3785" s="18" t="str">
        <x:v>Economic activity (ISIC-Rev.4), 2 digit level: 66 - Activities auxiliary to financial service and insurance activities</x:v>
      </x:c>
      <x:c r="G3785" s="21" t="n">
        <x:v>185.666</x:v>
      </x:c>
      <x:c r="H3785" s="22" t="n">
        <x:v>1</x:v>
      </x:c>
      <x:c r="I3785" s="21" t="n">
        <x:f>SUM(G3783:G3785)</x:f>
        <x:v>532.992</x:v>
      </x:c>
      <x:c r="J3785" s="22" t="n">
        <x:f>G3785/I3785*H3785</x:f>
        <x:v>0.34834669188280504</x:v>
      </x:c>
      <x:c r="K3785" s="13" t="str">
        <x:v>ISIC4:66</x:v>
      </x:c>
      <x:c r="L3785" s="15" t="n">
        <x:f>'Crosswalk'!C64</x:f>
        <x:v>0</x:v>
      </x:c>
      <x:c r="M3785" s="15" t="n">
        <x:f>'Crosswalk'!D64</x:f>
        <x:v>0</x:v>
      </x:c>
      <x:c r="N3785" s="15" t="n">
        <x:f>'Crosswalk'!E64</x:f>
        <x:v>0</x:v>
      </x:c>
      <x:c r="O3785" s="15" t="n">
        <x:f>'Crosswalk'!F64</x:f>
        <x:v>0</x:v>
      </x:c>
      <x:c r="P3785" s="15" t="n">
        <x:f>'Crosswalk'!G64</x:f>
        <x:v>0</x:v>
      </x:c>
      <x:c r="Q3785" s="15" t="n">
        <x:f>'Crosswalk'!H64</x:f>
        <x:v>0</x:v>
      </x:c>
      <x:c r="R3785" s="15" t="n">
        <x:f>'Crosswalk'!I64</x:f>
        <x:v>1</x:v>
      </x:c>
      <x:c r="S3785" s="15" t="n">
        <x:f>'Crosswalk'!J64</x:f>
        <x:v>0</x:v>
      </x:c>
      <x:c r="T3785" s="15" t="n">
        <x:f>'Crosswalk'!K64</x:f>
        <x:v>0</x:v>
      </x:c>
      <x:c r="U3785" s="15" t="n">
        <x:f>'Crosswalk'!L64</x:f>
        <x:v>0</x:v>
      </x:c>
      <x:c r="V3785" s="15" t="n">
        <x:f>'Crosswalk'!M64</x:f>
        <x:v>0</x:v>
      </x:c>
      <x:c r="W3785" s="15" t="n">
        <x:f>'Crosswalk'!N64</x:f>
        <x:v>0</x:v>
      </x:c>
      <x:c r="X3785" s="18" t="str">
        <x:v>LFS - Labour Force Survey</x:v>
      </x:c>
      <x:c r="Y3785" s="13" t="str"/>
      <x:c r="Z3785" s="18" t="str">
        <x:v>Peer composition: AUS. Observed national industry detail; used only for composition within 2024 ILO modelled margins.</x:v>
      </x:c>
      <x:c r="AA3785" s="13" t="str"/>
      <x:c r="AB3785" s="13" t="str">
        <x:v>https://rplumber.ilo.org/data/indicator?format=.csv.gz&amp;id=EMP_TEMP_SEX_EC2_NB_A</x:v>
      </x:c>
    </x:row>
    <x:row r="3786" ht="48" customHeight="1">
      <x:c r="A3786" s="2" t="str">
        <x:v>NZL</x:v>
      </x:c>
      <x:c r="B3786" s="2" t="str">
        <x:v>LMN</x:v>
      </x:c>
      <x:c r="C3786" s="2" t="str">
        <x:v>AUS</x:v>
      </x:c>
      <x:c r="D3786" s="2" t="n">
        <x:v>2024</x:v>
      </x:c>
      <x:c r="E3786" s="2" t="str">
        <x:v>EC2_ISIC4_L68</x:v>
      </x:c>
      <x:c r="F3786" s="17" t="str">
        <x:v>Economic activity (ISIC-Rev.4), 2 digit level: 68 - Real estate activities</x:v>
      </x:c>
      <x:c r="G3786" s="19" t="n">
        <x:v>198.927</x:v>
      </x:c>
      <x:c r="H3786" s="20" t="n">
        <x:v>0.1086128048780488</x:v>
      </x:c>
      <x:c r="I3786" s="19" t="n">
        <x:f>SUM(G3786:G3786)</x:f>
        <x:v>198.927</x:v>
      </x:c>
      <x:c r="J3786" s="20" t="n">
        <x:f>G3786/I3786*H3786</x:f>
        <x:v>0.1086128048780488</x:v>
      </x:c>
      <x:c r="K3786" s="2" t="str">
        <x:v>ISIC4:68</x:v>
      </x:c>
      <x:c r="L3786" s="14" t="n">
        <x:f>'Crosswalk'!C65</x:f>
        <x:v>0</x:v>
      </x:c>
      <x:c r="M3786" s="14" t="n">
        <x:f>'Crosswalk'!D65</x:f>
        <x:v>0</x:v>
      </x:c>
      <x:c r="N3786" s="14" t="n">
        <x:f>'Crosswalk'!E65</x:f>
        <x:v>0</x:v>
      </x:c>
      <x:c r="O3786" s="14" t="n">
        <x:f>'Crosswalk'!F65</x:f>
        <x:v>0</x:v>
      </x:c>
      <x:c r="P3786" s="14" t="n">
        <x:f>'Crosswalk'!G65</x:f>
        <x:v>0</x:v>
      </x:c>
      <x:c r="Q3786" s="14" t="n">
        <x:f>'Crosswalk'!H65</x:f>
        <x:v>0</x:v>
      </x:c>
      <x:c r="R3786" s="14" t="n">
        <x:f>'Crosswalk'!I65</x:f>
        <x:v>0</x:v>
      </x:c>
      <x:c r="S3786" s="14" t="n">
        <x:f>'Crosswalk'!J65</x:f>
        <x:v>0</x:v>
      </x:c>
      <x:c r="T3786" s="14" t="n">
        <x:f>'Crosswalk'!K65</x:f>
        <x:v>0</x:v>
      </x:c>
      <x:c r="U3786" s="14" t="n">
        <x:f>'Crosswalk'!L65</x:f>
        <x:v>0</x:v>
      </x:c>
      <x:c r="V3786" s="14" t="n">
        <x:f>'Crosswalk'!M65</x:f>
        <x:v>1</x:v>
      </x:c>
      <x:c r="W3786" s="14" t="n">
        <x:f>'Crosswalk'!N65</x:f>
        <x:v>0</x:v>
      </x:c>
      <x:c r="X3786" s="17" t="str">
        <x:v>LFS - Labour Force Survey</x:v>
      </x:c>
      <x:c r="Y3786" s="2" t="str"/>
      <x:c r="Z3786" s="17" t="str">
        <x:v>Peer composition: AUS. Observed national industry detail; used only for composition within 2024 ILO modelled margins.</x:v>
      </x:c>
      <x:c r="AA3786" s="2" t="str"/>
      <x:c r="AB3786" s="2" t="str">
        <x:v>https://rplumber.ilo.org/data/indicator?format=.csv.gz&amp;id=EMP_TEMP_SEX_EC2_NB_A</x:v>
      </x:c>
    </x:row>
    <x:row r="3787" ht="48" customHeight="1">
      <x:c r="A3787" s="13" t="str">
        <x:v>NZL</x:v>
      </x:c>
      <x:c r="B3787" s="13" t="str">
        <x:v>LMN</x:v>
      </x:c>
      <x:c r="C3787" s="13" t="str">
        <x:v>AUS</x:v>
      </x:c>
      <x:c r="D3787" s="13" t="n">
        <x:v>2024</x:v>
      </x:c>
      <x:c r="E3787" s="13" t="str">
        <x:v>EC2_ISIC4_M69</x:v>
      </x:c>
      <x:c r="F3787" s="18" t="str">
        <x:v>Economic activity (ISIC-Rev.4), 2 digit level: 69 - Legal and accounting activities</x:v>
      </x:c>
      <x:c r="G3787" s="21" t="n">
        <x:v>309.865</x:v>
      </x:c>
      <x:c r="H3787" s="22" t="n">
        <x:v>0.522484756097561</x:v>
      </x:c>
      <x:c r="I3787" s="21" t="n">
        <x:f>SUM(G3787:G3793)</x:f>
        <x:v>968.038</x:v>
      </x:c>
      <x:c r="J3787" s="22" t="n">
        <x:f>G3787/I3787*H3787</x:f>
        <x:v>0.16724523102209907</x:v>
      </x:c>
      <x:c r="K3787" s="13" t="str">
        <x:v>ISIC4:69</x:v>
      </x:c>
      <x:c r="L3787" s="15" t="n">
        <x:f>'Crosswalk'!C66</x:f>
        <x:v>0</x:v>
      </x:c>
      <x:c r="M3787" s="15" t="n">
        <x:f>'Crosswalk'!D66</x:f>
        <x:v>0</x:v>
      </x:c>
      <x:c r="N3787" s="15" t="n">
        <x:f>'Crosswalk'!E66</x:f>
        <x:v>1</x:v>
      </x:c>
      <x:c r="O3787" s="15" t="n">
        <x:f>'Crosswalk'!F66</x:f>
        <x:v>0</x:v>
      </x:c>
      <x:c r="P3787" s="15" t="n">
        <x:f>'Crosswalk'!G66</x:f>
        <x:v>0</x:v>
      </x:c>
      <x:c r="Q3787" s="15" t="n">
        <x:f>'Crosswalk'!H66</x:f>
        <x:v>0</x:v>
      </x:c>
      <x:c r="R3787" s="15" t="n">
        <x:f>'Crosswalk'!I66</x:f>
        <x:v>0</x:v>
      </x:c>
      <x:c r="S3787" s="15" t="n">
        <x:f>'Crosswalk'!J66</x:f>
        <x:v>0</x:v>
      </x:c>
      <x:c r="T3787" s="15" t="n">
        <x:f>'Crosswalk'!K66</x:f>
        <x:v>0</x:v>
      </x:c>
      <x:c r="U3787" s="15" t="n">
        <x:f>'Crosswalk'!L66</x:f>
        <x:v>0</x:v>
      </x:c>
      <x:c r="V3787" s="15" t="n">
        <x:f>'Crosswalk'!M66</x:f>
        <x:v>0</x:v>
      </x:c>
      <x:c r="W3787" s="15" t="n">
        <x:f>'Crosswalk'!N66</x:f>
        <x:v>0</x:v>
      </x:c>
      <x:c r="X3787" s="18" t="str">
        <x:v>LFS - Labour Force Survey</x:v>
      </x:c>
      <x:c r="Y3787" s="13" t="str"/>
      <x:c r="Z3787" s="18" t="str">
        <x:v>Peer composition: AUS. Observed national industry detail; used only for composition within 2024 ILO modelled margins.</x:v>
      </x:c>
      <x:c r="AA3787" s="13" t="str"/>
      <x:c r="AB3787" s="13" t="str">
        <x:v>https://rplumber.ilo.org/data/indicator?format=.csv.gz&amp;id=EMP_TEMP_SEX_EC2_NB_A</x:v>
      </x:c>
    </x:row>
    <x:row r="3788" ht="48" customHeight="1">
      <x:c r="A3788" s="2" t="str">
        <x:v>NZL</x:v>
      </x:c>
      <x:c r="B3788" s="2" t="str">
        <x:v>LMN</x:v>
      </x:c>
      <x:c r="C3788" s="2" t="str">
        <x:v>AUS</x:v>
      </x:c>
      <x:c r="D3788" s="2" t="n">
        <x:v>2024</x:v>
      </x:c>
      <x:c r="E3788" s="2" t="str">
        <x:v>EC2_ISIC4_M70</x:v>
      </x:c>
      <x:c r="F3788" s="17" t="str">
        <x:v>Economic activity (ISIC-Rev.4), 2 digit level: 70 - Activities of head offices; management consultancy activities</x:v>
      </x:c>
      <x:c r="G3788" s="19" t="n">
        <x:v>130.406</x:v>
      </x:c>
      <x:c r="H3788" s="20" t="n">
        <x:v>0.522484756097561</x:v>
      </x:c>
      <x:c r="I3788" s="19" t="n">
        <x:f>SUM(G3787:G3793)</x:f>
        <x:v>968.038</x:v>
      </x:c>
      <x:c r="J3788" s="20" t="n">
        <x:f>G3788/I3788*H3788</x:f>
        <x:v>0.07038478562169928</x:v>
      </x:c>
      <x:c r="K3788" s="2" t="str">
        <x:v>ISIC4:70</x:v>
      </x:c>
      <x:c r="L3788" s="14" t="n">
        <x:f>'Crosswalk'!C67</x:f>
        <x:v>0</x:v>
      </x:c>
      <x:c r="M3788" s="14" t="n">
        <x:f>'Crosswalk'!D67</x:f>
        <x:v>0</x:v>
      </x:c>
      <x:c r="N3788" s="14" t="n">
        <x:f>'Crosswalk'!E67</x:f>
        <x:v>1</x:v>
      </x:c>
      <x:c r="O3788" s="14" t="n">
        <x:f>'Crosswalk'!F67</x:f>
        <x:v>0</x:v>
      </x:c>
      <x:c r="P3788" s="14" t="n">
        <x:f>'Crosswalk'!G67</x:f>
        <x:v>0</x:v>
      </x:c>
      <x:c r="Q3788" s="14" t="n">
        <x:f>'Crosswalk'!H67</x:f>
        <x:v>0</x:v>
      </x:c>
      <x:c r="R3788" s="14" t="n">
        <x:f>'Crosswalk'!I67</x:f>
        <x:v>0</x:v>
      </x:c>
      <x:c r="S3788" s="14" t="n">
        <x:f>'Crosswalk'!J67</x:f>
        <x:v>0</x:v>
      </x:c>
      <x:c r="T3788" s="14" t="n">
        <x:f>'Crosswalk'!K67</x:f>
        <x:v>0</x:v>
      </x:c>
      <x:c r="U3788" s="14" t="n">
        <x:f>'Crosswalk'!L67</x:f>
        <x:v>0</x:v>
      </x:c>
      <x:c r="V3788" s="14" t="n">
        <x:f>'Crosswalk'!M67</x:f>
        <x:v>0</x:v>
      </x:c>
      <x:c r="W3788" s="14" t="n">
        <x:f>'Crosswalk'!N67</x:f>
        <x:v>0</x:v>
      </x:c>
      <x:c r="X3788" s="17" t="str">
        <x:v>LFS - Labour Force Survey</x:v>
      </x:c>
      <x:c r="Y3788" s="2" t="str"/>
      <x:c r="Z3788" s="17" t="str">
        <x:v>Peer composition: AUS. Observed national industry detail; used only for composition within 2024 ILO modelled margins.</x:v>
      </x:c>
      <x:c r="AA3788" s="2" t="str"/>
      <x:c r="AB3788" s="2" t="str">
        <x:v>https://rplumber.ilo.org/data/indicator?format=.csv.gz&amp;id=EMP_TEMP_SEX_EC2_NB_A</x:v>
      </x:c>
    </x:row>
    <x:row r="3789" ht="48" customHeight="1">
      <x:c r="A3789" s="13" t="str">
        <x:v>NZL</x:v>
      </x:c>
      <x:c r="B3789" s="13" t="str">
        <x:v>LMN</x:v>
      </x:c>
      <x:c r="C3789" s="13" t="str">
        <x:v>AUS</x:v>
      </x:c>
      <x:c r="D3789" s="13" t="n">
        <x:v>2024</x:v>
      </x:c>
      <x:c r="E3789" s="13" t="str">
        <x:v>EC2_ISIC4_M71</x:v>
      </x:c>
      <x:c r="F3789" s="18" t="str">
        <x:v>Economic activity (ISIC-Rev.4), 2 digit level: 71 - Architectural and engineering activities; technical testing and analysis</x:v>
      </x:c>
      <x:c r="G3789" s="21" t="n">
        <x:v>315.567</x:v>
      </x:c>
      <x:c r="H3789" s="22" t="n">
        <x:v>0.522484756097561</x:v>
      </x:c>
      <x:c r="I3789" s="21" t="n">
        <x:f>SUM(G3787:G3793)</x:f>
        <x:v>968.038</x:v>
      </x:c>
      <x:c r="J3789" s="22" t="n">
        <x:f>G3789/I3789*H3789</x:f>
        <x:v>0.17032280450502874</x:v>
      </x:c>
      <x:c r="K3789" s="13" t="str">
        <x:v>ISIC4:71</x:v>
      </x:c>
      <x:c r="L3789" s="15" t="n">
        <x:f>'Crosswalk'!C68</x:f>
        <x:v>0</x:v>
      </x:c>
      <x:c r="M3789" s="15" t="n">
        <x:f>'Crosswalk'!D68</x:f>
        <x:v>0</x:v>
      </x:c>
      <x:c r="N3789" s="15" t="n">
        <x:f>'Crosswalk'!E68</x:f>
        <x:v>1</x:v>
      </x:c>
      <x:c r="O3789" s="15" t="n">
        <x:f>'Crosswalk'!F68</x:f>
        <x:v>0</x:v>
      </x:c>
      <x:c r="P3789" s="15" t="n">
        <x:f>'Crosswalk'!G68</x:f>
        <x:v>0</x:v>
      </x:c>
      <x:c r="Q3789" s="15" t="n">
        <x:f>'Crosswalk'!H68</x:f>
        <x:v>0</x:v>
      </x:c>
      <x:c r="R3789" s="15" t="n">
        <x:f>'Crosswalk'!I68</x:f>
        <x:v>0</x:v>
      </x:c>
      <x:c r="S3789" s="15" t="n">
        <x:f>'Crosswalk'!J68</x:f>
        <x:v>0</x:v>
      </x:c>
      <x:c r="T3789" s="15" t="n">
        <x:f>'Crosswalk'!K68</x:f>
        <x:v>0</x:v>
      </x:c>
      <x:c r="U3789" s="15" t="n">
        <x:f>'Crosswalk'!L68</x:f>
        <x:v>0</x:v>
      </x:c>
      <x:c r="V3789" s="15" t="n">
        <x:f>'Crosswalk'!M68</x:f>
        <x:v>0</x:v>
      </x:c>
      <x:c r="W3789" s="15" t="n">
        <x:f>'Crosswalk'!N68</x:f>
        <x:v>0</x:v>
      </x:c>
      <x:c r="X3789" s="18" t="str">
        <x:v>LFS - Labour Force Survey</x:v>
      </x:c>
      <x:c r="Y3789" s="13" t="str"/>
      <x:c r="Z3789" s="18" t="str">
        <x:v>Peer composition: AUS. Observed national industry detail; used only for composition within 2024 ILO modelled margins.</x:v>
      </x:c>
      <x:c r="AA3789" s="13" t="str"/>
      <x:c r="AB3789" s="13" t="str">
        <x:v>https://rplumber.ilo.org/data/indicator?format=.csv.gz&amp;id=EMP_TEMP_SEX_EC2_NB_A</x:v>
      </x:c>
    </x:row>
    <x:row r="3790" ht="48" customHeight="1">
      <x:c r="A3790" s="2" t="str">
        <x:v>NZL</x:v>
      </x:c>
      <x:c r="B3790" s="2" t="str">
        <x:v>LMN</x:v>
      </x:c>
      <x:c r="C3790" s="2" t="str">
        <x:v>AUS</x:v>
      </x:c>
      <x:c r="D3790" s="2" t="n">
        <x:v>2024</x:v>
      </x:c>
      <x:c r="E3790" s="2" t="str">
        <x:v>EC2_ISIC4_M72</x:v>
      </x:c>
      <x:c r="F3790" s="17" t="str">
        <x:v>Economic activity (ISIC-Rev.4), 2 digit level: 72 - Scientific research and development</x:v>
      </x:c>
      <x:c r="G3790" s="19" t="n">
        <x:v>60.583</x:v>
      </x:c>
      <x:c r="H3790" s="20" t="n">
        <x:v>0.522484756097561</x:v>
      </x:c>
      <x:c r="I3790" s="19" t="n">
        <x:f>SUM(G3787:G3793)</x:f>
        <x:v>968.038</x:v>
      </x:c>
      <x:c r="J3790" s="20" t="n">
        <x:f>G3790/I3790*H3790</x:f>
        <x:v>0.032698813454284374</x:v>
      </x:c>
      <x:c r="K3790" s="2" t="str">
        <x:v>ISIC4:72</x:v>
      </x:c>
      <x:c r="L3790" s="14" t="n">
        <x:f>'Crosswalk'!C69</x:f>
        <x:v>0</x:v>
      </x:c>
      <x:c r="M3790" s="14" t="n">
        <x:f>'Crosswalk'!D69</x:f>
        <x:v>0</x:v>
      </x:c>
      <x:c r="N3790" s="14" t="n">
        <x:f>'Crosswalk'!E69</x:f>
        <x:v>0.5</x:v>
      </x:c>
      <x:c r="O3790" s="14" t="n">
        <x:f>'Crosswalk'!F69</x:f>
        <x:v>0</x:v>
      </x:c>
      <x:c r="P3790" s="14" t="n">
        <x:f>'Crosswalk'!G69</x:f>
        <x:v>0</x:v>
      </x:c>
      <x:c r="Q3790" s="14" t="n">
        <x:f>'Crosswalk'!H69</x:f>
        <x:v>0.35</x:v>
      </x:c>
      <x:c r="R3790" s="14" t="n">
        <x:f>'Crosswalk'!I69</x:f>
        <x:v>0</x:v>
      </x:c>
      <x:c r="S3790" s="14" t="n">
        <x:f>'Crosswalk'!J69</x:f>
        <x:v>0.15</x:v>
      </x:c>
      <x:c r="T3790" s="14" t="n">
        <x:f>'Crosswalk'!K69</x:f>
        <x:v>0</x:v>
      </x:c>
      <x:c r="U3790" s="14" t="n">
        <x:f>'Crosswalk'!L69</x:f>
        <x:v>0</x:v>
      </x:c>
      <x:c r="V3790" s="14" t="n">
        <x:f>'Crosswalk'!M69</x:f>
        <x:v>0</x:v>
      </x:c>
      <x:c r="W3790" s="14" t="n">
        <x:f>'Crosswalk'!N69</x:f>
        <x:v>0</x:v>
      </x:c>
      <x:c r="X3790" s="17" t="str">
        <x:v>LFS - Labour Force Survey</x:v>
      </x:c>
      <x:c r="Y3790" s="2" t="str"/>
      <x:c r="Z3790" s="17" t="str">
        <x:v>Peer composition: AUS. Observed national industry detail; used only for composition within 2024 ILO modelled margins.</x:v>
      </x:c>
      <x:c r="AA3790" s="2" t="str"/>
      <x:c r="AB3790" s="2" t="str">
        <x:v>https://rplumber.ilo.org/data/indicator?format=.csv.gz&amp;id=EMP_TEMP_SEX_EC2_NB_A</x:v>
      </x:c>
    </x:row>
    <x:row r="3791" ht="48" customHeight="1">
      <x:c r="A3791" s="13" t="str">
        <x:v>NZL</x:v>
      </x:c>
      <x:c r="B3791" s="13" t="str">
        <x:v>LMN</x:v>
      </x:c>
      <x:c r="C3791" s="13" t="str">
        <x:v>AUS</x:v>
      </x:c>
      <x:c r="D3791" s="13" t="n">
        <x:v>2024</x:v>
      </x:c>
      <x:c r="E3791" s="13" t="str">
        <x:v>EC2_ISIC4_M73</x:v>
      </x:c>
      <x:c r="F3791" s="18" t="str">
        <x:v>Economic activity (ISIC-Rev.4), 2 digit level: 73 - Advertising and market research</x:v>
      </x:c>
      <x:c r="G3791" s="21" t="n">
        <x:v>76.066</x:v>
      </x:c>
      <x:c r="H3791" s="22" t="n">
        <x:v>0.522484756097561</x:v>
      </x:c>
      <x:c r="I3791" s="21" t="n">
        <x:f>SUM(G3787:G3793)</x:f>
        <x:v>968.038</x:v>
      </x:c>
      <x:c r="J3791" s="22" t="n">
        <x:f>G3791/I3791*H3791</x:f>
        <x:v>0.041055542713526814</x:v>
      </x:c>
      <x:c r="K3791" s="13" t="str">
        <x:v>ISIC4:73</x:v>
      </x:c>
      <x:c r="L3791" s="15" t="n">
        <x:f>'Crosswalk'!C70</x:f>
        <x:v>0</x:v>
      </x:c>
      <x:c r="M3791" s="15" t="n">
        <x:f>'Crosswalk'!D70</x:f>
        <x:v>0</x:v>
      </x:c>
      <x:c r="N3791" s="15" t="n">
        <x:f>'Crosswalk'!E70</x:f>
        <x:v>0</x:v>
      </x:c>
      <x:c r="O3791" s="15" t="n">
        <x:f>'Crosswalk'!F70</x:f>
        <x:v>0</x:v>
      </x:c>
      <x:c r="P3791" s="15" t="n">
        <x:f>'Crosswalk'!G70</x:f>
        <x:v>0</x:v>
      </x:c>
      <x:c r="Q3791" s="15" t="n">
        <x:f>'Crosswalk'!H70</x:f>
        <x:v>0</x:v>
      </x:c>
      <x:c r="R3791" s="15" t="n">
        <x:f>'Crosswalk'!I70</x:f>
        <x:v>0</x:v>
      </x:c>
      <x:c r="S3791" s="15" t="n">
        <x:f>'Crosswalk'!J70</x:f>
        <x:v>0</x:v>
      </x:c>
      <x:c r="T3791" s="15" t="n">
        <x:f>'Crosswalk'!K70</x:f>
        <x:v>1</x:v>
      </x:c>
      <x:c r="U3791" s="15" t="n">
        <x:f>'Crosswalk'!L70</x:f>
        <x:v>0</x:v>
      </x:c>
      <x:c r="V3791" s="15" t="n">
        <x:f>'Crosswalk'!M70</x:f>
        <x:v>0</x:v>
      </x:c>
      <x:c r="W3791" s="15" t="n">
        <x:f>'Crosswalk'!N70</x:f>
        <x:v>0</x:v>
      </x:c>
      <x:c r="X3791" s="18" t="str">
        <x:v>LFS - Labour Force Survey</x:v>
      </x:c>
      <x:c r="Y3791" s="13" t="str"/>
      <x:c r="Z3791" s="18" t="str">
        <x:v>Peer composition: AUS. Observed national industry detail; used only for composition within 2024 ILO modelled margins.</x:v>
      </x:c>
      <x:c r="AA3791" s="13" t="str"/>
      <x:c r="AB3791" s="13" t="str">
        <x:v>https://rplumber.ilo.org/data/indicator?format=.csv.gz&amp;id=EMP_TEMP_SEX_EC2_NB_A</x:v>
      </x:c>
    </x:row>
    <x:row r="3792" ht="48" customHeight="1">
      <x:c r="A3792" s="2" t="str">
        <x:v>NZL</x:v>
      </x:c>
      <x:c r="B3792" s="2" t="str">
        <x:v>LMN</x:v>
      </x:c>
      <x:c r="C3792" s="2" t="str">
        <x:v>AUS</x:v>
      </x:c>
      <x:c r="D3792" s="2" t="n">
        <x:v>2024</x:v>
      </x:c>
      <x:c r="E3792" s="2" t="str">
        <x:v>EC2_ISIC4_M74</x:v>
      </x:c>
      <x:c r="F3792" s="17" t="str">
        <x:v>Economic activity (ISIC-Rev.4), 2 digit level: 74 - Other professional, scientific and technical activities</x:v>
      </x:c>
      <x:c r="G3792" s="19" t="n">
        <x:v>37.628</x:v>
      </x:c>
      <x:c r="H3792" s="20" t="n">
        <x:v>0.522484756097561</x:v>
      </x:c>
      <x:c r="I3792" s="19" t="n">
        <x:f>SUM(G3787:G3793)</x:f>
        <x:v>968.038</x:v>
      </x:c>
      <x:c r="J3792" s="20" t="n">
        <x:f>G3792/I3792*H3792</x:f>
        <x:v>0.02030917836122035</x:v>
      </x:c>
      <x:c r="K3792" s="2" t="str">
        <x:v>ISIC4:74</x:v>
      </x:c>
      <x:c r="L3792" s="14" t="n">
        <x:f>'Crosswalk'!C71</x:f>
        <x:v>0</x:v>
      </x:c>
      <x:c r="M3792" s="14" t="n">
        <x:f>'Crosswalk'!D71</x:f>
        <x:v>0</x:v>
      </x:c>
      <x:c r="N3792" s="14" t="n">
        <x:f>'Crosswalk'!E71</x:f>
        <x:v>0.8</x:v>
      </x:c>
      <x:c r="O3792" s="14" t="n">
        <x:f>'Crosswalk'!F71</x:f>
        <x:v>0.2</x:v>
      </x:c>
      <x:c r="P3792" s="14" t="n">
        <x:f>'Crosswalk'!G71</x:f>
        <x:v>0</x:v>
      </x:c>
      <x:c r="Q3792" s="14" t="n">
        <x:f>'Crosswalk'!H71</x:f>
        <x:v>0</x:v>
      </x:c>
      <x:c r="R3792" s="14" t="n">
        <x:f>'Crosswalk'!I71</x:f>
        <x:v>0</x:v>
      </x:c>
      <x:c r="S3792" s="14" t="n">
        <x:f>'Crosswalk'!J71</x:f>
        <x:v>0</x:v>
      </x:c>
      <x:c r="T3792" s="14" t="n">
        <x:f>'Crosswalk'!K71</x:f>
        <x:v>0</x:v>
      </x:c>
      <x:c r="U3792" s="14" t="n">
        <x:f>'Crosswalk'!L71</x:f>
        <x:v>0</x:v>
      </x:c>
      <x:c r="V3792" s="14" t="n">
        <x:f>'Crosswalk'!M71</x:f>
        <x:v>0</x:v>
      </x:c>
      <x:c r="W3792" s="14" t="n">
        <x:f>'Crosswalk'!N71</x:f>
        <x:v>0</x:v>
      </x:c>
      <x:c r="X3792" s="17" t="str">
        <x:v>LFS - Labour Force Survey</x:v>
      </x:c>
      <x:c r="Y3792" s="2" t="str"/>
      <x:c r="Z3792" s="17" t="str">
        <x:v>Peer composition: AUS. Observed national industry detail; used only for composition within 2024 ILO modelled margins.</x:v>
      </x:c>
      <x:c r="AA3792" s="2" t="str"/>
      <x:c r="AB3792" s="2" t="str">
        <x:v>https://rplumber.ilo.org/data/indicator?format=.csv.gz&amp;id=EMP_TEMP_SEX_EC2_NB_A</x:v>
      </x:c>
    </x:row>
    <x:row r="3793" ht="48" customHeight="1">
      <x:c r="A3793" s="13" t="str">
        <x:v>NZL</x:v>
      </x:c>
      <x:c r="B3793" s="13" t="str">
        <x:v>LMN</x:v>
      </x:c>
      <x:c r="C3793" s="13" t="str">
        <x:v>AUS</x:v>
      </x:c>
      <x:c r="D3793" s="13" t="n">
        <x:v>2024</x:v>
      </x:c>
      <x:c r="E3793" s="13" t="str">
        <x:v>EC2_ISIC4_M75</x:v>
      </x:c>
      <x:c r="F3793" s="18" t="str">
        <x:v>Economic activity (ISIC-Rev.4), 2 digit level: 75 - Veterinary activities</x:v>
      </x:c>
      <x:c r="G3793" s="21" t="n">
        <x:v>37.923</x:v>
      </x:c>
      <x:c r="H3793" s="22" t="n">
        <x:v>0.522484756097561</x:v>
      </x:c>
      <x:c r="I3793" s="21" t="n">
        <x:f>SUM(G3787:G3793)</x:f>
        <x:v>968.038</x:v>
      </x:c>
      <x:c r="J3793" s="22" t="n">
        <x:f>G3793/I3793*H3793</x:f>
        <x:v>0.02046840041970233</x:v>
      </x:c>
      <x:c r="K3793" s="13" t="str">
        <x:v>ISIC4:75</x:v>
      </x:c>
      <x:c r="L3793" s="15" t="n">
        <x:f>'Crosswalk'!C72</x:f>
        <x:v>0</x:v>
      </x:c>
      <x:c r="M3793" s="15" t="n">
        <x:f>'Crosswalk'!D72</x:f>
        <x:v>0</x:v>
      </x:c>
      <x:c r="N3793" s="15" t="n">
        <x:f>'Crosswalk'!E72</x:f>
        <x:v>0</x:v>
      </x:c>
      <x:c r="O3793" s="15" t="n">
        <x:f>'Crosswalk'!F72</x:f>
        <x:v>0</x:v>
      </x:c>
      <x:c r="P3793" s="15" t="n">
        <x:f>'Crosswalk'!G72</x:f>
        <x:v>0</x:v>
      </x:c>
      <x:c r="Q3793" s="15" t="n">
        <x:f>'Crosswalk'!H72</x:f>
        <x:v>1</x:v>
      </x:c>
      <x:c r="R3793" s="15" t="n">
        <x:f>'Crosswalk'!I72</x:f>
        <x:v>0</x:v>
      </x:c>
      <x:c r="S3793" s="15" t="n">
        <x:f>'Crosswalk'!J72</x:f>
        <x:v>0</x:v>
      </x:c>
      <x:c r="T3793" s="15" t="n">
        <x:f>'Crosswalk'!K72</x:f>
        <x:v>0</x:v>
      </x:c>
      <x:c r="U3793" s="15" t="n">
        <x:f>'Crosswalk'!L72</x:f>
        <x:v>0</x:v>
      </x:c>
      <x:c r="V3793" s="15" t="n">
        <x:f>'Crosswalk'!M72</x:f>
        <x:v>0</x:v>
      </x:c>
      <x:c r="W3793" s="15" t="n">
        <x:f>'Crosswalk'!N72</x:f>
        <x:v>0</x:v>
      </x:c>
      <x:c r="X3793" s="18" t="str">
        <x:v>LFS - Labour Force Survey</x:v>
      </x:c>
      <x:c r="Y3793" s="13" t="str"/>
      <x:c r="Z3793" s="18" t="str">
        <x:v>Peer composition: AUS. Observed national industry detail; used only for composition within 2024 ILO modelled margins.</x:v>
      </x:c>
      <x:c r="AA3793" s="13" t="str"/>
      <x:c r="AB3793" s="13" t="str">
        <x:v>https://rplumber.ilo.org/data/indicator?format=.csv.gz&amp;id=EMP_TEMP_SEX_EC2_NB_A</x:v>
      </x:c>
    </x:row>
    <x:row r="3794" ht="48" customHeight="1">
      <x:c r="A3794" s="2" t="str">
        <x:v>NZL</x:v>
      </x:c>
      <x:c r="B3794" s="2" t="str">
        <x:v>LMN</x:v>
      </x:c>
      <x:c r="C3794" s="2" t="str">
        <x:v>AUS</x:v>
      </x:c>
      <x:c r="D3794" s="2" t="n">
        <x:v>2024</x:v>
      </x:c>
      <x:c r="E3794" s="2" t="str">
        <x:v>EC2_ISIC4_N77</x:v>
      </x:c>
      <x:c r="F3794" s="17" t="str">
        <x:v>Economic activity (ISIC-Rev.4), 2 digit level: 77 - Rental and leasing activities</x:v>
      </x:c>
      <x:c r="G3794" s="19" t="n">
        <x:v>43.322</x:v>
      </x:c>
      <x:c r="H3794" s="20" t="n">
        <x:v>0.36890243902439024</x:v>
      </x:c>
      <x:c r="I3794" s="19" t="n">
        <x:f>SUM(G3794:G3798)</x:f>
        <x:v>482.73599999999993</x:v>
      </x:c>
      <x:c r="J3794" s="20" t="n">
        <x:f>G3794/I3794*H3794</x:f>
        <x:v>0.033106276439740644</x:v>
      </x:c>
      <x:c r="K3794" s="2" t="str">
        <x:v>ISIC4:77</x:v>
      </x:c>
      <x:c r="L3794" s="14" t="n">
        <x:f>'Crosswalk'!C73</x:f>
        <x:v>0</x:v>
      </x:c>
      <x:c r="M3794" s="14" t="n">
        <x:f>'Crosswalk'!D73</x:f>
        <x:v>0</x:v>
      </x:c>
      <x:c r="N3794" s="14" t="n">
        <x:f>'Crosswalk'!E73</x:f>
        <x:v>0.7</x:v>
      </x:c>
      <x:c r="O3794" s="14" t="n">
        <x:f>'Crosswalk'!F73</x:f>
        <x:v>0.3</x:v>
      </x:c>
      <x:c r="P3794" s="14" t="n">
        <x:f>'Crosswalk'!G73</x:f>
        <x:v>0</x:v>
      </x:c>
      <x:c r="Q3794" s="14" t="n">
        <x:f>'Crosswalk'!H73</x:f>
        <x:v>0</x:v>
      </x:c>
      <x:c r="R3794" s="14" t="n">
        <x:f>'Crosswalk'!I73</x:f>
        <x:v>0</x:v>
      </x:c>
      <x:c r="S3794" s="14" t="n">
        <x:f>'Crosswalk'!J73</x:f>
        <x:v>0</x:v>
      </x:c>
      <x:c r="T3794" s="14" t="n">
        <x:f>'Crosswalk'!K73</x:f>
        <x:v>0</x:v>
      </x:c>
      <x:c r="U3794" s="14" t="n">
        <x:f>'Crosswalk'!L73</x:f>
        <x:v>0</x:v>
      </x:c>
      <x:c r="V3794" s="14" t="n">
        <x:f>'Crosswalk'!M73</x:f>
        <x:v>0</x:v>
      </x:c>
      <x:c r="W3794" s="14" t="n">
        <x:f>'Crosswalk'!N73</x:f>
        <x:v>0</x:v>
      </x:c>
      <x:c r="X3794" s="17" t="str">
        <x:v>LFS - Labour Force Survey</x:v>
      </x:c>
      <x:c r="Y3794" s="2" t="str"/>
      <x:c r="Z3794" s="17" t="str">
        <x:v>Peer composition: AUS. Observed national industry detail; used only for composition within 2024 ILO modelled margins.</x:v>
      </x:c>
      <x:c r="AA3794" s="2" t="str"/>
      <x:c r="AB3794" s="2" t="str">
        <x:v>https://rplumber.ilo.org/data/indicator?format=.csv.gz&amp;id=EMP_TEMP_SEX_EC2_NB_A</x:v>
      </x:c>
    </x:row>
    <x:row r="3795" ht="48" customHeight="1">
      <x:c r="A3795" s="13" t="str">
        <x:v>NZL</x:v>
      </x:c>
      <x:c r="B3795" s="13" t="str">
        <x:v>LMN</x:v>
      </x:c>
      <x:c r="C3795" s="13" t="str">
        <x:v>AUS</x:v>
      </x:c>
      <x:c r="D3795" s="13" t="n">
        <x:v>2024</x:v>
      </x:c>
      <x:c r="E3795" s="13" t="str">
        <x:v>EC2_ISIC4_N78</x:v>
      </x:c>
      <x:c r="F3795" s="18" t="str">
        <x:v>Economic activity (ISIC-Rev.4), 2 digit level: 78 - Employment activities</x:v>
      </x:c>
      <x:c r="G3795" s="21" t="n">
        <x:v>88.248</x:v>
      </x:c>
      <x:c r="H3795" s="22" t="n">
        <x:v>0.36890243902439024</x:v>
      </x:c>
      <x:c r="I3795" s="21" t="n">
        <x:f>SUM(G3794:G3798)</x:f>
        <x:v>482.73599999999993</x:v>
      </x:c>
      <x:c r="J3795" s="22" t="n">
        <x:f>G3795/I3795*H3795</x:f>
        <x:v>0.06743831501902571</x:v>
      </x:c>
      <x:c r="K3795" s="13" t="str">
        <x:v>ISIC4:78</x:v>
      </x:c>
      <x:c r="L3795" s="15" t="n">
        <x:f>'Crosswalk'!C74</x:f>
        <x:v>0</x:v>
      </x:c>
      <x:c r="M3795" s="15" t="n">
        <x:f>'Crosswalk'!D74</x:f>
        <x:v>0</x:v>
      </x:c>
      <x:c r="N3795" s="15" t="n">
        <x:f>'Crosswalk'!E74</x:f>
        <x:v>1</x:v>
      </x:c>
      <x:c r="O3795" s="15" t="n">
        <x:f>'Crosswalk'!F74</x:f>
        <x:v>0</x:v>
      </x:c>
      <x:c r="P3795" s="15" t="n">
        <x:f>'Crosswalk'!G74</x:f>
        <x:v>0</x:v>
      </x:c>
      <x:c r="Q3795" s="15" t="n">
        <x:f>'Crosswalk'!H74</x:f>
        <x:v>0</x:v>
      </x:c>
      <x:c r="R3795" s="15" t="n">
        <x:f>'Crosswalk'!I74</x:f>
        <x:v>0</x:v>
      </x:c>
      <x:c r="S3795" s="15" t="n">
        <x:f>'Crosswalk'!J74</x:f>
        <x:v>0</x:v>
      </x:c>
      <x:c r="T3795" s="15" t="n">
        <x:f>'Crosswalk'!K74</x:f>
        <x:v>0</x:v>
      </x:c>
      <x:c r="U3795" s="15" t="n">
        <x:f>'Crosswalk'!L74</x:f>
        <x:v>0</x:v>
      </x:c>
      <x:c r="V3795" s="15" t="n">
        <x:f>'Crosswalk'!M74</x:f>
        <x:v>0</x:v>
      </x:c>
      <x:c r="W3795" s="15" t="n">
        <x:f>'Crosswalk'!N74</x:f>
        <x:v>0</x:v>
      </x:c>
      <x:c r="X3795" s="18" t="str">
        <x:v>LFS - Labour Force Survey</x:v>
      </x:c>
      <x:c r="Y3795" s="13" t="str"/>
      <x:c r="Z3795" s="18" t="str">
        <x:v>Peer composition: AUS. Observed national industry detail; used only for composition within 2024 ILO modelled margins.</x:v>
      </x:c>
      <x:c r="AA3795" s="13" t="str"/>
      <x:c r="AB3795" s="13" t="str">
        <x:v>https://rplumber.ilo.org/data/indicator?format=.csv.gz&amp;id=EMP_TEMP_SEX_EC2_NB_A</x:v>
      </x:c>
    </x:row>
    <x:row r="3796" ht="48" customHeight="1">
      <x:c r="A3796" s="2" t="str">
        <x:v>NZL</x:v>
      </x:c>
      <x:c r="B3796" s="2" t="str">
        <x:v>LMN</x:v>
      </x:c>
      <x:c r="C3796" s="2" t="str">
        <x:v>AUS</x:v>
      </x:c>
      <x:c r="D3796" s="2" t="n">
        <x:v>2024</x:v>
      </x:c>
      <x:c r="E3796" s="2" t="str">
        <x:v>EC2_ISIC4_N79</x:v>
      </x:c>
      <x:c r="F3796" s="17" t="str">
        <x:v>Economic activity (ISIC-Rev.4), 2 digit level: 79 - Travel agency, tour operator, reservation service and related activities</x:v>
      </x:c>
      <x:c r="G3796" s="19" t="n">
        <x:v>40.568</x:v>
      </x:c>
      <x:c r="H3796" s="20" t="n">
        <x:v>0.36890243902439024</x:v>
      </x:c>
      <x:c r="I3796" s="19" t="n">
        <x:f>SUM(G3794:G3798)</x:f>
        <x:v>482.73599999999993</x:v>
      </x:c>
      <x:c r="J3796" s="20" t="n">
        <x:f>G3796/I3796*H3796</x:f>
        <x:v>0.031001694811121323</x:v>
      </x:c>
      <x:c r="K3796" s="2" t="str">
        <x:v>ISIC4:79</x:v>
      </x:c>
      <x:c r="L3796" s="14" t="n">
        <x:f>'Crosswalk'!C75</x:f>
        <x:v>0</x:v>
      </x:c>
      <x:c r="M3796" s="14" t="n">
        <x:f>'Crosswalk'!D75</x:f>
        <x:v>0</x:v>
      </x:c>
      <x:c r="N3796" s="14" t="n">
        <x:f>'Crosswalk'!E75</x:f>
        <x:v>0</x:v>
      </x:c>
      <x:c r="O3796" s="14" t="n">
        <x:f>'Crosswalk'!F75</x:f>
        <x:v>1</x:v>
      </x:c>
      <x:c r="P3796" s="14" t="n">
        <x:f>'Crosswalk'!G75</x:f>
        <x:v>0</x:v>
      </x:c>
      <x:c r="Q3796" s="14" t="n">
        <x:f>'Crosswalk'!H75</x:f>
        <x:v>0</x:v>
      </x:c>
      <x:c r="R3796" s="14" t="n">
        <x:f>'Crosswalk'!I75</x:f>
        <x:v>0</x:v>
      </x:c>
      <x:c r="S3796" s="14" t="n">
        <x:f>'Crosswalk'!J75</x:f>
        <x:v>0</x:v>
      </x:c>
      <x:c r="T3796" s="14" t="n">
        <x:f>'Crosswalk'!K75</x:f>
        <x:v>0</x:v>
      </x:c>
      <x:c r="U3796" s="14" t="n">
        <x:f>'Crosswalk'!L75</x:f>
        <x:v>0</x:v>
      </x:c>
      <x:c r="V3796" s="14" t="n">
        <x:f>'Crosswalk'!M75</x:f>
        <x:v>0</x:v>
      </x:c>
      <x:c r="W3796" s="14" t="n">
        <x:f>'Crosswalk'!N75</x:f>
        <x:v>0</x:v>
      </x:c>
      <x:c r="X3796" s="17" t="str">
        <x:v>LFS - Labour Force Survey</x:v>
      </x:c>
      <x:c r="Y3796" s="2" t="str"/>
      <x:c r="Z3796" s="17" t="str">
        <x:v>Peer composition: AUS. Observed national industry detail; used only for composition within 2024 ILO modelled margins.</x:v>
      </x:c>
      <x:c r="AA3796" s="2" t="str"/>
      <x:c r="AB3796" s="2" t="str">
        <x:v>https://rplumber.ilo.org/data/indicator?format=.csv.gz&amp;id=EMP_TEMP_SEX_EC2_NB_A</x:v>
      </x:c>
    </x:row>
    <x:row r="3797" ht="48" customHeight="1">
      <x:c r="A3797" s="13" t="str">
        <x:v>NZL</x:v>
      </x:c>
      <x:c r="B3797" s="13" t="str">
        <x:v>LMN</x:v>
      </x:c>
      <x:c r="C3797" s="13" t="str">
        <x:v>AUS</x:v>
      </x:c>
      <x:c r="D3797" s="13" t="n">
        <x:v>2024</x:v>
      </x:c>
      <x:c r="E3797" s="13" t="str">
        <x:v>EC2_ISIC4_N81</x:v>
      </x:c>
      <x:c r="F3797" s="18" t="str">
        <x:v>Economic activity (ISIC-Rev.4), 2 digit level: 81 - Services to buildings and landscape activities</x:v>
      </x:c>
      <x:c r="G3797" s="21" t="n">
        <x:v>225.6</x:v>
      </x:c>
      <x:c r="H3797" s="22" t="n">
        <x:v>0.36890243902439024</x:v>
      </x:c>
      <x:c r="I3797" s="21" t="n">
        <x:f>SUM(G3794:G3798)</x:f>
        <x:v>482.73599999999993</x:v>
      </x:c>
      <x:c r="J3797" s="22" t="n">
        <x:f>G3797/I3797*H3797</x:f>
        <x:v>0.1724014580306885</x:v>
      </x:c>
      <x:c r="K3797" s="13" t="str">
        <x:v>ISIC4:81</x:v>
      </x:c>
      <x:c r="L3797" s="15" t="n">
        <x:f>'Crosswalk'!C77</x:f>
        <x:v>0</x:v>
      </x:c>
      <x:c r="M3797" s="15" t="n">
        <x:f>'Crosswalk'!D77</x:f>
        <x:v>0</x:v>
      </x:c>
      <x:c r="N3797" s="15" t="n">
        <x:f>'Crosswalk'!E77</x:f>
        <x:v>1</x:v>
      </x:c>
      <x:c r="O3797" s="15" t="n">
        <x:f>'Crosswalk'!F77</x:f>
        <x:v>0</x:v>
      </x:c>
      <x:c r="P3797" s="15" t="n">
        <x:f>'Crosswalk'!G77</x:f>
        <x:v>0</x:v>
      </x:c>
      <x:c r="Q3797" s="15" t="n">
        <x:f>'Crosswalk'!H77</x:f>
        <x:v>0</x:v>
      </x:c>
      <x:c r="R3797" s="15" t="n">
        <x:f>'Crosswalk'!I77</x:f>
        <x:v>0</x:v>
      </x:c>
      <x:c r="S3797" s="15" t="n">
        <x:f>'Crosswalk'!J77</x:f>
        <x:v>0</x:v>
      </x:c>
      <x:c r="T3797" s="15" t="n">
        <x:f>'Crosswalk'!K77</x:f>
        <x:v>0</x:v>
      </x:c>
      <x:c r="U3797" s="15" t="n">
        <x:f>'Crosswalk'!L77</x:f>
        <x:v>0</x:v>
      </x:c>
      <x:c r="V3797" s="15" t="n">
        <x:f>'Crosswalk'!M77</x:f>
        <x:v>0</x:v>
      </x:c>
      <x:c r="W3797" s="15" t="n">
        <x:f>'Crosswalk'!N77</x:f>
        <x:v>0</x:v>
      </x:c>
      <x:c r="X3797" s="18" t="str">
        <x:v>LFS - Labour Force Survey</x:v>
      </x:c>
      <x:c r="Y3797" s="13" t="str"/>
      <x:c r="Z3797" s="18" t="str">
        <x:v>Peer composition: AUS. Observed national industry detail; used only for composition within 2024 ILO modelled margins.</x:v>
      </x:c>
      <x:c r="AA3797" s="13" t="str"/>
      <x:c r="AB3797" s="13" t="str">
        <x:v>https://rplumber.ilo.org/data/indicator?format=.csv.gz&amp;id=EMP_TEMP_SEX_EC2_NB_A</x:v>
      </x:c>
    </x:row>
    <x:row r="3798" ht="48" customHeight="1">
      <x:c r="A3798" s="2" t="str">
        <x:v>NZL</x:v>
      </x:c>
      <x:c r="B3798" s="2" t="str">
        <x:v>LMN</x:v>
      </x:c>
      <x:c r="C3798" s="2" t="str">
        <x:v>AUS</x:v>
      </x:c>
      <x:c r="D3798" s="2" t="n">
        <x:v>2024</x:v>
      </x:c>
      <x:c r="E3798" s="2" t="str">
        <x:v>EC2_ISIC4_N82</x:v>
      </x:c>
      <x:c r="F3798" s="17" t="str">
        <x:v>Economic activity (ISIC-Rev.4), 2 digit level: 82 - Office administrative, office support and other business support activities</x:v>
      </x:c>
      <x:c r="G3798" s="19" t="n">
        <x:v>84.998</x:v>
      </x:c>
      <x:c r="H3798" s="20" t="n">
        <x:v>0.36890243902439024</x:v>
      </x:c>
      <x:c r="I3798" s="19" t="n">
        <x:f>SUM(G3794:G3798)</x:f>
        <x:v>482.73599999999993</x:v>
      </x:c>
      <x:c r="J3798" s="20" t="n">
        <x:f>G3798/I3798*H3798</x:f>
        <x:v>0.0649546947238141</x:v>
      </x:c>
      <x:c r="K3798" s="2" t="str">
        <x:v>ISIC4:82</x:v>
      </x:c>
      <x:c r="L3798" s="14" t="n">
        <x:f>'Crosswalk'!C78</x:f>
        <x:v>0</x:v>
      </x:c>
      <x:c r="M3798" s="14" t="n">
        <x:f>'Crosswalk'!D78</x:f>
        <x:v>0</x:v>
      </x:c>
      <x:c r="N3798" s="14" t="n">
        <x:f>'Crosswalk'!E78</x:f>
        <x:v>1</x:v>
      </x:c>
      <x:c r="O3798" s="14" t="n">
        <x:f>'Crosswalk'!F78</x:f>
        <x:v>0</x:v>
      </x:c>
      <x:c r="P3798" s="14" t="n">
        <x:f>'Crosswalk'!G78</x:f>
        <x:v>0</x:v>
      </x:c>
      <x:c r="Q3798" s="14" t="n">
        <x:f>'Crosswalk'!H78</x:f>
        <x:v>0</x:v>
      </x:c>
      <x:c r="R3798" s="14" t="n">
        <x:f>'Crosswalk'!I78</x:f>
        <x:v>0</x:v>
      </x:c>
      <x:c r="S3798" s="14" t="n">
        <x:f>'Crosswalk'!J78</x:f>
        <x:v>0</x:v>
      </x:c>
      <x:c r="T3798" s="14" t="n">
        <x:f>'Crosswalk'!K78</x:f>
        <x:v>0</x:v>
      </x:c>
      <x:c r="U3798" s="14" t="n">
        <x:f>'Crosswalk'!L78</x:f>
        <x:v>0</x:v>
      </x:c>
      <x:c r="V3798" s="14" t="n">
        <x:f>'Crosswalk'!M78</x:f>
        <x:v>0</x:v>
      </x:c>
      <x:c r="W3798" s="14" t="n">
        <x:f>'Crosswalk'!N78</x:f>
        <x:v>0</x:v>
      </x:c>
      <x:c r="X3798" s="17" t="str">
        <x:v>LFS - Labour Force Survey</x:v>
      </x:c>
      <x:c r="Y3798" s="2" t="str"/>
      <x:c r="Z3798" s="17" t="str">
        <x:v>Peer composition: AUS. Observed national industry detail; used only for composition within 2024 ILO modelled margins.</x:v>
      </x:c>
      <x:c r="AA3798" s="2" t="str"/>
      <x:c r="AB3798" s="2" t="str">
        <x:v>https://rplumber.ilo.org/data/indicator?format=.csv.gz&amp;id=EMP_TEMP_SEX_EC2_NB_A</x:v>
      </x:c>
    </x:row>
    <x:row r="3799" ht="48" customHeight="1">
      <x:c r="A3799" s="13" t="str">
        <x:v>NZL</x:v>
      </x:c>
      <x:c r="B3799" s="13" t="str">
        <x:v>O</x:v>
      </x:c>
      <x:c r="C3799" s="13" t="str">
        <x:v>AUS</x:v>
      </x:c>
      <x:c r="D3799" s="13" t="n">
        <x:v>2024</x:v>
      </x:c>
      <x:c r="E3799" s="13" t="str">
        <x:v>EC2_ISIC4_O84</x:v>
      </x:c>
      <x:c r="F3799" s="18" t="str">
        <x:v>Economic activity (ISIC-Rev.4), 2 digit level: 84 - Public administration and defence; compulsory social security</x:v>
      </x:c>
      <x:c r="G3799" s="21" t="n">
        <x:v>948.407</x:v>
      </x:c>
      <x:c r="H3799" s="22" t="n">
        <x:v>1</x:v>
      </x:c>
      <x:c r="I3799" s="21" t="n">
        <x:f>SUM(G3799:G3799)</x:f>
        <x:v>948.407</x:v>
      </x:c>
      <x:c r="J3799" s="22" t="n">
        <x:f>G3799/I3799*H3799</x:f>
        <x:v>1</x:v>
      </x:c>
      <x:c r="K3799" s="13" t="str">
        <x:v>ISIC4:84</x:v>
      </x:c>
      <x:c r="L3799" s="15" t="n">
        <x:f>'Crosswalk'!C79</x:f>
        <x:v>0</x:v>
      </x:c>
      <x:c r="M3799" s="15" t="n">
        <x:f>'Crosswalk'!D79</x:f>
        <x:v>0</x:v>
      </x:c>
      <x:c r="N3799" s="15" t="n">
        <x:f>'Crosswalk'!E79</x:f>
        <x:v>0</x:v>
      </x:c>
      <x:c r="O3799" s="15" t="n">
        <x:f>'Crosswalk'!F79</x:f>
        <x:v>0</x:v>
      </x:c>
      <x:c r="P3799" s="15" t="n">
        <x:f>'Crosswalk'!G79</x:f>
        <x:v>0</x:v>
      </x:c>
      <x:c r="Q3799" s="15" t="n">
        <x:f>'Crosswalk'!H79</x:f>
        <x:v>0</x:v>
      </x:c>
      <x:c r="R3799" s="15" t="n">
        <x:f>'Crosswalk'!I79</x:f>
        <x:v>0</x:v>
      </x:c>
      <x:c r="S3799" s="15" t="n">
        <x:f>'Crosswalk'!J79</x:f>
        <x:v>0</x:v>
      </x:c>
      <x:c r="T3799" s="15" t="n">
        <x:f>'Crosswalk'!K79</x:f>
        <x:v>0</x:v>
      </x:c>
      <x:c r="U3799" s="15" t="n">
        <x:f>'Crosswalk'!L79</x:f>
        <x:v>0</x:v>
      </x:c>
      <x:c r="V3799" s="15" t="n">
        <x:f>'Crosswalk'!M79</x:f>
        <x:v>0</x:v>
      </x:c>
      <x:c r="W3799" s="15" t="n">
        <x:f>'Crosswalk'!N79</x:f>
        <x:v>1</x:v>
      </x:c>
      <x:c r="X3799" s="18" t="str">
        <x:v>LFS - Labour Force Survey</x:v>
      </x:c>
      <x:c r="Y3799" s="13" t="str"/>
      <x:c r="Z3799" s="18" t="str">
        <x:v>Peer composition: AUS. Observed national industry detail; used only for composition within 2024 ILO modelled margins.</x:v>
      </x:c>
      <x:c r="AA3799" s="13" t="str"/>
      <x:c r="AB3799" s="13" t="str">
        <x:v>https://rplumber.ilo.org/data/indicator?format=.csv.gz&amp;id=EMP_TEMP_SEX_EC2_NB_A</x:v>
      </x:c>
    </x:row>
    <x:row r="3800" ht="48" customHeight="1">
      <x:c r="A3800" s="2" t="str">
        <x:v>NZL</x:v>
      </x:c>
      <x:c r="B3800" s="2" t="str">
        <x:v>P</x:v>
      </x:c>
      <x:c r="C3800" s="2" t="str">
        <x:v>AUS</x:v>
      </x:c>
      <x:c r="D3800" s="2" t="n">
        <x:v>2024</x:v>
      </x:c>
      <x:c r="E3800" s="2" t="str">
        <x:v>EC2_ISIC4_P85</x:v>
      </x:c>
      <x:c r="F3800" s="17" t="str">
        <x:v>Economic activity (ISIC-Rev.4), 2 digit level: 85 - Education</x:v>
      </x:c>
      <x:c r="G3800" s="19" t="n">
        <x:v>1249.838</x:v>
      </x:c>
      <x:c r="H3800" s="20" t="n">
        <x:v>1</x:v>
      </x:c>
      <x:c r="I3800" s="19" t="n">
        <x:f>SUM(G3800:G3800)</x:f>
        <x:v>1249.838</x:v>
      </x:c>
      <x:c r="J3800" s="20" t="n">
        <x:f>G3800/I3800*H3800</x:f>
        <x:v>1</x:v>
      </x:c>
      <x:c r="K3800" s="2" t="str">
        <x:v>ISIC4:85</x:v>
      </x:c>
      <x:c r="L3800" s="14" t="n">
        <x:f>'Crosswalk'!C80</x:f>
        <x:v>0</x:v>
      </x:c>
      <x:c r="M3800" s="14" t="n">
        <x:f>'Crosswalk'!D80</x:f>
        <x:v>0</x:v>
      </x:c>
      <x:c r="N3800" s="14" t="n">
        <x:f>'Crosswalk'!E80</x:f>
        <x:v>0</x:v>
      </x:c>
      <x:c r="O3800" s="14" t="n">
        <x:f>'Crosswalk'!F80</x:f>
        <x:v>1</x:v>
      </x:c>
      <x:c r="P3800" s="14" t="n">
        <x:f>'Crosswalk'!G80</x:f>
        <x:v>0</x:v>
      </x:c>
      <x:c r="Q3800" s="14" t="n">
        <x:f>'Crosswalk'!H80</x:f>
        <x:v>0</x:v>
      </x:c>
      <x:c r="R3800" s="14" t="n">
        <x:f>'Crosswalk'!I80</x:f>
        <x:v>0</x:v>
      </x:c>
      <x:c r="S3800" s="14" t="n">
        <x:f>'Crosswalk'!J80</x:f>
        <x:v>0</x:v>
      </x:c>
      <x:c r="T3800" s="14" t="n">
        <x:f>'Crosswalk'!K80</x:f>
        <x:v>0</x:v>
      </x:c>
      <x:c r="U3800" s="14" t="n">
        <x:f>'Crosswalk'!L80</x:f>
        <x:v>0</x:v>
      </x:c>
      <x:c r="V3800" s="14" t="n">
        <x:f>'Crosswalk'!M80</x:f>
        <x:v>0</x:v>
      </x:c>
      <x:c r="W3800" s="14" t="n">
        <x:f>'Crosswalk'!N80</x:f>
        <x:v>0</x:v>
      </x:c>
      <x:c r="X3800" s="17" t="str">
        <x:v>LFS - Labour Force Survey</x:v>
      </x:c>
      <x:c r="Y3800" s="2" t="str"/>
      <x:c r="Z3800" s="17" t="str">
        <x:v>Peer composition: AUS. Observed national industry detail; used only for composition within 2024 ILO modelled margins.</x:v>
      </x:c>
      <x:c r="AA3800" s="2" t="str"/>
      <x:c r="AB3800" s="2" t="str">
        <x:v>https://rplumber.ilo.org/data/indicator?format=.csv.gz&amp;id=EMP_TEMP_SEX_EC2_NB_A</x:v>
      </x:c>
    </x:row>
    <x:row r="3801" ht="48" customHeight="1">
      <x:c r="A3801" s="13" t="str">
        <x:v>NZL</x:v>
      </x:c>
      <x:c r="B3801" s="13" t="str">
        <x:v>Q</x:v>
      </x:c>
      <x:c r="C3801" s="13" t="str">
        <x:v>AUS</x:v>
      </x:c>
      <x:c r="D3801" s="13" t="n">
        <x:v>2024</x:v>
      </x:c>
      <x:c r="E3801" s="13" t="str">
        <x:v>EC2_ISIC4_Q86</x:v>
      </x:c>
      <x:c r="F3801" s="18" t="str">
        <x:v>Economic activity (ISIC-Rev.4), 2 digit level: 86 - Human health activities</x:v>
      </x:c>
      <x:c r="G3801" s="21" t="n">
        <x:v>1270.283</x:v>
      </x:c>
      <x:c r="H3801" s="22" t="n">
        <x:v>1</x:v>
      </x:c>
      <x:c r="I3801" s="21" t="n">
        <x:f>SUM(G3801:G3803)</x:f>
        <x:v>2252.113</x:v>
      </x:c>
      <x:c r="J3801" s="22" t="n">
        <x:f>G3801/I3801*H3801</x:f>
        <x:v>0.5640405254976104</x:v>
      </x:c>
      <x:c r="K3801" s="13" t="str">
        <x:v>ISIC4:86</x:v>
      </x:c>
      <x:c r="L3801" s="15" t="n">
        <x:f>'Crosswalk'!C81</x:f>
        <x:v>0</x:v>
      </x:c>
      <x:c r="M3801" s="15" t="n">
        <x:f>'Crosswalk'!D81</x:f>
        <x:v>0</x:v>
      </x:c>
      <x:c r="N3801" s="15" t="n">
        <x:f>'Crosswalk'!E81</x:f>
        <x:v>0</x:v>
      </x:c>
      <x:c r="O3801" s="15" t="n">
        <x:f>'Crosswalk'!F81</x:f>
        <x:v>0</x:v>
      </x:c>
      <x:c r="P3801" s="15" t="n">
        <x:f>'Crosswalk'!G81</x:f>
        <x:v>0</x:v>
      </x:c>
      <x:c r="Q3801" s="15" t="n">
        <x:f>'Crosswalk'!H81</x:f>
        <x:v>1</x:v>
      </x:c>
      <x:c r="R3801" s="15" t="n">
        <x:f>'Crosswalk'!I81</x:f>
        <x:v>0</x:v>
      </x:c>
      <x:c r="S3801" s="15" t="n">
        <x:f>'Crosswalk'!J81</x:f>
        <x:v>0</x:v>
      </x:c>
      <x:c r="T3801" s="15" t="n">
        <x:f>'Crosswalk'!K81</x:f>
        <x:v>0</x:v>
      </x:c>
      <x:c r="U3801" s="15" t="n">
        <x:f>'Crosswalk'!L81</x:f>
        <x:v>0</x:v>
      </x:c>
      <x:c r="V3801" s="15" t="n">
        <x:f>'Crosswalk'!M81</x:f>
        <x:v>0</x:v>
      </x:c>
      <x:c r="W3801" s="15" t="n">
        <x:f>'Crosswalk'!N81</x:f>
        <x:v>0</x:v>
      </x:c>
      <x:c r="X3801" s="18" t="str">
        <x:v>LFS - Labour Force Survey</x:v>
      </x:c>
      <x:c r="Y3801" s="13" t="str"/>
      <x:c r="Z3801" s="18" t="str">
        <x:v>Peer composition: AUS. Observed national industry detail; used only for composition within 2024 ILO modelled margins.</x:v>
      </x:c>
      <x:c r="AA3801" s="13" t="str"/>
      <x:c r="AB3801" s="13" t="str">
        <x:v>https://rplumber.ilo.org/data/indicator?format=.csv.gz&amp;id=EMP_TEMP_SEX_EC2_NB_A</x:v>
      </x:c>
    </x:row>
    <x:row r="3802" ht="48" customHeight="1">
      <x:c r="A3802" s="2" t="str">
        <x:v>NZL</x:v>
      </x:c>
      <x:c r="B3802" s="2" t="str">
        <x:v>Q</x:v>
      </x:c>
      <x:c r="C3802" s="2" t="str">
        <x:v>AUS</x:v>
      </x:c>
      <x:c r="D3802" s="2" t="n">
        <x:v>2024</x:v>
      </x:c>
      <x:c r="E3802" s="2" t="str">
        <x:v>EC2_ISIC4_Q87</x:v>
      </x:c>
      <x:c r="F3802" s="17" t="str">
        <x:v>Economic activity (ISIC-Rev.4), 2 digit level: 87 - Residential care activities</x:v>
      </x:c>
      <x:c r="G3802" s="19" t="n">
        <x:v>267.516</x:v>
      </x:c>
      <x:c r="H3802" s="20" t="n">
        <x:v>1</x:v>
      </x:c>
      <x:c r="I3802" s="19" t="n">
        <x:f>SUM(G3801:G3803)</x:f>
        <x:v>2252.113</x:v>
      </x:c>
      <x:c r="J3802" s="20" t="n">
        <x:f>G3802/I3802*H3802</x:f>
        <x:v>0.11878444820486363</x:v>
      </x:c>
      <x:c r="K3802" s="2" t="str">
        <x:v>ISIC4:87</x:v>
      </x:c>
      <x:c r="L3802" s="14" t="n">
        <x:f>'Crosswalk'!C82</x:f>
        <x:v>0</x:v>
      </x:c>
      <x:c r="M3802" s="14" t="n">
        <x:f>'Crosswalk'!D82</x:f>
        <x:v>0</x:v>
      </x:c>
      <x:c r="N3802" s="14" t="n">
        <x:f>'Crosswalk'!E82</x:f>
        <x:v>0</x:v>
      </x:c>
      <x:c r="O3802" s="14" t="n">
        <x:f>'Crosswalk'!F82</x:f>
        <x:v>0</x:v>
      </x:c>
      <x:c r="P3802" s="14" t="n">
        <x:f>'Crosswalk'!G82</x:f>
        <x:v>0</x:v>
      </x:c>
      <x:c r="Q3802" s="14" t="n">
        <x:f>'Crosswalk'!H82</x:f>
        <x:v>1</x:v>
      </x:c>
      <x:c r="R3802" s="14" t="n">
        <x:f>'Crosswalk'!I82</x:f>
        <x:v>0</x:v>
      </x:c>
      <x:c r="S3802" s="14" t="n">
        <x:f>'Crosswalk'!J82</x:f>
        <x:v>0</x:v>
      </x:c>
      <x:c r="T3802" s="14" t="n">
        <x:f>'Crosswalk'!K82</x:f>
        <x:v>0</x:v>
      </x:c>
      <x:c r="U3802" s="14" t="n">
        <x:f>'Crosswalk'!L82</x:f>
        <x:v>0</x:v>
      </x:c>
      <x:c r="V3802" s="14" t="n">
        <x:f>'Crosswalk'!M82</x:f>
        <x:v>0</x:v>
      </x:c>
      <x:c r="W3802" s="14" t="n">
        <x:f>'Crosswalk'!N82</x:f>
        <x:v>0</x:v>
      </x:c>
      <x:c r="X3802" s="17" t="str">
        <x:v>LFS - Labour Force Survey</x:v>
      </x:c>
      <x:c r="Y3802" s="2" t="str"/>
      <x:c r="Z3802" s="17" t="str">
        <x:v>Peer composition: AUS. Observed national industry detail; used only for composition within 2024 ILO modelled margins.</x:v>
      </x:c>
      <x:c r="AA3802" s="2" t="str"/>
      <x:c r="AB3802" s="2" t="str">
        <x:v>https://rplumber.ilo.org/data/indicator?format=.csv.gz&amp;id=EMP_TEMP_SEX_EC2_NB_A</x:v>
      </x:c>
    </x:row>
    <x:row r="3803" ht="48" customHeight="1">
      <x:c r="A3803" s="13" t="str">
        <x:v>NZL</x:v>
      </x:c>
      <x:c r="B3803" s="13" t="str">
        <x:v>Q</x:v>
      </x:c>
      <x:c r="C3803" s="13" t="str">
        <x:v>AUS</x:v>
      </x:c>
      <x:c r="D3803" s="13" t="n">
        <x:v>2024</x:v>
      </x:c>
      <x:c r="E3803" s="13" t="str">
        <x:v>EC2_ISIC4_Q88</x:v>
      </x:c>
      <x:c r="F3803" s="18" t="str">
        <x:v>Economic activity (ISIC-Rev.4), 2 digit level: 88 - Social work activities without accommodation</x:v>
      </x:c>
      <x:c r="G3803" s="21" t="n">
        <x:v>714.314</x:v>
      </x:c>
      <x:c r="H3803" s="22" t="n">
        <x:v>1</x:v>
      </x:c>
      <x:c r="I3803" s="21" t="n">
        <x:f>SUM(G3801:G3803)</x:f>
        <x:v>2252.113</x:v>
      </x:c>
      <x:c r="J3803" s="22" t="n">
        <x:f>G3803/I3803*H3803</x:f>
        <x:v>0.3171750262975259</x:v>
      </x:c>
      <x:c r="K3803" s="13" t="str">
        <x:v>ISIC4:88</x:v>
      </x:c>
      <x:c r="L3803" s="15" t="n">
        <x:f>'Crosswalk'!C83</x:f>
        <x:v>0</x:v>
      </x:c>
      <x:c r="M3803" s="15" t="n">
        <x:f>'Crosswalk'!D83</x:f>
        <x:v>0</x:v>
      </x:c>
      <x:c r="N3803" s="15" t="n">
        <x:f>'Crosswalk'!E83</x:f>
        <x:v>0</x:v>
      </x:c>
      <x:c r="O3803" s="15" t="n">
        <x:f>'Crosswalk'!F83</x:f>
        <x:v>0</x:v>
      </x:c>
      <x:c r="P3803" s="15" t="n">
        <x:f>'Crosswalk'!G83</x:f>
        <x:v>0</x:v>
      </x:c>
      <x:c r="Q3803" s="15" t="n">
        <x:f>'Crosswalk'!H83</x:f>
        <x:v>0</x:v>
      </x:c>
      <x:c r="R3803" s="15" t="n">
        <x:f>'Crosswalk'!I83</x:f>
        <x:v>0</x:v>
      </x:c>
      <x:c r="S3803" s="15" t="n">
        <x:f>'Crosswalk'!J83</x:f>
        <x:v>0</x:v>
      </x:c>
      <x:c r="T3803" s="15" t="n">
        <x:f>'Crosswalk'!K83</x:f>
        <x:v>0</x:v>
      </x:c>
      <x:c r="U3803" s="15" t="n">
        <x:f>'Crosswalk'!L83</x:f>
        <x:v>0</x:v>
      </x:c>
      <x:c r="V3803" s="15" t="n">
        <x:f>'Crosswalk'!M83</x:f>
        <x:v>0</x:v>
      </x:c>
      <x:c r="W3803" s="15" t="n">
        <x:f>'Crosswalk'!N83</x:f>
        <x:v>1</x:v>
      </x:c>
      <x:c r="X3803" s="18" t="str">
        <x:v>LFS - Labour Force Survey</x:v>
      </x:c>
      <x:c r="Y3803" s="13" t="str"/>
      <x:c r="Z3803" s="18" t="str">
        <x:v>Peer composition: AUS. Observed national industry detail; used only for composition within 2024 ILO modelled margins.</x:v>
      </x:c>
      <x:c r="AA3803" s="13" t="str"/>
      <x:c r="AB3803" s="13" t="str">
        <x:v>https://rplumber.ilo.org/data/indicator?format=.csv.gz&amp;id=EMP_TEMP_SEX_EC2_NB_A</x:v>
      </x:c>
    </x:row>
    <x:row r="3804" ht="48" customHeight="1">
      <x:c r="A3804" s="2" t="str">
        <x:v>NZL</x:v>
      </x:c>
      <x:c r="B3804" s="2" t="str">
        <x:v>RSTU</x:v>
      </x:c>
      <x:c r="C3804" s="2" t="str">
        <x:v>AUS</x:v>
      </x:c>
      <x:c r="D3804" s="2" t="n">
        <x:v>2024</x:v>
      </x:c>
      <x:c r="E3804" s="2" t="str">
        <x:v>EC2_ISIC4_R90</x:v>
      </x:c>
      <x:c r="F3804" s="17" t="str">
        <x:v>Economic activity (ISIC-Rev.4), 2 digit level: 90 - Creative, arts and entertainment activities</x:v>
      </x:c>
      <x:c r="G3804" s="19" t="n">
        <x:v>50.862</x:v>
      </x:c>
      <x:c r="H3804" s="20" t="n">
        <x:v>1</x:v>
      </x:c>
      <x:c r="I3804" s="19" t="n">
        <x:f>SUM(G3804:G3810)</x:f>
        <x:v>573.8109999999999</x:v>
      </x:c>
      <x:c r="J3804" s="20" t="n">
        <x:f>G3804/I3804*H3804</x:f>
        <x:v>0.08863894209068841</x:v>
      </x:c>
      <x:c r="K3804" s="2" t="str">
        <x:v>ISIC4:90</x:v>
      </x:c>
      <x:c r="L3804" s="14" t="n">
        <x:f>'Crosswalk'!C84</x:f>
        <x:v>0</x:v>
      </x:c>
      <x:c r="M3804" s="14" t="n">
        <x:f>'Crosswalk'!D84</x:f>
        <x:v>0</x:v>
      </x:c>
      <x:c r="N3804" s="14" t="n">
        <x:f>'Crosswalk'!E84</x:f>
        <x:v>0</x:v>
      </x:c>
      <x:c r="O3804" s="14" t="n">
        <x:f>'Crosswalk'!F84</x:f>
        <x:v>0</x:v>
      </x:c>
      <x:c r="P3804" s="14" t="n">
        <x:f>'Crosswalk'!G84</x:f>
        <x:v>0</x:v>
      </x:c>
      <x:c r="Q3804" s="14" t="n">
        <x:f>'Crosswalk'!H84</x:f>
        <x:v>0</x:v>
      </x:c>
      <x:c r="R3804" s="14" t="n">
        <x:f>'Crosswalk'!I84</x:f>
        <x:v>0</x:v>
      </x:c>
      <x:c r="S3804" s="14" t="n">
        <x:f>'Crosswalk'!J84</x:f>
        <x:v>0</x:v>
      </x:c>
      <x:c r="T3804" s="14" t="n">
        <x:f>'Crosswalk'!K84</x:f>
        <x:v>1</x:v>
      </x:c>
      <x:c r="U3804" s="14" t="n">
        <x:f>'Crosswalk'!L84</x:f>
        <x:v>0</x:v>
      </x:c>
      <x:c r="V3804" s="14" t="n">
        <x:f>'Crosswalk'!M84</x:f>
        <x:v>0</x:v>
      </x:c>
      <x:c r="W3804" s="14" t="n">
        <x:f>'Crosswalk'!N84</x:f>
        <x:v>0</x:v>
      </x:c>
      <x:c r="X3804" s="17" t="str">
        <x:v>LFS - Labour Force Survey</x:v>
      </x:c>
      <x:c r="Y3804" s="2" t="str"/>
      <x:c r="Z3804" s="17" t="str">
        <x:v>Peer composition: AUS. Observed national industry detail; used only for composition within 2024 ILO modelled margins.</x:v>
      </x:c>
      <x:c r="AA3804" s="2" t="str"/>
      <x:c r="AB3804" s="2" t="str">
        <x:v>https://rplumber.ilo.org/data/indicator?format=.csv.gz&amp;id=EMP_TEMP_SEX_EC2_NB_A</x:v>
      </x:c>
    </x:row>
    <x:row r="3805" ht="48" customHeight="1">
      <x:c r="A3805" s="13" t="str">
        <x:v>NZL</x:v>
      </x:c>
      <x:c r="B3805" s="13" t="str">
        <x:v>RSTU</x:v>
      </x:c>
      <x:c r="C3805" s="13" t="str">
        <x:v>AUS</x:v>
      </x:c>
      <x:c r="D3805" s="13" t="n">
        <x:v>2024</x:v>
      </x:c>
      <x:c r="E3805" s="13" t="str">
        <x:v>EC2_ISIC4_R91</x:v>
      </x:c>
      <x:c r="F3805" s="18" t="str">
        <x:v>Economic activity (ISIC-Rev.4), 2 digit level: 91 - Libraries, archives, museums and other cultural activities</x:v>
      </x:c>
      <x:c r="G3805" s="21" t="n">
        <x:v>53.956</x:v>
      </x:c>
      <x:c r="H3805" s="22" t="n">
        <x:v>1</x:v>
      </x:c>
      <x:c r="I3805" s="21" t="n">
        <x:f>SUM(G3804:G3810)</x:f>
        <x:v>573.8109999999999</x:v>
      </x:c>
      <x:c r="J3805" s="22" t="n">
        <x:f>G3805/I3805*H3805</x:f>
        <x:v>0.09403096141412418</x:v>
      </x:c>
      <x:c r="K3805" s="13" t="str">
        <x:v>ISIC4:91</x:v>
      </x:c>
      <x:c r="L3805" s="15" t="n">
        <x:f>'Crosswalk'!C85</x:f>
        <x:v>0</x:v>
      </x:c>
      <x:c r="M3805" s="15" t="n">
        <x:f>'Crosswalk'!D85</x:f>
        <x:v>0</x:v>
      </x:c>
      <x:c r="N3805" s="15" t="n">
        <x:f>'Crosswalk'!E85</x:f>
        <x:v>0</x:v>
      </x:c>
      <x:c r="O3805" s="15" t="n">
        <x:f>'Crosswalk'!F85</x:f>
        <x:v>0</x:v>
      </x:c>
      <x:c r="P3805" s="15" t="n">
        <x:f>'Crosswalk'!G85</x:f>
        <x:v>0</x:v>
      </x:c>
      <x:c r="Q3805" s="15" t="n">
        <x:f>'Crosswalk'!H85</x:f>
        <x:v>0</x:v>
      </x:c>
      <x:c r="R3805" s="15" t="n">
        <x:f>'Crosswalk'!I85</x:f>
        <x:v>0</x:v>
      </x:c>
      <x:c r="S3805" s="15" t="n">
        <x:f>'Crosswalk'!J85</x:f>
        <x:v>0</x:v>
      </x:c>
      <x:c r="T3805" s="15" t="n">
        <x:f>'Crosswalk'!K85</x:f>
        <x:v>0</x:v>
      </x:c>
      <x:c r="U3805" s="15" t="n">
        <x:f>'Crosswalk'!L85</x:f>
        <x:v>0</x:v>
      </x:c>
      <x:c r="V3805" s="15" t="n">
        <x:f>'Crosswalk'!M85</x:f>
        <x:v>0</x:v>
      </x:c>
      <x:c r="W3805" s="15" t="n">
        <x:f>'Crosswalk'!N85</x:f>
        <x:v>1</x:v>
      </x:c>
      <x:c r="X3805" s="18" t="str">
        <x:v>LFS - Labour Force Survey</x:v>
      </x:c>
      <x:c r="Y3805" s="13" t="str"/>
      <x:c r="Z3805" s="18" t="str">
        <x:v>Peer composition: AUS. Observed national industry detail; used only for composition within 2024 ILO modelled margins.</x:v>
      </x:c>
      <x:c r="AA3805" s="13" t="str"/>
      <x:c r="AB3805" s="13" t="str">
        <x:v>https://rplumber.ilo.org/data/indicator?format=.csv.gz&amp;id=EMP_TEMP_SEX_EC2_NB_A</x:v>
      </x:c>
    </x:row>
    <x:row r="3806" ht="48" customHeight="1">
      <x:c r="A3806" s="2" t="str">
        <x:v>NZL</x:v>
      </x:c>
      <x:c r="B3806" s="2" t="str">
        <x:v>RSTU</x:v>
      </x:c>
      <x:c r="C3806" s="2" t="str">
        <x:v>AUS</x:v>
      </x:c>
      <x:c r="D3806" s="2" t="n">
        <x:v>2024</x:v>
      </x:c>
      <x:c r="E3806" s="2" t="str">
        <x:v>EC2_ISIC4_R92</x:v>
      </x:c>
      <x:c r="F3806" s="17" t="str">
        <x:v>Economic activity (ISIC-Rev.4), 2 digit level: 92 - Gambling and betting activities</x:v>
      </x:c>
      <x:c r="G3806" s="19" t="n">
        <x:v>26.079</x:v>
      </x:c>
      <x:c r="H3806" s="20" t="n">
        <x:v>1</x:v>
      </x:c>
      <x:c r="I3806" s="19" t="n">
        <x:f>SUM(G3804:G3810)</x:f>
        <x:v>573.8109999999999</x:v>
      </x:c>
      <x:c r="J3806" s="20" t="n">
        <x:f>G3806/I3806*H3806</x:f>
        <x:v>0.04544876274592157</x:v>
      </x:c>
      <x:c r="K3806" s="2" t="str">
        <x:v>ISIC4:92</x:v>
      </x:c>
      <x:c r="L3806" s="14" t="n">
        <x:f>'Crosswalk'!C86</x:f>
        <x:v>0</x:v>
      </x:c>
      <x:c r="M3806" s="14" t="n">
        <x:f>'Crosswalk'!D86</x:f>
        <x:v>0</x:v>
      </x:c>
      <x:c r="N3806" s="14" t="n">
        <x:f>'Crosswalk'!E86</x:f>
        <x:v>0</x:v>
      </x:c>
      <x:c r="O3806" s="14" t="n">
        <x:f>'Crosswalk'!F86</x:f>
        <x:v>1</x:v>
      </x:c>
      <x:c r="P3806" s="14" t="n">
        <x:f>'Crosswalk'!G86</x:f>
        <x:v>0</x:v>
      </x:c>
      <x:c r="Q3806" s="14" t="n">
        <x:f>'Crosswalk'!H86</x:f>
        <x:v>0</x:v>
      </x:c>
      <x:c r="R3806" s="14" t="n">
        <x:f>'Crosswalk'!I86</x:f>
        <x:v>0</x:v>
      </x:c>
      <x:c r="S3806" s="14" t="n">
        <x:f>'Crosswalk'!J86</x:f>
        <x:v>0</x:v>
      </x:c>
      <x:c r="T3806" s="14" t="n">
        <x:f>'Crosswalk'!K86</x:f>
        <x:v>0</x:v>
      </x:c>
      <x:c r="U3806" s="14" t="n">
        <x:f>'Crosswalk'!L86</x:f>
        <x:v>0</x:v>
      </x:c>
      <x:c r="V3806" s="14" t="n">
        <x:f>'Crosswalk'!M86</x:f>
        <x:v>0</x:v>
      </x:c>
      <x:c r="W3806" s="14" t="n">
        <x:f>'Crosswalk'!N86</x:f>
        <x:v>0</x:v>
      </x:c>
      <x:c r="X3806" s="17" t="str">
        <x:v>LFS - Labour Force Survey</x:v>
      </x:c>
      <x:c r="Y3806" s="2" t="str"/>
      <x:c r="Z3806" s="17" t="str">
        <x:v>Peer composition: AUS. Observed national industry detail; used only for composition within 2024 ILO modelled margins.</x:v>
      </x:c>
      <x:c r="AA3806" s="2" t="str"/>
      <x:c r="AB3806" s="2" t="str">
        <x:v>https://rplumber.ilo.org/data/indicator?format=.csv.gz&amp;id=EMP_TEMP_SEX_EC2_NB_A</x:v>
      </x:c>
    </x:row>
    <x:row r="3807" ht="48" customHeight="1">
      <x:c r="A3807" s="13" t="str">
        <x:v>NZL</x:v>
      </x:c>
      <x:c r="B3807" s="13" t="str">
        <x:v>RSTU</x:v>
      </x:c>
      <x:c r="C3807" s="13" t="str">
        <x:v>AUS</x:v>
      </x:c>
      <x:c r="D3807" s="13" t="n">
        <x:v>2024</x:v>
      </x:c>
      <x:c r="E3807" s="13" t="str">
        <x:v>EC2_ISIC4_R93</x:v>
      </x:c>
      <x:c r="F3807" s="18" t="str">
        <x:v>Economic activity (ISIC-Rev.4), 2 digit level: 93 - Sports activities and amusement and recreation activities</x:v>
      </x:c>
      <x:c r="G3807" s="21" t="n">
        <x:v>154.71</x:v>
      </x:c>
      <x:c r="H3807" s="22" t="n">
        <x:v>1</x:v>
      </x:c>
      <x:c r="I3807" s="21" t="n">
        <x:f>SUM(G3804:G3810)</x:f>
        <x:v>573.8109999999999</x:v>
      </x:c>
      <x:c r="J3807" s="22" t="n">
        <x:f>G3807/I3807*H3807</x:f>
        <x:v>0.2696183935128466</x:v>
      </x:c>
      <x:c r="K3807" s="13" t="str">
        <x:v>ISIC4:93</x:v>
      </x:c>
      <x:c r="L3807" s="15" t="n">
        <x:f>'Crosswalk'!C87</x:f>
        <x:v>0</x:v>
      </x:c>
      <x:c r="M3807" s="15" t="n">
        <x:f>'Crosswalk'!D87</x:f>
        <x:v>0</x:v>
      </x:c>
      <x:c r="N3807" s="15" t="n">
        <x:f>'Crosswalk'!E87</x:f>
        <x:v>0</x:v>
      </x:c>
      <x:c r="O3807" s="15" t="n">
        <x:f>'Crosswalk'!F87</x:f>
        <x:v>1</x:v>
      </x:c>
      <x:c r="P3807" s="15" t="n">
        <x:f>'Crosswalk'!G87</x:f>
        <x:v>0</x:v>
      </x:c>
      <x:c r="Q3807" s="15" t="n">
        <x:f>'Crosswalk'!H87</x:f>
        <x:v>0</x:v>
      </x:c>
      <x:c r="R3807" s="15" t="n">
        <x:f>'Crosswalk'!I87</x:f>
        <x:v>0</x:v>
      </x:c>
      <x:c r="S3807" s="15" t="n">
        <x:f>'Crosswalk'!J87</x:f>
        <x:v>0</x:v>
      </x:c>
      <x:c r="T3807" s="15" t="n">
        <x:f>'Crosswalk'!K87</x:f>
        <x:v>0</x:v>
      </x:c>
      <x:c r="U3807" s="15" t="n">
        <x:f>'Crosswalk'!L87</x:f>
        <x:v>0</x:v>
      </x:c>
      <x:c r="V3807" s="15" t="n">
        <x:f>'Crosswalk'!M87</x:f>
        <x:v>0</x:v>
      </x:c>
      <x:c r="W3807" s="15" t="n">
        <x:f>'Crosswalk'!N87</x:f>
        <x:v>0</x:v>
      </x:c>
      <x:c r="X3807" s="18" t="str">
        <x:v>LFS - Labour Force Survey</x:v>
      </x:c>
      <x:c r="Y3807" s="13" t="str"/>
      <x:c r="Z3807" s="18" t="str">
        <x:v>Peer composition: AUS. Observed national industry detail; used only for composition within 2024 ILO modelled margins.</x:v>
      </x:c>
      <x:c r="AA3807" s="13" t="str"/>
      <x:c r="AB3807" s="13" t="str">
        <x:v>https://rplumber.ilo.org/data/indicator?format=.csv.gz&amp;id=EMP_TEMP_SEX_EC2_NB_A</x:v>
      </x:c>
    </x:row>
    <x:row r="3808" ht="48" customHeight="1">
      <x:c r="A3808" s="2" t="str">
        <x:v>NZL</x:v>
      </x:c>
      <x:c r="B3808" s="2" t="str">
        <x:v>RSTU</x:v>
      </x:c>
      <x:c r="C3808" s="2" t="str">
        <x:v>AUS</x:v>
      </x:c>
      <x:c r="D3808" s="2" t="n">
        <x:v>2024</x:v>
      </x:c>
      <x:c r="E3808" s="2" t="str">
        <x:v>EC2_ISIC4_S94</x:v>
      </x:c>
      <x:c r="F3808" s="17" t="str">
        <x:v>Economic activity (ISIC-Rev.4), 2 digit level: 94 - Activities of membership organizations</x:v>
      </x:c>
      <x:c r="G3808" s="19" t="n">
        <x:v>82.643</x:v>
      </x:c>
      <x:c r="H3808" s="20" t="n">
        <x:v>1</x:v>
      </x:c>
      <x:c r="I3808" s="19" t="n">
        <x:f>SUM(G3804:G3810)</x:f>
        <x:v>573.8109999999999</x:v>
      </x:c>
      <x:c r="J3808" s="20" t="n">
        <x:f>G3808/I3808*H3808</x:f>
        <x:v>0.1440247747080485</x:v>
      </x:c>
      <x:c r="K3808" s="2" t="str">
        <x:v>ISIC4:94</x:v>
      </x:c>
      <x:c r="L3808" s="14" t="n">
        <x:f>'Crosswalk'!C88</x:f>
        <x:v>0</x:v>
      </x:c>
      <x:c r="M3808" s="14" t="n">
        <x:f>'Crosswalk'!D88</x:f>
        <x:v>0</x:v>
      </x:c>
      <x:c r="N3808" s="14" t="n">
        <x:f>'Crosswalk'!E88</x:f>
        <x:v>0</x:v>
      </x:c>
      <x:c r="O3808" s="14" t="n">
        <x:f>'Crosswalk'!F88</x:f>
        <x:v>0</x:v>
      </x:c>
      <x:c r="P3808" s="14" t="n">
        <x:f>'Crosswalk'!G88</x:f>
        <x:v>0</x:v>
      </x:c>
      <x:c r="Q3808" s="14" t="n">
        <x:f>'Crosswalk'!H88</x:f>
        <x:v>0</x:v>
      </x:c>
      <x:c r="R3808" s="14" t="n">
        <x:f>'Crosswalk'!I88</x:f>
        <x:v>0</x:v>
      </x:c>
      <x:c r="S3808" s="14" t="n">
        <x:f>'Crosswalk'!J88</x:f>
        <x:v>0</x:v>
      </x:c>
      <x:c r="T3808" s="14" t="n">
        <x:f>'Crosswalk'!K88</x:f>
        <x:v>0</x:v>
      </x:c>
      <x:c r="U3808" s="14" t="n">
        <x:f>'Crosswalk'!L88</x:f>
        <x:v>0</x:v>
      </x:c>
      <x:c r="V3808" s="14" t="n">
        <x:f>'Crosswalk'!M88</x:f>
        <x:v>0</x:v>
      </x:c>
      <x:c r="W3808" s="14" t="n">
        <x:f>'Crosswalk'!N88</x:f>
        <x:v>1</x:v>
      </x:c>
      <x:c r="X3808" s="17" t="str">
        <x:v>LFS - Labour Force Survey</x:v>
      </x:c>
      <x:c r="Y3808" s="2" t="str"/>
      <x:c r="Z3808" s="17" t="str">
        <x:v>Peer composition: AUS. Observed national industry detail; used only for composition within 2024 ILO modelled margins.</x:v>
      </x:c>
      <x:c r="AA3808" s="2" t="str"/>
      <x:c r="AB3808" s="2" t="str">
        <x:v>https://rplumber.ilo.org/data/indicator?format=.csv.gz&amp;id=EMP_TEMP_SEX_EC2_NB_A</x:v>
      </x:c>
    </x:row>
    <x:row r="3809" ht="48" customHeight="1">
      <x:c r="A3809" s="13" t="str">
        <x:v>NZL</x:v>
      </x:c>
      <x:c r="B3809" s="13" t="str">
        <x:v>RSTU</x:v>
      </x:c>
      <x:c r="C3809" s="13" t="str">
        <x:v>AUS</x:v>
      </x:c>
      <x:c r="D3809" s="13" t="n">
        <x:v>2024</x:v>
      </x:c>
      <x:c r="E3809" s="13" t="str">
        <x:v>EC2_ISIC4_S95</x:v>
      </x:c>
      <x:c r="F3809" s="18" t="str">
        <x:v>Economic activity (ISIC-Rev.4), 2 digit level: 95 - Repair of computers and personal and household goods</x:v>
      </x:c>
      <x:c r="G3809" s="21" t="n">
        <x:v>10.046</x:v>
      </x:c>
      <x:c r="H3809" s="22" t="n">
        <x:v>1</x:v>
      </x:c>
      <x:c r="I3809" s="21" t="n">
        <x:f>SUM(G3804:G3810)</x:f>
        <x:v>573.8109999999999</x:v>
      </x:c>
      <x:c r="J3809" s="22" t="n">
        <x:f>G3809/I3809*H3809</x:f>
        <x:v>0.01750750682716086</x:v>
      </x:c>
      <x:c r="K3809" s="13" t="str">
        <x:v>ISIC4:95</x:v>
      </x:c>
      <x:c r="L3809" s="15" t="n">
        <x:f>'Crosswalk'!C89</x:f>
        <x:v>0</x:v>
      </x:c>
      <x:c r="M3809" s="15" t="n">
        <x:f>'Crosswalk'!D89</x:f>
        <x:v>0</x:v>
      </x:c>
      <x:c r="N3809" s="15" t="n">
        <x:f>'Crosswalk'!E89</x:f>
        <x:v>0</x:v>
      </x:c>
      <x:c r="O3809" s="15" t="n">
        <x:f>'Crosswalk'!F89</x:f>
        <x:v>0.7</x:v>
      </x:c>
      <x:c r="P3809" s="15" t="n">
        <x:f>'Crosswalk'!G89</x:f>
        <x:v>0</x:v>
      </x:c>
      <x:c r="Q3809" s="15" t="n">
        <x:f>'Crosswalk'!H89</x:f>
        <x:v>0</x:v>
      </x:c>
      <x:c r="R3809" s="15" t="n">
        <x:f>'Crosswalk'!I89</x:f>
        <x:v>0</x:v>
      </x:c>
      <x:c r="S3809" s="15" t="n">
        <x:f>'Crosswalk'!J89</x:f>
        <x:v>0.3</x:v>
      </x:c>
      <x:c r="T3809" s="15" t="n">
        <x:f>'Crosswalk'!K89</x:f>
        <x:v>0</x:v>
      </x:c>
      <x:c r="U3809" s="15" t="n">
        <x:f>'Crosswalk'!L89</x:f>
        <x:v>0</x:v>
      </x:c>
      <x:c r="V3809" s="15" t="n">
        <x:f>'Crosswalk'!M89</x:f>
        <x:v>0</x:v>
      </x:c>
      <x:c r="W3809" s="15" t="n">
        <x:f>'Crosswalk'!N89</x:f>
        <x:v>0</x:v>
      </x:c>
      <x:c r="X3809" s="18" t="str">
        <x:v>LFS - Labour Force Survey</x:v>
      </x:c>
      <x:c r="Y3809" s="13" t="str"/>
      <x:c r="Z3809" s="18" t="str">
        <x:v>Peer composition: AUS. Observed national industry detail; used only for composition within 2024 ILO modelled margins.</x:v>
      </x:c>
      <x:c r="AA3809" s="13" t="str"/>
      <x:c r="AB3809" s="13" t="str">
        <x:v>https://rplumber.ilo.org/data/indicator?format=.csv.gz&amp;id=EMP_TEMP_SEX_EC2_NB_A</x:v>
      </x:c>
    </x:row>
    <x:row r="3810" ht="48" customHeight="1">
      <x:c r="A3810" s="2" t="str">
        <x:v>NZL</x:v>
      </x:c>
      <x:c r="B3810" s="2" t="str">
        <x:v>RSTU</x:v>
      </x:c>
      <x:c r="C3810" s="2" t="str">
        <x:v>AUS</x:v>
      </x:c>
      <x:c r="D3810" s="2" t="n">
        <x:v>2024</x:v>
      </x:c>
      <x:c r="E3810" s="2" t="str">
        <x:v>EC2_ISIC4_S96</x:v>
      </x:c>
      <x:c r="F3810" s="17" t="str">
        <x:v>Economic activity (ISIC-Rev.4), 2 digit level: 96 - Other personal service activities</x:v>
      </x:c>
      <x:c r="G3810" s="19" t="n">
        <x:v>195.515</x:v>
      </x:c>
      <x:c r="H3810" s="20" t="n">
        <x:v>1</x:v>
      </x:c>
      <x:c r="I3810" s="19" t="n">
        <x:f>SUM(G3804:G3810)</x:f>
        <x:v>573.8109999999999</x:v>
      </x:c>
      <x:c r="J3810" s="20" t="n">
        <x:f>G3810/I3810*H3810</x:f>
        <x:v>0.34073065870121</x:v>
      </x:c>
      <x:c r="K3810" s="2" t="str">
        <x:v>ISIC4:96</x:v>
      </x:c>
      <x:c r="L3810" s="14" t="n">
        <x:f>'Crosswalk'!C90</x:f>
        <x:v>0</x:v>
      </x:c>
      <x:c r="M3810" s="14" t="n">
        <x:f>'Crosswalk'!D90</x:f>
        <x:v>0</x:v>
      </x:c>
      <x:c r="N3810" s="14" t="n">
        <x:f>'Crosswalk'!E90</x:f>
        <x:v>0</x:v>
      </x:c>
      <x:c r="O3810" s="14" t="n">
        <x:f>'Crosswalk'!F90</x:f>
        <x:v>1</x:v>
      </x:c>
      <x:c r="P3810" s="14" t="n">
        <x:f>'Crosswalk'!G90</x:f>
        <x:v>0</x:v>
      </x:c>
      <x:c r="Q3810" s="14" t="n">
        <x:f>'Crosswalk'!H90</x:f>
        <x:v>0</x:v>
      </x:c>
      <x:c r="R3810" s="14" t="n">
        <x:f>'Crosswalk'!I90</x:f>
        <x:v>0</x:v>
      </x:c>
      <x:c r="S3810" s="14" t="n">
        <x:f>'Crosswalk'!J90</x:f>
        <x:v>0</x:v>
      </x:c>
      <x:c r="T3810" s="14" t="n">
        <x:f>'Crosswalk'!K90</x:f>
        <x:v>0</x:v>
      </x:c>
      <x:c r="U3810" s="14" t="n">
        <x:f>'Crosswalk'!L90</x:f>
        <x:v>0</x:v>
      </x:c>
      <x:c r="V3810" s="14" t="n">
        <x:f>'Crosswalk'!M90</x:f>
        <x:v>0</x:v>
      </x:c>
      <x:c r="W3810" s="14" t="n">
        <x:f>'Crosswalk'!N90</x:f>
        <x:v>0</x:v>
      </x:c>
      <x:c r="X3810" s="17" t="str">
        <x:v>LFS - Labour Force Survey</x:v>
      </x:c>
      <x:c r="Y3810" s="2" t="str"/>
      <x:c r="Z3810" s="17" t="str">
        <x:v>Peer composition: AUS. Observed national industry detail; used only for composition within 2024 ILO modelled margins.</x:v>
      </x:c>
      <x:c r="AA3810" s="2" t="str"/>
      <x:c r="AB3810" s="2" t="str">
        <x:v>https://rplumber.ilo.org/data/indicator?format=.csv.gz&amp;id=EMP_TEMP_SEX_EC2_NB_A</x:v>
      </x:c>
    </x:row>
    <x:row r="3811" ht="48" customHeight="1">
      <x:c r="A3811" s="13" t="str">
        <x:v>CHL</x:v>
      </x:c>
      <x:c r="B3811" s="13" t="str">
        <x:v>A</x:v>
      </x:c>
      <x:c r="C3811" s="13" t="str">
        <x:v>CHL</x:v>
      </x:c>
      <x:c r="D3811" s="13" t="n">
        <x:v>2020</x:v>
      </x:c>
      <x:c r="E3811" s="13" t="str">
        <x:v>EC2_ISIC4_A01</x:v>
      </x:c>
      <x:c r="F3811" s="18" t="str">
        <x:v>Economic activity (ISIC-Rev.4), 2 digit level: 01 - Crop and animal production, hunting and related service activities</x:v>
      </x:c>
      <x:c r="G3811" s="21" t="n">
        <x:v>415.384</x:v>
      </x:c>
      <x:c r="H3811" s="22" t="n">
        <x:v>1</x:v>
      </x:c>
      <x:c r="I3811" s="21" t="n">
        <x:f>SUM(G3811:G3813)</x:f>
        <x:v>516.815</x:v>
      </x:c>
      <x:c r="J3811" s="22" t="n">
        <x:f>G3811/I3811*H3811</x:f>
        <x:v>0.8037382815901241</x:v>
      </x:c>
      <x:c r="K3811" s="13" t="str">
        <x:v>ISIC4:01</x:v>
      </x:c>
      <x:c r="L3811" s="15" t="n">
        <x:f>'Crosswalk'!C6</x:f>
        <x:v>0</x:v>
      </x:c>
      <x:c r="M3811" s="15" t="n">
        <x:f>'Crosswalk'!D6</x:f>
        <x:v>0</x:v>
      </x:c>
      <x:c r="N3811" s="15" t="n">
        <x:f>'Crosswalk'!E6</x:f>
        <x:v>0</x:v>
      </x:c>
      <x:c r="O3811" s="15" t="n">
        <x:f>'Crosswalk'!F6</x:f>
        <x:v>0</x:v>
      </x:c>
      <x:c r="P3811" s="15" t="n">
        <x:f>'Crosswalk'!G6</x:f>
        <x:v>1</x:v>
      </x:c>
      <x:c r="Q3811" s="15" t="n">
        <x:f>'Crosswalk'!H6</x:f>
        <x:v>0</x:v>
      </x:c>
      <x:c r="R3811" s="15" t="n">
        <x:f>'Crosswalk'!I6</x:f>
        <x:v>0</x:v>
      </x:c>
      <x:c r="S3811" s="15" t="n">
        <x:f>'Crosswalk'!J6</x:f>
        <x:v>0</x:v>
      </x:c>
      <x:c r="T3811" s="15" t="n">
        <x:f>'Crosswalk'!K6</x:f>
        <x:v>0</x:v>
      </x:c>
      <x:c r="U3811" s="15" t="n">
        <x:f>'Crosswalk'!L6</x:f>
        <x:v>0</x:v>
      </x:c>
      <x:c r="V3811" s="15" t="n">
        <x:f>'Crosswalk'!M6</x:f>
        <x:v>0</x:v>
      </x:c>
      <x:c r="W3811" s="15" t="n">
        <x:f>'Crosswalk'!N6</x:f>
        <x:v>0</x:v>
      </x:c>
      <x:c r="X3811" s="18" t="str">
        <x:v>HS - National Survey on Socio-Economic Conditions</x:v>
      </x:c>
      <x:c r="Y3811" s="13" t="str"/>
      <x:c r="Z3811" s="18" t="str">
        <x:v>National 2020 division composition. Observed national industry detail; used only for composition within 2024 ILO modelled margins.</x:v>
      </x:c>
      <x:c r="AA3811" s="13" t="str"/>
      <x:c r="AB3811" s="13" t="str">
        <x:v>https://rplumber.ilo.org/data/indicator?format=.csv.gz&amp;id=EMP_TEMP_SEX_EC2_NB_A</x:v>
      </x:c>
    </x:row>
    <x:row r="3812" ht="48" customHeight="1">
      <x:c r="A3812" s="2" t="str">
        <x:v>CHL</x:v>
      </x:c>
      <x:c r="B3812" s="2" t="str">
        <x:v>A</x:v>
      </x:c>
      <x:c r="C3812" s="2" t="str">
        <x:v>CHL</x:v>
      </x:c>
      <x:c r="D3812" s="2" t="n">
        <x:v>2020</x:v>
      </x:c>
      <x:c r="E3812" s="2" t="str">
        <x:v>EC2_ISIC4_A02</x:v>
      </x:c>
      <x:c r="F3812" s="17" t="str">
        <x:v>Economic activity (ISIC-Rev.4), 2 digit level: 02 - Forestry and logging</x:v>
      </x:c>
      <x:c r="G3812" s="19" t="n">
        <x:v>38.748</x:v>
      </x:c>
      <x:c r="H3812" s="20" t="n">
        <x:v>1</x:v>
      </x:c>
      <x:c r="I3812" s="19" t="n">
        <x:f>SUM(G3811:G3813)</x:f>
        <x:v>516.815</x:v>
      </x:c>
      <x:c r="J3812" s="20" t="n">
        <x:f>G3812/I3812*H3812</x:f>
        <x:v>0.07497460406528447</x:v>
      </x:c>
      <x:c r="K3812" s="2" t="str">
        <x:v>ISIC4:02</x:v>
      </x:c>
      <x:c r="L3812" s="14" t="n">
        <x:f>'Crosswalk'!C7</x:f>
        <x:v>0</x:v>
      </x:c>
      <x:c r="M3812" s="14" t="n">
        <x:f>'Crosswalk'!D7</x:f>
        <x:v>1</x:v>
      </x:c>
      <x:c r="N3812" s="14" t="n">
        <x:f>'Crosswalk'!E7</x:f>
        <x:v>0</x:v>
      </x:c>
      <x:c r="O3812" s="14" t="n">
        <x:f>'Crosswalk'!F7</x:f>
        <x:v>0</x:v>
      </x:c>
      <x:c r="P3812" s="14" t="n">
        <x:f>'Crosswalk'!G7</x:f>
        <x:v>0</x:v>
      </x:c>
      <x:c r="Q3812" s="14" t="n">
        <x:f>'Crosswalk'!H7</x:f>
        <x:v>0</x:v>
      </x:c>
      <x:c r="R3812" s="14" t="n">
        <x:f>'Crosswalk'!I7</x:f>
        <x:v>0</x:v>
      </x:c>
      <x:c r="S3812" s="14" t="n">
        <x:f>'Crosswalk'!J7</x:f>
        <x:v>0</x:v>
      </x:c>
      <x:c r="T3812" s="14" t="n">
        <x:f>'Crosswalk'!K7</x:f>
        <x:v>0</x:v>
      </x:c>
      <x:c r="U3812" s="14" t="n">
        <x:f>'Crosswalk'!L7</x:f>
        <x:v>0</x:v>
      </x:c>
      <x:c r="V3812" s="14" t="n">
        <x:f>'Crosswalk'!M7</x:f>
        <x:v>0</x:v>
      </x:c>
      <x:c r="W3812" s="14" t="n">
        <x:f>'Crosswalk'!N7</x:f>
        <x:v>0</x:v>
      </x:c>
      <x:c r="X3812" s="17" t="str">
        <x:v>HS - National Survey on Socio-Economic Conditions</x:v>
      </x:c>
      <x:c r="Y3812" s="2" t="str"/>
      <x:c r="Z3812" s="17" t="str">
        <x:v>National 2020 division composition. Observed national industry detail; used only for composition within 2024 ILO modelled margins.</x:v>
      </x:c>
      <x:c r="AA3812" s="2" t="str"/>
      <x:c r="AB3812" s="2" t="str">
        <x:v>https://rplumber.ilo.org/data/indicator?format=.csv.gz&amp;id=EMP_TEMP_SEX_EC2_NB_A</x:v>
      </x:c>
    </x:row>
    <x:row r="3813" ht="48" customHeight="1">
      <x:c r="A3813" s="13" t="str">
        <x:v>CHL</x:v>
      </x:c>
      <x:c r="B3813" s="13" t="str">
        <x:v>A</x:v>
      </x:c>
      <x:c r="C3813" s="13" t="str">
        <x:v>CHL</x:v>
      </x:c>
      <x:c r="D3813" s="13" t="n">
        <x:v>2020</x:v>
      </x:c>
      <x:c r="E3813" s="13" t="str">
        <x:v>EC2_ISIC4_A03</x:v>
      </x:c>
      <x:c r="F3813" s="18" t="str">
        <x:v>Economic activity (ISIC-Rev.4), 2 digit level: 03 - Fishing and aquaculture</x:v>
      </x:c>
      <x:c r="G3813" s="21" t="n">
        <x:v>62.683</x:v>
      </x:c>
      <x:c r="H3813" s="22" t="n">
        <x:v>1</x:v>
      </x:c>
      <x:c r="I3813" s="21" t="n">
        <x:f>SUM(G3811:G3813)</x:f>
        <x:v>516.815</x:v>
      </x:c>
      <x:c r="J3813" s="22" t="n">
        <x:f>G3813/I3813*H3813</x:f>
        <x:v>0.12128711434459138</x:v>
      </x:c>
      <x:c r="K3813" s="13" t="str">
        <x:v>ISIC4:03</x:v>
      </x:c>
      <x:c r="L3813" s="15" t="n">
        <x:f>'Crosswalk'!C8</x:f>
        <x:v>0</x:v>
      </x:c>
      <x:c r="M3813" s="15" t="n">
        <x:f>'Crosswalk'!D8</x:f>
        <x:v>0</x:v>
      </x:c>
      <x:c r="N3813" s="15" t="n">
        <x:f>'Crosswalk'!E8</x:f>
        <x:v>0</x:v>
      </x:c>
      <x:c r="O3813" s="15" t="n">
        <x:f>'Crosswalk'!F8</x:f>
        <x:v>0</x:v>
      </x:c>
      <x:c r="P3813" s="15" t="n">
        <x:f>'Crosswalk'!G8</x:f>
        <x:v>1</x:v>
      </x:c>
      <x:c r="Q3813" s="15" t="n">
        <x:f>'Crosswalk'!H8</x:f>
        <x:v>0</x:v>
      </x:c>
      <x:c r="R3813" s="15" t="n">
        <x:f>'Crosswalk'!I8</x:f>
        <x:v>0</x:v>
      </x:c>
      <x:c r="S3813" s="15" t="n">
        <x:f>'Crosswalk'!J8</x:f>
        <x:v>0</x:v>
      </x:c>
      <x:c r="T3813" s="15" t="n">
        <x:f>'Crosswalk'!K8</x:f>
        <x:v>0</x:v>
      </x:c>
      <x:c r="U3813" s="15" t="n">
        <x:f>'Crosswalk'!L8</x:f>
        <x:v>0</x:v>
      </x:c>
      <x:c r="V3813" s="15" t="n">
        <x:f>'Crosswalk'!M8</x:f>
        <x:v>0</x:v>
      </x:c>
      <x:c r="W3813" s="15" t="n">
        <x:f>'Crosswalk'!N8</x:f>
        <x:v>0</x:v>
      </x:c>
      <x:c r="X3813" s="18" t="str">
        <x:v>HS - National Survey on Socio-Economic Conditions</x:v>
      </x:c>
      <x:c r="Y3813" s="13" t="str"/>
      <x:c r="Z3813" s="18" t="str">
        <x:v>National 2020 division composition. Observed national industry detail; used only for composition within 2024 ILO modelled margins.</x:v>
      </x:c>
      <x:c r="AA3813" s="13" t="str"/>
      <x:c r="AB3813" s="13" t="str">
        <x:v>https://rplumber.ilo.org/data/indicator?format=.csv.gz&amp;id=EMP_TEMP_SEX_EC2_NB_A</x:v>
      </x:c>
    </x:row>
    <x:row r="3814" ht="48" customHeight="1">
      <x:c r="A3814" s="2" t="str">
        <x:v>CHL</x:v>
      </x:c>
      <x:c r="B3814" s="2" t="str">
        <x:v>B</x:v>
      </x:c>
      <x:c r="C3814" s="2" t="str">
        <x:v>CHL</x:v>
      </x:c>
      <x:c r="D3814" s="2" t="n">
        <x:v>2020</x:v>
      </x:c>
      <x:c r="E3814" s="2" t="str">
        <x:v>EC2_ISIC4_B05</x:v>
      </x:c>
      <x:c r="F3814" s="17" t="str">
        <x:v>Economic activity (ISIC-Rev.4), 2 digit level: 05 - Mining of coal and lignite</x:v>
      </x:c>
      <x:c r="G3814" s="19" t="n">
        <x:v>4.51</x:v>
      </x:c>
      <x:c r="H3814" s="20" t="n">
        <x:v>1</x:v>
      </x:c>
      <x:c r="I3814" s="19" t="n">
        <x:f>SUM(G3814:G3818)</x:f>
        <x:v>154.067</x:v>
      </x:c>
      <x:c r="J3814" s="20" t="n">
        <x:f>G3814/I3814*H3814</x:f>
        <x:v>0.029272978639163477</x:v>
      </x:c>
      <x:c r="K3814" s="2" t="str">
        <x:v>ISIC4:05</x:v>
      </x:c>
      <x:c r="L3814" s="14" t="n">
        <x:f>'Crosswalk'!C9</x:f>
        <x:v>1</x:v>
      </x:c>
      <x:c r="M3814" s="14" t="n">
        <x:f>'Crosswalk'!D9</x:f>
        <x:v>0</x:v>
      </x:c>
      <x:c r="N3814" s="14" t="n">
        <x:f>'Crosswalk'!E9</x:f>
        <x:v>0</x:v>
      </x:c>
      <x:c r="O3814" s="14" t="n">
        <x:f>'Crosswalk'!F9</x:f>
        <x:v>0</x:v>
      </x:c>
      <x:c r="P3814" s="14" t="n">
        <x:f>'Crosswalk'!G9</x:f>
        <x:v>0</x:v>
      </x:c>
      <x:c r="Q3814" s="14" t="n">
        <x:f>'Crosswalk'!H9</x:f>
        <x:v>0</x:v>
      </x:c>
      <x:c r="R3814" s="14" t="n">
        <x:f>'Crosswalk'!I9</x:f>
        <x:v>0</x:v>
      </x:c>
      <x:c r="S3814" s="14" t="n">
        <x:f>'Crosswalk'!J9</x:f>
        <x:v>0</x:v>
      </x:c>
      <x:c r="T3814" s="14" t="n">
        <x:f>'Crosswalk'!K9</x:f>
        <x:v>0</x:v>
      </x:c>
      <x:c r="U3814" s="14" t="n">
        <x:f>'Crosswalk'!L9</x:f>
        <x:v>0</x:v>
      </x:c>
      <x:c r="V3814" s="14" t="n">
        <x:f>'Crosswalk'!M9</x:f>
        <x:v>0</x:v>
      </x:c>
      <x:c r="W3814" s="14" t="n">
        <x:f>'Crosswalk'!N9</x:f>
        <x:v>0</x:v>
      </x:c>
      <x:c r="X3814" s="17" t="str">
        <x:v>HS - National Survey on Socio-Economic Conditions</x:v>
      </x:c>
      <x:c r="Y3814" s="2" t="str"/>
      <x:c r="Z3814" s="17" t="str">
        <x:v>National 2020 division composition. Observed national industry detail; used only for composition within 2024 ILO modelled margins.</x:v>
      </x:c>
      <x:c r="AA3814" s="2" t="str"/>
      <x:c r="AB3814" s="2" t="str">
        <x:v>https://rplumber.ilo.org/data/indicator?format=.csv.gz&amp;id=EMP_TEMP_SEX_EC2_NB_A</x:v>
      </x:c>
    </x:row>
    <x:row r="3815" ht="48" customHeight="1">
      <x:c r="A3815" s="13" t="str">
        <x:v>CHL</x:v>
      </x:c>
      <x:c r="B3815" s="13" t="str">
        <x:v>B</x:v>
      </x:c>
      <x:c r="C3815" s="13" t="str">
        <x:v>CHL</x:v>
      </x:c>
      <x:c r="D3815" s="13" t="n">
        <x:v>2020</x:v>
      </x:c>
      <x:c r="E3815" s="13" t="str">
        <x:v>EC2_ISIC4_B06</x:v>
      </x:c>
      <x:c r="F3815" s="18" t="str">
        <x:v>Economic activity (ISIC-Rev.4), 2 digit level: 06 - Extraction of crude petroleum and natural gas</x:v>
      </x:c>
      <x:c r="G3815" s="21" t="n">
        <x:v>3.004</x:v>
      </x:c>
      <x:c r="H3815" s="22" t="n">
        <x:v>1</x:v>
      </x:c>
      <x:c r="I3815" s="21" t="n">
        <x:f>SUM(G3814:G3818)</x:f>
        <x:v>154.067</x:v>
      </x:c>
      <x:c r="J3815" s="22" t="n">
        <x:f>G3815/I3815*H3815</x:f>
        <x:v>0.01949801060577541</x:v>
      </x:c>
      <x:c r="K3815" s="13" t="str">
        <x:v>ISIC4:06</x:v>
      </x:c>
      <x:c r="L3815" s="15" t="n">
        <x:f>'Crosswalk'!C10</x:f>
        <x:v>1</x:v>
      </x:c>
      <x:c r="M3815" s="15" t="n">
        <x:f>'Crosswalk'!D10</x:f>
        <x:v>0</x:v>
      </x:c>
      <x:c r="N3815" s="15" t="n">
        <x:f>'Crosswalk'!E10</x:f>
        <x:v>0</x:v>
      </x:c>
      <x:c r="O3815" s="15" t="n">
        <x:f>'Crosswalk'!F10</x:f>
        <x:v>0</x:v>
      </x:c>
      <x:c r="P3815" s="15" t="n">
        <x:f>'Crosswalk'!G10</x:f>
        <x:v>0</x:v>
      </x:c>
      <x:c r="Q3815" s="15" t="n">
        <x:f>'Crosswalk'!H10</x:f>
        <x:v>0</x:v>
      </x:c>
      <x:c r="R3815" s="15" t="n">
        <x:f>'Crosswalk'!I10</x:f>
        <x:v>0</x:v>
      </x:c>
      <x:c r="S3815" s="15" t="n">
        <x:f>'Crosswalk'!J10</x:f>
        <x:v>0</x:v>
      </x:c>
      <x:c r="T3815" s="15" t="n">
        <x:f>'Crosswalk'!K10</x:f>
        <x:v>0</x:v>
      </x:c>
      <x:c r="U3815" s="15" t="n">
        <x:f>'Crosswalk'!L10</x:f>
        <x:v>0</x:v>
      </x:c>
      <x:c r="V3815" s="15" t="n">
        <x:f>'Crosswalk'!M10</x:f>
        <x:v>0</x:v>
      </x:c>
      <x:c r="W3815" s="15" t="n">
        <x:f>'Crosswalk'!N10</x:f>
        <x:v>0</x:v>
      </x:c>
      <x:c r="X3815" s="18" t="str">
        <x:v>HS - National Survey on Socio-Economic Conditions</x:v>
      </x:c>
      <x:c r="Y3815" s="13" t="str"/>
      <x:c r="Z3815" s="18" t="str">
        <x:v>National 2020 division composition. Observed national industry detail; used only for composition within 2024 ILO modelled margins.</x:v>
      </x:c>
      <x:c r="AA3815" s="13" t="str"/>
      <x:c r="AB3815" s="13" t="str">
        <x:v>https://rplumber.ilo.org/data/indicator?format=.csv.gz&amp;id=EMP_TEMP_SEX_EC2_NB_A</x:v>
      </x:c>
    </x:row>
    <x:row r="3816" ht="48" customHeight="1">
      <x:c r="A3816" s="2" t="str">
        <x:v>CHL</x:v>
      </x:c>
      <x:c r="B3816" s="2" t="str">
        <x:v>B</x:v>
      </x:c>
      <x:c r="C3816" s="2" t="str">
        <x:v>CHL</x:v>
      </x:c>
      <x:c r="D3816" s="2" t="n">
        <x:v>2020</x:v>
      </x:c>
      <x:c r="E3816" s="2" t="str">
        <x:v>EC2_ISIC4_B07</x:v>
      </x:c>
      <x:c r="F3816" s="17" t="str">
        <x:v>Economic activity (ISIC-Rev.4), 2 digit level: 07 - Mining of metal ores</x:v>
      </x:c>
      <x:c r="G3816" s="19" t="n">
        <x:v>96.588</x:v>
      </x:c>
      <x:c r="H3816" s="20" t="n">
        <x:v>1</x:v>
      </x:c>
      <x:c r="I3816" s="19" t="n">
        <x:f>SUM(G3814:G3818)</x:f>
        <x:v>154.067</x:v>
      </x:c>
      <x:c r="J3816" s="20" t="n">
        <x:f>G3816/I3816*H3816</x:f>
        <x:v>0.6269220533923552</x:v>
      </x:c>
      <x:c r="K3816" s="2" t="str">
        <x:v>ISIC4:07</x:v>
      </x:c>
      <x:c r="L3816" s="14" t="n">
        <x:f>'Crosswalk'!C11</x:f>
        <x:v>0</x:v>
      </x:c>
      <x:c r="M3816" s="14" t="n">
        <x:f>'Crosswalk'!D11</x:f>
        <x:v>1</x:v>
      </x:c>
      <x:c r="N3816" s="14" t="n">
        <x:f>'Crosswalk'!E11</x:f>
        <x:v>0</x:v>
      </x:c>
      <x:c r="O3816" s="14" t="n">
        <x:f>'Crosswalk'!F11</x:f>
        <x:v>0</x:v>
      </x:c>
      <x:c r="P3816" s="14" t="n">
        <x:f>'Crosswalk'!G11</x:f>
        <x:v>0</x:v>
      </x:c>
      <x:c r="Q3816" s="14" t="n">
        <x:f>'Crosswalk'!H11</x:f>
        <x:v>0</x:v>
      </x:c>
      <x:c r="R3816" s="14" t="n">
        <x:f>'Crosswalk'!I11</x:f>
        <x:v>0</x:v>
      </x:c>
      <x:c r="S3816" s="14" t="n">
        <x:f>'Crosswalk'!J11</x:f>
        <x:v>0</x:v>
      </x:c>
      <x:c r="T3816" s="14" t="n">
        <x:f>'Crosswalk'!K11</x:f>
        <x:v>0</x:v>
      </x:c>
      <x:c r="U3816" s="14" t="n">
        <x:f>'Crosswalk'!L11</x:f>
        <x:v>0</x:v>
      </x:c>
      <x:c r="V3816" s="14" t="n">
        <x:f>'Crosswalk'!M11</x:f>
        <x:v>0</x:v>
      </x:c>
      <x:c r="W3816" s="14" t="n">
        <x:f>'Crosswalk'!N11</x:f>
        <x:v>0</x:v>
      </x:c>
      <x:c r="X3816" s="17" t="str">
        <x:v>HS - National Survey on Socio-Economic Conditions</x:v>
      </x:c>
      <x:c r="Y3816" s="2" t="str"/>
      <x:c r="Z3816" s="17" t="str">
        <x:v>National 2020 division composition. Observed national industry detail; used only for composition within 2024 ILO modelled margins.</x:v>
      </x:c>
      <x:c r="AA3816" s="2" t="str"/>
      <x:c r="AB3816" s="2" t="str">
        <x:v>https://rplumber.ilo.org/data/indicator?format=.csv.gz&amp;id=EMP_TEMP_SEX_EC2_NB_A</x:v>
      </x:c>
    </x:row>
    <x:row r="3817" ht="48" customHeight="1">
      <x:c r="A3817" s="13" t="str">
        <x:v>CHL</x:v>
      </x:c>
      <x:c r="B3817" s="13" t="str">
        <x:v>B</x:v>
      </x:c>
      <x:c r="C3817" s="13" t="str">
        <x:v>CHL</x:v>
      </x:c>
      <x:c r="D3817" s="13" t="n">
        <x:v>2020</x:v>
      </x:c>
      <x:c r="E3817" s="13" t="str">
        <x:v>EC2_ISIC4_B08</x:v>
      </x:c>
      <x:c r="F3817" s="18" t="str">
        <x:v>Economic activity (ISIC-Rev.4), 2 digit level: 08 - Other mining and quarrying</x:v>
      </x:c>
      <x:c r="G3817" s="21" t="n">
        <x:v>29.504</x:v>
      </x:c>
      <x:c r="H3817" s="22" t="n">
        <x:v>1</x:v>
      </x:c>
      <x:c r="I3817" s="21" t="n">
        <x:f>SUM(G3814:G3818)</x:f>
        <x:v>154.067</x:v>
      </x:c>
      <x:c r="J3817" s="22" t="n">
        <x:f>G3817/I3817*H3817</x:f>
        <x:v>0.19150110017070496</x:v>
      </x:c>
      <x:c r="K3817" s="13" t="str">
        <x:v>ISIC4:08</x:v>
      </x:c>
      <x:c r="L3817" s="15" t="n">
        <x:f>'Crosswalk'!C12</x:f>
        <x:v>0</x:v>
      </x:c>
      <x:c r="M3817" s="15" t="n">
        <x:f>'Crosswalk'!D12</x:f>
        <x:v>1</x:v>
      </x:c>
      <x:c r="N3817" s="15" t="n">
        <x:f>'Crosswalk'!E12</x:f>
        <x:v>0</x:v>
      </x:c>
      <x:c r="O3817" s="15" t="n">
        <x:f>'Crosswalk'!F12</x:f>
        <x:v>0</x:v>
      </x:c>
      <x:c r="P3817" s="15" t="n">
        <x:f>'Crosswalk'!G12</x:f>
        <x:v>0</x:v>
      </x:c>
      <x:c r="Q3817" s="15" t="n">
        <x:f>'Crosswalk'!H12</x:f>
        <x:v>0</x:v>
      </x:c>
      <x:c r="R3817" s="15" t="n">
        <x:f>'Crosswalk'!I12</x:f>
        <x:v>0</x:v>
      </x:c>
      <x:c r="S3817" s="15" t="n">
        <x:f>'Crosswalk'!J12</x:f>
        <x:v>0</x:v>
      </x:c>
      <x:c r="T3817" s="15" t="n">
        <x:f>'Crosswalk'!K12</x:f>
        <x:v>0</x:v>
      </x:c>
      <x:c r="U3817" s="15" t="n">
        <x:f>'Crosswalk'!L12</x:f>
        <x:v>0</x:v>
      </x:c>
      <x:c r="V3817" s="15" t="n">
        <x:f>'Crosswalk'!M12</x:f>
        <x:v>0</x:v>
      </x:c>
      <x:c r="W3817" s="15" t="n">
        <x:f>'Crosswalk'!N12</x:f>
        <x:v>0</x:v>
      </x:c>
      <x:c r="X3817" s="18" t="str">
        <x:v>HS - National Survey on Socio-Economic Conditions</x:v>
      </x:c>
      <x:c r="Y3817" s="13" t="str"/>
      <x:c r="Z3817" s="18" t="str">
        <x:v>National 2020 division composition. Observed national industry detail; used only for composition within 2024 ILO modelled margins.</x:v>
      </x:c>
      <x:c r="AA3817" s="13" t="str"/>
      <x:c r="AB3817" s="13" t="str">
        <x:v>https://rplumber.ilo.org/data/indicator?format=.csv.gz&amp;id=EMP_TEMP_SEX_EC2_NB_A</x:v>
      </x:c>
    </x:row>
    <x:row r="3818" ht="48" customHeight="1">
      <x:c r="A3818" s="2" t="str">
        <x:v>CHL</x:v>
      </x:c>
      <x:c r="B3818" s="2" t="str">
        <x:v>B</x:v>
      </x:c>
      <x:c r="C3818" s="2" t="str">
        <x:v>CHL</x:v>
      </x:c>
      <x:c r="D3818" s="2" t="n">
        <x:v>2020</x:v>
      </x:c>
      <x:c r="E3818" s="2" t="str">
        <x:v>EC2_ISIC4_B09</x:v>
      </x:c>
      <x:c r="F3818" s="17" t="str">
        <x:v>Economic activity (ISIC-Rev.4), 2 digit level: 09 - Mining support service activities</x:v>
      </x:c>
      <x:c r="G3818" s="19" t="n">
        <x:v>20.461</x:v>
      </x:c>
      <x:c r="H3818" s="20" t="n">
        <x:v>1</x:v>
      </x:c>
      <x:c r="I3818" s="19" t="n">
        <x:f>SUM(G3814:G3818)</x:f>
        <x:v>154.067</x:v>
      </x:c>
      <x:c r="J3818" s="20" t="n">
        <x:f>G3818/I3818*H3818</x:f>
        <x:v>0.13280585719200086</x:v>
      </x:c>
      <x:c r="K3818" s="2" t="str">
        <x:v>ISIC4:09</x:v>
      </x:c>
      <x:c r="L3818" s="14" t="n">
        <x:f>'Crosswalk'!C13</x:f>
        <x:v>0.8</x:v>
      </x:c>
      <x:c r="M3818" s="14" t="n">
        <x:f>'Crosswalk'!D13</x:f>
        <x:v>0.2</x:v>
      </x:c>
      <x:c r="N3818" s="14" t="n">
        <x:f>'Crosswalk'!E13</x:f>
        <x:v>0</x:v>
      </x:c>
      <x:c r="O3818" s="14" t="n">
        <x:f>'Crosswalk'!F13</x:f>
        <x:v>0</x:v>
      </x:c>
      <x:c r="P3818" s="14" t="n">
        <x:f>'Crosswalk'!G13</x:f>
        <x:v>0</x:v>
      </x:c>
      <x:c r="Q3818" s="14" t="n">
        <x:f>'Crosswalk'!H13</x:f>
        <x:v>0</x:v>
      </x:c>
      <x:c r="R3818" s="14" t="n">
        <x:f>'Crosswalk'!I13</x:f>
        <x:v>0</x:v>
      </x:c>
      <x:c r="S3818" s="14" t="n">
        <x:f>'Crosswalk'!J13</x:f>
        <x:v>0</x:v>
      </x:c>
      <x:c r="T3818" s="14" t="n">
        <x:f>'Crosswalk'!K13</x:f>
        <x:v>0</x:v>
      </x:c>
      <x:c r="U3818" s="14" t="n">
        <x:f>'Crosswalk'!L13</x:f>
        <x:v>0</x:v>
      </x:c>
      <x:c r="V3818" s="14" t="n">
        <x:f>'Crosswalk'!M13</x:f>
        <x:v>0</x:v>
      </x:c>
      <x:c r="W3818" s="14" t="n">
        <x:f>'Crosswalk'!N13</x:f>
        <x:v>0</x:v>
      </x:c>
      <x:c r="X3818" s="17" t="str">
        <x:v>HS - National Survey on Socio-Economic Conditions</x:v>
      </x:c>
      <x:c r="Y3818" s="2" t="str"/>
      <x:c r="Z3818" s="17" t="str">
        <x:v>National 2020 division composition. Observed national industry detail; used only for composition within 2024 ILO modelled margins.</x:v>
      </x:c>
      <x:c r="AA3818" s="2" t="str"/>
      <x:c r="AB3818" s="2" t="str">
        <x:v>https://rplumber.ilo.org/data/indicator?format=.csv.gz&amp;id=EMP_TEMP_SEX_EC2_NB_A</x:v>
      </x:c>
    </x:row>
    <x:row r="3819" ht="48" customHeight="1">
      <x:c r="A3819" s="13" t="str">
        <x:v>CHL</x:v>
      </x:c>
      <x:c r="B3819" s="13" t="str">
        <x:v>C</x:v>
      </x:c>
      <x:c r="C3819" s="13" t="str">
        <x:v>CHL</x:v>
      </x:c>
      <x:c r="D3819" s="13" t="n">
        <x:v>2020</x:v>
      </x:c>
      <x:c r="E3819" s="13" t="str">
        <x:v>EC2_ISIC4_C10</x:v>
      </x:c>
      <x:c r="F3819" s="18" t="str">
        <x:v>Economic activity (ISIC-Rev.4), 2 digit level: 10 - Manufacture of food products</x:v>
      </x:c>
      <x:c r="G3819" s="21" t="n">
        <x:v>199.279</x:v>
      </x:c>
      <x:c r="H3819" s="22" t="n">
        <x:v>1</x:v>
      </x:c>
      <x:c r="I3819" s="21" t="n">
        <x:f>SUM(G3819:G3837)</x:f>
        <x:v>594.9680000000001</x:v>
      </x:c>
      <x:c r="J3819" s="22" t="n">
        <x:f>G3819/I3819*H3819</x:f>
        <x:v>0.33494070269325404</x:v>
      </x:c>
      <x:c r="K3819" s="13" t="str">
        <x:v>ISIC4:10</x:v>
      </x:c>
      <x:c r="L3819" s="15" t="n">
        <x:f>'Crosswalk'!C14</x:f>
        <x:v>0</x:v>
      </x:c>
      <x:c r="M3819" s="15" t="n">
        <x:f>'Crosswalk'!D14</x:f>
        <x:v>0</x:v>
      </x:c>
      <x:c r="N3819" s="15" t="n">
        <x:f>'Crosswalk'!E14</x:f>
        <x:v>0</x:v>
      </x:c>
      <x:c r="O3819" s="15" t="n">
        <x:f>'Crosswalk'!F14</x:f>
        <x:v>0</x:v>
      </x:c>
      <x:c r="P3819" s="15" t="n">
        <x:f>'Crosswalk'!G14</x:f>
        <x:v>1</x:v>
      </x:c>
      <x:c r="Q3819" s="15" t="n">
        <x:f>'Crosswalk'!H14</x:f>
        <x:v>0</x:v>
      </x:c>
      <x:c r="R3819" s="15" t="n">
        <x:f>'Crosswalk'!I14</x:f>
        <x:v>0</x:v>
      </x:c>
      <x:c r="S3819" s="15" t="n">
        <x:f>'Crosswalk'!J14</x:f>
        <x:v>0</x:v>
      </x:c>
      <x:c r="T3819" s="15" t="n">
        <x:f>'Crosswalk'!K14</x:f>
        <x:v>0</x:v>
      </x:c>
      <x:c r="U3819" s="15" t="n">
        <x:f>'Crosswalk'!L14</x:f>
        <x:v>0</x:v>
      </x:c>
      <x:c r="V3819" s="15" t="n">
        <x:f>'Crosswalk'!M14</x:f>
        <x:v>0</x:v>
      </x:c>
      <x:c r="W3819" s="15" t="n">
        <x:f>'Crosswalk'!N14</x:f>
        <x:v>0</x:v>
      </x:c>
      <x:c r="X3819" s="18" t="str">
        <x:v>HS - National Survey on Socio-Economic Conditions</x:v>
      </x:c>
      <x:c r="Y3819" s="13" t="str"/>
      <x:c r="Z3819" s="18" t="str">
        <x:v>National 2020 division composition. Observed national industry detail; used only for composition within 2024 ILO modelled margins.</x:v>
      </x:c>
      <x:c r="AA3819" s="13" t="str"/>
      <x:c r="AB3819" s="13" t="str">
        <x:v>https://rplumber.ilo.org/data/indicator?format=.csv.gz&amp;id=EMP_TEMP_SEX_EC2_NB_A</x:v>
      </x:c>
    </x:row>
    <x:row r="3820" ht="48" customHeight="1">
      <x:c r="A3820" s="2" t="str">
        <x:v>CHL</x:v>
      </x:c>
      <x:c r="B3820" s="2" t="str">
        <x:v>C</x:v>
      </x:c>
      <x:c r="C3820" s="2" t="str">
        <x:v>CHL</x:v>
      </x:c>
      <x:c r="D3820" s="2" t="n">
        <x:v>2020</x:v>
      </x:c>
      <x:c r="E3820" s="2" t="str">
        <x:v>EC2_ISIC4_C11</x:v>
      </x:c>
      <x:c r="F3820" s="17" t="str">
        <x:v>Economic activity (ISIC-Rev.4), 2 digit level: 11 - Manufacture of beverages</x:v>
      </x:c>
      <x:c r="G3820" s="19" t="n">
        <x:v>24.681</x:v>
      </x:c>
      <x:c r="H3820" s="20" t="n">
        <x:v>1</x:v>
      </x:c>
      <x:c r="I3820" s="19" t="n">
        <x:f>SUM(G3819:G3837)</x:f>
        <x:v>594.9680000000001</x:v>
      </x:c>
      <x:c r="J3820" s="20" t="n">
        <x:f>G3820/I3820*H3820</x:f>
        <x:v>0.041482903282193326</x:v>
      </x:c>
      <x:c r="K3820" s="2" t="str">
        <x:v>ISIC4:11</x:v>
      </x:c>
      <x:c r="L3820" s="14" t="n">
        <x:f>'Crosswalk'!C15</x:f>
        <x:v>0</x:v>
      </x:c>
      <x:c r="M3820" s="14" t="n">
        <x:f>'Crosswalk'!D15</x:f>
        <x:v>0</x:v>
      </x:c>
      <x:c r="N3820" s="14" t="n">
        <x:f>'Crosswalk'!E15</x:f>
        <x:v>0</x:v>
      </x:c>
      <x:c r="O3820" s="14" t="n">
        <x:f>'Crosswalk'!F15</x:f>
        <x:v>0</x:v>
      </x:c>
      <x:c r="P3820" s="14" t="n">
        <x:f>'Crosswalk'!G15</x:f>
        <x:v>1</x:v>
      </x:c>
      <x:c r="Q3820" s="14" t="n">
        <x:f>'Crosswalk'!H15</x:f>
        <x:v>0</x:v>
      </x:c>
      <x:c r="R3820" s="14" t="n">
        <x:f>'Crosswalk'!I15</x:f>
        <x:v>0</x:v>
      </x:c>
      <x:c r="S3820" s="14" t="n">
        <x:f>'Crosswalk'!J15</x:f>
        <x:v>0</x:v>
      </x:c>
      <x:c r="T3820" s="14" t="n">
        <x:f>'Crosswalk'!K15</x:f>
        <x:v>0</x:v>
      </x:c>
      <x:c r="U3820" s="14" t="n">
        <x:f>'Crosswalk'!L15</x:f>
        <x:v>0</x:v>
      </x:c>
      <x:c r="V3820" s="14" t="n">
        <x:f>'Crosswalk'!M15</x:f>
        <x:v>0</x:v>
      </x:c>
      <x:c r="W3820" s="14" t="n">
        <x:f>'Crosswalk'!N15</x:f>
        <x:v>0</x:v>
      </x:c>
      <x:c r="X3820" s="17" t="str">
        <x:v>HS - National Survey on Socio-Economic Conditions</x:v>
      </x:c>
      <x:c r="Y3820" s="2" t="str"/>
      <x:c r="Z3820" s="17" t="str">
        <x:v>National 2020 division composition. Observed national industry detail; used only for composition within 2024 ILO modelled margins.</x:v>
      </x:c>
      <x:c r="AA3820" s="2" t="str"/>
      <x:c r="AB3820" s="2" t="str">
        <x:v>https://rplumber.ilo.org/data/indicator?format=.csv.gz&amp;id=EMP_TEMP_SEX_EC2_NB_A</x:v>
      </x:c>
    </x:row>
    <x:row r="3821" ht="48" customHeight="1">
      <x:c r="A3821" s="13" t="str">
        <x:v>CHL</x:v>
      </x:c>
      <x:c r="B3821" s="13" t="str">
        <x:v>C</x:v>
      </x:c>
      <x:c r="C3821" s="13" t="str">
        <x:v>CHL</x:v>
      </x:c>
      <x:c r="D3821" s="13" t="n">
        <x:v>2020</x:v>
      </x:c>
      <x:c r="E3821" s="13" t="str">
        <x:v>EC2_ISIC4_C12</x:v>
      </x:c>
      <x:c r="F3821" s="18" t="str">
        <x:v>Economic activity (ISIC-Rev.4), 2 digit level: 12 - Manufacture of tobacco products</x:v>
      </x:c>
      <x:c r="G3821" s="21" t="n">
        <x:v>0.611</x:v>
      </x:c>
      <x:c r="H3821" s="22" t="n">
        <x:v>1</x:v>
      </x:c>
      <x:c r="I3821" s="21" t="n">
        <x:f>SUM(G3819:G3837)</x:f>
        <x:v>594.9680000000001</x:v>
      </x:c>
      <x:c r="J3821" s="22" t="n">
        <x:f>G3821/I3821*H3821</x:f>
        <x:v>0.001026945987011066</x:v>
      </x:c>
      <x:c r="K3821" s="13" t="str">
        <x:v>ISIC4:12</x:v>
      </x:c>
      <x:c r="L3821" s="15" t="n">
        <x:f>'Crosswalk'!C16</x:f>
        <x:v>0</x:v>
      </x:c>
      <x:c r="M3821" s="15" t="n">
        <x:f>'Crosswalk'!D16</x:f>
        <x:v>0</x:v>
      </x:c>
      <x:c r="N3821" s="15" t="n">
        <x:f>'Crosswalk'!E16</x:f>
        <x:v>0</x:v>
      </x:c>
      <x:c r="O3821" s="15" t="n">
        <x:f>'Crosswalk'!F16</x:f>
        <x:v>0</x:v>
      </x:c>
      <x:c r="P3821" s="15" t="n">
        <x:f>'Crosswalk'!G16</x:f>
        <x:v>1</x:v>
      </x:c>
      <x:c r="Q3821" s="15" t="n">
        <x:f>'Crosswalk'!H16</x:f>
        <x:v>0</x:v>
      </x:c>
      <x:c r="R3821" s="15" t="n">
        <x:f>'Crosswalk'!I16</x:f>
        <x:v>0</x:v>
      </x:c>
      <x:c r="S3821" s="15" t="n">
        <x:f>'Crosswalk'!J16</x:f>
        <x:v>0</x:v>
      </x:c>
      <x:c r="T3821" s="15" t="n">
        <x:f>'Crosswalk'!K16</x:f>
        <x:v>0</x:v>
      </x:c>
      <x:c r="U3821" s="15" t="n">
        <x:f>'Crosswalk'!L16</x:f>
        <x:v>0</x:v>
      </x:c>
      <x:c r="V3821" s="15" t="n">
        <x:f>'Crosswalk'!M16</x:f>
        <x:v>0</x:v>
      </x:c>
      <x:c r="W3821" s="15" t="n">
        <x:f>'Crosswalk'!N16</x:f>
        <x:v>0</x:v>
      </x:c>
      <x:c r="X3821" s="18" t="str">
        <x:v>HS - National Survey on Socio-Economic Conditions</x:v>
      </x:c>
      <x:c r="Y3821" s="13" t="str">
        <x:v>U</x:v>
      </x:c>
      <x:c r="Z3821" s="18" t="str">
        <x:v>National 2020 division composition. Observed national industry detail; used only for composition within 2024 ILO modelled margins.</x:v>
      </x:c>
      <x:c r="AA3821" s="13" t="str"/>
      <x:c r="AB3821" s="13" t="str">
        <x:v>https://rplumber.ilo.org/data/indicator?format=.csv.gz&amp;id=EMP_TEMP_SEX_EC2_NB_A</x:v>
      </x:c>
    </x:row>
    <x:row r="3822" ht="48" customHeight="1">
      <x:c r="A3822" s="2" t="str">
        <x:v>CHL</x:v>
      </x:c>
      <x:c r="B3822" s="2" t="str">
        <x:v>C</x:v>
      </x:c>
      <x:c r="C3822" s="2" t="str">
        <x:v>CHL</x:v>
      </x:c>
      <x:c r="D3822" s="2" t="n">
        <x:v>2020</x:v>
      </x:c>
      <x:c r="E3822" s="2" t="str">
        <x:v>EC2_ISIC4_C14</x:v>
      </x:c>
      <x:c r="F3822" s="17" t="str">
        <x:v>Economic activity (ISIC-Rev.4), 2 digit level: 14 - Manufacture of wearing apparel</x:v>
      </x:c>
      <x:c r="G3822" s="19" t="n">
        <x:v>46.479</x:v>
      </x:c>
      <x:c r="H3822" s="20" t="n">
        <x:v>1</x:v>
      </x:c>
      <x:c r="I3822" s="19" t="n">
        <x:f>SUM(G3819:G3837)</x:f>
        <x:v>594.9680000000001</x:v>
      </x:c>
      <x:c r="J3822" s="20" t="n">
        <x:f>G3822/I3822*H3822</x:f>
        <x:v>0.07812016780734425</x:v>
      </x:c>
      <x:c r="K3822" s="2" t="str">
        <x:v>ISIC4:14</x:v>
      </x:c>
      <x:c r="L3822" s="14" t="n">
        <x:f>'Crosswalk'!C18</x:f>
        <x:v>0</x:v>
      </x:c>
      <x:c r="M3822" s="14" t="n">
        <x:f>'Crosswalk'!D18</x:f>
        <x:v>0</x:v>
      </x:c>
      <x:c r="N3822" s="14" t="n">
        <x:f>'Crosswalk'!E18</x:f>
        <x:v>0</x:v>
      </x:c>
      <x:c r="O3822" s="14" t="n">
        <x:f>'Crosswalk'!F18</x:f>
        <x:v>1</x:v>
      </x:c>
      <x:c r="P3822" s="14" t="n">
        <x:f>'Crosswalk'!G18</x:f>
        <x:v>0</x:v>
      </x:c>
      <x:c r="Q3822" s="14" t="n">
        <x:f>'Crosswalk'!H18</x:f>
        <x:v>0</x:v>
      </x:c>
      <x:c r="R3822" s="14" t="n">
        <x:f>'Crosswalk'!I18</x:f>
        <x:v>0</x:v>
      </x:c>
      <x:c r="S3822" s="14" t="n">
        <x:f>'Crosswalk'!J18</x:f>
        <x:v>0</x:v>
      </x:c>
      <x:c r="T3822" s="14" t="n">
        <x:f>'Crosswalk'!K18</x:f>
        <x:v>0</x:v>
      </x:c>
      <x:c r="U3822" s="14" t="n">
        <x:f>'Crosswalk'!L18</x:f>
        <x:v>0</x:v>
      </x:c>
      <x:c r="V3822" s="14" t="n">
        <x:f>'Crosswalk'!M18</x:f>
        <x:v>0</x:v>
      </x:c>
      <x:c r="W3822" s="14" t="n">
        <x:f>'Crosswalk'!N18</x:f>
        <x:v>0</x:v>
      </x:c>
      <x:c r="X3822" s="17" t="str">
        <x:v>HS - National Survey on Socio-Economic Conditions</x:v>
      </x:c>
      <x:c r="Y3822" s="2" t="str"/>
      <x:c r="Z3822" s="17" t="str">
        <x:v>National 2020 division composition. Observed national industry detail; used only for composition within 2024 ILO modelled margins.</x:v>
      </x:c>
      <x:c r="AA3822" s="2" t="str"/>
      <x:c r="AB3822" s="2" t="str">
        <x:v>https://rplumber.ilo.org/data/indicator?format=.csv.gz&amp;id=EMP_TEMP_SEX_EC2_NB_A</x:v>
      </x:c>
    </x:row>
    <x:row r="3823" ht="48" customHeight="1">
      <x:c r="A3823" s="13" t="str">
        <x:v>CHL</x:v>
      </x:c>
      <x:c r="B3823" s="13" t="str">
        <x:v>C</x:v>
      </x:c>
      <x:c r="C3823" s="13" t="str">
        <x:v>CHL</x:v>
      </x:c>
      <x:c r="D3823" s="13" t="n">
        <x:v>2020</x:v>
      </x:c>
      <x:c r="E3823" s="13" t="str">
        <x:v>EC2_ISIC4_C16</x:v>
      </x:c>
      <x:c r="F3823" s="18" t="str">
        <x:v>Economic activity (ISIC-Rev.4), 2 digit level: 16 - Manufacture of wood and of products of wood and cork, except furniture; manufacture of articles of straw and plaiting materials</x:v>
      </x:c>
      <x:c r="G3823" s="21" t="n">
        <x:v>31.331</x:v>
      </x:c>
      <x:c r="H3823" s="22" t="n">
        <x:v>1</x:v>
      </x:c>
      <x:c r="I3823" s="21" t="n">
        <x:f>SUM(G3819:G3837)</x:f>
        <x:v>594.9680000000001</x:v>
      </x:c>
      <x:c r="J3823" s="22" t="n">
        <x:f>G3823/I3823*H3823</x:f>
        <x:v>0.052659974990251567</x:v>
      </x:c>
      <x:c r="K3823" s="13" t="str">
        <x:v>ISIC4:16</x:v>
      </x:c>
      <x:c r="L3823" s="15" t="n">
        <x:f>'Crosswalk'!C20</x:f>
        <x:v>0</x:v>
      </x:c>
      <x:c r="M3823" s="15" t="n">
        <x:f>'Crosswalk'!D20</x:f>
        <x:v>0.7</x:v>
      </x:c>
      <x:c r="N3823" s="15" t="n">
        <x:f>'Crosswalk'!E20</x:f>
        <x:v>0.3</x:v>
      </x:c>
      <x:c r="O3823" s="15" t="n">
        <x:f>'Crosswalk'!F20</x:f>
        <x:v>0</x:v>
      </x:c>
      <x:c r="P3823" s="15" t="n">
        <x:f>'Crosswalk'!G20</x:f>
        <x:v>0</x:v>
      </x:c>
      <x:c r="Q3823" s="15" t="n">
        <x:f>'Crosswalk'!H20</x:f>
        <x:v>0</x:v>
      </x:c>
      <x:c r="R3823" s="15" t="n">
        <x:f>'Crosswalk'!I20</x:f>
        <x:v>0</x:v>
      </x:c>
      <x:c r="S3823" s="15" t="n">
        <x:f>'Crosswalk'!J20</x:f>
        <x:v>0</x:v>
      </x:c>
      <x:c r="T3823" s="15" t="n">
        <x:f>'Crosswalk'!K20</x:f>
        <x:v>0</x:v>
      </x:c>
      <x:c r="U3823" s="15" t="n">
        <x:f>'Crosswalk'!L20</x:f>
        <x:v>0</x:v>
      </x:c>
      <x:c r="V3823" s="15" t="n">
        <x:f>'Crosswalk'!M20</x:f>
        <x:v>0</x:v>
      </x:c>
      <x:c r="W3823" s="15" t="n">
        <x:f>'Crosswalk'!N20</x:f>
        <x:v>0</x:v>
      </x:c>
      <x:c r="X3823" s="18" t="str">
        <x:v>HS - National Survey on Socio-Economic Conditions</x:v>
      </x:c>
      <x:c r="Y3823" s="13" t="str"/>
      <x:c r="Z3823" s="18" t="str">
        <x:v>National 2020 division composition. Observed national industry detail; used only for composition within 2024 ILO modelled margins.</x:v>
      </x:c>
      <x:c r="AA3823" s="13" t="str"/>
      <x:c r="AB3823" s="13" t="str">
        <x:v>https://rplumber.ilo.org/data/indicator?format=.csv.gz&amp;id=EMP_TEMP_SEX_EC2_NB_A</x:v>
      </x:c>
    </x:row>
    <x:row r="3824" ht="48" customHeight="1">
      <x:c r="A3824" s="2" t="str">
        <x:v>CHL</x:v>
      </x:c>
      <x:c r="B3824" s="2" t="str">
        <x:v>C</x:v>
      </x:c>
      <x:c r="C3824" s="2" t="str">
        <x:v>CHL</x:v>
      </x:c>
      <x:c r="D3824" s="2" t="n">
        <x:v>2020</x:v>
      </x:c>
      <x:c r="E3824" s="2" t="str">
        <x:v>EC2_ISIC4_C17</x:v>
      </x:c>
      <x:c r="F3824" s="17" t="str">
        <x:v>Economic activity (ISIC-Rev.4), 2 digit level: 17 - Manufacture of paper and paper products</x:v>
      </x:c>
      <x:c r="G3824" s="19" t="n">
        <x:v>15.971</x:v>
      </x:c>
      <x:c r="H3824" s="20" t="n">
        <x:v>1</x:v>
      </x:c>
      <x:c r="I3824" s="19" t="n">
        <x:f>SUM(G3819:G3837)</x:f>
        <x:v>594.9680000000001</x:v>
      </x:c>
      <x:c r="J3824" s="20" t="n">
        <x:f>G3824/I3824*H3824</x:f>
        <x:v>0.02684346048863132</x:v>
      </x:c>
      <x:c r="K3824" s="2" t="str">
        <x:v>ISIC4:17</x:v>
      </x:c>
      <x:c r="L3824" s="14" t="n">
        <x:f>'Crosswalk'!C21</x:f>
        <x:v>0</x:v>
      </x:c>
      <x:c r="M3824" s="14" t="n">
        <x:f>'Crosswalk'!D21</x:f>
        <x:v>1</x:v>
      </x:c>
      <x:c r="N3824" s="14" t="n">
        <x:f>'Crosswalk'!E21</x:f>
        <x:v>0</x:v>
      </x:c>
      <x:c r="O3824" s="14" t="n">
        <x:f>'Crosswalk'!F21</x:f>
        <x:v>0</x:v>
      </x:c>
      <x:c r="P3824" s="14" t="n">
        <x:f>'Crosswalk'!G21</x:f>
        <x:v>0</x:v>
      </x:c>
      <x:c r="Q3824" s="14" t="n">
        <x:f>'Crosswalk'!H21</x:f>
        <x:v>0</x:v>
      </x:c>
      <x:c r="R3824" s="14" t="n">
        <x:f>'Crosswalk'!I21</x:f>
        <x:v>0</x:v>
      </x:c>
      <x:c r="S3824" s="14" t="n">
        <x:f>'Crosswalk'!J21</x:f>
        <x:v>0</x:v>
      </x:c>
      <x:c r="T3824" s="14" t="n">
        <x:f>'Crosswalk'!K21</x:f>
        <x:v>0</x:v>
      </x:c>
      <x:c r="U3824" s="14" t="n">
        <x:f>'Crosswalk'!L21</x:f>
        <x:v>0</x:v>
      </x:c>
      <x:c r="V3824" s="14" t="n">
        <x:f>'Crosswalk'!M21</x:f>
        <x:v>0</x:v>
      </x:c>
      <x:c r="W3824" s="14" t="n">
        <x:f>'Crosswalk'!N21</x:f>
        <x:v>0</x:v>
      </x:c>
      <x:c r="X3824" s="17" t="str">
        <x:v>HS - National Survey on Socio-Economic Conditions</x:v>
      </x:c>
      <x:c r="Y3824" s="2" t="str"/>
      <x:c r="Z3824" s="17" t="str">
        <x:v>National 2020 division composition. Observed national industry detail; used only for composition within 2024 ILO modelled margins.</x:v>
      </x:c>
      <x:c r="AA3824" s="2" t="str"/>
      <x:c r="AB3824" s="2" t="str">
        <x:v>https://rplumber.ilo.org/data/indicator?format=.csv.gz&amp;id=EMP_TEMP_SEX_EC2_NB_A</x:v>
      </x:c>
    </x:row>
    <x:row r="3825" ht="48" customHeight="1">
      <x:c r="A3825" s="13" t="str">
        <x:v>CHL</x:v>
      </x:c>
      <x:c r="B3825" s="13" t="str">
        <x:v>C</x:v>
      </x:c>
      <x:c r="C3825" s="13" t="str">
        <x:v>CHL</x:v>
      </x:c>
      <x:c r="D3825" s="13" t="n">
        <x:v>2020</x:v>
      </x:c>
      <x:c r="E3825" s="13" t="str">
        <x:v>EC2_ISIC4_C18</x:v>
      </x:c>
      <x:c r="F3825" s="18" t="str">
        <x:v>Economic activity (ISIC-Rev.4), 2 digit level: 18 - Printing and reproduction of recorded media</x:v>
      </x:c>
      <x:c r="G3825" s="21" t="n">
        <x:v>17.756</x:v>
      </x:c>
      <x:c r="H3825" s="22" t="n">
        <x:v>1</x:v>
      </x:c>
      <x:c r="I3825" s="21" t="n">
        <x:f>SUM(G3819:G3837)</x:f>
        <x:v>594.9680000000001</x:v>
      </x:c>
      <x:c r="J3825" s="22" t="n">
        <x:f>G3825/I3825*H3825</x:f>
        <x:v>0.029843621841846954</x:v>
      </x:c>
      <x:c r="K3825" s="13" t="str">
        <x:v>ISIC4:18</x:v>
      </x:c>
      <x:c r="L3825" s="15" t="n">
        <x:f>'Crosswalk'!C22</x:f>
        <x:v>0</x:v>
      </x:c>
      <x:c r="M3825" s="15" t="n">
        <x:f>'Crosswalk'!D22</x:f>
        <x:v>0</x:v>
      </x:c>
      <x:c r="N3825" s="15" t="n">
        <x:f>'Crosswalk'!E22</x:f>
        <x:v>1</x:v>
      </x:c>
      <x:c r="O3825" s="15" t="n">
        <x:f>'Crosswalk'!F22</x:f>
        <x:v>0</x:v>
      </x:c>
      <x:c r="P3825" s="15" t="n">
        <x:f>'Crosswalk'!G22</x:f>
        <x:v>0</x:v>
      </x:c>
      <x:c r="Q3825" s="15" t="n">
        <x:f>'Crosswalk'!H22</x:f>
        <x:v>0</x:v>
      </x:c>
      <x:c r="R3825" s="15" t="n">
        <x:f>'Crosswalk'!I22</x:f>
        <x:v>0</x:v>
      </x:c>
      <x:c r="S3825" s="15" t="n">
        <x:f>'Crosswalk'!J22</x:f>
        <x:v>0</x:v>
      </x:c>
      <x:c r="T3825" s="15" t="n">
        <x:f>'Crosswalk'!K22</x:f>
        <x:v>0</x:v>
      </x:c>
      <x:c r="U3825" s="15" t="n">
        <x:f>'Crosswalk'!L22</x:f>
        <x:v>0</x:v>
      </x:c>
      <x:c r="V3825" s="15" t="n">
        <x:f>'Crosswalk'!M22</x:f>
        <x:v>0</x:v>
      </x:c>
      <x:c r="W3825" s="15" t="n">
        <x:f>'Crosswalk'!N22</x:f>
        <x:v>0</x:v>
      </x:c>
      <x:c r="X3825" s="18" t="str">
        <x:v>HS - National Survey on Socio-Economic Conditions</x:v>
      </x:c>
      <x:c r="Y3825" s="13" t="str"/>
      <x:c r="Z3825" s="18" t="str">
        <x:v>National 2020 division composition. Observed national industry detail; used only for composition within 2024 ILO modelled margins.</x:v>
      </x:c>
      <x:c r="AA3825" s="13" t="str"/>
      <x:c r="AB3825" s="13" t="str">
        <x:v>https://rplumber.ilo.org/data/indicator?format=.csv.gz&amp;id=EMP_TEMP_SEX_EC2_NB_A</x:v>
      </x:c>
    </x:row>
    <x:row r="3826" ht="48" customHeight="1">
      <x:c r="A3826" s="2" t="str">
        <x:v>CHL</x:v>
      </x:c>
      <x:c r="B3826" s="2" t="str">
        <x:v>C</x:v>
      </x:c>
      <x:c r="C3826" s="2" t="str">
        <x:v>CHL</x:v>
      </x:c>
      <x:c r="D3826" s="2" t="n">
        <x:v>2020</x:v>
      </x:c>
      <x:c r="E3826" s="2" t="str">
        <x:v>EC2_ISIC4_C19</x:v>
      </x:c>
      <x:c r="F3826" s="17" t="str">
        <x:v>Economic activity (ISIC-Rev.4), 2 digit level: 19 - Manufacture of coke and refined petroleum products</x:v>
      </x:c>
      <x:c r="G3826" s="19" t="n">
        <x:v>0.98</x:v>
      </x:c>
      <x:c r="H3826" s="20" t="n">
        <x:v>1</x:v>
      </x:c>
      <x:c r="I3826" s="19" t="n">
        <x:f>SUM(G3819:G3837)</x:f>
        <x:v>594.9680000000001</x:v>
      </x:c>
      <x:c r="J3826" s="20" t="n">
        <x:f>G3826/I3826*H3826</x:f>
        <x:v>0.0016471474096085837</x:v>
      </x:c>
      <x:c r="K3826" s="2" t="str">
        <x:v>ISIC4:19</x:v>
      </x:c>
      <x:c r="L3826" s="14" t="n">
        <x:f>'Crosswalk'!C23</x:f>
        <x:v>1</x:v>
      </x:c>
      <x:c r="M3826" s="14" t="n">
        <x:f>'Crosswalk'!D23</x:f>
        <x:v>0</x:v>
      </x:c>
      <x:c r="N3826" s="14" t="n">
        <x:f>'Crosswalk'!E23</x:f>
        <x:v>0</x:v>
      </x:c>
      <x:c r="O3826" s="14" t="n">
        <x:f>'Crosswalk'!F23</x:f>
        <x:v>0</x:v>
      </x:c>
      <x:c r="P3826" s="14" t="n">
        <x:f>'Crosswalk'!G23</x:f>
        <x:v>0</x:v>
      </x:c>
      <x:c r="Q3826" s="14" t="n">
        <x:f>'Crosswalk'!H23</x:f>
        <x:v>0</x:v>
      </x:c>
      <x:c r="R3826" s="14" t="n">
        <x:f>'Crosswalk'!I23</x:f>
        <x:v>0</x:v>
      </x:c>
      <x:c r="S3826" s="14" t="n">
        <x:f>'Crosswalk'!J23</x:f>
        <x:v>0</x:v>
      </x:c>
      <x:c r="T3826" s="14" t="n">
        <x:f>'Crosswalk'!K23</x:f>
        <x:v>0</x:v>
      </x:c>
      <x:c r="U3826" s="14" t="n">
        <x:f>'Crosswalk'!L23</x:f>
        <x:v>0</x:v>
      </x:c>
      <x:c r="V3826" s="14" t="n">
        <x:f>'Crosswalk'!M23</x:f>
        <x:v>0</x:v>
      </x:c>
      <x:c r="W3826" s="14" t="n">
        <x:f>'Crosswalk'!N23</x:f>
        <x:v>0</x:v>
      </x:c>
      <x:c r="X3826" s="17" t="str">
        <x:v>HS - National Survey on Socio-Economic Conditions</x:v>
      </x:c>
      <x:c r="Y3826" s="2" t="str">
        <x:v>U</x:v>
      </x:c>
      <x:c r="Z3826" s="17" t="str">
        <x:v>National 2020 division composition. Observed national industry detail; used only for composition within 2024 ILO modelled margins.</x:v>
      </x:c>
      <x:c r="AA3826" s="2" t="str"/>
      <x:c r="AB3826" s="2" t="str">
        <x:v>https://rplumber.ilo.org/data/indicator?format=.csv.gz&amp;id=EMP_TEMP_SEX_EC2_NB_A</x:v>
      </x:c>
    </x:row>
    <x:row r="3827" ht="48" customHeight="1">
      <x:c r="A3827" s="13" t="str">
        <x:v>CHL</x:v>
      </x:c>
      <x:c r="B3827" s="13" t="str">
        <x:v>C</x:v>
      </x:c>
      <x:c r="C3827" s="13" t="str">
        <x:v>CHL</x:v>
      </x:c>
      <x:c r="D3827" s="13" t="n">
        <x:v>2020</x:v>
      </x:c>
      <x:c r="E3827" s="13" t="str">
        <x:v>EC2_ISIC4_C20</x:v>
      </x:c>
      <x:c r="F3827" s="18" t="str">
        <x:v>Economic activity (ISIC-Rev.4), 2 digit level: 20 - Manufacture of chemicals and chemical products</x:v>
      </x:c>
      <x:c r="G3827" s="21" t="n">
        <x:v>19.232</x:v>
      </x:c>
      <x:c r="H3827" s="22" t="n">
        <x:v>1</x:v>
      </x:c>
      <x:c r="I3827" s="21" t="n">
        <x:f>SUM(G3819:G3837)</x:f>
        <x:v>594.9680000000001</x:v>
      </x:c>
      <x:c r="J3827" s="22" t="n">
        <x:f>G3827/I3827*H3827</x:f>
        <x:v>0.03232442753223702</x:v>
      </x:c>
      <x:c r="K3827" s="13" t="str">
        <x:v>ISIC4:20</x:v>
      </x:c>
      <x:c r="L3827" s="15" t="n">
        <x:f>'Crosswalk'!C24</x:f>
        <x:v>0</x:v>
      </x:c>
      <x:c r="M3827" s="15" t="n">
        <x:f>'Crosswalk'!D24</x:f>
        <x:v>0.8</x:v>
      </x:c>
      <x:c r="N3827" s="15" t="n">
        <x:f>'Crosswalk'!E24</x:f>
        <x:v>0</x:v>
      </x:c>
      <x:c r="O3827" s="15" t="n">
        <x:f>'Crosswalk'!F24</x:f>
        <x:v>0</x:v>
      </x:c>
      <x:c r="P3827" s="15" t="n">
        <x:f>'Crosswalk'!G24</x:f>
        <x:v>0.2</x:v>
      </x:c>
      <x:c r="Q3827" s="15" t="n">
        <x:f>'Crosswalk'!H24</x:f>
        <x:v>0</x:v>
      </x:c>
      <x:c r="R3827" s="15" t="n">
        <x:f>'Crosswalk'!I24</x:f>
        <x:v>0</x:v>
      </x:c>
      <x:c r="S3827" s="15" t="n">
        <x:f>'Crosswalk'!J24</x:f>
        <x:v>0</x:v>
      </x:c>
      <x:c r="T3827" s="15" t="n">
        <x:f>'Crosswalk'!K24</x:f>
        <x:v>0</x:v>
      </x:c>
      <x:c r="U3827" s="15" t="n">
        <x:f>'Crosswalk'!L24</x:f>
        <x:v>0</x:v>
      </x:c>
      <x:c r="V3827" s="15" t="n">
        <x:f>'Crosswalk'!M24</x:f>
        <x:v>0</x:v>
      </x:c>
      <x:c r="W3827" s="15" t="n">
        <x:f>'Crosswalk'!N24</x:f>
        <x:v>0</x:v>
      </x:c>
      <x:c r="X3827" s="18" t="str">
        <x:v>HS - National Survey on Socio-Economic Conditions</x:v>
      </x:c>
      <x:c r="Y3827" s="13" t="str"/>
      <x:c r="Z3827" s="18" t="str">
        <x:v>National 2020 division composition. Observed national industry detail; used only for composition within 2024 ILO modelled margins.</x:v>
      </x:c>
      <x:c r="AA3827" s="13" t="str"/>
      <x:c r="AB3827" s="13" t="str">
        <x:v>https://rplumber.ilo.org/data/indicator?format=.csv.gz&amp;id=EMP_TEMP_SEX_EC2_NB_A</x:v>
      </x:c>
    </x:row>
    <x:row r="3828" ht="48" customHeight="1">
      <x:c r="A3828" s="2" t="str">
        <x:v>CHL</x:v>
      </x:c>
      <x:c r="B3828" s="2" t="str">
        <x:v>C</x:v>
      </x:c>
      <x:c r="C3828" s="2" t="str">
        <x:v>CHL</x:v>
      </x:c>
      <x:c r="D3828" s="2" t="n">
        <x:v>2020</x:v>
      </x:c>
      <x:c r="E3828" s="2" t="str">
        <x:v>EC2_ISIC4_C21</x:v>
      </x:c>
      <x:c r="F3828" s="17" t="str">
        <x:v>Economic activity (ISIC-Rev.4), 2 digit level: 21 - Manufacture of pharmaceuticals, medicinal chemical and botanical products</x:v>
      </x:c>
      <x:c r="G3828" s="19" t="n">
        <x:v>12.568</x:v>
      </x:c>
      <x:c r="H3828" s="20" t="n">
        <x:v>1</x:v>
      </x:c>
      <x:c r="I3828" s="19" t="n">
        <x:f>SUM(G3819:G3837)</x:f>
        <x:v>594.9680000000001</x:v>
      </x:c>
      <x:c r="J3828" s="20" t="n">
        <x:f>G3828/I3828*H3828</x:f>
        <x:v>0.021123825146898652</x:v>
      </x:c>
      <x:c r="K3828" s="2" t="str">
        <x:v>ISIC4:21</x:v>
      </x:c>
      <x:c r="L3828" s="14" t="n">
        <x:f>'Crosswalk'!C25</x:f>
        <x:v>0</x:v>
      </x:c>
      <x:c r="M3828" s="14" t="n">
        <x:f>'Crosswalk'!D25</x:f>
        <x:v>0</x:v>
      </x:c>
      <x:c r="N3828" s="14" t="n">
        <x:f>'Crosswalk'!E25</x:f>
        <x:v>0</x:v>
      </x:c>
      <x:c r="O3828" s="14" t="n">
        <x:f>'Crosswalk'!F25</x:f>
        <x:v>0</x:v>
      </x:c>
      <x:c r="P3828" s="14" t="n">
        <x:f>'Crosswalk'!G25</x:f>
        <x:v>0</x:v>
      </x:c>
      <x:c r="Q3828" s="14" t="n">
        <x:f>'Crosswalk'!H25</x:f>
        <x:v>1</x:v>
      </x:c>
      <x:c r="R3828" s="14" t="n">
        <x:f>'Crosswalk'!I25</x:f>
        <x:v>0</x:v>
      </x:c>
      <x:c r="S3828" s="14" t="n">
        <x:f>'Crosswalk'!J25</x:f>
        <x:v>0</x:v>
      </x:c>
      <x:c r="T3828" s="14" t="n">
        <x:f>'Crosswalk'!K25</x:f>
        <x:v>0</x:v>
      </x:c>
      <x:c r="U3828" s="14" t="n">
        <x:f>'Crosswalk'!L25</x:f>
        <x:v>0</x:v>
      </x:c>
      <x:c r="V3828" s="14" t="n">
        <x:f>'Crosswalk'!M25</x:f>
        <x:v>0</x:v>
      </x:c>
      <x:c r="W3828" s="14" t="n">
        <x:f>'Crosswalk'!N25</x:f>
        <x:v>0</x:v>
      </x:c>
      <x:c r="X3828" s="17" t="str">
        <x:v>HS - National Survey on Socio-Economic Conditions</x:v>
      </x:c>
      <x:c r="Y3828" s="2" t="str"/>
      <x:c r="Z3828" s="17" t="str">
        <x:v>National 2020 division composition. Observed national industry detail; used only for composition within 2024 ILO modelled margins.</x:v>
      </x:c>
      <x:c r="AA3828" s="2" t="str"/>
      <x:c r="AB3828" s="2" t="str">
        <x:v>https://rplumber.ilo.org/data/indicator?format=.csv.gz&amp;id=EMP_TEMP_SEX_EC2_NB_A</x:v>
      </x:c>
    </x:row>
    <x:row r="3829" ht="48" customHeight="1">
      <x:c r="A3829" s="13" t="str">
        <x:v>CHL</x:v>
      </x:c>
      <x:c r="B3829" s="13" t="str">
        <x:v>C</x:v>
      </x:c>
      <x:c r="C3829" s="13" t="str">
        <x:v>CHL</x:v>
      </x:c>
      <x:c r="D3829" s="13" t="n">
        <x:v>2020</x:v>
      </x:c>
      <x:c r="E3829" s="13" t="str">
        <x:v>EC2_ISIC4_C22</x:v>
      </x:c>
      <x:c r="F3829" s="18" t="str">
        <x:v>Economic activity (ISIC-Rev.4), 2 digit level: 22 - Manufacture of rubber and plastics products</x:v>
      </x:c>
      <x:c r="G3829" s="21" t="n">
        <x:v>12.746</x:v>
      </x:c>
      <x:c r="H3829" s="22" t="n">
        <x:v>1</x:v>
      </x:c>
      <x:c r="I3829" s="21" t="n">
        <x:f>SUM(G3819:G3837)</x:f>
        <x:v>594.9680000000001</x:v>
      </x:c>
      <x:c r="J3829" s="22" t="n">
        <x:f>G3829/I3829*H3829</x:f>
        <x:v>0.021423000900888785</x:v>
      </x:c>
      <x:c r="K3829" s="13" t="str">
        <x:v>ISIC4:22</x:v>
      </x:c>
      <x:c r="L3829" s="15" t="n">
        <x:f>'Crosswalk'!C26</x:f>
        <x:v>0</x:v>
      </x:c>
      <x:c r="M3829" s="15" t="n">
        <x:f>'Crosswalk'!D26</x:f>
        <x:v>0.5</x:v>
      </x:c>
      <x:c r="N3829" s="15" t="n">
        <x:f>'Crosswalk'!E26</x:f>
        <x:v>0.2</x:v>
      </x:c>
      <x:c r="O3829" s="15" t="n">
        <x:f>'Crosswalk'!F26</x:f>
        <x:v>0.3</x:v>
      </x:c>
      <x:c r="P3829" s="15" t="n">
        <x:f>'Crosswalk'!G26</x:f>
        <x:v>0</x:v>
      </x:c>
      <x:c r="Q3829" s="15" t="n">
        <x:f>'Crosswalk'!H26</x:f>
        <x:v>0</x:v>
      </x:c>
      <x:c r="R3829" s="15" t="n">
        <x:f>'Crosswalk'!I26</x:f>
        <x:v>0</x:v>
      </x:c>
      <x:c r="S3829" s="15" t="n">
        <x:f>'Crosswalk'!J26</x:f>
        <x:v>0</x:v>
      </x:c>
      <x:c r="T3829" s="15" t="n">
        <x:f>'Crosswalk'!K26</x:f>
        <x:v>0</x:v>
      </x:c>
      <x:c r="U3829" s="15" t="n">
        <x:f>'Crosswalk'!L26</x:f>
        <x:v>0</x:v>
      </x:c>
      <x:c r="V3829" s="15" t="n">
        <x:f>'Crosswalk'!M26</x:f>
        <x:v>0</x:v>
      </x:c>
      <x:c r="W3829" s="15" t="n">
        <x:f>'Crosswalk'!N26</x:f>
        <x:v>0</x:v>
      </x:c>
      <x:c r="X3829" s="18" t="str">
        <x:v>HS - National Survey on Socio-Economic Conditions</x:v>
      </x:c>
      <x:c r="Y3829" s="13" t="str"/>
      <x:c r="Z3829" s="18" t="str">
        <x:v>National 2020 division composition. Observed national industry detail; used only for composition within 2024 ILO modelled margins.</x:v>
      </x:c>
      <x:c r="AA3829" s="13" t="str"/>
      <x:c r="AB3829" s="13" t="str">
        <x:v>https://rplumber.ilo.org/data/indicator?format=.csv.gz&amp;id=EMP_TEMP_SEX_EC2_NB_A</x:v>
      </x:c>
    </x:row>
    <x:row r="3830" ht="48" customHeight="1">
      <x:c r="A3830" s="2" t="str">
        <x:v>CHL</x:v>
      </x:c>
      <x:c r="B3830" s="2" t="str">
        <x:v>C</x:v>
      </x:c>
      <x:c r="C3830" s="2" t="str">
        <x:v>CHL</x:v>
      </x:c>
      <x:c r="D3830" s="2" t="n">
        <x:v>2020</x:v>
      </x:c>
      <x:c r="E3830" s="2" t="str">
        <x:v>EC2_ISIC4_C23</x:v>
      </x:c>
      <x:c r="F3830" s="17" t="str">
        <x:v>Economic activity (ISIC-Rev.4), 2 digit level: 23 - Manufacture of other non-metallic mineral products</x:v>
      </x:c>
      <x:c r="G3830" s="19" t="n">
        <x:v>14.212</x:v>
      </x:c>
      <x:c r="H3830" s="20" t="n">
        <x:v>1</x:v>
      </x:c>
      <x:c r="I3830" s="19" t="n">
        <x:f>SUM(G3819:G3837)</x:f>
        <x:v>594.9680000000001</x:v>
      </x:c>
      <x:c r="J3830" s="20" t="n">
        <x:f>G3830/I3830*H3830</x:f>
        <x:v>0.023886998964650196</x:v>
      </x:c>
      <x:c r="K3830" s="2" t="str">
        <x:v>ISIC4:23</x:v>
      </x:c>
      <x:c r="L3830" s="14" t="n">
        <x:f>'Crosswalk'!C27</x:f>
        <x:v>0</x:v>
      </x:c>
      <x:c r="M3830" s="14" t="n">
        <x:f>'Crosswalk'!D27</x:f>
        <x:v>0.85</x:v>
      </x:c>
      <x:c r="N3830" s="14" t="n">
        <x:f>'Crosswalk'!E27</x:f>
        <x:v>0.15</x:v>
      </x:c>
      <x:c r="O3830" s="14" t="n">
        <x:f>'Crosswalk'!F27</x:f>
        <x:v>0</x:v>
      </x:c>
      <x:c r="P3830" s="14" t="n">
        <x:f>'Crosswalk'!G27</x:f>
        <x:v>0</x:v>
      </x:c>
      <x:c r="Q3830" s="14" t="n">
        <x:f>'Crosswalk'!H27</x:f>
        <x:v>0</x:v>
      </x:c>
      <x:c r="R3830" s="14" t="n">
        <x:f>'Crosswalk'!I27</x:f>
        <x:v>0</x:v>
      </x:c>
      <x:c r="S3830" s="14" t="n">
        <x:f>'Crosswalk'!J27</x:f>
        <x:v>0</x:v>
      </x:c>
      <x:c r="T3830" s="14" t="n">
        <x:f>'Crosswalk'!K27</x:f>
        <x:v>0</x:v>
      </x:c>
      <x:c r="U3830" s="14" t="n">
        <x:f>'Crosswalk'!L27</x:f>
        <x:v>0</x:v>
      </x:c>
      <x:c r="V3830" s="14" t="n">
        <x:f>'Crosswalk'!M27</x:f>
        <x:v>0</x:v>
      </x:c>
      <x:c r="W3830" s="14" t="n">
        <x:f>'Crosswalk'!N27</x:f>
        <x:v>0</x:v>
      </x:c>
      <x:c r="X3830" s="17" t="str">
        <x:v>HS - National Survey on Socio-Economic Conditions</x:v>
      </x:c>
      <x:c r="Y3830" s="2" t="str"/>
      <x:c r="Z3830" s="17" t="str">
        <x:v>National 2020 division composition. Observed national industry detail; used only for composition within 2024 ILO modelled margins.</x:v>
      </x:c>
      <x:c r="AA3830" s="2" t="str"/>
      <x:c r="AB3830" s="2" t="str">
        <x:v>https://rplumber.ilo.org/data/indicator?format=.csv.gz&amp;id=EMP_TEMP_SEX_EC2_NB_A</x:v>
      </x:c>
    </x:row>
    <x:row r="3831" ht="48" customHeight="1">
      <x:c r="A3831" s="13" t="str">
        <x:v>CHL</x:v>
      </x:c>
      <x:c r="B3831" s="13" t="str">
        <x:v>C</x:v>
      </x:c>
      <x:c r="C3831" s="13" t="str">
        <x:v>CHL</x:v>
      </x:c>
      <x:c r="D3831" s="13" t="n">
        <x:v>2020</x:v>
      </x:c>
      <x:c r="E3831" s="13" t="str">
        <x:v>EC2_ISIC4_C24</x:v>
      </x:c>
      <x:c r="F3831" s="18" t="str">
        <x:v>Economic activity (ISIC-Rev.4), 2 digit level: 24 - Manufacture of basic metals</x:v>
      </x:c>
      <x:c r="G3831" s="21" t="n">
        <x:v>4.908</x:v>
      </x:c>
      <x:c r="H3831" s="22" t="n">
        <x:v>1</x:v>
      </x:c>
      <x:c r="I3831" s="21" t="n">
        <x:f>SUM(G3819:G3837)</x:f>
        <x:v>594.9680000000001</x:v>
      </x:c>
      <x:c r="J3831" s="22" t="n">
        <x:f>G3831/I3831*H3831</x:f>
        <x:v>0.008249183149345847</x:v>
      </x:c>
      <x:c r="K3831" s="13" t="str">
        <x:v>ISIC4:24</x:v>
      </x:c>
      <x:c r="L3831" s="15" t="n">
        <x:f>'Crosswalk'!C28</x:f>
        <x:v>0</x:v>
      </x:c>
      <x:c r="M3831" s="15" t="n">
        <x:f>'Crosswalk'!D28</x:f>
        <x:v>1</x:v>
      </x:c>
      <x:c r="N3831" s="15" t="n">
        <x:f>'Crosswalk'!E28</x:f>
        <x:v>0</x:v>
      </x:c>
      <x:c r="O3831" s="15" t="n">
        <x:f>'Crosswalk'!F28</x:f>
        <x:v>0</x:v>
      </x:c>
      <x:c r="P3831" s="15" t="n">
        <x:f>'Crosswalk'!G28</x:f>
        <x:v>0</x:v>
      </x:c>
      <x:c r="Q3831" s="15" t="n">
        <x:f>'Crosswalk'!H28</x:f>
        <x:v>0</x:v>
      </x:c>
      <x:c r="R3831" s="15" t="n">
        <x:f>'Crosswalk'!I28</x:f>
        <x:v>0</x:v>
      </x:c>
      <x:c r="S3831" s="15" t="n">
        <x:f>'Crosswalk'!J28</x:f>
        <x:v>0</x:v>
      </x:c>
      <x:c r="T3831" s="15" t="n">
        <x:f>'Crosswalk'!K28</x:f>
        <x:v>0</x:v>
      </x:c>
      <x:c r="U3831" s="15" t="n">
        <x:f>'Crosswalk'!L28</x:f>
        <x:v>0</x:v>
      </x:c>
      <x:c r="V3831" s="15" t="n">
        <x:f>'Crosswalk'!M28</x:f>
        <x:v>0</x:v>
      </x:c>
      <x:c r="W3831" s="15" t="n">
        <x:f>'Crosswalk'!N28</x:f>
        <x:v>0</x:v>
      </x:c>
      <x:c r="X3831" s="18" t="str">
        <x:v>HS - National Survey on Socio-Economic Conditions</x:v>
      </x:c>
      <x:c r="Y3831" s="13" t="str"/>
      <x:c r="Z3831" s="18" t="str">
        <x:v>National 2020 division composition. Observed national industry detail; used only for composition within 2024 ILO modelled margins.</x:v>
      </x:c>
      <x:c r="AA3831" s="13" t="str"/>
      <x:c r="AB3831" s="13" t="str">
        <x:v>https://rplumber.ilo.org/data/indicator?format=.csv.gz&amp;id=EMP_TEMP_SEX_EC2_NB_A</x:v>
      </x:c>
    </x:row>
    <x:row r="3832" ht="48" customHeight="1">
      <x:c r="A3832" s="2" t="str">
        <x:v>CHL</x:v>
      </x:c>
      <x:c r="B3832" s="2" t="str">
        <x:v>C</x:v>
      </x:c>
      <x:c r="C3832" s="2" t="str">
        <x:v>CHL</x:v>
      </x:c>
      <x:c r="D3832" s="2" t="n">
        <x:v>2020</x:v>
      </x:c>
      <x:c r="E3832" s="2" t="str">
        <x:v>EC2_ISIC4_C25</x:v>
      </x:c>
      <x:c r="F3832" s="17" t="str">
        <x:v>Economic activity (ISIC-Rev.4), 2 digit level: 25 - Manufacture of fabricated metal products, except machinery and equipment</x:v>
      </x:c>
      <x:c r="G3832" s="19" t="n">
        <x:v>66.598</x:v>
      </x:c>
      <x:c r="H3832" s="20" t="n">
        <x:v>1</x:v>
      </x:c>
      <x:c r="I3832" s="19" t="n">
        <x:f>SUM(G3819:G3837)</x:f>
        <x:v>594.9680000000001</x:v>
      </x:c>
      <x:c r="J3832" s="20" t="n">
        <x:f>G3832/I3832*H3832</x:f>
        <x:v>0.11193543182154332</x:v>
      </x:c>
      <x:c r="K3832" s="2" t="str">
        <x:v>ISIC4:25</x:v>
      </x:c>
      <x:c r="L3832" s="14" t="n">
        <x:f>'Crosswalk'!C29</x:f>
        <x:v>0</x:v>
      </x:c>
      <x:c r="M3832" s="14" t="n">
        <x:f>'Crosswalk'!D29</x:f>
        <x:v>0</x:v>
      </x:c>
      <x:c r="N3832" s="14" t="n">
        <x:f>'Crosswalk'!E29</x:f>
        <x:v>1</x:v>
      </x:c>
      <x:c r="O3832" s="14" t="n">
        <x:f>'Crosswalk'!F29</x:f>
        <x:v>0</x:v>
      </x:c>
      <x:c r="P3832" s="14" t="n">
        <x:f>'Crosswalk'!G29</x:f>
        <x:v>0</x:v>
      </x:c>
      <x:c r="Q3832" s="14" t="n">
        <x:f>'Crosswalk'!H29</x:f>
        <x:v>0</x:v>
      </x:c>
      <x:c r="R3832" s="14" t="n">
        <x:f>'Crosswalk'!I29</x:f>
        <x:v>0</x:v>
      </x:c>
      <x:c r="S3832" s="14" t="n">
        <x:f>'Crosswalk'!J29</x:f>
        <x:v>0</x:v>
      </x:c>
      <x:c r="T3832" s="14" t="n">
        <x:f>'Crosswalk'!K29</x:f>
        <x:v>0</x:v>
      </x:c>
      <x:c r="U3832" s="14" t="n">
        <x:f>'Crosswalk'!L29</x:f>
        <x:v>0</x:v>
      </x:c>
      <x:c r="V3832" s="14" t="n">
        <x:f>'Crosswalk'!M29</x:f>
        <x:v>0</x:v>
      </x:c>
      <x:c r="W3832" s="14" t="n">
        <x:f>'Crosswalk'!N29</x:f>
        <x:v>0</x:v>
      </x:c>
      <x:c r="X3832" s="17" t="str">
        <x:v>HS - National Survey on Socio-Economic Conditions</x:v>
      </x:c>
      <x:c r="Y3832" s="2" t="str"/>
      <x:c r="Z3832" s="17" t="str">
        <x:v>National 2020 division composition. Observed national industry detail; used only for composition within 2024 ILO modelled margins.</x:v>
      </x:c>
      <x:c r="AA3832" s="2" t="str"/>
      <x:c r="AB3832" s="2" t="str">
        <x:v>https://rplumber.ilo.org/data/indicator?format=.csv.gz&amp;id=EMP_TEMP_SEX_EC2_NB_A</x:v>
      </x:c>
    </x:row>
    <x:row r="3833" ht="48" customHeight="1">
      <x:c r="A3833" s="13" t="str">
        <x:v>CHL</x:v>
      </x:c>
      <x:c r="B3833" s="13" t="str">
        <x:v>C</x:v>
      </x:c>
      <x:c r="C3833" s="13" t="str">
        <x:v>CHL</x:v>
      </x:c>
      <x:c r="D3833" s="13" t="n">
        <x:v>2020</x:v>
      </x:c>
      <x:c r="E3833" s="13" t="str">
        <x:v>EC2_ISIC4_C27</x:v>
      </x:c>
      <x:c r="F3833" s="18" t="str">
        <x:v>Economic activity (ISIC-Rev.4), 2 digit level: 27 - Manufacture of electrical equipment</x:v>
      </x:c>
      <x:c r="G3833" s="21" t="n">
        <x:v>16.81</x:v>
      </x:c>
      <x:c r="H3833" s="22" t="n">
        <x:v>1</x:v>
      </x:c>
      <x:c r="I3833" s="21" t="n">
        <x:f>SUM(G3819:G3837)</x:f>
        <x:v>594.9680000000001</x:v>
      </x:c>
      <x:c r="J3833" s="22" t="n">
        <x:f>G3833/I3833*H3833</x:f>
        <x:v>0.028253620362775806</x:v>
      </x:c>
      <x:c r="K3833" s="13" t="str">
        <x:v>ISIC4:27</x:v>
      </x:c>
      <x:c r="L3833" s="15" t="n">
        <x:f>'Crosswalk'!C31</x:f>
        <x:v>0</x:v>
      </x:c>
      <x:c r="M3833" s="15" t="n">
        <x:f>'Crosswalk'!D31</x:f>
        <x:v>0</x:v>
      </x:c>
      <x:c r="N3833" s="15" t="n">
        <x:f>'Crosswalk'!E31</x:f>
        <x:v>0.85</x:v>
      </x:c>
      <x:c r="O3833" s="15" t="n">
        <x:f>'Crosswalk'!F31</x:f>
        <x:v>0.15</x:v>
      </x:c>
      <x:c r="P3833" s="15" t="n">
        <x:f>'Crosswalk'!G31</x:f>
        <x:v>0</x:v>
      </x:c>
      <x:c r="Q3833" s="15" t="n">
        <x:f>'Crosswalk'!H31</x:f>
        <x:v>0</x:v>
      </x:c>
      <x:c r="R3833" s="15" t="n">
        <x:f>'Crosswalk'!I31</x:f>
        <x:v>0</x:v>
      </x:c>
      <x:c r="S3833" s="15" t="n">
        <x:f>'Crosswalk'!J31</x:f>
        <x:v>0</x:v>
      </x:c>
      <x:c r="T3833" s="15" t="n">
        <x:f>'Crosswalk'!K31</x:f>
        <x:v>0</x:v>
      </x:c>
      <x:c r="U3833" s="15" t="n">
        <x:f>'Crosswalk'!L31</x:f>
        <x:v>0</x:v>
      </x:c>
      <x:c r="V3833" s="15" t="n">
        <x:f>'Crosswalk'!M31</x:f>
        <x:v>0</x:v>
      </x:c>
      <x:c r="W3833" s="15" t="n">
        <x:f>'Crosswalk'!N31</x:f>
        <x:v>0</x:v>
      </x:c>
      <x:c r="X3833" s="18" t="str">
        <x:v>HS - National Survey on Socio-Economic Conditions</x:v>
      </x:c>
      <x:c r="Y3833" s="13" t="str"/>
      <x:c r="Z3833" s="18" t="str">
        <x:v>National 2020 division composition. Observed national industry detail; used only for composition within 2024 ILO modelled margins.</x:v>
      </x:c>
      <x:c r="AA3833" s="13" t="str"/>
      <x:c r="AB3833" s="13" t="str">
        <x:v>https://rplumber.ilo.org/data/indicator?format=.csv.gz&amp;id=EMP_TEMP_SEX_EC2_NB_A</x:v>
      </x:c>
    </x:row>
    <x:row r="3834" ht="48" customHeight="1">
      <x:c r="A3834" s="2" t="str">
        <x:v>CHL</x:v>
      </x:c>
      <x:c r="B3834" s="2" t="str">
        <x:v>C</x:v>
      </x:c>
      <x:c r="C3834" s="2" t="str">
        <x:v>CHL</x:v>
      </x:c>
      <x:c r="D3834" s="2" t="n">
        <x:v>2020</x:v>
      </x:c>
      <x:c r="E3834" s="2" t="str">
        <x:v>EC2_ISIC4_C30</x:v>
      </x:c>
      <x:c r="F3834" s="17" t="str">
        <x:v>Economic activity (ISIC-Rev.4), 2 digit level: 30 - Manufacture of other transport equipment</x:v>
      </x:c>
      <x:c r="G3834" s="19" t="n">
        <x:v>3.216</x:v>
      </x:c>
      <x:c r="H3834" s="20" t="n">
        <x:v>1</x:v>
      </x:c>
      <x:c r="I3834" s="19" t="n">
        <x:f>SUM(G3819:G3837)</x:f>
        <x:v>594.9680000000001</x:v>
      </x:c>
      <x:c r="J3834" s="20" t="n">
        <x:f>G3834/I3834*H3834</x:f>
        <x:v>0.0054053327237767405</x:v>
      </x:c>
      <x:c r="K3834" s="2" t="str">
        <x:v>ISIC4:30</x:v>
      </x:c>
      <x:c r="L3834" s="14" t="n">
        <x:f>'Crosswalk'!C34</x:f>
        <x:v>0</x:v>
      </x:c>
      <x:c r="M3834" s="14" t="n">
        <x:f>'Crosswalk'!D34</x:f>
        <x:v>0</x:v>
      </x:c>
      <x:c r="N3834" s="14" t="n">
        <x:f>'Crosswalk'!E34</x:f>
        <x:v>0.9</x:v>
      </x:c>
      <x:c r="O3834" s="14" t="n">
        <x:f>'Crosswalk'!F34</x:f>
        <x:v>0.1</x:v>
      </x:c>
      <x:c r="P3834" s="14" t="n">
        <x:f>'Crosswalk'!G34</x:f>
        <x:v>0</x:v>
      </x:c>
      <x:c r="Q3834" s="14" t="n">
        <x:f>'Crosswalk'!H34</x:f>
        <x:v>0</x:v>
      </x:c>
      <x:c r="R3834" s="14" t="n">
        <x:f>'Crosswalk'!I34</x:f>
        <x:v>0</x:v>
      </x:c>
      <x:c r="S3834" s="14" t="n">
        <x:f>'Crosswalk'!J34</x:f>
        <x:v>0</x:v>
      </x:c>
      <x:c r="T3834" s="14" t="n">
        <x:f>'Crosswalk'!K34</x:f>
        <x:v>0</x:v>
      </x:c>
      <x:c r="U3834" s="14" t="n">
        <x:f>'Crosswalk'!L34</x:f>
        <x:v>0</x:v>
      </x:c>
      <x:c r="V3834" s="14" t="n">
        <x:f>'Crosswalk'!M34</x:f>
        <x:v>0</x:v>
      </x:c>
      <x:c r="W3834" s="14" t="n">
        <x:f>'Crosswalk'!N34</x:f>
        <x:v>0</x:v>
      </x:c>
      <x:c r="X3834" s="17" t="str">
        <x:v>HS - National Survey on Socio-Economic Conditions</x:v>
      </x:c>
      <x:c r="Y3834" s="2" t="str"/>
      <x:c r="Z3834" s="17" t="str">
        <x:v>National 2020 division composition. Observed national industry detail; used only for composition within 2024 ILO modelled margins.</x:v>
      </x:c>
      <x:c r="AA3834" s="2" t="str"/>
      <x:c r="AB3834" s="2" t="str">
        <x:v>https://rplumber.ilo.org/data/indicator?format=.csv.gz&amp;id=EMP_TEMP_SEX_EC2_NB_A</x:v>
      </x:c>
    </x:row>
    <x:row r="3835" ht="48" customHeight="1">
      <x:c r="A3835" s="13" t="str">
        <x:v>CHL</x:v>
      </x:c>
      <x:c r="B3835" s="13" t="str">
        <x:v>C</x:v>
      </x:c>
      <x:c r="C3835" s="13" t="str">
        <x:v>CHL</x:v>
      </x:c>
      <x:c r="D3835" s="13" t="n">
        <x:v>2020</x:v>
      </x:c>
      <x:c r="E3835" s="13" t="str">
        <x:v>EC2_ISIC4_C31</x:v>
      </x:c>
      <x:c r="F3835" s="18" t="str">
        <x:v>Economic activity (ISIC-Rev.4), 2 digit level: 31 - Manufacture of furniture</x:v>
      </x:c>
      <x:c r="G3835" s="21" t="n">
        <x:v>41.749</x:v>
      </x:c>
      <x:c r="H3835" s="22" t="n">
        <x:v>1</x:v>
      </x:c>
      <x:c r="I3835" s="21" t="n">
        <x:f>SUM(G3819:G3837)</x:f>
        <x:v>594.9680000000001</x:v>
      </x:c>
      <x:c r="J3835" s="22" t="n">
        <x:f>G3835/I3835*H3835</x:f>
        <x:v>0.07017016041198854</x:v>
      </x:c>
      <x:c r="K3835" s="13" t="str">
        <x:v>ISIC4:31</x:v>
      </x:c>
      <x:c r="L3835" s="15" t="n">
        <x:f>'Crosswalk'!C35</x:f>
        <x:v>0</x:v>
      </x:c>
      <x:c r="M3835" s="15" t="n">
        <x:f>'Crosswalk'!D35</x:f>
        <x:v>0</x:v>
      </x:c>
      <x:c r="N3835" s="15" t="n">
        <x:f>'Crosswalk'!E35</x:f>
        <x:v>0</x:v>
      </x:c>
      <x:c r="O3835" s="15" t="n">
        <x:f>'Crosswalk'!F35</x:f>
        <x:v>1</x:v>
      </x:c>
      <x:c r="P3835" s="15" t="n">
        <x:f>'Crosswalk'!G35</x:f>
        <x:v>0</x:v>
      </x:c>
      <x:c r="Q3835" s="15" t="n">
        <x:f>'Crosswalk'!H35</x:f>
        <x:v>0</x:v>
      </x:c>
      <x:c r="R3835" s="15" t="n">
        <x:f>'Crosswalk'!I35</x:f>
        <x:v>0</x:v>
      </x:c>
      <x:c r="S3835" s="15" t="n">
        <x:f>'Crosswalk'!J35</x:f>
        <x:v>0</x:v>
      </x:c>
      <x:c r="T3835" s="15" t="n">
        <x:f>'Crosswalk'!K35</x:f>
        <x:v>0</x:v>
      </x:c>
      <x:c r="U3835" s="15" t="n">
        <x:f>'Crosswalk'!L35</x:f>
        <x:v>0</x:v>
      </x:c>
      <x:c r="V3835" s="15" t="n">
        <x:f>'Crosswalk'!M35</x:f>
        <x:v>0</x:v>
      </x:c>
      <x:c r="W3835" s="15" t="n">
        <x:f>'Crosswalk'!N35</x:f>
        <x:v>0</x:v>
      </x:c>
      <x:c r="X3835" s="18" t="str">
        <x:v>HS - National Survey on Socio-Economic Conditions</x:v>
      </x:c>
      <x:c r="Y3835" s="13" t="str"/>
      <x:c r="Z3835" s="18" t="str">
        <x:v>National 2020 division composition. Observed national industry detail; used only for composition within 2024 ILO modelled margins.</x:v>
      </x:c>
      <x:c r="AA3835" s="13" t="str"/>
      <x:c r="AB3835" s="13" t="str">
        <x:v>https://rplumber.ilo.org/data/indicator?format=.csv.gz&amp;id=EMP_TEMP_SEX_EC2_NB_A</x:v>
      </x:c>
    </x:row>
    <x:row r="3836" ht="48" customHeight="1">
      <x:c r="A3836" s="2" t="str">
        <x:v>CHL</x:v>
      </x:c>
      <x:c r="B3836" s="2" t="str">
        <x:v>C</x:v>
      </x:c>
      <x:c r="C3836" s="2" t="str">
        <x:v>CHL</x:v>
      </x:c>
      <x:c r="D3836" s="2" t="n">
        <x:v>2020</x:v>
      </x:c>
      <x:c r="E3836" s="2" t="str">
        <x:v>EC2_ISIC4_C32</x:v>
      </x:c>
      <x:c r="F3836" s="17" t="str">
        <x:v>Economic activity (ISIC-Rev.4), 2 digit level: 32 - Other manufacturing</x:v>
      </x:c>
      <x:c r="G3836" s="19" t="n">
        <x:v>11.741</x:v>
      </x:c>
      <x:c r="H3836" s="20" t="n">
        <x:v>1</x:v>
      </x:c>
      <x:c r="I3836" s="19" t="n">
        <x:f>SUM(G3819:G3837)</x:f>
        <x:v>594.9680000000001</x:v>
      </x:c>
      <x:c r="J3836" s="20" t="n">
        <x:f>G3836/I3836*H3836</x:f>
        <x:v>0.019733834424708552</x:v>
      </x:c>
      <x:c r="K3836" s="2" t="str">
        <x:v>ISIC4:32</x:v>
      </x:c>
      <x:c r="L3836" s="14" t="n">
        <x:f>'Crosswalk'!C36</x:f>
        <x:v>0</x:v>
      </x:c>
      <x:c r="M3836" s="14" t="n">
        <x:f>'Crosswalk'!D36</x:f>
        <x:v>0</x:v>
      </x:c>
      <x:c r="N3836" s="14" t="n">
        <x:f>'Crosswalk'!E36</x:f>
        <x:v>0.1</x:v>
      </x:c>
      <x:c r="O3836" s="14" t="n">
        <x:f>'Crosswalk'!F36</x:f>
        <x:v>0.65</x:v>
      </x:c>
      <x:c r="P3836" s="14" t="n">
        <x:f>'Crosswalk'!G36</x:f>
        <x:v>0</x:v>
      </x:c>
      <x:c r="Q3836" s="14" t="n">
        <x:f>'Crosswalk'!H36</x:f>
        <x:v>0.25</x:v>
      </x:c>
      <x:c r="R3836" s="14" t="n">
        <x:f>'Crosswalk'!I36</x:f>
        <x:v>0</x:v>
      </x:c>
      <x:c r="S3836" s="14" t="n">
        <x:f>'Crosswalk'!J36</x:f>
        <x:v>0</x:v>
      </x:c>
      <x:c r="T3836" s="14" t="n">
        <x:f>'Crosswalk'!K36</x:f>
        <x:v>0</x:v>
      </x:c>
      <x:c r="U3836" s="14" t="n">
        <x:f>'Crosswalk'!L36</x:f>
        <x:v>0</x:v>
      </x:c>
      <x:c r="V3836" s="14" t="n">
        <x:f>'Crosswalk'!M36</x:f>
        <x:v>0</x:v>
      </x:c>
      <x:c r="W3836" s="14" t="n">
        <x:f>'Crosswalk'!N36</x:f>
        <x:v>0</x:v>
      </x:c>
      <x:c r="X3836" s="17" t="str">
        <x:v>HS - National Survey on Socio-Economic Conditions</x:v>
      </x:c>
      <x:c r="Y3836" s="2" t="str"/>
      <x:c r="Z3836" s="17" t="str">
        <x:v>National 2020 division composition. Observed national industry detail; used only for composition within 2024 ILO modelled margins.</x:v>
      </x:c>
      <x:c r="AA3836" s="2" t="str"/>
      <x:c r="AB3836" s="2" t="str">
        <x:v>https://rplumber.ilo.org/data/indicator?format=.csv.gz&amp;id=EMP_TEMP_SEX_EC2_NB_A</x:v>
      </x:c>
    </x:row>
    <x:row r="3837" ht="48" customHeight="1">
      <x:c r="A3837" s="13" t="str">
        <x:v>CHL</x:v>
      </x:c>
      <x:c r="B3837" s="13" t="str">
        <x:v>C</x:v>
      </x:c>
      <x:c r="C3837" s="13" t="str">
        <x:v>CHL</x:v>
      </x:c>
      <x:c r="D3837" s="13" t="n">
        <x:v>2020</x:v>
      </x:c>
      <x:c r="E3837" s="13" t="str">
        <x:v>EC2_ISIC4_C33</x:v>
      </x:c>
      <x:c r="F3837" s="18" t="str">
        <x:v>Economic activity (ISIC-Rev.4), 2 digit level: 33 - Repair and installation of machinery and equipment</x:v>
      </x:c>
      <x:c r="G3837" s="21" t="n">
        <x:v>54.1</x:v>
      </x:c>
      <x:c r="H3837" s="22" t="n">
        <x:v>1</x:v>
      </x:c>
      <x:c r="I3837" s="21" t="n">
        <x:f>SUM(G3819:G3837)</x:f>
        <x:v>594.9680000000001</x:v>
      </x:c>
      <x:c r="J3837" s="22" t="n">
        <x:f>G3837/I3837*H3837</x:f>
        <x:v>0.09092926006104529</x:v>
      </x:c>
      <x:c r="K3837" s="13" t="str">
        <x:v>ISIC4:33</x:v>
      </x:c>
      <x:c r="L3837" s="15" t="n">
        <x:f>'Crosswalk'!C37</x:f>
        <x:v>0</x:v>
      </x:c>
      <x:c r="M3837" s="15" t="n">
        <x:f>'Crosswalk'!D37</x:f>
        <x:v>0</x:v>
      </x:c>
      <x:c r="N3837" s="15" t="n">
        <x:f>'Crosswalk'!E37</x:f>
        <x:v>1</x:v>
      </x:c>
      <x:c r="O3837" s="15" t="n">
        <x:f>'Crosswalk'!F37</x:f>
        <x:v>0</x:v>
      </x:c>
      <x:c r="P3837" s="15" t="n">
        <x:f>'Crosswalk'!G37</x:f>
        <x:v>0</x:v>
      </x:c>
      <x:c r="Q3837" s="15" t="n">
        <x:f>'Crosswalk'!H37</x:f>
        <x:v>0</x:v>
      </x:c>
      <x:c r="R3837" s="15" t="n">
        <x:f>'Crosswalk'!I37</x:f>
        <x:v>0</x:v>
      </x:c>
      <x:c r="S3837" s="15" t="n">
        <x:f>'Crosswalk'!J37</x:f>
        <x:v>0</x:v>
      </x:c>
      <x:c r="T3837" s="15" t="n">
        <x:f>'Crosswalk'!K37</x:f>
        <x:v>0</x:v>
      </x:c>
      <x:c r="U3837" s="15" t="n">
        <x:f>'Crosswalk'!L37</x:f>
        <x:v>0</x:v>
      </x:c>
      <x:c r="V3837" s="15" t="n">
        <x:f>'Crosswalk'!M37</x:f>
        <x:v>0</x:v>
      </x:c>
      <x:c r="W3837" s="15" t="n">
        <x:f>'Crosswalk'!N37</x:f>
        <x:v>0</x:v>
      </x:c>
      <x:c r="X3837" s="18" t="str">
        <x:v>HS - National Survey on Socio-Economic Conditions</x:v>
      </x:c>
      <x:c r="Y3837" s="13" t="str"/>
      <x:c r="Z3837" s="18" t="str">
        <x:v>National 2020 division composition. Observed national industry detail; used only for composition within 2024 ILO modelled margins.</x:v>
      </x:c>
      <x:c r="AA3837" s="13" t="str"/>
      <x:c r="AB3837" s="13" t="str">
        <x:v>https://rplumber.ilo.org/data/indicator?format=.csv.gz&amp;id=EMP_TEMP_SEX_EC2_NB_A</x:v>
      </x:c>
    </x:row>
    <x:row r="3838" ht="48" customHeight="1">
      <x:c r="A3838" s="2" t="str">
        <x:v>CHL</x:v>
      </x:c>
      <x:c r="B3838" s="2" t="str">
        <x:v>DE</x:v>
      </x:c>
      <x:c r="C3838" s="2" t="str">
        <x:v>CHL</x:v>
      </x:c>
      <x:c r="D3838" s="2" t="n">
        <x:v>2020</x:v>
      </x:c>
      <x:c r="E3838" s="2" t="str">
        <x:v>EC2_ISIC4_D35</x:v>
      </x:c>
      <x:c r="F3838" s="17" t="str">
        <x:v>Economic activity (ISIC-Rev.4), 2 digit level: 35 - Electricity, gas, steam and air conditioning supply</x:v>
      </x:c>
      <x:c r="G3838" s="19" t="n">
        <x:v>42.444</x:v>
      </x:c>
      <x:c r="H3838" s="20" t="n">
        <x:v>0.42459798994974873</x:v>
      </x:c>
      <x:c r="I3838" s="19" t="n">
        <x:f>SUM(G3838:G3838)</x:f>
        <x:v>42.444</x:v>
      </x:c>
      <x:c r="J3838" s="20" t="n">
        <x:f>G3838/I3838*H3838</x:f>
        <x:v>0.42459798994974873</x:v>
      </x:c>
      <x:c r="K3838" s="2" t="str">
        <x:v>ISIC4:35</x:v>
      </x:c>
      <x:c r="L3838" s="14" t="n">
        <x:f>'Crosswalk'!C38</x:f>
        <x:v>0</x:v>
      </x:c>
      <x:c r="M3838" s="14" t="n">
        <x:f>'Crosswalk'!D38</x:f>
        <x:v>0</x:v>
      </x:c>
      <x:c r="N3838" s="14" t="n">
        <x:f>'Crosswalk'!E38</x:f>
        <x:v>0</x:v>
      </x:c>
      <x:c r="O3838" s="14" t="n">
        <x:f>'Crosswalk'!F38</x:f>
        <x:v>0</x:v>
      </x:c>
      <x:c r="P3838" s="14" t="n">
        <x:f>'Crosswalk'!G38</x:f>
        <x:v>0</x:v>
      </x:c>
      <x:c r="Q3838" s="14" t="n">
        <x:f>'Crosswalk'!H38</x:f>
        <x:v>0</x:v>
      </x:c>
      <x:c r="R3838" s="14" t="n">
        <x:f>'Crosswalk'!I38</x:f>
        <x:v>0</x:v>
      </x:c>
      <x:c r="S3838" s="14" t="n">
        <x:f>'Crosswalk'!J38</x:f>
        <x:v>0</x:v>
      </x:c>
      <x:c r="T3838" s="14" t="n">
        <x:f>'Crosswalk'!K38</x:f>
        <x:v>0</x:v>
      </x:c>
      <x:c r="U3838" s="14" t="n">
        <x:f>'Crosswalk'!L38</x:f>
        <x:v>1</x:v>
      </x:c>
      <x:c r="V3838" s="14" t="n">
        <x:f>'Crosswalk'!M38</x:f>
        <x:v>0</x:v>
      </x:c>
      <x:c r="W3838" s="14" t="n">
        <x:f>'Crosswalk'!N38</x:f>
        <x:v>0</x:v>
      </x:c>
      <x:c r="X3838" s="17" t="str">
        <x:v>HS - National Survey on Socio-Economic Conditions</x:v>
      </x:c>
      <x:c r="Y3838" s="2" t="str"/>
      <x:c r="Z3838" s="17" t="str">
        <x:v>National 2024 section mix; national 2020 division composition. Observed national industry detail; used only for composition within 2024 ILO modelled margins.</x:v>
      </x:c>
      <x:c r="AA3838" s="2" t="str"/>
      <x:c r="AB3838" s="2" t="str">
        <x:v>https://rplumber.ilo.org/data/indicator?format=.csv.gz&amp;id=EMP_TEMP_SEX_EC2_NB_A</x:v>
      </x:c>
    </x:row>
    <x:row r="3839" ht="48" customHeight="1">
      <x:c r="A3839" s="13" t="str">
        <x:v>CHL</x:v>
      </x:c>
      <x:c r="B3839" s="13" t="str">
        <x:v>DE</x:v>
      </x:c>
      <x:c r="C3839" s="13" t="str">
        <x:v>CHL</x:v>
      </x:c>
      <x:c r="D3839" s="13" t="n">
        <x:v>2020</x:v>
      </x:c>
      <x:c r="E3839" s="13" t="str">
        <x:v>EC2_ISIC4_E36</x:v>
      </x:c>
      <x:c r="F3839" s="18" t="str">
        <x:v>Economic activity (ISIC-Rev.4), 2 digit level: 36 - Water collection, treatment and supply</x:v>
      </x:c>
      <x:c r="G3839" s="21" t="n">
        <x:v>21.97</x:v>
      </x:c>
      <x:c r="H3839" s="22" t="n">
        <x:v>0.5754020100502513</x:v>
      </x:c>
      <x:c r="I3839" s="21" t="n">
        <x:f>SUM(G3839:G3842)</x:f>
        <x:v>41.025</x:v>
      </x:c>
      <x:c r="J3839" s="22" t="n">
        <x:f>G3839/I3839*H3839</x:f>
        <x:v>0.3081433799099091</x:v>
      </x:c>
      <x:c r="K3839" s="13" t="str">
        <x:v>ISIC4:36</x:v>
      </x:c>
      <x:c r="L3839" s="15" t="n">
        <x:f>'Crosswalk'!C39</x:f>
        <x:v>0</x:v>
      </x:c>
      <x:c r="M3839" s="15" t="n">
        <x:f>'Crosswalk'!D39</x:f>
        <x:v>0</x:v>
      </x:c>
      <x:c r="N3839" s="15" t="n">
        <x:f>'Crosswalk'!E39</x:f>
        <x:v>0</x:v>
      </x:c>
      <x:c r="O3839" s="15" t="n">
        <x:f>'Crosswalk'!F39</x:f>
        <x:v>0</x:v>
      </x:c>
      <x:c r="P3839" s="15" t="n">
        <x:f>'Crosswalk'!G39</x:f>
        <x:v>0</x:v>
      </x:c>
      <x:c r="Q3839" s="15" t="n">
        <x:f>'Crosswalk'!H39</x:f>
        <x:v>0</x:v>
      </x:c>
      <x:c r="R3839" s="15" t="n">
        <x:f>'Crosswalk'!I39</x:f>
        <x:v>0</x:v>
      </x:c>
      <x:c r="S3839" s="15" t="n">
        <x:f>'Crosswalk'!J39</x:f>
        <x:v>0</x:v>
      </x:c>
      <x:c r="T3839" s="15" t="n">
        <x:f>'Crosswalk'!K39</x:f>
        <x:v>0</x:v>
      </x:c>
      <x:c r="U3839" s="15" t="n">
        <x:f>'Crosswalk'!L39</x:f>
        <x:v>1</x:v>
      </x:c>
      <x:c r="V3839" s="15" t="n">
        <x:f>'Crosswalk'!M39</x:f>
        <x:v>0</x:v>
      </x:c>
      <x:c r="W3839" s="15" t="n">
        <x:f>'Crosswalk'!N39</x:f>
        <x:v>0</x:v>
      </x:c>
      <x:c r="X3839" s="18" t="str">
        <x:v>HS - National Survey on Socio-Economic Conditions</x:v>
      </x:c>
      <x:c r="Y3839" s="13" t="str"/>
      <x:c r="Z3839" s="18" t="str">
        <x:v>National 2024 section mix; national 2020 division composition. Observed national industry detail; used only for composition within 2024 ILO modelled margins.</x:v>
      </x:c>
      <x:c r="AA3839" s="13" t="str"/>
      <x:c r="AB3839" s="13" t="str">
        <x:v>https://rplumber.ilo.org/data/indicator?format=.csv.gz&amp;id=EMP_TEMP_SEX_EC2_NB_A</x:v>
      </x:c>
    </x:row>
    <x:row r="3840" ht="48" customHeight="1">
      <x:c r="A3840" s="2" t="str">
        <x:v>CHL</x:v>
      </x:c>
      <x:c r="B3840" s="2" t="str">
        <x:v>DE</x:v>
      </x:c>
      <x:c r="C3840" s="2" t="str">
        <x:v>CHL</x:v>
      </x:c>
      <x:c r="D3840" s="2" t="n">
        <x:v>2020</x:v>
      </x:c>
      <x:c r="E3840" s="2" t="str">
        <x:v>EC2_ISIC4_E37</x:v>
      </x:c>
      <x:c r="F3840" s="17" t="str">
        <x:v>Economic activity (ISIC-Rev.4), 2 digit level: 37 - Sewerage</x:v>
      </x:c>
      <x:c r="G3840" s="19" t="n">
        <x:v>1.155</x:v>
      </x:c>
      <x:c r="H3840" s="20" t="n">
        <x:v>0.5754020100502513</x:v>
      </x:c>
      <x:c r="I3840" s="19" t="n">
        <x:f>SUM(G3839:G3842)</x:f>
        <x:v>41.025</x:v>
      </x:c>
      <x:c r="J3840" s="20" t="n">
        <x:f>G3840/I3840*H3840</x:f>
        <x:v>0.016199617833224624</x:v>
      </x:c>
      <x:c r="K3840" s="2" t="str">
        <x:v>ISIC4:37</x:v>
      </x:c>
      <x:c r="L3840" s="14" t="n">
        <x:f>'Crosswalk'!C40</x:f>
        <x:v>0</x:v>
      </x:c>
      <x:c r="M3840" s="14" t="n">
        <x:f>'Crosswalk'!D40</x:f>
        <x:v>0</x:v>
      </x:c>
      <x:c r="N3840" s="14" t="n">
        <x:f>'Crosswalk'!E40</x:f>
        <x:v>0</x:v>
      </x:c>
      <x:c r="O3840" s="14" t="n">
        <x:f>'Crosswalk'!F40</x:f>
        <x:v>0</x:v>
      </x:c>
      <x:c r="P3840" s="14" t="n">
        <x:f>'Crosswalk'!G40</x:f>
        <x:v>0</x:v>
      </x:c>
      <x:c r="Q3840" s="14" t="n">
        <x:f>'Crosswalk'!H40</x:f>
        <x:v>0</x:v>
      </x:c>
      <x:c r="R3840" s="14" t="n">
        <x:f>'Crosswalk'!I40</x:f>
        <x:v>0</x:v>
      </x:c>
      <x:c r="S3840" s="14" t="n">
        <x:f>'Crosswalk'!J40</x:f>
        <x:v>0</x:v>
      </x:c>
      <x:c r="T3840" s="14" t="n">
        <x:f>'Crosswalk'!K40</x:f>
        <x:v>0</x:v>
      </x:c>
      <x:c r="U3840" s="14" t="n">
        <x:f>'Crosswalk'!L40</x:f>
        <x:v>1</x:v>
      </x:c>
      <x:c r="V3840" s="14" t="n">
        <x:f>'Crosswalk'!M40</x:f>
        <x:v>0</x:v>
      </x:c>
      <x:c r="W3840" s="14" t="n">
        <x:f>'Crosswalk'!N40</x:f>
        <x:v>0</x:v>
      </x:c>
      <x:c r="X3840" s="17" t="str">
        <x:v>HS - National Survey on Socio-Economic Conditions</x:v>
      </x:c>
      <x:c r="Y3840" s="2" t="str">
        <x:v>U</x:v>
      </x:c>
      <x:c r="Z3840" s="17" t="str">
        <x:v>National 2024 section mix; national 2020 division composition. Observed national industry detail; used only for composition within 2024 ILO modelled margins.</x:v>
      </x:c>
      <x:c r="AA3840" s="2" t="str"/>
      <x:c r="AB3840" s="2" t="str">
        <x:v>https://rplumber.ilo.org/data/indicator?format=.csv.gz&amp;id=EMP_TEMP_SEX_EC2_NB_A</x:v>
      </x:c>
    </x:row>
    <x:row r="3841" ht="48" customHeight="1">
      <x:c r="A3841" s="13" t="str">
        <x:v>CHL</x:v>
      </x:c>
      <x:c r="B3841" s="13" t="str">
        <x:v>DE</x:v>
      </x:c>
      <x:c r="C3841" s="13" t="str">
        <x:v>CHL</x:v>
      </x:c>
      <x:c r="D3841" s="13" t="n">
        <x:v>2020</x:v>
      </x:c>
      <x:c r="E3841" s="13" t="str">
        <x:v>EC2_ISIC4_E38</x:v>
      </x:c>
      <x:c r="F3841" s="18" t="str">
        <x:v>Economic activity (ISIC-Rev.4), 2 digit level: 38 - Waste collection, treatment and disposal activities; materials recovery</x:v>
      </x:c>
      <x:c r="G3841" s="21" t="n">
        <x:v>17.232</x:v>
      </x:c>
      <x:c r="H3841" s="22" t="n">
        <x:v>0.5754020100502513</x:v>
      </x:c>
      <x:c r="I3841" s="21" t="n">
        <x:f>SUM(G3839:G3842)</x:f>
        <x:v>41.025</x:v>
      </x:c>
      <x:c r="J3841" s="22" t="n">
        <x:f>G3841/I3841*H3841</x:f>
        <x:v>0.241689882685824</x:v>
      </x:c>
      <x:c r="K3841" s="13" t="str">
        <x:v>ISIC4:38</x:v>
      </x:c>
      <x:c r="L3841" s="15" t="n">
        <x:f>'Crosswalk'!C41</x:f>
        <x:v>0</x:v>
      </x:c>
      <x:c r="M3841" s="15" t="n">
        <x:f>'Crosswalk'!D41</x:f>
        <x:v>0</x:v>
      </x:c>
      <x:c r="N3841" s="15" t="n">
        <x:f>'Crosswalk'!E41</x:f>
        <x:v>1</x:v>
      </x:c>
      <x:c r="O3841" s="15" t="n">
        <x:f>'Crosswalk'!F41</x:f>
        <x:v>0</x:v>
      </x:c>
      <x:c r="P3841" s="15" t="n">
        <x:f>'Crosswalk'!G41</x:f>
        <x:v>0</x:v>
      </x:c>
      <x:c r="Q3841" s="15" t="n">
        <x:f>'Crosswalk'!H41</x:f>
        <x:v>0</x:v>
      </x:c>
      <x:c r="R3841" s="15" t="n">
        <x:f>'Crosswalk'!I41</x:f>
        <x:v>0</x:v>
      </x:c>
      <x:c r="S3841" s="15" t="n">
        <x:f>'Crosswalk'!J41</x:f>
        <x:v>0</x:v>
      </x:c>
      <x:c r="T3841" s="15" t="n">
        <x:f>'Crosswalk'!K41</x:f>
        <x:v>0</x:v>
      </x:c>
      <x:c r="U3841" s="15" t="n">
        <x:f>'Crosswalk'!L41</x:f>
        <x:v>0</x:v>
      </x:c>
      <x:c r="V3841" s="15" t="n">
        <x:f>'Crosswalk'!M41</x:f>
        <x:v>0</x:v>
      </x:c>
      <x:c r="W3841" s="15" t="n">
        <x:f>'Crosswalk'!N41</x:f>
        <x:v>0</x:v>
      </x:c>
      <x:c r="X3841" s="18" t="str">
        <x:v>HS - National Survey on Socio-Economic Conditions</x:v>
      </x:c>
      <x:c r="Y3841" s="13" t="str"/>
      <x:c r="Z3841" s="18" t="str">
        <x:v>National 2024 section mix; national 2020 division composition. Observed national industry detail; used only for composition within 2024 ILO modelled margins.</x:v>
      </x:c>
      <x:c r="AA3841" s="13" t="str"/>
      <x:c r="AB3841" s="13" t="str">
        <x:v>https://rplumber.ilo.org/data/indicator?format=.csv.gz&amp;id=EMP_TEMP_SEX_EC2_NB_A</x:v>
      </x:c>
    </x:row>
    <x:row r="3842" ht="48" customHeight="1">
      <x:c r="A3842" s="2" t="str">
        <x:v>CHL</x:v>
      </x:c>
      <x:c r="B3842" s="2" t="str">
        <x:v>DE</x:v>
      </x:c>
      <x:c r="C3842" s="2" t="str">
        <x:v>CHL</x:v>
      </x:c>
      <x:c r="D3842" s="2" t="n">
        <x:v>2020</x:v>
      </x:c>
      <x:c r="E3842" s="2" t="str">
        <x:v>EC2_ISIC4_E39</x:v>
      </x:c>
      <x:c r="F3842" s="17" t="str">
        <x:v>Economic activity (ISIC-Rev.4), 2 digit level: 39 - Remediation activities and other waste management services</x:v>
      </x:c>
      <x:c r="G3842" s="19" t="n">
        <x:v>0.668</x:v>
      </x:c>
      <x:c r="H3842" s="20" t="n">
        <x:v>0.5754020100502513</x:v>
      </x:c>
      <x:c r="I3842" s="19" t="n">
        <x:f>SUM(G3839:G3842)</x:f>
        <x:v>41.025</x:v>
      </x:c>
      <x:c r="J3842" s="20" t="n">
        <x:f>G3842/I3842*H3842</x:f>
        <x:v>0.00936912962129355</x:v>
      </x:c>
      <x:c r="K3842" s="2" t="str">
        <x:v>ISIC4:39</x:v>
      </x:c>
      <x:c r="L3842" s="14" t="n">
        <x:f>'Crosswalk'!C42</x:f>
        <x:v>0</x:v>
      </x:c>
      <x:c r="M3842" s="14" t="n">
        <x:f>'Crosswalk'!D42</x:f>
        <x:v>0</x:v>
      </x:c>
      <x:c r="N3842" s="14" t="n">
        <x:f>'Crosswalk'!E42</x:f>
        <x:v>1</x:v>
      </x:c>
      <x:c r="O3842" s="14" t="n">
        <x:f>'Crosswalk'!F42</x:f>
        <x:v>0</x:v>
      </x:c>
      <x:c r="P3842" s="14" t="n">
        <x:f>'Crosswalk'!G42</x:f>
        <x:v>0</x:v>
      </x:c>
      <x:c r="Q3842" s="14" t="n">
        <x:f>'Crosswalk'!H42</x:f>
        <x:v>0</x:v>
      </x:c>
      <x:c r="R3842" s="14" t="n">
        <x:f>'Crosswalk'!I42</x:f>
        <x:v>0</x:v>
      </x:c>
      <x:c r="S3842" s="14" t="n">
        <x:f>'Crosswalk'!J42</x:f>
        <x:v>0</x:v>
      </x:c>
      <x:c r="T3842" s="14" t="n">
        <x:f>'Crosswalk'!K42</x:f>
        <x:v>0</x:v>
      </x:c>
      <x:c r="U3842" s="14" t="n">
        <x:f>'Crosswalk'!L42</x:f>
        <x:v>0</x:v>
      </x:c>
      <x:c r="V3842" s="14" t="n">
        <x:f>'Crosswalk'!M42</x:f>
        <x:v>0</x:v>
      </x:c>
      <x:c r="W3842" s="14" t="n">
        <x:f>'Crosswalk'!N42</x:f>
        <x:v>0</x:v>
      </x:c>
      <x:c r="X3842" s="17" t="str">
        <x:v>HS - National Survey on Socio-Economic Conditions</x:v>
      </x:c>
      <x:c r="Y3842" s="2" t="str">
        <x:v>U</x:v>
      </x:c>
      <x:c r="Z3842" s="17" t="str">
        <x:v>National 2024 section mix; national 2020 division composition. Observed national industry detail; used only for composition within 2024 ILO modelled margins.</x:v>
      </x:c>
      <x:c r="AA3842" s="2" t="str"/>
      <x:c r="AB3842" s="2" t="str">
        <x:v>https://rplumber.ilo.org/data/indicator?format=.csv.gz&amp;id=EMP_TEMP_SEX_EC2_NB_A</x:v>
      </x:c>
    </x:row>
    <x:row r="3843" ht="48" customHeight="1">
      <x:c r="A3843" s="13" t="str">
        <x:v>CHL</x:v>
      </x:c>
      <x:c r="B3843" s="13" t="str">
        <x:v>F</x:v>
      </x:c>
      <x:c r="C3843" s="13" t="str">
        <x:v>CHL</x:v>
      </x:c>
      <x:c r="D3843" s="13" t="n">
        <x:v>2020</x:v>
      </x:c>
      <x:c r="E3843" s="13" t="str">
        <x:v>EC2_ISIC4_F41</x:v>
      </x:c>
      <x:c r="F3843" s="18" t="str">
        <x:v>Economic activity (ISIC-Rev.4), 2 digit level: 41 - Construction of buildings</x:v>
      </x:c>
      <x:c r="G3843" s="21" t="n">
        <x:v>378.233</x:v>
      </x:c>
      <x:c r="H3843" s="22" t="n">
        <x:v>1</x:v>
      </x:c>
      <x:c r="I3843" s="21" t="n">
        <x:f>SUM(G3843:G3845)</x:f>
        <x:v>622.431</x:v>
      </x:c>
      <x:c r="J3843" s="22" t="n">
        <x:f>G3843/I3843*H3843</x:f>
        <x:v>0.6076705691072585</x:v>
      </x:c>
      <x:c r="K3843" s="13" t="str">
        <x:v>ISIC4:41</x:v>
      </x:c>
      <x:c r="L3843" s="15" t="n">
        <x:f>'Crosswalk'!C43</x:f>
        <x:v>0</x:v>
      </x:c>
      <x:c r="M3843" s="15" t="n">
        <x:f>'Crosswalk'!D43</x:f>
        <x:v>0</x:v>
      </x:c>
      <x:c r="N3843" s="15" t="n">
        <x:f>'Crosswalk'!E43</x:f>
        <x:v>0.5</x:v>
      </x:c>
      <x:c r="O3843" s="15" t="n">
        <x:f>'Crosswalk'!F43</x:f>
        <x:v>0.5</x:v>
      </x:c>
      <x:c r="P3843" s="15" t="n">
        <x:f>'Crosswalk'!G43</x:f>
        <x:v>0</x:v>
      </x:c>
      <x:c r="Q3843" s="15" t="n">
        <x:f>'Crosswalk'!H43</x:f>
        <x:v>0</x:v>
      </x:c>
      <x:c r="R3843" s="15" t="n">
        <x:f>'Crosswalk'!I43</x:f>
        <x:v>0</x:v>
      </x:c>
      <x:c r="S3843" s="15" t="n">
        <x:f>'Crosswalk'!J43</x:f>
        <x:v>0</x:v>
      </x:c>
      <x:c r="T3843" s="15" t="n">
        <x:f>'Crosswalk'!K43</x:f>
        <x:v>0</x:v>
      </x:c>
      <x:c r="U3843" s="15" t="n">
        <x:f>'Crosswalk'!L43</x:f>
        <x:v>0</x:v>
      </x:c>
      <x:c r="V3843" s="15" t="n">
        <x:f>'Crosswalk'!M43</x:f>
        <x:v>0</x:v>
      </x:c>
      <x:c r="W3843" s="15" t="n">
        <x:f>'Crosswalk'!N43</x:f>
        <x:v>0</x:v>
      </x:c>
      <x:c r="X3843" s="18" t="str">
        <x:v>HS - National Survey on Socio-Economic Conditions</x:v>
      </x:c>
      <x:c r="Y3843" s="13" t="str"/>
      <x:c r="Z3843" s="18" t="str">
        <x:v>National 2020 division composition. Observed national industry detail; used only for composition within 2024 ILO modelled margins.</x:v>
      </x:c>
      <x:c r="AA3843" s="13" t="str"/>
      <x:c r="AB3843" s="13" t="str">
        <x:v>https://rplumber.ilo.org/data/indicator?format=.csv.gz&amp;id=EMP_TEMP_SEX_EC2_NB_A</x:v>
      </x:c>
    </x:row>
    <x:row r="3844" ht="48" customHeight="1">
      <x:c r="A3844" s="2" t="str">
        <x:v>CHL</x:v>
      </x:c>
      <x:c r="B3844" s="2" t="str">
        <x:v>F</x:v>
      </x:c>
      <x:c r="C3844" s="2" t="str">
        <x:v>CHL</x:v>
      </x:c>
      <x:c r="D3844" s="2" t="n">
        <x:v>2020</x:v>
      </x:c>
      <x:c r="E3844" s="2" t="str">
        <x:v>EC2_ISIC4_F42</x:v>
      </x:c>
      <x:c r="F3844" s="17" t="str">
        <x:v>Economic activity (ISIC-Rev.4), 2 digit level: 42 - Civil engineering</x:v>
      </x:c>
      <x:c r="G3844" s="19" t="n">
        <x:v>39.527</x:v>
      </x:c>
      <x:c r="H3844" s="20" t="n">
        <x:v>1</x:v>
      </x:c>
      <x:c r="I3844" s="19" t="n">
        <x:f>SUM(G3843:G3845)</x:f>
        <x:v>622.431</x:v>
      </x:c>
      <x:c r="J3844" s="20" t="n">
        <x:f>G3844/I3844*H3844</x:f>
        <x:v>0.06350422777785811</x:v>
      </x:c>
      <x:c r="K3844" s="2" t="str">
        <x:v>ISIC4:42</x:v>
      </x:c>
      <x:c r="L3844" s="14" t="n">
        <x:f>'Crosswalk'!C44</x:f>
        <x:v>0</x:v>
      </x:c>
      <x:c r="M3844" s="14" t="n">
        <x:f>'Crosswalk'!D44</x:f>
        <x:v>0</x:v>
      </x:c>
      <x:c r="N3844" s="14" t="n">
        <x:f>'Crosswalk'!E44</x:f>
        <x:v>1</x:v>
      </x:c>
      <x:c r="O3844" s="14" t="n">
        <x:f>'Crosswalk'!F44</x:f>
        <x:v>0</x:v>
      </x:c>
      <x:c r="P3844" s="14" t="n">
        <x:f>'Crosswalk'!G44</x:f>
        <x:v>0</x:v>
      </x:c>
      <x:c r="Q3844" s="14" t="n">
        <x:f>'Crosswalk'!H44</x:f>
        <x:v>0</x:v>
      </x:c>
      <x:c r="R3844" s="14" t="n">
        <x:f>'Crosswalk'!I44</x:f>
        <x:v>0</x:v>
      </x:c>
      <x:c r="S3844" s="14" t="n">
        <x:f>'Crosswalk'!J44</x:f>
        <x:v>0</x:v>
      </x:c>
      <x:c r="T3844" s="14" t="n">
        <x:f>'Crosswalk'!K44</x:f>
        <x:v>0</x:v>
      </x:c>
      <x:c r="U3844" s="14" t="n">
        <x:f>'Crosswalk'!L44</x:f>
        <x:v>0</x:v>
      </x:c>
      <x:c r="V3844" s="14" t="n">
        <x:f>'Crosswalk'!M44</x:f>
        <x:v>0</x:v>
      </x:c>
      <x:c r="W3844" s="14" t="n">
        <x:f>'Crosswalk'!N44</x:f>
        <x:v>0</x:v>
      </x:c>
      <x:c r="X3844" s="17" t="str">
        <x:v>HS - National Survey on Socio-Economic Conditions</x:v>
      </x:c>
      <x:c r="Y3844" s="2" t="str"/>
      <x:c r="Z3844" s="17" t="str">
        <x:v>National 2020 division composition. Observed national industry detail; used only for composition within 2024 ILO modelled margins.</x:v>
      </x:c>
      <x:c r="AA3844" s="2" t="str"/>
      <x:c r="AB3844" s="2" t="str">
        <x:v>https://rplumber.ilo.org/data/indicator?format=.csv.gz&amp;id=EMP_TEMP_SEX_EC2_NB_A</x:v>
      </x:c>
    </x:row>
    <x:row r="3845" ht="48" customHeight="1">
      <x:c r="A3845" s="13" t="str">
        <x:v>CHL</x:v>
      </x:c>
      <x:c r="B3845" s="13" t="str">
        <x:v>F</x:v>
      </x:c>
      <x:c r="C3845" s="13" t="str">
        <x:v>CHL</x:v>
      </x:c>
      <x:c r="D3845" s="13" t="n">
        <x:v>2020</x:v>
      </x:c>
      <x:c r="E3845" s="13" t="str">
        <x:v>EC2_ISIC4_F43</x:v>
      </x:c>
      <x:c r="F3845" s="18" t="str">
        <x:v>Economic activity (ISIC-Rev.4), 2 digit level: 43 - Specialized construction activities</x:v>
      </x:c>
      <x:c r="G3845" s="21" t="n">
        <x:v>204.671</x:v>
      </x:c>
      <x:c r="H3845" s="22" t="n">
        <x:v>1</x:v>
      </x:c>
      <x:c r="I3845" s="21" t="n">
        <x:f>SUM(G3843:G3845)</x:f>
        <x:v>622.431</x:v>
      </x:c>
      <x:c r="J3845" s="22" t="n">
        <x:f>G3845/I3845*H3845</x:f>
        <x:v>0.3288252031148834</x:v>
      </x:c>
      <x:c r="K3845" s="13" t="str">
        <x:v>ISIC4:43</x:v>
      </x:c>
      <x:c r="L3845" s="15" t="n">
        <x:f>'Crosswalk'!C45</x:f>
        <x:v>0</x:v>
      </x:c>
      <x:c r="M3845" s="15" t="n">
        <x:f>'Crosswalk'!D45</x:f>
        <x:v>0</x:v>
      </x:c>
      <x:c r="N3845" s="15" t="n">
        <x:f>'Crosswalk'!E45</x:f>
        <x:v>0.6</x:v>
      </x:c>
      <x:c r="O3845" s="15" t="n">
        <x:f>'Crosswalk'!F45</x:f>
        <x:v>0.4</x:v>
      </x:c>
      <x:c r="P3845" s="15" t="n">
        <x:f>'Crosswalk'!G45</x:f>
        <x:v>0</x:v>
      </x:c>
      <x:c r="Q3845" s="15" t="n">
        <x:f>'Crosswalk'!H45</x:f>
        <x:v>0</x:v>
      </x:c>
      <x:c r="R3845" s="15" t="n">
        <x:f>'Crosswalk'!I45</x:f>
        <x:v>0</x:v>
      </x:c>
      <x:c r="S3845" s="15" t="n">
        <x:f>'Crosswalk'!J45</x:f>
        <x:v>0</x:v>
      </x:c>
      <x:c r="T3845" s="15" t="n">
        <x:f>'Crosswalk'!K45</x:f>
        <x:v>0</x:v>
      </x:c>
      <x:c r="U3845" s="15" t="n">
        <x:f>'Crosswalk'!L45</x:f>
        <x:v>0</x:v>
      </x:c>
      <x:c r="V3845" s="15" t="n">
        <x:f>'Crosswalk'!M45</x:f>
        <x:v>0</x:v>
      </x:c>
      <x:c r="W3845" s="15" t="n">
        <x:f>'Crosswalk'!N45</x:f>
        <x:v>0</x:v>
      </x:c>
      <x:c r="X3845" s="18" t="str">
        <x:v>HS - National Survey on Socio-Economic Conditions</x:v>
      </x:c>
      <x:c r="Y3845" s="13" t="str"/>
      <x:c r="Z3845" s="18" t="str">
        <x:v>National 2020 division composition. Observed national industry detail; used only for composition within 2024 ILO modelled margins.</x:v>
      </x:c>
      <x:c r="AA3845" s="13" t="str"/>
      <x:c r="AB3845" s="13" t="str">
        <x:v>https://rplumber.ilo.org/data/indicator?format=.csv.gz&amp;id=EMP_TEMP_SEX_EC2_NB_A</x:v>
      </x:c>
    </x:row>
    <x:row r="3846" ht="48" customHeight="1">
      <x:c r="A3846" s="2" t="str">
        <x:v>CHL</x:v>
      </x:c>
      <x:c r="B3846" s="2" t="str">
        <x:v>G</x:v>
      </x:c>
      <x:c r="C3846" s="2" t="str">
        <x:v>CHL</x:v>
      </x:c>
      <x:c r="D3846" s="2" t="n">
        <x:v>2020</x:v>
      </x:c>
      <x:c r="E3846" s="2" t="str">
        <x:v>EC2_ISIC4_G45</x:v>
      </x:c>
      <x:c r="F3846" s="17" t="str">
        <x:v>Economic activity (ISIC-Rev.4), 2 digit level: 45 - Wholesale and retail trade and repair of motor vehicles and motorcycles</x:v>
      </x:c>
      <x:c r="G3846" s="19" t="n">
        <x:v>157.51</x:v>
      </x:c>
      <x:c r="H3846" s="20" t="n">
        <x:v>1</x:v>
      </x:c>
      <x:c r="I3846" s="19" t="n">
        <x:f>SUM(G3846:G3847)</x:f>
        <x:v>1403.836</x:v>
      </x:c>
      <x:c r="J3846" s="20" t="n">
        <x:f>G3846/I3846*H3846</x:f>
        <x:v>0.1121997156362994</x:v>
      </x:c>
      <x:c r="K3846" s="2" t="str">
        <x:v>ISIC4:45</x:v>
      </x:c>
      <x:c r="L3846" s="14" t="n">
        <x:f>'Crosswalk'!C46</x:f>
        <x:v>0</x:v>
      </x:c>
      <x:c r="M3846" s="14" t="n">
        <x:f>'Crosswalk'!D46</x:f>
        <x:v>0</x:v>
      </x:c>
      <x:c r="N3846" s="14" t="n">
        <x:f>'Crosswalk'!E46</x:f>
        <x:v>0</x:v>
      </x:c>
      <x:c r="O3846" s="14" t="n">
        <x:f>'Crosswalk'!F46</x:f>
        <x:v>1</x:v>
      </x:c>
      <x:c r="P3846" s="14" t="n">
        <x:f>'Crosswalk'!G46</x:f>
        <x:v>0</x:v>
      </x:c>
      <x:c r="Q3846" s="14" t="n">
        <x:f>'Crosswalk'!H46</x:f>
        <x:v>0</x:v>
      </x:c>
      <x:c r="R3846" s="14" t="n">
        <x:f>'Crosswalk'!I46</x:f>
        <x:v>0</x:v>
      </x:c>
      <x:c r="S3846" s="14" t="n">
        <x:f>'Crosswalk'!J46</x:f>
        <x:v>0</x:v>
      </x:c>
      <x:c r="T3846" s="14" t="n">
        <x:f>'Crosswalk'!K46</x:f>
        <x:v>0</x:v>
      </x:c>
      <x:c r="U3846" s="14" t="n">
        <x:f>'Crosswalk'!L46</x:f>
        <x:v>0</x:v>
      </x:c>
      <x:c r="V3846" s="14" t="n">
        <x:f>'Crosswalk'!M46</x:f>
        <x:v>0</x:v>
      </x:c>
      <x:c r="W3846" s="14" t="n">
        <x:f>'Crosswalk'!N46</x:f>
        <x:v>0</x:v>
      </x:c>
      <x:c r="X3846" s="17" t="str">
        <x:v>HS - National Survey on Socio-Economic Conditions</x:v>
      </x:c>
      <x:c r="Y3846" s="2" t="str"/>
      <x:c r="Z3846" s="17" t="str">
        <x:v>National 2020 division composition. Observed national industry detail; used only for composition within 2024 ILO modelled margins.</x:v>
      </x:c>
      <x:c r="AA3846" s="2" t="str"/>
      <x:c r="AB3846" s="2" t="str">
        <x:v>https://rplumber.ilo.org/data/indicator?format=.csv.gz&amp;id=EMP_TEMP_SEX_EC2_NB_A</x:v>
      </x:c>
    </x:row>
    <x:row r="3847" ht="48" customHeight="1">
      <x:c r="A3847" s="13" t="str">
        <x:v>CHL</x:v>
      </x:c>
      <x:c r="B3847" s="13" t="str">
        <x:v>G</x:v>
      </x:c>
      <x:c r="C3847" s="13" t="str">
        <x:v>CHL</x:v>
      </x:c>
      <x:c r="D3847" s="13" t="n">
        <x:v>2020</x:v>
      </x:c>
      <x:c r="E3847" s="13" t="str">
        <x:v>EC2_ISIC4_G47</x:v>
      </x:c>
      <x:c r="F3847" s="18" t="str">
        <x:v>Economic activity (ISIC-Rev.4), 2 digit level: 47 - Retail trade, except of motor vehicles and motorcycles</x:v>
      </x:c>
      <x:c r="G3847" s="21" t="n">
        <x:v>1246.326</x:v>
      </x:c>
      <x:c r="H3847" s="22" t="n">
        <x:v>1</x:v>
      </x:c>
      <x:c r="I3847" s="21" t="n">
        <x:f>SUM(G3846:G3847)</x:f>
        <x:v>1403.836</x:v>
      </x:c>
      <x:c r="J3847" s="22" t="n">
        <x:f>G3847/I3847*H3847</x:f>
        <x:v>0.8878002843637006</x:v>
      </x:c>
      <x:c r="K3847" s="13" t="str">
        <x:v>ISIC4:47</x:v>
      </x:c>
      <x:c r="L3847" s="15" t="n">
        <x:f>'Crosswalk'!C48</x:f>
        <x:v>0</x:v>
      </x:c>
      <x:c r="M3847" s="15" t="n">
        <x:f>'Crosswalk'!D48</x:f>
        <x:v>0</x:v>
      </x:c>
      <x:c r="N3847" s="15" t="n">
        <x:f>'Crosswalk'!E48</x:f>
        <x:v>0</x:v>
      </x:c>
      <x:c r="O3847" s="15" t="n">
        <x:f>'Crosswalk'!F48</x:f>
        <x:v>0.55</x:v>
      </x:c>
      <x:c r="P3847" s="15" t="n">
        <x:f>'Crosswalk'!G48</x:f>
        <x:v>0.45</x:v>
      </x:c>
      <x:c r="Q3847" s="15" t="n">
        <x:f>'Crosswalk'!H48</x:f>
        <x:v>0</x:v>
      </x:c>
      <x:c r="R3847" s="15" t="n">
        <x:f>'Crosswalk'!I48</x:f>
        <x:v>0</x:v>
      </x:c>
      <x:c r="S3847" s="15" t="n">
        <x:f>'Crosswalk'!J48</x:f>
        <x:v>0</x:v>
      </x:c>
      <x:c r="T3847" s="15" t="n">
        <x:f>'Crosswalk'!K48</x:f>
        <x:v>0</x:v>
      </x:c>
      <x:c r="U3847" s="15" t="n">
        <x:f>'Crosswalk'!L48</x:f>
        <x:v>0</x:v>
      </x:c>
      <x:c r="V3847" s="15" t="n">
        <x:f>'Crosswalk'!M48</x:f>
        <x:v>0</x:v>
      </x:c>
      <x:c r="W3847" s="15" t="n">
        <x:f>'Crosswalk'!N48</x:f>
        <x:v>0</x:v>
      </x:c>
      <x:c r="X3847" s="18" t="str">
        <x:v>HS - National Survey on Socio-Economic Conditions</x:v>
      </x:c>
      <x:c r="Y3847" s="13" t="str"/>
      <x:c r="Z3847" s="18" t="str">
        <x:v>National 2020 division composition. Observed national industry detail; used only for composition within 2024 ILO modelled margins.</x:v>
      </x:c>
      <x:c r="AA3847" s="13" t="str"/>
      <x:c r="AB3847" s="13" t="str">
        <x:v>https://rplumber.ilo.org/data/indicator?format=.csv.gz&amp;id=EMP_TEMP_SEX_EC2_NB_A</x:v>
      </x:c>
    </x:row>
    <x:row r="3848" ht="48" customHeight="1">
      <x:c r="A3848" s="2" t="str">
        <x:v>CHL</x:v>
      </x:c>
      <x:c r="B3848" s="2" t="str">
        <x:v>HJ</x:v>
      </x:c>
      <x:c r="C3848" s="2" t="str">
        <x:v>CHL</x:v>
      </x:c>
      <x:c r="D3848" s="2" t="n">
        <x:v>2020</x:v>
      </x:c>
      <x:c r="E3848" s="2" t="str">
        <x:v>EC2_ISIC4_H49</x:v>
      </x:c>
      <x:c r="F3848" s="17" t="str">
        <x:v>Economic activity (ISIC-Rev.4), 2 digit level: 49 - Land transport and transport via pipelines</x:v>
      </x:c>
      <x:c r="G3848" s="19" t="n">
        <x:v>292.912</x:v>
      </x:c>
      <x:c r="H3848" s="20" t="n">
        <x:v>0.7453314617721789</x:v>
      </x:c>
      <x:c r="I3848" s="19" t="n">
        <x:f>SUM(G3848:G3852)</x:f>
        <x:v>404.279</x:v>
      </x:c>
      <x:c r="J3848" s="20" t="n">
        <x:f>G3848/I3848*H3848</x:f>
        <x:v>0.5400145175253042</x:v>
      </x:c>
      <x:c r="K3848" s="2" t="str">
        <x:v>ISIC4:49</x:v>
      </x:c>
      <x:c r="L3848" s="14" t="n">
        <x:f>'Crosswalk'!C49</x:f>
        <x:v>0.05</x:v>
      </x:c>
      <x:c r="M3848" s="14" t="n">
        <x:f>'Crosswalk'!D49</x:f>
        <x:v>0</x:v>
      </x:c>
      <x:c r="N3848" s="14" t="n">
        <x:f>'Crosswalk'!E49</x:f>
        <x:v>0.95</x:v>
      </x:c>
      <x:c r="O3848" s="14" t="n">
        <x:f>'Crosswalk'!F49</x:f>
        <x:v>0</x:v>
      </x:c>
      <x:c r="P3848" s="14" t="n">
        <x:f>'Crosswalk'!G49</x:f>
        <x:v>0</x:v>
      </x:c>
      <x:c r="Q3848" s="14" t="n">
        <x:f>'Crosswalk'!H49</x:f>
        <x:v>0</x:v>
      </x:c>
      <x:c r="R3848" s="14" t="n">
        <x:f>'Crosswalk'!I49</x:f>
        <x:v>0</x:v>
      </x:c>
      <x:c r="S3848" s="14" t="n">
        <x:f>'Crosswalk'!J49</x:f>
        <x:v>0</x:v>
      </x:c>
      <x:c r="T3848" s="14" t="n">
        <x:f>'Crosswalk'!K49</x:f>
        <x:v>0</x:v>
      </x:c>
      <x:c r="U3848" s="14" t="n">
        <x:f>'Crosswalk'!L49</x:f>
        <x:v>0</x:v>
      </x:c>
      <x:c r="V3848" s="14" t="n">
        <x:f>'Crosswalk'!M49</x:f>
        <x:v>0</x:v>
      </x:c>
      <x:c r="W3848" s="14" t="n">
        <x:f>'Crosswalk'!N49</x:f>
        <x:v>0</x:v>
      </x:c>
      <x:c r="X3848" s="17" t="str">
        <x:v>HS - National Survey on Socio-Economic Conditions</x:v>
      </x:c>
      <x:c r="Y3848" s="2" t="str"/>
      <x:c r="Z3848" s="17" t="str">
        <x:v>National 2024 section mix; national 2020 division composition. Observed national industry detail; used only for composition within 2024 ILO modelled margins.</x:v>
      </x:c>
      <x:c r="AA3848" s="2" t="str"/>
      <x:c r="AB3848" s="2" t="str">
        <x:v>https://rplumber.ilo.org/data/indicator?format=.csv.gz&amp;id=EMP_TEMP_SEX_EC2_NB_A</x:v>
      </x:c>
    </x:row>
    <x:row r="3849" ht="48" customHeight="1">
      <x:c r="A3849" s="13" t="str">
        <x:v>CHL</x:v>
      </x:c>
      <x:c r="B3849" s="13" t="str">
        <x:v>HJ</x:v>
      </x:c>
      <x:c r="C3849" s="13" t="str">
        <x:v>CHL</x:v>
      </x:c>
      <x:c r="D3849" s="13" t="n">
        <x:v>2020</x:v>
      </x:c>
      <x:c r="E3849" s="13" t="str">
        <x:v>EC2_ISIC4_H50</x:v>
      </x:c>
      <x:c r="F3849" s="18" t="str">
        <x:v>Economic activity (ISIC-Rev.4), 2 digit level: 50 - Water transport</x:v>
      </x:c>
      <x:c r="G3849" s="21" t="n">
        <x:v>10.144</x:v>
      </x:c>
      <x:c r="H3849" s="22" t="n">
        <x:v>0.7453314617721789</x:v>
      </x:c>
      <x:c r="I3849" s="21" t="n">
        <x:f>SUM(G3848:G3852)</x:f>
        <x:v>404.279</x:v>
      </x:c>
      <x:c r="J3849" s="22" t="n">
        <x:f>G3849/I3849*H3849</x:f>
        <x:v>0.018701546081337353</x:v>
      </x:c>
      <x:c r="K3849" s="13" t="str">
        <x:v>ISIC4:50</x:v>
      </x:c>
      <x:c r="L3849" s="15" t="n">
        <x:f>'Crosswalk'!C50</x:f>
        <x:v>0</x:v>
      </x:c>
      <x:c r="M3849" s="15" t="n">
        <x:f>'Crosswalk'!D50</x:f>
        <x:v>0</x:v>
      </x:c>
      <x:c r="N3849" s="15" t="n">
        <x:f>'Crosswalk'!E50</x:f>
        <x:v>1</x:v>
      </x:c>
      <x:c r="O3849" s="15" t="n">
        <x:f>'Crosswalk'!F50</x:f>
        <x:v>0</x:v>
      </x:c>
      <x:c r="P3849" s="15" t="n">
        <x:f>'Crosswalk'!G50</x:f>
        <x:v>0</x:v>
      </x:c>
      <x:c r="Q3849" s="15" t="n">
        <x:f>'Crosswalk'!H50</x:f>
        <x:v>0</x:v>
      </x:c>
      <x:c r="R3849" s="15" t="n">
        <x:f>'Crosswalk'!I50</x:f>
        <x:v>0</x:v>
      </x:c>
      <x:c r="S3849" s="15" t="n">
        <x:f>'Crosswalk'!J50</x:f>
        <x:v>0</x:v>
      </x:c>
      <x:c r="T3849" s="15" t="n">
        <x:f>'Crosswalk'!K50</x:f>
        <x:v>0</x:v>
      </x:c>
      <x:c r="U3849" s="15" t="n">
        <x:f>'Crosswalk'!L50</x:f>
        <x:v>0</x:v>
      </x:c>
      <x:c r="V3849" s="15" t="n">
        <x:f>'Crosswalk'!M50</x:f>
        <x:v>0</x:v>
      </x:c>
      <x:c r="W3849" s="15" t="n">
        <x:f>'Crosswalk'!N50</x:f>
        <x:v>0</x:v>
      </x:c>
      <x:c r="X3849" s="18" t="str">
        <x:v>HS - National Survey on Socio-Economic Conditions</x:v>
      </x:c>
      <x:c r="Y3849" s="13" t="str"/>
      <x:c r="Z3849" s="18" t="str">
        <x:v>National 2024 section mix; national 2020 division composition. Observed national industry detail; used only for composition within 2024 ILO modelled margins.</x:v>
      </x:c>
      <x:c r="AA3849" s="13" t="str"/>
      <x:c r="AB3849" s="13" t="str">
        <x:v>https://rplumber.ilo.org/data/indicator?format=.csv.gz&amp;id=EMP_TEMP_SEX_EC2_NB_A</x:v>
      </x:c>
    </x:row>
    <x:row r="3850" ht="48" customHeight="1">
      <x:c r="A3850" s="2" t="str">
        <x:v>CHL</x:v>
      </x:c>
      <x:c r="B3850" s="2" t="str">
        <x:v>HJ</x:v>
      </x:c>
      <x:c r="C3850" s="2" t="str">
        <x:v>CHL</x:v>
      </x:c>
      <x:c r="D3850" s="2" t="n">
        <x:v>2020</x:v>
      </x:c>
      <x:c r="E3850" s="2" t="str">
        <x:v>EC2_ISIC4_H51</x:v>
      </x:c>
      <x:c r="F3850" s="17" t="str">
        <x:v>Economic activity (ISIC-Rev.4), 2 digit level: 51 - Air transport</x:v>
      </x:c>
      <x:c r="G3850" s="19" t="n">
        <x:v>11.266</x:v>
      </x:c>
      <x:c r="H3850" s="20" t="n">
        <x:v>0.7453314617721789</x:v>
      </x:c>
      <x:c r="I3850" s="19" t="n">
        <x:f>SUM(G3848:G3852)</x:f>
        <x:v>404.279</x:v>
      </x:c>
      <x:c r="J3850" s="20" t="n">
        <x:f>G3850/I3850*H3850</x:f>
        <x:v>0.020770072767384323</x:v>
      </x:c>
      <x:c r="K3850" s="2" t="str">
        <x:v>ISIC4:51</x:v>
      </x:c>
      <x:c r="L3850" s="14" t="n">
        <x:f>'Crosswalk'!C51</x:f>
        <x:v>0</x:v>
      </x:c>
      <x:c r="M3850" s="14" t="n">
        <x:f>'Crosswalk'!D51</x:f>
        <x:v>0</x:v>
      </x:c>
      <x:c r="N3850" s="14" t="n">
        <x:f>'Crosswalk'!E51</x:f>
        <x:v>1</x:v>
      </x:c>
      <x:c r="O3850" s="14" t="n">
        <x:f>'Crosswalk'!F51</x:f>
        <x:v>0</x:v>
      </x:c>
      <x:c r="P3850" s="14" t="n">
        <x:f>'Crosswalk'!G51</x:f>
        <x:v>0</x:v>
      </x:c>
      <x:c r="Q3850" s="14" t="n">
        <x:f>'Crosswalk'!H51</x:f>
        <x:v>0</x:v>
      </x:c>
      <x:c r="R3850" s="14" t="n">
        <x:f>'Crosswalk'!I51</x:f>
        <x:v>0</x:v>
      </x:c>
      <x:c r="S3850" s="14" t="n">
        <x:f>'Crosswalk'!J51</x:f>
        <x:v>0</x:v>
      </x:c>
      <x:c r="T3850" s="14" t="n">
        <x:f>'Crosswalk'!K51</x:f>
        <x:v>0</x:v>
      </x:c>
      <x:c r="U3850" s="14" t="n">
        <x:f>'Crosswalk'!L51</x:f>
        <x:v>0</x:v>
      </x:c>
      <x:c r="V3850" s="14" t="n">
        <x:f>'Crosswalk'!M51</x:f>
        <x:v>0</x:v>
      </x:c>
      <x:c r="W3850" s="14" t="n">
        <x:f>'Crosswalk'!N51</x:f>
        <x:v>0</x:v>
      </x:c>
      <x:c r="X3850" s="17" t="str">
        <x:v>HS - National Survey on Socio-Economic Conditions</x:v>
      </x:c>
      <x:c r="Y3850" s="2" t="str"/>
      <x:c r="Z3850" s="17" t="str">
        <x:v>National 2024 section mix; national 2020 division composition. Observed national industry detail; used only for composition within 2024 ILO modelled margins.</x:v>
      </x:c>
      <x:c r="AA3850" s="2" t="str"/>
      <x:c r="AB3850" s="2" t="str">
        <x:v>https://rplumber.ilo.org/data/indicator?format=.csv.gz&amp;id=EMP_TEMP_SEX_EC2_NB_A</x:v>
      </x:c>
    </x:row>
    <x:row r="3851" ht="48" customHeight="1">
      <x:c r="A3851" s="13" t="str">
        <x:v>CHL</x:v>
      </x:c>
      <x:c r="B3851" s="13" t="str">
        <x:v>HJ</x:v>
      </x:c>
      <x:c r="C3851" s="13" t="str">
        <x:v>CHL</x:v>
      </x:c>
      <x:c r="D3851" s="13" t="n">
        <x:v>2020</x:v>
      </x:c>
      <x:c r="E3851" s="13" t="str">
        <x:v>EC2_ISIC4_H52</x:v>
      </x:c>
      <x:c r="F3851" s="18" t="str">
        <x:v>Economic activity (ISIC-Rev.4), 2 digit level: 52 - Warehousing and support activities for transportation</x:v>
      </x:c>
      <x:c r="G3851" s="21" t="n">
        <x:v>61.583</x:v>
      </x:c>
      <x:c r="H3851" s="22" t="n">
        <x:v>0.7453314617721789</x:v>
      </x:c>
      <x:c r="I3851" s="21" t="n">
        <x:f>SUM(G3848:G3852)</x:f>
        <x:v>404.279</x:v>
      </x:c>
      <x:c r="J3851" s="22" t="n">
        <x:f>G3851/I3851*H3851</x:f>
        <x:v>0.11353482968523244</x:v>
      </x:c>
      <x:c r="K3851" s="13" t="str">
        <x:v>ISIC4:52</x:v>
      </x:c>
      <x:c r="L3851" s="15" t="n">
        <x:f>'Crosswalk'!C52</x:f>
        <x:v>0</x:v>
      </x:c>
      <x:c r="M3851" s="15" t="n">
        <x:f>'Crosswalk'!D52</x:f>
        <x:v>0</x:v>
      </x:c>
      <x:c r="N3851" s="15" t="n">
        <x:f>'Crosswalk'!E52</x:f>
        <x:v>1</x:v>
      </x:c>
      <x:c r="O3851" s="15" t="n">
        <x:f>'Crosswalk'!F52</x:f>
        <x:v>0</x:v>
      </x:c>
      <x:c r="P3851" s="15" t="n">
        <x:f>'Crosswalk'!G52</x:f>
        <x:v>0</x:v>
      </x:c>
      <x:c r="Q3851" s="15" t="n">
        <x:f>'Crosswalk'!H52</x:f>
        <x:v>0</x:v>
      </x:c>
      <x:c r="R3851" s="15" t="n">
        <x:f>'Crosswalk'!I52</x:f>
        <x:v>0</x:v>
      </x:c>
      <x:c r="S3851" s="15" t="n">
        <x:f>'Crosswalk'!J52</x:f>
        <x:v>0</x:v>
      </x:c>
      <x:c r="T3851" s="15" t="n">
        <x:f>'Crosswalk'!K52</x:f>
        <x:v>0</x:v>
      </x:c>
      <x:c r="U3851" s="15" t="n">
        <x:f>'Crosswalk'!L52</x:f>
        <x:v>0</x:v>
      </x:c>
      <x:c r="V3851" s="15" t="n">
        <x:f>'Crosswalk'!M52</x:f>
        <x:v>0</x:v>
      </x:c>
      <x:c r="W3851" s="15" t="n">
        <x:f>'Crosswalk'!N52</x:f>
        <x:v>0</x:v>
      </x:c>
      <x:c r="X3851" s="18" t="str">
        <x:v>HS - National Survey on Socio-Economic Conditions</x:v>
      </x:c>
      <x:c r="Y3851" s="13" t="str"/>
      <x:c r="Z3851" s="18" t="str">
        <x:v>National 2024 section mix; national 2020 division composition. Observed national industry detail; used only for composition within 2024 ILO modelled margins.</x:v>
      </x:c>
      <x:c r="AA3851" s="13" t="str"/>
      <x:c r="AB3851" s="13" t="str">
        <x:v>https://rplumber.ilo.org/data/indicator?format=.csv.gz&amp;id=EMP_TEMP_SEX_EC2_NB_A</x:v>
      </x:c>
    </x:row>
    <x:row r="3852" ht="48" customHeight="1">
      <x:c r="A3852" s="2" t="str">
        <x:v>CHL</x:v>
      </x:c>
      <x:c r="B3852" s="2" t="str">
        <x:v>HJ</x:v>
      </x:c>
      <x:c r="C3852" s="2" t="str">
        <x:v>CHL</x:v>
      </x:c>
      <x:c r="D3852" s="2" t="n">
        <x:v>2020</x:v>
      </x:c>
      <x:c r="E3852" s="2" t="str">
        <x:v>EC2_ISIC4_H53</x:v>
      </x:c>
      <x:c r="F3852" s="17" t="str">
        <x:v>Economic activity (ISIC-Rev.4), 2 digit level: 53 - Postal and courier activities</x:v>
      </x:c>
      <x:c r="G3852" s="19" t="n">
        <x:v>28.374</x:v>
      </x:c>
      <x:c r="H3852" s="20" t="n">
        <x:v>0.7453314617721789</x:v>
      </x:c>
      <x:c r="I3852" s="19" t="n">
        <x:f>SUM(G3848:G3852)</x:f>
        <x:v>404.279</x:v>
      </x:c>
      <x:c r="J3852" s="20" t="n">
        <x:f>G3852/I3852*H3852</x:f>
        <x:v>0.052310495712920534</x:v>
      </x:c>
      <x:c r="K3852" s="2" t="str">
        <x:v>ISIC4:53</x:v>
      </x:c>
      <x:c r="L3852" s="14" t="n">
        <x:f>'Crosswalk'!C53</x:f>
        <x:v>0</x:v>
      </x:c>
      <x:c r="M3852" s="14" t="n">
        <x:f>'Crosswalk'!D53</x:f>
        <x:v>0</x:v>
      </x:c>
      <x:c r="N3852" s="14" t="n">
        <x:f>'Crosswalk'!E53</x:f>
        <x:v>1</x:v>
      </x:c>
      <x:c r="O3852" s="14" t="n">
        <x:f>'Crosswalk'!F53</x:f>
        <x:v>0</x:v>
      </x:c>
      <x:c r="P3852" s="14" t="n">
        <x:f>'Crosswalk'!G53</x:f>
        <x:v>0</x:v>
      </x:c>
      <x:c r="Q3852" s="14" t="n">
        <x:f>'Crosswalk'!H53</x:f>
        <x:v>0</x:v>
      </x:c>
      <x:c r="R3852" s="14" t="n">
        <x:f>'Crosswalk'!I53</x:f>
        <x:v>0</x:v>
      </x:c>
      <x:c r="S3852" s="14" t="n">
        <x:f>'Crosswalk'!J53</x:f>
        <x:v>0</x:v>
      </x:c>
      <x:c r="T3852" s="14" t="n">
        <x:f>'Crosswalk'!K53</x:f>
        <x:v>0</x:v>
      </x:c>
      <x:c r="U3852" s="14" t="n">
        <x:f>'Crosswalk'!L53</x:f>
        <x:v>0</x:v>
      </x:c>
      <x:c r="V3852" s="14" t="n">
        <x:f>'Crosswalk'!M53</x:f>
        <x:v>0</x:v>
      </x:c>
      <x:c r="W3852" s="14" t="n">
        <x:f>'Crosswalk'!N53</x:f>
        <x:v>0</x:v>
      </x:c>
      <x:c r="X3852" s="17" t="str">
        <x:v>HS - National Survey on Socio-Economic Conditions</x:v>
      </x:c>
      <x:c r="Y3852" s="2" t="str"/>
      <x:c r="Z3852" s="17" t="str">
        <x:v>National 2024 section mix; national 2020 division composition. Observed national industry detail; used only for composition within 2024 ILO modelled margins.</x:v>
      </x:c>
      <x:c r="AA3852" s="2" t="str"/>
      <x:c r="AB3852" s="2" t="str">
        <x:v>https://rplumber.ilo.org/data/indicator?format=.csv.gz&amp;id=EMP_TEMP_SEX_EC2_NB_A</x:v>
      </x:c>
    </x:row>
    <x:row r="3853" ht="48" customHeight="1">
      <x:c r="A3853" s="13" t="str">
        <x:v>CHL</x:v>
      </x:c>
      <x:c r="B3853" s="13" t="str">
        <x:v>HJ</x:v>
      </x:c>
      <x:c r="C3853" s="13" t="str">
        <x:v>CHL</x:v>
      </x:c>
      <x:c r="D3853" s="13" t="n">
        <x:v>2020</x:v>
      </x:c>
      <x:c r="E3853" s="13" t="str">
        <x:v>EC2_ISIC4_J58</x:v>
      </x:c>
      <x:c r="F3853" s="18" t="str">
        <x:v>Economic activity (ISIC-Rev.4), 2 digit level: 58 - Publishing activities</x:v>
      </x:c>
      <x:c r="G3853" s="21" t="n">
        <x:v>7.308</x:v>
      </x:c>
      <x:c r="H3853" s="22" t="n">
        <x:v>0.2546685382278211</x:v>
      </x:c>
      <x:c r="I3853" s="21" t="n">
        <x:f>SUM(G3853:G3858)</x:f>
        <x:v>158.555</x:v>
      </x:c>
      <x:c r="J3853" s="22" t="n">
        <x:f>G3853/I3853*H3853</x:f>
        <x:v>0.011737994244072507</x:v>
      </x:c>
      <x:c r="K3853" s="13" t="str">
        <x:v>ISIC4:58</x:v>
      </x:c>
      <x:c r="L3853" s="15" t="n">
        <x:f>'Crosswalk'!C56</x:f>
        <x:v>0</x:v>
      </x:c>
      <x:c r="M3853" s="15" t="n">
        <x:f>'Crosswalk'!D56</x:f>
        <x:v>0</x:v>
      </x:c>
      <x:c r="N3853" s="15" t="n">
        <x:f>'Crosswalk'!E56</x:f>
        <x:v>0</x:v>
      </x:c>
      <x:c r="O3853" s="15" t="n">
        <x:f>'Crosswalk'!F56</x:f>
        <x:v>0</x:v>
      </x:c>
      <x:c r="P3853" s="15" t="n">
        <x:f>'Crosswalk'!G56</x:f>
        <x:v>0</x:v>
      </x:c>
      <x:c r="Q3853" s="15" t="n">
        <x:f>'Crosswalk'!H56</x:f>
        <x:v>0</x:v>
      </x:c>
      <x:c r="R3853" s="15" t="n">
        <x:f>'Crosswalk'!I56</x:f>
        <x:v>0</x:v>
      </x:c>
      <x:c r="S3853" s="15" t="n">
        <x:f>'Crosswalk'!J56</x:f>
        <x:v>0.5</x:v>
      </x:c>
      <x:c r="T3853" s="15" t="n">
        <x:f>'Crosswalk'!K56</x:f>
        <x:v>0.5</x:v>
      </x:c>
      <x:c r="U3853" s="15" t="n">
        <x:f>'Crosswalk'!L56</x:f>
        <x:v>0</x:v>
      </x:c>
      <x:c r="V3853" s="15" t="n">
        <x:f>'Crosswalk'!M56</x:f>
        <x:v>0</x:v>
      </x:c>
      <x:c r="W3853" s="15" t="n">
        <x:f>'Crosswalk'!N56</x:f>
        <x:v>0</x:v>
      </x:c>
      <x:c r="X3853" s="18" t="str">
        <x:v>HS - National Survey on Socio-Economic Conditions</x:v>
      </x:c>
      <x:c r="Y3853" s="13" t="str"/>
      <x:c r="Z3853" s="18" t="str">
        <x:v>National 2024 section mix; national 2020 division composition. Observed national industry detail; used only for composition within 2024 ILO modelled margins.</x:v>
      </x:c>
      <x:c r="AA3853" s="13" t="str"/>
      <x:c r="AB3853" s="13" t="str">
        <x:v>https://rplumber.ilo.org/data/indicator?format=.csv.gz&amp;id=EMP_TEMP_SEX_EC2_NB_A</x:v>
      </x:c>
    </x:row>
    <x:row r="3854" ht="48" customHeight="1">
      <x:c r="A3854" s="2" t="str">
        <x:v>CHL</x:v>
      </x:c>
      <x:c r="B3854" s="2" t="str">
        <x:v>HJ</x:v>
      </x:c>
      <x:c r="C3854" s="2" t="str">
        <x:v>CHL</x:v>
      </x:c>
      <x:c r="D3854" s="2" t="n">
        <x:v>2020</x:v>
      </x:c>
      <x:c r="E3854" s="2" t="str">
        <x:v>EC2_ISIC4_J59</x:v>
      </x:c>
      <x:c r="F3854" s="17" t="str">
        <x:v>Economic activity (ISIC-Rev.4), 2 digit level: 59 - Motion picture, video and television programme production, sound recording and music publishing activities</x:v>
      </x:c>
      <x:c r="G3854" s="19" t="n">
        <x:v>4.696</x:v>
      </x:c>
      <x:c r="H3854" s="20" t="n">
        <x:v>0.2546685382278211</x:v>
      </x:c>
      <x:c r="I3854" s="19" t="n">
        <x:f>SUM(G3853:G3858)</x:f>
        <x:v>158.555</x:v>
      </x:c>
      <x:c r="J3854" s="20" t="n">
        <x:f>G3854/I3854*H3854</x:f>
        <x:v>0.007542641074187807</x:v>
      </x:c>
      <x:c r="K3854" s="2" t="str">
        <x:v>ISIC4:59</x:v>
      </x:c>
      <x:c r="L3854" s="14" t="n">
        <x:f>'Crosswalk'!C57</x:f>
        <x:v>0</x:v>
      </x:c>
      <x:c r="M3854" s="14" t="n">
        <x:f>'Crosswalk'!D57</x:f>
        <x:v>0</x:v>
      </x:c>
      <x:c r="N3854" s="14" t="n">
        <x:f>'Crosswalk'!E57</x:f>
        <x:v>0</x:v>
      </x:c>
      <x:c r="O3854" s="14" t="n">
        <x:f>'Crosswalk'!F57</x:f>
        <x:v>0</x:v>
      </x:c>
      <x:c r="P3854" s="14" t="n">
        <x:f>'Crosswalk'!G57</x:f>
        <x:v>0</x:v>
      </x:c>
      <x:c r="Q3854" s="14" t="n">
        <x:f>'Crosswalk'!H57</x:f>
        <x:v>0</x:v>
      </x:c>
      <x:c r="R3854" s="14" t="n">
        <x:f>'Crosswalk'!I57</x:f>
        <x:v>0</x:v>
      </x:c>
      <x:c r="S3854" s="14" t="n">
        <x:f>'Crosswalk'!J57</x:f>
        <x:v>0</x:v>
      </x:c>
      <x:c r="T3854" s="14" t="n">
        <x:f>'Crosswalk'!K57</x:f>
        <x:v>1</x:v>
      </x:c>
      <x:c r="U3854" s="14" t="n">
        <x:f>'Crosswalk'!L57</x:f>
        <x:v>0</x:v>
      </x:c>
      <x:c r="V3854" s="14" t="n">
        <x:f>'Crosswalk'!M57</x:f>
        <x:v>0</x:v>
      </x:c>
      <x:c r="W3854" s="14" t="n">
        <x:f>'Crosswalk'!N57</x:f>
        <x:v>0</x:v>
      </x:c>
      <x:c r="X3854" s="17" t="str">
        <x:v>HS - National Survey on Socio-Economic Conditions</x:v>
      </x:c>
      <x:c r="Y3854" s="2" t="str"/>
      <x:c r="Z3854" s="17" t="str">
        <x:v>National 2024 section mix; national 2020 division composition. Observed national industry detail; used only for composition within 2024 ILO modelled margins.</x:v>
      </x:c>
      <x:c r="AA3854" s="2" t="str"/>
      <x:c r="AB3854" s="2" t="str">
        <x:v>https://rplumber.ilo.org/data/indicator?format=.csv.gz&amp;id=EMP_TEMP_SEX_EC2_NB_A</x:v>
      </x:c>
    </x:row>
    <x:row r="3855" ht="48" customHeight="1">
      <x:c r="A3855" s="13" t="str">
        <x:v>CHL</x:v>
      </x:c>
      <x:c r="B3855" s="13" t="str">
        <x:v>HJ</x:v>
      </x:c>
      <x:c r="C3855" s="13" t="str">
        <x:v>CHL</x:v>
      </x:c>
      <x:c r="D3855" s="13" t="n">
        <x:v>2020</x:v>
      </x:c>
      <x:c r="E3855" s="13" t="str">
        <x:v>EC2_ISIC4_J60</x:v>
      </x:c>
      <x:c r="F3855" s="18" t="str">
        <x:v>Economic activity (ISIC-Rev.4), 2 digit level: 60 - Programming and broadcasting activities</x:v>
      </x:c>
      <x:c r="G3855" s="21" t="n">
        <x:v>9.229</x:v>
      </x:c>
      <x:c r="H3855" s="22" t="n">
        <x:v>0.2546685382278211</x:v>
      </x:c>
      <x:c r="I3855" s="21" t="n">
        <x:f>SUM(G3853:G3858)</x:f>
        <x:v>158.555</x:v>
      </x:c>
      <x:c r="J3855" s="22" t="n">
        <x:f>G3855/I3855*H3855</x:f>
        <x:v>0.0148234741213116</x:v>
      </x:c>
      <x:c r="K3855" s="13" t="str">
        <x:v>ISIC4:60</x:v>
      </x:c>
      <x:c r="L3855" s="15" t="n">
        <x:f>'Crosswalk'!C58</x:f>
        <x:v>0</x:v>
      </x:c>
      <x:c r="M3855" s="15" t="n">
        <x:f>'Crosswalk'!D58</x:f>
        <x:v>0</x:v>
      </x:c>
      <x:c r="N3855" s="15" t="n">
        <x:f>'Crosswalk'!E58</x:f>
        <x:v>0</x:v>
      </x:c>
      <x:c r="O3855" s="15" t="n">
        <x:f>'Crosswalk'!F58</x:f>
        <x:v>0</x:v>
      </x:c>
      <x:c r="P3855" s="15" t="n">
        <x:f>'Crosswalk'!G58</x:f>
        <x:v>0</x:v>
      </x:c>
      <x:c r="Q3855" s="15" t="n">
        <x:f>'Crosswalk'!H58</x:f>
        <x:v>0</x:v>
      </x:c>
      <x:c r="R3855" s="15" t="n">
        <x:f>'Crosswalk'!I58</x:f>
        <x:v>0</x:v>
      </x:c>
      <x:c r="S3855" s="15" t="n">
        <x:f>'Crosswalk'!J58</x:f>
        <x:v>0</x:v>
      </x:c>
      <x:c r="T3855" s="15" t="n">
        <x:f>'Crosswalk'!K58</x:f>
        <x:v>1</x:v>
      </x:c>
      <x:c r="U3855" s="15" t="n">
        <x:f>'Crosswalk'!L58</x:f>
        <x:v>0</x:v>
      </x:c>
      <x:c r="V3855" s="15" t="n">
        <x:f>'Crosswalk'!M58</x:f>
        <x:v>0</x:v>
      </x:c>
      <x:c r="W3855" s="15" t="n">
        <x:f>'Crosswalk'!N58</x:f>
        <x:v>0</x:v>
      </x:c>
      <x:c r="X3855" s="18" t="str">
        <x:v>HS - National Survey on Socio-Economic Conditions</x:v>
      </x:c>
      <x:c r="Y3855" s="13" t="str"/>
      <x:c r="Z3855" s="18" t="str">
        <x:v>National 2024 section mix; national 2020 division composition. Observed national industry detail; used only for composition within 2024 ILO modelled margins.</x:v>
      </x:c>
      <x:c r="AA3855" s="13" t="str"/>
      <x:c r="AB3855" s="13" t="str">
        <x:v>https://rplumber.ilo.org/data/indicator?format=.csv.gz&amp;id=EMP_TEMP_SEX_EC2_NB_A</x:v>
      </x:c>
    </x:row>
    <x:row r="3856" ht="48" customHeight="1">
      <x:c r="A3856" s="2" t="str">
        <x:v>CHL</x:v>
      </x:c>
      <x:c r="B3856" s="2" t="str">
        <x:v>HJ</x:v>
      </x:c>
      <x:c r="C3856" s="2" t="str">
        <x:v>CHL</x:v>
      </x:c>
      <x:c r="D3856" s="2" t="n">
        <x:v>2020</x:v>
      </x:c>
      <x:c r="E3856" s="2" t="str">
        <x:v>EC2_ISIC4_J61</x:v>
      </x:c>
      <x:c r="F3856" s="17" t="str">
        <x:v>Economic activity (ISIC-Rev.4), 2 digit level: 61 - Telecommunications</x:v>
      </x:c>
      <x:c r="G3856" s="19" t="n">
        <x:v>69.16</x:v>
      </x:c>
      <x:c r="H3856" s="20" t="n">
        <x:v>0.2546685382278211</x:v>
      </x:c>
      <x:c r="I3856" s="19" t="n">
        <x:f>SUM(G3853:G3858)</x:f>
        <x:v>158.555</x:v>
      </x:c>
      <x:c r="J3856" s="20" t="n">
        <x:f>G3856/I3856*H3856</x:f>
        <x:v>0.11108370031746778</x:v>
      </x:c>
      <x:c r="K3856" s="2" t="str">
        <x:v>ISIC4:61</x:v>
      </x:c>
      <x:c r="L3856" s="14" t="n">
        <x:f>'Crosswalk'!C59</x:f>
        <x:v>0</x:v>
      </x:c>
      <x:c r="M3856" s="14" t="n">
        <x:f>'Crosswalk'!D59</x:f>
        <x:v>0</x:v>
      </x:c>
      <x:c r="N3856" s="14" t="n">
        <x:f>'Crosswalk'!E59</x:f>
        <x:v>0</x:v>
      </x:c>
      <x:c r="O3856" s="14" t="n">
        <x:f>'Crosswalk'!F59</x:f>
        <x:v>0</x:v>
      </x:c>
      <x:c r="P3856" s="14" t="n">
        <x:f>'Crosswalk'!G59</x:f>
        <x:v>0</x:v>
      </x:c>
      <x:c r="Q3856" s="14" t="n">
        <x:f>'Crosswalk'!H59</x:f>
        <x:v>0</x:v>
      </x:c>
      <x:c r="R3856" s="14" t="n">
        <x:f>'Crosswalk'!I59</x:f>
        <x:v>0</x:v>
      </x:c>
      <x:c r="S3856" s="14" t="n">
        <x:f>'Crosswalk'!J59</x:f>
        <x:v>0</x:v>
      </x:c>
      <x:c r="T3856" s="14" t="n">
        <x:f>'Crosswalk'!K59</x:f>
        <x:v>1</x:v>
      </x:c>
      <x:c r="U3856" s="14" t="n">
        <x:f>'Crosswalk'!L59</x:f>
        <x:v>0</x:v>
      </x:c>
      <x:c r="V3856" s="14" t="n">
        <x:f>'Crosswalk'!M59</x:f>
        <x:v>0</x:v>
      </x:c>
      <x:c r="W3856" s="14" t="n">
        <x:f>'Crosswalk'!N59</x:f>
        <x:v>0</x:v>
      </x:c>
      <x:c r="X3856" s="17" t="str">
        <x:v>HS - National Survey on Socio-Economic Conditions</x:v>
      </x:c>
      <x:c r="Y3856" s="2" t="str"/>
      <x:c r="Z3856" s="17" t="str">
        <x:v>National 2024 section mix; national 2020 division composition. Observed national industry detail; used only for composition within 2024 ILO modelled margins.</x:v>
      </x:c>
      <x:c r="AA3856" s="2" t="str"/>
      <x:c r="AB3856" s="2" t="str">
        <x:v>https://rplumber.ilo.org/data/indicator?format=.csv.gz&amp;id=EMP_TEMP_SEX_EC2_NB_A</x:v>
      </x:c>
    </x:row>
    <x:row r="3857" ht="48" customHeight="1">
      <x:c r="A3857" s="13" t="str">
        <x:v>CHL</x:v>
      </x:c>
      <x:c r="B3857" s="13" t="str">
        <x:v>HJ</x:v>
      </x:c>
      <x:c r="C3857" s="13" t="str">
        <x:v>CHL</x:v>
      </x:c>
      <x:c r="D3857" s="13" t="n">
        <x:v>2020</x:v>
      </x:c>
      <x:c r="E3857" s="13" t="str">
        <x:v>EC2_ISIC4_J62</x:v>
      </x:c>
      <x:c r="F3857" s="18" t="str">
        <x:v>Economic activity (ISIC-Rev.4), 2 digit level: 62 - Computer programming, consultancy and related activities</x:v>
      </x:c>
      <x:c r="G3857" s="21" t="n">
        <x:v>65.983</x:v>
      </x:c>
      <x:c r="H3857" s="22" t="n">
        <x:v>0.2546685382278211</x:v>
      </x:c>
      <x:c r="I3857" s="21" t="n">
        <x:f>SUM(G3853:G3858)</x:f>
        <x:v>158.555</x:v>
      </x:c>
      <x:c r="J3857" s="22" t="n">
        <x:f>G3857/I3857*H3857</x:f>
        <x:v>0.10598085306604219</x:v>
      </x:c>
      <x:c r="K3857" s="13" t="str">
        <x:v>ISIC4:62</x:v>
      </x:c>
      <x:c r="L3857" s="15" t="n">
        <x:f>'Crosswalk'!C60</x:f>
        <x:v>0</x:v>
      </x:c>
      <x:c r="M3857" s="15" t="n">
        <x:f>'Crosswalk'!D60</x:f>
        <x:v>0</x:v>
      </x:c>
      <x:c r="N3857" s="15" t="n">
        <x:f>'Crosswalk'!E60</x:f>
        <x:v>0</x:v>
      </x:c>
      <x:c r="O3857" s="15" t="n">
        <x:f>'Crosswalk'!F60</x:f>
        <x:v>0</x:v>
      </x:c>
      <x:c r="P3857" s="15" t="n">
        <x:f>'Crosswalk'!G60</x:f>
        <x:v>0</x:v>
      </x:c>
      <x:c r="Q3857" s="15" t="n">
        <x:f>'Crosswalk'!H60</x:f>
        <x:v>0</x:v>
      </x:c>
      <x:c r="R3857" s="15" t="n">
        <x:f>'Crosswalk'!I60</x:f>
        <x:v>0</x:v>
      </x:c>
      <x:c r="S3857" s="15" t="n">
        <x:f>'Crosswalk'!J60</x:f>
        <x:v>1</x:v>
      </x:c>
      <x:c r="T3857" s="15" t="n">
        <x:f>'Crosswalk'!K60</x:f>
        <x:v>0</x:v>
      </x:c>
      <x:c r="U3857" s="15" t="n">
        <x:f>'Crosswalk'!L60</x:f>
        <x:v>0</x:v>
      </x:c>
      <x:c r="V3857" s="15" t="n">
        <x:f>'Crosswalk'!M60</x:f>
        <x:v>0</x:v>
      </x:c>
      <x:c r="W3857" s="15" t="n">
        <x:f>'Crosswalk'!N60</x:f>
        <x:v>0</x:v>
      </x:c>
      <x:c r="X3857" s="18" t="str">
        <x:v>HS - National Survey on Socio-Economic Conditions</x:v>
      </x:c>
      <x:c r="Y3857" s="13" t="str"/>
      <x:c r="Z3857" s="18" t="str">
        <x:v>National 2024 section mix; national 2020 division composition. Observed national industry detail; used only for composition within 2024 ILO modelled margins.</x:v>
      </x:c>
      <x:c r="AA3857" s="13" t="str"/>
      <x:c r="AB3857" s="13" t="str">
        <x:v>https://rplumber.ilo.org/data/indicator?format=.csv.gz&amp;id=EMP_TEMP_SEX_EC2_NB_A</x:v>
      </x:c>
    </x:row>
    <x:row r="3858" ht="48" customHeight="1">
      <x:c r="A3858" s="2" t="str">
        <x:v>CHL</x:v>
      </x:c>
      <x:c r="B3858" s="2" t="str">
        <x:v>HJ</x:v>
      </x:c>
      <x:c r="C3858" s="2" t="str">
        <x:v>CHL</x:v>
      </x:c>
      <x:c r="D3858" s="2" t="n">
        <x:v>2020</x:v>
      </x:c>
      <x:c r="E3858" s="2" t="str">
        <x:v>EC2_ISIC4_J63</x:v>
      </x:c>
      <x:c r="F3858" s="17" t="str">
        <x:v>Economic activity (ISIC-Rev.4), 2 digit level: 63 - Information service activities</x:v>
      </x:c>
      <x:c r="G3858" s="19" t="n">
        <x:v>2.179</x:v>
      </x:c>
      <x:c r="H3858" s="20" t="n">
        <x:v>0.2546685382278211</x:v>
      </x:c>
      <x:c r="I3858" s="19" t="n">
        <x:f>SUM(G3853:G3858)</x:f>
        <x:v>158.555</x:v>
      </x:c>
      <x:c r="J3858" s="20" t="n">
        <x:f>G3858/I3858*H3858</x:f>
        <x:v>0.0034998754047391887</x:v>
      </x:c>
      <x:c r="K3858" s="2" t="str">
        <x:v>ISIC4:63</x:v>
      </x:c>
      <x:c r="L3858" s="14" t="n">
        <x:f>'Crosswalk'!C61</x:f>
        <x:v>0</x:v>
      </x:c>
      <x:c r="M3858" s="14" t="n">
        <x:f>'Crosswalk'!D61</x:f>
        <x:v>0</x:v>
      </x:c>
      <x:c r="N3858" s="14" t="n">
        <x:f>'Crosswalk'!E61</x:f>
        <x:v>0</x:v>
      </x:c>
      <x:c r="O3858" s="14" t="n">
        <x:f>'Crosswalk'!F61</x:f>
        <x:v>0</x:v>
      </x:c>
      <x:c r="P3858" s="14" t="n">
        <x:f>'Crosswalk'!G61</x:f>
        <x:v>0</x:v>
      </x:c>
      <x:c r="Q3858" s="14" t="n">
        <x:f>'Crosswalk'!H61</x:f>
        <x:v>0</x:v>
      </x:c>
      <x:c r="R3858" s="14" t="n">
        <x:f>'Crosswalk'!I61</x:f>
        <x:v>0</x:v>
      </x:c>
      <x:c r="S3858" s="14" t="n">
        <x:f>'Crosswalk'!J61</x:f>
        <x:v>0.7</x:v>
      </x:c>
      <x:c r="T3858" s="14" t="n">
        <x:f>'Crosswalk'!K61</x:f>
        <x:v>0.3</x:v>
      </x:c>
      <x:c r="U3858" s="14" t="n">
        <x:f>'Crosswalk'!L61</x:f>
        <x:v>0</x:v>
      </x:c>
      <x:c r="V3858" s="14" t="n">
        <x:f>'Crosswalk'!M61</x:f>
        <x:v>0</x:v>
      </x:c>
      <x:c r="W3858" s="14" t="n">
        <x:f>'Crosswalk'!N61</x:f>
        <x:v>0</x:v>
      </x:c>
      <x:c r="X3858" s="17" t="str">
        <x:v>HS - National Survey on Socio-Economic Conditions</x:v>
      </x:c>
      <x:c r="Y3858" s="2" t="str"/>
      <x:c r="Z3858" s="17" t="str">
        <x:v>National 2024 section mix; national 2020 division composition. Observed national industry detail; used only for composition within 2024 ILO modelled margins.</x:v>
      </x:c>
      <x:c r="AA3858" s="2" t="str"/>
      <x:c r="AB3858" s="2" t="str">
        <x:v>https://rplumber.ilo.org/data/indicator?format=.csv.gz&amp;id=EMP_TEMP_SEX_EC2_NB_A</x:v>
      </x:c>
    </x:row>
    <x:row r="3859" ht="48" customHeight="1">
      <x:c r="A3859" s="13" t="str">
        <x:v>CHL</x:v>
      </x:c>
      <x:c r="B3859" s="13" t="str">
        <x:v>I</x:v>
      </x:c>
      <x:c r="C3859" s="13" t="str">
        <x:v>CHL</x:v>
      </x:c>
      <x:c r="D3859" s="13" t="n">
        <x:v>2020</x:v>
      </x:c>
      <x:c r="E3859" s="13" t="str">
        <x:v>EC2_ISIC4_I55</x:v>
      </x:c>
      <x:c r="F3859" s="18" t="str">
        <x:v>Economic activity (ISIC-Rev.4), 2 digit level: 55 - Accommodation</x:v>
      </x:c>
      <x:c r="G3859" s="21" t="n">
        <x:v>25.804</x:v>
      </x:c>
      <x:c r="H3859" s="22" t="n">
        <x:v>1</x:v>
      </x:c>
      <x:c r="I3859" s="21" t="n">
        <x:f>SUM(G3859:G3860)</x:f>
        <x:v>331.296</x:v>
      </x:c>
      <x:c r="J3859" s="22" t="n">
        <x:f>G3859/I3859*H3859</x:f>
        <x:v>0.0778880517724331</x:v>
      </x:c>
      <x:c r="K3859" s="13" t="str">
        <x:v>ISIC4:55</x:v>
      </x:c>
      <x:c r="L3859" s="15" t="n">
        <x:f>'Crosswalk'!C54</x:f>
        <x:v>0</x:v>
      </x:c>
      <x:c r="M3859" s="15" t="n">
        <x:f>'Crosswalk'!D54</x:f>
        <x:v>0</x:v>
      </x:c>
      <x:c r="N3859" s="15" t="n">
        <x:f>'Crosswalk'!E54</x:f>
        <x:v>0</x:v>
      </x:c>
      <x:c r="O3859" s="15" t="n">
        <x:f>'Crosswalk'!F54</x:f>
        <x:v>1</x:v>
      </x:c>
      <x:c r="P3859" s="15" t="n">
        <x:f>'Crosswalk'!G54</x:f>
        <x:v>0</x:v>
      </x:c>
      <x:c r="Q3859" s="15" t="n">
        <x:f>'Crosswalk'!H54</x:f>
        <x:v>0</x:v>
      </x:c>
      <x:c r="R3859" s="15" t="n">
        <x:f>'Crosswalk'!I54</x:f>
        <x:v>0</x:v>
      </x:c>
      <x:c r="S3859" s="15" t="n">
        <x:f>'Crosswalk'!J54</x:f>
        <x:v>0</x:v>
      </x:c>
      <x:c r="T3859" s="15" t="n">
        <x:f>'Crosswalk'!K54</x:f>
        <x:v>0</x:v>
      </x:c>
      <x:c r="U3859" s="15" t="n">
        <x:f>'Crosswalk'!L54</x:f>
        <x:v>0</x:v>
      </x:c>
      <x:c r="V3859" s="15" t="n">
        <x:f>'Crosswalk'!M54</x:f>
        <x:v>0</x:v>
      </x:c>
      <x:c r="W3859" s="15" t="n">
        <x:f>'Crosswalk'!N54</x:f>
        <x:v>0</x:v>
      </x:c>
      <x:c r="X3859" s="18" t="str">
        <x:v>HS - National Survey on Socio-Economic Conditions</x:v>
      </x:c>
      <x:c r="Y3859" s="13" t="str"/>
      <x:c r="Z3859" s="18" t="str">
        <x:v>National 2020 division composition. Observed national industry detail; used only for composition within 2024 ILO modelled margins.</x:v>
      </x:c>
      <x:c r="AA3859" s="13" t="str"/>
      <x:c r="AB3859" s="13" t="str">
        <x:v>https://rplumber.ilo.org/data/indicator?format=.csv.gz&amp;id=EMP_TEMP_SEX_EC2_NB_A</x:v>
      </x:c>
    </x:row>
    <x:row r="3860" ht="48" customHeight="1">
      <x:c r="A3860" s="2" t="str">
        <x:v>CHL</x:v>
      </x:c>
      <x:c r="B3860" s="2" t="str">
        <x:v>I</x:v>
      </x:c>
      <x:c r="C3860" s="2" t="str">
        <x:v>CHL</x:v>
      </x:c>
      <x:c r="D3860" s="2" t="n">
        <x:v>2020</x:v>
      </x:c>
      <x:c r="E3860" s="2" t="str">
        <x:v>EC2_ISIC4_I56</x:v>
      </x:c>
      <x:c r="F3860" s="17" t="str">
        <x:v>Economic activity (ISIC-Rev.4), 2 digit level: 56 - Food and beverage service activities</x:v>
      </x:c>
      <x:c r="G3860" s="19" t="n">
        <x:v>305.492</x:v>
      </x:c>
      <x:c r="H3860" s="20" t="n">
        <x:v>1</x:v>
      </x:c>
      <x:c r="I3860" s="19" t="n">
        <x:f>SUM(G3859:G3860)</x:f>
        <x:v>331.296</x:v>
      </x:c>
      <x:c r="J3860" s="20" t="n">
        <x:f>G3860/I3860*H3860</x:f>
        <x:v>0.9221119482275669</x:v>
      </x:c>
      <x:c r="K3860" s="2" t="str">
        <x:v>ISIC4:56</x:v>
      </x:c>
      <x:c r="L3860" s="14" t="n">
        <x:f>'Crosswalk'!C55</x:f>
        <x:v>0</x:v>
      </x:c>
      <x:c r="M3860" s="14" t="n">
        <x:f>'Crosswalk'!D55</x:f>
        <x:v>0</x:v>
      </x:c>
      <x:c r="N3860" s="14" t="n">
        <x:f>'Crosswalk'!E55</x:f>
        <x:v>0</x:v>
      </x:c>
      <x:c r="O3860" s="14" t="n">
        <x:f>'Crosswalk'!F55</x:f>
        <x:v>1</x:v>
      </x:c>
      <x:c r="P3860" s="14" t="n">
        <x:f>'Crosswalk'!G55</x:f>
        <x:v>0</x:v>
      </x:c>
      <x:c r="Q3860" s="14" t="n">
        <x:f>'Crosswalk'!H55</x:f>
        <x:v>0</x:v>
      </x:c>
      <x:c r="R3860" s="14" t="n">
        <x:f>'Crosswalk'!I55</x:f>
        <x:v>0</x:v>
      </x:c>
      <x:c r="S3860" s="14" t="n">
        <x:f>'Crosswalk'!J55</x:f>
        <x:v>0</x:v>
      </x:c>
      <x:c r="T3860" s="14" t="n">
        <x:f>'Crosswalk'!K55</x:f>
        <x:v>0</x:v>
      </x:c>
      <x:c r="U3860" s="14" t="n">
        <x:f>'Crosswalk'!L55</x:f>
        <x:v>0</x:v>
      </x:c>
      <x:c r="V3860" s="14" t="n">
        <x:f>'Crosswalk'!M55</x:f>
        <x:v>0</x:v>
      </x:c>
      <x:c r="W3860" s="14" t="n">
        <x:f>'Crosswalk'!N55</x:f>
        <x:v>0</x:v>
      </x:c>
      <x:c r="X3860" s="17" t="str">
        <x:v>HS - National Survey on Socio-Economic Conditions</x:v>
      </x:c>
      <x:c r="Y3860" s="2" t="str"/>
      <x:c r="Z3860" s="17" t="str">
        <x:v>National 2020 division composition. Observed national industry detail; used only for composition within 2024 ILO modelled margins.</x:v>
      </x:c>
      <x:c r="AA3860" s="2" t="str"/>
      <x:c r="AB3860" s="2" t="str">
        <x:v>https://rplumber.ilo.org/data/indicator?format=.csv.gz&amp;id=EMP_TEMP_SEX_EC2_NB_A</x:v>
      </x:c>
    </x:row>
    <x:row r="3861" ht="48" customHeight="1">
      <x:c r="A3861" s="13" t="str">
        <x:v>CHL</x:v>
      </x:c>
      <x:c r="B3861" s="13" t="str">
        <x:v>K</x:v>
      </x:c>
      <x:c r="C3861" s="13" t="str">
        <x:v>CHL</x:v>
      </x:c>
      <x:c r="D3861" s="13" t="n">
        <x:v>2020</x:v>
      </x:c>
      <x:c r="E3861" s="13" t="str">
        <x:v>EC2_ISIC4_K64</x:v>
      </x:c>
      <x:c r="F3861" s="18" t="str">
        <x:v>Economic activity (ISIC-Rev.4), 2 digit level: 64 - Financial service activities, except insurance and pension funding</x:v>
      </x:c>
      <x:c r="G3861" s="21" t="n">
        <x:v>90.64</x:v>
      </x:c>
      <x:c r="H3861" s="22" t="n">
        <x:v>1</x:v>
      </x:c>
      <x:c r="I3861" s="21" t="n">
        <x:f>SUM(G3861:G3863)</x:f>
        <x:v>142.473</x:v>
      </x:c>
      <x:c r="J3861" s="22" t="n">
        <x:f>G3861/I3861*H3861</x:f>
        <x:v>0.6361907168375762</x:v>
      </x:c>
      <x:c r="K3861" s="13" t="str">
        <x:v>ISIC4:64</x:v>
      </x:c>
      <x:c r="L3861" s="15" t="n">
        <x:f>'Crosswalk'!C62</x:f>
        <x:v>0</x:v>
      </x:c>
      <x:c r="M3861" s="15" t="n">
        <x:f>'Crosswalk'!D62</x:f>
        <x:v>0</x:v>
      </x:c>
      <x:c r="N3861" s="15" t="n">
        <x:f>'Crosswalk'!E62</x:f>
        <x:v>0</x:v>
      </x:c>
      <x:c r="O3861" s="15" t="n">
        <x:f>'Crosswalk'!F62</x:f>
        <x:v>0</x:v>
      </x:c>
      <x:c r="P3861" s="15" t="n">
        <x:f>'Crosswalk'!G62</x:f>
        <x:v>0</x:v>
      </x:c>
      <x:c r="Q3861" s="15" t="n">
        <x:f>'Crosswalk'!H62</x:f>
        <x:v>0</x:v>
      </x:c>
      <x:c r="R3861" s="15" t="n">
        <x:f>'Crosswalk'!I62</x:f>
        <x:v>1</x:v>
      </x:c>
      <x:c r="S3861" s="15" t="n">
        <x:f>'Crosswalk'!J62</x:f>
        <x:v>0</x:v>
      </x:c>
      <x:c r="T3861" s="15" t="n">
        <x:f>'Crosswalk'!K62</x:f>
        <x:v>0</x:v>
      </x:c>
      <x:c r="U3861" s="15" t="n">
        <x:f>'Crosswalk'!L62</x:f>
        <x:v>0</x:v>
      </x:c>
      <x:c r="V3861" s="15" t="n">
        <x:f>'Crosswalk'!M62</x:f>
        <x:v>0</x:v>
      </x:c>
      <x:c r="W3861" s="15" t="n">
        <x:f>'Crosswalk'!N62</x:f>
        <x:v>0</x:v>
      </x:c>
      <x:c r="X3861" s="18" t="str">
        <x:v>HS - National Survey on Socio-Economic Conditions</x:v>
      </x:c>
      <x:c r="Y3861" s="13" t="str"/>
      <x:c r="Z3861" s="18" t="str">
        <x:v>National 2020 division composition. Observed national industry detail; used only for composition within 2024 ILO modelled margins.</x:v>
      </x:c>
      <x:c r="AA3861" s="13" t="str"/>
      <x:c r="AB3861" s="13" t="str">
        <x:v>https://rplumber.ilo.org/data/indicator?format=.csv.gz&amp;id=EMP_TEMP_SEX_EC2_NB_A</x:v>
      </x:c>
    </x:row>
    <x:row r="3862" ht="48" customHeight="1">
      <x:c r="A3862" s="2" t="str">
        <x:v>CHL</x:v>
      </x:c>
      <x:c r="B3862" s="2" t="str">
        <x:v>K</x:v>
      </x:c>
      <x:c r="C3862" s="2" t="str">
        <x:v>CHL</x:v>
      </x:c>
      <x:c r="D3862" s="2" t="n">
        <x:v>2020</x:v>
      </x:c>
      <x:c r="E3862" s="2" t="str">
        <x:v>EC2_ISIC4_K65</x:v>
      </x:c>
      <x:c r="F3862" s="17" t="str">
        <x:v>Economic activity (ISIC-Rev.4), 2 digit level: 65 - Insurance, reinsurance and pension funding, except compulsory social security</x:v>
      </x:c>
      <x:c r="G3862" s="19" t="n">
        <x:v>36.362</x:v>
      </x:c>
      <x:c r="H3862" s="20" t="n">
        <x:v>1</x:v>
      </x:c>
      <x:c r="I3862" s="19" t="n">
        <x:f>SUM(G3861:G3863)</x:f>
        <x:v>142.473</x:v>
      </x:c>
      <x:c r="J3862" s="20" t="n">
        <x:f>G3862/I3862*H3862</x:f>
        <x:v>0.25522028735269137</x:v>
      </x:c>
      <x:c r="K3862" s="2" t="str">
        <x:v>ISIC4:65</x:v>
      </x:c>
      <x:c r="L3862" s="14" t="n">
        <x:f>'Crosswalk'!C63</x:f>
        <x:v>0</x:v>
      </x:c>
      <x:c r="M3862" s="14" t="n">
        <x:f>'Crosswalk'!D63</x:f>
        <x:v>0</x:v>
      </x:c>
      <x:c r="N3862" s="14" t="n">
        <x:f>'Crosswalk'!E63</x:f>
        <x:v>0</x:v>
      </x:c>
      <x:c r="O3862" s="14" t="n">
        <x:f>'Crosswalk'!F63</x:f>
        <x:v>0</x:v>
      </x:c>
      <x:c r="P3862" s="14" t="n">
        <x:f>'Crosswalk'!G63</x:f>
        <x:v>0</x:v>
      </x:c>
      <x:c r="Q3862" s="14" t="n">
        <x:f>'Crosswalk'!H63</x:f>
        <x:v>0</x:v>
      </x:c>
      <x:c r="R3862" s="14" t="n">
        <x:f>'Crosswalk'!I63</x:f>
        <x:v>1</x:v>
      </x:c>
      <x:c r="S3862" s="14" t="n">
        <x:f>'Crosswalk'!J63</x:f>
        <x:v>0</x:v>
      </x:c>
      <x:c r="T3862" s="14" t="n">
        <x:f>'Crosswalk'!K63</x:f>
        <x:v>0</x:v>
      </x:c>
      <x:c r="U3862" s="14" t="n">
        <x:f>'Crosswalk'!L63</x:f>
        <x:v>0</x:v>
      </x:c>
      <x:c r="V3862" s="14" t="n">
        <x:f>'Crosswalk'!M63</x:f>
        <x:v>0</x:v>
      </x:c>
      <x:c r="W3862" s="14" t="n">
        <x:f>'Crosswalk'!N63</x:f>
        <x:v>0</x:v>
      </x:c>
      <x:c r="X3862" s="17" t="str">
        <x:v>HS - National Survey on Socio-Economic Conditions</x:v>
      </x:c>
      <x:c r="Y3862" s="2" t="str"/>
      <x:c r="Z3862" s="17" t="str">
        <x:v>National 2020 division composition. Observed national industry detail; used only for composition within 2024 ILO modelled margins.</x:v>
      </x:c>
      <x:c r="AA3862" s="2" t="str"/>
      <x:c r="AB3862" s="2" t="str">
        <x:v>https://rplumber.ilo.org/data/indicator?format=.csv.gz&amp;id=EMP_TEMP_SEX_EC2_NB_A</x:v>
      </x:c>
    </x:row>
    <x:row r="3863" ht="48" customHeight="1">
      <x:c r="A3863" s="13" t="str">
        <x:v>CHL</x:v>
      </x:c>
      <x:c r="B3863" s="13" t="str">
        <x:v>K</x:v>
      </x:c>
      <x:c r="C3863" s="13" t="str">
        <x:v>CHL</x:v>
      </x:c>
      <x:c r="D3863" s="13" t="n">
        <x:v>2020</x:v>
      </x:c>
      <x:c r="E3863" s="13" t="str">
        <x:v>EC2_ISIC4_K66</x:v>
      </x:c>
      <x:c r="F3863" s="18" t="str">
        <x:v>Economic activity (ISIC-Rev.4), 2 digit level: 66 - Activities auxiliary to financial service and insurance activities</x:v>
      </x:c>
      <x:c r="G3863" s="21" t="n">
        <x:v>15.471</x:v>
      </x:c>
      <x:c r="H3863" s="22" t="n">
        <x:v>1</x:v>
      </x:c>
      <x:c r="I3863" s="21" t="n">
        <x:f>SUM(G3861:G3863)</x:f>
        <x:v>142.473</x:v>
      </x:c>
      <x:c r="J3863" s="22" t="n">
        <x:f>G3863/I3863*H3863</x:f>
        <x:v>0.10858899580973236</x:v>
      </x:c>
      <x:c r="K3863" s="13" t="str">
        <x:v>ISIC4:66</x:v>
      </x:c>
      <x:c r="L3863" s="15" t="n">
        <x:f>'Crosswalk'!C64</x:f>
        <x:v>0</x:v>
      </x:c>
      <x:c r="M3863" s="15" t="n">
        <x:f>'Crosswalk'!D64</x:f>
        <x:v>0</x:v>
      </x:c>
      <x:c r="N3863" s="15" t="n">
        <x:f>'Crosswalk'!E64</x:f>
        <x:v>0</x:v>
      </x:c>
      <x:c r="O3863" s="15" t="n">
        <x:f>'Crosswalk'!F64</x:f>
        <x:v>0</x:v>
      </x:c>
      <x:c r="P3863" s="15" t="n">
        <x:f>'Crosswalk'!G64</x:f>
        <x:v>0</x:v>
      </x:c>
      <x:c r="Q3863" s="15" t="n">
        <x:f>'Crosswalk'!H64</x:f>
        <x:v>0</x:v>
      </x:c>
      <x:c r="R3863" s="15" t="n">
        <x:f>'Crosswalk'!I64</x:f>
        <x:v>1</x:v>
      </x:c>
      <x:c r="S3863" s="15" t="n">
        <x:f>'Crosswalk'!J64</x:f>
        <x:v>0</x:v>
      </x:c>
      <x:c r="T3863" s="15" t="n">
        <x:f>'Crosswalk'!K64</x:f>
        <x:v>0</x:v>
      </x:c>
      <x:c r="U3863" s="15" t="n">
        <x:f>'Crosswalk'!L64</x:f>
        <x:v>0</x:v>
      </x:c>
      <x:c r="V3863" s="15" t="n">
        <x:f>'Crosswalk'!M64</x:f>
        <x:v>0</x:v>
      </x:c>
      <x:c r="W3863" s="15" t="n">
        <x:f>'Crosswalk'!N64</x:f>
        <x:v>0</x:v>
      </x:c>
      <x:c r="X3863" s="18" t="str">
        <x:v>HS - National Survey on Socio-Economic Conditions</x:v>
      </x:c>
      <x:c r="Y3863" s="13" t="str"/>
      <x:c r="Z3863" s="18" t="str">
        <x:v>National 2020 division composition. Observed national industry detail; used only for composition within 2024 ILO modelled margins.</x:v>
      </x:c>
      <x:c r="AA3863" s="13" t="str"/>
      <x:c r="AB3863" s="13" t="str">
        <x:v>https://rplumber.ilo.org/data/indicator?format=.csv.gz&amp;id=EMP_TEMP_SEX_EC2_NB_A</x:v>
      </x:c>
    </x:row>
    <x:row r="3864" ht="48" customHeight="1">
      <x:c r="A3864" s="2" t="str">
        <x:v>CHL</x:v>
      </x:c>
      <x:c r="B3864" s="2" t="str">
        <x:v>LMN</x:v>
      </x:c>
      <x:c r="C3864" s="2" t="str">
        <x:v>CHL</x:v>
      </x:c>
      <x:c r="D3864" s="2" t="n">
        <x:v>2020</x:v>
      </x:c>
      <x:c r="E3864" s="2" t="str">
        <x:v>EC2_ISIC4_L68</x:v>
      </x:c>
      <x:c r="F3864" s="17" t="str">
        <x:v>Economic activity (ISIC-Rev.4), 2 digit level: 68 - Real estate activities</x:v>
      </x:c>
      <x:c r="G3864" s="19" t="n">
        <x:v>54.194</x:v>
      </x:c>
      <x:c r="H3864" s="20" t="n">
        <x:v>0.12887402854591143</x:v>
      </x:c>
      <x:c r="I3864" s="19" t="n">
        <x:f>SUM(G3864:G3864)</x:f>
        <x:v>54.194</x:v>
      </x:c>
      <x:c r="J3864" s="20" t="n">
        <x:f>G3864/I3864*H3864</x:f>
        <x:v>0.12887402854591143</x:v>
      </x:c>
      <x:c r="K3864" s="2" t="str">
        <x:v>ISIC4:68</x:v>
      </x:c>
      <x:c r="L3864" s="14" t="n">
        <x:f>'Crosswalk'!C65</x:f>
        <x:v>0</x:v>
      </x:c>
      <x:c r="M3864" s="14" t="n">
        <x:f>'Crosswalk'!D65</x:f>
        <x:v>0</x:v>
      </x:c>
      <x:c r="N3864" s="14" t="n">
        <x:f>'Crosswalk'!E65</x:f>
        <x:v>0</x:v>
      </x:c>
      <x:c r="O3864" s="14" t="n">
        <x:f>'Crosswalk'!F65</x:f>
        <x:v>0</x:v>
      </x:c>
      <x:c r="P3864" s="14" t="n">
        <x:f>'Crosswalk'!G65</x:f>
        <x:v>0</x:v>
      </x:c>
      <x:c r="Q3864" s="14" t="n">
        <x:f>'Crosswalk'!H65</x:f>
        <x:v>0</x:v>
      </x:c>
      <x:c r="R3864" s="14" t="n">
        <x:f>'Crosswalk'!I65</x:f>
        <x:v>0</x:v>
      </x:c>
      <x:c r="S3864" s="14" t="n">
        <x:f>'Crosswalk'!J65</x:f>
        <x:v>0</x:v>
      </x:c>
      <x:c r="T3864" s="14" t="n">
        <x:f>'Crosswalk'!K65</x:f>
        <x:v>0</x:v>
      </x:c>
      <x:c r="U3864" s="14" t="n">
        <x:f>'Crosswalk'!L65</x:f>
        <x:v>0</x:v>
      </x:c>
      <x:c r="V3864" s="14" t="n">
        <x:f>'Crosswalk'!M65</x:f>
        <x:v>1</x:v>
      </x:c>
      <x:c r="W3864" s="14" t="n">
        <x:f>'Crosswalk'!N65</x:f>
        <x:v>0</x:v>
      </x:c>
      <x:c r="X3864" s="17" t="str">
        <x:v>HS - National Survey on Socio-Economic Conditions</x:v>
      </x:c>
      <x:c r="Y3864" s="2" t="str"/>
      <x:c r="Z3864" s="17" t="str">
        <x:v>National 2024 section mix; national 2020 division composition. Observed national industry detail; used only for composition within 2024 ILO modelled margins.</x:v>
      </x:c>
      <x:c r="AA3864" s="2" t="str"/>
      <x:c r="AB3864" s="2" t="str">
        <x:v>https://rplumber.ilo.org/data/indicator?format=.csv.gz&amp;id=EMP_TEMP_SEX_EC2_NB_A</x:v>
      </x:c>
    </x:row>
    <x:row r="3865" ht="48" customHeight="1">
      <x:c r="A3865" s="13" t="str">
        <x:v>CHL</x:v>
      </x:c>
      <x:c r="B3865" s="13" t="str">
        <x:v>LMN</x:v>
      </x:c>
      <x:c r="C3865" s="13" t="str">
        <x:v>CHL</x:v>
      </x:c>
      <x:c r="D3865" s="13" t="n">
        <x:v>2020</x:v>
      </x:c>
      <x:c r="E3865" s="13" t="str">
        <x:v>EC2_ISIC4_M69</x:v>
      </x:c>
      <x:c r="F3865" s="18" t="str">
        <x:v>Economic activity (ISIC-Rev.4), 2 digit level: 69 - Legal and accounting activities</x:v>
      </x:c>
      <x:c r="G3865" s="21" t="n">
        <x:v>114</x:v>
      </x:c>
      <x:c r="H3865" s="22" t="n">
        <x:v>0.4747810241247899</x:v>
      </x:c>
      <x:c r="I3865" s="21" t="n">
        <x:f>SUM(G3865:G3871)</x:f>
        <x:v>293.241</x:v>
      </x:c>
      <x:c r="J3865" s="22" t="n">
        <x:f>G3865/I3865*H3865</x:f>
        <x:v>0.18457527000053214</x:v>
      </x:c>
      <x:c r="K3865" s="13" t="str">
        <x:v>ISIC4:69</x:v>
      </x:c>
      <x:c r="L3865" s="15" t="n">
        <x:f>'Crosswalk'!C66</x:f>
        <x:v>0</x:v>
      </x:c>
      <x:c r="M3865" s="15" t="n">
        <x:f>'Crosswalk'!D66</x:f>
        <x:v>0</x:v>
      </x:c>
      <x:c r="N3865" s="15" t="n">
        <x:f>'Crosswalk'!E66</x:f>
        <x:v>1</x:v>
      </x:c>
      <x:c r="O3865" s="15" t="n">
        <x:f>'Crosswalk'!F66</x:f>
        <x:v>0</x:v>
      </x:c>
      <x:c r="P3865" s="15" t="n">
        <x:f>'Crosswalk'!G66</x:f>
        <x:v>0</x:v>
      </x:c>
      <x:c r="Q3865" s="15" t="n">
        <x:f>'Crosswalk'!H66</x:f>
        <x:v>0</x:v>
      </x:c>
      <x:c r="R3865" s="15" t="n">
        <x:f>'Crosswalk'!I66</x:f>
        <x:v>0</x:v>
      </x:c>
      <x:c r="S3865" s="15" t="n">
        <x:f>'Crosswalk'!J66</x:f>
        <x:v>0</x:v>
      </x:c>
      <x:c r="T3865" s="15" t="n">
        <x:f>'Crosswalk'!K66</x:f>
        <x:v>0</x:v>
      </x:c>
      <x:c r="U3865" s="15" t="n">
        <x:f>'Crosswalk'!L66</x:f>
        <x:v>0</x:v>
      </x:c>
      <x:c r="V3865" s="15" t="n">
        <x:f>'Crosswalk'!M66</x:f>
        <x:v>0</x:v>
      </x:c>
      <x:c r="W3865" s="15" t="n">
        <x:f>'Crosswalk'!N66</x:f>
        <x:v>0</x:v>
      </x:c>
      <x:c r="X3865" s="18" t="str">
        <x:v>HS - National Survey on Socio-Economic Conditions</x:v>
      </x:c>
      <x:c r="Y3865" s="13" t="str"/>
      <x:c r="Z3865" s="18" t="str">
        <x:v>National 2024 section mix; national 2020 division composition. Observed national industry detail; used only for composition within 2024 ILO modelled margins.</x:v>
      </x:c>
      <x:c r="AA3865" s="13" t="str"/>
      <x:c r="AB3865" s="13" t="str">
        <x:v>https://rplumber.ilo.org/data/indicator?format=.csv.gz&amp;id=EMP_TEMP_SEX_EC2_NB_A</x:v>
      </x:c>
    </x:row>
    <x:row r="3866" ht="48" customHeight="1">
      <x:c r="A3866" s="2" t="str">
        <x:v>CHL</x:v>
      </x:c>
      <x:c r="B3866" s="2" t="str">
        <x:v>LMN</x:v>
      </x:c>
      <x:c r="C3866" s="2" t="str">
        <x:v>CHL</x:v>
      </x:c>
      <x:c r="D3866" s="2" t="n">
        <x:v>2020</x:v>
      </x:c>
      <x:c r="E3866" s="2" t="str">
        <x:v>EC2_ISIC4_M70</x:v>
      </x:c>
      <x:c r="F3866" s="17" t="str">
        <x:v>Economic activity (ISIC-Rev.4), 2 digit level: 70 - Activities of head offices; management consultancy activities</x:v>
      </x:c>
      <x:c r="G3866" s="19" t="n">
        <x:v>12.04</x:v>
      </x:c>
      <x:c r="H3866" s="20" t="n">
        <x:v>0.4747810241247899</x:v>
      </x:c>
      <x:c r="I3866" s="19" t="n">
        <x:f>SUM(G3865:G3871)</x:f>
        <x:v>293.241</x:v>
      </x:c>
      <x:c r="J3866" s="20" t="n">
        <x:f>G3866/I3866*H3866</x:f>
        <x:v>0.019493739042161465</x:v>
      </x:c>
      <x:c r="K3866" s="2" t="str">
        <x:v>ISIC4:70</x:v>
      </x:c>
      <x:c r="L3866" s="14" t="n">
        <x:f>'Crosswalk'!C67</x:f>
        <x:v>0</x:v>
      </x:c>
      <x:c r="M3866" s="14" t="n">
        <x:f>'Crosswalk'!D67</x:f>
        <x:v>0</x:v>
      </x:c>
      <x:c r="N3866" s="14" t="n">
        <x:f>'Crosswalk'!E67</x:f>
        <x:v>1</x:v>
      </x:c>
      <x:c r="O3866" s="14" t="n">
        <x:f>'Crosswalk'!F67</x:f>
        <x:v>0</x:v>
      </x:c>
      <x:c r="P3866" s="14" t="n">
        <x:f>'Crosswalk'!G67</x:f>
        <x:v>0</x:v>
      </x:c>
      <x:c r="Q3866" s="14" t="n">
        <x:f>'Crosswalk'!H67</x:f>
        <x:v>0</x:v>
      </x:c>
      <x:c r="R3866" s="14" t="n">
        <x:f>'Crosswalk'!I67</x:f>
        <x:v>0</x:v>
      </x:c>
      <x:c r="S3866" s="14" t="n">
        <x:f>'Crosswalk'!J67</x:f>
        <x:v>0</x:v>
      </x:c>
      <x:c r="T3866" s="14" t="n">
        <x:f>'Crosswalk'!K67</x:f>
        <x:v>0</x:v>
      </x:c>
      <x:c r="U3866" s="14" t="n">
        <x:f>'Crosswalk'!L67</x:f>
        <x:v>0</x:v>
      </x:c>
      <x:c r="V3866" s="14" t="n">
        <x:f>'Crosswalk'!M67</x:f>
        <x:v>0</x:v>
      </x:c>
      <x:c r="W3866" s="14" t="n">
        <x:f>'Crosswalk'!N67</x:f>
        <x:v>0</x:v>
      </x:c>
      <x:c r="X3866" s="17" t="str">
        <x:v>HS - National Survey on Socio-Economic Conditions</x:v>
      </x:c>
      <x:c r="Y3866" s="2" t="str"/>
      <x:c r="Z3866" s="17" t="str">
        <x:v>National 2024 section mix; national 2020 division composition. Observed national industry detail; used only for composition within 2024 ILO modelled margins.</x:v>
      </x:c>
      <x:c r="AA3866" s="2" t="str"/>
      <x:c r="AB3866" s="2" t="str">
        <x:v>https://rplumber.ilo.org/data/indicator?format=.csv.gz&amp;id=EMP_TEMP_SEX_EC2_NB_A</x:v>
      </x:c>
    </x:row>
    <x:row r="3867" ht="48" customHeight="1">
      <x:c r="A3867" s="13" t="str">
        <x:v>CHL</x:v>
      </x:c>
      <x:c r="B3867" s="13" t="str">
        <x:v>LMN</x:v>
      </x:c>
      <x:c r="C3867" s="13" t="str">
        <x:v>CHL</x:v>
      </x:c>
      <x:c r="D3867" s="13" t="n">
        <x:v>2020</x:v>
      </x:c>
      <x:c r="E3867" s="13" t="str">
        <x:v>EC2_ISIC4_M71</x:v>
      </x:c>
      <x:c r="F3867" s="18" t="str">
        <x:v>Economic activity (ISIC-Rev.4), 2 digit level: 71 - Architectural and engineering activities; technical testing and analysis</x:v>
      </x:c>
      <x:c r="G3867" s="21" t="n">
        <x:v>71.388</x:v>
      </x:c>
      <x:c r="H3867" s="22" t="n">
        <x:v>0.4747810241247899</x:v>
      </x:c>
      <x:c r="I3867" s="21" t="n">
        <x:f>SUM(G3865:G3871)</x:f>
        <x:v>293.241</x:v>
      </x:c>
      <x:c r="J3867" s="22" t="n">
        <x:f>G3867/I3867*H3867</x:f>
        <x:v>0.1155829769719122</x:v>
      </x:c>
      <x:c r="K3867" s="13" t="str">
        <x:v>ISIC4:71</x:v>
      </x:c>
      <x:c r="L3867" s="15" t="n">
        <x:f>'Crosswalk'!C68</x:f>
        <x:v>0</x:v>
      </x:c>
      <x:c r="M3867" s="15" t="n">
        <x:f>'Crosswalk'!D68</x:f>
        <x:v>0</x:v>
      </x:c>
      <x:c r="N3867" s="15" t="n">
        <x:f>'Crosswalk'!E68</x:f>
        <x:v>1</x:v>
      </x:c>
      <x:c r="O3867" s="15" t="n">
        <x:f>'Crosswalk'!F68</x:f>
        <x:v>0</x:v>
      </x:c>
      <x:c r="P3867" s="15" t="n">
        <x:f>'Crosswalk'!G68</x:f>
        <x:v>0</x:v>
      </x:c>
      <x:c r="Q3867" s="15" t="n">
        <x:f>'Crosswalk'!H68</x:f>
        <x:v>0</x:v>
      </x:c>
      <x:c r="R3867" s="15" t="n">
        <x:f>'Crosswalk'!I68</x:f>
        <x:v>0</x:v>
      </x:c>
      <x:c r="S3867" s="15" t="n">
        <x:f>'Crosswalk'!J68</x:f>
        <x:v>0</x:v>
      </x:c>
      <x:c r="T3867" s="15" t="n">
        <x:f>'Crosswalk'!K68</x:f>
        <x:v>0</x:v>
      </x:c>
      <x:c r="U3867" s="15" t="n">
        <x:f>'Crosswalk'!L68</x:f>
        <x:v>0</x:v>
      </x:c>
      <x:c r="V3867" s="15" t="n">
        <x:f>'Crosswalk'!M68</x:f>
        <x:v>0</x:v>
      </x:c>
      <x:c r="W3867" s="15" t="n">
        <x:f>'Crosswalk'!N68</x:f>
        <x:v>0</x:v>
      </x:c>
      <x:c r="X3867" s="18" t="str">
        <x:v>HS - National Survey on Socio-Economic Conditions</x:v>
      </x:c>
      <x:c r="Y3867" s="13" t="str"/>
      <x:c r="Z3867" s="18" t="str">
        <x:v>National 2024 section mix; national 2020 division composition. Observed national industry detail; used only for composition within 2024 ILO modelled margins.</x:v>
      </x:c>
      <x:c r="AA3867" s="13" t="str"/>
      <x:c r="AB3867" s="13" t="str">
        <x:v>https://rplumber.ilo.org/data/indicator?format=.csv.gz&amp;id=EMP_TEMP_SEX_EC2_NB_A</x:v>
      </x:c>
    </x:row>
    <x:row r="3868" ht="48" customHeight="1">
      <x:c r="A3868" s="2" t="str">
        <x:v>CHL</x:v>
      </x:c>
      <x:c r="B3868" s="2" t="str">
        <x:v>LMN</x:v>
      </x:c>
      <x:c r="C3868" s="2" t="str">
        <x:v>CHL</x:v>
      </x:c>
      <x:c r="D3868" s="2" t="n">
        <x:v>2020</x:v>
      </x:c>
      <x:c r="E3868" s="2" t="str">
        <x:v>EC2_ISIC4_M72</x:v>
      </x:c>
      <x:c r="F3868" s="17" t="str">
        <x:v>Economic activity (ISIC-Rev.4), 2 digit level: 72 - Scientific research and development</x:v>
      </x:c>
      <x:c r="G3868" s="19" t="n">
        <x:v>12.206</x:v>
      </x:c>
      <x:c r="H3868" s="20" t="n">
        <x:v>0.4747810241247899</x:v>
      </x:c>
      <x:c r="I3868" s="19" t="n">
        <x:f>SUM(G3865:G3871)</x:f>
        <x:v>293.241</x:v>
      </x:c>
      <x:c r="J3868" s="20" t="n">
        <x:f>G3868/I3868*H3868</x:f>
        <x:v>0.019762506540583293</x:v>
      </x:c>
      <x:c r="K3868" s="2" t="str">
        <x:v>ISIC4:72</x:v>
      </x:c>
      <x:c r="L3868" s="14" t="n">
        <x:f>'Crosswalk'!C69</x:f>
        <x:v>0</x:v>
      </x:c>
      <x:c r="M3868" s="14" t="n">
        <x:f>'Crosswalk'!D69</x:f>
        <x:v>0</x:v>
      </x:c>
      <x:c r="N3868" s="14" t="n">
        <x:f>'Crosswalk'!E69</x:f>
        <x:v>0.5</x:v>
      </x:c>
      <x:c r="O3868" s="14" t="n">
        <x:f>'Crosswalk'!F69</x:f>
        <x:v>0</x:v>
      </x:c>
      <x:c r="P3868" s="14" t="n">
        <x:f>'Crosswalk'!G69</x:f>
        <x:v>0</x:v>
      </x:c>
      <x:c r="Q3868" s="14" t="n">
        <x:f>'Crosswalk'!H69</x:f>
        <x:v>0.35</x:v>
      </x:c>
      <x:c r="R3868" s="14" t="n">
        <x:f>'Crosswalk'!I69</x:f>
        <x:v>0</x:v>
      </x:c>
      <x:c r="S3868" s="14" t="n">
        <x:f>'Crosswalk'!J69</x:f>
        <x:v>0.15</x:v>
      </x:c>
      <x:c r="T3868" s="14" t="n">
        <x:f>'Crosswalk'!K69</x:f>
        <x:v>0</x:v>
      </x:c>
      <x:c r="U3868" s="14" t="n">
        <x:f>'Crosswalk'!L69</x:f>
        <x:v>0</x:v>
      </x:c>
      <x:c r="V3868" s="14" t="n">
        <x:f>'Crosswalk'!M69</x:f>
        <x:v>0</x:v>
      </x:c>
      <x:c r="W3868" s="14" t="n">
        <x:f>'Crosswalk'!N69</x:f>
        <x:v>0</x:v>
      </x:c>
      <x:c r="X3868" s="17" t="str">
        <x:v>HS - National Survey on Socio-Economic Conditions</x:v>
      </x:c>
      <x:c r="Y3868" s="2" t="str"/>
      <x:c r="Z3868" s="17" t="str">
        <x:v>National 2024 section mix; national 2020 division composition. Observed national industry detail; used only for composition within 2024 ILO modelled margins.</x:v>
      </x:c>
      <x:c r="AA3868" s="2" t="str"/>
      <x:c r="AB3868" s="2" t="str">
        <x:v>https://rplumber.ilo.org/data/indicator?format=.csv.gz&amp;id=EMP_TEMP_SEX_EC2_NB_A</x:v>
      </x:c>
    </x:row>
    <x:row r="3869" ht="48" customHeight="1">
      <x:c r="A3869" s="13" t="str">
        <x:v>CHL</x:v>
      </x:c>
      <x:c r="B3869" s="13" t="str">
        <x:v>LMN</x:v>
      </x:c>
      <x:c r="C3869" s="13" t="str">
        <x:v>CHL</x:v>
      </x:c>
      <x:c r="D3869" s="13" t="n">
        <x:v>2020</x:v>
      </x:c>
      <x:c r="E3869" s="13" t="str">
        <x:v>EC2_ISIC4_M73</x:v>
      </x:c>
      <x:c r="F3869" s="18" t="str">
        <x:v>Economic activity (ISIC-Rev.4), 2 digit level: 73 - Advertising and market research</x:v>
      </x:c>
      <x:c r="G3869" s="21" t="n">
        <x:v>34.89</x:v>
      </x:c>
      <x:c r="H3869" s="22" t="n">
        <x:v>0.4747810241247899</x:v>
      </x:c>
      <x:c r="I3869" s="21" t="n">
        <x:f>SUM(G3865:G3871)</x:f>
        <x:v>293.241</x:v>
      </x:c>
      <x:c r="J3869" s="22" t="n">
        <x:f>G3869/I3869*H3869</x:f>
        <x:v>0.056489747108057604</x:v>
      </x:c>
      <x:c r="K3869" s="13" t="str">
        <x:v>ISIC4:73</x:v>
      </x:c>
      <x:c r="L3869" s="15" t="n">
        <x:f>'Crosswalk'!C70</x:f>
        <x:v>0</x:v>
      </x:c>
      <x:c r="M3869" s="15" t="n">
        <x:f>'Crosswalk'!D70</x:f>
        <x:v>0</x:v>
      </x:c>
      <x:c r="N3869" s="15" t="n">
        <x:f>'Crosswalk'!E70</x:f>
        <x:v>0</x:v>
      </x:c>
      <x:c r="O3869" s="15" t="n">
        <x:f>'Crosswalk'!F70</x:f>
        <x:v>0</x:v>
      </x:c>
      <x:c r="P3869" s="15" t="n">
        <x:f>'Crosswalk'!G70</x:f>
        <x:v>0</x:v>
      </x:c>
      <x:c r="Q3869" s="15" t="n">
        <x:f>'Crosswalk'!H70</x:f>
        <x:v>0</x:v>
      </x:c>
      <x:c r="R3869" s="15" t="n">
        <x:f>'Crosswalk'!I70</x:f>
        <x:v>0</x:v>
      </x:c>
      <x:c r="S3869" s="15" t="n">
        <x:f>'Crosswalk'!J70</x:f>
        <x:v>0</x:v>
      </x:c>
      <x:c r="T3869" s="15" t="n">
        <x:f>'Crosswalk'!K70</x:f>
        <x:v>1</x:v>
      </x:c>
      <x:c r="U3869" s="15" t="n">
        <x:f>'Crosswalk'!L70</x:f>
        <x:v>0</x:v>
      </x:c>
      <x:c r="V3869" s="15" t="n">
        <x:f>'Crosswalk'!M70</x:f>
        <x:v>0</x:v>
      </x:c>
      <x:c r="W3869" s="15" t="n">
        <x:f>'Crosswalk'!N70</x:f>
        <x:v>0</x:v>
      </x:c>
      <x:c r="X3869" s="18" t="str">
        <x:v>HS - National Survey on Socio-Economic Conditions</x:v>
      </x:c>
      <x:c r="Y3869" s="13" t="str"/>
      <x:c r="Z3869" s="18" t="str">
        <x:v>National 2024 section mix; national 2020 division composition. Observed national industry detail; used only for composition within 2024 ILO modelled margins.</x:v>
      </x:c>
      <x:c r="AA3869" s="13" t="str"/>
      <x:c r="AB3869" s="13" t="str">
        <x:v>https://rplumber.ilo.org/data/indicator?format=.csv.gz&amp;id=EMP_TEMP_SEX_EC2_NB_A</x:v>
      </x:c>
    </x:row>
    <x:row r="3870" ht="48" customHeight="1">
      <x:c r="A3870" s="2" t="str">
        <x:v>CHL</x:v>
      </x:c>
      <x:c r="B3870" s="2" t="str">
        <x:v>LMN</x:v>
      </x:c>
      <x:c r="C3870" s="2" t="str">
        <x:v>CHL</x:v>
      </x:c>
      <x:c r="D3870" s="2" t="n">
        <x:v>2020</x:v>
      </x:c>
      <x:c r="E3870" s="2" t="str">
        <x:v>EC2_ISIC4_M74</x:v>
      </x:c>
      <x:c r="F3870" s="17" t="str">
        <x:v>Economic activity (ISIC-Rev.4), 2 digit level: 74 - Other professional, scientific and technical activities</x:v>
      </x:c>
      <x:c r="G3870" s="19" t="n">
        <x:v>36.681</x:v>
      </x:c>
      <x:c r="H3870" s="20" t="n">
        <x:v>0.4747810241247899</x:v>
      </x:c>
      <x:c r="I3870" s="19" t="n">
        <x:f>SUM(G3865:G3871)</x:f>
        <x:v>293.241</x:v>
      </x:c>
      <x:c r="J3870" s="20" t="n">
        <x:f>G3870/I3870*H3870</x:f>
        <x:v>0.05938952174464491</x:v>
      </x:c>
      <x:c r="K3870" s="2" t="str">
        <x:v>ISIC4:74</x:v>
      </x:c>
      <x:c r="L3870" s="14" t="n">
        <x:f>'Crosswalk'!C71</x:f>
        <x:v>0</x:v>
      </x:c>
      <x:c r="M3870" s="14" t="n">
        <x:f>'Crosswalk'!D71</x:f>
        <x:v>0</x:v>
      </x:c>
      <x:c r="N3870" s="14" t="n">
        <x:f>'Crosswalk'!E71</x:f>
        <x:v>0.8</x:v>
      </x:c>
      <x:c r="O3870" s="14" t="n">
        <x:f>'Crosswalk'!F71</x:f>
        <x:v>0.2</x:v>
      </x:c>
      <x:c r="P3870" s="14" t="n">
        <x:f>'Crosswalk'!G71</x:f>
        <x:v>0</x:v>
      </x:c>
      <x:c r="Q3870" s="14" t="n">
        <x:f>'Crosswalk'!H71</x:f>
        <x:v>0</x:v>
      </x:c>
      <x:c r="R3870" s="14" t="n">
        <x:f>'Crosswalk'!I71</x:f>
        <x:v>0</x:v>
      </x:c>
      <x:c r="S3870" s="14" t="n">
        <x:f>'Crosswalk'!J71</x:f>
        <x:v>0</x:v>
      </x:c>
      <x:c r="T3870" s="14" t="n">
        <x:f>'Crosswalk'!K71</x:f>
        <x:v>0</x:v>
      </x:c>
      <x:c r="U3870" s="14" t="n">
        <x:f>'Crosswalk'!L71</x:f>
        <x:v>0</x:v>
      </x:c>
      <x:c r="V3870" s="14" t="n">
        <x:f>'Crosswalk'!M71</x:f>
        <x:v>0</x:v>
      </x:c>
      <x:c r="W3870" s="14" t="n">
        <x:f>'Crosswalk'!N71</x:f>
        <x:v>0</x:v>
      </x:c>
      <x:c r="X3870" s="17" t="str">
        <x:v>HS - National Survey on Socio-Economic Conditions</x:v>
      </x:c>
      <x:c r="Y3870" s="2" t="str"/>
      <x:c r="Z3870" s="17" t="str">
        <x:v>National 2024 section mix; national 2020 division composition. Observed national industry detail; used only for composition within 2024 ILO modelled margins.</x:v>
      </x:c>
      <x:c r="AA3870" s="2" t="str"/>
      <x:c r="AB3870" s="2" t="str">
        <x:v>https://rplumber.ilo.org/data/indicator?format=.csv.gz&amp;id=EMP_TEMP_SEX_EC2_NB_A</x:v>
      </x:c>
    </x:row>
    <x:row r="3871" ht="48" customHeight="1">
      <x:c r="A3871" s="13" t="str">
        <x:v>CHL</x:v>
      </x:c>
      <x:c r="B3871" s="13" t="str">
        <x:v>LMN</x:v>
      </x:c>
      <x:c r="C3871" s="13" t="str">
        <x:v>CHL</x:v>
      </x:c>
      <x:c r="D3871" s="13" t="n">
        <x:v>2020</x:v>
      </x:c>
      <x:c r="E3871" s="13" t="str">
        <x:v>EC2_ISIC4_M75</x:v>
      </x:c>
      <x:c r="F3871" s="18" t="str">
        <x:v>Economic activity (ISIC-Rev.4), 2 digit level: 75 - Veterinary activities</x:v>
      </x:c>
      <x:c r="G3871" s="21" t="n">
        <x:v>12.036</x:v>
      </x:c>
      <x:c r="H3871" s="22" t="n">
        <x:v>0.4747810241247899</x:v>
      </x:c>
      <x:c r="I3871" s="21" t="n">
        <x:f>SUM(G3865:G3871)</x:f>
        <x:v>293.241</x:v>
      </x:c>
      <x:c r="J3871" s="22" t="n">
        <x:f>G3871/I3871*H3871</x:f>
        <x:v>0.01948726271689829</x:v>
      </x:c>
      <x:c r="K3871" s="13" t="str">
        <x:v>ISIC4:75</x:v>
      </x:c>
      <x:c r="L3871" s="15" t="n">
        <x:f>'Crosswalk'!C72</x:f>
        <x:v>0</x:v>
      </x:c>
      <x:c r="M3871" s="15" t="n">
        <x:f>'Crosswalk'!D72</x:f>
        <x:v>0</x:v>
      </x:c>
      <x:c r="N3871" s="15" t="n">
        <x:f>'Crosswalk'!E72</x:f>
        <x:v>0</x:v>
      </x:c>
      <x:c r="O3871" s="15" t="n">
        <x:f>'Crosswalk'!F72</x:f>
        <x:v>0</x:v>
      </x:c>
      <x:c r="P3871" s="15" t="n">
        <x:f>'Crosswalk'!G72</x:f>
        <x:v>0</x:v>
      </x:c>
      <x:c r="Q3871" s="15" t="n">
        <x:f>'Crosswalk'!H72</x:f>
        <x:v>1</x:v>
      </x:c>
      <x:c r="R3871" s="15" t="n">
        <x:f>'Crosswalk'!I72</x:f>
        <x:v>0</x:v>
      </x:c>
      <x:c r="S3871" s="15" t="n">
        <x:f>'Crosswalk'!J72</x:f>
        <x:v>0</x:v>
      </x:c>
      <x:c r="T3871" s="15" t="n">
        <x:f>'Crosswalk'!K72</x:f>
        <x:v>0</x:v>
      </x:c>
      <x:c r="U3871" s="15" t="n">
        <x:f>'Crosswalk'!L72</x:f>
        <x:v>0</x:v>
      </x:c>
      <x:c r="V3871" s="15" t="n">
        <x:f>'Crosswalk'!M72</x:f>
        <x:v>0</x:v>
      </x:c>
      <x:c r="W3871" s="15" t="n">
        <x:f>'Crosswalk'!N72</x:f>
        <x:v>0</x:v>
      </x:c>
      <x:c r="X3871" s="18" t="str">
        <x:v>HS - National Survey on Socio-Economic Conditions</x:v>
      </x:c>
      <x:c r="Y3871" s="13" t="str"/>
      <x:c r="Z3871" s="18" t="str">
        <x:v>National 2024 section mix; national 2020 division composition. Observed national industry detail; used only for composition within 2024 ILO modelled margins.</x:v>
      </x:c>
      <x:c r="AA3871" s="13" t="str"/>
      <x:c r="AB3871" s="13" t="str">
        <x:v>https://rplumber.ilo.org/data/indicator?format=.csv.gz&amp;id=EMP_TEMP_SEX_EC2_NB_A</x:v>
      </x:c>
    </x:row>
    <x:row r="3872" ht="48" customHeight="1">
      <x:c r="A3872" s="2" t="str">
        <x:v>CHL</x:v>
      </x:c>
      <x:c r="B3872" s="2" t="str">
        <x:v>LMN</x:v>
      </x:c>
      <x:c r="C3872" s="2" t="str">
        <x:v>CHL</x:v>
      </x:c>
      <x:c r="D3872" s="2" t="n">
        <x:v>2020</x:v>
      </x:c>
      <x:c r="E3872" s="2" t="str">
        <x:v>EC2_ISIC4_N77</x:v>
      </x:c>
      <x:c r="F3872" s="17" t="str">
        <x:v>Economic activity (ISIC-Rev.4), 2 digit level: 77 - Rental and leasing activities</x:v>
      </x:c>
      <x:c r="G3872" s="19" t="n">
        <x:v>12.967</x:v>
      </x:c>
      <x:c r="H3872" s="20" t="n">
        <x:v>0.39634494732929865</x:v>
      </x:c>
      <x:c r="I3872" s="19" t="n">
        <x:f>SUM(G3872:G3877)</x:f>
        <x:v>351.461</x:v>
      </x:c>
      <x:c r="J3872" s="20" t="n">
        <x:f>G3872/I3872*H3872</x:f>
        <x:v>0.014622973621593906</x:v>
      </x:c>
      <x:c r="K3872" s="2" t="str">
        <x:v>ISIC4:77</x:v>
      </x:c>
      <x:c r="L3872" s="14" t="n">
        <x:f>'Crosswalk'!C73</x:f>
        <x:v>0</x:v>
      </x:c>
      <x:c r="M3872" s="14" t="n">
        <x:f>'Crosswalk'!D73</x:f>
        <x:v>0</x:v>
      </x:c>
      <x:c r="N3872" s="14" t="n">
        <x:f>'Crosswalk'!E73</x:f>
        <x:v>0.7</x:v>
      </x:c>
      <x:c r="O3872" s="14" t="n">
        <x:f>'Crosswalk'!F73</x:f>
        <x:v>0.3</x:v>
      </x:c>
      <x:c r="P3872" s="14" t="n">
        <x:f>'Crosswalk'!G73</x:f>
        <x:v>0</x:v>
      </x:c>
      <x:c r="Q3872" s="14" t="n">
        <x:f>'Crosswalk'!H73</x:f>
        <x:v>0</x:v>
      </x:c>
      <x:c r="R3872" s="14" t="n">
        <x:f>'Crosswalk'!I73</x:f>
        <x:v>0</x:v>
      </x:c>
      <x:c r="S3872" s="14" t="n">
        <x:f>'Crosswalk'!J73</x:f>
        <x:v>0</x:v>
      </x:c>
      <x:c r="T3872" s="14" t="n">
        <x:f>'Crosswalk'!K73</x:f>
        <x:v>0</x:v>
      </x:c>
      <x:c r="U3872" s="14" t="n">
        <x:f>'Crosswalk'!L73</x:f>
        <x:v>0</x:v>
      </x:c>
      <x:c r="V3872" s="14" t="n">
        <x:f>'Crosswalk'!M73</x:f>
        <x:v>0</x:v>
      </x:c>
      <x:c r="W3872" s="14" t="n">
        <x:f>'Crosswalk'!N73</x:f>
        <x:v>0</x:v>
      </x:c>
      <x:c r="X3872" s="17" t="str">
        <x:v>HS - National Survey on Socio-Economic Conditions</x:v>
      </x:c>
      <x:c r="Y3872" s="2" t="str"/>
      <x:c r="Z3872" s="17" t="str">
        <x:v>National 2024 section mix; national 2020 division composition. Observed national industry detail; used only for composition within 2024 ILO modelled margins.</x:v>
      </x:c>
      <x:c r="AA3872" s="2" t="str"/>
      <x:c r="AB3872" s="2" t="str">
        <x:v>https://rplumber.ilo.org/data/indicator?format=.csv.gz&amp;id=EMP_TEMP_SEX_EC2_NB_A</x:v>
      </x:c>
    </x:row>
    <x:row r="3873" ht="48" customHeight="1">
      <x:c r="A3873" s="13" t="str">
        <x:v>CHL</x:v>
      </x:c>
      <x:c r="B3873" s="13" t="str">
        <x:v>LMN</x:v>
      </x:c>
      <x:c r="C3873" s="13" t="str">
        <x:v>CHL</x:v>
      </x:c>
      <x:c r="D3873" s="13" t="n">
        <x:v>2020</x:v>
      </x:c>
      <x:c r="E3873" s="13" t="str">
        <x:v>EC2_ISIC4_N78</x:v>
      </x:c>
      <x:c r="F3873" s="18" t="str">
        <x:v>Economic activity (ISIC-Rev.4), 2 digit level: 78 - Employment activities</x:v>
      </x:c>
      <x:c r="G3873" s="21" t="n">
        <x:v>18.611</x:v>
      </x:c>
      <x:c r="H3873" s="22" t="n">
        <x:v>0.39634494732929865</x:v>
      </x:c>
      <x:c r="I3873" s="21" t="n">
        <x:f>SUM(G3872:G3877)</x:f>
        <x:v>351.461</x:v>
      </x:c>
      <x:c r="J3873" s="22" t="n">
        <x:f>G3873/I3873*H3873</x:f>
        <x:v>0.020987750603183787</x:v>
      </x:c>
      <x:c r="K3873" s="13" t="str">
        <x:v>ISIC4:78</x:v>
      </x:c>
      <x:c r="L3873" s="15" t="n">
        <x:f>'Crosswalk'!C74</x:f>
        <x:v>0</x:v>
      </x:c>
      <x:c r="M3873" s="15" t="n">
        <x:f>'Crosswalk'!D74</x:f>
        <x:v>0</x:v>
      </x:c>
      <x:c r="N3873" s="15" t="n">
        <x:f>'Crosswalk'!E74</x:f>
        <x:v>1</x:v>
      </x:c>
      <x:c r="O3873" s="15" t="n">
        <x:f>'Crosswalk'!F74</x:f>
        <x:v>0</x:v>
      </x:c>
      <x:c r="P3873" s="15" t="n">
        <x:f>'Crosswalk'!G74</x:f>
        <x:v>0</x:v>
      </x:c>
      <x:c r="Q3873" s="15" t="n">
        <x:f>'Crosswalk'!H74</x:f>
        <x:v>0</x:v>
      </x:c>
      <x:c r="R3873" s="15" t="n">
        <x:f>'Crosswalk'!I74</x:f>
        <x:v>0</x:v>
      </x:c>
      <x:c r="S3873" s="15" t="n">
        <x:f>'Crosswalk'!J74</x:f>
        <x:v>0</x:v>
      </x:c>
      <x:c r="T3873" s="15" t="n">
        <x:f>'Crosswalk'!K74</x:f>
        <x:v>0</x:v>
      </x:c>
      <x:c r="U3873" s="15" t="n">
        <x:f>'Crosswalk'!L74</x:f>
        <x:v>0</x:v>
      </x:c>
      <x:c r="V3873" s="15" t="n">
        <x:f>'Crosswalk'!M74</x:f>
        <x:v>0</x:v>
      </x:c>
      <x:c r="W3873" s="15" t="n">
        <x:f>'Crosswalk'!N74</x:f>
        <x:v>0</x:v>
      </x:c>
      <x:c r="X3873" s="18" t="str">
        <x:v>HS - National Survey on Socio-Economic Conditions</x:v>
      </x:c>
      <x:c r="Y3873" s="13" t="str"/>
      <x:c r="Z3873" s="18" t="str">
        <x:v>National 2024 section mix; national 2020 division composition. Observed national industry detail; used only for composition within 2024 ILO modelled margins.</x:v>
      </x:c>
      <x:c r="AA3873" s="13" t="str"/>
      <x:c r="AB3873" s="13" t="str">
        <x:v>https://rplumber.ilo.org/data/indicator?format=.csv.gz&amp;id=EMP_TEMP_SEX_EC2_NB_A</x:v>
      </x:c>
    </x:row>
    <x:row r="3874" ht="48" customHeight="1">
      <x:c r="A3874" s="2" t="str">
        <x:v>CHL</x:v>
      </x:c>
      <x:c r="B3874" s="2" t="str">
        <x:v>LMN</x:v>
      </x:c>
      <x:c r="C3874" s="2" t="str">
        <x:v>CHL</x:v>
      </x:c>
      <x:c r="D3874" s="2" t="n">
        <x:v>2020</x:v>
      </x:c>
      <x:c r="E3874" s="2" t="str">
        <x:v>EC2_ISIC4_N79</x:v>
      </x:c>
      <x:c r="F3874" s="17" t="str">
        <x:v>Economic activity (ISIC-Rev.4), 2 digit level: 79 - Travel agency, tour operator, reservation service and related activities</x:v>
      </x:c>
      <x:c r="G3874" s="19" t="n">
        <x:v>12.298</x:v>
      </x:c>
      <x:c r="H3874" s="20" t="n">
        <x:v>0.39634494732929865</x:v>
      </x:c>
      <x:c r="I3874" s="19" t="n">
        <x:f>SUM(G3872:G3877)</x:f>
        <x:v>351.461</x:v>
      </x:c>
      <x:c r="J3874" s="20" t="n">
        <x:f>G3874/I3874*H3874</x:f>
        <x:v>0.013868537795817216</x:v>
      </x:c>
      <x:c r="K3874" s="2" t="str">
        <x:v>ISIC4:79</x:v>
      </x:c>
      <x:c r="L3874" s="14" t="n">
        <x:f>'Crosswalk'!C75</x:f>
        <x:v>0</x:v>
      </x:c>
      <x:c r="M3874" s="14" t="n">
        <x:f>'Crosswalk'!D75</x:f>
        <x:v>0</x:v>
      </x:c>
      <x:c r="N3874" s="14" t="n">
        <x:f>'Crosswalk'!E75</x:f>
        <x:v>0</x:v>
      </x:c>
      <x:c r="O3874" s="14" t="n">
        <x:f>'Crosswalk'!F75</x:f>
        <x:v>1</x:v>
      </x:c>
      <x:c r="P3874" s="14" t="n">
        <x:f>'Crosswalk'!G75</x:f>
        <x:v>0</x:v>
      </x:c>
      <x:c r="Q3874" s="14" t="n">
        <x:f>'Crosswalk'!H75</x:f>
        <x:v>0</x:v>
      </x:c>
      <x:c r="R3874" s="14" t="n">
        <x:f>'Crosswalk'!I75</x:f>
        <x:v>0</x:v>
      </x:c>
      <x:c r="S3874" s="14" t="n">
        <x:f>'Crosswalk'!J75</x:f>
        <x:v>0</x:v>
      </x:c>
      <x:c r="T3874" s="14" t="n">
        <x:f>'Crosswalk'!K75</x:f>
        <x:v>0</x:v>
      </x:c>
      <x:c r="U3874" s="14" t="n">
        <x:f>'Crosswalk'!L75</x:f>
        <x:v>0</x:v>
      </x:c>
      <x:c r="V3874" s="14" t="n">
        <x:f>'Crosswalk'!M75</x:f>
        <x:v>0</x:v>
      </x:c>
      <x:c r="W3874" s="14" t="n">
        <x:f>'Crosswalk'!N75</x:f>
        <x:v>0</x:v>
      </x:c>
      <x:c r="X3874" s="17" t="str">
        <x:v>HS - National Survey on Socio-Economic Conditions</x:v>
      </x:c>
      <x:c r="Y3874" s="2" t="str"/>
      <x:c r="Z3874" s="17" t="str">
        <x:v>National 2024 section mix; national 2020 division composition. Observed national industry detail; used only for composition within 2024 ILO modelled margins.</x:v>
      </x:c>
      <x:c r="AA3874" s="2" t="str"/>
      <x:c r="AB3874" s="2" t="str">
        <x:v>https://rplumber.ilo.org/data/indicator?format=.csv.gz&amp;id=EMP_TEMP_SEX_EC2_NB_A</x:v>
      </x:c>
    </x:row>
    <x:row r="3875" ht="48" customHeight="1">
      <x:c r="A3875" s="13" t="str">
        <x:v>CHL</x:v>
      </x:c>
      <x:c r="B3875" s="13" t="str">
        <x:v>LMN</x:v>
      </x:c>
      <x:c r="C3875" s="13" t="str">
        <x:v>CHL</x:v>
      </x:c>
      <x:c r="D3875" s="13" t="n">
        <x:v>2020</x:v>
      </x:c>
      <x:c r="E3875" s="13" t="str">
        <x:v>EC2_ISIC4_N80</x:v>
      </x:c>
      <x:c r="F3875" s="18" t="str">
        <x:v>Economic activity (ISIC-Rev.4), 2 digit level: 80 - Security and investigation activities</x:v>
      </x:c>
      <x:c r="G3875" s="21" t="n">
        <x:v>108.47</x:v>
      </x:c>
      <x:c r="H3875" s="22" t="n">
        <x:v>0.39634494732929865</x:v>
      </x:c>
      <x:c r="I3875" s="21" t="n">
        <x:f>SUM(G3872:G3877)</x:f>
        <x:v>351.461</x:v>
      </x:c>
      <x:c r="J3875" s="22" t="n">
        <x:f>G3875/I3875*H3875</x:f>
        <x:v>0.12232235279820243</x:v>
      </x:c>
      <x:c r="K3875" s="13" t="str">
        <x:v>ISIC4:80</x:v>
      </x:c>
      <x:c r="L3875" s="15" t="n">
        <x:f>'Crosswalk'!C76</x:f>
        <x:v>0</x:v>
      </x:c>
      <x:c r="M3875" s="15" t="n">
        <x:f>'Crosswalk'!D76</x:f>
        <x:v>0</x:v>
      </x:c>
      <x:c r="N3875" s="15" t="n">
        <x:f>'Crosswalk'!E76</x:f>
        <x:v>1</x:v>
      </x:c>
      <x:c r="O3875" s="15" t="n">
        <x:f>'Crosswalk'!F76</x:f>
        <x:v>0</x:v>
      </x:c>
      <x:c r="P3875" s="15" t="n">
        <x:f>'Crosswalk'!G76</x:f>
        <x:v>0</x:v>
      </x:c>
      <x:c r="Q3875" s="15" t="n">
        <x:f>'Crosswalk'!H76</x:f>
        <x:v>0</x:v>
      </x:c>
      <x:c r="R3875" s="15" t="n">
        <x:f>'Crosswalk'!I76</x:f>
        <x:v>0</x:v>
      </x:c>
      <x:c r="S3875" s="15" t="n">
        <x:f>'Crosswalk'!J76</x:f>
        <x:v>0</x:v>
      </x:c>
      <x:c r="T3875" s="15" t="n">
        <x:f>'Crosswalk'!K76</x:f>
        <x:v>0</x:v>
      </x:c>
      <x:c r="U3875" s="15" t="n">
        <x:f>'Crosswalk'!L76</x:f>
        <x:v>0</x:v>
      </x:c>
      <x:c r="V3875" s="15" t="n">
        <x:f>'Crosswalk'!M76</x:f>
        <x:v>0</x:v>
      </x:c>
      <x:c r="W3875" s="15" t="n">
        <x:f>'Crosswalk'!N76</x:f>
        <x:v>0</x:v>
      </x:c>
      <x:c r="X3875" s="18" t="str">
        <x:v>HS - National Survey on Socio-Economic Conditions</x:v>
      </x:c>
      <x:c r="Y3875" s="13" t="str"/>
      <x:c r="Z3875" s="18" t="str">
        <x:v>National 2024 section mix; national 2020 division composition. Observed national industry detail; used only for composition within 2024 ILO modelled margins.</x:v>
      </x:c>
      <x:c r="AA3875" s="13" t="str"/>
      <x:c r="AB3875" s="13" t="str">
        <x:v>https://rplumber.ilo.org/data/indicator?format=.csv.gz&amp;id=EMP_TEMP_SEX_EC2_NB_A</x:v>
      </x:c>
    </x:row>
    <x:row r="3876" ht="48" customHeight="1">
      <x:c r="A3876" s="2" t="str">
        <x:v>CHL</x:v>
      </x:c>
      <x:c r="B3876" s="2" t="str">
        <x:v>LMN</x:v>
      </x:c>
      <x:c r="C3876" s="2" t="str">
        <x:v>CHL</x:v>
      </x:c>
      <x:c r="D3876" s="2" t="n">
        <x:v>2020</x:v>
      </x:c>
      <x:c r="E3876" s="2" t="str">
        <x:v>EC2_ISIC4_N81</x:v>
      </x:c>
      <x:c r="F3876" s="17" t="str">
        <x:v>Economic activity (ISIC-Rev.4), 2 digit level: 81 - Services to buildings and landscape activities</x:v>
      </x:c>
      <x:c r="G3876" s="19" t="n">
        <x:v>161.666</x:v>
      </x:c>
      <x:c r="H3876" s="20" t="n">
        <x:v>0.39634494732929865</x:v>
      </x:c>
      <x:c r="I3876" s="19" t="n">
        <x:f>SUM(G3872:G3877)</x:f>
        <x:v>351.461</x:v>
      </x:c>
      <x:c r="J3876" s="20" t="n">
        <x:f>G3876/I3876*H3876</x:f>
        <x:v>0.18231184186848154</x:v>
      </x:c>
      <x:c r="K3876" s="2" t="str">
        <x:v>ISIC4:81</x:v>
      </x:c>
      <x:c r="L3876" s="14" t="n">
        <x:f>'Crosswalk'!C77</x:f>
        <x:v>0</x:v>
      </x:c>
      <x:c r="M3876" s="14" t="n">
        <x:f>'Crosswalk'!D77</x:f>
        <x:v>0</x:v>
      </x:c>
      <x:c r="N3876" s="14" t="n">
        <x:f>'Crosswalk'!E77</x:f>
        <x:v>1</x:v>
      </x:c>
      <x:c r="O3876" s="14" t="n">
        <x:f>'Crosswalk'!F77</x:f>
        <x:v>0</x:v>
      </x:c>
      <x:c r="P3876" s="14" t="n">
        <x:f>'Crosswalk'!G77</x:f>
        <x:v>0</x:v>
      </x:c>
      <x:c r="Q3876" s="14" t="n">
        <x:f>'Crosswalk'!H77</x:f>
        <x:v>0</x:v>
      </x:c>
      <x:c r="R3876" s="14" t="n">
        <x:f>'Crosswalk'!I77</x:f>
        <x:v>0</x:v>
      </x:c>
      <x:c r="S3876" s="14" t="n">
        <x:f>'Crosswalk'!J77</x:f>
        <x:v>0</x:v>
      </x:c>
      <x:c r="T3876" s="14" t="n">
        <x:f>'Crosswalk'!K77</x:f>
        <x:v>0</x:v>
      </x:c>
      <x:c r="U3876" s="14" t="n">
        <x:f>'Crosswalk'!L77</x:f>
        <x:v>0</x:v>
      </x:c>
      <x:c r="V3876" s="14" t="n">
        <x:f>'Crosswalk'!M77</x:f>
        <x:v>0</x:v>
      </x:c>
      <x:c r="W3876" s="14" t="n">
        <x:f>'Crosswalk'!N77</x:f>
        <x:v>0</x:v>
      </x:c>
      <x:c r="X3876" s="17" t="str">
        <x:v>HS - National Survey on Socio-Economic Conditions</x:v>
      </x:c>
      <x:c r="Y3876" s="2" t="str"/>
      <x:c r="Z3876" s="17" t="str">
        <x:v>National 2024 section mix; national 2020 division composition. Observed national industry detail; used only for composition within 2024 ILO modelled margins.</x:v>
      </x:c>
      <x:c r="AA3876" s="2" t="str"/>
      <x:c r="AB3876" s="2" t="str">
        <x:v>https://rplumber.ilo.org/data/indicator?format=.csv.gz&amp;id=EMP_TEMP_SEX_EC2_NB_A</x:v>
      </x:c>
    </x:row>
    <x:row r="3877" ht="48" customHeight="1">
      <x:c r="A3877" s="13" t="str">
        <x:v>CHL</x:v>
      </x:c>
      <x:c r="B3877" s="13" t="str">
        <x:v>LMN</x:v>
      </x:c>
      <x:c r="C3877" s="13" t="str">
        <x:v>CHL</x:v>
      </x:c>
      <x:c r="D3877" s="13" t="n">
        <x:v>2020</x:v>
      </x:c>
      <x:c r="E3877" s="13" t="str">
        <x:v>EC2_ISIC4_N82</x:v>
      </x:c>
      <x:c r="F3877" s="18" t="str">
        <x:v>Economic activity (ISIC-Rev.4), 2 digit level: 82 - Office administrative, office support and other business support activities</x:v>
      </x:c>
      <x:c r="G3877" s="21" t="n">
        <x:v>37.449</x:v>
      </x:c>
      <x:c r="H3877" s="22" t="n">
        <x:v>0.39634494732929865</x:v>
      </x:c>
      <x:c r="I3877" s="21" t="n">
        <x:f>SUM(G3872:G3877)</x:f>
        <x:v>351.461</x:v>
      </x:c>
      <x:c r="J3877" s="22" t="n">
        <x:f>G3877/I3877*H3877</x:f>
        <x:v>0.04223149064201975</x:v>
      </x:c>
      <x:c r="K3877" s="13" t="str">
        <x:v>ISIC4:82</x:v>
      </x:c>
      <x:c r="L3877" s="15" t="n">
        <x:f>'Crosswalk'!C78</x:f>
        <x:v>0</x:v>
      </x:c>
      <x:c r="M3877" s="15" t="n">
        <x:f>'Crosswalk'!D78</x:f>
        <x:v>0</x:v>
      </x:c>
      <x:c r="N3877" s="15" t="n">
        <x:f>'Crosswalk'!E78</x:f>
        <x:v>1</x:v>
      </x:c>
      <x:c r="O3877" s="15" t="n">
        <x:f>'Crosswalk'!F78</x:f>
        <x:v>0</x:v>
      </x:c>
      <x:c r="P3877" s="15" t="n">
        <x:f>'Crosswalk'!G78</x:f>
        <x:v>0</x:v>
      </x:c>
      <x:c r="Q3877" s="15" t="n">
        <x:f>'Crosswalk'!H78</x:f>
        <x:v>0</x:v>
      </x:c>
      <x:c r="R3877" s="15" t="n">
        <x:f>'Crosswalk'!I78</x:f>
        <x:v>0</x:v>
      </x:c>
      <x:c r="S3877" s="15" t="n">
        <x:f>'Crosswalk'!J78</x:f>
        <x:v>0</x:v>
      </x:c>
      <x:c r="T3877" s="15" t="n">
        <x:f>'Crosswalk'!K78</x:f>
        <x:v>0</x:v>
      </x:c>
      <x:c r="U3877" s="15" t="n">
        <x:f>'Crosswalk'!L78</x:f>
        <x:v>0</x:v>
      </x:c>
      <x:c r="V3877" s="15" t="n">
        <x:f>'Crosswalk'!M78</x:f>
        <x:v>0</x:v>
      </x:c>
      <x:c r="W3877" s="15" t="n">
        <x:f>'Crosswalk'!N78</x:f>
        <x:v>0</x:v>
      </x:c>
      <x:c r="X3877" s="18" t="str">
        <x:v>HS - National Survey on Socio-Economic Conditions</x:v>
      </x:c>
      <x:c r="Y3877" s="13" t="str"/>
      <x:c r="Z3877" s="18" t="str">
        <x:v>National 2024 section mix; national 2020 division composition. Observed national industry detail; used only for composition within 2024 ILO modelled margins.</x:v>
      </x:c>
      <x:c r="AA3877" s="13" t="str"/>
      <x:c r="AB3877" s="13" t="str">
        <x:v>https://rplumber.ilo.org/data/indicator?format=.csv.gz&amp;id=EMP_TEMP_SEX_EC2_NB_A</x:v>
      </x:c>
    </x:row>
    <x:row r="3878" ht="48" customHeight="1">
      <x:c r="A3878" s="2" t="str">
        <x:v>CHL</x:v>
      </x:c>
      <x:c r="B3878" s="2" t="str">
        <x:v>O</x:v>
      </x:c>
      <x:c r="C3878" s="2" t="str">
        <x:v>CHL</x:v>
      </x:c>
      <x:c r="D3878" s="2" t="n">
        <x:v>2020</x:v>
      </x:c>
      <x:c r="E3878" s="2" t="str">
        <x:v>EC2_ISIC4_O84</x:v>
      </x:c>
      <x:c r="F3878" s="17" t="str">
        <x:v>Economic activity (ISIC-Rev.4), 2 digit level: 84 - Public administration and defence; compulsory social security</x:v>
      </x:c>
      <x:c r="G3878" s="19" t="n">
        <x:v>361.324</x:v>
      </x:c>
      <x:c r="H3878" s="20" t="n">
        <x:v>1</x:v>
      </x:c>
      <x:c r="I3878" s="19" t="n">
        <x:f>SUM(G3878:G3878)</x:f>
        <x:v>361.324</x:v>
      </x:c>
      <x:c r="J3878" s="20" t="n">
        <x:f>G3878/I3878*H3878</x:f>
        <x:v>1</x:v>
      </x:c>
      <x:c r="K3878" s="2" t="str">
        <x:v>ISIC4:84</x:v>
      </x:c>
      <x:c r="L3878" s="14" t="n">
        <x:f>'Crosswalk'!C79</x:f>
        <x:v>0</x:v>
      </x:c>
      <x:c r="M3878" s="14" t="n">
        <x:f>'Crosswalk'!D79</x:f>
        <x:v>0</x:v>
      </x:c>
      <x:c r="N3878" s="14" t="n">
        <x:f>'Crosswalk'!E79</x:f>
        <x:v>0</x:v>
      </x:c>
      <x:c r="O3878" s="14" t="n">
        <x:f>'Crosswalk'!F79</x:f>
        <x:v>0</x:v>
      </x:c>
      <x:c r="P3878" s="14" t="n">
        <x:f>'Crosswalk'!G79</x:f>
        <x:v>0</x:v>
      </x:c>
      <x:c r="Q3878" s="14" t="n">
        <x:f>'Crosswalk'!H79</x:f>
        <x:v>0</x:v>
      </x:c>
      <x:c r="R3878" s="14" t="n">
        <x:f>'Crosswalk'!I79</x:f>
        <x:v>0</x:v>
      </x:c>
      <x:c r="S3878" s="14" t="n">
        <x:f>'Crosswalk'!J79</x:f>
        <x:v>0</x:v>
      </x:c>
      <x:c r="T3878" s="14" t="n">
        <x:f>'Crosswalk'!K79</x:f>
        <x:v>0</x:v>
      </x:c>
      <x:c r="U3878" s="14" t="n">
        <x:f>'Crosswalk'!L79</x:f>
        <x:v>0</x:v>
      </x:c>
      <x:c r="V3878" s="14" t="n">
        <x:f>'Crosswalk'!M79</x:f>
        <x:v>0</x:v>
      </x:c>
      <x:c r="W3878" s="14" t="n">
        <x:f>'Crosswalk'!N79</x:f>
        <x:v>1</x:v>
      </x:c>
      <x:c r="X3878" s="17" t="str">
        <x:v>HS - National Survey on Socio-Economic Conditions</x:v>
      </x:c>
      <x:c r="Y3878" s="2" t="str"/>
      <x:c r="Z3878" s="17" t="str">
        <x:v>National 2020 division composition. Observed national industry detail; used only for composition within 2024 ILO modelled margins.</x:v>
      </x:c>
      <x:c r="AA3878" s="2" t="str"/>
      <x:c r="AB3878" s="2" t="str">
        <x:v>https://rplumber.ilo.org/data/indicator?format=.csv.gz&amp;id=EMP_TEMP_SEX_EC2_NB_A</x:v>
      </x:c>
    </x:row>
    <x:row r="3879" ht="48" customHeight="1">
      <x:c r="A3879" s="13" t="str">
        <x:v>CHL</x:v>
      </x:c>
      <x:c r="B3879" s="13" t="str">
        <x:v>P</x:v>
      </x:c>
      <x:c r="C3879" s="13" t="str">
        <x:v>CHL</x:v>
      </x:c>
      <x:c r="D3879" s="13" t="n">
        <x:v>2020</x:v>
      </x:c>
      <x:c r="E3879" s="13" t="str">
        <x:v>EC2_ISIC4_P85</x:v>
      </x:c>
      <x:c r="F3879" s="18" t="str">
        <x:v>Economic activity (ISIC-Rev.4), 2 digit level: 85 - Education</x:v>
      </x:c>
      <x:c r="G3879" s="21" t="n">
        <x:v>694.167</x:v>
      </x:c>
      <x:c r="H3879" s="22" t="n">
        <x:v>1</x:v>
      </x:c>
      <x:c r="I3879" s="21" t="n">
        <x:f>SUM(G3879:G3879)</x:f>
        <x:v>694.167</x:v>
      </x:c>
      <x:c r="J3879" s="22" t="n">
        <x:f>G3879/I3879*H3879</x:f>
        <x:v>1</x:v>
      </x:c>
      <x:c r="K3879" s="13" t="str">
        <x:v>ISIC4:85</x:v>
      </x:c>
      <x:c r="L3879" s="15" t="n">
        <x:f>'Crosswalk'!C80</x:f>
        <x:v>0</x:v>
      </x:c>
      <x:c r="M3879" s="15" t="n">
        <x:f>'Crosswalk'!D80</x:f>
        <x:v>0</x:v>
      </x:c>
      <x:c r="N3879" s="15" t="n">
        <x:f>'Crosswalk'!E80</x:f>
        <x:v>0</x:v>
      </x:c>
      <x:c r="O3879" s="15" t="n">
        <x:f>'Crosswalk'!F80</x:f>
        <x:v>1</x:v>
      </x:c>
      <x:c r="P3879" s="15" t="n">
        <x:f>'Crosswalk'!G80</x:f>
        <x:v>0</x:v>
      </x:c>
      <x:c r="Q3879" s="15" t="n">
        <x:f>'Crosswalk'!H80</x:f>
        <x:v>0</x:v>
      </x:c>
      <x:c r="R3879" s="15" t="n">
        <x:f>'Crosswalk'!I80</x:f>
        <x:v>0</x:v>
      </x:c>
      <x:c r="S3879" s="15" t="n">
        <x:f>'Crosswalk'!J80</x:f>
        <x:v>0</x:v>
      </x:c>
      <x:c r="T3879" s="15" t="n">
        <x:f>'Crosswalk'!K80</x:f>
        <x:v>0</x:v>
      </x:c>
      <x:c r="U3879" s="15" t="n">
        <x:f>'Crosswalk'!L80</x:f>
        <x:v>0</x:v>
      </x:c>
      <x:c r="V3879" s="15" t="n">
        <x:f>'Crosswalk'!M80</x:f>
        <x:v>0</x:v>
      </x:c>
      <x:c r="W3879" s="15" t="n">
        <x:f>'Crosswalk'!N80</x:f>
        <x:v>0</x:v>
      </x:c>
      <x:c r="X3879" s="18" t="str">
        <x:v>HS - National Survey on Socio-Economic Conditions</x:v>
      </x:c>
      <x:c r="Y3879" s="13" t="str"/>
      <x:c r="Z3879" s="18" t="str">
        <x:v>National 2020 division composition. Observed national industry detail; used only for composition within 2024 ILO modelled margins.</x:v>
      </x:c>
      <x:c r="AA3879" s="13" t="str"/>
      <x:c r="AB3879" s="13" t="str">
        <x:v>https://rplumber.ilo.org/data/indicator?format=.csv.gz&amp;id=EMP_TEMP_SEX_EC2_NB_A</x:v>
      </x:c>
    </x:row>
    <x:row r="3880" ht="48" customHeight="1">
      <x:c r="A3880" s="2" t="str">
        <x:v>CHL</x:v>
      </x:c>
      <x:c r="B3880" s="2" t="str">
        <x:v>Q</x:v>
      </x:c>
      <x:c r="C3880" s="2" t="str">
        <x:v>CHL</x:v>
      </x:c>
      <x:c r="D3880" s="2" t="n">
        <x:v>2020</x:v>
      </x:c>
      <x:c r="E3880" s="2" t="str">
        <x:v>EC2_ISIC4_Q86</x:v>
      </x:c>
      <x:c r="F3880" s="17" t="str">
        <x:v>Economic activity (ISIC-Rev.4), 2 digit level: 86 - Human health activities</x:v>
      </x:c>
      <x:c r="G3880" s="19" t="n">
        <x:v>480.999</x:v>
      </x:c>
      <x:c r="H3880" s="20" t="n">
        <x:v>1</x:v>
      </x:c>
      <x:c r="I3880" s="19" t="n">
        <x:f>SUM(G3880:G3882)</x:f>
        <x:v>512.922</x:v>
      </x:c>
      <x:c r="J3880" s="20" t="n">
        <x:f>G3880/I3880*H3880</x:f>
        <x:v>0.9377624668078187</x:v>
      </x:c>
      <x:c r="K3880" s="2" t="str">
        <x:v>ISIC4:86</x:v>
      </x:c>
      <x:c r="L3880" s="14" t="n">
        <x:f>'Crosswalk'!C81</x:f>
        <x:v>0</x:v>
      </x:c>
      <x:c r="M3880" s="14" t="n">
        <x:f>'Crosswalk'!D81</x:f>
        <x:v>0</x:v>
      </x:c>
      <x:c r="N3880" s="14" t="n">
        <x:f>'Crosswalk'!E81</x:f>
        <x:v>0</x:v>
      </x:c>
      <x:c r="O3880" s="14" t="n">
        <x:f>'Crosswalk'!F81</x:f>
        <x:v>0</x:v>
      </x:c>
      <x:c r="P3880" s="14" t="n">
        <x:f>'Crosswalk'!G81</x:f>
        <x:v>0</x:v>
      </x:c>
      <x:c r="Q3880" s="14" t="n">
        <x:f>'Crosswalk'!H81</x:f>
        <x:v>1</x:v>
      </x:c>
      <x:c r="R3880" s="14" t="n">
        <x:f>'Crosswalk'!I81</x:f>
        <x:v>0</x:v>
      </x:c>
      <x:c r="S3880" s="14" t="n">
        <x:f>'Crosswalk'!J81</x:f>
        <x:v>0</x:v>
      </x:c>
      <x:c r="T3880" s="14" t="n">
        <x:f>'Crosswalk'!K81</x:f>
        <x:v>0</x:v>
      </x:c>
      <x:c r="U3880" s="14" t="n">
        <x:f>'Crosswalk'!L81</x:f>
        <x:v>0</x:v>
      </x:c>
      <x:c r="V3880" s="14" t="n">
        <x:f>'Crosswalk'!M81</x:f>
        <x:v>0</x:v>
      </x:c>
      <x:c r="W3880" s="14" t="n">
        <x:f>'Crosswalk'!N81</x:f>
        <x:v>0</x:v>
      </x:c>
      <x:c r="X3880" s="17" t="str">
        <x:v>HS - National Survey on Socio-Economic Conditions</x:v>
      </x:c>
      <x:c r="Y3880" s="2" t="str"/>
      <x:c r="Z3880" s="17" t="str">
        <x:v>National 2020 division composition. Observed national industry detail; used only for composition within 2024 ILO modelled margins.</x:v>
      </x:c>
      <x:c r="AA3880" s="2" t="str"/>
      <x:c r="AB3880" s="2" t="str">
        <x:v>https://rplumber.ilo.org/data/indicator?format=.csv.gz&amp;id=EMP_TEMP_SEX_EC2_NB_A</x:v>
      </x:c>
    </x:row>
    <x:row r="3881" ht="48" customHeight="1">
      <x:c r="A3881" s="13" t="str">
        <x:v>CHL</x:v>
      </x:c>
      <x:c r="B3881" s="13" t="str">
        <x:v>Q</x:v>
      </x:c>
      <x:c r="C3881" s="13" t="str">
        <x:v>CHL</x:v>
      </x:c>
      <x:c r="D3881" s="13" t="n">
        <x:v>2020</x:v>
      </x:c>
      <x:c r="E3881" s="13" t="str">
        <x:v>EC2_ISIC4_Q87</x:v>
      </x:c>
      <x:c r="F3881" s="18" t="str">
        <x:v>Economic activity (ISIC-Rev.4), 2 digit level: 87 - Residential care activities</x:v>
      </x:c>
      <x:c r="G3881" s="21" t="n">
        <x:v>23.142</x:v>
      </x:c>
      <x:c r="H3881" s="22" t="n">
        <x:v>1</x:v>
      </x:c>
      <x:c r="I3881" s="21" t="n">
        <x:f>SUM(G3880:G3882)</x:f>
        <x:v>512.922</x:v>
      </x:c>
      <x:c r="J3881" s="22" t="n">
        <x:f>G3881/I3881*H3881</x:f>
        <x:v>0.04511797115350872</x:v>
      </x:c>
      <x:c r="K3881" s="13" t="str">
        <x:v>ISIC4:87</x:v>
      </x:c>
      <x:c r="L3881" s="15" t="n">
        <x:f>'Crosswalk'!C82</x:f>
        <x:v>0</x:v>
      </x:c>
      <x:c r="M3881" s="15" t="n">
        <x:f>'Crosswalk'!D82</x:f>
        <x:v>0</x:v>
      </x:c>
      <x:c r="N3881" s="15" t="n">
        <x:f>'Crosswalk'!E82</x:f>
        <x:v>0</x:v>
      </x:c>
      <x:c r="O3881" s="15" t="n">
        <x:f>'Crosswalk'!F82</x:f>
        <x:v>0</x:v>
      </x:c>
      <x:c r="P3881" s="15" t="n">
        <x:f>'Crosswalk'!G82</x:f>
        <x:v>0</x:v>
      </x:c>
      <x:c r="Q3881" s="15" t="n">
        <x:f>'Crosswalk'!H82</x:f>
        <x:v>1</x:v>
      </x:c>
      <x:c r="R3881" s="15" t="n">
        <x:f>'Crosswalk'!I82</x:f>
        <x:v>0</x:v>
      </x:c>
      <x:c r="S3881" s="15" t="n">
        <x:f>'Crosswalk'!J82</x:f>
        <x:v>0</x:v>
      </x:c>
      <x:c r="T3881" s="15" t="n">
        <x:f>'Crosswalk'!K82</x:f>
        <x:v>0</x:v>
      </x:c>
      <x:c r="U3881" s="15" t="n">
        <x:f>'Crosswalk'!L82</x:f>
        <x:v>0</x:v>
      </x:c>
      <x:c r="V3881" s="15" t="n">
        <x:f>'Crosswalk'!M82</x:f>
        <x:v>0</x:v>
      </x:c>
      <x:c r="W3881" s="15" t="n">
        <x:f>'Crosswalk'!N82</x:f>
        <x:v>0</x:v>
      </x:c>
      <x:c r="X3881" s="18" t="str">
        <x:v>HS - National Survey on Socio-Economic Conditions</x:v>
      </x:c>
      <x:c r="Y3881" s="13" t="str"/>
      <x:c r="Z3881" s="18" t="str">
        <x:v>National 2020 division composition. Observed national industry detail; used only for composition within 2024 ILO modelled margins.</x:v>
      </x:c>
      <x:c r="AA3881" s="13" t="str"/>
      <x:c r="AB3881" s="13" t="str">
        <x:v>https://rplumber.ilo.org/data/indicator?format=.csv.gz&amp;id=EMP_TEMP_SEX_EC2_NB_A</x:v>
      </x:c>
    </x:row>
    <x:row r="3882" ht="48" customHeight="1">
      <x:c r="A3882" s="2" t="str">
        <x:v>CHL</x:v>
      </x:c>
      <x:c r="B3882" s="2" t="str">
        <x:v>Q</x:v>
      </x:c>
      <x:c r="C3882" s="2" t="str">
        <x:v>CHL</x:v>
      </x:c>
      <x:c r="D3882" s="2" t="n">
        <x:v>2020</x:v>
      </x:c>
      <x:c r="E3882" s="2" t="str">
        <x:v>EC2_ISIC4_Q88</x:v>
      </x:c>
      <x:c r="F3882" s="17" t="str">
        <x:v>Economic activity (ISIC-Rev.4), 2 digit level: 88 - Social work activities without accommodation</x:v>
      </x:c>
      <x:c r="G3882" s="19" t="n">
        <x:v>8.781</x:v>
      </x:c>
      <x:c r="H3882" s="20" t="n">
        <x:v>1</x:v>
      </x:c>
      <x:c r="I3882" s="19" t="n">
        <x:f>SUM(G3880:G3882)</x:f>
        <x:v>512.922</x:v>
      </x:c>
      <x:c r="J3882" s="20" t="n">
        <x:f>G3882/I3882*H3882</x:f>
        <x:v>0.017119562038672546</x:v>
      </x:c>
      <x:c r="K3882" s="2" t="str">
        <x:v>ISIC4:88</x:v>
      </x:c>
      <x:c r="L3882" s="14" t="n">
        <x:f>'Crosswalk'!C83</x:f>
        <x:v>0</x:v>
      </x:c>
      <x:c r="M3882" s="14" t="n">
        <x:f>'Crosswalk'!D83</x:f>
        <x:v>0</x:v>
      </x:c>
      <x:c r="N3882" s="14" t="n">
        <x:f>'Crosswalk'!E83</x:f>
        <x:v>0</x:v>
      </x:c>
      <x:c r="O3882" s="14" t="n">
        <x:f>'Crosswalk'!F83</x:f>
        <x:v>0</x:v>
      </x:c>
      <x:c r="P3882" s="14" t="n">
        <x:f>'Crosswalk'!G83</x:f>
        <x:v>0</x:v>
      </x:c>
      <x:c r="Q3882" s="14" t="n">
        <x:f>'Crosswalk'!H83</x:f>
        <x:v>0</x:v>
      </x:c>
      <x:c r="R3882" s="14" t="n">
        <x:f>'Crosswalk'!I83</x:f>
        <x:v>0</x:v>
      </x:c>
      <x:c r="S3882" s="14" t="n">
        <x:f>'Crosswalk'!J83</x:f>
        <x:v>0</x:v>
      </x:c>
      <x:c r="T3882" s="14" t="n">
        <x:f>'Crosswalk'!K83</x:f>
        <x:v>0</x:v>
      </x:c>
      <x:c r="U3882" s="14" t="n">
        <x:f>'Crosswalk'!L83</x:f>
        <x:v>0</x:v>
      </x:c>
      <x:c r="V3882" s="14" t="n">
        <x:f>'Crosswalk'!M83</x:f>
        <x:v>0</x:v>
      </x:c>
      <x:c r="W3882" s="14" t="n">
        <x:f>'Crosswalk'!N83</x:f>
        <x:v>1</x:v>
      </x:c>
      <x:c r="X3882" s="17" t="str">
        <x:v>HS - National Survey on Socio-Economic Conditions</x:v>
      </x:c>
      <x:c r="Y3882" s="2" t="str"/>
      <x:c r="Z3882" s="17" t="str">
        <x:v>National 2020 division composition. Observed national industry detail; used only for composition within 2024 ILO modelled margins.</x:v>
      </x:c>
      <x:c r="AA3882" s="2" t="str"/>
      <x:c r="AB3882" s="2" t="str">
        <x:v>https://rplumber.ilo.org/data/indicator?format=.csv.gz&amp;id=EMP_TEMP_SEX_EC2_NB_A</x:v>
      </x:c>
    </x:row>
    <x:row r="3883" ht="48" customHeight="1">
      <x:c r="A3883" s="13" t="str">
        <x:v>CHL</x:v>
      </x:c>
      <x:c r="B3883" s="13" t="str">
        <x:v>RSTU</x:v>
      </x:c>
      <x:c r="C3883" s="13" t="str">
        <x:v>CHL</x:v>
      </x:c>
      <x:c r="D3883" s="13" t="n">
        <x:v>2020</x:v>
      </x:c>
      <x:c r="E3883" s="13" t="str">
        <x:v>EC2_ISIC4_R90</x:v>
      </x:c>
      <x:c r="F3883" s="18" t="str">
        <x:v>Economic activity (ISIC-Rev.4), 2 digit level: 90 - Creative, arts and entertainment activities</x:v>
      </x:c>
      <x:c r="G3883" s="21" t="n">
        <x:v>13.16</x:v>
      </x:c>
      <x:c r="H3883" s="22" t="n">
        <x:v>0.15422385414731146</x:v>
      </x:c>
      <x:c r="I3883" s="21" t="n">
        <x:f>SUM(G3883:G3886)</x:f>
        <x:v>53.172</x:v>
      </x:c>
      <x:c r="J3883" s="22" t="n">
        <x:f>G3883/I3883*H3883</x:f>
        <x:v>0.038170200868476244</x:v>
      </x:c>
      <x:c r="K3883" s="13" t="str">
        <x:v>ISIC4:90</x:v>
      </x:c>
      <x:c r="L3883" s="15" t="n">
        <x:f>'Crosswalk'!C84</x:f>
        <x:v>0</x:v>
      </x:c>
      <x:c r="M3883" s="15" t="n">
        <x:f>'Crosswalk'!D84</x:f>
        <x:v>0</x:v>
      </x:c>
      <x:c r="N3883" s="15" t="n">
        <x:f>'Crosswalk'!E84</x:f>
        <x:v>0</x:v>
      </x:c>
      <x:c r="O3883" s="15" t="n">
        <x:f>'Crosswalk'!F84</x:f>
        <x:v>0</x:v>
      </x:c>
      <x:c r="P3883" s="15" t="n">
        <x:f>'Crosswalk'!G84</x:f>
        <x:v>0</x:v>
      </x:c>
      <x:c r="Q3883" s="15" t="n">
        <x:f>'Crosswalk'!H84</x:f>
        <x:v>0</x:v>
      </x:c>
      <x:c r="R3883" s="15" t="n">
        <x:f>'Crosswalk'!I84</x:f>
        <x:v>0</x:v>
      </x:c>
      <x:c r="S3883" s="15" t="n">
        <x:f>'Crosswalk'!J84</x:f>
        <x:v>0</x:v>
      </x:c>
      <x:c r="T3883" s="15" t="n">
        <x:f>'Crosswalk'!K84</x:f>
        <x:v>1</x:v>
      </x:c>
      <x:c r="U3883" s="15" t="n">
        <x:f>'Crosswalk'!L84</x:f>
        <x:v>0</x:v>
      </x:c>
      <x:c r="V3883" s="15" t="n">
        <x:f>'Crosswalk'!M84</x:f>
        <x:v>0</x:v>
      </x:c>
      <x:c r="W3883" s="15" t="n">
        <x:f>'Crosswalk'!N84</x:f>
        <x:v>0</x:v>
      </x:c>
      <x:c r="X3883" s="18" t="str">
        <x:v>HS - National Survey on Socio-Economic Conditions</x:v>
      </x:c>
      <x:c r="Y3883" s="13" t="str"/>
      <x:c r="Z3883" s="18" t="str">
        <x:v>National 2024 section mix; national 2020 division composition. Observed national industry detail; used only for composition within 2024 ILO modelled margins.</x:v>
      </x:c>
      <x:c r="AA3883" s="13" t="str"/>
      <x:c r="AB3883" s="13" t="str">
        <x:v>https://rplumber.ilo.org/data/indicator?format=.csv.gz&amp;id=EMP_TEMP_SEX_EC2_NB_A</x:v>
      </x:c>
    </x:row>
    <x:row r="3884" ht="48" customHeight="1">
      <x:c r="A3884" s="2" t="str">
        <x:v>CHL</x:v>
      </x:c>
      <x:c r="B3884" s="2" t="str">
        <x:v>RSTU</x:v>
      </x:c>
      <x:c r="C3884" s="2" t="str">
        <x:v>CHL</x:v>
      </x:c>
      <x:c r="D3884" s="2" t="n">
        <x:v>2020</x:v>
      </x:c>
      <x:c r="E3884" s="2" t="str">
        <x:v>EC2_ISIC4_R91</x:v>
      </x:c>
      <x:c r="F3884" s="17" t="str">
        <x:v>Economic activity (ISIC-Rev.4), 2 digit level: 91 - Libraries, archives, museums and other cultural activities</x:v>
      </x:c>
      <x:c r="G3884" s="19" t="n">
        <x:v>6.489</x:v>
      </x:c>
      <x:c r="H3884" s="20" t="n">
        <x:v>0.15422385414731146</x:v>
      </x:c>
      <x:c r="I3884" s="19" t="n">
        <x:f>SUM(G3883:G3886)</x:f>
        <x:v>53.172</x:v>
      </x:c>
      <x:c r="J3884" s="20" t="n">
        <x:f>G3884/I3884*H3884</x:f>
        <x:v>0.018821157555892278</x:v>
      </x:c>
      <x:c r="K3884" s="2" t="str">
        <x:v>ISIC4:91</x:v>
      </x:c>
      <x:c r="L3884" s="14" t="n">
        <x:f>'Crosswalk'!C85</x:f>
        <x:v>0</x:v>
      </x:c>
      <x:c r="M3884" s="14" t="n">
        <x:f>'Crosswalk'!D85</x:f>
        <x:v>0</x:v>
      </x:c>
      <x:c r="N3884" s="14" t="n">
        <x:f>'Crosswalk'!E85</x:f>
        <x:v>0</x:v>
      </x:c>
      <x:c r="O3884" s="14" t="n">
        <x:f>'Crosswalk'!F85</x:f>
        <x:v>0</x:v>
      </x:c>
      <x:c r="P3884" s="14" t="n">
        <x:f>'Crosswalk'!G85</x:f>
        <x:v>0</x:v>
      </x:c>
      <x:c r="Q3884" s="14" t="n">
        <x:f>'Crosswalk'!H85</x:f>
        <x:v>0</x:v>
      </x:c>
      <x:c r="R3884" s="14" t="n">
        <x:f>'Crosswalk'!I85</x:f>
        <x:v>0</x:v>
      </x:c>
      <x:c r="S3884" s="14" t="n">
        <x:f>'Crosswalk'!J85</x:f>
        <x:v>0</x:v>
      </x:c>
      <x:c r="T3884" s="14" t="n">
        <x:f>'Crosswalk'!K85</x:f>
        <x:v>0</x:v>
      </x:c>
      <x:c r="U3884" s="14" t="n">
        <x:f>'Crosswalk'!L85</x:f>
        <x:v>0</x:v>
      </x:c>
      <x:c r="V3884" s="14" t="n">
        <x:f>'Crosswalk'!M85</x:f>
        <x:v>0</x:v>
      </x:c>
      <x:c r="W3884" s="14" t="n">
        <x:f>'Crosswalk'!N85</x:f>
        <x:v>1</x:v>
      </x:c>
      <x:c r="X3884" s="17" t="str">
        <x:v>HS - National Survey on Socio-Economic Conditions</x:v>
      </x:c>
      <x:c r="Y3884" s="2" t="str"/>
      <x:c r="Z3884" s="17" t="str">
        <x:v>National 2024 section mix; national 2020 division composition. Observed national industry detail; used only for composition within 2024 ILO modelled margins.</x:v>
      </x:c>
      <x:c r="AA3884" s="2" t="str"/>
      <x:c r="AB3884" s="2" t="str">
        <x:v>https://rplumber.ilo.org/data/indicator?format=.csv.gz&amp;id=EMP_TEMP_SEX_EC2_NB_A</x:v>
      </x:c>
    </x:row>
    <x:row r="3885" ht="48" customHeight="1">
      <x:c r="A3885" s="13" t="str">
        <x:v>CHL</x:v>
      </x:c>
      <x:c r="B3885" s="13" t="str">
        <x:v>RSTU</x:v>
      </x:c>
      <x:c r="C3885" s="13" t="str">
        <x:v>CHL</x:v>
      </x:c>
      <x:c r="D3885" s="13" t="n">
        <x:v>2020</x:v>
      </x:c>
      <x:c r="E3885" s="13" t="str">
        <x:v>EC2_ISIC4_R92</x:v>
      </x:c>
      <x:c r="F3885" s="18" t="str">
        <x:v>Economic activity (ISIC-Rev.4), 2 digit level: 92 - Gambling and betting activities</x:v>
      </x:c>
      <x:c r="G3885" s="21" t="n">
        <x:v>8.122</x:v>
      </x:c>
      <x:c r="H3885" s="22" t="n">
        <x:v>0.15422385414731146</x:v>
      </x:c>
      <x:c r="I3885" s="21" t="n">
        <x:f>SUM(G3883:G3886)</x:f>
        <x:v>53.172</x:v>
      </x:c>
      <x:c r="J3885" s="22" t="n">
        <x:f>G3885/I3885*H3885</x:f>
        <x:v>0.023557627010164443</x:v>
      </x:c>
      <x:c r="K3885" s="13" t="str">
        <x:v>ISIC4:92</x:v>
      </x:c>
      <x:c r="L3885" s="15" t="n">
        <x:f>'Crosswalk'!C86</x:f>
        <x:v>0</x:v>
      </x:c>
      <x:c r="M3885" s="15" t="n">
        <x:f>'Crosswalk'!D86</x:f>
        <x:v>0</x:v>
      </x:c>
      <x:c r="N3885" s="15" t="n">
        <x:f>'Crosswalk'!E86</x:f>
        <x:v>0</x:v>
      </x:c>
      <x:c r="O3885" s="15" t="n">
        <x:f>'Crosswalk'!F86</x:f>
        <x:v>1</x:v>
      </x:c>
      <x:c r="P3885" s="15" t="n">
        <x:f>'Crosswalk'!G86</x:f>
        <x:v>0</x:v>
      </x:c>
      <x:c r="Q3885" s="15" t="n">
        <x:f>'Crosswalk'!H86</x:f>
        <x:v>0</x:v>
      </x:c>
      <x:c r="R3885" s="15" t="n">
        <x:f>'Crosswalk'!I86</x:f>
        <x:v>0</x:v>
      </x:c>
      <x:c r="S3885" s="15" t="n">
        <x:f>'Crosswalk'!J86</x:f>
        <x:v>0</x:v>
      </x:c>
      <x:c r="T3885" s="15" t="n">
        <x:f>'Crosswalk'!K86</x:f>
        <x:v>0</x:v>
      </x:c>
      <x:c r="U3885" s="15" t="n">
        <x:f>'Crosswalk'!L86</x:f>
        <x:v>0</x:v>
      </x:c>
      <x:c r="V3885" s="15" t="n">
        <x:f>'Crosswalk'!M86</x:f>
        <x:v>0</x:v>
      </x:c>
      <x:c r="W3885" s="15" t="n">
        <x:f>'Crosswalk'!N86</x:f>
        <x:v>0</x:v>
      </x:c>
      <x:c r="X3885" s="18" t="str">
        <x:v>HS - National Survey on Socio-Economic Conditions</x:v>
      </x:c>
      <x:c r="Y3885" s="13" t="str"/>
      <x:c r="Z3885" s="18" t="str">
        <x:v>National 2024 section mix; national 2020 division composition. Observed national industry detail; used only for composition within 2024 ILO modelled margins.</x:v>
      </x:c>
      <x:c r="AA3885" s="13" t="str"/>
      <x:c r="AB3885" s="13" t="str">
        <x:v>https://rplumber.ilo.org/data/indicator?format=.csv.gz&amp;id=EMP_TEMP_SEX_EC2_NB_A</x:v>
      </x:c>
    </x:row>
    <x:row r="3886" ht="48" customHeight="1">
      <x:c r="A3886" s="2" t="str">
        <x:v>CHL</x:v>
      </x:c>
      <x:c r="B3886" s="2" t="str">
        <x:v>RSTU</x:v>
      </x:c>
      <x:c r="C3886" s="2" t="str">
        <x:v>CHL</x:v>
      </x:c>
      <x:c r="D3886" s="2" t="n">
        <x:v>2020</x:v>
      </x:c>
      <x:c r="E3886" s="2" t="str">
        <x:v>EC2_ISIC4_R93</x:v>
      </x:c>
      <x:c r="F3886" s="17" t="str">
        <x:v>Economic activity (ISIC-Rev.4), 2 digit level: 93 - Sports activities and amusement and recreation activities</x:v>
      </x:c>
      <x:c r="G3886" s="19" t="n">
        <x:v>25.401</x:v>
      </x:c>
      <x:c r="H3886" s="20" t="n">
        <x:v>0.15422385414731146</x:v>
      </x:c>
      <x:c r="I3886" s="19" t="n">
        <x:f>SUM(G3883:G3886)</x:f>
        <x:v>53.172</x:v>
      </x:c>
      <x:c r="J3886" s="20" t="n">
        <x:f>G3886/I3886*H3886</x:f>
        <x:v>0.07367486871277851</x:v>
      </x:c>
      <x:c r="K3886" s="2" t="str">
        <x:v>ISIC4:93</x:v>
      </x:c>
      <x:c r="L3886" s="14" t="n">
        <x:f>'Crosswalk'!C87</x:f>
        <x:v>0</x:v>
      </x:c>
      <x:c r="M3886" s="14" t="n">
        <x:f>'Crosswalk'!D87</x:f>
        <x:v>0</x:v>
      </x:c>
      <x:c r="N3886" s="14" t="n">
        <x:f>'Crosswalk'!E87</x:f>
        <x:v>0</x:v>
      </x:c>
      <x:c r="O3886" s="14" t="n">
        <x:f>'Crosswalk'!F87</x:f>
        <x:v>1</x:v>
      </x:c>
      <x:c r="P3886" s="14" t="n">
        <x:f>'Crosswalk'!G87</x:f>
        <x:v>0</x:v>
      </x:c>
      <x:c r="Q3886" s="14" t="n">
        <x:f>'Crosswalk'!H87</x:f>
        <x:v>0</x:v>
      </x:c>
      <x:c r="R3886" s="14" t="n">
        <x:f>'Crosswalk'!I87</x:f>
        <x:v>0</x:v>
      </x:c>
      <x:c r="S3886" s="14" t="n">
        <x:f>'Crosswalk'!J87</x:f>
        <x:v>0</x:v>
      </x:c>
      <x:c r="T3886" s="14" t="n">
        <x:f>'Crosswalk'!K87</x:f>
        <x:v>0</x:v>
      </x:c>
      <x:c r="U3886" s="14" t="n">
        <x:f>'Crosswalk'!L87</x:f>
        <x:v>0</x:v>
      </x:c>
      <x:c r="V3886" s="14" t="n">
        <x:f>'Crosswalk'!M87</x:f>
        <x:v>0</x:v>
      </x:c>
      <x:c r="W3886" s="14" t="n">
        <x:f>'Crosswalk'!N87</x:f>
        <x:v>0</x:v>
      </x:c>
      <x:c r="X3886" s="17" t="str">
        <x:v>HS - National Survey on Socio-Economic Conditions</x:v>
      </x:c>
      <x:c r="Y3886" s="2" t="str"/>
      <x:c r="Z3886" s="17" t="str">
        <x:v>National 2024 section mix; national 2020 division composition. Observed national industry detail; used only for composition within 2024 ILO modelled margins.</x:v>
      </x:c>
      <x:c r="AA3886" s="2" t="str"/>
      <x:c r="AB3886" s="2" t="str">
        <x:v>https://rplumber.ilo.org/data/indicator?format=.csv.gz&amp;id=EMP_TEMP_SEX_EC2_NB_A</x:v>
      </x:c>
    </x:row>
    <x:row r="3887" ht="48" customHeight="1">
      <x:c r="A3887" s="13" t="str">
        <x:v>CHL</x:v>
      </x:c>
      <x:c r="B3887" s="13" t="str">
        <x:v>RSTU</x:v>
      </x:c>
      <x:c r="C3887" s="13" t="str">
        <x:v>CHL</x:v>
      </x:c>
      <x:c r="D3887" s="13" t="n">
        <x:v>2020</x:v>
      </x:c>
      <x:c r="E3887" s="13" t="str">
        <x:v>EC2_ISIC4_S94</x:v>
      </x:c>
      <x:c r="F3887" s="18" t="str">
        <x:v>Economic activity (ISIC-Rev.4), 2 digit level: 94 - Activities of membership organizations</x:v>
      </x:c>
      <x:c r="G3887" s="21" t="n">
        <x:v>49.036</x:v>
      </x:c>
      <x:c r="H3887" s="22" t="n">
        <x:v>0.4626466028625864</x:v>
      </x:c>
      <x:c r="I3887" s="21" t="n">
        <x:f>SUM(G3887:G3889)</x:f>
        <x:v>206.195</x:v>
      </x:c>
      <x:c r="J3887" s="22" t="n">
        <x:f>G3887/I3887*H3887</x:f>
        <x:v>0.11002370968243551</x:v>
      </x:c>
      <x:c r="K3887" s="13" t="str">
        <x:v>ISIC4:94</x:v>
      </x:c>
      <x:c r="L3887" s="15" t="n">
        <x:f>'Crosswalk'!C88</x:f>
        <x:v>0</x:v>
      </x:c>
      <x:c r="M3887" s="15" t="n">
        <x:f>'Crosswalk'!D88</x:f>
        <x:v>0</x:v>
      </x:c>
      <x:c r="N3887" s="15" t="n">
        <x:f>'Crosswalk'!E88</x:f>
        <x:v>0</x:v>
      </x:c>
      <x:c r="O3887" s="15" t="n">
        <x:f>'Crosswalk'!F88</x:f>
        <x:v>0</x:v>
      </x:c>
      <x:c r="P3887" s="15" t="n">
        <x:f>'Crosswalk'!G88</x:f>
        <x:v>0</x:v>
      </x:c>
      <x:c r="Q3887" s="15" t="n">
        <x:f>'Crosswalk'!H88</x:f>
        <x:v>0</x:v>
      </x:c>
      <x:c r="R3887" s="15" t="n">
        <x:f>'Crosswalk'!I88</x:f>
        <x:v>0</x:v>
      </x:c>
      <x:c r="S3887" s="15" t="n">
        <x:f>'Crosswalk'!J88</x:f>
        <x:v>0</x:v>
      </x:c>
      <x:c r="T3887" s="15" t="n">
        <x:f>'Crosswalk'!K88</x:f>
        <x:v>0</x:v>
      </x:c>
      <x:c r="U3887" s="15" t="n">
        <x:f>'Crosswalk'!L88</x:f>
        <x:v>0</x:v>
      </x:c>
      <x:c r="V3887" s="15" t="n">
        <x:f>'Crosswalk'!M88</x:f>
        <x:v>0</x:v>
      </x:c>
      <x:c r="W3887" s="15" t="n">
        <x:f>'Crosswalk'!N88</x:f>
        <x:v>1</x:v>
      </x:c>
      <x:c r="X3887" s="18" t="str">
        <x:v>HS - National Survey on Socio-Economic Conditions</x:v>
      </x:c>
      <x:c r="Y3887" s="13" t="str"/>
      <x:c r="Z3887" s="18" t="str">
        <x:v>National 2024 section mix; national 2020 division composition. Observed national industry detail; used only for composition within 2024 ILO modelled margins.</x:v>
      </x:c>
      <x:c r="AA3887" s="13" t="str"/>
      <x:c r="AB3887" s="13" t="str">
        <x:v>https://rplumber.ilo.org/data/indicator?format=.csv.gz&amp;id=EMP_TEMP_SEX_EC2_NB_A</x:v>
      </x:c>
    </x:row>
    <x:row r="3888" ht="48" customHeight="1">
      <x:c r="A3888" s="2" t="str">
        <x:v>CHL</x:v>
      </x:c>
      <x:c r="B3888" s="2" t="str">
        <x:v>RSTU</x:v>
      </x:c>
      <x:c r="C3888" s="2" t="str">
        <x:v>CHL</x:v>
      </x:c>
      <x:c r="D3888" s="2" t="n">
        <x:v>2020</x:v>
      </x:c>
      <x:c r="E3888" s="2" t="str">
        <x:v>EC2_ISIC4_S95</x:v>
      </x:c>
      <x:c r="F3888" s="17" t="str">
        <x:v>Economic activity (ISIC-Rev.4), 2 digit level: 95 - Repair of computers and personal and household goods</x:v>
      </x:c>
      <x:c r="G3888" s="19" t="n">
        <x:v>53.949</x:v>
      </x:c>
      <x:c r="H3888" s="20" t="n">
        <x:v>0.4626466028625864</x:v>
      </x:c>
      <x:c r="I3888" s="19" t="n">
        <x:f>SUM(G3887:G3889)</x:f>
        <x:v>206.195</x:v>
      </x:c>
      <x:c r="J3888" s="20" t="n">
        <x:f>G3888/I3888*H3888</x:f>
        <x:v>0.121047171744386</x:v>
      </x:c>
      <x:c r="K3888" s="2" t="str">
        <x:v>ISIC4:95</x:v>
      </x:c>
      <x:c r="L3888" s="14" t="n">
        <x:f>'Crosswalk'!C89</x:f>
        <x:v>0</x:v>
      </x:c>
      <x:c r="M3888" s="14" t="n">
        <x:f>'Crosswalk'!D89</x:f>
        <x:v>0</x:v>
      </x:c>
      <x:c r="N3888" s="14" t="n">
        <x:f>'Crosswalk'!E89</x:f>
        <x:v>0</x:v>
      </x:c>
      <x:c r="O3888" s="14" t="n">
        <x:f>'Crosswalk'!F89</x:f>
        <x:v>0.7</x:v>
      </x:c>
      <x:c r="P3888" s="14" t="n">
        <x:f>'Crosswalk'!G89</x:f>
        <x:v>0</x:v>
      </x:c>
      <x:c r="Q3888" s="14" t="n">
        <x:f>'Crosswalk'!H89</x:f>
        <x:v>0</x:v>
      </x:c>
      <x:c r="R3888" s="14" t="n">
        <x:f>'Crosswalk'!I89</x:f>
        <x:v>0</x:v>
      </x:c>
      <x:c r="S3888" s="14" t="n">
        <x:f>'Crosswalk'!J89</x:f>
        <x:v>0.3</x:v>
      </x:c>
      <x:c r="T3888" s="14" t="n">
        <x:f>'Crosswalk'!K89</x:f>
        <x:v>0</x:v>
      </x:c>
      <x:c r="U3888" s="14" t="n">
        <x:f>'Crosswalk'!L89</x:f>
        <x:v>0</x:v>
      </x:c>
      <x:c r="V3888" s="14" t="n">
        <x:f>'Crosswalk'!M89</x:f>
        <x:v>0</x:v>
      </x:c>
      <x:c r="W3888" s="14" t="n">
        <x:f>'Crosswalk'!N89</x:f>
        <x:v>0</x:v>
      </x:c>
      <x:c r="X3888" s="17" t="str">
        <x:v>HS - National Survey on Socio-Economic Conditions</x:v>
      </x:c>
      <x:c r="Y3888" s="2" t="str"/>
      <x:c r="Z3888" s="17" t="str">
        <x:v>National 2024 section mix; national 2020 division composition. Observed national industry detail; used only for composition within 2024 ILO modelled margins.</x:v>
      </x:c>
      <x:c r="AA3888" s="2" t="str"/>
      <x:c r="AB3888" s="2" t="str">
        <x:v>https://rplumber.ilo.org/data/indicator?format=.csv.gz&amp;id=EMP_TEMP_SEX_EC2_NB_A</x:v>
      </x:c>
    </x:row>
    <x:row r="3889" ht="48" customHeight="1">
      <x:c r="A3889" s="13" t="str">
        <x:v>CHL</x:v>
      </x:c>
      <x:c r="B3889" s="13" t="str">
        <x:v>RSTU</x:v>
      </x:c>
      <x:c r="C3889" s="13" t="str">
        <x:v>CHL</x:v>
      </x:c>
      <x:c r="D3889" s="13" t="n">
        <x:v>2020</x:v>
      </x:c>
      <x:c r="E3889" s="13" t="str">
        <x:v>EC2_ISIC4_S96</x:v>
      </x:c>
      <x:c r="F3889" s="18" t="str">
        <x:v>Economic activity (ISIC-Rev.4), 2 digit level: 96 - Other personal service activities</x:v>
      </x:c>
      <x:c r="G3889" s="21" t="n">
        <x:v>103.21</x:v>
      </x:c>
      <x:c r="H3889" s="22" t="n">
        <x:v>0.4626466028625864</x:v>
      </x:c>
      <x:c r="I3889" s="21" t="n">
        <x:f>SUM(G3887:G3889)</x:f>
        <x:v>206.195</x:v>
      </x:c>
      <x:c r="J3889" s="22" t="n">
        <x:f>G3889/I3889*H3889</x:f>
        <x:v>0.2315757214357649</x:v>
      </x:c>
      <x:c r="K3889" s="13" t="str">
        <x:v>ISIC4:96</x:v>
      </x:c>
      <x:c r="L3889" s="15" t="n">
        <x:f>'Crosswalk'!C90</x:f>
        <x:v>0</x:v>
      </x:c>
      <x:c r="M3889" s="15" t="n">
        <x:f>'Crosswalk'!D90</x:f>
        <x:v>0</x:v>
      </x:c>
      <x:c r="N3889" s="15" t="n">
        <x:f>'Crosswalk'!E90</x:f>
        <x:v>0</x:v>
      </x:c>
      <x:c r="O3889" s="15" t="n">
        <x:f>'Crosswalk'!F90</x:f>
        <x:v>1</x:v>
      </x:c>
      <x:c r="P3889" s="15" t="n">
        <x:f>'Crosswalk'!G90</x:f>
        <x:v>0</x:v>
      </x:c>
      <x:c r="Q3889" s="15" t="n">
        <x:f>'Crosswalk'!H90</x:f>
        <x:v>0</x:v>
      </x:c>
      <x:c r="R3889" s="15" t="n">
        <x:f>'Crosswalk'!I90</x:f>
        <x:v>0</x:v>
      </x:c>
      <x:c r="S3889" s="15" t="n">
        <x:f>'Crosswalk'!J90</x:f>
        <x:v>0</x:v>
      </x:c>
      <x:c r="T3889" s="15" t="n">
        <x:f>'Crosswalk'!K90</x:f>
        <x:v>0</x:v>
      </x:c>
      <x:c r="U3889" s="15" t="n">
        <x:f>'Crosswalk'!L90</x:f>
        <x:v>0</x:v>
      </x:c>
      <x:c r="V3889" s="15" t="n">
        <x:f>'Crosswalk'!M90</x:f>
        <x:v>0</x:v>
      </x:c>
      <x:c r="W3889" s="15" t="n">
        <x:f>'Crosswalk'!N90</x:f>
        <x:v>0</x:v>
      </x:c>
      <x:c r="X3889" s="18" t="str">
        <x:v>HS - National Survey on Socio-Economic Conditions</x:v>
      </x:c>
      <x:c r="Y3889" s="13" t="str"/>
      <x:c r="Z3889" s="18" t="str">
        <x:v>National 2024 section mix; national 2020 division composition. Observed national industry detail; used only for composition within 2024 ILO modelled margins.</x:v>
      </x:c>
      <x:c r="AA3889" s="13" t="str"/>
      <x:c r="AB3889" s="13" t="str">
        <x:v>https://rplumber.ilo.org/data/indicator?format=.csv.gz&amp;id=EMP_TEMP_SEX_EC2_NB_A</x:v>
      </x:c>
    </x:row>
    <x:row r="3890" ht="48" customHeight="1">
      <x:c r="A3890" s="2" t="str">
        <x:v>CHL</x:v>
      </x:c>
      <x:c r="B3890" s="2" t="str">
        <x:v>RSTU</x:v>
      </x:c>
      <x:c r="C3890" s="2" t="str">
        <x:v>CHL</x:v>
      </x:c>
      <x:c r="D3890" s="2" t="n">
        <x:v>2020</x:v>
      </x:c>
      <x:c r="E3890" s="2" t="str">
        <x:v>EC2_ISIC4_T97</x:v>
      </x:c>
      <x:c r="F3890" s="17" t="str">
        <x:v>Economic activity (ISIC-Rev.4), 2 digit level: 97 - Activities of households as employers of domestic personnel</x:v>
      </x:c>
      <x:c r="G3890" s="19" t="n">
        <x:v>322.237</x:v>
      </x:c>
      <x:c r="H3890" s="20" t="n">
        <x:v>0.3799804760623768</x:v>
      </x:c>
      <x:c r="I3890" s="19" t="n">
        <x:f>SUM(G3890:G3890)</x:f>
        <x:v>322.237</x:v>
      </x:c>
      <x:c r="J3890" s="20" t="n">
        <x:f>G3890/I3890*H3890</x:f>
        <x:v>0.3799804760623768</x:v>
      </x:c>
      <x:c r="K3890" s="2" t="str">
        <x:v>ISIC4:97</x:v>
      </x:c>
      <x:c r="L3890" s="14" t="n">
        <x:f>'Crosswalk'!C91</x:f>
        <x:v>0</x:v>
      </x:c>
      <x:c r="M3890" s="14" t="n">
        <x:f>'Crosswalk'!D91</x:f>
        <x:v>0</x:v>
      </x:c>
      <x:c r="N3890" s="14" t="n">
        <x:f>'Crosswalk'!E91</x:f>
        <x:v>0</x:v>
      </x:c>
      <x:c r="O3890" s="14" t="n">
        <x:f>'Crosswalk'!F91</x:f>
        <x:v>0</x:v>
      </x:c>
      <x:c r="P3890" s="14" t="n">
        <x:f>'Crosswalk'!G91</x:f>
        <x:v>0</x:v>
      </x:c>
      <x:c r="Q3890" s="14" t="n">
        <x:f>'Crosswalk'!H91</x:f>
        <x:v>0</x:v>
      </x:c>
      <x:c r="R3890" s="14" t="n">
        <x:f>'Crosswalk'!I91</x:f>
        <x:v>0</x:v>
      </x:c>
      <x:c r="S3890" s="14" t="n">
        <x:f>'Crosswalk'!J91</x:f>
        <x:v>0</x:v>
      </x:c>
      <x:c r="T3890" s="14" t="n">
        <x:f>'Crosswalk'!K91</x:f>
        <x:v>0</x:v>
      </x:c>
      <x:c r="U3890" s="14" t="n">
        <x:f>'Crosswalk'!L91</x:f>
        <x:v>0</x:v>
      </x:c>
      <x:c r="V3890" s="14" t="n">
        <x:f>'Crosswalk'!M91</x:f>
        <x:v>0</x:v>
      </x:c>
      <x:c r="W3890" s="14" t="n">
        <x:f>'Crosswalk'!N91</x:f>
        <x:v>1</x:v>
      </x:c>
      <x:c r="X3890" s="17" t="str">
        <x:v>HS - National Survey on Socio-Economic Conditions</x:v>
      </x:c>
      <x:c r="Y3890" s="2" t="str"/>
      <x:c r="Z3890" s="17" t="str">
        <x:v>National 2024 section mix; national 2020 division composition. Observed national industry detail; used only for composition within 2024 ILO modelled margins.</x:v>
      </x:c>
      <x:c r="AA3890" s="2" t="str"/>
      <x:c r="AB3890" s="2" t="str">
        <x:v>https://rplumber.ilo.org/data/indicator?format=.csv.gz&amp;id=EMP_TEMP_SEX_EC2_NB_A</x:v>
      </x:c>
    </x:row>
    <x:row r="3891" ht="48" customHeight="1">
      <x:c r="A3891" s="13" t="str">
        <x:v>CHL</x:v>
      </x:c>
      <x:c r="B3891" s="13" t="str">
        <x:v>RSTU</x:v>
      </x:c>
      <x:c r="C3891" s="13" t="str">
        <x:v>CHL</x:v>
      </x:c>
      <x:c r="D3891" s="13" t="n">
        <x:v>2020</x:v>
      </x:c>
      <x:c r="E3891" s="13" t="str">
        <x:v>EC2_ISIC4_U99</x:v>
      </x:c>
      <x:c r="F3891" s="18" t="str">
        <x:v>Economic activity (ISIC-Rev.4), 2 digit level: 99 - Activities of extraterritorial organizations and bodies</x:v>
      </x:c>
      <x:c r="G3891" s="21" t="n">
        <x:v>1.105</x:v>
      </x:c>
      <x:c r="H3891" s="22" t="n">
        <x:v>0.003149066927725378</x:v>
      </x:c>
      <x:c r="I3891" s="21" t="n">
        <x:f>SUM(G3891:G3891)</x:f>
        <x:v>1.105</x:v>
      </x:c>
      <x:c r="J3891" s="22" t="n">
        <x:f>G3891/I3891*H3891</x:f>
        <x:v>0.003149066927725378</x:v>
      </x:c>
      <x:c r="K3891" s="13" t="str">
        <x:v>ISIC4:99</x:v>
      </x:c>
      <x:c r="L3891" s="15" t="n">
        <x:f>'Crosswalk'!C93</x:f>
        <x:v>0</x:v>
      </x:c>
      <x:c r="M3891" s="15" t="n">
        <x:f>'Crosswalk'!D93</x:f>
        <x:v>0</x:v>
      </x:c>
      <x:c r="N3891" s="15" t="n">
        <x:f>'Crosswalk'!E93</x:f>
        <x:v>0</x:v>
      </x:c>
      <x:c r="O3891" s="15" t="n">
        <x:f>'Crosswalk'!F93</x:f>
        <x:v>0</x:v>
      </x:c>
      <x:c r="P3891" s="15" t="n">
        <x:f>'Crosswalk'!G93</x:f>
        <x:v>0</x:v>
      </x:c>
      <x:c r="Q3891" s="15" t="n">
        <x:f>'Crosswalk'!H93</x:f>
        <x:v>0</x:v>
      </x:c>
      <x:c r="R3891" s="15" t="n">
        <x:f>'Crosswalk'!I93</x:f>
        <x:v>0</x:v>
      </x:c>
      <x:c r="S3891" s="15" t="n">
        <x:f>'Crosswalk'!J93</x:f>
        <x:v>0</x:v>
      </x:c>
      <x:c r="T3891" s="15" t="n">
        <x:f>'Crosswalk'!K93</x:f>
        <x:v>0</x:v>
      </x:c>
      <x:c r="U3891" s="15" t="n">
        <x:f>'Crosswalk'!L93</x:f>
        <x:v>0</x:v>
      </x:c>
      <x:c r="V3891" s="15" t="n">
        <x:f>'Crosswalk'!M93</x:f>
        <x:v>0</x:v>
      </x:c>
      <x:c r="W3891" s="15" t="n">
        <x:f>'Crosswalk'!N93</x:f>
        <x:v>1</x:v>
      </x:c>
      <x:c r="X3891" s="18" t="str">
        <x:v>HS - National Survey on Socio-Economic Conditions</x:v>
      </x:c>
      <x:c r="Y3891" s="13" t="str">
        <x:v>U</x:v>
      </x:c>
      <x:c r="Z3891" s="18" t="str">
        <x:v>National 2024 section mix; national 2020 division composition. Observed national industry detail; used only for composition within 2024 ILO modelled margins.</x:v>
      </x:c>
      <x:c r="AA3891" s="13" t="str"/>
      <x:c r="AB3891" s="13" t="str">
        <x:v>https://rplumber.ilo.org/data/indicator?format=.csv.gz&amp;id=EMP_TEMP_SEX_EC2_NB_A</x:v>
      </x:c>
    </x:row>
    <x:row r="3892" ht="48" customHeight="1">
      <x:c r="A3892" s="2" t="str">
        <x:v>COL</x:v>
      </x:c>
      <x:c r="B3892" s="2" t="str">
        <x:v>A</x:v>
      </x:c>
      <x:c r="C3892" s="2" t="str">
        <x:v>COL</x:v>
      </x:c>
      <x:c r="D3892" s="2" t="n">
        <x:v>2024</x:v>
      </x:c>
      <x:c r="E3892" s="2" t="str">
        <x:v>EC2_ISIC4_A01</x:v>
      </x:c>
      <x:c r="F3892" s="17" t="str">
        <x:v>Economic activity (ISIC-Rev.4), 2 digit level: 01 - Crop and animal production, hunting and related service activities</x:v>
      </x:c>
      <x:c r="G3892" s="19" t="n">
        <x:v>3109.863</x:v>
      </x:c>
      <x:c r="H3892" s="20" t="n">
        <x:v>1</x:v>
      </x:c>
      <x:c r="I3892" s="19" t="n">
        <x:f>SUM(G3892:G3894)</x:f>
        <x:v>3283.433</x:v>
      </x:c>
      <x:c r="J3892" s="20" t="n">
        <x:f>G3892/I3892*H3892</x:f>
        <x:v>0.947137645263357</x:v>
      </x:c>
      <x:c r="K3892" s="2" t="str">
        <x:v>ISIC4:01</x:v>
      </x:c>
      <x:c r="L3892" s="14" t="n">
        <x:f>'Crosswalk'!C6</x:f>
        <x:v>0</x:v>
      </x:c>
      <x:c r="M3892" s="14" t="n">
        <x:f>'Crosswalk'!D6</x:f>
        <x:v>0</x:v>
      </x:c>
      <x:c r="N3892" s="14" t="n">
        <x:f>'Crosswalk'!E6</x:f>
        <x:v>0</x:v>
      </x:c>
      <x:c r="O3892" s="14" t="n">
        <x:f>'Crosswalk'!F6</x:f>
        <x:v>0</x:v>
      </x:c>
      <x:c r="P3892" s="14" t="n">
        <x:f>'Crosswalk'!G6</x:f>
        <x:v>1</x:v>
      </x:c>
      <x:c r="Q3892" s="14" t="n">
        <x:f>'Crosswalk'!H6</x:f>
        <x:v>0</x:v>
      </x:c>
      <x:c r="R3892" s="14" t="n">
        <x:f>'Crosswalk'!I6</x:f>
        <x:v>0</x:v>
      </x:c>
      <x:c r="S3892" s="14" t="n">
        <x:f>'Crosswalk'!J6</x:f>
        <x:v>0</x:v>
      </x:c>
      <x:c r="T3892" s="14" t="n">
        <x:f>'Crosswalk'!K6</x:f>
        <x:v>0</x:v>
      </x:c>
      <x:c r="U3892" s="14" t="n">
        <x:f>'Crosswalk'!L6</x:f>
        <x:v>0</x:v>
      </x:c>
      <x:c r="V3892" s="14" t="n">
        <x:f>'Crosswalk'!M6</x:f>
        <x:v>0</x:v>
      </x:c>
      <x:c r="W3892" s="14" t="n">
        <x:f>'Crosswalk'!N6</x:f>
        <x:v>0</x:v>
      </x:c>
      <x:c r="X3892" s="17" t="str">
        <x:v>LFS - Integrated Household Survey</x:v>
      </x:c>
      <x:c r="Y3892" s="2" t="str"/>
      <x:c r="Z3892" s="17" t="str">
        <x:v>National 2024 division composition. Observed national industry detail; used only for composition within 2024 ILO modelled margins.</x:v>
      </x:c>
      <x:c r="AA3892" s="2" t="str"/>
      <x:c r="AB3892" s="2" t="str">
        <x:v>https://rplumber.ilo.org/data/indicator?format=.csv.gz&amp;id=EMP_TEMP_SEX_EC2_NB_A</x:v>
      </x:c>
    </x:row>
    <x:row r="3893" ht="48" customHeight="1">
      <x:c r="A3893" s="13" t="str">
        <x:v>COL</x:v>
      </x:c>
      <x:c r="B3893" s="13" t="str">
        <x:v>A</x:v>
      </x:c>
      <x:c r="C3893" s="13" t="str">
        <x:v>COL</x:v>
      </x:c>
      <x:c r="D3893" s="13" t="n">
        <x:v>2024</x:v>
      </x:c>
      <x:c r="E3893" s="13" t="str">
        <x:v>EC2_ISIC4_A02</x:v>
      </x:c>
      <x:c r="F3893" s="18" t="str">
        <x:v>Economic activity (ISIC-Rev.4), 2 digit level: 02 - Forestry and logging</x:v>
      </x:c>
      <x:c r="G3893" s="21" t="n">
        <x:v>38.777</x:v>
      </x:c>
      <x:c r="H3893" s="22" t="n">
        <x:v>1</x:v>
      </x:c>
      <x:c r="I3893" s="21" t="n">
        <x:f>SUM(G3892:G3894)</x:f>
        <x:v>3283.433</x:v>
      </x:c>
      <x:c r="J3893" s="22" t="n">
        <x:f>G3893/I3893*H3893</x:f>
        <x:v>0.011809895313837682</x:v>
      </x:c>
      <x:c r="K3893" s="13" t="str">
        <x:v>ISIC4:02</x:v>
      </x:c>
      <x:c r="L3893" s="15" t="n">
        <x:f>'Crosswalk'!C7</x:f>
        <x:v>0</x:v>
      </x:c>
      <x:c r="M3893" s="15" t="n">
        <x:f>'Crosswalk'!D7</x:f>
        <x:v>1</x:v>
      </x:c>
      <x:c r="N3893" s="15" t="n">
        <x:f>'Crosswalk'!E7</x:f>
        <x:v>0</x:v>
      </x:c>
      <x:c r="O3893" s="15" t="n">
        <x:f>'Crosswalk'!F7</x:f>
        <x:v>0</x:v>
      </x:c>
      <x:c r="P3893" s="15" t="n">
        <x:f>'Crosswalk'!G7</x:f>
        <x:v>0</x:v>
      </x:c>
      <x:c r="Q3893" s="15" t="n">
        <x:f>'Crosswalk'!H7</x:f>
        <x:v>0</x:v>
      </x:c>
      <x:c r="R3893" s="15" t="n">
        <x:f>'Crosswalk'!I7</x:f>
        <x:v>0</x:v>
      </x:c>
      <x:c r="S3893" s="15" t="n">
        <x:f>'Crosswalk'!J7</x:f>
        <x:v>0</x:v>
      </x:c>
      <x:c r="T3893" s="15" t="n">
        <x:f>'Crosswalk'!K7</x:f>
        <x:v>0</x:v>
      </x:c>
      <x:c r="U3893" s="15" t="n">
        <x:f>'Crosswalk'!L7</x:f>
        <x:v>0</x:v>
      </x:c>
      <x:c r="V3893" s="15" t="n">
        <x:f>'Crosswalk'!M7</x:f>
        <x:v>0</x:v>
      </x:c>
      <x:c r="W3893" s="15" t="n">
        <x:f>'Crosswalk'!N7</x:f>
        <x:v>0</x:v>
      </x:c>
      <x:c r="X3893" s="18" t="str">
        <x:v>LFS - Integrated Household Survey</x:v>
      </x:c>
      <x:c r="Y3893" s="13" t="str"/>
      <x:c r="Z3893" s="18" t="str">
        <x:v>National 2024 division composition. Observed national industry detail; used only for composition within 2024 ILO modelled margins.</x:v>
      </x:c>
      <x:c r="AA3893" s="13" t="str"/>
      <x:c r="AB3893" s="13" t="str">
        <x:v>https://rplumber.ilo.org/data/indicator?format=.csv.gz&amp;id=EMP_TEMP_SEX_EC2_NB_A</x:v>
      </x:c>
    </x:row>
    <x:row r="3894" ht="48" customHeight="1">
      <x:c r="A3894" s="2" t="str">
        <x:v>COL</x:v>
      </x:c>
      <x:c r="B3894" s="2" t="str">
        <x:v>A</x:v>
      </x:c>
      <x:c r="C3894" s="2" t="str">
        <x:v>COL</x:v>
      </x:c>
      <x:c r="D3894" s="2" t="n">
        <x:v>2024</x:v>
      </x:c>
      <x:c r="E3894" s="2" t="str">
        <x:v>EC2_ISIC4_A03</x:v>
      </x:c>
      <x:c r="F3894" s="17" t="str">
        <x:v>Economic activity (ISIC-Rev.4), 2 digit level: 03 - Fishing and aquaculture</x:v>
      </x:c>
      <x:c r="G3894" s="19" t="n">
        <x:v>134.793</x:v>
      </x:c>
      <x:c r="H3894" s="20" t="n">
        <x:v>1</x:v>
      </x:c>
      <x:c r="I3894" s="19" t="n">
        <x:f>SUM(G3892:G3894)</x:f>
        <x:v>3283.433</x:v>
      </x:c>
      <x:c r="J3894" s="20" t="n">
        <x:f>G3894/I3894*H3894</x:f>
        <x:v>0.04105245942280534</x:v>
      </x:c>
      <x:c r="K3894" s="2" t="str">
        <x:v>ISIC4:03</x:v>
      </x:c>
      <x:c r="L3894" s="14" t="n">
        <x:f>'Crosswalk'!C8</x:f>
        <x:v>0</x:v>
      </x:c>
      <x:c r="M3894" s="14" t="n">
        <x:f>'Crosswalk'!D8</x:f>
        <x:v>0</x:v>
      </x:c>
      <x:c r="N3894" s="14" t="n">
        <x:f>'Crosswalk'!E8</x:f>
        <x:v>0</x:v>
      </x:c>
      <x:c r="O3894" s="14" t="n">
        <x:f>'Crosswalk'!F8</x:f>
        <x:v>0</x:v>
      </x:c>
      <x:c r="P3894" s="14" t="n">
        <x:f>'Crosswalk'!G8</x:f>
        <x:v>1</x:v>
      </x:c>
      <x:c r="Q3894" s="14" t="n">
        <x:f>'Crosswalk'!H8</x:f>
        <x:v>0</x:v>
      </x:c>
      <x:c r="R3894" s="14" t="n">
        <x:f>'Crosswalk'!I8</x:f>
        <x:v>0</x:v>
      </x:c>
      <x:c r="S3894" s="14" t="n">
        <x:f>'Crosswalk'!J8</x:f>
        <x:v>0</x:v>
      </x:c>
      <x:c r="T3894" s="14" t="n">
        <x:f>'Crosswalk'!K8</x:f>
        <x:v>0</x:v>
      </x:c>
      <x:c r="U3894" s="14" t="n">
        <x:f>'Crosswalk'!L8</x:f>
        <x:v>0</x:v>
      </x:c>
      <x:c r="V3894" s="14" t="n">
        <x:f>'Crosswalk'!M8</x:f>
        <x:v>0</x:v>
      </x:c>
      <x:c r="W3894" s="14" t="n">
        <x:f>'Crosswalk'!N8</x:f>
        <x:v>0</x:v>
      </x:c>
      <x:c r="X3894" s="17" t="str">
        <x:v>LFS - Integrated Household Survey</x:v>
      </x:c>
      <x:c r="Y3894" s="2" t="str"/>
      <x:c r="Z3894" s="17" t="str">
        <x:v>National 2024 division composition. Observed national industry detail; used only for composition within 2024 ILO modelled margins.</x:v>
      </x:c>
      <x:c r="AA3894" s="2" t="str"/>
      <x:c r="AB3894" s="2" t="str">
        <x:v>https://rplumber.ilo.org/data/indicator?format=.csv.gz&amp;id=EMP_TEMP_SEX_EC2_NB_A</x:v>
      </x:c>
    </x:row>
    <x:row r="3895" ht="48" customHeight="1">
      <x:c r="A3895" s="13" t="str">
        <x:v>COL</x:v>
      </x:c>
      <x:c r="B3895" s="13" t="str">
        <x:v>B</x:v>
      </x:c>
      <x:c r="C3895" s="13" t="str">
        <x:v>COL</x:v>
      </x:c>
      <x:c r="D3895" s="13" t="n">
        <x:v>2024</x:v>
      </x:c>
      <x:c r="E3895" s="13" t="str">
        <x:v>EC2_ISIC4_B05</x:v>
      </x:c>
      <x:c r="F3895" s="18" t="str">
        <x:v>Economic activity (ISIC-Rev.4), 2 digit level: 05 - Mining of coal and lignite</x:v>
      </x:c>
      <x:c r="G3895" s="21" t="n">
        <x:v>68.011</x:v>
      </x:c>
      <x:c r="H3895" s="22" t="n">
        <x:v>1</x:v>
      </x:c>
      <x:c r="I3895" s="21" t="n">
        <x:f>SUM(G3895:G3899)</x:f>
        <x:v>293.005</x:v>
      </x:c>
      <x:c r="J3895" s="22" t="n">
        <x:f>G3895/I3895*H3895</x:f>
        <x:v>0.23211549290967728</x:v>
      </x:c>
      <x:c r="K3895" s="13" t="str">
        <x:v>ISIC4:05</x:v>
      </x:c>
      <x:c r="L3895" s="15" t="n">
        <x:f>'Crosswalk'!C9</x:f>
        <x:v>1</x:v>
      </x:c>
      <x:c r="M3895" s="15" t="n">
        <x:f>'Crosswalk'!D9</x:f>
        <x:v>0</x:v>
      </x:c>
      <x:c r="N3895" s="15" t="n">
        <x:f>'Crosswalk'!E9</x:f>
        <x:v>0</x:v>
      </x:c>
      <x:c r="O3895" s="15" t="n">
        <x:f>'Crosswalk'!F9</x:f>
        <x:v>0</x:v>
      </x:c>
      <x:c r="P3895" s="15" t="n">
        <x:f>'Crosswalk'!G9</x:f>
        <x:v>0</x:v>
      </x:c>
      <x:c r="Q3895" s="15" t="n">
        <x:f>'Crosswalk'!H9</x:f>
        <x:v>0</x:v>
      </x:c>
      <x:c r="R3895" s="15" t="n">
        <x:f>'Crosswalk'!I9</x:f>
        <x:v>0</x:v>
      </x:c>
      <x:c r="S3895" s="15" t="n">
        <x:f>'Crosswalk'!J9</x:f>
        <x:v>0</x:v>
      </x:c>
      <x:c r="T3895" s="15" t="n">
        <x:f>'Crosswalk'!K9</x:f>
        <x:v>0</x:v>
      </x:c>
      <x:c r="U3895" s="15" t="n">
        <x:f>'Crosswalk'!L9</x:f>
        <x:v>0</x:v>
      </x:c>
      <x:c r="V3895" s="15" t="n">
        <x:f>'Crosswalk'!M9</x:f>
        <x:v>0</x:v>
      </x:c>
      <x:c r="W3895" s="15" t="n">
        <x:f>'Crosswalk'!N9</x:f>
        <x:v>0</x:v>
      </x:c>
      <x:c r="X3895" s="18" t="str">
        <x:v>LFS - Integrated Household Survey</x:v>
      </x:c>
      <x:c r="Y3895" s="13" t="str"/>
      <x:c r="Z3895" s="18" t="str">
        <x:v>National 2024 division composition. Observed national industry detail; used only for composition within 2024 ILO modelled margins.</x:v>
      </x:c>
      <x:c r="AA3895" s="13" t="str"/>
      <x:c r="AB3895" s="13" t="str">
        <x:v>https://rplumber.ilo.org/data/indicator?format=.csv.gz&amp;id=EMP_TEMP_SEX_EC2_NB_A</x:v>
      </x:c>
    </x:row>
    <x:row r="3896" ht="48" customHeight="1">
      <x:c r="A3896" s="2" t="str">
        <x:v>COL</x:v>
      </x:c>
      <x:c r="B3896" s="2" t="str">
        <x:v>B</x:v>
      </x:c>
      <x:c r="C3896" s="2" t="str">
        <x:v>COL</x:v>
      </x:c>
      <x:c r="D3896" s="2" t="n">
        <x:v>2024</x:v>
      </x:c>
      <x:c r="E3896" s="2" t="str">
        <x:v>EC2_ISIC4_B06</x:v>
      </x:c>
      <x:c r="F3896" s="17" t="str">
        <x:v>Economic activity (ISIC-Rev.4), 2 digit level: 06 - Extraction of crude petroleum and natural gas</x:v>
      </x:c>
      <x:c r="G3896" s="19" t="n">
        <x:v>31.627</x:v>
      </x:c>
      <x:c r="H3896" s="20" t="n">
        <x:v>1</x:v>
      </x:c>
      <x:c r="I3896" s="19" t="n">
        <x:f>SUM(G3895:G3899)</x:f>
        <x:v>293.005</x:v>
      </x:c>
      <x:c r="J3896" s="20" t="n">
        <x:f>G3896/I3896*H3896</x:f>
        <x:v>0.107940137540315</x:v>
      </x:c>
      <x:c r="K3896" s="2" t="str">
        <x:v>ISIC4:06</x:v>
      </x:c>
      <x:c r="L3896" s="14" t="n">
        <x:f>'Crosswalk'!C10</x:f>
        <x:v>1</x:v>
      </x:c>
      <x:c r="M3896" s="14" t="n">
        <x:f>'Crosswalk'!D10</x:f>
        <x:v>0</x:v>
      </x:c>
      <x:c r="N3896" s="14" t="n">
        <x:f>'Crosswalk'!E10</x:f>
        <x:v>0</x:v>
      </x:c>
      <x:c r="O3896" s="14" t="n">
        <x:f>'Crosswalk'!F10</x:f>
        <x:v>0</x:v>
      </x:c>
      <x:c r="P3896" s="14" t="n">
        <x:f>'Crosswalk'!G10</x:f>
        <x:v>0</x:v>
      </x:c>
      <x:c r="Q3896" s="14" t="n">
        <x:f>'Crosswalk'!H10</x:f>
        <x:v>0</x:v>
      </x:c>
      <x:c r="R3896" s="14" t="n">
        <x:f>'Crosswalk'!I10</x:f>
        <x:v>0</x:v>
      </x:c>
      <x:c r="S3896" s="14" t="n">
        <x:f>'Crosswalk'!J10</x:f>
        <x:v>0</x:v>
      </x:c>
      <x:c r="T3896" s="14" t="n">
        <x:f>'Crosswalk'!K10</x:f>
        <x:v>0</x:v>
      </x:c>
      <x:c r="U3896" s="14" t="n">
        <x:f>'Crosswalk'!L10</x:f>
        <x:v>0</x:v>
      </x:c>
      <x:c r="V3896" s="14" t="n">
        <x:f>'Crosswalk'!M10</x:f>
        <x:v>0</x:v>
      </x:c>
      <x:c r="W3896" s="14" t="n">
        <x:f>'Crosswalk'!N10</x:f>
        <x:v>0</x:v>
      </x:c>
      <x:c r="X3896" s="17" t="str">
        <x:v>LFS - Integrated Household Survey</x:v>
      </x:c>
      <x:c r="Y3896" s="2" t="str"/>
      <x:c r="Z3896" s="17" t="str">
        <x:v>National 2024 division composition. Observed national industry detail; used only for composition within 2024 ILO modelled margins.</x:v>
      </x:c>
      <x:c r="AA3896" s="2" t="str"/>
      <x:c r="AB3896" s="2" t="str">
        <x:v>https://rplumber.ilo.org/data/indicator?format=.csv.gz&amp;id=EMP_TEMP_SEX_EC2_NB_A</x:v>
      </x:c>
    </x:row>
    <x:row r="3897" ht="48" customHeight="1">
      <x:c r="A3897" s="13" t="str">
        <x:v>COL</x:v>
      </x:c>
      <x:c r="B3897" s="13" t="str">
        <x:v>B</x:v>
      </x:c>
      <x:c r="C3897" s="13" t="str">
        <x:v>COL</x:v>
      </x:c>
      <x:c r="D3897" s="13" t="n">
        <x:v>2024</x:v>
      </x:c>
      <x:c r="E3897" s="13" t="str">
        <x:v>EC2_ISIC4_B07</x:v>
      </x:c>
      <x:c r="F3897" s="18" t="str">
        <x:v>Economic activity (ISIC-Rev.4), 2 digit level: 07 - Mining of metal ores</x:v>
      </x:c>
      <x:c r="G3897" s="21" t="n">
        <x:v>147.773</x:v>
      </x:c>
      <x:c r="H3897" s="22" t="n">
        <x:v>1</x:v>
      </x:c>
      <x:c r="I3897" s="21" t="n">
        <x:f>SUM(G3895:G3899)</x:f>
        <x:v>293.005</x:v>
      </x:c>
      <x:c r="J3897" s="22" t="n">
        <x:f>G3897/I3897*H3897</x:f>
        <x:v>0.5043361034794628</x:v>
      </x:c>
      <x:c r="K3897" s="13" t="str">
        <x:v>ISIC4:07</x:v>
      </x:c>
      <x:c r="L3897" s="15" t="n">
        <x:f>'Crosswalk'!C11</x:f>
        <x:v>0</x:v>
      </x:c>
      <x:c r="M3897" s="15" t="n">
        <x:f>'Crosswalk'!D11</x:f>
        <x:v>1</x:v>
      </x:c>
      <x:c r="N3897" s="15" t="n">
        <x:f>'Crosswalk'!E11</x:f>
        <x:v>0</x:v>
      </x:c>
      <x:c r="O3897" s="15" t="n">
        <x:f>'Crosswalk'!F11</x:f>
        <x:v>0</x:v>
      </x:c>
      <x:c r="P3897" s="15" t="n">
        <x:f>'Crosswalk'!G11</x:f>
        <x:v>0</x:v>
      </x:c>
      <x:c r="Q3897" s="15" t="n">
        <x:f>'Crosswalk'!H11</x:f>
        <x:v>0</x:v>
      </x:c>
      <x:c r="R3897" s="15" t="n">
        <x:f>'Crosswalk'!I11</x:f>
        <x:v>0</x:v>
      </x:c>
      <x:c r="S3897" s="15" t="n">
        <x:f>'Crosswalk'!J11</x:f>
        <x:v>0</x:v>
      </x:c>
      <x:c r="T3897" s="15" t="n">
        <x:f>'Crosswalk'!K11</x:f>
        <x:v>0</x:v>
      </x:c>
      <x:c r="U3897" s="15" t="n">
        <x:f>'Crosswalk'!L11</x:f>
        <x:v>0</x:v>
      </x:c>
      <x:c r="V3897" s="15" t="n">
        <x:f>'Crosswalk'!M11</x:f>
        <x:v>0</x:v>
      </x:c>
      <x:c r="W3897" s="15" t="n">
        <x:f>'Crosswalk'!N11</x:f>
        <x:v>0</x:v>
      </x:c>
      <x:c r="X3897" s="18" t="str">
        <x:v>LFS - Integrated Household Survey</x:v>
      </x:c>
      <x:c r="Y3897" s="13" t="str"/>
      <x:c r="Z3897" s="18" t="str">
        <x:v>National 2024 division composition. Observed national industry detail; used only for composition within 2024 ILO modelled margins.</x:v>
      </x:c>
      <x:c r="AA3897" s="13" t="str"/>
      <x:c r="AB3897" s="13" t="str">
        <x:v>https://rplumber.ilo.org/data/indicator?format=.csv.gz&amp;id=EMP_TEMP_SEX_EC2_NB_A</x:v>
      </x:c>
    </x:row>
    <x:row r="3898" ht="48" customHeight="1">
      <x:c r="A3898" s="2" t="str">
        <x:v>COL</x:v>
      </x:c>
      <x:c r="B3898" s="2" t="str">
        <x:v>B</x:v>
      </x:c>
      <x:c r="C3898" s="2" t="str">
        <x:v>COL</x:v>
      </x:c>
      <x:c r="D3898" s="2" t="n">
        <x:v>2024</x:v>
      </x:c>
      <x:c r="E3898" s="2" t="str">
        <x:v>EC2_ISIC4_B08</x:v>
      </x:c>
      <x:c r="F3898" s="17" t="str">
        <x:v>Economic activity (ISIC-Rev.4), 2 digit level: 08 - Other mining and quarrying</x:v>
      </x:c>
      <x:c r="G3898" s="19" t="n">
        <x:v>28.926</x:v>
      </x:c>
      <x:c r="H3898" s="20" t="n">
        <x:v>1</x:v>
      </x:c>
      <x:c r="I3898" s="19" t="n">
        <x:f>SUM(G3895:G3899)</x:f>
        <x:v>293.005</x:v>
      </x:c>
      <x:c r="J3898" s="20" t="n">
        <x:f>G3898/I3898*H3898</x:f>
        <x:v>0.09872186481459361</x:v>
      </x:c>
      <x:c r="K3898" s="2" t="str">
        <x:v>ISIC4:08</x:v>
      </x:c>
      <x:c r="L3898" s="14" t="n">
        <x:f>'Crosswalk'!C12</x:f>
        <x:v>0</x:v>
      </x:c>
      <x:c r="M3898" s="14" t="n">
        <x:f>'Crosswalk'!D12</x:f>
        <x:v>1</x:v>
      </x:c>
      <x:c r="N3898" s="14" t="n">
        <x:f>'Crosswalk'!E12</x:f>
        <x:v>0</x:v>
      </x:c>
      <x:c r="O3898" s="14" t="n">
        <x:f>'Crosswalk'!F12</x:f>
        <x:v>0</x:v>
      </x:c>
      <x:c r="P3898" s="14" t="n">
        <x:f>'Crosswalk'!G12</x:f>
        <x:v>0</x:v>
      </x:c>
      <x:c r="Q3898" s="14" t="n">
        <x:f>'Crosswalk'!H12</x:f>
        <x:v>0</x:v>
      </x:c>
      <x:c r="R3898" s="14" t="n">
        <x:f>'Crosswalk'!I12</x:f>
        <x:v>0</x:v>
      </x:c>
      <x:c r="S3898" s="14" t="n">
        <x:f>'Crosswalk'!J12</x:f>
        <x:v>0</x:v>
      </x:c>
      <x:c r="T3898" s="14" t="n">
        <x:f>'Crosswalk'!K12</x:f>
        <x:v>0</x:v>
      </x:c>
      <x:c r="U3898" s="14" t="n">
        <x:f>'Crosswalk'!L12</x:f>
        <x:v>0</x:v>
      </x:c>
      <x:c r="V3898" s="14" t="n">
        <x:f>'Crosswalk'!M12</x:f>
        <x:v>0</x:v>
      </x:c>
      <x:c r="W3898" s="14" t="n">
        <x:f>'Crosswalk'!N12</x:f>
        <x:v>0</x:v>
      </x:c>
      <x:c r="X3898" s="17" t="str">
        <x:v>LFS - Integrated Household Survey</x:v>
      </x:c>
      <x:c r="Y3898" s="2" t="str"/>
      <x:c r="Z3898" s="17" t="str">
        <x:v>National 2024 division composition. Observed national industry detail; used only for composition within 2024 ILO modelled margins.</x:v>
      </x:c>
      <x:c r="AA3898" s="2" t="str"/>
      <x:c r="AB3898" s="2" t="str">
        <x:v>https://rplumber.ilo.org/data/indicator?format=.csv.gz&amp;id=EMP_TEMP_SEX_EC2_NB_A</x:v>
      </x:c>
    </x:row>
    <x:row r="3899" ht="48" customHeight="1">
      <x:c r="A3899" s="13" t="str">
        <x:v>COL</x:v>
      </x:c>
      <x:c r="B3899" s="13" t="str">
        <x:v>B</x:v>
      </x:c>
      <x:c r="C3899" s="13" t="str">
        <x:v>COL</x:v>
      </x:c>
      <x:c r="D3899" s="13" t="n">
        <x:v>2024</x:v>
      </x:c>
      <x:c r="E3899" s="13" t="str">
        <x:v>EC2_ISIC4_B09</x:v>
      </x:c>
      <x:c r="F3899" s="18" t="str">
        <x:v>Economic activity (ISIC-Rev.4), 2 digit level: 09 - Mining support service activities</x:v>
      </x:c>
      <x:c r="G3899" s="21" t="n">
        <x:v>16.668</x:v>
      </x:c>
      <x:c r="H3899" s="22" t="n">
        <x:v>1</x:v>
      </x:c>
      <x:c r="I3899" s="21" t="n">
        <x:f>SUM(G3895:G3899)</x:f>
        <x:v>293.005</x:v>
      </x:c>
      <x:c r="J3899" s="22" t="n">
        <x:f>G3899/I3899*H3899</x:f>
        <x:v>0.05688640125595126</x:v>
      </x:c>
      <x:c r="K3899" s="13" t="str">
        <x:v>ISIC4:09</x:v>
      </x:c>
      <x:c r="L3899" s="15" t="n">
        <x:f>'Crosswalk'!C13</x:f>
        <x:v>0.8</x:v>
      </x:c>
      <x:c r="M3899" s="15" t="n">
        <x:f>'Crosswalk'!D13</x:f>
        <x:v>0.2</x:v>
      </x:c>
      <x:c r="N3899" s="15" t="n">
        <x:f>'Crosswalk'!E13</x:f>
        <x:v>0</x:v>
      </x:c>
      <x:c r="O3899" s="15" t="n">
        <x:f>'Crosswalk'!F13</x:f>
        <x:v>0</x:v>
      </x:c>
      <x:c r="P3899" s="15" t="n">
        <x:f>'Crosswalk'!G13</x:f>
        <x:v>0</x:v>
      </x:c>
      <x:c r="Q3899" s="15" t="n">
        <x:f>'Crosswalk'!H13</x:f>
        <x:v>0</x:v>
      </x:c>
      <x:c r="R3899" s="15" t="n">
        <x:f>'Crosswalk'!I13</x:f>
        <x:v>0</x:v>
      </x:c>
      <x:c r="S3899" s="15" t="n">
        <x:f>'Crosswalk'!J13</x:f>
        <x:v>0</x:v>
      </x:c>
      <x:c r="T3899" s="15" t="n">
        <x:f>'Crosswalk'!K13</x:f>
        <x:v>0</x:v>
      </x:c>
      <x:c r="U3899" s="15" t="n">
        <x:f>'Crosswalk'!L13</x:f>
        <x:v>0</x:v>
      </x:c>
      <x:c r="V3899" s="15" t="n">
        <x:f>'Crosswalk'!M13</x:f>
        <x:v>0</x:v>
      </x:c>
      <x:c r="W3899" s="15" t="n">
        <x:f>'Crosswalk'!N13</x:f>
        <x:v>0</x:v>
      </x:c>
      <x:c r="X3899" s="18" t="str">
        <x:v>LFS - Integrated Household Survey</x:v>
      </x:c>
      <x:c r="Y3899" s="13" t="str"/>
      <x:c r="Z3899" s="18" t="str">
        <x:v>National 2024 division composition. Observed national industry detail; used only for composition within 2024 ILO modelled margins.</x:v>
      </x:c>
      <x:c r="AA3899" s="13" t="str"/>
      <x:c r="AB3899" s="13" t="str">
        <x:v>https://rplumber.ilo.org/data/indicator?format=.csv.gz&amp;id=EMP_TEMP_SEX_EC2_NB_A</x:v>
      </x:c>
    </x:row>
    <x:row r="3900" ht="48" customHeight="1">
      <x:c r="A3900" s="2" t="str">
        <x:v>COL</x:v>
      </x:c>
      <x:c r="B3900" s="2" t="str">
        <x:v>C</x:v>
      </x:c>
      <x:c r="C3900" s="2" t="str">
        <x:v>COL</x:v>
      </x:c>
      <x:c r="D3900" s="2" t="n">
        <x:v>2024</x:v>
      </x:c>
      <x:c r="E3900" s="2" t="str">
        <x:v>EC2_ISIC4_C10</x:v>
      </x:c>
      <x:c r="F3900" s="17" t="str">
        <x:v>Economic activity (ISIC-Rev.4), 2 digit level: 10 - Manufacture of food products</x:v>
      </x:c>
      <x:c r="G3900" s="19" t="n">
        <x:v>568.03</x:v>
      </x:c>
      <x:c r="H3900" s="20" t="n">
        <x:v>1</x:v>
      </x:c>
      <x:c r="I3900" s="19" t="n">
        <x:f>SUM(G3900:G3923)</x:f>
        <x:v>2467.2200000000007</x:v>
      </x:c>
      <x:c r="J3900" s="20" t="n">
        <x:f>G3900/I3900*H3900</x:f>
        <x:v>0.23023078606690925</x:v>
      </x:c>
      <x:c r="K3900" s="2" t="str">
        <x:v>ISIC4:10</x:v>
      </x:c>
      <x:c r="L3900" s="14" t="n">
        <x:f>'Crosswalk'!C14</x:f>
        <x:v>0</x:v>
      </x:c>
      <x:c r="M3900" s="14" t="n">
        <x:f>'Crosswalk'!D14</x:f>
        <x:v>0</x:v>
      </x:c>
      <x:c r="N3900" s="14" t="n">
        <x:f>'Crosswalk'!E14</x:f>
        <x:v>0</x:v>
      </x:c>
      <x:c r="O3900" s="14" t="n">
        <x:f>'Crosswalk'!F14</x:f>
        <x:v>0</x:v>
      </x:c>
      <x:c r="P3900" s="14" t="n">
        <x:f>'Crosswalk'!G14</x:f>
        <x:v>1</x:v>
      </x:c>
      <x:c r="Q3900" s="14" t="n">
        <x:f>'Crosswalk'!H14</x:f>
        <x:v>0</x:v>
      </x:c>
      <x:c r="R3900" s="14" t="n">
        <x:f>'Crosswalk'!I14</x:f>
        <x:v>0</x:v>
      </x:c>
      <x:c r="S3900" s="14" t="n">
        <x:f>'Crosswalk'!J14</x:f>
        <x:v>0</x:v>
      </x:c>
      <x:c r="T3900" s="14" t="n">
        <x:f>'Crosswalk'!K14</x:f>
        <x:v>0</x:v>
      </x:c>
      <x:c r="U3900" s="14" t="n">
        <x:f>'Crosswalk'!L14</x:f>
        <x:v>0</x:v>
      </x:c>
      <x:c r="V3900" s="14" t="n">
        <x:f>'Crosswalk'!M14</x:f>
        <x:v>0</x:v>
      </x:c>
      <x:c r="W3900" s="14" t="n">
        <x:f>'Crosswalk'!N14</x:f>
        <x:v>0</x:v>
      </x:c>
      <x:c r="X3900" s="17" t="str">
        <x:v>LFS - Integrated Household Survey</x:v>
      </x:c>
      <x:c r="Y3900" s="2" t="str"/>
      <x:c r="Z3900" s="17" t="str">
        <x:v>National 2024 division composition. Observed national industry detail; used only for composition within 2024 ILO modelled margins.</x:v>
      </x:c>
      <x:c r="AA3900" s="2" t="str"/>
      <x:c r="AB3900" s="2" t="str">
        <x:v>https://rplumber.ilo.org/data/indicator?format=.csv.gz&amp;id=EMP_TEMP_SEX_EC2_NB_A</x:v>
      </x:c>
    </x:row>
    <x:row r="3901" ht="48" customHeight="1">
      <x:c r="A3901" s="13" t="str">
        <x:v>COL</x:v>
      </x:c>
      <x:c r="B3901" s="13" t="str">
        <x:v>C</x:v>
      </x:c>
      <x:c r="C3901" s="13" t="str">
        <x:v>COL</x:v>
      </x:c>
      <x:c r="D3901" s="13" t="n">
        <x:v>2024</x:v>
      </x:c>
      <x:c r="E3901" s="13" t="str">
        <x:v>EC2_ISIC4_C11</x:v>
      </x:c>
      <x:c r="F3901" s="18" t="str">
        <x:v>Economic activity (ISIC-Rev.4), 2 digit level: 11 - Manufacture of beverages</x:v>
      </x:c>
      <x:c r="G3901" s="21" t="n">
        <x:v>66.057</x:v>
      </x:c>
      <x:c r="H3901" s="22" t="n">
        <x:v>1</x:v>
      </x:c>
      <x:c r="I3901" s="21" t="n">
        <x:f>SUM(G3900:G3923)</x:f>
        <x:v>2467.2200000000007</x:v>
      </x:c>
      <x:c r="J3901" s="22" t="n">
        <x:f>G3901/I3901*H3901</x:f>
        <x:v>0.026773858837071677</x:v>
      </x:c>
      <x:c r="K3901" s="13" t="str">
        <x:v>ISIC4:11</x:v>
      </x:c>
      <x:c r="L3901" s="15" t="n">
        <x:f>'Crosswalk'!C15</x:f>
        <x:v>0</x:v>
      </x:c>
      <x:c r="M3901" s="15" t="n">
        <x:f>'Crosswalk'!D15</x:f>
        <x:v>0</x:v>
      </x:c>
      <x:c r="N3901" s="15" t="n">
        <x:f>'Crosswalk'!E15</x:f>
        <x:v>0</x:v>
      </x:c>
      <x:c r="O3901" s="15" t="n">
        <x:f>'Crosswalk'!F15</x:f>
        <x:v>0</x:v>
      </x:c>
      <x:c r="P3901" s="15" t="n">
        <x:f>'Crosswalk'!G15</x:f>
        <x:v>1</x:v>
      </x:c>
      <x:c r="Q3901" s="15" t="n">
        <x:f>'Crosswalk'!H15</x:f>
        <x:v>0</x:v>
      </x:c>
      <x:c r="R3901" s="15" t="n">
        <x:f>'Crosswalk'!I15</x:f>
        <x:v>0</x:v>
      </x:c>
      <x:c r="S3901" s="15" t="n">
        <x:f>'Crosswalk'!J15</x:f>
        <x:v>0</x:v>
      </x:c>
      <x:c r="T3901" s="15" t="n">
        <x:f>'Crosswalk'!K15</x:f>
        <x:v>0</x:v>
      </x:c>
      <x:c r="U3901" s="15" t="n">
        <x:f>'Crosswalk'!L15</x:f>
        <x:v>0</x:v>
      </x:c>
      <x:c r="V3901" s="15" t="n">
        <x:f>'Crosswalk'!M15</x:f>
        <x:v>0</x:v>
      </x:c>
      <x:c r="W3901" s="15" t="n">
        <x:f>'Crosswalk'!N15</x:f>
        <x:v>0</x:v>
      </x:c>
      <x:c r="X3901" s="18" t="str">
        <x:v>LFS - Integrated Household Survey</x:v>
      </x:c>
      <x:c r="Y3901" s="13" t="str"/>
      <x:c r="Z3901" s="18" t="str">
        <x:v>National 2024 division composition. Observed national industry detail; used only for composition within 2024 ILO modelled margins.</x:v>
      </x:c>
      <x:c r="AA3901" s="13" t="str"/>
      <x:c r="AB3901" s="13" t="str">
        <x:v>https://rplumber.ilo.org/data/indicator?format=.csv.gz&amp;id=EMP_TEMP_SEX_EC2_NB_A</x:v>
      </x:c>
    </x:row>
    <x:row r="3902" ht="48" customHeight="1">
      <x:c r="A3902" s="2" t="str">
        <x:v>COL</x:v>
      </x:c>
      <x:c r="B3902" s="2" t="str">
        <x:v>C</x:v>
      </x:c>
      <x:c r="C3902" s="2" t="str">
        <x:v>COL</x:v>
      </x:c>
      <x:c r="D3902" s="2" t="n">
        <x:v>2024</x:v>
      </x:c>
      <x:c r="E3902" s="2" t="str">
        <x:v>EC2_ISIC4_C12</x:v>
      </x:c>
      <x:c r="F3902" s="17" t="str">
        <x:v>Economic activity (ISIC-Rev.4), 2 digit level: 12 - Manufacture of tobacco products</x:v>
      </x:c>
      <x:c r="G3902" s="19" t="n">
        <x:v>3.318</x:v>
      </x:c>
      <x:c r="H3902" s="20" t="n">
        <x:v>1</x:v>
      </x:c>
      <x:c r="I3902" s="19" t="n">
        <x:f>SUM(G3900:G3923)</x:f>
        <x:v>2467.2200000000007</x:v>
      </x:c>
      <x:c r="J3902" s="20" t="n">
        <x:f>G3902/I3902*H3902</x:f>
        <x:v>0.0013448334562787263</x:v>
      </x:c>
      <x:c r="K3902" s="2" t="str">
        <x:v>ISIC4:12</x:v>
      </x:c>
      <x:c r="L3902" s="14" t="n">
        <x:f>'Crosswalk'!C16</x:f>
        <x:v>0</x:v>
      </x:c>
      <x:c r="M3902" s="14" t="n">
        <x:f>'Crosswalk'!D16</x:f>
        <x:v>0</x:v>
      </x:c>
      <x:c r="N3902" s="14" t="n">
        <x:f>'Crosswalk'!E16</x:f>
        <x:v>0</x:v>
      </x:c>
      <x:c r="O3902" s="14" t="n">
        <x:f>'Crosswalk'!F16</x:f>
        <x:v>0</x:v>
      </x:c>
      <x:c r="P3902" s="14" t="n">
        <x:f>'Crosswalk'!G16</x:f>
        <x:v>1</x:v>
      </x:c>
      <x:c r="Q3902" s="14" t="n">
        <x:f>'Crosswalk'!H16</x:f>
        <x:v>0</x:v>
      </x:c>
      <x:c r="R3902" s="14" t="n">
        <x:f>'Crosswalk'!I16</x:f>
        <x:v>0</x:v>
      </x:c>
      <x:c r="S3902" s="14" t="n">
        <x:f>'Crosswalk'!J16</x:f>
        <x:v>0</x:v>
      </x:c>
      <x:c r="T3902" s="14" t="n">
        <x:f>'Crosswalk'!K16</x:f>
        <x:v>0</x:v>
      </x:c>
      <x:c r="U3902" s="14" t="n">
        <x:f>'Crosswalk'!L16</x:f>
        <x:v>0</x:v>
      </x:c>
      <x:c r="V3902" s="14" t="n">
        <x:f>'Crosswalk'!M16</x:f>
        <x:v>0</x:v>
      </x:c>
      <x:c r="W3902" s="14" t="n">
        <x:f>'Crosswalk'!N16</x:f>
        <x:v>0</x:v>
      </x:c>
      <x:c r="X3902" s="17" t="str">
        <x:v>LFS - Integrated Household Survey</x:v>
      </x:c>
      <x:c r="Y3902" s="2" t="str"/>
      <x:c r="Z3902" s="17" t="str">
        <x:v>National 2024 division composition. Observed national industry detail; used only for composition within 2024 ILO modelled margins.</x:v>
      </x:c>
      <x:c r="AA3902" s="2" t="str"/>
      <x:c r="AB3902" s="2" t="str">
        <x:v>https://rplumber.ilo.org/data/indicator?format=.csv.gz&amp;id=EMP_TEMP_SEX_EC2_NB_A</x:v>
      </x:c>
    </x:row>
    <x:row r="3903" ht="48" customHeight="1">
      <x:c r="A3903" s="13" t="str">
        <x:v>COL</x:v>
      </x:c>
      <x:c r="B3903" s="13" t="str">
        <x:v>C</x:v>
      </x:c>
      <x:c r="C3903" s="13" t="str">
        <x:v>COL</x:v>
      </x:c>
      <x:c r="D3903" s="13" t="n">
        <x:v>2024</x:v>
      </x:c>
      <x:c r="E3903" s="13" t="str">
        <x:v>EC2_ISIC4_C13</x:v>
      </x:c>
      <x:c r="F3903" s="18" t="str">
        <x:v>Economic activity (ISIC-Rev.4), 2 digit level: 13 - Manufacture of textiles</x:v>
      </x:c>
      <x:c r="G3903" s="21" t="n">
        <x:v>74.31</x:v>
      </x:c>
      <x:c r="H3903" s="22" t="n">
        <x:v>1</x:v>
      </x:c>
      <x:c r="I3903" s="21" t="n">
        <x:f>SUM(G3900:G3923)</x:f>
        <x:v>2467.2200000000007</x:v>
      </x:c>
      <x:c r="J3903" s="22" t="n">
        <x:f>G3903/I3903*H3903</x:f>
        <x:v>0.030118919269461166</x:v>
      </x:c>
      <x:c r="K3903" s="13" t="str">
        <x:v>ISIC4:13</x:v>
      </x:c>
      <x:c r="L3903" s="15" t="n">
        <x:f>'Crosswalk'!C17</x:f>
        <x:v>0</x:v>
      </x:c>
      <x:c r="M3903" s="15" t="n">
        <x:f>'Crosswalk'!D17</x:f>
        <x:v>0</x:v>
      </x:c>
      <x:c r="N3903" s="15" t="n">
        <x:f>'Crosswalk'!E17</x:f>
        <x:v>0</x:v>
      </x:c>
      <x:c r="O3903" s="15" t="n">
        <x:f>'Crosswalk'!F17</x:f>
        <x:v>1</x:v>
      </x:c>
      <x:c r="P3903" s="15" t="n">
        <x:f>'Crosswalk'!G17</x:f>
        <x:v>0</x:v>
      </x:c>
      <x:c r="Q3903" s="15" t="n">
        <x:f>'Crosswalk'!H17</x:f>
        <x:v>0</x:v>
      </x:c>
      <x:c r="R3903" s="15" t="n">
        <x:f>'Crosswalk'!I17</x:f>
        <x:v>0</x:v>
      </x:c>
      <x:c r="S3903" s="15" t="n">
        <x:f>'Crosswalk'!J17</x:f>
        <x:v>0</x:v>
      </x:c>
      <x:c r="T3903" s="15" t="n">
        <x:f>'Crosswalk'!K17</x:f>
        <x:v>0</x:v>
      </x:c>
      <x:c r="U3903" s="15" t="n">
        <x:f>'Crosswalk'!L17</x:f>
        <x:v>0</x:v>
      </x:c>
      <x:c r="V3903" s="15" t="n">
        <x:f>'Crosswalk'!M17</x:f>
        <x:v>0</x:v>
      </x:c>
      <x:c r="W3903" s="15" t="n">
        <x:f>'Crosswalk'!N17</x:f>
        <x:v>0</x:v>
      </x:c>
      <x:c r="X3903" s="18" t="str">
        <x:v>LFS - Integrated Household Survey</x:v>
      </x:c>
      <x:c r="Y3903" s="13" t="str"/>
      <x:c r="Z3903" s="18" t="str">
        <x:v>National 2024 division composition. Observed national industry detail; used only for composition within 2024 ILO modelled margins.</x:v>
      </x:c>
      <x:c r="AA3903" s="13" t="str"/>
      <x:c r="AB3903" s="13" t="str">
        <x:v>https://rplumber.ilo.org/data/indicator?format=.csv.gz&amp;id=EMP_TEMP_SEX_EC2_NB_A</x:v>
      </x:c>
    </x:row>
    <x:row r="3904" ht="48" customHeight="1">
      <x:c r="A3904" s="2" t="str">
        <x:v>COL</x:v>
      </x:c>
      <x:c r="B3904" s="2" t="str">
        <x:v>C</x:v>
      </x:c>
      <x:c r="C3904" s="2" t="str">
        <x:v>COL</x:v>
      </x:c>
      <x:c r="D3904" s="2" t="n">
        <x:v>2024</x:v>
      </x:c>
      <x:c r="E3904" s="2" t="str">
        <x:v>EC2_ISIC4_C14</x:v>
      </x:c>
      <x:c r="F3904" s="17" t="str">
        <x:v>Economic activity (ISIC-Rev.4), 2 digit level: 14 - Manufacture of wearing apparel</x:v>
      </x:c>
      <x:c r="G3904" s="19" t="n">
        <x:v>415.612</x:v>
      </x:c>
      <x:c r="H3904" s="20" t="n">
        <x:v>1</x:v>
      </x:c>
      <x:c r="I3904" s="19" t="n">
        <x:f>SUM(G3900:G3923)</x:f>
        <x:v>2467.2200000000007</x:v>
      </x:c>
      <x:c r="J3904" s="20" t="n">
        <x:f>G3904/I3904*H3904</x:f>
        <x:v>0.16845356311962448</x:v>
      </x:c>
      <x:c r="K3904" s="2" t="str">
        <x:v>ISIC4:14</x:v>
      </x:c>
      <x:c r="L3904" s="14" t="n">
        <x:f>'Crosswalk'!C18</x:f>
        <x:v>0</x:v>
      </x:c>
      <x:c r="M3904" s="14" t="n">
        <x:f>'Crosswalk'!D18</x:f>
        <x:v>0</x:v>
      </x:c>
      <x:c r="N3904" s="14" t="n">
        <x:f>'Crosswalk'!E18</x:f>
        <x:v>0</x:v>
      </x:c>
      <x:c r="O3904" s="14" t="n">
        <x:f>'Crosswalk'!F18</x:f>
        <x:v>1</x:v>
      </x:c>
      <x:c r="P3904" s="14" t="n">
        <x:f>'Crosswalk'!G18</x:f>
        <x:v>0</x:v>
      </x:c>
      <x:c r="Q3904" s="14" t="n">
        <x:f>'Crosswalk'!H18</x:f>
        <x:v>0</x:v>
      </x:c>
      <x:c r="R3904" s="14" t="n">
        <x:f>'Crosswalk'!I18</x:f>
        <x:v>0</x:v>
      </x:c>
      <x:c r="S3904" s="14" t="n">
        <x:f>'Crosswalk'!J18</x:f>
        <x:v>0</x:v>
      </x:c>
      <x:c r="T3904" s="14" t="n">
        <x:f>'Crosswalk'!K18</x:f>
        <x:v>0</x:v>
      </x:c>
      <x:c r="U3904" s="14" t="n">
        <x:f>'Crosswalk'!L18</x:f>
        <x:v>0</x:v>
      </x:c>
      <x:c r="V3904" s="14" t="n">
        <x:f>'Crosswalk'!M18</x:f>
        <x:v>0</x:v>
      </x:c>
      <x:c r="W3904" s="14" t="n">
        <x:f>'Crosswalk'!N18</x:f>
        <x:v>0</x:v>
      </x:c>
      <x:c r="X3904" s="17" t="str">
        <x:v>LFS - Integrated Household Survey</x:v>
      </x:c>
      <x:c r="Y3904" s="2" t="str"/>
      <x:c r="Z3904" s="17" t="str">
        <x:v>National 2024 division composition. Observed national industry detail; used only for composition within 2024 ILO modelled margins.</x:v>
      </x:c>
      <x:c r="AA3904" s="2" t="str"/>
      <x:c r="AB3904" s="2" t="str">
        <x:v>https://rplumber.ilo.org/data/indicator?format=.csv.gz&amp;id=EMP_TEMP_SEX_EC2_NB_A</x:v>
      </x:c>
    </x:row>
    <x:row r="3905" ht="48" customHeight="1">
      <x:c r="A3905" s="13" t="str">
        <x:v>COL</x:v>
      </x:c>
      <x:c r="B3905" s="13" t="str">
        <x:v>C</x:v>
      </x:c>
      <x:c r="C3905" s="13" t="str">
        <x:v>COL</x:v>
      </x:c>
      <x:c r="D3905" s="13" t="n">
        <x:v>2024</x:v>
      </x:c>
      <x:c r="E3905" s="13" t="str">
        <x:v>EC2_ISIC4_C15</x:v>
      </x:c>
      <x:c r="F3905" s="18" t="str">
        <x:v>Economic activity (ISIC-Rev.4), 2 digit level: 15 - Manufacture of leather and related products</x:v>
      </x:c>
      <x:c r="G3905" s="21" t="n">
        <x:v>186.161</x:v>
      </x:c>
      <x:c r="H3905" s="22" t="n">
        <x:v>1</x:v>
      </x:c>
      <x:c r="I3905" s="21" t="n">
        <x:f>SUM(G3900:G3923)</x:f>
        <x:v>2467.2200000000007</x:v>
      </x:c>
      <x:c r="J3905" s="22" t="n">
        <x:f>G3905/I3905*H3905</x:f>
        <x:v>0.07545374956428691</x:v>
      </x:c>
      <x:c r="K3905" s="13" t="str">
        <x:v>ISIC4:15</x:v>
      </x:c>
      <x:c r="L3905" s="15" t="n">
        <x:f>'Crosswalk'!C19</x:f>
        <x:v>0</x:v>
      </x:c>
      <x:c r="M3905" s="15" t="n">
        <x:f>'Crosswalk'!D19</x:f>
        <x:v>0</x:v>
      </x:c>
      <x:c r="N3905" s="15" t="n">
        <x:f>'Crosswalk'!E19</x:f>
        <x:v>0</x:v>
      </x:c>
      <x:c r="O3905" s="15" t="n">
        <x:f>'Crosswalk'!F19</x:f>
        <x:v>1</x:v>
      </x:c>
      <x:c r="P3905" s="15" t="n">
        <x:f>'Crosswalk'!G19</x:f>
        <x:v>0</x:v>
      </x:c>
      <x:c r="Q3905" s="15" t="n">
        <x:f>'Crosswalk'!H19</x:f>
        <x:v>0</x:v>
      </x:c>
      <x:c r="R3905" s="15" t="n">
        <x:f>'Crosswalk'!I19</x:f>
        <x:v>0</x:v>
      </x:c>
      <x:c r="S3905" s="15" t="n">
        <x:f>'Crosswalk'!J19</x:f>
        <x:v>0</x:v>
      </x:c>
      <x:c r="T3905" s="15" t="n">
        <x:f>'Crosswalk'!K19</x:f>
        <x:v>0</x:v>
      </x:c>
      <x:c r="U3905" s="15" t="n">
        <x:f>'Crosswalk'!L19</x:f>
        <x:v>0</x:v>
      </x:c>
      <x:c r="V3905" s="15" t="n">
        <x:f>'Crosswalk'!M19</x:f>
        <x:v>0</x:v>
      </x:c>
      <x:c r="W3905" s="15" t="n">
        <x:f>'Crosswalk'!N19</x:f>
        <x:v>0</x:v>
      </x:c>
      <x:c r="X3905" s="18" t="str">
        <x:v>LFS - Integrated Household Survey</x:v>
      </x:c>
      <x:c r="Y3905" s="13" t="str"/>
      <x:c r="Z3905" s="18" t="str">
        <x:v>National 2024 division composition. Observed national industry detail; used only for composition within 2024 ILO modelled margins.</x:v>
      </x:c>
      <x:c r="AA3905" s="13" t="str"/>
      <x:c r="AB3905" s="13" t="str">
        <x:v>https://rplumber.ilo.org/data/indicator?format=.csv.gz&amp;id=EMP_TEMP_SEX_EC2_NB_A</x:v>
      </x:c>
    </x:row>
    <x:row r="3906" ht="48" customHeight="1">
      <x:c r="A3906" s="2" t="str">
        <x:v>COL</x:v>
      </x:c>
      <x:c r="B3906" s="2" t="str">
        <x:v>C</x:v>
      </x:c>
      <x:c r="C3906" s="2" t="str">
        <x:v>COL</x:v>
      </x:c>
      <x:c r="D3906" s="2" t="n">
        <x:v>2024</x:v>
      </x:c>
      <x:c r="E3906" s="2" t="str">
        <x:v>EC2_ISIC4_C16</x:v>
      </x:c>
      <x:c r="F3906" s="17" t="str">
        <x:v>Economic activity (ISIC-Rev.4), 2 digit level: 16 - Manufacture of wood and of products of wood and cork, except furniture; manufacture of articles of straw and plaiting materials</x:v>
      </x:c>
      <x:c r="G3906" s="19" t="n">
        <x:v>59.109</x:v>
      </x:c>
      <x:c r="H3906" s="20" t="n">
        <x:v>1</x:v>
      </x:c>
      <x:c r="I3906" s="19" t="n">
        <x:f>SUM(G3900:G3923)</x:f>
        <x:v>2467.2200000000007</x:v>
      </x:c>
      <x:c r="J3906" s="20" t="n">
        <x:f>G3906/I3906*H3906</x:f>
        <x:v>0.023957733805659805</x:v>
      </x:c>
      <x:c r="K3906" s="2" t="str">
        <x:v>ISIC4:16</x:v>
      </x:c>
      <x:c r="L3906" s="14" t="n">
        <x:f>'Crosswalk'!C20</x:f>
        <x:v>0</x:v>
      </x:c>
      <x:c r="M3906" s="14" t="n">
        <x:f>'Crosswalk'!D20</x:f>
        <x:v>0.7</x:v>
      </x:c>
      <x:c r="N3906" s="14" t="n">
        <x:f>'Crosswalk'!E20</x:f>
        <x:v>0.3</x:v>
      </x:c>
      <x:c r="O3906" s="14" t="n">
        <x:f>'Crosswalk'!F20</x:f>
        <x:v>0</x:v>
      </x:c>
      <x:c r="P3906" s="14" t="n">
        <x:f>'Crosswalk'!G20</x:f>
        <x:v>0</x:v>
      </x:c>
      <x:c r="Q3906" s="14" t="n">
        <x:f>'Crosswalk'!H20</x:f>
        <x:v>0</x:v>
      </x:c>
      <x:c r="R3906" s="14" t="n">
        <x:f>'Crosswalk'!I20</x:f>
        <x:v>0</x:v>
      </x:c>
      <x:c r="S3906" s="14" t="n">
        <x:f>'Crosswalk'!J20</x:f>
        <x:v>0</x:v>
      </x:c>
      <x:c r="T3906" s="14" t="n">
        <x:f>'Crosswalk'!K20</x:f>
        <x:v>0</x:v>
      </x:c>
      <x:c r="U3906" s="14" t="n">
        <x:f>'Crosswalk'!L20</x:f>
        <x:v>0</x:v>
      </x:c>
      <x:c r="V3906" s="14" t="n">
        <x:f>'Crosswalk'!M20</x:f>
        <x:v>0</x:v>
      </x:c>
      <x:c r="W3906" s="14" t="n">
        <x:f>'Crosswalk'!N20</x:f>
        <x:v>0</x:v>
      </x:c>
      <x:c r="X3906" s="17" t="str">
        <x:v>LFS - Integrated Household Survey</x:v>
      </x:c>
      <x:c r="Y3906" s="2" t="str"/>
      <x:c r="Z3906" s="17" t="str">
        <x:v>National 2024 division composition. Observed national industry detail; used only for composition within 2024 ILO modelled margins.</x:v>
      </x:c>
      <x:c r="AA3906" s="2" t="str"/>
      <x:c r="AB3906" s="2" t="str">
        <x:v>https://rplumber.ilo.org/data/indicator?format=.csv.gz&amp;id=EMP_TEMP_SEX_EC2_NB_A</x:v>
      </x:c>
    </x:row>
    <x:row r="3907" ht="48" customHeight="1">
      <x:c r="A3907" s="13" t="str">
        <x:v>COL</x:v>
      </x:c>
      <x:c r="B3907" s="13" t="str">
        <x:v>C</x:v>
      </x:c>
      <x:c r="C3907" s="13" t="str">
        <x:v>COL</x:v>
      </x:c>
      <x:c r="D3907" s="13" t="n">
        <x:v>2024</x:v>
      </x:c>
      <x:c r="E3907" s="13" t="str">
        <x:v>EC2_ISIC4_C17</x:v>
      </x:c>
      <x:c r="F3907" s="18" t="str">
        <x:v>Economic activity (ISIC-Rev.4), 2 digit level: 17 - Manufacture of paper and paper products</x:v>
      </x:c>
      <x:c r="G3907" s="21" t="n">
        <x:v>41.069</x:v>
      </x:c>
      <x:c r="H3907" s="22" t="n">
        <x:v>1</x:v>
      </x:c>
      <x:c r="I3907" s="21" t="n">
        <x:f>SUM(G3900:G3923)</x:f>
        <x:v>2467.2200000000007</x:v>
      </x:c>
      <x:c r="J3907" s="22" t="n">
        <x:f>G3907/I3907*H3907</x:f>
        <x:v>0.016645860523179932</x:v>
      </x:c>
      <x:c r="K3907" s="13" t="str">
        <x:v>ISIC4:17</x:v>
      </x:c>
      <x:c r="L3907" s="15" t="n">
        <x:f>'Crosswalk'!C21</x:f>
        <x:v>0</x:v>
      </x:c>
      <x:c r="M3907" s="15" t="n">
        <x:f>'Crosswalk'!D21</x:f>
        <x:v>1</x:v>
      </x:c>
      <x:c r="N3907" s="15" t="n">
        <x:f>'Crosswalk'!E21</x:f>
        <x:v>0</x:v>
      </x:c>
      <x:c r="O3907" s="15" t="n">
        <x:f>'Crosswalk'!F21</x:f>
        <x:v>0</x:v>
      </x:c>
      <x:c r="P3907" s="15" t="n">
        <x:f>'Crosswalk'!G21</x:f>
        <x:v>0</x:v>
      </x:c>
      <x:c r="Q3907" s="15" t="n">
        <x:f>'Crosswalk'!H21</x:f>
        <x:v>0</x:v>
      </x:c>
      <x:c r="R3907" s="15" t="n">
        <x:f>'Crosswalk'!I21</x:f>
        <x:v>0</x:v>
      </x:c>
      <x:c r="S3907" s="15" t="n">
        <x:f>'Crosswalk'!J21</x:f>
        <x:v>0</x:v>
      </x:c>
      <x:c r="T3907" s="15" t="n">
        <x:f>'Crosswalk'!K21</x:f>
        <x:v>0</x:v>
      </x:c>
      <x:c r="U3907" s="15" t="n">
        <x:f>'Crosswalk'!L21</x:f>
        <x:v>0</x:v>
      </x:c>
      <x:c r="V3907" s="15" t="n">
        <x:f>'Crosswalk'!M21</x:f>
        <x:v>0</x:v>
      </x:c>
      <x:c r="W3907" s="15" t="n">
        <x:f>'Crosswalk'!N21</x:f>
        <x:v>0</x:v>
      </x:c>
      <x:c r="X3907" s="18" t="str">
        <x:v>LFS - Integrated Household Survey</x:v>
      </x:c>
      <x:c r="Y3907" s="13" t="str"/>
      <x:c r="Z3907" s="18" t="str">
        <x:v>National 2024 division composition. Observed national industry detail; used only for composition within 2024 ILO modelled margins.</x:v>
      </x:c>
      <x:c r="AA3907" s="13" t="str"/>
      <x:c r="AB3907" s="13" t="str">
        <x:v>https://rplumber.ilo.org/data/indicator?format=.csv.gz&amp;id=EMP_TEMP_SEX_EC2_NB_A</x:v>
      </x:c>
    </x:row>
    <x:row r="3908" ht="48" customHeight="1">
      <x:c r="A3908" s="2" t="str">
        <x:v>COL</x:v>
      </x:c>
      <x:c r="B3908" s="2" t="str">
        <x:v>C</x:v>
      </x:c>
      <x:c r="C3908" s="2" t="str">
        <x:v>COL</x:v>
      </x:c>
      <x:c r="D3908" s="2" t="n">
        <x:v>2024</x:v>
      </x:c>
      <x:c r="E3908" s="2" t="str">
        <x:v>EC2_ISIC4_C18</x:v>
      </x:c>
      <x:c r="F3908" s="17" t="str">
        <x:v>Economic activity (ISIC-Rev.4), 2 digit level: 18 - Printing and reproduction of recorded media</x:v>
      </x:c>
      <x:c r="G3908" s="19" t="n">
        <x:v>41.483</x:v>
      </x:c>
      <x:c r="H3908" s="20" t="n">
        <x:v>1</x:v>
      </x:c>
      <x:c r="I3908" s="19" t="n">
        <x:f>SUM(G3900:G3923)</x:f>
        <x:v>2467.2200000000007</x:v>
      </x:c>
      <x:c r="J3908" s="20" t="n">
        <x:f>G3908/I3908*H3908</x:f>
        <x:v>0.016813660719352138</x:v>
      </x:c>
      <x:c r="K3908" s="2" t="str">
        <x:v>ISIC4:18</x:v>
      </x:c>
      <x:c r="L3908" s="14" t="n">
        <x:f>'Crosswalk'!C22</x:f>
        <x:v>0</x:v>
      </x:c>
      <x:c r="M3908" s="14" t="n">
        <x:f>'Crosswalk'!D22</x:f>
        <x:v>0</x:v>
      </x:c>
      <x:c r="N3908" s="14" t="n">
        <x:f>'Crosswalk'!E22</x:f>
        <x:v>1</x:v>
      </x:c>
      <x:c r="O3908" s="14" t="n">
        <x:f>'Crosswalk'!F22</x:f>
        <x:v>0</x:v>
      </x:c>
      <x:c r="P3908" s="14" t="n">
        <x:f>'Crosswalk'!G22</x:f>
        <x:v>0</x:v>
      </x:c>
      <x:c r="Q3908" s="14" t="n">
        <x:f>'Crosswalk'!H22</x:f>
        <x:v>0</x:v>
      </x:c>
      <x:c r="R3908" s="14" t="n">
        <x:f>'Crosswalk'!I22</x:f>
        <x:v>0</x:v>
      </x:c>
      <x:c r="S3908" s="14" t="n">
        <x:f>'Crosswalk'!J22</x:f>
        <x:v>0</x:v>
      </x:c>
      <x:c r="T3908" s="14" t="n">
        <x:f>'Crosswalk'!K22</x:f>
        <x:v>0</x:v>
      </x:c>
      <x:c r="U3908" s="14" t="n">
        <x:f>'Crosswalk'!L22</x:f>
        <x:v>0</x:v>
      </x:c>
      <x:c r="V3908" s="14" t="n">
        <x:f>'Crosswalk'!M22</x:f>
        <x:v>0</x:v>
      </x:c>
      <x:c r="W3908" s="14" t="n">
        <x:f>'Crosswalk'!N22</x:f>
        <x:v>0</x:v>
      </x:c>
      <x:c r="X3908" s="17" t="str">
        <x:v>LFS - Integrated Household Survey</x:v>
      </x:c>
      <x:c r="Y3908" s="2" t="str"/>
      <x:c r="Z3908" s="17" t="str">
        <x:v>National 2024 division composition. Observed national industry detail; used only for composition within 2024 ILO modelled margins.</x:v>
      </x:c>
      <x:c r="AA3908" s="2" t="str"/>
      <x:c r="AB3908" s="2" t="str">
        <x:v>https://rplumber.ilo.org/data/indicator?format=.csv.gz&amp;id=EMP_TEMP_SEX_EC2_NB_A</x:v>
      </x:c>
    </x:row>
    <x:row r="3909" ht="48" customHeight="1">
      <x:c r="A3909" s="13" t="str">
        <x:v>COL</x:v>
      </x:c>
      <x:c r="B3909" s="13" t="str">
        <x:v>C</x:v>
      </x:c>
      <x:c r="C3909" s="13" t="str">
        <x:v>COL</x:v>
      </x:c>
      <x:c r="D3909" s="13" t="n">
        <x:v>2024</x:v>
      </x:c>
      <x:c r="E3909" s="13" t="str">
        <x:v>EC2_ISIC4_C19</x:v>
      </x:c>
      <x:c r="F3909" s="18" t="str">
        <x:v>Economic activity (ISIC-Rev.4), 2 digit level: 19 - Manufacture of coke and refined petroleum products</x:v>
      </x:c>
      <x:c r="G3909" s="21" t="n">
        <x:v>7.952</x:v>
      </x:c>
      <x:c r="H3909" s="22" t="n">
        <x:v>1</x:v>
      </x:c>
      <x:c r="I3909" s="21" t="n">
        <x:f>SUM(G3900:G3923)</x:f>
        <x:v>2467.2200000000007</x:v>
      </x:c>
      <x:c r="J3909" s="22" t="n">
        <x:f>G3909/I3909*H3909</x:f>
        <x:v>0.0032230607728536563</x:v>
      </x:c>
      <x:c r="K3909" s="13" t="str">
        <x:v>ISIC4:19</x:v>
      </x:c>
      <x:c r="L3909" s="15" t="n">
        <x:f>'Crosswalk'!C23</x:f>
        <x:v>1</x:v>
      </x:c>
      <x:c r="M3909" s="15" t="n">
        <x:f>'Crosswalk'!D23</x:f>
        <x:v>0</x:v>
      </x:c>
      <x:c r="N3909" s="15" t="n">
        <x:f>'Crosswalk'!E23</x:f>
        <x:v>0</x:v>
      </x:c>
      <x:c r="O3909" s="15" t="n">
        <x:f>'Crosswalk'!F23</x:f>
        <x:v>0</x:v>
      </x:c>
      <x:c r="P3909" s="15" t="n">
        <x:f>'Crosswalk'!G23</x:f>
        <x:v>0</x:v>
      </x:c>
      <x:c r="Q3909" s="15" t="n">
        <x:f>'Crosswalk'!H23</x:f>
        <x:v>0</x:v>
      </x:c>
      <x:c r="R3909" s="15" t="n">
        <x:f>'Crosswalk'!I23</x:f>
        <x:v>0</x:v>
      </x:c>
      <x:c r="S3909" s="15" t="n">
        <x:f>'Crosswalk'!J23</x:f>
        <x:v>0</x:v>
      </x:c>
      <x:c r="T3909" s="15" t="n">
        <x:f>'Crosswalk'!K23</x:f>
        <x:v>0</x:v>
      </x:c>
      <x:c r="U3909" s="15" t="n">
        <x:f>'Crosswalk'!L23</x:f>
        <x:v>0</x:v>
      </x:c>
      <x:c r="V3909" s="15" t="n">
        <x:f>'Crosswalk'!M23</x:f>
        <x:v>0</x:v>
      </x:c>
      <x:c r="W3909" s="15" t="n">
        <x:f>'Crosswalk'!N23</x:f>
        <x:v>0</x:v>
      </x:c>
      <x:c r="X3909" s="18" t="str">
        <x:v>LFS - Integrated Household Survey</x:v>
      </x:c>
      <x:c r="Y3909" s="13" t="str"/>
      <x:c r="Z3909" s="18" t="str">
        <x:v>National 2024 division composition. Observed national industry detail; used only for composition within 2024 ILO modelled margins.</x:v>
      </x:c>
      <x:c r="AA3909" s="13" t="str"/>
      <x:c r="AB3909" s="13" t="str">
        <x:v>https://rplumber.ilo.org/data/indicator?format=.csv.gz&amp;id=EMP_TEMP_SEX_EC2_NB_A</x:v>
      </x:c>
    </x:row>
    <x:row r="3910" ht="48" customHeight="1">
      <x:c r="A3910" s="2" t="str">
        <x:v>COL</x:v>
      </x:c>
      <x:c r="B3910" s="2" t="str">
        <x:v>C</x:v>
      </x:c>
      <x:c r="C3910" s="2" t="str">
        <x:v>COL</x:v>
      </x:c>
      <x:c r="D3910" s="2" t="n">
        <x:v>2024</x:v>
      </x:c>
      <x:c r="E3910" s="2" t="str">
        <x:v>EC2_ISIC4_C20</x:v>
      </x:c>
      <x:c r="F3910" s="17" t="str">
        <x:v>Economic activity (ISIC-Rev.4), 2 digit level: 20 - Manufacture of chemicals and chemical products</x:v>
      </x:c>
      <x:c r="G3910" s="19" t="n">
        <x:v>96.977</x:v>
      </x:c>
      <x:c r="H3910" s="20" t="n">
        <x:v>1</x:v>
      </x:c>
      <x:c r="I3910" s="19" t="n">
        <x:f>SUM(G3900:G3923)</x:f>
        <x:v>2467.2200000000007</x:v>
      </x:c>
      <x:c r="J3910" s="20" t="n">
        <x:f>G3910/I3910*H3910</x:f>
        <x:v>0.039306182667131415</x:v>
      </x:c>
      <x:c r="K3910" s="2" t="str">
        <x:v>ISIC4:20</x:v>
      </x:c>
      <x:c r="L3910" s="14" t="n">
        <x:f>'Crosswalk'!C24</x:f>
        <x:v>0</x:v>
      </x:c>
      <x:c r="M3910" s="14" t="n">
        <x:f>'Crosswalk'!D24</x:f>
        <x:v>0.8</x:v>
      </x:c>
      <x:c r="N3910" s="14" t="n">
        <x:f>'Crosswalk'!E24</x:f>
        <x:v>0</x:v>
      </x:c>
      <x:c r="O3910" s="14" t="n">
        <x:f>'Crosswalk'!F24</x:f>
        <x:v>0</x:v>
      </x:c>
      <x:c r="P3910" s="14" t="n">
        <x:f>'Crosswalk'!G24</x:f>
        <x:v>0.2</x:v>
      </x:c>
      <x:c r="Q3910" s="14" t="n">
        <x:f>'Crosswalk'!H24</x:f>
        <x:v>0</x:v>
      </x:c>
      <x:c r="R3910" s="14" t="n">
        <x:f>'Crosswalk'!I24</x:f>
        <x:v>0</x:v>
      </x:c>
      <x:c r="S3910" s="14" t="n">
        <x:f>'Crosswalk'!J24</x:f>
        <x:v>0</x:v>
      </x:c>
      <x:c r="T3910" s="14" t="n">
        <x:f>'Crosswalk'!K24</x:f>
        <x:v>0</x:v>
      </x:c>
      <x:c r="U3910" s="14" t="n">
        <x:f>'Crosswalk'!L24</x:f>
        <x:v>0</x:v>
      </x:c>
      <x:c r="V3910" s="14" t="n">
        <x:f>'Crosswalk'!M24</x:f>
        <x:v>0</x:v>
      </x:c>
      <x:c r="W3910" s="14" t="n">
        <x:f>'Crosswalk'!N24</x:f>
        <x:v>0</x:v>
      </x:c>
      <x:c r="X3910" s="17" t="str">
        <x:v>LFS - Integrated Household Survey</x:v>
      </x:c>
      <x:c r="Y3910" s="2" t="str"/>
      <x:c r="Z3910" s="17" t="str">
        <x:v>National 2024 division composition. Observed national industry detail; used only for composition within 2024 ILO modelled margins.</x:v>
      </x:c>
      <x:c r="AA3910" s="2" t="str"/>
      <x:c r="AB3910" s="2" t="str">
        <x:v>https://rplumber.ilo.org/data/indicator?format=.csv.gz&amp;id=EMP_TEMP_SEX_EC2_NB_A</x:v>
      </x:c>
    </x:row>
    <x:row r="3911" ht="48" customHeight="1">
      <x:c r="A3911" s="13" t="str">
        <x:v>COL</x:v>
      </x:c>
      <x:c r="B3911" s="13" t="str">
        <x:v>C</x:v>
      </x:c>
      <x:c r="C3911" s="13" t="str">
        <x:v>COL</x:v>
      </x:c>
      <x:c r="D3911" s="13" t="n">
        <x:v>2024</x:v>
      </x:c>
      <x:c r="E3911" s="13" t="str">
        <x:v>EC2_ISIC4_C21</x:v>
      </x:c>
      <x:c r="F3911" s="18" t="str">
        <x:v>Economic activity (ISIC-Rev.4), 2 digit level: 21 - Manufacture of pharmaceuticals, medicinal chemical and botanical products</x:v>
      </x:c>
      <x:c r="G3911" s="21" t="n">
        <x:v>55.302</x:v>
      </x:c>
      <x:c r="H3911" s="22" t="n">
        <x:v>1</x:v>
      </x:c>
      <x:c r="I3911" s="21" t="n">
        <x:f>SUM(G3900:G3923)</x:f>
        <x:v>2467.2200000000007</x:v>
      </x:c>
      <x:c r="J3911" s="22" t="n">
        <x:f>G3911/I3911*H3911</x:f>
        <x:v>0.022414701566945788</x:v>
      </x:c>
      <x:c r="K3911" s="13" t="str">
        <x:v>ISIC4:21</x:v>
      </x:c>
      <x:c r="L3911" s="15" t="n">
        <x:f>'Crosswalk'!C25</x:f>
        <x:v>0</x:v>
      </x:c>
      <x:c r="M3911" s="15" t="n">
        <x:f>'Crosswalk'!D25</x:f>
        <x:v>0</x:v>
      </x:c>
      <x:c r="N3911" s="15" t="n">
        <x:f>'Crosswalk'!E25</x:f>
        <x:v>0</x:v>
      </x:c>
      <x:c r="O3911" s="15" t="n">
        <x:f>'Crosswalk'!F25</x:f>
        <x:v>0</x:v>
      </x:c>
      <x:c r="P3911" s="15" t="n">
        <x:f>'Crosswalk'!G25</x:f>
        <x:v>0</x:v>
      </x:c>
      <x:c r="Q3911" s="15" t="n">
        <x:f>'Crosswalk'!H25</x:f>
        <x:v>1</x:v>
      </x:c>
      <x:c r="R3911" s="15" t="n">
        <x:f>'Crosswalk'!I25</x:f>
        <x:v>0</x:v>
      </x:c>
      <x:c r="S3911" s="15" t="n">
        <x:f>'Crosswalk'!J25</x:f>
        <x:v>0</x:v>
      </x:c>
      <x:c r="T3911" s="15" t="n">
        <x:f>'Crosswalk'!K25</x:f>
        <x:v>0</x:v>
      </x:c>
      <x:c r="U3911" s="15" t="n">
        <x:f>'Crosswalk'!L25</x:f>
        <x:v>0</x:v>
      </x:c>
      <x:c r="V3911" s="15" t="n">
        <x:f>'Crosswalk'!M25</x:f>
        <x:v>0</x:v>
      </x:c>
      <x:c r="W3911" s="15" t="n">
        <x:f>'Crosswalk'!N25</x:f>
        <x:v>0</x:v>
      </x:c>
      <x:c r="X3911" s="18" t="str">
        <x:v>LFS - Integrated Household Survey</x:v>
      </x:c>
      <x:c r="Y3911" s="13" t="str"/>
      <x:c r="Z3911" s="18" t="str">
        <x:v>National 2024 division composition. Observed national industry detail; used only for composition within 2024 ILO modelled margins.</x:v>
      </x:c>
      <x:c r="AA3911" s="13" t="str"/>
      <x:c r="AB3911" s="13" t="str">
        <x:v>https://rplumber.ilo.org/data/indicator?format=.csv.gz&amp;id=EMP_TEMP_SEX_EC2_NB_A</x:v>
      </x:c>
    </x:row>
    <x:row r="3912" ht="48" customHeight="1">
      <x:c r="A3912" s="2" t="str">
        <x:v>COL</x:v>
      </x:c>
      <x:c r="B3912" s="2" t="str">
        <x:v>C</x:v>
      </x:c>
      <x:c r="C3912" s="2" t="str">
        <x:v>COL</x:v>
      </x:c>
      <x:c r="D3912" s="2" t="n">
        <x:v>2024</x:v>
      </x:c>
      <x:c r="E3912" s="2" t="str">
        <x:v>EC2_ISIC4_C22</x:v>
      </x:c>
      <x:c r="F3912" s="17" t="str">
        <x:v>Economic activity (ISIC-Rev.4), 2 digit level: 22 - Manufacture of rubber and plastics products</x:v>
      </x:c>
      <x:c r="G3912" s="19" t="n">
        <x:v>107.479</x:v>
      </x:c>
      <x:c r="H3912" s="20" t="n">
        <x:v>1</x:v>
      </x:c>
      <x:c r="I3912" s="19" t="n">
        <x:f>SUM(G3900:G3923)</x:f>
        <x:v>2467.2200000000007</x:v>
      </x:c>
      <x:c r="J3912" s="20" t="n">
        <x:f>G3912/I3912*H3912</x:f>
        <x:v>0.04356279537292984</x:v>
      </x:c>
      <x:c r="K3912" s="2" t="str">
        <x:v>ISIC4:22</x:v>
      </x:c>
      <x:c r="L3912" s="14" t="n">
        <x:f>'Crosswalk'!C26</x:f>
        <x:v>0</x:v>
      </x:c>
      <x:c r="M3912" s="14" t="n">
        <x:f>'Crosswalk'!D26</x:f>
        <x:v>0.5</x:v>
      </x:c>
      <x:c r="N3912" s="14" t="n">
        <x:f>'Crosswalk'!E26</x:f>
        <x:v>0.2</x:v>
      </x:c>
      <x:c r="O3912" s="14" t="n">
        <x:f>'Crosswalk'!F26</x:f>
        <x:v>0.3</x:v>
      </x:c>
      <x:c r="P3912" s="14" t="n">
        <x:f>'Crosswalk'!G26</x:f>
        <x:v>0</x:v>
      </x:c>
      <x:c r="Q3912" s="14" t="n">
        <x:f>'Crosswalk'!H26</x:f>
        <x:v>0</x:v>
      </x:c>
      <x:c r="R3912" s="14" t="n">
        <x:f>'Crosswalk'!I26</x:f>
        <x:v>0</x:v>
      </x:c>
      <x:c r="S3912" s="14" t="n">
        <x:f>'Crosswalk'!J26</x:f>
        <x:v>0</x:v>
      </x:c>
      <x:c r="T3912" s="14" t="n">
        <x:f>'Crosswalk'!K26</x:f>
        <x:v>0</x:v>
      </x:c>
      <x:c r="U3912" s="14" t="n">
        <x:f>'Crosswalk'!L26</x:f>
        <x:v>0</x:v>
      </x:c>
      <x:c r="V3912" s="14" t="n">
        <x:f>'Crosswalk'!M26</x:f>
        <x:v>0</x:v>
      </x:c>
      <x:c r="W3912" s="14" t="n">
        <x:f>'Crosswalk'!N26</x:f>
        <x:v>0</x:v>
      </x:c>
      <x:c r="X3912" s="17" t="str">
        <x:v>LFS - Integrated Household Survey</x:v>
      </x:c>
      <x:c r="Y3912" s="2" t="str"/>
      <x:c r="Z3912" s="17" t="str">
        <x:v>National 2024 division composition. Observed national industry detail; used only for composition within 2024 ILO modelled margins.</x:v>
      </x:c>
      <x:c r="AA3912" s="2" t="str"/>
      <x:c r="AB3912" s="2" t="str">
        <x:v>https://rplumber.ilo.org/data/indicator?format=.csv.gz&amp;id=EMP_TEMP_SEX_EC2_NB_A</x:v>
      </x:c>
    </x:row>
    <x:row r="3913" ht="48" customHeight="1">
      <x:c r="A3913" s="13" t="str">
        <x:v>COL</x:v>
      </x:c>
      <x:c r="B3913" s="13" t="str">
        <x:v>C</x:v>
      </x:c>
      <x:c r="C3913" s="13" t="str">
        <x:v>COL</x:v>
      </x:c>
      <x:c r="D3913" s="13" t="n">
        <x:v>2024</x:v>
      </x:c>
      <x:c r="E3913" s="13" t="str">
        <x:v>EC2_ISIC4_C23</x:v>
      </x:c>
      <x:c r="F3913" s="18" t="str">
        <x:v>Economic activity (ISIC-Rev.4), 2 digit level: 23 - Manufacture of other non-metallic mineral products</x:v>
      </x:c>
      <x:c r="G3913" s="21" t="n">
        <x:v>97.516</x:v>
      </x:c>
      <x:c r="H3913" s="22" t="n">
        <x:v>1</x:v>
      </x:c>
      <x:c r="I3913" s="21" t="n">
        <x:f>SUM(G3900:G3923)</x:f>
        <x:v>2467.2200000000007</x:v>
      </x:c>
      <x:c r="J3913" s="22" t="n">
        <x:f>G3913/I3913*H3913</x:f>
        <x:v>0.0395246471737421</x:v>
      </x:c>
      <x:c r="K3913" s="13" t="str">
        <x:v>ISIC4:23</x:v>
      </x:c>
      <x:c r="L3913" s="15" t="n">
        <x:f>'Crosswalk'!C27</x:f>
        <x:v>0</x:v>
      </x:c>
      <x:c r="M3913" s="15" t="n">
        <x:f>'Crosswalk'!D27</x:f>
        <x:v>0.85</x:v>
      </x:c>
      <x:c r="N3913" s="15" t="n">
        <x:f>'Crosswalk'!E27</x:f>
        <x:v>0.15</x:v>
      </x:c>
      <x:c r="O3913" s="15" t="n">
        <x:f>'Crosswalk'!F27</x:f>
        <x:v>0</x:v>
      </x:c>
      <x:c r="P3913" s="15" t="n">
        <x:f>'Crosswalk'!G27</x:f>
        <x:v>0</x:v>
      </x:c>
      <x:c r="Q3913" s="15" t="n">
        <x:f>'Crosswalk'!H27</x:f>
        <x:v>0</x:v>
      </x:c>
      <x:c r="R3913" s="15" t="n">
        <x:f>'Crosswalk'!I27</x:f>
        <x:v>0</x:v>
      </x:c>
      <x:c r="S3913" s="15" t="n">
        <x:f>'Crosswalk'!J27</x:f>
        <x:v>0</x:v>
      </x:c>
      <x:c r="T3913" s="15" t="n">
        <x:f>'Crosswalk'!K27</x:f>
        <x:v>0</x:v>
      </x:c>
      <x:c r="U3913" s="15" t="n">
        <x:f>'Crosswalk'!L27</x:f>
        <x:v>0</x:v>
      </x:c>
      <x:c r="V3913" s="15" t="n">
        <x:f>'Crosswalk'!M27</x:f>
        <x:v>0</x:v>
      </x:c>
      <x:c r="W3913" s="15" t="n">
        <x:f>'Crosswalk'!N27</x:f>
        <x:v>0</x:v>
      </x:c>
      <x:c r="X3913" s="18" t="str">
        <x:v>LFS - Integrated Household Survey</x:v>
      </x:c>
      <x:c r="Y3913" s="13" t="str"/>
      <x:c r="Z3913" s="18" t="str">
        <x:v>National 2024 division composition. Observed national industry detail; used only for composition within 2024 ILO modelled margins.</x:v>
      </x:c>
      <x:c r="AA3913" s="13" t="str"/>
      <x:c r="AB3913" s="13" t="str">
        <x:v>https://rplumber.ilo.org/data/indicator?format=.csv.gz&amp;id=EMP_TEMP_SEX_EC2_NB_A</x:v>
      </x:c>
    </x:row>
    <x:row r="3914" ht="48" customHeight="1">
      <x:c r="A3914" s="2" t="str">
        <x:v>COL</x:v>
      </x:c>
      <x:c r="B3914" s="2" t="str">
        <x:v>C</x:v>
      </x:c>
      <x:c r="C3914" s="2" t="str">
        <x:v>COL</x:v>
      </x:c>
      <x:c r="D3914" s="2" t="n">
        <x:v>2024</x:v>
      </x:c>
      <x:c r="E3914" s="2" t="str">
        <x:v>EC2_ISIC4_C24</x:v>
      </x:c>
      <x:c r="F3914" s="17" t="str">
        <x:v>Economic activity (ISIC-Rev.4), 2 digit level: 24 - Manufacture of basic metals</x:v>
      </x:c>
      <x:c r="G3914" s="19" t="n">
        <x:v>18.52</x:v>
      </x:c>
      <x:c r="H3914" s="20" t="n">
        <x:v>1</x:v>
      </x:c>
      <x:c r="I3914" s="19" t="n">
        <x:f>SUM(G3900:G3923)</x:f>
        <x:v>2467.2200000000007</x:v>
      </x:c>
      <x:c r="J3914" s="20" t="n">
        <x:f>G3914/I3914*H3914</x:f>
        <x:v>0.007506424234563595</x:v>
      </x:c>
      <x:c r="K3914" s="2" t="str">
        <x:v>ISIC4:24</x:v>
      </x:c>
      <x:c r="L3914" s="14" t="n">
        <x:f>'Crosswalk'!C28</x:f>
        <x:v>0</x:v>
      </x:c>
      <x:c r="M3914" s="14" t="n">
        <x:f>'Crosswalk'!D28</x:f>
        <x:v>1</x:v>
      </x:c>
      <x:c r="N3914" s="14" t="n">
        <x:f>'Crosswalk'!E28</x:f>
        <x:v>0</x:v>
      </x:c>
      <x:c r="O3914" s="14" t="n">
        <x:f>'Crosswalk'!F28</x:f>
        <x:v>0</x:v>
      </x:c>
      <x:c r="P3914" s="14" t="n">
        <x:f>'Crosswalk'!G28</x:f>
        <x:v>0</x:v>
      </x:c>
      <x:c r="Q3914" s="14" t="n">
        <x:f>'Crosswalk'!H28</x:f>
        <x:v>0</x:v>
      </x:c>
      <x:c r="R3914" s="14" t="n">
        <x:f>'Crosswalk'!I28</x:f>
        <x:v>0</x:v>
      </x:c>
      <x:c r="S3914" s="14" t="n">
        <x:f>'Crosswalk'!J28</x:f>
        <x:v>0</x:v>
      </x:c>
      <x:c r="T3914" s="14" t="n">
        <x:f>'Crosswalk'!K28</x:f>
        <x:v>0</x:v>
      </x:c>
      <x:c r="U3914" s="14" t="n">
        <x:f>'Crosswalk'!L28</x:f>
        <x:v>0</x:v>
      </x:c>
      <x:c r="V3914" s="14" t="n">
        <x:f>'Crosswalk'!M28</x:f>
        <x:v>0</x:v>
      </x:c>
      <x:c r="W3914" s="14" t="n">
        <x:f>'Crosswalk'!N28</x:f>
        <x:v>0</x:v>
      </x:c>
      <x:c r="X3914" s="17" t="str">
        <x:v>LFS - Integrated Household Survey</x:v>
      </x:c>
      <x:c r="Y3914" s="2" t="str"/>
      <x:c r="Z3914" s="17" t="str">
        <x:v>National 2024 division composition. Observed national industry detail; used only for composition within 2024 ILO modelled margins.</x:v>
      </x:c>
      <x:c r="AA3914" s="2" t="str"/>
      <x:c r="AB3914" s="2" t="str">
        <x:v>https://rplumber.ilo.org/data/indicator?format=.csv.gz&amp;id=EMP_TEMP_SEX_EC2_NB_A</x:v>
      </x:c>
    </x:row>
    <x:row r="3915" ht="48" customHeight="1">
      <x:c r="A3915" s="13" t="str">
        <x:v>COL</x:v>
      </x:c>
      <x:c r="B3915" s="13" t="str">
        <x:v>C</x:v>
      </x:c>
      <x:c r="C3915" s="13" t="str">
        <x:v>COL</x:v>
      </x:c>
      <x:c r="D3915" s="13" t="n">
        <x:v>2024</x:v>
      </x:c>
      <x:c r="E3915" s="13" t="str">
        <x:v>EC2_ISIC4_C25</x:v>
      </x:c>
      <x:c r="F3915" s="18" t="str">
        <x:v>Economic activity (ISIC-Rev.4), 2 digit level: 25 - Manufacture of fabricated metal products, except machinery and equipment</x:v>
      </x:c>
      <x:c r="G3915" s="21" t="n">
        <x:v>191.389</x:v>
      </x:c>
      <x:c r="H3915" s="22" t="n">
        <x:v>1</x:v>
      </x:c>
      <x:c r="I3915" s="21" t="n">
        <x:f>SUM(G3900:G3923)</x:f>
        <x:v>2467.2200000000007</x:v>
      </x:c>
      <x:c r="J3915" s="22" t="n">
        <x:f>G3915/I3915*H3915</x:f>
        <x:v>0.07757273368406545</x:v>
      </x:c>
      <x:c r="K3915" s="13" t="str">
        <x:v>ISIC4:25</x:v>
      </x:c>
      <x:c r="L3915" s="15" t="n">
        <x:f>'Crosswalk'!C29</x:f>
        <x:v>0</x:v>
      </x:c>
      <x:c r="M3915" s="15" t="n">
        <x:f>'Crosswalk'!D29</x:f>
        <x:v>0</x:v>
      </x:c>
      <x:c r="N3915" s="15" t="n">
        <x:f>'Crosswalk'!E29</x:f>
        <x:v>1</x:v>
      </x:c>
      <x:c r="O3915" s="15" t="n">
        <x:f>'Crosswalk'!F29</x:f>
        <x:v>0</x:v>
      </x:c>
      <x:c r="P3915" s="15" t="n">
        <x:f>'Crosswalk'!G29</x:f>
        <x:v>0</x:v>
      </x:c>
      <x:c r="Q3915" s="15" t="n">
        <x:f>'Crosswalk'!H29</x:f>
        <x:v>0</x:v>
      </x:c>
      <x:c r="R3915" s="15" t="n">
        <x:f>'Crosswalk'!I29</x:f>
        <x:v>0</x:v>
      </x:c>
      <x:c r="S3915" s="15" t="n">
        <x:f>'Crosswalk'!J29</x:f>
        <x:v>0</x:v>
      </x:c>
      <x:c r="T3915" s="15" t="n">
        <x:f>'Crosswalk'!K29</x:f>
        <x:v>0</x:v>
      </x:c>
      <x:c r="U3915" s="15" t="n">
        <x:f>'Crosswalk'!L29</x:f>
        <x:v>0</x:v>
      </x:c>
      <x:c r="V3915" s="15" t="n">
        <x:f>'Crosswalk'!M29</x:f>
        <x:v>0</x:v>
      </x:c>
      <x:c r="W3915" s="15" t="n">
        <x:f>'Crosswalk'!N29</x:f>
        <x:v>0</x:v>
      </x:c>
      <x:c r="X3915" s="18" t="str">
        <x:v>LFS - Integrated Household Survey</x:v>
      </x:c>
      <x:c r="Y3915" s="13" t="str"/>
      <x:c r="Z3915" s="18" t="str">
        <x:v>National 2024 division composition. Observed national industry detail; used only for composition within 2024 ILO modelled margins.</x:v>
      </x:c>
      <x:c r="AA3915" s="13" t="str"/>
      <x:c r="AB3915" s="13" t="str">
        <x:v>https://rplumber.ilo.org/data/indicator?format=.csv.gz&amp;id=EMP_TEMP_SEX_EC2_NB_A</x:v>
      </x:c>
    </x:row>
    <x:row r="3916" ht="48" customHeight="1">
      <x:c r="A3916" s="2" t="str">
        <x:v>COL</x:v>
      </x:c>
      <x:c r="B3916" s="2" t="str">
        <x:v>C</x:v>
      </x:c>
      <x:c r="C3916" s="2" t="str">
        <x:v>COL</x:v>
      </x:c>
      <x:c r="D3916" s="2" t="n">
        <x:v>2024</x:v>
      </x:c>
      <x:c r="E3916" s="2" t="str">
        <x:v>EC2_ISIC4_C26</x:v>
      </x:c>
      <x:c r="F3916" s="17" t="str">
        <x:v>Economic activity (ISIC-Rev.4), 2 digit level: 26 - Manufacture of computer, electronic and optical products</x:v>
      </x:c>
      <x:c r="G3916" s="19" t="n">
        <x:v>8.359</x:v>
      </x:c>
      <x:c r="H3916" s="20" t="n">
        <x:v>1</x:v>
      </x:c>
      <x:c r="I3916" s="19" t="n">
        <x:f>SUM(G3900:G3923)</x:f>
        <x:v>2467.2200000000007</x:v>
      </x:c>
      <x:c r="J3916" s="20" t="n">
        <x:f>G3916/I3916*H3916</x:f>
        <x:v>0.003388023767641312</x:v>
      </x:c>
      <x:c r="K3916" s="2" t="str">
        <x:v>ISIC4:26</x:v>
      </x:c>
      <x:c r="L3916" s="14" t="n">
        <x:f>'Crosswalk'!C30</x:f>
        <x:v>0</x:v>
      </x:c>
      <x:c r="M3916" s="14" t="n">
        <x:f>'Crosswalk'!D30</x:f>
        <x:v>0</x:v>
      </x:c>
      <x:c r="N3916" s="14" t="n">
        <x:f>'Crosswalk'!E30</x:f>
        <x:v>0.05</x:v>
      </x:c>
      <x:c r="O3916" s="14" t="n">
        <x:f>'Crosswalk'!F30</x:f>
        <x:v>0.1</x:v>
      </x:c>
      <x:c r="P3916" s="14" t="n">
        <x:f>'Crosswalk'!G30</x:f>
        <x:v>0</x:v>
      </x:c>
      <x:c r="Q3916" s="14" t="n">
        <x:f>'Crosswalk'!H30</x:f>
        <x:v>0.1</x:v>
      </x:c>
      <x:c r="R3916" s="14" t="n">
        <x:f>'Crosswalk'!I30</x:f>
        <x:v>0</x:v>
      </x:c>
      <x:c r="S3916" s="14" t="n">
        <x:f>'Crosswalk'!J30</x:f>
        <x:v>0.75</x:v>
      </x:c>
      <x:c r="T3916" s="14" t="n">
        <x:f>'Crosswalk'!K30</x:f>
        <x:v>0</x:v>
      </x:c>
      <x:c r="U3916" s="14" t="n">
        <x:f>'Crosswalk'!L30</x:f>
        <x:v>0</x:v>
      </x:c>
      <x:c r="V3916" s="14" t="n">
        <x:f>'Crosswalk'!M30</x:f>
        <x:v>0</x:v>
      </x:c>
      <x:c r="W3916" s="14" t="n">
        <x:f>'Crosswalk'!N30</x:f>
        <x:v>0</x:v>
      </x:c>
      <x:c r="X3916" s="17" t="str">
        <x:v>LFS - Integrated Household Survey</x:v>
      </x:c>
      <x:c r="Y3916" s="2" t="str"/>
      <x:c r="Z3916" s="17" t="str">
        <x:v>National 2024 division composition. Observed national industry detail; used only for composition within 2024 ILO modelled margins.</x:v>
      </x:c>
      <x:c r="AA3916" s="2" t="str"/>
      <x:c r="AB3916" s="2" t="str">
        <x:v>https://rplumber.ilo.org/data/indicator?format=.csv.gz&amp;id=EMP_TEMP_SEX_EC2_NB_A</x:v>
      </x:c>
    </x:row>
    <x:row r="3917" ht="48" customHeight="1">
      <x:c r="A3917" s="13" t="str">
        <x:v>COL</x:v>
      </x:c>
      <x:c r="B3917" s="13" t="str">
        <x:v>C</x:v>
      </x:c>
      <x:c r="C3917" s="13" t="str">
        <x:v>COL</x:v>
      </x:c>
      <x:c r="D3917" s="13" t="n">
        <x:v>2024</x:v>
      </x:c>
      <x:c r="E3917" s="13" t="str">
        <x:v>EC2_ISIC4_C27</x:v>
      </x:c>
      <x:c r="F3917" s="18" t="str">
        <x:v>Economic activity (ISIC-Rev.4), 2 digit level: 27 - Manufacture of electrical equipment</x:v>
      </x:c>
      <x:c r="G3917" s="21" t="n">
        <x:v>29.452</x:v>
      </x:c>
      <x:c r="H3917" s="22" t="n">
        <x:v>1</x:v>
      </x:c>
      <x:c r="I3917" s="21" t="n">
        <x:f>SUM(G3900:G3923)</x:f>
        <x:v>2467.2200000000007</x:v>
      </x:c>
      <x:c r="J3917" s="22" t="n">
        <x:f>G3917/I3917*H3917</x:f>
        <x:v>0.011937322168270358</x:v>
      </x:c>
      <x:c r="K3917" s="13" t="str">
        <x:v>ISIC4:27</x:v>
      </x:c>
      <x:c r="L3917" s="15" t="n">
        <x:f>'Crosswalk'!C31</x:f>
        <x:v>0</x:v>
      </x:c>
      <x:c r="M3917" s="15" t="n">
        <x:f>'Crosswalk'!D31</x:f>
        <x:v>0</x:v>
      </x:c>
      <x:c r="N3917" s="15" t="n">
        <x:f>'Crosswalk'!E31</x:f>
        <x:v>0.85</x:v>
      </x:c>
      <x:c r="O3917" s="15" t="n">
        <x:f>'Crosswalk'!F31</x:f>
        <x:v>0.15</x:v>
      </x:c>
      <x:c r="P3917" s="15" t="n">
        <x:f>'Crosswalk'!G31</x:f>
        <x:v>0</x:v>
      </x:c>
      <x:c r="Q3917" s="15" t="n">
        <x:f>'Crosswalk'!H31</x:f>
        <x:v>0</x:v>
      </x:c>
      <x:c r="R3917" s="15" t="n">
        <x:f>'Crosswalk'!I31</x:f>
        <x:v>0</x:v>
      </x:c>
      <x:c r="S3917" s="15" t="n">
        <x:f>'Crosswalk'!J31</x:f>
        <x:v>0</x:v>
      </x:c>
      <x:c r="T3917" s="15" t="n">
        <x:f>'Crosswalk'!K31</x:f>
        <x:v>0</x:v>
      </x:c>
      <x:c r="U3917" s="15" t="n">
        <x:f>'Crosswalk'!L31</x:f>
        <x:v>0</x:v>
      </x:c>
      <x:c r="V3917" s="15" t="n">
        <x:f>'Crosswalk'!M31</x:f>
        <x:v>0</x:v>
      </x:c>
      <x:c r="W3917" s="15" t="n">
        <x:f>'Crosswalk'!N31</x:f>
        <x:v>0</x:v>
      </x:c>
      <x:c r="X3917" s="18" t="str">
        <x:v>LFS - Integrated Household Survey</x:v>
      </x:c>
      <x:c r="Y3917" s="13" t="str"/>
      <x:c r="Z3917" s="18" t="str">
        <x:v>National 2024 division composition. Observed national industry detail; used only for composition within 2024 ILO modelled margins.</x:v>
      </x:c>
      <x:c r="AA3917" s="13" t="str"/>
      <x:c r="AB3917" s="13" t="str">
        <x:v>https://rplumber.ilo.org/data/indicator?format=.csv.gz&amp;id=EMP_TEMP_SEX_EC2_NB_A</x:v>
      </x:c>
    </x:row>
    <x:row r="3918" ht="48" customHeight="1">
      <x:c r="A3918" s="2" t="str">
        <x:v>COL</x:v>
      </x:c>
      <x:c r="B3918" s="2" t="str">
        <x:v>C</x:v>
      </x:c>
      <x:c r="C3918" s="2" t="str">
        <x:v>COL</x:v>
      </x:c>
      <x:c r="D3918" s="2" t="n">
        <x:v>2024</x:v>
      </x:c>
      <x:c r="E3918" s="2" t="str">
        <x:v>EC2_ISIC4_C28</x:v>
      </x:c>
      <x:c r="F3918" s="17" t="str">
        <x:v>Economic activity (ISIC-Rev.4), 2 digit level: 28 - Manufacture of machinery and equipment n.e.c.</x:v>
      </x:c>
      <x:c r="G3918" s="19" t="n">
        <x:v>22.845</x:v>
      </x:c>
      <x:c r="H3918" s="20" t="n">
        <x:v>1</x:v>
      </x:c>
      <x:c r="I3918" s="19" t="n">
        <x:f>SUM(G3900:G3923)</x:f>
        <x:v>2467.2200000000007</x:v>
      </x:c>
      <x:c r="J3918" s="20" t="n">
        <x:f>G3918/I3918*H3918</x:f>
        <x:v>0.009259409375734629</x:v>
      </x:c>
      <x:c r="K3918" s="2" t="str">
        <x:v>ISIC4:28</x:v>
      </x:c>
      <x:c r="L3918" s="14" t="n">
        <x:f>'Crosswalk'!C32</x:f>
        <x:v>0</x:v>
      </x:c>
      <x:c r="M3918" s="14" t="n">
        <x:f>'Crosswalk'!D32</x:f>
        <x:v>0</x:v>
      </x:c>
      <x:c r="N3918" s="14" t="n">
        <x:f>'Crosswalk'!E32</x:f>
        <x:v>1</x:v>
      </x:c>
      <x:c r="O3918" s="14" t="n">
        <x:f>'Crosswalk'!F32</x:f>
        <x:v>0</x:v>
      </x:c>
      <x:c r="P3918" s="14" t="n">
        <x:f>'Crosswalk'!G32</x:f>
        <x:v>0</x:v>
      </x:c>
      <x:c r="Q3918" s="14" t="n">
        <x:f>'Crosswalk'!H32</x:f>
        <x:v>0</x:v>
      </x:c>
      <x:c r="R3918" s="14" t="n">
        <x:f>'Crosswalk'!I32</x:f>
        <x:v>0</x:v>
      </x:c>
      <x:c r="S3918" s="14" t="n">
        <x:f>'Crosswalk'!J32</x:f>
        <x:v>0</x:v>
      </x:c>
      <x:c r="T3918" s="14" t="n">
        <x:f>'Crosswalk'!K32</x:f>
        <x:v>0</x:v>
      </x:c>
      <x:c r="U3918" s="14" t="n">
        <x:f>'Crosswalk'!L32</x:f>
        <x:v>0</x:v>
      </x:c>
      <x:c r="V3918" s="14" t="n">
        <x:f>'Crosswalk'!M32</x:f>
        <x:v>0</x:v>
      </x:c>
      <x:c r="W3918" s="14" t="n">
        <x:f>'Crosswalk'!N32</x:f>
        <x:v>0</x:v>
      </x:c>
      <x:c r="X3918" s="17" t="str">
        <x:v>LFS - Integrated Household Survey</x:v>
      </x:c>
      <x:c r="Y3918" s="2" t="str"/>
      <x:c r="Z3918" s="17" t="str">
        <x:v>National 2024 division composition. Observed national industry detail; used only for composition within 2024 ILO modelled margins.</x:v>
      </x:c>
      <x:c r="AA3918" s="2" t="str"/>
      <x:c r="AB3918" s="2" t="str">
        <x:v>https://rplumber.ilo.org/data/indicator?format=.csv.gz&amp;id=EMP_TEMP_SEX_EC2_NB_A</x:v>
      </x:c>
    </x:row>
    <x:row r="3919" ht="48" customHeight="1">
      <x:c r="A3919" s="13" t="str">
        <x:v>COL</x:v>
      </x:c>
      <x:c r="B3919" s="13" t="str">
        <x:v>C</x:v>
      </x:c>
      <x:c r="C3919" s="13" t="str">
        <x:v>COL</x:v>
      </x:c>
      <x:c r="D3919" s="13" t="n">
        <x:v>2024</x:v>
      </x:c>
      <x:c r="E3919" s="13" t="str">
        <x:v>EC2_ISIC4_C29</x:v>
      </x:c>
      <x:c r="F3919" s="18" t="str">
        <x:v>Economic activity (ISIC-Rev.4), 2 digit level: 29 - Manufacture of motor vehicles, trailers and semi-trailers</x:v>
      </x:c>
      <x:c r="G3919" s="21" t="n">
        <x:v>25.594</x:v>
      </x:c>
      <x:c r="H3919" s="22" t="n">
        <x:v>1</x:v>
      </x:c>
      <x:c r="I3919" s="21" t="n">
        <x:f>SUM(G3900:G3923)</x:f>
        <x:v>2467.2200000000007</x:v>
      </x:c>
      <x:c r="J3919" s="22" t="n">
        <x:f>G3919/I3919*H3919</x:f>
        <x:v>0.010373618890897445</x:v>
      </x:c>
      <x:c r="K3919" s="13" t="str">
        <x:v>ISIC4:29</x:v>
      </x:c>
      <x:c r="L3919" s="15" t="n">
        <x:f>'Crosswalk'!C33</x:f>
        <x:v>0</x:v>
      </x:c>
      <x:c r="M3919" s="15" t="n">
        <x:f>'Crosswalk'!D33</x:f>
        <x:v>0</x:v>
      </x:c>
      <x:c r="N3919" s="15" t="n">
        <x:f>'Crosswalk'!E33</x:f>
        <x:v>0</x:v>
      </x:c>
      <x:c r="O3919" s="15" t="n">
        <x:f>'Crosswalk'!F33</x:f>
        <x:v>1</x:v>
      </x:c>
      <x:c r="P3919" s="15" t="n">
        <x:f>'Crosswalk'!G33</x:f>
        <x:v>0</x:v>
      </x:c>
      <x:c r="Q3919" s="15" t="n">
        <x:f>'Crosswalk'!H33</x:f>
        <x:v>0</x:v>
      </x:c>
      <x:c r="R3919" s="15" t="n">
        <x:f>'Crosswalk'!I33</x:f>
        <x:v>0</x:v>
      </x:c>
      <x:c r="S3919" s="15" t="n">
        <x:f>'Crosswalk'!J33</x:f>
        <x:v>0</x:v>
      </x:c>
      <x:c r="T3919" s="15" t="n">
        <x:f>'Crosswalk'!K33</x:f>
        <x:v>0</x:v>
      </x:c>
      <x:c r="U3919" s="15" t="n">
        <x:f>'Crosswalk'!L33</x:f>
        <x:v>0</x:v>
      </x:c>
      <x:c r="V3919" s="15" t="n">
        <x:f>'Crosswalk'!M33</x:f>
        <x:v>0</x:v>
      </x:c>
      <x:c r="W3919" s="15" t="n">
        <x:f>'Crosswalk'!N33</x:f>
        <x:v>0</x:v>
      </x:c>
      <x:c r="X3919" s="18" t="str">
        <x:v>LFS - Integrated Household Survey</x:v>
      </x:c>
      <x:c r="Y3919" s="13" t="str"/>
      <x:c r="Z3919" s="18" t="str">
        <x:v>National 2024 division composition. Observed national industry detail; used only for composition within 2024 ILO modelled margins.</x:v>
      </x:c>
      <x:c r="AA3919" s="13" t="str"/>
      <x:c r="AB3919" s="13" t="str">
        <x:v>https://rplumber.ilo.org/data/indicator?format=.csv.gz&amp;id=EMP_TEMP_SEX_EC2_NB_A</x:v>
      </x:c>
    </x:row>
    <x:row r="3920" ht="48" customHeight="1">
      <x:c r="A3920" s="2" t="str">
        <x:v>COL</x:v>
      </x:c>
      <x:c r="B3920" s="2" t="str">
        <x:v>C</x:v>
      </x:c>
      <x:c r="C3920" s="2" t="str">
        <x:v>COL</x:v>
      </x:c>
      <x:c r="D3920" s="2" t="n">
        <x:v>2024</x:v>
      </x:c>
      <x:c r="E3920" s="2" t="str">
        <x:v>EC2_ISIC4_C30</x:v>
      </x:c>
      <x:c r="F3920" s="17" t="str">
        <x:v>Economic activity (ISIC-Rev.4), 2 digit level: 30 - Manufacture of other transport equipment</x:v>
      </x:c>
      <x:c r="G3920" s="19" t="n">
        <x:v>10.847</x:v>
      </x:c>
      <x:c r="H3920" s="20" t="n">
        <x:v>1</x:v>
      </x:c>
      <x:c r="I3920" s="19" t="n">
        <x:f>SUM(G3900:G3923)</x:f>
        <x:v>2467.2200000000007</x:v>
      </x:c>
      <x:c r="J3920" s="20" t="n">
        <x:f>G3920/I3920*H3920</x:f>
        <x:v>0.004396446202608603</x:v>
      </x:c>
      <x:c r="K3920" s="2" t="str">
        <x:v>ISIC4:30</x:v>
      </x:c>
      <x:c r="L3920" s="14" t="n">
        <x:f>'Crosswalk'!C34</x:f>
        <x:v>0</x:v>
      </x:c>
      <x:c r="M3920" s="14" t="n">
        <x:f>'Crosswalk'!D34</x:f>
        <x:v>0</x:v>
      </x:c>
      <x:c r="N3920" s="14" t="n">
        <x:f>'Crosswalk'!E34</x:f>
        <x:v>0.9</x:v>
      </x:c>
      <x:c r="O3920" s="14" t="n">
        <x:f>'Crosswalk'!F34</x:f>
        <x:v>0.1</x:v>
      </x:c>
      <x:c r="P3920" s="14" t="n">
        <x:f>'Crosswalk'!G34</x:f>
        <x:v>0</x:v>
      </x:c>
      <x:c r="Q3920" s="14" t="n">
        <x:f>'Crosswalk'!H34</x:f>
        <x:v>0</x:v>
      </x:c>
      <x:c r="R3920" s="14" t="n">
        <x:f>'Crosswalk'!I34</x:f>
        <x:v>0</x:v>
      </x:c>
      <x:c r="S3920" s="14" t="n">
        <x:f>'Crosswalk'!J34</x:f>
        <x:v>0</x:v>
      </x:c>
      <x:c r="T3920" s="14" t="n">
        <x:f>'Crosswalk'!K34</x:f>
        <x:v>0</x:v>
      </x:c>
      <x:c r="U3920" s="14" t="n">
        <x:f>'Crosswalk'!L34</x:f>
        <x:v>0</x:v>
      </x:c>
      <x:c r="V3920" s="14" t="n">
        <x:f>'Crosswalk'!M34</x:f>
        <x:v>0</x:v>
      </x:c>
      <x:c r="W3920" s="14" t="n">
        <x:f>'Crosswalk'!N34</x:f>
        <x:v>0</x:v>
      </x:c>
      <x:c r="X3920" s="17" t="str">
        <x:v>LFS - Integrated Household Survey</x:v>
      </x:c>
      <x:c r="Y3920" s="2" t="str"/>
      <x:c r="Z3920" s="17" t="str">
        <x:v>National 2024 division composition. Observed national industry detail; used only for composition within 2024 ILO modelled margins.</x:v>
      </x:c>
      <x:c r="AA3920" s="2" t="str"/>
      <x:c r="AB3920" s="2" t="str">
        <x:v>https://rplumber.ilo.org/data/indicator?format=.csv.gz&amp;id=EMP_TEMP_SEX_EC2_NB_A</x:v>
      </x:c>
    </x:row>
    <x:row r="3921" ht="48" customHeight="1">
      <x:c r="A3921" s="13" t="str">
        <x:v>COL</x:v>
      </x:c>
      <x:c r="B3921" s="13" t="str">
        <x:v>C</x:v>
      </x:c>
      <x:c r="C3921" s="13" t="str">
        <x:v>COL</x:v>
      </x:c>
      <x:c r="D3921" s="13" t="n">
        <x:v>2024</x:v>
      </x:c>
      <x:c r="E3921" s="13" t="str">
        <x:v>EC2_ISIC4_C31</x:v>
      </x:c>
      <x:c r="F3921" s="18" t="str">
        <x:v>Economic activity (ISIC-Rev.4), 2 digit level: 31 - Manufacture of furniture</x:v>
      </x:c>
      <x:c r="G3921" s="21" t="n">
        <x:v>160.338</x:v>
      </x:c>
      <x:c r="H3921" s="22" t="n">
        <x:v>1</x:v>
      </x:c>
      <x:c r="I3921" s="21" t="n">
        <x:f>SUM(G3900:G3923)</x:f>
        <x:v>2467.2200000000007</x:v>
      </x:c>
      <x:c r="J3921" s="22" t="n">
        <x:f>G3921/I3921*H3921</x:f>
        <x:v>0.06498731365666618</x:v>
      </x:c>
      <x:c r="K3921" s="13" t="str">
        <x:v>ISIC4:31</x:v>
      </x:c>
      <x:c r="L3921" s="15" t="n">
        <x:f>'Crosswalk'!C35</x:f>
        <x:v>0</x:v>
      </x:c>
      <x:c r="M3921" s="15" t="n">
        <x:f>'Crosswalk'!D35</x:f>
        <x:v>0</x:v>
      </x:c>
      <x:c r="N3921" s="15" t="n">
        <x:f>'Crosswalk'!E35</x:f>
        <x:v>0</x:v>
      </x:c>
      <x:c r="O3921" s="15" t="n">
        <x:f>'Crosswalk'!F35</x:f>
        <x:v>1</x:v>
      </x:c>
      <x:c r="P3921" s="15" t="n">
        <x:f>'Crosswalk'!G35</x:f>
        <x:v>0</x:v>
      </x:c>
      <x:c r="Q3921" s="15" t="n">
        <x:f>'Crosswalk'!H35</x:f>
        <x:v>0</x:v>
      </x:c>
      <x:c r="R3921" s="15" t="n">
        <x:f>'Crosswalk'!I35</x:f>
        <x:v>0</x:v>
      </x:c>
      <x:c r="S3921" s="15" t="n">
        <x:f>'Crosswalk'!J35</x:f>
        <x:v>0</x:v>
      </x:c>
      <x:c r="T3921" s="15" t="n">
        <x:f>'Crosswalk'!K35</x:f>
        <x:v>0</x:v>
      </x:c>
      <x:c r="U3921" s="15" t="n">
        <x:f>'Crosswalk'!L35</x:f>
        <x:v>0</x:v>
      </x:c>
      <x:c r="V3921" s="15" t="n">
        <x:f>'Crosswalk'!M35</x:f>
        <x:v>0</x:v>
      </x:c>
      <x:c r="W3921" s="15" t="n">
        <x:f>'Crosswalk'!N35</x:f>
        <x:v>0</x:v>
      </x:c>
      <x:c r="X3921" s="18" t="str">
        <x:v>LFS - Integrated Household Survey</x:v>
      </x:c>
      <x:c r="Y3921" s="13" t="str"/>
      <x:c r="Z3921" s="18" t="str">
        <x:v>National 2024 division composition. Observed national industry detail; used only for composition within 2024 ILO modelled margins.</x:v>
      </x:c>
      <x:c r="AA3921" s="13" t="str"/>
      <x:c r="AB3921" s="13" t="str">
        <x:v>https://rplumber.ilo.org/data/indicator?format=.csv.gz&amp;id=EMP_TEMP_SEX_EC2_NB_A</x:v>
      </x:c>
    </x:row>
    <x:row r="3922" ht="48" customHeight="1">
      <x:c r="A3922" s="2" t="str">
        <x:v>COL</x:v>
      </x:c>
      <x:c r="B3922" s="2" t="str">
        <x:v>C</x:v>
      </x:c>
      <x:c r="C3922" s="2" t="str">
        <x:v>COL</x:v>
      </x:c>
      <x:c r="D3922" s="2" t="n">
        <x:v>2024</x:v>
      </x:c>
      <x:c r="E3922" s="2" t="str">
        <x:v>EC2_ISIC4_C32</x:v>
      </x:c>
      <x:c r="F3922" s="17" t="str">
        <x:v>Economic activity (ISIC-Rev.4), 2 digit level: 32 - Other manufacturing</x:v>
      </x:c>
      <x:c r="G3922" s="19" t="n">
        <x:v>98.333</x:v>
      </x:c>
      <x:c r="H3922" s="20" t="n">
        <x:v>1</x:v>
      </x:c>
      <x:c r="I3922" s="19" t="n">
        <x:f>SUM(G3900:G3923)</x:f>
        <x:v>2467.2200000000007</x:v>
      </x:c>
      <x:c r="J3922" s="20" t="n">
        <x:f>G3922/I3922*H3922</x:f>
        <x:v>0.03985578910676793</x:v>
      </x:c>
      <x:c r="K3922" s="2" t="str">
        <x:v>ISIC4:32</x:v>
      </x:c>
      <x:c r="L3922" s="14" t="n">
        <x:f>'Crosswalk'!C36</x:f>
        <x:v>0</x:v>
      </x:c>
      <x:c r="M3922" s="14" t="n">
        <x:f>'Crosswalk'!D36</x:f>
        <x:v>0</x:v>
      </x:c>
      <x:c r="N3922" s="14" t="n">
        <x:f>'Crosswalk'!E36</x:f>
        <x:v>0.1</x:v>
      </x:c>
      <x:c r="O3922" s="14" t="n">
        <x:f>'Crosswalk'!F36</x:f>
        <x:v>0.65</x:v>
      </x:c>
      <x:c r="P3922" s="14" t="n">
        <x:f>'Crosswalk'!G36</x:f>
        <x:v>0</x:v>
      </x:c>
      <x:c r="Q3922" s="14" t="n">
        <x:f>'Crosswalk'!H36</x:f>
        <x:v>0.25</x:v>
      </x:c>
      <x:c r="R3922" s="14" t="n">
        <x:f>'Crosswalk'!I36</x:f>
        <x:v>0</x:v>
      </x:c>
      <x:c r="S3922" s="14" t="n">
        <x:f>'Crosswalk'!J36</x:f>
        <x:v>0</x:v>
      </x:c>
      <x:c r="T3922" s="14" t="n">
        <x:f>'Crosswalk'!K36</x:f>
        <x:v>0</x:v>
      </x:c>
      <x:c r="U3922" s="14" t="n">
        <x:f>'Crosswalk'!L36</x:f>
        <x:v>0</x:v>
      </x:c>
      <x:c r="V3922" s="14" t="n">
        <x:f>'Crosswalk'!M36</x:f>
        <x:v>0</x:v>
      </x:c>
      <x:c r="W3922" s="14" t="n">
        <x:f>'Crosswalk'!N36</x:f>
        <x:v>0</x:v>
      </x:c>
      <x:c r="X3922" s="17" t="str">
        <x:v>LFS - Integrated Household Survey</x:v>
      </x:c>
      <x:c r="Y3922" s="2" t="str"/>
      <x:c r="Z3922" s="17" t="str">
        <x:v>National 2024 division composition. Observed national industry detail; used only for composition within 2024 ILO modelled margins.</x:v>
      </x:c>
      <x:c r="AA3922" s="2" t="str"/>
      <x:c r="AB3922" s="2" t="str">
        <x:v>https://rplumber.ilo.org/data/indicator?format=.csv.gz&amp;id=EMP_TEMP_SEX_EC2_NB_A</x:v>
      </x:c>
    </x:row>
    <x:row r="3923" ht="48" customHeight="1">
      <x:c r="A3923" s="13" t="str">
        <x:v>COL</x:v>
      </x:c>
      <x:c r="B3923" s="13" t="str">
        <x:v>C</x:v>
      </x:c>
      <x:c r="C3923" s="13" t="str">
        <x:v>COL</x:v>
      </x:c>
      <x:c r="D3923" s="13" t="n">
        <x:v>2024</x:v>
      </x:c>
      <x:c r="E3923" s="13" t="str">
        <x:v>EC2_ISIC4_C33</x:v>
      </x:c>
      <x:c r="F3923" s="18" t="str">
        <x:v>Economic activity (ISIC-Rev.4), 2 digit level: 33 - Repair and installation of machinery and equipment</x:v>
      </x:c>
      <x:c r="G3923" s="21" t="n">
        <x:v>81.168</x:v>
      </x:c>
      <x:c r="H3923" s="22" t="n">
        <x:v>1</x:v>
      </x:c>
      <x:c r="I3923" s="21" t="n">
        <x:f>SUM(G3900:G3923)</x:f>
        <x:v>2467.2200000000007</x:v>
      </x:c>
      <x:c r="J3923" s="22" t="n">
        <x:f>G3923/I3923*H3923</x:f>
        <x:v>0.03289856599735734</x:v>
      </x:c>
      <x:c r="K3923" s="13" t="str">
        <x:v>ISIC4:33</x:v>
      </x:c>
      <x:c r="L3923" s="15" t="n">
        <x:f>'Crosswalk'!C37</x:f>
        <x:v>0</x:v>
      </x:c>
      <x:c r="M3923" s="15" t="n">
        <x:f>'Crosswalk'!D37</x:f>
        <x:v>0</x:v>
      </x:c>
      <x:c r="N3923" s="15" t="n">
        <x:f>'Crosswalk'!E37</x:f>
        <x:v>1</x:v>
      </x:c>
      <x:c r="O3923" s="15" t="n">
        <x:f>'Crosswalk'!F37</x:f>
        <x:v>0</x:v>
      </x:c>
      <x:c r="P3923" s="15" t="n">
        <x:f>'Crosswalk'!G37</x:f>
        <x:v>0</x:v>
      </x:c>
      <x:c r="Q3923" s="15" t="n">
        <x:f>'Crosswalk'!H37</x:f>
        <x:v>0</x:v>
      </x:c>
      <x:c r="R3923" s="15" t="n">
        <x:f>'Crosswalk'!I37</x:f>
        <x:v>0</x:v>
      </x:c>
      <x:c r="S3923" s="15" t="n">
        <x:f>'Crosswalk'!J37</x:f>
        <x:v>0</x:v>
      </x:c>
      <x:c r="T3923" s="15" t="n">
        <x:f>'Crosswalk'!K37</x:f>
        <x:v>0</x:v>
      </x:c>
      <x:c r="U3923" s="15" t="n">
        <x:f>'Crosswalk'!L37</x:f>
        <x:v>0</x:v>
      </x:c>
      <x:c r="V3923" s="15" t="n">
        <x:f>'Crosswalk'!M37</x:f>
        <x:v>0</x:v>
      </x:c>
      <x:c r="W3923" s="15" t="n">
        <x:f>'Crosswalk'!N37</x:f>
        <x:v>0</x:v>
      </x:c>
      <x:c r="X3923" s="18" t="str">
        <x:v>LFS - Integrated Household Survey</x:v>
      </x:c>
      <x:c r="Y3923" s="13" t="str"/>
      <x:c r="Z3923" s="18" t="str">
        <x:v>National 2024 division composition. Observed national industry detail; used only for composition within 2024 ILO modelled margins.</x:v>
      </x:c>
      <x:c r="AA3923" s="13" t="str"/>
      <x:c r="AB3923" s="13" t="str">
        <x:v>https://rplumber.ilo.org/data/indicator?format=.csv.gz&amp;id=EMP_TEMP_SEX_EC2_NB_A</x:v>
      </x:c>
    </x:row>
    <x:row r="3924" ht="48" customHeight="1">
      <x:c r="A3924" s="2" t="str">
        <x:v>COL</x:v>
      </x:c>
      <x:c r="B3924" s="2" t="str">
        <x:v>DE</x:v>
      </x:c>
      <x:c r="C3924" s="2" t="str">
        <x:v>COL</x:v>
      </x:c>
      <x:c r="D3924" s="2" t="n">
        <x:v>2024</x:v>
      </x:c>
      <x:c r="E3924" s="2" t="str">
        <x:v>EC2_ISIC4_D35</x:v>
      </x:c>
      <x:c r="F3924" s="17" t="str">
        <x:v>Economic activity (ISIC-Rev.4), 2 digit level: 35 - Electricity, gas, steam and air conditioning supply</x:v>
      </x:c>
      <x:c r="G3924" s="19" t="n">
        <x:v>91.188</x:v>
      </x:c>
      <x:c r="H3924" s="20" t="n">
        <x:v>1</x:v>
      </x:c>
      <x:c r="I3924" s="19" t="n">
        <x:f>SUM(G3924:G3928)</x:f>
        <x:v>309.224</x:v>
      </x:c>
      <x:c r="J3924" s="20" t="n">
        <x:f>G3924/I3924*H3924</x:f>
        <x:v>0.29489302253382665</x:v>
      </x:c>
      <x:c r="K3924" s="2" t="str">
        <x:v>ISIC4:35</x:v>
      </x:c>
      <x:c r="L3924" s="14" t="n">
        <x:f>'Crosswalk'!C38</x:f>
        <x:v>0</x:v>
      </x:c>
      <x:c r="M3924" s="14" t="n">
        <x:f>'Crosswalk'!D38</x:f>
        <x:v>0</x:v>
      </x:c>
      <x:c r="N3924" s="14" t="n">
        <x:f>'Crosswalk'!E38</x:f>
        <x:v>0</x:v>
      </x:c>
      <x:c r="O3924" s="14" t="n">
        <x:f>'Crosswalk'!F38</x:f>
        <x:v>0</x:v>
      </x:c>
      <x:c r="P3924" s="14" t="n">
        <x:f>'Crosswalk'!G38</x:f>
        <x:v>0</x:v>
      </x:c>
      <x:c r="Q3924" s="14" t="n">
        <x:f>'Crosswalk'!H38</x:f>
        <x:v>0</x:v>
      </x:c>
      <x:c r="R3924" s="14" t="n">
        <x:f>'Crosswalk'!I38</x:f>
        <x:v>0</x:v>
      </x:c>
      <x:c r="S3924" s="14" t="n">
        <x:f>'Crosswalk'!J38</x:f>
        <x:v>0</x:v>
      </x:c>
      <x:c r="T3924" s="14" t="n">
        <x:f>'Crosswalk'!K38</x:f>
        <x:v>0</x:v>
      </x:c>
      <x:c r="U3924" s="14" t="n">
        <x:f>'Crosswalk'!L38</x:f>
        <x:v>1</x:v>
      </x:c>
      <x:c r="V3924" s="14" t="n">
        <x:f>'Crosswalk'!M38</x:f>
        <x:v>0</x:v>
      </x:c>
      <x:c r="W3924" s="14" t="n">
        <x:f>'Crosswalk'!N38</x:f>
        <x:v>0</x:v>
      </x:c>
      <x:c r="X3924" s="17" t="str">
        <x:v>LFS - Integrated Household Survey</x:v>
      </x:c>
      <x:c r="Y3924" s="2" t="str"/>
      <x:c r="Z3924" s="17" t="str">
        <x:v>National 2024 division composition. Observed national industry detail; used only for composition within 2024 ILO modelled margins.</x:v>
      </x:c>
      <x:c r="AA3924" s="2" t="str"/>
      <x:c r="AB3924" s="2" t="str">
        <x:v>https://rplumber.ilo.org/data/indicator?format=.csv.gz&amp;id=EMP_TEMP_SEX_EC2_NB_A</x:v>
      </x:c>
    </x:row>
    <x:row r="3925" ht="48" customHeight="1">
      <x:c r="A3925" s="13" t="str">
        <x:v>COL</x:v>
      </x:c>
      <x:c r="B3925" s="13" t="str">
        <x:v>DE</x:v>
      </x:c>
      <x:c r="C3925" s="13" t="str">
        <x:v>COL</x:v>
      </x:c>
      <x:c r="D3925" s="13" t="n">
        <x:v>2024</x:v>
      </x:c>
      <x:c r="E3925" s="13" t="str">
        <x:v>EC2_ISIC4_E36</x:v>
      </x:c>
      <x:c r="F3925" s="18" t="str">
        <x:v>Economic activity (ISIC-Rev.4), 2 digit level: 36 - Water collection, treatment and supply</x:v>
      </x:c>
      <x:c r="G3925" s="21" t="n">
        <x:v>56.846</x:v>
      </x:c>
      <x:c r="H3925" s="22" t="n">
        <x:v>1</x:v>
      </x:c>
      <x:c r="I3925" s="21" t="n">
        <x:f>SUM(G3924:G3928)</x:f>
        <x:v>309.224</x:v>
      </x:c>
      <x:c r="J3925" s="22" t="n">
        <x:f>G3925/I3925*H3925</x:f>
        <x:v>0.18383437249372622</x:v>
      </x:c>
      <x:c r="K3925" s="13" t="str">
        <x:v>ISIC4:36</x:v>
      </x:c>
      <x:c r="L3925" s="15" t="n">
        <x:f>'Crosswalk'!C39</x:f>
        <x:v>0</x:v>
      </x:c>
      <x:c r="M3925" s="15" t="n">
        <x:f>'Crosswalk'!D39</x:f>
        <x:v>0</x:v>
      </x:c>
      <x:c r="N3925" s="15" t="n">
        <x:f>'Crosswalk'!E39</x:f>
        <x:v>0</x:v>
      </x:c>
      <x:c r="O3925" s="15" t="n">
        <x:f>'Crosswalk'!F39</x:f>
        <x:v>0</x:v>
      </x:c>
      <x:c r="P3925" s="15" t="n">
        <x:f>'Crosswalk'!G39</x:f>
        <x:v>0</x:v>
      </x:c>
      <x:c r="Q3925" s="15" t="n">
        <x:f>'Crosswalk'!H39</x:f>
        <x:v>0</x:v>
      </x:c>
      <x:c r="R3925" s="15" t="n">
        <x:f>'Crosswalk'!I39</x:f>
        <x:v>0</x:v>
      </x:c>
      <x:c r="S3925" s="15" t="n">
        <x:f>'Crosswalk'!J39</x:f>
        <x:v>0</x:v>
      </x:c>
      <x:c r="T3925" s="15" t="n">
        <x:f>'Crosswalk'!K39</x:f>
        <x:v>0</x:v>
      </x:c>
      <x:c r="U3925" s="15" t="n">
        <x:f>'Crosswalk'!L39</x:f>
        <x:v>1</x:v>
      </x:c>
      <x:c r="V3925" s="15" t="n">
        <x:f>'Crosswalk'!M39</x:f>
        <x:v>0</x:v>
      </x:c>
      <x:c r="W3925" s="15" t="n">
        <x:f>'Crosswalk'!N39</x:f>
        <x:v>0</x:v>
      </x:c>
      <x:c r="X3925" s="18" t="str">
        <x:v>LFS - Integrated Household Survey</x:v>
      </x:c>
      <x:c r="Y3925" s="13" t="str"/>
      <x:c r="Z3925" s="18" t="str">
        <x:v>National 2024 division composition. Observed national industry detail; used only for composition within 2024 ILO modelled margins.</x:v>
      </x:c>
      <x:c r="AA3925" s="13" t="str"/>
      <x:c r="AB3925" s="13" t="str">
        <x:v>https://rplumber.ilo.org/data/indicator?format=.csv.gz&amp;id=EMP_TEMP_SEX_EC2_NB_A</x:v>
      </x:c>
    </x:row>
    <x:row r="3926" ht="48" customHeight="1">
      <x:c r="A3926" s="2" t="str">
        <x:v>COL</x:v>
      </x:c>
      <x:c r="B3926" s="2" t="str">
        <x:v>DE</x:v>
      </x:c>
      <x:c r="C3926" s="2" t="str">
        <x:v>COL</x:v>
      </x:c>
      <x:c r="D3926" s="2" t="n">
        <x:v>2024</x:v>
      </x:c>
      <x:c r="E3926" s="2" t="str">
        <x:v>EC2_ISIC4_E37</x:v>
      </x:c>
      <x:c r="F3926" s="17" t="str">
        <x:v>Economic activity (ISIC-Rev.4), 2 digit level: 37 - Sewerage</x:v>
      </x:c>
      <x:c r="G3926" s="19" t="n">
        <x:v>1.216</x:v>
      </x:c>
      <x:c r="H3926" s="20" t="n">
        <x:v>1</x:v>
      </x:c>
      <x:c r="I3926" s="19" t="n">
        <x:f>SUM(G3924:G3928)</x:f>
        <x:v>309.224</x:v>
      </x:c>
      <x:c r="J3926" s="20" t="n">
        <x:f>G3926/I3926*H3926</x:f>
        <x:v>0.003932424391379712</x:v>
      </x:c>
      <x:c r="K3926" s="2" t="str">
        <x:v>ISIC4:37</x:v>
      </x:c>
      <x:c r="L3926" s="14" t="n">
        <x:f>'Crosswalk'!C40</x:f>
        <x:v>0</x:v>
      </x:c>
      <x:c r="M3926" s="14" t="n">
        <x:f>'Crosswalk'!D40</x:f>
        <x:v>0</x:v>
      </x:c>
      <x:c r="N3926" s="14" t="n">
        <x:f>'Crosswalk'!E40</x:f>
        <x:v>0</x:v>
      </x:c>
      <x:c r="O3926" s="14" t="n">
        <x:f>'Crosswalk'!F40</x:f>
        <x:v>0</x:v>
      </x:c>
      <x:c r="P3926" s="14" t="n">
        <x:f>'Crosswalk'!G40</x:f>
        <x:v>0</x:v>
      </x:c>
      <x:c r="Q3926" s="14" t="n">
        <x:f>'Crosswalk'!H40</x:f>
        <x:v>0</x:v>
      </x:c>
      <x:c r="R3926" s="14" t="n">
        <x:f>'Crosswalk'!I40</x:f>
        <x:v>0</x:v>
      </x:c>
      <x:c r="S3926" s="14" t="n">
        <x:f>'Crosswalk'!J40</x:f>
        <x:v>0</x:v>
      </x:c>
      <x:c r="T3926" s="14" t="n">
        <x:f>'Crosswalk'!K40</x:f>
        <x:v>0</x:v>
      </x:c>
      <x:c r="U3926" s="14" t="n">
        <x:f>'Crosswalk'!L40</x:f>
        <x:v>1</x:v>
      </x:c>
      <x:c r="V3926" s="14" t="n">
        <x:f>'Crosswalk'!M40</x:f>
        <x:v>0</x:v>
      </x:c>
      <x:c r="W3926" s="14" t="n">
        <x:f>'Crosswalk'!N40</x:f>
        <x:v>0</x:v>
      </x:c>
      <x:c r="X3926" s="17" t="str">
        <x:v>LFS - Integrated Household Survey</x:v>
      </x:c>
      <x:c r="Y3926" s="2" t="str">
        <x:v>U</x:v>
      </x:c>
      <x:c r="Z3926" s="17" t="str">
        <x:v>National 2024 division composition. Observed national industry detail; used only for composition within 2024 ILO modelled margins.</x:v>
      </x:c>
      <x:c r="AA3926" s="2" t="str"/>
      <x:c r="AB3926" s="2" t="str">
        <x:v>https://rplumber.ilo.org/data/indicator?format=.csv.gz&amp;id=EMP_TEMP_SEX_EC2_NB_A</x:v>
      </x:c>
    </x:row>
    <x:row r="3927" ht="48" customHeight="1">
      <x:c r="A3927" s="13" t="str">
        <x:v>COL</x:v>
      </x:c>
      <x:c r="B3927" s="13" t="str">
        <x:v>DE</x:v>
      </x:c>
      <x:c r="C3927" s="13" t="str">
        <x:v>COL</x:v>
      </x:c>
      <x:c r="D3927" s="13" t="n">
        <x:v>2024</x:v>
      </x:c>
      <x:c r="E3927" s="13" t="str">
        <x:v>EC2_ISIC4_E38</x:v>
      </x:c>
      <x:c r="F3927" s="18" t="str">
        <x:v>Economic activity (ISIC-Rev.4), 2 digit level: 38 - Waste collection, treatment and disposal activities; materials recovery</x:v>
      </x:c>
      <x:c r="G3927" s="21" t="n">
        <x:v>157.675</x:v>
      </x:c>
      <x:c r="H3927" s="22" t="n">
        <x:v>1</x:v>
      </x:c>
      <x:c r="I3927" s="21" t="n">
        <x:f>SUM(G3924:G3928)</x:f>
        <x:v>309.224</x:v>
      </x:c>
      <x:c r="J3927" s="22" t="n">
        <x:f>G3927/I3927*H3927</x:f>
        <x:v>0.5099054407161152</x:v>
      </x:c>
      <x:c r="K3927" s="13" t="str">
        <x:v>ISIC4:38</x:v>
      </x:c>
      <x:c r="L3927" s="15" t="n">
        <x:f>'Crosswalk'!C41</x:f>
        <x:v>0</x:v>
      </x:c>
      <x:c r="M3927" s="15" t="n">
        <x:f>'Crosswalk'!D41</x:f>
        <x:v>0</x:v>
      </x:c>
      <x:c r="N3927" s="15" t="n">
        <x:f>'Crosswalk'!E41</x:f>
        <x:v>1</x:v>
      </x:c>
      <x:c r="O3927" s="15" t="n">
        <x:f>'Crosswalk'!F41</x:f>
        <x:v>0</x:v>
      </x:c>
      <x:c r="P3927" s="15" t="n">
        <x:f>'Crosswalk'!G41</x:f>
        <x:v>0</x:v>
      </x:c>
      <x:c r="Q3927" s="15" t="n">
        <x:f>'Crosswalk'!H41</x:f>
        <x:v>0</x:v>
      </x:c>
      <x:c r="R3927" s="15" t="n">
        <x:f>'Crosswalk'!I41</x:f>
        <x:v>0</x:v>
      </x:c>
      <x:c r="S3927" s="15" t="n">
        <x:f>'Crosswalk'!J41</x:f>
        <x:v>0</x:v>
      </x:c>
      <x:c r="T3927" s="15" t="n">
        <x:f>'Crosswalk'!K41</x:f>
        <x:v>0</x:v>
      </x:c>
      <x:c r="U3927" s="15" t="n">
        <x:f>'Crosswalk'!L41</x:f>
        <x:v>0</x:v>
      </x:c>
      <x:c r="V3927" s="15" t="n">
        <x:f>'Crosswalk'!M41</x:f>
        <x:v>0</x:v>
      </x:c>
      <x:c r="W3927" s="15" t="n">
        <x:f>'Crosswalk'!N41</x:f>
        <x:v>0</x:v>
      </x:c>
      <x:c r="X3927" s="18" t="str">
        <x:v>LFS - Integrated Household Survey</x:v>
      </x:c>
      <x:c r="Y3927" s="13" t="str"/>
      <x:c r="Z3927" s="18" t="str">
        <x:v>National 2024 division composition. Observed national industry detail; used only for composition within 2024 ILO modelled margins.</x:v>
      </x:c>
      <x:c r="AA3927" s="13" t="str"/>
      <x:c r="AB3927" s="13" t="str">
        <x:v>https://rplumber.ilo.org/data/indicator?format=.csv.gz&amp;id=EMP_TEMP_SEX_EC2_NB_A</x:v>
      </x:c>
    </x:row>
    <x:row r="3928" ht="48" customHeight="1">
      <x:c r="A3928" s="2" t="str">
        <x:v>COL</x:v>
      </x:c>
      <x:c r="B3928" s="2" t="str">
        <x:v>DE</x:v>
      </x:c>
      <x:c r="C3928" s="2" t="str">
        <x:v>COL</x:v>
      </x:c>
      <x:c r="D3928" s="2" t="n">
        <x:v>2024</x:v>
      </x:c>
      <x:c r="E3928" s="2" t="str">
        <x:v>EC2_ISIC4_E39</x:v>
      </x:c>
      <x:c r="F3928" s="17" t="str">
        <x:v>Economic activity (ISIC-Rev.4), 2 digit level: 39 - Remediation activities and other waste management services</x:v>
      </x:c>
      <x:c r="G3928" s="19" t="n">
        <x:v>2.299</x:v>
      </x:c>
      <x:c r="H3928" s="20" t="n">
        <x:v>1</x:v>
      </x:c>
      <x:c r="I3928" s="19" t="n">
        <x:f>SUM(G3924:G3928)</x:f>
        <x:v>309.224</x:v>
      </x:c>
      <x:c r="J3928" s="20" t="n">
        <x:f>G3928/I3928*H3928</x:f>
        <x:v>0.007434739864952268</x:v>
      </x:c>
      <x:c r="K3928" s="2" t="str">
        <x:v>ISIC4:39</x:v>
      </x:c>
      <x:c r="L3928" s="14" t="n">
        <x:f>'Crosswalk'!C42</x:f>
        <x:v>0</x:v>
      </x:c>
      <x:c r="M3928" s="14" t="n">
        <x:f>'Crosswalk'!D42</x:f>
        <x:v>0</x:v>
      </x:c>
      <x:c r="N3928" s="14" t="n">
        <x:f>'Crosswalk'!E42</x:f>
        <x:v>1</x:v>
      </x:c>
      <x:c r="O3928" s="14" t="n">
        <x:f>'Crosswalk'!F42</x:f>
        <x:v>0</x:v>
      </x:c>
      <x:c r="P3928" s="14" t="n">
        <x:f>'Crosswalk'!G42</x:f>
        <x:v>0</x:v>
      </x:c>
      <x:c r="Q3928" s="14" t="n">
        <x:f>'Crosswalk'!H42</x:f>
        <x:v>0</x:v>
      </x:c>
      <x:c r="R3928" s="14" t="n">
        <x:f>'Crosswalk'!I42</x:f>
        <x:v>0</x:v>
      </x:c>
      <x:c r="S3928" s="14" t="n">
        <x:f>'Crosswalk'!J42</x:f>
        <x:v>0</x:v>
      </x:c>
      <x:c r="T3928" s="14" t="n">
        <x:f>'Crosswalk'!K42</x:f>
        <x:v>0</x:v>
      </x:c>
      <x:c r="U3928" s="14" t="n">
        <x:f>'Crosswalk'!L42</x:f>
        <x:v>0</x:v>
      </x:c>
      <x:c r="V3928" s="14" t="n">
        <x:f>'Crosswalk'!M42</x:f>
        <x:v>0</x:v>
      </x:c>
      <x:c r="W3928" s="14" t="n">
        <x:f>'Crosswalk'!N42</x:f>
        <x:v>0</x:v>
      </x:c>
      <x:c r="X3928" s="17" t="str">
        <x:v>LFS - Integrated Household Survey</x:v>
      </x:c>
      <x:c r="Y3928" s="2" t="str"/>
      <x:c r="Z3928" s="17" t="str">
        <x:v>National 2024 division composition. Observed national industry detail; used only for composition within 2024 ILO modelled margins.</x:v>
      </x:c>
      <x:c r="AA3928" s="2" t="str"/>
      <x:c r="AB3928" s="2" t="str">
        <x:v>https://rplumber.ilo.org/data/indicator?format=.csv.gz&amp;id=EMP_TEMP_SEX_EC2_NB_A</x:v>
      </x:c>
    </x:row>
    <x:row r="3929" ht="48" customHeight="1">
      <x:c r="A3929" s="13" t="str">
        <x:v>COL</x:v>
      </x:c>
      <x:c r="B3929" s="13" t="str">
        <x:v>F</x:v>
      </x:c>
      <x:c r="C3929" s="13" t="str">
        <x:v>COL</x:v>
      </x:c>
      <x:c r="D3929" s="13" t="n">
        <x:v>2024</x:v>
      </x:c>
      <x:c r="E3929" s="13" t="str">
        <x:v>EC2_ISIC4_F41</x:v>
      </x:c>
      <x:c r="F3929" s="18" t="str">
        <x:v>Economic activity (ISIC-Rev.4), 2 digit level: 41 - Construction of buildings</x:v>
      </x:c>
      <x:c r="G3929" s="21" t="n">
        <x:v>1017.332</x:v>
      </x:c>
      <x:c r="H3929" s="22" t="n">
        <x:v>1</x:v>
      </x:c>
      <x:c r="I3929" s="21" t="n">
        <x:f>SUM(G3929:G3931)</x:f>
        <x:v>1542.705</x:v>
      </x:c>
      <x:c r="J3929" s="22" t="n">
        <x:f>G3929/I3929*H3929</x:f>
        <x:v>0.6594468806414707</x:v>
      </x:c>
      <x:c r="K3929" s="13" t="str">
        <x:v>ISIC4:41</x:v>
      </x:c>
      <x:c r="L3929" s="15" t="n">
        <x:f>'Crosswalk'!C43</x:f>
        <x:v>0</x:v>
      </x:c>
      <x:c r="M3929" s="15" t="n">
        <x:f>'Crosswalk'!D43</x:f>
        <x:v>0</x:v>
      </x:c>
      <x:c r="N3929" s="15" t="n">
        <x:f>'Crosswalk'!E43</x:f>
        <x:v>0.5</x:v>
      </x:c>
      <x:c r="O3929" s="15" t="n">
        <x:f>'Crosswalk'!F43</x:f>
        <x:v>0.5</x:v>
      </x:c>
      <x:c r="P3929" s="15" t="n">
        <x:f>'Crosswalk'!G43</x:f>
        <x:v>0</x:v>
      </x:c>
      <x:c r="Q3929" s="15" t="n">
        <x:f>'Crosswalk'!H43</x:f>
        <x:v>0</x:v>
      </x:c>
      <x:c r="R3929" s="15" t="n">
        <x:f>'Crosswalk'!I43</x:f>
        <x:v>0</x:v>
      </x:c>
      <x:c r="S3929" s="15" t="n">
        <x:f>'Crosswalk'!J43</x:f>
        <x:v>0</x:v>
      </x:c>
      <x:c r="T3929" s="15" t="n">
        <x:f>'Crosswalk'!K43</x:f>
        <x:v>0</x:v>
      </x:c>
      <x:c r="U3929" s="15" t="n">
        <x:f>'Crosswalk'!L43</x:f>
        <x:v>0</x:v>
      </x:c>
      <x:c r="V3929" s="15" t="n">
        <x:f>'Crosswalk'!M43</x:f>
        <x:v>0</x:v>
      </x:c>
      <x:c r="W3929" s="15" t="n">
        <x:f>'Crosswalk'!N43</x:f>
        <x:v>0</x:v>
      </x:c>
      <x:c r="X3929" s="18" t="str">
        <x:v>LFS - Integrated Household Survey</x:v>
      </x:c>
      <x:c r="Y3929" s="13" t="str"/>
      <x:c r="Z3929" s="18" t="str">
        <x:v>National 2024 division composition. Observed national industry detail; used only for composition within 2024 ILO modelled margins.</x:v>
      </x:c>
      <x:c r="AA3929" s="13" t="str"/>
      <x:c r="AB3929" s="13" t="str">
        <x:v>https://rplumber.ilo.org/data/indicator?format=.csv.gz&amp;id=EMP_TEMP_SEX_EC2_NB_A</x:v>
      </x:c>
    </x:row>
    <x:row r="3930" ht="48" customHeight="1">
      <x:c r="A3930" s="2" t="str">
        <x:v>COL</x:v>
      </x:c>
      <x:c r="B3930" s="2" t="str">
        <x:v>F</x:v>
      </x:c>
      <x:c r="C3930" s="2" t="str">
        <x:v>COL</x:v>
      </x:c>
      <x:c r="D3930" s="2" t="n">
        <x:v>2024</x:v>
      </x:c>
      <x:c r="E3930" s="2" t="str">
        <x:v>EC2_ISIC4_F42</x:v>
      </x:c>
      <x:c r="F3930" s="17" t="str">
        <x:v>Economic activity (ISIC-Rev.4), 2 digit level: 42 - Civil engineering</x:v>
      </x:c>
      <x:c r="G3930" s="19" t="n">
        <x:v>226.992</x:v>
      </x:c>
      <x:c r="H3930" s="20" t="n">
        <x:v>1</x:v>
      </x:c>
      <x:c r="I3930" s="19" t="n">
        <x:f>SUM(G3929:G3931)</x:f>
        <x:v>1542.705</x:v>
      </x:c>
      <x:c r="J3930" s="20" t="n">
        <x:f>G3930/I3930*H3930</x:f>
        <x:v>0.14713895398018415</x:v>
      </x:c>
      <x:c r="K3930" s="2" t="str">
        <x:v>ISIC4:42</x:v>
      </x:c>
      <x:c r="L3930" s="14" t="n">
        <x:f>'Crosswalk'!C44</x:f>
        <x:v>0</x:v>
      </x:c>
      <x:c r="M3930" s="14" t="n">
        <x:f>'Crosswalk'!D44</x:f>
        <x:v>0</x:v>
      </x:c>
      <x:c r="N3930" s="14" t="n">
        <x:f>'Crosswalk'!E44</x:f>
        <x:v>1</x:v>
      </x:c>
      <x:c r="O3930" s="14" t="n">
        <x:f>'Crosswalk'!F44</x:f>
        <x:v>0</x:v>
      </x:c>
      <x:c r="P3930" s="14" t="n">
        <x:f>'Crosswalk'!G44</x:f>
        <x:v>0</x:v>
      </x:c>
      <x:c r="Q3930" s="14" t="n">
        <x:f>'Crosswalk'!H44</x:f>
        <x:v>0</x:v>
      </x:c>
      <x:c r="R3930" s="14" t="n">
        <x:f>'Crosswalk'!I44</x:f>
        <x:v>0</x:v>
      </x:c>
      <x:c r="S3930" s="14" t="n">
        <x:f>'Crosswalk'!J44</x:f>
        <x:v>0</x:v>
      </x:c>
      <x:c r="T3930" s="14" t="n">
        <x:f>'Crosswalk'!K44</x:f>
        <x:v>0</x:v>
      </x:c>
      <x:c r="U3930" s="14" t="n">
        <x:f>'Crosswalk'!L44</x:f>
        <x:v>0</x:v>
      </x:c>
      <x:c r="V3930" s="14" t="n">
        <x:f>'Crosswalk'!M44</x:f>
        <x:v>0</x:v>
      </x:c>
      <x:c r="W3930" s="14" t="n">
        <x:f>'Crosswalk'!N44</x:f>
        <x:v>0</x:v>
      </x:c>
      <x:c r="X3930" s="17" t="str">
        <x:v>LFS - Integrated Household Survey</x:v>
      </x:c>
      <x:c r="Y3930" s="2" t="str"/>
      <x:c r="Z3930" s="17" t="str">
        <x:v>National 2024 division composition. Observed national industry detail; used only for composition within 2024 ILO modelled margins.</x:v>
      </x:c>
      <x:c r="AA3930" s="2" t="str"/>
      <x:c r="AB3930" s="2" t="str">
        <x:v>https://rplumber.ilo.org/data/indicator?format=.csv.gz&amp;id=EMP_TEMP_SEX_EC2_NB_A</x:v>
      </x:c>
    </x:row>
    <x:row r="3931" ht="48" customHeight="1">
      <x:c r="A3931" s="13" t="str">
        <x:v>COL</x:v>
      </x:c>
      <x:c r="B3931" s="13" t="str">
        <x:v>F</x:v>
      </x:c>
      <x:c r="C3931" s="13" t="str">
        <x:v>COL</x:v>
      </x:c>
      <x:c r="D3931" s="13" t="n">
        <x:v>2024</x:v>
      </x:c>
      <x:c r="E3931" s="13" t="str">
        <x:v>EC2_ISIC4_F43</x:v>
      </x:c>
      <x:c r="F3931" s="18" t="str">
        <x:v>Economic activity (ISIC-Rev.4), 2 digit level: 43 - Specialized construction activities</x:v>
      </x:c>
      <x:c r="G3931" s="21" t="n">
        <x:v>298.381</x:v>
      </x:c>
      <x:c r="H3931" s="22" t="n">
        <x:v>1</x:v>
      </x:c>
      <x:c r="I3931" s="21" t="n">
        <x:f>SUM(G3929:G3931)</x:f>
        <x:v>1542.705</x:v>
      </x:c>
      <x:c r="J3931" s="22" t="n">
        <x:f>G3931/I3931*H3931</x:f>
        <x:v>0.19341416537834516</x:v>
      </x:c>
      <x:c r="K3931" s="13" t="str">
        <x:v>ISIC4:43</x:v>
      </x:c>
      <x:c r="L3931" s="15" t="n">
        <x:f>'Crosswalk'!C45</x:f>
        <x:v>0</x:v>
      </x:c>
      <x:c r="M3931" s="15" t="n">
        <x:f>'Crosswalk'!D45</x:f>
        <x:v>0</x:v>
      </x:c>
      <x:c r="N3931" s="15" t="n">
        <x:f>'Crosswalk'!E45</x:f>
        <x:v>0.6</x:v>
      </x:c>
      <x:c r="O3931" s="15" t="n">
        <x:f>'Crosswalk'!F45</x:f>
        <x:v>0.4</x:v>
      </x:c>
      <x:c r="P3931" s="15" t="n">
        <x:f>'Crosswalk'!G45</x:f>
        <x:v>0</x:v>
      </x:c>
      <x:c r="Q3931" s="15" t="n">
        <x:f>'Crosswalk'!H45</x:f>
        <x:v>0</x:v>
      </x:c>
      <x:c r="R3931" s="15" t="n">
        <x:f>'Crosswalk'!I45</x:f>
        <x:v>0</x:v>
      </x:c>
      <x:c r="S3931" s="15" t="n">
        <x:f>'Crosswalk'!J45</x:f>
        <x:v>0</x:v>
      </x:c>
      <x:c r="T3931" s="15" t="n">
        <x:f>'Crosswalk'!K45</x:f>
        <x:v>0</x:v>
      </x:c>
      <x:c r="U3931" s="15" t="n">
        <x:f>'Crosswalk'!L45</x:f>
        <x:v>0</x:v>
      </x:c>
      <x:c r="V3931" s="15" t="n">
        <x:f>'Crosswalk'!M45</x:f>
        <x:v>0</x:v>
      </x:c>
      <x:c r="W3931" s="15" t="n">
        <x:f>'Crosswalk'!N45</x:f>
        <x:v>0</x:v>
      </x:c>
      <x:c r="X3931" s="18" t="str">
        <x:v>LFS - Integrated Household Survey</x:v>
      </x:c>
      <x:c r="Y3931" s="13" t="str"/>
      <x:c r="Z3931" s="18" t="str">
        <x:v>National 2024 division composition. Observed national industry detail; used only for composition within 2024 ILO modelled margins.</x:v>
      </x:c>
      <x:c r="AA3931" s="13" t="str"/>
      <x:c r="AB3931" s="13" t="str">
        <x:v>https://rplumber.ilo.org/data/indicator?format=.csv.gz&amp;id=EMP_TEMP_SEX_EC2_NB_A</x:v>
      </x:c>
    </x:row>
    <x:row r="3932" ht="48" customHeight="1">
      <x:c r="A3932" s="2" t="str">
        <x:v>COL</x:v>
      </x:c>
      <x:c r="B3932" s="2" t="str">
        <x:v>G</x:v>
      </x:c>
      <x:c r="C3932" s="2" t="str">
        <x:v>COL</x:v>
      </x:c>
      <x:c r="D3932" s="2" t="n">
        <x:v>2024</x:v>
      </x:c>
      <x:c r="E3932" s="2" t="str">
        <x:v>EC2_ISIC4_G45</x:v>
      </x:c>
      <x:c r="F3932" s="17" t="str">
        <x:v>Economic activity (ISIC-Rev.4), 2 digit level: 45 - Wholesale and retail trade and repair of motor vehicles and motorcycles</x:v>
      </x:c>
      <x:c r="G3932" s="19" t="n">
        <x:v>579.013</x:v>
      </x:c>
      <x:c r="H3932" s="20" t="n">
        <x:v>1</x:v>
      </x:c>
      <x:c r="I3932" s="19" t="n">
        <x:f>SUM(G3932:G3934)</x:f>
        <x:v>4055.551</x:v>
      </x:c>
      <x:c r="J3932" s="20" t="n">
        <x:f>G3932/I3932*H3932</x:f>
        <x:v>0.14277048913945356</x:v>
      </x:c>
      <x:c r="K3932" s="2" t="str">
        <x:v>ISIC4:45</x:v>
      </x:c>
      <x:c r="L3932" s="14" t="n">
        <x:f>'Crosswalk'!C46</x:f>
        <x:v>0</x:v>
      </x:c>
      <x:c r="M3932" s="14" t="n">
        <x:f>'Crosswalk'!D46</x:f>
        <x:v>0</x:v>
      </x:c>
      <x:c r="N3932" s="14" t="n">
        <x:f>'Crosswalk'!E46</x:f>
        <x:v>0</x:v>
      </x:c>
      <x:c r="O3932" s="14" t="n">
        <x:f>'Crosswalk'!F46</x:f>
        <x:v>1</x:v>
      </x:c>
      <x:c r="P3932" s="14" t="n">
        <x:f>'Crosswalk'!G46</x:f>
        <x:v>0</x:v>
      </x:c>
      <x:c r="Q3932" s="14" t="n">
        <x:f>'Crosswalk'!H46</x:f>
        <x:v>0</x:v>
      </x:c>
      <x:c r="R3932" s="14" t="n">
        <x:f>'Crosswalk'!I46</x:f>
        <x:v>0</x:v>
      </x:c>
      <x:c r="S3932" s="14" t="n">
        <x:f>'Crosswalk'!J46</x:f>
        <x:v>0</x:v>
      </x:c>
      <x:c r="T3932" s="14" t="n">
        <x:f>'Crosswalk'!K46</x:f>
        <x:v>0</x:v>
      </x:c>
      <x:c r="U3932" s="14" t="n">
        <x:f>'Crosswalk'!L46</x:f>
        <x:v>0</x:v>
      </x:c>
      <x:c r="V3932" s="14" t="n">
        <x:f>'Crosswalk'!M46</x:f>
        <x:v>0</x:v>
      </x:c>
      <x:c r="W3932" s="14" t="n">
        <x:f>'Crosswalk'!N46</x:f>
        <x:v>0</x:v>
      </x:c>
      <x:c r="X3932" s="17" t="str">
        <x:v>LFS - Integrated Household Survey</x:v>
      </x:c>
      <x:c r="Y3932" s="2" t="str"/>
      <x:c r="Z3932" s="17" t="str">
        <x:v>National 2024 division composition. Observed national industry detail; used only for composition within 2024 ILO modelled margins.</x:v>
      </x:c>
      <x:c r="AA3932" s="2" t="str"/>
      <x:c r="AB3932" s="2" t="str">
        <x:v>https://rplumber.ilo.org/data/indicator?format=.csv.gz&amp;id=EMP_TEMP_SEX_EC2_NB_A</x:v>
      </x:c>
    </x:row>
    <x:row r="3933" ht="48" customHeight="1">
      <x:c r="A3933" s="13" t="str">
        <x:v>COL</x:v>
      </x:c>
      <x:c r="B3933" s="13" t="str">
        <x:v>G</x:v>
      </x:c>
      <x:c r="C3933" s="13" t="str">
        <x:v>COL</x:v>
      </x:c>
      <x:c r="D3933" s="13" t="n">
        <x:v>2024</x:v>
      </x:c>
      <x:c r="E3933" s="13" t="str">
        <x:v>EC2_ISIC4_G46</x:v>
      </x:c>
      <x:c r="F3933" s="18" t="str">
        <x:v>Economic activity (ISIC-Rev.4), 2 digit level: 46 - Wholesale trade, except of motor vehicles and motorcycles</x:v>
      </x:c>
      <x:c r="G3933" s="21" t="n">
        <x:v>494.181</x:v>
      </x:c>
      <x:c r="H3933" s="22" t="n">
        <x:v>1</x:v>
      </x:c>
      <x:c r="I3933" s="21" t="n">
        <x:f>SUM(G3932:G3934)</x:f>
        <x:v>4055.551</x:v>
      </x:c>
      <x:c r="J3933" s="22" t="n">
        <x:f>G3933/I3933*H3933</x:f>
        <x:v>0.12185298619102558</x:v>
      </x:c>
      <x:c r="K3933" s="13" t="str">
        <x:v>ISIC4:46</x:v>
      </x:c>
      <x:c r="L3933" s="15" t="n">
        <x:f>'Crosswalk'!C47</x:f>
        <x:v>0.05</x:v>
      </x:c>
      <x:c r="M3933" s="15" t="n">
        <x:f>'Crosswalk'!D47</x:f>
        <x:v>0.05</x:v>
      </x:c>
      <x:c r="N3933" s="15" t="n">
        <x:f>'Crosswalk'!E47</x:f>
        <x:v>0.55</x:v>
      </x:c>
      <x:c r="O3933" s="15" t="n">
        <x:f>'Crosswalk'!F47</x:f>
        <x:v>0</x:v>
      </x:c>
      <x:c r="P3933" s="15" t="n">
        <x:f>'Crosswalk'!G47</x:f>
        <x:v>0.2</x:v>
      </x:c>
      <x:c r="Q3933" s="15" t="n">
        <x:f>'Crosswalk'!H47</x:f>
        <x:v>0.05</x:v>
      </x:c>
      <x:c r="R3933" s="15" t="n">
        <x:f>'Crosswalk'!I47</x:f>
        <x:v>0</x:v>
      </x:c>
      <x:c r="S3933" s="15" t="n">
        <x:f>'Crosswalk'!J47</x:f>
        <x:v>0.1</x:v>
      </x:c>
      <x:c r="T3933" s="15" t="n">
        <x:f>'Crosswalk'!K47</x:f>
        <x:v>0</x:v>
      </x:c>
      <x:c r="U3933" s="15" t="n">
        <x:f>'Crosswalk'!L47</x:f>
        <x:v>0</x:v>
      </x:c>
      <x:c r="V3933" s="15" t="n">
        <x:f>'Crosswalk'!M47</x:f>
        <x:v>0</x:v>
      </x:c>
      <x:c r="W3933" s="15" t="n">
        <x:f>'Crosswalk'!N47</x:f>
        <x:v>0</x:v>
      </x:c>
      <x:c r="X3933" s="18" t="str">
        <x:v>LFS - Integrated Household Survey</x:v>
      </x:c>
      <x:c r="Y3933" s="13" t="str"/>
      <x:c r="Z3933" s="18" t="str">
        <x:v>National 2024 division composition. Observed national industry detail; used only for composition within 2024 ILO modelled margins.</x:v>
      </x:c>
      <x:c r="AA3933" s="13" t="str"/>
      <x:c r="AB3933" s="13" t="str">
        <x:v>https://rplumber.ilo.org/data/indicator?format=.csv.gz&amp;id=EMP_TEMP_SEX_EC2_NB_A</x:v>
      </x:c>
    </x:row>
    <x:row r="3934" ht="48" customHeight="1">
      <x:c r="A3934" s="2" t="str">
        <x:v>COL</x:v>
      </x:c>
      <x:c r="B3934" s="2" t="str">
        <x:v>G</x:v>
      </x:c>
      <x:c r="C3934" s="2" t="str">
        <x:v>COL</x:v>
      </x:c>
      <x:c r="D3934" s="2" t="n">
        <x:v>2024</x:v>
      </x:c>
      <x:c r="E3934" s="2" t="str">
        <x:v>EC2_ISIC4_G47</x:v>
      </x:c>
      <x:c r="F3934" s="17" t="str">
        <x:v>Economic activity (ISIC-Rev.4), 2 digit level: 47 - Retail trade, except of motor vehicles and motorcycles</x:v>
      </x:c>
      <x:c r="G3934" s="19" t="n">
        <x:v>2982.357</x:v>
      </x:c>
      <x:c r="H3934" s="20" t="n">
        <x:v>1</x:v>
      </x:c>
      <x:c r="I3934" s="19" t="n">
        <x:f>SUM(G3932:G3934)</x:f>
        <x:v>4055.551</x:v>
      </x:c>
      <x:c r="J3934" s="20" t="n">
        <x:f>G3934/I3934*H3934</x:f>
        <x:v>0.7353765246695209</x:v>
      </x:c>
      <x:c r="K3934" s="2" t="str">
        <x:v>ISIC4:47</x:v>
      </x:c>
      <x:c r="L3934" s="14" t="n">
        <x:f>'Crosswalk'!C48</x:f>
        <x:v>0</x:v>
      </x:c>
      <x:c r="M3934" s="14" t="n">
        <x:f>'Crosswalk'!D48</x:f>
        <x:v>0</x:v>
      </x:c>
      <x:c r="N3934" s="14" t="n">
        <x:f>'Crosswalk'!E48</x:f>
        <x:v>0</x:v>
      </x:c>
      <x:c r="O3934" s="14" t="n">
        <x:f>'Crosswalk'!F48</x:f>
        <x:v>0.55</x:v>
      </x:c>
      <x:c r="P3934" s="14" t="n">
        <x:f>'Crosswalk'!G48</x:f>
        <x:v>0.45</x:v>
      </x:c>
      <x:c r="Q3934" s="14" t="n">
        <x:f>'Crosswalk'!H48</x:f>
        <x:v>0</x:v>
      </x:c>
      <x:c r="R3934" s="14" t="n">
        <x:f>'Crosswalk'!I48</x:f>
        <x:v>0</x:v>
      </x:c>
      <x:c r="S3934" s="14" t="n">
        <x:f>'Crosswalk'!J48</x:f>
        <x:v>0</x:v>
      </x:c>
      <x:c r="T3934" s="14" t="n">
        <x:f>'Crosswalk'!K48</x:f>
        <x:v>0</x:v>
      </x:c>
      <x:c r="U3934" s="14" t="n">
        <x:f>'Crosswalk'!L48</x:f>
        <x:v>0</x:v>
      </x:c>
      <x:c r="V3934" s="14" t="n">
        <x:f>'Crosswalk'!M48</x:f>
        <x:v>0</x:v>
      </x:c>
      <x:c r="W3934" s="14" t="n">
        <x:f>'Crosswalk'!N48</x:f>
        <x:v>0</x:v>
      </x:c>
      <x:c r="X3934" s="17" t="str">
        <x:v>LFS - Integrated Household Survey</x:v>
      </x:c>
      <x:c r="Y3934" s="2" t="str"/>
      <x:c r="Z3934" s="17" t="str">
        <x:v>National 2024 division composition. Observed national industry detail; used only for composition within 2024 ILO modelled margins.</x:v>
      </x:c>
      <x:c r="AA3934" s="2" t="str"/>
      <x:c r="AB3934" s="2" t="str">
        <x:v>https://rplumber.ilo.org/data/indicator?format=.csv.gz&amp;id=EMP_TEMP_SEX_EC2_NB_A</x:v>
      </x:c>
    </x:row>
    <x:row r="3935" ht="48" customHeight="1">
      <x:c r="A3935" s="13" t="str">
        <x:v>COL</x:v>
      </x:c>
      <x:c r="B3935" s="13" t="str">
        <x:v>HJ</x:v>
      </x:c>
      <x:c r="C3935" s="13" t="str">
        <x:v>COL</x:v>
      </x:c>
      <x:c r="D3935" s="13" t="n">
        <x:v>2024</x:v>
      </x:c>
      <x:c r="E3935" s="13" t="str">
        <x:v>EC2_ISIC4_H49</x:v>
      </x:c>
      <x:c r="F3935" s="18" t="str">
        <x:v>Economic activity (ISIC-Rev.4), 2 digit level: 49 - Land transport and transport via pipelines</x:v>
      </x:c>
      <x:c r="G3935" s="21" t="n">
        <x:v>1236.075</x:v>
      </x:c>
      <x:c r="H3935" s="22" t="n">
        <x:v>1</x:v>
      </x:c>
      <x:c r="I3935" s="21" t="n">
        <x:f>SUM(G3935:G3945)</x:f>
        <x:v>2114.216</x:v>
      </x:c>
      <x:c r="J3935" s="22" t="n">
        <x:f>G3935/I3935*H3935</x:f>
        <x:v>0.5846493451946254</x:v>
      </x:c>
      <x:c r="K3935" s="13" t="str">
        <x:v>ISIC4:49</x:v>
      </x:c>
      <x:c r="L3935" s="15" t="n">
        <x:f>'Crosswalk'!C49</x:f>
        <x:v>0.05</x:v>
      </x:c>
      <x:c r="M3935" s="15" t="n">
        <x:f>'Crosswalk'!D49</x:f>
        <x:v>0</x:v>
      </x:c>
      <x:c r="N3935" s="15" t="n">
        <x:f>'Crosswalk'!E49</x:f>
        <x:v>0.95</x:v>
      </x:c>
      <x:c r="O3935" s="15" t="n">
        <x:f>'Crosswalk'!F49</x:f>
        <x:v>0</x:v>
      </x:c>
      <x:c r="P3935" s="15" t="n">
        <x:f>'Crosswalk'!G49</x:f>
        <x:v>0</x:v>
      </x:c>
      <x:c r="Q3935" s="15" t="n">
        <x:f>'Crosswalk'!H49</x:f>
        <x:v>0</x:v>
      </x:c>
      <x:c r="R3935" s="15" t="n">
        <x:f>'Crosswalk'!I49</x:f>
        <x:v>0</x:v>
      </x:c>
      <x:c r="S3935" s="15" t="n">
        <x:f>'Crosswalk'!J49</x:f>
        <x:v>0</x:v>
      </x:c>
      <x:c r="T3935" s="15" t="n">
        <x:f>'Crosswalk'!K49</x:f>
        <x:v>0</x:v>
      </x:c>
      <x:c r="U3935" s="15" t="n">
        <x:f>'Crosswalk'!L49</x:f>
        <x:v>0</x:v>
      </x:c>
      <x:c r="V3935" s="15" t="n">
        <x:f>'Crosswalk'!M49</x:f>
        <x:v>0</x:v>
      </x:c>
      <x:c r="W3935" s="15" t="n">
        <x:f>'Crosswalk'!N49</x:f>
        <x:v>0</x:v>
      </x:c>
      <x:c r="X3935" s="18" t="str">
        <x:v>LFS - Integrated Household Survey</x:v>
      </x:c>
      <x:c r="Y3935" s="13" t="str"/>
      <x:c r="Z3935" s="18" t="str">
        <x:v>National 2024 division composition. Observed national industry detail; used only for composition within 2024 ILO modelled margins.</x:v>
      </x:c>
      <x:c r="AA3935" s="13" t="str"/>
      <x:c r="AB3935" s="13" t="str">
        <x:v>https://rplumber.ilo.org/data/indicator?format=.csv.gz&amp;id=EMP_TEMP_SEX_EC2_NB_A</x:v>
      </x:c>
    </x:row>
    <x:row r="3936" ht="48" customHeight="1">
      <x:c r="A3936" s="2" t="str">
        <x:v>COL</x:v>
      </x:c>
      <x:c r="B3936" s="2" t="str">
        <x:v>HJ</x:v>
      </x:c>
      <x:c r="C3936" s="2" t="str">
        <x:v>COL</x:v>
      </x:c>
      <x:c r="D3936" s="2" t="n">
        <x:v>2024</x:v>
      </x:c>
      <x:c r="E3936" s="2" t="str">
        <x:v>EC2_ISIC4_H50</x:v>
      </x:c>
      <x:c r="F3936" s="17" t="str">
        <x:v>Economic activity (ISIC-Rev.4), 2 digit level: 50 - Water transport</x:v>
      </x:c>
      <x:c r="G3936" s="19" t="n">
        <x:v>18.443</x:v>
      </x:c>
      <x:c r="H3936" s="20" t="n">
        <x:v>1</x:v>
      </x:c>
      <x:c r="I3936" s="19" t="n">
        <x:f>SUM(G3935:G3945)</x:f>
        <x:v>2114.216</x:v>
      </x:c>
      <x:c r="J3936" s="20" t="n">
        <x:f>G3936/I3936*H3936</x:f>
        <x:v>0.008723328174604677</x:v>
      </x:c>
      <x:c r="K3936" s="2" t="str">
        <x:v>ISIC4:50</x:v>
      </x:c>
      <x:c r="L3936" s="14" t="n">
        <x:f>'Crosswalk'!C50</x:f>
        <x:v>0</x:v>
      </x:c>
      <x:c r="M3936" s="14" t="n">
        <x:f>'Crosswalk'!D50</x:f>
        <x:v>0</x:v>
      </x:c>
      <x:c r="N3936" s="14" t="n">
        <x:f>'Crosswalk'!E50</x:f>
        <x:v>1</x:v>
      </x:c>
      <x:c r="O3936" s="14" t="n">
        <x:f>'Crosswalk'!F50</x:f>
        <x:v>0</x:v>
      </x:c>
      <x:c r="P3936" s="14" t="n">
        <x:f>'Crosswalk'!G50</x:f>
        <x:v>0</x:v>
      </x:c>
      <x:c r="Q3936" s="14" t="n">
        <x:f>'Crosswalk'!H50</x:f>
        <x:v>0</x:v>
      </x:c>
      <x:c r="R3936" s="14" t="n">
        <x:f>'Crosswalk'!I50</x:f>
        <x:v>0</x:v>
      </x:c>
      <x:c r="S3936" s="14" t="n">
        <x:f>'Crosswalk'!J50</x:f>
        <x:v>0</x:v>
      </x:c>
      <x:c r="T3936" s="14" t="n">
        <x:f>'Crosswalk'!K50</x:f>
        <x:v>0</x:v>
      </x:c>
      <x:c r="U3936" s="14" t="n">
        <x:f>'Crosswalk'!L50</x:f>
        <x:v>0</x:v>
      </x:c>
      <x:c r="V3936" s="14" t="n">
        <x:f>'Crosswalk'!M50</x:f>
        <x:v>0</x:v>
      </x:c>
      <x:c r="W3936" s="14" t="n">
        <x:f>'Crosswalk'!N50</x:f>
        <x:v>0</x:v>
      </x:c>
      <x:c r="X3936" s="17" t="str">
        <x:v>LFS - Integrated Household Survey</x:v>
      </x:c>
      <x:c r="Y3936" s="2" t="str"/>
      <x:c r="Z3936" s="17" t="str">
        <x:v>National 2024 division composition. Observed national industry detail; used only for composition within 2024 ILO modelled margins.</x:v>
      </x:c>
      <x:c r="AA3936" s="2" t="str"/>
      <x:c r="AB3936" s="2" t="str">
        <x:v>https://rplumber.ilo.org/data/indicator?format=.csv.gz&amp;id=EMP_TEMP_SEX_EC2_NB_A</x:v>
      </x:c>
    </x:row>
    <x:row r="3937" ht="48" customHeight="1">
      <x:c r="A3937" s="13" t="str">
        <x:v>COL</x:v>
      </x:c>
      <x:c r="B3937" s="13" t="str">
        <x:v>HJ</x:v>
      </x:c>
      <x:c r="C3937" s="13" t="str">
        <x:v>COL</x:v>
      </x:c>
      <x:c r="D3937" s="13" t="n">
        <x:v>2024</x:v>
      </x:c>
      <x:c r="E3937" s="13" t="str">
        <x:v>EC2_ISIC4_H51</x:v>
      </x:c>
      <x:c r="F3937" s="18" t="str">
        <x:v>Economic activity (ISIC-Rev.4), 2 digit level: 51 - Air transport</x:v>
      </x:c>
      <x:c r="G3937" s="21" t="n">
        <x:v>32.886</x:v>
      </x:c>
      <x:c r="H3937" s="22" t="n">
        <x:v>1</x:v>
      </x:c>
      <x:c r="I3937" s="21" t="n">
        <x:f>SUM(G3935:G3945)</x:f>
        <x:v>2114.216</x:v>
      </x:c>
      <x:c r="J3937" s="22" t="n">
        <x:f>G3937/I3937*H3937</x:f>
        <x:v>0.015554702073960279</x:v>
      </x:c>
      <x:c r="K3937" s="13" t="str">
        <x:v>ISIC4:51</x:v>
      </x:c>
      <x:c r="L3937" s="15" t="n">
        <x:f>'Crosswalk'!C51</x:f>
        <x:v>0</x:v>
      </x:c>
      <x:c r="M3937" s="15" t="n">
        <x:f>'Crosswalk'!D51</x:f>
        <x:v>0</x:v>
      </x:c>
      <x:c r="N3937" s="15" t="n">
        <x:f>'Crosswalk'!E51</x:f>
        <x:v>1</x:v>
      </x:c>
      <x:c r="O3937" s="15" t="n">
        <x:f>'Crosswalk'!F51</x:f>
        <x:v>0</x:v>
      </x:c>
      <x:c r="P3937" s="15" t="n">
        <x:f>'Crosswalk'!G51</x:f>
        <x:v>0</x:v>
      </x:c>
      <x:c r="Q3937" s="15" t="n">
        <x:f>'Crosswalk'!H51</x:f>
        <x:v>0</x:v>
      </x:c>
      <x:c r="R3937" s="15" t="n">
        <x:f>'Crosswalk'!I51</x:f>
        <x:v>0</x:v>
      </x:c>
      <x:c r="S3937" s="15" t="n">
        <x:f>'Crosswalk'!J51</x:f>
        <x:v>0</x:v>
      </x:c>
      <x:c r="T3937" s="15" t="n">
        <x:f>'Crosswalk'!K51</x:f>
        <x:v>0</x:v>
      </x:c>
      <x:c r="U3937" s="15" t="n">
        <x:f>'Crosswalk'!L51</x:f>
        <x:v>0</x:v>
      </x:c>
      <x:c r="V3937" s="15" t="n">
        <x:f>'Crosswalk'!M51</x:f>
        <x:v>0</x:v>
      </x:c>
      <x:c r="W3937" s="15" t="n">
        <x:f>'Crosswalk'!N51</x:f>
        <x:v>0</x:v>
      </x:c>
      <x:c r="X3937" s="18" t="str">
        <x:v>LFS - Integrated Household Survey</x:v>
      </x:c>
      <x:c r="Y3937" s="13" t="str"/>
      <x:c r="Z3937" s="18" t="str">
        <x:v>National 2024 division composition. Observed national industry detail; used only for composition within 2024 ILO modelled margins.</x:v>
      </x:c>
      <x:c r="AA3937" s="13" t="str"/>
      <x:c r="AB3937" s="13" t="str">
        <x:v>https://rplumber.ilo.org/data/indicator?format=.csv.gz&amp;id=EMP_TEMP_SEX_EC2_NB_A</x:v>
      </x:c>
    </x:row>
    <x:row r="3938" ht="48" customHeight="1">
      <x:c r="A3938" s="2" t="str">
        <x:v>COL</x:v>
      </x:c>
      <x:c r="B3938" s="2" t="str">
        <x:v>HJ</x:v>
      </x:c>
      <x:c r="C3938" s="2" t="str">
        <x:v>COL</x:v>
      </x:c>
      <x:c r="D3938" s="2" t="n">
        <x:v>2024</x:v>
      </x:c>
      <x:c r="E3938" s="2" t="str">
        <x:v>EC2_ISIC4_H52</x:v>
      </x:c>
      <x:c r="F3938" s="17" t="str">
        <x:v>Economic activity (ISIC-Rev.4), 2 digit level: 52 - Warehousing and support activities for transportation</x:v>
      </x:c>
      <x:c r="G3938" s="19" t="n">
        <x:v>245.549</x:v>
      </x:c>
      <x:c r="H3938" s="20" t="n">
        <x:v>1</x:v>
      </x:c>
      <x:c r="I3938" s="19" t="n">
        <x:f>SUM(G3935:G3945)</x:f>
        <x:v>2114.216</x:v>
      </x:c>
      <x:c r="J3938" s="20" t="n">
        <x:f>G3938/I3938*H3938</x:f>
        <x:v>0.11614187008328383</x:v>
      </x:c>
      <x:c r="K3938" s="2" t="str">
        <x:v>ISIC4:52</x:v>
      </x:c>
      <x:c r="L3938" s="14" t="n">
        <x:f>'Crosswalk'!C52</x:f>
        <x:v>0</x:v>
      </x:c>
      <x:c r="M3938" s="14" t="n">
        <x:f>'Crosswalk'!D52</x:f>
        <x:v>0</x:v>
      </x:c>
      <x:c r="N3938" s="14" t="n">
        <x:f>'Crosswalk'!E52</x:f>
        <x:v>1</x:v>
      </x:c>
      <x:c r="O3938" s="14" t="n">
        <x:f>'Crosswalk'!F52</x:f>
        <x:v>0</x:v>
      </x:c>
      <x:c r="P3938" s="14" t="n">
        <x:f>'Crosswalk'!G52</x:f>
        <x:v>0</x:v>
      </x:c>
      <x:c r="Q3938" s="14" t="n">
        <x:f>'Crosswalk'!H52</x:f>
        <x:v>0</x:v>
      </x:c>
      <x:c r="R3938" s="14" t="n">
        <x:f>'Crosswalk'!I52</x:f>
        <x:v>0</x:v>
      </x:c>
      <x:c r="S3938" s="14" t="n">
        <x:f>'Crosswalk'!J52</x:f>
        <x:v>0</x:v>
      </x:c>
      <x:c r="T3938" s="14" t="n">
        <x:f>'Crosswalk'!K52</x:f>
        <x:v>0</x:v>
      </x:c>
      <x:c r="U3938" s="14" t="n">
        <x:f>'Crosswalk'!L52</x:f>
        <x:v>0</x:v>
      </x:c>
      <x:c r="V3938" s="14" t="n">
        <x:f>'Crosswalk'!M52</x:f>
        <x:v>0</x:v>
      </x:c>
      <x:c r="W3938" s="14" t="n">
        <x:f>'Crosswalk'!N52</x:f>
        <x:v>0</x:v>
      </x:c>
      <x:c r="X3938" s="17" t="str">
        <x:v>LFS - Integrated Household Survey</x:v>
      </x:c>
      <x:c r="Y3938" s="2" t="str"/>
      <x:c r="Z3938" s="17" t="str">
        <x:v>National 2024 division composition. Observed national industry detail; used only for composition within 2024 ILO modelled margins.</x:v>
      </x:c>
      <x:c r="AA3938" s="2" t="str"/>
      <x:c r="AB3938" s="2" t="str">
        <x:v>https://rplumber.ilo.org/data/indicator?format=.csv.gz&amp;id=EMP_TEMP_SEX_EC2_NB_A</x:v>
      </x:c>
    </x:row>
    <x:row r="3939" ht="48" customHeight="1">
      <x:c r="A3939" s="13" t="str">
        <x:v>COL</x:v>
      </x:c>
      <x:c r="B3939" s="13" t="str">
        <x:v>HJ</x:v>
      </x:c>
      <x:c r="C3939" s="13" t="str">
        <x:v>COL</x:v>
      </x:c>
      <x:c r="D3939" s="13" t="n">
        <x:v>2024</x:v>
      </x:c>
      <x:c r="E3939" s="13" t="str">
        <x:v>EC2_ISIC4_H53</x:v>
      </x:c>
      <x:c r="F3939" s="18" t="str">
        <x:v>Economic activity (ISIC-Rev.4), 2 digit level: 53 - Postal and courier activities</x:v>
      </x:c>
      <x:c r="G3939" s="21" t="n">
        <x:v>175.264</x:v>
      </x:c>
      <x:c r="H3939" s="22" t="n">
        <x:v>1</x:v>
      </x:c>
      <x:c r="I3939" s="21" t="n">
        <x:f>SUM(G3935:G3945)</x:f>
        <x:v>2114.216</x:v>
      </x:c>
      <x:c r="J3939" s="22" t="n">
        <x:f>G3939/I3939*H3939</x:f>
        <x:v>0.08289786852431351</x:v>
      </x:c>
      <x:c r="K3939" s="13" t="str">
        <x:v>ISIC4:53</x:v>
      </x:c>
      <x:c r="L3939" s="15" t="n">
        <x:f>'Crosswalk'!C53</x:f>
        <x:v>0</x:v>
      </x:c>
      <x:c r="M3939" s="15" t="n">
        <x:f>'Crosswalk'!D53</x:f>
        <x:v>0</x:v>
      </x:c>
      <x:c r="N3939" s="15" t="n">
        <x:f>'Crosswalk'!E53</x:f>
        <x:v>1</x:v>
      </x:c>
      <x:c r="O3939" s="15" t="n">
        <x:f>'Crosswalk'!F53</x:f>
        <x:v>0</x:v>
      </x:c>
      <x:c r="P3939" s="15" t="n">
        <x:f>'Crosswalk'!G53</x:f>
        <x:v>0</x:v>
      </x:c>
      <x:c r="Q3939" s="15" t="n">
        <x:f>'Crosswalk'!H53</x:f>
        <x:v>0</x:v>
      </x:c>
      <x:c r="R3939" s="15" t="n">
        <x:f>'Crosswalk'!I53</x:f>
        <x:v>0</x:v>
      </x:c>
      <x:c r="S3939" s="15" t="n">
        <x:f>'Crosswalk'!J53</x:f>
        <x:v>0</x:v>
      </x:c>
      <x:c r="T3939" s="15" t="n">
        <x:f>'Crosswalk'!K53</x:f>
        <x:v>0</x:v>
      </x:c>
      <x:c r="U3939" s="15" t="n">
        <x:f>'Crosswalk'!L53</x:f>
        <x:v>0</x:v>
      </x:c>
      <x:c r="V3939" s="15" t="n">
        <x:f>'Crosswalk'!M53</x:f>
        <x:v>0</x:v>
      </x:c>
      <x:c r="W3939" s="15" t="n">
        <x:f>'Crosswalk'!N53</x:f>
        <x:v>0</x:v>
      </x:c>
      <x:c r="X3939" s="18" t="str">
        <x:v>LFS - Integrated Household Survey</x:v>
      </x:c>
      <x:c r="Y3939" s="13" t="str"/>
      <x:c r="Z3939" s="18" t="str">
        <x:v>National 2024 division composition. Observed national industry detail; used only for composition within 2024 ILO modelled margins.</x:v>
      </x:c>
      <x:c r="AA3939" s="13" t="str"/>
      <x:c r="AB3939" s="13" t="str">
        <x:v>https://rplumber.ilo.org/data/indicator?format=.csv.gz&amp;id=EMP_TEMP_SEX_EC2_NB_A</x:v>
      </x:c>
    </x:row>
    <x:row r="3940" ht="48" customHeight="1">
      <x:c r="A3940" s="2" t="str">
        <x:v>COL</x:v>
      </x:c>
      <x:c r="B3940" s="2" t="str">
        <x:v>HJ</x:v>
      </x:c>
      <x:c r="C3940" s="2" t="str">
        <x:v>COL</x:v>
      </x:c>
      <x:c r="D3940" s="2" t="n">
        <x:v>2024</x:v>
      </x:c>
      <x:c r="E3940" s="2" t="str">
        <x:v>EC2_ISIC4_J58</x:v>
      </x:c>
      <x:c r="F3940" s="17" t="str">
        <x:v>Economic activity (ISIC-Rev.4), 2 digit level: 58 - Publishing activities</x:v>
      </x:c>
      <x:c r="G3940" s="19" t="n">
        <x:v>27.35</x:v>
      </x:c>
      <x:c r="H3940" s="20" t="n">
        <x:v>1</x:v>
      </x:c>
      <x:c r="I3940" s="19" t="n">
        <x:f>SUM(G3935:G3945)</x:f>
        <x:v>2114.216</x:v>
      </x:c>
      <x:c r="J3940" s="20" t="n">
        <x:f>G3940/I3940*H3940</x:f>
        <x:v>0.012936237357015557</x:v>
      </x:c>
      <x:c r="K3940" s="2" t="str">
        <x:v>ISIC4:58</x:v>
      </x:c>
      <x:c r="L3940" s="14" t="n">
        <x:f>'Crosswalk'!C56</x:f>
        <x:v>0</x:v>
      </x:c>
      <x:c r="M3940" s="14" t="n">
        <x:f>'Crosswalk'!D56</x:f>
        <x:v>0</x:v>
      </x:c>
      <x:c r="N3940" s="14" t="n">
        <x:f>'Crosswalk'!E56</x:f>
        <x:v>0</x:v>
      </x:c>
      <x:c r="O3940" s="14" t="n">
        <x:f>'Crosswalk'!F56</x:f>
        <x:v>0</x:v>
      </x:c>
      <x:c r="P3940" s="14" t="n">
        <x:f>'Crosswalk'!G56</x:f>
        <x:v>0</x:v>
      </x:c>
      <x:c r="Q3940" s="14" t="n">
        <x:f>'Crosswalk'!H56</x:f>
        <x:v>0</x:v>
      </x:c>
      <x:c r="R3940" s="14" t="n">
        <x:f>'Crosswalk'!I56</x:f>
        <x:v>0</x:v>
      </x:c>
      <x:c r="S3940" s="14" t="n">
        <x:f>'Crosswalk'!J56</x:f>
        <x:v>0.5</x:v>
      </x:c>
      <x:c r="T3940" s="14" t="n">
        <x:f>'Crosswalk'!K56</x:f>
        <x:v>0.5</x:v>
      </x:c>
      <x:c r="U3940" s="14" t="n">
        <x:f>'Crosswalk'!L56</x:f>
        <x:v>0</x:v>
      </x:c>
      <x:c r="V3940" s="14" t="n">
        <x:f>'Crosswalk'!M56</x:f>
        <x:v>0</x:v>
      </x:c>
      <x:c r="W3940" s="14" t="n">
        <x:f>'Crosswalk'!N56</x:f>
        <x:v>0</x:v>
      </x:c>
      <x:c r="X3940" s="17" t="str">
        <x:v>LFS - Integrated Household Survey</x:v>
      </x:c>
      <x:c r="Y3940" s="2" t="str"/>
      <x:c r="Z3940" s="17" t="str">
        <x:v>National 2024 division composition. Observed national industry detail; used only for composition within 2024 ILO modelled margins.</x:v>
      </x:c>
      <x:c r="AA3940" s="2" t="str"/>
      <x:c r="AB3940" s="2" t="str">
        <x:v>https://rplumber.ilo.org/data/indicator?format=.csv.gz&amp;id=EMP_TEMP_SEX_EC2_NB_A</x:v>
      </x:c>
    </x:row>
    <x:row r="3941" ht="48" customHeight="1">
      <x:c r="A3941" s="13" t="str">
        <x:v>COL</x:v>
      </x:c>
      <x:c r="B3941" s="13" t="str">
        <x:v>HJ</x:v>
      </x:c>
      <x:c r="C3941" s="13" t="str">
        <x:v>COL</x:v>
      </x:c>
      <x:c r="D3941" s="13" t="n">
        <x:v>2024</x:v>
      </x:c>
      <x:c r="E3941" s="13" t="str">
        <x:v>EC2_ISIC4_J59</x:v>
      </x:c>
      <x:c r="F3941" s="18" t="str">
        <x:v>Economic activity (ISIC-Rev.4), 2 digit level: 59 - Motion picture, video and television programme production, sound recording and music publishing activities</x:v>
      </x:c>
      <x:c r="G3941" s="21" t="n">
        <x:v>24.95</x:v>
      </x:c>
      <x:c r="H3941" s="22" t="n">
        <x:v>1</x:v>
      </x:c>
      <x:c r="I3941" s="21" t="n">
        <x:f>SUM(G3935:G3945)</x:f>
        <x:v>2114.216</x:v>
      </x:c>
      <x:c r="J3941" s="22" t="n">
        <x:f>G3941/I3941*H3941</x:f>
        <x:v>0.011801064791866111</x:v>
      </x:c>
      <x:c r="K3941" s="13" t="str">
        <x:v>ISIC4:59</x:v>
      </x:c>
      <x:c r="L3941" s="15" t="n">
        <x:f>'Crosswalk'!C57</x:f>
        <x:v>0</x:v>
      </x:c>
      <x:c r="M3941" s="15" t="n">
        <x:f>'Crosswalk'!D57</x:f>
        <x:v>0</x:v>
      </x:c>
      <x:c r="N3941" s="15" t="n">
        <x:f>'Crosswalk'!E57</x:f>
        <x:v>0</x:v>
      </x:c>
      <x:c r="O3941" s="15" t="n">
        <x:f>'Crosswalk'!F57</x:f>
        <x:v>0</x:v>
      </x:c>
      <x:c r="P3941" s="15" t="n">
        <x:f>'Crosswalk'!G57</x:f>
        <x:v>0</x:v>
      </x:c>
      <x:c r="Q3941" s="15" t="n">
        <x:f>'Crosswalk'!H57</x:f>
        <x:v>0</x:v>
      </x:c>
      <x:c r="R3941" s="15" t="n">
        <x:f>'Crosswalk'!I57</x:f>
        <x:v>0</x:v>
      </x:c>
      <x:c r="S3941" s="15" t="n">
        <x:f>'Crosswalk'!J57</x:f>
        <x:v>0</x:v>
      </x:c>
      <x:c r="T3941" s="15" t="n">
        <x:f>'Crosswalk'!K57</x:f>
        <x:v>1</x:v>
      </x:c>
      <x:c r="U3941" s="15" t="n">
        <x:f>'Crosswalk'!L57</x:f>
        <x:v>0</x:v>
      </x:c>
      <x:c r="V3941" s="15" t="n">
        <x:f>'Crosswalk'!M57</x:f>
        <x:v>0</x:v>
      </x:c>
      <x:c r="W3941" s="15" t="n">
        <x:f>'Crosswalk'!N57</x:f>
        <x:v>0</x:v>
      </x:c>
      <x:c r="X3941" s="18" t="str">
        <x:v>LFS - Integrated Household Survey</x:v>
      </x:c>
      <x:c r="Y3941" s="13" t="str"/>
      <x:c r="Z3941" s="18" t="str">
        <x:v>National 2024 division composition. Observed national industry detail; used only for composition within 2024 ILO modelled margins.</x:v>
      </x:c>
      <x:c r="AA3941" s="13" t="str"/>
      <x:c r="AB3941" s="13" t="str">
        <x:v>https://rplumber.ilo.org/data/indicator?format=.csv.gz&amp;id=EMP_TEMP_SEX_EC2_NB_A</x:v>
      </x:c>
    </x:row>
    <x:row r="3942" ht="48" customHeight="1">
      <x:c r="A3942" s="2" t="str">
        <x:v>COL</x:v>
      </x:c>
      <x:c r="B3942" s="2" t="str">
        <x:v>HJ</x:v>
      </x:c>
      <x:c r="C3942" s="2" t="str">
        <x:v>COL</x:v>
      </x:c>
      <x:c r="D3942" s="2" t="n">
        <x:v>2024</x:v>
      </x:c>
      <x:c r="E3942" s="2" t="str">
        <x:v>EC2_ISIC4_J60</x:v>
      </x:c>
      <x:c r="F3942" s="17" t="str">
        <x:v>Economic activity (ISIC-Rev.4), 2 digit level: 60 - Programming and broadcasting activities</x:v>
      </x:c>
      <x:c r="G3942" s="19" t="n">
        <x:v>26.693</x:v>
      </x:c>
      <x:c r="H3942" s="20" t="n">
        <x:v>1</x:v>
      </x:c>
      <x:c r="I3942" s="19" t="n">
        <x:f>SUM(G3935:G3945)</x:f>
        <x:v>2114.216</x:v>
      </x:c>
      <x:c r="J3942" s="20" t="n">
        <x:f>G3942/I3942*H3942</x:f>
        <x:v>0.012625483867305897</x:v>
      </x:c>
      <x:c r="K3942" s="2" t="str">
        <x:v>ISIC4:60</x:v>
      </x:c>
      <x:c r="L3942" s="14" t="n">
        <x:f>'Crosswalk'!C58</x:f>
        <x:v>0</x:v>
      </x:c>
      <x:c r="M3942" s="14" t="n">
        <x:f>'Crosswalk'!D58</x:f>
        <x:v>0</x:v>
      </x:c>
      <x:c r="N3942" s="14" t="n">
        <x:f>'Crosswalk'!E58</x:f>
        <x:v>0</x:v>
      </x:c>
      <x:c r="O3942" s="14" t="n">
        <x:f>'Crosswalk'!F58</x:f>
        <x:v>0</x:v>
      </x:c>
      <x:c r="P3942" s="14" t="n">
        <x:f>'Crosswalk'!G58</x:f>
        <x:v>0</x:v>
      </x:c>
      <x:c r="Q3942" s="14" t="n">
        <x:f>'Crosswalk'!H58</x:f>
        <x:v>0</x:v>
      </x:c>
      <x:c r="R3942" s="14" t="n">
        <x:f>'Crosswalk'!I58</x:f>
        <x:v>0</x:v>
      </x:c>
      <x:c r="S3942" s="14" t="n">
        <x:f>'Crosswalk'!J58</x:f>
        <x:v>0</x:v>
      </x:c>
      <x:c r="T3942" s="14" t="n">
        <x:f>'Crosswalk'!K58</x:f>
        <x:v>1</x:v>
      </x:c>
      <x:c r="U3942" s="14" t="n">
        <x:f>'Crosswalk'!L58</x:f>
        <x:v>0</x:v>
      </x:c>
      <x:c r="V3942" s="14" t="n">
        <x:f>'Crosswalk'!M58</x:f>
        <x:v>0</x:v>
      </x:c>
      <x:c r="W3942" s="14" t="n">
        <x:f>'Crosswalk'!N58</x:f>
        <x:v>0</x:v>
      </x:c>
      <x:c r="X3942" s="17" t="str">
        <x:v>LFS - Integrated Household Survey</x:v>
      </x:c>
      <x:c r="Y3942" s="2" t="str"/>
      <x:c r="Z3942" s="17" t="str">
        <x:v>National 2024 division composition. Observed national industry detail; used only for composition within 2024 ILO modelled margins.</x:v>
      </x:c>
      <x:c r="AA3942" s="2" t="str"/>
      <x:c r="AB3942" s="2" t="str">
        <x:v>https://rplumber.ilo.org/data/indicator?format=.csv.gz&amp;id=EMP_TEMP_SEX_EC2_NB_A</x:v>
      </x:c>
    </x:row>
    <x:row r="3943" ht="48" customHeight="1">
      <x:c r="A3943" s="13" t="str">
        <x:v>COL</x:v>
      </x:c>
      <x:c r="B3943" s="13" t="str">
        <x:v>HJ</x:v>
      </x:c>
      <x:c r="C3943" s="13" t="str">
        <x:v>COL</x:v>
      </x:c>
      <x:c r="D3943" s="13" t="n">
        <x:v>2024</x:v>
      </x:c>
      <x:c r="E3943" s="13" t="str">
        <x:v>EC2_ISIC4_J61</x:v>
      </x:c>
      <x:c r="F3943" s="18" t="str">
        <x:v>Economic activity (ISIC-Rev.4), 2 digit level: 61 - Telecommunications</x:v>
      </x:c>
      <x:c r="G3943" s="21" t="n">
        <x:v>136.308</x:v>
      </x:c>
      <x:c r="H3943" s="22" t="n">
        <x:v>1</x:v>
      </x:c>
      <x:c r="I3943" s="21" t="n">
        <x:f>SUM(G3935:G3945)</x:f>
        <x:v>2114.216</x:v>
      </x:c>
      <x:c r="J3943" s="22" t="n">
        <x:f>G3943/I3943*H3943</x:f>
        <x:v>0.06447212583766275</x:v>
      </x:c>
      <x:c r="K3943" s="13" t="str">
        <x:v>ISIC4:61</x:v>
      </x:c>
      <x:c r="L3943" s="15" t="n">
        <x:f>'Crosswalk'!C59</x:f>
        <x:v>0</x:v>
      </x:c>
      <x:c r="M3943" s="15" t="n">
        <x:f>'Crosswalk'!D59</x:f>
        <x:v>0</x:v>
      </x:c>
      <x:c r="N3943" s="15" t="n">
        <x:f>'Crosswalk'!E59</x:f>
        <x:v>0</x:v>
      </x:c>
      <x:c r="O3943" s="15" t="n">
        <x:f>'Crosswalk'!F59</x:f>
        <x:v>0</x:v>
      </x:c>
      <x:c r="P3943" s="15" t="n">
        <x:f>'Crosswalk'!G59</x:f>
        <x:v>0</x:v>
      </x:c>
      <x:c r="Q3943" s="15" t="n">
        <x:f>'Crosswalk'!H59</x:f>
        <x:v>0</x:v>
      </x:c>
      <x:c r="R3943" s="15" t="n">
        <x:f>'Crosswalk'!I59</x:f>
        <x:v>0</x:v>
      </x:c>
      <x:c r="S3943" s="15" t="n">
        <x:f>'Crosswalk'!J59</x:f>
        <x:v>0</x:v>
      </x:c>
      <x:c r="T3943" s="15" t="n">
        <x:f>'Crosswalk'!K59</x:f>
        <x:v>1</x:v>
      </x:c>
      <x:c r="U3943" s="15" t="n">
        <x:f>'Crosswalk'!L59</x:f>
        <x:v>0</x:v>
      </x:c>
      <x:c r="V3943" s="15" t="n">
        <x:f>'Crosswalk'!M59</x:f>
        <x:v>0</x:v>
      </x:c>
      <x:c r="W3943" s="15" t="n">
        <x:f>'Crosswalk'!N59</x:f>
        <x:v>0</x:v>
      </x:c>
      <x:c r="X3943" s="18" t="str">
        <x:v>LFS - Integrated Household Survey</x:v>
      </x:c>
      <x:c r="Y3943" s="13" t="str"/>
      <x:c r="Z3943" s="18" t="str">
        <x:v>National 2024 division composition. Observed national industry detail; used only for composition within 2024 ILO modelled margins.</x:v>
      </x:c>
      <x:c r="AA3943" s="13" t="str"/>
      <x:c r="AB3943" s="13" t="str">
        <x:v>https://rplumber.ilo.org/data/indicator?format=.csv.gz&amp;id=EMP_TEMP_SEX_EC2_NB_A</x:v>
      </x:c>
    </x:row>
    <x:row r="3944" ht="48" customHeight="1">
      <x:c r="A3944" s="2" t="str">
        <x:v>COL</x:v>
      </x:c>
      <x:c r="B3944" s="2" t="str">
        <x:v>HJ</x:v>
      </x:c>
      <x:c r="C3944" s="2" t="str">
        <x:v>COL</x:v>
      </x:c>
      <x:c r="D3944" s="2" t="n">
        <x:v>2024</x:v>
      </x:c>
      <x:c r="E3944" s="2" t="str">
        <x:v>EC2_ISIC4_J62</x:v>
      </x:c>
      <x:c r="F3944" s="17" t="str">
        <x:v>Economic activity (ISIC-Rev.4), 2 digit level: 62 - Computer programming, consultancy and related activities</x:v>
      </x:c>
      <x:c r="G3944" s="19" t="n">
        <x:v>171.506</x:v>
      </x:c>
      <x:c r="H3944" s="20" t="n">
        <x:v>1</x:v>
      </x:c>
      <x:c r="I3944" s="19" t="n">
        <x:f>SUM(G3935:G3945)</x:f>
        <x:v>2114.216</x:v>
      </x:c>
      <x:c r="J3944" s="20" t="n">
        <x:f>G3944/I3944*H3944</x:f>
        <x:v>0.081120377482717</x:v>
      </x:c>
      <x:c r="K3944" s="2" t="str">
        <x:v>ISIC4:62</x:v>
      </x:c>
      <x:c r="L3944" s="14" t="n">
        <x:f>'Crosswalk'!C60</x:f>
        <x:v>0</x:v>
      </x:c>
      <x:c r="M3944" s="14" t="n">
        <x:f>'Crosswalk'!D60</x:f>
        <x:v>0</x:v>
      </x:c>
      <x:c r="N3944" s="14" t="n">
        <x:f>'Crosswalk'!E60</x:f>
        <x:v>0</x:v>
      </x:c>
      <x:c r="O3944" s="14" t="n">
        <x:f>'Crosswalk'!F60</x:f>
        <x:v>0</x:v>
      </x:c>
      <x:c r="P3944" s="14" t="n">
        <x:f>'Crosswalk'!G60</x:f>
        <x:v>0</x:v>
      </x:c>
      <x:c r="Q3944" s="14" t="n">
        <x:f>'Crosswalk'!H60</x:f>
        <x:v>0</x:v>
      </x:c>
      <x:c r="R3944" s="14" t="n">
        <x:f>'Crosswalk'!I60</x:f>
        <x:v>0</x:v>
      </x:c>
      <x:c r="S3944" s="14" t="n">
        <x:f>'Crosswalk'!J60</x:f>
        <x:v>1</x:v>
      </x:c>
      <x:c r="T3944" s="14" t="n">
        <x:f>'Crosswalk'!K60</x:f>
        <x:v>0</x:v>
      </x:c>
      <x:c r="U3944" s="14" t="n">
        <x:f>'Crosswalk'!L60</x:f>
        <x:v>0</x:v>
      </x:c>
      <x:c r="V3944" s="14" t="n">
        <x:f>'Crosswalk'!M60</x:f>
        <x:v>0</x:v>
      </x:c>
      <x:c r="W3944" s="14" t="n">
        <x:f>'Crosswalk'!N60</x:f>
        <x:v>0</x:v>
      </x:c>
      <x:c r="X3944" s="17" t="str">
        <x:v>LFS - Integrated Household Survey</x:v>
      </x:c>
      <x:c r="Y3944" s="2" t="str"/>
      <x:c r="Z3944" s="17" t="str">
        <x:v>National 2024 division composition. Observed national industry detail; used only for composition within 2024 ILO modelled margins.</x:v>
      </x:c>
      <x:c r="AA3944" s="2" t="str"/>
      <x:c r="AB3944" s="2" t="str">
        <x:v>https://rplumber.ilo.org/data/indicator?format=.csv.gz&amp;id=EMP_TEMP_SEX_EC2_NB_A</x:v>
      </x:c>
    </x:row>
    <x:row r="3945" ht="48" customHeight="1">
      <x:c r="A3945" s="13" t="str">
        <x:v>COL</x:v>
      </x:c>
      <x:c r="B3945" s="13" t="str">
        <x:v>HJ</x:v>
      </x:c>
      <x:c r="C3945" s="13" t="str">
        <x:v>COL</x:v>
      </x:c>
      <x:c r="D3945" s="13" t="n">
        <x:v>2024</x:v>
      </x:c>
      <x:c r="E3945" s="13" t="str">
        <x:v>EC2_ISIC4_J63</x:v>
      </x:c>
      <x:c r="F3945" s="18" t="str">
        <x:v>Economic activity (ISIC-Rev.4), 2 digit level: 63 - Information service activities</x:v>
      </x:c>
      <x:c r="G3945" s="21" t="n">
        <x:v>19.192</x:v>
      </x:c>
      <x:c r="H3945" s="22" t="n">
        <x:v>1</x:v>
      </x:c>
      <x:c r="I3945" s="21" t="n">
        <x:f>SUM(G3935:G3945)</x:f>
        <x:v>2114.216</x:v>
      </x:c>
      <x:c r="J3945" s="22" t="n">
        <x:f>G3945/I3945*H3945</x:f>
        <x:v>0.009077596612645067</x:v>
      </x:c>
      <x:c r="K3945" s="13" t="str">
        <x:v>ISIC4:63</x:v>
      </x:c>
      <x:c r="L3945" s="15" t="n">
        <x:f>'Crosswalk'!C61</x:f>
        <x:v>0</x:v>
      </x:c>
      <x:c r="M3945" s="15" t="n">
        <x:f>'Crosswalk'!D61</x:f>
        <x:v>0</x:v>
      </x:c>
      <x:c r="N3945" s="15" t="n">
        <x:f>'Crosswalk'!E61</x:f>
        <x:v>0</x:v>
      </x:c>
      <x:c r="O3945" s="15" t="n">
        <x:f>'Crosswalk'!F61</x:f>
        <x:v>0</x:v>
      </x:c>
      <x:c r="P3945" s="15" t="n">
        <x:f>'Crosswalk'!G61</x:f>
        <x:v>0</x:v>
      </x:c>
      <x:c r="Q3945" s="15" t="n">
        <x:f>'Crosswalk'!H61</x:f>
        <x:v>0</x:v>
      </x:c>
      <x:c r="R3945" s="15" t="n">
        <x:f>'Crosswalk'!I61</x:f>
        <x:v>0</x:v>
      </x:c>
      <x:c r="S3945" s="15" t="n">
        <x:f>'Crosswalk'!J61</x:f>
        <x:v>0.7</x:v>
      </x:c>
      <x:c r="T3945" s="15" t="n">
        <x:f>'Crosswalk'!K61</x:f>
        <x:v>0.3</x:v>
      </x:c>
      <x:c r="U3945" s="15" t="n">
        <x:f>'Crosswalk'!L61</x:f>
        <x:v>0</x:v>
      </x:c>
      <x:c r="V3945" s="15" t="n">
        <x:f>'Crosswalk'!M61</x:f>
        <x:v>0</x:v>
      </x:c>
      <x:c r="W3945" s="15" t="n">
        <x:f>'Crosswalk'!N61</x:f>
        <x:v>0</x:v>
      </x:c>
      <x:c r="X3945" s="18" t="str">
        <x:v>LFS - Integrated Household Survey</x:v>
      </x:c>
      <x:c r="Y3945" s="13" t="str"/>
      <x:c r="Z3945" s="18" t="str">
        <x:v>National 2024 division composition. Observed national industry detail; used only for composition within 2024 ILO modelled margins.</x:v>
      </x:c>
      <x:c r="AA3945" s="13" t="str"/>
      <x:c r="AB3945" s="13" t="str">
        <x:v>https://rplumber.ilo.org/data/indicator?format=.csv.gz&amp;id=EMP_TEMP_SEX_EC2_NB_A</x:v>
      </x:c>
    </x:row>
    <x:row r="3946" ht="48" customHeight="1">
      <x:c r="A3946" s="2" t="str">
        <x:v>COL</x:v>
      </x:c>
      <x:c r="B3946" s="2" t="str">
        <x:v>I</x:v>
      </x:c>
      <x:c r="C3946" s="2" t="str">
        <x:v>COL</x:v>
      </x:c>
      <x:c r="D3946" s="2" t="n">
        <x:v>2024</x:v>
      </x:c>
      <x:c r="E3946" s="2" t="str">
        <x:v>EC2_ISIC4_I55</x:v>
      </x:c>
      <x:c r="F3946" s="17" t="str">
        <x:v>Economic activity (ISIC-Rev.4), 2 digit level: 55 - Accommodation</x:v>
      </x:c>
      <x:c r="G3946" s="19" t="n">
        <x:v>154.338</x:v>
      </x:c>
      <x:c r="H3946" s="20" t="n">
        <x:v>1</x:v>
      </x:c>
      <x:c r="I3946" s="19" t="n">
        <x:f>SUM(G3946:G3947)</x:f>
        <x:v>1691.338</x:v>
      </x:c>
      <x:c r="J3946" s="20" t="n">
        <x:f>G3946/I3946*H3946</x:f>
        <x:v>0.09125201467713727</x:v>
      </x:c>
      <x:c r="K3946" s="2" t="str">
        <x:v>ISIC4:55</x:v>
      </x:c>
      <x:c r="L3946" s="14" t="n">
        <x:f>'Crosswalk'!C54</x:f>
        <x:v>0</x:v>
      </x:c>
      <x:c r="M3946" s="14" t="n">
        <x:f>'Crosswalk'!D54</x:f>
        <x:v>0</x:v>
      </x:c>
      <x:c r="N3946" s="14" t="n">
        <x:f>'Crosswalk'!E54</x:f>
        <x:v>0</x:v>
      </x:c>
      <x:c r="O3946" s="14" t="n">
        <x:f>'Crosswalk'!F54</x:f>
        <x:v>1</x:v>
      </x:c>
      <x:c r="P3946" s="14" t="n">
        <x:f>'Crosswalk'!G54</x:f>
        <x:v>0</x:v>
      </x:c>
      <x:c r="Q3946" s="14" t="n">
        <x:f>'Crosswalk'!H54</x:f>
        <x:v>0</x:v>
      </x:c>
      <x:c r="R3946" s="14" t="n">
        <x:f>'Crosswalk'!I54</x:f>
        <x:v>0</x:v>
      </x:c>
      <x:c r="S3946" s="14" t="n">
        <x:f>'Crosswalk'!J54</x:f>
        <x:v>0</x:v>
      </x:c>
      <x:c r="T3946" s="14" t="n">
        <x:f>'Crosswalk'!K54</x:f>
        <x:v>0</x:v>
      </x:c>
      <x:c r="U3946" s="14" t="n">
        <x:f>'Crosswalk'!L54</x:f>
        <x:v>0</x:v>
      </x:c>
      <x:c r="V3946" s="14" t="n">
        <x:f>'Crosswalk'!M54</x:f>
        <x:v>0</x:v>
      </x:c>
      <x:c r="W3946" s="14" t="n">
        <x:f>'Crosswalk'!N54</x:f>
        <x:v>0</x:v>
      </x:c>
      <x:c r="X3946" s="17" t="str">
        <x:v>LFS - Integrated Household Survey</x:v>
      </x:c>
      <x:c r="Y3946" s="2" t="str"/>
      <x:c r="Z3946" s="17" t="str">
        <x:v>National 2024 division composition. Observed national industry detail; used only for composition within 2024 ILO modelled margins.</x:v>
      </x:c>
      <x:c r="AA3946" s="2" t="str"/>
      <x:c r="AB3946" s="2" t="str">
        <x:v>https://rplumber.ilo.org/data/indicator?format=.csv.gz&amp;id=EMP_TEMP_SEX_EC2_NB_A</x:v>
      </x:c>
    </x:row>
    <x:row r="3947" ht="48" customHeight="1">
      <x:c r="A3947" s="13" t="str">
        <x:v>COL</x:v>
      </x:c>
      <x:c r="B3947" s="13" t="str">
        <x:v>I</x:v>
      </x:c>
      <x:c r="C3947" s="13" t="str">
        <x:v>COL</x:v>
      </x:c>
      <x:c r="D3947" s="13" t="n">
        <x:v>2024</x:v>
      </x:c>
      <x:c r="E3947" s="13" t="str">
        <x:v>EC2_ISIC4_I56</x:v>
      </x:c>
      <x:c r="F3947" s="18" t="str">
        <x:v>Economic activity (ISIC-Rev.4), 2 digit level: 56 - Food and beverage service activities</x:v>
      </x:c>
      <x:c r="G3947" s="21" t="n">
        <x:v>1537</x:v>
      </x:c>
      <x:c r="H3947" s="22" t="n">
        <x:v>1</x:v>
      </x:c>
      <x:c r="I3947" s="21" t="n">
        <x:f>SUM(G3946:G3947)</x:f>
        <x:v>1691.338</x:v>
      </x:c>
      <x:c r="J3947" s="22" t="n">
        <x:f>G3947/I3947*H3947</x:f>
        <x:v>0.9087479853228627</x:v>
      </x:c>
      <x:c r="K3947" s="13" t="str">
        <x:v>ISIC4:56</x:v>
      </x:c>
      <x:c r="L3947" s="15" t="n">
        <x:f>'Crosswalk'!C55</x:f>
        <x:v>0</x:v>
      </x:c>
      <x:c r="M3947" s="15" t="n">
        <x:f>'Crosswalk'!D55</x:f>
        <x:v>0</x:v>
      </x:c>
      <x:c r="N3947" s="15" t="n">
        <x:f>'Crosswalk'!E55</x:f>
        <x:v>0</x:v>
      </x:c>
      <x:c r="O3947" s="15" t="n">
        <x:f>'Crosswalk'!F55</x:f>
        <x:v>1</x:v>
      </x:c>
      <x:c r="P3947" s="15" t="n">
        <x:f>'Crosswalk'!G55</x:f>
        <x:v>0</x:v>
      </x:c>
      <x:c r="Q3947" s="15" t="n">
        <x:f>'Crosswalk'!H55</x:f>
        <x:v>0</x:v>
      </x:c>
      <x:c r="R3947" s="15" t="n">
        <x:f>'Crosswalk'!I55</x:f>
        <x:v>0</x:v>
      </x:c>
      <x:c r="S3947" s="15" t="n">
        <x:f>'Crosswalk'!J55</x:f>
        <x:v>0</x:v>
      </x:c>
      <x:c r="T3947" s="15" t="n">
        <x:f>'Crosswalk'!K55</x:f>
        <x:v>0</x:v>
      </x:c>
      <x:c r="U3947" s="15" t="n">
        <x:f>'Crosswalk'!L55</x:f>
        <x:v>0</x:v>
      </x:c>
      <x:c r="V3947" s="15" t="n">
        <x:f>'Crosswalk'!M55</x:f>
        <x:v>0</x:v>
      </x:c>
      <x:c r="W3947" s="15" t="n">
        <x:f>'Crosswalk'!N55</x:f>
        <x:v>0</x:v>
      </x:c>
      <x:c r="X3947" s="18" t="str">
        <x:v>LFS - Integrated Household Survey</x:v>
      </x:c>
      <x:c r="Y3947" s="13" t="str"/>
      <x:c r="Z3947" s="18" t="str">
        <x:v>National 2024 division composition. Observed national industry detail; used only for composition within 2024 ILO modelled margins.</x:v>
      </x:c>
      <x:c r="AA3947" s="13" t="str"/>
      <x:c r="AB3947" s="13" t="str">
        <x:v>https://rplumber.ilo.org/data/indicator?format=.csv.gz&amp;id=EMP_TEMP_SEX_EC2_NB_A</x:v>
      </x:c>
    </x:row>
    <x:row r="3948" ht="48" customHeight="1">
      <x:c r="A3948" s="2" t="str">
        <x:v>COL</x:v>
      </x:c>
      <x:c r="B3948" s="2" t="str">
        <x:v>K</x:v>
      </x:c>
      <x:c r="C3948" s="2" t="str">
        <x:v>COL</x:v>
      </x:c>
      <x:c r="D3948" s="2" t="n">
        <x:v>2024</x:v>
      </x:c>
      <x:c r="E3948" s="2" t="str">
        <x:v>EC2_ISIC4_K64</x:v>
      </x:c>
      <x:c r="F3948" s="17" t="str">
        <x:v>Economic activity (ISIC-Rev.4), 2 digit level: 64 - Financial service activities, except insurance and pension funding</x:v>
      </x:c>
      <x:c r="G3948" s="19" t="n">
        <x:v>267.275</x:v>
      </x:c>
      <x:c r="H3948" s="20" t="n">
        <x:v>1</x:v>
      </x:c>
      <x:c r="I3948" s="19" t="n">
        <x:f>SUM(G3948:G3950)</x:f>
        <x:v>421.652</x:v>
      </x:c>
      <x:c r="J3948" s="20" t="n">
        <x:f>G3948/I3948*H3948</x:f>
        <x:v>0.6338758027947217</x:v>
      </x:c>
      <x:c r="K3948" s="2" t="str">
        <x:v>ISIC4:64</x:v>
      </x:c>
      <x:c r="L3948" s="14" t="n">
        <x:f>'Crosswalk'!C62</x:f>
        <x:v>0</x:v>
      </x:c>
      <x:c r="M3948" s="14" t="n">
        <x:f>'Crosswalk'!D62</x:f>
        <x:v>0</x:v>
      </x:c>
      <x:c r="N3948" s="14" t="n">
        <x:f>'Crosswalk'!E62</x:f>
        <x:v>0</x:v>
      </x:c>
      <x:c r="O3948" s="14" t="n">
        <x:f>'Crosswalk'!F62</x:f>
        <x:v>0</x:v>
      </x:c>
      <x:c r="P3948" s="14" t="n">
        <x:f>'Crosswalk'!G62</x:f>
        <x:v>0</x:v>
      </x:c>
      <x:c r="Q3948" s="14" t="n">
        <x:f>'Crosswalk'!H62</x:f>
        <x:v>0</x:v>
      </x:c>
      <x:c r="R3948" s="14" t="n">
        <x:f>'Crosswalk'!I62</x:f>
        <x:v>1</x:v>
      </x:c>
      <x:c r="S3948" s="14" t="n">
        <x:f>'Crosswalk'!J62</x:f>
        <x:v>0</x:v>
      </x:c>
      <x:c r="T3948" s="14" t="n">
        <x:f>'Crosswalk'!K62</x:f>
        <x:v>0</x:v>
      </x:c>
      <x:c r="U3948" s="14" t="n">
        <x:f>'Crosswalk'!L62</x:f>
        <x:v>0</x:v>
      </x:c>
      <x:c r="V3948" s="14" t="n">
        <x:f>'Crosswalk'!M62</x:f>
        <x:v>0</x:v>
      </x:c>
      <x:c r="W3948" s="14" t="n">
        <x:f>'Crosswalk'!N62</x:f>
        <x:v>0</x:v>
      </x:c>
      <x:c r="X3948" s="17" t="str">
        <x:v>LFS - Integrated Household Survey</x:v>
      </x:c>
      <x:c r="Y3948" s="2" t="str"/>
      <x:c r="Z3948" s="17" t="str">
        <x:v>National 2024 division composition. Observed national industry detail; used only for composition within 2024 ILO modelled margins.</x:v>
      </x:c>
      <x:c r="AA3948" s="2" t="str"/>
      <x:c r="AB3948" s="2" t="str">
        <x:v>https://rplumber.ilo.org/data/indicator?format=.csv.gz&amp;id=EMP_TEMP_SEX_EC2_NB_A</x:v>
      </x:c>
    </x:row>
    <x:row r="3949" ht="48" customHeight="1">
      <x:c r="A3949" s="13" t="str">
        <x:v>COL</x:v>
      </x:c>
      <x:c r="B3949" s="13" t="str">
        <x:v>K</x:v>
      </x:c>
      <x:c r="C3949" s="13" t="str">
        <x:v>COL</x:v>
      </x:c>
      <x:c r="D3949" s="13" t="n">
        <x:v>2024</x:v>
      </x:c>
      <x:c r="E3949" s="13" t="str">
        <x:v>EC2_ISIC4_K65</x:v>
      </x:c>
      <x:c r="F3949" s="18" t="str">
        <x:v>Economic activity (ISIC-Rev.4), 2 digit level: 65 - Insurance, reinsurance and pension funding, except compulsory social security</x:v>
      </x:c>
      <x:c r="G3949" s="21" t="n">
        <x:v>121.853</x:v>
      </x:c>
      <x:c r="H3949" s="22" t="n">
        <x:v>1</x:v>
      </x:c>
      <x:c r="I3949" s="21" t="n">
        <x:f>SUM(G3948:G3950)</x:f>
        <x:v>421.652</x:v>
      </x:c>
      <x:c r="J3949" s="22" t="n">
        <x:f>G3949/I3949*H3949</x:f>
        <x:v>0.2889894984489579</x:v>
      </x:c>
      <x:c r="K3949" s="13" t="str">
        <x:v>ISIC4:65</x:v>
      </x:c>
      <x:c r="L3949" s="15" t="n">
        <x:f>'Crosswalk'!C63</x:f>
        <x:v>0</x:v>
      </x:c>
      <x:c r="M3949" s="15" t="n">
        <x:f>'Crosswalk'!D63</x:f>
        <x:v>0</x:v>
      </x:c>
      <x:c r="N3949" s="15" t="n">
        <x:f>'Crosswalk'!E63</x:f>
        <x:v>0</x:v>
      </x:c>
      <x:c r="O3949" s="15" t="n">
        <x:f>'Crosswalk'!F63</x:f>
        <x:v>0</x:v>
      </x:c>
      <x:c r="P3949" s="15" t="n">
        <x:f>'Crosswalk'!G63</x:f>
        <x:v>0</x:v>
      </x:c>
      <x:c r="Q3949" s="15" t="n">
        <x:f>'Crosswalk'!H63</x:f>
        <x:v>0</x:v>
      </x:c>
      <x:c r="R3949" s="15" t="n">
        <x:f>'Crosswalk'!I63</x:f>
        <x:v>1</x:v>
      </x:c>
      <x:c r="S3949" s="15" t="n">
        <x:f>'Crosswalk'!J63</x:f>
        <x:v>0</x:v>
      </x:c>
      <x:c r="T3949" s="15" t="n">
        <x:f>'Crosswalk'!K63</x:f>
        <x:v>0</x:v>
      </x:c>
      <x:c r="U3949" s="15" t="n">
        <x:f>'Crosswalk'!L63</x:f>
        <x:v>0</x:v>
      </x:c>
      <x:c r="V3949" s="15" t="n">
        <x:f>'Crosswalk'!M63</x:f>
        <x:v>0</x:v>
      </x:c>
      <x:c r="W3949" s="15" t="n">
        <x:f>'Crosswalk'!N63</x:f>
        <x:v>0</x:v>
      </x:c>
      <x:c r="X3949" s="18" t="str">
        <x:v>LFS - Integrated Household Survey</x:v>
      </x:c>
      <x:c r="Y3949" s="13" t="str"/>
      <x:c r="Z3949" s="18" t="str">
        <x:v>National 2024 division composition. Observed national industry detail; used only for composition within 2024 ILO modelled margins.</x:v>
      </x:c>
      <x:c r="AA3949" s="13" t="str"/>
      <x:c r="AB3949" s="13" t="str">
        <x:v>https://rplumber.ilo.org/data/indicator?format=.csv.gz&amp;id=EMP_TEMP_SEX_EC2_NB_A</x:v>
      </x:c>
    </x:row>
    <x:row r="3950" ht="48" customHeight="1">
      <x:c r="A3950" s="2" t="str">
        <x:v>COL</x:v>
      </x:c>
      <x:c r="B3950" s="2" t="str">
        <x:v>K</x:v>
      </x:c>
      <x:c r="C3950" s="2" t="str">
        <x:v>COL</x:v>
      </x:c>
      <x:c r="D3950" s="2" t="n">
        <x:v>2024</x:v>
      </x:c>
      <x:c r="E3950" s="2" t="str">
        <x:v>EC2_ISIC4_K66</x:v>
      </x:c>
      <x:c r="F3950" s="17" t="str">
        <x:v>Economic activity (ISIC-Rev.4), 2 digit level: 66 - Activities auxiliary to financial service and insurance activities</x:v>
      </x:c>
      <x:c r="G3950" s="19" t="n">
        <x:v>32.524</x:v>
      </x:c>
      <x:c r="H3950" s="20" t="n">
        <x:v>1</x:v>
      </x:c>
      <x:c r="I3950" s="19" t="n">
        <x:f>SUM(G3948:G3950)</x:f>
        <x:v>421.652</x:v>
      </x:c>
      <x:c r="J3950" s="20" t="n">
        <x:f>G3950/I3950*H3950</x:f>
        <x:v>0.07713469875632038</x:v>
      </x:c>
      <x:c r="K3950" s="2" t="str">
        <x:v>ISIC4:66</x:v>
      </x:c>
      <x:c r="L3950" s="14" t="n">
        <x:f>'Crosswalk'!C64</x:f>
        <x:v>0</x:v>
      </x:c>
      <x:c r="M3950" s="14" t="n">
        <x:f>'Crosswalk'!D64</x:f>
        <x:v>0</x:v>
      </x:c>
      <x:c r="N3950" s="14" t="n">
        <x:f>'Crosswalk'!E64</x:f>
        <x:v>0</x:v>
      </x:c>
      <x:c r="O3950" s="14" t="n">
        <x:f>'Crosswalk'!F64</x:f>
        <x:v>0</x:v>
      </x:c>
      <x:c r="P3950" s="14" t="n">
        <x:f>'Crosswalk'!G64</x:f>
        <x:v>0</x:v>
      </x:c>
      <x:c r="Q3950" s="14" t="n">
        <x:f>'Crosswalk'!H64</x:f>
        <x:v>0</x:v>
      </x:c>
      <x:c r="R3950" s="14" t="n">
        <x:f>'Crosswalk'!I64</x:f>
        <x:v>1</x:v>
      </x:c>
      <x:c r="S3950" s="14" t="n">
        <x:f>'Crosswalk'!J64</x:f>
        <x:v>0</x:v>
      </x:c>
      <x:c r="T3950" s="14" t="n">
        <x:f>'Crosswalk'!K64</x:f>
        <x:v>0</x:v>
      </x:c>
      <x:c r="U3950" s="14" t="n">
        <x:f>'Crosswalk'!L64</x:f>
        <x:v>0</x:v>
      </x:c>
      <x:c r="V3950" s="14" t="n">
        <x:f>'Crosswalk'!M64</x:f>
        <x:v>0</x:v>
      </x:c>
      <x:c r="W3950" s="14" t="n">
        <x:f>'Crosswalk'!N64</x:f>
        <x:v>0</x:v>
      </x:c>
      <x:c r="X3950" s="17" t="str">
        <x:v>LFS - Integrated Household Survey</x:v>
      </x:c>
      <x:c r="Y3950" s="2" t="str"/>
      <x:c r="Z3950" s="17" t="str">
        <x:v>National 2024 division composition. Observed national industry detail; used only for composition within 2024 ILO modelled margins.</x:v>
      </x:c>
      <x:c r="AA3950" s="2" t="str"/>
      <x:c r="AB3950" s="2" t="str">
        <x:v>https://rplumber.ilo.org/data/indicator?format=.csv.gz&amp;id=EMP_TEMP_SEX_EC2_NB_A</x:v>
      </x:c>
    </x:row>
    <x:row r="3951" ht="48" customHeight="1">
      <x:c r="A3951" s="13" t="str">
        <x:v>COL</x:v>
      </x:c>
      <x:c r="B3951" s="13" t="str">
        <x:v>LMN</x:v>
      </x:c>
      <x:c r="C3951" s="13" t="str">
        <x:v>COL</x:v>
      </x:c>
      <x:c r="D3951" s="13" t="n">
        <x:v>2024</x:v>
      </x:c>
      <x:c r="E3951" s="13" t="str">
        <x:v>EC2_ISIC4_L68</x:v>
      </x:c>
      <x:c r="F3951" s="18" t="str">
        <x:v>Economic activity (ISIC-Rev.4), 2 digit level: 68 - Real estate activities</x:v>
      </x:c>
      <x:c r="G3951" s="21" t="n">
        <x:v>304.942</x:v>
      </x:c>
      <x:c r="H3951" s="22" t="n">
        <x:v>1</x:v>
      </x:c>
      <x:c r="I3951" s="21" t="n">
        <x:f>SUM(G3951:G3964)</x:f>
        <x:v>2102.175</x:v>
      </x:c>
      <x:c r="J3951" s="22" t="n">
        <x:f>G3951/I3951*H3951</x:f>
        <x:v>0.14506023523255676</x:v>
      </x:c>
      <x:c r="K3951" s="13" t="str">
        <x:v>ISIC4:68</x:v>
      </x:c>
      <x:c r="L3951" s="15" t="n">
        <x:f>'Crosswalk'!C65</x:f>
        <x:v>0</x:v>
      </x:c>
      <x:c r="M3951" s="15" t="n">
        <x:f>'Crosswalk'!D65</x:f>
        <x:v>0</x:v>
      </x:c>
      <x:c r="N3951" s="15" t="n">
        <x:f>'Crosswalk'!E65</x:f>
        <x:v>0</x:v>
      </x:c>
      <x:c r="O3951" s="15" t="n">
        <x:f>'Crosswalk'!F65</x:f>
        <x:v>0</x:v>
      </x:c>
      <x:c r="P3951" s="15" t="n">
        <x:f>'Crosswalk'!G65</x:f>
        <x:v>0</x:v>
      </x:c>
      <x:c r="Q3951" s="15" t="n">
        <x:f>'Crosswalk'!H65</x:f>
        <x:v>0</x:v>
      </x:c>
      <x:c r="R3951" s="15" t="n">
        <x:f>'Crosswalk'!I65</x:f>
        <x:v>0</x:v>
      </x:c>
      <x:c r="S3951" s="15" t="n">
        <x:f>'Crosswalk'!J65</x:f>
        <x:v>0</x:v>
      </x:c>
      <x:c r="T3951" s="15" t="n">
        <x:f>'Crosswalk'!K65</x:f>
        <x:v>0</x:v>
      </x:c>
      <x:c r="U3951" s="15" t="n">
        <x:f>'Crosswalk'!L65</x:f>
        <x:v>0</x:v>
      </x:c>
      <x:c r="V3951" s="15" t="n">
        <x:f>'Crosswalk'!M65</x:f>
        <x:v>1</x:v>
      </x:c>
      <x:c r="W3951" s="15" t="n">
        <x:f>'Crosswalk'!N65</x:f>
        <x:v>0</x:v>
      </x:c>
      <x:c r="X3951" s="18" t="str">
        <x:v>LFS - Integrated Household Survey</x:v>
      </x:c>
      <x:c r="Y3951" s="13" t="str"/>
      <x:c r="Z3951" s="18" t="str">
        <x:v>National 2024 division composition. Observed national industry detail; used only for composition within 2024 ILO modelled margins.</x:v>
      </x:c>
      <x:c r="AA3951" s="13" t="str"/>
      <x:c r="AB3951" s="13" t="str">
        <x:v>https://rplumber.ilo.org/data/indicator?format=.csv.gz&amp;id=EMP_TEMP_SEX_EC2_NB_A</x:v>
      </x:c>
    </x:row>
    <x:row r="3952" ht="48" customHeight="1">
      <x:c r="A3952" s="2" t="str">
        <x:v>COL</x:v>
      </x:c>
      <x:c r="B3952" s="2" t="str">
        <x:v>LMN</x:v>
      </x:c>
      <x:c r="C3952" s="2" t="str">
        <x:v>COL</x:v>
      </x:c>
      <x:c r="D3952" s="2" t="n">
        <x:v>2024</x:v>
      </x:c>
      <x:c r="E3952" s="2" t="str">
        <x:v>EC2_ISIC4_M69</x:v>
      </x:c>
      <x:c r="F3952" s="17" t="str">
        <x:v>Economic activity (ISIC-Rev.4), 2 digit level: 69 - Legal and accounting activities</x:v>
      </x:c>
      <x:c r="G3952" s="19" t="n">
        <x:v>257.046</x:v>
      </x:c>
      <x:c r="H3952" s="20" t="n">
        <x:v>1</x:v>
      </x:c>
      <x:c r="I3952" s="19" t="n">
        <x:f>SUM(G3951:G3964)</x:f>
        <x:v>2102.175</x:v>
      </x:c>
      <x:c r="J3952" s="20" t="n">
        <x:f>G3952/I3952*H3952</x:f>
        <x:v>0.12227621392129578</x:v>
      </x:c>
      <x:c r="K3952" s="2" t="str">
        <x:v>ISIC4:69</x:v>
      </x:c>
      <x:c r="L3952" s="14" t="n">
        <x:f>'Crosswalk'!C66</x:f>
        <x:v>0</x:v>
      </x:c>
      <x:c r="M3952" s="14" t="n">
        <x:f>'Crosswalk'!D66</x:f>
        <x:v>0</x:v>
      </x:c>
      <x:c r="N3952" s="14" t="n">
        <x:f>'Crosswalk'!E66</x:f>
        <x:v>1</x:v>
      </x:c>
      <x:c r="O3952" s="14" t="n">
        <x:f>'Crosswalk'!F66</x:f>
        <x:v>0</x:v>
      </x:c>
      <x:c r="P3952" s="14" t="n">
        <x:f>'Crosswalk'!G66</x:f>
        <x:v>0</x:v>
      </x:c>
      <x:c r="Q3952" s="14" t="n">
        <x:f>'Crosswalk'!H66</x:f>
        <x:v>0</x:v>
      </x:c>
      <x:c r="R3952" s="14" t="n">
        <x:f>'Crosswalk'!I66</x:f>
        <x:v>0</x:v>
      </x:c>
      <x:c r="S3952" s="14" t="n">
        <x:f>'Crosswalk'!J66</x:f>
        <x:v>0</x:v>
      </x:c>
      <x:c r="T3952" s="14" t="n">
        <x:f>'Crosswalk'!K66</x:f>
        <x:v>0</x:v>
      </x:c>
      <x:c r="U3952" s="14" t="n">
        <x:f>'Crosswalk'!L66</x:f>
        <x:v>0</x:v>
      </x:c>
      <x:c r="V3952" s="14" t="n">
        <x:f>'Crosswalk'!M66</x:f>
        <x:v>0</x:v>
      </x:c>
      <x:c r="W3952" s="14" t="n">
        <x:f>'Crosswalk'!N66</x:f>
        <x:v>0</x:v>
      </x:c>
      <x:c r="X3952" s="17" t="str">
        <x:v>LFS - Integrated Household Survey</x:v>
      </x:c>
      <x:c r="Y3952" s="2" t="str"/>
      <x:c r="Z3952" s="17" t="str">
        <x:v>National 2024 division composition. Observed national industry detail; used only for composition within 2024 ILO modelled margins.</x:v>
      </x:c>
      <x:c r="AA3952" s="2" t="str"/>
      <x:c r="AB3952" s="2" t="str">
        <x:v>https://rplumber.ilo.org/data/indicator?format=.csv.gz&amp;id=EMP_TEMP_SEX_EC2_NB_A</x:v>
      </x:c>
    </x:row>
    <x:row r="3953" ht="48" customHeight="1">
      <x:c r="A3953" s="13" t="str">
        <x:v>COL</x:v>
      </x:c>
      <x:c r="B3953" s="13" t="str">
        <x:v>LMN</x:v>
      </x:c>
      <x:c r="C3953" s="13" t="str">
        <x:v>COL</x:v>
      </x:c>
      <x:c r="D3953" s="13" t="n">
        <x:v>2024</x:v>
      </x:c>
      <x:c r="E3953" s="13" t="str">
        <x:v>EC2_ISIC4_M70</x:v>
      </x:c>
      <x:c r="F3953" s="18" t="str">
        <x:v>Economic activity (ISIC-Rev.4), 2 digit level: 70 - Activities of head offices; management consultancy activities</x:v>
      </x:c>
      <x:c r="G3953" s="21" t="n">
        <x:v>92.554</x:v>
      </x:c>
      <x:c r="H3953" s="22" t="n">
        <x:v>1</x:v>
      </x:c>
      <x:c r="I3953" s="21" t="n">
        <x:f>SUM(G3951:G3964)</x:f>
        <x:v>2102.175</x:v>
      </x:c>
      <x:c r="J3953" s="22" t="n">
        <x:f>G3953/I3953*H3953</x:f>
        <x:v>0.044027733181110036</x:v>
      </x:c>
      <x:c r="K3953" s="13" t="str">
        <x:v>ISIC4:70</x:v>
      </x:c>
      <x:c r="L3953" s="15" t="n">
        <x:f>'Crosswalk'!C67</x:f>
        <x:v>0</x:v>
      </x:c>
      <x:c r="M3953" s="15" t="n">
        <x:f>'Crosswalk'!D67</x:f>
        <x:v>0</x:v>
      </x:c>
      <x:c r="N3953" s="15" t="n">
        <x:f>'Crosswalk'!E67</x:f>
        <x:v>1</x:v>
      </x:c>
      <x:c r="O3953" s="15" t="n">
        <x:f>'Crosswalk'!F67</x:f>
        <x:v>0</x:v>
      </x:c>
      <x:c r="P3953" s="15" t="n">
        <x:f>'Crosswalk'!G67</x:f>
        <x:v>0</x:v>
      </x:c>
      <x:c r="Q3953" s="15" t="n">
        <x:f>'Crosswalk'!H67</x:f>
        <x:v>0</x:v>
      </x:c>
      <x:c r="R3953" s="15" t="n">
        <x:f>'Crosswalk'!I67</x:f>
        <x:v>0</x:v>
      </x:c>
      <x:c r="S3953" s="15" t="n">
        <x:f>'Crosswalk'!J67</x:f>
        <x:v>0</x:v>
      </x:c>
      <x:c r="T3953" s="15" t="n">
        <x:f>'Crosswalk'!K67</x:f>
        <x:v>0</x:v>
      </x:c>
      <x:c r="U3953" s="15" t="n">
        <x:f>'Crosswalk'!L67</x:f>
        <x:v>0</x:v>
      </x:c>
      <x:c r="V3953" s="15" t="n">
        <x:f>'Crosswalk'!M67</x:f>
        <x:v>0</x:v>
      </x:c>
      <x:c r="W3953" s="15" t="n">
        <x:f>'Crosswalk'!N67</x:f>
        <x:v>0</x:v>
      </x:c>
      <x:c r="X3953" s="18" t="str">
        <x:v>LFS - Integrated Household Survey</x:v>
      </x:c>
      <x:c r="Y3953" s="13" t="str"/>
      <x:c r="Z3953" s="18" t="str">
        <x:v>National 2024 division composition. Observed national industry detail; used only for composition within 2024 ILO modelled margins.</x:v>
      </x:c>
      <x:c r="AA3953" s="13" t="str"/>
      <x:c r="AB3953" s="13" t="str">
        <x:v>https://rplumber.ilo.org/data/indicator?format=.csv.gz&amp;id=EMP_TEMP_SEX_EC2_NB_A</x:v>
      </x:c>
    </x:row>
    <x:row r="3954" ht="48" customHeight="1">
      <x:c r="A3954" s="2" t="str">
        <x:v>COL</x:v>
      </x:c>
      <x:c r="B3954" s="2" t="str">
        <x:v>LMN</x:v>
      </x:c>
      <x:c r="C3954" s="2" t="str">
        <x:v>COL</x:v>
      </x:c>
      <x:c r="D3954" s="2" t="n">
        <x:v>2024</x:v>
      </x:c>
      <x:c r="E3954" s="2" t="str">
        <x:v>EC2_ISIC4_M71</x:v>
      </x:c>
      <x:c r="F3954" s="17" t="str">
        <x:v>Economic activity (ISIC-Rev.4), 2 digit level: 71 - Architectural and engineering activities; technical testing and analysis</x:v>
      </x:c>
      <x:c r="G3954" s="19" t="n">
        <x:v>143.568</x:v>
      </x:c>
      <x:c r="H3954" s="20" t="n">
        <x:v>1</x:v>
      </x:c>
      <x:c r="I3954" s="19" t="n">
        <x:f>SUM(G3951:G3964)</x:f>
        <x:v>2102.175</x:v>
      </x:c>
      <x:c r="J3954" s="20" t="n">
        <x:f>G3954/I3954*H3954</x:f>
        <x:v>0.06829498019907952</x:v>
      </x:c>
      <x:c r="K3954" s="2" t="str">
        <x:v>ISIC4:71</x:v>
      </x:c>
      <x:c r="L3954" s="14" t="n">
        <x:f>'Crosswalk'!C68</x:f>
        <x:v>0</x:v>
      </x:c>
      <x:c r="M3954" s="14" t="n">
        <x:f>'Crosswalk'!D68</x:f>
        <x:v>0</x:v>
      </x:c>
      <x:c r="N3954" s="14" t="n">
        <x:f>'Crosswalk'!E68</x:f>
        <x:v>1</x:v>
      </x:c>
      <x:c r="O3954" s="14" t="n">
        <x:f>'Crosswalk'!F68</x:f>
        <x:v>0</x:v>
      </x:c>
      <x:c r="P3954" s="14" t="n">
        <x:f>'Crosswalk'!G68</x:f>
        <x:v>0</x:v>
      </x:c>
      <x:c r="Q3954" s="14" t="n">
        <x:f>'Crosswalk'!H68</x:f>
        <x:v>0</x:v>
      </x:c>
      <x:c r="R3954" s="14" t="n">
        <x:f>'Crosswalk'!I68</x:f>
        <x:v>0</x:v>
      </x:c>
      <x:c r="S3954" s="14" t="n">
        <x:f>'Crosswalk'!J68</x:f>
        <x:v>0</x:v>
      </x:c>
      <x:c r="T3954" s="14" t="n">
        <x:f>'Crosswalk'!K68</x:f>
        <x:v>0</x:v>
      </x:c>
      <x:c r="U3954" s="14" t="n">
        <x:f>'Crosswalk'!L68</x:f>
        <x:v>0</x:v>
      </x:c>
      <x:c r="V3954" s="14" t="n">
        <x:f>'Crosswalk'!M68</x:f>
        <x:v>0</x:v>
      </x:c>
      <x:c r="W3954" s="14" t="n">
        <x:f>'Crosswalk'!N68</x:f>
        <x:v>0</x:v>
      </x:c>
      <x:c r="X3954" s="17" t="str">
        <x:v>LFS - Integrated Household Survey</x:v>
      </x:c>
      <x:c r="Y3954" s="2" t="str"/>
      <x:c r="Z3954" s="17" t="str">
        <x:v>National 2024 division composition. Observed national industry detail; used only for composition within 2024 ILO modelled margins.</x:v>
      </x:c>
      <x:c r="AA3954" s="2" t="str"/>
      <x:c r="AB3954" s="2" t="str">
        <x:v>https://rplumber.ilo.org/data/indicator?format=.csv.gz&amp;id=EMP_TEMP_SEX_EC2_NB_A</x:v>
      </x:c>
    </x:row>
    <x:row r="3955" ht="48" customHeight="1">
      <x:c r="A3955" s="13" t="str">
        <x:v>COL</x:v>
      </x:c>
      <x:c r="B3955" s="13" t="str">
        <x:v>LMN</x:v>
      </x:c>
      <x:c r="C3955" s="13" t="str">
        <x:v>COL</x:v>
      </x:c>
      <x:c r="D3955" s="13" t="n">
        <x:v>2024</x:v>
      </x:c>
      <x:c r="E3955" s="13" t="str">
        <x:v>EC2_ISIC4_M72</x:v>
      </x:c>
      <x:c r="F3955" s="18" t="str">
        <x:v>Economic activity (ISIC-Rev.4), 2 digit level: 72 - Scientific research and development</x:v>
      </x:c>
      <x:c r="G3955" s="21" t="n">
        <x:v>11.57</x:v>
      </x:c>
      <x:c r="H3955" s="22" t="n">
        <x:v>1</x:v>
      </x:c>
      <x:c r="I3955" s="21" t="n">
        <x:f>SUM(G3951:G3964)</x:f>
        <x:v>2102.175</x:v>
      </x:c>
      <x:c r="J3955" s="22" t="n">
        <x:f>G3955/I3955*H3955</x:f>
        <x:v>0.005503823420980651</x:v>
      </x:c>
      <x:c r="K3955" s="13" t="str">
        <x:v>ISIC4:72</x:v>
      </x:c>
      <x:c r="L3955" s="15" t="n">
        <x:f>'Crosswalk'!C69</x:f>
        <x:v>0</x:v>
      </x:c>
      <x:c r="M3955" s="15" t="n">
        <x:f>'Crosswalk'!D69</x:f>
        <x:v>0</x:v>
      </x:c>
      <x:c r="N3955" s="15" t="n">
        <x:f>'Crosswalk'!E69</x:f>
        <x:v>0.5</x:v>
      </x:c>
      <x:c r="O3955" s="15" t="n">
        <x:f>'Crosswalk'!F69</x:f>
        <x:v>0</x:v>
      </x:c>
      <x:c r="P3955" s="15" t="n">
        <x:f>'Crosswalk'!G69</x:f>
        <x:v>0</x:v>
      </x:c>
      <x:c r="Q3955" s="15" t="n">
        <x:f>'Crosswalk'!H69</x:f>
        <x:v>0.35</x:v>
      </x:c>
      <x:c r="R3955" s="15" t="n">
        <x:f>'Crosswalk'!I69</x:f>
        <x:v>0</x:v>
      </x:c>
      <x:c r="S3955" s="15" t="n">
        <x:f>'Crosswalk'!J69</x:f>
        <x:v>0.15</x:v>
      </x:c>
      <x:c r="T3955" s="15" t="n">
        <x:f>'Crosswalk'!K69</x:f>
        <x:v>0</x:v>
      </x:c>
      <x:c r="U3955" s="15" t="n">
        <x:f>'Crosswalk'!L69</x:f>
        <x:v>0</x:v>
      </x:c>
      <x:c r="V3955" s="15" t="n">
        <x:f>'Crosswalk'!M69</x:f>
        <x:v>0</x:v>
      </x:c>
      <x:c r="W3955" s="15" t="n">
        <x:f>'Crosswalk'!N69</x:f>
        <x:v>0</x:v>
      </x:c>
      <x:c r="X3955" s="18" t="str">
        <x:v>LFS - Integrated Household Survey</x:v>
      </x:c>
      <x:c r="Y3955" s="13" t="str"/>
      <x:c r="Z3955" s="18" t="str">
        <x:v>National 2024 division composition. Observed national industry detail; used only for composition within 2024 ILO modelled margins.</x:v>
      </x:c>
      <x:c r="AA3955" s="13" t="str"/>
      <x:c r="AB3955" s="13" t="str">
        <x:v>https://rplumber.ilo.org/data/indicator?format=.csv.gz&amp;id=EMP_TEMP_SEX_EC2_NB_A</x:v>
      </x:c>
    </x:row>
    <x:row r="3956" ht="48" customHeight="1">
      <x:c r="A3956" s="2" t="str">
        <x:v>COL</x:v>
      </x:c>
      <x:c r="B3956" s="2" t="str">
        <x:v>LMN</x:v>
      </x:c>
      <x:c r="C3956" s="2" t="str">
        <x:v>COL</x:v>
      </x:c>
      <x:c r="D3956" s="2" t="n">
        <x:v>2024</x:v>
      </x:c>
      <x:c r="E3956" s="2" t="str">
        <x:v>EC2_ISIC4_M73</x:v>
      </x:c>
      <x:c r="F3956" s="17" t="str">
        <x:v>Economic activity (ISIC-Rev.4), 2 digit level: 73 - Advertising and market research</x:v>
      </x:c>
      <x:c r="G3956" s="19" t="n">
        <x:v>122.987</x:v>
      </x:c>
      <x:c r="H3956" s="20" t="n">
        <x:v>1</x:v>
      </x:c>
      <x:c r="I3956" s="19" t="n">
        <x:f>SUM(G3951:G3964)</x:f>
        <x:v>2102.175</x:v>
      </x:c>
      <x:c r="J3956" s="20" t="n">
        <x:f>G3956/I3956*H3956</x:f>
        <x:v>0.058504643999667004</x:v>
      </x:c>
      <x:c r="K3956" s="2" t="str">
        <x:v>ISIC4:73</x:v>
      </x:c>
      <x:c r="L3956" s="14" t="n">
        <x:f>'Crosswalk'!C70</x:f>
        <x:v>0</x:v>
      </x:c>
      <x:c r="M3956" s="14" t="n">
        <x:f>'Crosswalk'!D70</x:f>
        <x:v>0</x:v>
      </x:c>
      <x:c r="N3956" s="14" t="n">
        <x:f>'Crosswalk'!E70</x:f>
        <x:v>0</x:v>
      </x:c>
      <x:c r="O3956" s="14" t="n">
        <x:f>'Crosswalk'!F70</x:f>
        <x:v>0</x:v>
      </x:c>
      <x:c r="P3956" s="14" t="n">
        <x:f>'Crosswalk'!G70</x:f>
        <x:v>0</x:v>
      </x:c>
      <x:c r="Q3956" s="14" t="n">
        <x:f>'Crosswalk'!H70</x:f>
        <x:v>0</x:v>
      </x:c>
      <x:c r="R3956" s="14" t="n">
        <x:f>'Crosswalk'!I70</x:f>
        <x:v>0</x:v>
      </x:c>
      <x:c r="S3956" s="14" t="n">
        <x:f>'Crosswalk'!J70</x:f>
        <x:v>0</x:v>
      </x:c>
      <x:c r="T3956" s="14" t="n">
        <x:f>'Crosswalk'!K70</x:f>
        <x:v>1</x:v>
      </x:c>
      <x:c r="U3956" s="14" t="n">
        <x:f>'Crosswalk'!L70</x:f>
        <x:v>0</x:v>
      </x:c>
      <x:c r="V3956" s="14" t="n">
        <x:f>'Crosswalk'!M70</x:f>
        <x:v>0</x:v>
      </x:c>
      <x:c r="W3956" s="14" t="n">
        <x:f>'Crosswalk'!N70</x:f>
        <x:v>0</x:v>
      </x:c>
      <x:c r="X3956" s="17" t="str">
        <x:v>LFS - Integrated Household Survey</x:v>
      </x:c>
      <x:c r="Y3956" s="2" t="str"/>
      <x:c r="Z3956" s="17" t="str">
        <x:v>National 2024 division composition. Observed national industry detail; used only for composition within 2024 ILO modelled margins.</x:v>
      </x:c>
      <x:c r="AA3956" s="2" t="str"/>
      <x:c r="AB3956" s="2" t="str">
        <x:v>https://rplumber.ilo.org/data/indicator?format=.csv.gz&amp;id=EMP_TEMP_SEX_EC2_NB_A</x:v>
      </x:c>
    </x:row>
    <x:row r="3957" ht="48" customHeight="1">
      <x:c r="A3957" s="13" t="str">
        <x:v>COL</x:v>
      </x:c>
      <x:c r="B3957" s="13" t="str">
        <x:v>LMN</x:v>
      </x:c>
      <x:c r="C3957" s="13" t="str">
        <x:v>COL</x:v>
      </x:c>
      <x:c r="D3957" s="13" t="n">
        <x:v>2024</x:v>
      </x:c>
      <x:c r="E3957" s="13" t="str">
        <x:v>EC2_ISIC4_M74</x:v>
      </x:c>
      <x:c r="F3957" s="18" t="str">
        <x:v>Economic activity (ISIC-Rev.4), 2 digit level: 74 - Other professional, scientific and technical activities</x:v>
      </x:c>
      <x:c r="G3957" s="21" t="n">
        <x:v>96.132</x:v>
      </x:c>
      <x:c r="H3957" s="22" t="n">
        <x:v>1</x:v>
      </x:c>
      <x:c r="I3957" s="21" t="n">
        <x:f>SUM(G3951:G3964)</x:f>
        <x:v>2102.175</x:v>
      </x:c>
      <x:c r="J3957" s="22" t="n">
        <x:f>G3957/I3957*H3957</x:f>
        <x:v>0.04572977987084805</x:v>
      </x:c>
      <x:c r="K3957" s="13" t="str">
        <x:v>ISIC4:74</x:v>
      </x:c>
      <x:c r="L3957" s="15" t="n">
        <x:f>'Crosswalk'!C71</x:f>
        <x:v>0</x:v>
      </x:c>
      <x:c r="M3957" s="15" t="n">
        <x:f>'Crosswalk'!D71</x:f>
        <x:v>0</x:v>
      </x:c>
      <x:c r="N3957" s="15" t="n">
        <x:f>'Crosswalk'!E71</x:f>
        <x:v>0.8</x:v>
      </x:c>
      <x:c r="O3957" s="15" t="n">
        <x:f>'Crosswalk'!F71</x:f>
        <x:v>0.2</x:v>
      </x:c>
      <x:c r="P3957" s="15" t="n">
        <x:f>'Crosswalk'!G71</x:f>
        <x:v>0</x:v>
      </x:c>
      <x:c r="Q3957" s="15" t="n">
        <x:f>'Crosswalk'!H71</x:f>
        <x:v>0</x:v>
      </x:c>
      <x:c r="R3957" s="15" t="n">
        <x:f>'Crosswalk'!I71</x:f>
        <x:v>0</x:v>
      </x:c>
      <x:c r="S3957" s="15" t="n">
        <x:f>'Crosswalk'!J71</x:f>
        <x:v>0</x:v>
      </x:c>
      <x:c r="T3957" s="15" t="n">
        <x:f>'Crosswalk'!K71</x:f>
        <x:v>0</x:v>
      </x:c>
      <x:c r="U3957" s="15" t="n">
        <x:f>'Crosswalk'!L71</x:f>
        <x:v>0</x:v>
      </x:c>
      <x:c r="V3957" s="15" t="n">
        <x:f>'Crosswalk'!M71</x:f>
        <x:v>0</x:v>
      </x:c>
      <x:c r="W3957" s="15" t="n">
        <x:f>'Crosswalk'!N71</x:f>
        <x:v>0</x:v>
      </x:c>
      <x:c r="X3957" s="18" t="str">
        <x:v>LFS - Integrated Household Survey</x:v>
      </x:c>
      <x:c r="Y3957" s="13" t="str"/>
      <x:c r="Z3957" s="18" t="str">
        <x:v>National 2024 division composition. Observed national industry detail; used only for composition within 2024 ILO modelled margins.</x:v>
      </x:c>
      <x:c r="AA3957" s="13" t="str"/>
      <x:c r="AB3957" s="13" t="str">
        <x:v>https://rplumber.ilo.org/data/indicator?format=.csv.gz&amp;id=EMP_TEMP_SEX_EC2_NB_A</x:v>
      </x:c>
    </x:row>
    <x:row r="3958" ht="48" customHeight="1">
      <x:c r="A3958" s="2" t="str">
        <x:v>COL</x:v>
      </x:c>
      <x:c r="B3958" s="2" t="str">
        <x:v>LMN</x:v>
      </x:c>
      <x:c r="C3958" s="2" t="str">
        <x:v>COL</x:v>
      </x:c>
      <x:c r="D3958" s="2" t="n">
        <x:v>2024</x:v>
      </x:c>
      <x:c r="E3958" s="2" t="str">
        <x:v>EC2_ISIC4_M75</x:v>
      </x:c>
      <x:c r="F3958" s="17" t="str">
        <x:v>Economic activity (ISIC-Rev.4), 2 digit level: 75 - Veterinary activities</x:v>
      </x:c>
      <x:c r="G3958" s="19" t="n">
        <x:v>30.076</x:v>
      </x:c>
      <x:c r="H3958" s="20" t="n">
        <x:v>1</x:v>
      </x:c>
      <x:c r="I3958" s="19" t="n">
        <x:f>SUM(G3951:G3964)</x:f>
        <x:v>2102.175</x:v>
      </x:c>
      <x:c r="J3958" s="20" t="n">
        <x:f>G3958/I3958*H3958</x:f>
        <x:v>0.014307086707814524</x:v>
      </x:c>
      <x:c r="K3958" s="2" t="str">
        <x:v>ISIC4:75</x:v>
      </x:c>
      <x:c r="L3958" s="14" t="n">
        <x:f>'Crosswalk'!C72</x:f>
        <x:v>0</x:v>
      </x:c>
      <x:c r="M3958" s="14" t="n">
        <x:f>'Crosswalk'!D72</x:f>
        <x:v>0</x:v>
      </x:c>
      <x:c r="N3958" s="14" t="n">
        <x:f>'Crosswalk'!E72</x:f>
        <x:v>0</x:v>
      </x:c>
      <x:c r="O3958" s="14" t="n">
        <x:f>'Crosswalk'!F72</x:f>
        <x:v>0</x:v>
      </x:c>
      <x:c r="P3958" s="14" t="n">
        <x:f>'Crosswalk'!G72</x:f>
        <x:v>0</x:v>
      </x:c>
      <x:c r="Q3958" s="14" t="n">
        <x:f>'Crosswalk'!H72</x:f>
        <x:v>1</x:v>
      </x:c>
      <x:c r="R3958" s="14" t="n">
        <x:f>'Crosswalk'!I72</x:f>
        <x:v>0</x:v>
      </x:c>
      <x:c r="S3958" s="14" t="n">
        <x:f>'Crosswalk'!J72</x:f>
        <x:v>0</x:v>
      </x:c>
      <x:c r="T3958" s="14" t="n">
        <x:f>'Crosswalk'!K72</x:f>
        <x:v>0</x:v>
      </x:c>
      <x:c r="U3958" s="14" t="n">
        <x:f>'Crosswalk'!L72</x:f>
        <x:v>0</x:v>
      </x:c>
      <x:c r="V3958" s="14" t="n">
        <x:f>'Crosswalk'!M72</x:f>
        <x:v>0</x:v>
      </x:c>
      <x:c r="W3958" s="14" t="n">
        <x:f>'Crosswalk'!N72</x:f>
        <x:v>0</x:v>
      </x:c>
      <x:c r="X3958" s="17" t="str">
        <x:v>LFS - Integrated Household Survey</x:v>
      </x:c>
      <x:c r="Y3958" s="2" t="str"/>
      <x:c r="Z3958" s="17" t="str">
        <x:v>National 2024 division composition. Observed national industry detail; used only for composition within 2024 ILO modelled margins.</x:v>
      </x:c>
      <x:c r="AA3958" s="2" t="str"/>
      <x:c r="AB3958" s="2" t="str">
        <x:v>https://rplumber.ilo.org/data/indicator?format=.csv.gz&amp;id=EMP_TEMP_SEX_EC2_NB_A</x:v>
      </x:c>
    </x:row>
    <x:row r="3959" ht="48" customHeight="1">
      <x:c r="A3959" s="13" t="str">
        <x:v>COL</x:v>
      </x:c>
      <x:c r="B3959" s="13" t="str">
        <x:v>LMN</x:v>
      </x:c>
      <x:c r="C3959" s="13" t="str">
        <x:v>COL</x:v>
      </x:c>
      <x:c r="D3959" s="13" t="n">
        <x:v>2024</x:v>
      </x:c>
      <x:c r="E3959" s="13" t="str">
        <x:v>EC2_ISIC4_N77</x:v>
      </x:c>
      <x:c r="F3959" s="18" t="str">
        <x:v>Economic activity (ISIC-Rev.4), 2 digit level: 77 - Rental and leasing activities</x:v>
      </x:c>
      <x:c r="G3959" s="21" t="n">
        <x:v>40.757</x:v>
      </x:c>
      <x:c r="H3959" s="22" t="n">
        <x:v>1</x:v>
      </x:c>
      <x:c r="I3959" s="21" t="n">
        <x:f>SUM(G3951:G3964)</x:f>
        <x:v>2102.175</x:v>
      </x:c>
      <x:c r="J3959" s="22" t="n">
        <x:f>G3959/I3959*H3959</x:f>
        <x:v>0.01938801479420124</x:v>
      </x:c>
      <x:c r="K3959" s="13" t="str">
        <x:v>ISIC4:77</x:v>
      </x:c>
      <x:c r="L3959" s="15" t="n">
        <x:f>'Crosswalk'!C73</x:f>
        <x:v>0</x:v>
      </x:c>
      <x:c r="M3959" s="15" t="n">
        <x:f>'Crosswalk'!D73</x:f>
        <x:v>0</x:v>
      </x:c>
      <x:c r="N3959" s="15" t="n">
        <x:f>'Crosswalk'!E73</x:f>
        <x:v>0.7</x:v>
      </x:c>
      <x:c r="O3959" s="15" t="n">
        <x:f>'Crosswalk'!F73</x:f>
        <x:v>0.3</x:v>
      </x:c>
      <x:c r="P3959" s="15" t="n">
        <x:f>'Crosswalk'!G73</x:f>
        <x:v>0</x:v>
      </x:c>
      <x:c r="Q3959" s="15" t="n">
        <x:f>'Crosswalk'!H73</x:f>
        <x:v>0</x:v>
      </x:c>
      <x:c r="R3959" s="15" t="n">
        <x:f>'Crosswalk'!I73</x:f>
        <x:v>0</x:v>
      </x:c>
      <x:c r="S3959" s="15" t="n">
        <x:f>'Crosswalk'!J73</x:f>
        <x:v>0</x:v>
      </x:c>
      <x:c r="T3959" s="15" t="n">
        <x:f>'Crosswalk'!K73</x:f>
        <x:v>0</x:v>
      </x:c>
      <x:c r="U3959" s="15" t="n">
        <x:f>'Crosswalk'!L73</x:f>
        <x:v>0</x:v>
      </x:c>
      <x:c r="V3959" s="15" t="n">
        <x:f>'Crosswalk'!M73</x:f>
        <x:v>0</x:v>
      </x:c>
      <x:c r="W3959" s="15" t="n">
        <x:f>'Crosswalk'!N73</x:f>
        <x:v>0</x:v>
      </x:c>
      <x:c r="X3959" s="18" t="str">
        <x:v>LFS - Integrated Household Survey</x:v>
      </x:c>
      <x:c r="Y3959" s="13" t="str"/>
      <x:c r="Z3959" s="18" t="str">
        <x:v>National 2024 division composition. Observed national industry detail; used only for composition within 2024 ILO modelled margins.</x:v>
      </x:c>
      <x:c r="AA3959" s="13" t="str"/>
      <x:c r="AB3959" s="13" t="str">
        <x:v>https://rplumber.ilo.org/data/indicator?format=.csv.gz&amp;id=EMP_TEMP_SEX_EC2_NB_A</x:v>
      </x:c>
    </x:row>
    <x:row r="3960" ht="48" customHeight="1">
      <x:c r="A3960" s="2" t="str">
        <x:v>COL</x:v>
      </x:c>
      <x:c r="B3960" s="2" t="str">
        <x:v>LMN</x:v>
      </x:c>
      <x:c r="C3960" s="2" t="str">
        <x:v>COL</x:v>
      </x:c>
      <x:c r="D3960" s="2" t="n">
        <x:v>2024</x:v>
      </x:c>
      <x:c r="E3960" s="2" t="str">
        <x:v>EC2_ISIC4_N78</x:v>
      </x:c>
      <x:c r="F3960" s="17" t="str">
        <x:v>Economic activity (ISIC-Rev.4), 2 digit level: 78 - Employment activities</x:v>
      </x:c>
      <x:c r="G3960" s="19" t="n">
        <x:v>40.377</x:v>
      </x:c>
      <x:c r="H3960" s="20" t="n">
        <x:v>1</x:v>
      </x:c>
      <x:c r="I3960" s="19" t="n">
        <x:f>SUM(G3951:G3964)</x:f>
        <x:v>2102.175</x:v>
      </x:c>
      <x:c r="J3960" s="20" t="n">
        <x:f>G3960/I3960*H3960</x:f>
        <x:v>0.019207249634307325</x:v>
      </x:c>
      <x:c r="K3960" s="2" t="str">
        <x:v>ISIC4:78</x:v>
      </x:c>
      <x:c r="L3960" s="14" t="n">
        <x:f>'Crosswalk'!C74</x:f>
        <x:v>0</x:v>
      </x:c>
      <x:c r="M3960" s="14" t="n">
        <x:f>'Crosswalk'!D74</x:f>
        <x:v>0</x:v>
      </x:c>
      <x:c r="N3960" s="14" t="n">
        <x:f>'Crosswalk'!E74</x:f>
        <x:v>1</x:v>
      </x:c>
      <x:c r="O3960" s="14" t="n">
        <x:f>'Crosswalk'!F74</x:f>
        <x:v>0</x:v>
      </x:c>
      <x:c r="P3960" s="14" t="n">
        <x:f>'Crosswalk'!G74</x:f>
        <x:v>0</x:v>
      </x:c>
      <x:c r="Q3960" s="14" t="n">
        <x:f>'Crosswalk'!H74</x:f>
        <x:v>0</x:v>
      </x:c>
      <x:c r="R3960" s="14" t="n">
        <x:f>'Crosswalk'!I74</x:f>
        <x:v>0</x:v>
      </x:c>
      <x:c r="S3960" s="14" t="n">
        <x:f>'Crosswalk'!J74</x:f>
        <x:v>0</x:v>
      </x:c>
      <x:c r="T3960" s="14" t="n">
        <x:f>'Crosswalk'!K74</x:f>
        <x:v>0</x:v>
      </x:c>
      <x:c r="U3960" s="14" t="n">
        <x:f>'Crosswalk'!L74</x:f>
        <x:v>0</x:v>
      </x:c>
      <x:c r="V3960" s="14" t="n">
        <x:f>'Crosswalk'!M74</x:f>
        <x:v>0</x:v>
      </x:c>
      <x:c r="W3960" s="14" t="n">
        <x:f>'Crosswalk'!N74</x:f>
        <x:v>0</x:v>
      </x:c>
      <x:c r="X3960" s="17" t="str">
        <x:v>LFS - Integrated Household Survey</x:v>
      </x:c>
      <x:c r="Y3960" s="2" t="str"/>
      <x:c r="Z3960" s="17" t="str">
        <x:v>National 2024 division composition. Observed national industry detail; used only for composition within 2024 ILO modelled margins.</x:v>
      </x:c>
      <x:c r="AA3960" s="2" t="str"/>
      <x:c r="AB3960" s="2" t="str">
        <x:v>https://rplumber.ilo.org/data/indicator?format=.csv.gz&amp;id=EMP_TEMP_SEX_EC2_NB_A</x:v>
      </x:c>
    </x:row>
    <x:row r="3961" ht="48" customHeight="1">
      <x:c r="A3961" s="13" t="str">
        <x:v>COL</x:v>
      </x:c>
      <x:c r="B3961" s="13" t="str">
        <x:v>LMN</x:v>
      </x:c>
      <x:c r="C3961" s="13" t="str">
        <x:v>COL</x:v>
      </x:c>
      <x:c r="D3961" s="13" t="n">
        <x:v>2024</x:v>
      </x:c>
      <x:c r="E3961" s="13" t="str">
        <x:v>EC2_ISIC4_N79</x:v>
      </x:c>
      <x:c r="F3961" s="18" t="str">
        <x:v>Economic activity (ISIC-Rev.4), 2 digit level: 79 - Travel agency, tour operator, reservation service and related activities</x:v>
      </x:c>
      <x:c r="G3961" s="21" t="n">
        <x:v>39.963</x:v>
      </x:c>
      <x:c r="H3961" s="22" t="n">
        <x:v>1</x:v>
      </x:c>
      <x:c r="I3961" s="21" t="n">
        <x:f>SUM(G3951:G3964)</x:f>
        <x:v>2102.175</x:v>
      </x:c>
      <x:c r="J3961" s="22" t="n">
        <x:f>G3961/I3961*H3961</x:f>
        <x:v>0.01901031074958079</x:v>
      </x:c>
      <x:c r="K3961" s="13" t="str">
        <x:v>ISIC4:79</x:v>
      </x:c>
      <x:c r="L3961" s="15" t="n">
        <x:f>'Crosswalk'!C75</x:f>
        <x:v>0</x:v>
      </x:c>
      <x:c r="M3961" s="15" t="n">
        <x:f>'Crosswalk'!D75</x:f>
        <x:v>0</x:v>
      </x:c>
      <x:c r="N3961" s="15" t="n">
        <x:f>'Crosswalk'!E75</x:f>
        <x:v>0</x:v>
      </x:c>
      <x:c r="O3961" s="15" t="n">
        <x:f>'Crosswalk'!F75</x:f>
        <x:v>1</x:v>
      </x:c>
      <x:c r="P3961" s="15" t="n">
        <x:f>'Crosswalk'!G75</x:f>
        <x:v>0</x:v>
      </x:c>
      <x:c r="Q3961" s="15" t="n">
        <x:f>'Crosswalk'!H75</x:f>
        <x:v>0</x:v>
      </x:c>
      <x:c r="R3961" s="15" t="n">
        <x:f>'Crosswalk'!I75</x:f>
        <x:v>0</x:v>
      </x:c>
      <x:c r="S3961" s="15" t="n">
        <x:f>'Crosswalk'!J75</x:f>
        <x:v>0</x:v>
      </x:c>
      <x:c r="T3961" s="15" t="n">
        <x:f>'Crosswalk'!K75</x:f>
        <x:v>0</x:v>
      </x:c>
      <x:c r="U3961" s="15" t="n">
        <x:f>'Crosswalk'!L75</x:f>
        <x:v>0</x:v>
      </x:c>
      <x:c r="V3961" s="15" t="n">
        <x:f>'Crosswalk'!M75</x:f>
        <x:v>0</x:v>
      </x:c>
      <x:c r="W3961" s="15" t="n">
        <x:f>'Crosswalk'!N75</x:f>
        <x:v>0</x:v>
      </x:c>
      <x:c r="X3961" s="18" t="str">
        <x:v>LFS - Integrated Household Survey</x:v>
      </x:c>
      <x:c r="Y3961" s="13" t="str"/>
      <x:c r="Z3961" s="18" t="str">
        <x:v>National 2024 division composition. Observed national industry detail; used only for composition within 2024 ILO modelled margins.</x:v>
      </x:c>
      <x:c r="AA3961" s="13" t="str"/>
      <x:c r="AB3961" s="13" t="str">
        <x:v>https://rplumber.ilo.org/data/indicator?format=.csv.gz&amp;id=EMP_TEMP_SEX_EC2_NB_A</x:v>
      </x:c>
    </x:row>
    <x:row r="3962" ht="48" customHeight="1">
      <x:c r="A3962" s="2" t="str">
        <x:v>COL</x:v>
      </x:c>
      <x:c r="B3962" s="2" t="str">
        <x:v>LMN</x:v>
      </x:c>
      <x:c r="C3962" s="2" t="str">
        <x:v>COL</x:v>
      </x:c>
      <x:c r="D3962" s="2" t="n">
        <x:v>2024</x:v>
      </x:c>
      <x:c r="E3962" s="2" t="str">
        <x:v>EC2_ISIC4_N80</x:v>
      </x:c>
      <x:c r="F3962" s="17" t="str">
        <x:v>Economic activity (ISIC-Rev.4), 2 digit level: 80 - Security and investigation activities</x:v>
      </x:c>
      <x:c r="G3962" s="19" t="n">
        <x:v>121.034</x:v>
      </x:c>
      <x:c r="H3962" s="20" t="n">
        <x:v>1</x:v>
      </x:c>
      <x:c r="I3962" s="19" t="n">
        <x:f>SUM(G3951:G3964)</x:f>
        <x:v>2102.175</x:v>
      </x:c>
      <x:c r="J3962" s="20" t="n">
        <x:f>G3962/I3962*H3962</x:f>
        <x:v>0.0575756062173701</x:v>
      </x:c>
      <x:c r="K3962" s="2" t="str">
        <x:v>ISIC4:80</x:v>
      </x:c>
      <x:c r="L3962" s="14" t="n">
        <x:f>'Crosswalk'!C76</x:f>
        <x:v>0</x:v>
      </x:c>
      <x:c r="M3962" s="14" t="n">
        <x:f>'Crosswalk'!D76</x:f>
        <x:v>0</x:v>
      </x:c>
      <x:c r="N3962" s="14" t="n">
        <x:f>'Crosswalk'!E76</x:f>
        <x:v>1</x:v>
      </x:c>
      <x:c r="O3962" s="14" t="n">
        <x:f>'Crosswalk'!F76</x:f>
        <x:v>0</x:v>
      </x:c>
      <x:c r="P3962" s="14" t="n">
        <x:f>'Crosswalk'!G76</x:f>
        <x:v>0</x:v>
      </x:c>
      <x:c r="Q3962" s="14" t="n">
        <x:f>'Crosswalk'!H76</x:f>
        <x:v>0</x:v>
      </x:c>
      <x:c r="R3962" s="14" t="n">
        <x:f>'Crosswalk'!I76</x:f>
        <x:v>0</x:v>
      </x:c>
      <x:c r="S3962" s="14" t="n">
        <x:f>'Crosswalk'!J76</x:f>
        <x:v>0</x:v>
      </x:c>
      <x:c r="T3962" s="14" t="n">
        <x:f>'Crosswalk'!K76</x:f>
        <x:v>0</x:v>
      </x:c>
      <x:c r="U3962" s="14" t="n">
        <x:f>'Crosswalk'!L76</x:f>
        <x:v>0</x:v>
      </x:c>
      <x:c r="V3962" s="14" t="n">
        <x:f>'Crosswalk'!M76</x:f>
        <x:v>0</x:v>
      </x:c>
      <x:c r="W3962" s="14" t="n">
        <x:f>'Crosswalk'!N76</x:f>
        <x:v>0</x:v>
      </x:c>
      <x:c r="X3962" s="17" t="str">
        <x:v>LFS - Integrated Household Survey</x:v>
      </x:c>
      <x:c r="Y3962" s="2" t="str"/>
      <x:c r="Z3962" s="17" t="str">
        <x:v>National 2024 division composition. Observed national industry detail; used only for composition within 2024 ILO modelled margins.</x:v>
      </x:c>
      <x:c r="AA3962" s="2" t="str"/>
      <x:c r="AB3962" s="2" t="str">
        <x:v>https://rplumber.ilo.org/data/indicator?format=.csv.gz&amp;id=EMP_TEMP_SEX_EC2_NB_A</x:v>
      </x:c>
    </x:row>
    <x:row r="3963" ht="48" customHeight="1">
      <x:c r="A3963" s="13" t="str">
        <x:v>COL</x:v>
      </x:c>
      <x:c r="B3963" s="13" t="str">
        <x:v>LMN</x:v>
      </x:c>
      <x:c r="C3963" s="13" t="str">
        <x:v>COL</x:v>
      </x:c>
      <x:c r="D3963" s="13" t="n">
        <x:v>2024</x:v>
      </x:c>
      <x:c r="E3963" s="13" t="str">
        <x:v>EC2_ISIC4_N81</x:v>
      </x:c>
      <x:c r="F3963" s="18" t="str">
        <x:v>Economic activity (ISIC-Rev.4), 2 digit level: 81 - Services to buildings and landscape activities</x:v>
      </x:c>
      <x:c r="G3963" s="21" t="n">
        <x:v>525.263</x:v>
      </x:c>
      <x:c r="H3963" s="22" t="n">
        <x:v>1</x:v>
      </x:c>
      <x:c r="I3963" s="21" t="n">
        <x:f>SUM(G3951:G3964)</x:f>
        <x:v>2102.175</x:v>
      </x:c>
      <x:c r="J3963" s="22" t="n">
        <x:f>G3963/I3963*H3963</x:f>
        <x:v>0.24986644784568363</x:v>
      </x:c>
      <x:c r="K3963" s="13" t="str">
        <x:v>ISIC4:81</x:v>
      </x:c>
      <x:c r="L3963" s="15" t="n">
        <x:f>'Crosswalk'!C77</x:f>
        <x:v>0</x:v>
      </x:c>
      <x:c r="M3963" s="15" t="n">
        <x:f>'Crosswalk'!D77</x:f>
        <x:v>0</x:v>
      </x:c>
      <x:c r="N3963" s="15" t="n">
        <x:f>'Crosswalk'!E77</x:f>
        <x:v>1</x:v>
      </x:c>
      <x:c r="O3963" s="15" t="n">
        <x:f>'Crosswalk'!F77</x:f>
        <x:v>0</x:v>
      </x:c>
      <x:c r="P3963" s="15" t="n">
        <x:f>'Crosswalk'!G77</x:f>
        <x:v>0</x:v>
      </x:c>
      <x:c r="Q3963" s="15" t="n">
        <x:f>'Crosswalk'!H77</x:f>
        <x:v>0</x:v>
      </x:c>
      <x:c r="R3963" s="15" t="n">
        <x:f>'Crosswalk'!I77</x:f>
        <x:v>0</x:v>
      </x:c>
      <x:c r="S3963" s="15" t="n">
        <x:f>'Crosswalk'!J77</x:f>
        <x:v>0</x:v>
      </x:c>
      <x:c r="T3963" s="15" t="n">
        <x:f>'Crosswalk'!K77</x:f>
        <x:v>0</x:v>
      </x:c>
      <x:c r="U3963" s="15" t="n">
        <x:f>'Crosswalk'!L77</x:f>
        <x:v>0</x:v>
      </x:c>
      <x:c r="V3963" s="15" t="n">
        <x:f>'Crosswalk'!M77</x:f>
        <x:v>0</x:v>
      </x:c>
      <x:c r="W3963" s="15" t="n">
        <x:f>'Crosswalk'!N77</x:f>
        <x:v>0</x:v>
      </x:c>
      <x:c r="X3963" s="18" t="str">
        <x:v>LFS - Integrated Household Survey</x:v>
      </x:c>
      <x:c r="Y3963" s="13" t="str"/>
      <x:c r="Z3963" s="18" t="str">
        <x:v>National 2024 division composition. Observed national industry detail; used only for composition within 2024 ILO modelled margins.</x:v>
      </x:c>
      <x:c r="AA3963" s="13" t="str"/>
      <x:c r="AB3963" s="13" t="str">
        <x:v>https://rplumber.ilo.org/data/indicator?format=.csv.gz&amp;id=EMP_TEMP_SEX_EC2_NB_A</x:v>
      </x:c>
    </x:row>
    <x:row r="3964" ht="48" customHeight="1">
      <x:c r="A3964" s="2" t="str">
        <x:v>COL</x:v>
      </x:c>
      <x:c r="B3964" s="2" t="str">
        <x:v>LMN</x:v>
      </x:c>
      <x:c r="C3964" s="2" t="str">
        <x:v>COL</x:v>
      </x:c>
      <x:c r="D3964" s="2" t="n">
        <x:v>2024</x:v>
      </x:c>
      <x:c r="E3964" s="2" t="str">
        <x:v>EC2_ISIC4_N82</x:v>
      </x:c>
      <x:c r="F3964" s="17" t="str">
        <x:v>Economic activity (ISIC-Rev.4), 2 digit level: 82 - Office administrative, office support and other business support activities</x:v>
      </x:c>
      <x:c r="G3964" s="19" t="n">
        <x:v>275.906</x:v>
      </x:c>
      <x:c r="H3964" s="20" t="n">
        <x:v>1</x:v>
      </x:c>
      <x:c r="I3964" s="19" t="n">
        <x:f>SUM(G3951:G3964)</x:f>
        <x:v>2102.175</x:v>
      </x:c>
      <x:c r="J3964" s="20" t="n">
        <x:f>G3964/I3964*H3964</x:f>
        <x:v>0.13124787422550452</x:v>
      </x:c>
      <x:c r="K3964" s="2" t="str">
        <x:v>ISIC4:82</x:v>
      </x:c>
      <x:c r="L3964" s="14" t="n">
        <x:f>'Crosswalk'!C78</x:f>
        <x:v>0</x:v>
      </x:c>
      <x:c r="M3964" s="14" t="n">
        <x:f>'Crosswalk'!D78</x:f>
        <x:v>0</x:v>
      </x:c>
      <x:c r="N3964" s="14" t="n">
        <x:f>'Crosswalk'!E78</x:f>
        <x:v>1</x:v>
      </x:c>
      <x:c r="O3964" s="14" t="n">
        <x:f>'Crosswalk'!F78</x:f>
        <x:v>0</x:v>
      </x:c>
      <x:c r="P3964" s="14" t="n">
        <x:f>'Crosswalk'!G78</x:f>
        <x:v>0</x:v>
      </x:c>
      <x:c r="Q3964" s="14" t="n">
        <x:f>'Crosswalk'!H78</x:f>
        <x:v>0</x:v>
      </x:c>
      <x:c r="R3964" s="14" t="n">
        <x:f>'Crosswalk'!I78</x:f>
        <x:v>0</x:v>
      </x:c>
      <x:c r="S3964" s="14" t="n">
        <x:f>'Crosswalk'!J78</x:f>
        <x:v>0</x:v>
      </x:c>
      <x:c r="T3964" s="14" t="n">
        <x:f>'Crosswalk'!K78</x:f>
        <x:v>0</x:v>
      </x:c>
      <x:c r="U3964" s="14" t="n">
        <x:f>'Crosswalk'!L78</x:f>
        <x:v>0</x:v>
      </x:c>
      <x:c r="V3964" s="14" t="n">
        <x:f>'Crosswalk'!M78</x:f>
        <x:v>0</x:v>
      </x:c>
      <x:c r="W3964" s="14" t="n">
        <x:f>'Crosswalk'!N78</x:f>
        <x:v>0</x:v>
      </x:c>
      <x:c r="X3964" s="17" t="str">
        <x:v>LFS - Integrated Household Survey</x:v>
      </x:c>
      <x:c r="Y3964" s="2" t="str"/>
      <x:c r="Z3964" s="17" t="str">
        <x:v>National 2024 division composition. Observed national industry detail; used only for composition within 2024 ILO modelled margins.</x:v>
      </x:c>
      <x:c r="AA3964" s="2" t="str"/>
      <x:c r="AB3964" s="2" t="str">
        <x:v>https://rplumber.ilo.org/data/indicator?format=.csv.gz&amp;id=EMP_TEMP_SEX_EC2_NB_A</x:v>
      </x:c>
    </x:row>
    <x:row r="3965" ht="48" customHeight="1">
      <x:c r="A3965" s="13" t="str">
        <x:v>COL</x:v>
      </x:c>
      <x:c r="B3965" s="13" t="str">
        <x:v>O</x:v>
      </x:c>
      <x:c r="C3965" s="13" t="str">
        <x:v>COL</x:v>
      </x:c>
      <x:c r="D3965" s="13" t="n">
        <x:v>2024</x:v>
      </x:c>
      <x:c r="E3965" s="13" t="str">
        <x:v>EC2_ISIC4_O84</x:v>
      </x:c>
      <x:c r="F3965" s="18" t="str">
        <x:v>Economic activity (ISIC-Rev.4), 2 digit level: 84 - Public administration and defence; compulsory social security</x:v>
      </x:c>
      <x:c r="G3965" s="21" t="n">
        <x:v>764.382</x:v>
      </x:c>
      <x:c r="H3965" s="22" t="n">
        <x:v>1</x:v>
      </x:c>
      <x:c r="I3965" s="21" t="n">
        <x:f>SUM(G3965:G3965)</x:f>
        <x:v>764.382</x:v>
      </x:c>
      <x:c r="J3965" s="22" t="n">
        <x:f>G3965/I3965*H3965</x:f>
        <x:v>1</x:v>
      </x:c>
      <x:c r="K3965" s="13" t="str">
        <x:v>ISIC4:84</x:v>
      </x:c>
      <x:c r="L3965" s="15" t="n">
        <x:f>'Crosswalk'!C79</x:f>
        <x:v>0</x:v>
      </x:c>
      <x:c r="M3965" s="15" t="n">
        <x:f>'Crosswalk'!D79</x:f>
        <x:v>0</x:v>
      </x:c>
      <x:c r="N3965" s="15" t="n">
        <x:f>'Crosswalk'!E79</x:f>
        <x:v>0</x:v>
      </x:c>
      <x:c r="O3965" s="15" t="n">
        <x:f>'Crosswalk'!F79</x:f>
        <x:v>0</x:v>
      </x:c>
      <x:c r="P3965" s="15" t="n">
        <x:f>'Crosswalk'!G79</x:f>
        <x:v>0</x:v>
      </x:c>
      <x:c r="Q3965" s="15" t="n">
        <x:f>'Crosswalk'!H79</x:f>
        <x:v>0</x:v>
      </x:c>
      <x:c r="R3965" s="15" t="n">
        <x:f>'Crosswalk'!I79</x:f>
        <x:v>0</x:v>
      </x:c>
      <x:c r="S3965" s="15" t="n">
        <x:f>'Crosswalk'!J79</x:f>
        <x:v>0</x:v>
      </x:c>
      <x:c r="T3965" s="15" t="n">
        <x:f>'Crosswalk'!K79</x:f>
        <x:v>0</x:v>
      </x:c>
      <x:c r="U3965" s="15" t="n">
        <x:f>'Crosswalk'!L79</x:f>
        <x:v>0</x:v>
      </x:c>
      <x:c r="V3965" s="15" t="n">
        <x:f>'Crosswalk'!M79</x:f>
        <x:v>0</x:v>
      </x:c>
      <x:c r="W3965" s="15" t="n">
        <x:f>'Crosswalk'!N79</x:f>
        <x:v>1</x:v>
      </x:c>
      <x:c r="X3965" s="18" t="str">
        <x:v>LFS - Integrated Household Survey</x:v>
      </x:c>
      <x:c r="Y3965" s="13" t="str"/>
      <x:c r="Z3965" s="18" t="str">
        <x:v>National 2024 division composition. Observed national industry detail; used only for composition within 2024 ILO modelled margins.</x:v>
      </x:c>
      <x:c r="AA3965" s="13" t="str"/>
      <x:c r="AB3965" s="13" t="str">
        <x:v>https://rplumber.ilo.org/data/indicator?format=.csv.gz&amp;id=EMP_TEMP_SEX_EC2_NB_A</x:v>
      </x:c>
    </x:row>
    <x:row r="3966" ht="48" customHeight="1">
      <x:c r="A3966" s="2" t="str">
        <x:v>COL</x:v>
      </x:c>
      <x:c r="B3966" s="2" t="str">
        <x:v>P</x:v>
      </x:c>
      <x:c r="C3966" s="2" t="str">
        <x:v>COL</x:v>
      </x:c>
      <x:c r="D3966" s="2" t="n">
        <x:v>2024</x:v>
      </x:c>
      <x:c r="E3966" s="2" t="str">
        <x:v>EC2_ISIC4_P85</x:v>
      </x:c>
      <x:c r="F3966" s="17" t="str">
        <x:v>Economic activity (ISIC-Rev.4), 2 digit level: 85 - Education</x:v>
      </x:c>
      <x:c r="G3966" s="19" t="n">
        <x:v>979.95</x:v>
      </x:c>
      <x:c r="H3966" s="20" t="n">
        <x:v>1</x:v>
      </x:c>
      <x:c r="I3966" s="19" t="n">
        <x:f>SUM(G3966:G3966)</x:f>
        <x:v>979.95</x:v>
      </x:c>
      <x:c r="J3966" s="20" t="n">
        <x:f>G3966/I3966*H3966</x:f>
        <x:v>1</x:v>
      </x:c>
      <x:c r="K3966" s="2" t="str">
        <x:v>ISIC4:85</x:v>
      </x:c>
      <x:c r="L3966" s="14" t="n">
        <x:f>'Crosswalk'!C80</x:f>
        <x:v>0</x:v>
      </x:c>
      <x:c r="M3966" s="14" t="n">
        <x:f>'Crosswalk'!D80</x:f>
        <x:v>0</x:v>
      </x:c>
      <x:c r="N3966" s="14" t="n">
        <x:f>'Crosswalk'!E80</x:f>
        <x:v>0</x:v>
      </x:c>
      <x:c r="O3966" s="14" t="n">
        <x:f>'Crosswalk'!F80</x:f>
        <x:v>1</x:v>
      </x:c>
      <x:c r="P3966" s="14" t="n">
        <x:f>'Crosswalk'!G80</x:f>
        <x:v>0</x:v>
      </x:c>
      <x:c r="Q3966" s="14" t="n">
        <x:f>'Crosswalk'!H80</x:f>
        <x:v>0</x:v>
      </x:c>
      <x:c r="R3966" s="14" t="n">
        <x:f>'Crosswalk'!I80</x:f>
        <x:v>0</x:v>
      </x:c>
      <x:c r="S3966" s="14" t="n">
        <x:f>'Crosswalk'!J80</x:f>
        <x:v>0</x:v>
      </x:c>
      <x:c r="T3966" s="14" t="n">
        <x:f>'Crosswalk'!K80</x:f>
        <x:v>0</x:v>
      </x:c>
      <x:c r="U3966" s="14" t="n">
        <x:f>'Crosswalk'!L80</x:f>
        <x:v>0</x:v>
      </x:c>
      <x:c r="V3966" s="14" t="n">
        <x:f>'Crosswalk'!M80</x:f>
        <x:v>0</x:v>
      </x:c>
      <x:c r="W3966" s="14" t="n">
        <x:f>'Crosswalk'!N80</x:f>
        <x:v>0</x:v>
      </x:c>
      <x:c r="X3966" s="17" t="str">
        <x:v>LFS - Integrated Household Survey</x:v>
      </x:c>
      <x:c r="Y3966" s="2" t="str"/>
      <x:c r="Z3966" s="17" t="str">
        <x:v>National 2024 division composition. Observed national industry detail; used only for composition within 2024 ILO modelled margins.</x:v>
      </x:c>
      <x:c r="AA3966" s="2" t="str"/>
      <x:c r="AB3966" s="2" t="str">
        <x:v>https://rplumber.ilo.org/data/indicator?format=.csv.gz&amp;id=EMP_TEMP_SEX_EC2_NB_A</x:v>
      </x:c>
    </x:row>
    <x:row r="3967" ht="48" customHeight="1">
      <x:c r="A3967" s="13" t="str">
        <x:v>COL</x:v>
      </x:c>
      <x:c r="B3967" s="13" t="str">
        <x:v>Q</x:v>
      </x:c>
      <x:c r="C3967" s="13" t="str">
        <x:v>COL</x:v>
      </x:c>
      <x:c r="D3967" s="13" t="n">
        <x:v>2024</x:v>
      </x:c>
      <x:c r="E3967" s="13" t="str">
        <x:v>EC2_ISIC4_Q86</x:v>
      </x:c>
      <x:c r="F3967" s="18" t="str">
        <x:v>Economic activity (ISIC-Rev.4), 2 digit level: 86 - Human health activities</x:v>
      </x:c>
      <x:c r="G3967" s="21" t="n">
        <x:v>834.275</x:v>
      </x:c>
      <x:c r="H3967" s="22" t="n">
        <x:v>1</x:v>
      </x:c>
      <x:c r="I3967" s="21" t="n">
        <x:f>SUM(G3967:G3969)</x:f>
        <x:v>1026.637</x:v>
      </x:c>
      <x:c r="J3967" s="22" t="n">
        <x:f>G3967/I3967*H3967</x:f>
        <x:v>0.8126290012925699</x:v>
      </x:c>
      <x:c r="K3967" s="13" t="str">
        <x:v>ISIC4:86</x:v>
      </x:c>
      <x:c r="L3967" s="15" t="n">
        <x:f>'Crosswalk'!C81</x:f>
        <x:v>0</x:v>
      </x:c>
      <x:c r="M3967" s="15" t="n">
        <x:f>'Crosswalk'!D81</x:f>
        <x:v>0</x:v>
      </x:c>
      <x:c r="N3967" s="15" t="n">
        <x:f>'Crosswalk'!E81</x:f>
        <x:v>0</x:v>
      </x:c>
      <x:c r="O3967" s="15" t="n">
        <x:f>'Crosswalk'!F81</x:f>
        <x:v>0</x:v>
      </x:c>
      <x:c r="P3967" s="15" t="n">
        <x:f>'Crosswalk'!G81</x:f>
        <x:v>0</x:v>
      </x:c>
      <x:c r="Q3967" s="15" t="n">
        <x:f>'Crosswalk'!H81</x:f>
        <x:v>1</x:v>
      </x:c>
      <x:c r="R3967" s="15" t="n">
        <x:f>'Crosswalk'!I81</x:f>
        <x:v>0</x:v>
      </x:c>
      <x:c r="S3967" s="15" t="n">
        <x:f>'Crosswalk'!J81</x:f>
        <x:v>0</x:v>
      </x:c>
      <x:c r="T3967" s="15" t="n">
        <x:f>'Crosswalk'!K81</x:f>
        <x:v>0</x:v>
      </x:c>
      <x:c r="U3967" s="15" t="n">
        <x:f>'Crosswalk'!L81</x:f>
        <x:v>0</x:v>
      </x:c>
      <x:c r="V3967" s="15" t="n">
        <x:f>'Crosswalk'!M81</x:f>
        <x:v>0</x:v>
      </x:c>
      <x:c r="W3967" s="15" t="n">
        <x:f>'Crosswalk'!N81</x:f>
        <x:v>0</x:v>
      </x:c>
      <x:c r="X3967" s="18" t="str">
        <x:v>LFS - Integrated Household Survey</x:v>
      </x:c>
      <x:c r="Y3967" s="13" t="str"/>
      <x:c r="Z3967" s="18" t="str">
        <x:v>National 2024 division composition. Observed national industry detail; used only for composition within 2024 ILO modelled margins.</x:v>
      </x:c>
      <x:c r="AA3967" s="13" t="str"/>
      <x:c r="AB3967" s="13" t="str">
        <x:v>https://rplumber.ilo.org/data/indicator?format=.csv.gz&amp;id=EMP_TEMP_SEX_EC2_NB_A</x:v>
      </x:c>
    </x:row>
    <x:row r="3968" ht="48" customHeight="1">
      <x:c r="A3968" s="2" t="str">
        <x:v>COL</x:v>
      </x:c>
      <x:c r="B3968" s="2" t="str">
        <x:v>Q</x:v>
      </x:c>
      <x:c r="C3968" s="2" t="str">
        <x:v>COL</x:v>
      </x:c>
      <x:c r="D3968" s="2" t="n">
        <x:v>2024</x:v>
      </x:c>
      <x:c r="E3968" s="2" t="str">
        <x:v>EC2_ISIC4_Q87</x:v>
      </x:c>
      <x:c r="F3968" s="17" t="str">
        <x:v>Economic activity (ISIC-Rev.4), 2 digit level: 87 - Residential care activities</x:v>
      </x:c>
      <x:c r="G3968" s="19" t="n">
        <x:v>31.491</x:v>
      </x:c>
      <x:c r="H3968" s="20" t="n">
        <x:v>1</x:v>
      </x:c>
      <x:c r="I3968" s="19" t="n">
        <x:f>SUM(G3967:G3969)</x:f>
        <x:v>1026.637</x:v>
      </x:c>
      <x:c r="J3968" s="20" t="n">
        <x:f>G3968/I3968*H3968</x:f>
        <x:v>0.030673938305360124</x:v>
      </x:c>
      <x:c r="K3968" s="2" t="str">
        <x:v>ISIC4:87</x:v>
      </x:c>
      <x:c r="L3968" s="14" t="n">
        <x:f>'Crosswalk'!C82</x:f>
        <x:v>0</x:v>
      </x:c>
      <x:c r="M3968" s="14" t="n">
        <x:f>'Crosswalk'!D82</x:f>
        <x:v>0</x:v>
      </x:c>
      <x:c r="N3968" s="14" t="n">
        <x:f>'Crosswalk'!E82</x:f>
        <x:v>0</x:v>
      </x:c>
      <x:c r="O3968" s="14" t="n">
        <x:f>'Crosswalk'!F82</x:f>
        <x:v>0</x:v>
      </x:c>
      <x:c r="P3968" s="14" t="n">
        <x:f>'Crosswalk'!G82</x:f>
        <x:v>0</x:v>
      </x:c>
      <x:c r="Q3968" s="14" t="n">
        <x:f>'Crosswalk'!H82</x:f>
        <x:v>1</x:v>
      </x:c>
      <x:c r="R3968" s="14" t="n">
        <x:f>'Crosswalk'!I82</x:f>
        <x:v>0</x:v>
      </x:c>
      <x:c r="S3968" s="14" t="n">
        <x:f>'Crosswalk'!J82</x:f>
        <x:v>0</x:v>
      </x:c>
      <x:c r="T3968" s="14" t="n">
        <x:f>'Crosswalk'!K82</x:f>
        <x:v>0</x:v>
      </x:c>
      <x:c r="U3968" s="14" t="n">
        <x:f>'Crosswalk'!L82</x:f>
        <x:v>0</x:v>
      </x:c>
      <x:c r="V3968" s="14" t="n">
        <x:f>'Crosswalk'!M82</x:f>
        <x:v>0</x:v>
      </x:c>
      <x:c r="W3968" s="14" t="n">
        <x:f>'Crosswalk'!N82</x:f>
        <x:v>0</x:v>
      </x:c>
      <x:c r="X3968" s="17" t="str">
        <x:v>LFS - Integrated Household Survey</x:v>
      </x:c>
      <x:c r="Y3968" s="2" t="str"/>
      <x:c r="Z3968" s="17" t="str">
        <x:v>National 2024 division composition. Observed national industry detail; used only for composition within 2024 ILO modelled margins.</x:v>
      </x:c>
      <x:c r="AA3968" s="2" t="str"/>
      <x:c r="AB3968" s="2" t="str">
        <x:v>https://rplumber.ilo.org/data/indicator?format=.csv.gz&amp;id=EMP_TEMP_SEX_EC2_NB_A</x:v>
      </x:c>
    </x:row>
    <x:row r="3969" ht="48" customHeight="1">
      <x:c r="A3969" s="13" t="str">
        <x:v>COL</x:v>
      </x:c>
      <x:c r="B3969" s="13" t="str">
        <x:v>Q</x:v>
      </x:c>
      <x:c r="C3969" s="13" t="str">
        <x:v>COL</x:v>
      </x:c>
      <x:c r="D3969" s="13" t="n">
        <x:v>2024</x:v>
      </x:c>
      <x:c r="E3969" s="13" t="str">
        <x:v>EC2_ISIC4_Q88</x:v>
      </x:c>
      <x:c r="F3969" s="18" t="str">
        <x:v>Economic activity (ISIC-Rev.4), 2 digit level: 88 - Social work activities without accommodation</x:v>
      </x:c>
      <x:c r="G3969" s="21" t="n">
        <x:v>160.871</x:v>
      </x:c>
      <x:c r="H3969" s="22" t="n">
        <x:v>1</x:v>
      </x:c>
      <x:c r="I3969" s="21" t="n">
        <x:f>SUM(G3967:G3969)</x:f>
        <x:v>1026.637</x:v>
      </x:c>
      <x:c r="J3969" s="22" t="n">
        <x:f>G3969/I3969*H3969</x:f>
        <x:v>0.15669706040207007</x:v>
      </x:c>
      <x:c r="K3969" s="13" t="str">
        <x:v>ISIC4:88</x:v>
      </x:c>
      <x:c r="L3969" s="15" t="n">
        <x:f>'Crosswalk'!C83</x:f>
        <x:v>0</x:v>
      </x:c>
      <x:c r="M3969" s="15" t="n">
        <x:f>'Crosswalk'!D83</x:f>
        <x:v>0</x:v>
      </x:c>
      <x:c r="N3969" s="15" t="n">
        <x:f>'Crosswalk'!E83</x:f>
        <x:v>0</x:v>
      </x:c>
      <x:c r="O3969" s="15" t="n">
        <x:f>'Crosswalk'!F83</x:f>
        <x:v>0</x:v>
      </x:c>
      <x:c r="P3969" s="15" t="n">
        <x:f>'Crosswalk'!G83</x:f>
        <x:v>0</x:v>
      </x:c>
      <x:c r="Q3969" s="15" t="n">
        <x:f>'Crosswalk'!H83</x:f>
        <x:v>0</x:v>
      </x:c>
      <x:c r="R3969" s="15" t="n">
        <x:f>'Crosswalk'!I83</x:f>
        <x:v>0</x:v>
      </x:c>
      <x:c r="S3969" s="15" t="n">
        <x:f>'Crosswalk'!J83</x:f>
        <x:v>0</x:v>
      </x:c>
      <x:c r="T3969" s="15" t="n">
        <x:f>'Crosswalk'!K83</x:f>
        <x:v>0</x:v>
      </x:c>
      <x:c r="U3969" s="15" t="n">
        <x:f>'Crosswalk'!L83</x:f>
        <x:v>0</x:v>
      </x:c>
      <x:c r="V3969" s="15" t="n">
        <x:f>'Crosswalk'!M83</x:f>
        <x:v>0</x:v>
      </x:c>
      <x:c r="W3969" s="15" t="n">
        <x:f>'Crosswalk'!N83</x:f>
        <x:v>1</x:v>
      </x:c>
      <x:c r="X3969" s="18" t="str">
        <x:v>LFS - Integrated Household Survey</x:v>
      </x:c>
      <x:c r="Y3969" s="13" t="str"/>
      <x:c r="Z3969" s="18" t="str">
        <x:v>National 2024 division composition. Observed national industry detail; used only for composition within 2024 ILO modelled margins.</x:v>
      </x:c>
      <x:c r="AA3969" s="13" t="str"/>
      <x:c r="AB3969" s="13" t="str">
        <x:v>https://rplumber.ilo.org/data/indicator?format=.csv.gz&amp;id=EMP_TEMP_SEX_EC2_NB_A</x:v>
      </x:c>
    </x:row>
    <x:row r="3970" ht="48" customHeight="1">
      <x:c r="A3970" s="2" t="str">
        <x:v>COL</x:v>
      </x:c>
      <x:c r="B3970" s="2" t="str">
        <x:v>RSTU</x:v>
      </x:c>
      <x:c r="C3970" s="2" t="str">
        <x:v>COL</x:v>
      </x:c>
      <x:c r="D3970" s="2" t="n">
        <x:v>2024</x:v>
      </x:c>
      <x:c r="E3970" s="2" t="str">
        <x:v>EC2_ISIC4_R90</x:v>
      </x:c>
      <x:c r="F3970" s="17" t="str">
        <x:v>Economic activity (ISIC-Rev.4), 2 digit level: 90 - Creative, arts and entertainment activities</x:v>
      </x:c>
      <x:c r="G3970" s="19" t="n">
        <x:v>59.866</x:v>
      </x:c>
      <x:c r="H3970" s="20" t="n">
        <x:v>1</x:v>
      </x:c>
      <x:c r="I3970" s="19" t="n">
        <x:f>SUM(G3970:G3978)</x:f>
        <x:v>1983.8539999999998</x:v>
      </x:c>
      <x:c r="J3970" s="20" t="n">
        <x:f>G3970/I3970*H3970</x:f>
        <x:v>0.030176615819510914</x:v>
      </x:c>
      <x:c r="K3970" s="2" t="str">
        <x:v>ISIC4:90</x:v>
      </x:c>
      <x:c r="L3970" s="14" t="n">
        <x:f>'Crosswalk'!C84</x:f>
        <x:v>0</x:v>
      </x:c>
      <x:c r="M3970" s="14" t="n">
        <x:f>'Crosswalk'!D84</x:f>
        <x:v>0</x:v>
      </x:c>
      <x:c r="N3970" s="14" t="n">
        <x:f>'Crosswalk'!E84</x:f>
        <x:v>0</x:v>
      </x:c>
      <x:c r="O3970" s="14" t="n">
        <x:f>'Crosswalk'!F84</x:f>
        <x:v>0</x:v>
      </x:c>
      <x:c r="P3970" s="14" t="n">
        <x:f>'Crosswalk'!G84</x:f>
        <x:v>0</x:v>
      </x:c>
      <x:c r="Q3970" s="14" t="n">
        <x:f>'Crosswalk'!H84</x:f>
        <x:v>0</x:v>
      </x:c>
      <x:c r="R3970" s="14" t="n">
        <x:f>'Crosswalk'!I84</x:f>
        <x:v>0</x:v>
      </x:c>
      <x:c r="S3970" s="14" t="n">
        <x:f>'Crosswalk'!J84</x:f>
        <x:v>0</x:v>
      </x:c>
      <x:c r="T3970" s="14" t="n">
        <x:f>'Crosswalk'!K84</x:f>
        <x:v>1</x:v>
      </x:c>
      <x:c r="U3970" s="14" t="n">
        <x:f>'Crosswalk'!L84</x:f>
        <x:v>0</x:v>
      </x:c>
      <x:c r="V3970" s="14" t="n">
        <x:f>'Crosswalk'!M84</x:f>
        <x:v>0</x:v>
      </x:c>
      <x:c r="W3970" s="14" t="n">
        <x:f>'Crosswalk'!N84</x:f>
        <x:v>0</x:v>
      </x:c>
      <x:c r="X3970" s="17" t="str">
        <x:v>LFS - Integrated Household Survey</x:v>
      </x:c>
      <x:c r="Y3970" s="2" t="str"/>
      <x:c r="Z3970" s="17" t="str">
        <x:v>National 2024 division composition. Observed national industry detail; used only for composition within 2024 ILO modelled margins.</x:v>
      </x:c>
      <x:c r="AA3970" s="2" t="str"/>
      <x:c r="AB3970" s="2" t="str">
        <x:v>https://rplumber.ilo.org/data/indicator?format=.csv.gz&amp;id=EMP_TEMP_SEX_EC2_NB_A</x:v>
      </x:c>
    </x:row>
    <x:row r="3971" ht="48" customHeight="1">
      <x:c r="A3971" s="13" t="str">
        <x:v>COL</x:v>
      </x:c>
      <x:c r="B3971" s="13" t="str">
        <x:v>RSTU</x:v>
      </x:c>
      <x:c r="C3971" s="13" t="str">
        <x:v>COL</x:v>
      </x:c>
      <x:c r="D3971" s="13" t="n">
        <x:v>2024</x:v>
      </x:c>
      <x:c r="E3971" s="13" t="str">
        <x:v>EC2_ISIC4_R91</x:v>
      </x:c>
      <x:c r="F3971" s="18" t="str">
        <x:v>Economic activity (ISIC-Rev.4), 2 digit level: 91 - Libraries, archives, museums and other cultural activities</x:v>
      </x:c>
      <x:c r="G3971" s="21" t="n">
        <x:v>14.092</x:v>
      </x:c>
      <x:c r="H3971" s="22" t="n">
        <x:v>1</x:v>
      </x:c>
      <x:c r="I3971" s="21" t="n">
        <x:f>SUM(G3970:G3978)</x:f>
        <x:v>1983.8539999999998</x:v>
      </x:c>
      <x:c r="J3971" s="22" t="n">
        <x:f>G3971/I3971*H3971</x:f>
        <x:v>0.007103345306660672</x:v>
      </x:c>
      <x:c r="K3971" s="13" t="str">
        <x:v>ISIC4:91</x:v>
      </x:c>
      <x:c r="L3971" s="15" t="n">
        <x:f>'Crosswalk'!C85</x:f>
        <x:v>0</x:v>
      </x:c>
      <x:c r="M3971" s="15" t="n">
        <x:f>'Crosswalk'!D85</x:f>
        <x:v>0</x:v>
      </x:c>
      <x:c r="N3971" s="15" t="n">
        <x:f>'Crosswalk'!E85</x:f>
        <x:v>0</x:v>
      </x:c>
      <x:c r="O3971" s="15" t="n">
        <x:f>'Crosswalk'!F85</x:f>
        <x:v>0</x:v>
      </x:c>
      <x:c r="P3971" s="15" t="n">
        <x:f>'Crosswalk'!G85</x:f>
        <x:v>0</x:v>
      </x:c>
      <x:c r="Q3971" s="15" t="n">
        <x:f>'Crosswalk'!H85</x:f>
        <x:v>0</x:v>
      </x:c>
      <x:c r="R3971" s="15" t="n">
        <x:f>'Crosswalk'!I85</x:f>
        <x:v>0</x:v>
      </x:c>
      <x:c r="S3971" s="15" t="n">
        <x:f>'Crosswalk'!J85</x:f>
        <x:v>0</x:v>
      </x:c>
      <x:c r="T3971" s="15" t="n">
        <x:f>'Crosswalk'!K85</x:f>
        <x:v>0</x:v>
      </x:c>
      <x:c r="U3971" s="15" t="n">
        <x:f>'Crosswalk'!L85</x:f>
        <x:v>0</x:v>
      </x:c>
      <x:c r="V3971" s="15" t="n">
        <x:f>'Crosswalk'!M85</x:f>
        <x:v>0</x:v>
      </x:c>
      <x:c r="W3971" s="15" t="n">
        <x:f>'Crosswalk'!N85</x:f>
        <x:v>1</x:v>
      </x:c>
      <x:c r="X3971" s="18" t="str">
        <x:v>LFS - Integrated Household Survey</x:v>
      </x:c>
      <x:c r="Y3971" s="13" t="str"/>
      <x:c r="Z3971" s="18" t="str">
        <x:v>National 2024 division composition. Observed national industry detail; used only for composition within 2024 ILO modelled margins.</x:v>
      </x:c>
      <x:c r="AA3971" s="13" t="str"/>
      <x:c r="AB3971" s="13" t="str">
        <x:v>https://rplumber.ilo.org/data/indicator?format=.csv.gz&amp;id=EMP_TEMP_SEX_EC2_NB_A</x:v>
      </x:c>
    </x:row>
    <x:row r="3972" ht="48" customHeight="1">
      <x:c r="A3972" s="2" t="str">
        <x:v>COL</x:v>
      </x:c>
      <x:c r="B3972" s="2" t="str">
        <x:v>RSTU</x:v>
      </x:c>
      <x:c r="C3972" s="2" t="str">
        <x:v>COL</x:v>
      </x:c>
      <x:c r="D3972" s="2" t="n">
        <x:v>2024</x:v>
      </x:c>
      <x:c r="E3972" s="2" t="str">
        <x:v>EC2_ISIC4_R92</x:v>
      </x:c>
      <x:c r="F3972" s="17" t="str">
        <x:v>Economic activity (ISIC-Rev.4), 2 digit level: 92 - Gambling and betting activities</x:v>
      </x:c>
      <x:c r="G3972" s="19" t="n">
        <x:v>87.032</x:v>
      </x:c>
      <x:c r="H3972" s="20" t="n">
        <x:v>1</x:v>
      </x:c>
      <x:c r="I3972" s="19" t="n">
        <x:f>SUM(G3970:G3978)</x:f>
        <x:v>1983.8539999999998</x:v>
      </x:c>
      <x:c r="J3972" s="20" t="n">
        <x:f>G3972/I3972*H3972</x:f>
        <x:v>0.04387016383262075</x:v>
      </x:c>
      <x:c r="K3972" s="2" t="str">
        <x:v>ISIC4:92</x:v>
      </x:c>
      <x:c r="L3972" s="14" t="n">
        <x:f>'Crosswalk'!C86</x:f>
        <x:v>0</x:v>
      </x:c>
      <x:c r="M3972" s="14" t="n">
        <x:f>'Crosswalk'!D86</x:f>
        <x:v>0</x:v>
      </x:c>
      <x:c r="N3972" s="14" t="n">
        <x:f>'Crosswalk'!E86</x:f>
        <x:v>0</x:v>
      </x:c>
      <x:c r="O3972" s="14" t="n">
        <x:f>'Crosswalk'!F86</x:f>
        <x:v>1</x:v>
      </x:c>
      <x:c r="P3972" s="14" t="n">
        <x:f>'Crosswalk'!G86</x:f>
        <x:v>0</x:v>
      </x:c>
      <x:c r="Q3972" s="14" t="n">
        <x:f>'Crosswalk'!H86</x:f>
        <x:v>0</x:v>
      </x:c>
      <x:c r="R3972" s="14" t="n">
        <x:f>'Crosswalk'!I86</x:f>
        <x:v>0</x:v>
      </x:c>
      <x:c r="S3972" s="14" t="n">
        <x:f>'Crosswalk'!J86</x:f>
        <x:v>0</x:v>
      </x:c>
      <x:c r="T3972" s="14" t="n">
        <x:f>'Crosswalk'!K86</x:f>
        <x:v>0</x:v>
      </x:c>
      <x:c r="U3972" s="14" t="n">
        <x:f>'Crosswalk'!L86</x:f>
        <x:v>0</x:v>
      </x:c>
      <x:c r="V3972" s="14" t="n">
        <x:f>'Crosswalk'!M86</x:f>
        <x:v>0</x:v>
      </x:c>
      <x:c r="W3972" s="14" t="n">
        <x:f>'Crosswalk'!N86</x:f>
        <x:v>0</x:v>
      </x:c>
      <x:c r="X3972" s="17" t="str">
        <x:v>LFS - Integrated Household Survey</x:v>
      </x:c>
      <x:c r="Y3972" s="2" t="str"/>
      <x:c r="Z3972" s="17" t="str">
        <x:v>National 2024 division composition. Observed national industry detail; used only for composition within 2024 ILO modelled margins.</x:v>
      </x:c>
      <x:c r="AA3972" s="2" t="str"/>
      <x:c r="AB3972" s="2" t="str">
        <x:v>https://rplumber.ilo.org/data/indicator?format=.csv.gz&amp;id=EMP_TEMP_SEX_EC2_NB_A</x:v>
      </x:c>
    </x:row>
    <x:row r="3973" ht="48" customHeight="1">
      <x:c r="A3973" s="13" t="str">
        <x:v>COL</x:v>
      </x:c>
      <x:c r="B3973" s="13" t="str">
        <x:v>RSTU</x:v>
      </x:c>
      <x:c r="C3973" s="13" t="str">
        <x:v>COL</x:v>
      </x:c>
      <x:c r="D3973" s="13" t="n">
        <x:v>2024</x:v>
      </x:c>
      <x:c r="E3973" s="13" t="str">
        <x:v>EC2_ISIC4_R93</x:v>
      </x:c>
      <x:c r="F3973" s="18" t="str">
        <x:v>Economic activity (ISIC-Rev.4), 2 digit level: 93 - Sports activities and amusement and recreation activities</x:v>
      </x:c>
      <x:c r="G3973" s="21" t="n">
        <x:v>107.613</x:v>
      </x:c>
      <x:c r="H3973" s="22" t="n">
        <x:v>1</x:v>
      </x:c>
      <x:c r="I3973" s="21" t="n">
        <x:f>SUM(G3970:G3978)</x:f>
        <x:v>1983.8539999999998</x:v>
      </x:c>
      <x:c r="J3973" s="22" t="n">
        <x:f>G3973/I3973*H3973</x:f>
        <x:v>0.054244415163615875</x:v>
      </x:c>
      <x:c r="K3973" s="13" t="str">
        <x:v>ISIC4:93</x:v>
      </x:c>
      <x:c r="L3973" s="15" t="n">
        <x:f>'Crosswalk'!C87</x:f>
        <x:v>0</x:v>
      </x:c>
      <x:c r="M3973" s="15" t="n">
        <x:f>'Crosswalk'!D87</x:f>
        <x:v>0</x:v>
      </x:c>
      <x:c r="N3973" s="15" t="n">
        <x:f>'Crosswalk'!E87</x:f>
        <x:v>0</x:v>
      </x:c>
      <x:c r="O3973" s="15" t="n">
        <x:f>'Crosswalk'!F87</x:f>
        <x:v>1</x:v>
      </x:c>
      <x:c r="P3973" s="15" t="n">
        <x:f>'Crosswalk'!G87</x:f>
        <x:v>0</x:v>
      </x:c>
      <x:c r="Q3973" s="15" t="n">
        <x:f>'Crosswalk'!H87</x:f>
        <x:v>0</x:v>
      </x:c>
      <x:c r="R3973" s="15" t="n">
        <x:f>'Crosswalk'!I87</x:f>
        <x:v>0</x:v>
      </x:c>
      <x:c r="S3973" s="15" t="n">
        <x:f>'Crosswalk'!J87</x:f>
        <x:v>0</x:v>
      </x:c>
      <x:c r="T3973" s="15" t="n">
        <x:f>'Crosswalk'!K87</x:f>
        <x:v>0</x:v>
      </x:c>
      <x:c r="U3973" s="15" t="n">
        <x:f>'Crosswalk'!L87</x:f>
        <x:v>0</x:v>
      </x:c>
      <x:c r="V3973" s="15" t="n">
        <x:f>'Crosswalk'!M87</x:f>
        <x:v>0</x:v>
      </x:c>
      <x:c r="W3973" s="15" t="n">
        <x:f>'Crosswalk'!N87</x:f>
        <x:v>0</x:v>
      </x:c>
      <x:c r="X3973" s="18" t="str">
        <x:v>LFS - Integrated Household Survey</x:v>
      </x:c>
      <x:c r="Y3973" s="13" t="str"/>
      <x:c r="Z3973" s="18" t="str">
        <x:v>National 2024 division composition. Observed national industry detail; used only for composition within 2024 ILO modelled margins.</x:v>
      </x:c>
      <x:c r="AA3973" s="13" t="str"/>
      <x:c r="AB3973" s="13" t="str">
        <x:v>https://rplumber.ilo.org/data/indicator?format=.csv.gz&amp;id=EMP_TEMP_SEX_EC2_NB_A</x:v>
      </x:c>
    </x:row>
    <x:row r="3974" ht="48" customHeight="1">
      <x:c r="A3974" s="2" t="str">
        <x:v>COL</x:v>
      </x:c>
      <x:c r="B3974" s="2" t="str">
        <x:v>RSTU</x:v>
      </x:c>
      <x:c r="C3974" s="2" t="str">
        <x:v>COL</x:v>
      </x:c>
      <x:c r="D3974" s="2" t="n">
        <x:v>2024</x:v>
      </x:c>
      <x:c r="E3974" s="2" t="str">
        <x:v>EC2_ISIC4_S94</x:v>
      </x:c>
      <x:c r="F3974" s="17" t="str">
        <x:v>Economic activity (ISIC-Rev.4), 2 digit level: 94 - Activities of membership organizations</x:v>
      </x:c>
      <x:c r="G3974" s="19" t="n">
        <x:v>159.711</x:v>
      </x:c>
      <x:c r="H3974" s="20" t="n">
        <x:v>1</x:v>
      </x:c>
      <x:c r="I3974" s="19" t="n">
        <x:f>SUM(G3970:G3978)</x:f>
        <x:v>1983.8539999999998</x:v>
      </x:c>
      <x:c r="J3974" s="20" t="n">
        <x:f>G3974/I3974*H3974</x:f>
        <x:v>0.08050542025774075</x:v>
      </x:c>
      <x:c r="K3974" s="2" t="str">
        <x:v>ISIC4:94</x:v>
      </x:c>
      <x:c r="L3974" s="14" t="n">
        <x:f>'Crosswalk'!C88</x:f>
        <x:v>0</x:v>
      </x:c>
      <x:c r="M3974" s="14" t="n">
        <x:f>'Crosswalk'!D88</x:f>
        <x:v>0</x:v>
      </x:c>
      <x:c r="N3974" s="14" t="n">
        <x:f>'Crosswalk'!E88</x:f>
        <x:v>0</x:v>
      </x:c>
      <x:c r="O3974" s="14" t="n">
        <x:f>'Crosswalk'!F88</x:f>
        <x:v>0</x:v>
      </x:c>
      <x:c r="P3974" s="14" t="n">
        <x:f>'Crosswalk'!G88</x:f>
        <x:v>0</x:v>
      </x:c>
      <x:c r="Q3974" s="14" t="n">
        <x:f>'Crosswalk'!H88</x:f>
        <x:v>0</x:v>
      </x:c>
      <x:c r="R3974" s="14" t="n">
        <x:f>'Crosswalk'!I88</x:f>
        <x:v>0</x:v>
      </x:c>
      <x:c r="S3974" s="14" t="n">
        <x:f>'Crosswalk'!J88</x:f>
        <x:v>0</x:v>
      </x:c>
      <x:c r="T3974" s="14" t="n">
        <x:f>'Crosswalk'!K88</x:f>
        <x:v>0</x:v>
      </x:c>
      <x:c r="U3974" s="14" t="n">
        <x:f>'Crosswalk'!L88</x:f>
        <x:v>0</x:v>
      </x:c>
      <x:c r="V3974" s="14" t="n">
        <x:f>'Crosswalk'!M88</x:f>
        <x:v>0</x:v>
      </x:c>
      <x:c r="W3974" s="14" t="n">
        <x:f>'Crosswalk'!N88</x:f>
        <x:v>1</x:v>
      </x:c>
      <x:c r="X3974" s="17" t="str">
        <x:v>LFS - Integrated Household Survey</x:v>
      </x:c>
      <x:c r="Y3974" s="2" t="str"/>
      <x:c r="Z3974" s="17" t="str">
        <x:v>National 2024 division composition. Observed national industry detail; used only for composition within 2024 ILO modelled margins.</x:v>
      </x:c>
      <x:c r="AA3974" s="2" t="str"/>
      <x:c r="AB3974" s="2" t="str">
        <x:v>https://rplumber.ilo.org/data/indicator?format=.csv.gz&amp;id=EMP_TEMP_SEX_EC2_NB_A</x:v>
      </x:c>
    </x:row>
    <x:row r="3975" ht="48" customHeight="1">
      <x:c r="A3975" s="13" t="str">
        <x:v>COL</x:v>
      </x:c>
      <x:c r="B3975" s="13" t="str">
        <x:v>RSTU</x:v>
      </x:c>
      <x:c r="C3975" s="13" t="str">
        <x:v>COL</x:v>
      </x:c>
      <x:c r="D3975" s="13" t="n">
        <x:v>2024</x:v>
      </x:c>
      <x:c r="E3975" s="13" t="str">
        <x:v>EC2_ISIC4_S95</x:v>
      </x:c>
      <x:c r="F3975" s="18" t="str">
        <x:v>Economic activity (ISIC-Rev.4), 2 digit level: 95 - Repair of computers and personal and household goods</x:v>
      </x:c>
      <x:c r="G3975" s="21" t="n">
        <x:v>237.297</x:v>
      </x:c>
      <x:c r="H3975" s="22" t="n">
        <x:v>1</x:v>
      </x:c>
      <x:c r="I3975" s="21" t="n">
        <x:f>SUM(G3970:G3978)</x:f>
        <x:v>1983.8539999999998</x:v>
      </x:c>
      <x:c r="J3975" s="22" t="n">
        <x:f>G3975/I3975*H3975</x:f>
        <x:v>0.11961414499252467</x:v>
      </x:c>
      <x:c r="K3975" s="13" t="str">
        <x:v>ISIC4:95</x:v>
      </x:c>
      <x:c r="L3975" s="15" t="n">
        <x:f>'Crosswalk'!C89</x:f>
        <x:v>0</x:v>
      </x:c>
      <x:c r="M3975" s="15" t="n">
        <x:f>'Crosswalk'!D89</x:f>
        <x:v>0</x:v>
      </x:c>
      <x:c r="N3975" s="15" t="n">
        <x:f>'Crosswalk'!E89</x:f>
        <x:v>0</x:v>
      </x:c>
      <x:c r="O3975" s="15" t="n">
        <x:f>'Crosswalk'!F89</x:f>
        <x:v>0.7</x:v>
      </x:c>
      <x:c r="P3975" s="15" t="n">
        <x:f>'Crosswalk'!G89</x:f>
        <x:v>0</x:v>
      </x:c>
      <x:c r="Q3975" s="15" t="n">
        <x:f>'Crosswalk'!H89</x:f>
        <x:v>0</x:v>
      </x:c>
      <x:c r="R3975" s="15" t="n">
        <x:f>'Crosswalk'!I89</x:f>
        <x:v>0</x:v>
      </x:c>
      <x:c r="S3975" s="15" t="n">
        <x:f>'Crosswalk'!J89</x:f>
        <x:v>0.3</x:v>
      </x:c>
      <x:c r="T3975" s="15" t="n">
        <x:f>'Crosswalk'!K89</x:f>
        <x:v>0</x:v>
      </x:c>
      <x:c r="U3975" s="15" t="n">
        <x:f>'Crosswalk'!L89</x:f>
        <x:v>0</x:v>
      </x:c>
      <x:c r="V3975" s="15" t="n">
        <x:f>'Crosswalk'!M89</x:f>
        <x:v>0</x:v>
      </x:c>
      <x:c r="W3975" s="15" t="n">
        <x:f>'Crosswalk'!N89</x:f>
        <x:v>0</x:v>
      </x:c>
      <x:c r="X3975" s="18" t="str">
        <x:v>LFS - Integrated Household Survey</x:v>
      </x:c>
      <x:c r="Y3975" s="13" t="str"/>
      <x:c r="Z3975" s="18" t="str">
        <x:v>National 2024 division composition. Observed national industry detail; used only for composition within 2024 ILO modelled margins.</x:v>
      </x:c>
      <x:c r="AA3975" s="13" t="str"/>
      <x:c r="AB3975" s="13" t="str">
        <x:v>https://rplumber.ilo.org/data/indicator?format=.csv.gz&amp;id=EMP_TEMP_SEX_EC2_NB_A</x:v>
      </x:c>
    </x:row>
    <x:row r="3976" ht="48" customHeight="1">
      <x:c r="A3976" s="2" t="str">
        <x:v>COL</x:v>
      </x:c>
      <x:c r="B3976" s="2" t="str">
        <x:v>RSTU</x:v>
      </x:c>
      <x:c r="C3976" s="2" t="str">
        <x:v>COL</x:v>
      </x:c>
      <x:c r="D3976" s="2" t="n">
        <x:v>2024</x:v>
      </x:c>
      <x:c r="E3976" s="2" t="str">
        <x:v>EC2_ISIC4_S96</x:v>
      </x:c>
      <x:c r="F3976" s="17" t="str">
        <x:v>Economic activity (ISIC-Rev.4), 2 digit level: 96 - Other personal service activities</x:v>
      </x:c>
      <x:c r="G3976" s="19" t="n">
        <x:v>603.616</x:v>
      </x:c>
      <x:c r="H3976" s="20" t="n">
        <x:v>1</x:v>
      </x:c>
      <x:c r="I3976" s="19" t="n">
        <x:f>SUM(G3970:G3978)</x:f>
        <x:v>1983.8539999999998</x:v>
      </x:c>
      <x:c r="J3976" s="20" t="n">
        <x:f>G3976/I3976*H3976</x:f>
        <x:v>0.30426432590301505</x:v>
      </x:c>
      <x:c r="K3976" s="2" t="str">
        <x:v>ISIC4:96</x:v>
      </x:c>
      <x:c r="L3976" s="14" t="n">
        <x:f>'Crosswalk'!C90</x:f>
        <x:v>0</x:v>
      </x:c>
      <x:c r="M3976" s="14" t="n">
        <x:f>'Crosswalk'!D90</x:f>
        <x:v>0</x:v>
      </x:c>
      <x:c r="N3976" s="14" t="n">
        <x:f>'Crosswalk'!E90</x:f>
        <x:v>0</x:v>
      </x:c>
      <x:c r="O3976" s="14" t="n">
        <x:f>'Crosswalk'!F90</x:f>
        <x:v>1</x:v>
      </x:c>
      <x:c r="P3976" s="14" t="n">
        <x:f>'Crosswalk'!G90</x:f>
        <x:v>0</x:v>
      </x:c>
      <x:c r="Q3976" s="14" t="n">
        <x:f>'Crosswalk'!H90</x:f>
        <x:v>0</x:v>
      </x:c>
      <x:c r="R3976" s="14" t="n">
        <x:f>'Crosswalk'!I90</x:f>
        <x:v>0</x:v>
      </x:c>
      <x:c r="S3976" s="14" t="n">
        <x:f>'Crosswalk'!J90</x:f>
        <x:v>0</x:v>
      </x:c>
      <x:c r="T3976" s="14" t="n">
        <x:f>'Crosswalk'!K90</x:f>
        <x:v>0</x:v>
      </x:c>
      <x:c r="U3976" s="14" t="n">
        <x:f>'Crosswalk'!L90</x:f>
        <x:v>0</x:v>
      </x:c>
      <x:c r="V3976" s="14" t="n">
        <x:f>'Crosswalk'!M90</x:f>
        <x:v>0</x:v>
      </x:c>
      <x:c r="W3976" s="14" t="n">
        <x:f>'Crosswalk'!N90</x:f>
        <x:v>0</x:v>
      </x:c>
      <x:c r="X3976" s="17" t="str">
        <x:v>LFS - Integrated Household Survey</x:v>
      </x:c>
      <x:c r="Y3976" s="2" t="str"/>
      <x:c r="Z3976" s="17" t="str">
        <x:v>National 2024 division composition. Observed national industry detail; used only for composition within 2024 ILO modelled margins.</x:v>
      </x:c>
      <x:c r="AA3976" s="2" t="str"/>
      <x:c r="AB3976" s="2" t="str">
        <x:v>https://rplumber.ilo.org/data/indicator?format=.csv.gz&amp;id=EMP_TEMP_SEX_EC2_NB_A</x:v>
      </x:c>
    </x:row>
    <x:row r="3977" ht="48" customHeight="1">
      <x:c r="A3977" s="13" t="str">
        <x:v>COL</x:v>
      </x:c>
      <x:c r="B3977" s="13" t="str">
        <x:v>RSTU</x:v>
      </x:c>
      <x:c r="C3977" s="13" t="str">
        <x:v>COL</x:v>
      </x:c>
      <x:c r="D3977" s="13" t="n">
        <x:v>2024</x:v>
      </x:c>
      <x:c r="E3977" s="13" t="str">
        <x:v>EC2_ISIC4_T97</x:v>
      </x:c>
      <x:c r="F3977" s="18" t="str">
        <x:v>Economic activity (ISIC-Rev.4), 2 digit level: 97 - Activities of households as employers of domestic personnel</x:v>
      </x:c>
      <x:c r="G3977" s="21" t="n">
        <x:v>706.527</x:v>
      </x:c>
      <x:c r="H3977" s="22" t="n">
        <x:v>1</x:v>
      </x:c>
      <x:c r="I3977" s="21" t="n">
        <x:f>SUM(G3970:G3978)</x:f>
        <x:v>1983.8539999999998</x:v>
      </x:c>
      <x:c r="J3977" s="22" t="n">
        <x:f>G3977/I3977*H3977</x:f>
        <x:v>0.356138606974102</x:v>
      </x:c>
      <x:c r="K3977" s="13" t="str">
        <x:v>ISIC4:97</x:v>
      </x:c>
      <x:c r="L3977" s="15" t="n">
        <x:f>'Crosswalk'!C91</x:f>
        <x:v>0</x:v>
      </x:c>
      <x:c r="M3977" s="15" t="n">
        <x:f>'Crosswalk'!D91</x:f>
        <x:v>0</x:v>
      </x:c>
      <x:c r="N3977" s="15" t="n">
        <x:f>'Crosswalk'!E91</x:f>
        <x:v>0</x:v>
      </x:c>
      <x:c r="O3977" s="15" t="n">
        <x:f>'Crosswalk'!F91</x:f>
        <x:v>0</x:v>
      </x:c>
      <x:c r="P3977" s="15" t="n">
        <x:f>'Crosswalk'!G91</x:f>
        <x:v>0</x:v>
      </x:c>
      <x:c r="Q3977" s="15" t="n">
        <x:f>'Crosswalk'!H91</x:f>
        <x:v>0</x:v>
      </x:c>
      <x:c r="R3977" s="15" t="n">
        <x:f>'Crosswalk'!I91</x:f>
        <x:v>0</x:v>
      </x:c>
      <x:c r="S3977" s="15" t="n">
        <x:f>'Crosswalk'!J91</x:f>
        <x:v>0</x:v>
      </x:c>
      <x:c r="T3977" s="15" t="n">
        <x:f>'Crosswalk'!K91</x:f>
        <x:v>0</x:v>
      </x:c>
      <x:c r="U3977" s="15" t="n">
        <x:f>'Crosswalk'!L91</x:f>
        <x:v>0</x:v>
      </x:c>
      <x:c r="V3977" s="15" t="n">
        <x:f>'Crosswalk'!M91</x:f>
        <x:v>0</x:v>
      </x:c>
      <x:c r="W3977" s="15" t="n">
        <x:f>'Crosswalk'!N91</x:f>
        <x:v>1</x:v>
      </x:c>
      <x:c r="X3977" s="18" t="str">
        <x:v>LFS - Integrated Household Survey</x:v>
      </x:c>
      <x:c r="Y3977" s="13" t="str"/>
      <x:c r="Z3977" s="18" t="str">
        <x:v>National 2024 division composition. Observed national industry detail; used only for composition within 2024 ILO modelled margins.</x:v>
      </x:c>
      <x:c r="AA3977" s="13" t="str"/>
      <x:c r="AB3977" s="13" t="str">
        <x:v>https://rplumber.ilo.org/data/indicator?format=.csv.gz&amp;id=EMP_TEMP_SEX_EC2_NB_A</x:v>
      </x:c>
    </x:row>
    <x:row r="3978" ht="48" customHeight="1">
      <x:c r="A3978" s="2" t="str">
        <x:v>COL</x:v>
      </x:c>
      <x:c r="B3978" s="2" t="str">
        <x:v>RSTU</x:v>
      </x:c>
      <x:c r="C3978" s="2" t="str">
        <x:v>COL</x:v>
      </x:c>
      <x:c r="D3978" s="2" t="n">
        <x:v>2024</x:v>
      </x:c>
      <x:c r="E3978" s="2" t="str">
        <x:v>EC2_ISIC4_U99</x:v>
      </x:c>
      <x:c r="F3978" s="17" t="str">
        <x:v>Economic activity (ISIC-Rev.4), 2 digit level: 99 - Activities of extraterritorial organizations and bodies</x:v>
      </x:c>
      <x:c r="G3978" s="19" t="n">
        <x:v>8.1</x:v>
      </x:c>
      <x:c r="H3978" s="20" t="n">
        <x:v>1</x:v>
      </x:c>
      <x:c r="I3978" s="19" t="n">
        <x:f>SUM(G3970:G3978)</x:f>
        <x:v>1983.8539999999998</x:v>
      </x:c>
      <x:c r="J3978" s="20" t="n">
        <x:f>G3978/I3978*H3978</x:f>
        <x:v>0.004082961750209441</x:v>
      </x:c>
      <x:c r="K3978" s="2" t="str">
        <x:v>ISIC4:99</x:v>
      </x:c>
      <x:c r="L3978" s="14" t="n">
        <x:f>'Crosswalk'!C93</x:f>
        <x:v>0</x:v>
      </x:c>
      <x:c r="M3978" s="14" t="n">
        <x:f>'Crosswalk'!D93</x:f>
        <x:v>0</x:v>
      </x:c>
      <x:c r="N3978" s="14" t="n">
        <x:f>'Crosswalk'!E93</x:f>
        <x:v>0</x:v>
      </x:c>
      <x:c r="O3978" s="14" t="n">
        <x:f>'Crosswalk'!F93</x:f>
        <x:v>0</x:v>
      </x:c>
      <x:c r="P3978" s="14" t="n">
        <x:f>'Crosswalk'!G93</x:f>
        <x:v>0</x:v>
      </x:c>
      <x:c r="Q3978" s="14" t="n">
        <x:f>'Crosswalk'!H93</x:f>
        <x:v>0</x:v>
      </x:c>
      <x:c r="R3978" s="14" t="n">
        <x:f>'Crosswalk'!I93</x:f>
        <x:v>0</x:v>
      </x:c>
      <x:c r="S3978" s="14" t="n">
        <x:f>'Crosswalk'!J93</x:f>
        <x:v>0</x:v>
      </x:c>
      <x:c r="T3978" s="14" t="n">
        <x:f>'Crosswalk'!K93</x:f>
        <x:v>0</x:v>
      </x:c>
      <x:c r="U3978" s="14" t="n">
        <x:f>'Crosswalk'!L93</x:f>
        <x:v>0</x:v>
      </x:c>
      <x:c r="V3978" s="14" t="n">
        <x:f>'Crosswalk'!M93</x:f>
        <x:v>0</x:v>
      </x:c>
      <x:c r="W3978" s="14" t="n">
        <x:f>'Crosswalk'!N93</x:f>
        <x:v>1</x:v>
      </x:c>
      <x:c r="X3978" s="17" t="str">
        <x:v>LFS - Integrated Household Survey</x:v>
      </x:c>
      <x:c r="Y3978" s="2" t="str"/>
      <x:c r="Z3978" s="17" t="str">
        <x:v>National 2024 division composition. Observed national industry detail; used only for composition within 2024 ILO modelled margins.</x:v>
      </x:c>
      <x:c r="AA3978" s="2" t="str"/>
      <x:c r="AB3978" s="2" t="str">
        <x:v>https://rplumber.ilo.org/data/indicator?format=.csv.gz&amp;id=EMP_TEMP_SEX_EC2_NB_A</x:v>
      </x:c>
    </x:row>
    <x:row r="3979" ht="48" customHeight="1">
      <x:c r="A3979" s="13" t="str">
        <x:v>PER</x:v>
      </x:c>
      <x:c r="B3979" s="13" t="str">
        <x:v>A</x:v>
      </x:c>
      <x:c r="C3979" s="13" t="str">
        <x:v>PER</x:v>
      </x:c>
      <x:c r="D3979" s="13" t="n">
        <x:v>2024</x:v>
      </x:c>
      <x:c r="E3979" s="13" t="str">
        <x:v>EC2_ISIC4_A01</x:v>
      </x:c>
      <x:c r="F3979" s="18" t="str">
        <x:v>Economic activity (ISIC-Rev.4), 2 digit level: 01 - Crop and animal production, hunting and related service activities</x:v>
      </x:c>
      <x:c r="G3979" s="21" t="n">
        <x:v>4049.608</x:v>
      </x:c>
      <x:c r="H3979" s="22" t="n">
        <x:v>1</x:v>
      </x:c>
      <x:c r="I3979" s="21" t="n">
        <x:f>SUM(G3979:G3981)</x:f>
        <x:v>4144.17</x:v>
      </x:c>
      <x:c r="J3979" s="22" t="n">
        <x:f>G3979/I3979*H3979</x:f>
        <x:v>0.9771819206258431</x:v>
      </x:c>
      <x:c r="K3979" s="13" t="str">
        <x:v>ISIC4:01</x:v>
      </x:c>
      <x:c r="L3979" s="15" t="n">
        <x:f>'Crosswalk'!C6</x:f>
        <x:v>0</x:v>
      </x:c>
      <x:c r="M3979" s="15" t="n">
        <x:f>'Crosswalk'!D6</x:f>
        <x:v>0</x:v>
      </x:c>
      <x:c r="N3979" s="15" t="n">
        <x:f>'Crosswalk'!E6</x:f>
        <x:v>0</x:v>
      </x:c>
      <x:c r="O3979" s="15" t="n">
        <x:f>'Crosswalk'!F6</x:f>
        <x:v>0</x:v>
      </x:c>
      <x:c r="P3979" s="15" t="n">
        <x:f>'Crosswalk'!G6</x:f>
        <x:v>1</x:v>
      </x:c>
      <x:c r="Q3979" s="15" t="n">
        <x:f>'Crosswalk'!H6</x:f>
        <x:v>0</x:v>
      </x:c>
      <x:c r="R3979" s="15" t="n">
        <x:f>'Crosswalk'!I6</x:f>
        <x:v>0</x:v>
      </x:c>
      <x:c r="S3979" s="15" t="n">
        <x:f>'Crosswalk'!J6</x:f>
        <x:v>0</x:v>
      </x:c>
      <x:c r="T3979" s="15" t="n">
        <x:f>'Crosswalk'!K6</x:f>
        <x:v>0</x:v>
      </x:c>
      <x:c r="U3979" s="15" t="n">
        <x:f>'Crosswalk'!L6</x:f>
        <x:v>0</x:v>
      </x:c>
      <x:c r="V3979" s="15" t="n">
        <x:f>'Crosswalk'!M6</x:f>
        <x:v>0</x:v>
      </x:c>
      <x:c r="W3979" s="15" t="n">
        <x:f>'Crosswalk'!N6</x:f>
        <x:v>0</x:v>
      </x:c>
      <x:c r="X3979" s="18" t="str">
        <x:v>LFS - Permanent Employment Survey, National</x:v>
      </x:c>
      <x:c r="Y3979" s="13" t="str"/>
      <x:c r="Z3979" s="18" t="str">
        <x:v>National 2024 division composition. Observed national industry detail; used only for composition within 2024 ILO modelled margins.</x:v>
      </x:c>
      <x:c r="AA3979" s="13" t="str"/>
      <x:c r="AB3979" s="13" t="str">
        <x:v>https://rplumber.ilo.org/data/indicator?format=.csv.gz&amp;id=EMP_TEMP_SEX_EC2_NB_A</x:v>
      </x:c>
    </x:row>
    <x:row r="3980" ht="48" customHeight="1">
      <x:c r="A3980" s="2" t="str">
        <x:v>PER</x:v>
      </x:c>
      <x:c r="B3980" s="2" t="str">
        <x:v>A</x:v>
      </x:c>
      <x:c r="C3980" s="2" t="str">
        <x:v>PER</x:v>
      </x:c>
      <x:c r="D3980" s="2" t="n">
        <x:v>2024</x:v>
      </x:c>
      <x:c r="E3980" s="2" t="str">
        <x:v>EC2_ISIC4_A02</x:v>
      </x:c>
      <x:c r="F3980" s="17" t="str">
        <x:v>Economic activity (ISIC-Rev.4), 2 digit level: 02 - Forestry and logging</x:v>
      </x:c>
      <x:c r="G3980" s="19" t="n">
        <x:v>10.747</x:v>
      </x:c>
      <x:c r="H3980" s="20" t="n">
        <x:v>1</x:v>
      </x:c>
      <x:c r="I3980" s="19" t="n">
        <x:f>SUM(G3979:G3981)</x:f>
        <x:v>4144.17</x:v>
      </x:c>
      <x:c r="J3980" s="20" t="n">
        <x:f>G3980/I3980*H3980</x:f>
        <x:v>0.0025932816462645113</x:v>
      </x:c>
      <x:c r="K3980" s="2" t="str">
        <x:v>ISIC4:02</x:v>
      </x:c>
      <x:c r="L3980" s="14" t="n">
        <x:f>'Crosswalk'!C7</x:f>
        <x:v>0</x:v>
      </x:c>
      <x:c r="M3980" s="14" t="n">
        <x:f>'Crosswalk'!D7</x:f>
        <x:v>1</x:v>
      </x:c>
      <x:c r="N3980" s="14" t="n">
        <x:f>'Crosswalk'!E7</x:f>
        <x:v>0</x:v>
      </x:c>
      <x:c r="O3980" s="14" t="n">
        <x:f>'Crosswalk'!F7</x:f>
        <x:v>0</x:v>
      </x:c>
      <x:c r="P3980" s="14" t="n">
        <x:f>'Crosswalk'!G7</x:f>
        <x:v>0</x:v>
      </x:c>
      <x:c r="Q3980" s="14" t="n">
        <x:f>'Crosswalk'!H7</x:f>
        <x:v>0</x:v>
      </x:c>
      <x:c r="R3980" s="14" t="n">
        <x:f>'Crosswalk'!I7</x:f>
        <x:v>0</x:v>
      </x:c>
      <x:c r="S3980" s="14" t="n">
        <x:f>'Crosswalk'!J7</x:f>
        <x:v>0</x:v>
      </x:c>
      <x:c r="T3980" s="14" t="n">
        <x:f>'Crosswalk'!K7</x:f>
        <x:v>0</x:v>
      </x:c>
      <x:c r="U3980" s="14" t="n">
        <x:f>'Crosswalk'!L7</x:f>
        <x:v>0</x:v>
      </x:c>
      <x:c r="V3980" s="14" t="n">
        <x:f>'Crosswalk'!M7</x:f>
        <x:v>0</x:v>
      </x:c>
      <x:c r="W3980" s="14" t="n">
        <x:f>'Crosswalk'!N7</x:f>
        <x:v>0</x:v>
      </x:c>
      <x:c r="X3980" s="17" t="str">
        <x:v>LFS - Permanent Employment Survey, National</x:v>
      </x:c>
      <x:c r="Y3980" s="2" t="str"/>
      <x:c r="Z3980" s="17" t="str">
        <x:v>National 2024 division composition. Observed national industry detail; used only for composition within 2024 ILO modelled margins.</x:v>
      </x:c>
      <x:c r="AA3980" s="2" t="str"/>
      <x:c r="AB3980" s="2" t="str">
        <x:v>https://rplumber.ilo.org/data/indicator?format=.csv.gz&amp;id=EMP_TEMP_SEX_EC2_NB_A</x:v>
      </x:c>
    </x:row>
    <x:row r="3981" ht="48" customHeight="1">
      <x:c r="A3981" s="13" t="str">
        <x:v>PER</x:v>
      </x:c>
      <x:c r="B3981" s="13" t="str">
        <x:v>A</x:v>
      </x:c>
      <x:c r="C3981" s="13" t="str">
        <x:v>PER</x:v>
      </x:c>
      <x:c r="D3981" s="13" t="n">
        <x:v>2024</x:v>
      </x:c>
      <x:c r="E3981" s="13" t="str">
        <x:v>EC2_ISIC4_A03</x:v>
      </x:c>
      <x:c r="F3981" s="18" t="str">
        <x:v>Economic activity (ISIC-Rev.4), 2 digit level: 03 - Fishing and aquaculture</x:v>
      </x:c>
      <x:c r="G3981" s="21" t="n">
        <x:v>83.815</x:v>
      </x:c>
      <x:c r="H3981" s="22" t="n">
        <x:v>1</x:v>
      </x:c>
      <x:c r="I3981" s="21" t="n">
        <x:f>SUM(G3979:G3981)</x:f>
        <x:v>4144.17</x:v>
      </x:c>
      <x:c r="J3981" s="22" t="n">
        <x:f>G3981/I3981*H3981</x:f>
        <x:v>0.020224797727892437</x:v>
      </x:c>
      <x:c r="K3981" s="13" t="str">
        <x:v>ISIC4:03</x:v>
      </x:c>
      <x:c r="L3981" s="15" t="n">
        <x:f>'Crosswalk'!C8</x:f>
        <x:v>0</x:v>
      </x:c>
      <x:c r="M3981" s="15" t="n">
        <x:f>'Crosswalk'!D8</x:f>
        <x:v>0</x:v>
      </x:c>
      <x:c r="N3981" s="15" t="n">
        <x:f>'Crosswalk'!E8</x:f>
        <x:v>0</x:v>
      </x:c>
      <x:c r="O3981" s="15" t="n">
        <x:f>'Crosswalk'!F8</x:f>
        <x:v>0</x:v>
      </x:c>
      <x:c r="P3981" s="15" t="n">
        <x:f>'Crosswalk'!G8</x:f>
        <x:v>1</x:v>
      </x:c>
      <x:c r="Q3981" s="15" t="n">
        <x:f>'Crosswalk'!H8</x:f>
        <x:v>0</x:v>
      </x:c>
      <x:c r="R3981" s="15" t="n">
        <x:f>'Crosswalk'!I8</x:f>
        <x:v>0</x:v>
      </x:c>
      <x:c r="S3981" s="15" t="n">
        <x:f>'Crosswalk'!J8</x:f>
        <x:v>0</x:v>
      </x:c>
      <x:c r="T3981" s="15" t="n">
        <x:f>'Crosswalk'!K8</x:f>
        <x:v>0</x:v>
      </x:c>
      <x:c r="U3981" s="15" t="n">
        <x:f>'Crosswalk'!L8</x:f>
        <x:v>0</x:v>
      </x:c>
      <x:c r="V3981" s="15" t="n">
        <x:f>'Crosswalk'!M8</x:f>
        <x:v>0</x:v>
      </x:c>
      <x:c r="W3981" s="15" t="n">
        <x:f>'Crosswalk'!N8</x:f>
        <x:v>0</x:v>
      </x:c>
      <x:c r="X3981" s="18" t="str">
        <x:v>LFS - Permanent Employment Survey, National</x:v>
      </x:c>
      <x:c r="Y3981" s="13" t="str"/>
      <x:c r="Z3981" s="18" t="str">
        <x:v>National 2024 division composition. Observed national industry detail; used only for composition within 2024 ILO modelled margins.</x:v>
      </x:c>
      <x:c r="AA3981" s="13" t="str"/>
      <x:c r="AB3981" s="13" t="str">
        <x:v>https://rplumber.ilo.org/data/indicator?format=.csv.gz&amp;id=EMP_TEMP_SEX_EC2_NB_A</x:v>
      </x:c>
    </x:row>
    <x:row r="3982" ht="48" customHeight="1">
      <x:c r="A3982" s="2" t="str">
        <x:v>PER</x:v>
      </x:c>
      <x:c r="B3982" s="2" t="str">
        <x:v>B</x:v>
      </x:c>
      <x:c r="C3982" s="2" t="str">
        <x:v>PER</x:v>
      </x:c>
      <x:c r="D3982" s="2" t="n">
        <x:v>2024</x:v>
      </x:c>
      <x:c r="E3982" s="2" t="str">
        <x:v>EC2_ISIC4_B05</x:v>
      </x:c>
      <x:c r="F3982" s="17" t="str">
        <x:v>Economic activity (ISIC-Rev.4), 2 digit level: 05 - Mining of coal and lignite</x:v>
      </x:c>
      <x:c r="G3982" s="19" t="n">
        <x:v>1.462</x:v>
      </x:c>
      <x:c r="H3982" s="20" t="n">
        <x:v>1</x:v>
      </x:c>
      <x:c r="I3982" s="19" t="n">
        <x:f>SUM(G3982:G3986)</x:f>
        <x:v>174.235</x:v>
      </x:c>
      <x:c r="J3982" s="20" t="n">
        <x:f>G3982/I3982*H3982</x:f>
        <x:v>0.00839096622377823</x:v>
      </x:c>
      <x:c r="K3982" s="2" t="str">
        <x:v>ISIC4:05</x:v>
      </x:c>
      <x:c r="L3982" s="14" t="n">
        <x:f>'Crosswalk'!C9</x:f>
        <x:v>1</x:v>
      </x:c>
      <x:c r="M3982" s="14" t="n">
        <x:f>'Crosswalk'!D9</x:f>
        <x:v>0</x:v>
      </x:c>
      <x:c r="N3982" s="14" t="n">
        <x:f>'Crosswalk'!E9</x:f>
        <x:v>0</x:v>
      </x:c>
      <x:c r="O3982" s="14" t="n">
        <x:f>'Crosswalk'!F9</x:f>
        <x:v>0</x:v>
      </x:c>
      <x:c r="P3982" s="14" t="n">
        <x:f>'Crosswalk'!G9</x:f>
        <x:v>0</x:v>
      </x:c>
      <x:c r="Q3982" s="14" t="n">
        <x:f>'Crosswalk'!H9</x:f>
        <x:v>0</x:v>
      </x:c>
      <x:c r="R3982" s="14" t="n">
        <x:f>'Crosswalk'!I9</x:f>
        <x:v>0</x:v>
      </x:c>
      <x:c r="S3982" s="14" t="n">
        <x:f>'Crosswalk'!J9</x:f>
        <x:v>0</x:v>
      </x:c>
      <x:c r="T3982" s="14" t="n">
        <x:f>'Crosswalk'!K9</x:f>
        <x:v>0</x:v>
      </x:c>
      <x:c r="U3982" s="14" t="n">
        <x:f>'Crosswalk'!L9</x:f>
        <x:v>0</x:v>
      </x:c>
      <x:c r="V3982" s="14" t="n">
        <x:f>'Crosswalk'!M9</x:f>
        <x:v>0</x:v>
      </x:c>
      <x:c r="W3982" s="14" t="n">
        <x:f>'Crosswalk'!N9</x:f>
        <x:v>0</x:v>
      </x:c>
      <x:c r="X3982" s="17" t="str">
        <x:v>LFS - Permanent Employment Survey, National</x:v>
      </x:c>
      <x:c r="Y3982" s="2" t="str">
        <x:v>U</x:v>
      </x:c>
      <x:c r="Z3982" s="17" t="str">
        <x:v>National 2024 division composition. Observed national industry detail; used only for composition within 2024 ILO modelled margins.</x:v>
      </x:c>
      <x:c r="AA3982" s="2" t="str"/>
      <x:c r="AB3982" s="2" t="str">
        <x:v>https://rplumber.ilo.org/data/indicator?format=.csv.gz&amp;id=EMP_TEMP_SEX_EC2_NB_A</x:v>
      </x:c>
    </x:row>
    <x:row r="3983" ht="48" customHeight="1">
      <x:c r="A3983" s="13" t="str">
        <x:v>PER</x:v>
      </x:c>
      <x:c r="B3983" s="13" t="str">
        <x:v>B</x:v>
      </x:c>
      <x:c r="C3983" s="13" t="str">
        <x:v>PER</x:v>
      </x:c>
      <x:c r="D3983" s="13" t="n">
        <x:v>2024</x:v>
      </x:c>
      <x:c r="E3983" s="13" t="str">
        <x:v>EC2_ISIC4_B06</x:v>
      </x:c>
      <x:c r="F3983" s="18" t="str">
        <x:v>Economic activity (ISIC-Rev.4), 2 digit level: 06 - Extraction of crude petroleum and natural gas</x:v>
      </x:c>
      <x:c r="G3983" s="21" t="n">
        <x:v>4.82</x:v>
      </x:c>
      <x:c r="H3983" s="22" t="n">
        <x:v>1</x:v>
      </x:c>
      <x:c r="I3983" s="21" t="n">
        <x:f>SUM(G3982:G3986)</x:f>
        <x:v>174.235</x:v>
      </x:c>
      <x:c r="J3983" s="22" t="n">
        <x:f>G3983/I3983*H3983</x:f>
        <x:v>0.027663787413550665</x:v>
      </x:c>
      <x:c r="K3983" s="13" t="str">
        <x:v>ISIC4:06</x:v>
      </x:c>
      <x:c r="L3983" s="15" t="n">
        <x:f>'Crosswalk'!C10</x:f>
        <x:v>1</x:v>
      </x:c>
      <x:c r="M3983" s="15" t="n">
        <x:f>'Crosswalk'!D10</x:f>
        <x:v>0</x:v>
      </x:c>
      <x:c r="N3983" s="15" t="n">
        <x:f>'Crosswalk'!E10</x:f>
        <x:v>0</x:v>
      </x:c>
      <x:c r="O3983" s="15" t="n">
        <x:f>'Crosswalk'!F10</x:f>
        <x:v>0</x:v>
      </x:c>
      <x:c r="P3983" s="15" t="n">
        <x:f>'Crosswalk'!G10</x:f>
        <x:v>0</x:v>
      </x:c>
      <x:c r="Q3983" s="15" t="n">
        <x:f>'Crosswalk'!H10</x:f>
        <x:v>0</x:v>
      </x:c>
      <x:c r="R3983" s="15" t="n">
        <x:f>'Crosswalk'!I10</x:f>
        <x:v>0</x:v>
      </x:c>
      <x:c r="S3983" s="15" t="n">
        <x:f>'Crosswalk'!J10</x:f>
        <x:v>0</x:v>
      </x:c>
      <x:c r="T3983" s="15" t="n">
        <x:f>'Crosswalk'!K10</x:f>
        <x:v>0</x:v>
      </x:c>
      <x:c r="U3983" s="15" t="n">
        <x:f>'Crosswalk'!L10</x:f>
        <x:v>0</x:v>
      </x:c>
      <x:c r="V3983" s="15" t="n">
        <x:f>'Crosswalk'!M10</x:f>
        <x:v>0</x:v>
      </x:c>
      <x:c r="W3983" s="15" t="n">
        <x:f>'Crosswalk'!N10</x:f>
        <x:v>0</x:v>
      </x:c>
      <x:c r="X3983" s="18" t="str">
        <x:v>LFS - Permanent Employment Survey, National</x:v>
      </x:c>
      <x:c r="Y3983" s="13" t="str"/>
      <x:c r="Z3983" s="18" t="str">
        <x:v>National 2024 division composition. Observed national industry detail; used only for composition within 2024 ILO modelled margins.</x:v>
      </x:c>
      <x:c r="AA3983" s="13" t="str"/>
      <x:c r="AB3983" s="13" t="str">
        <x:v>https://rplumber.ilo.org/data/indicator?format=.csv.gz&amp;id=EMP_TEMP_SEX_EC2_NB_A</x:v>
      </x:c>
    </x:row>
    <x:row r="3984" ht="48" customHeight="1">
      <x:c r="A3984" s="2" t="str">
        <x:v>PER</x:v>
      </x:c>
      <x:c r="B3984" s="2" t="str">
        <x:v>B</x:v>
      </x:c>
      <x:c r="C3984" s="2" t="str">
        <x:v>PER</x:v>
      </x:c>
      <x:c r="D3984" s="2" t="n">
        <x:v>2024</x:v>
      </x:c>
      <x:c r="E3984" s="2" t="str">
        <x:v>EC2_ISIC4_B07</x:v>
      </x:c>
      <x:c r="F3984" s="17" t="str">
        <x:v>Economic activity (ISIC-Rev.4), 2 digit level: 07 - Mining of metal ores</x:v>
      </x:c>
      <x:c r="G3984" s="19" t="n">
        <x:v>151.637</x:v>
      </x:c>
      <x:c r="H3984" s="20" t="n">
        <x:v>1</x:v>
      </x:c>
      <x:c r="I3984" s="19" t="n">
        <x:f>SUM(G3982:G3986)</x:f>
        <x:v>174.235</x:v>
      </x:c>
      <x:c r="J3984" s="20" t="n">
        <x:f>G3984/I3984*H3984</x:f>
        <x:v>0.8703016041553074</x:v>
      </x:c>
      <x:c r="K3984" s="2" t="str">
        <x:v>ISIC4:07</x:v>
      </x:c>
      <x:c r="L3984" s="14" t="n">
        <x:f>'Crosswalk'!C11</x:f>
        <x:v>0</x:v>
      </x:c>
      <x:c r="M3984" s="14" t="n">
        <x:f>'Crosswalk'!D11</x:f>
        <x:v>1</x:v>
      </x:c>
      <x:c r="N3984" s="14" t="n">
        <x:f>'Crosswalk'!E11</x:f>
        <x:v>0</x:v>
      </x:c>
      <x:c r="O3984" s="14" t="n">
        <x:f>'Crosswalk'!F11</x:f>
        <x:v>0</x:v>
      </x:c>
      <x:c r="P3984" s="14" t="n">
        <x:f>'Crosswalk'!G11</x:f>
        <x:v>0</x:v>
      </x:c>
      <x:c r="Q3984" s="14" t="n">
        <x:f>'Crosswalk'!H11</x:f>
        <x:v>0</x:v>
      </x:c>
      <x:c r="R3984" s="14" t="n">
        <x:f>'Crosswalk'!I11</x:f>
        <x:v>0</x:v>
      </x:c>
      <x:c r="S3984" s="14" t="n">
        <x:f>'Crosswalk'!J11</x:f>
        <x:v>0</x:v>
      </x:c>
      <x:c r="T3984" s="14" t="n">
        <x:f>'Crosswalk'!K11</x:f>
        <x:v>0</x:v>
      </x:c>
      <x:c r="U3984" s="14" t="n">
        <x:f>'Crosswalk'!L11</x:f>
        <x:v>0</x:v>
      </x:c>
      <x:c r="V3984" s="14" t="n">
        <x:f>'Crosswalk'!M11</x:f>
        <x:v>0</x:v>
      </x:c>
      <x:c r="W3984" s="14" t="n">
        <x:f>'Crosswalk'!N11</x:f>
        <x:v>0</x:v>
      </x:c>
      <x:c r="X3984" s="17" t="str">
        <x:v>LFS - Permanent Employment Survey, National</x:v>
      </x:c>
      <x:c r="Y3984" s="2" t="str"/>
      <x:c r="Z3984" s="17" t="str">
        <x:v>National 2024 division composition. Observed national industry detail; used only for composition within 2024 ILO modelled margins.</x:v>
      </x:c>
      <x:c r="AA3984" s="2" t="str"/>
      <x:c r="AB3984" s="2" t="str">
        <x:v>https://rplumber.ilo.org/data/indicator?format=.csv.gz&amp;id=EMP_TEMP_SEX_EC2_NB_A</x:v>
      </x:c>
    </x:row>
    <x:row r="3985" ht="48" customHeight="1">
      <x:c r="A3985" s="13" t="str">
        <x:v>PER</x:v>
      </x:c>
      <x:c r="B3985" s="13" t="str">
        <x:v>B</x:v>
      </x:c>
      <x:c r="C3985" s="13" t="str">
        <x:v>PER</x:v>
      </x:c>
      <x:c r="D3985" s="13" t="n">
        <x:v>2024</x:v>
      </x:c>
      <x:c r="E3985" s="13" t="str">
        <x:v>EC2_ISIC4_B08</x:v>
      </x:c>
      <x:c r="F3985" s="18" t="str">
        <x:v>Economic activity (ISIC-Rev.4), 2 digit level: 08 - Other mining and quarrying</x:v>
      </x:c>
      <x:c r="G3985" s="21" t="n">
        <x:v>12.139</x:v>
      </x:c>
      <x:c r="H3985" s="22" t="n">
        <x:v>1</x:v>
      </x:c>
      <x:c r="I3985" s="21" t="n">
        <x:f>SUM(G3982:G3986)</x:f>
        <x:v>174.235</x:v>
      </x:c>
      <x:c r="J3985" s="22" t="n">
        <x:f>G3985/I3985*H3985</x:f>
        <x:v>0.06967027290728038</x:v>
      </x:c>
      <x:c r="K3985" s="13" t="str">
        <x:v>ISIC4:08</x:v>
      </x:c>
      <x:c r="L3985" s="15" t="n">
        <x:f>'Crosswalk'!C12</x:f>
        <x:v>0</x:v>
      </x:c>
      <x:c r="M3985" s="15" t="n">
        <x:f>'Crosswalk'!D12</x:f>
        <x:v>1</x:v>
      </x:c>
      <x:c r="N3985" s="15" t="n">
        <x:f>'Crosswalk'!E12</x:f>
        <x:v>0</x:v>
      </x:c>
      <x:c r="O3985" s="15" t="n">
        <x:f>'Crosswalk'!F12</x:f>
        <x:v>0</x:v>
      </x:c>
      <x:c r="P3985" s="15" t="n">
        <x:f>'Crosswalk'!G12</x:f>
        <x:v>0</x:v>
      </x:c>
      <x:c r="Q3985" s="15" t="n">
        <x:f>'Crosswalk'!H12</x:f>
        <x:v>0</x:v>
      </x:c>
      <x:c r="R3985" s="15" t="n">
        <x:f>'Crosswalk'!I12</x:f>
        <x:v>0</x:v>
      </x:c>
      <x:c r="S3985" s="15" t="n">
        <x:f>'Crosswalk'!J12</x:f>
        <x:v>0</x:v>
      </x:c>
      <x:c r="T3985" s="15" t="n">
        <x:f>'Crosswalk'!K12</x:f>
        <x:v>0</x:v>
      </x:c>
      <x:c r="U3985" s="15" t="n">
        <x:f>'Crosswalk'!L12</x:f>
        <x:v>0</x:v>
      </x:c>
      <x:c r="V3985" s="15" t="n">
        <x:f>'Crosswalk'!M12</x:f>
        <x:v>0</x:v>
      </x:c>
      <x:c r="W3985" s="15" t="n">
        <x:f>'Crosswalk'!N12</x:f>
        <x:v>0</x:v>
      </x:c>
      <x:c r="X3985" s="18" t="str">
        <x:v>LFS - Permanent Employment Survey, National</x:v>
      </x:c>
      <x:c r="Y3985" s="13" t="str"/>
      <x:c r="Z3985" s="18" t="str">
        <x:v>National 2024 division composition. Observed national industry detail; used only for composition within 2024 ILO modelled margins.</x:v>
      </x:c>
      <x:c r="AA3985" s="13" t="str"/>
      <x:c r="AB3985" s="13" t="str">
        <x:v>https://rplumber.ilo.org/data/indicator?format=.csv.gz&amp;id=EMP_TEMP_SEX_EC2_NB_A</x:v>
      </x:c>
    </x:row>
    <x:row r="3986" ht="48" customHeight="1">
      <x:c r="A3986" s="2" t="str">
        <x:v>PER</x:v>
      </x:c>
      <x:c r="B3986" s="2" t="str">
        <x:v>B</x:v>
      </x:c>
      <x:c r="C3986" s="2" t="str">
        <x:v>PER</x:v>
      </x:c>
      <x:c r="D3986" s="2" t="n">
        <x:v>2024</x:v>
      </x:c>
      <x:c r="E3986" s="2" t="str">
        <x:v>EC2_ISIC4_B09</x:v>
      </x:c>
      <x:c r="F3986" s="17" t="str">
        <x:v>Economic activity (ISIC-Rev.4), 2 digit level: 09 - Mining support service activities</x:v>
      </x:c>
      <x:c r="G3986" s="19" t="n">
        <x:v>4.177</x:v>
      </x:c>
      <x:c r="H3986" s="20" t="n">
        <x:v>1</x:v>
      </x:c>
      <x:c r="I3986" s="19" t="n">
        <x:f>SUM(G3982:G3986)</x:f>
        <x:v>174.235</x:v>
      </x:c>
      <x:c r="J3986" s="20" t="n">
        <x:f>G3986/I3986*H3986</x:f>
        <x:v>0.023973369300083217</x:v>
      </x:c>
      <x:c r="K3986" s="2" t="str">
        <x:v>ISIC4:09</x:v>
      </x:c>
      <x:c r="L3986" s="14" t="n">
        <x:f>'Crosswalk'!C13</x:f>
        <x:v>0.8</x:v>
      </x:c>
      <x:c r="M3986" s="14" t="n">
        <x:f>'Crosswalk'!D13</x:f>
        <x:v>0.2</x:v>
      </x:c>
      <x:c r="N3986" s="14" t="n">
        <x:f>'Crosswalk'!E13</x:f>
        <x:v>0</x:v>
      </x:c>
      <x:c r="O3986" s="14" t="n">
        <x:f>'Crosswalk'!F13</x:f>
        <x:v>0</x:v>
      </x:c>
      <x:c r="P3986" s="14" t="n">
        <x:f>'Crosswalk'!G13</x:f>
        <x:v>0</x:v>
      </x:c>
      <x:c r="Q3986" s="14" t="n">
        <x:f>'Crosswalk'!H13</x:f>
        <x:v>0</x:v>
      </x:c>
      <x:c r="R3986" s="14" t="n">
        <x:f>'Crosswalk'!I13</x:f>
        <x:v>0</x:v>
      </x:c>
      <x:c r="S3986" s="14" t="n">
        <x:f>'Crosswalk'!J13</x:f>
        <x:v>0</x:v>
      </x:c>
      <x:c r="T3986" s="14" t="n">
        <x:f>'Crosswalk'!K13</x:f>
        <x:v>0</x:v>
      </x:c>
      <x:c r="U3986" s="14" t="n">
        <x:f>'Crosswalk'!L13</x:f>
        <x:v>0</x:v>
      </x:c>
      <x:c r="V3986" s="14" t="n">
        <x:f>'Crosswalk'!M13</x:f>
        <x:v>0</x:v>
      </x:c>
      <x:c r="W3986" s="14" t="n">
        <x:f>'Crosswalk'!N13</x:f>
        <x:v>0</x:v>
      </x:c>
      <x:c r="X3986" s="17" t="str">
        <x:v>LFS - Permanent Employment Survey, National</x:v>
      </x:c>
      <x:c r="Y3986" s="2" t="str"/>
      <x:c r="Z3986" s="17" t="str">
        <x:v>National 2024 division composition. Observed national industry detail; used only for composition within 2024 ILO modelled margins.</x:v>
      </x:c>
      <x:c r="AA3986" s="2" t="str"/>
      <x:c r="AB3986" s="2" t="str">
        <x:v>https://rplumber.ilo.org/data/indicator?format=.csv.gz&amp;id=EMP_TEMP_SEX_EC2_NB_A</x:v>
      </x:c>
    </x:row>
    <x:row r="3987" ht="48" customHeight="1">
      <x:c r="A3987" s="13" t="str">
        <x:v>PER</x:v>
      </x:c>
      <x:c r="B3987" s="13" t="str">
        <x:v>C</x:v>
      </x:c>
      <x:c r="C3987" s="13" t="str">
        <x:v>PER</x:v>
      </x:c>
      <x:c r="D3987" s="13" t="n">
        <x:v>2024</x:v>
      </x:c>
      <x:c r="E3987" s="13" t="str">
        <x:v>EC2_ISIC4_C10</x:v>
      </x:c>
      <x:c r="F3987" s="18" t="str">
        <x:v>Economic activity (ISIC-Rev.4), 2 digit level: 10 - Manufacture of food products</x:v>
      </x:c>
      <x:c r="G3987" s="21" t="n">
        <x:v>382.881</x:v>
      </x:c>
      <x:c r="H3987" s="22" t="n">
        <x:v>1</x:v>
      </x:c>
      <x:c r="I3987" s="21" t="n">
        <x:f>SUM(G3987:G4010)</x:f>
        <x:v>1534.3549999999998</x:v>
      </x:c>
      <x:c r="J3987" s="22" t="n">
        <x:f>G3987/I3987*H3987</x:f>
        <x:v>0.24953873125841153</x:v>
      </x:c>
      <x:c r="K3987" s="13" t="str">
        <x:v>ISIC4:10</x:v>
      </x:c>
      <x:c r="L3987" s="15" t="n">
        <x:f>'Crosswalk'!C14</x:f>
        <x:v>0</x:v>
      </x:c>
      <x:c r="M3987" s="15" t="n">
        <x:f>'Crosswalk'!D14</x:f>
        <x:v>0</x:v>
      </x:c>
      <x:c r="N3987" s="15" t="n">
        <x:f>'Crosswalk'!E14</x:f>
        <x:v>0</x:v>
      </x:c>
      <x:c r="O3987" s="15" t="n">
        <x:f>'Crosswalk'!F14</x:f>
        <x:v>0</x:v>
      </x:c>
      <x:c r="P3987" s="15" t="n">
        <x:f>'Crosswalk'!G14</x:f>
        <x:v>1</x:v>
      </x:c>
      <x:c r="Q3987" s="15" t="n">
        <x:f>'Crosswalk'!H14</x:f>
        <x:v>0</x:v>
      </x:c>
      <x:c r="R3987" s="15" t="n">
        <x:f>'Crosswalk'!I14</x:f>
        <x:v>0</x:v>
      </x:c>
      <x:c r="S3987" s="15" t="n">
        <x:f>'Crosswalk'!J14</x:f>
        <x:v>0</x:v>
      </x:c>
      <x:c r="T3987" s="15" t="n">
        <x:f>'Crosswalk'!K14</x:f>
        <x:v>0</x:v>
      </x:c>
      <x:c r="U3987" s="15" t="n">
        <x:f>'Crosswalk'!L14</x:f>
        <x:v>0</x:v>
      </x:c>
      <x:c r="V3987" s="15" t="n">
        <x:f>'Crosswalk'!M14</x:f>
        <x:v>0</x:v>
      </x:c>
      <x:c r="W3987" s="15" t="n">
        <x:f>'Crosswalk'!N14</x:f>
        <x:v>0</x:v>
      </x:c>
      <x:c r="X3987" s="18" t="str">
        <x:v>LFS - Permanent Employment Survey, National</x:v>
      </x:c>
      <x:c r="Y3987" s="13" t="str"/>
      <x:c r="Z3987" s="18" t="str">
        <x:v>National 2024 division composition. Observed national industry detail; used only for composition within 2024 ILO modelled margins.</x:v>
      </x:c>
      <x:c r="AA3987" s="13" t="str"/>
      <x:c r="AB3987" s="13" t="str">
        <x:v>https://rplumber.ilo.org/data/indicator?format=.csv.gz&amp;id=EMP_TEMP_SEX_EC2_NB_A</x:v>
      </x:c>
    </x:row>
    <x:row r="3988" ht="48" customHeight="1">
      <x:c r="A3988" s="2" t="str">
        <x:v>PER</x:v>
      </x:c>
      <x:c r="B3988" s="2" t="str">
        <x:v>C</x:v>
      </x:c>
      <x:c r="C3988" s="2" t="str">
        <x:v>PER</x:v>
      </x:c>
      <x:c r="D3988" s="2" t="n">
        <x:v>2024</x:v>
      </x:c>
      <x:c r="E3988" s="2" t="str">
        <x:v>EC2_ISIC4_C11</x:v>
      </x:c>
      <x:c r="F3988" s="17" t="str">
        <x:v>Economic activity (ISIC-Rev.4), 2 digit level: 11 - Manufacture of beverages</x:v>
      </x:c>
      <x:c r="G3988" s="19" t="n">
        <x:v>44.282</x:v>
      </x:c>
      <x:c r="H3988" s="20" t="n">
        <x:v>1</x:v>
      </x:c>
      <x:c r="I3988" s="19" t="n">
        <x:f>SUM(G3987:G4010)</x:f>
        <x:v>1534.3549999999998</x:v>
      </x:c>
      <x:c r="J3988" s="20" t="n">
        <x:f>G3988/I3988*H3988</x:f>
        <x:v>0.028860335450400985</x:v>
      </x:c>
      <x:c r="K3988" s="2" t="str">
        <x:v>ISIC4:11</x:v>
      </x:c>
      <x:c r="L3988" s="14" t="n">
        <x:f>'Crosswalk'!C15</x:f>
        <x:v>0</x:v>
      </x:c>
      <x:c r="M3988" s="14" t="n">
        <x:f>'Crosswalk'!D15</x:f>
        <x:v>0</x:v>
      </x:c>
      <x:c r="N3988" s="14" t="n">
        <x:f>'Crosswalk'!E15</x:f>
        <x:v>0</x:v>
      </x:c>
      <x:c r="O3988" s="14" t="n">
        <x:f>'Crosswalk'!F15</x:f>
        <x:v>0</x:v>
      </x:c>
      <x:c r="P3988" s="14" t="n">
        <x:f>'Crosswalk'!G15</x:f>
        <x:v>1</x:v>
      </x:c>
      <x:c r="Q3988" s="14" t="n">
        <x:f>'Crosswalk'!H15</x:f>
        <x:v>0</x:v>
      </x:c>
      <x:c r="R3988" s="14" t="n">
        <x:f>'Crosswalk'!I15</x:f>
        <x:v>0</x:v>
      </x:c>
      <x:c r="S3988" s="14" t="n">
        <x:f>'Crosswalk'!J15</x:f>
        <x:v>0</x:v>
      </x:c>
      <x:c r="T3988" s="14" t="n">
        <x:f>'Crosswalk'!K15</x:f>
        <x:v>0</x:v>
      </x:c>
      <x:c r="U3988" s="14" t="n">
        <x:f>'Crosswalk'!L15</x:f>
        <x:v>0</x:v>
      </x:c>
      <x:c r="V3988" s="14" t="n">
        <x:f>'Crosswalk'!M15</x:f>
        <x:v>0</x:v>
      </x:c>
      <x:c r="W3988" s="14" t="n">
        <x:f>'Crosswalk'!N15</x:f>
        <x:v>0</x:v>
      </x:c>
      <x:c r="X3988" s="17" t="str">
        <x:v>LFS - Permanent Employment Survey, National</x:v>
      </x:c>
      <x:c r="Y3988" s="2" t="str"/>
      <x:c r="Z3988" s="17" t="str">
        <x:v>National 2024 division composition. Observed national industry detail; used only for composition within 2024 ILO modelled margins.</x:v>
      </x:c>
      <x:c r="AA3988" s="2" t="str"/>
      <x:c r="AB3988" s="2" t="str">
        <x:v>https://rplumber.ilo.org/data/indicator?format=.csv.gz&amp;id=EMP_TEMP_SEX_EC2_NB_A</x:v>
      </x:c>
    </x:row>
    <x:row r="3989" ht="48" customHeight="1">
      <x:c r="A3989" s="13" t="str">
        <x:v>PER</x:v>
      </x:c>
      <x:c r="B3989" s="13" t="str">
        <x:v>C</x:v>
      </x:c>
      <x:c r="C3989" s="13" t="str">
        <x:v>PER</x:v>
      </x:c>
      <x:c r="D3989" s="13" t="n">
        <x:v>2024</x:v>
      </x:c>
      <x:c r="E3989" s="13" t="str">
        <x:v>EC2_ISIC4_C12</x:v>
      </x:c>
      <x:c r="F3989" s="18" t="str">
        <x:v>Economic activity (ISIC-Rev.4), 2 digit level: 12 - Manufacture of tobacco products</x:v>
      </x:c>
      <x:c r="G3989" s="21" t="n">
        <x:v>0.228</x:v>
      </x:c>
      <x:c r="H3989" s="22" t="n">
        <x:v>1</x:v>
      </x:c>
      <x:c r="I3989" s="21" t="n">
        <x:f>SUM(G3987:G4010)</x:f>
        <x:v>1534.3549999999998</x:v>
      </x:c>
      <x:c r="J3989" s="22" t="n">
        <x:f>G3989/I3989*H3989</x:f>
        <x:v>0.00014859664158555226</x:v>
      </x:c>
      <x:c r="K3989" s="13" t="str">
        <x:v>ISIC4:12</x:v>
      </x:c>
      <x:c r="L3989" s="15" t="n">
        <x:f>'Crosswalk'!C16</x:f>
        <x:v>0</x:v>
      </x:c>
      <x:c r="M3989" s="15" t="n">
        <x:f>'Crosswalk'!D16</x:f>
        <x:v>0</x:v>
      </x:c>
      <x:c r="N3989" s="15" t="n">
        <x:f>'Crosswalk'!E16</x:f>
        <x:v>0</x:v>
      </x:c>
      <x:c r="O3989" s="15" t="n">
        <x:f>'Crosswalk'!F16</x:f>
        <x:v>0</x:v>
      </x:c>
      <x:c r="P3989" s="15" t="n">
        <x:f>'Crosswalk'!G16</x:f>
        <x:v>1</x:v>
      </x:c>
      <x:c r="Q3989" s="15" t="n">
        <x:f>'Crosswalk'!H16</x:f>
        <x:v>0</x:v>
      </x:c>
      <x:c r="R3989" s="15" t="n">
        <x:f>'Crosswalk'!I16</x:f>
        <x:v>0</x:v>
      </x:c>
      <x:c r="S3989" s="15" t="n">
        <x:f>'Crosswalk'!J16</x:f>
        <x:v>0</x:v>
      </x:c>
      <x:c r="T3989" s="15" t="n">
        <x:f>'Crosswalk'!K16</x:f>
        <x:v>0</x:v>
      </x:c>
      <x:c r="U3989" s="15" t="n">
        <x:f>'Crosswalk'!L16</x:f>
        <x:v>0</x:v>
      </x:c>
      <x:c r="V3989" s="15" t="n">
        <x:f>'Crosswalk'!M16</x:f>
        <x:v>0</x:v>
      </x:c>
      <x:c r="W3989" s="15" t="n">
        <x:f>'Crosswalk'!N16</x:f>
        <x:v>0</x:v>
      </x:c>
      <x:c r="X3989" s="18" t="str">
        <x:v>LFS - Permanent Employment Survey, National</x:v>
      </x:c>
      <x:c r="Y3989" s="13" t="str">
        <x:v>U</x:v>
      </x:c>
      <x:c r="Z3989" s="18" t="str">
        <x:v>National 2024 division composition. Observed national industry detail; used only for composition within 2024 ILO modelled margins.</x:v>
      </x:c>
      <x:c r="AA3989" s="13" t="str"/>
      <x:c r="AB3989" s="13" t="str">
        <x:v>https://rplumber.ilo.org/data/indicator?format=.csv.gz&amp;id=EMP_TEMP_SEX_EC2_NB_A</x:v>
      </x:c>
    </x:row>
    <x:row r="3990" ht="48" customHeight="1">
      <x:c r="A3990" s="2" t="str">
        <x:v>PER</x:v>
      </x:c>
      <x:c r="B3990" s="2" t="str">
        <x:v>C</x:v>
      </x:c>
      <x:c r="C3990" s="2" t="str">
        <x:v>PER</x:v>
      </x:c>
      <x:c r="D3990" s="2" t="n">
        <x:v>2024</x:v>
      </x:c>
      <x:c r="E3990" s="2" t="str">
        <x:v>EC2_ISIC4_C13</x:v>
      </x:c>
      <x:c r="F3990" s="17" t="str">
        <x:v>Economic activity (ISIC-Rev.4), 2 digit level: 13 - Manufacture of textiles</x:v>
      </x:c>
      <x:c r="G3990" s="19" t="n">
        <x:v>72.173</x:v>
      </x:c>
      <x:c r="H3990" s="20" t="n">
        <x:v>1</x:v>
      </x:c>
      <x:c r="I3990" s="19" t="n">
        <x:f>SUM(G3987:G4010)</x:f>
        <x:v>1534.3549999999998</x:v>
      </x:c>
      <x:c r="J3990" s="20" t="n">
        <x:f>G3990/I3990*H3990</x:f>
        <x:v>0.04703800619804414</x:v>
      </x:c>
      <x:c r="K3990" s="2" t="str">
        <x:v>ISIC4:13</x:v>
      </x:c>
      <x:c r="L3990" s="14" t="n">
        <x:f>'Crosswalk'!C17</x:f>
        <x:v>0</x:v>
      </x:c>
      <x:c r="M3990" s="14" t="n">
        <x:f>'Crosswalk'!D17</x:f>
        <x:v>0</x:v>
      </x:c>
      <x:c r="N3990" s="14" t="n">
        <x:f>'Crosswalk'!E17</x:f>
        <x:v>0</x:v>
      </x:c>
      <x:c r="O3990" s="14" t="n">
        <x:f>'Crosswalk'!F17</x:f>
        <x:v>1</x:v>
      </x:c>
      <x:c r="P3990" s="14" t="n">
        <x:f>'Crosswalk'!G17</x:f>
        <x:v>0</x:v>
      </x:c>
      <x:c r="Q3990" s="14" t="n">
        <x:f>'Crosswalk'!H17</x:f>
        <x:v>0</x:v>
      </x:c>
      <x:c r="R3990" s="14" t="n">
        <x:f>'Crosswalk'!I17</x:f>
        <x:v>0</x:v>
      </x:c>
      <x:c r="S3990" s="14" t="n">
        <x:f>'Crosswalk'!J17</x:f>
        <x:v>0</x:v>
      </x:c>
      <x:c r="T3990" s="14" t="n">
        <x:f>'Crosswalk'!K17</x:f>
        <x:v>0</x:v>
      </x:c>
      <x:c r="U3990" s="14" t="n">
        <x:f>'Crosswalk'!L17</x:f>
        <x:v>0</x:v>
      </x:c>
      <x:c r="V3990" s="14" t="n">
        <x:f>'Crosswalk'!M17</x:f>
        <x:v>0</x:v>
      </x:c>
      <x:c r="W3990" s="14" t="n">
        <x:f>'Crosswalk'!N17</x:f>
        <x:v>0</x:v>
      </x:c>
      <x:c r="X3990" s="17" t="str">
        <x:v>LFS - Permanent Employment Survey, National</x:v>
      </x:c>
      <x:c r="Y3990" s="2" t="str"/>
      <x:c r="Z3990" s="17" t="str">
        <x:v>National 2024 division composition. Observed national industry detail; used only for composition within 2024 ILO modelled margins.</x:v>
      </x:c>
      <x:c r="AA3990" s="2" t="str"/>
      <x:c r="AB3990" s="2" t="str">
        <x:v>https://rplumber.ilo.org/data/indicator?format=.csv.gz&amp;id=EMP_TEMP_SEX_EC2_NB_A</x:v>
      </x:c>
    </x:row>
    <x:row r="3991" ht="48" customHeight="1">
      <x:c r="A3991" s="13" t="str">
        <x:v>PER</x:v>
      </x:c>
      <x:c r="B3991" s="13" t="str">
        <x:v>C</x:v>
      </x:c>
      <x:c r="C3991" s="13" t="str">
        <x:v>PER</x:v>
      </x:c>
      <x:c r="D3991" s="13" t="n">
        <x:v>2024</x:v>
      </x:c>
      <x:c r="E3991" s="13" t="str">
        <x:v>EC2_ISIC4_C14</x:v>
      </x:c>
      <x:c r="F3991" s="18" t="str">
        <x:v>Economic activity (ISIC-Rev.4), 2 digit level: 14 - Manufacture of wearing apparel</x:v>
      </x:c>
      <x:c r="G3991" s="21" t="n">
        <x:v>299.299</x:v>
      </x:c>
      <x:c r="H3991" s="22" t="n">
        <x:v>1</x:v>
      </x:c>
      <x:c r="I3991" s="21" t="n">
        <x:f>SUM(G3987:G4010)</x:f>
        <x:v>1534.3549999999998</x:v>
      </x:c>
      <x:c r="J3991" s="22" t="n">
        <x:f>G3991/I3991*H3991</x:f>
        <x:v>0.1950650273241851</x:v>
      </x:c>
      <x:c r="K3991" s="13" t="str">
        <x:v>ISIC4:14</x:v>
      </x:c>
      <x:c r="L3991" s="15" t="n">
        <x:f>'Crosswalk'!C18</x:f>
        <x:v>0</x:v>
      </x:c>
      <x:c r="M3991" s="15" t="n">
        <x:f>'Crosswalk'!D18</x:f>
        <x:v>0</x:v>
      </x:c>
      <x:c r="N3991" s="15" t="n">
        <x:f>'Crosswalk'!E18</x:f>
        <x:v>0</x:v>
      </x:c>
      <x:c r="O3991" s="15" t="n">
        <x:f>'Crosswalk'!F18</x:f>
        <x:v>1</x:v>
      </x:c>
      <x:c r="P3991" s="15" t="n">
        <x:f>'Crosswalk'!G18</x:f>
        <x:v>0</x:v>
      </x:c>
      <x:c r="Q3991" s="15" t="n">
        <x:f>'Crosswalk'!H18</x:f>
        <x:v>0</x:v>
      </x:c>
      <x:c r="R3991" s="15" t="n">
        <x:f>'Crosswalk'!I18</x:f>
        <x:v>0</x:v>
      </x:c>
      <x:c r="S3991" s="15" t="n">
        <x:f>'Crosswalk'!J18</x:f>
        <x:v>0</x:v>
      </x:c>
      <x:c r="T3991" s="15" t="n">
        <x:f>'Crosswalk'!K18</x:f>
        <x:v>0</x:v>
      </x:c>
      <x:c r="U3991" s="15" t="n">
        <x:f>'Crosswalk'!L18</x:f>
        <x:v>0</x:v>
      </x:c>
      <x:c r="V3991" s="15" t="n">
        <x:f>'Crosswalk'!M18</x:f>
        <x:v>0</x:v>
      </x:c>
      <x:c r="W3991" s="15" t="n">
        <x:f>'Crosswalk'!N18</x:f>
        <x:v>0</x:v>
      </x:c>
      <x:c r="X3991" s="18" t="str">
        <x:v>LFS - Permanent Employment Survey, National</x:v>
      </x:c>
      <x:c r="Y3991" s="13" t="str"/>
      <x:c r="Z3991" s="18" t="str">
        <x:v>National 2024 division composition. Observed national industry detail; used only for composition within 2024 ILO modelled margins.</x:v>
      </x:c>
      <x:c r="AA3991" s="13" t="str"/>
      <x:c r="AB3991" s="13" t="str">
        <x:v>https://rplumber.ilo.org/data/indicator?format=.csv.gz&amp;id=EMP_TEMP_SEX_EC2_NB_A</x:v>
      </x:c>
    </x:row>
    <x:row r="3992" ht="48" customHeight="1">
      <x:c r="A3992" s="2" t="str">
        <x:v>PER</x:v>
      </x:c>
      <x:c r="B3992" s="2" t="str">
        <x:v>C</x:v>
      </x:c>
      <x:c r="C3992" s="2" t="str">
        <x:v>PER</x:v>
      </x:c>
      <x:c r="D3992" s="2" t="n">
        <x:v>2024</x:v>
      </x:c>
      <x:c r="E3992" s="2" t="str">
        <x:v>EC2_ISIC4_C15</x:v>
      </x:c>
      <x:c r="F3992" s="17" t="str">
        <x:v>Economic activity (ISIC-Rev.4), 2 digit level: 15 - Manufacture of leather and related products</x:v>
      </x:c>
      <x:c r="G3992" s="19" t="n">
        <x:v>54.32</x:v>
      </x:c>
      <x:c r="H3992" s="20" t="n">
        <x:v>1</x:v>
      </x:c>
      <x:c r="I3992" s="19" t="n">
        <x:f>SUM(G3987:G4010)</x:f>
        <x:v>1534.3549999999998</x:v>
      </x:c>
      <x:c r="J3992" s="20" t="n">
        <x:f>G3992/I3992*H3992</x:f>
        <x:v>0.03540249811810175</x:v>
      </x:c>
      <x:c r="K3992" s="2" t="str">
        <x:v>ISIC4:15</x:v>
      </x:c>
      <x:c r="L3992" s="14" t="n">
        <x:f>'Crosswalk'!C19</x:f>
        <x:v>0</x:v>
      </x:c>
      <x:c r="M3992" s="14" t="n">
        <x:f>'Crosswalk'!D19</x:f>
        <x:v>0</x:v>
      </x:c>
      <x:c r="N3992" s="14" t="n">
        <x:f>'Crosswalk'!E19</x:f>
        <x:v>0</x:v>
      </x:c>
      <x:c r="O3992" s="14" t="n">
        <x:f>'Crosswalk'!F19</x:f>
        <x:v>1</x:v>
      </x:c>
      <x:c r="P3992" s="14" t="n">
        <x:f>'Crosswalk'!G19</x:f>
        <x:v>0</x:v>
      </x:c>
      <x:c r="Q3992" s="14" t="n">
        <x:f>'Crosswalk'!H19</x:f>
        <x:v>0</x:v>
      </x:c>
      <x:c r="R3992" s="14" t="n">
        <x:f>'Crosswalk'!I19</x:f>
        <x:v>0</x:v>
      </x:c>
      <x:c r="S3992" s="14" t="n">
        <x:f>'Crosswalk'!J19</x:f>
        <x:v>0</x:v>
      </x:c>
      <x:c r="T3992" s="14" t="n">
        <x:f>'Crosswalk'!K19</x:f>
        <x:v>0</x:v>
      </x:c>
      <x:c r="U3992" s="14" t="n">
        <x:f>'Crosswalk'!L19</x:f>
        <x:v>0</x:v>
      </x:c>
      <x:c r="V3992" s="14" t="n">
        <x:f>'Crosswalk'!M19</x:f>
        <x:v>0</x:v>
      </x:c>
      <x:c r="W3992" s="14" t="n">
        <x:f>'Crosswalk'!N19</x:f>
        <x:v>0</x:v>
      </x:c>
      <x:c r="X3992" s="17" t="str">
        <x:v>LFS - Permanent Employment Survey, National</x:v>
      </x:c>
      <x:c r="Y3992" s="2" t="str"/>
      <x:c r="Z3992" s="17" t="str">
        <x:v>National 2024 division composition. Observed national industry detail; used only for composition within 2024 ILO modelled margins.</x:v>
      </x:c>
      <x:c r="AA3992" s="2" t="str"/>
      <x:c r="AB3992" s="2" t="str">
        <x:v>https://rplumber.ilo.org/data/indicator?format=.csv.gz&amp;id=EMP_TEMP_SEX_EC2_NB_A</x:v>
      </x:c>
    </x:row>
    <x:row r="3993" ht="48" customHeight="1">
      <x:c r="A3993" s="13" t="str">
        <x:v>PER</x:v>
      </x:c>
      <x:c r="B3993" s="13" t="str">
        <x:v>C</x:v>
      </x:c>
      <x:c r="C3993" s="13" t="str">
        <x:v>PER</x:v>
      </x:c>
      <x:c r="D3993" s="13" t="n">
        <x:v>2024</x:v>
      </x:c>
      <x:c r="E3993" s="13" t="str">
        <x:v>EC2_ISIC4_C16</x:v>
      </x:c>
      <x:c r="F3993" s="18" t="str">
        <x:v>Economic activity (ISIC-Rev.4), 2 digit level: 16 - Manufacture of wood and of products of wood and cork, except furniture; manufacture of articles of straw and plaiting materials</x:v>
      </x:c>
      <x:c r="G3993" s="21" t="n">
        <x:v>41.434</x:v>
      </x:c>
      <x:c r="H3993" s="22" t="n">
        <x:v>1</x:v>
      </x:c>
      <x:c r="I3993" s="21" t="n">
        <x:f>SUM(G3987:G4010)</x:f>
        <x:v>1534.3549999999998</x:v>
      </x:c>
      <x:c r="J3993" s="22" t="n">
        <x:f>G3993/I3993*H3993</x:f>
        <x:v>0.027004180909893736</x:v>
      </x:c>
      <x:c r="K3993" s="13" t="str">
        <x:v>ISIC4:16</x:v>
      </x:c>
      <x:c r="L3993" s="15" t="n">
        <x:f>'Crosswalk'!C20</x:f>
        <x:v>0</x:v>
      </x:c>
      <x:c r="M3993" s="15" t="n">
        <x:f>'Crosswalk'!D20</x:f>
        <x:v>0.7</x:v>
      </x:c>
      <x:c r="N3993" s="15" t="n">
        <x:f>'Crosswalk'!E20</x:f>
        <x:v>0.3</x:v>
      </x:c>
      <x:c r="O3993" s="15" t="n">
        <x:f>'Crosswalk'!F20</x:f>
        <x:v>0</x:v>
      </x:c>
      <x:c r="P3993" s="15" t="n">
        <x:f>'Crosswalk'!G20</x:f>
        <x:v>0</x:v>
      </x:c>
      <x:c r="Q3993" s="15" t="n">
        <x:f>'Crosswalk'!H20</x:f>
        <x:v>0</x:v>
      </x:c>
      <x:c r="R3993" s="15" t="n">
        <x:f>'Crosswalk'!I20</x:f>
        <x:v>0</x:v>
      </x:c>
      <x:c r="S3993" s="15" t="n">
        <x:f>'Crosswalk'!J20</x:f>
        <x:v>0</x:v>
      </x:c>
      <x:c r="T3993" s="15" t="n">
        <x:f>'Crosswalk'!K20</x:f>
        <x:v>0</x:v>
      </x:c>
      <x:c r="U3993" s="15" t="n">
        <x:f>'Crosswalk'!L20</x:f>
        <x:v>0</x:v>
      </x:c>
      <x:c r="V3993" s="15" t="n">
        <x:f>'Crosswalk'!M20</x:f>
        <x:v>0</x:v>
      </x:c>
      <x:c r="W3993" s="15" t="n">
        <x:f>'Crosswalk'!N20</x:f>
        <x:v>0</x:v>
      </x:c>
      <x:c r="X3993" s="18" t="str">
        <x:v>LFS - Permanent Employment Survey, National</x:v>
      </x:c>
      <x:c r="Y3993" s="13" t="str"/>
      <x:c r="Z3993" s="18" t="str">
        <x:v>National 2024 division composition. Observed national industry detail; used only for composition within 2024 ILO modelled margins.</x:v>
      </x:c>
      <x:c r="AA3993" s="13" t="str"/>
      <x:c r="AB3993" s="13" t="str">
        <x:v>https://rplumber.ilo.org/data/indicator?format=.csv.gz&amp;id=EMP_TEMP_SEX_EC2_NB_A</x:v>
      </x:c>
    </x:row>
    <x:row r="3994" ht="48" customHeight="1">
      <x:c r="A3994" s="2" t="str">
        <x:v>PER</x:v>
      </x:c>
      <x:c r="B3994" s="2" t="str">
        <x:v>C</x:v>
      </x:c>
      <x:c r="C3994" s="2" t="str">
        <x:v>PER</x:v>
      </x:c>
      <x:c r="D3994" s="2" t="n">
        <x:v>2024</x:v>
      </x:c>
      <x:c r="E3994" s="2" t="str">
        <x:v>EC2_ISIC4_C17</x:v>
      </x:c>
      <x:c r="F3994" s="17" t="str">
        <x:v>Economic activity (ISIC-Rev.4), 2 digit level: 17 - Manufacture of paper and paper products</x:v>
      </x:c>
      <x:c r="G3994" s="19" t="n">
        <x:v>13.423</x:v>
      </x:c>
      <x:c r="H3994" s="20" t="n">
        <x:v>1</x:v>
      </x:c>
      <x:c r="I3994" s="19" t="n">
        <x:f>SUM(G3987:G4010)</x:f>
        <x:v>1534.3549999999998</x:v>
      </x:c>
      <x:c r="J3994" s="20" t="n">
        <x:f>G3994/I3994*H3994</x:f>
        <x:v>0.00874830140352135</x:v>
      </x:c>
      <x:c r="K3994" s="2" t="str">
        <x:v>ISIC4:17</x:v>
      </x:c>
      <x:c r="L3994" s="14" t="n">
        <x:f>'Crosswalk'!C21</x:f>
        <x:v>0</x:v>
      </x:c>
      <x:c r="M3994" s="14" t="n">
        <x:f>'Crosswalk'!D21</x:f>
        <x:v>1</x:v>
      </x:c>
      <x:c r="N3994" s="14" t="n">
        <x:f>'Crosswalk'!E21</x:f>
        <x:v>0</x:v>
      </x:c>
      <x:c r="O3994" s="14" t="n">
        <x:f>'Crosswalk'!F21</x:f>
        <x:v>0</x:v>
      </x:c>
      <x:c r="P3994" s="14" t="n">
        <x:f>'Crosswalk'!G21</x:f>
        <x:v>0</x:v>
      </x:c>
      <x:c r="Q3994" s="14" t="n">
        <x:f>'Crosswalk'!H21</x:f>
        <x:v>0</x:v>
      </x:c>
      <x:c r="R3994" s="14" t="n">
        <x:f>'Crosswalk'!I21</x:f>
        <x:v>0</x:v>
      </x:c>
      <x:c r="S3994" s="14" t="n">
        <x:f>'Crosswalk'!J21</x:f>
        <x:v>0</x:v>
      </x:c>
      <x:c r="T3994" s="14" t="n">
        <x:f>'Crosswalk'!K21</x:f>
        <x:v>0</x:v>
      </x:c>
      <x:c r="U3994" s="14" t="n">
        <x:f>'Crosswalk'!L21</x:f>
        <x:v>0</x:v>
      </x:c>
      <x:c r="V3994" s="14" t="n">
        <x:f>'Crosswalk'!M21</x:f>
        <x:v>0</x:v>
      </x:c>
      <x:c r="W3994" s="14" t="n">
        <x:f>'Crosswalk'!N21</x:f>
        <x:v>0</x:v>
      </x:c>
      <x:c r="X3994" s="17" t="str">
        <x:v>LFS - Permanent Employment Survey, National</x:v>
      </x:c>
      <x:c r="Y3994" s="2" t="str"/>
      <x:c r="Z3994" s="17" t="str">
        <x:v>National 2024 division composition. Observed national industry detail; used only for composition within 2024 ILO modelled margins.</x:v>
      </x:c>
      <x:c r="AA3994" s="2" t="str"/>
      <x:c r="AB3994" s="2" t="str">
        <x:v>https://rplumber.ilo.org/data/indicator?format=.csv.gz&amp;id=EMP_TEMP_SEX_EC2_NB_A</x:v>
      </x:c>
    </x:row>
    <x:row r="3995" ht="48" customHeight="1">
      <x:c r="A3995" s="13" t="str">
        <x:v>PER</x:v>
      </x:c>
      <x:c r="B3995" s="13" t="str">
        <x:v>C</x:v>
      </x:c>
      <x:c r="C3995" s="13" t="str">
        <x:v>PER</x:v>
      </x:c>
      <x:c r="D3995" s="13" t="n">
        <x:v>2024</x:v>
      </x:c>
      <x:c r="E3995" s="13" t="str">
        <x:v>EC2_ISIC4_C18</x:v>
      </x:c>
      <x:c r="F3995" s="18" t="str">
        <x:v>Economic activity (ISIC-Rev.4), 2 digit level: 18 - Printing and reproduction of recorded media</x:v>
      </x:c>
      <x:c r="G3995" s="21" t="n">
        <x:v>24.776</x:v>
      </x:c>
      <x:c r="H3995" s="22" t="n">
        <x:v>1</x:v>
      </x:c>
      <x:c r="I3995" s="21" t="n">
        <x:f>SUM(G3987:G4010)</x:f>
        <x:v>1534.3549999999998</x:v>
      </x:c>
      <x:c r="J3995" s="22" t="n">
        <x:f>G3995/I3995*H3995</x:f>
        <x:v>0.016147501718963345</x:v>
      </x:c>
      <x:c r="K3995" s="13" t="str">
        <x:v>ISIC4:18</x:v>
      </x:c>
      <x:c r="L3995" s="15" t="n">
        <x:f>'Crosswalk'!C22</x:f>
        <x:v>0</x:v>
      </x:c>
      <x:c r="M3995" s="15" t="n">
        <x:f>'Crosswalk'!D22</x:f>
        <x:v>0</x:v>
      </x:c>
      <x:c r="N3995" s="15" t="n">
        <x:f>'Crosswalk'!E22</x:f>
        <x:v>1</x:v>
      </x:c>
      <x:c r="O3995" s="15" t="n">
        <x:f>'Crosswalk'!F22</x:f>
        <x:v>0</x:v>
      </x:c>
      <x:c r="P3995" s="15" t="n">
        <x:f>'Crosswalk'!G22</x:f>
        <x:v>0</x:v>
      </x:c>
      <x:c r="Q3995" s="15" t="n">
        <x:f>'Crosswalk'!H22</x:f>
        <x:v>0</x:v>
      </x:c>
      <x:c r="R3995" s="15" t="n">
        <x:f>'Crosswalk'!I22</x:f>
        <x:v>0</x:v>
      </x:c>
      <x:c r="S3995" s="15" t="n">
        <x:f>'Crosswalk'!J22</x:f>
        <x:v>0</x:v>
      </x:c>
      <x:c r="T3995" s="15" t="n">
        <x:f>'Crosswalk'!K22</x:f>
        <x:v>0</x:v>
      </x:c>
      <x:c r="U3995" s="15" t="n">
        <x:f>'Crosswalk'!L22</x:f>
        <x:v>0</x:v>
      </x:c>
      <x:c r="V3995" s="15" t="n">
        <x:f>'Crosswalk'!M22</x:f>
        <x:v>0</x:v>
      </x:c>
      <x:c r="W3995" s="15" t="n">
        <x:f>'Crosswalk'!N22</x:f>
        <x:v>0</x:v>
      </x:c>
      <x:c r="X3995" s="18" t="str">
        <x:v>LFS - Permanent Employment Survey, National</x:v>
      </x:c>
      <x:c r="Y3995" s="13" t="str"/>
      <x:c r="Z3995" s="18" t="str">
        <x:v>National 2024 division composition. Observed national industry detail; used only for composition within 2024 ILO modelled margins.</x:v>
      </x:c>
      <x:c r="AA3995" s="13" t="str"/>
      <x:c r="AB3995" s="13" t="str">
        <x:v>https://rplumber.ilo.org/data/indicator?format=.csv.gz&amp;id=EMP_TEMP_SEX_EC2_NB_A</x:v>
      </x:c>
    </x:row>
    <x:row r="3996" ht="48" customHeight="1">
      <x:c r="A3996" s="2" t="str">
        <x:v>PER</x:v>
      </x:c>
      <x:c r="B3996" s="2" t="str">
        <x:v>C</x:v>
      </x:c>
      <x:c r="C3996" s="2" t="str">
        <x:v>PER</x:v>
      </x:c>
      <x:c r="D3996" s="2" t="n">
        <x:v>2024</x:v>
      </x:c>
      <x:c r="E3996" s="2" t="str">
        <x:v>EC2_ISIC4_C19</x:v>
      </x:c>
      <x:c r="F3996" s="17" t="str">
        <x:v>Economic activity (ISIC-Rev.4), 2 digit level: 19 - Manufacture of coke and refined petroleum products</x:v>
      </x:c>
      <x:c r="G3996" s="19" t="n">
        <x:v>1.111</x:v>
      </x:c>
      <x:c r="H3996" s="20" t="n">
        <x:v>1</x:v>
      </x:c>
      <x:c r="I3996" s="19" t="n">
        <x:f>SUM(G3987:G4010)</x:f>
        <x:v>1534.3549999999998</x:v>
      </x:c>
      <x:c r="J3996" s="20" t="n">
        <x:f>G3996/I3996*H3996</x:f>
        <x:v>0.0007240827579015288</x:v>
      </x:c>
      <x:c r="K3996" s="2" t="str">
        <x:v>ISIC4:19</x:v>
      </x:c>
      <x:c r="L3996" s="14" t="n">
        <x:f>'Crosswalk'!C23</x:f>
        <x:v>1</x:v>
      </x:c>
      <x:c r="M3996" s="14" t="n">
        <x:f>'Crosswalk'!D23</x:f>
        <x:v>0</x:v>
      </x:c>
      <x:c r="N3996" s="14" t="n">
        <x:f>'Crosswalk'!E23</x:f>
        <x:v>0</x:v>
      </x:c>
      <x:c r="O3996" s="14" t="n">
        <x:f>'Crosswalk'!F23</x:f>
        <x:v>0</x:v>
      </x:c>
      <x:c r="P3996" s="14" t="n">
        <x:f>'Crosswalk'!G23</x:f>
        <x:v>0</x:v>
      </x:c>
      <x:c r="Q3996" s="14" t="n">
        <x:f>'Crosswalk'!H23</x:f>
        <x:v>0</x:v>
      </x:c>
      <x:c r="R3996" s="14" t="n">
        <x:f>'Crosswalk'!I23</x:f>
        <x:v>0</x:v>
      </x:c>
      <x:c r="S3996" s="14" t="n">
        <x:f>'Crosswalk'!J23</x:f>
        <x:v>0</x:v>
      </x:c>
      <x:c r="T3996" s="14" t="n">
        <x:f>'Crosswalk'!K23</x:f>
        <x:v>0</x:v>
      </x:c>
      <x:c r="U3996" s="14" t="n">
        <x:f>'Crosswalk'!L23</x:f>
        <x:v>0</x:v>
      </x:c>
      <x:c r="V3996" s="14" t="n">
        <x:f>'Crosswalk'!M23</x:f>
        <x:v>0</x:v>
      </x:c>
      <x:c r="W3996" s="14" t="n">
        <x:f>'Crosswalk'!N23</x:f>
        <x:v>0</x:v>
      </x:c>
      <x:c r="X3996" s="17" t="str">
        <x:v>LFS - Permanent Employment Survey, National</x:v>
      </x:c>
      <x:c r="Y3996" s="2" t="str">
        <x:v>U</x:v>
      </x:c>
      <x:c r="Z3996" s="17" t="str">
        <x:v>National 2024 division composition. Observed national industry detail; used only for composition within 2024 ILO modelled margins.</x:v>
      </x:c>
      <x:c r="AA3996" s="2" t="str"/>
      <x:c r="AB3996" s="2" t="str">
        <x:v>https://rplumber.ilo.org/data/indicator?format=.csv.gz&amp;id=EMP_TEMP_SEX_EC2_NB_A</x:v>
      </x:c>
    </x:row>
    <x:row r="3997" ht="48" customHeight="1">
      <x:c r="A3997" s="13" t="str">
        <x:v>PER</x:v>
      </x:c>
      <x:c r="B3997" s="13" t="str">
        <x:v>C</x:v>
      </x:c>
      <x:c r="C3997" s="13" t="str">
        <x:v>PER</x:v>
      </x:c>
      <x:c r="D3997" s="13" t="n">
        <x:v>2024</x:v>
      </x:c>
      <x:c r="E3997" s="13" t="str">
        <x:v>EC2_ISIC4_C20</x:v>
      </x:c>
      <x:c r="F3997" s="18" t="str">
        <x:v>Economic activity (ISIC-Rev.4), 2 digit level: 20 - Manufacture of chemicals and chemical products</x:v>
      </x:c>
      <x:c r="G3997" s="21" t="n">
        <x:v>34.522</x:v>
      </x:c>
      <x:c r="H3997" s="22" t="n">
        <x:v>1</x:v>
      </x:c>
      <x:c r="I3997" s="21" t="n">
        <x:f>SUM(G3987:G4010)</x:f>
        <x:v>1534.3549999999998</x:v>
      </x:c>
      <x:c r="J3997" s="22" t="n">
        <x:f>G3997/I3997*H3997</x:f>
        <x:v>0.022499356407089628</x:v>
      </x:c>
      <x:c r="K3997" s="13" t="str">
        <x:v>ISIC4:20</x:v>
      </x:c>
      <x:c r="L3997" s="15" t="n">
        <x:f>'Crosswalk'!C24</x:f>
        <x:v>0</x:v>
      </x:c>
      <x:c r="M3997" s="15" t="n">
        <x:f>'Crosswalk'!D24</x:f>
        <x:v>0.8</x:v>
      </x:c>
      <x:c r="N3997" s="15" t="n">
        <x:f>'Crosswalk'!E24</x:f>
        <x:v>0</x:v>
      </x:c>
      <x:c r="O3997" s="15" t="n">
        <x:f>'Crosswalk'!F24</x:f>
        <x:v>0</x:v>
      </x:c>
      <x:c r="P3997" s="15" t="n">
        <x:f>'Crosswalk'!G24</x:f>
        <x:v>0.2</x:v>
      </x:c>
      <x:c r="Q3997" s="15" t="n">
        <x:f>'Crosswalk'!H24</x:f>
        <x:v>0</x:v>
      </x:c>
      <x:c r="R3997" s="15" t="n">
        <x:f>'Crosswalk'!I24</x:f>
        <x:v>0</x:v>
      </x:c>
      <x:c r="S3997" s="15" t="n">
        <x:f>'Crosswalk'!J24</x:f>
        <x:v>0</x:v>
      </x:c>
      <x:c r="T3997" s="15" t="n">
        <x:f>'Crosswalk'!K24</x:f>
        <x:v>0</x:v>
      </x:c>
      <x:c r="U3997" s="15" t="n">
        <x:f>'Crosswalk'!L24</x:f>
        <x:v>0</x:v>
      </x:c>
      <x:c r="V3997" s="15" t="n">
        <x:f>'Crosswalk'!M24</x:f>
        <x:v>0</x:v>
      </x:c>
      <x:c r="W3997" s="15" t="n">
        <x:f>'Crosswalk'!N24</x:f>
        <x:v>0</x:v>
      </x:c>
      <x:c r="X3997" s="18" t="str">
        <x:v>LFS - Permanent Employment Survey, National</x:v>
      </x:c>
      <x:c r="Y3997" s="13" t="str"/>
      <x:c r="Z3997" s="18" t="str">
        <x:v>National 2024 division composition. Observed national industry detail; used only for composition within 2024 ILO modelled margins.</x:v>
      </x:c>
      <x:c r="AA3997" s="13" t="str"/>
      <x:c r="AB3997" s="13" t="str">
        <x:v>https://rplumber.ilo.org/data/indicator?format=.csv.gz&amp;id=EMP_TEMP_SEX_EC2_NB_A</x:v>
      </x:c>
    </x:row>
    <x:row r="3998" ht="48" customHeight="1">
      <x:c r="A3998" s="2" t="str">
        <x:v>PER</x:v>
      </x:c>
      <x:c r="B3998" s="2" t="str">
        <x:v>C</x:v>
      </x:c>
      <x:c r="C3998" s="2" t="str">
        <x:v>PER</x:v>
      </x:c>
      <x:c r="D3998" s="2" t="n">
        <x:v>2024</x:v>
      </x:c>
      <x:c r="E3998" s="2" t="str">
        <x:v>EC2_ISIC4_C21</x:v>
      </x:c>
      <x:c r="F3998" s="17" t="str">
        <x:v>Economic activity (ISIC-Rev.4), 2 digit level: 21 - Manufacture of pharmaceuticals, medicinal chemical and botanical products</x:v>
      </x:c>
      <x:c r="G3998" s="19" t="n">
        <x:v>19.202</x:v>
      </x:c>
      <x:c r="H3998" s="20" t="n">
        <x:v>1</x:v>
      </x:c>
      <x:c r="I3998" s="19" t="n">
        <x:f>SUM(G3987:G4010)</x:f>
        <x:v>1534.3549999999998</x:v>
      </x:c>
      <x:c r="J3998" s="20" t="n">
        <x:f>G3998/I3998*H3998</x:f>
        <x:v>0.01251470487599024</x:v>
      </x:c>
      <x:c r="K3998" s="2" t="str">
        <x:v>ISIC4:21</x:v>
      </x:c>
      <x:c r="L3998" s="14" t="n">
        <x:f>'Crosswalk'!C25</x:f>
        <x:v>0</x:v>
      </x:c>
      <x:c r="M3998" s="14" t="n">
        <x:f>'Crosswalk'!D25</x:f>
        <x:v>0</x:v>
      </x:c>
      <x:c r="N3998" s="14" t="n">
        <x:f>'Crosswalk'!E25</x:f>
        <x:v>0</x:v>
      </x:c>
      <x:c r="O3998" s="14" t="n">
        <x:f>'Crosswalk'!F25</x:f>
        <x:v>0</x:v>
      </x:c>
      <x:c r="P3998" s="14" t="n">
        <x:f>'Crosswalk'!G25</x:f>
        <x:v>0</x:v>
      </x:c>
      <x:c r="Q3998" s="14" t="n">
        <x:f>'Crosswalk'!H25</x:f>
        <x:v>1</x:v>
      </x:c>
      <x:c r="R3998" s="14" t="n">
        <x:f>'Crosswalk'!I25</x:f>
        <x:v>0</x:v>
      </x:c>
      <x:c r="S3998" s="14" t="n">
        <x:f>'Crosswalk'!J25</x:f>
        <x:v>0</x:v>
      </x:c>
      <x:c r="T3998" s="14" t="n">
        <x:f>'Crosswalk'!K25</x:f>
        <x:v>0</x:v>
      </x:c>
      <x:c r="U3998" s="14" t="n">
        <x:f>'Crosswalk'!L25</x:f>
        <x:v>0</x:v>
      </x:c>
      <x:c r="V3998" s="14" t="n">
        <x:f>'Crosswalk'!M25</x:f>
        <x:v>0</x:v>
      </x:c>
      <x:c r="W3998" s="14" t="n">
        <x:f>'Crosswalk'!N25</x:f>
        <x:v>0</x:v>
      </x:c>
      <x:c r="X3998" s="17" t="str">
        <x:v>LFS - Permanent Employment Survey, National</x:v>
      </x:c>
      <x:c r="Y3998" s="2" t="str"/>
      <x:c r="Z3998" s="17" t="str">
        <x:v>National 2024 division composition. Observed national industry detail; used only for composition within 2024 ILO modelled margins.</x:v>
      </x:c>
      <x:c r="AA3998" s="2" t="str"/>
      <x:c r="AB3998" s="2" t="str">
        <x:v>https://rplumber.ilo.org/data/indicator?format=.csv.gz&amp;id=EMP_TEMP_SEX_EC2_NB_A</x:v>
      </x:c>
    </x:row>
    <x:row r="3999" ht="48" customHeight="1">
      <x:c r="A3999" s="13" t="str">
        <x:v>PER</x:v>
      </x:c>
      <x:c r="B3999" s="13" t="str">
        <x:v>C</x:v>
      </x:c>
      <x:c r="C3999" s="13" t="str">
        <x:v>PER</x:v>
      </x:c>
      <x:c r="D3999" s="13" t="n">
        <x:v>2024</x:v>
      </x:c>
      <x:c r="E3999" s="13" t="str">
        <x:v>EC2_ISIC4_C22</x:v>
      </x:c>
      <x:c r="F3999" s="18" t="str">
        <x:v>Economic activity (ISIC-Rev.4), 2 digit level: 22 - Manufacture of rubber and plastics products</x:v>
      </x:c>
      <x:c r="G3999" s="21" t="n">
        <x:v>39.973</x:v>
      </x:c>
      <x:c r="H3999" s="22" t="n">
        <x:v>1</x:v>
      </x:c>
      <x:c r="I3999" s="21" t="n">
        <x:f>SUM(G3987:G4010)</x:f>
        <x:v>1534.3549999999998</x:v>
      </x:c>
      <x:c r="J3999" s="22" t="n">
        <x:f>G3999/I3999*H3999</x:f>
        <x:v>0.026051989272365263</x:v>
      </x:c>
      <x:c r="K3999" s="13" t="str">
        <x:v>ISIC4:22</x:v>
      </x:c>
      <x:c r="L3999" s="15" t="n">
        <x:f>'Crosswalk'!C26</x:f>
        <x:v>0</x:v>
      </x:c>
      <x:c r="M3999" s="15" t="n">
        <x:f>'Crosswalk'!D26</x:f>
        <x:v>0.5</x:v>
      </x:c>
      <x:c r="N3999" s="15" t="n">
        <x:f>'Crosswalk'!E26</x:f>
        <x:v>0.2</x:v>
      </x:c>
      <x:c r="O3999" s="15" t="n">
        <x:f>'Crosswalk'!F26</x:f>
        <x:v>0.3</x:v>
      </x:c>
      <x:c r="P3999" s="15" t="n">
        <x:f>'Crosswalk'!G26</x:f>
        <x:v>0</x:v>
      </x:c>
      <x:c r="Q3999" s="15" t="n">
        <x:f>'Crosswalk'!H26</x:f>
        <x:v>0</x:v>
      </x:c>
      <x:c r="R3999" s="15" t="n">
        <x:f>'Crosswalk'!I26</x:f>
        <x:v>0</x:v>
      </x:c>
      <x:c r="S3999" s="15" t="n">
        <x:f>'Crosswalk'!J26</x:f>
        <x:v>0</x:v>
      </x:c>
      <x:c r="T3999" s="15" t="n">
        <x:f>'Crosswalk'!K26</x:f>
        <x:v>0</x:v>
      </x:c>
      <x:c r="U3999" s="15" t="n">
        <x:f>'Crosswalk'!L26</x:f>
        <x:v>0</x:v>
      </x:c>
      <x:c r="V3999" s="15" t="n">
        <x:f>'Crosswalk'!M26</x:f>
        <x:v>0</x:v>
      </x:c>
      <x:c r="W3999" s="15" t="n">
        <x:f>'Crosswalk'!N26</x:f>
        <x:v>0</x:v>
      </x:c>
      <x:c r="X3999" s="18" t="str">
        <x:v>LFS - Permanent Employment Survey, National</x:v>
      </x:c>
      <x:c r="Y3999" s="13" t="str"/>
      <x:c r="Z3999" s="18" t="str">
        <x:v>National 2024 division composition. Observed national industry detail; used only for composition within 2024 ILO modelled margins.</x:v>
      </x:c>
      <x:c r="AA3999" s="13" t="str"/>
      <x:c r="AB3999" s="13" t="str">
        <x:v>https://rplumber.ilo.org/data/indicator?format=.csv.gz&amp;id=EMP_TEMP_SEX_EC2_NB_A</x:v>
      </x:c>
    </x:row>
    <x:row r="4000" ht="48" customHeight="1">
      <x:c r="A4000" s="2" t="str">
        <x:v>PER</x:v>
      </x:c>
      <x:c r="B4000" s="2" t="str">
        <x:v>C</x:v>
      </x:c>
      <x:c r="C4000" s="2" t="str">
        <x:v>PER</x:v>
      </x:c>
      <x:c r="D4000" s="2" t="n">
        <x:v>2024</x:v>
      </x:c>
      <x:c r="E4000" s="2" t="str">
        <x:v>EC2_ISIC4_C23</x:v>
      </x:c>
      <x:c r="F4000" s="17" t="str">
        <x:v>Economic activity (ISIC-Rev.4), 2 digit level: 23 - Manufacture of other non-metallic mineral products</x:v>
      </x:c>
      <x:c r="G4000" s="19" t="n">
        <x:v>55.783</x:v>
      </x:c>
      <x:c r="H4000" s="20" t="n">
        <x:v>1</x:v>
      </x:c>
      <x:c r="I4000" s="19" t="n">
        <x:f>SUM(G3987:G4010)</x:f>
        <x:v>1534.3549999999998</x:v>
      </x:c>
      <x:c r="J4000" s="20" t="n">
        <x:f>G4000/I4000*H4000</x:f>
        <x:v>0.036355993234942374</x:v>
      </x:c>
      <x:c r="K4000" s="2" t="str">
        <x:v>ISIC4:23</x:v>
      </x:c>
      <x:c r="L4000" s="14" t="n">
        <x:f>'Crosswalk'!C27</x:f>
        <x:v>0</x:v>
      </x:c>
      <x:c r="M4000" s="14" t="n">
        <x:f>'Crosswalk'!D27</x:f>
        <x:v>0.85</x:v>
      </x:c>
      <x:c r="N4000" s="14" t="n">
        <x:f>'Crosswalk'!E27</x:f>
        <x:v>0.15</x:v>
      </x:c>
      <x:c r="O4000" s="14" t="n">
        <x:f>'Crosswalk'!F27</x:f>
        <x:v>0</x:v>
      </x:c>
      <x:c r="P4000" s="14" t="n">
        <x:f>'Crosswalk'!G27</x:f>
        <x:v>0</x:v>
      </x:c>
      <x:c r="Q4000" s="14" t="n">
        <x:f>'Crosswalk'!H27</x:f>
        <x:v>0</x:v>
      </x:c>
      <x:c r="R4000" s="14" t="n">
        <x:f>'Crosswalk'!I27</x:f>
        <x:v>0</x:v>
      </x:c>
      <x:c r="S4000" s="14" t="n">
        <x:f>'Crosswalk'!J27</x:f>
        <x:v>0</x:v>
      </x:c>
      <x:c r="T4000" s="14" t="n">
        <x:f>'Crosswalk'!K27</x:f>
        <x:v>0</x:v>
      </x:c>
      <x:c r="U4000" s="14" t="n">
        <x:f>'Crosswalk'!L27</x:f>
        <x:v>0</x:v>
      </x:c>
      <x:c r="V4000" s="14" t="n">
        <x:f>'Crosswalk'!M27</x:f>
        <x:v>0</x:v>
      </x:c>
      <x:c r="W4000" s="14" t="n">
        <x:f>'Crosswalk'!N27</x:f>
        <x:v>0</x:v>
      </x:c>
      <x:c r="X4000" s="17" t="str">
        <x:v>LFS - Permanent Employment Survey, National</x:v>
      </x:c>
      <x:c r="Y4000" s="2" t="str"/>
      <x:c r="Z4000" s="17" t="str">
        <x:v>National 2024 division composition. Observed national industry detail; used only for composition within 2024 ILO modelled margins.</x:v>
      </x:c>
      <x:c r="AA4000" s="2" t="str"/>
      <x:c r="AB4000" s="2" t="str">
        <x:v>https://rplumber.ilo.org/data/indicator?format=.csv.gz&amp;id=EMP_TEMP_SEX_EC2_NB_A</x:v>
      </x:c>
    </x:row>
    <x:row r="4001" ht="48" customHeight="1">
      <x:c r="A4001" s="13" t="str">
        <x:v>PER</x:v>
      </x:c>
      <x:c r="B4001" s="13" t="str">
        <x:v>C</x:v>
      </x:c>
      <x:c r="C4001" s="13" t="str">
        <x:v>PER</x:v>
      </x:c>
      <x:c r="D4001" s="13" t="n">
        <x:v>2024</x:v>
      </x:c>
      <x:c r="E4001" s="13" t="str">
        <x:v>EC2_ISIC4_C24</x:v>
      </x:c>
      <x:c r="F4001" s="18" t="str">
        <x:v>Economic activity (ISIC-Rev.4), 2 digit level: 24 - Manufacture of basic metals</x:v>
      </x:c>
      <x:c r="G4001" s="21" t="n">
        <x:v>8.41</x:v>
      </x:c>
      <x:c r="H4001" s="22" t="n">
        <x:v>1</x:v>
      </x:c>
      <x:c r="I4001" s="21" t="n">
        <x:f>SUM(G3987:G4010)</x:f>
        <x:v>1534.3549999999998</x:v>
      </x:c>
      <x:c r="J4001" s="22" t="n">
        <x:f>G4001/I4001*H4001</x:f>
        <x:v>0.005481130507607432</x:v>
      </x:c>
      <x:c r="K4001" s="13" t="str">
        <x:v>ISIC4:24</x:v>
      </x:c>
      <x:c r="L4001" s="15" t="n">
        <x:f>'Crosswalk'!C28</x:f>
        <x:v>0</x:v>
      </x:c>
      <x:c r="M4001" s="15" t="n">
        <x:f>'Crosswalk'!D28</x:f>
        <x:v>1</x:v>
      </x:c>
      <x:c r="N4001" s="15" t="n">
        <x:f>'Crosswalk'!E28</x:f>
        <x:v>0</x:v>
      </x:c>
      <x:c r="O4001" s="15" t="n">
        <x:f>'Crosswalk'!F28</x:f>
        <x:v>0</x:v>
      </x:c>
      <x:c r="P4001" s="15" t="n">
        <x:f>'Crosswalk'!G28</x:f>
        <x:v>0</x:v>
      </x:c>
      <x:c r="Q4001" s="15" t="n">
        <x:f>'Crosswalk'!H28</x:f>
        <x:v>0</x:v>
      </x:c>
      <x:c r="R4001" s="15" t="n">
        <x:f>'Crosswalk'!I28</x:f>
        <x:v>0</x:v>
      </x:c>
      <x:c r="S4001" s="15" t="n">
        <x:f>'Crosswalk'!J28</x:f>
        <x:v>0</x:v>
      </x:c>
      <x:c r="T4001" s="15" t="n">
        <x:f>'Crosswalk'!K28</x:f>
        <x:v>0</x:v>
      </x:c>
      <x:c r="U4001" s="15" t="n">
        <x:f>'Crosswalk'!L28</x:f>
        <x:v>0</x:v>
      </x:c>
      <x:c r="V4001" s="15" t="n">
        <x:f>'Crosswalk'!M28</x:f>
        <x:v>0</x:v>
      </x:c>
      <x:c r="W4001" s="15" t="n">
        <x:f>'Crosswalk'!N28</x:f>
        <x:v>0</x:v>
      </x:c>
      <x:c r="X4001" s="18" t="str">
        <x:v>LFS - Permanent Employment Survey, National</x:v>
      </x:c>
      <x:c r="Y4001" s="13" t="str"/>
      <x:c r="Z4001" s="18" t="str">
        <x:v>National 2024 division composition. Observed national industry detail; used only for composition within 2024 ILO modelled margins.</x:v>
      </x:c>
      <x:c r="AA4001" s="13" t="str"/>
      <x:c r="AB4001" s="13" t="str">
        <x:v>https://rplumber.ilo.org/data/indicator?format=.csv.gz&amp;id=EMP_TEMP_SEX_EC2_NB_A</x:v>
      </x:c>
    </x:row>
    <x:row r="4002" ht="48" customHeight="1">
      <x:c r="A4002" s="2" t="str">
        <x:v>PER</x:v>
      </x:c>
      <x:c r="B4002" s="2" t="str">
        <x:v>C</x:v>
      </x:c>
      <x:c r="C4002" s="2" t="str">
        <x:v>PER</x:v>
      </x:c>
      <x:c r="D4002" s="2" t="n">
        <x:v>2024</x:v>
      </x:c>
      <x:c r="E4002" s="2" t="str">
        <x:v>EC2_ISIC4_C25</x:v>
      </x:c>
      <x:c r="F4002" s="17" t="str">
        <x:v>Economic activity (ISIC-Rev.4), 2 digit level: 25 - Manufacture of fabricated metal products, except machinery and equipment</x:v>
      </x:c>
      <x:c r="G4002" s="19" t="n">
        <x:v>153.714</x:v>
      </x:c>
      <x:c r="H4002" s="20" t="n">
        <x:v>1</x:v>
      </x:c>
      <x:c r="I4002" s="19" t="n">
        <x:f>SUM(G3987:G4010)</x:f>
        <x:v>1534.3549999999998</x:v>
      </x:c>
      <x:c r="J4002" s="20" t="n">
        <x:f>G4002/I4002*H4002</x:f>
        <x:v>0.10018150949421745</x:v>
      </x:c>
      <x:c r="K4002" s="2" t="str">
        <x:v>ISIC4:25</x:v>
      </x:c>
      <x:c r="L4002" s="14" t="n">
        <x:f>'Crosswalk'!C29</x:f>
        <x:v>0</x:v>
      </x:c>
      <x:c r="M4002" s="14" t="n">
        <x:f>'Crosswalk'!D29</x:f>
        <x:v>0</x:v>
      </x:c>
      <x:c r="N4002" s="14" t="n">
        <x:f>'Crosswalk'!E29</x:f>
        <x:v>1</x:v>
      </x:c>
      <x:c r="O4002" s="14" t="n">
        <x:f>'Crosswalk'!F29</x:f>
        <x:v>0</x:v>
      </x:c>
      <x:c r="P4002" s="14" t="n">
        <x:f>'Crosswalk'!G29</x:f>
        <x:v>0</x:v>
      </x:c>
      <x:c r="Q4002" s="14" t="n">
        <x:f>'Crosswalk'!H29</x:f>
        <x:v>0</x:v>
      </x:c>
      <x:c r="R4002" s="14" t="n">
        <x:f>'Crosswalk'!I29</x:f>
        <x:v>0</x:v>
      </x:c>
      <x:c r="S4002" s="14" t="n">
        <x:f>'Crosswalk'!J29</x:f>
        <x:v>0</x:v>
      </x:c>
      <x:c r="T4002" s="14" t="n">
        <x:f>'Crosswalk'!K29</x:f>
        <x:v>0</x:v>
      </x:c>
      <x:c r="U4002" s="14" t="n">
        <x:f>'Crosswalk'!L29</x:f>
        <x:v>0</x:v>
      </x:c>
      <x:c r="V4002" s="14" t="n">
        <x:f>'Crosswalk'!M29</x:f>
        <x:v>0</x:v>
      </x:c>
      <x:c r="W4002" s="14" t="n">
        <x:f>'Crosswalk'!N29</x:f>
        <x:v>0</x:v>
      </x:c>
      <x:c r="X4002" s="17" t="str">
        <x:v>LFS - Permanent Employment Survey, National</x:v>
      </x:c>
      <x:c r="Y4002" s="2" t="str"/>
      <x:c r="Z4002" s="17" t="str">
        <x:v>National 2024 division composition. Observed national industry detail; used only for composition within 2024 ILO modelled margins.</x:v>
      </x:c>
      <x:c r="AA4002" s="2" t="str"/>
      <x:c r="AB4002" s="2" t="str">
        <x:v>https://rplumber.ilo.org/data/indicator?format=.csv.gz&amp;id=EMP_TEMP_SEX_EC2_NB_A</x:v>
      </x:c>
    </x:row>
    <x:row r="4003" ht="48" customHeight="1">
      <x:c r="A4003" s="13" t="str">
        <x:v>PER</x:v>
      </x:c>
      <x:c r="B4003" s="13" t="str">
        <x:v>C</x:v>
      </x:c>
      <x:c r="C4003" s="13" t="str">
        <x:v>PER</x:v>
      </x:c>
      <x:c r="D4003" s="13" t="n">
        <x:v>2024</x:v>
      </x:c>
      <x:c r="E4003" s="13" t="str">
        <x:v>EC2_ISIC4_C26</x:v>
      </x:c>
      <x:c r="F4003" s="18" t="str">
        <x:v>Economic activity (ISIC-Rev.4), 2 digit level: 26 - Manufacture of computer, electronic and optical products</x:v>
      </x:c>
      <x:c r="G4003" s="21" t="n">
        <x:v>2.644</x:v>
      </x:c>
      <x:c r="H4003" s="22" t="n">
        <x:v>1</x:v>
      </x:c>
      <x:c r="I4003" s="21" t="n">
        <x:f>SUM(G3987:G4010)</x:f>
        <x:v>1534.3549999999998</x:v>
      </x:c>
      <x:c r="J4003" s="22" t="n">
        <x:f>G4003/I4003*H4003</x:f>
        <x:v>0.0017231996506675447</x:v>
      </x:c>
      <x:c r="K4003" s="13" t="str">
        <x:v>ISIC4:26</x:v>
      </x:c>
      <x:c r="L4003" s="15" t="n">
        <x:f>'Crosswalk'!C30</x:f>
        <x:v>0</x:v>
      </x:c>
      <x:c r="M4003" s="15" t="n">
        <x:f>'Crosswalk'!D30</x:f>
        <x:v>0</x:v>
      </x:c>
      <x:c r="N4003" s="15" t="n">
        <x:f>'Crosswalk'!E30</x:f>
        <x:v>0.05</x:v>
      </x:c>
      <x:c r="O4003" s="15" t="n">
        <x:f>'Crosswalk'!F30</x:f>
        <x:v>0.1</x:v>
      </x:c>
      <x:c r="P4003" s="15" t="n">
        <x:f>'Crosswalk'!G30</x:f>
        <x:v>0</x:v>
      </x:c>
      <x:c r="Q4003" s="15" t="n">
        <x:f>'Crosswalk'!H30</x:f>
        <x:v>0.1</x:v>
      </x:c>
      <x:c r="R4003" s="15" t="n">
        <x:f>'Crosswalk'!I30</x:f>
        <x:v>0</x:v>
      </x:c>
      <x:c r="S4003" s="15" t="n">
        <x:f>'Crosswalk'!J30</x:f>
        <x:v>0.75</x:v>
      </x:c>
      <x:c r="T4003" s="15" t="n">
        <x:f>'Crosswalk'!K30</x:f>
        <x:v>0</x:v>
      </x:c>
      <x:c r="U4003" s="15" t="n">
        <x:f>'Crosswalk'!L30</x:f>
        <x:v>0</x:v>
      </x:c>
      <x:c r="V4003" s="15" t="n">
        <x:f>'Crosswalk'!M30</x:f>
        <x:v>0</x:v>
      </x:c>
      <x:c r="W4003" s="15" t="n">
        <x:f>'Crosswalk'!N30</x:f>
        <x:v>0</x:v>
      </x:c>
      <x:c r="X4003" s="18" t="str">
        <x:v>LFS - Permanent Employment Survey, National</x:v>
      </x:c>
      <x:c r="Y4003" s="13" t="str"/>
      <x:c r="Z4003" s="18" t="str">
        <x:v>National 2024 division composition. Observed national industry detail; used only for composition within 2024 ILO modelled margins.</x:v>
      </x:c>
      <x:c r="AA4003" s="13" t="str"/>
      <x:c r="AB4003" s="13" t="str">
        <x:v>https://rplumber.ilo.org/data/indicator?format=.csv.gz&amp;id=EMP_TEMP_SEX_EC2_NB_A</x:v>
      </x:c>
    </x:row>
    <x:row r="4004" ht="48" customHeight="1">
      <x:c r="A4004" s="2" t="str">
        <x:v>PER</x:v>
      </x:c>
      <x:c r="B4004" s="2" t="str">
        <x:v>C</x:v>
      </x:c>
      <x:c r="C4004" s="2" t="str">
        <x:v>PER</x:v>
      </x:c>
      <x:c r="D4004" s="2" t="n">
        <x:v>2024</x:v>
      </x:c>
      <x:c r="E4004" s="2" t="str">
        <x:v>EC2_ISIC4_C27</x:v>
      </x:c>
      <x:c r="F4004" s="17" t="str">
        <x:v>Economic activity (ISIC-Rev.4), 2 digit level: 27 - Manufacture of electrical equipment</x:v>
      </x:c>
      <x:c r="G4004" s="19" t="n">
        <x:v>6.34</x:v>
      </x:c>
      <x:c r="H4004" s="20" t="n">
        <x:v>1</x:v>
      </x:c>
      <x:c r="I4004" s="19" t="n">
        <x:f>SUM(G3987:G4010)</x:f>
        <x:v>1534.3549999999998</x:v>
      </x:c>
      <x:c r="J4004" s="20" t="n">
        <x:f>G4004/I4004*H4004</x:f>
        <x:v>0.004132029419528076</x:v>
      </x:c>
      <x:c r="K4004" s="2" t="str">
        <x:v>ISIC4:27</x:v>
      </x:c>
      <x:c r="L4004" s="14" t="n">
        <x:f>'Crosswalk'!C31</x:f>
        <x:v>0</x:v>
      </x:c>
      <x:c r="M4004" s="14" t="n">
        <x:f>'Crosswalk'!D31</x:f>
        <x:v>0</x:v>
      </x:c>
      <x:c r="N4004" s="14" t="n">
        <x:f>'Crosswalk'!E31</x:f>
        <x:v>0.85</x:v>
      </x:c>
      <x:c r="O4004" s="14" t="n">
        <x:f>'Crosswalk'!F31</x:f>
        <x:v>0.15</x:v>
      </x:c>
      <x:c r="P4004" s="14" t="n">
        <x:f>'Crosswalk'!G31</x:f>
        <x:v>0</x:v>
      </x:c>
      <x:c r="Q4004" s="14" t="n">
        <x:f>'Crosswalk'!H31</x:f>
        <x:v>0</x:v>
      </x:c>
      <x:c r="R4004" s="14" t="n">
        <x:f>'Crosswalk'!I31</x:f>
        <x:v>0</x:v>
      </x:c>
      <x:c r="S4004" s="14" t="n">
        <x:f>'Crosswalk'!J31</x:f>
        <x:v>0</x:v>
      </x:c>
      <x:c r="T4004" s="14" t="n">
        <x:f>'Crosswalk'!K31</x:f>
        <x:v>0</x:v>
      </x:c>
      <x:c r="U4004" s="14" t="n">
        <x:f>'Crosswalk'!L31</x:f>
        <x:v>0</x:v>
      </x:c>
      <x:c r="V4004" s="14" t="n">
        <x:f>'Crosswalk'!M31</x:f>
        <x:v>0</x:v>
      </x:c>
      <x:c r="W4004" s="14" t="n">
        <x:f>'Crosswalk'!N31</x:f>
        <x:v>0</x:v>
      </x:c>
      <x:c r="X4004" s="17" t="str">
        <x:v>LFS - Permanent Employment Survey, National</x:v>
      </x:c>
      <x:c r="Y4004" s="2" t="str"/>
      <x:c r="Z4004" s="17" t="str">
        <x:v>National 2024 division composition. Observed national industry detail; used only for composition within 2024 ILO modelled margins.</x:v>
      </x:c>
      <x:c r="AA4004" s="2" t="str"/>
      <x:c r="AB4004" s="2" t="str">
        <x:v>https://rplumber.ilo.org/data/indicator?format=.csv.gz&amp;id=EMP_TEMP_SEX_EC2_NB_A</x:v>
      </x:c>
    </x:row>
    <x:row r="4005" ht="48" customHeight="1">
      <x:c r="A4005" s="13" t="str">
        <x:v>PER</x:v>
      </x:c>
      <x:c r="B4005" s="13" t="str">
        <x:v>C</x:v>
      </x:c>
      <x:c r="C4005" s="13" t="str">
        <x:v>PER</x:v>
      </x:c>
      <x:c r="D4005" s="13" t="n">
        <x:v>2024</x:v>
      </x:c>
      <x:c r="E4005" s="13" t="str">
        <x:v>EC2_ISIC4_C28</x:v>
      </x:c>
      <x:c r="F4005" s="18" t="str">
        <x:v>Economic activity (ISIC-Rev.4), 2 digit level: 28 - Manufacture of machinery and equipment n.e.c.</x:v>
      </x:c>
      <x:c r="G4005" s="21" t="n">
        <x:v>13.71</x:v>
      </x:c>
      <x:c r="H4005" s="22" t="n">
        <x:v>1</x:v>
      </x:c>
      <x:c r="I4005" s="21" t="n">
        <x:f>SUM(G3987:G4010)</x:f>
        <x:v>1534.3549999999998</x:v>
      </x:c>
      <x:c r="J4005" s="22" t="n">
        <x:f>G4005/I4005*H4005</x:f>
        <x:v>0.008935350684815446</x:v>
      </x:c>
      <x:c r="K4005" s="13" t="str">
        <x:v>ISIC4:28</x:v>
      </x:c>
      <x:c r="L4005" s="15" t="n">
        <x:f>'Crosswalk'!C32</x:f>
        <x:v>0</x:v>
      </x:c>
      <x:c r="M4005" s="15" t="n">
        <x:f>'Crosswalk'!D32</x:f>
        <x:v>0</x:v>
      </x:c>
      <x:c r="N4005" s="15" t="n">
        <x:f>'Crosswalk'!E32</x:f>
        <x:v>1</x:v>
      </x:c>
      <x:c r="O4005" s="15" t="n">
        <x:f>'Crosswalk'!F32</x:f>
        <x:v>0</x:v>
      </x:c>
      <x:c r="P4005" s="15" t="n">
        <x:f>'Crosswalk'!G32</x:f>
        <x:v>0</x:v>
      </x:c>
      <x:c r="Q4005" s="15" t="n">
        <x:f>'Crosswalk'!H32</x:f>
        <x:v>0</x:v>
      </x:c>
      <x:c r="R4005" s="15" t="n">
        <x:f>'Crosswalk'!I32</x:f>
        <x:v>0</x:v>
      </x:c>
      <x:c r="S4005" s="15" t="n">
        <x:f>'Crosswalk'!J32</x:f>
        <x:v>0</x:v>
      </x:c>
      <x:c r="T4005" s="15" t="n">
        <x:f>'Crosswalk'!K32</x:f>
        <x:v>0</x:v>
      </x:c>
      <x:c r="U4005" s="15" t="n">
        <x:f>'Crosswalk'!L32</x:f>
        <x:v>0</x:v>
      </x:c>
      <x:c r="V4005" s="15" t="n">
        <x:f>'Crosswalk'!M32</x:f>
        <x:v>0</x:v>
      </x:c>
      <x:c r="W4005" s="15" t="n">
        <x:f>'Crosswalk'!N32</x:f>
        <x:v>0</x:v>
      </x:c>
      <x:c r="X4005" s="18" t="str">
        <x:v>LFS - Permanent Employment Survey, National</x:v>
      </x:c>
      <x:c r="Y4005" s="13" t="str"/>
      <x:c r="Z4005" s="18" t="str">
        <x:v>National 2024 division composition. Observed national industry detail; used only for composition within 2024 ILO modelled margins.</x:v>
      </x:c>
      <x:c r="AA4005" s="13" t="str"/>
      <x:c r="AB4005" s="13" t="str">
        <x:v>https://rplumber.ilo.org/data/indicator?format=.csv.gz&amp;id=EMP_TEMP_SEX_EC2_NB_A</x:v>
      </x:c>
    </x:row>
    <x:row r="4006" ht="48" customHeight="1">
      <x:c r="A4006" s="2" t="str">
        <x:v>PER</x:v>
      </x:c>
      <x:c r="B4006" s="2" t="str">
        <x:v>C</x:v>
      </x:c>
      <x:c r="C4006" s="2" t="str">
        <x:v>PER</x:v>
      </x:c>
      <x:c r="D4006" s="2" t="n">
        <x:v>2024</x:v>
      </x:c>
      <x:c r="E4006" s="2" t="str">
        <x:v>EC2_ISIC4_C29</x:v>
      </x:c>
      <x:c r="F4006" s="17" t="str">
        <x:v>Economic activity (ISIC-Rev.4), 2 digit level: 29 - Manufacture of motor vehicles, trailers and semi-trailers</x:v>
      </x:c>
      <x:c r="G4006" s="19" t="n">
        <x:v>6.66</x:v>
      </x:c>
      <x:c r="H4006" s="20" t="n">
        <x:v>1</x:v>
      </x:c>
      <x:c r="I4006" s="19" t="n">
        <x:f>SUM(G3987:G4010)</x:f>
        <x:v>1534.3549999999998</x:v>
      </x:c>
      <x:c r="J4006" s="20" t="n">
        <x:f>G4006/I4006*H4006</x:f>
        <x:v>0.004340586109472711</x:v>
      </x:c>
      <x:c r="K4006" s="2" t="str">
        <x:v>ISIC4:29</x:v>
      </x:c>
      <x:c r="L4006" s="14" t="n">
        <x:f>'Crosswalk'!C33</x:f>
        <x:v>0</x:v>
      </x:c>
      <x:c r="M4006" s="14" t="n">
        <x:f>'Crosswalk'!D33</x:f>
        <x:v>0</x:v>
      </x:c>
      <x:c r="N4006" s="14" t="n">
        <x:f>'Crosswalk'!E33</x:f>
        <x:v>0</x:v>
      </x:c>
      <x:c r="O4006" s="14" t="n">
        <x:f>'Crosswalk'!F33</x:f>
        <x:v>1</x:v>
      </x:c>
      <x:c r="P4006" s="14" t="n">
        <x:f>'Crosswalk'!G33</x:f>
        <x:v>0</x:v>
      </x:c>
      <x:c r="Q4006" s="14" t="n">
        <x:f>'Crosswalk'!H33</x:f>
        <x:v>0</x:v>
      </x:c>
      <x:c r="R4006" s="14" t="n">
        <x:f>'Crosswalk'!I33</x:f>
        <x:v>0</x:v>
      </x:c>
      <x:c r="S4006" s="14" t="n">
        <x:f>'Crosswalk'!J33</x:f>
        <x:v>0</x:v>
      </x:c>
      <x:c r="T4006" s="14" t="n">
        <x:f>'Crosswalk'!K33</x:f>
        <x:v>0</x:v>
      </x:c>
      <x:c r="U4006" s="14" t="n">
        <x:f>'Crosswalk'!L33</x:f>
        <x:v>0</x:v>
      </x:c>
      <x:c r="V4006" s="14" t="n">
        <x:f>'Crosswalk'!M33</x:f>
        <x:v>0</x:v>
      </x:c>
      <x:c r="W4006" s="14" t="n">
        <x:f>'Crosswalk'!N33</x:f>
        <x:v>0</x:v>
      </x:c>
      <x:c r="X4006" s="17" t="str">
        <x:v>LFS - Permanent Employment Survey, National</x:v>
      </x:c>
      <x:c r="Y4006" s="2" t="str"/>
      <x:c r="Z4006" s="17" t="str">
        <x:v>National 2024 division composition. Observed national industry detail; used only for composition within 2024 ILO modelled margins.</x:v>
      </x:c>
      <x:c r="AA4006" s="2" t="str"/>
      <x:c r="AB4006" s="2" t="str">
        <x:v>https://rplumber.ilo.org/data/indicator?format=.csv.gz&amp;id=EMP_TEMP_SEX_EC2_NB_A</x:v>
      </x:c>
    </x:row>
    <x:row r="4007" ht="48" customHeight="1">
      <x:c r="A4007" s="13" t="str">
        <x:v>PER</x:v>
      </x:c>
      <x:c r="B4007" s="13" t="str">
        <x:v>C</x:v>
      </x:c>
      <x:c r="C4007" s="13" t="str">
        <x:v>PER</x:v>
      </x:c>
      <x:c r="D4007" s="13" t="n">
        <x:v>2024</x:v>
      </x:c>
      <x:c r="E4007" s="13" t="str">
        <x:v>EC2_ISIC4_C30</x:v>
      </x:c>
      <x:c r="F4007" s="18" t="str">
        <x:v>Economic activity (ISIC-Rev.4), 2 digit level: 30 - Manufacture of other transport equipment</x:v>
      </x:c>
      <x:c r="G4007" s="21" t="n">
        <x:v>4.876</x:v>
      </x:c>
      <x:c r="H4007" s="22" t="n">
        <x:v>1</x:v>
      </x:c>
      <x:c r="I4007" s="21" t="n">
        <x:f>SUM(G3987:G4010)</x:f>
        <x:v>1534.3549999999998</x:v>
      </x:c>
      <x:c r="J4007" s="22" t="n">
        <x:f>G4007/I4007*H4007</x:f>
        <x:v>0.0031778825630313723</x:v>
      </x:c>
      <x:c r="K4007" s="13" t="str">
        <x:v>ISIC4:30</x:v>
      </x:c>
      <x:c r="L4007" s="15" t="n">
        <x:f>'Crosswalk'!C34</x:f>
        <x:v>0</x:v>
      </x:c>
      <x:c r="M4007" s="15" t="n">
        <x:f>'Crosswalk'!D34</x:f>
        <x:v>0</x:v>
      </x:c>
      <x:c r="N4007" s="15" t="n">
        <x:f>'Crosswalk'!E34</x:f>
        <x:v>0.9</x:v>
      </x:c>
      <x:c r="O4007" s="15" t="n">
        <x:f>'Crosswalk'!F34</x:f>
        <x:v>0.1</x:v>
      </x:c>
      <x:c r="P4007" s="15" t="n">
        <x:f>'Crosswalk'!G34</x:f>
        <x:v>0</x:v>
      </x:c>
      <x:c r="Q4007" s="15" t="n">
        <x:f>'Crosswalk'!H34</x:f>
        <x:v>0</x:v>
      </x:c>
      <x:c r="R4007" s="15" t="n">
        <x:f>'Crosswalk'!I34</x:f>
        <x:v>0</x:v>
      </x:c>
      <x:c r="S4007" s="15" t="n">
        <x:f>'Crosswalk'!J34</x:f>
        <x:v>0</x:v>
      </x:c>
      <x:c r="T4007" s="15" t="n">
        <x:f>'Crosswalk'!K34</x:f>
        <x:v>0</x:v>
      </x:c>
      <x:c r="U4007" s="15" t="n">
        <x:f>'Crosswalk'!L34</x:f>
        <x:v>0</x:v>
      </x:c>
      <x:c r="V4007" s="15" t="n">
        <x:f>'Crosswalk'!M34</x:f>
        <x:v>0</x:v>
      </x:c>
      <x:c r="W4007" s="15" t="n">
        <x:f>'Crosswalk'!N34</x:f>
        <x:v>0</x:v>
      </x:c>
      <x:c r="X4007" s="18" t="str">
        <x:v>LFS - Permanent Employment Survey, National</x:v>
      </x:c>
      <x:c r="Y4007" s="13" t="str"/>
      <x:c r="Z4007" s="18" t="str">
        <x:v>National 2024 division composition. Observed national industry detail; used only for composition within 2024 ILO modelled margins.</x:v>
      </x:c>
      <x:c r="AA4007" s="13" t="str"/>
      <x:c r="AB4007" s="13" t="str">
        <x:v>https://rplumber.ilo.org/data/indicator?format=.csv.gz&amp;id=EMP_TEMP_SEX_EC2_NB_A</x:v>
      </x:c>
    </x:row>
    <x:row r="4008" ht="48" customHeight="1">
      <x:c r="A4008" s="2" t="str">
        <x:v>PER</x:v>
      </x:c>
      <x:c r="B4008" s="2" t="str">
        <x:v>C</x:v>
      </x:c>
      <x:c r="C4008" s="2" t="str">
        <x:v>PER</x:v>
      </x:c>
      <x:c r="D4008" s="2" t="n">
        <x:v>2024</x:v>
      </x:c>
      <x:c r="E4008" s="2" t="str">
        <x:v>EC2_ISIC4_C31</x:v>
      </x:c>
      <x:c r="F4008" s="17" t="str">
        <x:v>Economic activity (ISIC-Rev.4), 2 digit level: 31 - Manufacture of furniture</x:v>
      </x:c>
      <x:c r="G4008" s="19" t="n">
        <x:v>114.089</x:v>
      </x:c>
      <x:c r="H4008" s="20" t="n">
        <x:v>1</x:v>
      </x:c>
      <x:c r="I4008" s="19" t="n">
        <x:f>SUM(G3987:G4010)</x:f>
        <x:v>1534.3549999999998</x:v>
      </x:c>
      <x:c r="J4008" s="20" t="n">
        <x:f>G4008/I4008*H4008</x:f>
        <x:v>0.07435632562216697</x:v>
      </x:c>
      <x:c r="K4008" s="2" t="str">
        <x:v>ISIC4:31</x:v>
      </x:c>
      <x:c r="L4008" s="14" t="n">
        <x:f>'Crosswalk'!C35</x:f>
        <x:v>0</x:v>
      </x:c>
      <x:c r="M4008" s="14" t="n">
        <x:f>'Crosswalk'!D35</x:f>
        <x:v>0</x:v>
      </x:c>
      <x:c r="N4008" s="14" t="n">
        <x:f>'Crosswalk'!E35</x:f>
        <x:v>0</x:v>
      </x:c>
      <x:c r="O4008" s="14" t="n">
        <x:f>'Crosswalk'!F35</x:f>
        <x:v>1</x:v>
      </x:c>
      <x:c r="P4008" s="14" t="n">
        <x:f>'Crosswalk'!G35</x:f>
        <x:v>0</x:v>
      </x:c>
      <x:c r="Q4008" s="14" t="n">
        <x:f>'Crosswalk'!H35</x:f>
        <x:v>0</x:v>
      </x:c>
      <x:c r="R4008" s="14" t="n">
        <x:f>'Crosswalk'!I35</x:f>
        <x:v>0</x:v>
      </x:c>
      <x:c r="S4008" s="14" t="n">
        <x:f>'Crosswalk'!J35</x:f>
        <x:v>0</x:v>
      </x:c>
      <x:c r="T4008" s="14" t="n">
        <x:f>'Crosswalk'!K35</x:f>
        <x:v>0</x:v>
      </x:c>
      <x:c r="U4008" s="14" t="n">
        <x:f>'Crosswalk'!L35</x:f>
        <x:v>0</x:v>
      </x:c>
      <x:c r="V4008" s="14" t="n">
        <x:f>'Crosswalk'!M35</x:f>
        <x:v>0</x:v>
      </x:c>
      <x:c r="W4008" s="14" t="n">
        <x:f>'Crosswalk'!N35</x:f>
        <x:v>0</x:v>
      </x:c>
      <x:c r="X4008" s="17" t="str">
        <x:v>LFS - Permanent Employment Survey, National</x:v>
      </x:c>
      <x:c r="Y4008" s="2" t="str"/>
      <x:c r="Z4008" s="17" t="str">
        <x:v>National 2024 division composition. Observed national industry detail; used only for composition within 2024 ILO modelled margins.</x:v>
      </x:c>
      <x:c r="AA4008" s="2" t="str"/>
      <x:c r="AB4008" s="2" t="str">
        <x:v>https://rplumber.ilo.org/data/indicator?format=.csv.gz&amp;id=EMP_TEMP_SEX_EC2_NB_A</x:v>
      </x:c>
    </x:row>
    <x:row r="4009" ht="48" customHeight="1">
      <x:c r="A4009" s="13" t="str">
        <x:v>PER</x:v>
      </x:c>
      <x:c r="B4009" s="13" t="str">
        <x:v>C</x:v>
      </x:c>
      <x:c r="C4009" s="13" t="str">
        <x:v>PER</x:v>
      </x:c>
      <x:c r="D4009" s="13" t="n">
        <x:v>2024</x:v>
      </x:c>
      <x:c r="E4009" s="13" t="str">
        <x:v>EC2_ISIC4_C32</x:v>
      </x:c>
      <x:c r="F4009" s="18" t="str">
        <x:v>Economic activity (ISIC-Rev.4), 2 digit level: 32 - Other manufacturing</x:v>
      </x:c>
      <x:c r="G4009" s="21" t="n">
        <x:v>72.763</x:v>
      </x:c>
      <x:c r="H4009" s="22" t="n">
        <x:v>1</x:v>
      </x:c>
      <x:c r="I4009" s="21" t="n">
        <x:f>SUM(G3987:G4010)</x:f>
        <x:v>1534.3549999999998</x:v>
      </x:c>
      <x:c r="J4009" s="22" t="n">
        <x:f>G4009/I4009*H4009</x:f>
        <x:v>0.04742253259512956</x:v>
      </x:c>
      <x:c r="K4009" s="13" t="str">
        <x:v>ISIC4:32</x:v>
      </x:c>
      <x:c r="L4009" s="15" t="n">
        <x:f>'Crosswalk'!C36</x:f>
        <x:v>0</x:v>
      </x:c>
      <x:c r="M4009" s="15" t="n">
        <x:f>'Crosswalk'!D36</x:f>
        <x:v>0</x:v>
      </x:c>
      <x:c r="N4009" s="15" t="n">
        <x:f>'Crosswalk'!E36</x:f>
        <x:v>0.1</x:v>
      </x:c>
      <x:c r="O4009" s="15" t="n">
        <x:f>'Crosswalk'!F36</x:f>
        <x:v>0.65</x:v>
      </x:c>
      <x:c r="P4009" s="15" t="n">
        <x:f>'Crosswalk'!G36</x:f>
        <x:v>0</x:v>
      </x:c>
      <x:c r="Q4009" s="15" t="n">
        <x:f>'Crosswalk'!H36</x:f>
        <x:v>0.25</x:v>
      </x:c>
      <x:c r="R4009" s="15" t="n">
        <x:f>'Crosswalk'!I36</x:f>
        <x:v>0</x:v>
      </x:c>
      <x:c r="S4009" s="15" t="n">
        <x:f>'Crosswalk'!J36</x:f>
        <x:v>0</x:v>
      </x:c>
      <x:c r="T4009" s="15" t="n">
        <x:f>'Crosswalk'!K36</x:f>
        <x:v>0</x:v>
      </x:c>
      <x:c r="U4009" s="15" t="n">
        <x:f>'Crosswalk'!L36</x:f>
        <x:v>0</x:v>
      </x:c>
      <x:c r="V4009" s="15" t="n">
        <x:f>'Crosswalk'!M36</x:f>
        <x:v>0</x:v>
      </x:c>
      <x:c r="W4009" s="15" t="n">
        <x:f>'Crosswalk'!N36</x:f>
        <x:v>0</x:v>
      </x:c>
      <x:c r="X4009" s="18" t="str">
        <x:v>LFS - Permanent Employment Survey, National</x:v>
      </x:c>
      <x:c r="Y4009" s="13" t="str"/>
      <x:c r="Z4009" s="18" t="str">
        <x:v>National 2024 division composition. Observed national industry detail; used only for composition within 2024 ILO modelled margins.</x:v>
      </x:c>
      <x:c r="AA4009" s="13" t="str"/>
      <x:c r="AB4009" s="13" t="str">
        <x:v>https://rplumber.ilo.org/data/indicator?format=.csv.gz&amp;id=EMP_TEMP_SEX_EC2_NB_A</x:v>
      </x:c>
    </x:row>
    <x:row r="4010" ht="48" customHeight="1">
      <x:c r="A4010" s="2" t="str">
        <x:v>PER</x:v>
      </x:c>
      <x:c r="B4010" s="2" t="str">
        <x:v>C</x:v>
      </x:c>
      <x:c r="C4010" s="2" t="str">
        <x:v>PER</x:v>
      </x:c>
      <x:c r="D4010" s="2" t="n">
        <x:v>2024</x:v>
      </x:c>
      <x:c r="E4010" s="2" t="str">
        <x:v>EC2_ISIC4_C33</x:v>
      </x:c>
      <x:c r="F4010" s="17" t="str">
        <x:v>Economic activity (ISIC-Rev.4), 2 digit level: 33 - Repair and installation of machinery and equipment</x:v>
      </x:c>
      <x:c r="G4010" s="19" t="n">
        <x:v>67.742</x:v>
      </x:c>
      <x:c r="H4010" s="20" t="n">
        <x:v>1</x:v>
      </x:c>
      <x:c r="I4010" s="19" t="n">
        <x:f>SUM(G3987:G4010)</x:f>
        <x:v>1534.3549999999998</x:v>
      </x:c>
      <x:c r="J4010" s="20" t="n">
        <x:f>G4010/I4010*H4010</x:f>
        <x:v>0.04415014778196703</x:v>
      </x:c>
      <x:c r="K4010" s="2" t="str">
        <x:v>ISIC4:33</x:v>
      </x:c>
      <x:c r="L4010" s="14" t="n">
        <x:f>'Crosswalk'!C37</x:f>
        <x:v>0</x:v>
      </x:c>
      <x:c r="M4010" s="14" t="n">
        <x:f>'Crosswalk'!D37</x:f>
        <x:v>0</x:v>
      </x:c>
      <x:c r="N4010" s="14" t="n">
        <x:f>'Crosswalk'!E37</x:f>
        <x:v>1</x:v>
      </x:c>
      <x:c r="O4010" s="14" t="n">
        <x:f>'Crosswalk'!F37</x:f>
        <x:v>0</x:v>
      </x:c>
      <x:c r="P4010" s="14" t="n">
        <x:f>'Crosswalk'!G37</x:f>
        <x:v>0</x:v>
      </x:c>
      <x:c r="Q4010" s="14" t="n">
        <x:f>'Crosswalk'!H37</x:f>
        <x:v>0</x:v>
      </x:c>
      <x:c r="R4010" s="14" t="n">
        <x:f>'Crosswalk'!I37</x:f>
        <x:v>0</x:v>
      </x:c>
      <x:c r="S4010" s="14" t="n">
        <x:f>'Crosswalk'!J37</x:f>
        <x:v>0</x:v>
      </x:c>
      <x:c r="T4010" s="14" t="n">
        <x:f>'Crosswalk'!K37</x:f>
        <x:v>0</x:v>
      </x:c>
      <x:c r="U4010" s="14" t="n">
        <x:f>'Crosswalk'!L37</x:f>
        <x:v>0</x:v>
      </x:c>
      <x:c r="V4010" s="14" t="n">
        <x:f>'Crosswalk'!M37</x:f>
        <x:v>0</x:v>
      </x:c>
      <x:c r="W4010" s="14" t="n">
        <x:f>'Crosswalk'!N37</x:f>
        <x:v>0</x:v>
      </x:c>
      <x:c r="X4010" s="17" t="str">
        <x:v>LFS - Permanent Employment Survey, National</x:v>
      </x:c>
      <x:c r="Y4010" s="2" t="str"/>
      <x:c r="Z4010" s="17" t="str">
        <x:v>National 2024 division composition. Observed national industry detail; used only for composition within 2024 ILO modelled margins.</x:v>
      </x:c>
      <x:c r="AA4010" s="2" t="str"/>
      <x:c r="AB4010" s="2" t="str">
        <x:v>https://rplumber.ilo.org/data/indicator?format=.csv.gz&amp;id=EMP_TEMP_SEX_EC2_NB_A</x:v>
      </x:c>
    </x:row>
    <x:row r="4011" ht="48" customHeight="1">
      <x:c r="A4011" s="13" t="str">
        <x:v>PER</x:v>
      </x:c>
      <x:c r="B4011" s="13" t="str">
        <x:v>DE</x:v>
      </x:c>
      <x:c r="C4011" s="13" t="str">
        <x:v>PER</x:v>
      </x:c>
      <x:c r="D4011" s="13" t="n">
        <x:v>2024</x:v>
      </x:c>
      <x:c r="E4011" s="13" t="str">
        <x:v>EC2_ISIC4_D35</x:v>
      </x:c>
      <x:c r="F4011" s="18" t="str">
        <x:v>Economic activity (ISIC-Rev.4), 2 digit level: 35 - Electricity, gas, steam and air conditioning supply</x:v>
      </x:c>
      <x:c r="G4011" s="21" t="n">
        <x:v>21.161</x:v>
      </x:c>
      <x:c r="H4011" s="22" t="n">
        <x:v>1</x:v>
      </x:c>
      <x:c r="I4011" s="21" t="n">
        <x:f>SUM(G4011:G4013)</x:f>
        <x:v>107.543</x:v>
      </x:c>
      <x:c r="J4011" s="22" t="n">
        <x:f>G4011/I4011*H4011</x:f>
        <x:v>0.19676780450610454</x:v>
      </x:c>
      <x:c r="K4011" s="13" t="str">
        <x:v>ISIC4:35</x:v>
      </x:c>
      <x:c r="L4011" s="15" t="n">
        <x:f>'Crosswalk'!C38</x:f>
        <x:v>0</x:v>
      </x:c>
      <x:c r="M4011" s="15" t="n">
        <x:f>'Crosswalk'!D38</x:f>
        <x:v>0</x:v>
      </x:c>
      <x:c r="N4011" s="15" t="n">
        <x:f>'Crosswalk'!E38</x:f>
        <x:v>0</x:v>
      </x:c>
      <x:c r="O4011" s="15" t="n">
        <x:f>'Crosswalk'!F38</x:f>
        <x:v>0</x:v>
      </x:c>
      <x:c r="P4011" s="15" t="n">
        <x:f>'Crosswalk'!G38</x:f>
        <x:v>0</x:v>
      </x:c>
      <x:c r="Q4011" s="15" t="n">
        <x:f>'Crosswalk'!H38</x:f>
        <x:v>0</x:v>
      </x:c>
      <x:c r="R4011" s="15" t="n">
        <x:f>'Crosswalk'!I38</x:f>
        <x:v>0</x:v>
      </x:c>
      <x:c r="S4011" s="15" t="n">
        <x:f>'Crosswalk'!J38</x:f>
        <x:v>0</x:v>
      </x:c>
      <x:c r="T4011" s="15" t="n">
        <x:f>'Crosswalk'!K38</x:f>
        <x:v>0</x:v>
      </x:c>
      <x:c r="U4011" s="15" t="n">
        <x:f>'Crosswalk'!L38</x:f>
        <x:v>1</x:v>
      </x:c>
      <x:c r="V4011" s="15" t="n">
        <x:f>'Crosswalk'!M38</x:f>
        <x:v>0</x:v>
      </x:c>
      <x:c r="W4011" s="15" t="n">
        <x:f>'Crosswalk'!N38</x:f>
        <x:v>0</x:v>
      </x:c>
      <x:c r="X4011" s="18" t="str">
        <x:v>LFS - Permanent Employment Survey, National</x:v>
      </x:c>
      <x:c r="Y4011" s="13" t="str"/>
      <x:c r="Z4011" s="18" t="str">
        <x:v>National 2024 division composition. Observed national industry detail; used only for composition within 2024 ILO modelled margins.</x:v>
      </x:c>
      <x:c r="AA4011" s="13" t="str"/>
      <x:c r="AB4011" s="13" t="str">
        <x:v>https://rplumber.ilo.org/data/indicator?format=.csv.gz&amp;id=EMP_TEMP_SEX_EC2_NB_A</x:v>
      </x:c>
    </x:row>
    <x:row r="4012" ht="48" customHeight="1">
      <x:c r="A4012" s="2" t="str">
        <x:v>PER</x:v>
      </x:c>
      <x:c r="B4012" s="2" t="str">
        <x:v>DE</x:v>
      </x:c>
      <x:c r="C4012" s="2" t="str">
        <x:v>PER</x:v>
      </x:c>
      <x:c r="D4012" s="2" t="n">
        <x:v>2024</x:v>
      </x:c>
      <x:c r="E4012" s="2" t="str">
        <x:v>EC2_ISIC4_E36</x:v>
      </x:c>
      <x:c r="F4012" s="17" t="str">
        <x:v>Economic activity (ISIC-Rev.4), 2 digit level: 36 - Water collection, treatment and supply</x:v>
      </x:c>
      <x:c r="G4012" s="19" t="n">
        <x:v>21</x:v>
      </x:c>
      <x:c r="H4012" s="20" t="n">
        <x:v>1</x:v>
      </x:c>
      <x:c r="I4012" s="19" t="n">
        <x:f>SUM(G4011:G4013)</x:f>
        <x:v>107.543</x:v>
      </x:c>
      <x:c r="J4012" s="20" t="n">
        <x:f>G4012/I4012*H4012</x:f>
        <x:v>0.19527072891773523</x:v>
      </x:c>
      <x:c r="K4012" s="2" t="str">
        <x:v>ISIC4:36</x:v>
      </x:c>
      <x:c r="L4012" s="14" t="n">
        <x:f>'Crosswalk'!C39</x:f>
        <x:v>0</x:v>
      </x:c>
      <x:c r="M4012" s="14" t="n">
        <x:f>'Crosswalk'!D39</x:f>
        <x:v>0</x:v>
      </x:c>
      <x:c r="N4012" s="14" t="n">
        <x:f>'Crosswalk'!E39</x:f>
        <x:v>0</x:v>
      </x:c>
      <x:c r="O4012" s="14" t="n">
        <x:f>'Crosswalk'!F39</x:f>
        <x:v>0</x:v>
      </x:c>
      <x:c r="P4012" s="14" t="n">
        <x:f>'Crosswalk'!G39</x:f>
        <x:v>0</x:v>
      </x:c>
      <x:c r="Q4012" s="14" t="n">
        <x:f>'Crosswalk'!H39</x:f>
        <x:v>0</x:v>
      </x:c>
      <x:c r="R4012" s="14" t="n">
        <x:f>'Crosswalk'!I39</x:f>
        <x:v>0</x:v>
      </x:c>
      <x:c r="S4012" s="14" t="n">
        <x:f>'Crosswalk'!J39</x:f>
        <x:v>0</x:v>
      </x:c>
      <x:c r="T4012" s="14" t="n">
        <x:f>'Crosswalk'!K39</x:f>
        <x:v>0</x:v>
      </x:c>
      <x:c r="U4012" s="14" t="n">
        <x:f>'Crosswalk'!L39</x:f>
        <x:v>1</x:v>
      </x:c>
      <x:c r="V4012" s="14" t="n">
        <x:f>'Crosswalk'!M39</x:f>
        <x:v>0</x:v>
      </x:c>
      <x:c r="W4012" s="14" t="n">
        <x:f>'Crosswalk'!N39</x:f>
        <x:v>0</x:v>
      </x:c>
      <x:c r="X4012" s="17" t="str">
        <x:v>LFS - Permanent Employment Survey, National</x:v>
      </x:c>
      <x:c r="Y4012" s="2" t="str"/>
      <x:c r="Z4012" s="17" t="str">
        <x:v>National 2024 division composition. Observed national industry detail; used only for composition within 2024 ILO modelled margins.</x:v>
      </x:c>
      <x:c r="AA4012" s="2" t="str"/>
      <x:c r="AB4012" s="2" t="str">
        <x:v>https://rplumber.ilo.org/data/indicator?format=.csv.gz&amp;id=EMP_TEMP_SEX_EC2_NB_A</x:v>
      </x:c>
    </x:row>
    <x:row r="4013" ht="48" customHeight="1">
      <x:c r="A4013" s="13" t="str">
        <x:v>PER</x:v>
      </x:c>
      <x:c r="B4013" s="13" t="str">
        <x:v>DE</x:v>
      </x:c>
      <x:c r="C4013" s="13" t="str">
        <x:v>PER</x:v>
      </x:c>
      <x:c r="D4013" s="13" t="n">
        <x:v>2024</x:v>
      </x:c>
      <x:c r="E4013" s="13" t="str">
        <x:v>EC2_ISIC4_E38</x:v>
      </x:c>
      <x:c r="F4013" s="18" t="str">
        <x:v>Economic activity (ISIC-Rev.4), 2 digit level: 38 - Waste collection, treatment and disposal activities; materials recovery</x:v>
      </x:c>
      <x:c r="G4013" s="21" t="n">
        <x:v>65.382</x:v>
      </x:c>
      <x:c r="H4013" s="22" t="n">
        <x:v>1</x:v>
      </x:c>
      <x:c r="I4013" s="21" t="n">
        <x:f>SUM(G4011:G4013)</x:f>
        <x:v>107.543</x:v>
      </x:c>
      <x:c r="J4013" s="22" t="n">
        <x:f>G4013/I4013*H4013</x:f>
        <x:v>0.6079614665761602</x:v>
      </x:c>
      <x:c r="K4013" s="13" t="str">
        <x:v>ISIC4:38</x:v>
      </x:c>
      <x:c r="L4013" s="15" t="n">
        <x:f>'Crosswalk'!C41</x:f>
        <x:v>0</x:v>
      </x:c>
      <x:c r="M4013" s="15" t="n">
        <x:f>'Crosswalk'!D41</x:f>
        <x:v>0</x:v>
      </x:c>
      <x:c r="N4013" s="15" t="n">
        <x:f>'Crosswalk'!E41</x:f>
        <x:v>1</x:v>
      </x:c>
      <x:c r="O4013" s="15" t="n">
        <x:f>'Crosswalk'!F41</x:f>
        <x:v>0</x:v>
      </x:c>
      <x:c r="P4013" s="15" t="n">
        <x:f>'Crosswalk'!G41</x:f>
        <x:v>0</x:v>
      </x:c>
      <x:c r="Q4013" s="15" t="n">
        <x:f>'Crosswalk'!H41</x:f>
        <x:v>0</x:v>
      </x:c>
      <x:c r="R4013" s="15" t="n">
        <x:f>'Crosswalk'!I41</x:f>
        <x:v>0</x:v>
      </x:c>
      <x:c r="S4013" s="15" t="n">
        <x:f>'Crosswalk'!J41</x:f>
        <x:v>0</x:v>
      </x:c>
      <x:c r="T4013" s="15" t="n">
        <x:f>'Crosswalk'!K41</x:f>
        <x:v>0</x:v>
      </x:c>
      <x:c r="U4013" s="15" t="n">
        <x:f>'Crosswalk'!L41</x:f>
        <x:v>0</x:v>
      </x:c>
      <x:c r="V4013" s="15" t="n">
        <x:f>'Crosswalk'!M41</x:f>
        <x:v>0</x:v>
      </x:c>
      <x:c r="W4013" s="15" t="n">
        <x:f>'Crosswalk'!N41</x:f>
        <x:v>0</x:v>
      </x:c>
      <x:c r="X4013" s="18" t="str">
        <x:v>LFS - Permanent Employment Survey, National</x:v>
      </x:c>
      <x:c r="Y4013" s="13" t="str"/>
      <x:c r="Z4013" s="18" t="str">
        <x:v>National 2024 division composition. Observed national industry detail; used only for composition within 2024 ILO modelled margins.</x:v>
      </x:c>
      <x:c r="AA4013" s="13" t="str"/>
      <x:c r="AB4013" s="13" t="str">
        <x:v>https://rplumber.ilo.org/data/indicator?format=.csv.gz&amp;id=EMP_TEMP_SEX_EC2_NB_A</x:v>
      </x:c>
    </x:row>
    <x:row r="4014" ht="48" customHeight="1">
      <x:c r="A4014" s="2" t="str">
        <x:v>PER</x:v>
      </x:c>
      <x:c r="B4014" s="2" t="str">
        <x:v>F</x:v>
      </x:c>
      <x:c r="C4014" s="2" t="str">
        <x:v>PER</x:v>
      </x:c>
      <x:c r="D4014" s="2" t="n">
        <x:v>2024</x:v>
      </x:c>
      <x:c r="E4014" s="2" t="str">
        <x:v>EC2_ISIC4_F41</x:v>
      </x:c>
      <x:c r="F4014" s="17" t="str">
        <x:v>Economic activity (ISIC-Rev.4), 2 digit level: 41 - Construction of buildings</x:v>
      </x:c>
      <x:c r="G4014" s="19" t="n">
        <x:v>797.422</x:v>
      </x:c>
      <x:c r="H4014" s="20" t="n">
        <x:v>1</x:v>
      </x:c>
      <x:c r="I4014" s="19" t="n">
        <x:f>SUM(G4014:G4016)</x:f>
        <x:v>1153.281</x:v>
      </x:c>
      <x:c r="J4014" s="20" t="n">
        <x:f>G4014/I4014*H4014</x:f>
        <x:v>0.6914377328682256</x:v>
      </x:c>
      <x:c r="K4014" s="2" t="str">
        <x:v>ISIC4:41</x:v>
      </x:c>
      <x:c r="L4014" s="14" t="n">
        <x:f>'Crosswalk'!C43</x:f>
        <x:v>0</x:v>
      </x:c>
      <x:c r="M4014" s="14" t="n">
        <x:f>'Crosswalk'!D43</x:f>
        <x:v>0</x:v>
      </x:c>
      <x:c r="N4014" s="14" t="n">
        <x:f>'Crosswalk'!E43</x:f>
        <x:v>0.5</x:v>
      </x:c>
      <x:c r="O4014" s="14" t="n">
        <x:f>'Crosswalk'!F43</x:f>
        <x:v>0.5</x:v>
      </x:c>
      <x:c r="P4014" s="14" t="n">
        <x:f>'Crosswalk'!G43</x:f>
        <x:v>0</x:v>
      </x:c>
      <x:c r="Q4014" s="14" t="n">
        <x:f>'Crosswalk'!H43</x:f>
        <x:v>0</x:v>
      </x:c>
      <x:c r="R4014" s="14" t="n">
        <x:f>'Crosswalk'!I43</x:f>
        <x:v>0</x:v>
      </x:c>
      <x:c r="S4014" s="14" t="n">
        <x:f>'Crosswalk'!J43</x:f>
        <x:v>0</x:v>
      </x:c>
      <x:c r="T4014" s="14" t="n">
        <x:f>'Crosswalk'!K43</x:f>
        <x:v>0</x:v>
      </x:c>
      <x:c r="U4014" s="14" t="n">
        <x:f>'Crosswalk'!L43</x:f>
        <x:v>0</x:v>
      </x:c>
      <x:c r="V4014" s="14" t="n">
        <x:f>'Crosswalk'!M43</x:f>
        <x:v>0</x:v>
      </x:c>
      <x:c r="W4014" s="14" t="n">
        <x:f>'Crosswalk'!N43</x:f>
        <x:v>0</x:v>
      </x:c>
      <x:c r="X4014" s="17" t="str">
        <x:v>LFS - Permanent Employment Survey, National</x:v>
      </x:c>
      <x:c r="Y4014" s="2" t="str"/>
      <x:c r="Z4014" s="17" t="str">
        <x:v>National 2024 division composition. Observed national industry detail; used only for composition within 2024 ILO modelled margins.</x:v>
      </x:c>
      <x:c r="AA4014" s="2" t="str"/>
      <x:c r="AB4014" s="2" t="str">
        <x:v>https://rplumber.ilo.org/data/indicator?format=.csv.gz&amp;id=EMP_TEMP_SEX_EC2_NB_A</x:v>
      </x:c>
    </x:row>
    <x:row r="4015" ht="48" customHeight="1">
      <x:c r="A4015" s="13" t="str">
        <x:v>PER</x:v>
      </x:c>
      <x:c r="B4015" s="13" t="str">
        <x:v>F</x:v>
      </x:c>
      <x:c r="C4015" s="13" t="str">
        <x:v>PER</x:v>
      </x:c>
      <x:c r="D4015" s="13" t="n">
        <x:v>2024</x:v>
      </x:c>
      <x:c r="E4015" s="13" t="str">
        <x:v>EC2_ISIC4_F42</x:v>
      </x:c>
      <x:c r="F4015" s="18" t="str">
        <x:v>Economic activity (ISIC-Rev.4), 2 digit level: 42 - Civil engineering</x:v>
      </x:c>
      <x:c r="G4015" s="21" t="n">
        <x:v>100.008</x:v>
      </x:c>
      <x:c r="H4015" s="22" t="n">
        <x:v>1</x:v>
      </x:c>
      <x:c r="I4015" s="21" t="n">
        <x:f>SUM(G4014:G4016)</x:f>
        <x:v>1153.281</x:v>
      </x:c>
      <x:c r="J4015" s="22" t="n">
        <x:f>G4015/I4015*H4015</x:f>
        <x:v>0.08671607353281638</x:v>
      </x:c>
      <x:c r="K4015" s="13" t="str">
        <x:v>ISIC4:42</x:v>
      </x:c>
      <x:c r="L4015" s="15" t="n">
        <x:f>'Crosswalk'!C44</x:f>
        <x:v>0</x:v>
      </x:c>
      <x:c r="M4015" s="15" t="n">
        <x:f>'Crosswalk'!D44</x:f>
        <x:v>0</x:v>
      </x:c>
      <x:c r="N4015" s="15" t="n">
        <x:f>'Crosswalk'!E44</x:f>
        <x:v>1</x:v>
      </x:c>
      <x:c r="O4015" s="15" t="n">
        <x:f>'Crosswalk'!F44</x:f>
        <x:v>0</x:v>
      </x:c>
      <x:c r="P4015" s="15" t="n">
        <x:f>'Crosswalk'!G44</x:f>
        <x:v>0</x:v>
      </x:c>
      <x:c r="Q4015" s="15" t="n">
        <x:f>'Crosswalk'!H44</x:f>
        <x:v>0</x:v>
      </x:c>
      <x:c r="R4015" s="15" t="n">
        <x:f>'Crosswalk'!I44</x:f>
        <x:v>0</x:v>
      </x:c>
      <x:c r="S4015" s="15" t="n">
        <x:f>'Crosswalk'!J44</x:f>
        <x:v>0</x:v>
      </x:c>
      <x:c r="T4015" s="15" t="n">
        <x:f>'Crosswalk'!K44</x:f>
        <x:v>0</x:v>
      </x:c>
      <x:c r="U4015" s="15" t="n">
        <x:f>'Crosswalk'!L44</x:f>
        <x:v>0</x:v>
      </x:c>
      <x:c r="V4015" s="15" t="n">
        <x:f>'Crosswalk'!M44</x:f>
        <x:v>0</x:v>
      </x:c>
      <x:c r="W4015" s="15" t="n">
        <x:f>'Crosswalk'!N44</x:f>
        <x:v>0</x:v>
      </x:c>
      <x:c r="X4015" s="18" t="str">
        <x:v>LFS - Permanent Employment Survey, National</x:v>
      </x:c>
      <x:c r="Y4015" s="13" t="str"/>
      <x:c r="Z4015" s="18" t="str">
        <x:v>National 2024 division composition. Observed national industry detail; used only for composition within 2024 ILO modelled margins.</x:v>
      </x:c>
      <x:c r="AA4015" s="13" t="str"/>
      <x:c r="AB4015" s="13" t="str">
        <x:v>https://rplumber.ilo.org/data/indicator?format=.csv.gz&amp;id=EMP_TEMP_SEX_EC2_NB_A</x:v>
      </x:c>
    </x:row>
    <x:row r="4016" ht="48" customHeight="1">
      <x:c r="A4016" s="2" t="str">
        <x:v>PER</x:v>
      </x:c>
      <x:c r="B4016" s="2" t="str">
        <x:v>F</x:v>
      </x:c>
      <x:c r="C4016" s="2" t="str">
        <x:v>PER</x:v>
      </x:c>
      <x:c r="D4016" s="2" t="n">
        <x:v>2024</x:v>
      </x:c>
      <x:c r="E4016" s="2" t="str">
        <x:v>EC2_ISIC4_F43</x:v>
      </x:c>
      <x:c r="F4016" s="17" t="str">
        <x:v>Economic activity (ISIC-Rev.4), 2 digit level: 43 - Specialized construction activities</x:v>
      </x:c>
      <x:c r="G4016" s="19" t="n">
        <x:v>255.851</x:v>
      </x:c>
      <x:c r="H4016" s="20" t="n">
        <x:v>1</x:v>
      </x:c>
      <x:c r="I4016" s="19" t="n">
        <x:f>SUM(G4014:G4016)</x:f>
        <x:v>1153.281</x:v>
      </x:c>
      <x:c r="J4016" s="20" t="n">
        <x:f>G4016/I4016*H4016</x:f>
        <x:v>0.2218461935989581</x:v>
      </x:c>
      <x:c r="K4016" s="2" t="str">
        <x:v>ISIC4:43</x:v>
      </x:c>
      <x:c r="L4016" s="14" t="n">
        <x:f>'Crosswalk'!C45</x:f>
        <x:v>0</x:v>
      </x:c>
      <x:c r="M4016" s="14" t="n">
        <x:f>'Crosswalk'!D45</x:f>
        <x:v>0</x:v>
      </x:c>
      <x:c r="N4016" s="14" t="n">
        <x:f>'Crosswalk'!E45</x:f>
        <x:v>0.6</x:v>
      </x:c>
      <x:c r="O4016" s="14" t="n">
        <x:f>'Crosswalk'!F45</x:f>
        <x:v>0.4</x:v>
      </x:c>
      <x:c r="P4016" s="14" t="n">
        <x:f>'Crosswalk'!G45</x:f>
        <x:v>0</x:v>
      </x:c>
      <x:c r="Q4016" s="14" t="n">
        <x:f>'Crosswalk'!H45</x:f>
        <x:v>0</x:v>
      </x:c>
      <x:c r="R4016" s="14" t="n">
        <x:f>'Crosswalk'!I45</x:f>
        <x:v>0</x:v>
      </x:c>
      <x:c r="S4016" s="14" t="n">
        <x:f>'Crosswalk'!J45</x:f>
        <x:v>0</x:v>
      </x:c>
      <x:c r="T4016" s="14" t="n">
        <x:f>'Crosswalk'!K45</x:f>
        <x:v>0</x:v>
      </x:c>
      <x:c r="U4016" s="14" t="n">
        <x:f>'Crosswalk'!L45</x:f>
        <x:v>0</x:v>
      </x:c>
      <x:c r="V4016" s="14" t="n">
        <x:f>'Crosswalk'!M45</x:f>
        <x:v>0</x:v>
      </x:c>
      <x:c r="W4016" s="14" t="n">
        <x:f>'Crosswalk'!N45</x:f>
        <x:v>0</x:v>
      </x:c>
      <x:c r="X4016" s="17" t="str">
        <x:v>LFS - Permanent Employment Survey, National</x:v>
      </x:c>
      <x:c r="Y4016" s="2" t="str"/>
      <x:c r="Z4016" s="17" t="str">
        <x:v>National 2024 division composition. Observed national industry detail; used only for composition within 2024 ILO modelled margins.</x:v>
      </x:c>
      <x:c r="AA4016" s="2" t="str"/>
      <x:c r="AB4016" s="2" t="str">
        <x:v>https://rplumber.ilo.org/data/indicator?format=.csv.gz&amp;id=EMP_TEMP_SEX_EC2_NB_A</x:v>
      </x:c>
    </x:row>
    <x:row r="4017" ht="48" customHeight="1">
      <x:c r="A4017" s="13" t="str">
        <x:v>PER</x:v>
      </x:c>
      <x:c r="B4017" s="13" t="str">
        <x:v>G</x:v>
      </x:c>
      <x:c r="C4017" s="13" t="str">
        <x:v>PER</x:v>
      </x:c>
      <x:c r="D4017" s="13" t="n">
        <x:v>2024</x:v>
      </x:c>
      <x:c r="E4017" s="13" t="str">
        <x:v>EC2_ISIC4_G45</x:v>
      </x:c>
      <x:c r="F4017" s="18" t="str">
        <x:v>Economic activity (ISIC-Rev.4), 2 digit level: 45 - Wholesale and retail trade and repair of motor vehicles and motorcycles</x:v>
      </x:c>
      <x:c r="G4017" s="21" t="n">
        <x:v>305.822</x:v>
      </x:c>
      <x:c r="H4017" s="22" t="n">
        <x:v>1</x:v>
      </x:c>
      <x:c r="I4017" s="21" t="n">
        <x:f>SUM(G4017:G4019)</x:f>
        <x:v>3384.098</x:v>
      </x:c>
      <x:c r="J4017" s="22" t="n">
        <x:f>G4017/I4017*H4017</x:f>
        <x:v>0.09037031433486856</x:v>
      </x:c>
      <x:c r="K4017" s="13" t="str">
        <x:v>ISIC4:45</x:v>
      </x:c>
      <x:c r="L4017" s="15" t="n">
        <x:f>'Crosswalk'!C46</x:f>
        <x:v>0</x:v>
      </x:c>
      <x:c r="M4017" s="15" t="n">
        <x:f>'Crosswalk'!D46</x:f>
        <x:v>0</x:v>
      </x:c>
      <x:c r="N4017" s="15" t="n">
        <x:f>'Crosswalk'!E46</x:f>
        <x:v>0</x:v>
      </x:c>
      <x:c r="O4017" s="15" t="n">
        <x:f>'Crosswalk'!F46</x:f>
        <x:v>1</x:v>
      </x:c>
      <x:c r="P4017" s="15" t="n">
        <x:f>'Crosswalk'!G46</x:f>
        <x:v>0</x:v>
      </x:c>
      <x:c r="Q4017" s="15" t="n">
        <x:f>'Crosswalk'!H46</x:f>
        <x:v>0</x:v>
      </x:c>
      <x:c r="R4017" s="15" t="n">
        <x:f>'Crosswalk'!I46</x:f>
        <x:v>0</x:v>
      </x:c>
      <x:c r="S4017" s="15" t="n">
        <x:f>'Crosswalk'!J46</x:f>
        <x:v>0</x:v>
      </x:c>
      <x:c r="T4017" s="15" t="n">
        <x:f>'Crosswalk'!K46</x:f>
        <x:v>0</x:v>
      </x:c>
      <x:c r="U4017" s="15" t="n">
        <x:f>'Crosswalk'!L46</x:f>
        <x:v>0</x:v>
      </x:c>
      <x:c r="V4017" s="15" t="n">
        <x:f>'Crosswalk'!M46</x:f>
        <x:v>0</x:v>
      </x:c>
      <x:c r="W4017" s="15" t="n">
        <x:f>'Crosswalk'!N46</x:f>
        <x:v>0</x:v>
      </x:c>
      <x:c r="X4017" s="18" t="str">
        <x:v>LFS - Permanent Employment Survey, National</x:v>
      </x:c>
      <x:c r="Y4017" s="13" t="str"/>
      <x:c r="Z4017" s="18" t="str">
        <x:v>National 2024 division composition. Observed national industry detail; used only for composition within 2024 ILO modelled margins.</x:v>
      </x:c>
      <x:c r="AA4017" s="13" t="str"/>
      <x:c r="AB4017" s="13" t="str">
        <x:v>https://rplumber.ilo.org/data/indicator?format=.csv.gz&amp;id=EMP_TEMP_SEX_EC2_NB_A</x:v>
      </x:c>
    </x:row>
    <x:row r="4018" ht="48" customHeight="1">
      <x:c r="A4018" s="2" t="str">
        <x:v>PER</x:v>
      </x:c>
      <x:c r="B4018" s="2" t="str">
        <x:v>G</x:v>
      </x:c>
      <x:c r="C4018" s="2" t="str">
        <x:v>PER</x:v>
      </x:c>
      <x:c r="D4018" s="2" t="n">
        <x:v>2024</x:v>
      </x:c>
      <x:c r="E4018" s="2" t="str">
        <x:v>EC2_ISIC4_G46</x:v>
      </x:c>
      <x:c r="F4018" s="17" t="str">
        <x:v>Economic activity (ISIC-Rev.4), 2 digit level: 46 - Wholesale trade, except of motor vehicles and motorcycles</x:v>
      </x:c>
      <x:c r="G4018" s="19" t="n">
        <x:v>590.633</x:v>
      </x:c>
      <x:c r="H4018" s="20" t="n">
        <x:v>1</x:v>
      </x:c>
      <x:c r="I4018" s="19" t="n">
        <x:f>SUM(G4017:G4019)</x:f>
        <x:v>3384.098</x:v>
      </x:c>
      <x:c r="J4018" s="20" t="n">
        <x:f>G4018/I4018*H4018</x:f>
        <x:v>0.17453188412392315</x:v>
      </x:c>
      <x:c r="K4018" s="2" t="str">
        <x:v>ISIC4:46</x:v>
      </x:c>
      <x:c r="L4018" s="14" t="n">
        <x:f>'Crosswalk'!C47</x:f>
        <x:v>0.05</x:v>
      </x:c>
      <x:c r="M4018" s="14" t="n">
        <x:f>'Crosswalk'!D47</x:f>
        <x:v>0.05</x:v>
      </x:c>
      <x:c r="N4018" s="14" t="n">
        <x:f>'Crosswalk'!E47</x:f>
        <x:v>0.55</x:v>
      </x:c>
      <x:c r="O4018" s="14" t="n">
        <x:f>'Crosswalk'!F47</x:f>
        <x:v>0</x:v>
      </x:c>
      <x:c r="P4018" s="14" t="n">
        <x:f>'Crosswalk'!G47</x:f>
        <x:v>0.2</x:v>
      </x:c>
      <x:c r="Q4018" s="14" t="n">
        <x:f>'Crosswalk'!H47</x:f>
        <x:v>0.05</x:v>
      </x:c>
      <x:c r="R4018" s="14" t="n">
        <x:f>'Crosswalk'!I47</x:f>
        <x:v>0</x:v>
      </x:c>
      <x:c r="S4018" s="14" t="n">
        <x:f>'Crosswalk'!J47</x:f>
        <x:v>0.1</x:v>
      </x:c>
      <x:c r="T4018" s="14" t="n">
        <x:f>'Crosswalk'!K47</x:f>
        <x:v>0</x:v>
      </x:c>
      <x:c r="U4018" s="14" t="n">
        <x:f>'Crosswalk'!L47</x:f>
        <x:v>0</x:v>
      </x:c>
      <x:c r="V4018" s="14" t="n">
        <x:f>'Crosswalk'!M47</x:f>
        <x:v>0</x:v>
      </x:c>
      <x:c r="W4018" s="14" t="n">
        <x:f>'Crosswalk'!N47</x:f>
        <x:v>0</x:v>
      </x:c>
      <x:c r="X4018" s="17" t="str">
        <x:v>LFS - Permanent Employment Survey, National</x:v>
      </x:c>
      <x:c r="Y4018" s="2" t="str"/>
      <x:c r="Z4018" s="17" t="str">
        <x:v>National 2024 division composition. Observed national industry detail; used only for composition within 2024 ILO modelled margins.</x:v>
      </x:c>
      <x:c r="AA4018" s="2" t="str"/>
      <x:c r="AB4018" s="2" t="str">
        <x:v>https://rplumber.ilo.org/data/indicator?format=.csv.gz&amp;id=EMP_TEMP_SEX_EC2_NB_A</x:v>
      </x:c>
    </x:row>
    <x:row r="4019" ht="48" customHeight="1">
      <x:c r="A4019" s="13" t="str">
        <x:v>PER</x:v>
      </x:c>
      <x:c r="B4019" s="13" t="str">
        <x:v>G</x:v>
      </x:c>
      <x:c r="C4019" s="13" t="str">
        <x:v>PER</x:v>
      </x:c>
      <x:c r="D4019" s="13" t="n">
        <x:v>2024</x:v>
      </x:c>
      <x:c r="E4019" s="13" t="str">
        <x:v>EC2_ISIC4_G47</x:v>
      </x:c>
      <x:c r="F4019" s="18" t="str">
        <x:v>Economic activity (ISIC-Rev.4), 2 digit level: 47 - Retail trade, except of motor vehicles and motorcycles</x:v>
      </x:c>
      <x:c r="G4019" s="21" t="n">
        <x:v>2487.643</x:v>
      </x:c>
      <x:c r="H4019" s="22" t="n">
        <x:v>1</x:v>
      </x:c>
      <x:c r="I4019" s="21" t="n">
        <x:f>SUM(G4017:G4019)</x:f>
        <x:v>3384.098</x:v>
      </x:c>
      <x:c r="J4019" s="22" t="n">
        <x:f>G4019/I4019*H4019</x:f>
        <x:v>0.7350978015412083</x:v>
      </x:c>
      <x:c r="K4019" s="13" t="str">
        <x:v>ISIC4:47</x:v>
      </x:c>
      <x:c r="L4019" s="15" t="n">
        <x:f>'Crosswalk'!C48</x:f>
        <x:v>0</x:v>
      </x:c>
      <x:c r="M4019" s="15" t="n">
        <x:f>'Crosswalk'!D48</x:f>
        <x:v>0</x:v>
      </x:c>
      <x:c r="N4019" s="15" t="n">
        <x:f>'Crosswalk'!E48</x:f>
        <x:v>0</x:v>
      </x:c>
      <x:c r="O4019" s="15" t="n">
        <x:f>'Crosswalk'!F48</x:f>
        <x:v>0.55</x:v>
      </x:c>
      <x:c r="P4019" s="15" t="n">
        <x:f>'Crosswalk'!G48</x:f>
        <x:v>0.45</x:v>
      </x:c>
      <x:c r="Q4019" s="15" t="n">
        <x:f>'Crosswalk'!H48</x:f>
        <x:v>0</x:v>
      </x:c>
      <x:c r="R4019" s="15" t="n">
        <x:f>'Crosswalk'!I48</x:f>
        <x:v>0</x:v>
      </x:c>
      <x:c r="S4019" s="15" t="n">
        <x:f>'Crosswalk'!J48</x:f>
        <x:v>0</x:v>
      </x:c>
      <x:c r="T4019" s="15" t="n">
        <x:f>'Crosswalk'!K48</x:f>
        <x:v>0</x:v>
      </x:c>
      <x:c r="U4019" s="15" t="n">
        <x:f>'Crosswalk'!L48</x:f>
        <x:v>0</x:v>
      </x:c>
      <x:c r="V4019" s="15" t="n">
        <x:f>'Crosswalk'!M48</x:f>
        <x:v>0</x:v>
      </x:c>
      <x:c r="W4019" s="15" t="n">
        <x:f>'Crosswalk'!N48</x:f>
        <x:v>0</x:v>
      </x:c>
      <x:c r="X4019" s="18" t="str">
        <x:v>LFS - Permanent Employment Survey, National</x:v>
      </x:c>
      <x:c r="Y4019" s="13" t="str"/>
      <x:c r="Z4019" s="18" t="str">
        <x:v>National 2024 division composition. Observed national industry detail; used only for composition within 2024 ILO modelled margins.</x:v>
      </x:c>
      <x:c r="AA4019" s="13" t="str"/>
      <x:c r="AB4019" s="13" t="str">
        <x:v>https://rplumber.ilo.org/data/indicator?format=.csv.gz&amp;id=EMP_TEMP_SEX_EC2_NB_A</x:v>
      </x:c>
    </x:row>
    <x:row r="4020" ht="48" customHeight="1">
      <x:c r="A4020" s="2" t="str">
        <x:v>PER</x:v>
      </x:c>
      <x:c r="B4020" s="2" t="str">
        <x:v>HJ</x:v>
      </x:c>
      <x:c r="C4020" s="2" t="str">
        <x:v>PER</x:v>
      </x:c>
      <x:c r="D4020" s="2" t="n">
        <x:v>2024</x:v>
      </x:c>
      <x:c r="E4020" s="2" t="str">
        <x:v>EC2_ISIC4_H49</x:v>
      </x:c>
      <x:c r="F4020" s="17" t="str">
        <x:v>Economic activity (ISIC-Rev.4), 2 digit level: 49 - Land transport and transport via pipelines</x:v>
      </x:c>
      <x:c r="G4020" s="19" t="n">
        <x:v>1245.046</x:v>
      </x:c>
      <x:c r="H4020" s="20" t="n">
        <x:v>1</x:v>
      </x:c>
      <x:c r="I4020" s="19" t="n">
        <x:f>SUM(G4020:G4030)</x:f>
        <x:v>1526.1689999999996</x:v>
      </x:c>
      <x:c r="J4020" s="20" t="n">
        <x:f>G4020/I4020*H4020</x:f>
        <x:v>0.8157982503903567</x:v>
      </x:c>
      <x:c r="K4020" s="2" t="str">
        <x:v>ISIC4:49</x:v>
      </x:c>
      <x:c r="L4020" s="14" t="n">
        <x:f>'Crosswalk'!C49</x:f>
        <x:v>0.05</x:v>
      </x:c>
      <x:c r="M4020" s="14" t="n">
        <x:f>'Crosswalk'!D49</x:f>
        <x:v>0</x:v>
      </x:c>
      <x:c r="N4020" s="14" t="n">
        <x:f>'Crosswalk'!E49</x:f>
        <x:v>0.95</x:v>
      </x:c>
      <x:c r="O4020" s="14" t="n">
        <x:f>'Crosswalk'!F49</x:f>
        <x:v>0</x:v>
      </x:c>
      <x:c r="P4020" s="14" t="n">
        <x:f>'Crosswalk'!G49</x:f>
        <x:v>0</x:v>
      </x:c>
      <x:c r="Q4020" s="14" t="n">
        <x:f>'Crosswalk'!H49</x:f>
        <x:v>0</x:v>
      </x:c>
      <x:c r="R4020" s="14" t="n">
        <x:f>'Crosswalk'!I49</x:f>
        <x:v>0</x:v>
      </x:c>
      <x:c r="S4020" s="14" t="n">
        <x:f>'Crosswalk'!J49</x:f>
        <x:v>0</x:v>
      </x:c>
      <x:c r="T4020" s="14" t="n">
        <x:f>'Crosswalk'!K49</x:f>
        <x:v>0</x:v>
      </x:c>
      <x:c r="U4020" s="14" t="n">
        <x:f>'Crosswalk'!L49</x:f>
        <x:v>0</x:v>
      </x:c>
      <x:c r="V4020" s="14" t="n">
        <x:f>'Crosswalk'!M49</x:f>
        <x:v>0</x:v>
      </x:c>
      <x:c r="W4020" s="14" t="n">
        <x:f>'Crosswalk'!N49</x:f>
        <x:v>0</x:v>
      </x:c>
      <x:c r="X4020" s="17" t="str">
        <x:v>LFS - Permanent Employment Survey, National</x:v>
      </x:c>
      <x:c r="Y4020" s="2" t="str"/>
      <x:c r="Z4020" s="17" t="str">
        <x:v>National 2024 division composition. Observed national industry detail; used only for composition within 2024 ILO modelled margins.</x:v>
      </x:c>
      <x:c r="AA4020" s="2" t="str"/>
      <x:c r="AB4020" s="2" t="str">
        <x:v>https://rplumber.ilo.org/data/indicator?format=.csv.gz&amp;id=EMP_TEMP_SEX_EC2_NB_A</x:v>
      </x:c>
    </x:row>
    <x:row r="4021" ht="48" customHeight="1">
      <x:c r="A4021" s="13" t="str">
        <x:v>PER</x:v>
      </x:c>
      <x:c r="B4021" s="13" t="str">
        <x:v>HJ</x:v>
      </x:c>
      <x:c r="C4021" s="13" t="str">
        <x:v>PER</x:v>
      </x:c>
      <x:c r="D4021" s="13" t="n">
        <x:v>2024</x:v>
      </x:c>
      <x:c r="E4021" s="13" t="str">
        <x:v>EC2_ISIC4_H50</x:v>
      </x:c>
      <x:c r="F4021" s="18" t="str">
        <x:v>Economic activity (ISIC-Rev.4), 2 digit level: 50 - Water transport</x:v>
      </x:c>
      <x:c r="G4021" s="21" t="n">
        <x:v>10.541</x:v>
      </x:c>
      <x:c r="H4021" s="22" t="n">
        <x:v>1</x:v>
      </x:c>
      <x:c r="I4021" s="21" t="n">
        <x:f>SUM(G4020:G4030)</x:f>
        <x:v>1526.1689999999996</x:v>
      </x:c>
      <x:c r="J4021" s="22" t="n">
        <x:f>G4021/I4021*H4021</x:f>
        <x:v>0.006906836660946463</x:v>
      </x:c>
      <x:c r="K4021" s="13" t="str">
        <x:v>ISIC4:50</x:v>
      </x:c>
      <x:c r="L4021" s="15" t="n">
        <x:f>'Crosswalk'!C50</x:f>
        <x:v>0</x:v>
      </x:c>
      <x:c r="M4021" s="15" t="n">
        <x:f>'Crosswalk'!D50</x:f>
        <x:v>0</x:v>
      </x:c>
      <x:c r="N4021" s="15" t="n">
        <x:f>'Crosswalk'!E50</x:f>
        <x:v>1</x:v>
      </x:c>
      <x:c r="O4021" s="15" t="n">
        <x:f>'Crosswalk'!F50</x:f>
        <x:v>0</x:v>
      </x:c>
      <x:c r="P4021" s="15" t="n">
        <x:f>'Crosswalk'!G50</x:f>
        <x:v>0</x:v>
      </x:c>
      <x:c r="Q4021" s="15" t="n">
        <x:f>'Crosswalk'!H50</x:f>
        <x:v>0</x:v>
      </x:c>
      <x:c r="R4021" s="15" t="n">
        <x:f>'Crosswalk'!I50</x:f>
        <x:v>0</x:v>
      </x:c>
      <x:c r="S4021" s="15" t="n">
        <x:f>'Crosswalk'!J50</x:f>
        <x:v>0</x:v>
      </x:c>
      <x:c r="T4021" s="15" t="n">
        <x:f>'Crosswalk'!K50</x:f>
        <x:v>0</x:v>
      </x:c>
      <x:c r="U4021" s="15" t="n">
        <x:f>'Crosswalk'!L50</x:f>
        <x:v>0</x:v>
      </x:c>
      <x:c r="V4021" s="15" t="n">
        <x:f>'Crosswalk'!M50</x:f>
        <x:v>0</x:v>
      </x:c>
      <x:c r="W4021" s="15" t="n">
        <x:f>'Crosswalk'!N50</x:f>
        <x:v>0</x:v>
      </x:c>
      <x:c r="X4021" s="18" t="str">
        <x:v>LFS - Permanent Employment Survey, National</x:v>
      </x:c>
      <x:c r="Y4021" s="13" t="str"/>
      <x:c r="Z4021" s="18" t="str">
        <x:v>National 2024 division composition. Observed national industry detail; used only for composition within 2024 ILO modelled margins.</x:v>
      </x:c>
      <x:c r="AA4021" s="13" t="str"/>
      <x:c r="AB4021" s="13" t="str">
        <x:v>https://rplumber.ilo.org/data/indicator?format=.csv.gz&amp;id=EMP_TEMP_SEX_EC2_NB_A</x:v>
      </x:c>
    </x:row>
    <x:row r="4022" ht="48" customHeight="1">
      <x:c r="A4022" s="2" t="str">
        <x:v>PER</x:v>
      </x:c>
      <x:c r="B4022" s="2" t="str">
        <x:v>HJ</x:v>
      </x:c>
      <x:c r="C4022" s="2" t="str">
        <x:v>PER</x:v>
      </x:c>
      <x:c r="D4022" s="2" t="n">
        <x:v>2024</x:v>
      </x:c>
      <x:c r="E4022" s="2" t="str">
        <x:v>EC2_ISIC4_H51</x:v>
      </x:c>
      <x:c r="F4022" s="17" t="str">
        <x:v>Economic activity (ISIC-Rev.4), 2 digit level: 51 - Air transport</x:v>
      </x:c>
      <x:c r="G4022" s="19" t="n">
        <x:v>7.366</x:v>
      </x:c>
      <x:c r="H4022" s="20" t="n">
        <x:v>1</x:v>
      </x:c>
      <x:c r="I4022" s="19" t="n">
        <x:f>SUM(G4020:G4030)</x:f>
        <x:v>1526.1689999999996</x:v>
      </x:c>
      <x:c r="J4022" s="20" t="n">
        <x:f>G4022/I4022*H4022</x:f>
        <x:v>0.004826464172709577</x:v>
      </x:c>
      <x:c r="K4022" s="2" t="str">
        <x:v>ISIC4:51</x:v>
      </x:c>
      <x:c r="L4022" s="14" t="n">
        <x:f>'Crosswalk'!C51</x:f>
        <x:v>0</x:v>
      </x:c>
      <x:c r="M4022" s="14" t="n">
        <x:f>'Crosswalk'!D51</x:f>
        <x:v>0</x:v>
      </x:c>
      <x:c r="N4022" s="14" t="n">
        <x:f>'Crosswalk'!E51</x:f>
        <x:v>1</x:v>
      </x:c>
      <x:c r="O4022" s="14" t="n">
        <x:f>'Crosswalk'!F51</x:f>
        <x:v>0</x:v>
      </x:c>
      <x:c r="P4022" s="14" t="n">
        <x:f>'Crosswalk'!G51</x:f>
        <x:v>0</x:v>
      </x:c>
      <x:c r="Q4022" s="14" t="n">
        <x:f>'Crosswalk'!H51</x:f>
        <x:v>0</x:v>
      </x:c>
      <x:c r="R4022" s="14" t="n">
        <x:f>'Crosswalk'!I51</x:f>
        <x:v>0</x:v>
      </x:c>
      <x:c r="S4022" s="14" t="n">
        <x:f>'Crosswalk'!J51</x:f>
        <x:v>0</x:v>
      </x:c>
      <x:c r="T4022" s="14" t="n">
        <x:f>'Crosswalk'!K51</x:f>
        <x:v>0</x:v>
      </x:c>
      <x:c r="U4022" s="14" t="n">
        <x:f>'Crosswalk'!L51</x:f>
        <x:v>0</x:v>
      </x:c>
      <x:c r="V4022" s="14" t="n">
        <x:f>'Crosswalk'!M51</x:f>
        <x:v>0</x:v>
      </x:c>
      <x:c r="W4022" s="14" t="n">
        <x:f>'Crosswalk'!N51</x:f>
        <x:v>0</x:v>
      </x:c>
      <x:c r="X4022" s="17" t="str">
        <x:v>LFS - Permanent Employment Survey, National</x:v>
      </x:c>
      <x:c r="Y4022" s="2" t="str"/>
      <x:c r="Z4022" s="17" t="str">
        <x:v>National 2024 division composition. Observed national industry detail; used only for composition within 2024 ILO modelled margins.</x:v>
      </x:c>
      <x:c r="AA4022" s="2" t="str"/>
      <x:c r="AB4022" s="2" t="str">
        <x:v>https://rplumber.ilo.org/data/indicator?format=.csv.gz&amp;id=EMP_TEMP_SEX_EC2_NB_A</x:v>
      </x:c>
    </x:row>
    <x:row r="4023" ht="48" customHeight="1">
      <x:c r="A4023" s="13" t="str">
        <x:v>PER</x:v>
      </x:c>
      <x:c r="B4023" s="13" t="str">
        <x:v>HJ</x:v>
      </x:c>
      <x:c r="C4023" s="13" t="str">
        <x:v>PER</x:v>
      </x:c>
      <x:c r="D4023" s="13" t="n">
        <x:v>2024</x:v>
      </x:c>
      <x:c r="E4023" s="13" t="str">
        <x:v>EC2_ISIC4_H52</x:v>
      </x:c>
      <x:c r="F4023" s="18" t="str">
        <x:v>Economic activity (ISIC-Rev.4), 2 digit level: 52 - Warehousing and support activities for transportation</x:v>
      </x:c>
      <x:c r="G4023" s="21" t="n">
        <x:v>120.138</x:v>
      </x:c>
      <x:c r="H4023" s="22" t="n">
        <x:v>1</x:v>
      </x:c>
      <x:c r="I4023" s="21" t="n">
        <x:f>SUM(G4020:G4030)</x:f>
        <x:v>1526.1689999999996</x:v>
      </x:c>
      <x:c r="J4023" s="22" t="n">
        <x:f>G4023/I4023*H4023</x:f>
        <x:v>0.07871867401316632</x:v>
      </x:c>
      <x:c r="K4023" s="13" t="str">
        <x:v>ISIC4:52</x:v>
      </x:c>
      <x:c r="L4023" s="15" t="n">
        <x:f>'Crosswalk'!C52</x:f>
        <x:v>0</x:v>
      </x:c>
      <x:c r="M4023" s="15" t="n">
        <x:f>'Crosswalk'!D52</x:f>
        <x:v>0</x:v>
      </x:c>
      <x:c r="N4023" s="15" t="n">
        <x:f>'Crosswalk'!E52</x:f>
        <x:v>1</x:v>
      </x:c>
      <x:c r="O4023" s="15" t="n">
        <x:f>'Crosswalk'!F52</x:f>
        <x:v>0</x:v>
      </x:c>
      <x:c r="P4023" s="15" t="n">
        <x:f>'Crosswalk'!G52</x:f>
        <x:v>0</x:v>
      </x:c>
      <x:c r="Q4023" s="15" t="n">
        <x:f>'Crosswalk'!H52</x:f>
        <x:v>0</x:v>
      </x:c>
      <x:c r="R4023" s="15" t="n">
        <x:f>'Crosswalk'!I52</x:f>
        <x:v>0</x:v>
      </x:c>
      <x:c r="S4023" s="15" t="n">
        <x:f>'Crosswalk'!J52</x:f>
        <x:v>0</x:v>
      </x:c>
      <x:c r="T4023" s="15" t="n">
        <x:f>'Crosswalk'!K52</x:f>
        <x:v>0</x:v>
      </x:c>
      <x:c r="U4023" s="15" t="n">
        <x:f>'Crosswalk'!L52</x:f>
        <x:v>0</x:v>
      </x:c>
      <x:c r="V4023" s="15" t="n">
        <x:f>'Crosswalk'!M52</x:f>
        <x:v>0</x:v>
      </x:c>
      <x:c r="W4023" s="15" t="n">
        <x:f>'Crosswalk'!N52</x:f>
        <x:v>0</x:v>
      </x:c>
      <x:c r="X4023" s="18" t="str">
        <x:v>LFS - Permanent Employment Survey, National</x:v>
      </x:c>
      <x:c r="Y4023" s="13" t="str"/>
      <x:c r="Z4023" s="18" t="str">
        <x:v>National 2024 division composition. Observed national industry detail; used only for composition within 2024 ILO modelled margins.</x:v>
      </x:c>
      <x:c r="AA4023" s="13" t="str"/>
      <x:c r="AB4023" s="13" t="str">
        <x:v>https://rplumber.ilo.org/data/indicator?format=.csv.gz&amp;id=EMP_TEMP_SEX_EC2_NB_A</x:v>
      </x:c>
    </x:row>
    <x:row r="4024" ht="48" customHeight="1">
      <x:c r="A4024" s="2" t="str">
        <x:v>PER</x:v>
      </x:c>
      <x:c r="B4024" s="2" t="str">
        <x:v>HJ</x:v>
      </x:c>
      <x:c r="C4024" s="2" t="str">
        <x:v>PER</x:v>
      </x:c>
      <x:c r="D4024" s="2" t="n">
        <x:v>2024</x:v>
      </x:c>
      <x:c r="E4024" s="2" t="str">
        <x:v>EC2_ISIC4_H53</x:v>
      </x:c>
      <x:c r="F4024" s="17" t="str">
        <x:v>Economic activity (ISIC-Rev.4), 2 digit level: 53 - Postal and courier activities</x:v>
      </x:c>
      <x:c r="G4024" s="19" t="n">
        <x:v>8.025</x:v>
      </x:c>
      <x:c r="H4024" s="20" t="n">
        <x:v>1</x:v>
      </x:c>
      <x:c r="I4024" s="19" t="n">
        <x:f>SUM(G4020:G4030)</x:f>
        <x:v>1526.1689999999996</x:v>
      </x:c>
      <x:c r="J4024" s="20" t="n">
        <x:f>G4024/I4024*H4024</x:f>
        <x:v>0.005258264320661737</x:v>
      </x:c>
      <x:c r="K4024" s="2" t="str">
        <x:v>ISIC4:53</x:v>
      </x:c>
      <x:c r="L4024" s="14" t="n">
        <x:f>'Crosswalk'!C53</x:f>
        <x:v>0</x:v>
      </x:c>
      <x:c r="M4024" s="14" t="n">
        <x:f>'Crosswalk'!D53</x:f>
        <x:v>0</x:v>
      </x:c>
      <x:c r="N4024" s="14" t="n">
        <x:f>'Crosswalk'!E53</x:f>
        <x:v>1</x:v>
      </x:c>
      <x:c r="O4024" s="14" t="n">
        <x:f>'Crosswalk'!F53</x:f>
        <x:v>0</x:v>
      </x:c>
      <x:c r="P4024" s="14" t="n">
        <x:f>'Crosswalk'!G53</x:f>
        <x:v>0</x:v>
      </x:c>
      <x:c r="Q4024" s="14" t="n">
        <x:f>'Crosswalk'!H53</x:f>
        <x:v>0</x:v>
      </x:c>
      <x:c r="R4024" s="14" t="n">
        <x:f>'Crosswalk'!I53</x:f>
        <x:v>0</x:v>
      </x:c>
      <x:c r="S4024" s="14" t="n">
        <x:f>'Crosswalk'!J53</x:f>
        <x:v>0</x:v>
      </x:c>
      <x:c r="T4024" s="14" t="n">
        <x:f>'Crosswalk'!K53</x:f>
        <x:v>0</x:v>
      </x:c>
      <x:c r="U4024" s="14" t="n">
        <x:f>'Crosswalk'!L53</x:f>
        <x:v>0</x:v>
      </x:c>
      <x:c r="V4024" s="14" t="n">
        <x:f>'Crosswalk'!M53</x:f>
        <x:v>0</x:v>
      </x:c>
      <x:c r="W4024" s="14" t="n">
        <x:f>'Crosswalk'!N53</x:f>
        <x:v>0</x:v>
      </x:c>
      <x:c r="X4024" s="17" t="str">
        <x:v>LFS - Permanent Employment Survey, National</x:v>
      </x:c>
      <x:c r="Y4024" s="2" t="str"/>
      <x:c r="Z4024" s="17" t="str">
        <x:v>National 2024 division composition. Observed national industry detail; used only for composition within 2024 ILO modelled margins.</x:v>
      </x:c>
      <x:c r="AA4024" s="2" t="str"/>
      <x:c r="AB4024" s="2" t="str">
        <x:v>https://rplumber.ilo.org/data/indicator?format=.csv.gz&amp;id=EMP_TEMP_SEX_EC2_NB_A</x:v>
      </x:c>
    </x:row>
    <x:row r="4025" ht="48" customHeight="1">
      <x:c r="A4025" s="13" t="str">
        <x:v>PER</x:v>
      </x:c>
      <x:c r="B4025" s="13" t="str">
        <x:v>HJ</x:v>
      </x:c>
      <x:c r="C4025" s="13" t="str">
        <x:v>PER</x:v>
      </x:c>
      <x:c r="D4025" s="13" t="n">
        <x:v>2024</x:v>
      </x:c>
      <x:c r="E4025" s="13" t="str">
        <x:v>EC2_ISIC4_J58</x:v>
      </x:c>
      <x:c r="F4025" s="18" t="str">
        <x:v>Economic activity (ISIC-Rev.4), 2 digit level: 58 - Publishing activities</x:v>
      </x:c>
      <x:c r="G4025" s="21" t="n">
        <x:v>7.581</x:v>
      </x:c>
      <x:c r="H4025" s="22" t="n">
        <x:v>1</x:v>
      </x:c>
      <x:c r="I4025" s="21" t="n">
        <x:f>SUM(G4020:G4030)</x:f>
        <x:v>1526.1689999999996</x:v>
      </x:c>
      <x:c r="J4025" s="22" t="n">
        <x:f>G4025/I4025*H4025</x:f>
        <x:v>0.0049673397900232555</x:v>
      </x:c>
      <x:c r="K4025" s="13" t="str">
        <x:v>ISIC4:58</x:v>
      </x:c>
      <x:c r="L4025" s="15" t="n">
        <x:f>'Crosswalk'!C56</x:f>
        <x:v>0</x:v>
      </x:c>
      <x:c r="M4025" s="15" t="n">
        <x:f>'Crosswalk'!D56</x:f>
        <x:v>0</x:v>
      </x:c>
      <x:c r="N4025" s="15" t="n">
        <x:f>'Crosswalk'!E56</x:f>
        <x:v>0</x:v>
      </x:c>
      <x:c r="O4025" s="15" t="n">
        <x:f>'Crosswalk'!F56</x:f>
        <x:v>0</x:v>
      </x:c>
      <x:c r="P4025" s="15" t="n">
        <x:f>'Crosswalk'!G56</x:f>
        <x:v>0</x:v>
      </x:c>
      <x:c r="Q4025" s="15" t="n">
        <x:f>'Crosswalk'!H56</x:f>
        <x:v>0</x:v>
      </x:c>
      <x:c r="R4025" s="15" t="n">
        <x:f>'Crosswalk'!I56</x:f>
        <x:v>0</x:v>
      </x:c>
      <x:c r="S4025" s="15" t="n">
        <x:f>'Crosswalk'!J56</x:f>
        <x:v>0.5</x:v>
      </x:c>
      <x:c r="T4025" s="15" t="n">
        <x:f>'Crosswalk'!K56</x:f>
        <x:v>0.5</x:v>
      </x:c>
      <x:c r="U4025" s="15" t="n">
        <x:f>'Crosswalk'!L56</x:f>
        <x:v>0</x:v>
      </x:c>
      <x:c r="V4025" s="15" t="n">
        <x:f>'Crosswalk'!M56</x:f>
        <x:v>0</x:v>
      </x:c>
      <x:c r="W4025" s="15" t="n">
        <x:f>'Crosswalk'!N56</x:f>
        <x:v>0</x:v>
      </x:c>
      <x:c r="X4025" s="18" t="str">
        <x:v>LFS - Permanent Employment Survey, National</x:v>
      </x:c>
      <x:c r="Y4025" s="13" t="str"/>
      <x:c r="Z4025" s="18" t="str">
        <x:v>National 2024 division composition. Observed national industry detail; used only for composition within 2024 ILO modelled margins.</x:v>
      </x:c>
      <x:c r="AA4025" s="13" t="str"/>
      <x:c r="AB4025" s="13" t="str">
        <x:v>https://rplumber.ilo.org/data/indicator?format=.csv.gz&amp;id=EMP_TEMP_SEX_EC2_NB_A</x:v>
      </x:c>
    </x:row>
    <x:row r="4026" ht="48" customHeight="1">
      <x:c r="A4026" s="2" t="str">
        <x:v>PER</x:v>
      </x:c>
      <x:c r="B4026" s="2" t="str">
        <x:v>HJ</x:v>
      </x:c>
      <x:c r="C4026" s="2" t="str">
        <x:v>PER</x:v>
      </x:c>
      <x:c r="D4026" s="2" t="n">
        <x:v>2024</x:v>
      </x:c>
      <x:c r="E4026" s="2" t="str">
        <x:v>EC2_ISIC4_J59</x:v>
      </x:c>
      <x:c r="F4026" s="17" t="str">
        <x:v>Economic activity (ISIC-Rev.4), 2 digit level: 59 - Motion picture, video and television programme production, sound recording and music publishing activities</x:v>
      </x:c>
      <x:c r="G4026" s="19" t="n">
        <x:v>11.046</x:v>
      </x:c>
      <x:c r="H4026" s="20" t="n">
        <x:v>1</x:v>
      </x:c>
      <x:c r="I4026" s="19" t="n">
        <x:f>SUM(G4020:G4030)</x:f>
        <x:v>1526.1689999999996</x:v>
      </x:c>
      <x:c r="J4026" s="20" t="n">
        <x:f>G4026/I4026*H4026</x:f>
        <x:v>0.007237730552776267</x:v>
      </x:c>
      <x:c r="K4026" s="2" t="str">
        <x:v>ISIC4:59</x:v>
      </x:c>
      <x:c r="L4026" s="14" t="n">
        <x:f>'Crosswalk'!C57</x:f>
        <x:v>0</x:v>
      </x:c>
      <x:c r="M4026" s="14" t="n">
        <x:f>'Crosswalk'!D57</x:f>
        <x:v>0</x:v>
      </x:c>
      <x:c r="N4026" s="14" t="n">
        <x:f>'Crosswalk'!E57</x:f>
        <x:v>0</x:v>
      </x:c>
      <x:c r="O4026" s="14" t="n">
        <x:f>'Crosswalk'!F57</x:f>
        <x:v>0</x:v>
      </x:c>
      <x:c r="P4026" s="14" t="n">
        <x:f>'Crosswalk'!G57</x:f>
        <x:v>0</x:v>
      </x:c>
      <x:c r="Q4026" s="14" t="n">
        <x:f>'Crosswalk'!H57</x:f>
        <x:v>0</x:v>
      </x:c>
      <x:c r="R4026" s="14" t="n">
        <x:f>'Crosswalk'!I57</x:f>
        <x:v>0</x:v>
      </x:c>
      <x:c r="S4026" s="14" t="n">
        <x:f>'Crosswalk'!J57</x:f>
        <x:v>0</x:v>
      </x:c>
      <x:c r="T4026" s="14" t="n">
        <x:f>'Crosswalk'!K57</x:f>
        <x:v>1</x:v>
      </x:c>
      <x:c r="U4026" s="14" t="n">
        <x:f>'Crosswalk'!L57</x:f>
        <x:v>0</x:v>
      </x:c>
      <x:c r="V4026" s="14" t="n">
        <x:f>'Crosswalk'!M57</x:f>
        <x:v>0</x:v>
      </x:c>
      <x:c r="W4026" s="14" t="n">
        <x:f>'Crosswalk'!N57</x:f>
        <x:v>0</x:v>
      </x:c>
      <x:c r="X4026" s="17" t="str">
        <x:v>LFS - Permanent Employment Survey, National</x:v>
      </x:c>
      <x:c r="Y4026" s="2" t="str"/>
      <x:c r="Z4026" s="17" t="str">
        <x:v>National 2024 division composition. Observed national industry detail; used only for composition within 2024 ILO modelled margins.</x:v>
      </x:c>
      <x:c r="AA4026" s="2" t="str"/>
      <x:c r="AB4026" s="2" t="str">
        <x:v>https://rplumber.ilo.org/data/indicator?format=.csv.gz&amp;id=EMP_TEMP_SEX_EC2_NB_A</x:v>
      </x:c>
    </x:row>
    <x:row r="4027" ht="48" customHeight="1">
      <x:c r="A4027" s="13" t="str">
        <x:v>PER</x:v>
      </x:c>
      <x:c r="B4027" s="13" t="str">
        <x:v>HJ</x:v>
      </x:c>
      <x:c r="C4027" s="13" t="str">
        <x:v>PER</x:v>
      </x:c>
      <x:c r="D4027" s="13" t="n">
        <x:v>2024</x:v>
      </x:c>
      <x:c r="E4027" s="13" t="str">
        <x:v>EC2_ISIC4_J60</x:v>
      </x:c>
      <x:c r="F4027" s="18" t="str">
        <x:v>Economic activity (ISIC-Rev.4), 2 digit level: 60 - Programming and broadcasting activities</x:v>
      </x:c>
      <x:c r="G4027" s="21" t="n">
        <x:v>9.788</x:v>
      </x:c>
      <x:c r="H4027" s="22" t="n">
        <x:v>1</x:v>
      </x:c>
      <x:c r="I4027" s="21" t="n">
        <x:f>SUM(G4020:G4030)</x:f>
        <x:v>1526.1689999999996</x:v>
      </x:c>
      <x:c r="J4027" s="22" t="n">
        <x:f>G4027/I4027*H4027</x:f>
        <x:v>0.006413444382633904</x:v>
      </x:c>
      <x:c r="K4027" s="13" t="str">
        <x:v>ISIC4:60</x:v>
      </x:c>
      <x:c r="L4027" s="15" t="n">
        <x:f>'Crosswalk'!C58</x:f>
        <x:v>0</x:v>
      </x:c>
      <x:c r="M4027" s="15" t="n">
        <x:f>'Crosswalk'!D58</x:f>
        <x:v>0</x:v>
      </x:c>
      <x:c r="N4027" s="15" t="n">
        <x:f>'Crosswalk'!E58</x:f>
        <x:v>0</x:v>
      </x:c>
      <x:c r="O4027" s="15" t="n">
        <x:f>'Crosswalk'!F58</x:f>
        <x:v>0</x:v>
      </x:c>
      <x:c r="P4027" s="15" t="n">
        <x:f>'Crosswalk'!G58</x:f>
        <x:v>0</x:v>
      </x:c>
      <x:c r="Q4027" s="15" t="n">
        <x:f>'Crosswalk'!H58</x:f>
        <x:v>0</x:v>
      </x:c>
      <x:c r="R4027" s="15" t="n">
        <x:f>'Crosswalk'!I58</x:f>
        <x:v>0</x:v>
      </x:c>
      <x:c r="S4027" s="15" t="n">
        <x:f>'Crosswalk'!J58</x:f>
        <x:v>0</x:v>
      </x:c>
      <x:c r="T4027" s="15" t="n">
        <x:f>'Crosswalk'!K58</x:f>
        <x:v>1</x:v>
      </x:c>
      <x:c r="U4027" s="15" t="n">
        <x:f>'Crosswalk'!L58</x:f>
        <x:v>0</x:v>
      </x:c>
      <x:c r="V4027" s="15" t="n">
        <x:f>'Crosswalk'!M58</x:f>
        <x:v>0</x:v>
      </x:c>
      <x:c r="W4027" s="15" t="n">
        <x:f>'Crosswalk'!N58</x:f>
        <x:v>0</x:v>
      </x:c>
      <x:c r="X4027" s="18" t="str">
        <x:v>LFS - Permanent Employment Survey, National</x:v>
      </x:c>
      <x:c r="Y4027" s="13" t="str"/>
      <x:c r="Z4027" s="18" t="str">
        <x:v>National 2024 division composition. Observed national industry detail; used only for composition within 2024 ILO modelled margins.</x:v>
      </x:c>
      <x:c r="AA4027" s="13" t="str"/>
      <x:c r="AB4027" s="13" t="str">
        <x:v>https://rplumber.ilo.org/data/indicator?format=.csv.gz&amp;id=EMP_TEMP_SEX_EC2_NB_A</x:v>
      </x:c>
    </x:row>
    <x:row r="4028" ht="48" customHeight="1">
      <x:c r="A4028" s="2" t="str">
        <x:v>PER</x:v>
      </x:c>
      <x:c r="B4028" s="2" t="str">
        <x:v>HJ</x:v>
      </x:c>
      <x:c r="C4028" s="2" t="str">
        <x:v>PER</x:v>
      </x:c>
      <x:c r="D4028" s="2" t="n">
        <x:v>2024</x:v>
      </x:c>
      <x:c r="E4028" s="2" t="str">
        <x:v>EC2_ISIC4_J61</x:v>
      </x:c>
      <x:c r="F4028" s="17" t="str">
        <x:v>Economic activity (ISIC-Rev.4), 2 digit level: 61 - Telecommunications</x:v>
      </x:c>
      <x:c r="G4028" s="19" t="n">
        <x:v>40.879</x:v>
      </x:c>
      <x:c r="H4028" s="20" t="n">
        <x:v>1</x:v>
      </x:c>
      <x:c r="I4028" s="19" t="n">
        <x:f>SUM(G4020:G4030)</x:f>
        <x:v>1526.1689999999996</x:v>
      </x:c>
      <x:c r="J4028" s="20" t="n">
        <x:f>G4028/I4028*H4028</x:f>
        <x:v>0.026785369117050605</x:v>
      </x:c>
      <x:c r="K4028" s="2" t="str">
        <x:v>ISIC4:61</x:v>
      </x:c>
      <x:c r="L4028" s="14" t="n">
        <x:f>'Crosswalk'!C59</x:f>
        <x:v>0</x:v>
      </x:c>
      <x:c r="M4028" s="14" t="n">
        <x:f>'Crosswalk'!D59</x:f>
        <x:v>0</x:v>
      </x:c>
      <x:c r="N4028" s="14" t="n">
        <x:f>'Crosswalk'!E59</x:f>
        <x:v>0</x:v>
      </x:c>
      <x:c r="O4028" s="14" t="n">
        <x:f>'Crosswalk'!F59</x:f>
        <x:v>0</x:v>
      </x:c>
      <x:c r="P4028" s="14" t="n">
        <x:f>'Crosswalk'!G59</x:f>
        <x:v>0</x:v>
      </x:c>
      <x:c r="Q4028" s="14" t="n">
        <x:f>'Crosswalk'!H59</x:f>
        <x:v>0</x:v>
      </x:c>
      <x:c r="R4028" s="14" t="n">
        <x:f>'Crosswalk'!I59</x:f>
        <x:v>0</x:v>
      </x:c>
      <x:c r="S4028" s="14" t="n">
        <x:f>'Crosswalk'!J59</x:f>
        <x:v>0</x:v>
      </x:c>
      <x:c r="T4028" s="14" t="n">
        <x:f>'Crosswalk'!K59</x:f>
        <x:v>1</x:v>
      </x:c>
      <x:c r="U4028" s="14" t="n">
        <x:f>'Crosswalk'!L59</x:f>
        <x:v>0</x:v>
      </x:c>
      <x:c r="V4028" s="14" t="n">
        <x:f>'Crosswalk'!M59</x:f>
        <x:v>0</x:v>
      </x:c>
      <x:c r="W4028" s="14" t="n">
        <x:f>'Crosswalk'!N59</x:f>
        <x:v>0</x:v>
      </x:c>
      <x:c r="X4028" s="17" t="str">
        <x:v>LFS - Permanent Employment Survey, National</x:v>
      </x:c>
      <x:c r="Y4028" s="2" t="str"/>
      <x:c r="Z4028" s="17" t="str">
        <x:v>National 2024 division composition. Observed national industry detail; used only for composition within 2024 ILO modelled margins.</x:v>
      </x:c>
      <x:c r="AA4028" s="2" t="str"/>
      <x:c r="AB4028" s="2" t="str">
        <x:v>https://rplumber.ilo.org/data/indicator?format=.csv.gz&amp;id=EMP_TEMP_SEX_EC2_NB_A</x:v>
      </x:c>
    </x:row>
    <x:row r="4029" ht="48" customHeight="1">
      <x:c r="A4029" s="13" t="str">
        <x:v>PER</x:v>
      </x:c>
      <x:c r="B4029" s="13" t="str">
        <x:v>HJ</x:v>
      </x:c>
      <x:c r="C4029" s="13" t="str">
        <x:v>PER</x:v>
      </x:c>
      <x:c r="D4029" s="13" t="n">
        <x:v>2024</x:v>
      </x:c>
      <x:c r="E4029" s="13" t="str">
        <x:v>EC2_ISIC4_J62</x:v>
      </x:c>
      <x:c r="F4029" s="18" t="str">
        <x:v>Economic activity (ISIC-Rev.4), 2 digit level: 62 - Computer programming, consultancy and related activities</x:v>
      </x:c>
      <x:c r="G4029" s="21" t="n">
        <x:v>63.264</x:v>
      </x:c>
      <x:c r="H4029" s="22" t="n">
        <x:v>1</x:v>
      </x:c>
      <x:c r="I4029" s="21" t="n">
        <x:f>SUM(G4020:G4030)</x:f>
        <x:v>1526.1689999999996</x:v>
      </x:c>
      <x:c r="J4029" s="22" t="n">
        <x:f>G4029/I4029*H4029</x:f>
        <x:v>0.041452814203407365</x:v>
      </x:c>
      <x:c r="K4029" s="13" t="str">
        <x:v>ISIC4:62</x:v>
      </x:c>
      <x:c r="L4029" s="15" t="n">
        <x:f>'Crosswalk'!C60</x:f>
        <x:v>0</x:v>
      </x:c>
      <x:c r="M4029" s="15" t="n">
        <x:f>'Crosswalk'!D60</x:f>
        <x:v>0</x:v>
      </x:c>
      <x:c r="N4029" s="15" t="n">
        <x:f>'Crosswalk'!E60</x:f>
        <x:v>0</x:v>
      </x:c>
      <x:c r="O4029" s="15" t="n">
        <x:f>'Crosswalk'!F60</x:f>
        <x:v>0</x:v>
      </x:c>
      <x:c r="P4029" s="15" t="n">
        <x:f>'Crosswalk'!G60</x:f>
        <x:v>0</x:v>
      </x:c>
      <x:c r="Q4029" s="15" t="n">
        <x:f>'Crosswalk'!H60</x:f>
        <x:v>0</x:v>
      </x:c>
      <x:c r="R4029" s="15" t="n">
        <x:f>'Crosswalk'!I60</x:f>
        <x:v>0</x:v>
      </x:c>
      <x:c r="S4029" s="15" t="n">
        <x:f>'Crosswalk'!J60</x:f>
        <x:v>1</x:v>
      </x:c>
      <x:c r="T4029" s="15" t="n">
        <x:f>'Crosswalk'!K60</x:f>
        <x:v>0</x:v>
      </x:c>
      <x:c r="U4029" s="15" t="n">
        <x:f>'Crosswalk'!L60</x:f>
        <x:v>0</x:v>
      </x:c>
      <x:c r="V4029" s="15" t="n">
        <x:f>'Crosswalk'!M60</x:f>
        <x:v>0</x:v>
      </x:c>
      <x:c r="W4029" s="15" t="n">
        <x:f>'Crosswalk'!N60</x:f>
        <x:v>0</x:v>
      </x:c>
      <x:c r="X4029" s="18" t="str">
        <x:v>LFS - Permanent Employment Survey, National</x:v>
      </x:c>
      <x:c r="Y4029" s="13" t="str"/>
      <x:c r="Z4029" s="18" t="str">
        <x:v>National 2024 division composition. Observed national industry detail; used only for composition within 2024 ILO modelled margins.</x:v>
      </x:c>
      <x:c r="AA4029" s="13" t="str"/>
      <x:c r="AB4029" s="13" t="str">
        <x:v>https://rplumber.ilo.org/data/indicator?format=.csv.gz&amp;id=EMP_TEMP_SEX_EC2_NB_A</x:v>
      </x:c>
    </x:row>
    <x:row r="4030" ht="48" customHeight="1">
      <x:c r="A4030" s="2" t="str">
        <x:v>PER</x:v>
      </x:c>
      <x:c r="B4030" s="2" t="str">
        <x:v>HJ</x:v>
      </x:c>
      <x:c r="C4030" s="2" t="str">
        <x:v>PER</x:v>
      </x:c>
      <x:c r="D4030" s="2" t="n">
        <x:v>2024</x:v>
      </x:c>
      <x:c r="E4030" s="2" t="str">
        <x:v>EC2_ISIC4_J63</x:v>
      </x:c>
      <x:c r="F4030" s="17" t="str">
        <x:v>Economic activity (ISIC-Rev.4), 2 digit level: 63 - Information service activities</x:v>
      </x:c>
      <x:c r="G4030" s="19" t="n">
        <x:v>2.495</x:v>
      </x:c>
      <x:c r="H4030" s="20" t="n">
        <x:v>1</x:v>
      </x:c>
      <x:c r="I4030" s="19" t="n">
        <x:f>SUM(G4020:G4030)</x:f>
        <x:v>1526.1689999999996</x:v>
      </x:c>
      <x:c r="J4030" s="20" t="n">
        <x:f>G4030/I4030*H4030</x:f>
        <x:v>0.0016348123962680416</x:v>
      </x:c>
      <x:c r="K4030" s="2" t="str">
        <x:v>ISIC4:63</x:v>
      </x:c>
      <x:c r="L4030" s="14" t="n">
        <x:f>'Crosswalk'!C61</x:f>
        <x:v>0</x:v>
      </x:c>
      <x:c r="M4030" s="14" t="n">
        <x:f>'Crosswalk'!D61</x:f>
        <x:v>0</x:v>
      </x:c>
      <x:c r="N4030" s="14" t="n">
        <x:f>'Crosswalk'!E61</x:f>
        <x:v>0</x:v>
      </x:c>
      <x:c r="O4030" s="14" t="n">
        <x:f>'Crosswalk'!F61</x:f>
        <x:v>0</x:v>
      </x:c>
      <x:c r="P4030" s="14" t="n">
        <x:f>'Crosswalk'!G61</x:f>
        <x:v>0</x:v>
      </x:c>
      <x:c r="Q4030" s="14" t="n">
        <x:f>'Crosswalk'!H61</x:f>
        <x:v>0</x:v>
      </x:c>
      <x:c r="R4030" s="14" t="n">
        <x:f>'Crosswalk'!I61</x:f>
        <x:v>0</x:v>
      </x:c>
      <x:c r="S4030" s="14" t="n">
        <x:f>'Crosswalk'!J61</x:f>
        <x:v>0.7</x:v>
      </x:c>
      <x:c r="T4030" s="14" t="n">
        <x:f>'Crosswalk'!K61</x:f>
        <x:v>0.3</x:v>
      </x:c>
      <x:c r="U4030" s="14" t="n">
        <x:f>'Crosswalk'!L61</x:f>
        <x:v>0</x:v>
      </x:c>
      <x:c r="V4030" s="14" t="n">
        <x:f>'Crosswalk'!M61</x:f>
        <x:v>0</x:v>
      </x:c>
      <x:c r="W4030" s="14" t="n">
        <x:f>'Crosswalk'!N61</x:f>
        <x:v>0</x:v>
      </x:c>
      <x:c r="X4030" s="17" t="str">
        <x:v>LFS - Permanent Employment Survey, National</x:v>
      </x:c>
      <x:c r="Y4030" s="2" t="str"/>
      <x:c r="Z4030" s="17" t="str">
        <x:v>National 2024 division composition. Observed national industry detail; used only for composition within 2024 ILO modelled margins.</x:v>
      </x:c>
      <x:c r="AA4030" s="2" t="str"/>
      <x:c r="AB4030" s="2" t="str">
        <x:v>https://rplumber.ilo.org/data/indicator?format=.csv.gz&amp;id=EMP_TEMP_SEX_EC2_NB_A</x:v>
      </x:c>
    </x:row>
    <x:row r="4031" ht="48" customHeight="1">
      <x:c r="A4031" s="13" t="str">
        <x:v>PER</x:v>
      </x:c>
      <x:c r="B4031" s="13" t="str">
        <x:v>I</x:v>
      </x:c>
      <x:c r="C4031" s="13" t="str">
        <x:v>PER</x:v>
      </x:c>
      <x:c r="D4031" s="13" t="n">
        <x:v>2024</x:v>
      </x:c>
      <x:c r="E4031" s="13" t="str">
        <x:v>EC2_ISIC4_I55</x:v>
      </x:c>
      <x:c r="F4031" s="18" t="str">
        <x:v>Economic activity (ISIC-Rev.4), 2 digit level: 55 - Accommodation</x:v>
      </x:c>
      <x:c r="G4031" s="21" t="n">
        <x:v>60.305</x:v>
      </x:c>
      <x:c r="H4031" s="22" t="n">
        <x:v>1</x:v>
      </x:c>
      <x:c r="I4031" s="21" t="n">
        <x:f>SUM(G4031:G4032)</x:f>
        <x:v>1387.957</x:v>
      </x:c>
      <x:c r="J4031" s="22" t="n">
        <x:f>G4031/I4031*H4031</x:f>
        <x:v>0.04344875237489346</x:v>
      </x:c>
      <x:c r="K4031" s="13" t="str">
        <x:v>ISIC4:55</x:v>
      </x:c>
      <x:c r="L4031" s="15" t="n">
        <x:f>'Crosswalk'!C54</x:f>
        <x:v>0</x:v>
      </x:c>
      <x:c r="M4031" s="15" t="n">
        <x:f>'Crosswalk'!D54</x:f>
        <x:v>0</x:v>
      </x:c>
      <x:c r="N4031" s="15" t="n">
        <x:f>'Crosswalk'!E54</x:f>
        <x:v>0</x:v>
      </x:c>
      <x:c r="O4031" s="15" t="n">
        <x:f>'Crosswalk'!F54</x:f>
        <x:v>1</x:v>
      </x:c>
      <x:c r="P4031" s="15" t="n">
        <x:f>'Crosswalk'!G54</x:f>
        <x:v>0</x:v>
      </x:c>
      <x:c r="Q4031" s="15" t="n">
        <x:f>'Crosswalk'!H54</x:f>
        <x:v>0</x:v>
      </x:c>
      <x:c r="R4031" s="15" t="n">
        <x:f>'Crosswalk'!I54</x:f>
        <x:v>0</x:v>
      </x:c>
      <x:c r="S4031" s="15" t="n">
        <x:f>'Crosswalk'!J54</x:f>
        <x:v>0</x:v>
      </x:c>
      <x:c r="T4031" s="15" t="n">
        <x:f>'Crosswalk'!K54</x:f>
        <x:v>0</x:v>
      </x:c>
      <x:c r="U4031" s="15" t="n">
        <x:f>'Crosswalk'!L54</x:f>
        <x:v>0</x:v>
      </x:c>
      <x:c r="V4031" s="15" t="n">
        <x:f>'Crosswalk'!M54</x:f>
        <x:v>0</x:v>
      </x:c>
      <x:c r="W4031" s="15" t="n">
        <x:f>'Crosswalk'!N54</x:f>
        <x:v>0</x:v>
      </x:c>
      <x:c r="X4031" s="18" t="str">
        <x:v>LFS - Permanent Employment Survey, National</x:v>
      </x:c>
      <x:c r="Y4031" s="13" t="str"/>
      <x:c r="Z4031" s="18" t="str">
        <x:v>National 2024 division composition. Observed national industry detail; used only for composition within 2024 ILO modelled margins.</x:v>
      </x:c>
      <x:c r="AA4031" s="13" t="str"/>
      <x:c r="AB4031" s="13" t="str">
        <x:v>https://rplumber.ilo.org/data/indicator?format=.csv.gz&amp;id=EMP_TEMP_SEX_EC2_NB_A</x:v>
      </x:c>
    </x:row>
    <x:row r="4032" ht="48" customHeight="1">
      <x:c r="A4032" s="2" t="str">
        <x:v>PER</x:v>
      </x:c>
      <x:c r="B4032" s="2" t="str">
        <x:v>I</x:v>
      </x:c>
      <x:c r="C4032" s="2" t="str">
        <x:v>PER</x:v>
      </x:c>
      <x:c r="D4032" s="2" t="n">
        <x:v>2024</x:v>
      </x:c>
      <x:c r="E4032" s="2" t="str">
        <x:v>EC2_ISIC4_I56</x:v>
      </x:c>
      <x:c r="F4032" s="17" t="str">
        <x:v>Economic activity (ISIC-Rev.4), 2 digit level: 56 - Food and beverage service activities</x:v>
      </x:c>
      <x:c r="G4032" s="19" t="n">
        <x:v>1327.652</x:v>
      </x:c>
      <x:c r="H4032" s="20" t="n">
        <x:v>1</x:v>
      </x:c>
      <x:c r="I4032" s="19" t="n">
        <x:f>SUM(G4031:G4032)</x:f>
        <x:v>1387.957</x:v>
      </x:c>
      <x:c r="J4032" s="20" t="n">
        <x:f>G4032/I4032*H4032</x:f>
        <x:v>0.9565512476251065</x:v>
      </x:c>
      <x:c r="K4032" s="2" t="str">
        <x:v>ISIC4:56</x:v>
      </x:c>
      <x:c r="L4032" s="14" t="n">
        <x:f>'Crosswalk'!C55</x:f>
        <x:v>0</x:v>
      </x:c>
      <x:c r="M4032" s="14" t="n">
        <x:f>'Crosswalk'!D55</x:f>
        <x:v>0</x:v>
      </x:c>
      <x:c r="N4032" s="14" t="n">
        <x:f>'Crosswalk'!E55</x:f>
        <x:v>0</x:v>
      </x:c>
      <x:c r="O4032" s="14" t="n">
        <x:f>'Crosswalk'!F55</x:f>
        <x:v>1</x:v>
      </x:c>
      <x:c r="P4032" s="14" t="n">
        <x:f>'Crosswalk'!G55</x:f>
        <x:v>0</x:v>
      </x:c>
      <x:c r="Q4032" s="14" t="n">
        <x:f>'Crosswalk'!H55</x:f>
        <x:v>0</x:v>
      </x:c>
      <x:c r="R4032" s="14" t="n">
        <x:f>'Crosswalk'!I55</x:f>
        <x:v>0</x:v>
      </x:c>
      <x:c r="S4032" s="14" t="n">
        <x:f>'Crosswalk'!J55</x:f>
        <x:v>0</x:v>
      </x:c>
      <x:c r="T4032" s="14" t="n">
        <x:f>'Crosswalk'!K55</x:f>
        <x:v>0</x:v>
      </x:c>
      <x:c r="U4032" s="14" t="n">
        <x:f>'Crosswalk'!L55</x:f>
        <x:v>0</x:v>
      </x:c>
      <x:c r="V4032" s="14" t="n">
        <x:f>'Crosswalk'!M55</x:f>
        <x:v>0</x:v>
      </x:c>
      <x:c r="W4032" s="14" t="n">
        <x:f>'Crosswalk'!N55</x:f>
        <x:v>0</x:v>
      </x:c>
      <x:c r="X4032" s="17" t="str">
        <x:v>LFS - Permanent Employment Survey, National</x:v>
      </x:c>
      <x:c r="Y4032" s="2" t="str"/>
      <x:c r="Z4032" s="17" t="str">
        <x:v>National 2024 division composition. Observed national industry detail; used only for composition within 2024 ILO modelled margins.</x:v>
      </x:c>
      <x:c r="AA4032" s="2" t="str"/>
      <x:c r="AB4032" s="2" t="str">
        <x:v>https://rplumber.ilo.org/data/indicator?format=.csv.gz&amp;id=EMP_TEMP_SEX_EC2_NB_A</x:v>
      </x:c>
    </x:row>
    <x:row r="4033" ht="48" customHeight="1">
      <x:c r="A4033" s="13" t="str">
        <x:v>PER</x:v>
      </x:c>
      <x:c r="B4033" s="13" t="str">
        <x:v>K</x:v>
      </x:c>
      <x:c r="C4033" s="13" t="str">
        <x:v>PER</x:v>
      </x:c>
      <x:c r="D4033" s="13" t="n">
        <x:v>2024</x:v>
      </x:c>
      <x:c r="E4033" s="13" t="str">
        <x:v>EC2_ISIC4_K64</x:v>
      </x:c>
      <x:c r="F4033" s="18" t="str">
        <x:v>Economic activity (ISIC-Rev.4), 2 digit level: 64 - Financial service activities, except insurance and pension funding</x:v>
      </x:c>
      <x:c r="G4033" s="21" t="n">
        <x:v>112.799</x:v>
      </x:c>
      <x:c r="H4033" s="22" t="n">
        <x:v>1</x:v>
      </x:c>
      <x:c r="I4033" s="21" t="n">
        <x:f>SUM(G4033:G4035)</x:f>
        <x:v>145.723</x:v>
      </x:c>
      <x:c r="J4033" s="22" t="n">
        <x:f>G4033/I4033*H4033</x:f>
        <x:v>0.7740644922215436</x:v>
      </x:c>
      <x:c r="K4033" s="13" t="str">
        <x:v>ISIC4:64</x:v>
      </x:c>
      <x:c r="L4033" s="15" t="n">
        <x:f>'Crosswalk'!C62</x:f>
        <x:v>0</x:v>
      </x:c>
      <x:c r="M4033" s="15" t="n">
        <x:f>'Crosswalk'!D62</x:f>
        <x:v>0</x:v>
      </x:c>
      <x:c r="N4033" s="15" t="n">
        <x:f>'Crosswalk'!E62</x:f>
        <x:v>0</x:v>
      </x:c>
      <x:c r="O4033" s="15" t="n">
        <x:f>'Crosswalk'!F62</x:f>
        <x:v>0</x:v>
      </x:c>
      <x:c r="P4033" s="15" t="n">
        <x:f>'Crosswalk'!G62</x:f>
        <x:v>0</x:v>
      </x:c>
      <x:c r="Q4033" s="15" t="n">
        <x:f>'Crosswalk'!H62</x:f>
        <x:v>0</x:v>
      </x:c>
      <x:c r="R4033" s="15" t="n">
        <x:f>'Crosswalk'!I62</x:f>
        <x:v>1</x:v>
      </x:c>
      <x:c r="S4033" s="15" t="n">
        <x:f>'Crosswalk'!J62</x:f>
        <x:v>0</x:v>
      </x:c>
      <x:c r="T4033" s="15" t="n">
        <x:f>'Crosswalk'!K62</x:f>
        <x:v>0</x:v>
      </x:c>
      <x:c r="U4033" s="15" t="n">
        <x:f>'Crosswalk'!L62</x:f>
        <x:v>0</x:v>
      </x:c>
      <x:c r="V4033" s="15" t="n">
        <x:f>'Crosswalk'!M62</x:f>
        <x:v>0</x:v>
      </x:c>
      <x:c r="W4033" s="15" t="n">
        <x:f>'Crosswalk'!N62</x:f>
        <x:v>0</x:v>
      </x:c>
      <x:c r="X4033" s="18" t="str">
        <x:v>LFS - Permanent Employment Survey, National</x:v>
      </x:c>
      <x:c r="Y4033" s="13" t="str"/>
      <x:c r="Z4033" s="18" t="str">
        <x:v>National 2024 division composition. Observed national industry detail; used only for composition within 2024 ILO modelled margins.</x:v>
      </x:c>
      <x:c r="AA4033" s="13" t="str"/>
      <x:c r="AB4033" s="13" t="str">
        <x:v>https://rplumber.ilo.org/data/indicator?format=.csv.gz&amp;id=EMP_TEMP_SEX_EC2_NB_A</x:v>
      </x:c>
    </x:row>
    <x:row r="4034" ht="48" customHeight="1">
      <x:c r="A4034" s="2" t="str">
        <x:v>PER</x:v>
      </x:c>
      <x:c r="B4034" s="2" t="str">
        <x:v>K</x:v>
      </x:c>
      <x:c r="C4034" s="2" t="str">
        <x:v>PER</x:v>
      </x:c>
      <x:c r="D4034" s="2" t="n">
        <x:v>2024</x:v>
      </x:c>
      <x:c r="E4034" s="2" t="str">
        <x:v>EC2_ISIC4_K65</x:v>
      </x:c>
      <x:c r="F4034" s="17" t="str">
        <x:v>Economic activity (ISIC-Rev.4), 2 digit level: 65 - Insurance, reinsurance and pension funding, except compulsory social security</x:v>
      </x:c>
      <x:c r="G4034" s="19" t="n">
        <x:v>23.33</x:v>
      </x:c>
      <x:c r="H4034" s="20" t="n">
        <x:v>1</x:v>
      </x:c>
      <x:c r="I4034" s="19" t="n">
        <x:f>SUM(G4033:G4035)</x:f>
        <x:v>145.723</x:v>
      </x:c>
      <x:c r="J4034" s="20" t="n">
        <x:f>G4034/I4034*H4034</x:f>
        <x:v>0.1600982686329543</x:v>
      </x:c>
      <x:c r="K4034" s="2" t="str">
        <x:v>ISIC4:65</x:v>
      </x:c>
      <x:c r="L4034" s="14" t="n">
        <x:f>'Crosswalk'!C63</x:f>
        <x:v>0</x:v>
      </x:c>
      <x:c r="M4034" s="14" t="n">
        <x:f>'Crosswalk'!D63</x:f>
        <x:v>0</x:v>
      </x:c>
      <x:c r="N4034" s="14" t="n">
        <x:f>'Crosswalk'!E63</x:f>
        <x:v>0</x:v>
      </x:c>
      <x:c r="O4034" s="14" t="n">
        <x:f>'Crosswalk'!F63</x:f>
        <x:v>0</x:v>
      </x:c>
      <x:c r="P4034" s="14" t="n">
        <x:f>'Crosswalk'!G63</x:f>
        <x:v>0</x:v>
      </x:c>
      <x:c r="Q4034" s="14" t="n">
        <x:f>'Crosswalk'!H63</x:f>
        <x:v>0</x:v>
      </x:c>
      <x:c r="R4034" s="14" t="n">
        <x:f>'Crosswalk'!I63</x:f>
        <x:v>1</x:v>
      </x:c>
      <x:c r="S4034" s="14" t="n">
        <x:f>'Crosswalk'!J63</x:f>
        <x:v>0</x:v>
      </x:c>
      <x:c r="T4034" s="14" t="n">
        <x:f>'Crosswalk'!K63</x:f>
        <x:v>0</x:v>
      </x:c>
      <x:c r="U4034" s="14" t="n">
        <x:f>'Crosswalk'!L63</x:f>
        <x:v>0</x:v>
      </x:c>
      <x:c r="V4034" s="14" t="n">
        <x:f>'Crosswalk'!M63</x:f>
        <x:v>0</x:v>
      </x:c>
      <x:c r="W4034" s="14" t="n">
        <x:f>'Crosswalk'!N63</x:f>
        <x:v>0</x:v>
      </x:c>
      <x:c r="X4034" s="17" t="str">
        <x:v>LFS - Permanent Employment Survey, National</x:v>
      </x:c>
      <x:c r="Y4034" s="2" t="str"/>
      <x:c r="Z4034" s="17" t="str">
        <x:v>National 2024 division composition. Observed national industry detail; used only for composition within 2024 ILO modelled margins.</x:v>
      </x:c>
      <x:c r="AA4034" s="2" t="str"/>
      <x:c r="AB4034" s="2" t="str">
        <x:v>https://rplumber.ilo.org/data/indicator?format=.csv.gz&amp;id=EMP_TEMP_SEX_EC2_NB_A</x:v>
      </x:c>
    </x:row>
    <x:row r="4035" ht="48" customHeight="1">
      <x:c r="A4035" s="13" t="str">
        <x:v>PER</x:v>
      </x:c>
      <x:c r="B4035" s="13" t="str">
        <x:v>K</x:v>
      </x:c>
      <x:c r="C4035" s="13" t="str">
        <x:v>PER</x:v>
      </x:c>
      <x:c r="D4035" s="13" t="n">
        <x:v>2024</x:v>
      </x:c>
      <x:c r="E4035" s="13" t="str">
        <x:v>EC2_ISIC4_K66</x:v>
      </x:c>
      <x:c r="F4035" s="18" t="str">
        <x:v>Economic activity (ISIC-Rev.4), 2 digit level: 66 - Activities auxiliary to financial service and insurance activities</x:v>
      </x:c>
      <x:c r="G4035" s="21" t="n">
        <x:v>9.594</x:v>
      </x:c>
      <x:c r="H4035" s="22" t="n">
        <x:v>1</x:v>
      </x:c>
      <x:c r="I4035" s="21" t="n">
        <x:f>SUM(G4033:G4035)</x:f>
        <x:v>145.723</x:v>
      </x:c>
      <x:c r="J4035" s="22" t="n">
        <x:f>G4035/I4035*H4035</x:f>
        <x:v>0.06583723914550207</x:v>
      </x:c>
      <x:c r="K4035" s="13" t="str">
        <x:v>ISIC4:66</x:v>
      </x:c>
      <x:c r="L4035" s="15" t="n">
        <x:f>'Crosswalk'!C64</x:f>
        <x:v>0</x:v>
      </x:c>
      <x:c r="M4035" s="15" t="n">
        <x:f>'Crosswalk'!D64</x:f>
        <x:v>0</x:v>
      </x:c>
      <x:c r="N4035" s="15" t="n">
        <x:f>'Crosswalk'!E64</x:f>
        <x:v>0</x:v>
      </x:c>
      <x:c r="O4035" s="15" t="n">
        <x:f>'Crosswalk'!F64</x:f>
        <x:v>0</x:v>
      </x:c>
      <x:c r="P4035" s="15" t="n">
        <x:f>'Crosswalk'!G64</x:f>
        <x:v>0</x:v>
      </x:c>
      <x:c r="Q4035" s="15" t="n">
        <x:f>'Crosswalk'!H64</x:f>
        <x:v>0</x:v>
      </x:c>
      <x:c r="R4035" s="15" t="n">
        <x:f>'Crosswalk'!I64</x:f>
        <x:v>1</x:v>
      </x:c>
      <x:c r="S4035" s="15" t="n">
        <x:f>'Crosswalk'!J64</x:f>
        <x:v>0</x:v>
      </x:c>
      <x:c r="T4035" s="15" t="n">
        <x:f>'Crosswalk'!K64</x:f>
        <x:v>0</x:v>
      </x:c>
      <x:c r="U4035" s="15" t="n">
        <x:f>'Crosswalk'!L64</x:f>
        <x:v>0</x:v>
      </x:c>
      <x:c r="V4035" s="15" t="n">
        <x:f>'Crosswalk'!M64</x:f>
        <x:v>0</x:v>
      </x:c>
      <x:c r="W4035" s="15" t="n">
        <x:f>'Crosswalk'!N64</x:f>
        <x:v>0</x:v>
      </x:c>
      <x:c r="X4035" s="18" t="str">
        <x:v>LFS - Permanent Employment Survey, National</x:v>
      </x:c>
      <x:c r="Y4035" s="13" t="str"/>
      <x:c r="Z4035" s="18" t="str">
        <x:v>National 2024 division composition. Observed national industry detail; used only for composition within 2024 ILO modelled margins.</x:v>
      </x:c>
      <x:c r="AA4035" s="13" t="str"/>
      <x:c r="AB4035" s="13" t="str">
        <x:v>https://rplumber.ilo.org/data/indicator?format=.csv.gz&amp;id=EMP_TEMP_SEX_EC2_NB_A</x:v>
      </x:c>
    </x:row>
    <x:row r="4036" ht="48" customHeight="1">
      <x:c r="A4036" s="2" t="str">
        <x:v>PER</x:v>
      </x:c>
      <x:c r="B4036" s="2" t="str">
        <x:v>LMN</x:v>
      </x:c>
      <x:c r="C4036" s="2" t="str">
        <x:v>PER</x:v>
      </x:c>
      <x:c r="D4036" s="2" t="n">
        <x:v>2024</x:v>
      </x:c>
      <x:c r="E4036" s="2" t="str">
        <x:v>EC2_ISIC4_L68</x:v>
      </x:c>
      <x:c r="F4036" s="17" t="str">
        <x:v>Economic activity (ISIC-Rev.4), 2 digit level: 68 - Real estate activities</x:v>
      </x:c>
      <x:c r="G4036" s="19" t="n">
        <x:v>44.01</x:v>
      </x:c>
      <x:c r="H4036" s="20" t="n">
        <x:v>1</x:v>
      </x:c>
      <x:c r="I4036" s="19" t="n">
        <x:f>SUM(G4036:G4049)</x:f>
        <x:v>976.8659999999999</x:v>
      </x:c>
      <x:c r="J4036" s="20" t="n">
        <x:f>G4036/I4036*H4036</x:f>
        <x:v>0.045052238485114644</x:v>
      </x:c>
      <x:c r="K4036" s="2" t="str">
        <x:v>ISIC4:68</x:v>
      </x:c>
      <x:c r="L4036" s="14" t="n">
        <x:f>'Crosswalk'!C65</x:f>
        <x:v>0</x:v>
      </x:c>
      <x:c r="M4036" s="14" t="n">
        <x:f>'Crosswalk'!D65</x:f>
        <x:v>0</x:v>
      </x:c>
      <x:c r="N4036" s="14" t="n">
        <x:f>'Crosswalk'!E65</x:f>
        <x:v>0</x:v>
      </x:c>
      <x:c r="O4036" s="14" t="n">
        <x:f>'Crosswalk'!F65</x:f>
        <x:v>0</x:v>
      </x:c>
      <x:c r="P4036" s="14" t="n">
        <x:f>'Crosswalk'!G65</x:f>
        <x:v>0</x:v>
      </x:c>
      <x:c r="Q4036" s="14" t="n">
        <x:f>'Crosswalk'!H65</x:f>
        <x:v>0</x:v>
      </x:c>
      <x:c r="R4036" s="14" t="n">
        <x:f>'Crosswalk'!I65</x:f>
        <x:v>0</x:v>
      </x:c>
      <x:c r="S4036" s="14" t="n">
        <x:f>'Crosswalk'!J65</x:f>
        <x:v>0</x:v>
      </x:c>
      <x:c r="T4036" s="14" t="n">
        <x:f>'Crosswalk'!K65</x:f>
        <x:v>0</x:v>
      </x:c>
      <x:c r="U4036" s="14" t="n">
        <x:f>'Crosswalk'!L65</x:f>
        <x:v>0</x:v>
      </x:c>
      <x:c r="V4036" s="14" t="n">
        <x:f>'Crosswalk'!M65</x:f>
        <x:v>1</x:v>
      </x:c>
      <x:c r="W4036" s="14" t="n">
        <x:f>'Crosswalk'!N65</x:f>
        <x:v>0</x:v>
      </x:c>
      <x:c r="X4036" s="17" t="str">
        <x:v>LFS - Permanent Employment Survey, National</x:v>
      </x:c>
      <x:c r="Y4036" s="2" t="str"/>
      <x:c r="Z4036" s="17" t="str">
        <x:v>National 2024 division composition. Observed national industry detail; used only for composition within 2024 ILO modelled margins.</x:v>
      </x:c>
      <x:c r="AA4036" s="2" t="str"/>
      <x:c r="AB4036" s="2" t="str">
        <x:v>https://rplumber.ilo.org/data/indicator?format=.csv.gz&amp;id=EMP_TEMP_SEX_EC2_NB_A</x:v>
      </x:c>
    </x:row>
    <x:row r="4037" ht="48" customHeight="1">
      <x:c r="A4037" s="13" t="str">
        <x:v>PER</x:v>
      </x:c>
      <x:c r="B4037" s="13" t="str">
        <x:v>LMN</x:v>
      </x:c>
      <x:c r="C4037" s="13" t="str">
        <x:v>PER</x:v>
      </x:c>
      <x:c r="D4037" s="13" t="n">
        <x:v>2024</x:v>
      </x:c>
      <x:c r="E4037" s="13" t="str">
        <x:v>EC2_ISIC4_M69</x:v>
      </x:c>
      <x:c r="F4037" s="18" t="str">
        <x:v>Economic activity (ISIC-Rev.4), 2 digit level: 69 - Legal and accounting activities</x:v>
      </x:c>
      <x:c r="G4037" s="21" t="n">
        <x:v>154.505</x:v>
      </x:c>
      <x:c r="H4037" s="22" t="n">
        <x:v>1</x:v>
      </x:c>
      <x:c r="I4037" s="21" t="n">
        <x:f>SUM(G4036:G4049)</x:f>
        <x:v>976.8659999999999</x:v>
      </x:c>
      <x:c r="J4037" s="22" t="n">
        <x:f>G4037/I4037*H4037</x:f>
        <x:v>0.15816396517024855</x:v>
      </x:c>
      <x:c r="K4037" s="13" t="str">
        <x:v>ISIC4:69</x:v>
      </x:c>
      <x:c r="L4037" s="15" t="n">
        <x:f>'Crosswalk'!C66</x:f>
        <x:v>0</x:v>
      </x:c>
      <x:c r="M4037" s="15" t="n">
        <x:f>'Crosswalk'!D66</x:f>
        <x:v>0</x:v>
      </x:c>
      <x:c r="N4037" s="15" t="n">
        <x:f>'Crosswalk'!E66</x:f>
        <x:v>1</x:v>
      </x:c>
      <x:c r="O4037" s="15" t="n">
        <x:f>'Crosswalk'!F66</x:f>
        <x:v>0</x:v>
      </x:c>
      <x:c r="P4037" s="15" t="n">
        <x:f>'Crosswalk'!G66</x:f>
        <x:v>0</x:v>
      </x:c>
      <x:c r="Q4037" s="15" t="n">
        <x:f>'Crosswalk'!H66</x:f>
        <x:v>0</x:v>
      </x:c>
      <x:c r="R4037" s="15" t="n">
        <x:f>'Crosswalk'!I66</x:f>
        <x:v>0</x:v>
      </x:c>
      <x:c r="S4037" s="15" t="n">
        <x:f>'Crosswalk'!J66</x:f>
        <x:v>0</x:v>
      </x:c>
      <x:c r="T4037" s="15" t="n">
        <x:f>'Crosswalk'!K66</x:f>
        <x:v>0</x:v>
      </x:c>
      <x:c r="U4037" s="15" t="n">
        <x:f>'Crosswalk'!L66</x:f>
        <x:v>0</x:v>
      </x:c>
      <x:c r="V4037" s="15" t="n">
        <x:f>'Crosswalk'!M66</x:f>
        <x:v>0</x:v>
      </x:c>
      <x:c r="W4037" s="15" t="n">
        <x:f>'Crosswalk'!N66</x:f>
        <x:v>0</x:v>
      </x:c>
      <x:c r="X4037" s="18" t="str">
        <x:v>LFS - Permanent Employment Survey, National</x:v>
      </x:c>
      <x:c r="Y4037" s="13" t="str"/>
      <x:c r="Z4037" s="18" t="str">
        <x:v>National 2024 division composition. Observed national industry detail; used only for composition within 2024 ILO modelled margins.</x:v>
      </x:c>
      <x:c r="AA4037" s="13" t="str"/>
      <x:c r="AB4037" s="13" t="str">
        <x:v>https://rplumber.ilo.org/data/indicator?format=.csv.gz&amp;id=EMP_TEMP_SEX_EC2_NB_A</x:v>
      </x:c>
    </x:row>
    <x:row r="4038" ht="48" customHeight="1">
      <x:c r="A4038" s="2" t="str">
        <x:v>PER</x:v>
      </x:c>
      <x:c r="B4038" s="2" t="str">
        <x:v>LMN</x:v>
      </x:c>
      <x:c r="C4038" s="2" t="str">
        <x:v>PER</x:v>
      </x:c>
      <x:c r="D4038" s="2" t="n">
        <x:v>2024</x:v>
      </x:c>
      <x:c r="E4038" s="2" t="str">
        <x:v>EC2_ISIC4_M70</x:v>
      </x:c>
      <x:c r="F4038" s="17" t="str">
        <x:v>Economic activity (ISIC-Rev.4), 2 digit level: 70 - Activities of head offices; management consultancy activities</x:v>
      </x:c>
      <x:c r="G4038" s="19" t="n">
        <x:v>24.274</x:v>
      </x:c>
      <x:c r="H4038" s="20" t="n">
        <x:v>1</x:v>
      </x:c>
      <x:c r="I4038" s="19" t="n">
        <x:f>SUM(G4036:G4049)</x:f>
        <x:v>976.8659999999999</x:v>
      </x:c>
      <x:c r="J4038" s="20" t="n">
        <x:f>G4038/I4038*H4038</x:f>
        <x:v>0.024848853373953032</x:v>
      </x:c>
      <x:c r="K4038" s="2" t="str">
        <x:v>ISIC4:70</x:v>
      </x:c>
      <x:c r="L4038" s="14" t="n">
        <x:f>'Crosswalk'!C67</x:f>
        <x:v>0</x:v>
      </x:c>
      <x:c r="M4038" s="14" t="n">
        <x:f>'Crosswalk'!D67</x:f>
        <x:v>0</x:v>
      </x:c>
      <x:c r="N4038" s="14" t="n">
        <x:f>'Crosswalk'!E67</x:f>
        <x:v>1</x:v>
      </x:c>
      <x:c r="O4038" s="14" t="n">
        <x:f>'Crosswalk'!F67</x:f>
        <x:v>0</x:v>
      </x:c>
      <x:c r="P4038" s="14" t="n">
        <x:f>'Crosswalk'!G67</x:f>
        <x:v>0</x:v>
      </x:c>
      <x:c r="Q4038" s="14" t="n">
        <x:f>'Crosswalk'!H67</x:f>
        <x:v>0</x:v>
      </x:c>
      <x:c r="R4038" s="14" t="n">
        <x:f>'Crosswalk'!I67</x:f>
        <x:v>0</x:v>
      </x:c>
      <x:c r="S4038" s="14" t="n">
        <x:f>'Crosswalk'!J67</x:f>
        <x:v>0</x:v>
      </x:c>
      <x:c r="T4038" s="14" t="n">
        <x:f>'Crosswalk'!K67</x:f>
        <x:v>0</x:v>
      </x:c>
      <x:c r="U4038" s="14" t="n">
        <x:f>'Crosswalk'!L67</x:f>
        <x:v>0</x:v>
      </x:c>
      <x:c r="V4038" s="14" t="n">
        <x:f>'Crosswalk'!M67</x:f>
        <x:v>0</x:v>
      </x:c>
      <x:c r="W4038" s="14" t="n">
        <x:f>'Crosswalk'!N67</x:f>
        <x:v>0</x:v>
      </x:c>
      <x:c r="X4038" s="17" t="str">
        <x:v>LFS - Permanent Employment Survey, National</x:v>
      </x:c>
      <x:c r="Y4038" s="2" t="str"/>
      <x:c r="Z4038" s="17" t="str">
        <x:v>National 2024 division composition. Observed national industry detail; used only for composition within 2024 ILO modelled margins.</x:v>
      </x:c>
      <x:c r="AA4038" s="2" t="str"/>
      <x:c r="AB4038" s="2" t="str">
        <x:v>https://rplumber.ilo.org/data/indicator?format=.csv.gz&amp;id=EMP_TEMP_SEX_EC2_NB_A</x:v>
      </x:c>
    </x:row>
    <x:row r="4039" ht="48" customHeight="1">
      <x:c r="A4039" s="13" t="str">
        <x:v>PER</x:v>
      </x:c>
      <x:c r="B4039" s="13" t="str">
        <x:v>LMN</x:v>
      </x:c>
      <x:c r="C4039" s="13" t="str">
        <x:v>PER</x:v>
      </x:c>
      <x:c r="D4039" s="13" t="n">
        <x:v>2024</x:v>
      </x:c>
      <x:c r="E4039" s="13" t="str">
        <x:v>EC2_ISIC4_M71</x:v>
      </x:c>
      <x:c r="F4039" s="18" t="str">
        <x:v>Economic activity (ISIC-Rev.4), 2 digit level: 71 - Architectural and engineering activities; technical testing and analysis</x:v>
      </x:c>
      <x:c r="G4039" s="21" t="n">
        <x:v>79.479</x:v>
      </x:c>
      <x:c r="H4039" s="22" t="n">
        <x:v>1</x:v>
      </x:c>
      <x:c r="I4039" s="21" t="n">
        <x:f>SUM(G4036:G4049)</x:f>
        <x:v>976.8659999999999</x:v>
      </x:c>
      <x:c r="J4039" s="22" t="n">
        <x:f>G4039/I4039*H4039</x:f>
        <x:v>0.08136121023763751</x:v>
      </x:c>
      <x:c r="K4039" s="13" t="str">
        <x:v>ISIC4:71</x:v>
      </x:c>
      <x:c r="L4039" s="15" t="n">
        <x:f>'Crosswalk'!C68</x:f>
        <x:v>0</x:v>
      </x:c>
      <x:c r="M4039" s="15" t="n">
        <x:f>'Crosswalk'!D68</x:f>
        <x:v>0</x:v>
      </x:c>
      <x:c r="N4039" s="15" t="n">
        <x:f>'Crosswalk'!E68</x:f>
        <x:v>1</x:v>
      </x:c>
      <x:c r="O4039" s="15" t="n">
        <x:f>'Crosswalk'!F68</x:f>
        <x:v>0</x:v>
      </x:c>
      <x:c r="P4039" s="15" t="n">
        <x:f>'Crosswalk'!G68</x:f>
        <x:v>0</x:v>
      </x:c>
      <x:c r="Q4039" s="15" t="n">
        <x:f>'Crosswalk'!H68</x:f>
        <x:v>0</x:v>
      </x:c>
      <x:c r="R4039" s="15" t="n">
        <x:f>'Crosswalk'!I68</x:f>
        <x:v>0</x:v>
      </x:c>
      <x:c r="S4039" s="15" t="n">
        <x:f>'Crosswalk'!J68</x:f>
        <x:v>0</x:v>
      </x:c>
      <x:c r="T4039" s="15" t="n">
        <x:f>'Crosswalk'!K68</x:f>
        <x:v>0</x:v>
      </x:c>
      <x:c r="U4039" s="15" t="n">
        <x:f>'Crosswalk'!L68</x:f>
        <x:v>0</x:v>
      </x:c>
      <x:c r="V4039" s="15" t="n">
        <x:f>'Crosswalk'!M68</x:f>
        <x:v>0</x:v>
      </x:c>
      <x:c r="W4039" s="15" t="n">
        <x:f>'Crosswalk'!N68</x:f>
        <x:v>0</x:v>
      </x:c>
      <x:c r="X4039" s="18" t="str">
        <x:v>LFS - Permanent Employment Survey, National</x:v>
      </x:c>
      <x:c r="Y4039" s="13" t="str"/>
      <x:c r="Z4039" s="18" t="str">
        <x:v>National 2024 division composition. Observed national industry detail; used only for composition within 2024 ILO modelled margins.</x:v>
      </x:c>
      <x:c r="AA4039" s="13" t="str"/>
      <x:c r="AB4039" s="13" t="str">
        <x:v>https://rplumber.ilo.org/data/indicator?format=.csv.gz&amp;id=EMP_TEMP_SEX_EC2_NB_A</x:v>
      </x:c>
    </x:row>
    <x:row r="4040" ht="48" customHeight="1">
      <x:c r="A4040" s="2" t="str">
        <x:v>PER</x:v>
      </x:c>
      <x:c r="B4040" s="2" t="str">
        <x:v>LMN</x:v>
      </x:c>
      <x:c r="C4040" s="2" t="str">
        <x:v>PER</x:v>
      </x:c>
      <x:c r="D4040" s="2" t="n">
        <x:v>2024</x:v>
      </x:c>
      <x:c r="E4040" s="2" t="str">
        <x:v>EC2_ISIC4_M72</x:v>
      </x:c>
      <x:c r="F4040" s="17" t="str">
        <x:v>Economic activity (ISIC-Rev.4), 2 digit level: 72 - Scientific research and development</x:v>
      </x:c>
      <x:c r="G4040" s="19" t="n">
        <x:v>12.953</x:v>
      </x:c>
      <x:c r="H4040" s="20" t="n">
        <x:v>1</x:v>
      </x:c>
      <x:c r="I4040" s="19" t="n">
        <x:f>SUM(G4036:G4049)</x:f>
        <x:v>976.8659999999999</x:v>
      </x:c>
      <x:c r="J4040" s="20" t="n">
        <x:f>G4040/I4040*H4040</x:f>
        <x:v>0.013259751081519881</x:v>
      </x:c>
      <x:c r="K4040" s="2" t="str">
        <x:v>ISIC4:72</x:v>
      </x:c>
      <x:c r="L4040" s="14" t="n">
        <x:f>'Crosswalk'!C69</x:f>
        <x:v>0</x:v>
      </x:c>
      <x:c r="M4040" s="14" t="n">
        <x:f>'Crosswalk'!D69</x:f>
        <x:v>0</x:v>
      </x:c>
      <x:c r="N4040" s="14" t="n">
        <x:f>'Crosswalk'!E69</x:f>
        <x:v>0.5</x:v>
      </x:c>
      <x:c r="O4040" s="14" t="n">
        <x:f>'Crosswalk'!F69</x:f>
        <x:v>0</x:v>
      </x:c>
      <x:c r="P4040" s="14" t="n">
        <x:f>'Crosswalk'!G69</x:f>
        <x:v>0</x:v>
      </x:c>
      <x:c r="Q4040" s="14" t="n">
        <x:f>'Crosswalk'!H69</x:f>
        <x:v>0.35</x:v>
      </x:c>
      <x:c r="R4040" s="14" t="n">
        <x:f>'Crosswalk'!I69</x:f>
        <x:v>0</x:v>
      </x:c>
      <x:c r="S4040" s="14" t="n">
        <x:f>'Crosswalk'!J69</x:f>
        <x:v>0.15</x:v>
      </x:c>
      <x:c r="T4040" s="14" t="n">
        <x:f>'Crosswalk'!K69</x:f>
        <x:v>0</x:v>
      </x:c>
      <x:c r="U4040" s="14" t="n">
        <x:f>'Crosswalk'!L69</x:f>
        <x:v>0</x:v>
      </x:c>
      <x:c r="V4040" s="14" t="n">
        <x:f>'Crosswalk'!M69</x:f>
        <x:v>0</x:v>
      </x:c>
      <x:c r="W4040" s="14" t="n">
        <x:f>'Crosswalk'!N69</x:f>
        <x:v>0</x:v>
      </x:c>
      <x:c r="X4040" s="17" t="str">
        <x:v>LFS - Permanent Employment Survey, National</x:v>
      </x:c>
      <x:c r="Y4040" s="2" t="str"/>
      <x:c r="Z4040" s="17" t="str">
        <x:v>National 2024 division composition. Observed national industry detail; used only for composition within 2024 ILO modelled margins.</x:v>
      </x:c>
      <x:c r="AA4040" s="2" t="str"/>
      <x:c r="AB4040" s="2" t="str">
        <x:v>https://rplumber.ilo.org/data/indicator?format=.csv.gz&amp;id=EMP_TEMP_SEX_EC2_NB_A</x:v>
      </x:c>
    </x:row>
    <x:row r="4041" ht="48" customHeight="1">
      <x:c r="A4041" s="13" t="str">
        <x:v>PER</x:v>
      </x:c>
      <x:c r="B4041" s="13" t="str">
        <x:v>LMN</x:v>
      </x:c>
      <x:c r="C4041" s="13" t="str">
        <x:v>PER</x:v>
      </x:c>
      <x:c r="D4041" s="13" t="n">
        <x:v>2024</x:v>
      </x:c>
      <x:c r="E4041" s="13" t="str">
        <x:v>EC2_ISIC4_M73</x:v>
      </x:c>
      <x:c r="F4041" s="18" t="str">
        <x:v>Economic activity (ISIC-Rev.4), 2 digit level: 73 - Advertising and market research</x:v>
      </x:c>
      <x:c r="G4041" s="21" t="n">
        <x:v>55.342</x:v>
      </x:c>
      <x:c r="H4041" s="22" t="n">
        <x:v>1</x:v>
      </x:c>
      <x:c r="I4041" s="21" t="n">
        <x:f>SUM(G4036:G4049)</x:f>
        <x:v>976.8659999999999</x:v>
      </x:c>
      <x:c r="J4041" s="22" t="n">
        <x:f>G4041/I4041*H4041</x:f>
        <x:v>0.05665260127796443</x:v>
      </x:c>
      <x:c r="K4041" s="13" t="str">
        <x:v>ISIC4:73</x:v>
      </x:c>
      <x:c r="L4041" s="15" t="n">
        <x:f>'Crosswalk'!C70</x:f>
        <x:v>0</x:v>
      </x:c>
      <x:c r="M4041" s="15" t="n">
        <x:f>'Crosswalk'!D70</x:f>
        <x:v>0</x:v>
      </x:c>
      <x:c r="N4041" s="15" t="n">
        <x:f>'Crosswalk'!E70</x:f>
        <x:v>0</x:v>
      </x:c>
      <x:c r="O4041" s="15" t="n">
        <x:f>'Crosswalk'!F70</x:f>
        <x:v>0</x:v>
      </x:c>
      <x:c r="P4041" s="15" t="n">
        <x:f>'Crosswalk'!G70</x:f>
        <x:v>0</x:v>
      </x:c>
      <x:c r="Q4041" s="15" t="n">
        <x:f>'Crosswalk'!H70</x:f>
        <x:v>0</x:v>
      </x:c>
      <x:c r="R4041" s="15" t="n">
        <x:f>'Crosswalk'!I70</x:f>
        <x:v>0</x:v>
      </x:c>
      <x:c r="S4041" s="15" t="n">
        <x:f>'Crosswalk'!J70</x:f>
        <x:v>0</x:v>
      </x:c>
      <x:c r="T4041" s="15" t="n">
        <x:f>'Crosswalk'!K70</x:f>
        <x:v>1</x:v>
      </x:c>
      <x:c r="U4041" s="15" t="n">
        <x:f>'Crosswalk'!L70</x:f>
        <x:v>0</x:v>
      </x:c>
      <x:c r="V4041" s="15" t="n">
        <x:f>'Crosswalk'!M70</x:f>
        <x:v>0</x:v>
      </x:c>
      <x:c r="W4041" s="15" t="n">
        <x:f>'Crosswalk'!N70</x:f>
        <x:v>0</x:v>
      </x:c>
      <x:c r="X4041" s="18" t="str">
        <x:v>LFS - Permanent Employment Survey, National</x:v>
      </x:c>
      <x:c r="Y4041" s="13" t="str"/>
      <x:c r="Z4041" s="18" t="str">
        <x:v>National 2024 division composition. Observed national industry detail; used only for composition within 2024 ILO modelled margins.</x:v>
      </x:c>
      <x:c r="AA4041" s="13" t="str"/>
      <x:c r="AB4041" s="13" t="str">
        <x:v>https://rplumber.ilo.org/data/indicator?format=.csv.gz&amp;id=EMP_TEMP_SEX_EC2_NB_A</x:v>
      </x:c>
    </x:row>
    <x:row r="4042" ht="48" customHeight="1">
      <x:c r="A4042" s="2" t="str">
        <x:v>PER</x:v>
      </x:c>
      <x:c r="B4042" s="2" t="str">
        <x:v>LMN</x:v>
      </x:c>
      <x:c r="C4042" s="2" t="str">
        <x:v>PER</x:v>
      </x:c>
      <x:c r="D4042" s="2" t="n">
        <x:v>2024</x:v>
      </x:c>
      <x:c r="E4042" s="2" t="str">
        <x:v>EC2_ISIC4_M74</x:v>
      </x:c>
      <x:c r="F4042" s="17" t="str">
        <x:v>Economic activity (ISIC-Rev.4), 2 digit level: 74 - Other professional, scientific and technical activities</x:v>
      </x:c>
      <x:c r="G4042" s="19" t="n">
        <x:v>78.156</x:v>
      </x:c>
      <x:c r="H4042" s="20" t="n">
        <x:v>1</x:v>
      </x:c>
      <x:c r="I4042" s="19" t="n">
        <x:f>SUM(G4036:G4049)</x:f>
        <x:v>976.8659999999999</x:v>
      </x:c>
      <x:c r="J4042" s="20" t="n">
        <x:f>G4042/I4042*H4042</x:f>
        <x:v>0.08000687914207273</x:v>
      </x:c>
      <x:c r="K4042" s="2" t="str">
        <x:v>ISIC4:74</x:v>
      </x:c>
      <x:c r="L4042" s="14" t="n">
        <x:f>'Crosswalk'!C71</x:f>
        <x:v>0</x:v>
      </x:c>
      <x:c r="M4042" s="14" t="n">
        <x:f>'Crosswalk'!D71</x:f>
        <x:v>0</x:v>
      </x:c>
      <x:c r="N4042" s="14" t="n">
        <x:f>'Crosswalk'!E71</x:f>
        <x:v>0.8</x:v>
      </x:c>
      <x:c r="O4042" s="14" t="n">
        <x:f>'Crosswalk'!F71</x:f>
        <x:v>0.2</x:v>
      </x:c>
      <x:c r="P4042" s="14" t="n">
        <x:f>'Crosswalk'!G71</x:f>
        <x:v>0</x:v>
      </x:c>
      <x:c r="Q4042" s="14" t="n">
        <x:f>'Crosswalk'!H71</x:f>
        <x:v>0</x:v>
      </x:c>
      <x:c r="R4042" s="14" t="n">
        <x:f>'Crosswalk'!I71</x:f>
        <x:v>0</x:v>
      </x:c>
      <x:c r="S4042" s="14" t="n">
        <x:f>'Crosswalk'!J71</x:f>
        <x:v>0</x:v>
      </x:c>
      <x:c r="T4042" s="14" t="n">
        <x:f>'Crosswalk'!K71</x:f>
        <x:v>0</x:v>
      </x:c>
      <x:c r="U4042" s="14" t="n">
        <x:f>'Crosswalk'!L71</x:f>
        <x:v>0</x:v>
      </x:c>
      <x:c r="V4042" s="14" t="n">
        <x:f>'Crosswalk'!M71</x:f>
        <x:v>0</x:v>
      </x:c>
      <x:c r="W4042" s="14" t="n">
        <x:f>'Crosswalk'!N71</x:f>
        <x:v>0</x:v>
      </x:c>
      <x:c r="X4042" s="17" t="str">
        <x:v>LFS - Permanent Employment Survey, National</x:v>
      </x:c>
      <x:c r="Y4042" s="2" t="str"/>
      <x:c r="Z4042" s="17" t="str">
        <x:v>National 2024 division composition. Observed national industry detail; used only for composition within 2024 ILO modelled margins.</x:v>
      </x:c>
      <x:c r="AA4042" s="2" t="str"/>
      <x:c r="AB4042" s="2" t="str">
        <x:v>https://rplumber.ilo.org/data/indicator?format=.csv.gz&amp;id=EMP_TEMP_SEX_EC2_NB_A</x:v>
      </x:c>
    </x:row>
    <x:row r="4043" ht="48" customHeight="1">
      <x:c r="A4043" s="13" t="str">
        <x:v>PER</x:v>
      </x:c>
      <x:c r="B4043" s="13" t="str">
        <x:v>LMN</x:v>
      </x:c>
      <x:c r="C4043" s="13" t="str">
        <x:v>PER</x:v>
      </x:c>
      <x:c r="D4043" s="13" t="n">
        <x:v>2024</x:v>
      </x:c>
      <x:c r="E4043" s="13" t="str">
        <x:v>EC2_ISIC4_M75</x:v>
      </x:c>
      <x:c r="F4043" s="18" t="str">
        <x:v>Economic activity (ISIC-Rev.4), 2 digit level: 75 - Veterinary activities</x:v>
      </x:c>
      <x:c r="G4043" s="21" t="n">
        <x:v>14.663</x:v>
      </x:c>
      <x:c r="H4043" s="22" t="n">
        <x:v>1</x:v>
      </x:c>
      <x:c r="I4043" s="21" t="n">
        <x:f>SUM(G4036:G4049)</x:f>
        <x:v>976.8659999999999</x:v>
      </x:c>
      <x:c r="J4043" s="22" t="n">
        <x:f>G4043/I4043*H4043</x:f>
        <x:v>0.015010247055379143</x:v>
      </x:c>
      <x:c r="K4043" s="13" t="str">
        <x:v>ISIC4:75</x:v>
      </x:c>
      <x:c r="L4043" s="15" t="n">
        <x:f>'Crosswalk'!C72</x:f>
        <x:v>0</x:v>
      </x:c>
      <x:c r="M4043" s="15" t="n">
        <x:f>'Crosswalk'!D72</x:f>
        <x:v>0</x:v>
      </x:c>
      <x:c r="N4043" s="15" t="n">
        <x:f>'Crosswalk'!E72</x:f>
        <x:v>0</x:v>
      </x:c>
      <x:c r="O4043" s="15" t="n">
        <x:f>'Crosswalk'!F72</x:f>
        <x:v>0</x:v>
      </x:c>
      <x:c r="P4043" s="15" t="n">
        <x:f>'Crosswalk'!G72</x:f>
        <x:v>0</x:v>
      </x:c>
      <x:c r="Q4043" s="15" t="n">
        <x:f>'Crosswalk'!H72</x:f>
        <x:v>1</x:v>
      </x:c>
      <x:c r="R4043" s="15" t="n">
        <x:f>'Crosswalk'!I72</x:f>
        <x:v>0</x:v>
      </x:c>
      <x:c r="S4043" s="15" t="n">
        <x:f>'Crosswalk'!J72</x:f>
        <x:v>0</x:v>
      </x:c>
      <x:c r="T4043" s="15" t="n">
        <x:f>'Crosswalk'!K72</x:f>
        <x:v>0</x:v>
      </x:c>
      <x:c r="U4043" s="15" t="n">
        <x:f>'Crosswalk'!L72</x:f>
        <x:v>0</x:v>
      </x:c>
      <x:c r="V4043" s="15" t="n">
        <x:f>'Crosswalk'!M72</x:f>
        <x:v>0</x:v>
      </x:c>
      <x:c r="W4043" s="15" t="n">
        <x:f>'Crosswalk'!N72</x:f>
        <x:v>0</x:v>
      </x:c>
      <x:c r="X4043" s="18" t="str">
        <x:v>LFS - Permanent Employment Survey, National</x:v>
      </x:c>
      <x:c r="Y4043" s="13" t="str"/>
      <x:c r="Z4043" s="18" t="str">
        <x:v>National 2024 division composition. Observed national industry detail; used only for composition within 2024 ILO modelled margins.</x:v>
      </x:c>
      <x:c r="AA4043" s="13" t="str"/>
      <x:c r="AB4043" s="13" t="str">
        <x:v>https://rplumber.ilo.org/data/indicator?format=.csv.gz&amp;id=EMP_TEMP_SEX_EC2_NB_A</x:v>
      </x:c>
    </x:row>
    <x:row r="4044" ht="48" customHeight="1">
      <x:c r="A4044" s="2" t="str">
        <x:v>PER</x:v>
      </x:c>
      <x:c r="B4044" s="2" t="str">
        <x:v>LMN</x:v>
      </x:c>
      <x:c r="C4044" s="2" t="str">
        <x:v>PER</x:v>
      </x:c>
      <x:c r="D4044" s="2" t="n">
        <x:v>2024</x:v>
      </x:c>
      <x:c r="E4044" s="2" t="str">
        <x:v>EC2_ISIC4_N77</x:v>
      </x:c>
      <x:c r="F4044" s="17" t="str">
        <x:v>Economic activity (ISIC-Rev.4), 2 digit level: 77 - Rental and leasing activities</x:v>
      </x:c>
      <x:c r="G4044" s="19" t="n">
        <x:v>29.577</x:v>
      </x:c>
      <x:c r="H4044" s="20" t="n">
        <x:v>1</x:v>
      </x:c>
      <x:c r="I4044" s="19" t="n">
        <x:f>SUM(G4036:G4049)</x:f>
        <x:v>976.8659999999999</x:v>
      </x:c>
      <x:c r="J4044" s="20" t="n">
        <x:f>G4044/I4044*H4044</x:f>
        <x:v>0.030277438256628857</x:v>
      </x:c>
      <x:c r="K4044" s="2" t="str">
        <x:v>ISIC4:77</x:v>
      </x:c>
      <x:c r="L4044" s="14" t="n">
        <x:f>'Crosswalk'!C73</x:f>
        <x:v>0</x:v>
      </x:c>
      <x:c r="M4044" s="14" t="n">
        <x:f>'Crosswalk'!D73</x:f>
        <x:v>0</x:v>
      </x:c>
      <x:c r="N4044" s="14" t="n">
        <x:f>'Crosswalk'!E73</x:f>
        <x:v>0.7</x:v>
      </x:c>
      <x:c r="O4044" s="14" t="n">
        <x:f>'Crosswalk'!F73</x:f>
        <x:v>0.3</x:v>
      </x:c>
      <x:c r="P4044" s="14" t="n">
        <x:f>'Crosswalk'!G73</x:f>
        <x:v>0</x:v>
      </x:c>
      <x:c r="Q4044" s="14" t="n">
        <x:f>'Crosswalk'!H73</x:f>
        <x:v>0</x:v>
      </x:c>
      <x:c r="R4044" s="14" t="n">
        <x:f>'Crosswalk'!I73</x:f>
        <x:v>0</x:v>
      </x:c>
      <x:c r="S4044" s="14" t="n">
        <x:f>'Crosswalk'!J73</x:f>
        <x:v>0</x:v>
      </x:c>
      <x:c r="T4044" s="14" t="n">
        <x:f>'Crosswalk'!K73</x:f>
        <x:v>0</x:v>
      </x:c>
      <x:c r="U4044" s="14" t="n">
        <x:f>'Crosswalk'!L73</x:f>
        <x:v>0</x:v>
      </x:c>
      <x:c r="V4044" s="14" t="n">
        <x:f>'Crosswalk'!M73</x:f>
        <x:v>0</x:v>
      </x:c>
      <x:c r="W4044" s="14" t="n">
        <x:f>'Crosswalk'!N73</x:f>
        <x:v>0</x:v>
      </x:c>
      <x:c r="X4044" s="17" t="str">
        <x:v>LFS - Permanent Employment Survey, National</x:v>
      </x:c>
      <x:c r="Y4044" s="2" t="str"/>
      <x:c r="Z4044" s="17" t="str">
        <x:v>National 2024 division composition. Observed national industry detail; used only for composition within 2024 ILO modelled margins.</x:v>
      </x:c>
      <x:c r="AA4044" s="2" t="str"/>
      <x:c r="AB4044" s="2" t="str">
        <x:v>https://rplumber.ilo.org/data/indicator?format=.csv.gz&amp;id=EMP_TEMP_SEX_EC2_NB_A</x:v>
      </x:c>
    </x:row>
    <x:row r="4045" ht="48" customHeight="1">
      <x:c r="A4045" s="13" t="str">
        <x:v>PER</x:v>
      </x:c>
      <x:c r="B4045" s="13" t="str">
        <x:v>LMN</x:v>
      </x:c>
      <x:c r="C4045" s="13" t="str">
        <x:v>PER</x:v>
      </x:c>
      <x:c r="D4045" s="13" t="n">
        <x:v>2024</x:v>
      </x:c>
      <x:c r="E4045" s="13" t="str">
        <x:v>EC2_ISIC4_N78</x:v>
      </x:c>
      <x:c r="F4045" s="18" t="str">
        <x:v>Economic activity (ISIC-Rev.4), 2 digit level: 78 - Employment activities</x:v>
      </x:c>
      <x:c r="G4045" s="21" t="n">
        <x:v>84.231</x:v>
      </x:c>
      <x:c r="H4045" s="22" t="n">
        <x:v>1</x:v>
      </x:c>
      <x:c r="I4045" s="21" t="n">
        <x:f>SUM(G4036:G4049)</x:f>
        <x:v>976.8659999999999</x:v>
      </x:c>
      <x:c r="J4045" s="22" t="n">
        <x:f>G4045/I4045*H4045</x:f>
        <x:v>0.08622574641762536</x:v>
      </x:c>
      <x:c r="K4045" s="13" t="str">
        <x:v>ISIC4:78</x:v>
      </x:c>
      <x:c r="L4045" s="15" t="n">
        <x:f>'Crosswalk'!C74</x:f>
        <x:v>0</x:v>
      </x:c>
      <x:c r="M4045" s="15" t="n">
        <x:f>'Crosswalk'!D74</x:f>
        <x:v>0</x:v>
      </x:c>
      <x:c r="N4045" s="15" t="n">
        <x:f>'Crosswalk'!E74</x:f>
        <x:v>1</x:v>
      </x:c>
      <x:c r="O4045" s="15" t="n">
        <x:f>'Crosswalk'!F74</x:f>
        <x:v>0</x:v>
      </x:c>
      <x:c r="P4045" s="15" t="n">
        <x:f>'Crosswalk'!G74</x:f>
        <x:v>0</x:v>
      </x:c>
      <x:c r="Q4045" s="15" t="n">
        <x:f>'Crosswalk'!H74</x:f>
        <x:v>0</x:v>
      </x:c>
      <x:c r="R4045" s="15" t="n">
        <x:f>'Crosswalk'!I74</x:f>
        <x:v>0</x:v>
      </x:c>
      <x:c r="S4045" s="15" t="n">
        <x:f>'Crosswalk'!J74</x:f>
        <x:v>0</x:v>
      </x:c>
      <x:c r="T4045" s="15" t="n">
        <x:f>'Crosswalk'!K74</x:f>
        <x:v>0</x:v>
      </x:c>
      <x:c r="U4045" s="15" t="n">
        <x:f>'Crosswalk'!L74</x:f>
        <x:v>0</x:v>
      </x:c>
      <x:c r="V4045" s="15" t="n">
        <x:f>'Crosswalk'!M74</x:f>
        <x:v>0</x:v>
      </x:c>
      <x:c r="W4045" s="15" t="n">
        <x:f>'Crosswalk'!N74</x:f>
        <x:v>0</x:v>
      </x:c>
      <x:c r="X4045" s="18" t="str">
        <x:v>LFS - Permanent Employment Survey, National</x:v>
      </x:c>
      <x:c r="Y4045" s="13" t="str"/>
      <x:c r="Z4045" s="18" t="str">
        <x:v>National 2024 division composition. Observed national industry detail; used only for composition within 2024 ILO modelled margins.</x:v>
      </x:c>
      <x:c r="AA4045" s="13" t="str"/>
      <x:c r="AB4045" s="13" t="str">
        <x:v>https://rplumber.ilo.org/data/indicator?format=.csv.gz&amp;id=EMP_TEMP_SEX_EC2_NB_A</x:v>
      </x:c>
    </x:row>
    <x:row r="4046" ht="48" customHeight="1">
      <x:c r="A4046" s="2" t="str">
        <x:v>PER</x:v>
      </x:c>
      <x:c r="B4046" s="2" t="str">
        <x:v>LMN</x:v>
      </x:c>
      <x:c r="C4046" s="2" t="str">
        <x:v>PER</x:v>
      </x:c>
      <x:c r="D4046" s="2" t="n">
        <x:v>2024</x:v>
      </x:c>
      <x:c r="E4046" s="2" t="str">
        <x:v>EC2_ISIC4_N79</x:v>
      </x:c>
      <x:c r="F4046" s="17" t="str">
        <x:v>Economic activity (ISIC-Rev.4), 2 digit level: 79 - Travel agency, tour operator, reservation service and related activities</x:v>
      </x:c>
      <x:c r="G4046" s="19" t="n">
        <x:v>28.786</x:v>
      </x:c>
      <x:c r="H4046" s="20" t="n">
        <x:v>1</x:v>
      </x:c>
      <x:c r="I4046" s="19" t="n">
        <x:f>SUM(G4036:G4049)</x:f>
        <x:v>976.8659999999999</x:v>
      </x:c>
      <x:c r="J4046" s="20" t="n">
        <x:f>G4046/I4046*H4046</x:f>
        <x:v>0.029467705908486942</x:v>
      </x:c>
      <x:c r="K4046" s="2" t="str">
        <x:v>ISIC4:79</x:v>
      </x:c>
      <x:c r="L4046" s="14" t="n">
        <x:f>'Crosswalk'!C75</x:f>
        <x:v>0</x:v>
      </x:c>
      <x:c r="M4046" s="14" t="n">
        <x:f>'Crosswalk'!D75</x:f>
        <x:v>0</x:v>
      </x:c>
      <x:c r="N4046" s="14" t="n">
        <x:f>'Crosswalk'!E75</x:f>
        <x:v>0</x:v>
      </x:c>
      <x:c r="O4046" s="14" t="n">
        <x:f>'Crosswalk'!F75</x:f>
        <x:v>1</x:v>
      </x:c>
      <x:c r="P4046" s="14" t="n">
        <x:f>'Crosswalk'!G75</x:f>
        <x:v>0</x:v>
      </x:c>
      <x:c r="Q4046" s="14" t="n">
        <x:f>'Crosswalk'!H75</x:f>
        <x:v>0</x:v>
      </x:c>
      <x:c r="R4046" s="14" t="n">
        <x:f>'Crosswalk'!I75</x:f>
        <x:v>0</x:v>
      </x:c>
      <x:c r="S4046" s="14" t="n">
        <x:f>'Crosswalk'!J75</x:f>
        <x:v>0</x:v>
      </x:c>
      <x:c r="T4046" s="14" t="n">
        <x:f>'Crosswalk'!K75</x:f>
        <x:v>0</x:v>
      </x:c>
      <x:c r="U4046" s="14" t="n">
        <x:f>'Crosswalk'!L75</x:f>
        <x:v>0</x:v>
      </x:c>
      <x:c r="V4046" s="14" t="n">
        <x:f>'Crosswalk'!M75</x:f>
        <x:v>0</x:v>
      </x:c>
      <x:c r="W4046" s="14" t="n">
        <x:f>'Crosswalk'!N75</x:f>
        <x:v>0</x:v>
      </x:c>
      <x:c r="X4046" s="17" t="str">
        <x:v>LFS - Permanent Employment Survey, National</x:v>
      </x:c>
      <x:c r="Y4046" s="2" t="str"/>
      <x:c r="Z4046" s="17" t="str">
        <x:v>National 2024 division composition. Observed national industry detail; used only for composition within 2024 ILO modelled margins.</x:v>
      </x:c>
      <x:c r="AA4046" s="2" t="str"/>
      <x:c r="AB4046" s="2" t="str">
        <x:v>https://rplumber.ilo.org/data/indicator?format=.csv.gz&amp;id=EMP_TEMP_SEX_EC2_NB_A</x:v>
      </x:c>
    </x:row>
    <x:row r="4047" ht="48" customHeight="1">
      <x:c r="A4047" s="13" t="str">
        <x:v>PER</x:v>
      </x:c>
      <x:c r="B4047" s="13" t="str">
        <x:v>LMN</x:v>
      </x:c>
      <x:c r="C4047" s="13" t="str">
        <x:v>PER</x:v>
      </x:c>
      <x:c r="D4047" s="13" t="n">
        <x:v>2024</x:v>
      </x:c>
      <x:c r="E4047" s="13" t="str">
        <x:v>EC2_ISIC4_N80</x:v>
      </x:c>
      <x:c r="F4047" s="18" t="str">
        <x:v>Economic activity (ISIC-Rev.4), 2 digit level: 80 - Security and investigation activities</x:v>
      </x:c>
      <x:c r="G4047" s="21" t="n">
        <x:v>116.41</x:v>
      </x:c>
      <x:c r="H4047" s="22" t="n">
        <x:v>1</x:v>
      </x:c>
      <x:c r="I4047" s="21" t="n">
        <x:f>SUM(G4036:G4049)</x:f>
        <x:v>976.8659999999999</x:v>
      </x:c>
      <x:c r="J4047" s="22" t="n">
        <x:f>G4047/I4047*H4047</x:f>
        <x:v>0.11916680486371725</x:v>
      </x:c>
      <x:c r="K4047" s="13" t="str">
        <x:v>ISIC4:80</x:v>
      </x:c>
      <x:c r="L4047" s="15" t="n">
        <x:f>'Crosswalk'!C76</x:f>
        <x:v>0</x:v>
      </x:c>
      <x:c r="M4047" s="15" t="n">
        <x:f>'Crosswalk'!D76</x:f>
        <x:v>0</x:v>
      </x:c>
      <x:c r="N4047" s="15" t="n">
        <x:f>'Crosswalk'!E76</x:f>
        <x:v>1</x:v>
      </x:c>
      <x:c r="O4047" s="15" t="n">
        <x:f>'Crosswalk'!F76</x:f>
        <x:v>0</x:v>
      </x:c>
      <x:c r="P4047" s="15" t="n">
        <x:f>'Crosswalk'!G76</x:f>
        <x:v>0</x:v>
      </x:c>
      <x:c r="Q4047" s="15" t="n">
        <x:f>'Crosswalk'!H76</x:f>
        <x:v>0</x:v>
      </x:c>
      <x:c r="R4047" s="15" t="n">
        <x:f>'Crosswalk'!I76</x:f>
        <x:v>0</x:v>
      </x:c>
      <x:c r="S4047" s="15" t="n">
        <x:f>'Crosswalk'!J76</x:f>
        <x:v>0</x:v>
      </x:c>
      <x:c r="T4047" s="15" t="n">
        <x:f>'Crosswalk'!K76</x:f>
        <x:v>0</x:v>
      </x:c>
      <x:c r="U4047" s="15" t="n">
        <x:f>'Crosswalk'!L76</x:f>
        <x:v>0</x:v>
      </x:c>
      <x:c r="V4047" s="15" t="n">
        <x:f>'Crosswalk'!M76</x:f>
        <x:v>0</x:v>
      </x:c>
      <x:c r="W4047" s="15" t="n">
        <x:f>'Crosswalk'!N76</x:f>
        <x:v>0</x:v>
      </x:c>
      <x:c r="X4047" s="18" t="str">
        <x:v>LFS - Permanent Employment Survey, National</x:v>
      </x:c>
      <x:c r="Y4047" s="13" t="str"/>
      <x:c r="Z4047" s="18" t="str">
        <x:v>National 2024 division composition. Observed national industry detail; used only for composition within 2024 ILO modelled margins.</x:v>
      </x:c>
      <x:c r="AA4047" s="13" t="str"/>
      <x:c r="AB4047" s="13" t="str">
        <x:v>https://rplumber.ilo.org/data/indicator?format=.csv.gz&amp;id=EMP_TEMP_SEX_EC2_NB_A</x:v>
      </x:c>
    </x:row>
    <x:row r="4048" ht="48" customHeight="1">
      <x:c r="A4048" s="2" t="str">
        <x:v>PER</x:v>
      </x:c>
      <x:c r="B4048" s="2" t="str">
        <x:v>LMN</x:v>
      </x:c>
      <x:c r="C4048" s="2" t="str">
        <x:v>PER</x:v>
      </x:c>
      <x:c r="D4048" s="2" t="n">
        <x:v>2024</x:v>
      </x:c>
      <x:c r="E4048" s="2" t="str">
        <x:v>EC2_ISIC4_N81</x:v>
      </x:c>
      <x:c r="F4048" s="17" t="str">
        <x:v>Economic activity (ISIC-Rev.4), 2 digit level: 81 - Services to buildings and landscape activities</x:v>
      </x:c>
      <x:c r="G4048" s="19" t="n">
        <x:v>142.163</x:v>
      </x:c>
      <x:c r="H4048" s="20" t="n">
        <x:v>1</x:v>
      </x:c>
      <x:c r="I4048" s="19" t="n">
        <x:f>SUM(G4036:G4049)</x:f>
        <x:v>976.8659999999999</x:v>
      </x:c>
      <x:c r="J4048" s="20" t="n">
        <x:f>G4048/I4048*H4048</x:f>
        <x:v>0.14552968370278013</x:v>
      </x:c>
      <x:c r="K4048" s="2" t="str">
        <x:v>ISIC4:81</x:v>
      </x:c>
      <x:c r="L4048" s="14" t="n">
        <x:f>'Crosswalk'!C77</x:f>
        <x:v>0</x:v>
      </x:c>
      <x:c r="M4048" s="14" t="n">
        <x:f>'Crosswalk'!D77</x:f>
        <x:v>0</x:v>
      </x:c>
      <x:c r="N4048" s="14" t="n">
        <x:f>'Crosswalk'!E77</x:f>
        <x:v>1</x:v>
      </x:c>
      <x:c r="O4048" s="14" t="n">
        <x:f>'Crosswalk'!F77</x:f>
        <x:v>0</x:v>
      </x:c>
      <x:c r="P4048" s="14" t="n">
        <x:f>'Crosswalk'!G77</x:f>
        <x:v>0</x:v>
      </x:c>
      <x:c r="Q4048" s="14" t="n">
        <x:f>'Crosswalk'!H77</x:f>
        <x:v>0</x:v>
      </x:c>
      <x:c r="R4048" s="14" t="n">
        <x:f>'Crosswalk'!I77</x:f>
        <x:v>0</x:v>
      </x:c>
      <x:c r="S4048" s="14" t="n">
        <x:f>'Crosswalk'!J77</x:f>
        <x:v>0</x:v>
      </x:c>
      <x:c r="T4048" s="14" t="n">
        <x:f>'Crosswalk'!K77</x:f>
        <x:v>0</x:v>
      </x:c>
      <x:c r="U4048" s="14" t="n">
        <x:f>'Crosswalk'!L77</x:f>
        <x:v>0</x:v>
      </x:c>
      <x:c r="V4048" s="14" t="n">
        <x:f>'Crosswalk'!M77</x:f>
        <x:v>0</x:v>
      </x:c>
      <x:c r="W4048" s="14" t="n">
        <x:f>'Crosswalk'!N77</x:f>
        <x:v>0</x:v>
      </x:c>
      <x:c r="X4048" s="17" t="str">
        <x:v>LFS - Permanent Employment Survey, National</x:v>
      </x:c>
      <x:c r="Y4048" s="2" t="str"/>
      <x:c r="Z4048" s="17" t="str">
        <x:v>National 2024 division composition. Observed national industry detail; used only for composition within 2024 ILO modelled margins.</x:v>
      </x:c>
      <x:c r="AA4048" s="2" t="str"/>
      <x:c r="AB4048" s="2" t="str">
        <x:v>https://rplumber.ilo.org/data/indicator?format=.csv.gz&amp;id=EMP_TEMP_SEX_EC2_NB_A</x:v>
      </x:c>
    </x:row>
    <x:row r="4049" ht="48" customHeight="1">
      <x:c r="A4049" s="13" t="str">
        <x:v>PER</x:v>
      </x:c>
      <x:c r="B4049" s="13" t="str">
        <x:v>LMN</x:v>
      </x:c>
      <x:c r="C4049" s="13" t="str">
        <x:v>PER</x:v>
      </x:c>
      <x:c r="D4049" s="13" t="n">
        <x:v>2024</x:v>
      </x:c>
      <x:c r="E4049" s="13" t="str">
        <x:v>EC2_ISIC4_N82</x:v>
      </x:c>
      <x:c r="F4049" s="18" t="str">
        <x:v>Economic activity (ISIC-Rev.4), 2 digit level: 82 - Office administrative, office support and other business support activities</x:v>
      </x:c>
      <x:c r="G4049" s="21" t="n">
        <x:v>112.317</x:v>
      </x:c>
      <x:c r="H4049" s="22" t="n">
        <x:v>1</x:v>
      </x:c>
      <x:c r="I4049" s="21" t="n">
        <x:f>SUM(G4036:G4049)</x:f>
        <x:v>976.8659999999999</x:v>
      </x:c>
      <x:c r="J4049" s="22" t="n">
        <x:f>G4049/I4049*H4049</x:f>
        <x:v>0.11497687502687165</x:v>
      </x:c>
      <x:c r="K4049" s="13" t="str">
        <x:v>ISIC4:82</x:v>
      </x:c>
      <x:c r="L4049" s="15" t="n">
        <x:f>'Crosswalk'!C78</x:f>
        <x:v>0</x:v>
      </x:c>
      <x:c r="M4049" s="15" t="n">
        <x:f>'Crosswalk'!D78</x:f>
        <x:v>0</x:v>
      </x:c>
      <x:c r="N4049" s="15" t="n">
        <x:f>'Crosswalk'!E78</x:f>
        <x:v>1</x:v>
      </x:c>
      <x:c r="O4049" s="15" t="n">
        <x:f>'Crosswalk'!F78</x:f>
        <x:v>0</x:v>
      </x:c>
      <x:c r="P4049" s="15" t="n">
        <x:f>'Crosswalk'!G78</x:f>
        <x:v>0</x:v>
      </x:c>
      <x:c r="Q4049" s="15" t="n">
        <x:f>'Crosswalk'!H78</x:f>
        <x:v>0</x:v>
      </x:c>
      <x:c r="R4049" s="15" t="n">
        <x:f>'Crosswalk'!I78</x:f>
        <x:v>0</x:v>
      </x:c>
      <x:c r="S4049" s="15" t="n">
        <x:f>'Crosswalk'!J78</x:f>
        <x:v>0</x:v>
      </x:c>
      <x:c r="T4049" s="15" t="n">
        <x:f>'Crosswalk'!K78</x:f>
        <x:v>0</x:v>
      </x:c>
      <x:c r="U4049" s="15" t="n">
        <x:f>'Crosswalk'!L78</x:f>
        <x:v>0</x:v>
      </x:c>
      <x:c r="V4049" s="15" t="n">
        <x:f>'Crosswalk'!M78</x:f>
        <x:v>0</x:v>
      </x:c>
      <x:c r="W4049" s="15" t="n">
        <x:f>'Crosswalk'!N78</x:f>
        <x:v>0</x:v>
      </x:c>
      <x:c r="X4049" s="18" t="str">
        <x:v>LFS - Permanent Employment Survey, National</x:v>
      </x:c>
      <x:c r="Y4049" s="13" t="str"/>
      <x:c r="Z4049" s="18" t="str">
        <x:v>National 2024 division composition. Observed national industry detail; used only for composition within 2024 ILO modelled margins.</x:v>
      </x:c>
      <x:c r="AA4049" s="13" t="str"/>
      <x:c r="AB4049" s="13" t="str">
        <x:v>https://rplumber.ilo.org/data/indicator?format=.csv.gz&amp;id=EMP_TEMP_SEX_EC2_NB_A</x:v>
      </x:c>
    </x:row>
    <x:row r="4050" ht="48" customHeight="1">
      <x:c r="A4050" s="2" t="str">
        <x:v>PER</x:v>
      </x:c>
      <x:c r="B4050" s="2" t="str">
        <x:v>O</x:v>
      </x:c>
      <x:c r="C4050" s="2" t="str">
        <x:v>PER</x:v>
      </x:c>
      <x:c r="D4050" s="2" t="n">
        <x:v>2024</x:v>
      </x:c>
      <x:c r="E4050" s="2" t="str">
        <x:v>EC2_ISIC4_O84</x:v>
      </x:c>
      <x:c r="F4050" s="17" t="str">
        <x:v>Economic activity (ISIC-Rev.4), 2 digit level: 84 - Public administration and defence; compulsory social security</x:v>
      </x:c>
      <x:c r="G4050" s="19" t="n">
        <x:v>760.246</x:v>
      </x:c>
      <x:c r="H4050" s="20" t="n">
        <x:v>1</x:v>
      </x:c>
      <x:c r="I4050" s="19" t="n">
        <x:f>SUM(G4050:G4050)</x:f>
        <x:v>760.246</x:v>
      </x:c>
      <x:c r="J4050" s="20" t="n">
        <x:f>G4050/I4050*H4050</x:f>
        <x:v>1</x:v>
      </x:c>
      <x:c r="K4050" s="2" t="str">
        <x:v>ISIC4:84</x:v>
      </x:c>
      <x:c r="L4050" s="14" t="n">
        <x:f>'Crosswalk'!C79</x:f>
        <x:v>0</x:v>
      </x:c>
      <x:c r="M4050" s="14" t="n">
        <x:f>'Crosswalk'!D79</x:f>
        <x:v>0</x:v>
      </x:c>
      <x:c r="N4050" s="14" t="n">
        <x:f>'Crosswalk'!E79</x:f>
        <x:v>0</x:v>
      </x:c>
      <x:c r="O4050" s="14" t="n">
        <x:f>'Crosswalk'!F79</x:f>
        <x:v>0</x:v>
      </x:c>
      <x:c r="P4050" s="14" t="n">
        <x:f>'Crosswalk'!G79</x:f>
        <x:v>0</x:v>
      </x:c>
      <x:c r="Q4050" s="14" t="n">
        <x:f>'Crosswalk'!H79</x:f>
        <x:v>0</x:v>
      </x:c>
      <x:c r="R4050" s="14" t="n">
        <x:f>'Crosswalk'!I79</x:f>
        <x:v>0</x:v>
      </x:c>
      <x:c r="S4050" s="14" t="n">
        <x:f>'Crosswalk'!J79</x:f>
        <x:v>0</x:v>
      </x:c>
      <x:c r="T4050" s="14" t="n">
        <x:f>'Crosswalk'!K79</x:f>
        <x:v>0</x:v>
      </x:c>
      <x:c r="U4050" s="14" t="n">
        <x:f>'Crosswalk'!L79</x:f>
        <x:v>0</x:v>
      </x:c>
      <x:c r="V4050" s="14" t="n">
        <x:f>'Crosswalk'!M79</x:f>
        <x:v>0</x:v>
      </x:c>
      <x:c r="W4050" s="14" t="n">
        <x:f>'Crosswalk'!N79</x:f>
        <x:v>1</x:v>
      </x:c>
      <x:c r="X4050" s="17" t="str">
        <x:v>LFS - Permanent Employment Survey, National</x:v>
      </x:c>
      <x:c r="Y4050" s="2" t="str"/>
      <x:c r="Z4050" s="17" t="str">
        <x:v>National 2024 division composition. Observed national industry detail; used only for composition within 2024 ILO modelled margins.</x:v>
      </x:c>
      <x:c r="AA4050" s="2" t="str"/>
      <x:c r="AB4050" s="2" t="str">
        <x:v>https://rplumber.ilo.org/data/indicator?format=.csv.gz&amp;id=EMP_TEMP_SEX_EC2_NB_A</x:v>
      </x:c>
    </x:row>
    <x:row r="4051" ht="48" customHeight="1">
      <x:c r="A4051" s="13" t="str">
        <x:v>PER</x:v>
      </x:c>
      <x:c r="B4051" s="13" t="str">
        <x:v>P</x:v>
      </x:c>
      <x:c r="C4051" s="13" t="str">
        <x:v>PER</x:v>
      </x:c>
      <x:c r="D4051" s="13" t="n">
        <x:v>2024</x:v>
      </x:c>
      <x:c r="E4051" s="13" t="str">
        <x:v>EC2_ISIC4_P85</x:v>
      </x:c>
      <x:c r="F4051" s="18" t="str">
        <x:v>Economic activity (ISIC-Rev.4), 2 digit level: 85 - Education</x:v>
      </x:c>
      <x:c r="G4051" s="21" t="n">
        <x:v>818.979</x:v>
      </x:c>
      <x:c r="H4051" s="22" t="n">
        <x:v>1</x:v>
      </x:c>
      <x:c r="I4051" s="21" t="n">
        <x:f>SUM(G4051:G4051)</x:f>
        <x:v>818.979</x:v>
      </x:c>
      <x:c r="J4051" s="22" t="n">
        <x:f>G4051/I4051*H4051</x:f>
        <x:v>1</x:v>
      </x:c>
      <x:c r="K4051" s="13" t="str">
        <x:v>ISIC4:85</x:v>
      </x:c>
      <x:c r="L4051" s="15" t="n">
        <x:f>'Crosswalk'!C80</x:f>
        <x:v>0</x:v>
      </x:c>
      <x:c r="M4051" s="15" t="n">
        <x:f>'Crosswalk'!D80</x:f>
        <x:v>0</x:v>
      </x:c>
      <x:c r="N4051" s="15" t="n">
        <x:f>'Crosswalk'!E80</x:f>
        <x:v>0</x:v>
      </x:c>
      <x:c r="O4051" s="15" t="n">
        <x:f>'Crosswalk'!F80</x:f>
        <x:v>1</x:v>
      </x:c>
      <x:c r="P4051" s="15" t="n">
        <x:f>'Crosswalk'!G80</x:f>
        <x:v>0</x:v>
      </x:c>
      <x:c r="Q4051" s="15" t="n">
        <x:f>'Crosswalk'!H80</x:f>
        <x:v>0</x:v>
      </x:c>
      <x:c r="R4051" s="15" t="n">
        <x:f>'Crosswalk'!I80</x:f>
        <x:v>0</x:v>
      </x:c>
      <x:c r="S4051" s="15" t="n">
        <x:f>'Crosswalk'!J80</x:f>
        <x:v>0</x:v>
      </x:c>
      <x:c r="T4051" s="15" t="n">
        <x:f>'Crosswalk'!K80</x:f>
        <x:v>0</x:v>
      </x:c>
      <x:c r="U4051" s="15" t="n">
        <x:f>'Crosswalk'!L80</x:f>
        <x:v>0</x:v>
      </x:c>
      <x:c r="V4051" s="15" t="n">
        <x:f>'Crosswalk'!M80</x:f>
        <x:v>0</x:v>
      </x:c>
      <x:c r="W4051" s="15" t="n">
        <x:f>'Crosswalk'!N80</x:f>
        <x:v>0</x:v>
      </x:c>
      <x:c r="X4051" s="18" t="str">
        <x:v>LFS - Permanent Employment Survey, National</x:v>
      </x:c>
      <x:c r="Y4051" s="13" t="str"/>
      <x:c r="Z4051" s="18" t="str">
        <x:v>National 2024 division composition. Observed national industry detail; used only for composition within 2024 ILO modelled margins.</x:v>
      </x:c>
      <x:c r="AA4051" s="13" t="str"/>
      <x:c r="AB4051" s="13" t="str">
        <x:v>https://rplumber.ilo.org/data/indicator?format=.csv.gz&amp;id=EMP_TEMP_SEX_EC2_NB_A</x:v>
      </x:c>
    </x:row>
    <x:row r="4052" ht="48" customHeight="1">
      <x:c r="A4052" s="2" t="str">
        <x:v>PER</x:v>
      </x:c>
      <x:c r="B4052" s="2" t="str">
        <x:v>Q</x:v>
      </x:c>
      <x:c r="C4052" s="2" t="str">
        <x:v>PER</x:v>
      </x:c>
      <x:c r="D4052" s="2" t="n">
        <x:v>2024</x:v>
      </x:c>
      <x:c r="E4052" s="2" t="str">
        <x:v>EC2_ISIC4_Q86</x:v>
      </x:c>
      <x:c r="F4052" s="17" t="str">
        <x:v>Economic activity (ISIC-Rev.4), 2 digit level: 86 - Human health activities</x:v>
      </x:c>
      <x:c r="G4052" s="19" t="n">
        <x:v>496.913</x:v>
      </x:c>
      <x:c r="H4052" s="20" t="n">
        <x:v>1</x:v>
      </x:c>
      <x:c r="I4052" s="19" t="n">
        <x:f>SUM(G4052:G4054)</x:f>
        <x:v>535.418</x:v>
      </x:c>
      <x:c r="J4052" s="20" t="n">
        <x:f>G4052/I4052*H4052</x:f>
        <x:v>0.9280842257824727</x:v>
      </x:c>
      <x:c r="K4052" s="2" t="str">
        <x:v>ISIC4:86</x:v>
      </x:c>
      <x:c r="L4052" s="14" t="n">
        <x:f>'Crosswalk'!C81</x:f>
        <x:v>0</x:v>
      </x:c>
      <x:c r="M4052" s="14" t="n">
        <x:f>'Crosswalk'!D81</x:f>
        <x:v>0</x:v>
      </x:c>
      <x:c r="N4052" s="14" t="n">
        <x:f>'Crosswalk'!E81</x:f>
        <x:v>0</x:v>
      </x:c>
      <x:c r="O4052" s="14" t="n">
        <x:f>'Crosswalk'!F81</x:f>
        <x:v>0</x:v>
      </x:c>
      <x:c r="P4052" s="14" t="n">
        <x:f>'Crosswalk'!G81</x:f>
        <x:v>0</x:v>
      </x:c>
      <x:c r="Q4052" s="14" t="n">
        <x:f>'Crosswalk'!H81</x:f>
        <x:v>1</x:v>
      </x:c>
      <x:c r="R4052" s="14" t="n">
        <x:f>'Crosswalk'!I81</x:f>
        <x:v>0</x:v>
      </x:c>
      <x:c r="S4052" s="14" t="n">
        <x:f>'Crosswalk'!J81</x:f>
        <x:v>0</x:v>
      </x:c>
      <x:c r="T4052" s="14" t="n">
        <x:f>'Crosswalk'!K81</x:f>
        <x:v>0</x:v>
      </x:c>
      <x:c r="U4052" s="14" t="n">
        <x:f>'Crosswalk'!L81</x:f>
        <x:v>0</x:v>
      </x:c>
      <x:c r="V4052" s="14" t="n">
        <x:f>'Crosswalk'!M81</x:f>
        <x:v>0</x:v>
      </x:c>
      <x:c r="W4052" s="14" t="n">
        <x:f>'Crosswalk'!N81</x:f>
        <x:v>0</x:v>
      </x:c>
      <x:c r="X4052" s="17" t="str">
        <x:v>LFS - Permanent Employment Survey, National</x:v>
      </x:c>
      <x:c r="Y4052" s="2" t="str"/>
      <x:c r="Z4052" s="17" t="str">
        <x:v>National 2024 division composition. Observed national industry detail; used only for composition within 2024 ILO modelled margins.</x:v>
      </x:c>
      <x:c r="AA4052" s="2" t="str"/>
      <x:c r="AB4052" s="2" t="str">
        <x:v>https://rplumber.ilo.org/data/indicator?format=.csv.gz&amp;id=EMP_TEMP_SEX_EC2_NB_A</x:v>
      </x:c>
    </x:row>
    <x:row r="4053" ht="48" customHeight="1">
      <x:c r="A4053" s="13" t="str">
        <x:v>PER</x:v>
      </x:c>
      <x:c r="B4053" s="13" t="str">
        <x:v>Q</x:v>
      </x:c>
      <x:c r="C4053" s="13" t="str">
        <x:v>PER</x:v>
      </x:c>
      <x:c r="D4053" s="13" t="n">
        <x:v>2024</x:v>
      </x:c>
      <x:c r="E4053" s="13" t="str">
        <x:v>EC2_ISIC4_Q87</x:v>
      </x:c>
      <x:c r="F4053" s="18" t="str">
        <x:v>Economic activity (ISIC-Rev.4), 2 digit level: 87 - Residential care activities</x:v>
      </x:c>
      <x:c r="G4053" s="21" t="n">
        <x:v>11.093</x:v>
      </x:c>
      <x:c r="H4053" s="22" t="n">
        <x:v>1</x:v>
      </x:c>
      <x:c r="I4053" s="21" t="n">
        <x:f>SUM(G4052:G4054)</x:f>
        <x:v>535.418</x:v>
      </x:c>
      <x:c r="J4053" s="22" t="n">
        <x:f>G4053/I4053*H4053</x:f>
        <x:v>0.02071839198532735</x:v>
      </x:c>
      <x:c r="K4053" s="13" t="str">
        <x:v>ISIC4:87</x:v>
      </x:c>
      <x:c r="L4053" s="15" t="n">
        <x:f>'Crosswalk'!C82</x:f>
        <x:v>0</x:v>
      </x:c>
      <x:c r="M4053" s="15" t="n">
        <x:f>'Crosswalk'!D82</x:f>
        <x:v>0</x:v>
      </x:c>
      <x:c r="N4053" s="15" t="n">
        <x:f>'Crosswalk'!E82</x:f>
        <x:v>0</x:v>
      </x:c>
      <x:c r="O4053" s="15" t="n">
        <x:f>'Crosswalk'!F82</x:f>
        <x:v>0</x:v>
      </x:c>
      <x:c r="P4053" s="15" t="n">
        <x:f>'Crosswalk'!G82</x:f>
        <x:v>0</x:v>
      </x:c>
      <x:c r="Q4053" s="15" t="n">
        <x:f>'Crosswalk'!H82</x:f>
        <x:v>1</x:v>
      </x:c>
      <x:c r="R4053" s="15" t="n">
        <x:f>'Crosswalk'!I82</x:f>
        <x:v>0</x:v>
      </x:c>
      <x:c r="S4053" s="15" t="n">
        <x:f>'Crosswalk'!J82</x:f>
        <x:v>0</x:v>
      </x:c>
      <x:c r="T4053" s="15" t="n">
        <x:f>'Crosswalk'!K82</x:f>
        <x:v>0</x:v>
      </x:c>
      <x:c r="U4053" s="15" t="n">
        <x:f>'Crosswalk'!L82</x:f>
        <x:v>0</x:v>
      </x:c>
      <x:c r="V4053" s="15" t="n">
        <x:f>'Crosswalk'!M82</x:f>
        <x:v>0</x:v>
      </x:c>
      <x:c r="W4053" s="15" t="n">
        <x:f>'Crosswalk'!N82</x:f>
        <x:v>0</x:v>
      </x:c>
      <x:c r="X4053" s="18" t="str">
        <x:v>LFS - Permanent Employment Survey, National</x:v>
      </x:c>
      <x:c r="Y4053" s="13" t="str"/>
      <x:c r="Z4053" s="18" t="str">
        <x:v>National 2024 division composition. Observed national industry detail; used only for composition within 2024 ILO modelled margins.</x:v>
      </x:c>
      <x:c r="AA4053" s="13" t="str"/>
      <x:c r="AB4053" s="13" t="str">
        <x:v>https://rplumber.ilo.org/data/indicator?format=.csv.gz&amp;id=EMP_TEMP_SEX_EC2_NB_A</x:v>
      </x:c>
    </x:row>
    <x:row r="4054" ht="48" customHeight="1">
      <x:c r="A4054" s="2" t="str">
        <x:v>PER</x:v>
      </x:c>
      <x:c r="B4054" s="2" t="str">
        <x:v>Q</x:v>
      </x:c>
      <x:c r="C4054" s="2" t="str">
        <x:v>PER</x:v>
      </x:c>
      <x:c r="D4054" s="2" t="n">
        <x:v>2024</x:v>
      </x:c>
      <x:c r="E4054" s="2" t="str">
        <x:v>EC2_ISIC4_Q88</x:v>
      </x:c>
      <x:c r="F4054" s="17" t="str">
        <x:v>Economic activity (ISIC-Rev.4), 2 digit level: 88 - Social work activities without accommodation</x:v>
      </x:c>
      <x:c r="G4054" s="19" t="n">
        <x:v>27.412</x:v>
      </x:c>
      <x:c r="H4054" s="20" t="n">
        <x:v>1</x:v>
      </x:c>
      <x:c r="I4054" s="19" t="n">
        <x:f>SUM(G4052:G4054)</x:f>
        <x:v>535.418</x:v>
      </x:c>
      <x:c r="J4054" s="20" t="n">
        <x:f>G4054/I4054*H4054</x:f>
        <x:v>0.051197382232199884</x:v>
      </x:c>
      <x:c r="K4054" s="2" t="str">
        <x:v>ISIC4:88</x:v>
      </x:c>
      <x:c r="L4054" s="14" t="n">
        <x:f>'Crosswalk'!C83</x:f>
        <x:v>0</x:v>
      </x:c>
      <x:c r="M4054" s="14" t="n">
        <x:f>'Crosswalk'!D83</x:f>
        <x:v>0</x:v>
      </x:c>
      <x:c r="N4054" s="14" t="n">
        <x:f>'Crosswalk'!E83</x:f>
        <x:v>0</x:v>
      </x:c>
      <x:c r="O4054" s="14" t="n">
        <x:f>'Crosswalk'!F83</x:f>
        <x:v>0</x:v>
      </x:c>
      <x:c r="P4054" s="14" t="n">
        <x:f>'Crosswalk'!G83</x:f>
        <x:v>0</x:v>
      </x:c>
      <x:c r="Q4054" s="14" t="n">
        <x:f>'Crosswalk'!H83</x:f>
        <x:v>0</x:v>
      </x:c>
      <x:c r="R4054" s="14" t="n">
        <x:f>'Crosswalk'!I83</x:f>
        <x:v>0</x:v>
      </x:c>
      <x:c r="S4054" s="14" t="n">
        <x:f>'Crosswalk'!J83</x:f>
        <x:v>0</x:v>
      </x:c>
      <x:c r="T4054" s="14" t="n">
        <x:f>'Crosswalk'!K83</x:f>
        <x:v>0</x:v>
      </x:c>
      <x:c r="U4054" s="14" t="n">
        <x:f>'Crosswalk'!L83</x:f>
        <x:v>0</x:v>
      </x:c>
      <x:c r="V4054" s="14" t="n">
        <x:f>'Crosswalk'!M83</x:f>
        <x:v>0</x:v>
      </x:c>
      <x:c r="W4054" s="14" t="n">
        <x:f>'Crosswalk'!N83</x:f>
        <x:v>1</x:v>
      </x:c>
      <x:c r="X4054" s="17" t="str">
        <x:v>LFS - Permanent Employment Survey, National</x:v>
      </x:c>
      <x:c r="Y4054" s="2" t="str"/>
      <x:c r="Z4054" s="17" t="str">
        <x:v>National 2024 division composition. Observed national industry detail; used only for composition within 2024 ILO modelled margins.</x:v>
      </x:c>
      <x:c r="AA4054" s="2" t="str"/>
      <x:c r="AB4054" s="2" t="str">
        <x:v>https://rplumber.ilo.org/data/indicator?format=.csv.gz&amp;id=EMP_TEMP_SEX_EC2_NB_A</x:v>
      </x:c>
    </x:row>
    <x:row r="4055" ht="48" customHeight="1">
      <x:c r="A4055" s="13" t="str">
        <x:v>PER</x:v>
      </x:c>
      <x:c r="B4055" s="13" t="str">
        <x:v>RSTU</x:v>
      </x:c>
      <x:c r="C4055" s="13" t="str">
        <x:v>PER</x:v>
      </x:c>
      <x:c r="D4055" s="13" t="n">
        <x:v>2024</x:v>
      </x:c>
      <x:c r="E4055" s="13" t="str">
        <x:v>EC2_ISIC4_R90</x:v>
      </x:c>
      <x:c r="F4055" s="18" t="str">
        <x:v>Economic activity (ISIC-Rev.4), 2 digit level: 90 - Creative, arts and entertainment activities</x:v>
      </x:c>
      <x:c r="G4055" s="21" t="n">
        <x:v>73.553</x:v>
      </x:c>
      <x:c r="H4055" s="22" t="n">
        <x:v>1</x:v>
      </x:c>
      <x:c r="I4055" s="21" t="n">
        <x:f>SUM(G4055:G4063)</x:f>
        <x:v>1046.1670000000001</x:v>
      </x:c>
      <x:c r="J4055" s="22" t="n">
        <x:f>G4055/I4055*H4055</x:f>
        <x:v>0.07030713069710666</x:v>
      </x:c>
      <x:c r="K4055" s="13" t="str">
        <x:v>ISIC4:90</x:v>
      </x:c>
      <x:c r="L4055" s="15" t="n">
        <x:f>'Crosswalk'!C84</x:f>
        <x:v>0</x:v>
      </x:c>
      <x:c r="M4055" s="15" t="n">
        <x:f>'Crosswalk'!D84</x:f>
        <x:v>0</x:v>
      </x:c>
      <x:c r="N4055" s="15" t="n">
        <x:f>'Crosswalk'!E84</x:f>
        <x:v>0</x:v>
      </x:c>
      <x:c r="O4055" s="15" t="n">
        <x:f>'Crosswalk'!F84</x:f>
        <x:v>0</x:v>
      </x:c>
      <x:c r="P4055" s="15" t="n">
        <x:f>'Crosswalk'!G84</x:f>
        <x:v>0</x:v>
      </x:c>
      <x:c r="Q4055" s="15" t="n">
        <x:f>'Crosswalk'!H84</x:f>
        <x:v>0</x:v>
      </x:c>
      <x:c r="R4055" s="15" t="n">
        <x:f>'Crosswalk'!I84</x:f>
        <x:v>0</x:v>
      </x:c>
      <x:c r="S4055" s="15" t="n">
        <x:f>'Crosswalk'!J84</x:f>
        <x:v>0</x:v>
      </x:c>
      <x:c r="T4055" s="15" t="n">
        <x:f>'Crosswalk'!K84</x:f>
        <x:v>1</x:v>
      </x:c>
      <x:c r="U4055" s="15" t="n">
        <x:f>'Crosswalk'!L84</x:f>
        <x:v>0</x:v>
      </x:c>
      <x:c r="V4055" s="15" t="n">
        <x:f>'Crosswalk'!M84</x:f>
        <x:v>0</x:v>
      </x:c>
      <x:c r="W4055" s="15" t="n">
        <x:f>'Crosswalk'!N84</x:f>
        <x:v>0</x:v>
      </x:c>
      <x:c r="X4055" s="18" t="str">
        <x:v>LFS - Permanent Employment Survey, National</x:v>
      </x:c>
      <x:c r="Y4055" s="13" t="str"/>
      <x:c r="Z4055" s="18" t="str">
        <x:v>National 2024 division composition. Observed national industry detail; used only for composition within 2024 ILO modelled margins.</x:v>
      </x:c>
      <x:c r="AA4055" s="13" t="str"/>
      <x:c r="AB4055" s="13" t="str">
        <x:v>https://rplumber.ilo.org/data/indicator?format=.csv.gz&amp;id=EMP_TEMP_SEX_EC2_NB_A</x:v>
      </x:c>
    </x:row>
    <x:row r="4056" ht="48" customHeight="1">
      <x:c r="A4056" s="2" t="str">
        <x:v>PER</x:v>
      </x:c>
      <x:c r="B4056" s="2" t="str">
        <x:v>RSTU</x:v>
      </x:c>
      <x:c r="C4056" s="2" t="str">
        <x:v>PER</x:v>
      </x:c>
      <x:c r="D4056" s="2" t="n">
        <x:v>2024</x:v>
      </x:c>
      <x:c r="E4056" s="2" t="str">
        <x:v>EC2_ISIC4_R91</x:v>
      </x:c>
      <x:c r="F4056" s="17" t="str">
        <x:v>Economic activity (ISIC-Rev.4), 2 digit level: 91 - Libraries, archives, museums and other cultural activities</x:v>
      </x:c>
      <x:c r="G4056" s="19" t="n">
        <x:v>1.23</x:v>
      </x:c>
      <x:c r="H4056" s="20" t="n">
        <x:v>1</x:v>
      </x:c>
      <x:c r="I4056" s="19" t="n">
        <x:f>SUM(G4055:G4063)</x:f>
        <x:v>1046.1670000000001</x:v>
      </x:c>
      <x:c r="J4056" s="20" t="n">
        <x:f>G4056/I4056*H4056</x:f>
        <x:v>0.0011757205111612198</x:v>
      </x:c>
      <x:c r="K4056" s="2" t="str">
        <x:v>ISIC4:91</x:v>
      </x:c>
      <x:c r="L4056" s="14" t="n">
        <x:f>'Crosswalk'!C85</x:f>
        <x:v>0</x:v>
      </x:c>
      <x:c r="M4056" s="14" t="n">
        <x:f>'Crosswalk'!D85</x:f>
        <x:v>0</x:v>
      </x:c>
      <x:c r="N4056" s="14" t="n">
        <x:f>'Crosswalk'!E85</x:f>
        <x:v>0</x:v>
      </x:c>
      <x:c r="O4056" s="14" t="n">
        <x:f>'Crosswalk'!F85</x:f>
        <x:v>0</x:v>
      </x:c>
      <x:c r="P4056" s="14" t="n">
        <x:f>'Crosswalk'!G85</x:f>
        <x:v>0</x:v>
      </x:c>
      <x:c r="Q4056" s="14" t="n">
        <x:f>'Crosswalk'!H85</x:f>
        <x:v>0</x:v>
      </x:c>
      <x:c r="R4056" s="14" t="n">
        <x:f>'Crosswalk'!I85</x:f>
        <x:v>0</x:v>
      </x:c>
      <x:c r="S4056" s="14" t="n">
        <x:f>'Crosswalk'!J85</x:f>
        <x:v>0</x:v>
      </x:c>
      <x:c r="T4056" s="14" t="n">
        <x:f>'Crosswalk'!K85</x:f>
        <x:v>0</x:v>
      </x:c>
      <x:c r="U4056" s="14" t="n">
        <x:f>'Crosswalk'!L85</x:f>
        <x:v>0</x:v>
      </x:c>
      <x:c r="V4056" s="14" t="n">
        <x:f>'Crosswalk'!M85</x:f>
        <x:v>0</x:v>
      </x:c>
      <x:c r="W4056" s="14" t="n">
        <x:f>'Crosswalk'!N85</x:f>
        <x:v>1</x:v>
      </x:c>
      <x:c r="X4056" s="17" t="str">
        <x:v>LFS - Permanent Employment Survey, National</x:v>
      </x:c>
      <x:c r="Y4056" s="2" t="str">
        <x:v>U</x:v>
      </x:c>
      <x:c r="Z4056" s="17" t="str">
        <x:v>National 2024 division composition. Observed national industry detail; used only for composition within 2024 ILO modelled margins.</x:v>
      </x:c>
      <x:c r="AA4056" s="2" t="str"/>
      <x:c r="AB4056" s="2" t="str">
        <x:v>https://rplumber.ilo.org/data/indicator?format=.csv.gz&amp;id=EMP_TEMP_SEX_EC2_NB_A</x:v>
      </x:c>
    </x:row>
    <x:row r="4057" ht="48" customHeight="1">
      <x:c r="A4057" s="13" t="str">
        <x:v>PER</x:v>
      </x:c>
      <x:c r="B4057" s="13" t="str">
        <x:v>RSTU</x:v>
      </x:c>
      <x:c r="C4057" s="13" t="str">
        <x:v>PER</x:v>
      </x:c>
      <x:c r="D4057" s="13" t="n">
        <x:v>2024</x:v>
      </x:c>
      <x:c r="E4057" s="13" t="str">
        <x:v>EC2_ISIC4_R92</x:v>
      </x:c>
      <x:c r="F4057" s="18" t="str">
        <x:v>Economic activity (ISIC-Rev.4), 2 digit level: 92 - Gambling and betting activities</x:v>
      </x:c>
      <x:c r="G4057" s="21" t="n">
        <x:v>24.509</x:v>
      </x:c>
      <x:c r="H4057" s="22" t="n">
        <x:v>1</x:v>
      </x:c>
      <x:c r="I4057" s="21" t="n">
        <x:f>SUM(G4055:G4063)</x:f>
        <x:v>1046.1670000000001</x:v>
      </x:c>
      <x:c r="J4057" s="22" t="n">
        <x:f>G4057/I4057*H4057</x:f>
        <x:v>0.02342742602280515</x:v>
      </x:c>
      <x:c r="K4057" s="13" t="str">
        <x:v>ISIC4:92</x:v>
      </x:c>
      <x:c r="L4057" s="15" t="n">
        <x:f>'Crosswalk'!C86</x:f>
        <x:v>0</x:v>
      </x:c>
      <x:c r="M4057" s="15" t="n">
        <x:f>'Crosswalk'!D86</x:f>
        <x:v>0</x:v>
      </x:c>
      <x:c r="N4057" s="15" t="n">
        <x:f>'Crosswalk'!E86</x:f>
        <x:v>0</x:v>
      </x:c>
      <x:c r="O4057" s="15" t="n">
        <x:f>'Crosswalk'!F86</x:f>
        <x:v>1</x:v>
      </x:c>
      <x:c r="P4057" s="15" t="n">
        <x:f>'Crosswalk'!G86</x:f>
        <x:v>0</x:v>
      </x:c>
      <x:c r="Q4057" s="15" t="n">
        <x:f>'Crosswalk'!H86</x:f>
        <x:v>0</x:v>
      </x:c>
      <x:c r="R4057" s="15" t="n">
        <x:f>'Crosswalk'!I86</x:f>
        <x:v>0</x:v>
      </x:c>
      <x:c r="S4057" s="15" t="n">
        <x:f>'Crosswalk'!J86</x:f>
        <x:v>0</x:v>
      </x:c>
      <x:c r="T4057" s="15" t="n">
        <x:f>'Crosswalk'!K86</x:f>
        <x:v>0</x:v>
      </x:c>
      <x:c r="U4057" s="15" t="n">
        <x:f>'Crosswalk'!L86</x:f>
        <x:v>0</x:v>
      </x:c>
      <x:c r="V4057" s="15" t="n">
        <x:f>'Crosswalk'!M86</x:f>
        <x:v>0</x:v>
      </x:c>
      <x:c r="W4057" s="15" t="n">
        <x:f>'Crosswalk'!N86</x:f>
        <x:v>0</x:v>
      </x:c>
      <x:c r="X4057" s="18" t="str">
        <x:v>LFS - Permanent Employment Survey, National</x:v>
      </x:c>
      <x:c r="Y4057" s="13" t="str"/>
      <x:c r="Z4057" s="18" t="str">
        <x:v>National 2024 division composition. Observed national industry detail; used only for composition within 2024 ILO modelled margins.</x:v>
      </x:c>
      <x:c r="AA4057" s="13" t="str"/>
      <x:c r="AB4057" s="13" t="str">
        <x:v>https://rplumber.ilo.org/data/indicator?format=.csv.gz&amp;id=EMP_TEMP_SEX_EC2_NB_A</x:v>
      </x:c>
    </x:row>
    <x:row r="4058" ht="48" customHeight="1">
      <x:c r="A4058" s="2" t="str">
        <x:v>PER</x:v>
      </x:c>
      <x:c r="B4058" s="2" t="str">
        <x:v>RSTU</x:v>
      </x:c>
      <x:c r="C4058" s="2" t="str">
        <x:v>PER</x:v>
      </x:c>
      <x:c r="D4058" s="2" t="n">
        <x:v>2024</x:v>
      </x:c>
      <x:c r="E4058" s="2" t="str">
        <x:v>EC2_ISIC4_R93</x:v>
      </x:c>
      <x:c r="F4058" s="17" t="str">
        <x:v>Economic activity (ISIC-Rev.4), 2 digit level: 93 - Sports activities and amusement and recreation activities</x:v>
      </x:c>
      <x:c r="G4058" s="19" t="n">
        <x:v>71.364</x:v>
      </x:c>
      <x:c r="H4058" s="20" t="n">
        <x:v>1</x:v>
      </x:c>
      <x:c r="I4058" s="19" t="n">
        <x:f>SUM(G4055:G4063)</x:f>
        <x:v>1046.1670000000001</x:v>
      </x:c>
      <x:c r="J4058" s="20" t="n">
        <x:f>G4058/I4058*H4058</x:f>
        <x:v>0.06821473053537341</x:v>
      </x:c>
      <x:c r="K4058" s="2" t="str">
        <x:v>ISIC4:93</x:v>
      </x:c>
      <x:c r="L4058" s="14" t="n">
        <x:f>'Crosswalk'!C87</x:f>
        <x:v>0</x:v>
      </x:c>
      <x:c r="M4058" s="14" t="n">
        <x:f>'Crosswalk'!D87</x:f>
        <x:v>0</x:v>
      </x:c>
      <x:c r="N4058" s="14" t="n">
        <x:f>'Crosswalk'!E87</x:f>
        <x:v>0</x:v>
      </x:c>
      <x:c r="O4058" s="14" t="n">
        <x:f>'Crosswalk'!F87</x:f>
        <x:v>1</x:v>
      </x:c>
      <x:c r="P4058" s="14" t="n">
        <x:f>'Crosswalk'!G87</x:f>
        <x:v>0</x:v>
      </x:c>
      <x:c r="Q4058" s="14" t="n">
        <x:f>'Crosswalk'!H87</x:f>
        <x:v>0</x:v>
      </x:c>
      <x:c r="R4058" s="14" t="n">
        <x:f>'Crosswalk'!I87</x:f>
        <x:v>0</x:v>
      </x:c>
      <x:c r="S4058" s="14" t="n">
        <x:f>'Crosswalk'!J87</x:f>
        <x:v>0</x:v>
      </x:c>
      <x:c r="T4058" s="14" t="n">
        <x:f>'Crosswalk'!K87</x:f>
        <x:v>0</x:v>
      </x:c>
      <x:c r="U4058" s="14" t="n">
        <x:f>'Crosswalk'!L87</x:f>
        <x:v>0</x:v>
      </x:c>
      <x:c r="V4058" s="14" t="n">
        <x:f>'Crosswalk'!M87</x:f>
        <x:v>0</x:v>
      </x:c>
      <x:c r="W4058" s="14" t="n">
        <x:f>'Crosswalk'!N87</x:f>
        <x:v>0</x:v>
      </x:c>
      <x:c r="X4058" s="17" t="str">
        <x:v>LFS - Permanent Employment Survey, National</x:v>
      </x:c>
      <x:c r="Y4058" s="2" t="str"/>
      <x:c r="Z4058" s="17" t="str">
        <x:v>National 2024 division composition. Observed national industry detail; used only for composition within 2024 ILO modelled margins.</x:v>
      </x:c>
      <x:c r="AA4058" s="2" t="str"/>
      <x:c r="AB4058" s="2" t="str">
        <x:v>https://rplumber.ilo.org/data/indicator?format=.csv.gz&amp;id=EMP_TEMP_SEX_EC2_NB_A</x:v>
      </x:c>
    </x:row>
    <x:row r="4059" ht="48" customHeight="1">
      <x:c r="A4059" s="13" t="str">
        <x:v>PER</x:v>
      </x:c>
      <x:c r="B4059" s="13" t="str">
        <x:v>RSTU</x:v>
      </x:c>
      <x:c r="C4059" s="13" t="str">
        <x:v>PER</x:v>
      </x:c>
      <x:c r="D4059" s="13" t="n">
        <x:v>2024</x:v>
      </x:c>
      <x:c r="E4059" s="13" t="str">
        <x:v>EC2_ISIC4_S94</x:v>
      </x:c>
      <x:c r="F4059" s="18" t="str">
        <x:v>Economic activity (ISIC-Rev.4), 2 digit level: 94 - Activities of membership organizations</x:v>
      </x:c>
      <x:c r="G4059" s="21" t="n">
        <x:v>84.088</x:v>
      </x:c>
      <x:c r="H4059" s="22" t="n">
        <x:v>1</x:v>
      </x:c>
      <x:c r="I4059" s="21" t="n">
        <x:f>SUM(G4055:G4063)</x:f>
        <x:v>1046.1670000000001</x:v>
      </x:c>
      <x:c r="J4059" s="22" t="n">
        <x:f>G4059/I4059*H4059</x:f>
        <x:v>0.08037722466871922</x:v>
      </x:c>
      <x:c r="K4059" s="13" t="str">
        <x:v>ISIC4:94</x:v>
      </x:c>
      <x:c r="L4059" s="15" t="n">
        <x:f>'Crosswalk'!C88</x:f>
        <x:v>0</x:v>
      </x:c>
      <x:c r="M4059" s="15" t="n">
        <x:f>'Crosswalk'!D88</x:f>
        <x:v>0</x:v>
      </x:c>
      <x:c r="N4059" s="15" t="n">
        <x:f>'Crosswalk'!E88</x:f>
        <x:v>0</x:v>
      </x:c>
      <x:c r="O4059" s="15" t="n">
        <x:f>'Crosswalk'!F88</x:f>
        <x:v>0</x:v>
      </x:c>
      <x:c r="P4059" s="15" t="n">
        <x:f>'Crosswalk'!G88</x:f>
        <x:v>0</x:v>
      </x:c>
      <x:c r="Q4059" s="15" t="n">
        <x:f>'Crosswalk'!H88</x:f>
        <x:v>0</x:v>
      </x:c>
      <x:c r="R4059" s="15" t="n">
        <x:f>'Crosswalk'!I88</x:f>
        <x:v>0</x:v>
      </x:c>
      <x:c r="S4059" s="15" t="n">
        <x:f>'Crosswalk'!J88</x:f>
        <x:v>0</x:v>
      </x:c>
      <x:c r="T4059" s="15" t="n">
        <x:f>'Crosswalk'!K88</x:f>
        <x:v>0</x:v>
      </x:c>
      <x:c r="U4059" s="15" t="n">
        <x:f>'Crosswalk'!L88</x:f>
        <x:v>0</x:v>
      </x:c>
      <x:c r="V4059" s="15" t="n">
        <x:f>'Crosswalk'!M88</x:f>
        <x:v>0</x:v>
      </x:c>
      <x:c r="W4059" s="15" t="n">
        <x:f>'Crosswalk'!N88</x:f>
        <x:v>1</x:v>
      </x:c>
      <x:c r="X4059" s="18" t="str">
        <x:v>LFS - Permanent Employment Survey, National</x:v>
      </x:c>
      <x:c r="Y4059" s="13" t="str"/>
      <x:c r="Z4059" s="18" t="str">
        <x:v>National 2024 division composition. Observed national industry detail; used only for composition within 2024 ILO modelled margins.</x:v>
      </x:c>
      <x:c r="AA4059" s="13" t="str"/>
      <x:c r="AB4059" s="13" t="str">
        <x:v>https://rplumber.ilo.org/data/indicator?format=.csv.gz&amp;id=EMP_TEMP_SEX_EC2_NB_A</x:v>
      </x:c>
    </x:row>
    <x:row r="4060" ht="48" customHeight="1">
      <x:c r="A4060" s="2" t="str">
        <x:v>PER</x:v>
      </x:c>
      <x:c r="B4060" s="2" t="str">
        <x:v>RSTU</x:v>
      </x:c>
      <x:c r="C4060" s="2" t="str">
        <x:v>PER</x:v>
      </x:c>
      <x:c r="D4060" s="2" t="n">
        <x:v>2024</x:v>
      </x:c>
      <x:c r="E4060" s="2" t="str">
        <x:v>EC2_ISIC4_S95</x:v>
      </x:c>
      <x:c r="F4060" s="17" t="str">
        <x:v>Economic activity (ISIC-Rev.4), 2 digit level: 95 - Repair of computers and personal and household goods</x:v>
      </x:c>
      <x:c r="G4060" s="19" t="n">
        <x:v>123.989</x:v>
      </x:c>
      <x:c r="H4060" s="20" t="n">
        <x:v>1</x:v>
      </x:c>
      <x:c r="I4060" s="19" t="n">
        <x:f>SUM(G4055:G4063)</x:f>
        <x:v>1046.1670000000001</x:v>
      </x:c>
      <x:c r="J4060" s="20" t="n">
        <x:f>G4060/I4060*H4060</x:f>
        <x:v>0.11851740687672235</x:v>
      </x:c>
      <x:c r="K4060" s="2" t="str">
        <x:v>ISIC4:95</x:v>
      </x:c>
      <x:c r="L4060" s="14" t="n">
        <x:f>'Crosswalk'!C89</x:f>
        <x:v>0</x:v>
      </x:c>
      <x:c r="M4060" s="14" t="n">
        <x:f>'Crosswalk'!D89</x:f>
        <x:v>0</x:v>
      </x:c>
      <x:c r="N4060" s="14" t="n">
        <x:f>'Crosswalk'!E89</x:f>
        <x:v>0</x:v>
      </x:c>
      <x:c r="O4060" s="14" t="n">
        <x:f>'Crosswalk'!F89</x:f>
        <x:v>0.7</x:v>
      </x:c>
      <x:c r="P4060" s="14" t="n">
        <x:f>'Crosswalk'!G89</x:f>
        <x:v>0</x:v>
      </x:c>
      <x:c r="Q4060" s="14" t="n">
        <x:f>'Crosswalk'!H89</x:f>
        <x:v>0</x:v>
      </x:c>
      <x:c r="R4060" s="14" t="n">
        <x:f>'Crosswalk'!I89</x:f>
        <x:v>0</x:v>
      </x:c>
      <x:c r="S4060" s="14" t="n">
        <x:f>'Crosswalk'!J89</x:f>
        <x:v>0.3</x:v>
      </x:c>
      <x:c r="T4060" s="14" t="n">
        <x:f>'Crosswalk'!K89</x:f>
        <x:v>0</x:v>
      </x:c>
      <x:c r="U4060" s="14" t="n">
        <x:f>'Crosswalk'!L89</x:f>
        <x:v>0</x:v>
      </x:c>
      <x:c r="V4060" s="14" t="n">
        <x:f>'Crosswalk'!M89</x:f>
        <x:v>0</x:v>
      </x:c>
      <x:c r="W4060" s="14" t="n">
        <x:f>'Crosswalk'!N89</x:f>
        <x:v>0</x:v>
      </x:c>
      <x:c r="X4060" s="17" t="str">
        <x:v>LFS - Permanent Employment Survey, National</x:v>
      </x:c>
      <x:c r="Y4060" s="2" t="str"/>
      <x:c r="Z4060" s="17" t="str">
        <x:v>National 2024 division composition. Observed national industry detail; used only for composition within 2024 ILO modelled margins.</x:v>
      </x:c>
      <x:c r="AA4060" s="2" t="str"/>
      <x:c r="AB4060" s="2" t="str">
        <x:v>https://rplumber.ilo.org/data/indicator?format=.csv.gz&amp;id=EMP_TEMP_SEX_EC2_NB_A</x:v>
      </x:c>
    </x:row>
    <x:row r="4061" ht="48" customHeight="1">
      <x:c r="A4061" s="13" t="str">
        <x:v>PER</x:v>
      </x:c>
      <x:c r="B4061" s="13" t="str">
        <x:v>RSTU</x:v>
      </x:c>
      <x:c r="C4061" s="13" t="str">
        <x:v>PER</x:v>
      </x:c>
      <x:c r="D4061" s="13" t="n">
        <x:v>2024</x:v>
      </x:c>
      <x:c r="E4061" s="13" t="str">
        <x:v>EC2_ISIC4_S96</x:v>
      </x:c>
      <x:c r="F4061" s="18" t="str">
        <x:v>Economic activity (ISIC-Rev.4), 2 digit level: 96 - Other personal service activities</x:v>
      </x:c>
      <x:c r="G4061" s="21" t="n">
        <x:v>288.076</x:v>
      </x:c>
      <x:c r="H4061" s="22" t="n">
        <x:v>1</x:v>
      </x:c>
      <x:c r="I4061" s="21" t="n">
        <x:f>SUM(G4055:G4063)</x:f>
        <x:v>1046.1670000000001</x:v>
      </x:c>
      <x:c r="J4061" s="22" t="n">
        <x:f>G4061/I4061*H4061</x:f>
        <x:v>0.27536330241730045</x:v>
      </x:c>
      <x:c r="K4061" s="13" t="str">
        <x:v>ISIC4:96</x:v>
      </x:c>
      <x:c r="L4061" s="15" t="n">
        <x:f>'Crosswalk'!C90</x:f>
        <x:v>0</x:v>
      </x:c>
      <x:c r="M4061" s="15" t="n">
        <x:f>'Crosswalk'!D90</x:f>
        <x:v>0</x:v>
      </x:c>
      <x:c r="N4061" s="15" t="n">
        <x:f>'Crosswalk'!E90</x:f>
        <x:v>0</x:v>
      </x:c>
      <x:c r="O4061" s="15" t="n">
        <x:f>'Crosswalk'!F90</x:f>
        <x:v>1</x:v>
      </x:c>
      <x:c r="P4061" s="15" t="n">
        <x:f>'Crosswalk'!G90</x:f>
        <x:v>0</x:v>
      </x:c>
      <x:c r="Q4061" s="15" t="n">
        <x:f>'Crosswalk'!H90</x:f>
        <x:v>0</x:v>
      </x:c>
      <x:c r="R4061" s="15" t="n">
        <x:f>'Crosswalk'!I90</x:f>
        <x:v>0</x:v>
      </x:c>
      <x:c r="S4061" s="15" t="n">
        <x:f>'Crosswalk'!J90</x:f>
        <x:v>0</x:v>
      </x:c>
      <x:c r="T4061" s="15" t="n">
        <x:f>'Crosswalk'!K90</x:f>
        <x:v>0</x:v>
      </x:c>
      <x:c r="U4061" s="15" t="n">
        <x:f>'Crosswalk'!L90</x:f>
        <x:v>0</x:v>
      </x:c>
      <x:c r="V4061" s="15" t="n">
        <x:f>'Crosswalk'!M90</x:f>
        <x:v>0</x:v>
      </x:c>
      <x:c r="W4061" s="15" t="n">
        <x:f>'Crosswalk'!N90</x:f>
        <x:v>0</x:v>
      </x:c>
      <x:c r="X4061" s="18" t="str">
        <x:v>LFS - Permanent Employment Survey, National</x:v>
      </x:c>
      <x:c r="Y4061" s="13" t="str"/>
      <x:c r="Z4061" s="18" t="str">
        <x:v>National 2024 division composition. Observed national industry detail; used only for composition within 2024 ILO modelled margins.</x:v>
      </x:c>
      <x:c r="AA4061" s="13" t="str"/>
      <x:c r="AB4061" s="13" t="str">
        <x:v>https://rplumber.ilo.org/data/indicator?format=.csv.gz&amp;id=EMP_TEMP_SEX_EC2_NB_A</x:v>
      </x:c>
    </x:row>
    <x:row r="4062" ht="48" customHeight="1">
      <x:c r="A4062" s="2" t="str">
        <x:v>PER</x:v>
      </x:c>
      <x:c r="B4062" s="2" t="str">
        <x:v>RSTU</x:v>
      </x:c>
      <x:c r="C4062" s="2" t="str">
        <x:v>PER</x:v>
      </x:c>
      <x:c r="D4062" s="2" t="n">
        <x:v>2024</x:v>
      </x:c>
      <x:c r="E4062" s="2" t="str">
        <x:v>EC2_ISIC4_T97</x:v>
      </x:c>
      <x:c r="F4062" s="17" t="str">
        <x:v>Economic activity (ISIC-Rev.4), 2 digit level: 97 - Activities of households as employers of domestic personnel</x:v>
      </x:c>
      <x:c r="G4062" s="19" t="n">
        <x:v>377.766</x:v>
      </x:c>
      <x:c r="H4062" s="20" t="n">
        <x:v>1</x:v>
      </x:c>
      <x:c r="I4062" s="19" t="n">
        <x:f>SUM(G4055:G4063)</x:f>
        <x:v>1046.1670000000001</x:v>
      </x:c>
      <x:c r="J4062" s="20" t="n">
        <x:f>G4062/I4062*H4062</x:f>
        <x:v>0.36109531269864176</x:v>
      </x:c>
      <x:c r="K4062" s="2" t="str">
        <x:v>ISIC4:97</x:v>
      </x:c>
      <x:c r="L4062" s="14" t="n">
        <x:f>'Crosswalk'!C91</x:f>
        <x:v>0</x:v>
      </x:c>
      <x:c r="M4062" s="14" t="n">
        <x:f>'Crosswalk'!D91</x:f>
        <x:v>0</x:v>
      </x:c>
      <x:c r="N4062" s="14" t="n">
        <x:f>'Crosswalk'!E91</x:f>
        <x:v>0</x:v>
      </x:c>
      <x:c r="O4062" s="14" t="n">
        <x:f>'Crosswalk'!F91</x:f>
        <x:v>0</x:v>
      </x:c>
      <x:c r="P4062" s="14" t="n">
        <x:f>'Crosswalk'!G91</x:f>
        <x:v>0</x:v>
      </x:c>
      <x:c r="Q4062" s="14" t="n">
        <x:f>'Crosswalk'!H91</x:f>
        <x:v>0</x:v>
      </x:c>
      <x:c r="R4062" s="14" t="n">
        <x:f>'Crosswalk'!I91</x:f>
        <x:v>0</x:v>
      </x:c>
      <x:c r="S4062" s="14" t="n">
        <x:f>'Crosswalk'!J91</x:f>
        <x:v>0</x:v>
      </x:c>
      <x:c r="T4062" s="14" t="n">
        <x:f>'Crosswalk'!K91</x:f>
        <x:v>0</x:v>
      </x:c>
      <x:c r="U4062" s="14" t="n">
        <x:f>'Crosswalk'!L91</x:f>
        <x:v>0</x:v>
      </x:c>
      <x:c r="V4062" s="14" t="n">
        <x:f>'Crosswalk'!M91</x:f>
        <x:v>0</x:v>
      </x:c>
      <x:c r="W4062" s="14" t="n">
        <x:f>'Crosswalk'!N91</x:f>
        <x:v>1</x:v>
      </x:c>
      <x:c r="X4062" s="17" t="str">
        <x:v>LFS - Permanent Employment Survey, National</x:v>
      </x:c>
      <x:c r="Y4062" s="2" t="str"/>
      <x:c r="Z4062" s="17" t="str">
        <x:v>National 2024 division composition. Observed national industry detail; used only for composition within 2024 ILO modelled margins.</x:v>
      </x:c>
      <x:c r="AA4062" s="2" t="str"/>
      <x:c r="AB4062" s="2" t="str">
        <x:v>https://rplumber.ilo.org/data/indicator?format=.csv.gz&amp;id=EMP_TEMP_SEX_EC2_NB_A</x:v>
      </x:c>
    </x:row>
    <x:row r="4063" ht="48" customHeight="1">
      <x:c r="A4063" s="13" t="str">
        <x:v>PER</x:v>
      </x:c>
      <x:c r="B4063" s="13" t="str">
        <x:v>RSTU</x:v>
      </x:c>
      <x:c r="C4063" s="13" t="str">
        <x:v>PER</x:v>
      </x:c>
      <x:c r="D4063" s="13" t="n">
        <x:v>2024</x:v>
      </x:c>
      <x:c r="E4063" s="13" t="str">
        <x:v>EC2_ISIC4_U99</x:v>
      </x:c>
      <x:c r="F4063" s="18" t="str">
        <x:v>Economic activity (ISIC-Rev.4), 2 digit level: 99 - Activities of extraterritorial organizations and bodies</x:v>
      </x:c>
      <x:c r="G4063" s="21" t="n">
        <x:v>1.592</x:v>
      </x:c>
      <x:c r="H4063" s="22" t="n">
        <x:v>1</x:v>
      </x:c>
      <x:c r="I4063" s="21" t="n">
        <x:f>SUM(G4055:G4063)</x:f>
        <x:v>1046.1670000000001</x:v>
      </x:c>
      <x:c r="J4063" s="22" t="n">
        <x:f>G4063/I4063*H4063</x:f>
        <x:v>0.0015217455721696438</x:v>
      </x:c>
      <x:c r="K4063" s="13" t="str">
        <x:v>ISIC4:99</x:v>
      </x:c>
      <x:c r="L4063" s="15" t="n">
        <x:f>'Crosswalk'!C93</x:f>
        <x:v>0</x:v>
      </x:c>
      <x:c r="M4063" s="15" t="n">
        <x:f>'Crosswalk'!D93</x:f>
        <x:v>0</x:v>
      </x:c>
      <x:c r="N4063" s="15" t="n">
        <x:f>'Crosswalk'!E93</x:f>
        <x:v>0</x:v>
      </x:c>
      <x:c r="O4063" s="15" t="n">
        <x:f>'Crosswalk'!F93</x:f>
        <x:v>0</x:v>
      </x:c>
      <x:c r="P4063" s="15" t="n">
        <x:f>'Crosswalk'!G93</x:f>
        <x:v>0</x:v>
      </x:c>
      <x:c r="Q4063" s="15" t="n">
        <x:f>'Crosswalk'!H93</x:f>
        <x:v>0</x:v>
      </x:c>
      <x:c r="R4063" s="15" t="n">
        <x:f>'Crosswalk'!I93</x:f>
        <x:v>0</x:v>
      </x:c>
      <x:c r="S4063" s="15" t="n">
        <x:f>'Crosswalk'!J93</x:f>
        <x:v>0</x:v>
      </x:c>
      <x:c r="T4063" s="15" t="n">
        <x:f>'Crosswalk'!K93</x:f>
        <x:v>0</x:v>
      </x:c>
      <x:c r="U4063" s="15" t="n">
        <x:f>'Crosswalk'!L93</x:f>
        <x:v>0</x:v>
      </x:c>
      <x:c r="V4063" s="15" t="n">
        <x:f>'Crosswalk'!M93</x:f>
        <x:v>0</x:v>
      </x:c>
      <x:c r="W4063" s="15" t="n">
        <x:f>'Crosswalk'!N93</x:f>
        <x:v>1</x:v>
      </x:c>
      <x:c r="X4063" s="18" t="str">
        <x:v>LFS - Permanent Employment Survey, National</x:v>
      </x:c>
      <x:c r="Y4063" s="13" t="str">
        <x:v>U</x:v>
      </x:c>
      <x:c r="Z4063" s="18" t="str">
        <x:v>National 2024 division composition. Observed national industry detail; used only for composition within 2024 ILO modelled margins.</x:v>
      </x:c>
      <x:c r="AA4063" s="13" t="str"/>
      <x:c r="AB4063" s="13" t="str">
        <x:v>https://rplumber.ilo.org/data/indicator?format=.csv.gz&amp;id=EMP_TEMP_SEX_EC2_NB_A</x:v>
      </x:c>
    </x:row>
    <x:row r="4064" ht="48" customHeight="1">
      <x:c r="A4064" s="2" t="str">
        <x:v>CRI</x:v>
      </x:c>
      <x:c r="B4064" s="2" t="str">
        <x:v>A</x:v>
      </x:c>
      <x:c r="C4064" s="2" t="str">
        <x:v>CRI</x:v>
      </x:c>
      <x:c r="D4064" s="2" t="n">
        <x:v>2024</x:v>
      </x:c>
      <x:c r="E4064" s="2" t="str">
        <x:v>EC2_ISIC4_A01</x:v>
      </x:c>
      <x:c r="F4064" s="17" t="str">
        <x:v>Economic activity (ISIC-Rev.4), 2 digit level: 01 - Crop and animal production, hunting and related service activities</x:v>
      </x:c>
      <x:c r="G4064" s="19" t="n">
        <x:v>254.754</x:v>
      </x:c>
      <x:c r="H4064" s="20" t="n">
        <x:v>1</x:v>
      </x:c>
      <x:c r="I4064" s="19" t="n">
        <x:f>SUM(G4064:G4066)</x:f>
        <x:v>264.49199999999996</x:v>
      </x:c>
      <x:c r="J4064" s="20" t="n">
        <x:f>G4064/I4064*H4064</x:f>
        <x:v>0.9631822512590174</x:v>
      </x:c>
      <x:c r="K4064" s="2" t="str">
        <x:v>ISIC4:01</x:v>
      </x:c>
      <x:c r="L4064" s="14" t="n">
        <x:f>'Crosswalk'!C6</x:f>
        <x:v>0</x:v>
      </x:c>
      <x:c r="M4064" s="14" t="n">
        <x:f>'Crosswalk'!D6</x:f>
        <x:v>0</x:v>
      </x:c>
      <x:c r="N4064" s="14" t="n">
        <x:f>'Crosswalk'!E6</x:f>
        <x:v>0</x:v>
      </x:c>
      <x:c r="O4064" s="14" t="n">
        <x:f>'Crosswalk'!F6</x:f>
        <x:v>0</x:v>
      </x:c>
      <x:c r="P4064" s="14" t="n">
        <x:f>'Crosswalk'!G6</x:f>
        <x:v>1</x:v>
      </x:c>
      <x:c r="Q4064" s="14" t="n">
        <x:f>'Crosswalk'!H6</x:f>
        <x:v>0</x:v>
      </x:c>
      <x:c r="R4064" s="14" t="n">
        <x:f>'Crosswalk'!I6</x:f>
        <x:v>0</x:v>
      </x:c>
      <x:c r="S4064" s="14" t="n">
        <x:f>'Crosswalk'!J6</x:f>
        <x:v>0</x:v>
      </x:c>
      <x:c r="T4064" s="14" t="n">
        <x:f>'Crosswalk'!K6</x:f>
        <x:v>0</x:v>
      </x:c>
      <x:c r="U4064" s="14" t="n">
        <x:f>'Crosswalk'!L6</x:f>
        <x:v>0</x:v>
      </x:c>
      <x:c r="V4064" s="14" t="n">
        <x:f>'Crosswalk'!M6</x:f>
        <x:v>0</x:v>
      </x:c>
      <x:c r="W4064" s="14" t="n">
        <x:f>'Crosswalk'!N6</x:f>
        <x:v>0</x:v>
      </x:c>
      <x:c r="X4064" s="17" t="str">
        <x:v>LFS - Continuous Employment Survey</x:v>
      </x:c>
      <x:c r="Y4064" s="2" t="str"/>
      <x:c r="Z4064" s="17" t="str">
        <x:v>National 2024 division composition. Observed national industry detail; used only for composition within 2024 ILO modelled margins.</x:v>
      </x:c>
      <x:c r="AA4064" s="2" t="str"/>
      <x:c r="AB4064" s="2" t="str">
        <x:v>https://rplumber.ilo.org/data/indicator?format=.csv.gz&amp;id=EMP_TEMP_SEX_EC2_NB_A</x:v>
      </x:c>
    </x:row>
    <x:row r="4065" ht="48" customHeight="1">
      <x:c r="A4065" s="13" t="str">
        <x:v>CRI</x:v>
      </x:c>
      <x:c r="B4065" s="13" t="str">
        <x:v>A</x:v>
      </x:c>
      <x:c r="C4065" s="13" t="str">
        <x:v>CRI</x:v>
      </x:c>
      <x:c r="D4065" s="13" t="n">
        <x:v>2024</x:v>
      </x:c>
      <x:c r="E4065" s="13" t="str">
        <x:v>EC2_ISIC4_A02</x:v>
      </x:c>
      <x:c r="F4065" s="18" t="str">
        <x:v>Economic activity (ISIC-Rev.4), 2 digit level: 02 - Forestry and logging</x:v>
      </x:c>
      <x:c r="G4065" s="21" t="n">
        <x:v>1.55</x:v>
      </x:c>
      <x:c r="H4065" s="22" t="n">
        <x:v>1</x:v>
      </x:c>
      <x:c r="I4065" s="21" t="n">
        <x:f>SUM(G4064:G4066)</x:f>
        <x:v>264.49199999999996</x:v>
      </x:c>
      <x:c r="J4065" s="22" t="n">
        <x:f>G4065/I4065*H4065</x:f>
        <x:v>0.005860290670417254</x:v>
      </x:c>
      <x:c r="K4065" s="13" t="str">
        <x:v>ISIC4:02</x:v>
      </x:c>
      <x:c r="L4065" s="15" t="n">
        <x:f>'Crosswalk'!C7</x:f>
        <x:v>0</x:v>
      </x:c>
      <x:c r="M4065" s="15" t="n">
        <x:f>'Crosswalk'!D7</x:f>
        <x:v>1</x:v>
      </x:c>
      <x:c r="N4065" s="15" t="n">
        <x:f>'Crosswalk'!E7</x:f>
        <x:v>0</x:v>
      </x:c>
      <x:c r="O4065" s="15" t="n">
        <x:f>'Crosswalk'!F7</x:f>
        <x:v>0</x:v>
      </x:c>
      <x:c r="P4065" s="15" t="n">
        <x:f>'Crosswalk'!G7</x:f>
        <x:v>0</x:v>
      </x:c>
      <x:c r="Q4065" s="15" t="n">
        <x:f>'Crosswalk'!H7</x:f>
        <x:v>0</x:v>
      </x:c>
      <x:c r="R4065" s="15" t="n">
        <x:f>'Crosswalk'!I7</x:f>
        <x:v>0</x:v>
      </x:c>
      <x:c r="S4065" s="15" t="n">
        <x:f>'Crosswalk'!J7</x:f>
        <x:v>0</x:v>
      </x:c>
      <x:c r="T4065" s="15" t="n">
        <x:f>'Crosswalk'!K7</x:f>
        <x:v>0</x:v>
      </x:c>
      <x:c r="U4065" s="15" t="n">
        <x:f>'Crosswalk'!L7</x:f>
        <x:v>0</x:v>
      </x:c>
      <x:c r="V4065" s="15" t="n">
        <x:f>'Crosswalk'!M7</x:f>
        <x:v>0</x:v>
      </x:c>
      <x:c r="W4065" s="15" t="n">
        <x:f>'Crosswalk'!N7</x:f>
        <x:v>0</x:v>
      </x:c>
      <x:c r="X4065" s="18" t="str">
        <x:v>LFS - Continuous Employment Survey</x:v>
      </x:c>
      <x:c r="Y4065" s="13" t="str"/>
      <x:c r="Z4065" s="18" t="str">
        <x:v>National 2024 division composition. Observed national industry detail; used only for composition within 2024 ILO modelled margins.</x:v>
      </x:c>
      <x:c r="AA4065" s="13" t="str"/>
      <x:c r="AB4065" s="13" t="str">
        <x:v>https://rplumber.ilo.org/data/indicator?format=.csv.gz&amp;id=EMP_TEMP_SEX_EC2_NB_A</x:v>
      </x:c>
    </x:row>
    <x:row r="4066" ht="48" customHeight="1">
      <x:c r="A4066" s="2" t="str">
        <x:v>CRI</x:v>
      </x:c>
      <x:c r="B4066" s="2" t="str">
        <x:v>A</x:v>
      </x:c>
      <x:c r="C4066" s="2" t="str">
        <x:v>CRI</x:v>
      </x:c>
      <x:c r="D4066" s="2" t="n">
        <x:v>2024</x:v>
      </x:c>
      <x:c r="E4066" s="2" t="str">
        <x:v>EC2_ISIC4_A03</x:v>
      </x:c>
      <x:c r="F4066" s="17" t="str">
        <x:v>Economic activity (ISIC-Rev.4), 2 digit level: 03 - Fishing and aquaculture</x:v>
      </x:c>
      <x:c r="G4066" s="19" t="n">
        <x:v>8.188</x:v>
      </x:c>
      <x:c r="H4066" s="20" t="n">
        <x:v>1</x:v>
      </x:c>
      <x:c r="I4066" s="19" t="n">
        <x:f>SUM(G4064:G4066)</x:f>
        <x:v>264.49199999999996</x:v>
      </x:c>
      <x:c r="J4066" s="20" t="n">
        <x:f>G4066/I4066*H4066</x:f>
        <x:v>0.030957458070565467</x:v>
      </x:c>
      <x:c r="K4066" s="2" t="str">
        <x:v>ISIC4:03</x:v>
      </x:c>
      <x:c r="L4066" s="14" t="n">
        <x:f>'Crosswalk'!C8</x:f>
        <x:v>0</x:v>
      </x:c>
      <x:c r="M4066" s="14" t="n">
        <x:f>'Crosswalk'!D8</x:f>
        <x:v>0</x:v>
      </x:c>
      <x:c r="N4066" s="14" t="n">
        <x:f>'Crosswalk'!E8</x:f>
        <x:v>0</x:v>
      </x:c>
      <x:c r="O4066" s="14" t="n">
        <x:f>'Crosswalk'!F8</x:f>
        <x:v>0</x:v>
      </x:c>
      <x:c r="P4066" s="14" t="n">
        <x:f>'Crosswalk'!G8</x:f>
        <x:v>1</x:v>
      </x:c>
      <x:c r="Q4066" s="14" t="n">
        <x:f>'Crosswalk'!H8</x:f>
        <x:v>0</x:v>
      </x:c>
      <x:c r="R4066" s="14" t="n">
        <x:f>'Crosswalk'!I8</x:f>
        <x:v>0</x:v>
      </x:c>
      <x:c r="S4066" s="14" t="n">
        <x:f>'Crosswalk'!J8</x:f>
        <x:v>0</x:v>
      </x:c>
      <x:c r="T4066" s="14" t="n">
        <x:f>'Crosswalk'!K8</x:f>
        <x:v>0</x:v>
      </x:c>
      <x:c r="U4066" s="14" t="n">
        <x:f>'Crosswalk'!L8</x:f>
        <x:v>0</x:v>
      </x:c>
      <x:c r="V4066" s="14" t="n">
        <x:f>'Crosswalk'!M8</x:f>
        <x:v>0</x:v>
      </x:c>
      <x:c r="W4066" s="14" t="n">
        <x:f>'Crosswalk'!N8</x:f>
        <x:v>0</x:v>
      </x:c>
      <x:c r="X4066" s="17" t="str">
        <x:v>LFS - Continuous Employment Survey</x:v>
      </x:c>
      <x:c r="Y4066" s="2" t="str"/>
      <x:c r="Z4066" s="17" t="str">
        <x:v>National 2024 division composition. Observed national industry detail; used only for composition within 2024 ILO modelled margins.</x:v>
      </x:c>
      <x:c r="AA4066" s="2" t="str"/>
      <x:c r="AB4066" s="2" t="str">
        <x:v>https://rplumber.ilo.org/data/indicator?format=.csv.gz&amp;id=EMP_TEMP_SEX_EC2_NB_A</x:v>
      </x:c>
    </x:row>
    <x:row r="4067" ht="48" customHeight="1">
      <x:c r="A4067" s="13" t="str">
        <x:v>CRI</x:v>
      </x:c>
      <x:c r="B4067" s="13" t="str">
        <x:v>B</x:v>
      </x:c>
      <x:c r="C4067" s="13" t="str">
        <x:v>CRI</x:v>
      </x:c>
      <x:c r="D4067" s="13" t="n">
        <x:v>2024</x:v>
      </x:c>
      <x:c r="E4067" s="13" t="str">
        <x:v>EC2_ISIC4_B07</x:v>
      </x:c>
      <x:c r="F4067" s="18" t="str">
        <x:v>Economic activity (ISIC-Rev.4), 2 digit level: 07 - Mining of metal ores</x:v>
      </x:c>
      <x:c r="G4067" s="21" t="n">
        <x:v>1.46</x:v>
      </x:c>
      <x:c r="H4067" s="22" t="n">
        <x:v>1</x:v>
      </x:c>
      <x:c r="I4067" s="21" t="n">
        <x:f>SUM(G4067:G4068)</x:f>
        <x:v>3.416</x:v>
      </x:c>
      <x:c r="J4067" s="22" t="n">
        <x:f>G4067/I4067*H4067</x:f>
        <x:v>0.4274004683840749</x:v>
      </x:c>
      <x:c r="K4067" s="13" t="str">
        <x:v>ISIC4:07</x:v>
      </x:c>
      <x:c r="L4067" s="15" t="n">
        <x:f>'Crosswalk'!C11</x:f>
        <x:v>0</x:v>
      </x:c>
      <x:c r="M4067" s="15" t="n">
        <x:f>'Crosswalk'!D11</x:f>
        <x:v>1</x:v>
      </x:c>
      <x:c r="N4067" s="15" t="n">
        <x:f>'Crosswalk'!E11</x:f>
        <x:v>0</x:v>
      </x:c>
      <x:c r="O4067" s="15" t="n">
        <x:f>'Crosswalk'!F11</x:f>
        <x:v>0</x:v>
      </x:c>
      <x:c r="P4067" s="15" t="n">
        <x:f>'Crosswalk'!G11</x:f>
        <x:v>0</x:v>
      </x:c>
      <x:c r="Q4067" s="15" t="n">
        <x:f>'Crosswalk'!H11</x:f>
        <x:v>0</x:v>
      </x:c>
      <x:c r="R4067" s="15" t="n">
        <x:f>'Crosswalk'!I11</x:f>
        <x:v>0</x:v>
      </x:c>
      <x:c r="S4067" s="15" t="n">
        <x:f>'Crosswalk'!J11</x:f>
        <x:v>0</x:v>
      </x:c>
      <x:c r="T4067" s="15" t="n">
        <x:f>'Crosswalk'!K11</x:f>
        <x:v>0</x:v>
      </x:c>
      <x:c r="U4067" s="15" t="n">
        <x:f>'Crosswalk'!L11</x:f>
        <x:v>0</x:v>
      </x:c>
      <x:c r="V4067" s="15" t="n">
        <x:f>'Crosswalk'!M11</x:f>
        <x:v>0</x:v>
      </x:c>
      <x:c r="W4067" s="15" t="n">
        <x:f>'Crosswalk'!N11</x:f>
        <x:v>0</x:v>
      </x:c>
      <x:c r="X4067" s="18" t="str">
        <x:v>LFS - Continuous Employment Survey</x:v>
      </x:c>
      <x:c r="Y4067" s="13" t="str"/>
      <x:c r="Z4067" s="18" t="str">
        <x:v>National 2024 division composition. Observed national industry detail; used only for composition within 2024 ILO modelled margins.</x:v>
      </x:c>
      <x:c r="AA4067" s="13" t="str"/>
      <x:c r="AB4067" s="13" t="str">
        <x:v>https://rplumber.ilo.org/data/indicator?format=.csv.gz&amp;id=EMP_TEMP_SEX_EC2_NB_A</x:v>
      </x:c>
    </x:row>
    <x:row r="4068" ht="48" customHeight="1">
      <x:c r="A4068" s="2" t="str">
        <x:v>CRI</x:v>
      </x:c>
      <x:c r="B4068" s="2" t="str">
        <x:v>B</x:v>
      </x:c>
      <x:c r="C4068" s="2" t="str">
        <x:v>CRI</x:v>
      </x:c>
      <x:c r="D4068" s="2" t="n">
        <x:v>2024</x:v>
      </x:c>
      <x:c r="E4068" s="2" t="str">
        <x:v>EC2_ISIC4_B08</x:v>
      </x:c>
      <x:c r="F4068" s="17" t="str">
        <x:v>Economic activity (ISIC-Rev.4), 2 digit level: 08 - Other mining and quarrying</x:v>
      </x:c>
      <x:c r="G4068" s="19" t="n">
        <x:v>1.956</x:v>
      </x:c>
      <x:c r="H4068" s="20" t="n">
        <x:v>1</x:v>
      </x:c>
      <x:c r="I4068" s="19" t="n">
        <x:f>SUM(G4067:G4068)</x:f>
        <x:v>3.416</x:v>
      </x:c>
      <x:c r="J4068" s="20" t="n">
        <x:f>G4068/I4068*H4068</x:f>
        <x:v>0.572599531615925</x:v>
      </x:c>
      <x:c r="K4068" s="2" t="str">
        <x:v>ISIC4:08</x:v>
      </x:c>
      <x:c r="L4068" s="14" t="n">
        <x:f>'Crosswalk'!C12</x:f>
        <x:v>0</x:v>
      </x:c>
      <x:c r="M4068" s="14" t="n">
        <x:f>'Crosswalk'!D12</x:f>
        <x:v>1</x:v>
      </x:c>
      <x:c r="N4068" s="14" t="n">
        <x:f>'Crosswalk'!E12</x:f>
        <x:v>0</x:v>
      </x:c>
      <x:c r="O4068" s="14" t="n">
        <x:f>'Crosswalk'!F12</x:f>
        <x:v>0</x:v>
      </x:c>
      <x:c r="P4068" s="14" t="n">
        <x:f>'Crosswalk'!G12</x:f>
        <x:v>0</x:v>
      </x:c>
      <x:c r="Q4068" s="14" t="n">
        <x:f>'Crosswalk'!H12</x:f>
        <x:v>0</x:v>
      </x:c>
      <x:c r="R4068" s="14" t="n">
        <x:f>'Crosswalk'!I12</x:f>
        <x:v>0</x:v>
      </x:c>
      <x:c r="S4068" s="14" t="n">
        <x:f>'Crosswalk'!J12</x:f>
        <x:v>0</x:v>
      </x:c>
      <x:c r="T4068" s="14" t="n">
        <x:f>'Crosswalk'!K12</x:f>
        <x:v>0</x:v>
      </x:c>
      <x:c r="U4068" s="14" t="n">
        <x:f>'Crosswalk'!L12</x:f>
        <x:v>0</x:v>
      </x:c>
      <x:c r="V4068" s="14" t="n">
        <x:f>'Crosswalk'!M12</x:f>
        <x:v>0</x:v>
      </x:c>
      <x:c r="W4068" s="14" t="n">
        <x:f>'Crosswalk'!N12</x:f>
        <x:v>0</x:v>
      </x:c>
      <x:c r="X4068" s="17" t="str">
        <x:v>LFS - Continuous Employment Survey</x:v>
      </x:c>
      <x:c r="Y4068" s="2" t="str"/>
      <x:c r="Z4068" s="17" t="str">
        <x:v>National 2024 division composition. Observed national industry detail; used only for composition within 2024 ILO modelled margins.</x:v>
      </x:c>
      <x:c r="AA4068" s="2" t="str"/>
      <x:c r="AB4068" s="2" t="str">
        <x:v>https://rplumber.ilo.org/data/indicator?format=.csv.gz&amp;id=EMP_TEMP_SEX_EC2_NB_A</x:v>
      </x:c>
    </x:row>
    <x:row r="4069" ht="48" customHeight="1">
      <x:c r="A4069" s="13" t="str">
        <x:v>CRI</x:v>
      </x:c>
      <x:c r="B4069" s="13" t="str">
        <x:v>C</x:v>
      </x:c>
      <x:c r="C4069" s="13" t="str">
        <x:v>CRI</x:v>
      </x:c>
      <x:c r="D4069" s="13" t="n">
        <x:v>2024</x:v>
      </x:c>
      <x:c r="E4069" s="13" t="str">
        <x:v>EC2_ISIC4_C10</x:v>
      </x:c>
      <x:c r="F4069" s="18" t="str">
        <x:v>Economic activity (ISIC-Rev.4), 2 digit level: 10 - Manufacture of food products</x:v>
      </x:c>
      <x:c r="G4069" s="21" t="n">
        <x:v>52.954</x:v>
      </x:c>
      <x:c r="H4069" s="22" t="n">
        <x:v>1</x:v>
      </x:c>
      <x:c r="I4069" s="21" t="n">
        <x:f>SUM(G4069:G4088)</x:f>
        <x:v>248.33300000000003</x:v>
      </x:c>
      <x:c r="J4069" s="22" t="n">
        <x:f>G4069/I4069*H4069</x:f>
        <x:v>0.21323787011794645</x:v>
      </x:c>
      <x:c r="K4069" s="13" t="str">
        <x:v>ISIC4:10</x:v>
      </x:c>
      <x:c r="L4069" s="15" t="n">
        <x:f>'Crosswalk'!C14</x:f>
        <x:v>0</x:v>
      </x:c>
      <x:c r="M4069" s="15" t="n">
        <x:f>'Crosswalk'!D14</x:f>
        <x:v>0</x:v>
      </x:c>
      <x:c r="N4069" s="15" t="n">
        <x:f>'Crosswalk'!E14</x:f>
        <x:v>0</x:v>
      </x:c>
      <x:c r="O4069" s="15" t="n">
        <x:f>'Crosswalk'!F14</x:f>
        <x:v>0</x:v>
      </x:c>
      <x:c r="P4069" s="15" t="n">
        <x:f>'Crosswalk'!G14</x:f>
        <x:v>1</x:v>
      </x:c>
      <x:c r="Q4069" s="15" t="n">
        <x:f>'Crosswalk'!H14</x:f>
        <x:v>0</x:v>
      </x:c>
      <x:c r="R4069" s="15" t="n">
        <x:f>'Crosswalk'!I14</x:f>
        <x:v>0</x:v>
      </x:c>
      <x:c r="S4069" s="15" t="n">
        <x:f>'Crosswalk'!J14</x:f>
        <x:v>0</x:v>
      </x:c>
      <x:c r="T4069" s="15" t="n">
        <x:f>'Crosswalk'!K14</x:f>
        <x:v>0</x:v>
      </x:c>
      <x:c r="U4069" s="15" t="n">
        <x:f>'Crosswalk'!L14</x:f>
        <x:v>0</x:v>
      </x:c>
      <x:c r="V4069" s="15" t="n">
        <x:f>'Crosswalk'!M14</x:f>
        <x:v>0</x:v>
      </x:c>
      <x:c r="W4069" s="15" t="n">
        <x:f>'Crosswalk'!N14</x:f>
        <x:v>0</x:v>
      </x:c>
      <x:c r="X4069" s="18" t="str">
        <x:v>LFS - Continuous Employment Survey</x:v>
      </x:c>
      <x:c r="Y4069" s="13" t="str"/>
      <x:c r="Z4069" s="18" t="str">
        <x:v>National 2024 division composition. Observed national industry detail; used only for composition within 2024 ILO modelled margins.</x:v>
      </x:c>
      <x:c r="AA4069" s="13" t="str"/>
      <x:c r="AB4069" s="13" t="str">
        <x:v>https://rplumber.ilo.org/data/indicator?format=.csv.gz&amp;id=EMP_TEMP_SEX_EC2_NB_A</x:v>
      </x:c>
    </x:row>
    <x:row r="4070" ht="48" customHeight="1">
      <x:c r="A4070" s="2" t="str">
        <x:v>CRI</x:v>
      </x:c>
      <x:c r="B4070" s="2" t="str">
        <x:v>C</x:v>
      </x:c>
      <x:c r="C4070" s="2" t="str">
        <x:v>CRI</x:v>
      </x:c>
      <x:c r="D4070" s="2" t="n">
        <x:v>2024</x:v>
      </x:c>
      <x:c r="E4070" s="2" t="str">
        <x:v>EC2_ISIC4_C11</x:v>
      </x:c>
      <x:c r="F4070" s="17" t="str">
        <x:v>Economic activity (ISIC-Rev.4), 2 digit level: 11 - Manufacture of beverages</x:v>
      </x:c>
      <x:c r="G4070" s="19" t="n">
        <x:v>5.107</x:v>
      </x:c>
      <x:c r="H4070" s="20" t="n">
        <x:v>1</x:v>
      </x:c>
      <x:c r="I4070" s="19" t="n">
        <x:f>SUM(G4069:G4088)</x:f>
        <x:v>248.33300000000003</x:v>
      </x:c>
      <x:c r="J4070" s="20" t="n">
        <x:f>G4070/I4070*H4070</x:f>
        <x:v>0.020565128275339965</x:v>
      </x:c>
      <x:c r="K4070" s="2" t="str">
        <x:v>ISIC4:11</x:v>
      </x:c>
      <x:c r="L4070" s="14" t="n">
        <x:f>'Crosswalk'!C15</x:f>
        <x:v>0</x:v>
      </x:c>
      <x:c r="M4070" s="14" t="n">
        <x:f>'Crosswalk'!D15</x:f>
        <x:v>0</x:v>
      </x:c>
      <x:c r="N4070" s="14" t="n">
        <x:f>'Crosswalk'!E15</x:f>
        <x:v>0</x:v>
      </x:c>
      <x:c r="O4070" s="14" t="n">
        <x:f>'Crosswalk'!F15</x:f>
        <x:v>0</x:v>
      </x:c>
      <x:c r="P4070" s="14" t="n">
        <x:f>'Crosswalk'!G15</x:f>
        <x:v>1</x:v>
      </x:c>
      <x:c r="Q4070" s="14" t="n">
        <x:f>'Crosswalk'!H15</x:f>
        <x:v>0</x:v>
      </x:c>
      <x:c r="R4070" s="14" t="n">
        <x:f>'Crosswalk'!I15</x:f>
        <x:v>0</x:v>
      </x:c>
      <x:c r="S4070" s="14" t="n">
        <x:f>'Crosswalk'!J15</x:f>
        <x:v>0</x:v>
      </x:c>
      <x:c r="T4070" s="14" t="n">
        <x:f>'Crosswalk'!K15</x:f>
        <x:v>0</x:v>
      </x:c>
      <x:c r="U4070" s="14" t="n">
        <x:f>'Crosswalk'!L15</x:f>
        <x:v>0</x:v>
      </x:c>
      <x:c r="V4070" s="14" t="n">
        <x:f>'Crosswalk'!M15</x:f>
        <x:v>0</x:v>
      </x:c>
      <x:c r="W4070" s="14" t="n">
        <x:f>'Crosswalk'!N15</x:f>
        <x:v>0</x:v>
      </x:c>
      <x:c r="X4070" s="17" t="str">
        <x:v>LFS - Continuous Employment Survey</x:v>
      </x:c>
      <x:c r="Y4070" s="2" t="str"/>
      <x:c r="Z4070" s="17" t="str">
        <x:v>National 2024 division composition. Observed national industry detail; used only for composition within 2024 ILO modelled margins.</x:v>
      </x:c>
      <x:c r="AA4070" s="2" t="str"/>
      <x:c r="AB4070" s="2" t="str">
        <x:v>https://rplumber.ilo.org/data/indicator?format=.csv.gz&amp;id=EMP_TEMP_SEX_EC2_NB_A</x:v>
      </x:c>
    </x:row>
    <x:row r="4071" ht="48" customHeight="1">
      <x:c r="A4071" s="13" t="str">
        <x:v>CRI</x:v>
      </x:c>
      <x:c r="B4071" s="13" t="str">
        <x:v>C</x:v>
      </x:c>
      <x:c r="C4071" s="13" t="str">
        <x:v>CRI</x:v>
      </x:c>
      <x:c r="D4071" s="13" t="n">
        <x:v>2024</x:v>
      </x:c>
      <x:c r="E4071" s="13" t="str">
        <x:v>EC2_ISIC4_C13</x:v>
      </x:c>
      <x:c r="F4071" s="18" t="str">
        <x:v>Economic activity (ISIC-Rev.4), 2 digit level: 13 - Manufacture of textiles</x:v>
      </x:c>
      <x:c r="G4071" s="21" t="n">
        <x:v>5.634</x:v>
      </x:c>
      <x:c r="H4071" s="22" t="n">
        <x:v>1</x:v>
      </x:c>
      <x:c r="I4071" s="21" t="n">
        <x:f>SUM(G4069:G4088)</x:f>
        <x:v>248.33300000000003</x:v>
      </x:c>
      <x:c r="J4071" s="22" t="n">
        <x:f>G4071/I4071*H4071</x:f>
        <x:v>0.02268727877487084</x:v>
      </x:c>
      <x:c r="K4071" s="13" t="str">
        <x:v>ISIC4:13</x:v>
      </x:c>
      <x:c r="L4071" s="15" t="n">
        <x:f>'Crosswalk'!C17</x:f>
        <x:v>0</x:v>
      </x:c>
      <x:c r="M4071" s="15" t="n">
        <x:f>'Crosswalk'!D17</x:f>
        <x:v>0</x:v>
      </x:c>
      <x:c r="N4071" s="15" t="n">
        <x:f>'Crosswalk'!E17</x:f>
        <x:v>0</x:v>
      </x:c>
      <x:c r="O4071" s="15" t="n">
        <x:f>'Crosswalk'!F17</x:f>
        <x:v>1</x:v>
      </x:c>
      <x:c r="P4071" s="15" t="n">
        <x:f>'Crosswalk'!G17</x:f>
        <x:v>0</x:v>
      </x:c>
      <x:c r="Q4071" s="15" t="n">
        <x:f>'Crosswalk'!H17</x:f>
        <x:v>0</x:v>
      </x:c>
      <x:c r="R4071" s="15" t="n">
        <x:f>'Crosswalk'!I17</x:f>
        <x:v>0</x:v>
      </x:c>
      <x:c r="S4071" s="15" t="n">
        <x:f>'Crosswalk'!J17</x:f>
        <x:v>0</x:v>
      </x:c>
      <x:c r="T4071" s="15" t="n">
        <x:f>'Crosswalk'!K17</x:f>
        <x:v>0</x:v>
      </x:c>
      <x:c r="U4071" s="15" t="n">
        <x:f>'Crosswalk'!L17</x:f>
        <x:v>0</x:v>
      </x:c>
      <x:c r="V4071" s="15" t="n">
        <x:f>'Crosswalk'!M17</x:f>
        <x:v>0</x:v>
      </x:c>
      <x:c r="W4071" s="15" t="n">
        <x:f>'Crosswalk'!N17</x:f>
        <x:v>0</x:v>
      </x:c>
      <x:c r="X4071" s="18" t="str">
        <x:v>LFS - Continuous Employment Survey</x:v>
      </x:c>
      <x:c r="Y4071" s="13" t="str"/>
      <x:c r="Z4071" s="18" t="str">
        <x:v>National 2024 division composition. Observed national industry detail; used only for composition within 2024 ILO modelled margins.</x:v>
      </x:c>
      <x:c r="AA4071" s="13" t="str"/>
      <x:c r="AB4071" s="13" t="str">
        <x:v>https://rplumber.ilo.org/data/indicator?format=.csv.gz&amp;id=EMP_TEMP_SEX_EC2_NB_A</x:v>
      </x:c>
    </x:row>
    <x:row r="4072" ht="48" customHeight="1">
      <x:c r="A4072" s="2" t="str">
        <x:v>CRI</x:v>
      </x:c>
      <x:c r="B4072" s="2" t="str">
        <x:v>C</x:v>
      </x:c>
      <x:c r="C4072" s="2" t="str">
        <x:v>CRI</x:v>
      </x:c>
      <x:c r="D4072" s="2" t="n">
        <x:v>2024</x:v>
      </x:c>
      <x:c r="E4072" s="2" t="str">
        <x:v>EC2_ISIC4_C14</x:v>
      </x:c>
      <x:c r="F4072" s="17" t="str">
        <x:v>Economic activity (ISIC-Rev.4), 2 digit level: 14 - Manufacture of wearing apparel</x:v>
      </x:c>
      <x:c r="G4072" s="19" t="n">
        <x:v>12.406</x:v>
      </x:c>
      <x:c r="H4072" s="20" t="n">
        <x:v>1</x:v>
      </x:c>
      <x:c r="I4072" s="19" t="n">
        <x:f>SUM(G4069:G4088)</x:f>
        <x:v>248.33300000000003</x:v>
      </x:c>
      <x:c r="J4072" s="20" t="n">
        <x:f>G4072/I4072*H4072</x:f>
        <x:v>0.049957114036394676</x:v>
      </x:c>
      <x:c r="K4072" s="2" t="str">
        <x:v>ISIC4:14</x:v>
      </x:c>
      <x:c r="L4072" s="14" t="n">
        <x:f>'Crosswalk'!C18</x:f>
        <x:v>0</x:v>
      </x:c>
      <x:c r="M4072" s="14" t="n">
        <x:f>'Crosswalk'!D18</x:f>
        <x:v>0</x:v>
      </x:c>
      <x:c r="N4072" s="14" t="n">
        <x:f>'Crosswalk'!E18</x:f>
        <x:v>0</x:v>
      </x:c>
      <x:c r="O4072" s="14" t="n">
        <x:f>'Crosswalk'!F18</x:f>
        <x:v>1</x:v>
      </x:c>
      <x:c r="P4072" s="14" t="n">
        <x:f>'Crosswalk'!G18</x:f>
        <x:v>0</x:v>
      </x:c>
      <x:c r="Q4072" s="14" t="n">
        <x:f>'Crosswalk'!H18</x:f>
        <x:v>0</x:v>
      </x:c>
      <x:c r="R4072" s="14" t="n">
        <x:f>'Crosswalk'!I18</x:f>
        <x:v>0</x:v>
      </x:c>
      <x:c r="S4072" s="14" t="n">
        <x:f>'Crosswalk'!J18</x:f>
        <x:v>0</x:v>
      </x:c>
      <x:c r="T4072" s="14" t="n">
        <x:f>'Crosswalk'!K18</x:f>
        <x:v>0</x:v>
      </x:c>
      <x:c r="U4072" s="14" t="n">
        <x:f>'Crosswalk'!L18</x:f>
        <x:v>0</x:v>
      </x:c>
      <x:c r="V4072" s="14" t="n">
        <x:f>'Crosswalk'!M18</x:f>
        <x:v>0</x:v>
      </x:c>
      <x:c r="W4072" s="14" t="n">
        <x:f>'Crosswalk'!N18</x:f>
        <x:v>0</x:v>
      </x:c>
      <x:c r="X4072" s="17" t="str">
        <x:v>LFS - Continuous Employment Survey</x:v>
      </x:c>
      <x:c r="Y4072" s="2" t="str"/>
      <x:c r="Z4072" s="17" t="str">
        <x:v>National 2024 division composition. Observed national industry detail; used only for composition within 2024 ILO modelled margins.</x:v>
      </x:c>
      <x:c r="AA4072" s="2" t="str"/>
      <x:c r="AB4072" s="2" t="str">
        <x:v>https://rplumber.ilo.org/data/indicator?format=.csv.gz&amp;id=EMP_TEMP_SEX_EC2_NB_A</x:v>
      </x:c>
    </x:row>
    <x:row r="4073" ht="48" customHeight="1">
      <x:c r="A4073" s="13" t="str">
        <x:v>CRI</x:v>
      </x:c>
      <x:c r="B4073" s="13" t="str">
        <x:v>C</x:v>
      </x:c>
      <x:c r="C4073" s="13" t="str">
        <x:v>CRI</x:v>
      </x:c>
      <x:c r="D4073" s="13" t="n">
        <x:v>2024</x:v>
      </x:c>
      <x:c r="E4073" s="13" t="str">
        <x:v>EC2_ISIC4_C15</x:v>
      </x:c>
      <x:c r="F4073" s="18" t="str">
        <x:v>Economic activity (ISIC-Rev.4), 2 digit level: 15 - Manufacture of leather and related products</x:v>
      </x:c>
      <x:c r="G4073" s="21" t="n">
        <x:v>1.556</x:v>
      </x:c>
      <x:c r="H4073" s="22" t="n">
        <x:v>1</x:v>
      </x:c>
      <x:c r="I4073" s="21" t="n">
        <x:f>SUM(G4069:G4088)</x:f>
        <x:v>248.33300000000003</x:v>
      </x:c>
      <x:c r="J4073" s="22" t="n">
        <x:f>G4073/I4073*H4073</x:f>
        <x:v>0.006265780222523788</x:v>
      </x:c>
      <x:c r="K4073" s="13" t="str">
        <x:v>ISIC4:15</x:v>
      </x:c>
      <x:c r="L4073" s="15" t="n">
        <x:f>'Crosswalk'!C19</x:f>
        <x:v>0</x:v>
      </x:c>
      <x:c r="M4073" s="15" t="n">
        <x:f>'Crosswalk'!D19</x:f>
        <x:v>0</x:v>
      </x:c>
      <x:c r="N4073" s="15" t="n">
        <x:f>'Crosswalk'!E19</x:f>
        <x:v>0</x:v>
      </x:c>
      <x:c r="O4073" s="15" t="n">
        <x:f>'Crosswalk'!F19</x:f>
        <x:v>1</x:v>
      </x:c>
      <x:c r="P4073" s="15" t="n">
        <x:f>'Crosswalk'!G19</x:f>
        <x:v>0</x:v>
      </x:c>
      <x:c r="Q4073" s="15" t="n">
        <x:f>'Crosswalk'!H19</x:f>
        <x:v>0</x:v>
      </x:c>
      <x:c r="R4073" s="15" t="n">
        <x:f>'Crosswalk'!I19</x:f>
        <x:v>0</x:v>
      </x:c>
      <x:c r="S4073" s="15" t="n">
        <x:f>'Crosswalk'!J19</x:f>
        <x:v>0</x:v>
      </x:c>
      <x:c r="T4073" s="15" t="n">
        <x:f>'Crosswalk'!K19</x:f>
        <x:v>0</x:v>
      </x:c>
      <x:c r="U4073" s="15" t="n">
        <x:f>'Crosswalk'!L19</x:f>
        <x:v>0</x:v>
      </x:c>
      <x:c r="V4073" s="15" t="n">
        <x:f>'Crosswalk'!M19</x:f>
        <x:v>0</x:v>
      </x:c>
      <x:c r="W4073" s="15" t="n">
        <x:f>'Crosswalk'!N19</x:f>
        <x:v>0</x:v>
      </x:c>
      <x:c r="X4073" s="18" t="str">
        <x:v>LFS - Continuous Employment Survey</x:v>
      </x:c>
      <x:c r="Y4073" s="13" t="str">
        <x:v>U</x:v>
      </x:c>
      <x:c r="Z4073" s="18" t="str">
        <x:v>National 2024 division composition. Observed national industry detail; used only for composition within 2024 ILO modelled margins.</x:v>
      </x:c>
      <x:c r="AA4073" s="13" t="str"/>
      <x:c r="AB4073" s="13" t="str">
        <x:v>https://rplumber.ilo.org/data/indicator?format=.csv.gz&amp;id=EMP_TEMP_SEX_EC2_NB_A</x:v>
      </x:c>
    </x:row>
    <x:row r="4074" ht="48" customHeight="1">
      <x:c r="A4074" s="2" t="str">
        <x:v>CRI</x:v>
      </x:c>
      <x:c r="B4074" s="2" t="str">
        <x:v>C</x:v>
      </x:c>
      <x:c r="C4074" s="2" t="str">
        <x:v>CRI</x:v>
      </x:c>
      <x:c r="D4074" s="2" t="n">
        <x:v>2024</x:v>
      </x:c>
      <x:c r="E4074" s="2" t="str">
        <x:v>EC2_ISIC4_C16</x:v>
      </x:c>
      <x:c r="F4074" s="17" t="str">
        <x:v>Economic activity (ISIC-Rev.4), 2 digit level: 16 - Manufacture of wood and of products of wood and cork, except furniture; manufacture of articles of straw and plaiting materials</x:v>
      </x:c>
      <x:c r="G4074" s="19" t="n">
        <x:v>7.173</x:v>
      </x:c>
      <x:c r="H4074" s="20" t="n">
        <x:v>1</x:v>
      </x:c>
      <x:c r="I4074" s="19" t="n">
        <x:f>SUM(G4069:G4088)</x:f>
        <x:v>248.33300000000003</x:v>
      </x:c>
      <x:c r="J4074" s="20" t="n">
        <x:f>G4074/I4074*H4074</x:f>
        <x:v>0.028884602529667822</x:v>
      </x:c>
      <x:c r="K4074" s="2" t="str">
        <x:v>ISIC4:16</x:v>
      </x:c>
      <x:c r="L4074" s="14" t="n">
        <x:f>'Crosswalk'!C20</x:f>
        <x:v>0</x:v>
      </x:c>
      <x:c r="M4074" s="14" t="n">
        <x:f>'Crosswalk'!D20</x:f>
        <x:v>0.7</x:v>
      </x:c>
      <x:c r="N4074" s="14" t="n">
        <x:f>'Crosswalk'!E20</x:f>
        <x:v>0.3</x:v>
      </x:c>
      <x:c r="O4074" s="14" t="n">
        <x:f>'Crosswalk'!F20</x:f>
        <x:v>0</x:v>
      </x:c>
      <x:c r="P4074" s="14" t="n">
        <x:f>'Crosswalk'!G20</x:f>
        <x:v>0</x:v>
      </x:c>
      <x:c r="Q4074" s="14" t="n">
        <x:f>'Crosswalk'!H20</x:f>
        <x:v>0</x:v>
      </x:c>
      <x:c r="R4074" s="14" t="n">
        <x:f>'Crosswalk'!I20</x:f>
        <x:v>0</x:v>
      </x:c>
      <x:c r="S4074" s="14" t="n">
        <x:f>'Crosswalk'!J20</x:f>
        <x:v>0</x:v>
      </x:c>
      <x:c r="T4074" s="14" t="n">
        <x:f>'Crosswalk'!K20</x:f>
        <x:v>0</x:v>
      </x:c>
      <x:c r="U4074" s="14" t="n">
        <x:f>'Crosswalk'!L20</x:f>
        <x:v>0</x:v>
      </x:c>
      <x:c r="V4074" s="14" t="n">
        <x:f>'Crosswalk'!M20</x:f>
        <x:v>0</x:v>
      </x:c>
      <x:c r="W4074" s="14" t="n">
        <x:f>'Crosswalk'!N20</x:f>
        <x:v>0</x:v>
      </x:c>
      <x:c r="X4074" s="17" t="str">
        <x:v>LFS - Continuous Employment Survey</x:v>
      </x:c>
      <x:c r="Y4074" s="2" t="str"/>
      <x:c r="Z4074" s="17" t="str">
        <x:v>National 2024 division composition. Observed national industry detail; used only for composition within 2024 ILO modelled margins.</x:v>
      </x:c>
      <x:c r="AA4074" s="2" t="str"/>
      <x:c r="AB4074" s="2" t="str">
        <x:v>https://rplumber.ilo.org/data/indicator?format=.csv.gz&amp;id=EMP_TEMP_SEX_EC2_NB_A</x:v>
      </x:c>
    </x:row>
    <x:row r="4075" ht="48" customHeight="1">
      <x:c r="A4075" s="13" t="str">
        <x:v>CRI</x:v>
      </x:c>
      <x:c r="B4075" s="13" t="str">
        <x:v>C</x:v>
      </x:c>
      <x:c r="C4075" s="13" t="str">
        <x:v>CRI</x:v>
      </x:c>
      <x:c r="D4075" s="13" t="n">
        <x:v>2024</x:v>
      </x:c>
      <x:c r="E4075" s="13" t="str">
        <x:v>EC2_ISIC4_C17</x:v>
      </x:c>
      <x:c r="F4075" s="18" t="str">
        <x:v>Economic activity (ISIC-Rev.4), 2 digit level: 17 - Manufacture of paper and paper products</x:v>
      </x:c>
      <x:c r="G4075" s="21" t="n">
        <x:v>8.476</x:v>
      </x:c>
      <x:c r="H4075" s="22" t="n">
        <x:v>1</x:v>
      </x:c>
      <x:c r="I4075" s="21" t="n">
        <x:f>SUM(G4069:G4088)</x:f>
        <x:v>248.33300000000003</x:v>
      </x:c>
      <x:c r="J4075" s="22" t="n">
        <x:f>G4075/I4075*H4075</x:f>
        <x:v>0.03413158943837508</x:v>
      </x:c>
      <x:c r="K4075" s="13" t="str">
        <x:v>ISIC4:17</x:v>
      </x:c>
      <x:c r="L4075" s="15" t="n">
        <x:f>'Crosswalk'!C21</x:f>
        <x:v>0</x:v>
      </x:c>
      <x:c r="M4075" s="15" t="n">
        <x:f>'Crosswalk'!D21</x:f>
        <x:v>1</x:v>
      </x:c>
      <x:c r="N4075" s="15" t="n">
        <x:f>'Crosswalk'!E21</x:f>
        <x:v>0</x:v>
      </x:c>
      <x:c r="O4075" s="15" t="n">
        <x:f>'Crosswalk'!F21</x:f>
        <x:v>0</x:v>
      </x:c>
      <x:c r="P4075" s="15" t="n">
        <x:f>'Crosswalk'!G21</x:f>
        <x:v>0</x:v>
      </x:c>
      <x:c r="Q4075" s="15" t="n">
        <x:f>'Crosswalk'!H21</x:f>
        <x:v>0</x:v>
      </x:c>
      <x:c r="R4075" s="15" t="n">
        <x:f>'Crosswalk'!I21</x:f>
        <x:v>0</x:v>
      </x:c>
      <x:c r="S4075" s="15" t="n">
        <x:f>'Crosswalk'!J21</x:f>
        <x:v>0</x:v>
      </x:c>
      <x:c r="T4075" s="15" t="n">
        <x:f>'Crosswalk'!K21</x:f>
        <x:v>0</x:v>
      </x:c>
      <x:c r="U4075" s="15" t="n">
        <x:f>'Crosswalk'!L21</x:f>
        <x:v>0</x:v>
      </x:c>
      <x:c r="V4075" s="15" t="n">
        <x:f>'Crosswalk'!M21</x:f>
        <x:v>0</x:v>
      </x:c>
      <x:c r="W4075" s="15" t="n">
        <x:f>'Crosswalk'!N21</x:f>
        <x:v>0</x:v>
      </x:c>
      <x:c r="X4075" s="18" t="str">
        <x:v>LFS - Continuous Employment Survey</x:v>
      </x:c>
      <x:c r="Y4075" s="13" t="str"/>
      <x:c r="Z4075" s="18" t="str">
        <x:v>National 2024 division composition. Observed national industry detail; used only for composition within 2024 ILO modelled margins.</x:v>
      </x:c>
      <x:c r="AA4075" s="13" t="str"/>
      <x:c r="AB4075" s="13" t="str">
        <x:v>https://rplumber.ilo.org/data/indicator?format=.csv.gz&amp;id=EMP_TEMP_SEX_EC2_NB_A</x:v>
      </x:c>
    </x:row>
    <x:row r="4076" ht="48" customHeight="1">
      <x:c r="A4076" s="2" t="str">
        <x:v>CRI</x:v>
      </x:c>
      <x:c r="B4076" s="2" t="str">
        <x:v>C</x:v>
      </x:c>
      <x:c r="C4076" s="2" t="str">
        <x:v>CRI</x:v>
      </x:c>
      <x:c r="D4076" s="2" t="n">
        <x:v>2024</x:v>
      </x:c>
      <x:c r="E4076" s="2" t="str">
        <x:v>EC2_ISIC4_C18</x:v>
      </x:c>
      <x:c r="F4076" s="17" t="str">
        <x:v>Economic activity (ISIC-Rev.4), 2 digit level: 18 - Printing and reproduction of recorded media</x:v>
      </x:c>
      <x:c r="G4076" s="19" t="n">
        <x:v>5.086</x:v>
      </x:c>
      <x:c r="H4076" s="20" t="n">
        <x:v>1</x:v>
      </x:c>
      <x:c r="I4076" s="19" t="n">
        <x:f>SUM(G4069:G4088)</x:f>
        <x:v>248.33300000000003</x:v>
      </x:c>
      <x:c r="J4076" s="20" t="n">
        <x:f>G4076/I4076*H4076</x:f>
        <x:v>0.02048056440344215</x:v>
      </x:c>
      <x:c r="K4076" s="2" t="str">
        <x:v>ISIC4:18</x:v>
      </x:c>
      <x:c r="L4076" s="14" t="n">
        <x:f>'Crosswalk'!C22</x:f>
        <x:v>0</x:v>
      </x:c>
      <x:c r="M4076" s="14" t="n">
        <x:f>'Crosswalk'!D22</x:f>
        <x:v>0</x:v>
      </x:c>
      <x:c r="N4076" s="14" t="n">
        <x:f>'Crosswalk'!E22</x:f>
        <x:v>1</x:v>
      </x:c>
      <x:c r="O4076" s="14" t="n">
        <x:f>'Crosswalk'!F22</x:f>
        <x:v>0</x:v>
      </x:c>
      <x:c r="P4076" s="14" t="n">
        <x:f>'Crosswalk'!G22</x:f>
        <x:v>0</x:v>
      </x:c>
      <x:c r="Q4076" s="14" t="n">
        <x:f>'Crosswalk'!H22</x:f>
        <x:v>0</x:v>
      </x:c>
      <x:c r="R4076" s="14" t="n">
        <x:f>'Crosswalk'!I22</x:f>
        <x:v>0</x:v>
      </x:c>
      <x:c r="S4076" s="14" t="n">
        <x:f>'Crosswalk'!J22</x:f>
        <x:v>0</x:v>
      </x:c>
      <x:c r="T4076" s="14" t="n">
        <x:f>'Crosswalk'!K22</x:f>
        <x:v>0</x:v>
      </x:c>
      <x:c r="U4076" s="14" t="n">
        <x:f>'Crosswalk'!L22</x:f>
        <x:v>0</x:v>
      </x:c>
      <x:c r="V4076" s="14" t="n">
        <x:f>'Crosswalk'!M22</x:f>
        <x:v>0</x:v>
      </x:c>
      <x:c r="W4076" s="14" t="n">
        <x:f>'Crosswalk'!N22</x:f>
        <x:v>0</x:v>
      </x:c>
      <x:c r="X4076" s="17" t="str">
        <x:v>LFS - Continuous Employment Survey</x:v>
      </x:c>
      <x:c r="Y4076" s="2" t="str"/>
      <x:c r="Z4076" s="17" t="str">
        <x:v>National 2024 division composition. Observed national industry detail; used only for composition within 2024 ILO modelled margins.</x:v>
      </x:c>
      <x:c r="AA4076" s="2" t="str"/>
      <x:c r="AB4076" s="2" t="str">
        <x:v>https://rplumber.ilo.org/data/indicator?format=.csv.gz&amp;id=EMP_TEMP_SEX_EC2_NB_A</x:v>
      </x:c>
    </x:row>
    <x:row r="4077" ht="48" customHeight="1">
      <x:c r="A4077" s="13" t="str">
        <x:v>CRI</x:v>
      </x:c>
      <x:c r="B4077" s="13" t="str">
        <x:v>C</x:v>
      </x:c>
      <x:c r="C4077" s="13" t="str">
        <x:v>CRI</x:v>
      </x:c>
      <x:c r="D4077" s="13" t="n">
        <x:v>2024</x:v>
      </x:c>
      <x:c r="E4077" s="13" t="str">
        <x:v>EC2_ISIC4_C20</x:v>
      </x:c>
      <x:c r="F4077" s="18" t="str">
        <x:v>Economic activity (ISIC-Rev.4), 2 digit level: 20 - Manufacture of chemicals and chemical products</x:v>
      </x:c>
      <x:c r="G4077" s="21" t="n">
        <x:v>13.421</x:v>
      </x:c>
      <x:c r="H4077" s="22" t="n">
        <x:v>1</x:v>
      </x:c>
      <x:c r="I4077" s="21" t="n">
        <x:f>SUM(G4069:G4088)</x:f>
        <x:v>248.33300000000003</x:v>
      </x:c>
      <x:c r="J4077" s="22" t="n">
        <x:f>G4077/I4077*H4077</x:f>
        <x:v>0.05404436784478905</x:v>
      </x:c>
      <x:c r="K4077" s="13" t="str">
        <x:v>ISIC4:20</x:v>
      </x:c>
      <x:c r="L4077" s="15" t="n">
        <x:f>'Crosswalk'!C24</x:f>
        <x:v>0</x:v>
      </x:c>
      <x:c r="M4077" s="15" t="n">
        <x:f>'Crosswalk'!D24</x:f>
        <x:v>0.8</x:v>
      </x:c>
      <x:c r="N4077" s="15" t="n">
        <x:f>'Crosswalk'!E24</x:f>
        <x:v>0</x:v>
      </x:c>
      <x:c r="O4077" s="15" t="n">
        <x:f>'Crosswalk'!F24</x:f>
        <x:v>0</x:v>
      </x:c>
      <x:c r="P4077" s="15" t="n">
        <x:f>'Crosswalk'!G24</x:f>
        <x:v>0.2</x:v>
      </x:c>
      <x:c r="Q4077" s="15" t="n">
        <x:f>'Crosswalk'!H24</x:f>
        <x:v>0</x:v>
      </x:c>
      <x:c r="R4077" s="15" t="n">
        <x:f>'Crosswalk'!I24</x:f>
        <x:v>0</x:v>
      </x:c>
      <x:c r="S4077" s="15" t="n">
        <x:f>'Crosswalk'!J24</x:f>
        <x:v>0</x:v>
      </x:c>
      <x:c r="T4077" s="15" t="n">
        <x:f>'Crosswalk'!K24</x:f>
        <x:v>0</x:v>
      </x:c>
      <x:c r="U4077" s="15" t="n">
        <x:f>'Crosswalk'!L24</x:f>
        <x:v>0</x:v>
      </x:c>
      <x:c r="V4077" s="15" t="n">
        <x:f>'Crosswalk'!M24</x:f>
        <x:v>0</x:v>
      </x:c>
      <x:c r="W4077" s="15" t="n">
        <x:f>'Crosswalk'!N24</x:f>
        <x:v>0</x:v>
      </x:c>
      <x:c r="X4077" s="18" t="str">
        <x:v>LFS - Continuous Employment Survey</x:v>
      </x:c>
      <x:c r="Y4077" s="13" t="str"/>
      <x:c r="Z4077" s="18" t="str">
        <x:v>National 2024 division composition. Observed national industry detail; used only for composition within 2024 ILO modelled margins.</x:v>
      </x:c>
      <x:c r="AA4077" s="13" t="str"/>
      <x:c r="AB4077" s="13" t="str">
        <x:v>https://rplumber.ilo.org/data/indicator?format=.csv.gz&amp;id=EMP_TEMP_SEX_EC2_NB_A</x:v>
      </x:c>
    </x:row>
    <x:row r="4078" ht="48" customHeight="1">
      <x:c r="A4078" s="2" t="str">
        <x:v>CRI</x:v>
      </x:c>
      <x:c r="B4078" s="2" t="str">
        <x:v>C</x:v>
      </x:c>
      <x:c r="C4078" s="2" t="str">
        <x:v>CRI</x:v>
      </x:c>
      <x:c r="D4078" s="2" t="n">
        <x:v>2024</x:v>
      </x:c>
      <x:c r="E4078" s="2" t="str">
        <x:v>EC2_ISIC4_C21</x:v>
      </x:c>
      <x:c r="F4078" s="17" t="str">
        <x:v>Economic activity (ISIC-Rev.4), 2 digit level: 21 - Manufacture of pharmaceuticals, medicinal chemical and botanical products</x:v>
      </x:c>
      <x:c r="G4078" s="19" t="n">
        <x:v>7.296</x:v>
      </x:c>
      <x:c r="H4078" s="20" t="n">
        <x:v>1</x:v>
      </x:c>
      <x:c r="I4078" s="19" t="n">
        <x:f>SUM(G4069:G4088)</x:f>
        <x:v>248.33300000000003</x:v>
      </x:c>
      <x:c r="J4078" s="20" t="n">
        <x:f>G4078/I4078*H4078</x:f>
        <x:v>0.02937990520792645</x:v>
      </x:c>
      <x:c r="K4078" s="2" t="str">
        <x:v>ISIC4:21</x:v>
      </x:c>
      <x:c r="L4078" s="14" t="n">
        <x:f>'Crosswalk'!C25</x:f>
        <x:v>0</x:v>
      </x:c>
      <x:c r="M4078" s="14" t="n">
        <x:f>'Crosswalk'!D25</x:f>
        <x:v>0</x:v>
      </x:c>
      <x:c r="N4078" s="14" t="n">
        <x:f>'Crosswalk'!E25</x:f>
        <x:v>0</x:v>
      </x:c>
      <x:c r="O4078" s="14" t="n">
        <x:f>'Crosswalk'!F25</x:f>
        <x:v>0</x:v>
      </x:c>
      <x:c r="P4078" s="14" t="n">
        <x:f>'Crosswalk'!G25</x:f>
        <x:v>0</x:v>
      </x:c>
      <x:c r="Q4078" s="14" t="n">
        <x:f>'Crosswalk'!H25</x:f>
        <x:v>1</x:v>
      </x:c>
      <x:c r="R4078" s="14" t="n">
        <x:f>'Crosswalk'!I25</x:f>
        <x:v>0</x:v>
      </x:c>
      <x:c r="S4078" s="14" t="n">
        <x:f>'Crosswalk'!J25</x:f>
        <x:v>0</x:v>
      </x:c>
      <x:c r="T4078" s="14" t="n">
        <x:f>'Crosswalk'!K25</x:f>
        <x:v>0</x:v>
      </x:c>
      <x:c r="U4078" s="14" t="n">
        <x:f>'Crosswalk'!L25</x:f>
        <x:v>0</x:v>
      </x:c>
      <x:c r="V4078" s="14" t="n">
        <x:f>'Crosswalk'!M25</x:f>
        <x:v>0</x:v>
      </x:c>
      <x:c r="W4078" s="14" t="n">
        <x:f>'Crosswalk'!N25</x:f>
        <x:v>0</x:v>
      </x:c>
      <x:c r="X4078" s="17" t="str">
        <x:v>LFS - Continuous Employment Survey</x:v>
      </x:c>
      <x:c r="Y4078" s="2" t="str"/>
      <x:c r="Z4078" s="17" t="str">
        <x:v>National 2024 division composition. Observed national industry detail; used only for composition within 2024 ILO modelled margins.</x:v>
      </x:c>
      <x:c r="AA4078" s="2" t="str"/>
      <x:c r="AB4078" s="2" t="str">
        <x:v>https://rplumber.ilo.org/data/indicator?format=.csv.gz&amp;id=EMP_TEMP_SEX_EC2_NB_A</x:v>
      </x:c>
    </x:row>
    <x:row r="4079" ht="48" customHeight="1">
      <x:c r="A4079" s="13" t="str">
        <x:v>CRI</x:v>
      </x:c>
      <x:c r="B4079" s="13" t="str">
        <x:v>C</x:v>
      </x:c>
      <x:c r="C4079" s="13" t="str">
        <x:v>CRI</x:v>
      </x:c>
      <x:c r="D4079" s="13" t="n">
        <x:v>2024</x:v>
      </x:c>
      <x:c r="E4079" s="13" t="str">
        <x:v>EC2_ISIC4_C22</x:v>
      </x:c>
      <x:c r="F4079" s="18" t="str">
        <x:v>Economic activity (ISIC-Rev.4), 2 digit level: 22 - Manufacture of rubber and plastics products</x:v>
      </x:c>
      <x:c r="G4079" s="21" t="n">
        <x:v>8.547</x:v>
      </x:c>
      <x:c r="H4079" s="22" t="n">
        <x:v>1</x:v>
      </x:c>
      <x:c r="I4079" s="21" t="n">
        <x:f>SUM(G4069:G4088)</x:f>
        <x:v>248.33300000000003</x:v>
      </x:c>
      <x:c r="J4079" s="22" t="n">
        <x:f>G4079/I4079*H4079</x:f>
        <x:v>0.03441749586241055</x:v>
      </x:c>
      <x:c r="K4079" s="13" t="str">
        <x:v>ISIC4:22</x:v>
      </x:c>
      <x:c r="L4079" s="15" t="n">
        <x:f>'Crosswalk'!C26</x:f>
        <x:v>0</x:v>
      </x:c>
      <x:c r="M4079" s="15" t="n">
        <x:f>'Crosswalk'!D26</x:f>
        <x:v>0.5</x:v>
      </x:c>
      <x:c r="N4079" s="15" t="n">
        <x:f>'Crosswalk'!E26</x:f>
        <x:v>0.2</x:v>
      </x:c>
      <x:c r="O4079" s="15" t="n">
        <x:f>'Crosswalk'!F26</x:f>
        <x:v>0.3</x:v>
      </x:c>
      <x:c r="P4079" s="15" t="n">
        <x:f>'Crosswalk'!G26</x:f>
        <x:v>0</x:v>
      </x:c>
      <x:c r="Q4079" s="15" t="n">
        <x:f>'Crosswalk'!H26</x:f>
        <x:v>0</x:v>
      </x:c>
      <x:c r="R4079" s="15" t="n">
        <x:f>'Crosswalk'!I26</x:f>
        <x:v>0</x:v>
      </x:c>
      <x:c r="S4079" s="15" t="n">
        <x:f>'Crosswalk'!J26</x:f>
        <x:v>0</x:v>
      </x:c>
      <x:c r="T4079" s="15" t="n">
        <x:f>'Crosswalk'!K26</x:f>
        <x:v>0</x:v>
      </x:c>
      <x:c r="U4079" s="15" t="n">
        <x:f>'Crosswalk'!L26</x:f>
        <x:v>0</x:v>
      </x:c>
      <x:c r="V4079" s="15" t="n">
        <x:f>'Crosswalk'!M26</x:f>
        <x:v>0</x:v>
      </x:c>
      <x:c r="W4079" s="15" t="n">
        <x:f>'Crosswalk'!N26</x:f>
        <x:v>0</x:v>
      </x:c>
      <x:c r="X4079" s="18" t="str">
        <x:v>LFS - Continuous Employment Survey</x:v>
      </x:c>
      <x:c r="Y4079" s="13" t="str"/>
      <x:c r="Z4079" s="18" t="str">
        <x:v>National 2024 division composition. Observed national industry detail; used only for composition within 2024 ILO modelled margins.</x:v>
      </x:c>
      <x:c r="AA4079" s="13" t="str"/>
      <x:c r="AB4079" s="13" t="str">
        <x:v>https://rplumber.ilo.org/data/indicator?format=.csv.gz&amp;id=EMP_TEMP_SEX_EC2_NB_A</x:v>
      </x:c>
    </x:row>
    <x:row r="4080" ht="48" customHeight="1">
      <x:c r="A4080" s="2" t="str">
        <x:v>CRI</x:v>
      </x:c>
      <x:c r="B4080" s="2" t="str">
        <x:v>C</x:v>
      </x:c>
      <x:c r="C4080" s="2" t="str">
        <x:v>CRI</x:v>
      </x:c>
      <x:c r="D4080" s="2" t="n">
        <x:v>2024</x:v>
      </x:c>
      <x:c r="E4080" s="2" t="str">
        <x:v>EC2_ISIC4_C23</x:v>
      </x:c>
      <x:c r="F4080" s="17" t="str">
        <x:v>Economic activity (ISIC-Rev.4), 2 digit level: 23 - Manufacture of other non-metallic mineral products</x:v>
      </x:c>
      <x:c r="G4080" s="19" t="n">
        <x:v>5.954</x:v>
      </x:c>
      <x:c r="H4080" s="20" t="n">
        <x:v>1</x:v>
      </x:c>
      <x:c r="I4080" s="19" t="n">
        <x:f>SUM(G4069:G4088)</x:f>
        <x:v>248.33300000000003</x:v>
      </x:c>
      <x:c r="J4080" s="20" t="n">
        <x:f>G4080/I4080*H4080</x:f>
        <x:v>0.02397587110855182</x:v>
      </x:c>
      <x:c r="K4080" s="2" t="str">
        <x:v>ISIC4:23</x:v>
      </x:c>
      <x:c r="L4080" s="14" t="n">
        <x:f>'Crosswalk'!C27</x:f>
        <x:v>0</x:v>
      </x:c>
      <x:c r="M4080" s="14" t="n">
        <x:f>'Crosswalk'!D27</x:f>
        <x:v>0.85</x:v>
      </x:c>
      <x:c r="N4080" s="14" t="n">
        <x:f>'Crosswalk'!E27</x:f>
        <x:v>0.15</x:v>
      </x:c>
      <x:c r="O4080" s="14" t="n">
        <x:f>'Crosswalk'!F27</x:f>
        <x:v>0</x:v>
      </x:c>
      <x:c r="P4080" s="14" t="n">
        <x:f>'Crosswalk'!G27</x:f>
        <x:v>0</x:v>
      </x:c>
      <x:c r="Q4080" s="14" t="n">
        <x:f>'Crosswalk'!H27</x:f>
        <x:v>0</x:v>
      </x:c>
      <x:c r="R4080" s="14" t="n">
        <x:f>'Crosswalk'!I27</x:f>
        <x:v>0</x:v>
      </x:c>
      <x:c r="S4080" s="14" t="n">
        <x:f>'Crosswalk'!J27</x:f>
        <x:v>0</x:v>
      </x:c>
      <x:c r="T4080" s="14" t="n">
        <x:f>'Crosswalk'!K27</x:f>
        <x:v>0</x:v>
      </x:c>
      <x:c r="U4080" s="14" t="n">
        <x:f>'Crosswalk'!L27</x:f>
        <x:v>0</x:v>
      </x:c>
      <x:c r="V4080" s="14" t="n">
        <x:f>'Crosswalk'!M27</x:f>
        <x:v>0</x:v>
      </x:c>
      <x:c r="W4080" s="14" t="n">
        <x:f>'Crosswalk'!N27</x:f>
        <x:v>0</x:v>
      </x:c>
      <x:c r="X4080" s="17" t="str">
        <x:v>LFS - Continuous Employment Survey</x:v>
      </x:c>
      <x:c r="Y4080" s="2" t="str"/>
      <x:c r="Z4080" s="17" t="str">
        <x:v>National 2024 division composition. Observed national industry detail; used only for composition within 2024 ILO modelled margins.</x:v>
      </x:c>
      <x:c r="AA4080" s="2" t="str"/>
      <x:c r="AB4080" s="2" t="str">
        <x:v>https://rplumber.ilo.org/data/indicator?format=.csv.gz&amp;id=EMP_TEMP_SEX_EC2_NB_A</x:v>
      </x:c>
    </x:row>
    <x:row r="4081" ht="48" customHeight="1">
      <x:c r="A4081" s="13" t="str">
        <x:v>CRI</x:v>
      </x:c>
      <x:c r="B4081" s="13" t="str">
        <x:v>C</x:v>
      </x:c>
      <x:c r="C4081" s="13" t="str">
        <x:v>CRI</x:v>
      </x:c>
      <x:c r="D4081" s="13" t="n">
        <x:v>2024</x:v>
      </x:c>
      <x:c r="E4081" s="13" t="str">
        <x:v>EC2_ISIC4_C24</x:v>
      </x:c>
      <x:c r="F4081" s="18" t="str">
        <x:v>Economic activity (ISIC-Rev.4), 2 digit level: 24 - Manufacture of basic metals</x:v>
      </x:c>
      <x:c r="G4081" s="21" t="n">
        <x:v>1.858</x:v>
      </x:c>
      <x:c r="H4081" s="22" t="n">
        <x:v>1</x:v>
      </x:c>
      <x:c r="I4081" s="21" t="n">
        <x:f>SUM(G4069:G4088)</x:f>
        <x:v>248.33300000000003</x:v>
      </x:c>
      <x:c r="J4081" s="22" t="n">
        <x:f>G4081/I4081*H4081</x:f>
        <x:v>0.007481889237435218</x:v>
      </x:c>
      <x:c r="K4081" s="13" t="str">
        <x:v>ISIC4:24</x:v>
      </x:c>
      <x:c r="L4081" s="15" t="n">
        <x:f>'Crosswalk'!C28</x:f>
        <x:v>0</x:v>
      </x:c>
      <x:c r="M4081" s="15" t="n">
        <x:f>'Crosswalk'!D28</x:f>
        <x:v>1</x:v>
      </x:c>
      <x:c r="N4081" s="15" t="n">
        <x:f>'Crosswalk'!E28</x:f>
        <x:v>0</x:v>
      </x:c>
      <x:c r="O4081" s="15" t="n">
        <x:f>'Crosswalk'!F28</x:f>
        <x:v>0</x:v>
      </x:c>
      <x:c r="P4081" s="15" t="n">
        <x:f>'Crosswalk'!G28</x:f>
        <x:v>0</x:v>
      </x:c>
      <x:c r="Q4081" s="15" t="n">
        <x:f>'Crosswalk'!H28</x:f>
        <x:v>0</x:v>
      </x:c>
      <x:c r="R4081" s="15" t="n">
        <x:f>'Crosswalk'!I28</x:f>
        <x:v>0</x:v>
      </x:c>
      <x:c r="S4081" s="15" t="n">
        <x:f>'Crosswalk'!J28</x:f>
        <x:v>0</x:v>
      </x:c>
      <x:c r="T4081" s="15" t="n">
        <x:f>'Crosswalk'!K28</x:f>
        <x:v>0</x:v>
      </x:c>
      <x:c r="U4081" s="15" t="n">
        <x:f>'Crosswalk'!L28</x:f>
        <x:v>0</x:v>
      </x:c>
      <x:c r="V4081" s="15" t="n">
        <x:f>'Crosswalk'!M28</x:f>
        <x:v>0</x:v>
      </x:c>
      <x:c r="W4081" s="15" t="n">
        <x:f>'Crosswalk'!N28</x:f>
        <x:v>0</x:v>
      </x:c>
      <x:c r="X4081" s="18" t="str">
        <x:v>LFS - Continuous Employment Survey</x:v>
      </x:c>
      <x:c r="Y4081" s="13" t="str"/>
      <x:c r="Z4081" s="18" t="str">
        <x:v>National 2024 division composition. Observed national industry detail; used only for composition within 2024 ILO modelled margins.</x:v>
      </x:c>
      <x:c r="AA4081" s="13" t="str"/>
      <x:c r="AB4081" s="13" t="str">
        <x:v>https://rplumber.ilo.org/data/indicator?format=.csv.gz&amp;id=EMP_TEMP_SEX_EC2_NB_A</x:v>
      </x:c>
    </x:row>
    <x:row r="4082" ht="48" customHeight="1">
      <x:c r="A4082" s="2" t="str">
        <x:v>CRI</x:v>
      </x:c>
      <x:c r="B4082" s="2" t="str">
        <x:v>C</x:v>
      </x:c>
      <x:c r="C4082" s="2" t="str">
        <x:v>CRI</x:v>
      </x:c>
      <x:c r="D4082" s="2" t="n">
        <x:v>2024</x:v>
      </x:c>
      <x:c r="E4082" s="2" t="str">
        <x:v>EC2_ISIC4_C25</x:v>
      </x:c>
      <x:c r="F4082" s="17" t="str">
        <x:v>Economic activity (ISIC-Rev.4), 2 digit level: 25 - Manufacture of fabricated metal products, except machinery and equipment</x:v>
      </x:c>
      <x:c r="G4082" s="19" t="n">
        <x:v>11.869</x:v>
      </x:c>
      <x:c r="H4082" s="20" t="n">
        <x:v>1</x:v>
      </x:c>
      <x:c r="I4082" s="19" t="n">
        <x:f>SUM(G4069:G4088)</x:f>
        <x:v>248.33300000000003</x:v>
      </x:c>
      <x:c r="J4082" s="20" t="n">
        <x:f>G4082/I4082*H4082</x:f>
        <x:v>0.04779469502643627</x:v>
      </x:c>
      <x:c r="K4082" s="2" t="str">
        <x:v>ISIC4:25</x:v>
      </x:c>
      <x:c r="L4082" s="14" t="n">
        <x:f>'Crosswalk'!C29</x:f>
        <x:v>0</x:v>
      </x:c>
      <x:c r="M4082" s="14" t="n">
        <x:f>'Crosswalk'!D29</x:f>
        <x:v>0</x:v>
      </x:c>
      <x:c r="N4082" s="14" t="n">
        <x:f>'Crosswalk'!E29</x:f>
        <x:v>1</x:v>
      </x:c>
      <x:c r="O4082" s="14" t="n">
        <x:f>'Crosswalk'!F29</x:f>
        <x:v>0</x:v>
      </x:c>
      <x:c r="P4082" s="14" t="n">
        <x:f>'Crosswalk'!G29</x:f>
        <x:v>0</x:v>
      </x:c>
      <x:c r="Q4082" s="14" t="n">
        <x:f>'Crosswalk'!H29</x:f>
        <x:v>0</x:v>
      </x:c>
      <x:c r="R4082" s="14" t="n">
        <x:f>'Crosswalk'!I29</x:f>
        <x:v>0</x:v>
      </x:c>
      <x:c r="S4082" s="14" t="n">
        <x:f>'Crosswalk'!J29</x:f>
        <x:v>0</x:v>
      </x:c>
      <x:c r="T4082" s="14" t="n">
        <x:f>'Crosswalk'!K29</x:f>
        <x:v>0</x:v>
      </x:c>
      <x:c r="U4082" s="14" t="n">
        <x:f>'Crosswalk'!L29</x:f>
        <x:v>0</x:v>
      </x:c>
      <x:c r="V4082" s="14" t="n">
        <x:f>'Crosswalk'!M29</x:f>
        <x:v>0</x:v>
      </x:c>
      <x:c r="W4082" s="14" t="n">
        <x:f>'Crosswalk'!N29</x:f>
        <x:v>0</x:v>
      </x:c>
      <x:c r="X4082" s="17" t="str">
        <x:v>LFS - Continuous Employment Survey</x:v>
      </x:c>
      <x:c r="Y4082" s="2" t="str"/>
      <x:c r="Z4082" s="17" t="str">
        <x:v>National 2024 division composition. Observed national industry detail; used only for composition within 2024 ILO modelled margins.</x:v>
      </x:c>
      <x:c r="AA4082" s="2" t="str"/>
      <x:c r="AB4082" s="2" t="str">
        <x:v>https://rplumber.ilo.org/data/indicator?format=.csv.gz&amp;id=EMP_TEMP_SEX_EC2_NB_A</x:v>
      </x:c>
    </x:row>
    <x:row r="4083" ht="48" customHeight="1">
      <x:c r="A4083" s="13" t="str">
        <x:v>CRI</x:v>
      </x:c>
      <x:c r="B4083" s="13" t="str">
        <x:v>C</x:v>
      </x:c>
      <x:c r="C4083" s="13" t="str">
        <x:v>CRI</x:v>
      </x:c>
      <x:c r="D4083" s="13" t="n">
        <x:v>2024</x:v>
      </x:c>
      <x:c r="E4083" s="13" t="str">
        <x:v>EC2_ISIC4_C26</x:v>
      </x:c>
      <x:c r="F4083" s="18" t="str">
        <x:v>Economic activity (ISIC-Rev.4), 2 digit level: 26 - Manufacture of computer, electronic and optical products</x:v>
      </x:c>
      <x:c r="G4083" s="21" t="n">
        <x:v>7.264</x:v>
      </x:c>
      <x:c r="H4083" s="22" t="n">
        <x:v>1</x:v>
      </x:c>
      <x:c r="I4083" s="21" t="n">
        <x:f>SUM(G4069:G4088)</x:f>
        <x:v>248.33300000000003</x:v>
      </x:c>
      <x:c r="J4083" s="22" t="n">
        <x:f>G4083/I4083*H4083</x:f>
        <x:v>0.029251045974558354</x:v>
      </x:c>
      <x:c r="K4083" s="13" t="str">
        <x:v>ISIC4:26</x:v>
      </x:c>
      <x:c r="L4083" s="15" t="n">
        <x:f>'Crosswalk'!C30</x:f>
        <x:v>0</x:v>
      </x:c>
      <x:c r="M4083" s="15" t="n">
        <x:f>'Crosswalk'!D30</x:f>
        <x:v>0</x:v>
      </x:c>
      <x:c r="N4083" s="15" t="n">
        <x:f>'Crosswalk'!E30</x:f>
        <x:v>0.05</x:v>
      </x:c>
      <x:c r="O4083" s="15" t="n">
        <x:f>'Crosswalk'!F30</x:f>
        <x:v>0.1</x:v>
      </x:c>
      <x:c r="P4083" s="15" t="n">
        <x:f>'Crosswalk'!G30</x:f>
        <x:v>0</x:v>
      </x:c>
      <x:c r="Q4083" s="15" t="n">
        <x:f>'Crosswalk'!H30</x:f>
        <x:v>0.1</x:v>
      </x:c>
      <x:c r="R4083" s="15" t="n">
        <x:f>'Crosswalk'!I30</x:f>
        <x:v>0</x:v>
      </x:c>
      <x:c r="S4083" s="15" t="n">
        <x:f>'Crosswalk'!J30</x:f>
        <x:v>0.75</x:v>
      </x:c>
      <x:c r="T4083" s="15" t="n">
        <x:f>'Crosswalk'!K30</x:f>
        <x:v>0</x:v>
      </x:c>
      <x:c r="U4083" s="15" t="n">
        <x:f>'Crosswalk'!L30</x:f>
        <x:v>0</x:v>
      </x:c>
      <x:c r="V4083" s="15" t="n">
        <x:f>'Crosswalk'!M30</x:f>
        <x:v>0</x:v>
      </x:c>
      <x:c r="W4083" s="15" t="n">
        <x:f>'Crosswalk'!N30</x:f>
        <x:v>0</x:v>
      </x:c>
      <x:c r="X4083" s="18" t="str">
        <x:v>LFS - Continuous Employment Survey</x:v>
      </x:c>
      <x:c r="Y4083" s="13" t="str"/>
      <x:c r="Z4083" s="18" t="str">
        <x:v>National 2024 division composition. Observed national industry detail; used only for composition within 2024 ILO modelled margins.</x:v>
      </x:c>
      <x:c r="AA4083" s="13" t="str"/>
      <x:c r="AB4083" s="13" t="str">
        <x:v>https://rplumber.ilo.org/data/indicator?format=.csv.gz&amp;id=EMP_TEMP_SEX_EC2_NB_A</x:v>
      </x:c>
    </x:row>
    <x:row r="4084" ht="48" customHeight="1">
      <x:c r="A4084" s="2" t="str">
        <x:v>CRI</x:v>
      </x:c>
      <x:c r="B4084" s="2" t="str">
        <x:v>C</x:v>
      </x:c>
      <x:c r="C4084" s="2" t="str">
        <x:v>CRI</x:v>
      </x:c>
      <x:c r="D4084" s="2" t="n">
        <x:v>2024</x:v>
      </x:c>
      <x:c r="E4084" s="2" t="str">
        <x:v>EC2_ISIC4_C28</x:v>
      </x:c>
      <x:c r="F4084" s="17" t="str">
        <x:v>Economic activity (ISIC-Rev.4), 2 digit level: 28 - Manufacture of machinery and equipment n.e.c.</x:v>
      </x:c>
      <x:c r="G4084" s="19" t="n">
        <x:v>1.592</x:v>
      </x:c>
      <x:c r="H4084" s="20" t="n">
        <x:v>1</x:v>
      </x:c>
      <x:c r="I4084" s="19" t="n">
        <x:f>SUM(G4069:G4088)</x:f>
        <x:v>248.33300000000003</x:v>
      </x:c>
      <x:c r="J4084" s="20" t="n">
        <x:f>G4084/I4084*H4084</x:f>
        <x:v>0.006410746860062899</x:v>
      </x:c>
      <x:c r="K4084" s="2" t="str">
        <x:v>ISIC4:28</x:v>
      </x:c>
      <x:c r="L4084" s="14" t="n">
        <x:f>'Crosswalk'!C32</x:f>
        <x:v>0</x:v>
      </x:c>
      <x:c r="M4084" s="14" t="n">
        <x:f>'Crosswalk'!D32</x:f>
        <x:v>0</x:v>
      </x:c>
      <x:c r="N4084" s="14" t="n">
        <x:f>'Crosswalk'!E32</x:f>
        <x:v>1</x:v>
      </x:c>
      <x:c r="O4084" s="14" t="n">
        <x:f>'Crosswalk'!F32</x:f>
        <x:v>0</x:v>
      </x:c>
      <x:c r="P4084" s="14" t="n">
        <x:f>'Crosswalk'!G32</x:f>
        <x:v>0</x:v>
      </x:c>
      <x:c r="Q4084" s="14" t="n">
        <x:f>'Crosswalk'!H32</x:f>
        <x:v>0</x:v>
      </x:c>
      <x:c r="R4084" s="14" t="n">
        <x:f>'Crosswalk'!I32</x:f>
        <x:v>0</x:v>
      </x:c>
      <x:c r="S4084" s="14" t="n">
        <x:f>'Crosswalk'!J32</x:f>
        <x:v>0</x:v>
      </x:c>
      <x:c r="T4084" s="14" t="n">
        <x:f>'Crosswalk'!K32</x:f>
        <x:v>0</x:v>
      </x:c>
      <x:c r="U4084" s="14" t="n">
        <x:f>'Crosswalk'!L32</x:f>
        <x:v>0</x:v>
      </x:c>
      <x:c r="V4084" s="14" t="n">
        <x:f>'Crosswalk'!M32</x:f>
        <x:v>0</x:v>
      </x:c>
      <x:c r="W4084" s="14" t="n">
        <x:f>'Crosswalk'!N32</x:f>
        <x:v>0</x:v>
      </x:c>
      <x:c r="X4084" s="17" t="str">
        <x:v>LFS - Continuous Employment Survey</x:v>
      </x:c>
      <x:c r="Y4084" s="2" t="str">
        <x:v>U</x:v>
      </x:c>
      <x:c r="Z4084" s="17" t="str">
        <x:v>National 2024 division composition. Observed national industry detail; used only for composition within 2024 ILO modelled margins.</x:v>
      </x:c>
      <x:c r="AA4084" s="2" t="str"/>
      <x:c r="AB4084" s="2" t="str">
        <x:v>https://rplumber.ilo.org/data/indicator?format=.csv.gz&amp;id=EMP_TEMP_SEX_EC2_NB_A</x:v>
      </x:c>
    </x:row>
    <x:row r="4085" ht="48" customHeight="1">
      <x:c r="A4085" s="13" t="str">
        <x:v>CRI</x:v>
      </x:c>
      <x:c r="B4085" s="13" t="str">
        <x:v>C</x:v>
      </x:c>
      <x:c r="C4085" s="13" t="str">
        <x:v>CRI</x:v>
      </x:c>
      <x:c r="D4085" s="13" t="n">
        <x:v>2024</x:v>
      </x:c>
      <x:c r="E4085" s="13" t="str">
        <x:v>EC2_ISIC4_C30</x:v>
      </x:c>
      <x:c r="F4085" s="18" t="str">
        <x:v>Economic activity (ISIC-Rev.4), 2 digit level: 30 - Manufacture of other transport equipment</x:v>
      </x:c>
      <x:c r="G4085" s="21" t="n">
        <x:v>2.282</x:v>
      </x:c>
      <x:c r="H4085" s="22" t="n">
        <x:v>1</x:v>
      </x:c>
      <x:c r="I4085" s="21" t="n">
        <x:f>SUM(G4069:G4088)</x:f>
        <x:v>248.33300000000003</x:v>
      </x:c>
      <x:c r="J4085" s="22" t="n">
        <x:f>G4085/I4085*H4085</x:f>
        <x:v>0.009189274079562522</x:v>
      </x:c>
      <x:c r="K4085" s="13" t="str">
        <x:v>ISIC4:30</x:v>
      </x:c>
      <x:c r="L4085" s="15" t="n">
        <x:f>'Crosswalk'!C34</x:f>
        <x:v>0</x:v>
      </x:c>
      <x:c r="M4085" s="15" t="n">
        <x:f>'Crosswalk'!D34</x:f>
        <x:v>0</x:v>
      </x:c>
      <x:c r="N4085" s="15" t="n">
        <x:f>'Crosswalk'!E34</x:f>
        <x:v>0.9</x:v>
      </x:c>
      <x:c r="O4085" s="15" t="n">
        <x:f>'Crosswalk'!F34</x:f>
        <x:v>0.1</x:v>
      </x:c>
      <x:c r="P4085" s="15" t="n">
        <x:f>'Crosswalk'!G34</x:f>
        <x:v>0</x:v>
      </x:c>
      <x:c r="Q4085" s="15" t="n">
        <x:f>'Crosswalk'!H34</x:f>
        <x:v>0</x:v>
      </x:c>
      <x:c r="R4085" s="15" t="n">
        <x:f>'Crosswalk'!I34</x:f>
        <x:v>0</x:v>
      </x:c>
      <x:c r="S4085" s="15" t="n">
        <x:f>'Crosswalk'!J34</x:f>
        <x:v>0</x:v>
      </x:c>
      <x:c r="T4085" s="15" t="n">
        <x:f>'Crosswalk'!K34</x:f>
        <x:v>0</x:v>
      </x:c>
      <x:c r="U4085" s="15" t="n">
        <x:f>'Crosswalk'!L34</x:f>
        <x:v>0</x:v>
      </x:c>
      <x:c r="V4085" s="15" t="n">
        <x:f>'Crosswalk'!M34</x:f>
        <x:v>0</x:v>
      </x:c>
      <x:c r="W4085" s="15" t="n">
        <x:f>'Crosswalk'!N34</x:f>
        <x:v>0</x:v>
      </x:c>
      <x:c r="X4085" s="18" t="str">
        <x:v>LFS - Continuous Employment Survey</x:v>
      </x:c>
      <x:c r="Y4085" s="13" t="str">
        <x:v>U</x:v>
      </x:c>
      <x:c r="Z4085" s="18" t="str">
        <x:v>National 2024 division composition. Observed national industry detail; used only for composition within 2024 ILO modelled margins.</x:v>
      </x:c>
      <x:c r="AA4085" s="13" t="str"/>
      <x:c r="AB4085" s="13" t="str">
        <x:v>https://rplumber.ilo.org/data/indicator?format=.csv.gz&amp;id=EMP_TEMP_SEX_EC2_NB_A</x:v>
      </x:c>
    </x:row>
    <x:row r="4086" ht="48" customHeight="1">
      <x:c r="A4086" s="2" t="str">
        <x:v>CRI</x:v>
      </x:c>
      <x:c r="B4086" s="2" t="str">
        <x:v>C</x:v>
      </x:c>
      <x:c r="C4086" s="2" t="str">
        <x:v>CRI</x:v>
      </x:c>
      <x:c r="D4086" s="2" t="n">
        <x:v>2024</x:v>
      </x:c>
      <x:c r="E4086" s="2" t="str">
        <x:v>EC2_ISIC4_C31</x:v>
      </x:c>
      <x:c r="F4086" s="17" t="str">
        <x:v>Economic activity (ISIC-Rev.4), 2 digit level: 31 - Manufacture of furniture</x:v>
      </x:c>
      <x:c r="G4086" s="19" t="n">
        <x:v>18.561</x:v>
      </x:c>
      <x:c r="H4086" s="20" t="n">
        <x:v>1</x:v>
      </x:c>
      <x:c r="I4086" s="19" t="n">
        <x:f>SUM(G4069:G4088)</x:f>
        <x:v>248.33300000000003</x:v>
      </x:c>
      <x:c r="J4086" s="20" t="n">
        <x:f>G4086/I4086*H4086</x:f>
        <x:v>0.07474238220453987</x:v>
      </x:c>
      <x:c r="K4086" s="2" t="str">
        <x:v>ISIC4:31</x:v>
      </x:c>
      <x:c r="L4086" s="14" t="n">
        <x:f>'Crosswalk'!C35</x:f>
        <x:v>0</x:v>
      </x:c>
      <x:c r="M4086" s="14" t="n">
        <x:f>'Crosswalk'!D35</x:f>
        <x:v>0</x:v>
      </x:c>
      <x:c r="N4086" s="14" t="n">
        <x:f>'Crosswalk'!E35</x:f>
        <x:v>0</x:v>
      </x:c>
      <x:c r="O4086" s="14" t="n">
        <x:f>'Crosswalk'!F35</x:f>
        <x:v>1</x:v>
      </x:c>
      <x:c r="P4086" s="14" t="n">
        <x:f>'Crosswalk'!G35</x:f>
        <x:v>0</x:v>
      </x:c>
      <x:c r="Q4086" s="14" t="n">
        <x:f>'Crosswalk'!H35</x:f>
        <x:v>0</x:v>
      </x:c>
      <x:c r="R4086" s="14" t="n">
        <x:f>'Crosswalk'!I35</x:f>
        <x:v>0</x:v>
      </x:c>
      <x:c r="S4086" s="14" t="n">
        <x:f>'Crosswalk'!J35</x:f>
        <x:v>0</x:v>
      </x:c>
      <x:c r="T4086" s="14" t="n">
        <x:f>'Crosswalk'!K35</x:f>
        <x:v>0</x:v>
      </x:c>
      <x:c r="U4086" s="14" t="n">
        <x:f>'Crosswalk'!L35</x:f>
        <x:v>0</x:v>
      </x:c>
      <x:c r="V4086" s="14" t="n">
        <x:f>'Crosswalk'!M35</x:f>
        <x:v>0</x:v>
      </x:c>
      <x:c r="W4086" s="14" t="n">
        <x:f>'Crosswalk'!N35</x:f>
        <x:v>0</x:v>
      </x:c>
      <x:c r="X4086" s="17" t="str">
        <x:v>LFS - Continuous Employment Survey</x:v>
      </x:c>
      <x:c r="Y4086" s="2" t="str"/>
      <x:c r="Z4086" s="17" t="str">
        <x:v>National 2024 division composition. Observed national industry detail; used only for composition within 2024 ILO modelled margins.</x:v>
      </x:c>
      <x:c r="AA4086" s="2" t="str"/>
      <x:c r="AB4086" s="2" t="str">
        <x:v>https://rplumber.ilo.org/data/indicator?format=.csv.gz&amp;id=EMP_TEMP_SEX_EC2_NB_A</x:v>
      </x:c>
    </x:row>
    <x:row r="4087" ht="48" customHeight="1">
      <x:c r="A4087" s="13" t="str">
        <x:v>CRI</x:v>
      </x:c>
      <x:c r="B4087" s="13" t="str">
        <x:v>C</x:v>
      </x:c>
      <x:c r="C4087" s="13" t="str">
        <x:v>CRI</x:v>
      </x:c>
      <x:c r="D4087" s="13" t="n">
        <x:v>2024</x:v>
      </x:c>
      <x:c r="E4087" s="13" t="str">
        <x:v>EC2_ISIC4_C32</x:v>
      </x:c>
      <x:c r="F4087" s="18" t="str">
        <x:v>Economic activity (ISIC-Rev.4), 2 digit level: 32 - Other manufacturing</x:v>
      </x:c>
      <x:c r="G4087" s="21" t="n">
        <x:v>64.521</x:v>
      </x:c>
      <x:c r="H4087" s="22" t="n">
        <x:v>1</x:v>
      </x:c>
      <x:c r="I4087" s="21" t="n">
        <x:f>SUM(G4069:G4088)</x:f>
        <x:v>248.33300000000003</x:v>
      </x:c>
      <x:c r="J4087" s="22" t="n">
        <x:f>G4087/I4087*H4087</x:f>
        <x:v>0.2598164561294713</x:v>
      </x:c>
      <x:c r="K4087" s="13" t="str">
        <x:v>ISIC4:32</x:v>
      </x:c>
      <x:c r="L4087" s="15" t="n">
        <x:f>'Crosswalk'!C36</x:f>
        <x:v>0</x:v>
      </x:c>
      <x:c r="M4087" s="15" t="n">
        <x:f>'Crosswalk'!D36</x:f>
        <x:v>0</x:v>
      </x:c>
      <x:c r="N4087" s="15" t="n">
        <x:f>'Crosswalk'!E36</x:f>
        <x:v>0.1</x:v>
      </x:c>
      <x:c r="O4087" s="15" t="n">
        <x:f>'Crosswalk'!F36</x:f>
        <x:v>0.65</x:v>
      </x:c>
      <x:c r="P4087" s="15" t="n">
        <x:f>'Crosswalk'!G36</x:f>
        <x:v>0</x:v>
      </x:c>
      <x:c r="Q4087" s="15" t="n">
        <x:f>'Crosswalk'!H36</x:f>
        <x:v>0.25</x:v>
      </x:c>
      <x:c r="R4087" s="15" t="n">
        <x:f>'Crosswalk'!I36</x:f>
        <x:v>0</x:v>
      </x:c>
      <x:c r="S4087" s="15" t="n">
        <x:f>'Crosswalk'!J36</x:f>
        <x:v>0</x:v>
      </x:c>
      <x:c r="T4087" s="15" t="n">
        <x:f>'Crosswalk'!K36</x:f>
        <x:v>0</x:v>
      </x:c>
      <x:c r="U4087" s="15" t="n">
        <x:f>'Crosswalk'!L36</x:f>
        <x:v>0</x:v>
      </x:c>
      <x:c r="V4087" s="15" t="n">
        <x:f>'Crosswalk'!M36</x:f>
        <x:v>0</x:v>
      </x:c>
      <x:c r="W4087" s="15" t="n">
        <x:f>'Crosswalk'!N36</x:f>
        <x:v>0</x:v>
      </x:c>
      <x:c r="X4087" s="18" t="str">
        <x:v>LFS - Continuous Employment Survey</x:v>
      </x:c>
      <x:c r="Y4087" s="13" t="str"/>
      <x:c r="Z4087" s="18" t="str">
        <x:v>National 2024 division composition. Observed national industry detail; used only for composition within 2024 ILO modelled margins.</x:v>
      </x:c>
      <x:c r="AA4087" s="13" t="str"/>
      <x:c r="AB4087" s="13" t="str">
        <x:v>https://rplumber.ilo.org/data/indicator?format=.csv.gz&amp;id=EMP_TEMP_SEX_EC2_NB_A</x:v>
      </x:c>
    </x:row>
    <x:row r="4088" ht="48" customHeight="1">
      <x:c r="A4088" s="2" t="str">
        <x:v>CRI</x:v>
      </x:c>
      <x:c r="B4088" s="2" t="str">
        <x:v>C</x:v>
      </x:c>
      <x:c r="C4088" s="2" t="str">
        <x:v>CRI</x:v>
      </x:c>
      <x:c r="D4088" s="2" t="n">
        <x:v>2024</x:v>
      </x:c>
      <x:c r="E4088" s="2" t="str">
        <x:v>EC2_ISIC4_C33</x:v>
      </x:c>
      <x:c r="F4088" s="17" t="str">
        <x:v>Economic activity (ISIC-Rev.4), 2 digit level: 33 - Repair and installation of machinery and equipment</x:v>
      </x:c>
      <x:c r="G4088" s="19" t="n">
        <x:v>6.776</x:v>
      </x:c>
      <x:c r="H4088" s="20" t="n">
        <x:v>1</x:v>
      </x:c>
      <x:c r="I4088" s="19" t="n">
        <x:f>SUM(G4069:G4088)</x:f>
        <x:v>248.33300000000003</x:v>
      </x:c>
      <x:c r="J4088" s="20" t="n">
        <x:f>G4088/I4088*H4088</x:f>
        <x:v>0.02728594266569485</x:v>
      </x:c>
      <x:c r="K4088" s="2" t="str">
        <x:v>ISIC4:33</x:v>
      </x:c>
      <x:c r="L4088" s="14" t="n">
        <x:f>'Crosswalk'!C37</x:f>
        <x:v>0</x:v>
      </x:c>
      <x:c r="M4088" s="14" t="n">
        <x:f>'Crosswalk'!D37</x:f>
        <x:v>0</x:v>
      </x:c>
      <x:c r="N4088" s="14" t="n">
        <x:f>'Crosswalk'!E37</x:f>
        <x:v>1</x:v>
      </x:c>
      <x:c r="O4088" s="14" t="n">
        <x:f>'Crosswalk'!F37</x:f>
        <x:v>0</x:v>
      </x:c>
      <x:c r="P4088" s="14" t="n">
        <x:f>'Crosswalk'!G37</x:f>
        <x:v>0</x:v>
      </x:c>
      <x:c r="Q4088" s="14" t="n">
        <x:f>'Crosswalk'!H37</x:f>
        <x:v>0</x:v>
      </x:c>
      <x:c r="R4088" s="14" t="n">
        <x:f>'Crosswalk'!I37</x:f>
        <x:v>0</x:v>
      </x:c>
      <x:c r="S4088" s="14" t="n">
        <x:f>'Crosswalk'!J37</x:f>
        <x:v>0</x:v>
      </x:c>
      <x:c r="T4088" s="14" t="n">
        <x:f>'Crosswalk'!K37</x:f>
        <x:v>0</x:v>
      </x:c>
      <x:c r="U4088" s="14" t="n">
        <x:f>'Crosswalk'!L37</x:f>
        <x:v>0</x:v>
      </x:c>
      <x:c r="V4088" s="14" t="n">
        <x:f>'Crosswalk'!M37</x:f>
        <x:v>0</x:v>
      </x:c>
      <x:c r="W4088" s="14" t="n">
        <x:f>'Crosswalk'!N37</x:f>
        <x:v>0</x:v>
      </x:c>
      <x:c r="X4088" s="17" t="str">
        <x:v>LFS - Continuous Employment Survey</x:v>
      </x:c>
      <x:c r="Y4088" s="2" t="str"/>
      <x:c r="Z4088" s="17" t="str">
        <x:v>National 2024 division composition. Observed national industry detail; used only for composition within 2024 ILO modelled margins.</x:v>
      </x:c>
      <x:c r="AA4088" s="2" t="str"/>
      <x:c r="AB4088" s="2" t="str">
        <x:v>https://rplumber.ilo.org/data/indicator?format=.csv.gz&amp;id=EMP_TEMP_SEX_EC2_NB_A</x:v>
      </x:c>
    </x:row>
    <x:row r="4089" ht="48" customHeight="1">
      <x:c r="A4089" s="13" t="str">
        <x:v>CRI</x:v>
      </x:c>
      <x:c r="B4089" s="13" t="str">
        <x:v>DE</x:v>
      </x:c>
      <x:c r="C4089" s="13" t="str">
        <x:v>CRI</x:v>
      </x:c>
      <x:c r="D4089" s="13" t="n">
        <x:v>2024</x:v>
      </x:c>
      <x:c r="E4089" s="13" t="str">
        <x:v>EC2_ISIC4_D35</x:v>
      </x:c>
      <x:c r="F4089" s="18" t="str">
        <x:v>Economic activity (ISIC-Rev.4), 2 digit level: 35 - Electricity, gas, steam and air conditioning supply</x:v>
      </x:c>
      <x:c r="G4089" s="21" t="n">
        <x:v>19.453</x:v>
      </x:c>
      <x:c r="H4089" s="22" t="n">
        <x:v>1</x:v>
      </x:c>
      <x:c r="I4089" s="21" t="n">
        <x:f>SUM(G4089:G4092)</x:f>
        <x:v>34.023</x:v>
      </x:c>
      <x:c r="J4089" s="22" t="n">
        <x:f>G4089/I4089*H4089</x:f>
        <x:v>0.5717602798107162</x:v>
      </x:c>
      <x:c r="K4089" s="13" t="str">
        <x:v>ISIC4:35</x:v>
      </x:c>
      <x:c r="L4089" s="15" t="n">
        <x:f>'Crosswalk'!C38</x:f>
        <x:v>0</x:v>
      </x:c>
      <x:c r="M4089" s="15" t="n">
        <x:f>'Crosswalk'!D38</x:f>
        <x:v>0</x:v>
      </x:c>
      <x:c r="N4089" s="15" t="n">
        <x:f>'Crosswalk'!E38</x:f>
        <x:v>0</x:v>
      </x:c>
      <x:c r="O4089" s="15" t="n">
        <x:f>'Crosswalk'!F38</x:f>
        <x:v>0</x:v>
      </x:c>
      <x:c r="P4089" s="15" t="n">
        <x:f>'Crosswalk'!G38</x:f>
        <x:v>0</x:v>
      </x:c>
      <x:c r="Q4089" s="15" t="n">
        <x:f>'Crosswalk'!H38</x:f>
        <x:v>0</x:v>
      </x:c>
      <x:c r="R4089" s="15" t="n">
        <x:f>'Crosswalk'!I38</x:f>
        <x:v>0</x:v>
      </x:c>
      <x:c r="S4089" s="15" t="n">
        <x:f>'Crosswalk'!J38</x:f>
        <x:v>0</x:v>
      </x:c>
      <x:c r="T4089" s="15" t="n">
        <x:f>'Crosswalk'!K38</x:f>
        <x:v>0</x:v>
      </x:c>
      <x:c r="U4089" s="15" t="n">
        <x:f>'Crosswalk'!L38</x:f>
        <x:v>1</x:v>
      </x:c>
      <x:c r="V4089" s="15" t="n">
        <x:f>'Crosswalk'!M38</x:f>
        <x:v>0</x:v>
      </x:c>
      <x:c r="W4089" s="15" t="n">
        <x:f>'Crosswalk'!N38</x:f>
        <x:v>0</x:v>
      </x:c>
      <x:c r="X4089" s="18" t="str">
        <x:v>LFS - Continuous Employment Survey</x:v>
      </x:c>
      <x:c r="Y4089" s="13" t="str"/>
      <x:c r="Z4089" s="18" t="str">
        <x:v>National 2024 division composition. Observed national industry detail; used only for composition within 2024 ILO modelled margins.</x:v>
      </x:c>
      <x:c r="AA4089" s="13" t="str"/>
      <x:c r="AB4089" s="13" t="str">
        <x:v>https://rplumber.ilo.org/data/indicator?format=.csv.gz&amp;id=EMP_TEMP_SEX_EC2_NB_A</x:v>
      </x:c>
    </x:row>
    <x:row r="4090" ht="48" customHeight="1">
      <x:c r="A4090" s="2" t="str">
        <x:v>CRI</x:v>
      </x:c>
      <x:c r="B4090" s="2" t="str">
        <x:v>DE</x:v>
      </x:c>
      <x:c r="C4090" s="2" t="str">
        <x:v>CRI</x:v>
      </x:c>
      <x:c r="D4090" s="2" t="n">
        <x:v>2024</x:v>
      </x:c>
      <x:c r="E4090" s="2" t="str">
        <x:v>EC2_ISIC4_E36</x:v>
      </x:c>
      <x:c r="F4090" s="17" t="str">
        <x:v>Economic activity (ISIC-Rev.4), 2 digit level: 36 - Water collection, treatment and supply</x:v>
      </x:c>
      <x:c r="G4090" s="19" t="n">
        <x:v>8.187</x:v>
      </x:c>
      <x:c r="H4090" s="20" t="n">
        <x:v>1</x:v>
      </x:c>
      <x:c r="I4090" s="19" t="n">
        <x:f>SUM(G4089:G4092)</x:f>
        <x:v>34.023</x:v>
      </x:c>
      <x:c r="J4090" s="20" t="n">
        <x:f>G4090/I4090*H4090</x:f>
        <x:v>0.24063133762454805</x:v>
      </x:c>
      <x:c r="K4090" s="2" t="str">
        <x:v>ISIC4:36</x:v>
      </x:c>
      <x:c r="L4090" s="14" t="n">
        <x:f>'Crosswalk'!C39</x:f>
        <x:v>0</x:v>
      </x:c>
      <x:c r="M4090" s="14" t="n">
        <x:f>'Crosswalk'!D39</x:f>
        <x:v>0</x:v>
      </x:c>
      <x:c r="N4090" s="14" t="n">
        <x:f>'Crosswalk'!E39</x:f>
        <x:v>0</x:v>
      </x:c>
      <x:c r="O4090" s="14" t="n">
        <x:f>'Crosswalk'!F39</x:f>
        <x:v>0</x:v>
      </x:c>
      <x:c r="P4090" s="14" t="n">
        <x:f>'Crosswalk'!G39</x:f>
        <x:v>0</x:v>
      </x:c>
      <x:c r="Q4090" s="14" t="n">
        <x:f>'Crosswalk'!H39</x:f>
        <x:v>0</x:v>
      </x:c>
      <x:c r="R4090" s="14" t="n">
        <x:f>'Crosswalk'!I39</x:f>
        <x:v>0</x:v>
      </x:c>
      <x:c r="S4090" s="14" t="n">
        <x:f>'Crosswalk'!J39</x:f>
        <x:v>0</x:v>
      </x:c>
      <x:c r="T4090" s="14" t="n">
        <x:f>'Crosswalk'!K39</x:f>
        <x:v>0</x:v>
      </x:c>
      <x:c r="U4090" s="14" t="n">
        <x:f>'Crosswalk'!L39</x:f>
        <x:v>1</x:v>
      </x:c>
      <x:c r="V4090" s="14" t="n">
        <x:f>'Crosswalk'!M39</x:f>
        <x:v>0</x:v>
      </x:c>
      <x:c r="W4090" s="14" t="n">
        <x:f>'Crosswalk'!N39</x:f>
        <x:v>0</x:v>
      </x:c>
      <x:c r="X4090" s="17" t="str">
        <x:v>LFS - Continuous Employment Survey</x:v>
      </x:c>
      <x:c r="Y4090" s="2" t="str"/>
      <x:c r="Z4090" s="17" t="str">
        <x:v>National 2024 division composition. Observed national industry detail; used only for composition within 2024 ILO modelled margins.</x:v>
      </x:c>
      <x:c r="AA4090" s="2" t="str"/>
      <x:c r="AB4090" s="2" t="str">
        <x:v>https://rplumber.ilo.org/data/indicator?format=.csv.gz&amp;id=EMP_TEMP_SEX_EC2_NB_A</x:v>
      </x:c>
    </x:row>
    <x:row r="4091" ht="48" customHeight="1">
      <x:c r="A4091" s="13" t="str">
        <x:v>CRI</x:v>
      </x:c>
      <x:c r="B4091" s="13" t="str">
        <x:v>DE</x:v>
      </x:c>
      <x:c r="C4091" s="13" t="str">
        <x:v>CRI</x:v>
      </x:c>
      <x:c r="D4091" s="13" t="n">
        <x:v>2024</x:v>
      </x:c>
      <x:c r="E4091" s="13" t="str">
        <x:v>EC2_ISIC4_E37</x:v>
      </x:c>
      <x:c r="F4091" s="18" t="str">
        <x:v>Economic activity (ISIC-Rev.4), 2 digit level: 37 - Sewerage</x:v>
      </x:c>
      <x:c r="G4091" s="21" t="n">
        <x:v>2.343</x:v>
      </x:c>
      <x:c r="H4091" s="22" t="n">
        <x:v>1</x:v>
      </x:c>
      <x:c r="I4091" s="21" t="n">
        <x:f>SUM(G4089:G4092)</x:f>
        <x:v>34.023</x:v>
      </x:c>
      <x:c r="J4091" s="22" t="n">
        <x:f>G4091/I4091*H4091</x:f>
        <x:v>0.06886517943743937</x:v>
      </x:c>
      <x:c r="K4091" s="13" t="str">
        <x:v>ISIC4:37</x:v>
      </x:c>
      <x:c r="L4091" s="15" t="n">
        <x:f>'Crosswalk'!C40</x:f>
        <x:v>0</x:v>
      </x:c>
      <x:c r="M4091" s="15" t="n">
        <x:f>'Crosswalk'!D40</x:f>
        <x:v>0</x:v>
      </x:c>
      <x:c r="N4091" s="15" t="n">
        <x:f>'Crosswalk'!E40</x:f>
        <x:v>0</x:v>
      </x:c>
      <x:c r="O4091" s="15" t="n">
        <x:f>'Crosswalk'!F40</x:f>
        <x:v>0</x:v>
      </x:c>
      <x:c r="P4091" s="15" t="n">
        <x:f>'Crosswalk'!G40</x:f>
        <x:v>0</x:v>
      </x:c>
      <x:c r="Q4091" s="15" t="n">
        <x:f>'Crosswalk'!H40</x:f>
        <x:v>0</x:v>
      </x:c>
      <x:c r="R4091" s="15" t="n">
        <x:f>'Crosswalk'!I40</x:f>
        <x:v>0</x:v>
      </x:c>
      <x:c r="S4091" s="15" t="n">
        <x:f>'Crosswalk'!J40</x:f>
        <x:v>0</x:v>
      </x:c>
      <x:c r="T4091" s="15" t="n">
        <x:f>'Crosswalk'!K40</x:f>
        <x:v>0</x:v>
      </x:c>
      <x:c r="U4091" s="15" t="n">
        <x:f>'Crosswalk'!L40</x:f>
        <x:v>1</x:v>
      </x:c>
      <x:c r="V4091" s="15" t="n">
        <x:f>'Crosswalk'!M40</x:f>
        <x:v>0</x:v>
      </x:c>
      <x:c r="W4091" s="15" t="n">
        <x:f>'Crosswalk'!N40</x:f>
        <x:v>0</x:v>
      </x:c>
      <x:c r="X4091" s="18" t="str">
        <x:v>LFS - Continuous Employment Survey</x:v>
      </x:c>
      <x:c r="Y4091" s="13" t="str"/>
      <x:c r="Z4091" s="18" t="str">
        <x:v>National 2024 division composition. Observed national industry detail; used only for composition within 2024 ILO modelled margins.</x:v>
      </x:c>
      <x:c r="AA4091" s="13" t="str"/>
      <x:c r="AB4091" s="13" t="str">
        <x:v>https://rplumber.ilo.org/data/indicator?format=.csv.gz&amp;id=EMP_TEMP_SEX_EC2_NB_A</x:v>
      </x:c>
    </x:row>
    <x:row r="4092" ht="48" customHeight="1">
      <x:c r="A4092" s="2" t="str">
        <x:v>CRI</x:v>
      </x:c>
      <x:c r="B4092" s="2" t="str">
        <x:v>DE</x:v>
      </x:c>
      <x:c r="C4092" s="2" t="str">
        <x:v>CRI</x:v>
      </x:c>
      <x:c r="D4092" s="2" t="n">
        <x:v>2024</x:v>
      </x:c>
      <x:c r="E4092" s="2" t="str">
        <x:v>EC2_ISIC4_E38</x:v>
      </x:c>
      <x:c r="F4092" s="17" t="str">
        <x:v>Economic activity (ISIC-Rev.4), 2 digit level: 38 - Waste collection, treatment and disposal activities; materials recovery</x:v>
      </x:c>
      <x:c r="G4092" s="19" t="n">
        <x:v>4.04</x:v>
      </x:c>
      <x:c r="H4092" s="20" t="n">
        <x:v>1</x:v>
      </x:c>
      <x:c r="I4092" s="19" t="n">
        <x:f>SUM(G4089:G4092)</x:f>
        <x:v>34.023</x:v>
      </x:c>
      <x:c r="J4092" s="20" t="n">
        <x:f>G4092/I4092*H4092</x:f>
        <x:v>0.11874320312729623</x:v>
      </x:c>
      <x:c r="K4092" s="2" t="str">
        <x:v>ISIC4:38</x:v>
      </x:c>
      <x:c r="L4092" s="14" t="n">
        <x:f>'Crosswalk'!C41</x:f>
        <x:v>0</x:v>
      </x:c>
      <x:c r="M4092" s="14" t="n">
        <x:f>'Crosswalk'!D41</x:f>
        <x:v>0</x:v>
      </x:c>
      <x:c r="N4092" s="14" t="n">
        <x:f>'Crosswalk'!E41</x:f>
        <x:v>1</x:v>
      </x:c>
      <x:c r="O4092" s="14" t="n">
        <x:f>'Crosswalk'!F41</x:f>
        <x:v>0</x:v>
      </x:c>
      <x:c r="P4092" s="14" t="n">
        <x:f>'Crosswalk'!G41</x:f>
        <x:v>0</x:v>
      </x:c>
      <x:c r="Q4092" s="14" t="n">
        <x:f>'Crosswalk'!H41</x:f>
        <x:v>0</x:v>
      </x:c>
      <x:c r="R4092" s="14" t="n">
        <x:f>'Crosswalk'!I41</x:f>
        <x:v>0</x:v>
      </x:c>
      <x:c r="S4092" s="14" t="n">
        <x:f>'Crosswalk'!J41</x:f>
        <x:v>0</x:v>
      </x:c>
      <x:c r="T4092" s="14" t="n">
        <x:f>'Crosswalk'!K41</x:f>
        <x:v>0</x:v>
      </x:c>
      <x:c r="U4092" s="14" t="n">
        <x:f>'Crosswalk'!L41</x:f>
        <x:v>0</x:v>
      </x:c>
      <x:c r="V4092" s="14" t="n">
        <x:f>'Crosswalk'!M41</x:f>
        <x:v>0</x:v>
      </x:c>
      <x:c r="W4092" s="14" t="n">
        <x:f>'Crosswalk'!N41</x:f>
        <x:v>0</x:v>
      </x:c>
      <x:c r="X4092" s="17" t="str">
        <x:v>LFS - Continuous Employment Survey</x:v>
      </x:c>
      <x:c r="Y4092" s="2" t="str"/>
      <x:c r="Z4092" s="17" t="str">
        <x:v>National 2024 division composition. Observed national industry detail; used only for composition within 2024 ILO modelled margins.</x:v>
      </x:c>
      <x:c r="AA4092" s="2" t="str"/>
      <x:c r="AB4092" s="2" t="str">
        <x:v>https://rplumber.ilo.org/data/indicator?format=.csv.gz&amp;id=EMP_TEMP_SEX_EC2_NB_A</x:v>
      </x:c>
    </x:row>
    <x:row r="4093" ht="48" customHeight="1">
      <x:c r="A4093" s="13" t="str">
        <x:v>CRI</x:v>
      </x:c>
      <x:c r="B4093" s="13" t="str">
        <x:v>F</x:v>
      </x:c>
      <x:c r="C4093" s="13" t="str">
        <x:v>CRI</x:v>
      </x:c>
      <x:c r="D4093" s="13" t="n">
        <x:v>2024</x:v>
      </x:c>
      <x:c r="E4093" s="13" t="str">
        <x:v>EC2_ISIC4_F41</x:v>
      </x:c>
      <x:c r="F4093" s="18" t="str">
        <x:v>Economic activity (ISIC-Rev.4), 2 digit level: 41 - Construction of buildings</x:v>
      </x:c>
      <x:c r="G4093" s="21" t="n">
        <x:v>88.27</x:v>
      </x:c>
      <x:c r="H4093" s="22" t="n">
        <x:v>1</x:v>
      </x:c>
      <x:c r="I4093" s="21" t="n">
        <x:f>SUM(G4093:G4095)</x:f>
        <x:v>129.09199999999998</x:v>
      </x:c>
      <x:c r="J4093" s="22" t="n">
        <x:f>G4093/I4093*H4093</x:f>
        <x:v>0.6837759117528585</x:v>
      </x:c>
      <x:c r="K4093" s="13" t="str">
        <x:v>ISIC4:41</x:v>
      </x:c>
      <x:c r="L4093" s="15" t="n">
        <x:f>'Crosswalk'!C43</x:f>
        <x:v>0</x:v>
      </x:c>
      <x:c r="M4093" s="15" t="n">
        <x:f>'Crosswalk'!D43</x:f>
        <x:v>0</x:v>
      </x:c>
      <x:c r="N4093" s="15" t="n">
        <x:f>'Crosswalk'!E43</x:f>
        <x:v>0.5</x:v>
      </x:c>
      <x:c r="O4093" s="15" t="n">
        <x:f>'Crosswalk'!F43</x:f>
        <x:v>0.5</x:v>
      </x:c>
      <x:c r="P4093" s="15" t="n">
        <x:f>'Crosswalk'!G43</x:f>
        <x:v>0</x:v>
      </x:c>
      <x:c r="Q4093" s="15" t="n">
        <x:f>'Crosswalk'!H43</x:f>
        <x:v>0</x:v>
      </x:c>
      <x:c r="R4093" s="15" t="n">
        <x:f>'Crosswalk'!I43</x:f>
        <x:v>0</x:v>
      </x:c>
      <x:c r="S4093" s="15" t="n">
        <x:f>'Crosswalk'!J43</x:f>
        <x:v>0</x:v>
      </x:c>
      <x:c r="T4093" s="15" t="n">
        <x:f>'Crosswalk'!K43</x:f>
        <x:v>0</x:v>
      </x:c>
      <x:c r="U4093" s="15" t="n">
        <x:f>'Crosswalk'!L43</x:f>
        <x:v>0</x:v>
      </x:c>
      <x:c r="V4093" s="15" t="n">
        <x:f>'Crosswalk'!M43</x:f>
        <x:v>0</x:v>
      </x:c>
      <x:c r="W4093" s="15" t="n">
        <x:f>'Crosswalk'!N43</x:f>
        <x:v>0</x:v>
      </x:c>
      <x:c r="X4093" s="18" t="str">
        <x:v>LFS - Continuous Employment Survey</x:v>
      </x:c>
      <x:c r="Y4093" s="13" t="str"/>
      <x:c r="Z4093" s="18" t="str">
        <x:v>National 2024 division composition. Observed national industry detail; used only for composition within 2024 ILO modelled margins.</x:v>
      </x:c>
      <x:c r="AA4093" s="13" t="str"/>
      <x:c r="AB4093" s="13" t="str">
        <x:v>https://rplumber.ilo.org/data/indicator?format=.csv.gz&amp;id=EMP_TEMP_SEX_EC2_NB_A</x:v>
      </x:c>
    </x:row>
    <x:row r="4094" ht="48" customHeight="1">
      <x:c r="A4094" s="2" t="str">
        <x:v>CRI</x:v>
      </x:c>
      <x:c r="B4094" s="2" t="str">
        <x:v>F</x:v>
      </x:c>
      <x:c r="C4094" s="2" t="str">
        <x:v>CRI</x:v>
      </x:c>
      <x:c r="D4094" s="2" t="n">
        <x:v>2024</x:v>
      </x:c>
      <x:c r="E4094" s="2" t="str">
        <x:v>EC2_ISIC4_F42</x:v>
      </x:c>
      <x:c r="F4094" s="17" t="str">
        <x:v>Economic activity (ISIC-Rev.4), 2 digit level: 42 - Civil engineering</x:v>
      </x:c>
      <x:c r="G4094" s="19" t="n">
        <x:v>3.91</x:v>
      </x:c>
      <x:c r="H4094" s="20" t="n">
        <x:v>1</x:v>
      </x:c>
      <x:c r="I4094" s="19" t="n">
        <x:f>SUM(G4093:G4095)</x:f>
        <x:v>129.09199999999998</x:v>
      </x:c>
      <x:c r="J4094" s="20" t="n">
        <x:f>G4094/I4094*H4094</x:f>
        <x:v>0.03028847643541041</x:v>
      </x:c>
      <x:c r="K4094" s="2" t="str">
        <x:v>ISIC4:42</x:v>
      </x:c>
      <x:c r="L4094" s="14" t="n">
        <x:f>'Crosswalk'!C44</x:f>
        <x:v>0</x:v>
      </x:c>
      <x:c r="M4094" s="14" t="n">
        <x:f>'Crosswalk'!D44</x:f>
        <x:v>0</x:v>
      </x:c>
      <x:c r="N4094" s="14" t="n">
        <x:f>'Crosswalk'!E44</x:f>
        <x:v>1</x:v>
      </x:c>
      <x:c r="O4094" s="14" t="n">
        <x:f>'Crosswalk'!F44</x:f>
        <x:v>0</x:v>
      </x:c>
      <x:c r="P4094" s="14" t="n">
        <x:f>'Crosswalk'!G44</x:f>
        <x:v>0</x:v>
      </x:c>
      <x:c r="Q4094" s="14" t="n">
        <x:f>'Crosswalk'!H44</x:f>
        <x:v>0</x:v>
      </x:c>
      <x:c r="R4094" s="14" t="n">
        <x:f>'Crosswalk'!I44</x:f>
        <x:v>0</x:v>
      </x:c>
      <x:c r="S4094" s="14" t="n">
        <x:f>'Crosswalk'!J44</x:f>
        <x:v>0</x:v>
      </x:c>
      <x:c r="T4094" s="14" t="n">
        <x:f>'Crosswalk'!K44</x:f>
        <x:v>0</x:v>
      </x:c>
      <x:c r="U4094" s="14" t="n">
        <x:f>'Crosswalk'!L44</x:f>
        <x:v>0</x:v>
      </x:c>
      <x:c r="V4094" s="14" t="n">
        <x:f>'Crosswalk'!M44</x:f>
        <x:v>0</x:v>
      </x:c>
      <x:c r="W4094" s="14" t="n">
        <x:f>'Crosswalk'!N44</x:f>
        <x:v>0</x:v>
      </x:c>
      <x:c r="X4094" s="17" t="str">
        <x:v>LFS - Continuous Employment Survey</x:v>
      </x:c>
      <x:c r="Y4094" s="2" t="str"/>
      <x:c r="Z4094" s="17" t="str">
        <x:v>National 2024 division composition. Observed national industry detail; used only for composition within 2024 ILO modelled margins.</x:v>
      </x:c>
      <x:c r="AA4094" s="2" t="str"/>
      <x:c r="AB4094" s="2" t="str">
        <x:v>https://rplumber.ilo.org/data/indicator?format=.csv.gz&amp;id=EMP_TEMP_SEX_EC2_NB_A</x:v>
      </x:c>
    </x:row>
    <x:row r="4095" ht="48" customHeight="1">
      <x:c r="A4095" s="13" t="str">
        <x:v>CRI</x:v>
      </x:c>
      <x:c r="B4095" s="13" t="str">
        <x:v>F</x:v>
      </x:c>
      <x:c r="C4095" s="13" t="str">
        <x:v>CRI</x:v>
      </x:c>
      <x:c r="D4095" s="13" t="n">
        <x:v>2024</x:v>
      </x:c>
      <x:c r="E4095" s="13" t="str">
        <x:v>EC2_ISIC4_F43</x:v>
      </x:c>
      <x:c r="F4095" s="18" t="str">
        <x:v>Economic activity (ISIC-Rev.4), 2 digit level: 43 - Specialized construction activities</x:v>
      </x:c>
      <x:c r="G4095" s="21" t="n">
        <x:v>36.912</x:v>
      </x:c>
      <x:c r="H4095" s="22" t="n">
        <x:v>1</x:v>
      </x:c>
      <x:c r="I4095" s="21" t="n">
        <x:f>SUM(G4093:G4095)</x:f>
        <x:v>129.09199999999998</x:v>
      </x:c>
      <x:c r="J4095" s="22" t="n">
        <x:f>G4095/I4095*H4095</x:f>
        <x:v>0.2859356118117312</x:v>
      </x:c>
      <x:c r="K4095" s="13" t="str">
        <x:v>ISIC4:43</x:v>
      </x:c>
      <x:c r="L4095" s="15" t="n">
        <x:f>'Crosswalk'!C45</x:f>
        <x:v>0</x:v>
      </x:c>
      <x:c r="M4095" s="15" t="n">
        <x:f>'Crosswalk'!D45</x:f>
        <x:v>0</x:v>
      </x:c>
      <x:c r="N4095" s="15" t="n">
        <x:f>'Crosswalk'!E45</x:f>
        <x:v>0.6</x:v>
      </x:c>
      <x:c r="O4095" s="15" t="n">
        <x:f>'Crosswalk'!F45</x:f>
        <x:v>0.4</x:v>
      </x:c>
      <x:c r="P4095" s="15" t="n">
        <x:f>'Crosswalk'!G45</x:f>
        <x:v>0</x:v>
      </x:c>
      <x:c r="Q4095" s="15" t="n">
        <x:f>'Crosswalk'!H45</x:f>
        <x:v>0</x:v>
      </x:c>
      <x:c r="R4095" s="15" t="n">
        <x:f>'Crosswalk'!I45</x:f>
        <x:v>0</x:v>
      </x:c>
      <x:c r="S4095" s="15" t="n">
        <x:f>'Crosswalk'!J45</x:f>
        <x:v>0</x:v>
      </x:c>
      <x:c r="T4095" s="15" t="n">
        <x:f>'Crosswalk'!K45</x:f>
        <x:v>0</x:v>
      </x:c>
      <x:c r="U4095" s="15" t="n">
        <x:f>'Crosswalk'!L45</x:f>
        <x:v>0</x:v>
      </x:c>
      <x:c r="V4095" s="15" t="n">
        <x:f>'Crosswalk'!M45</x:f>
        <x:v>0</x:v>
      </x:c>
      <x:c r="W4095" s="15" t="n">
        <x:f>'Crosswalk'!N45</x:f>
        <x:v>0</x:v>
      </x:c>
      <x:c r="X4095" s="18" t="str">
        <x:v>LFS - Continuous Employment Survey</x:v>
      </x:c>
      <x:c r="Y4095" s="13" t="str"/>
      <x:c r="Z4095" s="18" t="str">
        <x:v>National 2024 division composition. Observed national industry detail; used only for composition within 2024 ILO modelled margins.</x:v>
      </x:c>
      <x:c r="AA4095" s="13" t="str"/>
      <x:c r="AB4095" s="13" t="str">
        <x:v>https://rplumber.ilo.org/data/indicator?format=.csv.gz&amp;id=EMP_TEMP_SEX_EC2_NB_A</x:v>
      </x:c>
    </x:row>
    <x:row r="4096" ht="48" customHeight="1">
      <x:c r="A4096" s="2" t="str">
        <x:v>CRI</x:v>
      </x:c>
      <x:c r="B4096" s="2" t="str">
        <x:v>G</x:v>
      </x:c>
      <x:c r="C4096" s="2" t="str">
        <x:v>CRI</x:v>
      </x:c>
      <x:c r="D4096" s="2" t="n">
        <x:v>2024</x:v>
      </x:c>
      <x:c r="E4096" s="2" t="str">
        <x:v>EC2_ISIC4_G45</x:v>
      </x:c>
      <x:c r="F4096" s="17" t="str">
        <x:v>Economic activity (ISIC-Rev.4), 2 digit level: 45 - Wholesale and retail trade and repair of motor vehicles and motorcycles</x:v>
      </x:c>
      <x:c r="G4096" s="19" t="n">
        <x:v>67.248</x:v>
      </x:c>
      <x:c r="H4096" s="20" t="n">
        <x:v>1</x:v>
      </x:c>
      <x:c r="I4096" s="19" t="n">
        <x:f>SUM(G4096:G4098)</x:f>
        <x:v>394.80899999999997</x:v>
      </x:c>
      <x:c r="J4096" s="20" t="n">
        <x:f>G4096/I4096*H4096</x:f>
        <x:v>0.17033046359125553</x:v>
      </x:c>
      <x:c r="K4096" s="2" t="str">
        <x:v>ISIC4:45</x:v>
      </x:c>
      <x:c r="L4096" s="14" t="n">
        <x:f>'Crosswalk'!C46</x:f>
        <x:v>0</x:v>
      </x:c>
      <x:c r="M4096" s="14" t="n">
        <x:f>'Crosswalk'!D46</x:f>
        <x:v>0</x:v>
      </x:c>
      <x:c r="N4096" s="14" t="n">
        <x:f>'Crosswalk'!E46</x:f>
        <x:v>0</x:v>
      </x:c>
      <x:c r="O4096" s="14" t="n">
        <x:f>'Crosswalk'!F46</x:f>
        <x:v>1</x:v>
      </x:c>
      <x:c r="P4096" s="14" t="n">
        <x:f>'Crosswalk'!G46</x:f>
        <x:v>0</x:v>
      </x:c>
      <x:c r="Q4096" s="14" t="n">
        <x:f>'Crosswalk'!H46</x:f>
        <x:v>0</x:v>
      </x:c>
      <x:c r="R4096" s="14" t="n">
        <x:f>'Crosswalk'!I46</x:f>
        <x:v>0</x:v>
      </x:c>
      <x:c r="S4096" s="14" t="n">
        <x:f>'Crosswalk'!J46</x:f>
        <x:v>0</x:v>
      </x:c>
      <x:c r="T4096" s="14" t="n">
        <x:f>'Crosswalk'!K46</x:f>
        <x:v>0</x:v>
      </x:c>
      <x:c r="U4096" s="14" t="n">
        <x:f>'Crosswalk'!L46</x:f>
        <x:v>0</x:v>
      </x:c>
      <x:c r="V4096" s="14" t="n">
        <x:f>'Crosswalk'!M46</x:f>
        <x:v>0</x:v>
      </x:c>
      <x:c r="W4096" s="14" t="n">
        <x:f>'Crosswalk'!N46</x:f>
        <x:v>0</x:v>
      </x:c>
      <x:c r="X4096" s="17" t="str">
        <x:v>LFS - Continuous Employment Survey</x:v>
      </x:c>
      <x:c r="Y4096" s="2" t="str"/>
      <x:c r="Z4096" s="17" t="str">
        <x:v>National 2024 division composition. Observed national industry detail; used only for composition within 2024 ILO modelled margins.</x:v>
      </x:c>
      <x:c r="AA4096" s="2" t="str"/>
      <x:c r="AB4096" s="2" t="str">
        <x:v>https://rplumber.ilo.org/data/indicator?format=.csv.gz&amp;id=EMP_TEMP_SEX_EC2_NB_A</x:v>
      </x:c>
    </x:row>
    <x:row r="4097" ht="48" customHeight="1">
      <x:c r="A4097" s="13" t="str">
        <x:v>CRI</x:v>
      </x:c>
      <x:c r="B4097" s="13" t="str">
        <x:v>G</x:v>
      </x:c>
      <x:c r="C4097" s="13" t="str">
        <x:v>CRI</x:v>
      </x:c>
      <x:c r="D4097" s="13" t="n">
        <x:v>2024</x:v>
      </x:c>
      <x:c r="E4097" s="13" t="str">
        <x:v>EC2_ISIC4_G46</x:v>
      </x:c>
      <x:c r="F4097" s="18" t="str">
        <x:v>Economic activity (ISIC-Rev.4), 2 digit level: 46 - Wholesale trade, except of motor vehicles and motorcycles</x:v>
      </x:c>
      <x:c r="G4097" s="21" t="n">
        <x:v>81.403</x:v>
      </x:c>
      <x:c r="H4097" s="22" t="n">
        <x:v>1</x:v>
      </x:c>
      <x:c r="I4097" s="21" t="n">
        <x:f>SUM(G4096:G4098)</x:f>
        <x:v>394.80899999999997</x:v>
      </x:c>
      <x:c r="J4097" s="22" t="n">
        <x:f>G4097/I4097*H4097</x:f>
        <x:v>0.2061832430365063</x:v>
      </x:c>
      <x:c r="K4097" s="13" t="str">
        <x:v>ISIC4:46</x:v>
      </x:c>
      <x:c r="L4097" s="15" t="n">
        <x:f>'Crosswalk'!C47</x:f>
        <x:v>0.05</x:v>
      </x:c>
      <x:c r="M4097" s="15" t="n">
        <x:f>'Crosswalk'!D47</x:f>
        <x:v>0.05</x:v>
      </x:c>
      <x:c r="N4097" s="15" t="n">
        <x:f>'Crosswalk'!E47</x:f>
        <x:v>0.55</x:v>
      </x:c>
      <x:c r="O4097" s="15" t="n">
        <x:f>'Crosswalk'!F47</x:f>
        <x:v>0</x:v>
      </x:c>
      <x:c r="P4097" s="15" t="n">
        <x:f>'Crosswalk'!G47</x:f>
        <x:v>0.2</x:v>
      </x:c>
      <x:c r="Q4097" s="15" t="n">
        <x:f>'Crosswalk'!H47</x:f>
        <x:v>0.05</x:v>
      </x:c>
      <x:c r="R4097" s="15" t="n">
        <x:f>'Crosswalk'!I47</x:f>
        <x:v>0</x:v>
      </x:c>
      <x:c r="S4097" s="15" t="n">
        <x:f>'Crosswalk'!J47</x:f>
        <x:v>0.1</x:v>
      </x:c>
      <x:c r="T4097" s="15" t="n">
        <x:f>'Crosswalk'!K47</x:f>
        <x:v>0</x:v>
      </x:c>
      <x:c r="U4097" s="15" t="n">
        <x:f>'Crosswalk'!L47</x:f>
        <x:v>0</x:v>
      </x:c>
      <x:c r="V4097" s="15" t="n">
        <x:f>'Crosswalk'!M47</x:f>
        <x:v>0</x:v>
      </x:c>
      <x:c r="W4097" s="15" t="n">
        <x:f>'Crosswalk'!N47</x:f>
        <x:v>0</x:v>
      </x:c>
      <x:c r="X4097" s="18" t="str">
        <x:v>LFS - Continuous Employment Survey</x:v>
      </x:c>
      <x:c r="Y4097" s="13" t="str"/>
      <x:c r="Z4097" s="18" t="str">
        <x:v>National 2024 division composition. Observed national industry detail; used only for composition within 2024 ILO modelled margins.</x:v>
      </x:c>
      <x:c r="AA4097" s="13" t="str"/>
      <x:c r="AB4097" s="13" t="str">
        <x:v>https://rplumber.ilo.org/data/indicator?format=.csv.gz&amp;id=EMP_TEMP_SEX_EC2_NB_A</x:v>
      </x:c>
    </x:row>
    <x:row r="4098" ht="48" customHeight="1">
      <x:c r="A4098" s="2" t="str">
        <x:v>CRI</x:v>
      </x:c>
      <x:c r="B4098" s="2" t="str">
        <x:v>G</x:v>
      </x:c>
      <x:c r="C4098" s="2" t="str">
        <x:v>CRI</x:v>
      </x:c>
      <x:c r="D4098" s="2" t="n">
        <x:v>2024</x:v>
      </x:c>
      <x:c r="E4098" s="2" t="str">
        <x:v>EC2_ISIC4_G47</x:v>
      </x:c>
      <x:c r="F4098" s="17" t="str">
        <x:v>Economic activity (ISIC-Rev.4), 2 digit level: 47 - Retail trade, except of motor vehicles and motorcycles</x:v>
      </x:c>
      <x:c r="G4098" s="19" t="n">
        <x:v>246.158</x:v>
      </x:c>
      <x:c r="H4098" s="20" t="n">
        <x:v>1</x:v>
      </x:c>
      <x:c r="I4098" s="19" t="n">
        <x:f>SUM(G4096:G4098)</x:f>
        <x:v>394.80899999999997</x:v>
      </x:c>
      <x:c r="J4098" s="20" t="n">
        <x:f>G4098/I4098*H4098</x:f>
        <x:v>0.6234862933722383</x:v>
      </x:c>
      <x:c r="K4098" s="2" t="str">
        <x:v>ISIC4:47</x:v>
      </x:c>
      <x:c r="L4098" s="14" t="n">
        <x:f>'Crosswalk'!C48</x:f>
        <x:v>0</x:v>
      </x:c>
      <x:c r="M4098" s="14" t="n">
        <x:f>'Crosswalk'!D48</x:f>
        <x:v>0</x:v>
      </x:c>
      <x:c r="N4098" s="14" t="n">
        <x:f>'Crosswalk'!E48</x:f>
        <x:v>0</x:v>
      </x:c>
      <x:c r="O4098" s="14" t="n">
        <x:f>'Crosswalk'!F48</x:f>
        <x:v>0.55</x:v>
      </x:c>
      <x:c r="P4098" s="14" t="n">
        <x:f>'Crosswalk'!G48</x:f>
        <x:v>0.45</x:v>
      </x:c>
      <x:c r="Q4098" s="14" t="n">
        <x:f>'Crosswalk'!H48</x:f>
        <x:v>0</x:v>
      </x:c>
      <x:c r="R4098" s="14" t="n">
        <x:f>'Crosswalk'!I48</x:f>
        <x:v>0</x:v>
      </x:c>
      <x:c r="S4098" s="14" t="n">
        <x:f>'Crosswalk'!J48</x:f>
        <x:v>0</x:v>
      </x:c>
      <x:c r="T4098" s="14" t="n">
        <x:f>'Crosswalk'!K48</x:f>
        <x:v>0</x:v>
      </x:c>
      <x:c r="U4098" s="14" t="n">
        <x:f>'Crosswalk'!L48</x:f>
        <x:v>0</x:v>
      </x:c>
      <x:c r="V4098" s="14" t="n">
        <x:f>'Crosswalk'!M48</x:f>
        <x:v>0</x:v>
      </x:c>
      <x:c r="W4098" s="14" t="n">
        <x:f>'Crosswalk'!N48</x:f>
        <x:v>0</x:v>
      </x:c>
      <x:c r="X4098" s="17" t="str">
        <x:v>LFS - Continuous Employment Survey</x:v>
      </x:c>
      <x:c r="Y4098" s="2" t="str"/>
      <x:c r="Z4098" s="17" t="str">
        <x:v>National 2024 division composition. Observed national industry detail; used only for composition within 2024 ILO modelled margins.</x:v>
      </x:c>
      <x:c r="AA4098" s="2" t="str"/>
      <x:c r="AB4098" s="2" t="str">
        <x:v>https://rplumber.ilo.org/data/indicator?format=.csv.gz&amp;id=EMP_TEMP_SEX_EC2_NB_A</x:v>
      </x:c>
    </x:row>
    <x:row r="4099" ht="48" customHeight="1">
      <x:c r="A4099" s="13" t="str">
        <x:v>CRI</x:v>
      </x:c>
      <x:c r="B4099" s="13" t="str">
        <x:v>HJ</x:v>
      </x:c>
      <x:c r="C4099" s="13" t="str">
        <x:v>CRI</x:v>
      </x:c>
      <x:c r="D4099" s="13" t="n">
        <x:v>2024</x:v>
      </x:c>
      <x:c r="E4099" s="13" t="str">
        <x:v>EC2_ISIC4_H49</x:v>
      </x:c>
      <x:c r="F4099" s="18" t="str">
        <x:v>Economic activity (ISIC-Rev.4), 2 digit level: 49 - Land transport and transport via pipelines</x:v>
      </x:c>
      <x:c r="G4099" s="21" t="n">
        <x:v>87.189</x:v>
      </x:c>
      <x:c r="H4099" s="22" t="n">
        <x:v>1</x:v>
      </x:c>
      <x:c r="I4099" s="21" t="n">
        <x:f>SUM(G4099:G4109)</x:f>
        <x:v>179.67599999999996</x:v>
      </x:c>
      <x:c r="J4099" s="22" t="n">
        <x:f>G4099/I4099*H4099</x:f>
        <x:v>0.48525679556535106</x:v>
      </x:c>
      <x:c r="K4099" s="13" t="str">
        <x:v>ISIC4:49</x:v>
      </x:c>
      <x:c r="L4099" s="15" t="n">
        <x:f>'Crosswalk'!C49</x:f>
        <x:v>0.05</x:v>
      </x:c>
      <x:c r="M4099" s="15" t="n">
        <x:f>'Crosswalk'!D49</x:f>
        <x:v>0</x:v>
      </x:c>
      <x:c r="N4099" s="15" t="n">
        <x:f>'Crosswalk'!E49</x:f>
        <x:v>0.95</x:v>
      </x:c>
      <x:c r="O4099" s="15" t="n">
        <x:f>'Crosswalk'!F49</x:f>
        <x:v>0</x:v>
      </x:c>
      <x:c r="P4099" s="15" t="n">
        <x:f>'Crosswalk'!G49</x:f>
        <x:v>0</x:v>
      </x:c>
      <x:c r="Q4099" s="15" t="n">
        <x:f>'Crosswalk'!H49</x:f>
        <x:v>0</x:v>
      </x:c>
      <x:c r="R4099" s="15" t="n">
        <x:f>'Crosswalk'!I49</x:f>
        <x:v>0</x:v>
      </x:c>
      <x:c r="S4099" s="15" t="n">
        <x:f>'Crosswalk'!J49</x:f>
        <x:v>0</x:v>
      </x:c>
      <x:c r="T4099" s="15" t="n">
        <x:f>'Crosswalk'!K49</x:f>
        <x:v>0</x:v>
      </x:c>
      <x:c r="U4099" s="15" t="n">
        <x:f>'Crosswalk'!L49</x:f>
        <x:v>0</x:v>
      </x:c>
      <x:c r="V4099" s="15" t="n">
        <x:f>'Crosswalk'!M49</x:f>
        <x:v>0</x:v>
      </x:c>
      <x:c r="W4099" s="15" t="n">
        <x:f>'Crosswalk'!N49</x:f>
        <x:v>0</x:v>
      </x:c>
      <x:c r="X4099" s="18" t="str">
        <x:v>LFS - Continuous Employment Survey</x:v>
      </x:c>
      <x:c r="Y4099" s="13" t="str"/>
      <x:c r="Z4099" s="18" t="str">
        <x:v>National 2024 division composition. Observed national industry detail; used only for composition within 2024 ILO modelled margins.</x:v>
      </x:c>
      <x:c r="AA4099" s="13" t="str"/>
      <x:c r="AB4099" s="13" t="str">
        <x:v>https://rplumber.ilo.org/data/indicator?format=.csv.gz&amp;id=EMP_TEMP_SEX_EC2_NB_A</x:v>
      </x:c>
    </x:row>
    <x:row r="4100" ht="48" customHeight="1">
      <x:c r="A4100" s="2" t="str">
        <x:v>CRI</x:v>
      </x:c>
      <x:c r="B4100" s="2" t="str">
        <x:v>HJ</x:v>
      </x:c>
      <x:c r="C4100" s="2" t="str">
        <x:v>CRI</x:v>
      </x:c>
      <x:c r="D4100" s="2" t="n">
        <x:v>2024</x:v>
      </x:c>
      <x:c r="E4100" s="2" t="str">
        <x:v>EC2_ISIC4_H50</x:v>
      </x:c>
      <x:c r="F4100" s="17" t="str">
        <x:v>Economic activity (ISIC-Rev.4), 2 digit level: 50 - Water transport</x:v>
      </x:c>
      <x:c r="G4100" s="19" t="n">
        <x:v>0.789</x:v>
      </x:c>
      <x:c r="H4100" s="20" t="n">
        <x:v>1</x:v>
      </x:c>
      <x:c r="I4100" s="19" t="n">
        <x:f>SUM(G4099:G4109)</x:f>
        <x:v>179.67599999999996</x:v>
      </x:c>
      <x:c r="J4100" s="20" t="n">
        <x:f>G4100/I4100*H4100</x:f>
        <x:v>0.004391237560943032</x:v>
      </x:c>
      <x:c r="K4100" s="2" t="str">
        <x:v>ISIC4:50</x:v>
      </x:c>
      <x:c r="L4100" s="14" t="n">
        <x:f>'Crosswalk'!C50</x:f>
        <x:v>0</x:v>
      </x:c>
      <x:c r="M4100" s="14" t="n">
        <x:f>'Crosswalk'!D50</x:f>
        <x:v>0</x:v>
      </x:c>
      <x:c r="N4100" s="14" t="n">
        <x:f>'Crosswalk'!E50</x:f>
        <x:v>1</x:v>
      </x:c>
      <x:c r="O4100" s="14" t="n">
        <x:f>'Crosswalk'!F50</x:f>
        <x:v>0</x:v>
      </x:c>
      <x:c r="P4100" s="14" t="n">
        <x:f>'Crosswalk'!G50</x:f>
        <x:v>0</x:v>
      </x:c>
      <x:c r="Q4100" s="14" t="n">
        <x:f>'Crosswalk'!H50</x:f>
        <x:v>0</x:v>
      </x:c>
      <x:c r="R4100" s="14" t="n">
        <x:f>'Crosswalk'!I50</x:f>
        <x:v>0</x:v>
      </x:c>
      <x:c r="S4100" s="14" t="n">
        <x:f>'Crosswalk'!J50</x:f>
        <x:v>0</x:v>
      </x:c>
      <x:c r="T4100" s="14" t="n">
        <x:f>'Crosswalk'!K50</x:f>
        <x:v>0</x:v>
      </x:c>
      <x:c r="U4100" s="14" t="n">
        <x:f>'Crosswalk'!L50</x:f>
        <x:v>0</x:v>
      </x:c>
      <x:c r="V4100" s="14" t="n">
        <x:f>'Crosswalk'!M50</x:f>
        <x:v>0</x:v>
      </x:c>
      <x:c r="W4100" s="14" t="n">
        <x:f>'Crosswalk'!N50</x:f>
        <x:v>0</x:v>
      </x:c>
      <x:c r="X4100" s="17" t="str">
        <x:v>LFS - Continuous Employment Survey</x:v>
      </x:c>
      <x:c r="Y4100" s="2" t="str"/>
      <x:c r="Z4100" s="17" t="str">
        <x:v>National 2024 division composition. Observed national industry detail; used only for composition within 2024 ILO modelled margins.</x:v>
      </x:c>
      <x:c r="AA4100" s="2" t="str"/>
      <x:c r="AB4100" s="2" t="str">
        <x:v>https://rplumber.ilo.org/data/indicator?format=.csv.gz&amp;id=EMP_TEMP_SEX_EC2_NB_A</x:v>
      </x:c>
    </x:row>
    <x:row r="4101" ht="48" customHeight="1">
      <x:c r="A4101" s="13" t="str">
        <x:v>CRI</x:v>
      </x:c>
      <x:c r="B4101" s="13" t="str">
        <x:v>HJ</x:v>
      </x:c>
      <x:c r="C4101" s="13" t="str">
        <x:v>CRI</x:v>
      </x:c>
      <x:c r="D4101" s="13" t="n">
        <x:v>2024</x:v>
      </x:c>
      <x:c r="E4101" s="13" t="str">
        <x:v>EC2_ISIC4_H51</x:v>
      </x:c>
      <x:c r="F4101" s="18" t="str">
        <x:v>Economic activity (ISIC-Rev.4), 2 digit level: 51 - Air transport</x:v>
      </x:c>
      <x:c r="G4101" s="21" t="n">
        <x:v>0.601</x:v>
      </x:c>
      <x:c r="H4101" s="22" t="n">
        <x:v>1</x:v>
      </x:c>
      <x:c r="I4101" s="21" t="n">
        <x:f>SUM(G4099:G4109)</x:f>
        <x:v>179.67599999999996</x:v>
      </x:c>
      <x:c r="J4101" s="22" t="n">
        <x:f>G4101/I4101*H4101</x:f>
        <x:v>0.003344909726396403</x:v>
      </x:c>
      <x:c r="K4101" s="13" t="str">
        <x:v>ISIC4:51</x:v>
      </x:c>
      <x:c r="L4101" s="15" t="n">
        <x:f>'Crosswalk'!C51</x:f>
        <x:v>0</x:v>
      </x:c>
      <x:c r="M4101" s="15" t="n">
        <x:f>'Crosswalk'!D51</x:f>
        <x:v>0</x:v>
      </x:c>
      <x:c r="N4101" s="15" t="n">
        <x:f>'Crosswalk'!E51</x:f>
        <x:v>1</x:v>
      </x:c>
      <x:c r="O4101" s="15" t="n">
        <x:f>'Crosswalk'!F51</x:f>
        <x:v>0</x:v>
      </x:c>
      <x:c r="P4101" s="15" t="n">
        <x:f>'Crosswalk'!G51</x:f>
        <x:v>0</x:v>
      </x:c>
      <x:c r="Q4101" s="15" t="n">
        <x:f>'Crosswalk'!H51</x:f>
        <x:v>0</x:v>
      </x:c>
      <x:c r="R4101" s="15" t="n">
        <x:f>'Crosswalk'!I51</x:f>
        <x:v>0</x:v>
      </x:c>
      <x:c r="S4101" s="15" t="n">
        <x:f>'Crosswalk'!J51</x:f>
        <x:v>0</x:v>
      </x:c>
      <x:c r="T4101" s="15" t="n">
        <x:f>'Crosswalk'!K51</x:f>
        <x:v>0</x:v>
      </x:c>
      <x:c r="U4101" s="15" t="n">
        <x:f>'Crosswalk'!L51</x:f>
        <x:v>0</x:v>
      </x:c>
      <x:c r="V4101" s="15" t="n">
        <x:f>'Crosswalk'!M51</x:f>
        <x:v>0</x:v>
      </x:c>
      <x:c r="W4101" s="15" t="n">
        <x:f>'Crosswalk'!N51</x:f>
        <x:v>0</x:v>
      </x:c>
      <x:c r="X4101" s="18" t="str">
        <x:v>LFS - Continuous Employment Survey</x:v>
      </x:c>
      <x:c r="Y4101" s="13" t="str"/>
      <x:c r="Z4101" s="18" t="str">
        <x:v>National 2024 division composition. Observed national industry detail; used only for composition within 2024 ILO modelled margins.</x:v>
      </x:c>
      <x:c r="AA4101" s="13" t="str"/>
      <x:c r="AB4101" s="13" t="str">
        <x:v>https://rplumber.ilo.org/data/indicator?format=.csv.gz&amp;id=EMP_TEMP_SEX_EC2_NB_A</x:v>
      </x:c>
    </x:row>
    <x:row r="4102" ht="48" customHeight="1">
      <x:c r="A4102" s="2" t="str">
        <x:v>CRI</x:v>
      </x:c>
      <x:c r="B4102" s="2" t="str">
        <x:v>HJ</x:v>
      </x:c>
      <x:c r="C4102" s="2" t="str">
        <x:v>CRI</x:v>
      </x:c>
      <x:c r="D4102" s="2" t="n">
        <x:v>2024</x:v>
      </x:c>
      <x:c r="E4102" s="2" t="str">
        <x:v>EC2_ISIC4_H52</x:v>
      </x:c>
      <x:c r="F4102" s="17" t="str">
        <x:v>Economic activity (ISIC-Rev.4), 2 digit level: 52 - Warehousing and support activities for transportation</x:v>
      </x:c>
      <x:c r="G4102" s="19" t="n">
        <x:v>20.338</x:v>
      </x:c>
      <x:c r="H4102" s="20" t="n">
        <x:v>1</x:v>
      </x:c>
      <x:c r="I4102" s="19" t="n">
        <x:f>SUM(G4099:G4109)</x:f>
        <x:v>179.67599999999996</x:v>
      </x:c>
      <x:c r="J4102" s="20" t="n">
        <x:f>G4102/I4102*H4102</x:f>
        <x:v>0.11319263563302837</x:v>
      </x:c>
      <x:c r="K4102" s="2" t="str">
        <x:v>ISIC4:52</x:v>
      </x:c>
      <x:c r="L4102" s="14" t="n">
        <x:f>'Crosswalk'!C52</x:f>
        <x:v>0</x:v>
      </x:c>
      <x:c r="M4102" s="14" t="n">
        <x:f>'Crosswalk'!D52</x:f>
        <x:v>0</x:v>
      </x:c>
      <x:c r="N4102" s="14" t="n">
        <x:f>'Crosswalk'!E52</x:f>
        <x:v>1</x:v>
      </x:c>
      <x:c r="O4102" s="14" t="n">
        <x:f>'Crosswalk'!F52</x:f>
        <x:v>0</x:v>
      </x:c>
      <x:c r="P4102" s="14" t="n">
        <x:f>'Crosswalk'!G52</x:f>
        <x:v>0</x:v>
      </x:c>
      <x:c r="Q4102" s="14" t="n">
        <x:f>'Crosswalk'!H52</x:f>
        <x:v>0</x:v>
      </x:c>
      <x:c r="R4102" s="14" t="n">
        <x:f>'Crosswalk'!I52</x:f>
        <x:v>0</x:v>
      </x:c>
      <x:c r="S4102" s="14" t="n">
        <x:f>'Crosswalk'!J52</x:f>
        <x:v>0</x:v>
      </x:c>
      <x:c r="T4102" s="14" t="n">
        <x:f>'Crosswalk'!K52</x:f>
        <x:v>0</x:v>
      </x:c>
      <x:c r="U4102" s="14" t="n">
        <x:f>'Crosswalk'!L52</x:f>
        <x:v>0</x:v>
      </x:c>
      <x:c r="V4102" s="14" t="n">
        <x:f>'Crosswalk'!M52</x:f>
        <x:v>0</x:v>
      </x:c>
      <x:c r="W4102" s="14" t="n">
        <x:f>'Crosswalk'!N52</x:f>
        <x:v>0</x:v>
      </x:c>
      <x:c r="X4102" s="17" t="str">
        <x:v>LFS - Continuous Employment Survey</x:v>
      </x:c>
      <x:c r="Y4102" s="2" t="str"/>
      <x:c r="Z4102" s="17" t="str">
        <x:v>National 2024 division composition. Observed national industry detail; used only for composition within 2024 ILO modelled margins.</x:v>
      </x:c>
      <x:c r="AA4102" s="2" t="str"/>
      <x:c r="AB4102" s="2" t="str">
        <x:v>https://rplumber.ilo.org/data/indicator?format=.csv.gz&amp;id=EMP_TEMP_SEX_EC2_NB_A</x:v>
      </x:c>
    </x:row>
    <x:row r="4103" ht="48" customHeight="1">
      <x:c r="A4103" s="13" t="str">
        <x:v>CRI</x:v>
      </x:c>
      <x:c r="B4103" s="13" t="str">
        <x:v>HJ</x:v>
      </x:c>
      <x:c r="C4103" s="13" t="str">
        <x:v>CRI</x:v>
      </x:c>
      <x:c r="D4103" s="13" t="n">
        <x:v>2024</x:v>
      </x:c>
      <x:c r="E4103" s="13" t="str">
        <x:v>EC2_ISIC4_H53</x:v>
      </x:c>
      <x:c r="F4103" s="18" t="str">
        <x:v>Economic activity (ISIC-Rev.4), 2 digit level: 53 - Postal and courier activities</x:v>
      </x:c>
      <x:c r="G4103" s="21" t="n">
        <x:v>13.665</x:v>
      </x:c>
      <x:c r="H4103" s="22" t="n">
        <x:v>1</x:v>
      </x:c>
      <x:c r="I4103" s="21" t="n">
        <x:f>SUM(G4099:G4109)</x:f>
        <x:v>179.67599999999996</x:v>
      </x:c>
      <x:c r="J4103" s="22" t="n">
        <x:f>G4103/I4103*H4103</x:f>
        <x:v>0.07605356308021106</x:v>
      </x:c>
      <x:c r="K4103" s="13" t="str">
        <x:v>ISIC4:53</x:v>
      </x:c>
      <x:c r="L4103" s="15" t="n">
        <x:f>'Crosswalk'!C53</x:f>
        <x:v>0</x:v>
      </x:c>
      <x:c r="M4103" s="15" t="n">
        <x:f>'Crosswalk'!D53</x:f>
        <x:v>0</x:v>
      </x:c>
      <x:c r="N4103" s="15" t="n">
        <x:f>'Crosswalk'!E53</x:f>
        <x:v>1</x:v>
      </x:c>
      <x:c r="O4103" s="15" t="n">
        <x:f>'Crosswalk'!F53</x:f>
        <x:v>0</x:v>
      </x:c>
      <x:c r="P4103" s="15" t="n">
        <x:f>'Crosswalk'!G53</x:f>
        <x:v>0</x:v>
      </x:c>
      <x:c r="Q4103" s="15" t="n">
        <x:f>'Crosswalk'!H53</x:f>
        <x:v>0</x:v>
      </x:c>
      <x:c r="R4103" s="15" t="n">
        <x:f>'Crosswalk'!I53</x:f>
        <x:v>0</x:v>
      </x:c>
      <x:c r="S4103" s="15" t="n">
        <x:f>'Crosswalk'!J53</x:f>
        <x:v>0</x:v>
      </x:c>
      <x:c r="T4103" s="15" t="n">
        <x:f>'Crosswalk'!K53</x:f>
        <x:v>0</x:v>
      </x:c>
      <x:c r="U4103" s="15" t="n">
        <x:f>'Crosswalk'!L53</x:f>
        <x:v>0</x:v>
      </x:c>
      <x:c r="V4103" s="15" t="n">
        <x:f>'Crosswalk'!M53</x:f>
        <x:v>0</x:v>
      </x:c>
      <x:c r="W4103" s="15" t="n">
        <x:f>'Crosswalk'!N53</x:f>
        <x:v>0</x:v>
      </x:c>
      <x:c r="X4103" s="18" t="str">
        <x:v>LFS - Continuous Employment Survey</x:v>
      </x:c>
      <x:c r="Y4103" s="13" t="str"/>
      <x:c r="Z4103" s="18" t="str">
        <x:v>National 2024 division composition. Observed national industry detail; used only for composition within 2024 ILO modelled margins.</x:v>
      </x:c>
      <x:c r="AA4103" s="13" t="str"/>
      <x:c r="AB4103" s="13" t="str">
        <x:v>https://rplumber.ilo.org/data/indicator?format=.csv.gz&amp;id=EMP_TEMP_SEX_EC2_NB_A</x:v>
      </x:c>
    </x:row>
    <x:row r="4104" ht="48" customHeight="1">
      <x:c r="A4104" s="2" t="str">
        <x:v>CRI</x:v>
      </x:c>
      <x:c r="B4104" s="2" t="str">
        <x:v>HJ</x:v>
      </x:c>
      <x:c r="C4104" s="2" t="str">
        <x:v>CRI</x:v>
      </x:c>
      <x:c r="D4104" s="2" t="n">
        <x:v>2024</x:v>
      </x:c>
      <x:c r="E4104" s="2" t="str">
        <x:v>EC2_ISIC4_J58</x:v>
      </x:c>
      <x:c r="F4104" s="17" t="str">
        <x:v>Economic activity (ISIC-Rev.4), 2 digit level: 58 - Publishing activities</x:v>
      </x:c>
      <x:c r="G4104" s="19" t="n">
        <x:v>2.217</x:v>
      </x:c>
      <x:c r="H4104" s="20" t="n">
        <x:v>1</x:v>
      </x:c>
      <x:c r="I4104" s="19" t="n">
        <x:f>SUM(G4099:G4109)</x:f>
        <x:v>179.67599999999996</x:v>
      </x:c>
      <x:c r="J4104" s="20" t="n">
        <x:f>G4104/I4104*H4104</x:f>
        <x:v>0.012338876644626998</x:v>
      </x:c>
      <x:c r="K4104" s="2" t="str">
        <x:v>ISIC4:58</x:v>
      </x:c>
      <x:c r="L4104" s="14" t="n">
        <x:f>'Crosswalk'!C56</x:f>
        <x:v>0</x:v>
      </x:c>
      <x:c r="M4104" s="14" t="n">
        <x:f>'Crosswalk'!D56</x:f>
        <x:v>0</x:v>
      </x:c>
      <x:c r="N4104" s="14" t="n">
        <x:f>'Crosswalk'!E56</x:f>
        <x:v>0</x:v>
      </x:c>
      <x:c r="O4104" s="14" t="n">
        <x:f>'Crosswalk'!F56</x:f>
        <x:v>0</x:v>
      </x:c>
      <x:c r="P4104" s="14" t="n">
        <x:f>'Crosswalk'!G56</x:f>
        <x:v>0</x:v>
      </x:c>
      <x:c r="Q4104" s="14" t="n">
        <x:f>'Crosswalk'!H56</x:f>
        <x:v>0</x:v>
      </x:c>
      <x:c r="R4104" s="14" t="n">
        <x:f>'Crosswalk'!I56</x:f>
        <x:v>0</x:v>
      </x:c>
      <x:c r="S4104" s="14" t="n">
        <x:f>'Crosswalk'!J56</x:f>
        <x:v>0.5</x:v>
      </x:c>
      <x:c r="T4104" s="14" t="n">
        <x:f>'Crosswalk'!K56</x:f>
        <x:v>0.5</x:v>
      </x:c>
      <x:c r="U4104" s="14" t="n">
        <x:f>'Crosswalk'!L56</x:f>
        <x:v>0</x:v>
      </x:c>
      <x:c r="V4104" s="14" t="n">
        <x:f>'Crosswalk'!M56</x:f>
        <x:v>0</x:v>
      </x:c>
      <x:c r="W4104" s="14" t="n">
        <x:f>'Crosswalk'!N56</x:f>
        <x:v>0</x:v>
      </x:c>
      <x:c r="X4104" s="17" t="str">
        <x:v>LFS - Continuous Employment Survey</x:v>
      </x:c>
      <x:c r="Y4104" s="2" t="str">
        <x:v>U</x:v>
      </x:c>
      <x:c r="Z4104" s="17" t="str">
        <x:v>National 2024 division composition. Observed national industry detail; used only for composition within 2024 ILO modelled margins.</x:v>
      </x:c>
      <x:c r="AA4104" s="2" t="str"/>
      <x:c r="AB4104" s="2" t="str">
        <x:v>https://rplumber.ilo.org/data/indicator?format=.csv.gz&amp;id=EMP_TEMP_SEX_EC2_NB_A</x:v>
      </x:c>
    </x:row>
    <x:row r="4105" ht="48" customHeight="1">
      <x:c r="A4105" s="13" t="str">
        <x:v>CRI</x:v>
      </x:c>
      <x:c r="B4105" s="13" t="str">
        <x:v>HJ</x:v>
      </x:c>
      <x:c r="C4105" s="13" t="str">
        <x:v>CRI</x:v>
      </x:c>
      <x:c r="D4105" s="13" t="n">
        <x:v>2024</x:v>
      </x:c>
      <x:c r="E4105" s="13" t="str">
        <x:v>EC2_ISIC4_J59</x:v>
      </x:c>
      <x:c r="F4105" s="18" t="str">
        <x:v>Economic activity (ISIC-Rev.4), 2 digit level: 59 - Motion picture, video and television programme production, sound recording and music publishing activities</x:v>
      </x:c>
      <x:c r="G4105" s="21" t="n">
        <x:v>2.108</x:v>
      </x:c>
      <x:c r="H4105" s="22" t="n">
        <x:v>1</x:v>
      </x:c>
      <x:c r="I4105" s="21" t="n">
        <x:f>SUM(G4099:G4109)</x:f>
        <x:v>179.67599999999996</x:v>
      </x:c>
      <x:c r="J4105" s="22" t="n">
        <x:f>G4105/I4105*H4105</x:f>
        <x:v>0.011732229123533475</x:v>
      </x:c>
      <x:c r="K4105" s="13" t="str">
        <x:v>ISIC4:59</x:v>
      </x:c>
      <x:c r="L4105" s="15" t="n">
        <x:f>'Crosswalk'!C57</x:f>
        <x:v>0</x:v>
      </x:c>
      <x:c r="M4105" s="15" t="n">
        <x:f>'Crosswalk'!D57</x:f>
        <x:v>0</x:v>
      </x:c>
      <x:c r="N4105" s="15" t="n">
        <x:f>'Crosswalk'!E57</x:f>
        <x:v>0</x:v>
      </x:c>
      <x:c r="O4105" s="15" t="n">
        <x:f>'Crosswalk'!F57</x:f>
        <x:v>0</x:v>
      </x:c>
      <x:c r="P4105" s="15" t="n">
        <x:f>'Crosswalk'!G57</x:f>
        <x:v>0</x:v>
      </x:c>
      <x:c r="Q4105" s="15" t="n">
        <x:f>'Crosswalk'!H57</x:f>
        <x:v>0</x:v>
      </x:c>
      <x:c r="R4105" s="15" t="n">
        <x:f>'Crosswalk'!I57</x:f>
        <x:v>0</x:v>
      </x:c>
      <x:c r="S4105" s="15" t="n">
        <x:f>'Crosswalk'!J57</x:f>
        <x:v>0</x:v>
      </x:c>
      <x:c r="T4105" s="15" t="n">
        <x:f>'Crosswalk'!K57</x:f>
        <x:v>1</x:v>
      </x:c>
      <x:c r="U4105" s="15" t="n">
        <x:f>'Crosswalk'!L57</x:f>
        <x:v>0</x:v>
      </x:c>
      <x:c r="V4105" s="15" t="n">
        <x:f>'Crosswalk'!M57</x:f>
        <x:v>0</x:v>
      </x:c>
      <x:c r="W4105" s="15" t="n">
        <x:f>'Crosswalk'!N57</x:f>
        <x:v>0</x:v>
      </x:c>
      <x:c r="X4105" s="18" t="str">
        <x:v>LFS - Continuous Employment Survey</x:v>
      </x:c>
      <x:c r="Y4105" s="13" t="str"/>
      <x:c r="Z4105" s="18" t="str">
        <x:v>National 2024 division composition. Observed national industry detail; used only for composition within 2024 ILO modelled margins.</x:v>
      </x:c>
      <x:c r="AA4105" s="13" t="str"/>
      <x:c r="AB4105" s="13" t="str">
        <x:v>https://rplumber.ilo.org/data/indicator?format=.csv.gz&amp;id=EMP_TEMP_SEX_EC2_NB_A</x:v>
      </x:c>
    </x:row>
    <x:row r="4106" ht="48" customHeight="1">
      <x:c r="A4106" s="2" t="str">
        <x:v>CRI</x:v>
      </x:c>
      <x:c r="B4106" s="2" t="str">
        <x:v>HJ</x:v>
      </x:c>
      <x:c r="C4106" s="2" t="str">
        <x:v>CRI</x:v>
      </x:c>
      <x:c r="D4106" s="2" t="n">
        <x:v>2024</x:v>
      </x:c>
      <x:c r="E4106" s="2" t="str">
        <x:v>EC2_ISIC4_J60</x:v>
      </x:c>
      <x:c r="F4106" s="17" t="str">
        <x:v>Economic activity (ISIC-Rev.4), 2 digit level: 60 - Programming and broadcasting activities</x:v>
      </x:c>
      <x:c r="G4106" s="19" t="n">
        <x:v>1.522</x:v>
      </x:c>
      <x:c r="H4106" s="20" t="n">
        <x:v>1</x:v>
      </x:c>
      <x:c r="I4106" s="19" t="n">
        <x:f>SUM(G4099:G4109)</x:f>
        <x:v>179.67599999999996</x:v>
      </x:c>
      <x:c r="J4106" s="20" t="n">
        <x:f>G4106/I4106*H4106</x:f>
        <x:v>0.00847080300095728</x:v>
      </x:c>
      <x:c r="K4106" s="2" t="str">
        <x:v>ISIC4:60</x:v>
      </x:c>
      <x:c r="L4106" s="14" t="n">
        <x:f>'Crosswalk'!C58</x:f>
        <x:v>0</x:v>
      </x:c>
      <x:c r="M4106" s="14" t="n">
        <x:f>'Crosswalk'!D58</x:f>
        <x:v>0</x:v>
      </x:c>
      <x:c r="N4106" s="14" t="n">
        <x:f>'Crosswalk'!E58</x:f>
        <x:v>0</x:v>
      </x:c>
      <x:c r="O4106" s="14" t="n">
        <x:f>'Crosswalk'!F58</x:f>
        <x:v>0</x:v>
      </x:c>
      <x:c r="P4106" s="14" t="n">
        <x:f>'Crosswalk'!G58</x:f>
        <x:v>0</x:v>
      </x:c>
      <x:c r="Q4106" s="14" t="n">
        <x:f>'Crosswalk'!H58</x:f>
        <x:v>0</x:v>
      </x:c>
      <x:c r="R4106" s="14" t="n">
        <x:f>'Crosswalk'!I58</x:f>
        <x:v>0</x:v>
      </x:c>
      <x:c r="S4106" s="14" t="n">
        <x:f>'Crosswalk'!J58</x:f>
        <x:v>0</x:v>
      </x:c>
      <x:c r="T4106" s="14" t="n">
        <x:f>'Crosswalk'!K58</x:f>
        <x:v>1</x:v>
      </x:c>
      <x:c r="U4106" s="14" t="n">
        <x:f>'Crosswalk'!L58</x:f>
        <x:v>0</x:v>
      </x:c>
      <x:c r="V4106" s="14" t="n">
        <x:f>'Crosswalk'!M58</x:f>
        <x:v>0</x:v>
      </x:c>
      <x:c r="W4106" s="14" t="n">
        <x:f>'Crosswalk'!N58</x:f>
        <x:v>0</x:v>
      </x:c>
      <x:c r="X4106" s="17" t="str">
        <x:v>LFS - Continuous Employment Survey</x:v>
      </x:c>
      <x:c r="Y4106" s="2" t="str"/>
      <x:c r="Z4106" s="17" t="str">
        <x:v>National 2024 division composition. Observed national industry detail; used only for composition within 2024 ILO modelled margins.</x:v>
      </x:c>
      <x:c r="AA4106" s="2" t="str"/>
      <x:c r="AB4106" s="2" t="str">
        <x:v>https://rplumber.ilo.org/data/indicator?format=.csv.gz&amp;id=EMP_TEMP_SEX_EC2_NB_A</x:v>
      </x:c>
    </x:row>
    <x:row r="4107" ht="48" customHeight="1">
      <x:c r="A4107" s="13" t="str">
        <x:v>CRI</x:v>
      </x:c>
      <x:c r="B4107" s="13" t="str">
        <x:v>HJ</x:v>
      </x:c>
      <x:c r="C4107" s="13" t="str">
        <x:v>CRI</x:v>
      </x:c>
      <x:c r="D4107" s="13" t="n">
        <x:v>2024</x:v>
      </x:c>
      <x:c r="E4107" s="13" t="str">
        <x:v>EC2_ISIC4_J61</x:v>
      </x:c>
      <x:c r="F4107" s="18" t="str">
        <x:v>Economic activity (ISIC-Rev.4), 2 digit level: 61 - Telecommunications</x:v>
      </x:c>
      <x:c r="G4107" s="21" t="n">
        <x:v>10.039</x:v>
      </x:c>
      <x:c r="H4107" s="22" t="n">
        <x:v>1</x:v>
      </x:c>
      <x:c r="I4107" s="21" t="n">
        <x:f>SUM(G4099:G4109)</x:f>
        <x:v>179.67599999999996</x:v>
      </x:c>
      <x:c r="J4107" s="22" t="n">
        <x:f>G4107/I4107*H4107</x:f>
        <x:v>0.05587279325007236</x:v>
      </x:c>
      <x:c r="K4107" s="13" t="str">
        <x:v>ISIC4:61</x:v>
      </x:c>
      <x:c r="L4107" s="15" t="n">
        <x:f>'Crosswalk'!C59</x:f>
        <x:v>0</x:v>
      </x:c>
      <x:c r="M4107" s="15" t="n">
        <x:f>'Crosswalk'!D59</x:f>
        <x:v>0</x:v>
      </x:c>
      <x:c r="N4107" s="15" t="n">
        <x:f>'Crosswalk'!E59</x:f>
        <x:v>0</x:v>
      </x:c>
      <x:c r="O4107" s="15" t="n">
        <x:f>'Crosswalk'!F59</x:f>
        <x:v>0</x:v>
      </x:c>
      <x:c r="P4107" s="15" t="n">
        <x:f>'Crosswalk'!G59</x:f>
        <x:v>0</x:v>
      </x:c>
      <x:c r="Q4107" s="15" t="n">
        <x:f>'Crosswalk'!H59</x:f>
        <x:v>0</x:v>
      </x:c>
      <x:c r="R4107" s="15" t="n">
        <x:f>'Crosswalk'!I59</x:f>
        <x:v>0</x:v>
      </x:c>
      <x:c r="S4107" s="15" t="n">
        <x:f>'Crosswalk'!J59</x:f>
        <x:v>0</x:v>
      </x:c>
      <x:c r="T4107" s="15" t="n">
        <x:f>'Crosswalk'!K59</x:f>
        <x:v>1</x:v>
      </x:c>
      <x:c r="U4107" s="15" t="n">
        <x:f>'Crosswalk'!L59</x:f>
        <x:v>0</x:v>
      </x:c>
      <x:c r="V4107" s="15" t="n">
        <x:f>'Crosswalk'!M59</x:f>
        <x:v>0</x:v>
      </x:c>
      <x:c r="W4107" s="15" t="n">
        <x:f>'Crosswalk'!N59</x:f>
        <x:v>0</x:v>
      </x:c>
      <x:c r="X4107" s="18" t="str">
        <x:v>LFS - Continuous Employment Survey</x:v>
      </x:c>
      <x:c r="Y4107" s="13" t="str"/>
      <x:c r="Z4107" s="18" t="str">
        <x:v>National 2024 division composition. Observed national industry detail; used only for composition within 2024 ILO modelled margins.</x:v>
      </x:c>
      <x:c r="AA4107" s="13" t="str"/>
      <x:c r="AB4107" s="13" t="str">
        <x:v>https://rplumber.ilo.org/data/indicator?format=.csv.gz&amp;id=EMP_TEMP_SEX_EC2_NB_A</x:v>
      </x:c>
    </x:row>
    <x:row r="4108" ht="48" customHeight="1">
      <x:c r="A4108" s="2" t="str">
        <x:v>CRI</x:v>
      </x:c>
      <x:c r="B4108" s="2" t="str">
        <x:v>HJ</x:v>
      </x:c>
      <x:c r="C4108" s="2" t="str">
        <x:v>CRI</x:v>
      </x:c>
      <x:c r="D4108" s="2" t="n">
        <x:v>2024</x:v>
      </x:c>
      <x:c r="E4108" s="2" t="str">
        <x:v>EC2_ISIC4_J62</x:v>
      </x:c>
      <x:c r="F4108" s="17" t="str">
        <x:v>Economic activity (ISIC-Rev.4), 2 digit level: 62 - Computer programming, consultancy and related activities</x:v>
      </x:c>
      <x:c r="G4108" s="19" t="n">
        <x:v>40.062</x:v>
      </x:c>
      <x:c r="H4108" s="20" t="n">
        <x:v>1</x:v>
      </x:c>
      <x:c r="I4108" s="19" t="n">
        <x:f>SUM(G4099:G4109)</x:f>
        <x:v>179.67599999999996</x:v>
      </x:c>
      <x:c r="J4108" s="20" t="n">
        <x:f>G4108/I4108*H4108</x:f>
        <x:v>0.22296800908301614</x:v>
      </x:c>
      <x:c r="K4108" s="2" t="str">
        <x:v>ISIC4:62</x:v>
      </x:c>
      <x:c r="L4108" s="14" t="n">
        <x:f>'Crosswalk'!C60</x:f>
        <x:v>0</x:v>
      </x:c>
      <x:c r="M4108" s="14" t="n">
        <x:f>'Crosswalk'!D60</x:f>
        <x:v>0</x:v>
      </x:c>
      <x:c r="N4108" s="14" t="n">
        <x:f>'Crosswalk'!E60</x:f>
        <x:v>0</x:v>
      </x:c>
      <x:c r="O4108" s="14" t="n">
        <x:f>'Crosswalk'!F60</x:f>
        <x:v>0</x:v>
      </x:c>
      <x:c r="P4108" s="14" t="n">
        <x:f>'Crosswalk'!G60</x:f>
        <x:v>0</x:v>
      </x:c>
      <x:c r="Q4108" s="14" t="n">
        <x:f>'Crosswalk'!H60</x:f>
        <x:v>0</x:v>
      </x:c>
      <x:c r="R4108" s="14" t="n">
        <x:f>'Crosswalk'!I60</x:f>
        <x:v>0</x:v>
      </x:c>
      <x:c r="S4108" s="14" t="n">
        <x:f>'Crosswalk'!J60</x:f>
        <x:v>1</x:v>
      </x:c>
      <x:c r="T4108" s="14" t="n">
        <x:f>'Crosswalk'!K60</x:f>
        <x:v>0</x:v>
      </x:c>
      <x:c r="U4108" s="14" t="n">
        <x:f>'Crosswalk'!L60</x:f>
        <x:v>0</x:v>
      </x:c>
      <x:c r="V4108" s="14" t="n">
        <x:f>'Crosswalk'!M60</x:f>
        <x:v>0</x:v>
      </x:c>
      <x:c r="W4108" s="14" t="n">
        <x:f>'Crosswalk'!N60</x:f>
        <x:v>0</x:v>
      </x:c>
      <x:c r="X4108" s="17" t="str">
        <x:v>LFS - Continuous Employment Survey</x:v>
      </x:c>
      <x:c r="Y4108" s="2" t="str"/>
      <x:c r="Z4108" s="17" t="str">
        <x:v>National 2024 division composition. Observed national industry detail; used only for composition within 2024 ILO modelled margins.</x:v>
      </x:c>
      <x:c r="AA4108" s="2" t="str"/>
      <x:c r="AB4108" s="2" t="str">
        <x:v>https://rplumber.ilo.org/data/indicator?format=.csv.gz&amp;id=EMP_TEMP_SEX_EC2_NB_A</x:v>
      </x:c>
    </x:row>
    <x:row r="4109" ht="48" customHeight="1">
      <x:c r="A4109" s="13" t="str">
        <x:v>CRI</x:v>
      </x:c>
      <x:c r="B4109" s="13" t="str">
        <x:v>HJ</x:v>
      </x:c>
      <x:c r="C4109" s="13" t="str">
        <x:v>CRI</x:v>
      </x:c>
      <x:c r="D4109" s="13" t="n">
        <x:v>2024</x:v>
      </x:c>
      <x:c r="E4109" s="13" t="str">
        <x:v>EC2_ISIC4_J63</x:v>
      </x:c>
      <x:c r="F4109" s="18" t="str">
        <x:v>Economic activity (ISIC-Rev.4), 2 digit level: 63 - Information service activities</x:v>
      </x:c>
      <x:c r="G4109" s="21" t="n">
        <x:v>1.146</x:v>
      </x:c>
      <x:c r="H4109" s="22" t="n">
        <x:v>1</x:v>
      </x:c>
      <x:c r="I4109" s="21" t="n">
        <x:f>SUM(G4099:G4109)</x:f>
        <x:v>179.67599999999996</x:v>
      </x:c>
      <x:c r="J4109" s="22" t="n">
        <x:f>G4109/I4109*H4109</x:f>
        <x:v>0.006378147331864023</x:v>
      </x:c>
      <x:c r="K4109" s="13" t="str">
        <x:v>ISIC4:63</x:v>
      </x:c>
      <x:c r="L4109" s="15" t="n">
        <x:f>'Crosswalk'!C61</x:f>
        <x:v>0</x:v>
      </x:c>
      <x:c r="M4109" s="15" t="n">
        <x:f>'Crosswalk'!D61</x:f>
        <x:v>0</x:v>
      </x:c>
      <x:c r="N4109" s="15" t="n">
        <x:f>'Crosswalk'!E61</x:f>
        <x:v>0</x:v>
      </x:c>
      <x:c r="O4109" s="15" t="n">
        <x:f>'Crosswalk'!F61</x:f>
        <x:v>0</x:v>
      </x:c>
      <x:c r="P4109" s="15" t="n">
        <x:f>'Crosswalk'!G61</x:f>
        <x:v>0</x:v>
      </x:c>
      <x:c r="Q4109" s="15" t="n">
        <x:f>'Crosswalk'!H61</x:f>
        <x:v>0</x:v>
      </x:c>
      <x:c r="R4109" s="15" t="n">
        <x:f>'Crosswalk'!I61</x:f>
        <x:v>0</x:v>
      </x:c>
      <x:c r="S4109" s="15" t="n">
        <x:f>'Crosswalk'!J61</x:f>
        <x:v>0.7</x:v>
      </x:c>
      <x:c r="T4109" s="15" t="n">
        <x:f>'Crosswalk'!K61</x:f>
        <x:v>0.3</x:v>
      </x:c>
      <x:c r="U4109" s="15" t="n">
        <x:f>'Crosswalk'!L61</x:f>
        <x:v>0</x:v>
      </x:c>
      <x:c r="V4109" s="15" t="n">
        <x:f>'Crosswalk'!M61</x:f>
        <x:v>0</x:v>
      </x:c>
      <x:c r="W4109" s="15" t="n">
        <x:f>'Crosswalk'!N61</x:f>
        <x:v>0</x:v>
      </x:c>
      <x:c r="X4109" s="18" t="str">
        <x:v>LFS - Continuous Employment Survey</x:v>
      </x:c>
      <x:c r="Y4109" s="13" t="str">
        <x:v>U</x:v>
      </x:c>
      <x:c r="Z4109" s="18" t="str">
        <x:v>National 2024 division composition. Observed national industry detail; used only for composition within 2024 ILO modelled margins.</x:v>
      </x:c>
      <x:c r="AA4109" s="13" t="str"/>
      <x:c r="AB4109" s="13" t="str">
        <x:v>https://rplumber.ilo.org/data/indicator?format=.csv.gz&amp;id=EMP_TEMP_SEX_EC2_NB_A</x:v>
      </x:c>
    </x:row>
    <x:row r="4110" ht="48" customHeight="1">
      <x:c r="A4110" s="2" t="str">
        <x:v>CRI</x:v>
      </x:c>
      <x:c r="B4110" s="2" t="str">
        <x:v>I</x:v>
      </x:c>
      <x:c r="C4110" s="2" t="str">
        <x:v>CRI</x:v>
      </x:c>
      <x:c r="D4110" s="2" t="n">
        <x:v>2024</x:v>
      </x:c>
      <x:c r="E4110" s="2" t="str">
        <x:v>EC2_ISIC4_I55</x:v>
      </x:c>
      <x:c r="F4110" s="17" t="str">
        <x:v>Economic activity (ISIC-Rev.4), 2 digit level: 55 - Accommodation</x:v>
      </x:c>
      <x:c r="G4110" s="19" t="n">
        <x:v>34.309</x:v>
      </x:c>
      <x:c r="H4110" s="20" t="n">
        <x:v>1</x:v>
      </x:c>
      <x:c r="I4110" s="19" t="n">
        <x:f>SUM(G4110:G4111)</x:f>
        <x:v>144.974</x:v>
      </x:c>
      <x:c r="J4110" s="20" t="n">
        <x:f>G4110/I4110*H4110</x:f>
        <x:v>0.23665622801329894</x:v>
      </x:c>
      <x:c r="K4110" s="2" t="str">
        <x:v>ISIC4:55</x:v>
      </x:c>
      <x:c r="L4110" s="14" t="n">
        <x:f>'Crosswalk'!C54</x:f>
        <x:v>0</x:v>
      </x:c>
      <x:c r="M4110" s="14" t="n">
        <x:f>'Crosswalk'!D54</x:f>
        <x:v>0</x:v>
      </x:c>
      <x:c r="N4110" s="14" t="n">
        <x:f>'Crosswalk'!E54</x:f>
        <x:v>0</x:v>
      </x:c>
      <x:c r="O4110" s="14" t="n">
        <x:f>'Crosswalk'!F54</x:f>
        <x:v>1</x:v>
      </x:c>
      <x:c r="P4110" s="14" t="n">
        <x:f>'Crosswalk'!G54</x:f>
        <x:v>0</x:v>
      </x:c>
      <x:c r="Q4110" s="14" t="n">
        <x:f>'Crosswalk'!H54</x:f>
        <x:v>0</x:v>
      </x:c>
      <x:c r="R4110" s="14" t="n">
        <x:f>'Crosswalk'!I54</x:f>
        <x:v>0</x:v>
      </x:c>
      <x:c r="S4110" s="14" t="n">
        <x:f>'Crosswalk'!J54</x:f>
        <x:v>0</x:v>
      </x:c>
      <x:c r="T4110" s="14" t="n">
        <x:f>'Crosswalk'!K54</x:f>
        <x:v>0</x:v>
      </x:c>
      <x:c r="U4110" s="14" t="n">
        <x:f>'Crosswalk'!L54</x:f>
        <x:v>0</x:v>
      </x:c>
      <x:c r="V4110" s="14" t="n">
        <x:f>'Crosswalk'!M54</x:f>
        <x:v>0</x:v>
      </x:c>
      <x:c r="W4110" s="14" t="n">
        <x:f>'Crosswalk'!N54</x:f>
        <x:v>0</x:v>
      </x:c>
      <x:c r="X4110" s="17" t="str">
        <x:v>LFS - Continuous Employment Survey</x:v>
      </x:c>
      <x:c r="Y4110" s="2" t="str"/>
      <x:c r="Z4110" s="17" t="str">
        <x:v>National 2024 division composition. Observed national industry detail; used only for composition within 2024 ILO modelled margins.</x:v>
      </x:c>
      <x:c r="AA4110" s="2" t="str"/>
      <x:c r="AB4110" s="2" t="str">
        <x:v>https://rplumber.ilo.org/data/indicator?format=.csv.gz&amp;id=EMP_TEMP_SEX_EC2_NB_A</x:v>
      </x:c>
    </x:row>
    <x:row r="4111" ht="48" customHeight="1">
      <x:c r="A4111" s="13" t="str">
        <x:v>CRI</x:v>
      </x:c>
      <x:c r="B4111" s="13" t="str">
        <x:v>I</x:v>
      </x:c>
      <x:c r="C4111" s="13" t="str">
        <x:v>CRI</x:v>
      </x:c>
      <x:c r="D4111" s="13" t="n">
        <x:v>2024</x:v>
      </x:c>
      <x:c r="E4111" s="13" t="str">
        <x:v>EC2_ISIC4_I56</x:v>
      </x:c>
      <x:c r="F4111" s="18" t="str">
        <x:v>Economic activity (ISIC-Rev.4), 2 digit level: 56 - Food and beverage service activities</x:v>
      </x:c>
      <x:c r="G4111" s="21" t="n">
        <x:v>110.665</x:v>
      </x:c>
      <x:c r="H4111" s="22" t="n">
        <x:v>1</x:v>
      </x:c>
      <x:c r="I4111" s="21" t="n">
        <x:f>SUM(G4110:G4111)</x:f>
        <x:v>144.974</x:v>
      </x:c>
      <x:c r="J4111" s="22" t="n">
        <x:f>G4111/I4111*H4111</x:f>
        <x:v>0.7633437719867011</x:v>
      </x:c>
      <x:c r="K4111" s="13" t="str">
        <x:v>ISIC4:56</x:v>
      </x:c>
      <x:c r="L4111" s="15" t="n">
        <x:f>'Crosswalk'!C55</x:f>
        <x:v>0</x:v>
      </x:c>
      <x:c r="M4111" s="15" t="n">
        <x:f>'Crosswalk'!D55</x:f>
        <x:v>0</x:v>
      </x:c>
      <x:c r="N4111" s="15" t="n">
        <x:f>'Crosswalk'!E55</x:f>
        <x:v>0</x:v>
      </x:c>
      <x:c r="O4111" s="15" t="n">
        <x:f>'Crosswalk'!F55</x:f>
        <x:v>1</x:v>
      </x:c>
      <x:c r="P4111" s="15" t="n">
        <x:f>'Crosswalk'!G55</x:f>
        <x:v>0</x:v>
      </x:c>
      <x:c r="Q4111" s="15" t="n">
        <x:f>'Crosswalk'!H55</x:f>
        <x:v>0</x:v>
      </x:c>
      <x:c r="R4111" s="15" t="n">
        <x:f>'Crosswalk'!I55</x:f>
        <x:v>0</x:v>
      </x:c>
      <x:c r="S4111" s="15" t="n">
        <x:f>'Crosswalk'!J55</x:f>
        <x:v>0</x:v>
      </x:c>
      <x:c r="T4111" s="15" t="n">
        <x:f>'Crosswalk'!K55</x:f>
        <x:v>0</x:v>
      </x:c>
      <x:c r="U4111" s="15" t="n">
        <x:f>'Crosswalk'!L55</x:f>
        <x:v>0</x:v>
      </x:c>
      <x:c r="V4111" s="15" t="n">
        <x:f>'Crosswalk'!M55</x:f>
        <x:v>0</x:v>
      </x:c>
      <x:c r="W4111" s="15" t="n">
        <x:f>'Crosswalk'!N55</x:f>
        <x:v>0</x:v>
      </x:c>
      <x:c r="X4111" s="18" t="str">
        <x:v>LFS - Continuous Employment Survey</x:v>
      </x:c>
      <x:c r="Y4111" s="13" t="str"/>
      <x:c r="Z4111" s="18" t="str">
        <x:v>National 2024 division composition. Observed national industry detail; used only for composition within 2024 ILO modelled margins.</x:v>
      </x:c>
      <x:c r="AA4111" s="13" t="str"/>
      <x:c r="AB4111" s="13" t="str">
        <x:v>https://rplumber.ilo.org/data/indicator?format=.csv.gz&amp;id=EMP_TEMP_SEX_EC2_NB_A</x:v>
      </x:c>
    </x:row>
    <x:row r="4112" ht="48" customHeight="1">
      <x:c r="A4112" s="2" t="str">
        <x:v>CRI</x:v>
      </x:c>
      <x:c r="B4112" s="2" t="str">
        <x:v>K</x:v>
      </x:c>
      <x:c r="C4112" s="2" t="str">
        <x:v>CRI</x:v>
      </x:c>
      <x:c r="D4112" s="2" t="n">
        <x:v>2024</x:v>
      </x:c>
      <x:c r="E4112" s="2" t="str">
        <x:v>EC2_ISIC4_K64</x:v>
      </x:c>
      <x:c r="F4112" s="17" t="str">
        <x:v>Economic activity (ISIC-Rev.4), 2 digit level: 64 - Financial service activities, except insurance and pension funding</x:v>
      </x:c>
      <x:c r="G4112" s="19" t="n">
        <x:v>50.756</x:v>
      </x:c>
      <x:c r="H4112" s="20" t="n">
        <x:v>1</x:v>
      </x:c>
      <x:c r="I4112" s="19" t="n">
        <x:f>SUM(G4112:G4114)</x:f>
        <x:v>61.494</x:v>
      </x:c>
      <x:c r="J4112" s="20" t="n">
        <x:f>G4112/I4112*H4112</x:f>
        <x:v>0.8253813380167171</x:v>
      </x:c>
      <x:c r="K4112" s="2" t="str">
        <x:v>ISIC4:64</x:v>
      </x:c>
      <x:c r="L4112" s="14" t="n">
        <x:f>'Crosswalk'!C62</x:f>
        <x:v>0</x:v>
      </x:c>
      <x:c r="M4112" s="14" t="n">
        <x:f>'Crosswalk'!D62</x:f>
        <x:v>0</x:v>
      </x:c>
      <x:c r="N4112" s="14" t="n">
        <x:f>'Crosswalk'!E62</x:f>
        <x:v>0</x:v>
      </x:c>
      <x:c r="O4112" s="14" t="n">
        <x:f>'Crosswalk'!F62</x:f>
        <x:v>0</x:v>
      </x:c>
      <x:c r="P4112" s="14" t="n">
        <x:f>'Crosswalk'!G62</x:f>
        <x:v>0</x:v>
      </x:c>
      <x:c r="Q4112" s="14" t="n">
        <x:f>'Crosswalk'!H62</x:f>
        <x:v>0</x:v>
      </x:c>
      <x:c r="R4112" s="14" t="n">
        <x:f>'Crosswalk'!I62</x:f>
        <x:v>1</x:v>
      </x:c>
      <x:c r="S4112" s="14" t="n">
        <x:f>'Crosswalk'!J62</x:f>
        <x:v>0</x:v>
      </x:c>
      <x:c r="T4112" s="14" t="n">
        <x:f>'Crosswalk'!K62</x:f>
        <x:v>0</x:v>
      </x:c>
      <x:c r="U4112" s="14" t="n">
        <x:f>'Crosswalk'!L62</x:f>
        <x:v>0</x:v>
      </x:c>
      <x:c r="V4112" s="14" t="n">
        <x:f>'Crosswalk'!M62</x:f>
        <x:v>0</x:v>
      </x:c>
      <x:c r="W4112" s="14" t="n">
        <x:f>'Crosswalk'!N62</x:f>
        <x:v>0</x:v>
      </x:c>
      <x:c r="X4112" s="17" t="str">
        <x:v>LFS - Continuous Employment Survey</x:v>
      </x:c>
      <x:c r="Y4112" s="2" t="str"/>
      <x:c r="Z4112" s="17" t="str">
        <x:v>National 2024 division composition. Observed national industry detail; used only for composition within 2024 ILO modelled margins.</x:v>
      </x:c>
      <x:c r="AA4112" s="2" t="str"/>
      <x:c r="AB4112" s="2" t="str">
        <x:v>https://rplumber.ilo.org/data/indicator?format=.csv.gz&amp;id=EMP_TEMP_SEX_EC2_NB_A</x:v>
      </x:c>
    </x:row>
    <x:row r="4113" ht="48" customHeight="1">
      <x:c r="A4113" s="13" t="str">
        <x:v>CRI</x:v>
      </x:c>
      <x:c r="B4113" s="13" t="str">
        <x:v>K</x:v>
      </x:c>
      <x:c r="C4113" s="13" t="str">
        <x:v>CRI</x:v>
      </x:c>
      <x:c r="D4113" s="13" t="n">
        <x:v>2024</x:v>
      </x:c>
      <x:c r="E4113" s="13" t="str">
        <x:v>EC2_ISIC4_K65</x:v>
      </x:c>
      <x:c r="F4113" s="18" t="str">
        <x:v>Economic activity (ISIC-Rev.4), 2 digit level: 65 - Insurance, reinsurance and pension funding, except compulsory social security</x:v>
      </x:c>
      <x:c r="G4113" s="21" t="n">
        <x:v>9.809</x:v>
      </x:c>
      <x:c r="H4113" s="22" t="n">
        <x:v>1</x:v>
      </x:c>
      <x:c r="I4113" s="21" t="n">
        <x:f>SUM(G4112:G4114)</x:f>
        <x:v>61.494</x:v>
      </x:c>
      <x:c r="J4113" s="22" t="n">
        <x:f>G4113/I4113*H4113</x:f>
        <x:v>0.1595114970566234</x:v>
      </x:c>
      <x:c r="K4113" s="13" t="str">
        <x:v>ISIC4:65</x:v>
      </x:c>
      <x:c r="L4113" s="15" t="n">
        <x:f>'Crosswalk'!C63</x:f>
        <x:v>0</x:v>
      </x:c>
      <x:c r="M4113" s="15" t="n">
        <x:f>'Crosswalk'!D63</x:f>
        <x:v>0</x:v>
      </x:c>
      <x:c r="N4113" s="15" t="n">
        <x:f>'Crosswalk'!E63</x:f>
        <x:v>0</x:v>
      </x:c>
      <x:c r="O4113" s="15" t="n">
        <x:f>'Crosswalk'!F63</x:f>
        <x:v>0</x:v>
      </x:c>
      <x:c r="P4113" s="15" t="n">
        <x:f>'Crosswalk'!G63</x:f>
        <x:v>0</x:v>
      </x:c>
      <x:c r="Q4113" s="15" t="n">
        <x:f>'Crosswalk'!H63</x:f>
        <x:v>0</x:v>
      </x:c>
      <x:c r="R4113" s="15" t="n">
        <x:f>'Crosswalk'!I63</x:f>
        <x:v>1</x:v>
      </x:c>
      <x:c r="S4113" s="15" t="n">
        <x:f>'Crosswalk'!J63</x:f>
        <x:v>0</x:v>
      </x:c>
      <x:c r="T4113" s="15" t="n">
        <x:f>'Crosswalk'!K63</x:f>
        <x:v>0</x:v>
      </x:c>
      <x:c r="U4113" s="15" t="n">
        <x:f>'Crosswalk'!L63</x:f>
        <x:v>0</x:v>
      </x:c>
      <x:c r="V4113" s="15" t="n">
        <x:f>'Crosswalk'!M63</x:f>
        <x:v>0</x:v>
      </x:c>
      <x:c r="W4113" s="15" t="n">
        <x:f>'Crosswalk'!N63</x:f>
        <x:v>0</x:v>
      </x:c>
      <x:c r="X4113" s="18" t="str">
        <x:v>LFS - Continuous Employment Survey</x:v>
      </x:c>
      <x:c r="Y4113" s="13" t="str"/>
      <x:c r="Z4113" s="18" t="str">
        <x:v>National 2024 division composition. Observed national industry detail; used only for composition within 2024 ILO modelled margins.</x:v>
      </x:c>
      <x:c r="AA4113" s="13" t="str"/>
      <x:c r="AB4113" s="13" t="str">
        <x:v>https://rplumber.ilo.org/data/indicator?format=.csv.gz&amp;id=EMP_TEMP_SEX_EC2_NB_A</x:v>
      </x:c>
    </x:row>
    <x:row r="4114" ht="48" customHeight="1">
      <x:c r="A4114" s="2" t="str">
        <x:v>CRI</x:v>
      </x:c>
      <x:c r="B4114" s="2" t="str">
        <x:v>K</x:v>
      </x:c>
      <x:c r="C4114" s="2" t="str">
        <x:v>CRI</x:v>
      </x:c>
      <x:c r="D4114" s="2" t="n">
        <x:v>2024</x:v>
      </x:c>
      <x:c r="E4114" s="2" t="str">
        <x:v>EC2_ISIC4_K66</x:v>
      </x:c>
      <x:c r="F4114" s="17" t="str">
        <x:v>Economic activity (ISIC-Rev.4), 2 digit level: 66 - Activities auxiliary to financial service and insurance activities</x:v>
      </x:c>
      <x:c r="G4114" s="19" t="n">
        <x:v>0.929</x:v>
      </x:c>
      <x:c r="H4114" s="20" t="n">
        <x:v>1</x:v>
      </x:c>
      <x:c r="I4114" s="19" t="n">
        <x:f>SUM(G4112:G4114)</x:f>
        <x:v>61.494</x:v>
      </x:c>
      <x:c r="J4114" s="20" t="n">
        <x:f>G4114/I4114*H4114</x:f>
        <x:v>0.015107164926659512</x:v>
      </x:c>
      <x:c r="K4114" s="2" t="str">
        <x:v>ISIC4:66</x:v>
      </x:c>
      <x:c r="L4114" s="14" t="n">
        <x:f>'Crosswalk'!C64</x:f>
        <x:v>0</x:v>
      </x:c>
      <x:c r="M4114" s="14" t="n">
        <x:f>'Crosswalk'!D64</x:f>
        <x:v>0</x:v>
      </x:c>
      <x:c r="N4114" s="14" t="n">
        <x:f>'Crosswalk'!E64</x:f>
        <x:v>0</x:v>
      </x:c>
      <x:c r="O4114" s="14" t="n">
        <x:f>'Crosswalk'!F64</x:f>
        <x:v>0</x:v>
      </x:c>
      <x:c r="P4114" s="14" t="n">
        <x:f>'Crosswalk'!G64</x:f>
        <x:v>0</x:v>
      </x:c>
      <x:c r="Q4114" s="14" t="n">
        <x:f>'Crosswalk'!H64</x:f>
        <x:v>0</x:v>
      </x:c>
      <x:c r="R4114" s="14" t="n">
        <x:f>'Crosswalk'!I64</x:f>
        <x:v>1</x:v>
      </x:c>
      <x:c r="S4114" s="14" t="n">
        <x:f>'Crosswalk'!J64</x:f>
        <x:v>0</x:v>
      </x:c>
      <x:c r="T4114" s="14" t="n">
        <x:f>'Crosswalk'!K64</x:f>
        <x:v>0</x:v>
      </x:c>
      <x:c r="U4114" s="14" t="n">
        <x:f>'Crosswalk'!L64</x:f>
        <x:v>0</x:v>
      </x:c>
      <x:c r="V4114" s="14" t="n">
        <x:f>'Crosswalk'!M64</x:f>
        <x:v>0</x:v>
      </x:c>
      <x:c r="W4114" s="14" t="n">
        <x:f>'Crosswalk'!N64</x:f>
        <x:v>0</x:v>
      </x:c>
      <x:c r="X4114" s="17" t="str">
        <x:v>LFS - Continuous Employment Survey</x:v>
      </x:c>
      <x:c r="Y4114" s="2" t="str">
        <x:v>U</x:v>
      </x:c>
      <x:c r="Z4114" s="17" t="str">
        <x:v>National 2024 division composition. Observed national industry detail; used only for composition within 2024 ILO modelled margins.</x:v>
      </x:c>
      <x:c r="AA4114" s="2" t="str"/>
      <x:c r="AB4114" s="2" t="str">
        <x:v>https://rplumber.ilo.org/data/indicator?format=.csv.gz&amp;id=EMP_TEMP_SEX_EC2_NB_A</x:v>
      </x:c>
    </x:row>
    <x:row r="4115" ht="48" customHeight="1">
      <x:c r="A4115" s="13" t="str">
        <x:v>CRI</x:v>
      </x:c>
      <x:c r="B4115" s="13" t="str">
        <x:v>LMN</x:v>
      </x:c>
      <x:c r="C4115" s="13" t="str">
        <x:v>CRI</x:v>
      </x:c>
      <x:c r="D4115" s="13" t="n">
        <x:v>2024</x:v>
      </x:c>
      <x:c r="E4115" s="13" t="str">
        <x:v>EC2_ISIC4_L68</x:v>
      </x:c>
      <x:c r="F4115" s="18" t="str">
        <x:v>Economic activity (ISIC-Rev.4), 2 digit level: 68 - Real estate activities</x:v>
      </x:c>
      <x:c r="G4115" s="21" t="n">
        <x:v>22.131</x:v>
      </x:c>
      <x:c r="H4115" s="22" t="n">
        <x:v>1</x:v>
      </x:c>
      <x:c r="I4115" s="21" t="n">
        <x:f>SUM(G4115:G4128)</x:f>
        <x:v>190.831</x:v>
      </x:c>
      <x:c r="J4115" s="22" t="n">
        <x:f>G4115/I4115*H4115</x:f>
        <x:v>0.11597172367173049</x:v>
      </x:c>
      <x:c r="K4115" s="13" t="str">
        <x:v>ISIC4:68</x:v>
      </x:c>
      <x:c r="L4115" s="15" t="n">
        <x:f>'Crosswalk'!C65</x:f>
        <x:v>0</x:v>
      </x:c>
      <x:c r="M4115" s="15" t="n">
        <x:f>'Crosswalk'!D65</x:f>
        <x:v>0</x:v>
      </x:c>
      <x:c r="N4115" s="15" t="n">
        <x:f>'Crosswalk'!E65</x:f>
        <x:v>0</x:v>
      </x:c>
      <x:c r="O4115" s="15" t="n">
        <x:f>'Crosswalk'!F65</x:f>
        <x:v>0</x:v>
      </x:c>
      <x:c r="P4115" s="15" t="n">
        <x:f>'Crosswalk'!G65</x:f>
        <x:v>0</x:v>
      </x:c>
      <x:c r="Q4115" s="15" t="n">
        <x:f>'Crosswalk'!H65</x:f>
        <x:v>0</x:v>
      </x:c>
      <x:c r="R4115" s="15" t="n">
        <x:f>'Crosswalk'!I65</x:f>
        <x:v>0</x:v>
      </x:c>
      <x:c r="S4115" s="15" t="n">
        <x:f>'Crosswalk'!J65</x:f>
        <x:v>0</x:v>
      </x:c>
      <x:c r="T4115" s="15" t="n">
        <x:f>'Crosswalk'!K65</x:f>
        <x:v>0</x:v>
      </x:c>
      <x:c r="U4115" s="15" t="n">
        <x:f>'Crosswalk'!L65</x:f>
        <x:v>0</x:v>
      </x:c>
      <x:c r="V4115" s="15" t="n">
        <x:f>'Crosswalk'!M65</x:f>
        <x:v>1</x:v>
      </x:c>
      <x:c r="W4115" s="15" t="n">
        <x:f>'Crosswalk'!N65</x:f>
        <x:v>0</x:v>
      </x:c>
      <x:c r="X4115" s="18" t="str">
        <x:v>LFS - Continuous Employment Survey</x:v>
      </x:c>
      <x:c r="Y4115" s="13" t="str"/>
      <x:c r="Z4115" s="18" t="str">
        <x:v>National 2024 division composition. Observed national industry detail; used only for composition within 2024 ILO modelled margins.</x:v>
      </x:c>
      <x:c r="AA4115" s="13" t="str"/>
      <x:c r="AB4115" s="13" t="str">
        <x:v>https://rplumber.ilo.org/data/indicator?format=.csv.gz&amp;id=EMP_TEMP_SEX_EC2_NB_A</x:v>
      </x:c>
    </x:row>
    <x:row r="4116" ht="48" customHeight="1">
      <x:c r="A4116" s="2" t="str">
        <x:v>CRI</x:v>
      </x:c>
      <x:c r="B4116" s="2" t="str">
        <x:v>LMN</x:v>
      </x:c>
      <x:c r="C4116" s="2" t="str">
        <x:v>CRI</x:v>
      </x:c>
      <x:c r="D4116" s="2" t="n">
        <x:v>2024</x:v>
      </x:c>
      <x:c r="E4116" s="2" t="str">
        <x:v>EC2_ISIC4_M69</x:v>
      </x:c>
      <x:c r="F4116" s="17" t="str">
        <x:v>Economic activity (ISIC-Rev.4), 2 digit level: 69 - Legal and accounting activities</x:v>
      </x:c>
      <x:c r="G4116" s="19" t="n">
        <x:v>24.892</x:v>
      </x:c>
      <x:c r="H4116" s="20" t="n">
        <x:v>1</x:v>
      </x:c>
      <x:c r="I4116" s="19" t="n">
        <x:f>SUM(G4115:G4128)</x:f>
        <x:v>190.831</x:v>
      </x:c>
      <x:c r="J4116" s="20" t="n">
        <x:f>G4116/I4116*H4116</x:f>
        <x:v>0.13044002284744094</x:v>
      </x:c>
      <x:c r="K4116" s="2" t="str">
        <x:v>ISIC4:69</x:v>
      </x:c>
      <x:c r="L4116" s="14" t="n">
        <x:f>'Crosswalk'!C66</x:f>
        <x:v>0</x:v>
      </x:c>
      <x:c r="M4116" s="14" t="n">
        <x:f>'Crosswalk'!D66</x:f>
        <x:v>0</x:v>
      </x:c>
      <x:c r="N4116" s="14" t="n">
        <x:f>'Crosswalk'!E66</x:f>
        <x:v>1</x:v>
      </x:c>
      <x:c r="O4116" s="14" t="n">
        <x:f>'Crosswalk'!F66</x:f>
        <x:v>0</x:v>
      </x:c>
      <x:c r="P4116" s="14" t="n">
        <x:f>'Crosswalk'!G66</x:f>
        <x:v>0</x:v>
      </x:c>
      <x:c r="Q4116" s="14" t="n">
        <x:f>'Crosswalk'!H66</x:f>
        <x:v>0</x:v>
      </x:c>
      <x:c r="R4116" s="14" t="n">
        <x:f>'Crosswalk'!I66</x:f>
        <x:v>0</x:v>
      </x:c>
      <x:c r="S4116" s="14" t="n">
        <x:f>'Crosswalk'!J66</x:f>
        <x:v>0</x:v>
      </x:c>
      <x:c r="T4116" s="14" t="n">
        <x:f>'Crosswalk'!K66</x:f>
        <x:v>0</x:v>
      </x:c>
      <x:c r="U4116" s="14" t="n">
        <x:f>'Crosswalk'!L66</x:f>
        <x:v>0</x:v>
      </x:c>
      <x:c r="V4116" s="14" t="n">
        <x:f>'Crosswalk'!M66</x:f>
        <x:v>0</x:v>
      </x:c>
      <x:c r="W4116" s="14" t="n">
        <x:f>'Crosswalk'!N66</x:f>
        <x:v>0</x:v>
      </x:c>
      <x:c r="X4116" s="17" t="str">
        <x:v>LFS - Continuous Employment Survey</x:v>
      </x:c>
      <x:c r="Y4116" s="2" t="str"/>
      <x:c r="Z4116" s="17" t="str">
        <x:v>National 2024 division composition. Observed national industry detail; used only for composition within 2024 ILO modelled margins.</x:v>
      </x:c>
      <x:c r="AA4116" s="2" t="str"/>
      <x:c r="AB4116" s="2" t="str">
        <x:v>https://rplumber.ilo.org/data/indicator?format=.csv.gz&amp;id=EMP_TEMP_SEX_EC2_NB_A</x:v>
      </x:c>
    </x:row>
    <x:row r="4117" ht="48" customHeight="1">
      <x:c r="A4117" s="13" t="str">
        <x:v>CRI</x:v>
      </x:c>
      <x:c r="B4117" s="13" t="str">
        <x:v>LMN</x:v>
      </x:c>
      <x:c r="C4117" s="13" t="str">
        <x:v>CRI</x:v>
      </x:c>
      <x:c r="D4117" s="13" t="n">
        <x:v>2024</x:v>
      </x:c>
      <x:c r="E4117" s="13" t="str">
        <x:v>EC2_ISIC4_M70</x:v>
      </x:c>
      <x:c r="F4117" s="18" t="str">
        <x:v>Economic activity (ISIC-Rev.4), 2 digit level: 70 - Activities of head offices; management consultancy activities</x:v>
      </x:c>
      <x:c r="G4117" s="21" t="n">
        <x:v>7.536</x:v>
      </x:c>
      <x:c r="H4117" s="22" t="n">
        <x:v>1</x:v>
      </x:c>
      <x:c r="I4117" s="21" t="n">
        <x:f>SUM(G4115:G4128)</x:f>
        <x:v>190.831</x:v>
      </x:c>
      <x:c r="J4117" s="22" t="n">
        <x:f>G4117/I4117*H4117</x:f>
        <x:v>0.03949043918440924</x:v>
      </x:c>
      <x:c r="K4117" s="13" t="str">
        <x:v>ISIC4:70</x:v>
      </x:c>
      <x:c r="L4117" s="15" t="n">
        <x:f>'Crosswalk'!C67</x:f>
        <x:v>0</x:v>
      </x:c>
      <x:c r="M4117" s="15" t="n">
        <x:f>'Crosswalk'!D67</x:f>
        <x:v>0</x:v>
      </x:c>
      <x:c r="N4117" s="15" t="n">
        <x:f>'Crosswalk'!E67</x:f>
        <x:v>1</x:v>
      </x:c>
      <x:c r="O4117" s="15" t="n">
        <x:f>'Crosswalk'!F67</x:f>
        <x:v>0</x:v>
      </x:c>
      <x:c r="P4117" s="15" t="n">
        <x:f>'Crosswalk'!G67</x:f>
        <x:v>0</x:v>
      </x:c>
      <x:c r="Q4117" s="15" t="n">
        <x:f>'Crosswalk'!H67</x:f>
        <x:v>0</x:v>
      </x:c>
      <x:c r="R4117" s="15" t="n">
        <x:f>'Crosswalk'!I67</x:f>
        <x:v>0</x:v>
      </x:c>
      <x:c r="S4117" s="15" t="n">
        <x:f>'Crosswalk'!J67</x:f>
        <x:v>0</x:v>
      </x:c>
      <x:c r="T4117" s="15" t="n">
        <x:f>'Crosswalk'!K67</x:f>
        <x:v>0</x:v>
      </x:c>
      <x:c r="U4117" s="15" t="n">
        <x:f>'Crosswalk'!L67</x:f>
        <x:v>0</x:v>
      </x:c>
      <x:c r="V4117" s="15" t="n">
        <x:f>'Crosswalk'!M67</x:f>
        <x:v>0</x:v>
      </x:c>
      <x:c r="W4117" s="15" t="n">
        <x:f>'Crosswalk'!N67</x:f>
        <x:v>0</x:v>
      </x:c>
      <x:c r="X4117" s="18" t="str">
        <x:v>LFS - Continuous Employment Survey</x:v>
      </x:c>
      <x:c r="Y4117" s="13" t="str"/>
      <x:c r="Z4117" s="18" t="str">
        <x:v>National 2024 division composition. Observed national industry detail; used only for composition within 2024 ILO modelled margins.</x:v>
      </x:c>
      <x:c r="AA4117" s="13" t="str"/>
      <x:c r="AB4117" s="13" t="str">
        <x:v>https://rplumber.ilo.org/data/indicator?format=.csv.gz&amp;id=EMP_TEMP_SEX_EC2_NB_A</x:v>
      </x:c>
    </x:row>
    <x:row r="4118" ht="48" customHeight="1">
      <x:c r="A4118" s="2" t="str">
        <x:v>CRI</x:v>
      </x:c>
      <x:c r="B4118" s="2" t="str">
        <x:v>LMN</x:v>
      </x:c>
      <x:c r="C4118" s="2" t="str">
        <x:v>CRI</x:v>
      </x:c>
      <x:c r="D4118" s="2" t="n">
        <x:v>2024</x:v>
      </x:c>
      <x:c r="E4118" s="2" t="str">
        <x:v>EC2_ISIC4_M71</x:v>
      </x:c>
      <x:c r="F4118" s="17" t="str">
        <x:v>Economic activity (ISIC-Rev.4), 2 digit level: 71 - Architectural and engineering activities; technical testing and analysis</x:v>
      </x:c>
      <x:c r="G4118" s="19" t="n">
        <x:v>15.429</x:v>
      </x:c>
      <x:c r="H4118" s="20" t="n">
        <x:v>1</x:v>
      </x:c>
      <x:c r="I4118" s="19" t="n">
        <x:f>SUM(G4115:G4128)</x:f>
        <x:v>190.831</x:v>
      </x:c>
      <x:c r="J4118" s="20" t="n">
        <x:f>G4118/I4118*H4118</x:f>
        <x:v>0.08085164360088246</x:v>
      </x:c>
      <x:c r="K4118" s="2" t="str">
        <x:v>ISIC4:71</x:v>
      </x:c>
      <x:c r="L4118" s="14" t="n">
        <x:f>'Crosswalk'!C68</x:f>
        <x:v>0</x:v>
      </x:c>
      <x:c r="M4118" s="14" t="n">
        <x:f>'Crosswalk'!D68</x:f>
        <x:v>0</x:v>
      </x:c>
      <x:c r="N4118" s="14" t="n">
        <x:f>'Crosswalk'!E68</x:f>
        <x:v>1</x:v>
      </x:c>
      <x:c r="O4118" s="14" t="n">
        <x:f>'Crosswalk'!F68</x:f>
        <x:v>0</x:v>
      </x:c>
      <x:c r="P4118" s="14" t="n">
        <x:f>'Crosswalk'!G68</x:f>
        <x:v>0</x:v>
      </x:c>
      <x:c r="Q4118" s="14" t="n">
        <x:f>'Crosswalk'!H68</x:f>
        <x:v>0</x:v>
      </x:c>
      <x:c r="R4118" s="14" t="n">
        <x:f>'Crosswalk'!I68</x:f>
        <x:v>0</x:v>
      </x:c>
      <x:c r="S4118" s="14" t="n">
        <x:f>'Crosswalk'!J68</x:f>
        <x:v>0</x:v>
      </x:c>
      <x:c r="T4118" s="14" t="n">
        <x:f>'Crosswalk'!K68</x:f>
        <x:v>0</x:v>
      </x:c>
      <x:c r="U4118" s="14" t="n">
        <x:f>'Crosswalk'!L68</x:f>
        <x:v>0</x:v>
      </x:c>
      <x:c r="V4118" s="14" t="n">
        <x:f>'Crosswalk'!M68</x:f>
        <x:v>0</x:v>
      </x:c>
      <x:c r="W4118" s="14" t="n">
        <x:f>'Crosswalk'!N68</x:f>
        <x:v>0</x:v>
      </x:c>
      <x:c r="X4118" s="17" t="str">
        <x:v>LFS - Continuous Employment Survey</x:v>
      </x:c>
      <x:c r="Y4118" s="2" t="str"/>
      <x:c r="Z4118" s="17" t="str">
        <x:v>National 2024 division composition. Observed national industry detail; used only for composition within 2024 ILO modelled margins.</x:v>
      </x:c>
      <x:c r="AA4118" s="2" t="str"/>
      <x:c r="AB4118" s="2" t="str">
        <x:v>https://rplumber.ilo.org/data/indicator?format=.csv.gz&amp;id=EMP_TEMP_SEX_EC2_NB_A</x:v>
      </x:c>
    </x:row>
    <x:row r="4119" ht="48" customHeight="1">
      <x:c r="A4119" s="13" t="str">
        <x:v>CRI</x:v>
      </x:c>
      <x:c r="B4119" s="13" t="str">
        <x:v>LMN</x:v>
      </x:c>
      <x:c r="C4119" s="13" t="str">
        <x:v>CRI</x:v>
      </x:c>
      <x:c r="D4119" s="13" t="n">
        <x:v>2024</x:v>
      </x:c>
      <x:c r="E4119" s="13" t="str">
        <x:v>EC2_ISIC4_M72</x:v>
      </x:c>
      <x:c r="F4119" s="18" t="str">
        <x:v>Economic activity (ISIC-Rev.4), 2 digit level: 72 - Scientific research and development</x:v>
      </x:c>
      <x:c r="G4119" s="21" t="n">
        <x:v>1.579</x:v>
      </x:c>
      <x:c r="H4119" s="22" t="n">
        <x:v>1</x:v>
      </x:c>
      <x:c r="I4119" s="21" t="n">
        <x:f>SUM(G4115:G4128)</x:f>
        <x:v>190.831</x:v>
      </x:c>
      <x:c r="J4119" s="22" t="n">
        <x:f>G4119/I4119*H4119</x:f>
        <x:v>0.008274336978792754</x:v>
      </x:c>
      <x:c r="K4119" s="13" t="str">
        <x:v>ISIC4:72</x:v>
      </x:c>
      <x:c r="L4119" s="15" t="n">
        <x:f>'Crosswalk'!C69</x:f>
        <x:v>0</x:v>
      </x:c>
      <x:c r="M4119" s="15" t="n">
        <x:f>'Crosswalk'!D69</x:f>
        <x:v>0</x:v>
      </x:c>
      <x:c r="N4119" s="15" t="n">
        <x:f>'Crosswalk'!E69</x:f>
        <x:v>0.5</x:v>
      </x:c>
      <x:c r="O4119" s="15" t="n">
        <x:f>'Crosswalk'!F69</x:f>
        <x:v>0</x:v>
      </x:c>
      <x:c r="P4119" s="15" t="n">
        <x:f>'Crosswalk'!G69</x:f>
        <x:v>0</x:v>
      </x:c>
      <x:c r="Q4119" s="15" t="n">
        <x:f>'Crosswalk'!H69</x:f>
        <x:v>0.35</x:v>
      </x:c>
      <x:c r="R4119" s="15" t="n">
        <x:f>'Crosswalk'!I69</x:f>
        <x:v>0</x:v>
      </x:c>
      <x:c r="S4119" s="15" t="n">
        <x:f>'Crosswalk'!J69</x:f>
        <x:v>0.15</x:v>
      </x:c>
      <x:c r="T4119" s="15" t="n">
        <x:f>'Crosswalk'!K69</x:f>
        <x:v>0</x:v>
      </x:c>
      <x:c r="U4119" s="15" t="n">
        <x:f>'Crosswalk'!L69</x:f>
        <x:v>0</x:v>
      </x:c>
      <x:c r="V4119" s="15" t="n">
        <x:f>'Crosswalk'!M69</x:f>
        <x:v>0</x:v>
      </x:c>
      <x:c r="W4119" s="15" t="n">
        <x:f>'Crosswalk'!N69</x:f>
        <x:v>0</x:v>
      </x:c>
      <x:c r="X4119" s="18" t="str">
        <x:v>LFS - Continuous Employment Survey</x:v>
      </x:c>
      <x:c r="Y4119" s="13" t="str"/>
      <x:c r="Z4119" s="18" t="str">
        <x:v>National 2024 division composition. Observed national industry detail; used only for composition within 2024 ILO modelled margins.</x:v>
      </x:c>
      <x:c r="AA4119" s="13" t="str"/>
      <x:c r="AB4119" s="13" t="str">
        <x:v>https://rplumber.ilo.org/data/indicator?format=.csv.gz&amp;id=EMP_TEMP_SEX_EC2_NB_A</x:v>
      </x:c>
    </x:row>
    <x:row r="4120" ht="48" customHeight="1">
      <x:c r="A4120" s="2" t="str">
        <x:v>CRI</x:v>
      </x:c>
      <x:c r="B4120" s="2" t="str">
        <x:v>LMN</x:v>
      </x:c>
      <x:c r="C4120" s="2" t="str">
        <x:v>CRI</x:v>
      </x:c>
      <x:c r="D4120" s="2" t="n">
        <x:v>2024</x:v>
      </x:c>
      <x:c r="E4120" s="2" t="str">
        <x:v>EC2_ISIC4_M73</x:v>
      </x:c>
      <x:c r="F4120" s="17" t="str">
        <x:v>Economic activity (ISIC-Rev.4), 2 digit level: 73 - Advertising and market research</x:v>
      </x:c>
      <x:c r="G4120" s="19" t="n">
        <x:v>14.583</x:v>
      </x:c>
      <x:c r="H4120" s="20" t="n">
        <x:v>1</x:v>
      </x:c>
      <x:c r="I4120" s="19" t="n">
        <x:f>SUM(G4115:G4128)</x:f>
        <x:v>190.831</x:v>
      </x:c>
      <x:c r="J4120" s="20" t="n">
        <x:f>G4120/I4120*H4120</x:f>
        <x:v>0.07641840162237792</x:v>
      </x:c>
      <x:c r="K4120" s="2" t="str">
        <x:v>ISIC4:73</x:v>
      </x:c>
      <x:c r="L4120" s="14" t="n">
        <x:f>'Crosswalk'!C70</x:f>
        <x:v>0</x:v>
      </x:c>
      <x:c r="M4120" s="14" t="n">
        <x:f>'Crosswalk'!D70</x:f>
        <x:v>0</x:v>
      </x:c>
      <x:c r="N4120" s="14" t="n">
        <x:f>'Crosswalk'!E70</x:f>
        <x:v>0</x:v>
      </x:c>
      <x:c r="O4120" s="14" t="n">
        <x:f>'Crosswalk'!F70</x:f>
        <x:v>0</x:v>
      </x:c>
      <x:c r="P4120" s="14" t="n">
        <x:f>'Crosswalk'!G70</x:f>
        <x:v>0</x:v>
      </x:c>
      <x:c r="Q4120" s="14" t="n">
        <x:f>'Crosswalk'!H70</x:f>
        <x:v>0</x:v>
      </x:c>
      <x:c r="R4120" s="14" t="n">
        <x:f>'Crosswalk'!I70</x:f>
        <x:v>0</x:v>
      </x:c>
      <x:c r="S4120" s="14" t="n">
        <x:f>'Crosswalk'!J70</x:f>
        <x:v>0</x:v>
      </x:c>
      <x:c r="T4120" s="14" t="n">
        <x:f>'Crosswalk'!K70</x:f>
        <x:v>1</x:v>
      </x:c>
      <x:c r="U4120" s="14" t="n">
        <x:f>'Crosswalk'!L70</x:f>
        <x:v>0</x:v>
      </x:c>
      <x:c r="V4120" s="14" t="n">
        <x:f>'Crosswalk'!M70</x:f>
        <x:v>0</x:v>
      </x:c>
      <x:c r="W4120" s="14" t="n">
        <x:f>'Crosswalk'!N70</x:f>
        <x:v>0</x:v>
      </x:c>
      <x:c r="X4120" s="17" t="str">
        <x:v>LFS - Continuous Employment Survey</x:v>
      </x:c>
      <x:c r="Y4120" s="2" t="str"/>
      <x:c r="Z4120" s="17" t="str">
        <x:v>National 2024 division composition. Observed national industry detail; used only for composition within 2024 ILO modelled margins.</x:v>
      </x:c>
      <x:c r="AA4120" s="2" t="str"/>
      <x:c r="AB4120" s="2" t="str">
        <x:v>https://rplumber.ilo.org/data/indicator?format=.csv.gz&amp;id=EMP_TEMP_SEX_EC2_NB_A</x:v>
      </x:c>
    </x:row>
    <x:row r="4121" ht="48" customHeight="1">
      <x:c r="A4121" s="13" t="str">
        <x:v>CRI</x:v>
      </x:c>
      <x:c r="B4121" s="13" t="str">
        <x:v>LMN</x:v>
      </x:c>
      <x:c r="C4121" s="13" t="str">
        <x:v>CRI</x:v>
      </x:c>
      <x:c r="D4121" s="13" t="n">
        <x:v>2024</x:v>
      </x:c>
      <x:c r="E4121" s="13" t="str">
        <x:v>EC2_ISIC4_M74</x:v>
      </x:c>
      <x:c r="F4121" s="18" t="str">
        <x:v>Economic activity (ISIC-Rev.4), 2 digit level: 74 - Other professional, scientific and technical activities</x:v>
      </x:c>
      <x:c r="G4121" s="21" t="n">
        <x:v>11.646</x:v>
      </x:c>
      <x:c r="H4121" s="22" t="n">
        <x:v>1</x:v>
      </x:c>
      <x:c r="I4121" s="21" t="n">
        <x:f>SUM(G4115:G4128)</x:f>
        <x:v>190.831</x:v>
      </x:c>
      <x:c r="J4121" s="22" t="n">
        <x:f>G4121/I4121*H4121</x:f>
        <x:v>0.061027820427498686</x:v>
      </x:c>
      <x:c r="K4121" s="13" t="str">
        <x:v>ISIC4:74</x:v>
      </x:c>
      <x:c r="L4121" s="15" t="n">
        <x:f>'Crosswalk'!C71</x:f>
        <x:v>0</x:v>
      </x:c>
      <x:c r="M4121" s="15" t="n">
        <x:f>'Crosswalk'!D71</x:f>
        <x:v>0</x:v>
      </x:c>
      <x:c r="N4121" s="15" t="n">
        <x:f>'Crosswalk'!E71</x:f>
        <x:v>0.8</x:v>
      </x:c>
      <x:c r="O4121" s="15" t="n">
        <x:f>'Crosswalk'!F71</x:f>
        <x:v>0.2</x:v>
      </x:c>
      <x:c r="P4121" s="15" t="n">
        <x:f>'Crosswalk'!G71</x:f>
        <x:v>0</x:v>
      </x:c>
      <x:c r="Q4121" s="15" t="n">
        <x:f>'Crosswalk'!H71</x:f>
        <x:v>0</x:v>
      </x:c>
      <x:c r="R4121" s="15" t="n">
        <x:f>'Crosswalk'!I71</x:f>
        <x:v>0</x:v>
      </x:c>
      <x:c r="S4121" s="15" t="n">
        <x:f>'Crosswalk'!J71</x:f>
        <x:v>0</x:v>
      </x:c>
      <x:c r="T4121" s="15" t="n">
        <x:f>'Crosswalk'!K71</x:f>
        <x:v>0</x:v>
      </x:c>
      <x:c r="U4121" s="15" t="n">
        <x:f>'Crosswalk'!L71</x:f>
        <x:v>0</x:v>
      </x:c>
      <x:c r="V4121" s="15" t="n">
        <x:f>'Crosswalk'!M71</x:f>
        <x:v>0</x:v>
      </x:c>
      <x:c r="W4121" s="15" t="n">
        <x:f>'Crosswalk'!N71</x:f>
        <x:v>0</x:v>
      </x:c>
      <x:c r="X4121" s="18" t="str">
        <x:v>LFS - Continuous Employment Survey</x:v>
      </x:c>
      <x:c r="Y4121" s="13" t="str"/>
      <x:c r="Z4121" s="18" t="str">
        <x:v>National 2024 division composition. Observed national industry detail; used only for composition within 2024 ILO modelled margins.</x:v>
      </x:c>
      <x:c r="AA4121" s="13" t="str"/>
      <x:c r="AB4121" s="13" t="str">
        <x:v>https://rplumber.ilo.org/data/indicator?format=.csv.gz&amp;id=EMP_TEMP_SEX_EC2_NB_A</x:v>
      </x:c>
    </x:row>
    <x:row r="4122" ht="48" customHeight="1">
      <x:c r="A4122" s="2" t="str">
        <x:v>CRI</x:v>
      </x:c>
      <x:c r="B4122" s="2" t="str">
        <x:v>LMN</x:v>
      </x:c>
      <x:c r="C4122" s="2" t="str">
        <x:v>CRI</x:v>
      </x:c>
      <x:c r="D4122" s="2" t="n">
        <x:v>2024</x:v>
      </x:c>
      <x:c r="E4122" s="2" t="str">
        <x:v>EC2_ISIC4_M75</x:v>
      </x:c>
      <x:c r="F4122" s="17" t="str">
        <x:v>Economic activity (ISIC-Rev.4), 2 digit level: 75 - Veterinary activities</x:v>
      </x:c>
      <x:c r="G4122" s="19" t="n">
        <x:v>3.333</x:v>
      </x:c>
      <x:c r="H4122" s="20" t="n">
        <x:v>1</x:v>
      </x:c>
      <x:c r="I4122" s="19" t="n">
        <x:f>SUM(G4115:G4128)</x:f>
        <x:v>190.831</x:v>
      </x:c>
      <x:c r="J4122" s="20" t="n">
        <x:f>G4122/I4122*H4122</x:f>
        <x:v>0.017465715738009025</x:v>
      </x:c>
      <x:c r="K4122" s="2" t="str">
        <x:v>ISIC4:75</x:v>
      </x:c>
      <x:c r="L4122" s="14" t="n">
        <x:f>'Crosswalk'!C72</x:f>
        <x:v>0</x:v>
      </x:c>
      <x:c r="M4122" s="14" t="n">
        <x:f>'Crosswalk'!D72</x:f>
        <x:v>0</x:v>
      </x:c>
      <x:c r="N4122" s="14" t="n">
        <x:f>'Crosswalk'!E72</x:f>
        <x:v>0</x:v>
      </x:c>
      <x:c r="O4122" s="14" t="n">
        <x:f>'Crosswalk'!F72</x:f>
        <x:v>0</x:v>
      </x:c>
      <x:c r="P4122" s="14" t="n">
        <x:f>'Crosswalk'!G72</x:f>
        <x:v>0</x:v>
      </x:c>
      <x:c r="Q4122" s="14" t="n">
        <x:f>'Crosswalk'!H72</x:f>
        <x:v>1</x:v>
      </x:c>
      <x:c r="R4122" s="14" t="n">
        <x:f>'Crosswalk'!I72</x:f>
        <x:v>0</x:v>
      </x:c>
      <x:c r="S4122" s="14" t="n">
        <x:f>'Crosswalk'!J72</x:f>
        <x:v>0</x:v>
      </x:c>
      <x:c r="T4122" s="14" t="n">
        <x:f>'Crosswalk'!K72</x:f>
        <x:v>0</x:v>
      </x:c>
      <x:c r="U4122" s="14" t="n">
        <x:f>'Crosswalk'!L72</x:f>
        <x:v>0</x:v>
      </x:c>
      <x:c r="V4122" s="14" t="n">
        <x:f>'Crosswalk'!M72</x:f>
        <x:v>0</x:v>
      </x:c>
      <x:c r="W4122" s="14" t="n">
        <x:f>'Crosswalk'!N72</x:f>
        <x:v>0</x:v>
      </x:c>
      <x:c r="X4122" s="17" t="str">
        <x:v>LFS - Continuous Employment Survey</x:v>
      </x:c>
      <x:c r="Y4122" s="2" t="str"/>
      <x:c r="Z4122" s="17" t="str">
        <x:v>National 2024 division composition. Observed national industry detail; used only for composition within 2024 ILO modelled margins.</x:v>
      </x:c>
      <x:c r="AA4122" s="2" t="str"/>
      <x:c r="AB4122" s="2" t="str">
        <x:v>https://rplumber.ilo.org/data/indicator?format=.csv.gz&amp;id=EMP_TEMP_SEX_EC2_NB_A</x:v>
      </x:c>
    </x:row>
    <x:row r="4123" ht="48" customHeight="1">
      <x:c r="A4123" s="13" t="str">
        <x:v>CRI</x:v>
      </x:c>
      <x:c r="B4123" s="13" t="str">
        <x:v>LMN</x:v>
      </x:c>
      <x:c r="C4123" s="13" t="str">
        <x:v>CRI</x:v>
      </x:c>
      <x:c r="D4123" s="13" t="n">
        <x:v>2024</x:v>
      </x:c>
      <x:c r="E4123" s="13" t="str">
        <x:v>EC2_ISIC4_N77</x:v>
      </x:c>
      <x:c r="F4123" s="18" t="str">
        <x:v>Economic activity (ISIC-Rev.4), 2 digit level: 77 - Rental and leasing activities</x:v>
      </x:c>
      <x:c r="G4123" s="21" t="n">
        <x:v>5.074</x:v>
      </x:c>
      <x:c r="H4123" s="22" t="n">
        <x:v>1</x:v>
      </x:c>
      <x:c r="I4123" s="21" t="n">
        <x:f>SUM(G4115:G4128)</x:f>
        <x:v>190.831</x:v>
      </x:c>
      <x:c r="J4123" s="22" t="n">
        <x:f>G4123/I4123*H4123</x:f>
        <x:v>0.02658897139353669</x:v>
      </x:c>
      <x:c r="K4123" s="13" t="str">
        <x:v>ISIC4:77</x:v>
      </x:c>
      <x:c r="L4123" s="15" t="n">
        <x:f>'Crosswalk'!C73</x:f>
        <x:v>0</x:v>
      </x:c>
      <x:c r="M4123" s="15" t="n">
        <x:f>'Crosswalk'!D73</x:f>
        <x:v>0</x:v>
      </x:c>
      <x:c r="N4123" s="15" t="n">
        <x:f>'Crosswalk'!E73</x:f>
        <x:v>0.7</x:v>
      </x:c>
      <x:c r="O4123" s="15" t="n">
        <x:f>'Crosswalk'!F73</x:f>
        <x:v>0.3</x:v>
      </x:c>
      <x:c r="P4123" s="15" t="n">
        <x:f>'Crosswalk'!G73</x:f>
        <x:v>0</x:v>
      </x:c>
      <x:c r="Q4123" s="15" t="n">
        <x:f>'Crosswalk'!H73</x:f>
        <x:v>0</x:v>
      </x:c>
      <x:c r="R4123" s="15" t="n">
        <x:f>'Crosswalk'!I73</x:f>
        <x:v>0</x:v>
      </x:c>
      <x:c r="S4123" s="15" t="n">
        <x:f>'Crosswalk'!J73</x:f>
        <x:v>0</x:v>
      </x:c>
      <x:c r="T4123" s="15" t="n">
        <x:f>'Crosswalk'!K73</x:f>
        <x:v>0</x:v>
      </x:c>
      <x:c r="U4123" s="15" t="n">
        <x:f>'Crosswalk'!L73</x:f>
        <x:v>0</x:v>
      </x:c>
      <x:c r="V4123" s="15" t="n">
        <x:f>'Crosswalk'!M73</x:f>
        <x:v>0</x:v>
      </x:c>
      <x:c r="W4123" s="15" t="n">
        <x:f>'Crosswalk'!N73</x:f>
        <x:v>0</x:v>
      </x:c>
      <x:c r="X4123" s="18" t="str">
        <x:v>LFS - Continuous Employment Survey</x:v>
      </x:c>
      <x:c r="Y4123" s="13" t="str"/>
      <x:c r="Z4123" s="18" t="str">
        <x:v>National 2024 division composition. Observed national industry detail; used only for composition within 2024 ILO modelled margins.</x:v>
      </x:c>
      <x:c r="AA4123" s="13" t="str"/>
      <x:c r="AB4123" s="13" t="str">
        <x:v>https://rplumber.ilo.org/data/indicator?format=.csv.gz&amp;id=EMP_TEMP_SEX_EC2_NB_A</x:v>
      </x:c>
    </x:row>
    <x:row r="4124" ht="48" customHeight="1">
      <x:c r="A4124" s="2" t="str">
        <x:v>CRI</x:v>
      </x:c>
      <x:c r="B4124" s="2" t="str">
        <x:v>LMN</x:v>
      </x:c>
      <x:c r="C4124" s="2" t="str">
        <x:v>CRI</x:v>
      </x:c>
      <x:c r="D4124" s="2" t="n">
        <x:v>2024</x:v>
      </x:c>
      <x:c r="E4124" s="2" t="str">
        <x:v>EC2_ISIC4_N78</x:v>
      </x:c>
      <x:c r="F4124" s="17" t="str">
        <x:v>Economic activity (ISIC-Rev.4), 2 digit level: 78 - Employment activities</x:v>
      </x:c>
      <x:c r="G4124" s="19" t="n">
        <x:v>3.963</x:v>
      </x:c>
      <x:c r="H4124" s="20" t="n">
        <x:v>1</x:v>
      </x:c>
      <x:c r="I4124" s="19" t="n">
        <x:f>SUM(G4115:G4128)</x:f>
        <x:v>190.831</x:v>
      </x:c>
      <x:c r="J4124" s="20" t="n">
        <x:f>G4124/I4124*H4124</x:f>
        <x:v>0.020767066147533684</x:v>
      </x:c>
      <x:c r="K4124" s="2" t="str">
        <x:v>ISIC4:78</x:v>
      </x:c>
      <x:c r="L4124" s="14" t="n">
        <x:f>'Crosswalk'!C74</x:f>
        <x:v>0</x:v>
      </x:c>
      <x:c r="M4124" s="14" t="n">
        <x:f>'Crosswalk'!D74</x:f>
        <x:v>0</x:v>
      </x:c>
      <x:c r="N4124" s="14" t="n">
        <x:f>'Crosswalk'!E74</x:f>
        <x:v>1</x:v>
      </x:c>
      <x:c r="O4124" s="14" t="n">
        <x:f>'Crosswalk'!F74</x:f>
        <x:v>0</x:v>
      </x:c>
      <x:c r="P4124" s="14" t="n">
        <x:f>'Crosswalk'!G74</x:f>
        <x:v>0</x:v>
      </x:c>
      <x:c r="Q4124" s="14" t="n">
        <x:f>'Crosswalk'!H74</x:f>
        <x:v>0</x:v>
      </x:c>
      <x:c r="R4124" s="14" t="n">
        <x:f>'Crosswalk'!I74</x:f>
        <x:v>0</x:v>
      </x:c>
      <x:c r="S4124" s="14" t="n">
        <x:f>'Crosswalk'!J74</x:f>
        <x:v>0</x:v>
      </x:c>
      <x:c r="T4124" s="14" t="n">
        <x:f>'Crosswalk'!K74</x:f>
        <x:v>0</x:v>
      </x:c>
      <x:c r="U4124" s="14" t="n">
        <x:f>'Crosswalk'!L74</x:f>
        <x:v>0</x:v>
      </x:c>
      <x:c r="V4124" s="14" t="n">
        <x:f>'Crosswalk'!M74</x:f>
        <x:v>0</x:v>
      </x:c>
      <x:c r="W4124" s="14" t="n">
        <x:f>'Crosswalk'!N74</x:f>
        <x:v>0</x:v>
      </x:c>
      <x:c r="X4124" s="17" t="str">
        <x:v>LFS - Continuous Employment Survey</x:v>
      </x:c>
      <x:c r="Y4124" s="2" t="str"/>
      <x:c r="Z4124" s="17" t="str">
        <x:v>National 2024 division composition. Observed national industry detail; used only for composition within 2024 ILO modelled margins.</x:v>
      </x:c>
      <x:c r="AA4124" s="2" t="str"/>
      <x:c r="AB4124" s="2" t="str">
        <x:v>https://rplumber.ilo.org/data/indicator?format=.csv.gz&amp;id=EMP_TEMP_SEX_EC2_NB_A</x:v>
      </x:c>
    </x:row>
    <x:row r="4125" ht="48" customHeight="1">
      <x:c r="A4125" s="13" t="str">
        <x:v>CRI</x:v>
      </x:c>
      <x:c r="B4125" s="13" t="str">
        <x:v>LMN</x:v>
      </x:c>
      <x:c r="C4125" s="13" t="str">
        <x:v>CRI</x:v>
      </x:c>
      <x:c r="D4125" s="13" t="n">
        <x:v>2024</x:v>
      </x:c>
      <x:c r="E4125" s="13" t="str">
        <x:v>EC2_ISIC4_N79</x:v>
      </x:c>
      <x:c r="F4125" s="18" t="str">
        <x:v>Economic activity (ISIC-Rev.4), 2 digit level: 79 - Travel agency, tour operator, reservation service and related activities</x:v>
      </x:c>
      <x:c r="G4125" s="21" t="n">
        <x:v>12.721</x:v>
      </x:c>
      <x:c r="H4125" s="22" t="n">
        <x:v>1</x:v>
      </x:c>
      <x:c r="I4125" s="21" t="n">
        <x:f>SUM(G4115:G4128)</x:f>
        <x:v>190.831</x:v>
      </x:c>
      <x:c r="J4125" s="22" t="n">
        <x:f>G4125/I4125*H4125</x:f>
        <x:v>0.06666107707867171</x:v>
      </x:c>
      <x:c r="K4125" s="13" t="str">
        <x:v>ISIC4:79</x:v>
      </x:c>
      <x:c r="L4125" s="15" t="n">
        <x:f>'Crosswalk'!C75</x:f>
        <x:v>0</x:v>
      </x:c>
      <x:c r="M4125" s="15" t="n">
        <x:f>'Crosswalk'!D75</x:f>
        <x:v>0</x:v>
      </x:c>
      <x:c r="N4125" s="15" t="n">
        <x:f>'Crosswalk'!E75</x:f>
        <x:v>0</x:v>
      </x:c>
      <x:c r="O4125" s="15" t="n">
        <x:f>'Crosswalk'!F75</x:f>
        <x:v>1</x:v>
      </x:c>
      <x:c r="P4125" s="15" t="n">
        <x:f>'Crosswalk'!G75</x:f>
        <x:v>0</x:v>
      </x:c>
      <x:c r="Q4125" s="15" t="n">
        <x:f>'Crosswalk'!H75</x:f>
        <x:v>0</x:v>
      </x:c>
      <x:c r="R4125" s="15" t="n">
        <x:f>'Crosswalk'!I75</x:f>
        <x:v>0</x:v>
      </x:c>
      <x:c r="S4125" s="15" t="n">
        <x:f>'Crosswalk'!J75</x:f>
        <x:v>0</x:v>
      </x:c>
      <x:c r="T4125" s="15" t="n">
        <x:f>'Crosswalk'!K75</x:f>
        <x:v>0</x:v>
      </x:c>
      <x:c r="U4125" s="15" t="n">
        <x:f>'Crosswalk'!L75</x:f>
        <x:v>0</x:v>
      </x:c>
      <x:c r="V4125" s="15" t="n">
        <x:f>'Crosswalk'!M75</x:f>
        <x:v>0</x:v>
      </x:c>
      <x:c r="W4125" s="15" t="n">
        <x:f>'Crosswalk'!N75</x:f>
        <x:v>0</x:v>
      </x:c>
      <x:c r="X4125" s="18" t="str">
        <x:v>LFS - Continuous Employment Survey</x:v>
      </x:c>
      <x:c r="Y4125" s="13" t="str"/>
      <x:c r="Z4125" s="18" t="str">
        <x:v>National 2024 division composition. Observed national industry detail; used only for composition within 2024 ILO modelled margins.</x:v>
      </x:c>
      <x:c r="AA4125" s="13" t="str"/>
      <x:c r="AB4125" s="13" t="str">
        <x:v>https://rplumber.ilo.org/data/indicator?format=.csv.gz&amp;id=EMP_TEMP_SEX_EC2_NB_A</x:v>
      </x:c>
    </x:row>
    <x:row r="4126" ht="48" customHeight="1">
      <x:c r="A4126" s="2" t="str">
        <x:v>CRI</x:v>
      </x:c>
      <x:c r="B4126" s="2" t="str">
        <x:v>LMN</x:v>
      </x:c>
      <x:c r="C4126" s="2" t="str">
        <x:v>CRI</x:v>
      </x:c>
      <x:c r="D4126" s="2" t="n">
        <x:v>2024</x:v>
      </x:c>
      <x:c r="E4126" s="2" t="str">
        <x:v>EC2_ISIC4_N80</x:v>
      </x:c>
      <x:c r="F4126" s="17" t="str">
        <x:v>Economic activity (ISIC-Rev.4), 2 digit level: 80 - Security and investigation activities</x:v>
      </x:c>
      <x:c r="G4126" s="19" t="n">
        <x:v>9.884</x:v>
      </x:c>
      <x:c r="H4126" s="20" t="n">
        <x:v>1</x:v>
      </x:c>
      <x:c r="I4126" s="19" t="n">
        <x:f>SUM(G4115:G4128)</x:f>
        <x:v>190.831</x:v>
      </x:c>
      <x:c r="J4126" s="20" t="n">
        <x:f>G4126/I4126*H4126</x:f>
        <x:v>0.051794519758320196</x:v>
      </x:c>
      <x:c r="K4126" s="2" t="str">
        <x:v>ISIC4:80</x:v>
      </x:c>
      <x:c r="L4126" s="14" t="n">
        <x:f>'Crosswalk'!C76</x:f>
        <x:v>0</x:v>
      </x:c>
      <x:c r="M4126" s="14" t="n">
        <x:f>'Crosswalk'!D76</x:f>
        <x:v>0</x:v>
      </x:c>
      <x:c r="N4126" s="14" t="n">
        <x:f>'Crosswalk'!E76</x:f>
        <x:v>1</x:v>
      </x:c>
      <x:c r="O4126" s="14" t="n">
        <x:f>'Crosswalk'!F76</x:f>
        <x:v>0</x:v>
      </x:c>
      <x:c r="P4126" s="14" t="n">
        <x:f>'Crosswalk'!G76</x:f>
        <x:v>0</x:v>
      </x:c>
      <x:c r="Q4126" s="14" t="n">
        <x:f>'Crosswalk'!H76</x:f>
        <x:v>0</x:v>
      </x:c>
      <x:c r="R4126" s="14" t="n">
        <x:f>'Crosswalk'!I76</x:f>
        <x:v>0</x:v>
      </x:c>
      <x:c r="S4126" s="14" t="n">
        <x:f>'Crosswalk'!J76</x:f>
        <x:v>0</x:v>
      </x:c>
      <x:c r="T4126" s="14" t="n">
        <x:f>'Crosswalk'!K76</x:f>
        <x:v>0</x:v>
      </x:c>
      <x:c r="U4126" s="14" t="n">
        <x:f>'Crosswalk'!L76</x:f>
        <x:v>0</x:v>
      </x:c>
      <x:c r="V4126" s="14" t="n">
        <x:f>'Crosswalk'!M76</x:f>
        <x:v>0</x:v>
      </x:c>
      <x:c r="W4126" s="14" t="n">
        <x:f>'Crosswalk'!N76</x:f>
        <x:v>0</x:v>
      </x:c>
      <x:c r="X4126" s="17" t="str">
        <x:v>LFS - Continuous Employment Survey</x:v>
      </x:c>
      <x:c r="Y4126" s="2" t="str"/>
      <x:c r="Z4126" s="17" t="str">
        <x:v>National 2024 division composition. Observed national industry detail; used only for composition within 2024 ILO modelled margins.</x:v>
      </x:c>
      <x:c r="AA4126" s="2" t="str"/>
      <x:c r="AB4126" s="2" t="str">
        <x:v>https://rplumber.ilo.org/data/indicator?format=.csv.gz&amp;id=EMP_TEMP_SEX_EC2_NB_A</x:v>
      </x:c>
    </x:row>
    <x:row r="4127" ht="48" customHeight="1">
      <x:c r="A4127" s="13" t="str">
        <x:v>CRI</x:v>
      </x:c>
      <x:c r="B4127" s="13" t="str">
        <x:v>LMN</x:v>
      </x:c>
      <x:c r="C4127" s="13" t="str">
        <x:v>CRI</x:v>
      </x:c>
      <x:c r="D4127" s="13" t="n">
        <x:v>2024</x:v>
      </x:c>
      <x:c r="E4127" s="13" t="str">
        <x:v>EC2_ISIC4_N81</x:v>
      </x:c>
      <x:c r="F4127" s="18" t="str">
        <x:v>Economic activity (ISIC-Rev.4), 2 digit level: 81 - Services to buildings and landscape activities</x:v>
      </x:c>
      <x:c r="G4127" s="21" t="n">
        <x:v>21.309</x:v>
      </x:c>
      <x:c r="H4127" s="22" t="n">
        <x:v>1</x:v>
      </x:c>
      <x:c r="I4127" s="21" t="n">
        <x:f>SUM(G4115:G4128)</x:f>
        <x:v>190.831</x:v>
      </x:c>
      <x:c r="J4127" s="22" t="n">
        <x:f>G4127/I4127*H4127</x:f>
        <x:v>0.11166424742311261</x:v>
      </x:c>
      <x:c r="K4127" s="13" t="str">
        <x:v>ISIC4:81</x:v>
      </x:c>
      <x:c r="L4127" s="15" t="n">
        <x:f>'Crosswalk'!C77</x:f>
        <x:v>0</x:v>
      </x:c>
      <x:c r="M4127" s="15" t="n">
        <x:f>'Crosswalk'!D77</x:f>
        <x:v>0</x:v>
      </x:c>
      <x:c r="N4127" s="15" t="n">
        <x:f>'Crosswalk'!E77</x:f>
        <x:v>1</x:v>
      </x:c>
      <x:c r="O4127" s="15" t="n">
        <x:f>'Crosswalk'!F77</x:f>
        <x:v>0</x:v>
      </x:c>
      <x:c r="P4127" s="15" t="n">
        <x:f>'Crosswalk'!G77</x:f>
        <x:v>0</x:v>
      </x:c>
      <x:c r="Q4127" s="15" t="n">
        <x:f>'Crosswalk'!H77</x:f>
        <x:v>0</x:v>
      </x:c>
      <x:c r="R4127" s="15" t="n">
        <x:f>'Crosswalk'!I77</x:f>
        <x:v>0</x:v>
      </x:c>
      <x:c r="S4127" s="15" t="n">
        <x:f>'Crosswalk'!J77</x:f>
        <x:v>0</x:v>
      </x:c>
      <x:c r="T4127" s="15" t="n">
        <x:f>'Crosswalk'!K77</x:f>
        <x:v>0</x:v>
      </x:c>
      <x:c r="U4127" s="15" t="n">
        <x:f>'Crosswalk'!L77</x:f>
        <x:v>0</x:v>
      </x:c>
      <x:c r="V4127" s="15" t="n">
        <x:f>'Crosswalk'!M77</x:f>
        <x:v>0</x:v>
      </x:c>
      <x:c r="W4127" s="15" t="n">
        <x:f>'Crosswalk'!N77</x:f>
        <x:v>0</x:v>
      </x:c>
      <x:c r="X4127" s="18" t="str">
        <x:v>LFS - Continuous Employment Survey</x:v>
      </x:c>
      <x:c r="Y4127" s="13" t="str"/>
      <x:c r="Z4127" s="18" t="str">
        <x:v>National 2024 division composition. Observed national industry detail; used only for composition within 2024 ILO modelled margins.</x:v>
      </x:c>
      <x:c r="AA4127" s="13" t="str"/>
      <x:c r="AB4127" s="13" t="str">
        <x:v>https://rplumber.ilo.org/data/indicator?format=.csv.gz&amp;id=EMP_TEMP_SEX_EC2_NB_A</x:v>
      </x:c>
    </x:row>
    <x:row r="4128" ht="48" customHeight="1">
      <x:c r="A4128" s="2" t="str">
        <x:v>CRI</x:v>
      </x:c>
      <x:c r="B4128" s="2" t="str">
        <x:v>LMN</x:v>
      </x:c>
      <x:c r="C4128" s="2" t="str">
        <x:v>CRI</x:v>
      </x:c>
      <x:c r="D4128" s="2" t="n">
        <x:v>2024</x:v>
      </x:c>
      <x:c r="E4128" s="2" t="str">
        <x:v>EC2_ISIC4_N82</x:v>
      </x:c>
      <x:c r="F4128" s="17" t="str">
        <x:v>Economic activity (ISIC-Rev.4), 2 digit level: 82 - Office administrative, office support and other business support activities</x:v>
      </x:c>
      <x:c r="G4128" s="19" t="n">
        <x:v>36.751</x:v>
      </x:c>
      <x:c r="H4128" s="20" t="n">
        <x:v>1</x:v>
      </x:c>
      <x:c r="I4128" s="19" t="n">
        <x:f>SUM(G4115:G4128)</x:f>
        <x:v>190.831</x:v>
      </x:c>
      <x:c r="J4128" s="20" t="n">
        <x:f>G4128/I4128*H4128</x:f>
        <x:v>0.19258401412768367</x:v>
      </x:c>
      <x:c r="K4128" s="2" t="str">
        <x:v>ISIC4:82</x:v>
      </x:c>
      <x:c r="L4128" s="14" t="n">
        <x:f>'Crosswalk'!C78</x:f>
        <x:v>0</x:v>
      </x:c>
      <x:c r="M4128" s="14" t="n">
        <x:f>'Crosswalk'!D78</x:f>
        <x:v>0</x:v>
      </x:c>
      <x:c r="N4128" s="14" t="n">
        <x:f>'Crosswalk'!E78</x:f>
        <x:v>1</x:v>
      </x:c>
      <x:c r="O4128" s="14" t="n">
        <x:f>'Crosswalk'!F78</x:f>
        <x:v>0</x:v>
      </x:c>
      <x:c r="P4128" s="14" t="n">
        <x:f>'Crosswalk'!G78</x:f>
        <x:v>0</x:v>
      </x:c>
      <x:c r="Q4128" s="14" t="n">
        <x:f>'Crosswalk'!H78</x:f>
        <x:v>0</x:v>
      </x:c>
      <x:c r="R4128" s="14" t="n">
        <x:f>'Crosswalk'!I78</x:f>
        <x:v>0</x:v>
      </x:c>
      <x:c r="S4128" s="14" t="n">
        <x:f>'Crosswalk'!J78</x:f>
        <x:v>0</x:v>
      </x:c>
      <x:c r="T4128" s="14" t="n">
        <x:f>'Crosswalk'!K78</x:f>
        <x:v>0</x:v>
      </x:c>
      <x:c r="U4128" s="14" t="n">
        <x:f>'Crosswalk'!L78</x:f>
        <x:v>0</x:v>
      </x:c>
      <x:c r="V4128" s="14" t="n">
        <x:f>'Crosswalk'!M78</x:f>
        <x:v>0</x:v>
      </x:c>
      <x:c r="W4128" s="14" t="n">
        <x:f>'Crosswalk'!N78</x:f>
        <x:v>0</x:v>
      </x:c>
      <x:c r="X4128" s="17" t="str">
        <x:v>LFS - Continuous Employment Survey</x:v>
      </x:c>
      <x:c r="Y4128" s="2" t="str"/>
      <x:c r="Z4128" s="17" t="str">
        <x:v>National 2024 division composition. Observed national industry detail; used only for composition within 2024 ILO modelled margins.</x:v>
      </x:c>
      <x:c r="AA4128" s="2" t="str"/>
      <x:c r="AB4128" s="2" t="str">
        <x:v>https://rplumber.ilo.org/data/indicator?format=.csv.gz&amp;id=EMP_TEMP_SEX_EC2_NB_A</x:v>
      </x:c>
    </x:row>
    <x:row r="4129" ht="48" customHeight="1">
      <x:c r="A4129" s="13" t="str">
        <x:v>CRI</x:v>
      </x:c>
      <x:c r="B4129" s="13" t="str">
        <x:v>O</x:v>
      </x:c>
      <x:c r="C4129" s="13" t="str">
        <x:v>CRI</x:v>
      </x:c>
      <x:c r="D4129" s="13" t="n">
        <x:v>2024</x:v>
      </x:c>
      <x:c r="E4129" s="13" t="str">
        <x:v>EC2_ISIC4_O84</x:v>
      </x:c>
      <x:c r="F4129" s="18" t="str">
        <x:v>Economic activity (ISIC-Rev.4), 2 digit level: 84 - Public administration and defence; compulsory social security</x:v>
      </x:c>
      <x:c r="G4129" s="21" t="n">
        <x:v>101.99</x:v>
      </x:c>
      <x:c r="H4129" s="22" t="n">
        <x:v>1</x:v>
      </x:c>
      <x:c r="I4129" s="21" t="n">
        <x:f>SUM(G4129:G4129)</x:f>
        <x:v>101.99</x:v>
      </x:c>
      <x:c r="J4129" s="22" t="n">
        <x:f>G4129/I4129*H4129</x:f>
        <x:v>1</x:v>
      </x:c>
      <x:c r="K4129" s="13" t="str">
        <x:v>ISIC4:84</x:v>
      </x:c>
      <x:c r="L4129" s="15" t="n">
        <x:f>'Crosswalk'!C79</x:f>
        <x:v>0</x:v>
      </x:c>
      <x:c r="M4129" s="15" t="n">
        <x:f>'Crosswalk'!D79</x:f>
        <x:v>0</x:v>
      </x:c>
      <x:c r="N4129" s="15" t="n">
        <x:f>'Crosswalk'!E79</x:f>
        <x:v>0</x:v>
      </x:c>
      <x:c r="O4129" s="15" t="n">
        <x:f>'Crosswalk'!F79</x:f>
        <x:v>0</x:v>
      </x:c>
      <x:c r="P4129" s="15" t="n">
        <x:f>'Crosswalk'!G79</x:f>
        <x:v>0</x:v>
      </x:c>
      <x:c r="Q4129" s="15" t="n">
        <x:f>'Crosswalk'!H79</x:f>
        <x:v>0</x:v>
      </x:c>
      <x:c r="R4129" s="15" t="n">
        <x:f>'Crosswalk'!I79</x:f>
        <x:v>0</x:v>
      </x:c>
      <x:c r="S4129" s="15" t="n">
        <x:f>'Crosswalk'!J79</x:f>
        <x:v>0</x:v>
      </x:c>
      <x:c r="T4129" s="15" t="n">
        <x:f>'Crosswalk'!K79</x:f>
        <x:v>0</x:v>
      </x:c>
      <x:c r="U4129" s="15" t="n">
        <x:f>'Crosswalk'!L79</x:f>
        <x:v>0</x:v>
      </x:c>
      <x:c r="V4129" s="15" t="n">
        <x:f>'Crosswalk'!M79</x:f>
        <x:v>0</x:v>
      </x:c>
      <x:c r="W4129" s="15" t="n">
        <x:f>'Crosswalk'!N79</x:f>
        <x:v>1</x:v>
      </x:c>
      <x:c r="X4129" s="18" t="str">
        <x:v>LFS - Continuous Employment Survey</x:v>
      </x:c>
      <x:c r="Y4129" s="13" t="str"/>
      <x:c r="Z4129" s="18" t="str">
        <x:v>National 2024 division composition. Observed national industry detail; used only for composition within 2024 ILO modelled margins.</x:v>
      </x:c>
      <x:c r="AA4129" s="13" t="str"/>
      <x:c r="AB4129" s="13" t="str">
        <x:v>https://rplumber.ilo.org/data/indicator?format=.csv.gz&amp;id=EMP_TEMP_SEX_EC2_NB_A</x:v>
      </x:c>
    </x:row>
    <x:row r="4130" ht="48" customHeight="1">
      <x:c r="A4130" s="2" t="str">
        <x:v>CRI</x:v>
      </x:c>
      <x:c r="B4130" s="2" t="str">
        <x:v>P</x:v>
      </x:c>
      <x:c r="C4130" s="2" t="str">
        <x:v>CRI</x:v>
      </x:c>
      <x:c r="D4130" s="2" t="n">
        <x:v>2024</x:v>
      </x:c>
      <x:c r="E4130" s="2" t="str">
        <x:v>EC2_ISIC4_P85</x:v>
      </x:c>
      <x:c r="F4130" s="17" t="str">
        <x:v>Economic activity (ISIC-Rev.4), 2 digit level: 85 - Education</x:v>
      </x:c>
      <x:c r="G4130" s="19" t="n">
        <x:v>141.617</x:v>
      </x:c>
      <x:c r="H4130" s="20" t="n">
        <x:v>1</x:v>
      </x:c>
      <x:c r="I4130" s="19" t="n">
        <x:f>SUM(G4130:G4130)</x:f>
        <x:v>141.617</x:v>
      </x:c>
      <x:c r="J4130" s="20" t="n">
        <x:f>G4130/I4130*H4130</x:f>
        <x:v>1</x:v>
      </x:c>
      <x:c r="K4130" s="2" t="str">
        <x:v>ISIC4:85</x:v>
      </x:c>
      <x:c r="L4130" s="14" t="n">
        <x:f>'Crosswalk'!C80</x:f>
        <x:v>0</x:v>
      </x:c>
      <x:c r="M4130" s="14" t="n">
        <x:f>'Crosswalk'!D80</x:f>
        <x:v>0</x:v>
      </x:c>
      <x:c r="N4130" s="14" t="n">
        <x:f>'Crosswalk'!E80</x:f>
        <x:v>0</x:v>
      </x:c>
      <x:c r="O4130" s="14" t="n">
        <x:f>'Crosswalk'!F80</x:f>
        <x:v>1</x:v>
      </x:c>
      <x:c r="P4130" s="14" t="n">
        <x:f>'Crosswalk'!G80</x:f>
        <x:v>0</x:v>
      </x:c>
      <x:c r="Q4130" s="14" t="n">
        <x:f>'Crosswalk'!H80</x:f>
        <x:v>0</x:v>
      </x:c>
      <x:c r="R4130" s="14" t="n">
        <x:f>'Crosswalk'!I80</x:f>
        <x:v>0</x:v>
      </x:c>
      <x:c r="S4130" s="14" t="n">
        <x:f>'Crosswalk'!J80</x:f>
        <x:v>0</x:v>
      </x:c>
      <x:c r="T4130" s="14" t="n">
        <x:f>'Crosswalk'!K80</x:f>
        <x:v>0</x:v>
      </x:c>
      <x:c r="U4130" s="14" t="n">
        <x:f>'Crosswalk'!L80</x:f>
        <x:v>0</x:v>
      </x:c>
      <x:c r="V4130" s="14" t="n">
        <x:f>'Crosswalk'!M80</x:f>
        <x:v>0</x:v>
      </x:c>
      <x:c r="W4130" s="14" t="n">
        <x:f>'Crosswalk'!N80</x:f>
        <x:v>0</x:v>
      </x:c>
      <x:c r="X4130" s="17" t="str">
        <x:v>LFS - Continuous Employment Survey</x:v>
      </x:c>
      <x:c r="Y4130" s="2" t="str"/>
      <x:c r="Z4130" s="17" t="str">
        <x:v>National 2024 division composition. Observed national industry detail; used only for composition within 2024 ILO modelled margins.</x:v>
      </x:c>
      <x:c r="AA4130" s="2" t="str"/>
      <x:c r="AB4130" s="2" t="str">
        <x:v>https://rplumber.ilo.org/data/indicator?format=.csv.gz&amp;id=EMP_TEMP_SEX_EC2_NB_A</x:v>
      </x:c>
    </x:row>
    <x:row r="4131" ht="48" customHeight="1">
      <x:c r="A4131" s="13" t="str">
        <x:v>CRI</x:v>
      </x:c>
      <x:c r="B4131" s="13" t="str">
        <x:v>Q</x:v>
      </x:c>
      <x:c r="C4131" s="13" t="str">
        <x:v>CRI</x:v>
      </x:c>
      <x:c r="D4131" s="13" t="n">
        <x:v>2024</x:v>
      </x:c>
      <x:c r="E4131" s="13" t="str">
        <x:v>EC2_ISIC4_Q86</x:v>
      </x:c>
      <x:c r="F4131" s="18" t="str">
        <x:v>Economic activity (ISIC-Rev.4), 2 digit level: 86 - Human health activities</x:v>
      </x:c>
      <x:c r="G4131" s="21" t="n">
        <x:v>96.255</x:v>
      </x:c>
      <x:c r="H4131" s="22" t="n">
        <x:v>1</x:v>
      </x:c>
      <x:c r="I4131" s="21" t="n">
        <x:f>SUM(G4131:G4133)</x:f>
        <x:v>113.154</x:v>
      </x:c>
      <x:c r="J4131" s="22" t="n">
        <x:f>G4131/I4131*H4131</x:f>
        <x:v>0.8506548597486611</x:v>
      </x:c>
      <x:c r="K4131" s="13" t="str">
        <x:v>ISIC4:86</x:v>
      </x:c>
      <x:c r="L4131" s="15" t="n">
        <x:f>'Crosswalk'!C81</x:f>
        <x:v>0</x:v>
      </x:c>
      <x:c r="M4131" s="15" t="n">
        <x:f>'Crosswalk'!D81</x:f>
        <x:v>0</x:v>
      </x:c>
      <x:c r="N4131" s="15" t="n">
        <x:f>'Crosswalk'!E81</x:f>
        <x:v>0</x:v>
      </x:c>
      <x:c r="O4131" s="15" t="n">
        <x:f>'Crosswalk'!F81</x:f>
        <x:v>0</x:v>
      </x:c>
      <x:c r="P4131" s="15" t="n">
        <x:f>'Crosswalk'!G81</x:f>
        <x:v>0</x:v>
      </x:c>
      <x:c r="Q4131" s="15" t="n">
        <x:f>'Crosswalk'!H81</x:f>
        <x:v>1</x:v>
      </x:c>
      <x:c r="R4131" s="15" t="n">
        <x:f>'Crosswalk'!I81</x:f>
        <x:v>0</x:v>
      </x:c>
      <x:c r="S4131" s="15" t="n">
        <x:f>'Crosswalk'!J81</x:f>
        <x:v>0</x:v>
      </x:c>
      <x:c r="T4131" s="15" t="n">
        <x:f>'Crosswalk'!K81</x:f>
        <x:v>0</x:v>
      </x:c>
      <x:c r="U4131" s="15" t="n">
        <x:f>'Crosswalk'!L81</x:f>
        <x:v>0</x:v>
      </x:c>
      <x:c r="V4131" s="15" t="n">
        <x:f>'Crosswalk'!M81</x:f>
        <x:v>0</x:v>
      </x:c>
      <x:c r="W4131" s="15" t="n">
        <x:f>'Crosswalk'!N81</x:f>
        <x:v>0</x:v>
      </x:c>
      <x:c r="X4131" s="18" t="str">
        <x:v>LFS - Continuous Employment Survey</x:v>
      </x:c>
      <x:c r="Y4131" s="13" t="str"/>
      <x:c r="Z4131" s="18" t="str">
        <x:v>National 2024 division composition. Observed national industry detail; used only for composition within 2024 ILO modelled margins.</x:v>
      </x:c>
      <x:c r="AA4131" s="13" t="str"/>
      <x:c r="AB4131" s="13" t="str">
        <x:v>https://rplumber.ilo.org/data/indicator?format=.csv.gz&amp;id=EMP_TEMP_SEX_EC2_NB_A</x:v>
      </x:c>
    </x:row>
    <x:row r="4132" ht="48" customHeight="1">
      <x:c r="A4132" s="2" t="str">
        <x:v>CRI</x:v>
      </x:c>
      <x:c r="B4132" s="2" t="str">
        <x:v>Q</x:v>
      </x:c>
      <x:c r="C4132" s="2" t="str">
        <x:v>CRI</x:v>
      </x:c>
      <x:c r="D4132" s="2" t="n">
        <x:v>2024</x:v>
      </x:c>
      <x:c r="E4132" s="2" t="str">
        <x:v>EC2_ISIC4_Q87</x:v>
      </x:c>
      <x:c r="F4132" s="17" t="str">
        <x:v>Economic activity (ISIC-Rev.4), 2 digit level: 87 - Residential care activities</x:v>
      </x:c>
      <x:c r="G4132" s="19" t="n">
        <x:v>6.221</x:v>
      </x:c>
      <x:c r="H4132" s="20" t="n">
        <x:v>1</x:v>
      </x:c>
      <x:c r="I4132" s="19" t="n">
        <x:f>SUM(G4131:G4133)</x:f>
        <x:v>113.154</x:v>
      </x:c>
      <x:c r="J4132" s="20" t="n">
        <x:f>G4132/I4132*H4132</x:f>
        <x:v>0.0549781713417113</x:v>
      </x:c>
      <x:c r="K4132" s="2" t="str">
        <x:v>ISIC4:87</x:v>
      </x:c>
      <x:c r="L4132" s="14" t="n">
        <x:f>'Crosswalk'!C82</x:f>
        <x:v>0</x:v>
      </x:c>
      <x:c r="M4132" s="14" t="n">
        <x:f>'Crosswalk'!D82</x:f>
        <x:v>0</x:v>
      </x:c>
      <x:c r="N4132" s="14" t="n">
        <x:f>'Crosswalk'!E82</x:f>
        <x:v>0</x:v>
      </x:c>
      <x:c r="O4132" s="14" t="n">
        <x:f>'Crosswalk'!F82</x:f>
        <x:v>0</x:v>
      </x:c>
      <x:c r="P4132" s="14" t="n">
        <x:f>'Crosswalk'!G82</x:f>
        <x:v>0</x:v>
      </x:c>
      <x:c r="Q4132" s="14" t="n">
        <x:f>'Crosswalk'!H82</x:f>
        <x:v>1</x:v>
      </x:c>
      <x:c r="R4132" s="14" t="n">
        <x:f>'Crosswalk'!I82</x:f>
        <x:v>0</x:v>
      </x:c>
      <x:c r="S4132" s="14" t="n">
        <x:f>'Crosswalk'!J82</x:f>
        <x:v>0</x:v>
      </x:c>
      <x:c r="T4132" s="14" t="n">
        <x:f>'Crosswalk'!K82</x:f>
        <x:v>0</x:v>
      </x:c>
      <x:c r="U4132" s="14" t="n">
        <x:f>'Crosswalk'!L82</x:f>
        <x:v>0</x:v>
      </x:c>
      <x:c r="V4132" s="14" t="n">
        <x:f>'Crosswalk'!M82</x:f>
        <x:v>0</x:v>
      </x:c>
      <x:c r="W4132" s="14" t="n">
        <x:f>'Crosswalk'!N82</x:f>
        <x:v>0</x:v>
      </x:c>
      <x:c r="X4132" s="17" t="str">
        <x:v>LFS - Continuous Employment Survey</x:v>
      </x:c>
      <x:c r="Y4132" s="2" t="str"/>
      <x:c r="Z4132" s="17" t="str">
        <x:v>National 2024 division composition. Observed national industry detail; used only for composition within 2024 ILO modelled margins.</x:v>
      </x:c>
      <x:c r="AA4132" s="2" t="str"/>
      <x:c r="AB4132" s="2" t="str">
        <x:v>https://rplumber.ilo.org/data/indicator?format=.csv.gz&amp;id=EMP_TEMP_SEX_EC2_NB_A</x:v>
      </x:c>
    </x:row>
    <x:row r="4133" ht="48" customHeight="1">
      <x:c r="A4133" s="13" t="str">
        <x:v>CRI</x:v>
      </x:c>
      <x:c r="B4133" s="13" t="str">
        <x:v>Q</x:v>
      </x:c>
      <x:c r="C4133" s="13" t="str">
        <x:v>CRI</x:v>
      </x:c>
      <x:c r="D4133" s="13" t="n">
        <x:v>2024</x:v>
      </x:c>
      <x:c r="E4133" s="13" t="str">
        <x:v>EC2_ISIC4_Q88</x:v>
      </x:c>
      <x:c r="F4133" s="18" t="str">
        <x:v>Economic activity (ISIC-Rev.4), 2 digit level: 88 - Social work activities without accommodation</x:v>
      </x:c>
      <x:c r="G4133" s="21" t="n">
        <x:v>10.678</x:v>
      </x:c>
      <x:c r="H4133" s="22" t="n">
        <x:v>1</x:v>
      </x:c>
      <x:c r="I4133" s="21" t="n">
        <x:f>SUM(G4131:G4133)</x:f>
        <x:v>113.154</x:v>
      </x:c>
      <x:c r="J4133" s="22" t="n">
        <x:f>G4133/I4133*H4133</x:f>
        <x:v>0.09436696890962759</x:v>
      </x:c>
      <x:c r="K4133" s="13" t="str">
        <x:v>ISIC4:88</x:v>
      </x:c>
      <x:c r="L4133" s="15" t="n">
        <x:f>'Crosswalk'!C83</x:f>
        <x:v>0</x:v>
      </x:c>
      <x:c r="M4133" s="15" t="n">
        <x:f>'Crosswalk'!D83</x:f>
        <x:v>0</x:v>
      </x:c>
      <x:c r="N4133" s="15" t="n">
        <x:f>'Crosswalk'!E83</x:f>
        <x:v>0</x:v>
      </x:c>
      <x:c r="O4133" s="15" t="n">
        <x:f>'Crosswalk'!F83</x:f>
        <x:v>0</x:v>
      </x:c>
      <x:c r="P4133" s="15" t="n">
        <x:f>'Crosswalk'!G83</x:f>
        <x:v>0</x:v>
      </x:c>
      <x:c r="Q4133" s="15" t="n">
        <x:f>'Crosswalk'!H83</x:f>
        <x:v>0</x:v>
      </x:c>
      <x:c r="R4133" s="15" t="n">
        <x:f>'Crosswalk'!I83</x:f>
        <x:v>0</x:v>
      </x:c>
      <x:c r="S4133" s="15" t="n">
        <x:f>'Crosswalk'!J83</x:f>
        <x:v>0</x:v>
      </x:c>
      <x:c r="T4133" s="15" t="n">
        <x:f>'Crosswalk'!K83</x:f>
        <x:v>0</x:v>
      </x:c>
      <x:c r="U4133" s="15" t="n">
        <x:f>'Crosswalk'!L83</x:f>
        <x:v>0</x:v>
      </x:c>
      <x:c r="V4133" s="15" t="n">
        <x:f>'Crosswalk'!M83</x:f>
        <x:v>0</x:v>
      </x:c>
      <x:c r="W4133" s="15" t="n">
        <x:f>'Crosswalk'!N83</x:f>
        <x:v>1</x:v>
      </x:c>
      <x:c r="X4133" s="18" t="str">
        <x:v>LFS - Continuous Employment Survey</x:v>
      </x:c>
      <x:c r="Y4133" s="13" t="str"/>
      <x:c r="Z4133" s="18" t="str">
        <x:v>National 2024 division composition. Observed national industry detail; used only for composition within 2024 ILO modelled margins.</x:v>
      </x:c>
      <x:c r="AA4133" s="13" t="str"/>
      <x:c r="AB4133" s="13" t="str">
        <x:v>https://rplumber.ilo.org/data/indicator?format=.csv.gz&amp;id=EMP_TEMP_SEX_EC2_NB_A</x:v>
      </x:c>
    </x:row>
    <x:row r="4134" ht="48" customHeight="1">
      <x:c r="A4134" s="2" t="str">
        <x:v>CRI</x:v>
      </x:c>
      <x:c r="B4134" s="2" t="str">
        <x:v>RSTU</x:v>
      </x:c>
      <x:c r="C4134" s="2" t="str">
        <x:v>CRI</x:v>
      </x:c>
      <x:c r="D4134" s="2" t="n">
        <x:v>2024</x:v>
      </x:c>
      <x:c r="E4134" s="2" t="str">
        <x:v>EC2_ISIC4_R90</x:v>
      </x:c>
      <x:c r="F4134" s="17" t="str">
        <x:v>Economic activity (ISIC-Rev.4), 2 digit level: 90 - Creative, arts and entertainment activities</x:v>
      </x:c>
      <x:c r="G4134" s="19" t="n">
        <x:v>6.212</x:v>
      </x:c>
      <x:c r="H4134" s="20" t="n">
        <x:v>1</x:v>
      </x:c>
      <x:c r="I4134" s="19" t="n">
        <x:f>SUM(G4134:G4142)</x:f>
        <x:v>235.32299999999998</x:v>
      </x:c>
      <x:c r="J4134" s="20" t="n">
        <x:f>G4134/I4134*H4134</x:f>
        <x:v>0.026397759674999896</x:v>
      </x:c>
      <x:c r="K4134" s="2" t="str">
        <x:v>ISIC4:90</x:v>
      </x:c>
      <x:c r="L4134" s="14" t="n">
        <x:f>'Crosswalk'!C84</x:f>
        <x:v>0</x:v>
      </x:c>
      <x:c r="M4134" s="14" t="n">
        <x:f>'Crosswalk'!D84</x:f>
        <x:v>0</x:v>
      </x:c>
      <x:c r="N4134" s="14" t="n">
        <x:f>'Crosswalk'!E84</x:f>
        <x:v>0</x:v>
      </x:c>
      <x:c r="O4134" s="14" t="n">
        <x:f>'Crosswalk'!F84</x:f>
        <x:v>0</x:v>
      </x:c>
      <x:c r="P4134" s="14" t="n">
        <x:f>'Crosswalk'!G84</x:f>
        <x:v>0</x:v>
      </x:c>
      <x:c r="Q4134" s="14" t="n">
        <x:f>'Crosswalk'!H84</x:f>
        <x:v>0</x:v>
      </x:c>
      <x:c r="R4134" s="14" t="n">
        <x:f>'Crosswalk'!I84</x:f>
        <x:v>0</x:v>
      </x:c>
      <x:c r="S4134" s="14" t="n">
        <x:f>'Crosswalk'!J84</x:f>
        <x:v>0</x:v>
      </x:c>
      <x:c r="T4134" s="14" t="n">
        <x:f>'Crosswalk'!K84</x:f>
        <x:v>1</x:v>
      </x:c>
      <x:c r="U4134" s="14" t="n">
        <x:f>'Crosswalk'!L84</x:f>
        <x:v>0</x:v>
      </x:c>
      <x:c r="V4134" s="14" t="n">
        <x:f>'Crosswalk'!M84</x:f>
        <x:v>0</x:v>
      </x:c>
      <x:c r="W4134" s="14" t="n">
        <x:f>'Crosswalk'!N84</x:f>
        <x:v>0</x:v>
      </x:c>
      <x:c r="X4134" s="17" t="str">
        <x:v>LFS - Continuous Employment Survey</x:v>
      </x:c>
      <x:c r="Y4134" s="2" t="str"/>
      <x:c r="Z4134" s="17" t="str">
        <x:v>National 2024 division composition. Observed national industry detail; used only for composition within 2024 ILO modelled margins.</x:v>
      </x:c>
      <x:c r="AA4134" s="2" t="str"/>
      <x:c r="AB4134" s="2" t="str">
        <x:v>https://rplumber.ilo.org/data/indicator?format=.csv.gz&amp;id=EMP_TEMP_SEX_EC2_NB_A</x:v>
      </x:c>
    </x:row>
    <x:row r="4135" ht="48" customHeight="1">
      <x:c r="A4135" s="13" t="str">
        <x:v>CRI</x:v>
      </x:c>
      <x:c r="B4135" s="13" t="str">
        <x:v>RSTU</x:v>
      </x:c>
      <x:c r="C4135" s="13" t="str">
        <x:v>CRI</x:v>
      </x:c>
      <x:c r="D4135" s="13" t="n">
        <x:v>2024</x:v>
      </x:c>
      <x:c r="E4135" s="13" t="str">
        <x:v>EC2_ISIC4_R91</x:v>
      </x:c>
      <x:c r="F4135" s="18" t="str">
        <x:v>Economic activity (ISIC-Rev.4), 2 digit level: 91 - Libraries, archives, museums and other cultural activities</x:v>
      </x:c>
      <x:c r="G4135" s="21" t="n">
        <x:v>1.341</x:v>
      </x:c>
      <x:c r="H4135" s="22" t="n">
        <x:v>1</x:v>
      </x:c>
      <x:c r="I4135" s="21" t="n">
        <x:f>SUM(G4134:G4142)</x:f>
        <x:v>235.32299999999998</x:v>
      </x:c>
      <x:c r="J4135" s="22" t="n">
        <x:f>G4135/I4135*H4135</x:f>
        <x:v>0.005698550502925766</x:v>
      </x:c>
      <x:c r="K4135" s="13" t="str">
        <x:v>ISIC4:91</x:v>
      </x:c>
      <x:c r="L4135" s="15" t="n">
        <x:f>'Crosswalk'!C85</x:f>
        <x:v>0</x:v>
      </x:c>
      <x:c r="M4135" s="15" t="n">
        <x:f>'Crosswalk'!D85</x:f>
        <x:v>0</x:v>
      </x:c>
      <x:c r="N4135" s="15" t="n">
        <x:f>'Crosswalk'!E85</x:f>
        <x:v>0</x:v>
      </x:c>
      <x:c r="O4135" s="15" t="n">
        <x:f>'Crosswalk'!F85</x:f>
        <x:v>0</x:v>
      </x:c>
      <x:c r="P4135" s="15" t="n">
        <x:f>'Crosswalk'!G85</x:f>
        <x:v>0</x:v>
      </x:c>
      <x:c r="Q4135" s="15" t="n">
        <x:f>'Crosswalk'!H85</x:f>
        <x:v>0</x:v>
      </x:c>
      <x:c r="R4135" s="15" t="n">
        <x:f>'Crosswalk'!I85</x:f>
        <x:v>0</x:v>
      </x:c>
      <x:c r="S4135" s="15" t="n">
        <x:f>'Crosswalk'!J85</x:f>
        <x:v>0</x:v>
      </x:c>
      <x:c r="T4135" s="15" t="n">
        <x:f>'Crosswalk'!K85</x:f>
        <x:v>0</x:v>
      </x:c>
      <x:c r="U4135" s="15" t="n">
        <x:f>'Crosswalk'!L85</x:f>
        <x:v>0</x:v>
      </x:c>
      <x:c r="V4135" s="15" t="n">
        <x:f>'Crosswalk'!M85</x:f>
        <x:v>0</x:v>
      </x:c>
      <x:c r="W4135" s="15" t="n">
        <x:f>'Crosswalk'!N85</x:f>
        <x:v>1</x:v>
      </x:c>
      <x:c r="X4135" s="18" t="str">
        <x:v>LFS - Continuous Employment Survey</x:v>
      </x:c>
      <x:c r="Y4135" s="13" t="str"/>
      <x:c r="Z4135" s="18" t="str">
        <x:v>National 2024 division composition. Observed national industry detail; used only for composition within 2024 ILO modelled margins.</x:v>
      </x:c>
      <x:c r="AA4135" s="13" t="str"/>
      <x:c r="AB4135" s="13" t="str">
        <x:v>https://rplumber.ilo.org/data/indicator?format=.csv.gz&amp;id=EMP_TEMP_SEX_EC2_NB_A</x:v>
      </x:c>
    </x:row>
    <x:row r="4136" ht="48" customHeight="1">
      <x:c r="A4136" s="2" t="str">
        <x:v>CRI</x:v>
      </x:c>
      <x:c r="B4136" s="2" t="str">
        <x:v>RSTU</x:v>
      </x:c>
      <x:c r="C4136" s="2" t="str">
        <x:v>CRI</x:v>
      </x:c>
      <x:c r="D4136" s="2" t="n">
        <x:v>2024</x:v>
      </x:c>
      <x:c r="E4136" s="2" t="str">
        <x:v>EC2_ISIC4_R92</x:v>
      </x:c>
      <x:c r="F4136" s="17" t="str">
        <x:v>Economic activity (ISIC-Rev.4), 2 digit level: 92 - Gambling and betting activities</x:v>
      </x:c>
      <x:c r="G4136" s="19" t="n">
        <x:v>4.939</x:v>
      </x:c>
      <x:c r="H4136" s="20" t="n">
        <x:v>1</x:v>
      </x:c>
      <x:c r="I4136" s="19" t="n">
        <x:f>SUM(G4134:G4142)</x:f>
        <x:v>235.32299999999998</x:v>
      </x:c>
      <x:c r="J4136" s="20" t="n">
        <x:f>G4136/I4136*H4136</x:f>
        <x:v>0.02098817370167812</x:v>
      </x:c>
      <x:c r="K4136" s="2" t="str">
        <x:v>ISIC4:92</x:v>
      </x:c>
      <x:c r="L4136" s="14" t="n">
        <x:f>'Crosswalk'!C86</x:f>
        <x:v>0</x:v>
      </x:c>
      <x:c r="M4136" s="14" t="n">
        <x:f>'Crosswalk'!D86</x:f>
        <x:v>0</x:v>
      </x:c>
      <x:c r="N4136" s="14" t="n">
        <x:f>'Crosswalk'!E86</x:f>
        <x:v>0</x:v>
      </x:c>
      <x:c r="O4136" s="14" t="n">
        <x:f>'Crosswalk'!F86</x:f>
        <x:v>1</x:v>
      </x:c>
      <x:c r="P4136" s="14" t="n">
        <x:f>'Crosswalk'!G86</x:f>
        <x:v>0</x:v>
      </x:c>
      <x:c r="Q4136" s="14" t="n">
        <x:f>'Crosswalk'!H86</x:f>
        <x:v>0</x:v>
      </x:c>
      <x:c r="R4136" s="14" t="n">
        <x:f>'Crosswalk'!I86</x:f>
        <x:v>0</x:v>
      </x:c>
      <x:c r="S4136" s="14" t="n">
        <x:f>'Crosswalk'!J86</x:f>
        <x:v>0</x:v>
      </x:c>
      <x:c r="T4136" s="14" t="n">
        <x:f>'Crosswalk'!K86</x:f>
        <x:v>0</x:v>
      </x:c>
      <x:c r="U4136" s="14" t="n">
        <x:f>'Crosswalk'!L86</x:f>
        <x:v>0</x:v>
      </x:c>
      <x:c r="V4136" s="14" t="n">
        <x:f>'Crosswalk'!M86</x:f>
        <x:v>0</x:v>
      </x:c>
      <x:c r="W4136" s="14" t="n">
        <x:f>'Crosswalk'!N86</x:f>
        <x:v>0</x:v>
      </x:c>
      <x:c r="X4136" s="17" t="str">
        <x:v>LFS - Continuous Employment Survey</x:v>
      </x:c>
      <x:c r="Y4136" s="2" t="str"/>
      <x:c r="Z4136" s="17" t="str">
        <x:v>National 2024 division composition. Observed national industry detail; used only for composition within 2024 ILO modelled margins.</x:v>
      </x:c>
      <x:c r="AA4136" s="2" t="str"/>
      <x:c r="AB4136" s="2" t="str">
        <x:v>https://rplumber.ilo.org/data/indicator?format=.csv.gz&amp;id=EMP_TEMP_SEX_EC2_NB_A</x:v>
      </x:c>
    </x:row>
    <x:row r="4137" ht="48" customHeight="1">
      <x:c r="A4137" s="13" t="str">
        <x:v>CRI</x:v>
      </x:c>
      <x:c r="B4137" s="13" t="str">
        <x:v>RSTU</x:v>
      </x:c>
      <x:c r="C4137" s="13" t="str">
        <x:v>CRI</x:v>
      </x:c>
      <x:c r="D4137" s="13" t="n">
        <x:v>2024</x:v>
      </x:c>
      <x:c r="E4137" s="13" t="str">
        <x:v>EC2_ISIC4_R93</x:v>
      </x:c>
      <x:c r="F4137" s="18" t="str">
        <x:v>Economic activity (ISIC-Rev.4), 2 digit level: 93 - Sports activities and amusement and recreation activities</x:v>
      </x:c>
      <x:c r="G4137" s="21" t="n">
        <x:v>12.094</x:v>
      </x:c>
      <x:c r="H4137" s="22" t="n">
        <x:v>1</x:v>
      </x:c>
      <x:c r="I4137" s="21" t="n">
        <x:f>SUM(G4134:G4142)</x:f>
        <x:v>235.32299999999998</x:v>
      </x:c>
      <x:c r="J4137" s="22" t="n">
        <x:f>G4137/I4137*H4137</x:f>
        <x:v>0.05139319148574513</x:v>
      </x:c>
      <x:c r="K4137" s="13" t="str">
        <x:v>ISIC4:93</x:v>
      </x:c>
      <x:c r="L4137" s="15" t="n">
        <x:f>'Crosswalk'!C87</x:f>
        <x:v>0</x:v>
      </x:c>
      <x:c r="M4137" s="15" t="n">
        <x:f>'Crosswalk'!D87</x:f>
        <x:v>0</x:v>
      </x:c>
      <x:c r="N4137" s="15" t="n">
        <x:f>'Crosswalk'!E87</x:f>
        <x:v>0</x:v>
      </x:c>
      <x:c r="O4137" s="15" t="n">
        <x:f>'Crosswalk'!F87</x:f>
        <x:v>1</x:v>
      </x:c>
      <x:c r="P4137" s="15" t="n">
        <x:f>'Crosswalk'!G87</x:f>
        <x:v>0</x:v>
      </x:c>
      <x:c r="Q4137" s="15" t="n">
        <x:f>'Crosswalk'!H87</x:f>
        <x:v>0</x:v>
      </x:c>
      <x:c r="R4137" s="15" t="n">
        <x:f>'Crosswalk'!I87</x:f>
        <x:v>0</x:v>
      </x:c>
      <x:c r="S4137" s="15" t="n">
        <x:f>'Crosswalk'!J87</x:f>
        <x:v>0</x:v>
      </x:c>
      <x:c r="T4137" s="15" t="n">
        <x:f>'Crosswalk'!K87</x:f>
        <x:v>0</x:v>
      </x:c>
      <x:c r="U4137" s="15" t="n">
        <x:f>'Crosswalk'!L87</x:f>
        <x:v>0</x:v>
      </x:c>
      <x:c r="V4137" s="15" t="n">
        <x:f>'Crosswalk'!M87</x:f>
        <x:v>0</x:v>
      </x:c>
      <x:c r="W4137" s="15" t="n">
        <x:f>'Crosswalk'!N87</x:f>
        <x:v>0</x:v>
      </x:c>
      <x:c r="X4137" s="18" t="str">
        <x:v>LFS - Continuous Employment Survey</x:v>
      </x:c>
      <x:c r="Y4137" s="13" t="str"/>
      <x:c r="Z4137" s="18" t="str">
        <x:v>National 2024 division composition. Observed national industry detail; used only for composition within 2024 ILO modelled margins.</x:v>
      </x:c>
      <x:c r="AA4137" s="13" t="str"/>
      <x:c r="AB4137" s="13" t="str">
        <x:v>https://rplumber.ilo.org/data/indicator?format=.csv.gz&amp;id=EMP_TEMP_SEX_EC2_NB_A</x:v>
      </x:c>
    </x:row>
    <x:row r="4138" ht="48" customHeight="1">
      <x:c r="A4138" s="2" t="str">
        <x:v>CRI</x:v>
      </x:c>
      <x:c r="B4138" s="2" t="str">
        <x:v>RSTU</x:v>
      </x:c>
      <x:c r="C4138" s="2" t="str">
        <x:v>CRI</x:v>
      </x:c>
      <x:c r="D4138" s="2" t="n">
        <x:v>2024</x:v>
      </x:c>
      <x:c r="E4138" s="2" t="str">
        <x:v>EC2_ISIC4_S94</x:v>
      </x:c>
      <x:c r="F4138" s="17" t="str">
        <x:v>Economic activity (ISIC-Rev.4), 2 digit level: 94 - Activities of membership organizations</x:v>
      </x:c>
      <x:c r="G4138" s="19" t="n">
        <x:v>11.805</x:v>
      </x:c>
      <x:c r="H4138" s="20" t="n">
        <x:v>1</x:v>
      </x:c>
      <x:c r="I4138" s="19" t="n">
        <x:f>SUM(G4134:G4142)</x:f>
        <x:v>235.32299999999998</x:v>
      </x:c>
      <x:c r="J4138" s="20" t="n">
        <x:f>G4138/I4138*H4138</x:f>
        <x:v>0.05016509223492817</x:v>
      </x:c>
      <x:c r="K4138" s="2" t="str">
        <x:v>ISIC4:94</x:v>
      </x:c>
      <x:c r="L4138" s="14" t="n">
        <x:f>'Crosswalk'!C88</x:f>
        <x:v>0</x:v>
      </x:c>
      <x:c r="M4138" s="14" t="n">
        <x:f>'Crosswalk'!D88</x:f>
        <x:v>0</x:v>
      </x:c>
      <x:c r="N4138" s="14" t="n">
        <x:f>'Crosswalk'!E88</x:f>
        <x:v>0</x:v>
      </x:c>
      <x:c r="O4138" s="14" t="n">
        <x:f>'Crosswalk'!F88</x:f>
        <x:v>0</x:v>
      </x:c>
      <x:c r="P4138" s="14" t="n">
        <x:f>'Crosswalk'!G88</x:f>
        <x:v>0</x:v>
      </x:c>
      <x:c r="Q4138" s="14" t="n">
        <x:f>'Crosswalk'!H88</x:f>
        <x:v>0</x:v>
      </x:c>
      <x:c r="R4138" s="14" t="n">
        <x:f>'Crosswalk'!I88</x:f>
        <x:v>0</x:v>
      </x:c>
      <x:c r="S4138" s="14" t="n">
        <x:f>'Crosswalk'!J88</x:f>
        <x:v>0</x:v>
      </x:c>
      <x:c r="T4138" s="14" t="n">
        <x:f>'Crosswalk'!K88</x:f>
        <x:v>0</x:v>
      </x:c>
      <x:c r="U4138" s="14" t="n">
        <x:f>'Crosswalk'!L88</x:f>
        <x:v>0</x:v>
      </x:c>
      <x:c r="V4138" s="14" t="n">
        <x:f>'Crosswalk'!M88</x:f>
        <x:v>0</x:v>
      </x:c>
      <x:c r="W4138" s="14" t="n">
        <x:f>'Crosswalk'!N88</x:f>
        <x:v>1</x:v>
      </x:c>
      <x:c r="X4138" s="17" t="str">
        <x:v>LFS - Continuous Employment Survey</x:v>
      </x:c>
      <x:c r="Y4138" s="2" t="str"/>
      <x:c r="Z4138" s="17" t="str">
        <x:v>National 2024 division composition. Observed national industry detail; used only for composition within 2024 ILO modelled margins.</x:v>
      </x:c>
      <x:c r="AA4138" s="2" t="str"/>
      <x:c r="AB4138" s="2" t="str">
        <x:v>https://rplumber.ilo.org/data/indicator?format=.csv.gz&amp;id=EMP_TEMP_SEX_EC2_NB_A</x:v>
      </x:c>
    </x:row>
    <x:row r="4139" ht="48" customHeight="1">
      <x:c r="A4139" s="13" t="str">
        <x:v>CRI</x:v>
      </x:c>
      <x:c r="B4139" s="13" t="str">
        <x:v>RSTU</x:v>
      </x:c>
      <x:c r="C4139" s="13" t="str">
        <x:v>CRI</x:v>
      </x:c>
      <x:c r="D4139" s="13" t="n">
        <x:v>2024</x:v>
      </x:c>
      <x:c r="E4139" s="13" t="str">
        <x:v>EC2_ISIC4_S95</x:v>
      </x:c>
      <x:c r="F4139" s="18" t="str">
        <x:v>Economic activity (ISIC-Rev.4), 2 digit level: 95 - Repair of computers and personal and household goods</x:v>
      </x:c>
      <x:c r="G4139" s="21" t="n">
        <x:v>19.845</x:v>
      </x:c>
      <x:c r="H4139" s="22" t="n">
        <x:v>1</x:v>
      </x:c>
      <x:c r="I4139" s="21" t="n">
        <x:f>SUM(G4134:G4142)</x:f>
        <x:v>235.32299999999998</x:v>
      </x:c>
      <x:c r="J4139" s="22" t="n">
        <x:f>G4139/I4139*H4139</x:f>
        <x:v>0.08433089838222359</x:v>
      </x:c>
      <x:c r="K4139" s="13" t="str">
        <x:v>ISIC4:95</x:v>
      </x:c>
      <x:c r="L4139" s="15" t="n">
        <x:f>'Crosswalk'!C89</x:f>
        <x:v>0</x:v>
      </x:c>
      <x:c r="M4139" s="15" t="n">
        <x:f>'Crosswalk'!D89</x:f>
        <x:v>0</x:v>
      </x:c>
      <x:c r="N4139" s="15" t="n">
        <x:f>'Crosswalk'!E89</x:f>
        <x:v>0</x:v>
      </x:c>
      <x:c r="O4139" s="15" t="n">
        <x:f>'Crosswalk'!F89</x:f>
        <x:v>0.7</x:v>
      </x:c>
      <x:c r="P4139" s="15" t="n">
        <x:f>'Crosswalk'!G89</x:f>
        <x:v>0</x:v>
      </x:c>
      <x:c r="Q4139" s="15" t="n">
        <x:f>'Crosswalk'!H89</x:f>
        <x:v>0</x:v>
      </x:c>
      <x:c r="R4139" s="15" t="n">
        <x:f>'Crosswalk'!I89</x:f>
        <x:v>0</x:v>
      </x:c>
      <x:c r="S4139" s="15" t="n">
        <x:f>'Crosswalk'!J89</x:f>
        <x:v>0.3</x:v>
      </x:c>
      <x:c r="T4139" s="15" t="n">
        <x:f>'Crosswalk'!K89</x:f>
        <x:v>0</x:v>
      </x:c>
      <x:c r="U4139" s="15" t="n">
        <x:f>'Crosswalk'!L89</x:f>
        <x:v>0</x:v>
      </x:c>
      <x:c r="V4139" s="15" t="n">
        <x:f>'Crosswalk'!M89</x:f>
        <x:v>0</x:v>
      </x:c>
      <x:c r="W4139" s="15" t="n">
        <x:f>'Crosswalk'!N89</x:f>
        <x:v>0</x:v>
      </x:c>
      <x:c r="X4139" s="18" t="str">
        <x:v>LFS - Continuous Employment Survey</x:v>
      </x:c>
      <x:c r="Y4139" s="13" t="str"/>
      <x:c r="Z4139" s="18" t="str">
        <x:v>National 2024 division composition. Observed national industry detail; used only for composition within 2024 ILO modelled margins.</x:v>
      </x:c>
      <x:c r="AA4139" s="13" t="str"/>
      <x:c r="AB4139" s="13" t="str">
        <x:v>https://rplumber.ilo.org/data/indicator?format=.csv.gz&amp;id=EMP_TEMP_SEX_EC2_NB_A</x:v>
      </x:c>
    </x:row>
    <x:row r="4140" ht="48" customHeight="1">
      <x:c r="A4140" s="2" t="str">
        <x:v>CRI</x:v>
      </x:c>
      <x:c r="B4140" s="2" t="str">
        <x:v>RSTU</x:v>
      </x:c>
      <x:c r="C4140" s="2" t="str">
        <x:v>CRI</x:v>
      </x:c>
      <x:c r="D4140" s="2" t="n">
        <x:v>2024</x:v>
      </x:c>
      <x:c r="E4140" s="2" t="str">
        <x:v>EC2_ISIC4_S96</x:v>
      </x:c>
      <x:c r="F4140" s="17" t="str">
        <x:v>Economic activity (ISIC-Rev.4), 2 digit level: 96 - Other personal service activities</x:v>
      </x:c>
      <x:c r="G4140" s="19" t="n">
        <x:v>63.504</x:v>
      </x:c>
      <x:c r="H4140" s="20" t="n">
        <x:v>1</x:v>
      </x:c>
      <x:c r="I4140" s="19" t="n">
        <x:f>SUM(G4134:G4142)</x:f>
        <x:v>235.32299999999998</x:v>
      </x:c>
      <x:c r="J4140" s="20" t="n">
        <x:f>G4140/I4140*H4140</x:f>
        <x:v>0.2698588748231155</x:v>
      </x:c>
      <x:c r="K4140" s="2" t="str">
        <x:v>ISIC4:96</x:v>
      </x:c>
      <x:c r="L4140" s="14" t="n">
        <x:f>'Crosswalk'!C90</x:f>
        <x:v>0</x:v>
      </x:c>
      <x:c r="M4140" s="14" t="n">
        <x:f>'Crosswalk'!D90</x:f>
        <x:v>0</x:v>
      </x:c>
      <x:c r="N4140" s="14" t="n">
        <x:f>'Crosswalk'!E90</x:f>
        <x:v>0</x:v>
      </x:c>
      <x:c r="O4140" s="14" t="n">
        <x:f>'Crosswalk'!F90</x:f>
        <x:v>1</x:v>
      </x:c>
      <x:c r="P4140" s="14" t="n">
        <x:f>'Crosswalk'!G90</x:f>
        <x:v>0</x:v>
      </x:c>
      <x:c r="Q4140" s="14" t="n">
        <x:f>'Crosswalk'!H90</x:f>
        <x:v>0</x:v>
      </x:c>
      <x:c r="R4140" s="14" t="n">
        <x:f>'Crosswalk'!I90</x:f>
        <x:v>0</x:v>
      </x:c>
      <x:c r="S4140" s="14" t="n">
        <x:f>'Crosswalk'!J90</x:f>
        <x:v>0</x:v>
      </x:c>
      <x:c r="T4140" s="14" t="n">
        <x:f>'Crosswalk'!K90</x:f>
        <x:v>0</x:v>
      </x:c>
      <x:c r="U4140" s="14" t="n">
        <x:f>'Crosswalk'!L90</x:f>
        <x:v>0</x:v>
      </x:c>
      <x:c r="V4140" s="14" t="n">
        <x:f>'Crosswalk'!M90</x:f>
        <x:v>0</x:v>
      </x:c>
      <x:c r="W4140" s="14" t="n">
        <x:f>'Crosswalk'!N90</x:f>
        <x:v>0</x:v>
      </x:c>
      <x:c r="X4140" s="17" t="str">
        <x:v>LFS - Continuous Employment Survey</x:v>
      </x:c>
      <x:c r="Y4140" s="2" t="str"/>
      <x:c r="Z4140" s="17" t="str">
        <x:v>National 2024 division composition. Observed national industry detail; used only for composition within 2024 ILO modelled margins.</x:v>
      </x:c>
      <x:c r="AA4140" s="2" t="str"/>
      <x:c r="AB4140" s="2" t="str">
        <x:v>https://rplumber.ilo.org/data/indicator?format=.csv.gz&amp;id=EMP_TEMP_SEX_EC2_NB_A</x:v>
      </x:c>
    </x:row>
    <x:row r="4141" ht="48" customHeight="1">
      <x:c r="A4141" s="13" t="str">
        <x:v>CRI</x:v>
      </x:c>
      <x:c r="B4141" s="13" t="str">
        <x:v>RSTU</x:v>
      </x:c>
      <x:c r="C4141" s="13" t="str">
        <x:v>CRI</x:v>
      </x:c>
      <x:c r="D4141" s="13" t="n">
        <x:v>2024</x:v>
      </x:c>
      <x:c r="E4141" s="13" t="str">
        <x:v>EC2_ISIC4_T97</x:v>
      </x:c>
      <x:c r="F4141" s="18" t="str">
        <x:v>Economic activity (ISIC-Rev.4), 2 digit level: 97 - Activities of households as employers of domestic personnel</x:v>
      </x:c>
      <x:c r="G4141" s="21" t="n">
        <x:v>113.612</x:v>
      </x:c>
      <x:c r="H4141" s="22" t="n">
        <x:v>1</x:v>
      </x:c>
      <x:c r="I4141" s="21" t="n">
        <x:f>SUM(G4134:G4142)</x:f>
        <x:v>235.32299999999998</x:v>
      </x:c>
      <x:c r="J4141" s="22" t="n">
        <x:f>G4141/I4141*H4141</x:f>
        <x:v>0.4827917373142447</x:v>
      </x:c>
      <x:c r="K4141" s="13" t="str">
        <x:v>ISIC4:97</x:v>
      </x:c>
      <x:c r="L4141" s="15" t="n">
        <x:f>'Crosswalk'!C91</x:f>
        <x:v>0</x:v>
      </x:c>
      <x:c r="M4141" s="15" t="n">
        <x:f>'Crosswalk'!D91</x:f>
        <x:v>0</x:v>
      </x:c>
      <x:c r="N4141" s="15" t="n">
        <x:f>'Crosswalk'!E91</x:f>
        <x:v>0</x:v>
      </x:c>
      <x:c r="O4141" s="15" t="n">
        <x:f>'Crosswalk'!F91</x:f>
        <x:v>0</x:v>
      </x:c>
      <x:c r="P4141" s="15" t="n">
        <x:f>'Crosswalk'!G91</x:f>
        <x:v>0</x:v>
      </x:c>
      <x:c r="Q4141" s="15" t="n">
        <x:f>'Crosswalk'!H91</x:f>
        <x:v>0</x:v>
      </x:c>
      <x:c r="R4141" s="15" t="n">
        <x:f>'Crosswalk'!I91</x:f>
        <x:v>0</x:v>
      </x:c>
      <x:c r="S4141" s="15" t="n">
        <x:f>'Crosswalk'!J91</x:f>
        <x:v>0</x:v>
      </x:c>
      <x:c r="T4141" s="15" t="n">
        <x:f>'Crosswalk'!K91</x:f>
        <x:v>0</x:v>
      </x:c>
      <x:c r="U4141" s="15" t="n">
        <x:f>'Crosswalk'!L91</x:f>
        <x:v>0</x:v>
      </x:c>
      <x:c r="V4141" s="15" t="n">
        <x:f>'Crosswalk'!M91</x:f>
        <x:v>0</x:v>
      </x:c>
      <x:c r="W4141" s="15" t="n">
        <x:f>'Crosswalk'!N91</x:f>
        <x:v>1</x:v>
      </x:c>
      <x:c r="X4141" s="18" t="str">
        <x:v>LFS - Continuous Employment Survey</x:v>
      </x:c>
      <x:c r="Y4141" s="13" t="str"/>
      <x:c r="Z4141" s="18" t="str">
        <x:v>National 2024 division composition. Observed national industry detail; used only for composition within 2024 ILO modelled margins.</x:v>
      </x:c>
      <x:c r="AA4141" s="13" t="str"/>
      <x:c r="AB4141" s="13" t="str">
        <x:v>https://rplumber.ilo.org/data/indicator?format=.csv.gz&amp;id=EMP_TEMP_SEX_EC2_NB_A</x:v>
      </x:c>
    </x:row>
    <x:row r="4142" ht="48" customHeight="1">
      <x:c r="A4142" s="2" t="str">
        <x:v>CRI</x:v>
      </x:c>
      <x:c r="B4142" s="2" t="str">
        <x:v>RSTU</x:v>
      </x:c>
      <x:c r="C4142" s="2" t="str">
        <x:v>CRI</x:v>
      </x:c>
      <x:c r="D4142" s="2" t="n">
        <x:v>2024</x:v>
      </x:c>
      <x:c r="E4142" s="2" t="str">
        <x:v>EC2_ISIC4_U99</x:v>
      </x:c>
      <x:c r="F4142" s="17" t="str">
        <x:v>Economic activity (ISIC-Rev.4), 2 digit level: 99 - Activities of extraterritorial organizations and bodies</x:v>
      </x:c>
      <x:c r="G4142" s="19" t="n">
        <x:v>1.971</x:v>
      </x:c>
      <x:c r="H4142" s="20" t="n">
        <x:v>1</x:v>
      </x:c>
      <x:c r="I4142" s="19" t="n">
        <x:f>SUM(G4134:G4142)</x:f>
        <x:v>235.32299999999998</x:v>
      </x:c>
      <x:c r="J4142" s="20" t="n">
        <x:f>G4142/I4142*H4142</x:f>
        <x:v>0.008375721880139214</x:v>
      </x:c>
      <x:c r="K4142" s="2" t="str">
        <x:v>ISIC4:99</x:v>
      </x:c>
      <x:c r="L4142" s="14" t="n">
        <x:f>'Crosswalk'!C93</x:f>
        <x:v>0</x:v>
      </x:c>
      <x:c r="M4142" s="14" t="n">
        <x:f>'Crosswalk'!D93</x:f>
        <x:v>0</x:v>
      </x:c>
      <x:c r="N4142" s="14" t="n">
        <x:f>'Crosswalk'!E93</x:f>
        <x:v>0</x:v>
      </x:c>
      <x:c r="O4142" s="14" t="n">
        <x:f>'Crosswalk'!F93</x:f>
        <x:v>0</x:v>
      </x:c>
      <x:c r="P4142" s="14" t="n">
        <x:f>'Crosswalk'!G93</x:f>
        <x:v>0</x:v>
      </x:c>
      <x:c r="Q4142" s="14" t="n">
        <x:f>'Crosswalk'!H93</x:f>
        <x:v>0</x:v>
      </x:c>
      <x:c r="R4142" s="14" t="n">
        <x:f>'Crosswalk'!I93</x:f>
        <x:v>0</x:v>
      </x:c>
      <x:c r="S4142" s="14" t="n">
        <x:f>'Crosswalk'!J93</x:f>
        <x:v>0</x:v>
      </x:c>
      <x:c r="T4142" s="14" t="n">
        <x:f>'Crosswalk'!K93</x:f>
        <x:v>0</x:v>
      </x:c>
      <x:c r="U4142" s="14" t="n">
        <x:f>'Crosswalk'!L93</x:f>
        <x:v>0</x:v>
      </x:c>
      <x:c r="V4142" s="14" t="n">
        <x:f>'Crosswalk'!M93</x:f>
        <x:v>0</x:v>
      </x:c>
      <x:c r="W4142" s="14" t="n">
        <x:f>'Crosswalk'!N93</x:f>
        <x:v>1</x:v>
      </x:c>
      <x:c r="X4142" s="17" t="str">
        <x:v>LFS - Continuous Employment Survey</x:v>
      </x:c>
      <x:c r="Y4142" s="2" t="str">
        <x:v>U</x:v>
      </x:c>
      <x:c r="Z4142" s="17" t="str">
        <x:v>National 2024 division composition. Observed national industry detail; used only for composition within 2024 ILO modelled margins.</x:v>
      </x:c>
      <x:c r="AA4142" s="2" t="str"/>
      <x:c r="AB4142" s="2" t="str">
        <x:v>https://rplumber.ilo.org/data/indicator?format=.csv.gz&amp;id=EMP_TEMP_SEX_EC2_NB_A</x:v>
      </x:c>
    </x:row>
    <x:row r="4143" ht="48" customHeight="1">
      <x:c r="A4143" s="13" t="str">
        <x:v>DOM</x:v>
      </x:c>
      <x:c r="B4143" s="13" t="str">
        <x:v>A</x:v>
      </x:c>
      <x:c r="C4143" s="13" t="str">
        <x:v>DOM</x:v>
      </x:c>
      <x:c r="D4143" s="13" t="n">
        <x:v>2024</x:v>
      </x:c>
      <x:c r="E4143" s="13" t="str">
        <x:v>EC2_ISIC4_A01</x:v>
      </x:c>
      <x:c r="F4143" s="18" t="str">
        <x:v>Economic activity (ISIC-Rev.4), 2 digit level: 01 - Crop and animal production, hunting and related service activities</x:v>
      </x:c>
      <x:c r="G4143" s="21" t="n">
        <x:v>349.032</x:v>
      </x:c>
      <x:c r="H4143" s="22" t="n">
        <x:v>1</x:v>
      </x:c>
      <x:c r="I4143" s="21" t="n">
        <x:f>SUM(G4143:G4145)</x:f>
        <x:v>359.781</x:v>
      </x:c>
      <x:c r="J4143" s="22" t="n">
        <x:f>G4143/I4143*H4143</x:f>
        <x:v>0.9701234917908393</x:v>
      </x:c>
      <x:c r="K4143" s="13" t="str">
        <x:v>ISIC4:01</x:v>
      </x:c>
      <x:c r="L4143" s="15" t="n">
        <x:f>'Crosswalk'!C6</x:f>
        <x:v>0</x:v>
      </x:c>
      <x:c r="M4143" s="15" t="n">
        <x:f>'Crosswalk'!D6</x:f>
        <x:v>0</x:v>
      </x:c>
      <x:c r="N4143" s="15" t="n">
        <x:f>'Crosswalk'!E6</x:f>
        <x:v>0</x:v>
      </x:c>
      <x:c r="O4143" s="15" t="n">
        <x:f>'Crosswalk'!F6</x:f>
        <x:v>0</x:v>
      </x:c>
      <x:c r="P4143" s="15" t="n">
        <x:f>'Crosswalk'!G6</x:f>
        <x:v>1</x:v>
      </x:c>
      <x:c r="Q4143" s="15" t="n">
        <x:f>'Crosswalk'!H6</x:f>
        <x:v>0</x:v>
      </x:c>
      <x:c r="R4143" s="15" t="n">
        <x:f>'Crosswalk'!I6</x:f>
        <x:v>0</x:v>
      </x:c>
      <x:c r="S4143" s="15" t="n">
        <x:f>'Crosswalk'!J6</x:f>
        <x:v>0</x:v>
      </x:c>
      <x:c r="T4143" s="15" t="n">
        <x:f>'Crosswalk'!K6</x:f>
        <x:v>0</x:v>
      </x:c>
      <x:c r="U4143" s="15" t="n">
        <x:f>'Crosswalk'!L6</x:f>
        <x:v>0</x:v>
      </x:c>
      <x:c r="V4143" s="15" t="n">
        <x:f>'Crosswalk'!M6</x:f>
        <x:v>0</x:v>
      </x:c>
      <x:c r="W4143" s="15" t="n">
        <x:f>'Crosswalk'!N6</x:f>
        <x:v>0</x:v>
      </x:c>
      <x:c r="X4143" s="18" t="str">
        <x:v>LFS - Continuous National Labour Force Survey</x:v>
      </x:c>
      <x:c r="Y4143" s="13" t="str"/>
      <x:c r="Z4143" s="18" t="str">
        <x:v>National 2024 division composition. Observed national industry detail; used only for composition within 2024 ILO modelled margins.</x:v>
      </x:c>
      <x:c r="AA4143" s="13" t="str"/>
      <x:c r="AB4143" s="13" t="str">
        <x:v>https://rplumber.ilo.org/data/indicator?format=.csv.gz&amp;id=EMP_TEMP_SEX_EC2_NB_A</x:v>
      </x:c>
    </x:row>
    <x:row r="4144" ht="48" customHeight="1">
      <x:c r="A4144" s="2" t="str">
        <x:v>DOM</x:v>
      </x:c>
      <x:c r="B4144" s="2" t="str">
        <x:v>A</x:v>
      </x:c>
      <x:c r="C4144" s="2" t="str">
        <x:v>DOM</x:v>
      </x:c>
      <x:c r="D4144" s="2" t="n">
        <x:v>2024</x:v>
      </x:c>
      <x:c r="E4144" s="2" t="str">
        <x:v>EC2_ISIC4_A02</x:v>
      </x:c>
      <x:c r="F4144" s="17" t="str">
        <x:v>Economic activity (ISIC-Rev.4), 2 digit level: 02 - Forestry and logging</x:v>
      </x:c>
      <x:c r="G4144" s="19" t="n">
        <x:v>0.994</x:v>
      </x:c>
      <x:c r="H4144" s="20" t="n">
        <x:v>1</x:v>
      </x:c>
      <x:c r="I4144" s="19" t="n">
        <x:f>SUM(G4143:G4145)</x:f>
        <x:v>359.781</x:v>
      </x:c>
      <x:c r="J4144" s="20" t="n">
        <x:f>G4144/I4144*H4144</x:f>
        <x:v>0.002762791809461867</x:v>
      </x:c>
      <x:c r="K4144" s="2" t="str">
        <x:v>ISIC4:02</x:v>
      </x:c>
      <x:c r="L4144" s="14" t="n">
        <x:f>'Crosswalk'!C7</x:f>
        <x:v>0</x:v>
      </x:c>
      <x:c r="M4144" s="14" t="n">
        <x:f>'Crosswalk'!D7</x:f>
        <x:v>1</x:v>
      </x:c>
      <x:c r="N4144" s="14" t="n">
        <x:f>'Crosswalk'!E7</x:f>
        <x:v>0</x:v>
      </x:c>
      <x:c r="O4144" s="14" t="n">
        <x:f>'Crosswalk'!F7</x:f>
        <x:v>0</x:v>
      </x:c>
      <x:c r="P4144" s="14" t="n">
        <x:f>'Crosswalk'!G7</x:f>
        <x:v>0</x:v>
      </x:c>
      <x:c r="Q4144" s="14" t="n">
        <x:f>'Crosswalk'!H7</x:f>
        <x:v>0</x:v>
      </x:c>
      <x:c r="R4144" s="14" t="n">
        <x:f>'Crosswalk'!I7</x:f>
        <x:v>0</x:v>
      </x:c>
      <x:c r="S4144" s="14" t="n">
        <x:f>'Crosswalk'!J7</x:f>
        <x:v>0</x:v>
      </x:c>
      <x:c r="T4144" s="14" t="n">
        <x:f>'Crosswalk'!K7</x:f>
        <x:v>0</x:v>
      </x:c>
      <x:c r="U4144" s="14" t="n">
        <x:f>'Crosswalk'!L7</x:f>
        <x:v>0</x:v>
      </x:c>
      <x:c r="V4144" s="14" t="n">
        <x:f>'Crosswalk'!M7</x:f>
        <x:v>0</x:v>
      </x:c>
      <x:c r="W4144" s="14" t="n">
        <x:f>'Crosswalk'!N7</x:f>
        <x:v>0</x:v>
      </x:c>
      <x:c r="X4144" s="17" t="str">
        <x:v>LFS - Continuous National Labour Force Survey</x:v>
      </x:c>
      <x:c r="Y4144" s="2" t="str">
        <x:v>U</x:v>
      </x:c>
      <x:c r="Z4144" s="17" t="str">
        <x:v>National 2024 division composition. Observed national industry detail; used only for composition within 2024 ILO modelled margins.</x:v>
      </x:c>
      <x:c r="AA4144" s="2" t="str"/>
      <x:c r="AB4144" s="2" t="str">
        <x:v>https://rplumber.ilo.org/data/indicator?format=.csv.gz&amp;id=EMP_TEMP_SEX_EC2_NB_A</x:v>
      </x:c>
    </x:row>
    <x:row r="4145" ht="48" customHeight="1">
      <x:c r="A4145" s="13" t="str">
        <x:v>DOM</x:v>
      </x:c>
      <x:c r="B4145" s="13" t="str">
        <x:v>A</x:v>
      </x:c>
      <x:c r="C4145" s="13" t="str">
        <x:v>DOM</x:v>
      </x:c>
      <x:c r="D4145" s="13" t="n">
        <x:v>2024</x:v>
      </x:c>
      <x:c r="E4145" s="13" t="str">
        <x:v>EC2_ISIC4_A03</x:v>
      </x:c>
      <x:c r="F4145" s="18" t="str">
        <x:v>Economic activity (ISIC-Rev.4), 2 digit level: 03 - Fishing and aquaculture</x:v>
      </x:c>
      <x:c r="G4145" s="21" t="n">
        <x:v>9.755</x:v>
      </x:c>
      <x:c r="H4145" s="22" t="n">
        <x:v>1</x:v>
      </x:c>
      <x:c r="I4145" s="21" t="n">
        <x:f>SUM(G4143:G4145)</x:f>
        <x:v>359.781</x:v>
      </x:c>
      <x:c r="J4145" s="22" t="n">
        <x:f>G4145/I4145*H4145</x:f>
        <x:v>0.027113716399698708</x:v>
      </x:c>
      <x:c r="K4145" s="13" t="str">
        <x:v>ISIC4:03</x:v>
      </x:c>
      <x:c r="L4145" s="15" t="n">
        <x:f>'Crosswalk'!C8</x:f>
        <x:v>0</x:v>
      </x:c>
      <x:c r="M4145" s="15" t="n">
        <x:f>'Crosswalk'!D8</x:f>
        <x:v>0</x:v>
      </x:c>
      <x:c r="N4145" s="15" t="n">
        <x:f>'Crosswalk'!E8</x:f>
        <x:v>0</x:v>
      </x:c>
      <x:c r="O4145" s="15" t="n">
        <x:f>'Crosswalk'!F8</x:f>
        <x:v>0</x:v>
      </x:c>
      <x:c r="P4145" s="15" t="n">
        <x:f>'Crosswalk'!G8</x:f>
        <x:v>1</x:v>
      </x:c>
      <x:c r="Q4145" s="15" t="n">
        <x:f>'Crosswalk'!H8</x:f>
        <x:v>0</x:v>
      </x:c>
      <x:c r="R4145" s="15" t="n">
        <x:f>'Crosswalk'!I8</x:f>
        <x:v>0</x:v>
      </x:c>
      <x:c r="S4145" s="15" t="n">
        <x:f>'Crosswalk'!J8</x:f>
        <x:v>0</x:v>
      </x:c>
      <x:c r="T4145" s="15" t="n">
        <x:f>'Crosswalk'!K8</x:f>
        <x:v>0</x:v>
      </x:c>
      <x:c r="U4145" s="15" t="n">
        <x:f>'Crosswalk'!L8</x:f>
        <x:v>0</x:v>
      </x:c>
      <x:c r="V4145" s="15" t="n">
        <x:f>'Crosswalk'!M8</x:f>
        <x:v>0</x:v>
      </x:c>
      <x:c r="W4145" s="15" t="n">
        <x:f>'Crosswalk'!N8</x:f>
        <x:v>0</x:v>
      </x:c>
      <x:c r="X4145" s="18" t="str">
        <x:v>LFS - Continuous National Labour Force Survey</x:v>
      </x:c>
      <x:c r="Y4145" s="13" t="str"/>
      <x:c r="Z4145" s="18" t="str">
        <x:v>National 2024 division composition. Observed national industry detail; used only for composition within 2024 ILO modelled margins.</x:v>
      </x:c>
      <x:c r="AA4145" s="13" t="str"/>
      <x:c r="AB4145" s="13" t="str">
        <x:v>https://rplumber.ilo.org/data/indicator?format=.csv.gz&amp;id=EMP_TEMP_SEX_EC2_NB_A</x:v>
      </x:c>
    </x:row>
    <x:row r="4146" ht="48" customHeight="1">
      <x:c r="A4146" s="2" t="str">
        <x:v>DOM</x:v>
      </x:c>
      <x:c r="B4146" s="2" t="str">
        <x:v>B</x:v>
      </x:c>
      <x:c r="C4146" s="2" t="str">
        <x:v>DOM</x:v>
      </x:c>
      <x:c r="D4146" s="2" t="n">
        <x:v>2024</x:v>
      </x:c>
      <x:c r="E4146" s="2" t="str">
        <x:v>EC2_ISIC4_B07</x:v>
      </x:c>
      <x:c r="F4146" s="17" t="str">
        <x:v>Economic activity (ISIC-Rev.4), 2 digit level: 07 - Mining of metal ores</x:v>
      </x:c>
      <x:c r="G4146" s="19" t="n">
        <x:v>4.61</x:v>
      </x:c>
      <x:c r="H4146" s="20" t="n">
        <x:v>1</x:v>
      </x:c>
      <x:c r="I4146" s="19" t="n">
        <x:f>SUM(G4146:G4147)</x:f>
        <x:v>7.795</x:v>
      </x:c>
      <x:c r="J4146" s="20" t="n">
        <x:f>G4146/I4146*H4146</x:f>
        <x:v>0.5914047466324568</x:v>
      </x:c>
      <x:c r="K4146" s="2" t="str">
        <x:v>ISIC4:07</x:v>
      </x:c>
      <x:c r="L4146" s="14" t="n">
        <x:f>'Crosswalk'!C11</x:f>
        <x:v>0</x:v>
      </x:c>
      <x:c r="M4146" s="14" t="n">
        <x:f>'Crosswalk'!D11</x:f>
        <x:v>1</x:v>
      </x:c>
      <x:c r="N4146" s="14" t="n">
        <x:f>'Crosswalk'!E11</x:f>
        <x:v>0</x:v>
      </x:c>
      <x:c r="O4146" s="14" t="n">
        <x:f>'Crosswalk'!F11</x:f>
        <x:v>0</x:v>
      </x:c>
      <x:c r="P4146" s="14" t="n">
        <x:f>'Crosswalk'!G11</x:f>
        <x:v>0</x:v>
      </x:c>
      <x:c r="Q4146" s="14" t="n">
        <x:f>'Crosswalk'!H11</x:f>
        <x:v>0</x:v>
      </x:c>
      <x:c r="R4146" s="14" t="n">
        <x:f>'Crosswalk'!I11</x:f>
        <x:v>0</x:v>
      </x:c>
      <x:c r="S4146" s="14" t="n">
        <x:f>'Crosswalk'!J11</x:f>
        <x:v>0</x:v>
      </x:c>
      <x:c r="T4146" s="14" t="n">
        <x:f>'Crosswalk'!K11</x:f>
        <x:v>0</x:v>
      </x:c>
      <x:c r="U4146" s="14" t="n">
        <x:f>'Crosswalk'!L11</x:f>
        <x:v>0</x:v>
      </x:c>
      <x:c r="V4146" s="14" t="n">
        <x:f>'Crosswalk'!M11</x:f>
        <x:v>0</x:v>
      </x:c>
      <x:c r="W4146" s="14" t="n">
        <x:f>'Crosswalk'!N11</x:f>
        <x:v>0</x:v>
      </x:c>
      <x:c r="X4146" s="17" t="str">
        <x:v>LFS - Continuous National Labour Force Survey</x:v>
      </x:c>
      <x:c r="Y4146" s="2" t="str"/>
      <x:c r="Z4146" s="17" t="str">
        <x:v>National 2024 division composition. Observed national industry detail; used only for composition within 2024 ILO modelled margins.</x:v>
      </x:c>
      <x:c r="AA4146" s="2" t="str"/>
      <x:c r="AB4146" s="2" t="str">
        <x:v>https://rplumber.ilo.org/data/indicator?format=.csv.gz&amp;id=EMP_TEMP_SEX_EC2_NB_A</x:v>
      </x:c>
    </x:row>
    <x:row r="4147" ht="48" customHeight="1">
      <x:c r="A4147" s="13" t="str">
        <x:v>DOM</x:v>
      </x:c>
      <x:c r="B4147" s="13" t="str">
        <x:v>B</x:v>
      </x:c>
      <x:c r="C4147" s="13" t="str">
        <x:v>DOM</x:v>
      </x:c>
      <x:c r="D4147" s="13" t="n">
        <x:v>2024</x:v>
      </x:c>
      <x:c r="E4147" s="13" t="str">
        <x:v>EC2_ISIC4_B08</x:v>
      </x:c>
      <x:c r="F4147" s="18" t="str">
        <x:v>Economic activity (ISIC-Rev.4), 2 digit level: 08 - Other mining and quarrying</x:v>
      </x:c>
      <x:c r="G4147" s="21" t="n">
        <x:v>3.185</x:v>
      </x:c>
      <x:c r="H4147" s="22" t="n">
        <x:v>1</x:v>
      </x:c>
      <x:c r="I4147" s="21" t="n">
        <x:f>SUM(G4146:G4147)</x:f>
        <x:v>7.795</x:v>
      </x:c>
      <x:c r="J4147" s="22" t="n">
        <x:f>G4147/I4147*H4147</x:f>
        <x:v>0.4085952533675433</x:v>
      </x:c>
      <x:c r="K4147" s="13" t="str">
        <x:v>ISIC4:08</x:v>
      </x:c>
      <x:c r="L4147" s="15" t="n">
        <x:f>'Crosswalk'!C12</x:f>
        <x:v>0</x:v>
      </x:c>
      <x:c r="M4147" s="15" t="n">
        <x:f>'Crosswalk'!D12</x:f>
        <x:v>1</x:v>
      </x:c>
      <x:c r="N4147" s="15" t="n">
        <x:f>'Crosswalk'!E12</x:f>
        <x:v>0</x:v>
      </x:c>
      <x:c r="O4147" s="15" t="n">
        <x:f>'Crosswalk'!F12</x:f>
        <x:v>0</x:v>
      </x:c>
      <x:c r="P4147" s="15" t="n">
        <x:f>'Crosswalk'!G12</x:f>
        <x:v>0</x:v>
      </x:c>
      <x:c r="Q4147" s="15" t="n">
        <x:f>'Crosswalk'!H12</x:f>
        <x:v>0</x:v>
      </x:c>
      <x:c r="R4147" s="15" t="n">
        <x:f>'Crosswalk'!I12</x:f>
        <x:v>0</x:v>
      </x:c>
      <x:c r="S4147" s="15" t="n">
        <x:f>'Crosswalk'!J12</x:f>
        <x:v>0</x:v>
      </x:c>
      <x:c r="T4147" s="15" t="n">
        <x:f>'Crosswalk'!K12</x:f>
        <x:v>0</x:v>
      </x:c>
      <x:c r="U4147" s="15" t="n">
        <x:f>'Crosswalk'!L12</x:f>
        <x:v>0</x:v>
      </x:c>
      <x:c r="V4147" s="15" t="n">
        <x:f>'Crosswalk'!M12</x:f>
        <x:v>0</x:v>
      </x:c>
      <x:c r="W4147" s="15" t="n">
        <x:f>'Crosswalk'!N12</x:f>
        <x:v>0</x:v>
      </x:c>
      <x:c r="X4147" s="18" t="str">
        <x:v>LFS - Continuous National Labour Force Survey</x:v>
      </x:c>
      <x:c r="Y4147" s="13" t="str"/>
      <x:c r="Z4147" s="18" t="str">
        <x:v>National 2024 division composition. Observed national industry detail; used only for composition within 2024 ILO modelled margins.</x:v>
      </x:c>
      <x:c r="AA4147" s="13" t="str"/>
      <x:c r="AB4147" s="13" t="str">
        <x:v>https://rplumber.ilo.org/data/indicator?format=.csv.gz&amp;id=EMP_TEMP_SEX_EC2_NB_A</x:v>
      </x:c>
    </x:row>
    <x:row r="4148" ht="48" customHeight="1">
      <x:c r="A4148" s="2" t="str">
        <x:v>DOM</x:v>
      </x:c>
      <x:c r="B4148" s="2" t="str">
        <x:v>C</x:v>
      </x:c>
      <x:c r="C4148" s="2" t="str">
        <x:v>DOM</x:v>
      </x:c>
      <x:c r="D4148" s="2" t="n">
        <x:v>2024</x:v>
      </x:c>
      <x:c r="E4148" s="2" t="str">
        <x:v>EC2_ISIC4_C10</x:v>
      </x:c>
      <x:c r="F4148" s="17" t="str">
        <x:v>Economic activity (ISIC-Rev.4), 2 digit level: 10 - Manufacture of food products</x:v>
      </x:c>
      <x:c r="G4148" s="19" t="n">
        <x:v>79.98</x:v>
      </x:c>
      <x:c r="H4148" s="20" t="n">
        <x:v>1</x:v>
      </x:c>
      <x:c r="I4148" s="19" t="n">
        <x:f>SUM(G4148:G4169)</x:f>
        <x:v>487.673</x:v>
      </x:c>
      <x:c r="J4148" s="20" t="n">
        <x:f>G4148/I4148*H4148</x:f>
        <x:v>0.1640033383025101</x:v>
      </x:c>
      <x:c r="K4148" s="2" t="str">
        <x:v>ISIC4:10</x:v>
      </x:c>
      <x:c r="L4148" s="14" t="n">
        <x:f>'Crosswalk'!C14</x:f>
        <x:v>0</x:v>
      </x:c>
      <x:c r="M4148" s="14" t="n">
        <x:f>'Crosswalk'!D14</x:f>
        <x:v>0</x:v>
      </x:c>
      <x:c r="N4148" s="14" t="n">
        <x:f>'Crosswalk'!E14</x:f>
        <x:v>0</x:v>
      </x:c>
      <x:c r="O4148" s="14" t="n">
        <x:f>'Crosswalk'!F14</x:f>
        <x:v>0</x:v>
      </x:c>
      <x:c r="P4148" s="14" t="n">
        <x:f>'Crosswalk'!G14</x:f>
        <x:v>1</x:v>
      </x:c>
      <x:c r="Q4148" s="14" t="n">
        <x:f>'Crosswalk'!H14</x:f>
        <x:v>0</x:v>
      </x:c>
      <x:c r="R4148" s="14" t="n">
        <x:f>'Crosswalk'!I14</x:f>
        <x:v>0</x:v>
      </x:c>
      <x:c r="S4148" s="14" t="n">
        <x:f>'Crosswalk'!J14</x:f>
        <x:v>0</x:v>
      </x:c>
      <x:c r="T4148" s="14" t="n">
        <x:f>'Crosswalk'!K14</x:f>
        <x:v>0</x:v>
      </x:c>
      <x:c r="U4148" s="14" t="n">
        <x:f>'Crosswalk'!L14</x:f>
        <x:v>0</x:v>
      </x:c>
      <x:c r="V4148" s="14" t="n">
        <x:f>'Crosswalk'!M14</x:f>
        <x:v>0</x:v>
      </x:c>
      <x:c r="W4148" s="14" t="n">
        <x:f>'Crosswalk'!N14</x:f>
        <x:v>0</x:v>
      </x:c>
      <x:c r="X4148" s="17" t="str">
        <x:v>LFS - Continuous National Labour Force Survey</x:v>
      </x:c>
      <x:c r="Y4148" s="2" t="str"/>
      <x:c r="Z4148" s="17" t="str">
        <x:v>National 2024 division composition. Observed national industry detail; used only for composition within 2024 ILO modelled margins.</x:v>
      </x:c>
      <x:c r="AA4148" s="2" t="str"/>
      <x:c r="AB4148" s="2" t="str">
        <x:v>https://rplumber.ilo.org/data/indicator?format=.csv.gz&amp;id=EMP_TEMP_SEX_EC2_NB_A</x:v>
      </x:c>
    </x:row>
    <x:row r="4149" ht="48" customHeight="1">
      <x:c r="A4149" s="13" t="str">
        <x:v>DOM</x:v>
      </x:c>
      <x:c r="B4149" s="13" t="str">
        <x:v>C</x:v>
      </x:c>
      <x:c r="C4149" s="13" t="str">
        <x:v>DOM</x:v>
      </x:c>
      <x:c r="D4149" s="13" t="n">
        <x:v>2024</x:v>
      </x:c>
      <x:c r="E4149" s="13" t="str">
        <x:v>EC2_ISIC4_C11</x:v>
      </x:c>
      <x:c r="F4149" s="18" t="str">
        <x:v>Economic activity (ISIC-Rev.4), 2 digit level: 11 - Manufacture of beverages</x:v>
      </x:c>
      <x:c r="G4149" s="21" t="n">
        <x:v>24.528</x:v>
      </x:c>
      <x:c r="H4149" s="22" t="n">
        <x:v>1</x:v>
      </x:c>
      <x:c r="I4149" s="21" t="n">
        <x:f>SUM(G4148:G4169)</x:f>
        <x:v>487.673</x:v>
      </x:c>
      <x:c r="J4149" s="22" t="n">
        <x:f>G4149/I4149*H4149</x:f>
        <x:v>0.05029599752293032</x:v>
      </x:c>
      <x:c r="K4149" s="13" t="str">
        <x:v>ISIC4:11</x:v>
      </x:c>
      <x:c r="L4149" s="15" t="n">
        <x:f>'Crosswalk'!C15</x:f>
        <x:v>0</x:v>
      </x:c>
      <x:c r="M4149" s="15" t="n">
        <x:f>'Crosswalk'!D15</x:f>
        <x:v>0</x:v>
      </x:c>
      <x:c r="N4149" s="15" t="n">
        <x:f>'Crosswalk'!E15</x:f>
        <x:v>0</x:v>
      </x:c>
      <x:c r="O4149" s="15" t="n">
        <x:f>'Crosswalk'!F15</x:f>
        <x:v>0</x:v>
      </x:c>
      <x:c r="P4149" s="15" t="n">
        <x:f>'Crosswalk'!G15</x:f>
        <x:v>1</x:v>
      </x:c>
      <x:c r="Q4149" s="15" t="n">
        <x:f>'Crosswalk'!H15</x:f>
        <x:v>0</x:v>
      </x:c>
      <x:c r="R4149" s="15" t="n">
        <x:f>'Crosswalk'!I15</x:f>
        <x:v>0</x:v>
      </x:c>
      <x:c r="S4149" s="15" t="n">
        <x:f>'Crosswalk'!J15</x:f>
        <x:v>0</x:v>
      </x:c>
      <x:c r="T4149" s="15" t="n">
        <x:f>'Crosswalk'!K15</x:f>
        <x:v>0</x:v>
      </x:c>
      <x:c r="U4149" s="15" t="n">
        <x:f>'Crosswalk'!L15</x:f>
        <x:v>0</x:v>
      </x:c>
      <x:c r="V4149" s="15" t="n">
        <x:f>'Crosswalk'!M15</x:f>
        <x:v>0</x:v>
      </x:c>
      <x:c r="W4149" s="15" t="n">
        <x:f>'Crosswalk'!N15</x:f>
        <x:v>0</x:v>
      </x:c>
      <x:c r="X4149" s="18" t="str">
        <x:v>LFS - Continuous National Labour Force Survey</x:v>
      </x:c>
      <x:c r="Y4149" s="13" t="str"/>
      <x:c r="Z4149" s="18" t="str">
        <x:v>National 2024 division composition. Observed national industry detail; used only for composition within 2024 ILO modelled margins.</x:v>
      </x:c>
      <x:c r="AA4149" s="13" t="str"/>
      <x:c r="AB4149" s="13" t="str">
        <x:v>https://rplumber.ilo.org/data/indicator?format=.csv.gz&amp;id=EMP_TEMP_SEX_EC2_NB_A</x:v>
      </x:c>
    </x:row>
    <x:row r="4150" ht="48" customHeight="1">
      <x:c r="A4150" s="2" t="str">
        <x:v>DOM</x:v>
      </x:c>
      <x:c r="B4150" s="2" t="str">
        <x:v>C</x:v>
      </x:c>
      <x:c r="C4150" s="2" t="str">
        <x:v>DOM</x:v>
      </x:c>
      <x:c r="D4150" s="2" t="n">
        <x:v>2024</x:v>
      </x:c>
      <x:c r="E4150" s="2" t="str">
        <x:v>EC2_ISIC4_C12</x:v>
      </x:c>
      <x:c r="F4150" s="17" t="str">
        <x:v>Economic activity (ISIC-Rev.4), 2 digit level: 12 - Manufacture of tobacco products</x:v>
      </x:c>
      <x:c r="G4150" s="19" t="n">
        <x:v>48.757</x:v>
      </x:c>
      <x:c r="H4150" s="20" t="n">
        <x:v>1</x:v>
      </x:c>
      <x:c r="I4150" s="19" t="n">
        <x:f>SUM(G4148:G4169)</x:f>
        <x:v>487.673</x:v>
      </x:c>
      <x:c r="J4150" s="20" t="n">
        <x:f>G4150/I4150*H4150</x:f>
        <x:v>0.09997887929001605</x:v>
      </x:c>
      <x:c r="K4150" s="2" t="str">
        <x:v>ISIC4:12</x:v>
      </x:c>
      <x:c r="L4150" s="14" t="n">
        <x:f>'Crosswalk'!C16</x:f>
        <x:v>0</x:v>
      </x:c>
      <x:c r="M4150" s="14" t="n">
        <x:f>'Crosswalk'!D16</x:f>
        <x:v>0</x:v>
      </x:c>
      <x:c r="N4150" s="14" t="n">
        <x:f>'Crosswalk'!E16</x:f>
        <x:v>0</x:v>
      </x:c>
      <x:c r="O4150" s="14" t="n">
        <x:f>'Crosswalk'!F16</x:f>
        <x:v>0</x:v>
      </x:c>
      <x:c r="P4150" s="14" t="n">
        <x:f>'Crosswalk'!G16</x:f>
        <x:v>1</x:v>
      </x:c>
      <x:c r="Q4150" s="14" t="n">
        <x:f>'Crosswalk'!H16</x:f>
        <x:v>0</x:v>
      </x:c>
      <x:c r="R4150" s="14" t="n">
        <x:f>'Crosswalk'!I16</x:f>
        <x:v>0</x:v>
      </x:c>
      <x:c r="S4150" s="14" t="n">
        <x:f>'Crosswalk'!J16</x:f>
        <x:v>0</x:v>
      </x:c>
      <x:c r="T4150" s="14" t="n">
        <x:f>'Crosswalk'!K16</x:f>
        <x:v>0</x:v>
      </x:c>
      <x:c r="U4150" s="14" t="n">
        <x:f>'Crosswalk'!L16</x:f>
        <x:v>0</x:v>
      </x:c>
      <x:c r="V4150" s="14" t="n">
        <x:f>'Crosswalk'!M16</x:f>
        <x:v>0</x:v>
      </x:c>
      <x:c r="W4150" s="14" t="n">
        <x:f>'Crosswalk'!N16</x:f>
        <x:v>0</x:v>
      </x:c>
      <x:c r="X4150" s="17" t="str">
        <x:v>LFS - Continuous National Labour Force Survey</x:v>
      </x:c>
      <x:c r="Y4150" s="2" t="str"/>
      <x:c r="Z4150" s="17" t="str">
        <x:v>National 2024 division composition. Observed national industry detail; used only for composition within 2024 ILO modelled margins.</x:v>
      </x:c>
      <x:c r="AA4150" s="2" t="str"/>
      <x:c r="AB4150" s="2" t="str">
        <x:v>https://rplumber.ilo.org/data/indicator?format=.csv.gz&amp;id=EMP_TEMP_SEX_EC2_NB_A</x:v>
      </x:c>
    </x:row>
    <x:row r="4151" ht="48" customHeight="1">
      <x:c r="A4151" s="13" t="str">
        <x:v>DOM</x:v>
      </x:c>
      <x:c r="B4151" s="13" t="str">
        <x:v>C</x:v>
      </x:c>
      <x:c r="C4151" s="13" t="str">
        <x:v>DOM</x:v>
      </x:c>
      <x:c r="D4151" s="13" t="n">
        <x:v>2024</x:v>
      </x:c>
      <x:c r="E4151" s="13" t="str">
        <x:v>EC2_ISIC4_C13</x:v>
      </x:c>
      <x:c r="F4151" s="18" t="str">
        <x:v>Economic activity (ISIC-Rev.4), 2 digit level: 13 - Manufacture of textiles</x:v>
      </x:c>
      <x:c r="G4151" s="21" t="n">
        <x:v>10.998</x:v>
      </x:c>
      <x:c r="H4151" s="22" t="n">
        <x:v>1</x:v>
      </x:c>
      <x:c r="I4151" s="21" t="n">
        <x:f>SUM(G4148:G4169)</x:f>
        <x:v>487.673</x:v>
      </x:c>
      <x:c r="J4151" s="22" t="n">
        <x:f>G4151/I4151*H4151</x:f>
        <x:v>0.022551996932370665</x:v>
      </x:c>
      <x:c r="K4151" s="13" t="str">
        <x:v>ISIC4:13</x:v>
      </x:c>
      <x:c r="L4151" s="15" t="n">
        <x:f>'Crosswalk'!C17</x:f>
        <x:v>0</x:v>
      </x:c>
      <x:c r="M4151" s="15" t="n">
        <x:f>'Crosswalk'!D17</x:f>
        <x:v>0</x:v>
      </x:c>
      <x:c r="N4151" s="15" t="n">
        <x:f>'Crosswalk'!E17</x:f>
        <x:v>0</x:v>
      </x:c>
      <x:c r="O4151" s="15" t="n">
        <x:f>'Crosswalk'!F17</x:f>
        <x:v>1</x:v>
      </x:c>
      <x:c r="P4151" s="15" t="n">
        <x:f>'Crosswalk'!G17</x:f>
        <x:v>0</x:v>
      </x:c>
      <x:c r="Q4151" s="15" t="n">
        <x:f>'Crosswalk'!H17</x:f>
        <x:v>0</x:v>
      </x:c>
      <x:c r="R4151" s="15" t="n">
        <x:f>'Crosswalk'!I17</x:f>
        <x:v>0</x:v>
      </x:c>
      <x:c r="S4151" s="15" t="n">
        <x:f>'Crosswalk'!J17</x:f>
        <x:v>0</x:v>
      </x:c>
      <x:c r="T4151" s="15" t="n">
        <x:f>'Crosswalk'!K17</x:f>
        <x:v>0</x:v>
      </x:c>
      <x:c r="U4151" s="15" t="n">
        <x:f>'Crosswalk'!L17</x:f>
        <x:v>0</x:v>
      </x:c>
      <x:c r="V4151" s="15" t="n">
        <x:f>'Crosswalk'!M17</x:f>
        <x:v>0</x:v>
      </x:c>
      <x:c r="W4151" s="15" t="n">
        <x:f>'Crosswalk'!N17</x:f>
        <x:v>0</x:v>
      </x:c>
      <x:c r="X4151" s="18" t="str">
        <x:v>LFS - Continuous National Labour Force Survey</x:v>
      </x:c>
      <x:c r="Y4151" s="13" t="str"/>
      <x:c r="Z4151" s="18" t="str">
        <x:v>National 2024 division composition. Observed national industry detail; used only for composition within 2024 ILO modelled margins.</x:v>
      </x:c>
      <x:c r="AA4151" s="13" t="str"/>
      <x:c r="AB4151" s="13" t="str">
        <x:v>https://rplumber.ilo.org/data/indicator?format=.csv.gz&amp;id=EMP_TEMP_SEX_EC2_NB_A</x:v>
      </x:c>
    </x:row>
    <x:row r="4152" ht="48" customHeight="1">
      <x:c r="A4152" s="2" t="str">
        <x:v>DOM</x:v>
      </x:c>
      <x:c r="B4152" s="2" t="str">
        <x:v>C</x:v>
      </x:c>
      <x:c r="C4152" s="2" t="str">
        <x:v>DOM</x:v>
      </x:c>
      <x:c r="D4152" s="2" t="n">
        <x:v>2024</x:v>
      </x:c>
      <x:c r="E4152" s="2" t="str">
        <x:v>EC2_ISIC4_C14</x:v>
      </x:c>
      <x:c r="F4152" s="17" t="str">
        <x:v>Economic activity (ISIC-Rev.4), 2 digit level: 14 - Manufacture of wearing apparel</x:v>
      </x:c>
      <x:c r="G4152" s="19" t="n">
        <x:v>51.202</x:v>
      </x:c>
      <x:c r="H4152" s="20" t="n">
        <x:v>1</x:v>
      </x:c>
      <x:c r="I4152" s="19" t="n">
        <x:f>SUM(G4148:G4169)</x:f>
        <x:v>487.673</x:v>
      </x:c>
      <x:c r="J4152" s="20" t="n">
        <x:f>G4152/I4152*H4152</x:f>
        <x:v>0.10499248471824357</x:v>
      </x:c>
      <x:c r="K4152" s="2" t="str">
        <x:v>ISIC4:14</x:v>
      </x:c>
      <x:c r="L4152" s="14" t="n">
        <x:f>'Crosswalk'!C18</x:f>
        <x:v>0</x:v>
      </x:c>
      <x:c r="M4152" s="14" t="n">
        <x:f>'Crosswalk'!D18</x:f>
        <x:v>0</x:v>
      </x:c>
      <x:c r="N4152" s="14" t="n">
        <x:f>'Crosswalk'!E18</x:f>
        <x:v>0</x:v>
      </x:c>
      <x:c r="O4152" s="14" t="n">
        <x:f>'Crosswalk'!F18</x:f>
        <x:v>1</x:v>
      </x:c>
      <x:c r="P4152" s="14" t="n">
        <x:f>'Crosswalk'!G18</x:f>
        <x:v>0</x:v>
      </x:c>
      <x:c r="Q4152" s="14" t="n">
        <x:f>'Crosswalk'!H18</x:f>
        <x:v>0</x:v>
      </x:c>
      <x:c r="R4152" s="14" t="n">
        <x:f>'Crosswalk'!I18</x:f>
        <x:v>0</x:v>
      </x:c>
      <x:c r="S4152" s="14" t="n">
        <x:f>'Crosswalk'!J18</x:f>
        <x:v>0</x:v>
      </x:c>
      <x:c r="T4152" s="14" t="n">
        <x:f>'Crosswalk'!K18</x:f>
        <x:v>0</x:v>
      </x:c>
      <x:c r="U4152" s="14" t="n">
        <x:f>'Crosswalk'!L18</x:f>
        <x:v>0</x:v>
      </x:c>
      <x:c r="V4152" s="14" t="n">
        <x:f>'Crosswalk'!M18</x:f>
        <x:v>0</x:v>
      </x:c>
      <x:c r="W4152" s="14" t="n">
        <x:f>'Crosswalk'!N18</x:f>
        <x:v>0</x:v>
      </x:c>
      <x:c r="X4152" s="17" t="str">
        <x:v>LFS - Continuous National Labour Force Survey</x:v>
      </x:c>
      <x:c r="Y4152" s="2" t="str"/>
      <x:c r="Z4152" s="17" t="str">
        <x:v>National 2024 division composition. Observed national industry detail; used only for composition within 2024 ILO modelled margins.</x:v>
      </x:c>
      <x:c r="AA4152" s="2" t="str"/>
      <x:c r="AB4152" s="2" t="str">
        <x:v>https://rplumber.ilo.org/data/indicator?format=.csv.gz&amp;id=EMP_TEMP_SEX_EC2_NB_A</x:v>
      </x:c>
    </x:row>
    <x:row r="4153" ht="48" customHeight="1">
      <x:c r="A4153" s="13" t="str">
        <x:v>DOM</x:v>
      </x:c>
      <x:c r="B4153" s="13" t="str">
        <x:v>C</x:v>
      </x:c>
      <x:c r="C4153" s="13" t="str">
        <x:v>DOM</x:v>
      </x:c>
      <x:c r="D4153" s="13" t="n">
        <x:v>2024</x:v>
      </x:c>
      <x:c r="E4153" s="13" t="str">
        <x:v>EC2_ISIC4_C15</x:v>
      </x:c>
      <x:c r="F4153" s="18" t="str">
        <x:v>Economic activity (ISIC-Rev.4), 2 digit level: 15 - Manufacture of leather and related products</x:v>
      </x:c>
      <x:c r="G4153" s="21" t="n">
        <x:v>7.729</x:v>
      </x:c>
      <x:c r="H4153" s="22" t="n">
        <x:v>1</x:v>
      </x:c>
      <x:c r="I4153" s="21" t="n">
        <x:f>SUM(G4148:G4169)</x:f>
        <x:v>487.673</x:v>
      </x:c>
      <x:c r="J4153" s="22" t="n">
        <x:f>G4153/I4153*H4153</x:f>
        <x:v>0.015848734705427612</x:v>
      </x:c>
      <x:c r="K4153" s="13" t="str">
        <x:v>ISIC4:15</x:v>
      </x:c>
      <x:c r="L4153" s="15" t="n">
        <x:f>'Crosswalk'!C19</x:f>
        <x:v>0</x:v>
      </x:c>
      <x:c r="M4153" s="15" t="n">
        <x:f>'Crosswalk'!D19</x:f>
        <x:v>0</x:v>
      </x:c>
      <x:c r="N4153" s="15" t="n">
        <x:f>'Crosswalk'!E19</x:f>
        <x:v>0</x:v>
      </x:c>
      <x:c r="O4153" s="15" t="n">
        <x:f>'Crosswalk'!F19</x:f>
        <x:v>1</x:v>
      </x:c>
      <x:c r="P4153" s="15" t="n">
        <x:f>'Crosswalk'!G19</x:f>
        <x:v>0</x:v>
      </x:c>
      <x:c r="Q4153" s="15" t="n">
        <x:f>'Crosswalk'!H19</x:f>
        <x:v>0</x:v>
      </x:c>
      <x:c r="R4153" s="15" t="n">
        <x:f>'Crosswalk'!I19</x:f>
        <x:v>0</x:v>
      </x:c>
      <x:c r="S4153" s="15" t="n">
        <x:f>'Crosswalk'!J19</x:f>
        <x:v>0</x:v>
      </x:c>
      <x:c r="T4153" s="15" t="n">
        <x:f>'Crosswalk'!K19</x:f>
        <x:v>0</x:v>
      </x:c>
      <x:c r="U4153" s="15" t="n">
        <x:f>'Crosswalk'!L19</x:f>
        <x:v>0</x:v>
      </x:c>
      <x:c r="V4153" s="15" t="n">
        <x:f>'Crosswalk'!M19</x:f>
        <x:v>0</x:v>
      </x:c>
      <x:c r="W4153" s="15" t="n">
        <x:f>'Crosswalk'!N19</x:f>
        <x:v>0</x:v>
      </x:c>
      <x:c r="X4153" s="18" t="str">
        <x:v>LFS - Continuous National Labour Force Survey</x:v>
      </x:c>
      <x:c r="Y4153" s="13" t="str"/>
      <x:c r="Z4153" s="18" t="str">
        <x:v>National 2024 division composition. Observed national industry detail; used only for composition within 2024 ILO modelled margins.</x:v>
      </x:c>
      <x:c r="AA4153" s="13" t="str"/>
      <x:c r="AB4153" s="13" t="str">
        <x:v>https://rplumber.ilo.org/data/indicator?format=.csv.gz&amp;id=EMP_TEMP_SEX_EC2_NB_A</x:v>
      </x:c>
    </x:row>
    <x:row r="4154" ht="48" customHeight="1">
      <x:c r="A4154" s="2" t="str">
        <x:v>DOM</x:v>
      </x:c>
      <x:c r="B4154" s="2" t="str">
        <x:v>C</x:v>
      </x:c>
      <x:c r="C4154" s="2" t="str">
        <x:v>DOM</x:v>
      </x:c>
      <x:c r="D4154" s="2" t="n">
        <x:v>2024</x:v>
      </x:c>
      <x:c r="E4154" s="2" t="str">
        <x:v>EC2_ISIC4_C16</x:v>
      </x:c>
      <x:c r="F4154" s="17" t="str">
        <x:v>Economic activity (ISIC-Rev.4), 2 digit level: 16 - Manufacture of wood and of products of wood and cork, except furniture; manufacture of articles of straw and plaiting materials</x:v>
      </x:c>
      <x:c r="G4154" s="19" t="n">
        <x:v>5.199</x:v>
      </x:c>
      <x:c r="H4154" s="20" t="n">
        <x:v>1</x:v>
      </x:c>
      <x:c r="I4154" s="19" t="n">
        <x:f>SUM(G4148:G4169)</x:f>
        <x:v>487.673</x:v>
      </x:c>
      <x:c r="J4154" s="20" t="n">
        <x:f>G4154/I4154*H4154</x:f>
        <x:v>0.010660832155973366</x:v>
      </x:c>
      <x:c r="K4154" s="2" t="str">
        <x:v>ISIC4:16</x:v>
      </x:c>
      <x:c r="L4154" s="14" t="n">
        <x:f>'Crosswalk'!C20</x:f>
        <x:v>0</x:v>
      </x:c>
      <x:c r="M4154" s="14" t="n">
        <x:f>'Crosswalk'!D20</x:f>
        <x:v>0.7</x:v>
      </x:c>
      <x:c r="N4154" s="14" t="n">
        <x:f>'Crosswalk'!E20</x:f>
        <x:v>0.3</x:v>
      </x:c>
      <x:c r="O4154" s="14" t="n">
        <x:f>'Crosswalk'!F20</x:f>
        <x:v>0</x:v>
      </x:c>
      <x:c r="P4154" s="14" t="n">
        <x:f>'Crosswalk'!G20</x:f>
        <x:v>0</x:v>
      </x:c>
      <x:c r="Q4154" s="14" t="n">
        <x:f>'Crosswalk'!H20</x:f>
        <x:v>0</x:v>
      </x:c>
      <x:c r="R4154" s="14" t="n">
        <x:f>'Crosswalk'!I20</x:f>
        <x:v>0</x:v>
      </x:c>
      <x:c r="S4154" s="14" t="n">
        <x:f>'Crosswalk'!J20</x:f>
        <x:v>0</x:v>
      </x:c>
      <x:c r="T4154" s="14" t="n">
        <x:f>'Crosswalk'!K20</x:f>
        <x:v>0</x:v>
      </x:c>
      <x:c r="U4154" s="14" t="n">
        <x:f>'Crosswalk'!L20</x:f>
        <x:v>0</x:v>
      </x:c>
      <x:c r="V4154" s="14" t="n">
        <x:f>'Crosswalk'!M20</x:f>
        <x:v>0</x:v>
      </x:c>
      <x:c r="W4154" s="14" t="n">
        <x:f>'Crosswalk'!N20</x:f>
        <x:v>0</x:v>
      </x:c>
      <x:c r="X4154" s="17" t="str">
        <x:v>LFS - Continuous National Labour Force Survey</x:v>
      </x:c>
      <x:c r="Y4154" s="2" t="str"/>
      <x:c r="Z4154" s="17" t="str">
        <x:v>National 2024 division composition. Observed national industry detail; used only for composition within 2024 ILO modelled margins.</x:v>
      </x:c>
      <x:c r="AA4154" s="2" t="str"/>
      <x:c r="AB4154" s="2" t="str">
        <x:v>https://rplumber.ilo.org/data/indicator?format=.csv.gz&amp;id=EMP_TEMP_SEX_EC2_NB_A</x:v>
      </x:c>
    </x:row>
    <x:row r="4155" ht="48" customHeight="1">
      <x:c r="A4155" s="13" t="str">
        <x:v>DOM</x:v>
      </x:c>
      <x:c r="B4155" s="13" t="str">
        <x:v>C</x:v>
      </x:c>
      <x:c r="C4155" s="13" t="str">
        <x:v>DOM</x:v>
      </x:c>
      <x:c r="D4155" s="13" t="n">
        <x:v>2024</x:v>
      </x:c>
      <x:c r="E4155" s="13" t="str">
        <x:v>EC2_ISIC4_C17</x:v>
      </x:c>
      <x:c r="F4155" s="18" t="str">
        <x:v>Economic activity (ISIC-Rev.4), 2 digit level: 17 - Manufacture of paper and paper products</x:v>
      </x:c>
      <x:c r="G4155" s="21" t="n">
        <x:v>3.15</x:v>
      </x:c>
      <x:c r="H4155" s="22" t="n">
        <x:v>1</x:v>
      </x:c>
      <x:c r="I4155" s="21" t="n">
        <x:f>SUM(G4148:G4169)</x:f>
        <x:v>487.673</x:v>
      </x:c>
      <x:c r="J4155" s="22" t="n">
        <x:f>G4155/I4155*H4155</x:f>
        <x:v>0.006459246257225641</x:v>
      </x:c>
      <x:c r="K4155" s="13" t="str">
        <x:v>ISIC4:17</x:v>
      </x:c>
      <x:c r="L4155" s="15" t="n">
        <x:f>'Crosswalk'!C21</x:f>
        <x:v>0</x:v>
      </x:c>
      <x:c r="M4155" s="15" t="n">
        <x:f>'Crosswalk'!D21</x:f>
        <x:v>1</x:v>
      </x:c>
      <x:c r="N4155" s="15" t="n">
        <x:f>'Crosswalk'!E21</x:f>
        <x:v>0</x:v>
      </x:c>
      <x:c r="O4155" s="15" t="n">
        <x:f>'Crosswalk'!F21</x:f>
        <x:v>0</x:v>
      </x:c>
      <x:c r="P4155" s="15" t="n">
        <x:f>'Crosswalk'!G21</x:f>
        <x:v>0</x:v>
      </x:c>
      <x:c r="Q4155" s="15" t="n">
        <x:f>'Crosswalk'!H21</x:f>
        <x:v>0</x:v>
      </x:c>
      <x:c r="R4155" s="15" t="n">
        <x:f>'Crosswalk'!I21</x:f>
        <x:v>0</x:v>
      </x:c>
      <x:c r="S4155" s="15" t="n">
        <x:f>'Crosswalk'!J21</x:f>
        <x:v>0</x:v>
      </x:c>
      <x:c r="T4155" s="15" t="n">
        <x:f>'Crosswalk'!K21</x:f>
        <x:v>0</x:v>
      </x:c>
      <x:c r="U4155" s="15" t="n">
        <x:f>'Crosswalk'!L21</x:f>
        <x:v>0</x:v>
      </x:c>
      <x:c r="V4155" s="15" t="n">
        <x:f>'Crosswalk'!M21</x:f>
        <x:v>0</x:v>
      </x:c>
      <x:c r="W4155" s="15" t="n">
        <x:f>'Crosswalk'!N21</x:f>
        <x:v>0</x:v>
      </x:c>
      <x:c r="X4155" s="18" t="str">
        <x:v>LFS - Continuous National Labour Force Survey</x:v>
      </x:c>
      <x:c r="Y4155" s="13" t="str"/>
      <x:c r="Z4155" s="18" t="str">
        <x:v>National 2024 division composition. Observed national industry detail; used only for composition within 2024 ILO modelled margins.</x:v>
      </x:c>
      <x:c r="AA4155" s="13" t="str"/>
      <x:c r="AB4155" s="13" t="str">
        <x:v>https://rplumber.ilo.org/data/indicator?format=.csv.gz&amp;id=EMP_TEMP_SEX_EC2_NB_A</x:v>
      </x:c>
    </x:row>
    <x:row r="4156" ht="48" customHeight="1">
      <x:c r="A4156" s="2" t="str">
        <x:v>DOM</x:v>
      </x:c>
      <x:c r="B4156" s="2" t="str">
        <x:v>C</x:v>
      </x:c>
      <x:c r="C4156" s="2" t="str">
        <x:v>DOM</x:v>
      </x:c>
      <x:c r="D4156" s="2" t="n">
        <x:v>2024</x:v>
      </x:c>
      <x:c r="E4156" s="2" t="str">
        <x:v>EC2_ISIC4_C18</x:v>
      </x:c>
      <x:c r="F4156" s="17" t="str">
        <x:v>Economic activity (ISIC-Rev.4), 2 digit level: 18 - Printing and reproduction of recorded media</x:v>
      </x:c>
      <x:c r="G4156" s="19" t="n">
        <x:v>6.384</x:v>
      </x:c>
      <x:c r="H4156" s="20" t="n">
        <x:v>1</x:v>
      </x:c>
      <x:c r="I4156" s="19" t="n">
        <x:f>SUM(G4148:G4169)</x:f>
        <x:v>487.673</x:v>
      </x:c>
      <x:c r="J4156" s="20" t="n">
        <x:f>G4156/I4156*H4156</x:f>
        <x:v>0.013090739081310632</x:v>
      </x:c>
      <x:c r="K4156" s="2" t="str">
        <x:v>ISIC4:18</x:v>
      </x:c>
      <x:c r="L4156" s="14" t="n">
        <x:f>'Crosswalk'!C22</x:f>
        <x:v>0</x:v>
      </x:c>
      <x:c r="M4156" s="14" t="n">
        <x:f>'Crosswalk'!D22</x:f>
        <x:v>0</x:v>
      </x:c>
      <x:c r="N4156" s="14" t="n">
        <x:f>'Crosswalk'!E22</x:f>
        <x:v>1</x:v>
      </x:c>
      <x:c r="O4156" s="14" t="n">
        <x:f>'Crosswalk'!F22</x:f>
        <x:v>0</x:v>
      </x:c>
      <x:c r="P4156" s="14" t="n">
        <x:f>'Crosswalk'!G22</x:f>
        <x:v>0</x:v>
      </x:c>
      <x:c r="Q4156" s="14" t="n">
        <x:f>'Crosswalk'!H22</x:f>
        <x:v>0</x:v>
      </x:c>
      <x:c r="R4156" s="14" t="n">
        <x:f>'Crosswalk'!I22</x:f>
        <x:v>0</x:v>
      </x:c>
      <x:c r="S4156" s="14" t="n">
        <x:f>'Crosswalk'!J22</x:f>
        <x:v>0</x:v>
      </x:c>
      <x:c r="T4156" s="14" t="n">
        <x:f>'Crosswalk'!K22</x:f>
        <x:v>0</x:v>
      </x:c>
      <x:c r="U4156" s="14" t="n">
        <x:f>'Crosswalk'!L22</x:f>
        <x:v>0</x:v>
      </x:c>
      <x:c r="V4156" s="14" t="n">
        <x:f>'Crosswalk'!M22</x:f>
        <x:v>0</x:v>
      </x:c>
      <x:c r="W4156" s="14" t="n">
        <x:f>'Crosswalk'!N22</x:f>
        <x:v>0</x:v>
      </x:c>
      <x:c r="X4156" s="17" t="str">
        <x:v>LFS - Continuous National Labour Force Survey</x:v>
      </x:c>
      <x:c r="Y4156" s="2" t="str"/>
      <x:c r="Z4156" s="17" t="str">
        <x:v>National 2024 division composition. Observed national industry detail; used only for composition within 2024 ILO modelled margins.</x:v>
      </x:c>
      <x:c r="AA4156" s="2" t="str"/>
      <x:c r="AB4156" s="2" t="str">
        <x:v>https://rplumber.ilo.org/data/indicator?format=.csv.gz&amp;id=EMP_TEMP_SEX_EC2_NB_A</x:v>
      </x:c>
    </x:row>
    <x:row r="4157" ht="48" customHeight="1">
      <x:c r="A4157" s="13" t="str">
        <x:v>DOM</x:v>
      </x:c>
      <x:c r="B4157" s="13" t="str">
        <x:v>C</x:v>
      </x:c>
      <x:c r="C4157" s="13" t="str">
        <x:v>DOM</x:v>
      </x:c>
      <x:c r="D4157" s="13" t="n">
        <x:v>2024</x:v>
      </x:c>
      <x:c r="E4157" s="13" t="str">
        <x:v>EC2_ISIC4_C20</x:v>
      </x:c>
      <x:c r="F4157" s="18" t="str">
        <x:v>Economic activity (ISIC-Rev.4), 2 digit level: 20 - Manufacture of chemicals and chemical products</x:v>
      </x:c>
      <x:c r="G4157" s="21" t="n">
        <x:v>16.839</x:v>
      </x:c>
      <x:c r="H4157" s="22" t="n">
        <x:v>1</x:v>
      </x:c>
      <x:c r="I4157" s="21" t="n">
        <x:f>SUM(G4148:G4169)</x:f>
        <x:v>487.673</x:v>
      </x:c>
      <x:c r="J4157" s="22" t="n">
        <x:f>G4157/I4157*H4157</x:f>
        <x:v>0.03452928499219764</x:v>
      </x:c>
      <x:c r="K4157" s="13" t="str">
        <x:v>ISIC4:20</x:v>
      </x:c>
      <x:c r="L4157" s="15" t="n">
        <x:f>'Crosswalk'!C24</x:f>
        <x:v>0</x:v>
      </x:c>
      <x:c r="M4157" s="15" t="n">
        <x:f>'Crosswalk'!D24</x:f>
        <x:v>0.8</x:v>
      </x:c>
      <x:c r="N4157" s="15" t="n">
        <x:f>'Crosswalk'!E24</x:f>
        <x:v>0</x:v>
      </x:c>
      <x:c r="O4157" s="15" t="n">
        <x:f>'Crosswalk'!F24</x:f>
        <x:v>0</x:v>
      </x:c>
      <x:c r="P4157" s="15" t="n">
        <x:f>'Crosswalk'!G24</x:f>
        <x:v>0.2</x:v>
      </x:c>
      <x:c r="Q4157" s="15" t="n">
        <x:f>'Crosswalk'!H24</x:f>
        <x:v>0</x:v>
      </x:c>
      <x:c r="R4157" s="15" t="n">
        <x:f>'Crosswalk'!I24</x:f>
        <x:v>0</x:v>
      </x:c>
      <x:c r="S4157" s="15" t="n">
        <x:f>'Crosswalk'!J24</x:f>
        <x:v>0</x:v>
      </x:c>
      <x:c r="T4157" s="15" t="n">
        <x:f>'Crosswalk'!K24</x:f>
        <x:v>0</x:v>
      </x:c>
      <x:c r="U4157" s="15" t="n">
        <x:f>'Crosswalk'!L24</x:f>
        <x:v>0</x:v>
      </x:c>
      <x:c r="V4157" s="15" t="n">
        <x:f>'Crosswalk'!M24</x:f>
        <x:v>0</x:v>
      </x:c>
      <x:c r="W4157" s="15" t="n">
        <x:f>'Crosswalk'!N24</x:f>
        <x:v>0</x:v>
      </x:c>
      <x:c r="X4157" s="18" t="str">
        <x:v>LFS - Continuous National Labour Force Survey</x:v>
      </x:c>
      <x:c r="Y4157" s="13" t="str"/>
      <x:c r="Z4157" s="18" t="str">
        <x:v>National 2024 division composition. Observed national industry detail; used only for composition within 2024 ILO modelled margins.</x:v>
      </x:c>
      <x:c r="AA4157" s="13" t="str"/>
      <x:c r="AB4157" s="13" t="str">
        <x:v>https://rplumber.ilo.org/data/indicator?format=.csv.gz&amp;id=EMP_TEMP_SEX_EC2_NB_A</x:v>
      </x:c>
    </x:row>
    <x:row r="4158" ht="48" customHeight="1">
      <x:c r="A4158" s="2" t="str">
        <x:v>DOM</x:v>
      </x:c>
      <x:c r="B4158" s="2" t="str">
        <x:v>C</x:v>
      </x:c>
      <x:c r="C4158" s="2" t="str">
        <x:v>DOM</x:v>
      </x:c>
      <x:c r="D4158" s="2" t="n">
        <x:v>2024</x:v>
      </x:c>
      <x:c r="E4158" s="2" t="str">
        <x:v>EC2_ISIC4_C21</x:v>
      </x:c>
      <x:c r="F4158" s="17" t="str">
        <x:v>Economic activity (ISIC-Rev.4), 2 digit level: 21 - Manufacture of pharmaceuticals, medicinal chemical and botanical products</x:v>
      </x:c>
      <x:c r="G4158" s="19" t="n">
        <x:v>14.137</x:v>
      </x:c>
      <x:c r="H4158" s="20" t="n">
        <x:v>1</x:v>
      </x:c>
      <x:c r="I4158" s="19" t="n">
        <x:f>SUM(G4148:G4169)</x:f>
        <x:v>487.673</x:v>
      </x:c>
      <x:c r="J4158" s="20" t="n">
        <x:f>G4158/I4158*H4158</x:f>
        <x:v>0.028988687091555203</x:v>
      </x:c>
      <x:c r="K4158" s="2" t="str">
        <x:v>ISIC4:21</x:v>
      </x:c>
      <x:c r="L4158" s="14" t="n">
        <x:f>'Crosswalk'!C25</x:f>
        <x:v>0</x:v>
      </x:c>
      <x:c r="M4158" s="14" t="n">
        <x:f>'Crosswalk'!D25</x:f>
        <x:v>0</x:v>
      </x:c>
      <x:c r="N4158" s="14" t="n">
        <x:f>'Crosswalk'!E25</x:f>
        <x:v>0</x:v>
      </x:c>
      <x:c r="O4158" s="14" t="n">
        <x:f>'Crosswalk'!F25</x:f>
        <x:v>0</x:v>
      </x:c>
      <x:c r="P4158" s="14" t="n">
        <x:f>'Crosswalk'!G25</x:f>
        <x:v>0</x:v>
      </x:c>
      <x:c r="Q4158" s="14" t="n">
        <x:f>'Crosswalk'!H25</x:f>
        <x:v>1</x:v>
      </x:c>
      <x:c r="R4158" s="14" t="n">
        <x:f>'Crosswalk'!I25</x:f>
        <x:v>0</x:v>
      </x:c>
      <x:c r="S4158" s="14" t="n">
        <x:f>'Crosswalk'!J25</x:f>
        <x:v>0</x:v>
      </x:c>
      <x:c r="T4158" s="14" t="n">
        <x:f>'Crosswalk'!K25</x:f>
        <x:v>0</x:v>
      </x:c>
      <x:c r="U4158" s="14" t="n">
        <x:f>'Crosswalk'!L25</x:f>
        <x:v>0</x:v>
      </x:c>
      <x:c r="V4158" s="14" t="n">
        <x:f>'Crosswalk'!M25</x:f>
        <x:v>0</x:v>
      </x:c>
      <x:c r="W4158" s="14" t="n">
        <x:f>'Crosswalk'!N25</x:f>
        <x:v>0</x:v>
      </x:c>
      <x:c r="X4158" s="17" t="str">
        <x:v>LFS - Continuous National Labour Force Survey</x:v>
      </x:c>
      <x:c r="Y4158" s="2" t="str"/>
      <x:c r="Z4158" s="17" t="str">
        <x:v>National 2024 division composition. Observed national industry detail; used only for composition within 2024 ILO modelled margins.</x:v>
      </x:c>
      <x:c r="AA4158" s="2" t="str"/>
      <x:c r="AB4158" s="2" t="str">
        <x:v>https://rplumber.ilo.org/data/indicator?format=.csv.gz&amp;id=EMP_TEMP_SEX_EC2_NB_A</x:v>
      </x:c>
    </x:row>
    <x:row r="4159" ht="48" customHeight="1">
      <x:c r="A4159" s="13" t="str">
        <x:v>DOM</x:v>
      </x:c>
      <x:c r="B4159" s="13" t="str">
        <x:v>C</x:v>
      </x:c>
      <x:c r="C4159" s="13" t="str">
        <x:v>DOM</x:v>
      </x:c>
      <x:c r="D4159" s="13" t="n">
        <x:v>2024</x:v>
      </x:c>
      <x:c r="E4159" s="13" t="str">
        <x:v>EC2_ISIC4_C22</x:v>
      </x:c>
      <x:c r="F4159" s="18" t="str">
        <x:v>Economic activity (ISIC-Rev.4), 2 digit level: 22 - Manufacture of rubber and plastics products</x:v>
      </x:c>
      <x:c r="G4159" s="21" t="n">
        <x:v>16.86</x:v>
      </x:c>
      <x:c r="H4159" s="22" t="n">
        <x:v>1</x:v>
      </x:c>
      <x:c r="I4159" s="21" t="n">
        <x:f>SUM(G4148:G4169)</x:f>
        <x:v>487.673</x:v>
      </x:c>
      <x:c r="J4159" s="22" t="n">
        <x:f>G4159/I4159*H4159</x:f>
        <x:v>0.034572346633912475</x:v>
      </x:c>
      <x:c r="K4159" s="13" t="str">
        <x:v>ISIC4:22</x:v>
      </x:c>
      <x:c r="L4159" s="15" t="n">
        <x:f>'Crosswalk'!C26</x:f>
        <x:v>0</x:v>
      </x:c>
      <x:c r="M4159" s="15" t="n">
        <x:f>'Crosswalk'!D26</x:f>
        <x:v>0.5</x:v>
      </x:c>
      <x:c r="N4159" s="15" t="n">
        <x:f>'Crosswalk'!E26</x:f>
        <x:v>0.2</x:v>
      </x:c>
      <x:c r="O4159" s="15" t="n">
        <x:f>'Crosswalk'!F26</x:f>
        <x:v>0.3</x:v>
      </x:c>
      <x:c r="P4159" s="15" t="n">
        <x:f>'Crosswalk'!G26</x:f>
        <x:v>0</x:v>
      </x:c>
      <x:c r="Q4159" s="15" t="n">
        <x:f>'Crosswalk'!H26</x:f>
        <x:v>0</x:v>
      </x:c>
      <x:c r="R4159" s="15" t="n">
        <x:f>'Crosswalk'!I26</x:f>
        <x:v>0</x:v>
      </x:c>
      <x:c r="S4159" s="15" t="n">
        <x:f>'Crosswalk'!J26</x:f>
        <x:v>0</x:v>
      </x:c>
      <x:c r="T4159" s="15" t="n">
        <x:f>'Crosswalk'!K26</x:f>
        <x:v>0</x:v>
      </x:c>
      <x:c r="U4159" s="15" t="n">
        <x:f>'Crosswalk'!L26</x:f>
        <x:v>0</x:v>
      </x:c>
      <x:c r="V4159" s="15" t="n">
        <x:f>'Crosswalk'!M26</x:f>
        <x:v>0</x:v>
      </x:c>
      <x:c r="W4159" s="15" t="n">
        <x:f>'Crosswalk'!N26</x:f>
        <x:v>0</x:v>
      </x:c>
      <x:c r="X4159" s="18" t="str">
        <x:v>LFS - Continuous National Labour Force Survey</x:v>
      </x:c>
      <x:c r="Y4159" s="13" t="str"/>
      <x:c r="Z4159" s="18" t="str">
        <x:v>National 2024 division composition. Observed national industry detail; used only for composition within 2024 ILO modelled margins.</x:v>
      </x:c>
      <x:c r="AA4159" s="13" t="str"/>
      <x:c r="AB4159" s="13" t="str">
        <x:v>https://rplumber.ilo.org/data/indicator?format=.csv.gz&amp;id=EMP_TEMP_SEX_EC2_NB_A</x:v>
      </x:c>
    </x:row>
    <x:row r="4160" ht="48" customHeight="1">
      <x:c r="A4160" s="2" t="str">
        <x:v>DOM</x:v>
      </x:c>
      <x:c r="B4160" s="2" t="str">
        <x:v>C</x:v>
      </x:c>
      <x:c r="C4160" s="2" t="str">
        <x:v>DOM</x:v>
      </x:c>
      <x:c r="D4160" s="2" t="n">
        <x:v>2024</x:v>
      </x:c>
      <x:c r="E4160" s="2" t="str">
        <x:v>EC2_ISIC4_C23</x:v>
      </x:c>
      <x:c r="F4160" s="17" t="str">
        <x:v>Economic activity (ISIC-Rev.4), 2 digit level: 23 - Manufacture of other non-metallic mineral products</x:v>
      </x:c>
      <x:c r="G4160" s="19" t="n">
        <x:v>18.445</x:v>
      </x:c>
      <x:c r="H4160" s="20" t="n">
        <x:v>1</x:v>
      </x:c>
      <x:c r="I4160" s="19" t="n">
        <x:f>SUM(G4148:G4169)</x:f>
        <x:v>487.673</x:v>
      </x:c>
      <x:c r="J4160" s="20" t="n">
        <x:f>G4160/I4160*H4160</x:f>
        <x:v>0.03782247530619903</x:v>
      </x:c>
      <x:c r="K4160" s="2" t="str">
        <x:v>ISIC4:23</x:v>
      </x:c>
      <x:c r="L4160" s="14" t="n">
        <x:f>'Crosswalk'!C27</x:f>
        <x:v>0</x:v>
      </x:c>
      <x:c r="M4160" s="14" t="n">
        <x:f>'Crosswalk'!D27</x:f>
        <x:v>0.85</x:v>
      </x:c>
      <x:c r="N4160" s="14" t="n">
        <x:f>'Crosswalk'!E27</x:f>
        <x:v>0.15</x:v>
      </x:c>
      <x:c r="O4160" s="14" t="n">
        <x:f>'Crosswalk'!F27</x:f>
        <x:v>0</x:v>
      </x:c>
      <x:c r="P4160" s="14" t="n">
        <x:f>'Crosswalk'!G27</x:f>
        <x:v>0</x:v>
      </x:c>
      <x:c r="Q4160" s="14" t="n">
        <x:f>'Crosswalk'!H27</x:f>
        <x:v>0</x:v>
      </x:c>
      <x:c r="R4160" s="14" t="n">
        <x:f>'Crosswalk'!I27</x:f>
        <x:v>0</x:v>
      </x:c>
      <x:c r="S4160" s="14" t="n">
        <x:f>'Crosswalk'!J27</x:f>
        <x:v>0</x:v>
      </x:c>
      <x:c r="T4160" s="14" t="n">
        <x:f>'Crosswalk'!K27</x:f>
        <x:v>0</x:v>
      </x:c>
      <x:c r="U4160" s="14" t="n">
        <x:f>'Crosswalk'!L27</x:f>
        <x:v>0</x:v>
      </x:c>
      <x:c r="V4160" s="14" t="n">
        <x:f>'Crosswalk'!M27</x:f>
        <x:v>0</x:v>
      </x:c>
      <x:c r="W4160" s="14" t="n">
        <x:f>'Crosswalk'!N27</x:f>
        <x:v>0</x:v>
      </x:c>
      <x:c r="X4160" s="17" t="str">
        <x:v>LFS - Continuous National Labour Force Survey</x:v>
      </x:c>
      <x:c r="Y4160" s="2" t="str"/>
      <x:c r="Z4160" s="17" t="str">
        <x:v>National 2024 division composition. Observed national industry detail; used only for composition within 2024 ILO modelled margins.</x:v>
      </x:c>
      <x:c r="AA4160" s="2" t="str"/>
      <x:c r="AB4160" s="2" t="str">
        <x:v>https://rplumber.ilo.org/data/indicator?format=.csv.gz&amp;id=EMP_TEMP_SEX_EC2_NB_A</x:v>
      </x:c>
    </x:row>
    <x:row r="4161" ht="48" customHeight="1">
      <x:c r="A4161" s="13" t="str">
        <x:v>DOM</x:v>
      </x:c>
      <x:c r="B4161" s="13" t="str">
        <x:v>C</x:v>
      </x:c>
      <x:c r="C4161" s="13" t="str">
        <x:v>DOM</x:v>
      </x:c>
      <x:c r="D4161" s="13" t="n">
        <x:v>2024</x:v>
      </x:c>
      <x:c r="E4161" s="13" t="str">
        <x:v>EC2_ISIC4_C24</x:v>
      </x:c>
      <x:c r="F4161" s="18" t="str">
        <x:v>Economic activity (ISIC-Rev.4), 2 digit level: 24 - Manufacture of basic metals</x:v>
      </x:c>
      <x:c r="G4161" s="21" t="n">
        <x:v>1.207</x:v>
      </x:c>
      <x:c r="H4161" s="22" t="n">
        <x:v>1</x:v>
      </x:c>
      <x:c r="I4161" s="21" t="n">
        <x:f>SUM(G4148:G4169)</x:f>
        <x:v>487.673</x:v>
      </x:c>
      <x:c r="J4161" s="22" t="n">
        <x:f>G4161/I4161*H4161</x:f>
        <x:v>0.0024750191214194758</x:v>
      </x:c>
      <x:c r="K4161" s="13" t="str">
        <x:v>ISIC4:24</x:v>
      </x:c>
      <x:c r="L4161" s="15" t="n">
        <x:f>'Crosswalk'!C28</x:f>
        <x:v>0</x:v>
      </x:c>
      <x:c r="M4161" s="15" t="n">
        <x:f>'Crosswalk'!D28</x:f>
        <x:v>1</x:v>
      </x:c>
      <x:c r="N4161" s="15" t="n">
        <x:f>'Crosswalk'!E28</x:f>
        <x:v>0</x:v>
      </x:c>
      <x:c r="O4161" s="15" t="n">
        <x:f>'Crosswalk'!F28</x:f>
        <x:v>0</x:v>
      </x:c>
      <x:c r="P4161" s="15" t="n">
        <x:f>'Crosswalk'!G28</x:f>
        <x:v>0</x:v>
      </x:c>
      <x:c r="Q4161" s="15" t="n">
        <x:f>'Crosswalk'!H28</x:f>
        <x:v>0</x:v>
      </x:c>
      <x:c r="R4161" s="15" t="n">
        <x:f>'Crosswalk'!I28</x:f>
        <x:v>0</x:v>
      </x:c>
      <x:c r="S4161" s="15" t="n">
        <x:f>'Crosswalk'!J28</x:f>
        <x:v>0</x:v>
      </x:c>
      <x:c r="T4161" s="15" t="n">
        <x:f>'Crosswalk'!K28</x:f>
        <x:v>0</x:v>
      </x:c>
      <x:c r="U4161" s="15" t="n">
        <x:f>'Crosswalk'!L28</x:f>
        <x:v>0</x:v>
      </x:c>
      <x:c r="V4161" s="15" t="n">
        <x:f>'Crosswalk'!M28</x:f>
        <x:v>0</x:v>
      </x:c>
      <x:c r="W4161" s="15" t="n">
        <x:f>'Crosswalk'!N28</x:f>
        <x:v>0</x:v>
      </x:c>
      <x:c r="X4161" s="18" t="str">
        <x:v>LFS - Continuous National Labour Force Survey</x:v>
      </x:c>
      <x:c r="Y4161" s="13" t="str">
        <x:v>U</x:v>
      </x:c>
      <x:c r="Z4161" s="18" t="str">
        <x:v>National 2024 division composition. Observed national industry detail; used only for composition within 2024 ILO modelled margins.</x:v>
      </x:c>
      <x:c r="AA4161" s="13" t="str"/>
      <x:c r="AB4161" s="13" t="str">
        <x:v>https://rplumber.ilo.org/data/indicator?format=.csv.gz&amp;id=EMP_TEMP_SEX_EC2_NB_A</x:v>
      </x:c>
    </x:row>
    <x:row r="4162" ht="48" customHeight="1">
      <x:c r="A4162" s="2" t="str">
        <x:v>DOM</x:v>
      </x:c>
      <x:c r="B4162" s="2" t="str">
        <x:v>C</x:v>
      </x:c>
      <x:c r="C4162" s="2" t="str">
        <x:v>DOM</x:v>
      </x:c>
      <x:c r="D4162" s="2" t="n">
        <x:v>2024</x:v>
      </x:c>
      <x:c r="E4162" s="2" t="str">
        <x:v>EC2_ISIC4_C25</x:v>
      </x:c>
      <x:c r="F4162" s="17" t="str">
        <x:v>Economic activity (ISIC-Rev.4), 2 digit level: 25 - Manufacture of fabricated metal products, except machinery and equipment</x:v>
      </x:c>
      <x:c r="G4162" s="19" t="n">
        <x:v>64.128</x:v>
      </x:c>
      <x:c r="H4162" s="20" t="n">
        <x:v>1</x:v>
      </x:c>
      <x:c r="I4162" s="19" t="n">
        <x:f>SUM(G4148:G4169)</x:f>
        <x:v>487.673</x:v>
      </x:c>
      <x:c r="J4162" s="20" t="n">
        <x:f>G4162/I4162*H4162</x:f>
        <x:v>0.1314979504709098</x:v>
      </x:c>
      <x:c r="K4162" s="2" t="str">
        <x:v>ISIC4:25</x:v>
      </x:c>
      <x:c r="L4162" s="14" t="n">
        <x:f>'Crosswalk'!C29</x:f>
        <x:v>0</x:v>
      </x:c>
      <x:c r="M4162" s="14" t="n">
        <x:f>'Crosswalk'!D29</x:f>
        <x:v>0</x:v>
      </x:c>
      <x:c r="N4162" s="14" t="n">
        <x:f>'Crosswalk'!E29</x:f>
        <x:v>1</x:v>
      </x:c>
      <x:c r="O4162" s="14" t="n">
        <x:f>'Crosswalk'!F29</x:f>
        <x:v>0</x:v>
      </x:c>
      <x:c r="P4162" s="14" t="n">
        <x:f>'Crosswalk'!G29</x:f>
        <x:v>0</x:v>
      </x:c>
      <x:c r="Q4162" s="14" t="n">
        <x:f>'Crosswalk'!H29</x:f>
        <x:v>0</x:v>
      </x:c>
      <x:c r="R4162" s="14" t="n">
        <x:f>'Crosswalk'!I29</x:f>
        <x:v>0</x:v>
      </x:c>
      <x:c r="S4162" s="14" t="n">
        <x:f>'Crosswalk'!J29</x:f>
        <x:v>0</x:v>
      </x:c>
      <x:c r="T4162" s="14" t="n">
        <x:f>'Crosswalk'!K29</x:f>
        <x:v>0</x:v>
      </x:c>
      <x:c r="U4162" s="14" t="n">
        <x:f>'Crosswalk'!L29</x:f>
        <x:v>0</x:v>
      </x:c>
      <x:c r="V4162" s="14" t="n">
        <x:f>'Crosswalk'!M29</x:f>
        <x:v>0</x:v>
      </x:c>
      <x:c r="W4162" s="14" t="n">
        <x:f>'Crosswalk'!N29</x:f>
        <x:v>0</x:v>
      </x:c>
      <x:c r="X4162" s="17" t="str">
        <x:v>LFS - Continuous National Labour Force Survey</x:v>
      </x:c>
      <x:c r="Y4162" s="2" t="str"/>
      <x:c r="Z4162" s="17" t="str">
        <x:v>National 2024 division composition. Observed national industry detail; used only for composition within 2024 ILO modelled margins.</x:v>
      </x:c>
      <x:c r="AA4162" s="2" t="str"/>
      <x:c r="AB4162" s="2" t="str">
        <x:v>https://rplumber.ilo.org/data/indicator?format=.csv.gz&amp;id=EMP_TEMP_SEX_EC2_NB_A</x:v>
      </x:c>
    </x:row>
    <x:row r="4163" ht="48" customHeight="1">
      <x:c r="A4163" s="13" t="str">
        <x:v>DOM</x:v>
      </x:c>
      <x:c r="B4163" s="13" t="str">
        <x:v>C</x:v>
      </x:c>
      <x:c r="C4163" s="13" t="str">
        <x:v>DOM</x:v>
      </x:c>
      <x:c r="D4163" s="13" t="n">
        <x:v>2024</x:v>
      </x:c>
      <x:c r="E4163" s="13" t="str">
        <x:v>EC2_ISIC4_C26</x:v>
      </x:c>
      <x:c r="F4163" s="18" t="str">
        <x:v>Economic activity (ISIC-Rev.4), 2 digit level: 26 - Manufacture of computer, electronic and optical products</x:v>
      </x:c>
      <x:c r="G4163" s="21" t="n">
        <x:v>1.512</x:v>
      </x:c>
      <x:c r="H4163" s="22" t="n">
        <x:v>1</x:v>
      </x:c>
      <x:c r="I4163" s="21" t="n">
        <x:f>SUM(G4148:G4169)</x:f>
        <x:v>487.673</x:v>
      </x:c>
      <x:c r="J4163" s="22" t="n">
        <x:f>G4163/I4163*H4163</x:f>
        <x:v>0.003100438203468308</x:v>
      </x:c>
      <x:c r="K4163" s="13" t="str">
        <x:v>ISIC4:26</x:v>
      </x:c>
      <x:c r="L4163" s="15" t="n">
        <x:f>'Crosswalk'!C30</x:f>
        <x:v>0</x:v>
      </x:c>
      <x:c r="M4163" s="15" t="n">
        <x:f>'Crosswalk'!D30</x:f>
        <x:v>0</x:v>
      </x:c>
      <x:c r="N4163" s="15" t="n">
        <x:f>'Crosswalk'!E30</x:f>
        <x:v>0.05</x:v>
      </x:c>
      <x:c r="O4163" s="15" t="n">
        <x:f>'Crosswalk'!F30</x:f>
        <x:v>0.1</x:v>
      </x:c>
      <x:c r="P4163" s="15" t="n">
        <x:f>'Crosswalk'!G30</x:f>
        <x:v>0</x:v>
      </x:c>
      <x:c r="Q4163" s="15" t="n">
        <x:f>'Crosswalk'!H30</x:f>
        <x:v>0.1</x:v>
      </x:c>
      <x:c r="R4163" s="15" t="n">
        <x:f>'Crosswalk'!I30</x:f>
        <x:v>0</x:v>
      </x:c>
      <x:c r="S4163" s="15" t="n">
        <x:f>'Crosswalk'!J30</x:f>
        <x:v>0.75</x:v>
      </x:c>
      <x:c r="T4163" s="15" t="n">
        <x:f>'Crosswalk'!K30</x:f>
        <x:v>0</x:v>
      </x:c>
      <x:c r="U4163" s="15" t="n">
        <x:f>'Crosswalk'!L30</x:f>
        <x:v>0</x:v>
      </x:c>
      <x:c r="V4163" s="15" t="n">
        <x:f>'Crosswalk'!M30</x:f>
        <x:v>0</x:v>
      </x:c>
      <x:c r="W4163" s="15" t="n">
        <x:f>'Crosswalk'!N30</x:f>
        <x:v>0</x:v>
      </x:c>
      <x:c r="X4163" s="18" t="str">
        <x:v>LFS - Continuous National Labour Force Survey</x:v>
      </x:c>
      <x:c r="Y4163" s="13" t="str">
        <x:v>U</x:v>
      </x:c>
      <x:c r="Z4163" s="18" t="str">
        <x:v>National 2024 division composition. Observed national industry detail; used only for composition within 2024 ILO modelled margins.</x:v>
      </x:c>
      <x:c r="AA4163" s="13" t="str"/>
      <x:c r="AB4163" s="13" t="str">
        <x:v>https://rplumber.ilo.org/data/indicator?format=.csv.gz&amp;id=EMP_TEMP_SEX_EC2_NB_A</x:v>
      </x:c>
    </x:row>
    <x:row r="4164" ht="48" customHeight="1">
      <x:c r="A4164" s="2" t="str">
        <x:v>DOM</x:v>
      </x:c>
      <x:c r="B4164" s="2" t="str">
        <x:v>C</x:v>
      </x:c>
      <x:c r="C4164" s="2" t="str">
        <x:v>DOM</x:v>
      </x:c>
      <x:c r="D4164" s="2" t="n">
        <x:v>2024</x:v>
      </x:c>
      <x:c r="E4164" s="2" t="str">
        <x:v>EC2_ISIC4_C27</x:v>
      </x:c>
      <x:c r="F4164" s="17" t="str">
        <x:v>Economic activity (ISIC-Rev.4), 2 digit level: 27 - Manufacture of electrical equipment</x:v>
      </x:c>
      <x:c r="G4164" s="19" t="n">
        <x:v>8.103</x:v>
      </x:c>
      <x:c r="H4164" s="20" t="n">
        <x:v>1</x:v>
      </x:c>
      <x:c r="I4164" s="19" t="n">
        <x:f>SUM(G4148:G4169)</x:f>
        <x:v>487.673</x:v>
      </x:c>
      <x:c r="J4164" s="20" t="n">
        <x:f>G4164/I4164*H4164</x:f>
        <x:v>0.016615642038825196</x:v>
      </x:c>
      <x:c r="K4164" s="2" t="str">
        <x:v>ISIC4:27</x:v>
      </x:c>
      <x:c r="L4164" s="14" t="n">
        <x:f>'Crosswalk'!C31</x:f>
        <x:v>0</x:v>
      </x:c>
      <x:c r="M4164" s="14" t="n">
        <x:f>'Crosswalk'!D31</x:f>
        <x:v>0</x:v>
      </x:c>
      <x:c r="N4164" s="14" t="n">
        <x:f>'Crosswalk'!E31</x:f>
        <x:v>0.85</x:v>
      </x:c>
      <x:c r="O4164" s="14" t="n">
        <x:f>'Crosswalk'!F31</x:f>
        <x:v>0.15</x:v>
      </x:c>
      <x:c r="P4164" s="14" t="n">
        <x:f>'Crosswalk'!G31</x:f>
        <x:v>0</x:v>
      </x:c>
      <x:c r="Q4164" s="14" t="n">
        <x:f>'Crosswalk'!H31</x:f>
        <x:v>0</x:v>
      </x:c>
      <x:c r="R4164" s="14" t="n">
        <x:f>'Crosswalk'!I31</x:f>
        <x:v>0</x:v>
      </x:c>
      <x:c r="S4164" s="14" t="n">
        <x:f>'Crosswalk'!J31</x:f>
        <x:v>0</x:v>
      </x:c>
      <x:c r="T4164" s="14" t="n">
        <x:f>'Crosswalk'!K31</x:f>
        <x:v>0</x:v>
      </x:c>
      <x:c r="U4164" s="14" t="n">
        <x:f>'Crosswalk'!L31</x:f>
        <x:v>0</x:v>
      </x:c>
      <x:c r="V4164" s="14" t="n">
        <x:f>'Crosswalk'!M31</x:f>
        <x:v>0</x:v>
      </x:c>
      <x:c r="W4164" s="14" t="n">
        <x:f>'Crosswalk'!N31</x:f>
        <x:v>0</x:v>
      </x:c>
      <x:c r="X4164" s="17" t="str">
        <x:v>LFS - Continuous National Labour Force Survey</x:v>
      </x:c>
      <x:c r="Y4164" s="2" t="str"/>
      <x:c r="Z4164" s="17" t="str">
        <x:v>National 2024 division composition. Observed national industry detail; used only for composition within 2024 ILO modelled margins.</x:v>
      </x:c>
      <x:c r="AA4164" s="2" t="str"/>
      <x:c r="AB4164" s="2" t="str">
        <x:v>https://rplumber.ilo.org/data/indicator?format=.csv.gz&amp;id=EMP_TEMP_SEX_EC2_NB_A</x:v>
      </x:c>
    </x:row>
    <x:row r="4165" ht="48" customHeight="1">
      <x:c r="A4165" s="13" t="str">
        <x:v>DOM</x:v>
      </x:c>
      <x:c r="B4165" s="13" t="str">
        <x:v>C</x:v>
      </x:c>
      <x:c r="C4165" s="13" t="str">
        <x:v>DOM</x:v>
      </x:c>
      <x:c r="D4165" s="13" t="n">
        <x:v>2024</x:v>
      </x:c>
      <x:c r="E4165" s="13" t="str">
        <x:v>EC2_ISIC4_C28</x:v>
      </x:c>
      <x:c r="F4165" s="18" t="str">
        <x:v>Economic activity (ISIC-Rev.4), 2 digit level: 28 - Manufacture of machinery and equipment n.e.c.</x:v>
      </x:c>
      <x:c r="G4165" s="21" t="n">
        <x:v>2.639</x:v>
      </x:c>
      <x:c r="H4165" s="22" t="n">
        <x:v>1</x:v>
      </x:c>
      <x:c r="I4165" s="21" t="n">
        <x:f>SUM(G4148:G4169)</x:f>
        <x:v>487.673</x:v>
      </x:c>
      <x:c r="J4165" s="22" t="n">
        <x:f>G4165/I4165*H4165</x:f>
        <x:v>0.0054114129754979255</x:v>
      </x:c>
      <x:c r="K4165" s="13" t="str">
        <x:v>ISIC4:28</x:v>
      </x:c>
      <x:c r="L4165" s="15" t="n">
        <x:f>'Crosswalk'!C32</x:f>
        <x:v>0</x:v>
      </x:c>
      <x:c r="M4165" s="15" t="n">
        <x:f>'Crosswalk'!D32</x:f>
        <x:v>0</x:v>
      </x:c>
      <x:c r="N4165" s="15" t="n">
        <x:f>'Crosswalk'!E32</x:f>
        <x:v>1</x:v>
      </x:c>
      <x:c r="O4165" s="15" t="n">
        <x:f>'Crosswalk'!F32</x:f>
        <x:v>0</x:v>
      </x:c>
      <x:c r="P4165" s="15" t="n">
        <x:f>'Crosswalk'!G32</x:f>
        <x:v>0</x:v>
      </x:c>
      <x:c r="Q4165" s="15" t="n">
        <x:f>'Crosswalk'!H32</x:f>
        <x:v>0</x:v>
      </x:c>
      <x:c r="R4165" s="15" t="n">
        <x:f>'Crosswalk'!I32</x:f>
        <x:v>0</x:v>
      </x:c>
      <x:c r="S4165" s="15" t="n">
        <x:f>'Crosswalk'!J32</x:f>
        <x:v>0</x:v>
      </x:c>
      <x:c r="T4165" s="15" t="n">
        <x:f>'Crosswalk'!K32</x:f>
        <x:v>0</x:v>
      </x:c>
      <x:c r="U4165" s="15" t="n">
        <x:f>'Crosswalk'!L32</x:f>
        <x:v>0</x:v>
      </x:c>
      <x:c r="V4165" s="15" t="n">
        <x:f>'Crosswalk'!M32</x:f>
        <x:v>0</x:v>
      </x:c>
      <x:c r="W4165" s="15" t="n">
        <x:f>'Crosswalk'!N32</x:f>
        <x:v>0</x:v>
      </x:c>
      <x:c r="X4165" s="18" t="str">
        <x:v>LFS - Continuous National Labour Force Survey</x:v>
      </x:c>
      <x:c r="Y4165" s="13" t="str">
        <x:v>U</x:v>
      </x:c>
      <x:c r="Z4165" s="18" t="str">
        <x:v>National 2024 division composition. Observed national industry detail; used only for composition within 2024 ILO modelled margins.</x:v>
      </x:c>
      <x:c r="AA4165" s="13" t="str"/>
      <x:c r="AB4165" s="13" t="str">
        <x:v>https://rplumber.ilo.org/data/indicator?format=.csv.gz&amp;id=EMP_TEMP_SEX_EC2_NB_A</x:v>
      </x:c>
    </x:row>
    <x:row r="4166" ht="48" customHeight="1">
      <x:c r="A4166" s="2" t="str">
        <x:v>DOM</x:v>
      </x:c>
      <x:c r="B4166" s="2" t="str">
        <x:v>C</x:v>
      </x:c>
      <x:c r="C4166" s="2" t="str">
        <x:v>DOM</x:v>
      </x:c>
      <x:c r="D4166" s="2" t="n">
        <x:v>2024</x:v>
      </x:c>
      <x:c r="E4166" s="2" t="str">
        <x:v>EC2_ISIC4_C29</x:v>
      </x:c>
      <x:c r="F4166" s="17" t="str">
        <x:v>Economic activity (ISIC-Rev.4), 2 digit level: 29 - Manufacture of motor vehicles, trailers and semi-trailers</x:v>
      </x:c>
      <x:c r="G4166" s="19" t="n">
        <x:v>1.284</x:v>
      </x:c>
      <x:c r="H4166" s="20" t="n">
        <x:v>1</x:v>
      </x:c>
      <x:c r="I4166" s="19" t="n">
        <x:f>SUM(G4148:G4169)</x:f>
        <x:v>487.673</x:v>
      </x:c>
      <x:c r="J4166" s="20" t="n">
        <x:f>G4166/I4166*H4166</x:f>
        <x:v>0.0026329118077072135</x:v>
      </x:c>
      <x:c r="K4166" s="2" t="str">
        <x:v>ISIC4:29</x:v>
      </x:c>
      <x:c r="L4166" s="14" t="n">
        <x:f>'Crosswalk'!C33</x:f>
        <x:v>0</x:v>
      </x:c>
      <x:c r="M4166" s="14" t="n">
        <x:f>'Crosswalk'!D33</x:f>
        <x:v>0</x:v>
      </x:c>
      <x:c r="N4166" s="14" t="n">
        <x:f>'Crosswalk'!E33</x:f>
        <x:v>0</x:v>
      </x:c>
      <x:c r="O4166" s="14" t="n">
        <x:f>'Crosswalk'!F33</x:f>
        <x:v>1</x:v>
      </x:c>
      <x:c r="P4166" s="14" t="n">
        <x:f>'Crosswalk'!G33</x:f>
        <x:v>0</x:v>
      </x:c>
      <x:c r="Q4166" s="14" t="n">
        <x:f>'Crosswalk'!H33</x:f>
        <x:v>0</x:v>
      </x:c>
      <x:c r="R4166" s="14" t="n">
        <x:f>'Crosswalk'!I33</x:f>
        <x:v>0</x:v>
      </x:c>
      <x:c r="S4166" s="14" t="n">
        <x:f>'Crosswalk'!J33</x:f>
        <x:v>0</x:v>
      </x:c>
      <x:c r="T4166" s="14" t="n">
        <x:f>'Crosswalk'!K33</x:f>
        <x:v>0</x:v>
      </x:c>
      <x:c r="U4166" s="14" t="n">
        <x:f>'Crosswalk'!L33</x:f>
        <x:v>0</x:v>
      </x:c>
      <x:c r="V4166" s="14" t="n">
        <x:f>'Crosswalk'!M33</x:f>
        <x:v>0</x:v>
      </x:c>
      <x:c r="W4166" s="14" t="n">
        <x:f>'Crosswalk'!N33</x:f>
        <x:v>0</x:v>
      </x:c>
      <x:c r="X4166" s="17" t="str">
        <x:v>LFS - Continuous National Labour Force Survey</x:v>
      </x:c>
      <x:c r="Y4166" s="2" t="str">
        <x:v>U</x:v>
      </x:c>
      <x:c r="Z4166" s="17" t="str">
        <x:v>National 2024 division composition. Observed national industry detail; used only for composition within 2024 ILO modelled margins.</x:v>
      </x:c>
      <x:c r="AA4166" s="2" t="str"/>
      <x:c r="AB4166" s="2" t="str">
        <x:v>https://rplumber.ilo.org/data/indicator?format=.csv.gz&amp;id=EMP_TEMP_SEX_EC2_NB_A</x:v>
      </x:c>
    </x:row>
    <x:row r="4167" ht="48" customHeight="1">
      <x:c r="A4167" s="13" t="str">
        <x:v>DOM</x:v>
      </x:c>
      <x:c r="B4167" s="13" t="str">
        <x:v>C</x:v>
      </x:c>
      <x:c r="C4167" s="13" t="str">
        <x:v>DOM</x:v>
      </x:c>
      <x:c r="D4167" s="13" t="n">
        <x:v>2024</x:v>
      </x:c>
      <x:c r="E4167" s="13" t="str">
        <x:v>EC2_ISIC4_C31</x:v>
      </x:c>
      <x:c r="F4167" s="18" t="str">
        <x:v>Economic activity (ISIC-Rev.4), 2 digit level: 31 - Manufacture of furniture</x:v>
      </x:c>
      <x:c r="G4167" s="21" t="n">
        <x:v>49.508</x:v>
      </x:c>
      <x:c r="H4167" s="22" t="n">
        <x:v>1</x:v>
      </x:c>
      <x:c r="I4167" s="21" t="n">
        <x:f>SUM(G4148:G4169)</x:f>
        <x:v>487.673</x:v>
      </x:c>
      <x:c r="J4167" s="22" t="n">
        <x:f>G4167/I4167*H4167</x:f>
        <x:v>0.10151884561991335</x:v>
      </x:c>
      <x:c r="K4167" s="13" t="str">
        <x:v>ISIC4:31</x:v>
      </x:c>
      <x:c r="L4167" s="15" t="n">
        <x:f>'Crosswalk'!C35</x:f>
        <x:v>0</x:v>
      </x:c>
      <x:c r="M4167" s="15" t="n">
        <x:f>'Crosswalk'!D35</x:f>
        <x:v>0</x:v>
      </x:c>
      <x:c r="N4167" s="15" t="n">
        <x:f>'Crosswalk'!E35</x:f>
        <x:v>0</x:v>
      </x:c>
      <x:c r="O4167" s="15" t="n">
        <x:f>'Crosswalk'!F35</x:f>
        <x:v>1</x:v>
      </x:c>
      <x:c r="P4167" s="15" t="n">
        <x:f>'Crosswalk'!G35</x:f>
        <x:v>0</x:v>
      </x:c>
      <x:c r="Q4167" s="15" t="n">
        <x:f>'Crosswalk'!H35</x:f>
        <x:v>0</x:v>
      </x:c>
      <x:c r="R4167" s="15" t="n">
        <x:f>'Crosswalk'!I35</x:f>
        <x:v>0</x:v>
      </x:c>
      <x:c r="S4167" s="15" t="n">
        <x:f>'Crosswalk'!J35</x:f>
        <x:v>0</x:v>
      </x:c>
      <x:c r="T4167" s="15" t="n">
        <x:f>'Crosswalk'!K35</x:f>
        <x:v>0</x:v>
      </x:c>
      <x:c r="U4167" s="15" t="n">
        <x:f>'Crosswalk'!L35</x:f>
        <x:v>0</x:v>
      </x:c>
      <x:c r="V4167" s="15" t="n">
        <x:f>'Crosswalk'!M35</x:f>
        <x:v>0</x:v>
      </x:c>
      <x:c r="W4167" s="15" t="n">
        <x:f>'Crosswalk'!N35</x:f>
        <x:v>0</x:v>
      </x:c>
      <x:c r="X4167" s="18" t="str">
        <x:v>LFS - Continuous National Labour Force Survey</x:v>
      </x:c>
      <x:c r="Y4167" s="13" t="str"/>
      <x:c r="Z4167" s="18" t="str">
        <x:v>National 2024 division composition. Observed national industry detail; used only for composition within 2024 ILO modelled margins.</x:v>
      </x:c>
      <x:c r="AA4167" s="13" t="str"/>
      <x:c r="AB4167" s="13" t="str">
        <x:v>https://rplumber.ilo.org/data/indicator?format=.csv.gz&amp;id=EMP_TEMP_SEX_EC2_NB_A</x:v>
      </x:c>
    </x:row>
    <x:row r="4168" ht="48" customHeight="1">
      <x:c r="A4168" s="2" t="str">
        <x:v>DOM</x:v>
      </x:c>
      <x:c r="B4168" s="2" t="str">
        <x:v>C</x:v>
      </x:c>
      <x:c r="C4168" s="2" t="str">
        <x:v>DOM</x:v>
      </x:c>
      <x:c r="D4168" s="2" t="n">
        <x:v>2024</x:v>
      </x:c>
      <x:c r="E4168" s="2" t="str">
        <x:v>EC2_ISIC4_C32</x:v>
      </x:c>
      <x:c r="F4168" s="17" t="str">
        <x:v>Economic activity (ISIC-Rev.4), 2 digit level: 32 - Other manufacturing</x:v>
      </x:c>
      <x:c r="G4168" s="19" t="n">
        <x:v>38.074</x:v>
      </x:c>
      <x:c r="H4168" s="20" t="n">
        <x:v>1</x:v>
      </x:c>
      <x:c r="I4168" s="19" t="n">
        <x:f>SUM(G4148:G4169)</x:f>
        <x:v>487.673</x:v>
      </x:c>
      <x:c r="J4168" s="20" t="n">
        <x:f>G4168/I4168*H4168</x:f>
        <x:v>0.07807280698336795</x:v>
      </x:c>
      <x:c r="K4168" s="2" t="str">
        <x:v>ISIC4:32</x:v>
      </x:c>
      <x:c r="L4168" s="14" t="n">
        <x:f>'Crosswalk'!C36</x:f>
        <x:v>0</x:v>
      </x:c>
      <x:c r="M4168" s="14" t="n">
        <x:f>'Crosswalk'!D36</x:f>
        <x:v>0</x:v>
      </x:c>
      <x:c r="N4168" s="14" t="n">
        <x:f>'Crosswalk'!E36</x:f>
        <x:v>0.1</x:v>
      </x:c>
      <x:c r="O4168" s="14" t="n">
        <x:f>'Crosswalk'!F36</x:f>
        <x:v>0.65</x:v>
      </x:c>
      <x:c r="P4168" s="14" t="n">
        <x:f>'Crosswalk'!G36</x:f>
        <x:v>0</x:v>
      </x:c>
      <x:c r="Q4168" s="14" t="n">
        <x:f>'Crosswalk'!H36</x:f>
        <x:v>0.25</x:v>
      </x:c>
      <x:c r="R4168" s="14" t="n">
        <x:f>'Crosswalk'!I36</x:f>
        <x:v>0</x:v>
      </x:c>
      <x:c r="S4168" s="14" t="n">
        <x:f>'Crosswalk'!J36</x:f>
        <x:v>0</x:v>
      </x:c>
      <x:c r="T4168" s="14" t="n">
        <x:f>'Crosswalk'!K36</x:f>
        <x:v>0</x:v>
      </x:c>
      <x:c r="U4168" s="14" t="n">
        <x:f>'Crosswalk'!L36</x:f>
        <x:v>0</x:v>
      </x:c>
      <x:c r="V4168" s="14" t="n">
        <x:f>'Crosswalk'!M36</x:f>
        <x:v>0</x:v>
      </x:c>
      <x:c r="W4168" s="14" t="n">
        <x:f>'Crosswalk'!N36</x:f>
        <x:v>0</x:v>
      </x:c>
      <x:c r="X4168" s="17" t="str">
        <x:v>LFS - Continuous National Labour Force Survey</x:v>
      </x:c>
      <x:c r="Y4168" s="2" t="str"/>
      <x:c r="Z4168" s="17" t="str">
        <x:v>National 2024 division composition. Observed national industry detail; used only for composition within 2024 ILO modelled margins.</x:v>
      </x:c>
      <x:c r="AA4168" s="2" t="str"/>
      <x:c r="AB4168" s="2" t="str">
        <x:v>https://rplumber.ilo.org/data/indicator?format=.csv.gz&amp;id=EMP_TEMP_SEX_EC2_NB_A</x:v>
      </x:c>
    </x:row>
    <x:row r="4169" ht="48" customHeight="1">
      <x:c r="A4169" s="13" t="str">
        <x:v>DOM</x:v>
      </x:c>
      <x:c r="B4169" s="13" t="str">
        <x:v>C</x:v>
      </x:c>
      <x:c r="C4169" s="13" t="str">
        <x:v>DOM</x:v>
      </x:c>
      <x:c r="D4169" s="13" t="n">
        <x:v>2024</x:v>
      </x:c>
      <x:c r="E4169" s="13" t="str">
        <x:v>EC2_ISIC4_C33</x:v>
      </x:c>
      <x:c r="F4169" s="18" t="str">
        <x:v>Economic activity (ISIC-Rev.4), 2 digit level: 33 - Repair and installation of machinery and equipment</x:v>
      </x:c>
      <x:c r="G4169" s="21" t="n">
        <x:v>17.01</x:v>
      </x:c>
      <x:c r="H4169" s="22" t="n">
        <x:v>1</x:v>
      </x:c>
      <x:c r="I4169" s="21" t="n">
        <x:f>SUM(G4148:G4169)</x:f>
        <x:v>487.673</x:v>
      </x:c>
      <x:c r="J4169" s="22" t="n">
        <x:f>G4169/I4169*H4169</x:f>
        <x:v>0.034879929789018466</x:v>
      </x:c>
      <x:c r="K4169" s="13" t="str">
        <x:v>ISIC4:33</x:v>
      </x:c>
      <x:c r="L4169" s="15" t="n">
        <x:f>'Crosswalk'!C37</x:f>
        <x:v>0</x:v>
      </x:c>
      <x:c r="M4169" s="15" t="n">
        <x:f>'Crosswalk'!D37</x:f>
        <x:v>0</x:v>
      </x:c>
      <x:c r="N4169" s="15" t="n">
        <x:f>'Crosswalk'!E37</x:f>
        <x:v>1</x:v>
      </x:c>
      <x:c r="O4169" s="15" t="n">
        <x:f>'Crosswalk'!F37</x:f>
        <x:v>0</x:v>
      </x:c>
      <x:c r="P4169" s="15" t="n">
        <x:f>'Crosswalk'!G37</x:f>
        <x:v>0</x:v>
      </x:c>
      <x:c r="Q4169" s="15" t="n">
        <x:f>'Crosswalk'!H37</x:f>
        <x:v>0</x:v>
      </x:c>
      <x:c r="R4169" s="15" t="n">
        <x:f>'Crosswalk'!I37</x:f>
        <x:v>0</x:v>
      </x:c>
      <x:c r="S4169" s="15" t="n">
        <x:f>'Crosswalk'!J37</x:f>
        <x:v>0</x:v>
      </x:c>
      <x:c r="T4169" s="15" t="n">
        <x:f>'Crosswalk'!K37</x:f>
        <x:v>0</x:v>
      </x:c>
      <x:c r="U4169" s="15" t="n">
        <x:f>'Crosswalk'!L37</x:f>
        <x:v>0</x:v>
      </x:c>
      <x:c r="V4169" s="15" t="n">
        <x:f>'Crosswalk'!M37</x:f>
        <x:v>0</x:v>
      </x:c>
      <x:c r="W4169" s="15" t="n">
        <x:f>'Crosswalk'!N37</x:f>
        <x:v>0</x:v>
      </x:c>
      <x:c r="X4169" s="18" t="str">
        <x:v>LFS - Continuous National Labour Force Survey</x:v>
      </x:c>
      <x:c r="Y4169" s="13" t="str"/>
      <x:c r="Z4169" s="18" t="str">
        <x:v>National 2024 division composition. Observed national industry detail; used only for composition within 2024 ILO modelled margins.</x:v>
      </x:c>
      <x:c r="AA4169" s="13" t="str"/>
      <x:c r="AB4169" s="13" t="str">
        <x:v>https://rplumber.ilo.org/data/indicator?format=.csv.gz&amp;id=EMP_TEMP_SEX_EC2_NB_A</x:v>
      </x:c>
    </x:row>
    <x:row r="4170" ht="48" customHeight="1">
      <x:c r="A4170" s="2" t="str">
        <x:v>DOM</x:v>
      </x:c>
      <x:c r="B4170" s="2" t="str">
        <x:v>DE</x:v>
      </x:c>
      <x:c r="C4170" s="2" t="str">
        <x:v>DOM</x:v>
      </x:c>
      <x:c r="D4170" s="2" t="n">
        <x:v>2024</x:v>
      </x:c>
      <x:c r="E4170" s="2" t="str">
        <x:v>EC2_ISIC4_D35</x:v>
      </x:c>
      <x:c r="F4170" s="17" t="str">
        <x:v>Economic activity (ISIC-Rev.4), 2 digit level: 35 - Electricity, gas, steam and air conditioning supply</x:v>
      </x:c>
      <x:c r="G4170" s="19" t="n">
        <x:v>15.103</x:v>
      </x:c>
      <x:c r="H4170" s="20" t="n">
        <x:v>1</x:v>
      </x:c>
      <x:c r="I4170" s="19" t="n">
        <x:f>SUM(G4170:G4172)</x:f>
        <x:v>32.029</x:v>
      </x:c>
      <x:c r="J4170" s="20" t="n">
        <x:f>G4170/I4170*H4170</x:f>
        <x:v>0.4715414155921196</x:v>
      </x:c>
      <x:c r="K4170" s="2" t="str">
        <x:v>ISIC4:35</x:v>
      </x:c>
      <x:c r="L4170" s="14" t="n">
        <x:f>'Crosswalk'!C38</x:f>
        <x:v>0</x:v>
      </x:c>
      <x:c r="M4170" s="14" t="n">
        <x:f>'Crosswalk'!D38</x:f>
        <x:v>0</x:v>
      </x:c>
      <x:c r="N4170" s="14" t="n">
        <x:f>'Crosswalk'!E38</x:f>
        <x:v>0</x:v>
      </x:c>
      <x:c r="O4170" s="14" t="n">
        <x:f>'Crosswalk'!F38</x:f>
        <x:v>0</x:v>
      </x:c>
      <x:c r="P4170" s="14" t="n">
        <x:f>'Crosswalk'!G38</x:f>
        <x:v>0</x:v>
      </x:c>
      <x:c r="Q4170" s="14" t="n">
        <x:f>'Crosswalk'!H38</x:f>
        <x:v>0</x:v>
      </x:c>
      <x:c r="R4170" s="14" t="n">
        <x:f>'Crosswalk'!I38</x:f>
        <x:v>0</x:v>
      </x:c>
      <x:c r="S4170" s="14" t="n">
        <x:f>'Crosswalk'!J38</x:f>
        <x:v>0</x:v>
      </x:c>
      <x:c r="T4170" s="14" t="n">
        <x:f>'Crosswalk'!K38</x:f>
        <x:v>0</x:v>
      </x:c>
      <x:c r="U4170" s="14" t="n">
        <x:f>'Crosswalk'!L38</x:f>
        <x:v>1</x:v>
      </x:c>
      <x:c r="V4170" s="14" t="n">
        <x:f>'Crosswalk'!M38</x:f>
        <x:v>0</x:v>
      </x:c>
      <x:c r="W4170" s="14" t="n">
        <x:f>'Crosswalk'!N38</x:f>
        <x:v>0</x:v>
      </x:c>
      <x:c r="X4170" s="17" t="str">
        <x:v>LFS - Continuous National Labour Force Survey</x:v>
      </x:c>
      <x:c r="Y4170" s="2" t="str"/>
      <x:c r="Z4170" s="17" t="str">
        <x:v>National 2024 division composition. Observed national industry detail; used only for composition within 2024 ILO modelled margins.</x:v>
      </x:c>
      <x:c r="AA4170" s="2" t="str"/>
      <x:c r="AB4170" s="2" t="str">
        <x:v>https://rplumber.ilo.org/data/indicator?format=.csv.gz&amp;id=EMP_TEMP_SEX_EC2_NB_A</x:v>
      </x:c>
    </x:row>
    <x:row r="4171" ht="48" customHeight="1">
      <x:c r="A4171" s="13" t="str">
        <x:v>DOM</x:v>
      </x:c>
      <x:c r="B4171" s="13" t="str">
        <x:v>DE</x:v>
      </x:c>
      <x:c r="C4171" s="13" t="str">
        <x:v>DOM</x:v>
      </x:c>
      <x:c r="D4171" s="13" t="n">
        <x:v>2024</x:v>
      </x:c>
      <x:c r="E4171" s="13" t="str">
        <x:v>EC2_ISIC4_E36</x:v>
      </x:c>
      <x:c r="F4171" s="18" t="str">
        <x:v>Economic activity (ISIC-Rev.4), 2 digit level: 36 - Water collection, treatment and supply</x:v>
      </x:c>
      <x:c r="G4171" s="21" t="n">
        <x:v>14.003</x:v>
      </x:c>
      <x:c r="H4171" s="22" t="n">
        <x:v>1</x:v>
      </x:c>
      <x:c r="I4171" s="21" t="n">
        <x:f>SUM(G4170:G4172)</x:f>
        <x:v>32.029</x:v>
      </x:c>
      <x:c r="J4171" s="22" t="n">
        <x:f>G4171/I4171*H4171</x:f>
        <x:v>0.43719753972962</x:v>
      </x:c>
      <x:c r="K4171" s="13" t="str">
        <x:v>ISIC4:36</x:v>
      </x:c>
      <x:c r="L4171" s="15" t="n">
        <x:f>'Crosswalk'!C39</x:f>
        <x:v>0</x:v>
      </x:c>
      <x:c r="M4171" s="15" t="n">
        <x:f>'Crosswalk'!D39</x:f>
        <x:v>0</x:v>
      </x:c>
      <x:c r="N4171" s="15" t="n">
        <x:f>'Crosswalk'!E39</x:f>
        <x:v>0</x:v>
      </x:c>
      <x:c r="O4171" s="15" t="n">
        <x:f>'Crosswalk'!F39</x:f>
        <x:v>0</x:v>
      </x:c>
      <x:c r="P4171" s="15" t="n">
        <x:f>'Crosswalk'!G39</x:f>
        <x:v>0</x:v>
      </x:c>
      <x:c r="Q4171" s="15" t="n">
        <x:f>'Crosswalk'!H39</x:f>
        <x:v>0</x:v>
      </x:c>
      <x:c r="R4171" s="15" t="n">
        <x:f>'Crosswalk'!I39</x:f>
        <x:v>0</x:v>
      </x:c>
      <x:c r="S4171" s="15" t="n">
        <x:f>'Crosswalk'!J39</x:f>
        <x:v>0</x:v>
      </x:c>
      <x:c r="T4171" s="15" t="n">
        <x:f>'Crosswalk'!K39</x:f>
        <x:v>0</x:v>
      </x:c>
      <x:c r="U4171" s="15" t="n">
        <x:f>'Crosswalk'!L39</x:f>
        <x:v>1</x:v>
      </x:c>
      <x:c r="V4171" s="15" t="n">
        <x:f>'Crosswalk'!M39</x:f>
        <x:v>0</x:v>
      </x:c>
      <x:c r="W4171" s="15" t="n">
        <x:f>'Crosswalk'!N39</x:f>
        <x:v>0</x:v>
      </x:c>
      <x:c r="X4171" s="18" t="str">
        <x:v>LFS - Continuous National Labour Force Survey</x:v>
      </x:c>
      <x:c r="Y4171" s="13" t="str"/>
      <x:c r="Z4171" s="18" t="str">
        <x:v>National 2024 division composition. Observed national industry detail; used only for composition within 2024 ILO modelled margins.</x:v>
      </x:c>
      <x:c r="AA4171" s="13" t="str"/>
      <x:c r="AB4171" s="13" t="str">
        <x:v>https://rplumber.ilo.org/data/indicator?format=.csv.gz&amp;id=EMP_TEMP_SEX_EC2_NB_A</x:v>
      </x:c>
    </x:row>
    <x:row r="4172" ht="48" customHeight="1">
      <x:c r="A4172" s="2" t="str">
        <x:v>DOM</x:v>
      </x:c>
      <x:c r="B4172" s="2" t="str">
        <x:v>DE</x:v>
      </x:c>
      <x:c r="C4172" s="2" t="str">
        <x:v>DOM</x:v>
      </x:c>
      <x:c r="D4172" s="2" t="n">
        <x:v>2024</x:v>
      </x:c>
      <x:c r="E4172" s="2" t="str">
        <x:v>EC2_ISIC4_E38</x:v>
      </x:c>
      <x:c r="F4172" s="17" t="str">
        <x:v>Economic activity (ISIC-Rev.4), 2 digit level: 38 - Waste collection, treatment and disposal activities; materials recovery</x:v>
      </x:c>
      <x:c r="G4172" s="19" t="n">
        <x:v>2.923</x:v>
      </x:c>
      <x:c r="H4172" s="20" t="n">
        <x:v>1</x:v>
      </x:c>
      <x:c r="I4172" s="19" t="n">
        <x:f>SUM(G4170:G4172)</x:f>
        <x:v>32.029</x:v>
      </x:c>
      <x:c r="J4172" s="20" t="n">
        <x:f>G4172/I4172*H4172</x:f>
        <x:v>0.09126104467826032</x:v>
      </x:c>
      <x:c r="K4172" s="2" t="str">
        <x:v>ISIC4:38</x:v>
      </x:c>
      <x:c r="L4172" s="14" t="n">
        <x:f>'Crosswalk'!C41</x:f>
        <x:v>0</x:v>
      </x:c>
      <x:c r="M4172" s="14" t="n">
        <x:f>'Crosswalk'!D41</x:f>
        <x:v>0</x:v>
      </x:c>
      <x:c r="N4172" s="14" t="n">
        <x:f>'Crosswalk'!E41</x:f>
        <x:v>1</x:v>
      </x:c>
      <x:c r="O4172" s="14" t="n">
        <x:f>'Crosswalk'!F41</x:f>
        <x:v>0</x:v>
      </x:c>
      <x:c r="P4172" s="14" t="n">
        <x:f>'Crosswalk'!G41</x:f>
        <x:v>0</x:v>
      </x:c>
      <x:c r="Q4172" s="14" t="n">
        <x:f>'Crosswalk'!H41</x:f>
        <x:v>0</x:v>
      </x:c>
      <x:c r="R4172" s="14" t="n">
        <x:f>'Crosswalk'!I41</x:f>
        <x:v>0</x:v>
      </x:c>
      <x:c r="S4172" s="14" t="n">
        <x:f>'Crosswalk'!J41</x:f>
        <x:v>0</x:v>
      </x:c>
      <x:c r="T4172" s="14" t="n">
        <x:f>'Crosswalk'!K41</x:f>
        <x:v>0</x:v>
      </x:c>
      <x:c r="U4172" s="14" t="n">
        <x:f>'Crosswalk'!L41</x:f>
        <x:v>0</x:v>
      </x:c>
      <x:c r="V4172" s="14" t="n">
        <x:f>'Crosswalk'!M41</x:f>
        <x:v>0</x:v>
      </x:c>
      <x:c r="W4172" s="14" t="n">
        <x:f>'Crosswalk'!N41</x:f>
        <x:v>0</x:v>
      </x:c>
      <x:c r="X4172" s="17" t="str">
        <x:v>LFS - Continuous National Labour Force Survey</x:v>
      </x:c>
      <x:c r="Y4172" s="2" t="str"/>
      <x:c r="Z4172" s="17" t="str">
        <x:v>National 2024 division composition. Observed national industry detail; used only for composition within 2024 ILO modelled margins.</x:v>
      </x:c>
      <x:c r="AA4172" s="2" t="str"/>
      <x:c r="AB4172" s="2" t="str">
        <x:v>https://rplumber.ilo.org/data/indicator?format=.csv.gz&amp;id=EMP_TEMP_SEX_EC2_NB_A</x:v>
      </x:c>
    </x:row>
    <x:row r="4173" ht="48" customHeight="1">
      <x:c r="A4173" s="13" t="str">
        <x:v>DOM</x:v>
      </x:c>
      <x:c r="B4173" s="13" t="str">
        <x:v>F</x:v>
      </x:c>
      <x:c r="C4173" s="13" t="str">
        <x:v>DOM</x:v>
      </x:c>
      <x:c r="D4173" s="13" t="n">
        <x:v>2024</x:v>
      </x:c>
      <x:c r="E4173" s="13" t="str">
        <x:v>EC2_ISIC4_F41</x:v>
      </x:c>
      <x:c r="F4173" s="18" t="str">
        <x:v>Economic activity (ISIC-Rev.4), 2 digit level: 41 - Construction of buildings</x:v>
      </x:c>
      <x:c r="G4173" s="21" t="n">
        <x:v>294.53</x:v>
      </x:c>
      <x:c r="H4173" s="22" t="n">
        <x:v>1</x:v>
      </x:c>
      <x:c r="I4173" s="21" t="n">
        <x:f>SUM(G4173:G4175)</x:f>
        <x:v>432.95799999999997</x:v>
      </x:c>
      <x:c r="J4173" s="22" t="n">
        <x:f>G4173/I4173*H4173</x:f>
        <x:v>0.6802738371851311</x:v>
      </x:c>
      <x:c r="K4173" s="13" t="str">
        <x:v>ISIC4:41</x:v>
      </x:c>
      <x:c r="L4173" s="15" t="n">
        <x:f>'Crosswalk'!C43</x:f>
        <x:v>0</x:v>
      </x:c>
      <x:c r="M4173" s="15" t="n">
        <x:f>'Crosswalk'!D43</x:f>
        <x:v>0</x:v>
      </x:c>
      <x:c r="N4173" s="15" t="n">
        <x:f>'Crosswalk'!E43</x:f>
        <x:v>0.5</x:v>
      </x:c>
      <x:c r="O4173" s="15" t="n">
        <x:f>'Crosswalk'!F43</x:f>
        <x:v>0.5</x:v>
      </x:c>
      <x:c r="P4173" s="15" t="n">
        <x:f>'Crosswalk'!G43</x:f>
        <x:v>0</x:v>
      </x:c>
      <x:c r="Q4173" s="15" t="n">
        <x:f>'Crosswalk'!H43</x:f>
        <x:v>0</x:v>
      </x:c>
      <x:c r="R4173" s="15" t="n">
        <x:f>'Crosswalk'!I43</x:f>
        <x:v>0</x:v>
      </x:c>
      <x:c r="S4173" s="15" t="n">
        <x:f>'Crosswalk'!J43</x:f>
        <x:v>0</x:v>
      </x:c>
      <x:c r="T4173" s="15" t="n">
        <x:f>'Crosswalk'!K43</x:f>
        <x:v>0</x:v>
      </x:c>
      <x:c r="U4173" s="15" t="n">
        <x:f>'Crosswalk'!L43</x:f>
        <x:v>0</x:v>
      </x:c>
      <x:c r="V4173" s="15" t="n">
        <x:f>'Crosswalk'!M43</x:f>
        <x:v>0</x:v>
      </x:c>
      <x:c r="W4173" s="15" t="n">
        <x:f>'Crosswalk'!N43</x:f>
        <x:v>0</x:v>
      </x:c>
      <x:c r="X4173" s="18" t="str">
        <x:v>LFS - Continuous National Labour Force Survey</x:v>
      </x:c>
      <x:c r="Y4173" s="13" t="str"/>
      <x:c r="Z4173" s="18" t="str">
        <x:v>National 2024 division composition. Observed national industry detail; used only for composition within 2024 ILO modelled margins.</x:v>
      </x:c>
      <x:c r="AA4173" s="13" t="str"/>
      <x:c r="AB4173" s="13" t="str">
        <x:v>https://rplumber.ilo.org/data/indicator?format=.csv.gz&amp;id=EMP_TEMP_SEX_EC2_NB_A</x:v>
      </x:c>
    </x:row>
    <x:row r="4174" ht="48" customHeight="1">
      <x:c r="A4174" s="2" t="str">
        <x:v>DOM</x:v>
      </x:c>
      <x:c r="B4174" s="2" t="str">
        <x:v>F</x:v>
      </x:c>
      <x:c r="C4174" s="2" t="str">
        <x:v>DOM</x:v>
      </x:c>
      <x:c r="D4174" s="2" t="n">
        <x:v>2024</x:v>
      </x:c>
      <x:c r="E4174" s="2" t="str">
        <x:v>EC2_ISIC4_F42</x:v>
      </x:c>
      <x:c r="F4174" s="17" t="str">
        <x:v>Economic activity (ISIC-Rev.4), 2 digit level: 42 - Civil engineering</x:v>
      </x:c>
      <x:c r="G4174" s="19" t="n">
        <x:v>8.196</x:v>
      </x:c>
      <x:c r="H4174" s="20" t="n">
        <x:v>1</x:v>
      </x:c>
      <x:c r="I4174" s="19" t="n">
        <x:f>SUM(G4173:G4175)</x:f>
        <x:v>432.95799999999997</x:v>
      </x:c>
      <x:c r="J4174" s="20" t="n">
        <x:f>G4174/I4174*H4174</x:f>
        <x:v>0.018930242656331562</x:v>
      </x:c>
      <x:c r="K4174" s="2" t="str">
        <x:v>ISIC4:42</x:v>
      </x:c>
      <x:c r="L4174" s="14" t="n">
        <x:f>'Crosswalk'!C44</x:f>
        <x:v>0</x:v>
      </x:c>
      <x:c r="M4174" s="14" t="n">
        <x:f>'Crosswalk'!D44</x:f>
        <x:v>0</x:v>
      </x:c>
      <x:c r="N4174" s="14" t="n">
        <x:f>'Crosswalk'!E44</x:f>
        <x:v>1</x:v>
      </x:c>
      <x:c r="O4174" s="14" t="n">
        <x:f>'Crosswalk'!F44</x:f>
        <x:v>0</x:v>
      </x:c>
      <x:c r="P4174" s="14" t="n">
        <x:f>'Crosswalk'!G44</x:f>
        <x:v>0</x:v>
      </x:c>
      <x:c r="Q4174" s="14" t="n">
        <x:f>'Crosswalk'!H44</x:f>
        <x:v>0</x:v>
      </x:c>
      <x:c r="R4174" s="14" t="n">
        <x:f>'Crosswalk'!I44</x:f>
        <x:v>0</x:v>
      </x:c>
      <x:c r="S4174" s="14" t="n">
        <x:f>'Crosswalk'!J44</x:f>
        <x:v>0</x:v>
      </x:c>
      <x:c r="T4174" s="14" t="n">
        <x:f>'Crosswalk'!K44</x:f>
        <x:v>0</x:v>
      </x:c>
      <x:c r="U4174" s="14" t="n">
        <x:f>'Crosswalk'!L44</x:f>
        <x:v>0</x:v>
      </x:c>
      <x:c r="V4174" s="14" t="n">
        <x:f>'Crosswalk'!M44</x:f>
        <x:v>0</x:v>
      </x:c>
      <x:c r="W4174" s="14" t="n">
        <x:f>'Crosswalk'!N44</x:f>
        <x:v>0</x:v>
      </x:c>
      <x:c r="X4174" s="17" t="str">
        <x:v>LFS - Continuous National Labour Force Survey</x:v>
      </x:c>
      <x:c r="Y4174" s="2" t="str"/>
      <x:c r="Z4174" s="17" t="str">
        <x:v>National 2024 division composition. Observed national industry detail; used only for composition within 2024 ILO modelled margins.</x:v>
      </x:c>
      <x:c r="AA4174" s="2" t="str"/>
      <x:c r="AB4174" s="2" t="str">
        <x:v>https://rplumber.ilo.org/data/indicator?format=.csv.gz&amp;id=EMP_TEMP_SEX_EC2_NB_A</x:v>
      </x:c>
    </x:row>
    <x:row r="4175" ht="48" customHeight="1">
      <x:c r="A4175" s="13" t="str">
        <x:v>DOM</x:v>
      </x:c>
      <x:c r="B4175" s="13" t="str">
        <x:v>F</x:v>
      </x:c>
      <x:c r="C4175" s="13" t="str">
        <x:v>DOM</x:v>
      </x:c>
      <x:c r="D4175" s="13" t="n">
        <x:v>2024</x:v>
      </x:c>
      <x:c r="E4175" s="13" t="str">
        <x:v>EC2_ISIC4_F43</x:v>
      </x:c>
      <x:c r="F4175" s="18" t="str">
        <x:v>Economic activity (ISIC-Rev.4), 2 digit level: 43 - Specialized construction activities</x:v>
      </x:c>
      <x:c r="G4175" s="21" t="n">
        <x:v>130.232</x:v>
      </x:c>
      <x:c r="H4175" s="22" t="n">
        <x:v>1</x:v>
      </x:c>
      <x:c r="I4175" s="21" t="n">
        <x:f>SUM(G4173:G4175)</x:f>
        <x:v>432.95799999999997</x:v>
      </x:c>
      <x:c r="J4175" s="22" t="n">
        <x:f>G4175/I4175*H4175</x:f>
        <x:v>0.30079592015853734</x:v>
      </x:c>
      <x:c r="K4175" s="13" t="str">
        <x:v>ISIC4:43</x:v>
      </x:c>
      <x:c r="L4175" s="15" t="n">
        <x:f>'Crosswalk'!C45</x:f>
        <x:v>0</x:v>
      </x:c>
      <x:c r="M4175" s="15" t="n">
        <x:f>'Crosswalk'!D45</x:f>
        <x:v>0</x:v>
      </x:c>
      <x:c r="N4175" s="15" t="n">
        <x:f>'Crosswalk'!E45</x:f>
        <x:v>0.6</x:v>
      </x:c>
      <x:c r="O4175" s="15" t="n">
        <x:f>'Crosswalk'!F45</x:f>
        <x:v>0.4</x:v>
      </x:c>
      <x:c r="P4175" s="15" t="n">
        <x:f>'Crosswalk'!G45</x:f>
        <x:v>0</x:v>
      </x:c>
      <x:c r="Q4175" s="15" t="n">
        <x:f>'Crosswalk'!H45</x:f>
        <x:v>0</x:v>
      </x:c>
      <x:c r="R4175" s="15" t="n">
        <x:f>'Crosswalk'!I45</x:f>
        <x:v>0</x:v>
      </x:c>
      <x:c r="S4175" s="15" t="n">
        <x:f>'Crosswalk'!J45</x:f>
        <x:v>0</x:v>
      </x:c>
      <x:c r="T4175" s="15" t="n">
        <x:f>'Crosswalk'!K45</x:f>
        <x:v>0</x:v>
      </x:c>
      <x:c r="U4175" s="15" t="n">
        <x:f>'Crosswalk'!L45</x:f>
        <x:v>0</x:v>
      </x:c>
      <x:c r="V4175" s="15" t="n">
        <x:f>'Crosswalk'!M45</x:f>
        <x:v>0</x:v>
      </x:c>
      <x:c r="W4175" s="15" t="n">
        <x:f>'Crosswalk'!N45</x:f>
        <x:v>0</x:v>
      </x:c>
      <x:c r="X4175" s="18" t="str">
        <x:v>LFS - Continuous National Labour Force Survey</x:v>
      </x:c>
      <x:c r="Y4175" s="13" t="str"/>
      <x:c r="Z4175" s="18" t="str">
        <x:v>National 2024 division composition. Observed national industry detail; used only for composition within 2024 ILO modelled margins.</x:v>
      </x:c>
      <x:c r="AA4175" s="13" t="str"/>
      <x:c r="AB4175" s="13" t="str">
        <x:v>https://rplumber.ilo.org/data/indicator?format=.csv.gz&amp;id=EMP_TEMP_SEX_EC2_NB_A</x:v>
      </x:c>
    </x:row>
    <x:row r="4176" ht="48" customHeight="1">
      <x:c r="A4176" s="2" t="str">
        <x:v>DOM</x:v>
      </x:c>
      <x:c r="B4176" s="2" t="str">
        <x:v>G</x:v>
      </x:c>
      <x:c r="C4176" s="2" t="str">
        <x:v>DOM</x:v>
      </x:c>
      <x:c r="D4176" s="2" t="n">
        <x:v>2024</x:v>
      </x:c>
      <x:c r="E4176" s="2" t="str">
        <x:v>EC2_ISIC4_G45</x:v>
      </x:c>
      <x:c r="F4176" s="17" t="str">
        <x:v>Economic activity (ISIC-Rev.4), 2 digit level: 45 - Wholesale and retail trade and repair of motor vehicles and motorcycles</x:v>
      </x:c>
      <x:c r="G4176" s="19" t="n">
        <x:v>187.717</x:v>
      </x:c>
      <x:c r="H4176" s="20" t="n">
        <x:v>1</x:v>
      </x:c>
      <x:c r="I4176" s="19" t="n">
        <x:f>SUM(G4176:G4178)</x:f>
        <x:v>1016.019</x:v>
      </x:c>
      <x:c r="J4176" s="20" t="n">
        <x:f>G4176/I4176*H4176</x:f>
        <x:v>0.1847573716633252</x:v>
      </x:c>
      <x:c r="K4176" s="2" t="str">
        <x:v>ISIC4:45</x:v>
      </x:c>
      <x:c r="L4176" s="14" t="n">
        <x:f>'Crosswalk'!C46</x:f>
        <x:v>0</x:v>
      </x:c>
      <x:c r="M4176" s="14" t="n">
        <x:f>'Crosswalk'!D46</x:f>
        <x:v>0</x:v>
      </x:c>
      <x:c r="N4176" s="14" t="n">
        <x:f>'Crosswalk'!E46</x:f>
        <x:v>0</x:v>
      </x:c>
      <x:c r="O4176" s="14" t="n">
        <x:f>'Crosswalk'!F46</x:f>
        <x:v>1</x:v>
      </x:c>
      <x:c r="P4176" s="14" t="n">
        <x:f>'Crosswalk'!G46</x:f>
        <x:v>0</x:v>
      </x:c>
      <x:c r="Q4176" s="14" t="n">
        <x:f>'Crosswalk'!H46</x:f>
        <x:v>0</x:v>
      </x:c>
      <x:c r="R4176" s="14" t="n">
        <x:f>'Crosswalk'!I46</x:f>
        <x:v>0</x:v>
      </x:c>
      <x:c r="S4176" s="14" t="n">
        <x:f>'Crosswalk'!J46</x:f>
        <x:v>0</x:v>
      </x:c>
      <x:c r="T4176" s="14" t="n">
        <x:f>'Crosswalk'!K46</x:f>
        <x:v>0</x:v>
      </x:c>
      <x:c r="U4176" s="14" t="n">
        <x:f>'Crosswalk'!L46</x:f>
        <x:v>0</x:v>
      </x:c>
      <x:c r="V4176" s="14" t="n">
        <x:f>'Crosswalk'!M46</x:f>
        <x:v>0</x:v>
      </x:c>
      <x:c r="W4176" s="14" t="n">
        <x:f>'Crosswalk'!N46</x:f>
        <x:v>0</x:v>
      </x:c>
      <x:c r="X4176" s="17" t="str">
        <x:v>LFS - Continuous National Labour Force Survey</x:v>
      </x:c>
      <x:c r="Y4176" s="2" t="str"/>
      <x:c r="Z4176" s="17" t="str">
        <x:v>National 2024 division composition. Observed national industry detail; used only for composition within 2024 ILO modelled margins.</x:v>
      </x:c>
      <x:c r="AA4176" s="2" t="str"/>
      <x:c r="AB4176" s="2" t="str">
        <x:v>https://rplumber.ilo.org/data/indicator?format=.csv.gz&amp;id=EMP_TEMP_SEX_EC2_NB_A</x:v>
      </x:c>
    </x:row>
    <x:row r="4177" ht="48" customHeight="1">
      <x:c r="A4177" s="13" t="str">
        <x:v>DOM</x:v>
      </x:c>
      <x:c r="B4177" s="13" t="str">
        <x:v>G</x:v>
      </x:c>
      <x:c r="C4177" s="13" t="str">
        <x:v>DOM</x:v>
      </x:c>
      <x:c r="D4177" s="13" t="n">
        <x:v>2024</x:v>
      </x:c>
      <x:c r="E4177" s="13" t="str">
        <x:v>EC2_ISIC4_G46</x:v>
      </x:c>
      <x:c r="F4177" s="18" t="str">
        <x:v>Economic activity (ISIC-Rev.4), 2 digit level: 46 - Wholesale trade, except of motor vehicles and motorcycles</x:v>
      </x:c>
      <x:c r="G4177" s="21" t="n">
        <x:v>93.279</x:v>
      </x:c>
      <x:c r="H4177" s="22" t="n">
        <x:v>1</x:v>
      </x:c>
      <x:c r="I4177" s="21" t="n">
        <x:f>SUM(G4176:G4178)</x:f>
        <x:v>1016.019</x:v>
      </x:c>
      <x:c r="J4177" s="22" t="n">
        <x:f>G4177/I4177*H4177</x:f>
        <x:v>0.0918083224821583</x:v>
      </x:c>
      <x:c r="K4177" s="13" t="str">
        <x:v>ISIC4:46</x:v>
      </x:c>
      <x:c r="L4177" s="15" t="n">
        <x:f>'Crosswalk'!C47</x:f>
        <x:v>0.05</x:v>
      </x:c>
      <x:c r="M4177" s="15" t="n">
        <x:f>'Crosswalk'!D47</x:f>
        <x:v>0.05</x:v>
      </x:c>
      <x:c r="N4177" s="15" t="n">
        <x:f>'Crosswalk'!E47</x:f>
        <x:v>0.55</x:v>
      </x:c>
      <x:c r="O4177" s="15" t="n">
        <x:f>'Crosswalk'!F47</x:f>
        <x:v>0</x:v>
      </x:c>
      <x:c r="P4177" s="15" t="n">
        <x:f>'Crosswalk'!G47</x:f>
        <x:v>0.2</x:v>
      </x:c>
      <x:c r="Q4177" s="15" t="n">
        <x:f>'Crosswalk'!H47</x:f>
        <x:v>0.05</x:v>
      </x:c>
      <x:c r="R4177" s="15" t="n">
        <x:f>'Crosswalk'!I47</x:f>
        <x:v>0</x:v>
      </x:c>
      <x:c r="S4177" s="15" t="n">
        <x:f>'Crosswalk'!J47</x:f>
        <x:v>0.1</x:v>
      </x:c>
      <x:c r="T4177" s="15" t="n">
        <x:f>'Crosswalk'!K47</x:f>
        <x:v>0</x:v>
      </x:c>
      <x:c r="U4177" s="15" t="n">
        <x:f>'Crosswalk'!L47</x:f>
        <x:v>0</x:v>
      </x:c>
      <x:c r="V4177" s="15" t="n">
        <x:f>'Crosswalk'!M47</x:f>
        <x:v>0</x:v>
      </x:c>
      <x:c r="W4177" s="15" t="n">
        <x:f>'Crosswalk'!N47</x:f>
        <x:v>0</x:v>
      </x:c>
      <x:c r="X4177" s="18" t="str">
        <x:v>LFS - Continuous National Labour Force Survey</x:v>
      </x:c>
      <x:c r="Y4177" s="13" t="str"/>
      <x:c r="Z4177" s="18" t="str">
        <x:v>National 2024 division composition. Observed national industry detail; used only for composition within 2024 ILO modelled margins.</x:v>
      </x:c>
      <x:c r="AA4177" s="13" t="str"/>
      <x:c r="AB4177" s="13" t="str">
        <x:v>https://rplumber.ilo.org/data/indicator?format=.csv.gz&amp;id=EMP_TEMP_SEX_EC2_NB_A</x:v>
      </x:c>
    </x:row>
    <x:row r="4178" ht="48" customHeight="1">
      <x:c r="A4178" s="2" t="str">
        <x:v>DOM</x:v>
      </x:c>
      <x:c r="B4178" s="2" t="str">
        <x:v>G</x:v>
      </x:c>
      <x:c r="C4178" s="2" t="str">
        <x:v>DOM</x:v>
      </x:c>
      <x:c r="D4178" s="2" t="n">
        <x:v>2024</x:v>
      </x:c>
      <x:c r="E4178" s="2" t="str">
        <x:v>EC2_ISIC4_G47</x:v>
      </x:c>
      <x:c r="F4178" s="17" t="str">
        <x:v>Economic activity (ISIC-Rev.4), 2 digit level: 47 - Retail trade, except of motor vehicles and motorcycles</x:v>
      </x:c>
      <x:c r="G4178" s="19" t="n">
        <x:v>735.023</x:v>
      </x:c>
      <x:c r="H4178" s="20" t="n">
        <x:v>1</x:v>
      </x:c>
      <x:c r="I4178" s="19" t="n">
        <x:f>SUM(G4176:G4178)</x:f>
        <x:v>1016.019</x:v>
      </x:c>
      <x:c r="J4178" s="20" t="n">
        <x:f>G4178/I4178*H4178</x:f>
        <x:v>0.7234343058545165</x:v>
      </x:c>
      <x:c r="K4178" s="2" t="str">
        <x:v>ISIC4:47</x:v>
      </x:c>
      <x:c r="L4178" s="14" t="n">
        <x:f>'Crosswalk'!C48</x:f>
        <x:v>0</x:v>
      </x:c>
      <x:c r="M4178" s="14" t="n">
        <x:f>'Crosswalk'!D48</x:f>
        <x:v>0</x:v>
      </x:c>
      <x:c r="N4178" s="14" t="n">
        <x:f>'Crosswalk'!E48</x:f>
        <x:v>0</x:v>
      </x:c>
      <x:c r="O4178" s="14" t="n">
        <x:f>'Crosswalk'!F48</x:f>
        <x:v>0.55</x:v>
      </x:c>
      <x:c r="P4178" s="14" t="n">
        <x:f>'Crosswalk'!G48</x:f>
        <x:v>0.45</x:v>
      </x:c>
      <x:c r="Q4178" s="14" t="n">
        <x:f>'Crosswalk'!H48</x:f>
        <x:v>0</x:v>
      </x:c>
      <x:c r="R4178" s="14" t="n">
        <x:f>'Crosswalk'!I48</x:f>
        <x:v>0</x:v>
      </x:c>
      <x:c r="S4178" s="14" t="n">
        <x:f>'Crosswalk'!J48</x:f>
        <x:v>0</x:v>
      </x:c>
      <x:c r="T4178" s="14" t="n">
        <x:f>'Crosswalk'!K48</x:f>
        <x:v>0</x:v>
      </x:c>
      <x:c r="U4178" s="14" t="n">
        <x:f>'Crosswalk'!L48</x:f>
        <x:v>0</x:v>
      </x:c>
      <x:c r="V4178" s="14" t="n">
        <x:f>'Crosswalk'!M48</x:f>
        <x:v>0</x:v>
      </x:c>
      <x:c r="W4178" s="14" t="n">
        <x:f>'Crosswalk'!N48</x:f>
        <x:v>0</x:v>
      </x:c>
      <x:c r="X4178" s="17" t="str">
        <x:v>LFS - Continuous National Labour Force Survey</x:v>
      </x:c>
      <x:c r="Y4178" s="2" t="str"/>
      <x:c r="Z4178" s="17" t="str">
        <x:v>National 2024 division composition. Observed national industry detail; used only for composition within 2024 ILO modelled margins.</x:v>
      </x:c>
      <x:c r="AA4178" s="2" t="str"/>
      <x:c r="AB4178" s="2" t="str">
        <x:v>https://rplumber.ilo.org/data/indicator?format=.csv.gz&amp;id=EMP_TEMP_SEX_EC2_NB_A</x:v>
      </x:c>
    </x:row>
    <x:row r="4179" ht="48" customHeight="1">
      <x:c r="A4179" s="13" t="str">
        <x:v>DOM</x:v>
      </x:c>
      <x:c r="B4179" s="13" t="str">
        <x:v>HJ</x:v>
      </x:c>
      <x:c r="C4179" s="13" t="str">
        <x:v>DOM</x:v>
      </x:c>
      <x:c r="D4179" s="13" t="n">
        <x:v>2024</x:v>
      </x:c>
      <x:c r="E4179" s="13" t="str">
        <x:v>EC2_ISIC4_H49</x:v>
      </x:c>
      <x:c r="F4179" s="18" t="str">
        <x:v>Economic activity (ISIC-Rev.4), 2 digit level: 49 - Land transport and transport via pipelines</x:v>
      </x:c>
      <x:c r="G4179" s="21" t="n">
        <x:v>248.268</x:v>
      </x:c>
      <x:c r="H4179" s="22" t="n">
        <x:v>1</x:v>
      </x:c>
      <x:c r="I4179" s="21" t="n">
        <x:f>SUM(G4179:G4189)</x:f>
        <x:v>350.9579999999999</x:v>
      </x:c>
      <x:c r="J4179" s="22" t="n">
        <x:f>G4179/I4179*H4179</x:f>
        <x:v>0.707400885576052</x:v>
      </x:c>
      <x:c r="K4179" s="13" t="str">
        <x:v>ISIC4:49</x:v>
      </x:c>
      <x:c r="L4179" s="15" t="n">
        <x:f>'Crosswalk'!C49</x:f>
        <x:v>0.05</x:v>
      </x:c>
      <x:c r="M4179" s="15" t="n">
        <x:f>'Crosswalk'!D49</x:f>
        <x:v>0</x:v>
      </x:c>
      <x:c r="N4179" s="15" t="n">
        <x:f>'Crosswalk'!E49</x:f>
        <x:v>0.95</x:v>
      </x:c>
      <x:c r="O4179" s="15" t="n">
        <x:f>'Crosswalk'!F49</x:f>
        <x:v>0</x:v>
      </x:c>
      <x:c r="P4179" s="15" t="n">
        <x:f>'Crosswalk'!G49</x:f>
        <x:v>0</x:v>
      </x:c>
      <x:c r="Q4179" s="15" t="n">
        <x:f>'Crosswalk'!H49</x:f>
        <x:v>0</x:v>
      </x:c>
      <x:c r="R4179" s="15" t="n">
        <x:f>'Crosswalk'!I49</x:f>
        <x:v>0</x:v>
      </x:c>
      <x:c r="S4179" s="15" t="n">
        <x:f>'Crosswalk'!J49</x:f>
        <x:v>0</x:v>
      </x:c>
      <x:c r="T4179" s="15" t="n">
        <x:f>'Crosswalk'!K49</x:f>
        <x:v>0</x:v>
      </x:c>
      <x:c r="U4179" s="15" t="n">
        <x:f>'Crosswalk'!L49</x:f>
        <x:v>0</x:v>
      </x:c>
      <x:c r="V4179" s="15" t="n">
        <x:f>'Crosswalk'!M49</x:f>
        <x:v>0</x:v>
      </x:c>
      <x:c r="W4179" s="15" t="n">
        <x:f>'Crosswalk'!N49</x:f>
        <x:v>0</x:v>
      </x:c>
      <x:c r="X4179" s="18" t="str">
        <x:v>LFS - Continuous National Labour Force Survey</x:v>
      </x:c>
      <x:c r="Y4179" s="13" t="str"/>
      <x:c r="Z4179" s="18" t="str">
        <x:v>National 2024 division composition. Observed national industry detail; used only for composition within 2024 ILO modelled margins.</x:v>
      </x:c>
      <x:c r="AA4179" s="13" t="str"/>
      <x:c r="AB4179" s="13" t="str">
        <x:v>https://rplumber.ilo.org/data/indicator?format=.csv.gz&amp;id=EMP_TEMP_SEX_EC2_NB_A</x:v>
      </x:c>
    </x:row>
    <x:row r="4180" ht="48" customHeight="1">
      <x:c r="A4180" s="2" t="str">
        <x:v>DOM</x:v>
      </x:c>
      <x:c r="B4180" s="2" t="str">
        <x:v>HJ</x:v>
      </x:c>
      <x:c r="C4180" s="2" t="str">
        <x:v>DOM</x:v>
      </x:c>
      <x:c r="D4180" s="2" t="n">
        <x:v>2024</x:v>
      </x:c>
      <x:c r="E4180" s="2" t="str">
        <x:v>EC2_ISIC4_H50</x:v>
      </x:c>
      <x:c r="F4180" s="17" t="str">
        <x:v>Economic activity (ISIC-Rev.4), 2 digit level: 50 - Water transport</x:v>
      </x:c>
      <x:c r="G4180" s="19" t="n">
        <x:v>4.525</x:v>
      </x:c>
      <x:c r="H4180" s="20" t="n">
        <x:v>1</x:v>
      </x:c>
      <x:c r="I4180" s="19" t="n">
        <x:f>SUM(G4179:G4189)</x:f>
        <x:v>350.9579999999999</x:v>
      </x:c>
      <x:c r="J4180" s="20" t="n">
        <x:f>G4180/I4180*H4180</x:f>
        <x:v>0.012893280677459986</x:v>
      </x:c>
      <x:c r="K4180" s="2" t="str">
        <x:v>ISIC4:50</x:v>
      </x:c>
      <x:c r="L4180" s="14" t="n">
        <x:f>'Crosswalk'!C50</x:f>
        <x:v>0</x:v>
      </x:c>
      <x:c r="M4180" s="14" t="n">
        <x:f>'Crosswalk'!D50</x:f>
        <x:v>0</x:v>
      </x:c>
      <x:c r="N4180" s="14" t="n">
        <x:f>'Crosswalk'!E50</x:f>
        <x:v>1</x:v>
      </x:c>
      <x:c r="O4180" s="14" t="n">
        <x:f>'Crosswalk'!F50</x:f>
        <x:v>0</x:v>
      </x:c>
      <x:c r="P4180" s="14" t="n">
        <x:f>'Crosswalk'!G50</x:f>
        <x:v>0</x:v>
      </x:c>
      <x:c r="Q4180" s="14" t="n">
        <x:f>'Crosswalk'!H50</x:f>
        <x:v>0</x:v>
      </x:c>
      <x:c r="R4180" s="14" t="n">
        <x:f>'Crosswalk'!I50</x:f>
        <x:v>0</x:v>
      </x:c>
      <x:c r="S4180" s="14" t="n">
        <x:f>'Crosswalk'!J50</x:f>
        <x:v>0</x:v>
      </x:c>
      <x:c r="T4180" s="14" t="n">
        <x:f>'Crosswalk'!K50</x:f>
        <x:v>0</x:v>
      </x:c>
      <x:c r="U4180" s="14" t="n">
        <x:f>'Crosswalk'!L50</x:f>
        <x:v>0</x:v>
      </x:c>
      <x:c r="V4180" s="14" t="n">
        <x:f>'Crosswalk'!M50</x:f>
        <x:v>0</x:v>
      </x:c>
      <x:c r="W4180" s="14" t="n">
        <x:f>'Crosswalk'!N50</x:f>
        <x:v>0</x:v>
      </x:c>
      <x:c r="X4180" s="17" t="str">
        <x:v>LFS - Continuous National Labour Force Survey</x:v>
      </x:c>
      <x:c r="Y4180" s="2" t="str"/>
      <x:c r="Z4180" s="17" t="str">
        <x:v>National 2024 division composition. Observed national industry detail; used only for composition within 2024 ILO modelled margins.</x:v>
      </x:c>
      <x:c r="AA4180" s="2" t="str"/>
      <x:c r="AB4180" s="2" t="str">
        <x:v>https://rplumber.ilo.org/data/indicator?format=.csv.gz&amp;id=EMP_TEMP_SEX_EC2_NB_A</x:v>
      </x:c>
    </x:row>
    <x:row r="4181" ht="48" customHeight="1">
      <x:c r="A4181" s="13" t="str">
        <x:v>DOM</x:v>
      </x:c>
      <x:c r="B4181" s="13" t="str">
        <x:v>HJ</x:v>
      </x:c>
      <x:c r="C4181" s="13" t="str">
        <x:v>DOM</x:v>
      </x:c>
      <x:c r="D4181" s="13" t="n">
        <x:v>2024</x:v>
      </x:c>
      <x:c r="E4181" s="13" t="str">
        <x:v>EC2_ISIC4_H51</x:v>
      </x:c>
      <x:c r="F4181" s="18" t="str">
        <x:v>Economic activity (ISIC-Rev.4), 2 digit level: 51 - Air transport</x:v>
      </x:c>
      <x:c r="G4181" s="21" t="n">
        <x:v>5.717</x:v>
      </x:c>
      <x:c r="H4181" s="22" t="n">
        <x:v>1</x:v>
      </x:c>
      <x:c r="I4181" s="21" t="n">
        <x:f>SUM(G4179:G4189)</x:f>
        <x:v>350.9579999999999</x:v>
      </x:c>
      <x:c r="J4181" s="22" t="n">
        <x:f>G4181/I4181*H4181</x:f>
        <x:v>0.016289698482439496</x:v>
      </x:c>
      <x:c r="K4181" s="13" t="str">
        <x:v>ISIC4:51</x:v>
      </x:c>
      <x:c r="L4181" s="15" t="n">
        <x:f>'Crosswalk'!C51</x:f>
        <x:v>0</x:v>
      </x:c>
      <x:c r="M4181" s="15" t="n">
        <x:f>'Crosswalk'!D51</x:f>
        <x:v>0</x:v>
      </x:c>
      <x:c r="N4181" s="15" t="n">
        <x:f>'Crosswalk'!E51</x:f>
        <x:v>1</x:v>
      </x:c>
      <x:c r="O4181" s="15" t="n">
        <x:f>'Crosswalk'!F51</x:f>
        <x:v>0</x:v>
      </x:c>
      <x:c r="P4181" s="15" t="n">
        <x:f>'Crosswalk'!G51</x:f>
        <x:v>0</x:v>
      </x:c>
      <x:c r="Q4181" s="15" t="n">
        <x:f>'Crosswalk'!H51</x:f>
        <x:v>0</x:v>
      </x:c>
      <x:c r="R4181" s="15" t="n">
        <x:f>'Crosswalk'!I51</x:f>
        <x:v>0</x:v>
      </x:c>
      <x:c r="S4181" s="15" t="n">
        <x:f>'Crosswalk'!J51</x:f>
        <x:v>0</x:v>
      </x:c>
      <x:c r="T4181" s="15" t="n">
        <x:f>'Crosswalk'!K51</x:f>
        <x:v>0</x:v>
      </x:c>
      <x:c r="U4181" s="15" t="n">
        <x:f>'Crosswalk'!L51</x:f>
        <x:v>0</x:v>
      </x:c>
      <x:c r="V4181" s="15" t="n">
        <x:f>'Crosswalk'!M51</x:f>
        <x:v>0</x:v>
      </x:c>
      <x:c r="W4181" s="15" t="n">
        <x:f>'Crosswalk'!N51</x:f>
        <x:v>0</x:v>
      </x:c>
      <x:c r="X4181" s="18" t="str">
        <x:v>LFS - Continuous National Labour Force Survey</x:v>
      </x:c>
      <x:c r="Y4181" s="13" t="str"/>
      <x:c r="Z4181" s="18" t="str">
        <x:v>National 2024 division composition. Observed national industry detail; used only for composition within 2024 ILO modelled margins.</x:v>
      </x:c>
      <x:c r="AA4181" s="13" t="str"/>
      <x:c r="AB4181" s="13" t="str">
        <x:v>https://rplumber.ilo.org/data/indicator?format=.csv.gz&amp;id=EMP_TEMP_SEX_EC2_NB_A</x:v>
      </x:c>
    </x:row>
    <x:row r="4182" ht="48" customHeight="1">
      <x:c r="A4182" s="2" t="str">
        <x:v>DOM</x:v>
      </x:c>
      <x:c r="B4182" s="2" t="str">
        <x:v>HJ</x:v>
      </x:c>
      <x:c r="C4182" s="2" t="str">
        <x:v>DOM</x:v>
      </x:c>
      <x:c r="D4182" s="2" t="n">
        <x:v>2024</x:v>
      </x:c>
      <x:c r="E4182" s="2" t="str">
        <x:v>EC2_ISIC4_H52</x:v>
      </x:c>
      <x:c r="F4182" s="17" t="str">
        <x:v>Economic activity (ISIC-Rev.4), 2 digit level: 52 - Warehousing and support activities for transportation</x:v>
      </x:c>
      <x:c r="G4182" s="19" t="n">
        <x:v>22.352</x:v>
      </x:c>
      <x:c r="H4182" s="20" t="n">
        <x:v>1</x:v>
      </x:c>
      <x:c r="I4182" s="19" t="n">
        <x:f>SUM(G4179:G4189)</x:f>
        <x:v>350.9579999999999</x:v>
      </x:c>
      <x:c r="J4182" s="20" t="n">
        <x:f>G4182/I4182*H4182</x:f>
        <x:v>0.06368853253095813</x:v>
      </x:c>
      <x:c r="K4182" s="2" t="str">
        <x:v>ISIC4:52</x:v>
      </x:c>
      <x:c r="L4182" s="14" t="n">
        <x:f>'Crosswalk'!C52</x:f>
        <x:v>0</x:v>
      </x:c>
      <x:c r="M4182" s="14" t="n">
        <x:f>'Crosswalk'!D52</x:f>
        <x:v>0</x:v>
      </x:c>
      <x:c r="N4182" s="14" t="n">
        <x:f>'Crosswalk'!E52</x:f>
        <x:v>1</x:v>
      </x:c>
      <x:c r="O4182" s="14" t="n">
        <x:f>'Crosswalk'!F52</x:f>
        <x:v>0</x:v>
      </x:c>
      <x:c r="P4182" s="14" t="n">
        <x:f>'Crosswalk'!G52</x:f>
        <x:v>0</x:v>
      </x:c>
      <x:c r="Q4182" s="14" t="n">
        <x:f>'Crosswalk'!H52</x:f>
        <x:v>0</x:v>
      </x:c>
      <x:c r="R4182" s="14" t="n">
        <x:f>'Crosswalk'!I52</x:f>
        <x:v>0</x:v>
      </x:c>
      <x:c r="S4182" s="14" t="n">
        <x:f>'Crosswalk'!J52</x:f>
        <x:v>0</x:v>
      </x:c>
      <x:c r="T4182" s="14" t="n">
        <x:f>'Crosswalk'!K52</x:f>
        <x:v>0</x:v>
      </x:c>
      <x:c r="U4182" s="14" t="n">
        <x:f>'Crosswalk'!L52</x:f>
        <x:v>0</x:v>
      </x:c>
      <x:c r="V4182" s="14" t="n">
        <x:f>'Crosswalk'!M52</x:f>
        <x:v>0</x:v>
      </x:c>
      <x:c r="W4182" s="14" t="n">
        <x:f>'Crosswalk'!N52</x:f>
        <x:v>0</x:v>
      </x:c>
      <x:c r="X4182" s="17" t="str">
        <x:v>LFS - Continuous National Labour Force Survey</x:v>
      </x:c>
      <x:c r="Y4182" s="2" t="str"/>
      <x:c r="Z4182" s="17" t="str">
        <x:v>National 2024 division composition. Observed national industry detail; used only for composition within 2024 ILO modelled margins.</x:v>
      </x:c>
      <x:c r="AA4182" s="2" t="str"/>
      <x:c r="AB4182" s="2" t="str">
        <x:v>https://rplumber.ilo.org/data/indicator?format=.csv.gz&amp;id=EMP_TEMP_SEX_EC2_NB_A</x:v>
      </x:c>
    </x:row>
    <x:row r="4183" ht="48" customHeight="1">
      <x:c r="A4183" s="13" t="str">
        <x:v>DOM</x:v>
      </x:c>
      <x:c r="B4183" s="13" t="str">
        <x:v>HJ</x:v>
      </x:c>
      <x:c r="C4183" s="13" t="str">
        <x:v>DOM</x:v>
      </x:c>
      <x:c r="D4183" s="13" t="n">
        <x:v>2024</x:v>
      </x:c>
      <x:c r="E4183" s="13" t="str">
        <x:v>EC2_ISIC4_H53</x:v>
      </x:c>
      <x:c r="F4183" s="18" t="str">
        <x:v>Economic activity (ISIC-Rev.4), 2 digit level: 53 - Postal and courier activities</x:v>
      </x:c>
      <x:c r="G4183" s="21" t="n">
        <x:v>19.566</x:v>
      </x:c>
      <x:c r="H4183" s="22" t="n">
        <x:v>1</x:v>
      </x:c>
      <x:c r="I4183" s="21" t="n">
        <x:f>SUM(G4179:G4189)</x:f>
        <x:v>350.9579999999999</x:v>
      </x:c>
      <x:c r="J4183" s="22" t="n">
        <x:f>G4183/I4183*H4183</x:f>
        <x:v>0.05575026071495735</x:v>
      </x:c>
      <x:c r="K4183" s="13" t="str">
        <x:v>ISIC4:53</x:v>
      </x:c>
      <x:c r="L4183" s="15" t="n">
        <x:f>'Crosswalk'!C53</x:f>
        <x:v>0</x:v>
      </x:c>
      <x:c r="M4183" s="15" t="n">
        <x:f>'Crosswalk'!D53</x:f>
        <x:v>0</x:v>
      </x:c>
      <x:c r="N4183" s="15" t="n">
        <x:f>'Crosswalk'!E53</x:f>
        <x:v>1</x:v>
      </x:c>
      <x:c r="O4183" s="15" t="n">
        <x:f>'Crosswalk'!F53</x:f>
        <x:v>0</x:v>
      </x:c>
      <x:c r="P4183" s="15" t="n">
        <x:f>'Crosswalk'!G53</x:f>
        <x:v>0</x:v>
      </x:c>
      <x:c r="Q4183" s="15" t="n">
        <x:f>'Crosswalk'!H53</x:f>
        <x:v>0</x:v>
      </x:c>
      <x:c r="R4183" s="15" t="n">
        <x:f>'Crosswalk'!I53</x:f>
        <x:v>0</x:v>
      </x:c>
      <x:c r="S4183" s="15" t="n">
        <x:f>'Crosswalk'!J53</x:f>
        <x:v>0</x:v>
      </x:c>
      <x:c r="T4183" s="15" t="n">
        <x:f>'Crosswalk'!K53</x:f>
        <x:v>0</x:v>
      </x:c>
      <x:c r="U4183" s="15" t="n">
        <x:f>'Crosswalk'!L53</x:f>
        <x:v>0</x:v>
      </x:c>
      <x:c r="V4183" s="15" t="n">
        <x:f>'Crosswalk'!M53</x:f>
        <x:v>0</x:v>
      </x:c>
      <x:c r="W4183" s="15" t="n">
        <x:f>'Crosswalk'!N53</x:f>
        <x:v>0</x:v>
      </x:c>
      <x:c r="X4183" s="18" t="str">
        <x:v>LFS - Continuous National Labour Force Survey</x:v>
      </x:c>
      <x:c r="Y4183" s="13" t="str"/>
      <x:c r="Z4183" s="18" t="str">
        <x:v>National 2024 division composition. Observed national industry detail; used only for composition within 2024 ILO modelled margins.</x:v>
      </x:c>
      <x:c r="AA4183" s="13" t="str"/>
      <x:c r="AB4183" s="13" t="str">
        <x:v>https://rplumber.ilo.org/data/indicator?format=.csv.gz&amp;id=EMP_TEMP_SEX_EC2_NB_A</x:v>
      </x:c>
    </x:row>
    <x:row r="4184" ht="48" customHeight="1">
      <x:c r="A4184" s="2" t="str">
        <x:v>DOM</x:v>
      </x:c>
      <x:c r="B4184" s="2" t="str">
        <x:v>HJ</x:v>
      </x:c>
      <x:c r="C4184" s="2" t="str">
        <x:v>DOM</x:v>
      </x:c>
      <x:c r="D4184" s="2" t="n">
        <x:v>2024</x:v>
      </x:c>
      <x:c r="E4184" s="2" t="str">
        <x:v>EC2_ISIC4_J58</x:v>
      </x:c>
      <x:c r="F4184" s="17" t="str">
        <x:v>Economic activity (ISIC-Rev.4), 2 digit level: 58 - Publishing activities</x:v>
      </x:c>
      <x:c r="G4184" s="19" t="n">
        <x:v>3.87</x:v>
      </x:c>
      <x:c r="H4184" s="20" t="n">
        <x:v>1</x:v>
      </x:c>
      <x:c r="I4184" s="19" t="n">
        <x:f>SUM(G4179:G4189)</x:f>
        <x:v>350.9579999999999</x:v>
      </x:c>
      <x:c r="J4184" s="20" t="n">
        <x:f>G4184/I4184*H4184</x:f>
        <x:v>0.011026960490998926</x:v>
      </x:c>
      <x:c r="K4184" s="2" t="str">
        <x:v>ISIC4:58</x:v>
      </x:c>
      <x:c r="L4184" s="14" t="n">
        <x:f>'Crosswalk'!C56</x:f>
        <x:v>0</x:v>
      </x:c>
      <x:c r="M4184" s="14" t="n">
        <x:f>'Crosswalk'!D56</x:f>
        <x:v>0</x:v>
      </x:c>
      <x:c r="N4184" s="14" t="n">
        <x:f>'Crosswalk'!E56</x:f>
        <x:v>0</x:v>
      </x:c>
      <x:c r="O4184" s="14" t="n">
        <x:f>'Crosswalk'!F56</x:f>
        <x:v>0</x:v>
      </x:c>
      <x:c r="P4184" s="14" t="n">
        <x:f>'Crosswalk'!G56</x:f>
        <x:v>0</x:v>
      </x:c>
      <x:c r="Q4184" s="14" t="n">
        <x:f>'Crosswalk'!H56</x:f>
        <x:v>0</x:v>
      </x:c>
      <x:c r="R4184" s="14" t="n">
        <x:f>'Crosswalk'!I56</x:f>
        <x:v>0</x:v>
      </x:c>
      <x:c r="S4184" s="14" t="n">
        <x:f>'Crosswalk'!J56</x:f>
        <x:v>0.5</x:v>
      </x:c>
      <x:c r="T4184" s="14" t="n">
        <x:f>'Crosswalk'!K56</x:f>
        <x:v>0.5</x:v>
      </x:c>
      <x:c r="U4184" s="14" t="n">
        <x:f>'Crosswalk'!L56</x:f>
        <x:v>0</x:v>
      </x:c>
      <x:c r="V4184" s="14" t="n">
        <x:f>'Crosswalk'!M56</x:f>
        <x:v>0</x:v>
      </x:c>
      <x:c r="W4184" s="14" t="n">
        <x:f>'Crosswalk'!N56</x:f>
        <x:v>0</x:v>
      </x:c>
      <x:c r="X4184" s="17" t="str">
        <x:v>LFS - Continuous National Labour Force Survey</x:v>
      </x:c>
      <x:c r="Y4184" s="2" t="str"/>
      <x:c r="Z4184" s="17" t="str">
        <x:v>National 2024 division composition. Observed national industry detail; used only for composition within 2024 ILO modelled margins.</x:v>
      </x:c>
      <x:c r="AA4184" s="2" t="str"/>
      <x:c r="AB4184" s="2" t="str">
        <x:v>https://rplumber.ilo.org/data/indicator?format=.csv.gz&amp;id=EMP_TEMP_SEX_EC2_NB_A</x:v>
      </x:c>
    </x:row>
    <x:row r="4185" ht="48" customHeight="1">
      <x:c r="A4185" s="13" t="str">
        <x:v>DOM</x:v>
      </x:c>
      <x:c r="B4185" s="13" t="str">
        <x:v>HJ</x:v>
      </x:c>
      <x:c r="C4185" s="13" t="str">
        <x:v>DOM</x:v>
      </x:c>
      <x:c r="D4185" s="13" t="n">
        <x:v>2024</x:v>
      </x:c>
      <x:c r="E4185" s="13" t="str">
        <x:v>EC2_ISIC4_J59</x:v>
      </x:c>
      <x:c r="F4185" s="18" t="str">
        <x:v>Economic activity (ISIC-Rev.4), 2 digit level: 59 - Motion picture, video and television programme production, sound recording and music publishing activities</x:v>
      </x:c>
      <x:c r="G4185" s="21" t="n">
        <x:v>4.268</x:v>
      </x:c>
      <x:c r="H4185" s="22" t="n">
        <x:v>1</x:v>
      </x:c>
      <x:c r="I4185" s="21" t="n">
        <x:f>SUM(G4179:G4189)</x:f>
        <x:v>350.9579999999999</x:v>
      </x:c>
      <x:c r="J4185" s="22" t="n">
        <x:f>G4185/I4185*H4185</x:f>
        <x:v>0.01216099932185618</x:v>
      </x:c>
      <x:c r="K4185" s="13" t="str">
        <x:v>ISIC4:59</x:v>
      </x:c>
      <x:c r="L4185" s="15" t="n">
        <x:f>'Crosswalk'!C57</x:f>
        <x:v>0</x:v>
      </x:c>
      <x:c r="M4185" s="15" t="n">
        <x:f>'Crosswalk'!D57</x:f>
        <x:v>0</x:v>
      </x:c>
      <x:c r="N4185" s="15" t="n">
        <x:f>'Crosswalk'!E57</x:f>
        <x:v>0</x:v>
      </x:c>
      <x:c r="O4185" s="15" t="n">
        <x:f>'Crosswalk'!F57</x:f>
        <x:v>0</x:v>
      </x:c>
      <x:c r="P4185" s="15" t="n">
        <x:f>'Crosswalk'!G57</x:f>
        <x:v>0</x:v>
      </x:c>
      <x:c r="Q4185" s="15" t="n">
        <x:f>'Crosswalk'!H57</x:f>
        <x:v>0</x:v>
      </x:c>
      <x:c r="R4185" s="15" t="n">
        <x:f>'Crosswalk'!I57</x:f>
        <x:v>0</x:v>
      </x:c>
      <x:c r="S4185" s="15" t="n">
        <x:f>'Crosswalk'!J57</x:f>
        <x:v>0</x:v>
      </x:c>
      <x:c r="T4185" s="15" t="n">
        <x:f>'Crosswalk'!K57</x:f>
        <x:v>1</x:v>
      </x:c>
      <x:c r="U4185" s="15" t="n">
        <x:f>'Crosswalk'!L57</x:f>
        <x:v>0</x:v>
      </x:c>
      <x:c r="V4185" s="15" t="n">
        <x:f>'Crosswalk'!M57</x:f>
        <x:v>0</x:v>
      </x:c>
      <x:c r="W4185" s="15" t="n">
        <x:f>'Crosswalk'!N57</x:f>
        <x:v>0</x:v>
      </x:c>
      <x:c r="X4185" s="18" t="str">
        <x:v>LFS - Continuous National Labour Force Survey</x:v>
      </x:c>
      <x:c r="Y4185" s="13" t="str"/>
      <x:c r="Z4185" s="18" t="str">
        <x:v>National 2024 division composition. Observed national industry detail; used only for composition within 2024 ILO modelled margins.</x:v>
      </x:c>
      <x:c r="AA4185" s="13" t="str"/>
      <x:c r="AB4185" s="13" t="str">
        <x:v>https://rplumber.ilo.org/data/indicator?format=.csv.gz&amp;id=EMP_TEMP_SEX_EC2_NB_A</x:v>
      </x:c>
    </x:row>
    <x:row r="4186" ht="48" customHeight="1">
      <x:c r="A4186" s="2" t="str">
        <x:v>DOM</x:v>
      </x:c>
      <x:c r="B4186" s="2" t="str">
        <x:v>HJ</x:v>
      </x:c>
      <x:c r="C4186" s="2" t="str">
        <x:v>DOM</x:v>
      </x:c>
      <x:c r="D4186" s="2" t="n">
        <x:v>2024</x:v>
      </x:c>
      <x:c r="E4186" s="2" t="str">
        <x:v>EC2_ISIC4_J60</x:v>
      </x:c>
      <x:c r="F4186" s="17" t="str">
        <x:v>Economic activity (ISIC-Rev.4), 2 digit level: 60 - Programming and broadcasting activities</x:v>
      </x:c>
      <x:c r="G4186" s="19" t="n">
        <x:v>8.799</x:v>
      </x:c>
      <x:c r="H4186" s="20" t="n">
        <x:v>1</x:v>
      </x:c>
      <x:c r="I4186" s="19" t="n">
        <x:f>SUM(G4179:G4189)</x:f>
        <x:v>350.9579999999999</x:v>
      </x:c>
      <x:c r="J4186" s="20" t="n">
        <x:f>G4186/I4186*H4186</x:f>
        <x:v>0.025071376062092903</x:v>
      </x:c>
      <x:c r="K4186" s="2" t="str">
        <x:v>ISIC4:60</x:v>
      </x:c>
      <x:c r="L4186" s="14" t="n">
        <x:f>'Crosswalk'!C58</x:f>
        <x:v>0</x:v>
      </x:c>
      <x:c r="M4186" s="14" t="n">
        <x:f>'Crosswalk'!D58</x:f>
        <x:v>0</x:v>
      </x:c>
      <x:c r="N4186" s="14" t="n">
        <x:f>'Crosswalk'!E58</x:f>
        <x:v>0</x:v>
      </x:c>
      <x:c r="O4186" s="14" t="n">
        <x:f>'Crosswalk'!F58</x:f>
        <x:v>0</x:v>
      </x:c>
      <x:c r="P4186" s="14" t="n">
        <x:f>'Crosswalk'!G58</x:f>
        <x:v>0</x:v>
      </x:c>
      <x:c r="Q4186" s="14" t="n">
        <x:f>'Crosswalk'!H58</x:f>
        <x:v>0</x:v>
      </x:c>
      <x:c r="R4186" s="14" t="n">
        <x:f>'Crosswalk'!I58</x:f>
        <x:v>0</x:v>
      </x:c>
      <x:c r="S4186" s="14" t="n">
        <x:f>'Crosswalk'!J58</x:f>
        <x:v>0</x:v>
      </x:c>
      <x:c r="T4186" s="14" t="n">
        <x:f>'Crosswalk'!K58</x:f>
        <x:v>1</x:v>
      </x:c>
      <x:c r="U4186" s="14" t="n">
        <x:f>'Crosswalk'!L58</x:f>
        <x:v>0</x:v>
      </x:c>
      <x:c r="V4186" s="14" t="n">
        <x:f>'Crosswalk'!M58</x:f>
        <x:v>0</x:v>
      </x:c>
      <x:c r="W4186" s="14" t="n">
        <x:f>'Crosswalk'!N58</x:f>
        <x:v>0</x:v>
      </x:c>
      <x:c r="X4186" s="17" t="str">
        <x:v>LFS - Continuous National Labour Force Survey</x:v>
      </x:c>
      <x:c r="Y4186" s="2" t="str"/>
      <x:c r="Z4186" s="17" t="str">
        <x:v>National 2024 division composition. Observed national industry detail; used only for composition within 2024 ILO modelled margins.</x:v>
      </x:c>
      <x:c r="AA4186" s="2" t="str"/>
      <x:c r="AB4186" s="2" t="str">
        <x:v>https://rplumber.ilo.org/data/indicator?format=.csv.gz&amp;id=EMP_TEMP_SEX_EC2_NB_A</x:v>
      </x:c>
    </x:row>
    <x:row r="4187" ht="48" customHeight="1">
      <x:c r="A4187" s="13" t="str">
        <x:v>DOM</x:v>
      </x:c>
      <x:c r="B4187" s="13" t="str">
        <x:v>HJ</x:v>
      </x:c>
      <x:c r="C4187" s="13" t="str">
        <x:v>DOM</x:v>
      </x:c>
      <x:c r="D4187" s="13" t="n">
        <x:v>2024</x:v>
      </x:c>
      <x:c r="E4187" s="13" t="str">
        <x:v>EC2_ISIC4_J61</x:v>
      </x:c>
      <x:c r="F4187" s="18" t="str">
        <x:v>Economic activity (ISIC-Rev.4), 2 digit level: 61 - Telecommunications</x:v>
      </x:c>
      <x:c r="G4187" s="21" t="n">
        <x:v>22.009</x:v>
      </x:c>
      <x:c r="H4187" s="22" t="n">
        <x:v>1</x:v>
      </x:c>
      <x:c r="I4187" s="21" t="n">
        <x:f>SUM(G4179:G4189)</x:f>
        <x:v>350.9579999999999</x:v>
      </x:c>
      <x:c r="J4187" s="22" t="n">
        <x:f>G4187/I4187*H4187</x:f>
        <x:v>0.0627112076088877</x:v>
      </x:c>
      <x:c r="K4187" s="13" t="str">
        <x:v>ISIC4:61</x:v>
      </x:c>
      <x:c r="L4187" s="15" t="n">
        <x:f>'Crosswalk'!C59</x:f>
        <x:v>0</x:v>
      </x:c>
      <x:c r="M4187" s="15" t="n">
        <x:f>'Crosswalk'!D59</x:f>
        <x:v>0</x:v>
      </x:c>
      <x:c r="N4187" s="15" t="n">
        <x:f>'Crosswalk'!E59</x:f>
        <x:v>0</x:v>
      </x:c>
      <x:c r="O4187" s="15" t="n">
        <x:f>'Crosswalk'!F59</x:f>
        <x:v>0</x:v>
      </x:c>
      <x:c r="P4187" s="15" t="n">
        <x:f>'Crosswalk'!G59</x:f>
        <x:v>0</x:v>
      </x:c>
      <x:c r="Q4187" s="15" t="n">
        <x:f>'Crosswalk'!H59</x:f>
        <x:v>0</x:v>
      </x:c>
      <x:c r="R4187" s="15" t="n">
        <x:f>'Crosswalk'!I59</x:f>
        <x:v>0</x:v>
      </x:c>
      <x:c r="S4187" s="15" t="n">
        <x:f>'Crosswalk'!J59</x:f>
        <x:v>0</x:v>
      </x:c>
      <x:c r="T4187" s="15" t="n">
        <x:f>'Crosswalk'!K59</x:f>
        <x:v>1</x:v>
      </x:c>
      <x:c r="U4187" s="15" t="n">
        <x:f>'Crosswalk'!L59</x:f>
        <x:v>0</x:v>
      </x:c>
      <x:c r="V4187" s="15" t="n">
        <x:f>'Crosswalk'!M59</x:f>
        <x:v>0</x:v>
      </x:c>
      <x:c r="W4187" s="15" t="n">
        <x:f>'Crosswalk'!N59</x:f>
        <x:v>0</x:v>
      </x:c>
      <x:c r="X4187" s="18" t="str">
        <x:v>LFS - Continuous National Labour Force Survey</x:v>
      </x:c>
      <x:c r="Y4187" s="13" t="str"/>
      <x:c r="Z4187" s="18" t="str">
        <x:v>National 2024 division composition. Observed national industry detail; used only for composition within 2024 ILO modelled margins.</x:v>
      </x:c>
      <x:c r="AA4187" s="13" t="str"/>
      <x:c r="AB4187" s="13" t="str">
        <x:v>https://rplumber.ilo.org/data/indicator?format=.csv.gz&amp;id=EMP_TEMP_SEX_EC2_NB_A</x:v>
      </x:c>
    </x:row>
    <x:row r="4188" ht="48" customHeight="1">
      <x:c r="A4188" s="2" t="str">
        <x:v>DOM</x:v>
      </x:c>
      <x:c r="B4188" s="2" t="str">
        <x:v>HJ</x:v>
      </x:c>
      <x:c r="C4188" s="2" t="str">
        <x:v>DOM</x:v>
      </x:c>
      <x:c r="D4188" s="2" t="n">
        <x:v>2024</x:v>
      </x:c>
      <x:c r="E4188" s="2" t="str">
        <x:v>EC2_ISIC4_J62</x:v>
      </x:c>
      <x:c r="F4188" s="17" t="str">
        <x:v>Economic activity (ISIC-Rev.4), 2 digit level: 62 - Computer programming, consultancy and related activities</x:v>
      </x:c>
      <x:c r="G4188" s="19" t="n">
        <x:v>6.236</x:v>
      </x:c>
      <x:c r="H4188" s="20" t="n">
        <x:v>1</x:v>
      </x:c>
      <x:c r="I4188" s="19" t="n">
        <x:f>SUM(G4179:G4189)</x:f>
        <x:v>350.9579999999999</x:v>
      </x:c>
      <x:c r="J4188" s="20" t="n">
        <x:f>G4188/I4188*H4188</x:f>
        <x:v>0.017768507912627726</x:v>
      </x:c>
      <x:c r="K4188" s="2" t="str">
        <x:v>ISIC4:62</x:v>
      </x:c>
      <x:c r="L4188" s="14" t="n">
        <x:f>'Crosswalk'!C60</x:f>
        <x:v>0</x:v>
      </x:c>
      <x:c r="M4188" s="14" t="n">
        <x:f>'Crosswalk'!D60</x:f>
        <x:v>0</x:v>
      </x:c>
      <x:c r="N4188" s="14" t="n">
        <x:f>'Crosswalk'!E60</x:f>
        <x:v>0</x:v>
      </x:c>
      <x:c r="O4188" s="14" t="n">
        <x:f>'Crosswalk'!F60</x:f>
        <x:v>0</x:v>
      </x:c>
      <x:c r="P4188" s="14" t="n">
        <x:f>'Crosswalk'!G60</x:f>
        <x:v>0</x:v>
      </x:c>
      <x:c r="Q4188" s="14" t="n">
        <x:f>'Crosswalk'!H60</x:f>
        <x:v>0</x:v>
      </x:c>
      <x:c r="R4188" s="14" t="n">
        <x:f>'Crosswalk'!I60</x:f>
        <x:v>0</x:v>
      </x:c>
      <x:c r="S4188" s="14" t="n">
        <x:f>'Crosswalk'!J60</x:f>
        <x:v>1</x:v>
      </x:c>
      <x:c r="T4188" s="14" t="n">
        <x:f>'Crosswalk'!K60</x:f>
        <x:v>0</x:v>
      </x:c>
      <x:c r="U4188" s="14" t="n">
        <x:f>'Crosswalk'!L60</x:f>
        <x:v>0</x:v>
      </x:c>
      <x:c r="V4188" s="14" t="n">
        <x:f>'Crosswalk'!M60</x:f>
        <x:v>0</x:v>
      </x:c>
      <x:c r="W4188" s="14" t="n">
        <x:f>'Crosswalk'!N60</x:f>
        <x:v>0</x:v>
      </x:c>
      <x:c r="X4188" s="17" t="str">
        <x:v>LFS - Continuous National Labour Force Survey</x:v>
      </x:c>
      <x:c r="Y4188" s="2" t="str"/>
      <x:c r="Z4188" s="17" t="str">
        <x:v>National 2024 division composition. Observed national industry detail; used only for composition within 2024 ILO modelled margins.</x:v>
      </x:c>
      <x:c r="AA4188" s="2" t="str"/>
      <x:c r="AB4188" s="2" t="str">
        <x:v>https://rplumber.ilo.org/data/indicator?format=.csv.gz&amp;id=EMP_TEMP_SEX_EC2_NB_A</x:v>
      </x:c>
    </x:row>
    <x:row r="4189" ht="48" customHeight="1">
      <x:c r="A4189" s="13" t="str">
        <x:v>DOM</x:v>
      </x:c>
      <x:c r="B4189" s="13" t="str">
        <x:v>HJ</x:v>
      </x:c>
      <x:c r="C4189" s="13" t="str">
        <x:v>DOM</x:v>
      </x:c>
      <x:c r="D4189" s="13" t="n">
        <x:v>2024</x:v>
      </x:c>
      <x:c r="E4189" s="13" t="str">
        <x:v>EC2_ISIC4_J63</x:v>
      </x:c>
      <x:c r="F4189" s="18" t="str">
        <x:v>Economic activity (ISIC-Rev.4), 2 digit level: 63 - Information service activities</x:v>
      </x:c>
      <x:c r="G4189" s="21" t="n">
        <x:v>5.348</x:v>
      </x:c>
      <x:c r="H4189" s="22" t="n">
        <x:v>1</x:v>
      </x:c>
      <x:c r="I4189" s="21" t="n">
        <x:f>SUM(G4179:G4189)</x:f>
        <x:v>350.9579999999999</x:v>
      </x:c>
      <x:c r="J4189" s="22" t="n">
        <x:f>G4189/I4189*H4189</x:f>
        <x:v>0.015238290621669833</x:v>
      </x:c>
      <x:c r="K4189" s="13" t="str">
        <x:v>ISIC4:63</x:v>
      </x:c>
      <x:c r="L4189" s="15" t="n">
        <x:f>'Crosswalk'!C61</x:f>
        <x:v>0</x:v>
      </x:c>
      <x:c r="M4189" s="15" t="n">
        <x:f>'Crosswalk'!D61</x:f>
        <x:v>0</x:v>
      </x:c>
      <x:c r="N4189" s="15" t="n">
        <x:f>'Crosswalk'!E61</x:f>
        <x:v>0</x:v>
      </x:c>
      <x:c r="O4189" s="15" t="n">
        <x:f>'Crosswalk'!F61</x:f>
        <x:v>0</x:v>
      </x:c>
      <x:c r="P4189" s="15" t="n">
        <x:f>'Crosswalk'!G61</x:f>
        <x:v>0</x:v>
      </x:c>
      <x:c r="Q4189" s="15" t="n">
        <x:f>'Crosswalk'!H61</x:f>
        <x:v>0</x:v>
      </x:c>
      <x:c r="R4189" s="15" t="n">
        <x:f>'Crosswalk'!I61</x:f>
        <x:v>0</x:v>
      </x:c>
      <x:c r="S4189" s="15" t="n">
        <x:f>'Crosswalk'!J61</x:f>
        <x:v>0.7</x:v>
      </x:c>
      <x:c r="T4189" s="15" t="n">
        <x:f>'Crosswalk'!K61</x:f>
        <x:v>0.3</x:v>
      </x:c>
      <x:c r="U4189" s="15" t="n">
        <x:f>'Crosswalk'!L61</x:f>
        <x:v>0</x:v>
      </x:c>
      <x:c r="V4189" s="15" t="n">
        <x:f>'Crosswalk'!M61</x:f>
        <x:v>0</x:v>
      </x:c>
      <x:c r="W4189" s="15" t="n">
        <x:f>'Crosswalk'!N61</x:f>
        <x:v>0</x:v>
      </x:c>
      <x:c r="X4189" s="18" t="str">
        <x:v>LFS - Continuous National Labour Force Survey</x:v>
      </x:c>
      <x:c r="Y4189" s="13" t="str"/>
      <x:c r="Z4189" s="18" t="str">
        <x:v>National 2024 division composition. Observed national industry detail; used only for composition within 2024 ILO modelled margins.</x:v>
      </x:c>
      <x:c r="AA4189" s="13" t="str"/>
      <x:c r="AB4189" s="13" t="str">
        <x:v>https://rplumber.ilo.org/data/indicator?format=.csv.gz&amp;id=EMP_TEMP_SEX_EC2_NB_A</x:v>
      </x:c>
    </x:row>
    <x:row r="4190" ht="48" customHeight="1">
      <x:c r="A4190" s="2" t="str">
        <x:v>DOM</x:v>
      </x:c>
      <x:c r="B4190" s="2" t="str">
        <x:v>I</x:v>
      </x:c>
      <x:c r="C4190" s="2" t="str">
        <x:v>DOM</x:v>
      </x:c>
      <x:c r="D4190" s="2" t="n">
        <x:v>2024</x:v>
      </x:c>
      <x:c r="E4190" s="2" t="str">
        <x:v>EC2_ISIC4_I55</x:v>
      </x:c>
      <x:c r="F4190" s="17" t="str">
        <x:v>Economic activity (ISIC-Rev.4), 2 digit level: 55 - Accommodation</x:v>
      </x:c>
      <x:c r="G4190" s="19" t="n">
        <x:v>91.21</x:v>
      </x:c>
      <x:c r="H4190" s="20" t="n">
        <x:v>1</x:v>
      </x:c>
      <x:c r="I4190" s="19" t="n">
        <x:f>SUM(G4190:G4191)</x:f>
        <x:v>406.84499999999997</x:v>
      </x:c>
      <x:c r="J4190" s="20" t="n">
        <x:f>G4190/I4190*H4190</x:f>
        <x:v>0.22418857304378817</x:v>
      </x:c>
      <x:c r="K4190" s="2" t="str">
        <x:v>ISIC4:55</x:v>
      </x:c>
      <x:c r="L4190" s="14" t="n">
        <x:f>'Crosswalk'!C54</x:f>
        <x:v>0</x:v>
      </x:c>
      <x:c r="M4190" s="14" t="n">
        <x:f>'Crosswalk'!D54</x:f>
        <x:v>0</x:v>
      </x:c>
      <x:c r="N4190" s="14" t="n">
        <x:f>'Crosswalk'!E54</x:f>
        <x:v>0</x:v>
      </x:c>
      <x:c r="O4190" s="14" t="n">
        <x:f>'Crosswalk'!F54</x:f>
        <x:v>1</x:v>
      </x:c>
      <x:c r="P4190" s="14" t="n">
        <x:f>'Crosswalk'!G54</x:f>
        <x:v>0</x:v>
      </x:c>
      <x:c r="Q4190" s="14" t="n">
        <x:f>'Crosswalk'!H54</x:f>
        <x:v>0</x:v>
      </x:c>
      <x:c r="R4190" s="14" t="n">
        <x:f>'Crosswalk'!I54</x:f>
        <x:v>0</x:v>
      </x:c>
      <x:c r="S4190" s="14" t="n">
        <x:f>'Crosswalk'!J54</x:f>
        <x:v>0</x:v>
      </x:c>
      <x:c r="T4190" s="14" t="n">
        <x:f>'Crosswalk'!K54</x:f>
        <x:v>0</x:v>
      </x:c>
      <x:c r="U4190" s="14" t="n">
        <x:f>'Crosswalk'!L54</x:f>
        <x:v>0</x:v>
      </x:c>
      <x:c r="V4190" s="14" t="n">
        <x:f>'Crosswalk'!M54</x:f>
        <x:v>0</x:v>
      </x:c>
      <x:c r="W4190" s="14" t="n">
        <x:f>'Crosswalk'!N54</x:f>
        <x:v>0</x:v>
      </x:c>
      <x:c r="X4190" s="17" t="str">
        <x:v>LFS - Continuous National Labour Force Survey</x:v>
      </x:c>
      <x:c r="Y4190" s="2" t="str"/>
      <x:c r="Z4190" s="17" t="str">
        <x:v>National 2024 division composition. Observed national industry detail; used only for composition within 2024 ILO modelled margins.</x:v>
      </x:c>
      <x:c r="AA4190" s="2" t="str"/>
      <x:c r="AB4190" s="2" t="str">
        <x:v>https://rplumber.ilo.org/data/indicator?format=.csv.gz&amp;id=EMP_TEMP_SEX_EC2_NB_A</x:v>
      </x:c>
    </x:row>
    <x:row r="4191" ht="48" customHeight="1">
      <x:c r="A4191" s="13" t="str">
        <x:v>DOM</x:v>
      </x:c>
      <x:c r="B4191" s="13" t="str">
        <x:v>I</x:v>
      </x:c>
      <x:c r="C4191" s="13" t="str">
        <x:v>DOM</x:v>
      </x:c>
      <x:c r="D4191" s="13" t="n">
        <x:v>2024</x:v>
      </x:c>
      <x:c r="E4191" s="13" t="str">
        <x:v>EC2_ISIC4_I56</x:v>
      </x:c>
      <x:c r="F4191" s="18" t="str">
        <x:v>Economic activity (ISIC-Rev.4), 2 digit level: 56 - Food and beverage service activities</x:v>
      </x:c>
      <x:c r="G4191" s="21" t="n">
        <x:v>315.635</x:v>
      </x:c>
      <x:c r="H4191" s="22" t="n">
        <x:v>1</x:v>
      </x:c>
      <x:c r="I4191" s="21" t="n">
        <x:f>SUM(G4190:G4191)</x:f>
        <x:v>406.84499999999997</x:v>
      </x:c>
      <x:c r="J4191" s="22" t="n">
        <x:f>G4191/I4191*H4191</x:f>
        <x:v>0.7758114269562119</x:v>
      </x:c>
      <x:c r="K4191" s="13" t="str">
        <x:v>ISIC4:56</x:v>
      </x:c>
      <x:c r="L4191" s="15" t="n">
        <x:f>'Crosswalk'!C55</x:f>
        <x:v>0</x:v>
      </x:c>
      <x:c r="M4191" s="15" t="n">
        <x:f>'Crosswalk'!D55</x:f>
        <x:v>0</x:v>
      </x:c>
      <x:c r="N4191" s="15" t="n">
        <x:f>'Crosswalk'!E55</x:f>
        <x:v>0</x:v>
      </x:c>
      <x:c r="O4191" s="15" t="n">
        <x:f>'Crosswalk'!F55</x:f>
        <x:v>1</x:v>
      </x:c>
      <x:c r="P4191" s="15" t="n">
        <x:f>'Crosswalk'!G55</x:f>
        <x:v>0</x:v>
      </x:c>
      <x:c r="Q4191" s="15" t="n">
        <x:f>'Crosswalk'!H55</x:f>
        <x:v>0</x:v>
      </x:c>
      <x:c r="R4191" s="15" t="n">
        <x:f>'Crosswalk'!I55</x:f>
        <x:v>0</x:v>
      </x:c>
      <x:c r="S4191" s="15" t="n">
        <x:f>'Crosswalk'!J55</x:f>
        <x:v>0</x:v>
      </x:c>
      <x:c r="T4191" s="15" t="n">
        <x:f>'Crosswalk'!K55</x:f>
        <x:v>0</x:v>
      </x:c>
      <x:c r="U4191" s="15" t="n">
        <x:f>'Crosswalk'!L55</x:f>
        <x:v>0</x:v>
      </x:c>
      <x:c r="V4191" s="15" t="n">
        <x:f>'Crosswalk'!M55</x:f>
        <x:v>0</x:v>
      </x:c>
      <x:c r="W4191" s="15" t="n">
        <x:f>'Crosswalk'!N55</x:f>
        <x:v>0</x:v>
      </x:c>
      <x:c r="X4191" s="18" t="str">
        <x:v>LFS - Continuous National Labour Force Survey</x:v>
      </x:c>
      <x:c r="Y4191" s="13" t="str"/>
      <x:c r="Z4191" s="18" t="str">
        <x:v>National 2024 division composition. Observed national industry detail; used only for composition within 2024 ILO modelled margins.</x:v>
      </x:c>
      <x:c r="AA4191" s="13" t="str"/>
      <x:c r="AB4191" s="13" t="str">
        <x:v>https://rplumber.ilo.org/data/indicator?format=.csv.gz&amp;id=EMP_TEMP_SEX_EC2_NB_A</x:v>
      </x:c>
    </x:row>
    <x:row r="4192" ht="48" customHeight="1">
      <x:c r="A4192" s="2" t="str">
        <x:v>DOM</x:v>
      </x:c>
      <x:c r="B4192" s="2" t="str">
        <x:v>K</x:v>
      </x:c>
      <x:c r="C4192" s="2" t="str">
        <x:v>DOM</x:v>
      </x:c>
      <x:c r="D4192" s="2" t="n">
        <x:v>2024</x:v>
      </x:c>
      <x:c r="E4192" s="2" t="str">
        <x:v>EC2_ISIC4_K64</x:v>
      </x:c>
      <x:c r="F4192" s="17" t="str">
        <x:v>Economic activity (ISIC-Rev.4), 2 digit level: 64 - Financial service activities, except insurance and pension funding</x:v>
      </x:c>
      <x:c r="G4192" s="19" t="n">
        <x:v>94.881</x:v>
      </x:c>
      <x:c r="H4192" s="20" t="n">
        <x:v>1</x:v>
      </x:c>
      <x:c r="I4192" s="19" t="n">
        <x:f>SUM(G4192:G4194)</x:f>
        <x:v>120.274</x:v>
      </x:c>
      <x:c r="J4192" s="20" t="n">
        <x:f>G4192/I4192*H4192</x:f>
        <x:v>0.7888737382975539</x:v>
      </x:c>
      <x:c r="K4192" s="2" t="str">
        <x:v>ISIC4:64</x:v>
      </x:c>
      <x:c r="L4192" s="14" t="n">
        <x:f>'Crosswalk'!C62</x:f>
        <x:v>0</x:v>
      </x:c>
      <x:c r="M4192" s="14" t="n">
        <x:f>'Crosswalk'!D62</x:f>
        <x:v>0</x:v>
      </x:c>
      <x:c r="N4192" s="14" t="n">
        <x:f>'Crosswalk'!E62</x:f>
        <x:v>0</x:v>
      </x:c>
      <x:c r="O4192" s="14" t="n">
        <x:f>'Crosswalk'!F62</x:f>
        <x:v>0</x:v>
      </x:c>
      <x:c r="P4192" s="14" t="n">
        <x:f>'Crosswalk'!G62</x:f>
        <x:v>0</x:v>
      </x:c>
      <x:c r="Q4192" s="14" t="n">
        <x:f>'Crosswalk'!H62</x:f>
        <x:v>0</x:v>
      </x:c>
      <x:c r="R4192" s="14" t="n">
        <x:f>'Crosswalk'!I62</x:f>
        <x:v>1</x:v>
      </x:c>
      <x:c r="S4192" s="14" t="n">
        <x:f>'Crosswalk'!J62</x:f>
        <x:v>0</x:v>
      </x:c>
      <x:c r="T4192" s="14" t="n">
        <x:f>'Crosswalk'!K62</x:f>
        <x:v>0</x:v>
      </x:c>
      <x:c r="U4192" s="14" t="n">
        <x:f>'Crosswalk'!L62</x:f>
        <x:v>0</x:v>
      </x:c>
      <x:c r="V4192" s="14" t="n">
        <x:f>'Crosswalk'!M62</x:f>
        <x:v>0</x:v>
      </x:c>
      <x:c r="W4192" s="14" t="n">
        <x:f>'Crosswalk'!N62</x:f>
        <x:v>0</x:v>
      </x:c>
      <x:c r="X4192" s="17" t="str">
        <x:v>LFS - Continuous National Labour Force Survey</x:v>
      </x:c>
      <x:c r="Y4192" s="2" t="str"/>
      <x:c r="Z4192" s="17" t="str">
        <x:v>National 2024 division composition. Observed national industry detail; used only for composition within 2024 ILO modelled margins.</x:v>
      </x:c>
      <x:c r="AA4192" s="2" t="str"/>
      <x:c r="AB4192" s="2" t="str">
        <x:v>https://rplumber.ilo.org/data/indicator?format=.csv.gz&amp;id=EMP_TEMP_SEX_EC2_NB_A</x:v>
      </x:c>
    </x:row>
    <x:row r="4193" ht="48" customHeight="1">
      <x:c r="A4193" s="13" t="str">
        <x:v>DOM</x:v>
      </x:c>
      <x:c r="B4193" s="13" t="str">
        <x:v>K</x:v>
      </x:c>
      <x:c r="C4193" s="13" t="str">
        <x:v>DOM</x:v>
      </x:c>
      <x:c r="D4193" s="13" t="n">
        <x:v>2024</x:v>
      </x:c>
      <x:c r="E4193" s="13" t="str">
        <x:v>EC2_ISIC4_K65</x:v>
      </x:c>
      <x:c r="F4193" s="18" t="str">
        <x:v>Economic activity (ISIC-Rev.4), 2 digit level: 65 - Insurance, reinsurance and pension funding, except compulsory social security</x:v>
      </x:c>
      <x:c r="G4193" s="21" t="n">
        <x:v>16.852</x:v>
      </x:c>
      <x:c r="H4193" s="22" t="n">
        <x:v>1</x:v>
      </x:c>
      <x:c r="I4193" s="21" t="n">
        <x:f>SUM(G4192:G4194)</x:f>
        <x:v>120.274</x:v>
      </x:c>
      <x:c r="J4193" s="22" t="n">
        <x:f>G4193/I4193*H4193</x:f>
        <x:v>0.14011340771904152</x:v>
      </x:c>
      <x:c r="K4193" s="13" t="str">
        <x:v>ISIC4:65</x:v>
      </x:c>
      <x:c r="L4193" s="15" t="n">
        <x:f>'Crosswalk'!C63</x:f>
        <x:v>0</x:v>
      </x:c>
      <x:c r="M4193" s="15" t="n">
        <x:f>'Crosswalk'!D63</x:f>
        <x:v>0</x:v>
      </x:c>
      <x:c r="N4193" s="15" t="n">
        <x:f>'Crosswalk'!E63</x:f>
        <x:v>0</x:v>
      </x:c>
      <x:c r="O4193" s="15" t="n">
        <x:f>'Crosswalk'!F63</x:f>
        <x:v>0</x:v>
      </x:c>
      <x:c r="P4193" s="15" t="n">
        <x:f>'Crosswalk'!G63</x:f>
        <x:v>0</x:v>
      </x:c>
      <x:c r="Q4193" s="15" t="n">
        <x:f>'Crosswalk'!H63</x:f>
        <x:v>0</x:v>
      </x:c>
      <x:c r="R4193" s="15" t="n">
        <x:f>'Crosswalk'!I63</x:f>
        <x:v>1</x:v>
      </x:c>
      <x:c r="S4193" s="15" t="n">
        <x:f>'Crosswalk'!J63</x:f>
        <x:v>0</x:v>
      </x:c>
      <x:c r="T4193" s="15" t="n">
        <x:f>'Crosswalk'!K63</x:f>
        <x:v>0</x:v>
      </x:c>
      <x:c r="U4193" s="15" t="n">
        <x:f>'Crosswalk'!L63</x:f>
        <x:v>0</x:v>
      </x:c>
      <x:c r="V4193" s="15" t="n">
        <x:f>'Crosswalk'!M63</x:f>
        <x:v>0</x:v>
      </x:c>
      <x:c r="W4193" s="15" t="n">
        <x:f>'Crosswalk'!N63</x:f>
        <x:v>0</x:v>
      </x:c>
      <x:c r="X4193" s="18" t="str">
        <x:v>LFS - Continuous National Labour Force Survey</x:v>
      </x:c>
      <x:c r="Y4193" s="13" t="str"/>
      <x:c r="Z4193" s="18" t="str">
        <x:v>National 2024 division composition. Observed national industry detail; used only for composition within 2024 ILO modelled margins.</x:v>
      </x:c>
      <x:c r="AA4193" s="13" t="str"/>
      <x:c r="AB4193" s="13" t="str">
        <x:v>https://rplumber.ilo.org/data/indicator?format=.csv.gz&amp;id=EMP_TEMP_SEX_EC2_NB_A</x:v>
      </x:c>
    </x:row>
    <x:row r="4194" ht="48" customHeight="1">
      <x:c r="A4194" s="2" t="str">
        <x:v>DOM</x:v>
      </x:c>
      <x:c r="B4194" s="2" t="str">
        <x:v>K</x:v>
      </x:c>
      <x:c r="C4194" s="2" t="str">
        <x:v>DOM</x:v>
      </x:c>
      <x:c r="D4194" s="2" t="n">
        <x:v>2024</x:v>
      </x:c>
      <x:c r="E4194" s="2" t="str">
        <x:v>EC2_ISIC4_K66</x:v>
      </x:c>
      <x:c r="F4194" s="17" t="str">
        <x:v>Economic activity (ISIC-Rev.4), 2 digit level: 66 - Activities auxiliary to financial service and insurance activities</x:v>
      </x:c>
      <x:c r="G4194" s="19" t="n">
        <x:v>8.541</x:v>
      </x:c>
      <x:c r="H4194" s="20" t="n">
        <x:v>1</x:v>
      </x:c>
      <x:c r="I4194" s="19" t="n">
        <x:f>SUM(G4192:G4194)</x:f>
        <x:v>120.274</x:v>
      </x:c>
      <x:c r="J4194" s="20" t="n">
        <x:f>G4194/I4194*H4194</x:f>
        <x:v>0.07101285398340457</x:v>
      </x:c>
      <x:c r="K4194" s="2" t="str">
        <x:v>ISIC4:66</x:v>
      </x:c>
      <x:c r="L4194" s="14" t="n">
        <x:f>'Crosswalk'!C64</x:f>
        <x:v>0</x:v>
      </x:c>
      <x:c r="M4194" s="14" t="n">
        <x:f>'Crosswalk'!D64</x:f>
        <x:v>0</x:v>
      </x:c>
      <x:c r="N4194" s="14" t="n">
        <x:f>'Crosswalk'!E64</x:f>
        <x:v>0</x:v>
      </x:c>
      <x:c r="O4194" s="14" t="n">
        <x:f>'Crosswalk'!F64</x:f>
        <x:v>0</x:v>
      </x:c>
      <x:c r="P4194" s="14" t="n">
        <x:f>'Crosswalk'!G64</x:f>
        <x:v>0</x:v>
      </x:c>
      <x:c r="Q4194" s="14" t="n">
        <x:f>'Crosswalk'!H64</x:f>
        <x:v>0</x:v>
      </x:c>
      <x:c r="R4194" s="14" t="n">
        <x:f>'Crosswalk'!I64</x:f>
        <x:v>1</x:v>
      </x:c>
      <x:c r="S4194" s="14" t="n">
        <x:f>'Crosswalk'!J64</x:f>
        <x:v>0</x:v>
      </x:c>
      <x:c r="T4194" s="14" t="n">
        <x:f>'Crosswalk'!K64</x:f>
        <x:v>0</x:v>
      </x:c>
      <x:c r="U4194" s="14" t="n">
        <x:f>'Crosswalk'!L64</x:f>
        <x:v>0</x:v>
      </x:c>
      <x:c r="V4194" s="14" t="n">
        <x:f>'Crosswalk'!M64</x:f>
        <x:v>0</x:v>
      </x:c>
      <x:c r="W4194" s="14" t="n">
        <x:f>'Crosswalk'!N64</x:f>
        <x:v>0</x:v>
      </x:c>
      <x:c r="X4194" s="17" t="str">
        <x:v>LFS - Continuous National Labour Force Survey</x:v>
      </x:c>
      <x:c r="Y4194" s="2" t="str"/>
      <x:c r="Z4194" s="17" t="str">
        <x:v>National 2024 division composition. Observed national industry detail; used only for composition within 2024 ILO modelled margins.</x:v>
      </x:c>
      <x:c r="AA4194" s="2" t="str"/>
      <x:c r="AB4194" s="2" t="str">
        <x:v>https://rplumber.ilo.org/data/indicator?format=.csv.gz&amp;id=EMP_TEMP_SEX_EC2_NB_A</x:v>
      </x:c>
    </x:row>
    <x:row r="4195" ht="48" customHeight="1">
      <x:c r="A4195" s="13" t="str">
        <x:v>DOM</x:v>
      </x:c>
      <x:c r="B4195" s="13" t="str">
        <x:v>LMN</x:v>
      </x:c>
      <x:c r="C4195" s="13" t="str">
        <x:v>DOM</x:v>
      </x:c>
      <x:c r="D4195" s="13" t="n">
        <x:v>2024</x:v>
      </x:c>
      <x:c r="E4195" s="13" t="str">
        <x:v>EC2_ISIC4_L68</x:v>
      </x:c>
      <x:c r="F4195" s="18" t="str">
        <x:v>Economic activity (ISIC-Rev.4), 2 digit level: 68 - Real estate activities</x:v>
      </x:c>
      <x:c r="G4195" s="21" t="n">
        <x:v>20.901</x:v>
      </x:c>
      <x:c r="H4195" s="22" t="n">
        <x:v>1</x:v>
      </x:c>
      <x:c r="I4195" s="21" t="n">
        <x:f>SUM(G4195:G4206)</x:f>
        <x:v>254.074</x:v>
      </x:c>
      <x:c r="J4195" s="22" t="n">
        <x:f>G4195/I4195*H4195</x:f>
        <x:v>0.08226343506222596</x:v>
      </x:c>
      <x:c r="K4195" s="13" t="str">
        <x:v>ISIC4:68</x:v>
      </x:c>
      <x:c r="L4195" s="15" t="n">
        <x:f>'Crosswalk'!C65</x:f>
        <x:v>0</x:v>
      </x:c>
      <x:c r="M4195" s="15" t="n">
        <x:f>'Crosswalk'!D65</x:f>
        <x:v>0</x:v>
      </x:c>
      <x:c r="N4195" s="15" t="n">
        <x:f>'Crosswalk'!E65</x:f>
        <x:v>0</x:v>
      </x:c>
      <x:c r="O4195" s="15" t="n">
        <x:f>'Crosswalk'!F65</x:f>
        <x:v>0</x:v>
      </x:c>
      <x:c r="P4195" s="15" t="n">
        <x:f>'Crosswalk'!G65</x:f>
        <x:v>0</x:v>
      </x:c>
      <x:c r="Q4195" s="15" t="n">
        <x:f>'Crosswalk'!H65</x:f>
        <x:v>0</x:v>
      </x:c>
      <x:c r="R4195" s="15" t="n">
        <x:f>'Crosswalk'!I65</x:f>
        <x:v>0</x:v>
      </x:c>
      <x:c r="S4195" s="15" t="n">
        <x:f>'Crosswalk'!J65</x:f>
        <x:v>0</x:v>
      </x:c>
      <x:c r="T4195" s="15" t="n">
        <x:f>'Crosswalk'!K65</x:f>
        <x:v>0</x:v>
      </x:c>
      <x:c r="U4195" s="15" t="n">
        <x:f>'Crosswalk'!L65</x:f>
        <x:v>0</x:v>
      </x:c>
      <x:c r="V4195" s="15" t="n">
        <x:f>'Crosswalk'!M65</x:f>
        <x:v>1</x:v>
      </x:c>
      <x:c r="W4195" s="15" t="n">
        <x:f>'Crosswalk'!N65</x:f>
        <x:v>0</x:v>
      </x:c>
      <x:c r="X4195" s="18" t="str">
        <x:v>LFS - Continuous National Labour Force Survey</x:v>
      </x:c>
      <x:c r="Y4195" s="13" t="str"/>
      <x:c r="Z4195" s="18" t="str">
        <x:v>National 2024 division composition. Observed national industry detail; used only for composition within 2024 ILO modelled margins.</x:v>
      </x:c>
      <x:c r="AA4195" s="13" t="str"/>
      <x:c r="AB4195" s="13" t="str">
        <x:v>https://rplumber.ilo.org/data/indicator?format=.csv.gz&amp;id=EMP_TEMP_SEX_EC2_NB_A</x:v>
      </x:c>
    </x:row>
    <x:row r="4196" ht="48" customHeight="1">
      <x:c r="A4196" s="2" t="str">
        <x:v>DOM</x:v>
      </x:c>
      <x:c r="B4196" s="2" t="str">
        <x:v>LMN</x:v>
      </x:c>
      <x:c r="C4196" s="2" t="str">
        <x:v>DOM</x:v>
      </x:c>
      <x:c r="D4196" s="2" t="n">
        <x:v>2024</x:v>
      </x:c>
      <x:c r="E4196" s="2" t="str">
        <x:v>EC2_ISIC4_M69</x:v>
      </x:c>
      <x:c r="F4196" s="17" t="str">
        <x:v>Economic activity (ISIC-Rev.4), 2 digit level: 69 - Legal and accounting activities</x:v>
      </x:c>
      <x:c r="G4196" s="19" t="n">
        <x:v>61.991</x:v>
      </x:c>
      <x:c r="H4196" s="20" t="n">
        <x:v>1</x:v>
      </x:c>
      <x:c r="I4196" s="19" t="n">
        <x:f>SUM(G4195:G4206)</x:f>
        <x:v>254.074</x:v>
      </x:c>
      <x:c r="J4196" s="20" t="n">
        <x:f>G4196/I4196*H4196</x:f>
        <x:v>0.24398797200815509</x:v>
      </x:c>
      <x:c r="K4196" s="2" t="str">
        <x:v>ISIC4:69</x:v>
      </x:c>
      <x:c r="L4196" s="14" t="n">
        <x:f>'Crosswalk'!C66</x:f>
        <x:v>0</x:v>
      </x:c>
      <x:c r="M4196" s="14" t="n">
        <x:f>'Crosswalk'!D66</x:f>
        <x:v>0</x:v>
      </x:c>
      <x:c r="N4196" s="14" t="n">
        <x:f>'Crosswalk'!E66</x:f>
        <x:v>1</x:v>
      </x:c>
      <x:c r="O4196" s="14" t="n">
        <x:f>'Crosswalk'!F66</x:f>
        <x:v>0</x:v>
      </x:c>
      <x:c r="P4196" s="14" t="n">
        <x:f>'Crosswalk'!G66</x:f>
        <x:v>0</x:v>
      </x:c>
      <x:c r="Q4196" s="14" t="n">
        <x:f>'Crosswalk'!H66</x:f>
        <x:v>0</x:v>
      </x:c>
      <x:c r="R4196" s="14" t="n">
        <x:f>'Crosswalk'!I66</x:f>
        <x:v>0</x:v>
      </x:c>
      <x:c r="S4196" s="14" t="n">
        <x:f>'Crosswalk'!J66</x:f>
        <x:v>0</x:v>
      </x:c>
      <x:c r="T4196" s="14" t="n">
        <x:f>'Crosswalk'!K66</x:f>
        <x:v>0</x:v>
      </x:c>
      <x:c r="U4196" s="14" t="n">
        <x:f>'Crosswalk'!L66</x:f>
        <x:v>0</x:v>
      </x:c>
      <x:c r="V4196" s="14" t="n">
        <x:f>'Crosswalk'!M66</x:f>
        <x:v>0</x:v>
      </x:c>
      <x:c r="W4196" s="14" t="n">
        <x:f>'Crosswalk'!N66</x:f>
        <x:v>0</x:v>
      </x:c>
      <x:c r="X4196" s="17" t="str">
        <x:v>LFS - Continuous National Labour Force Survey</x:v>
      </x:c>
      <x:c r="Y4196" s="2" t="str"/>
      <x:c r="Z4196" s="17" t="str">
        <x:v>National 2024 division composition. Observed national industry detail; used only for composition within 2024 ILO modelled margins.</x:v>
      </x:c>
      <x:c r="AA4196" s="2" t="str"/>
      <x:c r="AB4196" s="2" t="str">
        <x:v>https://rplumber.ilo.org/data/indicator?format=.csv.gz&amp;id=EMP_TEMP_SEX_EC2_NB_A</x:v>
      </x:c>
    </x:row>
    <x:row r="4197" ht="48" customHeight="1">
      <x:c r="A4197" s="13" t="str">
        <x:v>DOM</x:v>
      </x:c>
      <x:c r="B4197" s="13" t="str">
        <x:v>LMN</x:v>
      </x:c>
      <x:c r="C4197" s="13" t="str">
        <x:v>DOM</x:v>
      </x:c>
      <x:c r="D4197" s="13" t="n">
        <x:v>2024</x:v>
      </x:c>
      <x:c r="E4197" s="13" t="str">
        <x:v>EC2_ISIC4_M71</x:v>
      </x:c>
      <x:c r="F4197" s="18" t="str">
        <x:v>Economic activity (ISIC-Rev.4), 2 digit level: 71 - Architectural and engineering activities; technical testing and analysis</x:v>
      </x:c>
      <x:c r="G4197" s="21" t="n">
        <x:v>8.96</x:v>
      </x:c>
      <x:c r="H4197" s="22" t="n">
        <x:v>1</x:v>
      </x:c>
      <x:c r="I4197" s="21" t="n">
        <x:f>SUM(G4195:G4206)</x:f>
        <x:v>254.074</x:v>
      </x:c>
      <x:c r="J4197" s="22" t="n">
        <x:f>G4197/I4197*H4197</x:f>
        <x:v>0.035265316403882335</x:v>
      </x:c>
      <x:c r="K4197" s="13" t="str">
        <x:v>ISIC4:71</x:v>
      </x:c>
      <x:c r="L4197" s="15" t="n">
        <x:f>'Crosswalk'!C68</x:f>
        <x:v>0</x:v>
      </x:c>
      <x:c r="M4197" s="15" t="n">
        <x:f>'Crosswalk'!D68</x:f>
        <x:v>0</x:v>
      </x:c>
      <x:c r="N4197" s="15" t="n">
        <x:f>'Crosswalk'!E68</x:f>
        <x:v>1</x:v>
      </x:c>
      <x:c r="O4197" s="15" t="n">
        <x:f>'Crosswalk'!F68</x:f>
        <x:v>0</x:v>
      </x:c>
      <x:c r="P4197" s="15" t="n">
        <x:f>'Crosswalk'!G68</x:f>
        <x:v>0</x:v>
      </x:c>
      <x:c r="Q4197" s="15" t="n">
        <x:f>'Crosswalk'!H68</x:f>
        <x:v>0</x:v>
      </x:c>
      <x:c r="R4197" s="15" t="n">
        <x:f>'Crosswalk'!I68</x:f>
        <x:v>0</x:v>
      </x:c>
      <x:c r="S4197" s="15" t="n">
        <x:f>'Crosswalk'!J68</x:f>
        <x:v>0</x:v>
      </x:c>
      <x:c r="T4197" s="15" t="n">
        <x:f>'Crosswalk'!K68</x:f>
        <x:v>0</x:v>
      </x:c>
      <x:c r="U4197" s="15" t="n">
        <x:f>'Crosswalk'!L68</x:f>
        <x:v>0</x:v>
      </x:c>
      <x:c r="V4197" s="15" t="n">
        <x:f>'Crosswalk'!M68</x:f>
        <x:v>0</x:v>
      </x:c>
      <x:c r="W4197" s="15" t="n">
        <x:f>'Crosswalk'!N68</x:f>
        <x:v>0</x:v>
      </x:c>
      <x:c r="X4197" s="18" t="str">
        <x:v>LFS - Continuous National Labour Force Survey</x:v>
      </x:c>
      <x:c r="Y4197" s="13" t="str"/>
      <x:c r="Z4197" s="18" t="str">
        <x:v>National 2024 division composition. Observed national industry detail; used only for composition within 2024 ILO modelled margins.</x:v>
      </x:c>
      <x:c r="AA4197" s="13" t="str"/>
      <x:c r="AB4197" s="13" t="str">
        <x:v>https://rplumber.ilo.org/data/indicator?format=.csv.gz&amp;id=EMP_TEMP_SEX_EC2_NB_A</x:v>
      </x:c>
    </x:row>
    <x:row r="4198" ht="48" customHeight="1">
      <x:c r="A4198" s="2" t="str">
        <x:v>DOM</x:v>
      </x:c>
      <x:c r="B4198" s="2" t="str">
        <x:v>LMN</x:v>
      </x:c>
      <x:c r="C4198" s="2" t="str">
        <x:v>DOM</x:v>
      </x:c>
      <x:c r="D4198" s="2" t="n">
        <x:v>2024</x:v>
      </x:c>
      <x:c r="E4198" s="2" t="str">
        <x:v>EC2_ISIC4_M73</x:v>
      </x:c>
      <x:c r="F4198" s="17" t="str">
        <x:v>Economic activity (ISIC-Rev.4), 2 digit level: 73 - Advertising and market research</x:v>
      </x:c>
      <x:c r="G4198" s="19" t="n">
        <x:v>13.079</x:v>
      </x:c>
      <x:c r="H4198" s="20" t="n">
        <x:v>1</x:v>
      </x:c>
      <x:c r="I4198" s="19" t="n">
        <x:f>SUM(G4195:G4206)</x:f>
        <x:v>254.074</x:v>
      </x:c>
      <x:c r="J4198" s="20" t="n">
        <x:f>G4198/I4198*H4198</x:f>
        <x:v>0.05147712871053315</x:v>
      </x:c>
      <x:c r="K4198" s="2" t="str">
        <x:v>ISIC4:73</x:v>
      </x:c>
      <x:c r="L4198" s="14" t="n">
        <x:f>'Crosswalk'!C70</x:f>
        <x:v>0</x:v>
      </x:c>
      <x:c r="M4198" s="14" t="n">
        <x:f>'Crosswalk'!D70</x:f>
        <x:v>0</x:v>
      </x:c>
      <x:c r="N4198" s="14" t="n">
        <x:f>'Crosswalk'!E70</x:f>
        <x:v>0</x:v>
      </x:c>
      <x:c r="O4198" s="14" t="n">
        <x:f>'Crosswalk'!F70</x:f>
        <x:v>0</x:v>
      </x:c>
      <x:c r="P4198" s="14" t="n">
        <x:f>'Crosswalk'!G70</x:f>
        <x:v>0</x:v>
      </x:c>
      <x:c r="Q4198" s="14" t="n">
        <x:f>'Crosswalk'!H70</x:f>
        <x:v>0</x:v>
      </x:c>
      <x:c r="R4198" s="14" t="n">
        <x:f>'Crosswalk'!I70</x:f>
        <x:v>0</x:v>
      </x:c>
      <x:c r="S4198" s="14" t="n">
        <x:f>'Crosswalk'!J70</x:f>
        <x:v>0</x:v>
      </x:c>
      <x:c r="T4198" s="14" t="n">
        <x:f>'Crosswalk'!K70</x:f>
        <x:v>1</x:v>
      </x:c>
      <x:c r="U4198" s="14" t="n">
        <x:f>'Crosswalk'!L70</x:f>
        <x:v>0</x:v>
      </x:c>
      <x:c r="V4198" s="14" t="n">
        <x:f>'Crosswalk'!M70</x:f>
        <x:v>0</x:v>
      </x:c>
      <x:c r="W4198" s="14" t="n">
        <x:f>'Crosswalk'!N70</x:f>
        <x:v>0</x:v>
      </x:c>
      <x:c r="X4198" s="17" t="str">
        <x:v>LFS - Continuous National Labour Force Survey</x:v>
      </x:c>
      <x:c r="Y4198" s="2" t="str"/>
      <x:c r="Z4198" s="17" t="str">
        <x:v>National 2024 division composition. Observed national industry detail; used only for composition within 2024 ILO modelled margins.</x:v>
      </x:c>
      <x:c r="AA4198" s="2" t="str"/>
      <x:c r="AB4198" s="2" t="str">
        <x:v>https://rplumber.ilo.org/data/indicator?format=.csv.gz&amp;id=EMP_TEMP_SEX_EC2_NB_A</x:v>
      </x:c>
    </x:row>
    <x:row r="4199" ht="48" customHeight="1">
      <x:c r="A4199" s="13" t="str">
        <x:v>DOM</x:v>
      </x:c>
      <x:c r="B4199" s="13" t="str">
        <x:v>LMN</x:v>
      </x:c>
      <x:c r="C4199" s="13" t="str">
        <x:v>DOM</x:v>
      </x:c>
      <x:c r="D4199" s="13" t="n">
        <x:v>2024</x:v>
      </x:c>
      <x:c r="E4199" s="13" t="str">
        <x:v>EC2_ISIC4_M74</x:v>
      </x:c>
      <x:c r="F4199" s="18" t="str">
        <x:v>Economic activity (ISIC-Rev.4), 2 digit level: 74 - Other professional, scientific and technical activities</x:v>
      </x:c>
      <x:c r="G4199" s="21" t="n">
        <x:v>13.047</x:v>
      </x:c>
      <x:c r="H4199" s="22" t="n">
        <x:v>1</x:v>
      </x:c>
      <x:c r="I4199" s="21" t="n">
        <x:f>SUM(G4195:G4206)</x:f>
        <x:v>254.074</x:v>
      </x:c>
      <x:c r="J4199" s="22" t="n">
        <x:f>G4199/I4199*H4199</x:f>
        <x:v>0.05135118115194786</x:v>
      </x:c>
      <x:c r="K4199" s="13" t="str">
        <x:v>ISIC4:74</x:v>
      </x:c>
      <x:c r="L4199" s="15" t="n">
        <x:f>'Crosswalk'!C71</x:f>
        <x:v>0</x:v>
      </x:c>
      <x:c r="M4199" s="15" t="n">
        <x:f>'Crosswalk'!D71</x:f>
        <x:v>0</x:v>
      </x:c>
      <x:c r="N4199" s="15" t="n">
        <x:f>'Crosswalk'!E71</x:f>
        <x:v>0.8</x:v>
      </x:c>
      <x:c r="O4199" s="15" t="n">
        <x:f>'Crosswalk'!F71</x:f>
        <x:v>0.2</x:v>
      </x:c>
      <x:c r="P4199" s="15" t="n">
        <x:f>'Crosswalk'!G71</x:f>
        <x:v>0</x:v>
      </x:c>
      <x:c r="Q4199" s="15" t="n">
        <x:f>'Crosswalk'!H71</x:f>
        <x:v>0</x:v>
      </x:c>
      <x:c r="R4199" s="15" t="n">
        <x:f>'Crosswalk'!I71</x:f>
        <x:v>0</x:v>
      </x:c>
      <x:c r="S4199" s="15" t="n">
        <x:f>'Crosswalk'!J71</x:f>
        <x:v>0</x:v>
      </x:c>
      <x:c r="T4199" s="15" t="n">
        <x:f>'Crosswalk'!K71</x:f>
        <x:v>0</x:v>
      </x:c>
      <x:c r="U4199" s="15" t="n">
        <x:f>'Crosswalk'!L71</x:f>
        <x:v>0</x:v>
      </x:c>
      <x:c r="V4199" s="15" t="n">
        <x:f>'Crosswalk'!M71</x:f>
        <x:v>0</x:v>
      </x:c>
      <x:c r="W4199" s="15" t="n">
        <x:f>'Crosswalk'!N71</x:f>
        <x:v>0</x:v>
      </x:c>
      <x:c r="X4199" s="18" t="str">
        <x:v>LFS - Continuous National Labour Force Survey</x:v>
      </x:c>
      <x:c r="Y4199" s="13" t="str"/>
      <x:c r="Z4199" s="18" t="str">
        <x:v>National 2024 division composition. Observed national industry detail; used only for composition within 2024 ILO modelled margins.</x:v>
      </x:c>
      <x:c r="AA4199" s="13" t="str"/>
      <x:c r="AB4199" s="13" t="str">
        <x:v>https://rplumber.ilo.org/data/indicator?format=.csv.gz&amp;id=EMP_TEMP_SEX_EC2_NB_A</x:v>
      </x:c>
    </x:row>
    <x:row r="4200" ht="48" customHeight="1">
      <x:c r="A4200" s="2" t="str">
        <x:v>DOM</x:v>
      </x:c>
      <x:c r="B4200" s="2" t="str">
        <x:v>LMN</x:v>
      </x:c>
      <x:c r="C4200" s="2" t="str">
        <x:v>DOM</x:v>
      </x:c>
      <x:c r="D4200" s="2" t="n">
        <x:v>2024</x:v>
      </x:c>
      <x:c r="E4200" s="2" t="str">
        <x:v>EC2_ISIC4_M75</x:v>
      </x:c>
      <x:c r="F4200" s="17" t="str">
        <x:v>Economic activity (ISIC-Rev.4), 2 digit level: 75 - Veterinary activities</x:v>
      </x:c>
      <x:c r="G4200" s="19" t="n">
        <x:v>2.936</x:v>
      </x:c>
      <x:c r="H4200" s="20" t="n">
        <x:v>1</x:v>
      </x:c>
      <x:c r="I4200" s="19" t="n">
        <x:f>SUM(G4195:G4206)</x:f>
        <x:v>254.074</x:v>
      </x:c>
      <x:c r="J4200" s="20" t="n">
        <x:f>G4200/I4200*H4200</x:f>
        <x:v>0.011555688500200728</x:v>
      </x:c>
      <x:c r="K4200" s="2" t="str">
        <x:v>ISIC4:75</x:v>
      </x:c>
      <x:c r="L4200" s="14" t="n">
        <x:f>'Crosswalk'!C72</x:f>
        <x:v>0</x:v>
      </x:c>
      <x:c r="M4200" s="14" t="n">
        <x:f>'Crosswalk'!D72</x:f>
        <x:v>0</x:v>
      </x:c>
      <x:c r="N4200" s="14" t="n">
        <x:f>'Crosswalk'!E72</x:f>
        <x:v>0</x:v>
      </x:c>
      <x:c r="O4200" s="14" t="n">
        <x:f>'Crosswalk'!F72</x:f>
        <x:v>0</x:v>
      </x:c>
      <x:c r="P4200" s="14" t="n">
        <x:f>'Crosswalk'!G72</x:f>
        <x:v>0</x:v>
      </x:c>
      <x:c r="Q4200" s="14" t="n">
        <x:f>'Crosswalk'!H72</x:f>
        <x:v>1</x:v>
      </x:c>
      <x:c r="R4200" s="14" t="n">
        <x:f>'Crosswalk'!I72</x:f>
        <x:v>0</x:v>
      </x:c>
      <x:c r="S4200" s="14" t="n">
        <x:f>'Crosswalk'!J72</x:f>
        <x:v>0</x:v>
      </x:c>
      <x:c r="T4200" s="14" t="n">
        <x:f>'Crosswalk'!K72</x:f>
        <x:v>0</x:v>
      </x:c>
      <x:c r="U4200" s="14" t="n">
        <x:f>'Crosswalk'!L72</x:f>
        <x:v>0</x:v>
      </x:c>
      <x:c r="V4200" s="14" t="n">
        <x:f>'Crosswalk'!M72</x:f>
        <x:v>0</x:v>
      </x:c>
      <x:c r="W4200" s="14" t="n">
        <x:f>'Crosswalk'!N72</x:f>
        <x:v>0</x:v>
      </x:c>
      <x:c r="X4200" s="17" t="str">
        <x:v>LFS - Continuous National Labour Force Survey</x:v>
      </x:c>
      <x:c r="Y4200" s="2" t="str"/>
      <x:c r="Z4200" s="17" t="str">
        <x:v>National 2024 division composition. Observed national industry detail; used only for composition within 2024 ILO modelled margins.</x:v>
      </x:c>
      <x:c r="AA4200" s="2" t="str"/>
      <x:c r="AB4200" s="2" t="str">
        <x:v>https://rplumber.ilo.org/data/indicator?format=.csv.gz&amp;id=EMP_TEMP_SEX_EC2_NB_A</x:v>
      </x:c>
    </x:row>
    <x:row r="4201" ht="48" customHeight="1">
      <x:c r="A4201" s="13" t="str">
        <x:v>DOM</x:v>
      </x:c>
      <x:c r="B4201" s="13" t="str">
        <x:v>LMN</x:v>
      </x:c>
      <x:c r="C4201" s="13" t="str">
        <x:v>DOM</x:v>
      </x:c>
      <x:c r="D4201" s="13" t="n">
        <x:v>2024</x:v>
      </x:c>
      <x:c r="E4201" s="13" t="str">
        <x:v>EC2_ISIC4_N77</x:v>
      </x:c>
      <x:c r="F4201" s="18" t="str">
        <x:v>Economic activity (ISIC-Rev.4), 2 digit level: 77 - Rental and leasing activities</x:v>
      </x:c>
      <x:c r="G4201" s="21" t="n">
        <x:v>10.283</x:v>
      </x:c>
      <x:c r="H4201" s="22" t="n">
        <x:v>1</x:v>
      </x:c>
      <x:c r="I4201" s="21" t="n">
        <x:f>SUM(G4195:G4206)</x:f>
        <x:v>254.074</x:v>
      </x:c>
      <x:c r="J4201" s="22" t="n">
        <x:f>G4201/I4201*H4201</x:f>
        <x:v>0.04047246077914308</x:v>
      </x:c>
      <x:c r="K4201" s="13" t="str">
        <x:v>ISIC4:77</x:v>
      </x:c>
      <x:c r="L4201" s="15" t="n">
        <x:f>'Crosswalk'!C73</x:f>
        <x:v>0</x:v>
      </x:c>
      <x:c r="M4201" s="15" t="n">
        <x:f>'Crosswalk'!D73</x:f>
        <x:v>0</x:v>
      </x:c>
      <x:c r="N4201" s="15" t="n">
        <x:f>'Crosswalk'!E73</x:f>
        <x:v>0.7</x:v>
      </x:c>
      <x:c r="O4201" s="15" t="n">
        <x:f>'Crosswalk'!F73</x:f>
        <x:v>0.3</x:v>
      </x:c>
      <x:c r="P4201" s="15" t="n">
        <x:f>'Crosswalk'!G73</x:f>
        <x:v>0</x:v>
      </x:c>
      <x:c r="Q4201" s="15" t="n">
        <x:f>'Crosswalk'!H73</x:f>
        <x:v>0</x:v>
      </x:c>
      <x:c r="R4201" s="15" t="n">
        <x:f>'Crosswalk'!I73</x:f>
        <x:v>0</x:v>
      </x:c>
      <x:c r="S4201" s="15" t="n">
        <x:f>'Crosswalk'!J73</x:f>
        <x:v>0</x:v>
      </x:c>
      <x:c r="T4201" s="15" t="n">
        <x:f>'Crosswalk'!K73</x:f>
        <x:v>0</x:v>
      </x:c>
      <x:c r="U4201" s="15" t="n">
        <x:f>'Crosswalk'!L73</x:f>
        <x:v>0</x:v>
      </x:c>
      <x:c r="V4201" s="15" t="n">
        <x:f>'Crosswalk'!M73</x:f>
        <x:v>0</x:v>
      </x:c>
      <x:c r="W4201" s="15" t="n">
        <x:f>'Crosswalk'!N73</x:f>
        <x:v>0</x:v>
      </x:c>
      <x:c r="X4201" s="18" t="str">
        <x:v>LFS - Continuous National Labour Force Survey</x:v>
      </x:c>
      <x:c r="Y4201" s="13" t="str"/>
      <x:c r="Z4201" s="18" t="str">
        <x:v>National 2024 division composition. Observed national industry detail; used only for composition within 2024 ILO modelled margins.</x:v>
      </x:c>
      <x:c r="AA4201" s="13" t="str"/>
      <x:c r="AB4201" s="13" t="str">
        <x:v>https://rplumber.ilo.org/data/indicator?format=.csv.gz&amp;id=EMP_TEMP_SEX_EC2_NB_A</x:v>
      </x:c>
    </x:row>
    <x:row r="4202" ht="48" customHeight="1">
      <x:c r="A4202" s="2" t="str">
        <x:v>DOM</x:v>
      </x:c>
      <x:c r="B4202" s="2" t="str">
        <x:v>LMN</x:v>
      </x:c>
      <x:c r="C4202" s="2" t="str">
        <x:v>DOM</x:v>
      </x:c>
      <x:c r="D4202" s="2" t="n">
        <x:v>2024</x:v>
      </x:c>
      <x:c r="E4202" s="2" t="str">
        <x:v>EC2_ISIC4_N78</x:v>
      </x:c>
      <x:c r="F4202" s="17" t="str">
        <x:v>Economic activity (ISIC-Rev.4), 2 digit level: 78 - Employment activities</x:v>
      </x:c>
      <x:c r="G4202" s="19" t="n">
        <x:v>5.021</x:v>
      </x:c>
      <x:c r="H4202" s="20" t="n">
        <x:v>1</x:v>
      </x:c>
      <x:c r="I4202" s="19" t="n">
        <x:f>SUM(G4195:G4206)</x:f>
        <x:v>254.074</x:v>
      </x:c>
      <x:c r="J4202" s="20" t="n">
        <x:f>G4202/I4202*H4202</x:f>
        <x:v>0.019761959114273794</x:v>
      </x:c>
      <x:c r="K4202" s="2" t="str">
        <x:v>ISIC4:78</x:v>
      </x:c>
      <x:c r="L4202" s="14" t="n">
        <x:f>'Crosswalk'!C74</x:f>
        <x:v>0</x:v>
      </x:c>
      <x:c r="M4202" s="14" t="n">
        <x:f>'Crosswalk'!D74</x:f>
        <x:v>0</x:v>
      </x:c>
      <x:c r="N4202" s="14" t="n">
        <x:f>'Crosswalk'!E74</x:f>
        <x:v>1</x:v>
      </x:c>
      <x:c r="O4202" s="14" t="n">
        <x:f>'Crosswalk'!F74</x:f>
        <x:v>0</x:v>
      </x:c>
      <x:c r="P4202" s="14" t="n">
        <x:f>'Crosswalk'!G74</x:f>
        <x:v>0</x:v>
      </x:c>
      <x:c r="Q4202" s="14" t="n">
        <x:f>'Crosswalk'!H74</x:f>
        <x:v>0</x:v>
      </x:c>
      <x:c r="R4202" s="14" t="n">
        <x:f>'Crosswalk'!I74</x:f>
        <x:v>0</x:v>
      </x:c>
      <x:c r="S4202" s="14" t="n">
        <x:f>'Crosswalk'!J74</x:f>
        <x:v>0</x:v>
      </x:c>
      <x:c r="T4202" s="14" t="n">
        <x:f>'Crosswalk'!K74</x:f>
        <x:v>0</x:v>
      </x:c>
      <x:c r="U4202" s="14" t="n">
        <x:f>'Crosswalk'!L74</x:f>
        <x:v>0</x:v>
      </x:c>
      <x:c r="V4202" s="14" t="n">
        <x:f>'Crosswalk'!M74</x:f>
        <x:v>0</x:v>
      </x:c>
      <x:c r="W4202" s="14" t="n">
        <x:f>'Crosswalk'!N74</x:f>
        <x:v>0</x:v>
      </x:c>
      <x:c r="X4202" s="17" t="str">
        <x:v>LFS - Continuous National Labour Force Survey</x:v>
      </x:c>
      <x:c r="Y4202" s="2" t="str"/>
      <x:c r="Z4202" s="17" t="str">
        <x:v>National 2024 division composition. Observed national industry detail; used only for composition within 2024 ILO modelled margins.</x:v>
      </x:c>
      <x:c r="AA4202" s="2" t="str"/>
      <x:c r="AB4202" s="2" t="str">
        <x:v>https://rplumber.ilo.org/data/indicator?format=.csv.gz&amp;id=EMP_TEMP_SEX_EC2_NB_A</x:v>
      </x:c>
    </x:row>
    <x:row r="4203" ht="48" customHeight="1">
      <x:c r="A4203" s="13" t="str">
        <x:v>DOM</x:v>
      </x:c>
      <x:c r="B4203" s="13" t="str">
        <x:v>LMN</x:v>
      </x:c>
      <x:c r="C4203" s="13" t="str">
        <x:v>DOM</x:v>
      </x:c>
      <x:c r="D4203" s="13" t="n">
        <x:v>2024</x:v>
      </x:c>
      <x:c r="E4203" s="13" t="str">
        <x:v>EC2_ISIC4_N79</x:v>
      </x:c>
      <x:c r="F4203" s="18" t="str">
        <x:v>Economic activity (ISIC-Rev.4), 2 digit level: 79 - Travel agency, tour operator, reservation service and related activities</x:v>
      </x:c>
      <x:c r="G4203" s="21" t="n">
        <x:v>12.685</x:v>
      </x:c>
      <x:c r="H4203" s="22" t="n">
        <x:v>1</x:v>
      </x:c>
      <x:c r="I4203" s="21" t="n">
        <x:f>SUM(G4195:G4206)</x:f>
        <x:v>254.074</x:v>
      </x:c>
      <x:c r="J4203" s="22" t="n">
        <x:f>G4203/I4203*H4203</x:f>
        <x:v>0.049926399395451716</x:v>
      </x:c>
      <x:c r="K4203" s="13" t="str">
        <x:v>ISIC4:79</x:v>
      </x:c>
      <x:c r="L4203" s="15" t="n">
        <x:f>'Crosswalk'!C75</x:f>
        <x:v>0</x:v>
      </x:c>
      <x:c r="M4203" s="15" t="n">
        <x:f>'Crosswalk'!D75</x:f>
        <x:v>0</x:v>
      </x:c>
      <x:c r="N4203" s="15" t="n">
        <x:f>'Crosswalk'!E75</x:f>
        <x:v>0</x:v>
      </x:c>
      <x:c r="O4203" s="15" t="n">
        <x:f>'Crosswalk'!F75</x:f>
        <x:v>1</x:v>
      </x:c>
      <x:c r="P4203" s="15" t="n">
        <x:f>'Crosswalk'!G75</x:f>
        <x:v>0</x:v>
      </x:c>
      <x:c r="Q4203" s="15" t="n">
        <x:f>'Crosswalk'!H75</x:f>
        <x:v>0</x:v>
      </x:c>
      <x:c r="R4203" s="15" t="n">
        <x:f>'Crosswalk'!I75</x:f>
        <x:v>0</x:v>
      </x:c>
      <x:c r="S4203" s="15" t="n">
        <x:f>'Crosswalk'!J75</x:f>
        <x:v>0</x:v>
      </x:c>
      <x:c r="T4203" s="15" t="n">
        <x:f>'Crosswalk'!K75</x:f>
        <x:v>0</x:v>
      </x:c>
      <x:c r="U4203" s="15" t="n">
        <x:f>'Crosswalk'!L75</x:f>
        <x:v>0</x:v>
      </x:c>
      <x:c r="V4203" s="15" t="n">
        <x:f>'Crosswalk'!M75</x:f>
        <x:v>0</x:v>
      </x:c>
      <x:c r="W4203" s="15" t="n">
        <x:f>'Crosswalk'!N75</x:f>
        <x:v>0</x:v>
      </x:c>
      <x:c r="X4203" s="18" t="str">
        <x:v>LFS - Continuous National Labour Force Survey</x:v>
      </x:c>
      <x:c r="Y4203" s="13" t="str"/>
      <x:c r="Z4203" s="18" t="str">
        <x:v>National 2024 division composition. Observed national industry detail; used only for composition within 2024 ILO modelled margins.</x:v>
      </x:c>
      <x:c r="AA4203" s="13" t="str"/>
      <x:c r="AB4203" s="13" t="str">
        <x:v>https://rplumber.ilo.org/data/indicator?format=.csv.gz&amp;id=EMP_TEMP_SEX_EC2_NB_A</x:v>
      </x:c>
    </x:row>
    <x:row r="4204" ht="48" customHeight="1">
      <x:c r="A4204" s="2" t="str">
        <x:v>DOM</x:v>
      </x:c>
      <x:c r="B4204" s="2" t="str">
        <x:v>LMN</x:v>
      </x:c>
      <x:c r="C4204" s="2" t="str">
        <x:v>DOM</x:v>
      </x:c>
      <x:c r="D4204" s="2" t="n">
        <x:v>2024</x:v>
      </x:c>
      <x:c r="E4204" s="2" t="str">
        <x:v>EC2_ISIC4_N80</x:v>
      </x:c>
      <x:c r="F4204" s="17" t="str">
        <x:v>Economic activity (ISIC-Rev.4), 2 digit level: 80 - Security and investigation activities</x:v>
      </x:c>
      <x:c r="G4204" s="19" t="n">
        <x:v>27.663</x:v>
      </x:c>
      <x:c r="H4204" s="20" t="n">
        <x:v>1</x:v>
      </x:c>
      <x:c r="I4204" s="19" t="n">
        <x:f>SUM(G4195:G4206)</x:f>
        <x:v>254.074</x:v>
      </x:c>
      <x:c r="J4204" s="20" t="n">
        <x:f>G4204/I4204*H4204</x:f>
        <x:v>0.10887772853578091</x:v>
      </x:c>
      <x:c r="K4204" s="2" t="str">
        <x:v>ISIC4:80</x:v>
      </x:c>
      <x:c r="L4204" s="14" t="n">
        <x:f>'Crosswalk'!C76</x:f>
        <x:v>0</x:v>
      </x:c>
      <x:c r="M4204" s="14" t="n">
        <x:f>'Crosswalk'!D76</x:f>
        <x:v>0</x:v>
      </x:c>
      <x:c r="N4204" s="14" t="n">
        <x:f>'Crosswalk'!E76</x:f>
        <x:v>1</x:v>
      </x:c>
      <x:c r="O4204" s="14" t="n">
        <x:f>'Crosswalk'!F76</x:f>
        <x:v>0</x:v>
      </x:c>
      <x:c r="P4204" s="14" t="n">
        <x:f>'Crosswalk'!G76</x:f>
        <x:v>0</x:v>
      </x:c>
      <x:c r="Q4204" s="14" t="n">
        <x:f>'Crosswalk'!H76</x:f>
        <x:v>0</x:v>
      </x:c>
      <x:c r="R4204" s="14" t="n">
        <x:f>'Crosswalk'!I76</x:f>
        <x:v>0</x:v>
      </x:c>
      <x:c r="S4204" s="14" t="n">
        <x:f>'Crosswalk'!J76</x:f>
        <x:v>0</x:v>
      </x:c>
      <x:c r="T4204" s="14" t="n">
        <x:f>'Crosswalk'!K76</x:f>
        <x:v>0</x:v>
      </x:c>
      <x:c r="U4204" s="14" t="n">
        <x:f>'Crosswalk'!L76</x:f>
        <x:v>0</x:v>
      </x:c>
      <x:c r="V4204" s="14" t="n">
        <x:f>'Crosswalk'!M76</x:f>
        <x:v>0</x:v>
      </x:c>
      <x:c r="W4204" s="14" t="n">
        <x:f>'Crosswalk'!N76</x:f>
        <x:v>0</x:v>
      </x:c>
      <x:c r="X4204" s="17" t="str">
        <x:v>LFS - Continuous National Labour Force Survey</x:v>
      </x:c>
      <x:c r="Y4204" s="2" t="str"/>
      <x:c r="Z4204" s="17" t="str">
        <x:v>National 2024 division composition. Observed national industry detail; used only for composition within 2024 ILO modelled margins.</x:v>
      </x:c>
      <x:c r="AA4204" s="2" t="str"/>
      <x:c r="AB4204" s="2" t="str">
        <x:v>https://rplumber.ilo.org/data/indicator?format=.csv.gz&amp;id=EMP_TEMP_SEX_EC2_NB_A</x:v>
      </x:c>
    </x:row>
    <x:row r="4205" ht="48" customHeight="1">
      <x:c r="A4205" s="13" t="str">
        <x:v>DOM</x:v>
      </x:c>
      <x:c r="B4205" s="13" t="str">
        <x:v>LMN</x:v>
      </x:c>
      <x:c r="C4205" s="13" t="str">
        <x:v>DOM</x:v>
      </x:c>
      <x:c r="D4205" s="13" t="n">
        <x:v>2024</x:v>
      </x:c>
      <x:c r="E4205" s="13" t="str">
        <x:v>EC2_ISIC4_N81</x:v>
      </x:c>
      <x:c r="F4205" s="18" t="str">
        <x:v>Economic activity (ISIC-Rev.4), 2 digit level: 81 - Services to buildings and landscape activities</x:v>
      </x:c>
      <x:c r="G4205" s="21" t="n">
        <x:v>28.812</x:v>
      </x:c>
      <x:c r="H4205" s="22" t="n">
        <x:v>1</x:v>
      </x:c>
      <x:c r="I4205" s="21" t="n">
        <x:f>SUM(G4195:G4206)</x:f>
        <x:v>254.074</x:v>
      </x:c>
      <x:c r="J4205" s="22" t="n">
        <x:f>G4205/I4205*H4205</x:f>
        <x:v>0.11340003306123413</x:v>
      </x:c>
      <x:c r="K4205" s="13" t="str">
        <x:v>ISIC4:81</x:v>
      </x:c>
      <x:c r="L4205" s="15" t="n">
        <x:f>'Crosswalk'!C77</x:f>
        <x:v>0</x:v>
      </x:c>
      <x:c r="M4205" s="15" t="n">
        <x:f>'Crosswalk'!D77</x:f>
        <x:v>0</x:v>
      </x:c>
      <x:c r="N4205" s="15" t="n">
        <x:f>'Crosswalk'!E77</x:f>
        <x:v>1</x:v>
      </x:c>
      <x:c r="O4205" s="15" t="n">
        <x:f>'Crosswalk'!F77</x:f>
        <x:v>0</x:v>
      </x:c>
      <x:c r="P4205" s="15" t="n">
        <x:f>'Crosswalk'!G77</x:f>
        <x:v>0</x:v>
      </x:c>
      <x:c r="Q4205" s="15" t="n">
        <x:f>'Crosswalk'!H77</x:f>
        <x:v>0</x:v>
      </x:c>
      <x:c r="R4205" s="15" t="n">
        <x:f>'Crosswalk'!I77</x:f>
        <x:v>0</x:v>
      </x:c>
      <x:c r="S4205" s="15" t="n">
        <x:f>'Crosswalk'!J77</x:f>
        <x:v>0</x:v>
      </x:c>
      <x:c r="T4205" s="15" t="n">
        <x:f>'Crosswalk'!K77</x:f>
        <x:v>0</x:v>
      </x:c>
      <x:c r="U4205" s="15" t="n">
        <x:f>'Crosswalk'!L77</x:f>
        <x:v>0</x:v>
      </x:c>
      <x:c r="V4205" s="15" t="n">
        <x:f>'Crosswalk'!M77</x:f>
        <x:v>0</x:v>
      </x:c>
      <x:c r="W4205" s="15" t="n">
        <x:f>'Crosswalk'!N77</x:f>
        <x:v>0</x:v>
      </x:c>
      <x:c r="X4205" s="18" t="str">
        <x:v>LFS - Continuous National Labour Force Survey</x:v>
      </x:c>
      <x:c r="Y4205" s="13" t="str"/>
      <x:c r="Z4205" s="18" t="str">
        <x:v>National 2024 division composition. Observed national industry detail; used only for composition within 2024 ILO modelled margins.</x:v>
      </x:c>
      <x:c r="AA4205" s="13" t="str"/>
      <x:c r="AB4205" s="13" t="str">
        <x:v>https://rplumber.ilo.org/data/indicator?format=.csv.gz&amp;id=EMP_TEMP_SEX_EC2_NB_A</x:v>
      </x:c>
    </x:row>
    <x:row r="4206" ht="48" customHeight="1">
      <x:c r="A4206" s="2" t="str">
        <x:v>DOM</x:v>
      </x:c>
      <x:c r="B4206" s="2" t="str">
        <x:v>LMN</x:v>
      </x:c>
      <x:c r="C4206" s="2" t="str">
        <x:v>DOM</x:v>
      </x:c>
      <x:c r="D4206" s="2" t="n">
        <x:v>2024</x:v>
      </x:c>
      <x:c r="E4206" s="2" t="str">
        <x:v>EC2_ISIC4_N82</x:v>
      </x:c>
      <x:c r="F4206" s="17" t="str">
        <x:v>Economic activity (ISIC-Rev.4), 2 digit level: 82 - Office administrative, office support and other business support activities</x:v>
      </x:c>
      <x:c r="G4206" s="19" t="n">
        <x:v>48.696</x:v>
      </x:c>
      <x:c r="H4206" s="20" t="n">
        <x:v>1</x:v>
      </x:c>
      <x:c r="I4206" s="19" t="n">
        <x:f>SUM(G4195:G4206)</x:f>
        <x:v>254.074</x:v>
      </x:c>
      <x:c r="J4206" s="20" t="n">
        <x:f>G4206/I4206*H4206</x:f>
        <x:v>0.1916606972771712</x:v>
      </x:c>
      <x:c r="K4206" s="2" t="str">
        <x:v>ISIC4:82</x:v>
      </x:c>
      <x:c r="L4206" s="14" t="n">
        <x:f>'Crosswalk'!C78</x:f>
        <x:v>0</x:v>
      </x:c>
      <x:c r="M4206" s="14" t="n">
        <x:f>'Crosswalk'!D78</x:f>
        <x:v>0</x:v>
      </x:c>
      <x:c r="N4206" s="14" t="n">
        <x:f>'Crosswalk'!E78</x:f>
        <x:v>1</x:v>
      </x:c>
      <x:c r="O4206" s="14" t="n">
        <x:f>'Crosswalk'!F78</x:f>
        <x:v>0</x:v>
      </x:c>
      <x:c r="P4206" s="14" t="n">
        <x:f>'Crosswalk'!G78</x:f>
        <x:v>0</x:v>
      </x:c>
      <x:c r="Q4206" s="14" t="n">
        <x:f>'Crosswalk'!H78</x:f>
        <x:v>0</x:v>
      </x:c>
      <x:c r="R4206" s="14" t="n">
        <x:f>'Crosswalk'!I78</x:f>
        <x:v>0</x:v>
      </x:c>
      <x:c r="S4206" s="14" t="n">
        <x:f>'Crosswalk'!J78</x:f>
        <x:v>0</x:v>
      </x:c>
      <x:c r="T4206" s="14" t="n">
        <x:f>'Crosswalk'!K78</x:f>
        <x:v>0</x:v>
      </x:c>
      <x:c r="U4206" s="14" t="n">
        <x:f>'Crosswalk'!L78</x:f>
        <x:v>0</x:v>
      </x:c>
      <x:c r="V4206" s="14" t="n">
        <x:f>'Crosswalk'!M78</x:f>
        <x:v>0</x:v>
      </x:c>
      <x:c r="W4206" s="14" t="n">
        <x:f>'Crosswalk'!N78</x:f>
        <x:v>0</x:v>
      </x:c>
      <x:c r="X4206" s="17" t="str">
        <x:v>LFS - Continuous National Labour Force Survey</x:v>
      </x:c>
      <x:c r="Y4206" s="2" t="str"/>
      <x:c r="Z4206" s="17" t="str">
        <x:v>National 2024 division composition. Observed national industry detail; used only for composition within 2024 ILO modelled margins.</x:v>
      </x:c>
      <x:c r="AA4206" s="2" t="str"/>
      <x:c r="AB4206" s="2" t="str">
        <x:v>https://rplumber.ilo.org/data/indicator?format=.csv.gz&amp;id=EMP_TEMP_SEX_EC2_NB_A</x:v>
      </x:c>
    </x:row>
    <x:row r="4207" ht="48" customHeight="1">
      <x:c r="A4207" s="13" t="str">
        <x:v>DOM</x:v>
      </x:c>
      <x:c r="B4207" s="13" t="str">
        <x:v>O</x:v>
      </x:c>
      <x:c r="C4207" s="13" t="str">
        <x:v>DOM</x:v>
      </x:c>
      <x:c r="D4207" s="13" t="n">
        <x:v>2024</x:v>
      </x:c>
      <x:c r="E4207" s="13" t="str">
        <x:v>EC2_ISIC4_O84</x:v>
      </x:c>
      <x:c r="F4207" s="18" t="str">
        <x:v>Economic activity (ISIC-Rev.4), 2 digit level: 84 - Public administration and defence; compulsory social security</x:v>
      </x:c>
      <x:c r="G4207" s="21" t="n">
        <x:v>302.164</x:v>
      </x:c>
      <x:c r="H4207" s="22" t="n">
        <x:v>1</x:v>
      </x:c>
      <x:c r="I4207" s="21" t="n">
        <x:f>SUM(G4207:G4207)</x:f>
        <x:v>302.164</x:v>
      </x:c>
      <x:c r="J4207" s="22" t="n">
        <x:f>G4207/I4207*H4207</x:f>
        <x:v>1</x:v>
      </x:c>
      <x:c r="K4207" s="13" t="str">
        <x:v>ISIC4:84</x:v>
      </x:c>
      <x:c r="L4207" s="15" t="n">
        <x:f>'Crosswalk'!C79</x:f>
        <x:v>0</x:v>
      </x:c>
      <x:c r="M4207" s="15" t="n">
        <x:f>'Crosswalk'!D79</x:f>
        <x:v>0</x:v>
      </x:c>
      <x:c r="N4207" s="15" t="n">
        <x:f>'Crosswalk'!E79</x:f>
        <x:v>0</x:v>
      </x:c>
      <x:c r="O4207" s="15" t="n">
        <x:f>'Crosswalk'!F79</x:f>
        <x:v>0</x:v>
      </x:c>
      <x:c r="P4207" s="15" t="n">
        <x:f>'Crosswalk'!G79</x:f>
        <x:v>0</x:v>
      </x:c>
      <x:c r="Q4207" s="15" t="n">
        <x:f>'Crosswalk'!H79</x:f>
        <x:v>0</x:v>
      </x:c>
      <x:c r="R4207" s="15" t="n">
        <x:f>'Crosswalk'!I79</x:f>
        <x:v>0</x:v>
      </x:c>
      <x:c r="S4207" s="15" t="n">
        <x:f>'Crosswalk'!J79</x:f>
        <x:v>0</x:v>
      </x:c>
      <x:c r="T4207" s="15" t="n">
        <x:f>'Crosswalk'!K79</x:f>
        <x:v>0</x:v>
      </x:c>
      <x:c r="U4207" s="15" t="n">
        <x:f>'Crosswalk'!L79</x:f>
        <x:v>0</x:v>
      </x:c>
      <x:c r="V4207" s="15" t="n">
        <x:f>'Crosswalk'!M79</x:f>
        <x:v>0</x:v>
      </x:c>
      <x:c r="W4207" s="15" t="n">
        <x:f>'Crosswalk'!N79</x:f>
        <x:v>1</x:v>
      </x:c>
      <x:c r="X4207" s="18" t="str">
        <x:v>LFS - Continuous National Labour Force Survey</x:v>
      </x:c>
      <x:c r="Y4207" s="13" t="str"/>
      <x:c r="Z4207" s="18" t="str">
        <x:v>National 2024 division composition. Observed national industry detail; used only for composition within 2024 ILO modelled margins.</x:v>
      </x:c>
      <x:c r="AA4207" s="13" t="str"/>
      <x:c r="AB4207" s="13" t="str">
        <x:v>https://rplumber.ilo.org/data/indicator?format=.csv.gz&amp;id=EMP_TEMP_SEX_EC2_NB_A</x:v>
      </x:c>
    </x:row>
    <x:row r="4208" ht="48" customHeight="1">
      <x:c r="A4208" s="2" t="str">
        <x:v>DOM</x:v>
      </x:c>
      <x:c r="B4208" s="2" t="str">
        <x:v>P</x:v>
      </x:c>
      <x:c r="C4208" s="2" t="str">
        <x:v>DOM</x:v>
      </x:c>
      <x:c r="D4208" s="2" t="n">
        <x:v>2024</x:v>
      </x:c>
      <x:c r="E4208" s="2" t="str">
        <x:v>EC2_ISIC4_P85</x:v>
      </x:c>
      <x:c r="F4208" s="17" t="str">
        <x:v>Economic activity (ISIC-Rev.4), 2 digit level: 85 - Education</x:v>
      </x:c>
      <x:c r="G4208" s="19" t="n">
        <x:v>310.361</x:v>
      </x:c>
      <x:c r="H4208" s="20" t="n">
        <x:v>1</x:v>
      </x:c>
      <x:c r="I4208" s="19" t="n">
        <x:f>SUM(G4208:G4208)</x:f>
        <x:v>310.361</x:v>
      </x:c>
      <x:c r="J4208" s="20" t="n">
        <x:f>G4208/I4208*H4208</x:f>
        <x:v>1</x:v>
      </x:c>
      <x:c r="K4208" s="2" t="str">
        <x:v>ISIC4:85</x:v>
      </x:c>
      <x:c r="L4208" s="14" t="n">
        <x:f>'Crosswalk'!C80</x:f>
        <x:v>0</x:v>
      </x:c>
      <x:c r="M4208" s="14" t="n">
        <x:f>'Crosswalk'!D80</x:f>
        <x:v>0</x:v>
      </x:c>
      <x:c r="N4208" s="14" t="n">
        <x:f>'Crosswalk'!E80</x:f>
        <x:v>0</x:v>
      </x:c>
      <x:c r="O4208" s="14" t="n">
        <x:f>'Crosswalk'!F80</x:f>
        <x:v>1</x:v>
      </x:c>
      <x:c r="P4208" s="14" t="n">
        <x:f>'Crosswalk'!G80</x:f>
        <x:v>0</x:v>
      </x:c>
      <x:c r="Q4208" s="14" t="n">
        <x:f>'Crosswalk'!H80</x:f>
        <x:v>0</x:v>
      </x:c>
      <x:c r="R4208" s="14" t="n">
        <x:f>'Crosswalk'!I80</x:f>
        <x:v>0</x:v>
      </x:c>
      <x:c r="S4208" s="14" t="n">
        <x:f>'Crosswalk'!J80</x:f>
        <x:v>0</x:v>
      </x:c>
      <x:c r="T4208" s="14" t="n">
        <x:f>'Crosswalk'!K80</x:f>
        <x:v>0</x:v>
      </x:c>
      <x:c r="U4208" s="14" t="n">
        <x:f>'Crosswalk'!L80</x:f>
        <x:v>0</x:v>
      </x:c>
      <x:c r="V4208" s="14" t="n">
        <x:f>'Crosswalk'!M80</x:f>
        <x:v>0</x:v>
      </x:c>
      <x:c r="W4208" s="14" t="n">
        <x:f>'Crosswalk'!N80</x:f>
        <x:v>0</x:v>
      </x:c>
      <x:c r="X4208" s="17" t="str">
        <x:v>LFS - Continuous National Labour Force Survey</x:v>
      </x:c>
      <x:c r="Y4208" s="2" t="str"/>
      <x:c r="Z4208" s="17" t="str">
        <x:v>National 2024 division composition. Observed national industry detail; used only for composition within 2024 ILO modelled margins.</x:v>
      </x:c>
      <x:c r="AA4208" s="2" t="str"/>
      <x:c r="AB4208" s="2" t="str">
        <x:v>https://rplumber.ilo.org/data/indicator?format=.csv.gz&amp;id=EMP_TEMP_SEX_EC2_NB_A</x:v>
      </x:c>
    </x:row>
    <x:row r="4209" ht="48" customHeight="1">
      <x:c r="A4209" s="13" t="str">
        <x:v>DOM</x:v>
      </x:c>
      <x:c r="B4209" s="13" t="str">
        <x:v>Q</x:v>
      </x:c>
      <x:c r="C4209" s="13" t="str">
        <x:v>DOM</x:v>
      </x:c>
      <x:c r="D4209" s="13" t="n">
        <x:v>2024</x:v>
      </x:c>
      <x:c r="E4209" s="13" t="str">
        <x:v>EC2_ISIC4_Q86</x:v>
      </x:c>
      <x:c r="F4209" s="18" t="str">
        <x:v>Economic activity (ISIC-Rev.4), 2 digit level: 86 - Human health activities</x:v>
      </x:c>
      <x:c r="G4209" s="21" t="n">
        <x:v>162.191</x:v>
      </x:c>
      <x:c r="H4209" s="22" t="n">
        <x:v>1</x:v>
      </x:c>
      <x:c r="I4209" s="21" t="n">
        <x:f>SUM(G4209:G4211)</x:f>
        <x:v>194.40800000000002</x:v>
      </x:c>
      <x:c r="J4209" s="22" t="n">
        <x:f>G4209/I4209*H4209</x:f>
        <x:v>0.834281511048928</x:v>
      </x:c>
      <x:c r="K4209" s="13" t="str">
        <x:v>ISIC4:86</x:v>
      </x:c>
      <x:c r="L4209" s="15" t="n">
        <x:f>'Crosswalk'!C81</x:f>
        <x:v>0</x:v>
      </x:c>
      <x:c r="M4209" s="15" t="n">
        <x:f>'Crosswalk'!D81</x:f>
        <x:v>0</x:v>
      </x:c>
      <x:c r="N4209" s="15" t="n">
        <x:f>'Crosswalk'!E81</x:f>
        <x:v>0</x:v>
      </x:c>
      <x:c r="O4209" s="15" t="n">
        <x:f>'Crosswalk'!F81</x:f>
        <x:v>0</x:v>
      </x:c>
      <x:c r="P4209" s="15" t="n">
        <x:f>'Crosswalk'!G81</x:f>
        <x:v>0</x:v>
      </x:c>
      <x:c r="Q4209" s="15" t="n">
        <x:f>'Crosswalk'!H81</x:f>
        <x:v>1</x:v>
      </x:c>
      <x:c r="R4209" s="15" t="n">
        <x:f>'Crosswalk'!I81</x:f>
        <x:v>0</x:v>
      </x:c>
      <x:c r="S4209" s="15" t="n">
        <x:f>'Crosswalk'!J81</x:f>
        <x:v>0</x:v>
      </x:c>
      <x:c r="T4209" s="15" t="n">
        <x:f>'Crosswalk'!K81</x:f>
        <x:v>0</x:v>
      </x:c>
      <x:c r="U4209" s="15" t="n">
        <x:f>'Crosswalk'!L81</x:f>
        <x:v>0</x:v>
      </x:c>
      <x:c r="V4209" s="15" t="n">
        <x:f>'Crosswalk'!M81</x:f>
        <x:v>0</x:v>
      </x:c>
      <x:c r="W4209" s="15" t="n">
        <x:f>'Crosswalk'!N81</x:f>
        <x:v>0</x:v>
      </x:c>
      <x:c r="X4209" s="18" t="str">
        <x:v>LFS - Continuous National Labour Force Survey</x:v>
      </x:c>
      <x:c r="Y4209" s="13" t="str"/>
      <x:c r="Z4209" s="18" t="str">
        <x:v>National 2024 division composition. Observed national industry detail; used only for composition within 2024 ILO modelled margins.</x:v>
      </x:c>
      <x:c r="AA4209" s="13" t="str"/>
      <x:c r="AB4209" s="13" t="str">
        <x:v>https://rplumber.ilo.org/data/indicator?format=.csv.gz&amp;id=EMP_TEMP_SEX_EC2_NB_A</x:v>
      </x:c>
    </x:row>
    <x:row r="4210" ht="48" customHeight="1">
      <x:c r="A4210" s="2" t="str">
        <x:v>DOM</x:v>
      </x:c>
      <x:c r="B4210" s="2" t="str">
        <x:v>Q</x:v>
      </x:c>
      <x:c r="C4210" s="2" t="str">
        <x:v>DOM</x:v>
      </x:c>
      <x:c r="D4210" s="2" t="n">
        <x:v>2024</x:v>
      </x:c>
      <x:c r="E4210" s="2" t="str">
        <x:v>EC2_ISIC4_Q87</x:v>
      </x:c>
      <x:c r="F4210" s="17" t="str">
        <x:v>Economic activity (ISIC-Rev.4), 2 digit level: 87 - Residential care activities</x:v>
      </x:c>
      <x:c r="G4210" s="19" t="n">
        <x:v>2.08</x:v>
      </x:c>
      <x:c r="H4210" s="20" t="n">
        <x:v>1</x:v>
      </x:c>
      <x:c r="I4210" s="19" t="n">
        <x:f>SUM(G4209:G4211)</x:f>
        <x:v>194.40800000000002</x:v>
      </x:c>
      <x:c r="J4210" s="20" t="n">
        <x:f>G4210/I4210*H4210</x:f>
        <x:v>0.010699148183202337</x:v>
      </x:c>
      <x:c r="K4210" s="2" t="str">
        <x:v>ISIC4:87</x:v>
      </x:c>
      <x:c r="L4210" s="14" t="n">
        <x:f>'Crosswalk'!C82</x:f>
        <x:v>0</x:v>
      </x:c>
      <x:c r="M4210" s="14" t="n">
        <x:f>'Crosswalk'!D82</x:f>
        <x:v>0</x:v>
      </x:c>
      <x:c r="N4210" s="14" t="n">
        <x:f>'Crosswalk'!E82</x:f>
        <x:v>0</x:v>
      </x:c>
      <x:c r="O4210" s="14" t="n">
        <x:f>'Crosswalk'!F82</x:f>
        <x:v>0</x:v>
      </x:c>
      <x:c r="P4210" s="14" t="n">
        <x:f>'Crosswalk'!G82</x:f>
        <x:v>0</x:v>
      </x:c>
      <x:c r="Q4210" s="14" t="n">
        <x:f>'Crosswalk'!H82</x:f>
        <x:v>1</x:v>
      </x:c>
      <x:c r="R4210" s="14" t="n">
        <x:f>'Crosswalk'!I82</x:f>
        <x:v>0</x:v>
      </x:c>
      <x:c r="S4210" s="14" t="n">
        <x:f>'Crosswalk'!J82</x:f>
        <x:v>0</x:v>
      </x:c>
      <x:c r="T4210" s="14" t="n">
        <x:f>'Crosswalk'!K82</x:f>
        <x:v>0</x:v>
      </x:c>
      <x:c r="U4210" s="14" t="n">
        <x:f>'Crosswalk'!L82</x:f>
        <x:v>0</x:v>
      </x:c>
      <x:c r="V4210" s="14" t="n">
        <x:f>'Crosswalk'!M82</x:f>
        <x:v>0</x:v>
      </x:c>
      <x:c r="W4210" s="14" t="n">
        <x:f>'Crosswalk'!N82</x:f>
        <x:v>0</x:v>
      </x:c>
      <x:c r="X4210" s="17" t="str">
        <x:v>LFS - Continuous National Labour Force Survey</x:v>
      </x:c>
      <x:c r="Y4210" s="2" t="str">
        <x:v>U</x:v>
      </x:c>
      <x:c r="Z4210" s="17" t="str">
        <x:v>National 2024 division composition. Observed national industry detail; used only for composition within 2024 ILO modelled margins.</x:v>
      </x:c>
      <x:c r="AA4210" s="2" t="str"/>
      <x:c r="AB4210" s="2" t="str">
        <x:v>https://rplumber.ilo.org/data/indicator?format=.csv.gz&amp;id=EMP_TEMP_SEX_EC2_NB_A</x:v>
      </x:c>
    </x:row>
    <x:row r="4211" ht="48" customHeight="1">
      <x:c r="A4211" s="13" t="str">
        <x:v>DOM</x:v>
      </x:c>
      <x:c r="B4211" s="13" t="str">
        <x:v>Q</x:v>
      </x:c>
      <x:c r="C4211" s="13" t="str">
        <x:v>DOM</x:v>
      </x:c>
      <x:c r="D4211" s="13" t="n">
        <x:v>2024</x:v>
      </x:c>
      <x:c r="E4211" s="13" t="str">
        <x:v>EC2_ISIC4_Q88</x:v>
      </x:c>
      <x:c r="F4211" s="18" t="str">
        <x:v>Economic activity (ISIC-Rev.4), 2 digit level: 88 - Social work activities without accommodation</x:v>
      </x:c>
      <x:c r="G4211" s="21" t="n">
        <x:v>30.137</x:v>
      </x:c>
      <x:c r="H4211" s="22" t="n">
        <x:v>1</x:v>
      </x:c>
      <x:c r="I4211" s="21" t="n">
        <x:f>SUM(G4209:G4211)</x:f>
        <x:v>194.40800000000002</x:v>
      </x:c>
      <x:c r="J4211" s="22" t="n">
        <x:f>G4211/I4211*H4211</x:f>
        <x:v>0.15501934076786963</x:v>
      </x:c>
      <x:c r="K4211" s="13" t="str">
        <x:v>ISIC4:88</x:v>
      </x:c>
      <x:c r="L4211" s="15" t="n">
        <x:f>'Crosswalk'!C83</x:f>
        <x:v>0</x:v>
      </x:c>
      <x:c r="M4211" s="15" t="n">
        <x:f>'Crosswalk'!D83</x:f>
        <x:v>0</x:v>
      </x:c>
      <x:c r="N4211" s="15" t="n">
        <x:f>'Crosswalk'!E83</x:f>
        <x:v>0</x:v>
      </x:c>
      <x:c r="O4211" s="15" t="n">
        <x:f>'Crosswalk'!F83</x:f>
        <x:v>0</x:v>
      </x:c>
      <x:c r="P4211" s="15" t="n">
        <x:f>'Crosswalk'!G83</x:f>
        <x:v>0</x:v>
      </x:c>
      <x:c r="Q4211" s="15" t="n">
        <x:f>'Crosswalk'!H83</x:f>
        <x:v>0</x:v>
      </x:c>
      <x:c r="R4211" s="15" t="n">
        <x:f>'Crosswalk'!I83</x:f>
        <x:v>0</x:v>
      </x:c>
      <x:c r="S4211" s="15" t="n">
        <x:f>'Crosswalk'!J83</x:f>
        <x:v>0</x:v>
      </x:c>
      <x:c r="T4211" s="15" t="n">
        <x:f>'Crosswalk'!K83</x:f>
        <x:v>0</x:v>
      </x:c>
      <x:c r="U4211" s="15" t="n">
        <x:f>'Crosswalk'!L83</x:f>
        <x:v>0</x:v>
      </x:c>
      <x:c r="V4211" s="15" t="n">
        <x:f>'Crosswalk'!M83</x:f>
        <x:v>0</x:v>
      </x:c>
      <x:c r="W4211" s="15" t="n">
        <x:f>'Crosswalk'!N83</x:f>
        <x:v>1</x:v>
      </x:c>
      <x:c r="X4211" s="18" t="str">
        <x:v>LFS - Continuous National Labour Force Survey</x:v>
      </x:c>
      <x:c r="Y4211" s="13" t="str"/>
      <x:c r="Z4211" s="18" t="str">
        <x:v>National 2024 division composition. Observed national industry detail; used only for composition within 2024 ILO modelled margins.</x:v>
      </x:c>
      <x:c r="AA4211" s="13" t="str"/>
      <x:c r="AB4211" s="13" t="str">
        <x:v>https://rplumber.ilo.org/data/indicator?format=.csv.gz&amp;id=EMP_TEMP_SEX_EC2_NB_A</x:v>
      </x:c>
    </x:row>
    <x:row r="4212" ht="48" customHeight="1">
      <x:c r="A4212" s="2" t="str">
        <x:v>DOM</x:v>
      </x:c>
      <x:c r="B4212" s="2" t="str">
        <x:v>RSTU</x:v>
      </x:c>
      <x:c r="C4212" s="2" t="str">
        <x:v>DOM</x:v>
      </x:c>
      <x:c r="D4212" s="2" t="n">
        <x:v>2024</x:v>
      </x:c>
      <x:c r="E4212" s="2" t="str">
        <x:v>EC2_ISIC4_R90</x:v>
      </x:c>
      <x:c r="F4212" s="17" t="str">
        <x:v>Economic activity (ISIC-Rev.4), 2 digit level: 90 - Creative, arts and entertainment activities</x:v>
      </x:c>
      <x:c r="G4212" s="19" t="n">
        <x:v>9.247</x:v>
      </x:c>
      <x:c r="H4212" s="20" t="n">
        <x:v>1</x:v>
      </x:c>
      <x:c r="I4212" s="19" t="n">
        <x:f>SUM(G4212:G4220)</x:f>
        <x:v>728.989</x:v>
      </x:c>
      <x:c r="J4212" s="20" t="n">
        <x:f>G4212/I4212*H4212</x:f>
        <x:v>0.012684690715497764</x:v>
      </x:c>
      <x:c r="K4212" s="2" t="str">
        <x:v>ISIC4:90</x:v>
      </x:c>
      <x:c r="L4212" s="14" t="n">
        <x:f>'Crosswalk'!C84</x:f>
        <x:v>0</x:v>
      </x:c>
      <x:c r="M4212" s="14" t="n">
        <x:f>'Crosswalk'!D84</x:f>
        <x:v>0</x:v>
      </x:c>
      <x:c r="N4212" s="14" t="n">
        <x:f>'Crosswalk'!E84</x:f>
        <x:v>0</x:v>
      </x:c>
      <x:c r="O4212" s="14" t="n">
        <x:f>'Crosswalk'!F84</x:f>
        <x:v>0</x:v>
      </x:c>
      <x:c r="P4212" s="14" t="n">
        <x:f>'Crosswalk'!G84</x:f>
        <x:v>0</x:v>
      </x:c>
      <x:c r="Q4212" s="14" t="n">
        <x:f>'Crosswalk'!H84</x:f>
        <x:v>0</x:v>
      </x:c>
      <x:c r="R4212" s="14" t="n">
        <x:f>'Crosswalk'!I84</x:f>
        <x:v>0</x:v>
      </x:c>
      <x:c r="S4212" s="14" t="n">
        <x:f>'Crosswalk'!J84</x:f>
        <x:v>0</x:v>
      </x:c>
      <x:c r="T4212" s="14" t="n">
        <x:f>'Crosswalk'!K84</x:f>
        <x:v>1</x:v>
      </x:c>
      <x:c r="U4212" s="14" t="n">
        <x:f>'Crosswalk'!L84</x:f>
        <x:v>0</x:v>
      </x:c>
      <x:c r="V4212" s="14" t="n">
        <x:f>'Crosswalk'!M84</x:f>
        <x:v>0</x:v>
      </x:c>
      <x:c r="W4212" s="14" t="n">
        <x:f>'Crosswalk'!N84</x:f>
        <x:v>0</x:v>
      </x:c>
      <x:c r="X4212" s="17" t="str">
        <x:v>LFS - Continuous National Labour Force Survey</x:v>
      </x:c>
      <x:c r="Y4212" s="2" t="str"/>
      <x:c r="Z4212" s="17" t="str">
        <x:v>National 2024 division composition. Observed national industry detail; used only for composition within 2024 ILO modelled margins.</x:v>
      </x:c>
      <x:c r="AA4212" s="2" t="str"/>
      <x:c r="AB4212" s="2" t="str">
        <x:v>https://rplumber.ilo.org/data/indicator?format=.csv.gz&amp;id=EMP_TEMP_SEX_EC2_NB_A</x:v>
      </x:c>
    </x:row>
    <x:row r="4213" ht="48" customHeight="1">
      <x:c r="A4213" s="13" t="str">
        <x:v>DOM</x:v>
      </x:c>
      <x:c r="B4213" s="13" t="str">
        <x:v>RSTU</x:v>
      </x:c>
      <x:c r="C4213" s="13" t="str">
        <x:v>DOM</x:v>
      </x:c>
      <x:c r="D4213" s="13" t="n">
        <x:v>2024</x:v>
      </x:c>
      <x:c r="E4213" s="13" t="str">
        <x:v>EC2_ISIC4_R91</x:v>
      </x:c>
      <x:c r="F4213" s="18" t="str">
        <x:v>Economic activity (ISIC-Rev.4), 2 digit level: 91 - Libraries, archives, museums and other cultural activities</x:v>
      </x:c>
      <x:c r="G4213" s="21" t="n">
        <x:v>1.668</x:v>
      </x:c>
      <x:c r="H4213" s="22" t="n">
        <x:v>1</x:v>
      </x:c>
      <x:c r="I4213" s="21" t="n">
        <x:f>SUM(G4212:G4220)</x:f>
        <x:v>728.989</x:v>
      </x:c>
      <x:c r="J4213" s="22" t="n">
        <x:f>G4213/I4213*H4213</x:f>
        <x:v>0.0022881003691413724</x:v>
      </x:c>
      <x:c r="K4213" s="13" t="str">
        <x:v>ISIC4:91</x:v>
      </x:c>
      <x:c r="L4213" s="15" t="n">
        <x:f>'Crosswalk'!C85</x:f>
        <x:v>0</x:v>
      </x:c>
      <x:c r="M4213" s="15" t="n">
        <x:f>'Crosswalk'!D85</x:f>
        <x:v>0</x:v>
      </x:c>
      <x:c r="N4213" s="15" t="n">
        <x:f>'Crosswalk'!E85</x:f>
        <x:v>0</x:v>
      </x:c>
      <x:c r="O4213" s="15" t="n">
        <x:f>'Crosswalk'!F85</x:f>
        <x:v>0</x:v>
      </x:c>
      <x:c r="P4213" s="15" t="n">
        <x:f>'Crosswalk'!G85</x:f>
        <x:v>0</x:v>
      </x:c>
      <x:c r="Q4213" s="15" t="n">
        <x:f>'Crosswalk'!H85</x:f>
        <x:v>0</x:v>
      </x:c>
      <x:c r="R4213" s="15" t="n">
        <x:f>'Crosswalk'!I85</x:f>
        <x:v>0</x:v>
      </x:c>
      <x:c r="S4213" s="15" t="n">
        <x:f>'Crosswalk'!J85</x:f>
        <x:v>0</x:v>
      </x:c>
      <x:c r="T4213" s="15" t="n">
        <x:f>'Crosswalk'!K85</x:f>
        <x:v>0</x:v>
      </x:c>
      <x:c r="U4213" s="15" t="n">
        <x:f>'Crosswalk'!L85</x:f>
        <x:v>0</x:v>
      </x:c>
      <x:c r="V4213" s="15" t="n">
        <x:f>'Crosswalk'!M85</x:f>
        <x:v>0</x:v>
      </x:c>
      <x:c r="W4213" s="15" t="n">
        <x:f>'Crosswalk'!N85</x:f>
        <x:v>1</x:v>
      </x:c>
      <x:c r="X4213" s="18" t="str">
        <x:v>LFS - Continuous National Labour Force Survey</x:v>
      </x:c>
      <x:c r="Y4213" s="13" t="str">
        <x:v>U</x:v>
      </x:c>
      <x:c r="Z4213" s="18" t="str">
        <x:v>National 2024 division composition. Observed national industry detail; used only for composition within 2024 ILO modelled margins.</x:v>
      </x:c>
      <x:c r="AA4213" s="13" t="str"/>
      <x:c r="AB4213" s="13" t="str">
        <x:v>https://rplumber.ilo.org/data/indicator?format=.csv.gz&amp;id=EMP_TEMP_SEX_EC2_NB_A</x:v>
      </x:c>
    </x:row>
    <x:row r="4214" ht="48" customHeight="1">
      <x:c r="A4214" s="2" t="str">
        <x:v>DOM</x:v>
      </x:c>
      <x:c r="B4214" s="2" t="str">
        <x:v>RSTU</x:v>
      </x:c>
      <x:c r="C4214" s="2" t="str">
        <x:v>DOM</x:v>
      </x:c>
      <x:c r="D4214" s="2" t="n">
        <x:v>2024</x:v>
      </x:c>
      <x:c r="E4214" s="2" t="str">
        <x:v>EC2_ISIC4_R92</x:v>
      </x:c>
      <x:c r="F4214" s="17" t="str">
        <x:v>Economic activity (ISIC-Rev.4), 2 digit level: 92 - Gambling and betting activities</x:v>
      </x:c>
      <x:c r="G4214" s="19" t="n">
        <x:v>143.363</x:v>
      </x:c>
      <x:c r="H4214" s="20" t="n">
        <x:v>1</x:v>
      </x:c>
      <x:c r="I4214" s="19" t="n">
        <x:f>SUM(G4212:G4220)</x:f>
        <x:v>728.989</x:v>
      </x:c>
      <x:c r="J4214" s="20" t="n">
        <x:f>G4214/I4214*H4214</x:f>
        <x:v>0.196660031907203</x:v>
      </x:c>
      <x:c r="K4214" s="2" t="str">
        <x:v>ISIC4:92</x:v>
      </x:c>
      <x:c r="L4214" s="14" t="n">
        <x:f>'Crosswalk'!C86</x:f>
        <x:v>0</x:v>
      </x:c>
      <x:c r="M4214" s="14" t="n">
        <x:f>'Crosswalk'!D86</x:f>
        <x:v>0</x:v>
      </x:c>
      <x:c r="N4214" s="14" t="n">
        <x:f>'Crosswalk'!E86</x:f>
        <x:v>0</x:v>
      </x:c>
      <x:c r="O4214" s="14" t="n">
        <x:f>'Crosswalk'!F86</x:f>
        <x:v>1</x:v>
      </x:c>
      <x:c r="P4214" s="14" t="n">
        <x:f>'Crosswalk'!G86</x:f>
        <x:v>0</x:v>
      </x:c>
      <x:c r="Q4214" s="14" t="n">
        <x:f>'Crosswalk'!H86</x:f>
        <x:v>0</x:v>
      </x:c>
      <x:c r="R4214" s="14" t="n">
        <x:f>'Crosswalk'!I86</x:f>
        <x:v>0</x:v>
      </x:c>
      <x:c r="S4214" s="14" t="n">
        <x:f>'Crosswalk'!J86</x:f>
        <x:v>0</x:v>
      </x:c>
      <x:c r="T4214" s="14" t="n">
        <x:f>'Crosswalk'!K86</x:f>
        <x:v>0</x:v>
      </x:c>
      <x:c r="U4214" s="14" t="n">
        <x:f>'Crosswalk'!L86</x:f>
        <x:v>0</x:v>
      </x:c>
      <x:c r="V4214" s="14" t="n">
        <x:f>'Crosswalk'!M86</x:f>
        <x:v>0</x:v>
      </x:c>
      <x:c r="W4214" s="14" t="n">
        <x:f>'Crosswalk'!N86</x:f>
        <x:v>0</x:v>
      </x:c>
      <x:c r="X4214" s="17" t="str">
        <x:v>LFS - Continuous National Labour Force Survey</x:v>
      </x:c>
      <x:c r="Y4214" s="2" t="str"/>
      <x:c r="Z4214" s="17" t="str">
        <x:v>National 2024 division composition. Observed national industry detail; used only for composition within 2024 ILO modelled margins.</x:v>
      </x:c>
      <x:c r="AA4214" s="2" t="str"/>
      <x:c r="AB4214" s="2" t="str">
        <x:v>https://rplumber.ilo.org/data/indicator?format=.csv.gz&amp;id=EMP_TEMP_SEX_EC2_NB_A</x:v>
      </x:c>
    </x:row>
    <x:row r="4215" ht="48" customHeight="1">
      <x:c r="A4215" s="13" t="str">
        <x:v>DOM</x:v>
      </x:c>
      <x:c r="B4215" s="13" t="str">
        <x:v>RSTU</x:v>
      </x:c>
      <x:c r="C4215" s="13" t="str">
        <x:v>DOM</x:v>
      </x:c>
      <x:c r="D4215" s="13" t="n">
        <x:v>2024</x:v>
      </x:c>
      <x:c r="E4215" s="13" t="str">
        <x:v>EC2_ISIC4_R93</x:v>
      </x:c>
      <x:c r="F4215" s="18" t="str">
        <x:v>Economic activity (ISIC-Rev.4), 2 digit level: 93 - Sports activities and amusement and recreation activities</x:v>
      </x:c>
      <x:c r="G4215" s="21" t="n">
        <x:v>11.313</x:v>
      </x:c>
      <x:c r="H4215" s="22" t="n">
        <x:v>1</x:v>
      </x:c>
      <x:c r="I4215" s="21" t="n">
        <x:f>SUM(G4212:G4220)</x:f>
        <x:v>728.989</x:v>
      </x:c>
      <x:c r="J4215" s="22" t="n">
        <x:f>G4215/I4215*H4215</x:f>
        <x:v>0.015518752683511</x:v>
      </x:c>
      <x:c r="K4215" s="13" t="str">
        <x:v>ISIC4:93</x:v>
      </x:c>
      <x:c r="L4215" s="15" t="n">
        <x:f>'Crosswalk'!C87</x:f>
        <x:v>0</x:v>
      </x:c>
      <x:c r="M4215" s="15" t="n">
        <x:f>'Crosswalk'!D87</x:f>
        <x:v>0</x:v>
      </x:c>
      <x:c r="N4215" s="15" t="n">
        <x:f>'Crosswalk'!E87</x:f>
        <x:v>0</x:v>
      </x:c>
      <x:c r="O4215" s="15" t="n">
        <x:f>'Crosswalk'!F87</x:f>
        <x:v>1</x:v>
      </x:c>
      <x:c r="P4215" s="15" t="n">
        <x:f>'Crosswalk'!G87</x:f>
        <x:v>0</x:v>
      </x:c>
      <x:c r="Q4215" s="15" t="n">
        <x:f>'Crosswalk'!H87</x:f>
        <x:v>0</x:v>
      </x:c>
      <x:c r="R4215" s="15" t="n">
        <x:f>'Crosswalk'!I87</x:f>
        <x:v>0</x:v>
      </x:c>
      <x:c r="S4215" s="15" t="n">
        <x:f>'Crosswalk'!J87</x:f>
        <x:v>0</x:v>
      </x:c>
      <x:c r="T4215" s="15" t="n">
        <x:f>'Crosswalk'!K87</x:f>
        <x:v>0</x:v>
      </x:c>
      <x:c r="U4215" s="15" t="n">
        <x:f>'Crosswalk'!L87</x:f>
        <x:v>0</x:v>
      </x:c>
      <x:c r="V4215" s="15" t="n">
        <x:f>'Crosswalk'!M87</x:f>
        <x:v>0</x:v>
      </x:c>
      <x:c r="W4215" s="15" t="n">
        <x:f>'Crosswalk'!N87</x:f>
        <x:v>0</x:v>
      </x:c>
      <x:c r="X4215" s="18" t="str">
        <x:v>LFS - Continuous National Labour Force Survey</x:v>
      </x:c>
      <x:c r="Y4215" s="13" t="str"/>
      <x:c r="Z4215" s="18" t="str">
        <x:v>National 2024 division composition. Observed national industry detail; used only for composition within 2024 ILO modelled margins.</x:v>
      </x:c>
      <x:c r="AA4215" s="13" t="str"/>
      <x:c r="AB4215" s="13" t="str">
        <x:v>https://rplumber.ilo.org/data/indicator?format=.csv.gz&amp;id=EMP_TEMP_SEX_EC2_NB_A</x:v>
      </x:c>
    </x:row>
    <x:row r="4216" ht="48" customHeight="1">
      <x:c r="A4216" s="2" t="str">
        <x:v>DOM</x:v>
      </x:c>
      <x:c r="B4216" s="2" t="str">
        <x:v>RSTU</x:v>
      </x:c>
      <x:c r="C4216" s="2" t="str">
        <x:v>DOM</x:v>
      </x:c>
      <x:c r="D4216" s="2" t="n">
        <x:v>2024</x:v>
      </x:c>
      <x:c r="E4216" s="2" t="str">
        <x:v>EC2_ISIC4_S94</x:v>
      </x:c>
      <x:c r="F4216" s="17" t="str">
        <x:v>Economic activity (ISIC-Rev.4), 2 digit level: 94 - Activities of membership organizations</x:v>
      </x:c>
      <x:c r="G4216" s="19" t="n">
        <x:v>15.607</x:v>
      </x:c>
      <x:c r="H4216" s="20" t="n">
        <x:v>1</x:v>
      </x:c>
      <x:c r="I4216" s="19" t="n">
        <x:f>SUM(G4212:G4220)</x:f>
        <x:v>728.989</x:v>
      </x:c>
      <x:c r="J4216" s="20" t="n">
        <x:f>G4216/I4216*H4216</x:f>
        <x:v>0.02140910219495767</x:v>
      </x:c>
      <x:c r="K4216" s="2" t="str">
        <x:v>ISIC4:94</x:v>
      </x:c>
      <x:c r="L4216" s="14" t="n">
        <x:f>'Crosswalk'!C88</x:f>
        <x:v>0</x:v>
      </x:c>
      <x:c r="M4216" s="14" t="n">
        <x:f>'Crosswalk'!D88</x:f>
        <x:v>0</x:v>
      </x:c>
      <x:c r="N4216" s="14" t="n">
        <x:f>'Crosswalk'!E88</x:f>
        <x:v>0</x:v>
      </x:c>
      <x:c r="O4216" s="14" t="n">
        <x:f>'Crosswalk'!F88</x:f>
        <x:v>0</x:v>
      </x:c>
      <x:c r="P4216" s="14" t="n">
        <x:f>'Crosswalk'!G88</x:f>
        <x:v>0</x:v>
      </x:c>
      <x:c r="Q4216" s="14" t="n">
        <x:f>'Crosswalk'!H88</x:f>
        <x:v>0</x:v>
      </x:c>
      <x:c r="R4216" s="14" t="n">
        <x:f>'Crosswalk'!I88</x:f>
        <x:v>0</x:v>
      </x:c>
      <x:c r="S4216" s="14" t="n">
        <x:f>'Crosswalk'!J88</x:f>
        <x:v>0</x:v>
      </x:c>
      <x:c r="T4216" s="14" t="n">
        <x:f>'Crosswalk'!K88</x:f>
        <x:v>0</x:v>
      </x:c>
      <x:c r="U4216" s="14" t="n">
        <x:f>'Crosswalk'!L88</x:f>
        <x:v>0</x:v>
      </x:c>
      <x:c r="V4216" s="14" t="n">
        <x:f>'Crosswalk'!M88</x:f>
        <x:v>0</x:v>
      </x:c>
      <x:c r="W4216" s="14" t="n">
        <x:f>'Crosswalk'!N88</x:f>
        <x:v>1</x:v>
      </x:c>
      <x:c r="X4216" s="17" t="str">
        <x:v>LFS - Continuous National Labour Force Survey</x:v>
      </x:c>
      <x:c r="Y4216" s="2" t="str"/>
      <x:c r="Z4216" s="17" t="str">
        <x:v>National 2024 division composition. Observed national industry detail; used only for composition within 2024 ILO modelled margins.</x:v>
      </x:c>
      <x:c r="AA4216" s="2" t="str"/>
      <x:c r="AB4216" s="2" t="str">
        <x:v>https://rplumber.ilo.org/data/indicator?format=.csv.gz&amp;id=EMP_TEMP_SEX_EC2_NB_A</x:v>
      </x:c>
    </x:row>
    <x:row r="4217" ht="48" customHeight="1">
      <x:c r="A4217" s="13" t="str">
        <x:v>DOM</x:v>
      </x:c>
      <x:c r="B4217" s="13" t="str">
        <x:v>RSTU</x:v>
      </x:c>
      <x:c r="C4217" s="13" t="str">
        <x:v>DOM</x:v>
      </x:c>
      <x:c r="D4217" s="13" t="n">
        <x:v>2024</x:v>
      </x:c>
      <x:c r="E4217" s="13" t="str">
        <x:v>EC2_ISIC4_S95</x:v>
      </x:c>
      <x:c r="F4217" s="18" t="str">
        <x:v>Economic activity (ISIC-Rev.4), 2 digit level: 95 - Repair of computers and personal and household goods</x:v>
      </x:c>
      <x:c r="G4217" s="21" t="n">
        <x:v>57.515</x:v>
      </x:c>
      <x:c r="H4217" s="22" t="n">
        <x:v>1</x:v>
      </x:c>
      <x:c r="I4217" s="21" t="n">
        <x:f>SUM(G4212:G4220)</x:f>
        <x:v>728.989</x:v>
      </x:c>
      <x:c r="J4217" s="22" t="n">
        <x:f>G4217/I4217*H4217</x:f>
        <x:v>0.07889693808822903</x:v>
      </x:c>
      <x:c r="K4217" s="13" t="str">
        <x:v>ISIC4:95</x:v>
      </x:c>
      <x:c r="L4217" s="15" t="n">
        <x:f>'Crosswalk'!C89</x:f>
        <x:v>0</x:v>
      </x:c>
      <x:c r="M4217" s="15" t="n">
        <x:f>'Crosswalk'!D89</x:f>
        <x:v>0</x:v>
      </x:c>
      <x:c r="N4217" s="15" t="n">
        <x:f>'Crosswalk'!E89</x:f>
        <x:v>0</x:v>
      </x:c>
      <x:c r="O4217" s="15" t="n">
        <x:f>'Crosswalk'!F89</x:f>
        <x:v>0.7</x:v>
      </x:c>
      <x:c r="P4217" s="15" t="n">
        <x:f>'Crosswalk'!G89</x:f>
        <x:v>0</x:v>
      </x:c>
      <x:c r="Q4217" s="15" t="n">
        <x:f>'Crosswalk'!H89</x:f>
        <x:v>0</x:v>
      </x:c>
      <x:c r="R4217" s="15" t="n">
        <x:f>'Crosswalk'!I89</x:f>
        <x:v>0</x:v>
      </x:c>
      <x:c r="S4217" s="15" t="n">
        <x:f>'Crosswalk'!J89</x:f>
        <x:v>0.3</x:v>
      </x:c>
      <x:c r="T4217" s="15" t="n">
        <x:f>'Crosswalk'!K89</x:f>
        <x:v>0</x:v>
      </x:c>
      <x:c r="U4217" s="15" t="n">
        <x:f>'Crosswalk'!L89</x:f>
        <x:v>0</x:v>
      </x:c>
      <x:c r="V4217" s="15" t="n">
        <x:f>'Crosswalk'!M89</x:f>
        <x:v>0</x:v>
      </x:c>
      <x:c r="W4217" s="15" t="n">
        <x:f>'Crosswalk'!N89</x:f>
        <x:v>0</x:v>
      </x:c>
      <x:c r="X4217" s="18" t="str">
        <x:v>LFS - Continuous National Labour Force Survey</x:v>
      </x:c>
      <x:c r="Y4217" s="13" t="str"/>
      <x:c r="Z4217" s="18" t="str">
        <x:v>National 2024 division composition. Observed national industry detail; used only for composition within 2024 ILO modelled margins.</x:v>
      </x:c>
      <x:c r="AA4217" s="13" t="str"/>
      <x:c r="AB4217" s="13" t="str">
        <x:v>https://rplumber.ilo.org/data/indicator?format=.csv.gz&amp;id=EMP_TEMP_SEX_EC2_NB_A</x:v>
      </x:c>
    </x:row>
    <x:row r="4218" ht="48" customHeight="1">
      <x:c r="A4218" s="2" t="str">
        <x:v>DOM</x:v>
      </x:c>
      <x:c r="B4218" s="2" t="str">
        <x:v>RSTU</x:v>
      </x:c>
      <x:c r="C4218" s="2" t="str">
        <x:v>DOM</x:v>
      </x:c>
      <x:c r="D4218" s="2" t="n">
        <x:v>2024</x:v>
      </x:c>
      <x:c r="E4218" s="2" t="str">
        <x:v>EC2_ISIC4_S96</x:v>
      </x:c>
      <x:c r="F4218" s="17" t="str">
        <x:v>Economic activity (ISIC-Rev.4), 2 digit level: 96 - Other personal service activities</x:v>
      </x:c>
      <x:c r="G4218" s="19" t="n">
        <x:v>242.418</x:v>
      </x:c>
      <x:c r="H4218" s="20" t="n">
        <x:v>1</x:v>
      </x:c>
      <x:c r="I4218" s="19" t="n">
        <x:f>SUM(G4212:G4220)</x:f>
        <x:v>728.989</x:v>
      </x:c>
      <x:c r="J4218" s="20" t="n">
        <x:f>G4218/I4218*H4218</x:f>
        <x:v>0.3325399971741686</x:v>
      </x:c>
      <x:c r="K4218" s="2" t="str">
        <x:v>ISIC4:96</x:v>
      </x:c>
      <x:c r="L4218" s="14" t="n">
        <x:f>'Crosswalk'!C90</x:f>
        <x:v>0</x:v>
      </x:c>
      <x:c r="M4218" s="14" t="n">
        <x:f>'Crosswalk'!D90</x:f>
        <x:v>0</x:v>
      </x:c>
      <x:c r="N4218" s="14" t="n">
        <x:f>'Crosswalk'!E90</x:f>
        <x:v>0</x:v>
      </x:c>
      <x:c r="O4218" s="14" t="n">
        <x:f>'Crosswalk'!F90</x:f>
        <x:v>1</x:v>
      </x:c>
      <x:c r="P4218" s="14" t="n">
        <x:f>'Crosswalk'!G90</x:f>
        <x:v>0</x:v>
      </x:c>
      <x:c r="Q4218" s="14" t="n">
        <x:f>'Crosswalk'!H90</x:f>
        <x:v>0</x:v>
      </x:c>
      <x:c r="R4218" s="14" t="n">
        <x:f>'Crosswalk'!I90</x:f>
        <x:v>0</x:v>
      </x:c>
      <x:c r="S4218" s="14" t="n">
        <x:f>'Crosswalk'!J90</x:f>
        <x:v>0</x:v>
      </x:c>
      <x:c r="T4218" s="14" t="n">
        <x:f>'Crosswalk'!K90</x:f>
        <x:v>0</x:v>
      </x:c>
      <x:c r="U4218" s="14" t="n">
        <x:f>'Crosswalk'!L90</x:f>
        <x:v>0</x:v>
      </x:c>
      <x:c r="V4218" s="14" t="n">
        <x:f>'Crosswalk'!M90</x:f>
        <x:v>0</x:v>
      </x:c>
      <x:c r="W4218" s="14" t="n">
        <x:f>'Crosswalk'!N90</x:f>
        <x:v>0</x:v>
      </x:c>
      <x:c r="X4218" s="17" t="str">
        <x:v>LFS - Continuous National Labour Force Survey</x:v>
      </x:c>
      <x:c r="Y4218" s="2" t="str"/>
      <x:c r="Z4218" s="17" t="str">
        <x:v>National 2024 division composition. Observed national industry detail; used only for composition within 2024 ILO modelled margins.</x:v>
      </x:c>
      <x:c r="AA4218" s="2" t="str"/>
      <x:c r="AB4218" s="2" t="str">
        <x:v>https://rplumber.ilo.org/data/indicator?format=.csv.gz&amp;id=EMP_TEMP_SEX_EC2_NB_A</x:v>
      </x:c>
    </x:row>
    <x:row r="4219" ht="48" customHeight="1">
      <x:c r="A4219" s="13" t="str">
        <x:v>DOM</x:v>
      </x:c>
      <x:c r="B4219" s="13" t="str">
        <x:v>RSTU</x:v>
      </x:c>
      <x:c r="C4219" s="13" t="str">
        <x:v>DOM</x:v>
      </x:c>
      <x:c r="D4219" s="13" t="n">
        <x:v>2024</x:v>
      </x:c>
      <x:c r="E4219" s="13" t="str">
        <x:v>EC2_ISIC4_T97</x:v>
      </x:c>
      <x:c r="F4219" s="18" t="str">
        <x:v>Economic activity (ISIC-Rev.4), 2 digit level: 97 - Activities of households as employers of domestic personnel</x:v>
      </x:c>
      <x:c r="G4219" s="21" t="n">
        <x:v>245.903</x:v>
      </x:c>
      <x:c r="H4219" s="22" t="n">
        <x:v>1</x:v>
      </x:c>
      <x:c r="I4219" s="21" t="n">
        <x:f>SUM(G4212:G4220)</x:f>
        <x:v>728.989</x:v>
      </x:c>
      <x:c r="J4219" s="22" t="n">
        <x:f>G4219/I4219*H4219</x:f>
        <x:v>0.33732059057132546</x:v>
      </x:c>
      <x:c r="K4219" s="13" t="str">
        <x:v>ISIC4:97</x:v>
      </x:c>
      <x:c r="L4219" s="15" t="n">
        <x:f>'Crosswalk'!C91</x:f>
        <x:v>0</x:v>
      </x:c>
      <x:c r="M4219" s="15" t="n">
        <x:f>'Crosswalk'!D91</x:f>
        <x:v>0</x:v>
      </x:c>
      <x:c r="N4219" s="15" t="n">
        <x:f>'Crosswalk'!E91</x:f>
        <x:v>0</x:v>
      </x:c>
      <x:c r="O4219" s="15" t="n">
        <x:f>'Crosswalk'!F91</x:f>
        <x:v>0</x:v>
      </x:c>
      <x:c r="P4219" s="15" t="n">
        <x:f>'Crosswalk'!G91</x:f>
        <x:v>0</x:v>
      </x:c>
      <x:c r="Q4219" s="15" t="n">
        <x:f>'Crosswalk'!H91</x:f>
        <x:v>0</x:v>
      </x:c>
      <x:c r="R4219" s="15" t="n">
        <x:f>'Crosswalk'!I91</x:f>
        <x:v>0</x:v>
      </x:c>
      <x:c r="S4219" s="15" t="n">
        <x:f>'Crosswalk'!J91</x:f>
        <x:v>0</x:v>
      </x:c>
      <x:c r="T4219" s="15" t="n">
        <x:f>'Crosswalk'!K91</x:f>
        <x:v>0</x:v>
      </x:c>
      <x:c r="U4219" s="15" t="n">
        <x:f>'Crosswalk'!L91</x:f>
        <x:v>0</x:v>
      </x:c>
      <x:c r="V4219" s="15" t="n">
        <x:f>'Crosswalk'!M91</x:f>
        <x:v>0</x:v>
      </x:c>
      <x:c r="W4219" s="15" t="n">
        <x:f>'Crosswalk'!N91</x:f>
        <x:v>1</x:v>
      </x:c>
      <x:c r="X4219" s="18" t="str">
        <x:v>LFS - Continuous National Labour Force Survey</x:v>
      </x:c>
      <x:c r="Y4219" s="13" t="str"/>
      <x:c r="Z4219" s="18" t="str">
        <x:v>National 2024 division composition. Observed national industry detail; used only for composition within 2024 ILO modelled margins.</x:v>
      </x:c>
      <x:c r="AA4219" s="13" t="str"/>
      <x:c r="AB4219" s="13" t="str">
        <x:v>https://rplumber.ilo.org/data/indicator?format=.csv.gz&amp;id=EMP_TEMP_SEX_EC2_NB_A</x:v>
      </x:c>
    </x:row>
    <x:row r="4220" ht="48" customHeight="1">
      <x:c r="A4220" s="2" t="str">
        <x:v>DOM</x:v>
      </x:c>
      <x:c r="B4220" s="2" t="str">
        <x:v>RSTU</x:v>
      </x:c>
      <x:c r="C4220" s="2" t="str">
        <x:v>DOM</x:v>
      </x:c>
      <x:c r="D4220" s="2" t="n">
        <x:v>2024</x:v>
      </x:c>
      <x:c r="E4220" s="2" t="str">
        <x:v>EC2_ISIC4_U99</x:v>
      </x:c>
      <x:c r="F4220" s="17" t="str">
        <x:v>Economic activity (ISIC-Rev.4), 2 digit level: 99 - Activities of extraterritorial organizations and bodies</x:v>
      </x:c>
      <x:c r="G4220" s="19" t="n">
        <x:v>1.955</x:v>
      </x:c>
      <x:c r="H4220" s="20" t="n">
        <x:v>1</x:v>
      </x:c>
      <x:c r="I4220" s="19" t="n">
        <x:f>SUM(G4212:G4220)</x:f>
        <x:v>728.989</x:v>
      </x:c>
      <x:c r="J4220" s="20" t="n">
        <x:f>G4220/I4220*H4220</x:f>
        <x:v>0.002681796295966057</x:v>
      </x:c>
      <x:c r="K4220" s="2" t="str">
        <x:v>ISIC4:99</x:v>
      </x:c>
      <x:c r="L4220" s="14" t="n">
        <x:f>'Crosswalk'!C93</x:f>
        <x:v>0</x:v>
      </x:c>
      <x:c r="M4220" s="14" t="n">
        <x:f>'Crosswalk'!D93</x:f>
        <x:v>0</x:v>
      </x:c>
      <x:c r="N4220" s="14" t="n">
        <x:f>'Crosswalk'!E93</x:f>
        <x:v>0</x:v>
      </x:c>
      <x:c r="O4220" s="14" t="n">
        <x:f>'Crosswalk'!F93</x:f>
        <x:v>0</x:v>
      </x:c>
      <x:c r="P4220" s="14" t="n">
        <x:f>'Crosswalk'!G93</x:f>
        <x:v>0</x:v>
      </x:c>
      <x:c r="Q4220" s="14" t="n">
        <x:f>'Crosswalk'!H93</x:f>
        <x:v>0</x:v>
      </x:c>
      <x:c r="R4220" s="14" t="n">
        <x:f>'Crosswalk'!I93</x:f>
        <x:v>0</x:v>
      </x:c>
      <x:c r="S4220" s="14" t="n">
        <x:f>'Crosswalk'!J93</x:f>
        <x:v>0</x:v>
      </x:c>
      <x:c r="T4220" s="14" t="n">
        <x:f>'Crosswalk'!K93</x:f>
        <x:v>0</x:v>
      </x:c>
      <x:c r="U4220" s="14" t="n">
        <x:f>'Crosswalk'!L93</x:f>
        <x:v>0</x:v>
      </x:c>
      <x:c r="V4220" s="14" t="n">
        <x:f>'Crosswalk'!M93</x:f>
        <x:v>0</x:v>
      </x:c>
      <x:c r="W4220" s="14" t="n">
        <x:f>'Crosswalk'!N93</x:f>
        <x:v>1</x:v>
      </x:c>
      <x:c r="X4220" s="17" t="str">
        <x:v>LFS - Continuous National Labour Force Survey</x:v>
      </x:c>
      <x:c r="Y4220" s="2" t="str">
        <x:v>U</x:v>
      </x:c>
      <x:c r="Z4220" s="17" t="str">
        <x:v>National 2024 division composition. Observed national industry detail; used only for composition within 2024 ILO modelled margins.</x:v>
      </x:c>
      <x:c r="AA4220" s="2" t="str"/>
      <x:c r="AB4220" s="2" t="str">
        <x:v>https://rplumber.ilo.org/data/indicator?format=.csv.gz&amp;id=EMP_TEMP_SEX_EC2_NB_A</x:v>
      </x:c>
    </x:row>
    <x:row r="4221" ht="48" customHeight="1">
      <x:c r="A4221" s="13" t="str">
        <x:v>JAM</x:v>
      </x:c>
      <x:c r="B4221" s="13" t="str">
        <x:v>A</x:v>
      </x:c>
      <x:c r="C4221" s="13" t="str">
        <x:v>JAM</x:v>
      </x:c>
      <x:c r="D4221" s="13" t="n">
        <x:v>2024</x:v>
      </x:c>
      <x:c r="E4221" s="13" t="str">
        <x:v>EC2_ISIC4_A01</x:v>
      </x:c>
      <x:c r="F4221" s="18" t="str">
        <x:v>Economic activity (ISIC-Rev.4), 2 digit level: 01 - Crop and animal production, hunting and related service activities</x:v>
      </x:c>
      <x:c r="G4221" s="21" t="n">
        <x:v>190.578</x:v>
      </x:c>
      <x:c r="H4221" s="22" t="n">
        <x:v>1</x:v>
      </x:c>
      <x:c r="I4221" s="21" t="n">
        <x:f>SUM(G4221:G4223)</x:f>
        <x:v>201.126</x:v>
      </x:c>
      <x:c r="J4221" s="22" t="n">
        <x:f>G4221/I4221*H4221</x:f>
        <x:v>0.9475552638644432</x:v>
      </x:c>
      <x:c r="K4221" s="13" t="str">
        <x:v>ISIC4:01</x:v>
      </x:c>
      <x:c r="L4221" s="15" t="n">
        <x:f>'Crosswalk'!C6</x:f>
        <x:v>0</x:v>
      </x:c>
      <x:c r="M4221" s="15" t="n">
        <x:f>'Crosswalk'!D6</x:f>
        <x:v>0</x:v>
      </x:c>
      <x:c r="N4221" s="15" t="n">
        <x:f>'Crosswalk'!E6</x:f>
        <x:v>0</x:v>
      </x:c>
      <x:c r="O4221" s="15" t="n">
        <x:f>'Crosswalk'!F6</x:f>
        <x:v>0</x:v>
      </x:c>
      <x:c r="P4221" s="15" t="n">
        <x:f>'Crosswalk'!G6</x:f>
        <x:v>1</x:v>
      </x:c>
      <x:c r="Q4221" s="15" t="n">
        <x:f>'Crosswalk'!H6</x:f>
        <x:v>0</x:v>
      </x:c>
      <x:c r="R4221" s="15" t="n">
        <x:f>'Crosswalk'!I6</x:f>
        <x:v>0</x:v>
      </x:c>
      <x:c r="S4221" s="15" t="n">
        <x:f>'Crosswalk'!J6</x:f>
        <x:v>0</x:v>
      </x:c>
      <x:c r="T4221" s="15" t="n">
        <x:f>'Crosswalk'!K6</x:f>
        <x:v>0</x:v>
      </x:c>
      <x:c r="U4221" s="15" t="n">
        <x:f>'Crosswalk'!L6</x:f>
        <x:v>0</x:v>
      </x:c>
      <x:c r="V4221" s="15" t="n">
        <x:f>'Crosswalk'!M6</x:f>
        <x:v>0</x:v>
      </x:c>
      <x:c r="W4221" s="15" t="n">
        <x:f>'Crosswalk'!N6</x:f>
        <x:v>0</x:v>
      </x:c>
      <x:c r="X4221" s="18" t="str">
        <x:v>LFS - Labour Force Survey</x:v>
      </x:c>
      <x:c r="Y4221" s="13" t="str"/>
      <x:c r="Z4221" s="18" t="str">
        <x:v>National 2024 division composition. Observed national industry detail; used only for composition within 2024 ILO modelled margins.</x:v>
      </x:c>
      <x:c r="AA4221" s="13" t="str"/>
      <x:c r="AB4221" s="13" t="str">
        <x:v>https://rplumber.ilo.org/data/indicator?format=.csv.gz&amp;id=EMP_TEMP_SEX_EC2_NB_A</x:v>
      </x:c>
    </x:row>
    <x:row r="4222" ht="48" customHeight="1">
      <x:c r="A4222" s="2" t="str">
        <x:v>JAM</x:v>
      </x:c>
      <x:c r="B4222" s="2" t="str">
        <x:v>A</x:v>
      </x:c>
      <x:c r="C4222" s="2" t="str">
        <x:v>JAM</x:v>
      </x:c>
      <x:c r="D4222" s="2" t="n">
        <x:v>2024</x:v>
      </x:c>
      <x:c r="E4222" s="2" t="str">
        <x:v>EC2_ISIC4_A02</x:v>
      </x:c>
      <x:c r="F4222" s="17" t="str">
        <x:v>Economic activity (ISIC-Rev.4), 2 digit level: 02 - Forestry and logging</x:v>
      </x:c>
      <x:c r="G4222" s="19" t="n">
        <x:v>2.287</x:v>
      </x:c>
      <x:c r="H4222" s="20" t="n">
        <x:v>1</x:v>
      </x:c>
      <x:c r="I4222" s="19" t="n">
        <x:f>SUM(G4221:G4223)</x:f>
        <x:v>201.126</x:v>
      </x:c>
      <x:c r="J4222" s="20" t="n">
        <x:f>G4222/I4222*H4222</x:f>
        <x:v>0.01137098137485954</x:v>
      </x:c>
      <x:c r="K4222" s="2" t="str">
        <x:v>ISIC4:02</x:v>
      </x:c>
      <x:c r="L4222" s="14" t="n">
        <x:f>'Crosswalk'!C7</x:f>
        <x:v>0</x:v>
      </x:c>
      <x:c r="M4222" s="14" t="n">
        <x:f>'Crosswalk'!D7</x:f>
        <x:v>1</x:v>
      </x:c>
      <x:c r="N4222" s="14" t="n">
        <x:f>'Crosswalk'!E7</x:f>
        <x:v>0</x:v>
      </x:c>
      <x:c r="O4222" s="14" t="n">
        <x:f>'Crosswalk'!F7</x:f>
        <x:v>0</x:v>
      </x:c>
      <x:c r="P4222" s="14" t="n">
        <x:f>'Crosswalk'!G7</x:f>
        <x:v>0</x:v>
      </x:c>
      <x:c r="Q4222" s="14" t="n">
        <x:f>'Crosswalk'!H7</x:f>
        <x:v>0</x:v>
      </x:c>
      <x:c r="R4222" s="14" t="n">
        <x:f>'Crosswalk'!I7</x:f>
        <x:v>0</x:v>
      </x:c>
      <x:c r="S4222" s="14" t="n">
        <x:f>'Crosswalk'!J7</x:f>
        <x:v>0</x:v>
      </x:c>
      <x:c r="T4222" s="14" t="n">
        <x:f>'Crosswalk'!K7</x:f>
        <x:v>0</x:v>
      </x:c>
      <x:c r="U4222" s="14" t="n">
        <x:f>'Crosswalk'!L7</x:f>
        <x:v>0</x:v>
      </x:c>
      <x:c r="V4222" s="14" t="n">
        <x:f>'Crosswalk'!M7</x:f>
        <x:v>0</x:v>
      </x:c>
      <x:c r="W4222" s="14" t="n">
        <x:f>'Crosswalk'!N7</x:f>
        <x:v>0</x:v>
      </x:c>
      <x:c r="X4222" s="17" t="str">
        <x:v>LFS - Labour Force Survey</x:v>
      </x:c>
      <x:c r="Y4222" s="2" t="str"/>
      <x:c r="Z4222" s="17" t="str">
        <x:v>National 2024 division composition. Observed national industry detail; used only for composition within 2024 ILO modelled margins.</x:v>
      </x:c>
      <x:c r="AA4222" s="2" t="str"/>
      <x:c r="AB4222" s="2" t="str">
        <x:v>https://rplumber.ilo.org/data/indicator?format=.csv.gz&amp;id=EMP_TEMP_SEX_EC2_NB_A</x:v>
      </x:c>
    </x:row>
    <x:row r="4223" ht="48" customHeight="1">
      <x:c r="A4223" s="13" t="str">
        <x:v>JAM</x:v>
      </x:c>
      <x:c r="B4223" s="13" t="str">
        <x:v>A</x:v>
      </x:c>
      <x:c r="C4223" s="13" t="str">
        <x:v>JAM</x:v>
      </x:c>
      <x:c r="D4223" s="13" t="n">
        <x:v>2024</x:v>
      </x:c>
      <x:c r="E4223" s="13" t="str">
        <x:v>EC2_ISIC4_A03</x:v>
      </x:c>
      <x:c r="F4223" s="18" t="str">
        <x:v>Economic activity (ISIC-Rev.4), 2 digit level: 03 - Fishing and aquaculture</x:v>
      </x:c>
      <x:c r="G4223" s="21" t="n">
        <x:v>8.261</x:v>
      </x:c>
      <x:c r="H4223" s="22" t="n">
        <x:v>1</x:v>
      </x:c>
      <x:c r="I4223" s="21" t="n">
        <x:f>SUM(G4221:G4223)</x:f>
        <x:v>201.126</x:v>
      </x:c>
      <x:c r="J4223" s="22" t="n">
        <x:f>G4223/I4223*H4223</x:f>
        <x:v>0.041073754760697266</x:v>
      </x:c>
      <x:c r="K4223" s="13" t="str">
        <x:v>ISIC4:03</x:v>
      </x:c>
      <x:c r="L4223" s="15" t="n">
        <x:f>'Crosswalk'!C8</x:f>
        <x:v>0</x:v>
      </x:c>
      <x:c r="M4223" s="15" t="n">
        <x:f>'Crosswalk'!D8</x:f>
        <x:v>0</x:v>
      </x:c>
      <x:c r="N4223" s="15" t="n">
        <x:f>'Crosswalk'!E8</x:f>
        <x:v>0</x:v>
      </x:c>
      <x:c r="O4223" s="15" t="n">
        <x:f>'Crosswalk'!F8</x:f>
        <x:v>0</x:v>
      </x:c>
      <x:c r="P4223" s="15" t="n">
        <x:f>'Crosswalk'!G8</x:f>
        <x:v>1</x:v>
      </x:c>
      <x:c r="Q4223" s="15" t="n">
        <x:f>'Crosswalk'!H8</x:f>
        <x:v>0</x:v>
      </x:c>
      <x:c r="R4223" s="15" t="n">
        <x:f>'Crosswalk'!I8</x:f>
        <x:v>0</x:v>
      </x:c>
      <x:c r="S4223" s="15" t="n">
        <x:f>'Crosswalk'!J8</x:f>
        <x:v>0</x:v>
      </x:c>
      <x:c r="T4223" s="15" t="n">
        <x:f>'Crosswalk'!K8</x:f>
        <x:v>0</x:v>
      </x:c>
      <x:c r="U4223" s="15" t="n">
        <x:f>'Crosswalk'!L8</x:f>
        <x:v>0</x:v>
      </x:c>
      <x:c r="V4223" s="15" t="n">
        <x:f>'Crosswalk'!M8</x:f>
        <x:v>0</x:v>
      </x:c>
      <x:c r="W4223" s="15" t="n">
        <x:f>'Crosswalk'!N8</x:f>
        <x:v>0</x:v>
      </x:c>
      <x:c r="X4223" s="18" t="str">
        <x:v>LFS - Labour Force Survey</x:v>
      </x:c>
      <x:c r="Y4223" s="13" t="str"/>
      <x:c r="Z4223" s="18" t="str">
        <x:v>National 2024 division composition. Observed national industry detail; used only for composition within 2024 ILO modelled margins.</x:v>
      </x:c>
      <x:c r="AA4223" s="13" t="str"/>
      <x:c r="AB4223" s="13" t="str">
        <x:v>https://rplumber.ilo.org/data/indicator?format=.csv.gz&amp;id=EMP_TEMP_SEX_EC2_NB_A</x:v>
      </x:c>
    </x:row>
    <x:row r="4224" ht="48" customHeight="1">
      <x:c r="A4224" s="2" t="str">
        <x:v>JAM</x:v>
      </x:c>
      <x:c r="B4224" s="2" t="str">
        <x:v>B</x:v>
      </x:c>
      <x:c r="C4224" s="2" t="str">
        <x:v>JAM</x:v>
      </x:c>
      <x:c r="D4224" s="2" t="n">
        <x:v>2024</x:v>
      </x:c>
      <x:c r="E4224" s="2" t="str">
        <x:v>EC2_ISIC4_B07</x:v>
      </x:c>
      <x:c r="F4224" s="17" t="str">
        <x:v>Economic activity (ISIC-Rev.4), 2 digit level: 07 - Mining of metal ores</x:v>
      </x:c>
      <x:c r="G4224" s="19" t="n">
        <x:v>2.804</x:v>
      </x:c>
      <x:c r="H4224" s="20" t="n">
        <x:v>1</x:v>
      </x:c>
      <x:c r="I4224" s="19" t="n">
        <x:f>SUM(G4224:G4225)</x:f>
        <x:v>3.939</x:v>
      </x:c>
      <x:c r="J4224" s="20" t="n">
        <x:f>G4224/I4224*H4224</x:f>
        <x:v>0.7118558009647118</x:v>
      </x:c>
      <x:c r="K4224" s="2" t="str">
        <x:v>ISIC4:07</x:v>
      </x:c>
      <x:c r="L4224" s="14" t="n">
        <x:f>'Crosswalk'!C11</x:f>
        <x:v>0</x:v>
      </x:c>
      <x:c r="M4224" s="14" t="n">
        <x:f>'Crosswalk'!D11</x:f>
        <x:v>1</x:v>
      </x:c>
      <x:c r="N4224" s="14" t="n">
        <x:f>'Crosswalk'!E11</x:f>
        <x:v>0</x:v>
      </x:c>
      <x:c r="O4224" s="14" t="n">
        <x:f>'Crosswalk'!F11</x:f>
        <x:v>0</x:v>
      </x:c>
      <x:c r="P4224" s="14" t="n">
        <x:f>'Crosswalk'!G11</x:f>
        <x:v>0</x:v>
      </x:c>
      <x:c r="Q4224" s="14" t="n">
        <x:f>'Crosswalk'!H11</x:f>
        <x:v>0</x:v>
      </x:c>
      <x:c r="R4224" s="14" t="n">
        <x:f>'Crosswalk'!I11</x:f>
        <x:v>0</x:v>
      </x:c>
      <x:c r="S4224" s="14" t="n">
        <x:f>'Crosswalk'!J11</x:f>
        <x:v>0</x:v>
      </x:c>
      <x:c r="T4224" s="14" t="n">
        <x:f>'Crosswalk'!K11</x:f>
        <x:v>0</x:v>
      </x:c>
      <x:c r="U4224" s="14" t="n">
        <x:f>'Crosswalk'!L11</x:f>
        <x:v>0</x:v>
      </x:c>
      <x:c r="V4224" s="14" t="n">
        <x:f>'Crosswalk'!M11</x:f>
        <x:v>0</x:v>
      </x:c>
      <x:c r="W4224" s="14" t="n">
        <x:f>'Crosswalk'!N11</x:f>
        <x:v>0</x:v>
      </x:c>
      <x:c r="X4224" s="17" t="str">
        <x:v>LFS - Labour Force Survey</x:v>
      </x:c>
      <x:c r="Y4224" s="2" t="str"/>
      <x:c r="Z4224" s="17" t="str">
        <x:v>National 2024 division composition. Observed national industry detail; used only for composition within 2024 ILO modelled margins.</x:v>
      </x:c>
      <x:c r="AA4224" s="2" t="str"/>
      <x:c r="AB4224" s="2" t="str">
        <x:v>https://rplumber.ilo.org/data/indicator?format=.csv.gz&amp;id=EMP_TEMP_SEX_EC2_NB_A</x:v>
      </x:c>
    </x:row>
    <x:row r="4225" ht="48" customHeight="1">
      <x:c r="A4225" s="13" t="str">
        <x:v>JAM</x:v>
      </x:c>
      <x:c r="B4225" s="13" t="str">
        <x:v>B</x:v>
      </x:c>
      <x:c r="C4225" s="13" t="str">
        <x:v>JAM</x:v>
      </x:c>
      <x:c r="D4225" s="13" t="n">
        <x:v>2024</x:v>
      </x:c>
      <x:c r="E4225" s="13" t="str">
        <x:v>EC2_ISIC4_B08</x:v>
      </x:c>
      <x:c r="F4225" s="18" t="str">
        <x:v>Economic activity (ISIC-Rev.4), 2 digit level: 08 - Other mining and quarrying</x:v>
      </x:c>
      <x:c r="G4225" s="21" t="n">
        <x:v>1.135</x:v>
      </x:c>
      <x:c r="H4225" s="22" t="n">
        <x:v>1</x:v>
      </x:c>
      <x:c r="I4225" s="21" t="n">
        <x:f>SUM(G4224:G4225)</x:f>
        <x:v>3.939</x:v>
      </x:c>
      <x:c r="J4225" s="22" t="n">
        <x:f>G4225/I4225*H4225</x:f>
        <x:v>0.28814419903528815</x:v>
      </x:c>
      <x:c r="K4225" s="13" t="str">
        <x:v>ISIC4:08</x:v>
      </x:c>
      <x:c r="L4225" s="15" t="n">
        <x:f>'Crosswalk'!C12</x:f>
        <x:v>0</x:v>
      </x:c>
      <x:c r="M4225" s="15" t="n">
        <x:f>'Crosswalk'!D12</x:f>
        <x:v>1</x:v>
      </x:c>
      <x:c r="N4225" s="15" t="n">
        <x:f>'Crosswalk'!E12</x:f>
        <x:v>0</x:v>
      </x:c>
      <x:c r="O4225" s="15" t="n">
        <x:f>'Crosswalk'!F12</x:f>
        <x:v>0</x:v>
      </x:c>
      <x:c r="P4225" s="15" t="n">
        <x:f>'Crosswalk'!G12</x:f>
        <x:v>0</x:v>
      </x:c>
      <x:c r="Q4225" s="15" t="n">
        <x:f>'Crosswalk'!H12</x:f>
        <x:v>0</x:v>
      </x:c>
      <x:c r="R4225" s="15" t="n">
        <x:f>'Crosswalk'!I12</x:f>
        <x:v>0</x:v>
      </x:c>
      <x:c r="S4225" s="15" t="n">
        <x:f>'Crosswalk'!J12</x:f>
        <x:v>0</x:v>
      </x:c>
      <x:c r="T4225" s="15" t="n">
        <x:f>'Crosswalk'!K12</x:f>
        <x:v>0</x:v>
      </x:c>
      <x:c r="U4225" s="15" t="n">
        <x:f>'Crosswalk'!L12</x:f>
        <x:v>0</x:v>
      </x:c>
      <x:c r="V4225" s="15" t="n">
        <x:f>'Crosswalk'!M12</x:f>
        <x:v>0</x:v>
      </x:c>
      <x:c r="W4225" s="15" t="n">
        <x:f>'Crosswalk'!N12</x:f>
        <x:v>0</x:v>
      </x:c>
      <x:c r="X4225" s="18" t="str">
        <x:v>LFS - Labour Force Survey</x:v>
      </x:c>
      <x:c r="Y4225" s="13" t="str"/>
      <x:c r="Z4225" s="18" t="str">
        <x:v>National 2024 division composition. Observed national industry detail; used only for composition within 2024 ILO modelled margins.</x:v>
      </x:c>
      <x:c r="AA4225" s="13" t="str"/>
      <x:c r="AB4225" s="13" t="str">
        <x:v>https://rplumber.ilo.org/data/indicator?format=.csv.gz&amp;id=EMP_TEMP_SEX_EC2_NB_A</x:v>
      </x:c>
    </x:row>
    <x:row r="4226" ht="48" customHeight="1">
      <x:c r="A4226" s="2" t="str">
        <x:v>JAM</x:v>
      </x:c>
      <x:c r="B4226" s="2" t="str">
        <x:v>C</x:v>
      </x:c>
      <x:c r="C4226" s="2" t="str">
        <x:v>JAM</x:v>
      </x:c>
      <x:c r="D4226" s="2" t="n">
        <x:v>2024</x:v>
      </x:c>
      <x:c r="E4226" s="2" t="str">
        <x:v>EC2_ISIC4_C10</x:v>
      </x:c>
      <x:c r="F4226" s="17" t="str">
        <x:v>Economic activity (ISIC-Rev.4), 2 digit level: 10 - Manufacture of food products</x:v>
      </x:c>
      <x:c r="G4226" s="19" t="n">
        <x:v>28.112</x:v>
      </x:c>
      <x:c r="H4226" s="20" t="n">
        <x:v>1</x:v>
      </x:c>
      <x:c r="I4226" s="19" t="n">
        <x:f>SUM(G4226:G4245)</x:f>
        <x:v>87.89800000000001</x:v>
      </x:c>
      <x:c r="J4226" s="20" t="n">
        <x:f>G4226/I4226*H4226</x:f>
        <x:v>0.3198252519966324</x:v>
      </x:c>
      <x:c r="K4226" s="2" t="str">
        <x:v>ISIC4:10</x:v>
      </x:c>
      <x:c r="L4226" s="14" t="n">
        <x:f>'Crosswalk'!C14</x:f>
        <x:v>0</x:v>
      </x:c>
      <x:c r="M4226" s="14" t="n">
        <x:f>'Crosswalk'!D14</x:f>
        <x:v>0</x:v>
      </x:c>
      <x:c r="N4226" s="14" t="n">
        <x:f>'Crosswalk'!E14</x:f>
        <x:v>0</x:v>
      </x:c>
      <x:c r="O4226" s="14" t="n">
        <x:f>'Crosswalk'!F14</x:f>
        <x:v>0</x:v>
      </x:c>
      <x:c r="P4226" s="14" t="n">
        <x:f>'Crosswalk'!G14</x:f>
        <x:v>1</x:v>
      </x:c>
      <x:c r="Q4226" s="14" t="n">
        <x:f>'Crosswalk'!H14</x:f>
        <x:v>0</x:v>
      </x:c>
      <x:c r="R4226" s="14" t="n">
        <x:f>'Crosswalk'!I14</x:f>
        <x:v>0</x:v>
      </x:c>
      <x:c r="S4226" s="14" t="n">
        <x:f>'Crosswalk'!J14</x:f>
        <x:v>0</x:v>
      </x:c>
      <x:c r="T4226" s="14" t="n">
        <x:f>'Crosswalk'!K14</x:f>
        <x:v>0</x:v>
      </x:c>
      <x:c r="U4226" s="14" t="n">
        <x:f>'Crosswalk'!L14</x:f>
        <x:v>0</x:v>
      </x:c>
      <x:c r="V4226" s="14" t="n">
        <x:f>'Crosswalk'!M14</x:f>
        <x:v>0</x:v>
      </x:c>
      <x:c r="W4226" s="14" t="n">
        <x:f>'Crosswalk'!N14</x:f>
        <x:v>0</x:v>
      </x:c>
      <x:c r="X4226" s="17" t="str">
        <x:v>LFS - Labour Force Survey</x:v>
      </x:c>
      <x:c r="Y4226" s="2" t="str"/>
      <x:c r="Z4226" s="17" t="str">
        <x:v>National 2024 division composition. Observed national industry detail; used only for composition within 2024 ILO modelled margins.</x:v>
      </x:c>
      <x:c r="AA4226" s="2" t="str"/>
      <x:c r="AB4226" s="2" t="str">
        <x:v>https://rplumber.ilo.org/data/indicator?format=.csv.gz&amp;id=EMP_TEMP_SEX_EC2_NB_A</x:v>
      </x:c>
    </x:row>
    <x:row r="4227" ht="48" customHeight="1">
      <x:c r="A4227" s="13" t="str">
        <x:v>JAM</x:v>
      </x:c>
      <x:c r="B4227" s="13" t="str">
        <x:v>C</x:v>
      </x:c>
      <x:c r="C4227" s="13" t="str">
        <x:v>JAM</x:v>
      </x:c>
      <x:c r="D4227" s="13" t="n">
        <x:v>2024</x:v>
      </x:c>
      <x:c r="E4227" s="13" t="str">
        <x:v>EC2_ISIC4_C11</x:v>
      </x:c>
      <x:c r="F4227" s="18" t="str">
        <x:v>Economic activity (ISIC-Rev.4), 2 digit level: 11 - Manufacture of beverages</x:v>
      </x:c>
      <x:c r="G4227" s="21" t="n">
        <x:v>5.757</x:v>
      </x:c>
      <x:c r="H4227" s="22" t="n">
        <x:v>1</x:v>
      </x:c>
      <x:c r="I4227" s="21" t="n">
        <x:f>SUM(G4226:G4245)</x:f>
        <x:v>87.89800000000001</x:v>
      </x:c>
      <x:c r="J4227" s="22" t="n">
        <x:f>G4227/I4227*H4227</x:f>
        <x:v>0.06549637079341963</x:v>
      </x:c>
      <x:c r="K4227" s="13" t="str">
        <x:v>ISIC4:11</x:v>
      </x:c>
      <x:c r="L4227" s="15" t="n">
        <x:f>'Crosswalk'!C15</x:f>
        <x:v>0</x:v>
      </x:c>
      <x:c r="M4227" s="15" t="n">
        <x:f>'Crosswalk'!D15</x:f>
        <x:v>0</x:v>
      </x:c>
      <x:c r="N4227" s="15" t="n">
        <x:f>'Crosswalk'!E15</x:f>
        <x:v>0</x:v>
      </x:c>
      <x:c r="O4227" s="15" t="n">
        <x:f>'Crosswalk'!F15</x:f>
        <x:v>0</x:v>
      </x:c>
      <x:c r="P4227" s="15" t="n">
        <x:f>'Crosswalk'!G15</x:f>
        <x:v>1</x:v>
      </x:c>
      <x:c r="Q4227" s="15" t="n">
        <x:f>'Crosswalk'!H15</x:f>
        <x:v>0</x:v>
      </x:c>
      <x:c r="R4227" s="15" t="n">
        <x:f>'Crosswalk'!I15</x:f>
        <x:v>0</x:v>
      </x:c>
      <x:c r="S4227" s="15" t="n">
        <x:f>'Crosswalk'!J15</x:f>
        <x:v>0</x:v>
      </x:c>
      <x:c r="T4227" s="15" t="n">
        <x:f>'Crosswalk'!K15</x:f>
        <x:v>0</x:v>
      </x:c>
      <x:c r="U4227" s="15" t="n">
        <x:f>'Crosswalk'!L15</x:f>
        <x:v>0</x:v>
      </x:c>
      <x:c r="V4227" s="15" t="n">
        <x:f>'Crosswalk'!M15</x:f>
        <x:v>0</x:v>
      </x:c>
      <x:c r="W4227" s="15" t="n">
        <x:f>'Crosswalk'!N15</x:f>
        <x:v>0</x:v>
      </x:c>
      <x:c r="X4227" s="18" t="str">
        <x:v>LFS - Labour Force Survey</x:v>
      </x:c>
      <x:c r="Y4227" s="13" t="str"/>
      <x:c r="Z4227" s="18" t="str">
        <x:v>National 2024 division composition. Observed national industry detail; used only for composition within 2024 ILO modelled margins.</x:v>
      </x:c>
      <x:c r="AA4227" s="13" t="str"/>
      <x:c r="AB4227" s="13" t="str">
        <x:v>https://rplumber.ilo.org/data/indicator?format=.csv.gz&amp;id=EMP_TEMP_SEX_EC2_NB_A</x:v>
      </x:c>
    </x:row>
    <x:row r="4228" ht="48" customHeight="1">
      <x:c r="A4228" s="2" t="str">
        <x:v>JAM</x:v>
      </x:c>
      <x:c r="B4228" s="2" t="str">
        <x:v>C</x:v>
      </x:c>
      <x:c r="C4228" s="2" t="str">
        <x:v>JAM</x:v>
      </x:c>
      <x:c r="D4228" s="2" t="n">
        <x:v>2024</x:v>
      </x:c>
      <x:c r="E4228" s="2" t="str">
        <x:v>EC2_ISIC4_C13</x:v>
      </x:c>
      <x:c r="F4228" s="17" t="str">
        <x:v>Economic activity (ISIC-Rev.4), 2 digit level: 13 - Manufacture of textiles</x:v>
      </x:c>
      <x:c r="G4228" s="19" t="n">
        <x:v>1.274</x:v>
      </x:c>
      <x:c r="H4228" s="20" t="n">
        <x:v>1</x:v>
      </x:c>
      <x:c r="I4228" s="19" t="n">
        <x:f>SUM(G4226:G4245)</x:f>
        <x:v>87.89800000000001</x:v>
      </x:c>
      <x:c r="J4228" s="20" t="n">
        <x:f>G4228/I4228*H4228</x:f>
        <x:v>0.014494072675146191</x:v>
      </x:c>
      <x:c r="K4228" s="2" t="str">
        <x:v>ISIC4:13</x:v>
      </x:c>
      <x:c r="L4228" s="14" t="n">
        <x:f>'Crosswalk'!C17</x:f>
        <x:v>0</x:v>
      </x:c>
      <x:c r="M4228" s="14" t="n">
        <x:f>'Crosswalk'!D17</x:f>
        <x:v>0</x:v>
      </x:c>
      <x:c r="N4228" s="14" t="n">
        <x:f>'Crosswalk'!E17</x:f>
        <x:v>0</x:v>
      </x:c>
      <x:c r="O4228" s="14" t="n">
        <x:f>'Crosswalk'!F17</x:f>
        <x:v>1</x:v>
      </x:c>
      <x:c r="P4228" s="14" t="n">
        <x:f>'Crosswalk'!G17</x:f>
        <x:v>0</x:v>
      </x:c>
      <x:c r="Q4228" s="14" t="n">
        <x:f>'Crosswalk'!H17</x:f>
        <x:v>0</x:v>
      </x:c>
      <x:c r="R4228" s="14" t="n">
        <x:f>'Crosswalk'!I17</x:f>
        <x:v>0</x:v>
      </x:c>
      <x:c r="S4228" s="14" t="n">
        <x:f>'Crosswalk'!J17</x:f>
        <x:v>0</x:v>
      </x:c>
      <x:c r="T4228" s="14" t="n">
        <x:f>'Crosswalk'!K17</x:f>
        <x:v>0</x:v>
      </x:c>
      <x:c r="U4228" s="14" t="n">
        <x:f>'Crosswalk'!L17</x:f>
        <x:v>0</x:v>
      </x:c>
      <x:c r="V4228" s="14" t="n">
        <x:f>'Crosswalk'!M17</x:f>
        <x:v>0</x:v>
      </x:c>
      <x:c r="W4228" s="14" t="n">
        <x:f>'Crosswalk'!N17</x:f>
        <x:v>0</x:v>
      </x:c>
      <x:c r="X4228" s="17" t="str">
        <x:v>LFS - Labour Force Survey</x:v>
      </x:c>
      <x:c r="Y4228" s="2" t="str"/>
      <x:c r="Z4228" s="17" t="str">
        <x:v>National 2024 division composition. Observed national industry detail; used only for composition within 2024 ILO modelled margins.</x:v>
      </x:c>
      <x:c r="AA4228" s="2" t="str"/>
      <x:c r="AB4228" s="2" t="str">
        <x:v>https://rplumber.ilo.org/data/indicator?format=.csv.gz&amp;id=EMP_TEMP_SEX_EC2_NB_A</x:v>
      </x:c>
    </x:row>
    <x:row r="4229" ht="48" customHeight="1">
      <x:c r="A4229" s="13" t="str">
        <x:v>JAM</x:v>
      </x:c>
      <x:c r="B4229" s="13" t="str">
        <x:v>C</x:v>
      </x:c>
      <x:c r="C4229" s="13" t="str">
        <x:v>JAM</x:v>
      </x:c>
      <x:c r="D4229" s="13" t="n">
        <x:v>2024</x:v>
      </x:c>
      <x:c r="E4229" s="13" t="str">
        <x:v>EC2_ISIC4_C14</x:v>
      </x:c>
      <x:c r="F4229" s="18" t="str">
        <x:v>Economic activity (ISIC-Rev.4), 2 digit level: 14 - Manufacture of wearing apparel</x:v>
      </x:c>
      <x:c r="G4229" s="21" t="n">
        <x:v>9.469</x:v>
      </x:c>
      <x:c r="H4229" s="22" t="n">
        <x:v>1</x:v>
      </x:c>
      <x:c r="I4229" s="21" t="n">
        <x:f>SUM(G4226:G4245)</x:f>
        <x:v>87.89800000000001</x:v>
      </x:c>
      <x:c r="J4229" s="22" t="n">
        <x:f>G4229/I4229*H4229</x:f>
        <x:v>0.10772713827390837</x:v>
      </x:c>
      <x:c r="K4229" s="13" t="str">
        <x:v>ISIC4:14</x:v>
      </x:c>
      <x:c r="L4229" s="15" t="n">
        <x:f>'Crosswalk'!C18</x:f>
        <x:v>0</x:v>
      </x:c>
      <x:c r="M4229" s="15" t="n">
        <x:f>'Crosswalk'!D18</x:f>
        <x:v>0</x:v>
      </x:c>
      <x:c r="N4229" s="15" t="n">
        <x:f>'Crosswalk'!E18</x:f>
        <x:v>0</x:v>
      </x:c>
      <x:c r="O4229" s="15" t="n">
        <x:f>'Crosswalk'!F18</x:f>
        <x:v>1</x:v>
      </x:c>
      <x:c r="P4229" s="15" t="n">
        <x:f>'Crosswalk'!G18</x:f>
        <x:v>0</x:v>
      </x:c>
      <x:c r="Q4229" s="15" t="n">
        <x:f>'Crosswalk'!H18</x:f>
        <x:v>0</x:v>
      </x:c>
      <x:c r="R4229" s="15" t="n">
        <x:f>'Crosswalk'!I18</x:f>
        <x:v>0</x:v>
      </x:c>
      <x:c r="S4229" s="15" t="n">
        <x:f>'Crosswalk'!J18</x:f>
        <x:v>0</x:v>
      </x:c>
      <x:c r="T4229" s="15" t="n">
        <x:f>'Crosswalk'!K18</x:f>
        <x:v>0</x:v>
      </x:c>
      <x:c r="U4229" s="15" t="n">
        <x:f>'Crosswalk'!L18</x:f>
        <x:v>0</x:v>
      </x:c>
      <x:c r="V4229" s="15" t="n">
        <x:f>'Crosswalk'!M18</x:f>
        <x:v>0</x:v>
      </x:c>
      <x:c r="W4229" s="15" t="n">
        <x:f>'Crosswalk'!N18</x:f>
        <x:v>0</x:v>
      </x:c>
      <x:c r="X4229" s="18" t="str">
        <x:v>LFS - Labour Force Survey</x:v>
      </x:c>
      <x:c r="Y4229" s="13" t="str"/>
      <x:c r="Z4229" s="18" t="str">
        <x:v>National 2024 division composition. Observed national industry detail; used only for composition within 2024 ILO modelled margins.</x:v>
      </x:c>
      <x:c r="AA4229" s="13" t="str"/>
      <x:c r="AB4229" s="13" t="str">
        <x:v>https://rplumber.ilo.org/data/indicator?format=.csv.gz&amp;id=EMP_TEMP_SEX_EC2_NB_A</x:v>
      </x:c>
    </x:row>
    <x:row r="4230" ht="48" customHeight="1">
      <x:c r="A4230" s="2" t="str">
        <x:v>JAM</x:v>
      </x:c>
      <x:c r="B4230" s="2" t="str">
        <x:v>C</x:v>
      </x:c>
      <x:c r="C4230" s="2" t="str">
        <x:v>JAM</x:v>
      </x:c>
      <x:c r="D4230" s="2" t="n">
        <x:v>2024</x:v>
      </x:c>
      <x:c r="E4230" s="2" t="str">
        <x:v>EC2_ISIC4_C15</x:v>
      </x:c>
      <x:c r="F4230" s="17" t="str">
        <x:v>Economic activity (ISIC-Rev.4), 2 digit level: 15 - Manufacture of leather and related products</x:v>
      </x:c>
      <x:c r="G4230" s="19" t="n">
        <x:v>0.332</x:v>
      </x:c>
      <x:c r="H4230" s="20" t="n">
        <x:v>1</x:v>
      </x:c>
      <x:c r="I4230" s="19" t="n">
        <x:f>SUM(G4226:G4245)</x:f>
        <x:v>87.89800000000001</x:v>
      </x:c>
      <x:c r="J4230" s="20" t="n">
        <x:f>G4230/I4230*H4230</x:f>
        <x:v>0.0037771052811212996</x:v>
      </x:c>
      <x:c r="K4230" s="2" t="str">
        <x:v>ISIC4:15</x:v>
      </x:c>
      <x:c r="L4230" s="14" t="n">
        <x:f>'Crosswalk'!C19</x:f>
        <x:v>0</x:v>
      </x:c>
      <x:c r="M4230" s="14" t="n">
        <x:f>'Crosswalk'!D19</x:f>
        <x:v>0</x:v>
      </x:c>
      <x:c r="N4230" s="14" t="n">
        <x:f>'Crosswalk'!E19</x:f>
        <x:v>0</x:v>
      </x:c>
      <x:c r="O4230" s="14" t="n">
        <x:f>'Crosswalk'!F19</x:f>
        <x:v>1</x:v>
      </x:c>
      <x:c r="P4230" s="14" t="n">
        <x:f>'Crosswalk'!G19</x:f>
        <x:v>0</x:v>
      </x:c>
      <x:c r="Q4230" s="14" t="n">
        <x:f>'Crosswalk'!H19</x:f>
        <x:v>0</x:v>
      </x:c>
      <x:c r="R4230" s="14" t="n">
        <x:f>'Crosswalk'!I19</x:f>
        <x:v>0</x:v>
      </x:c>
      <x:c r="S4230" s="14" t="n">
        <x:f>'Crosswalk'!J19</x:f>
        <x:v>0</x:v>
      </x:c>
      <x:c r="T4230" s="14" t="n">
        <x:f>'Crosswalk'!K19</x:f>
        <x:v>0</x:v>
      </x:c>
      <x:c r="U4230" s="14" t="n">
        <x:f>'Crosswalk'!L19</x:f>
        <x:v>0</x:v>
      </x:c>
      <x:c r="V4230" s="14" t="n">
        <x:f>'Crosswalk'!M19</x:f>
        <x:v>0</x:v>
      </x:c>
      <x:c r="W4230" s="14" t="n">
        <x:f>'Crosswalk'!N19</x:f>
        <x:v>0</x:v>
      </x:c>
      <x:c r="X4230" s="17" t="str">
        <x:v>LFS - Labour Force Survey</x:v>
      </x:c>
      <x:c r="Y4230" s="2" t="str">
        <x:v>U</x:v>
      </x:c>
      <x:c r="Z4230" s="17" t="str">
        <x:v>National 2024 division composition. Observed national industry detail; used only for composition within 2024 ILO modelled margins.</x:v>
      </x:c>
      <x:c r="AA4230" s="2" t="str"/>
      <x:c r="AB4230" s="2" t="str">
        <x:v>https://rplumber.ilo.org/data/indicator?format=.csv.gz&amp;id=EMP_TEMP_SEX_EC2_NB_A</x:v>
      </x:c>
    </x:row>
    <x:row r="4231" ht="48" customHeight="1">
      <x:c r="A4231" s="13" t="str">
        <x:v>JAM</x:v>
      </x:c>
      <x:c r="B4231" s="13" t="str">
        <x:v>C</x:v>
      </x:c>
      <x:c r="C4231" s="13" t="str">
        <x:v>JAM</x:v>
      </x:c>
      <x:c r="D4231" s="13" t="n">
        <x:v>2024</x:v>
      </x:c>
      <x:c r="E4231" s="13" t="str">
        <x:v>EC2_ISIC4_C16</x:v>
      </x:c>
      <x:c r="F4231" s="18" t="str">
        <x:v>Economic activity (ISIC-Rev.4), 2 digit level: 16 - Manufacture of wood and of products of wood and cork, except furniture; manufacture of articles of straw and plaiting materials</x:v>
      </x:c>
      <x:c r="G4231" s="21" t="n">
        <x:v>1.526</x:v>
      </x:c>
      <x:c r="H4231" s="22" t="n">
        <x:v>1</x:v>
      </x:c>
      <x:c r="I4231" s="21" t="n">
        <x:f>SUM(G4226:G4245)</x:f>
        <x:v>87.89800000000001</x:v>
      </x:c>
      <x:c r="J4231" s="22" t="n">
        <x:f>G4231/I4231*H4231</x:f>
        <x:v>0.01736103210539489</x:v>
      </x:c>
      <x:c r="K4231" s="13" t="str">
        <x:v>ISIC4:16</x:v>
      </x:c>
      <x:c r="L4231" s="15" t="n">
        <x:f>'Crosswalk'!C20</x:f>
        <x:v>0</x:v>
      </x:c>
      <x:c r="M4231" s="15" t="n">
        <x:f>'Crosswalk'!D20</x:f>
        <x:v>0.7</x:v>
      </x:c>
      <x:c r="N4231" s="15" t="n">
        <x:f>'Crosswalk'!E20</x:f>
        <x:v>0.3</x:v>
      </x:c>
      <x:c r="O4231" s="15" t="n">
        <x:f>'Crosswalk'!F20</x:f>
        <x:v>0</x:v>
      </x:c>
      <x:c r="P4231" s="15" t="n">
        <x:f>'Crosswalk'!G20</x:f>
        <x:v>0</x:v>
      </x:c>
      <x:c r="Q4231" s="15" t="n">
        <x:f>'Crosswalk'!H20</x:f>
        <x:v>0</x:v>
      </x:c>
      <x:c r="R4231" s="15" t="n">
        <x:f>'Crosswalk'!I20</x:f>
        <x:v>0</x:v>
      </x:c>
      <x:c r="S4231" s="15" t="n">
        <x:f>'Crosswalk'!J20</x:f>
        <x:v>0</x:v>
      </x:c>
      <x:c r="T4231" s="15" t="n">
        <x:f>'Crosswalk'!K20</x:f>
        <x:v>0</x:v>
      </x:c>
      <x:c r="U4231" s="15" t="n">
        <x:f>'Crosswalk'!L20</x:f>
        <x:v>0</x:v>
      </x:c>
      <x:c r="V4231" s="15" t="n">
        <x:f>'Crosswalk'!M20</x:f>
        <x:v>0</x:v>
      </x:c>
      <x:c r="W4231" s="15" t="n">
        <x:f>'Crosswalk'!N20</x:f>
        <x:v>0</x:v>
      </x:c>
      <x:c r="X4231" s="18" t="str">
        <x:v>LFS - Labour Force Survey</x:v>
      </x:c>
      <x:c r="Y4231" s="13" t="str"/>
      <x:c r="Z4231" s="18" t="str">
        <x:v>National 2024 division composition. Observed national industry detail; used only for composition within 2024 ILO modelled margins.</x:v>
      </x:c>
      <x:c r="AA4231" s="13" t="str"/>
      <x:c r="AB4231" s="13" t="str">
        <x:v>https://rplumber.ilo.org/data/indicator?format=.csv.gz&amp;id=EMP_TEMP_SEX_EC2_NB_A</x:v>
      </x:c>
    </x:row>
    <x:row r="4232" ht="48" customHeight="1">
      <x:c r="A4232" s="2" t="str">
        <x:v>JAM</x:v>
      </x:c>
      <x:c r="B4232" s="2" t="str">
        <x:v>C</x:v>
      </x:c>
      <x:c r="C4232" s="2" t="str">
        <x:v>JAM</x:v>
      </x:c>
      <x:c r="D4232" s="2" t="n">
        <x:v>2024</x:v>
      </x:c>
      <x:c r="E4232" s="2" t="str">
        <x:v>EC2_ISIC4_C17</x:v>
      </x:c>
      <x:c r="F4232" s="17" t="str">
        <x:v>Economic activity (ISIC-Rev.4), 2 digit level: 17 - Manufacture of paper and paper products</x:v>
      </x:c>
      <x:c r="G4232" s="19" t="n">
        <x:v>0.57</x:v>
      </x:c>
      <x:c r="H4232" s="20" t="n">
        <x:v>1</x:v>
      </x:c>
      <x:c r="I4232" s="19" t="n">
        <x:f>SUM(G4226:G4245)</x:f>
        <x:v>87.89800000000001</x:v>
      </x:c>
      <x:c r="J4232" s="20" t="n">
        <x:f>G4232/I4232*H4232</x:f>
        <x:v>0.00648478918746729</x:v>
      </x:c>
      <x:c r="K4232" s="2" t="str">
        <x:v>ISIC4:17</x:v>
      </x:c>
      <x:c r="L4232" s="14" t="n">
        <x:f>'Crosswalk'!C21</x:f>
        <x:v>0</x:v>
      </x:c>
      <x:c r="M4232" s="14" t="n">
        <x:f>'Crosswalk'!D21</x:f>
        <x:v>1</x:v>
      </x:c>
      <x:c r="N4232" s="14" t="n">
        <x:f>'Crosswalk'!E21</x:f>
        <x:v>0</x:v>
      </x:c>
      <x:c r="O4232" s="14" t="n">
        <x:f>'Crosswalk'!F21</x:f>
        <x:v>0</x:v>
      </x:c>
      <x:c r="P4232" s="14" t="n">
        <x:f>'Crosswalk'!G21</x:f>
        <x:v>0</x:v>
      </x:c>
      <x:c r="Q4232" s="14" t="n">
        <x:f>'Crosswalk'!H21</x:f>
        <x:v>0</x:v>
      </x:c>
      <x:c r="R4232" s="14" t="n">
        <x:f>'Crosswalk'!I21</x:f>
        <x:v>0</x:v>
      </x:c>
      <x:c r="S4232" s="14" t="n">
        <x:f>'Crosswalk'!J21</x:f>
        <x:v>0</x:v>
      </x:c>
      <x:c r="T4232" s="14" t="n">
        <x:f>'Crosswalk'!K21</x:f>
        <x:v>0</x:v>
      </x:c>
      <x:c r="U4232" s="14" t="n">
        <x:f>'Crosswalk'!L21</x:f>
        <x:v>0</x:v>
      </x:c>
      <x:c r="V4232" s="14" t="n">
        <x:f>'Crosswalk'!M21</x:f>
        <x:v>0</x:v>
      </x:c>
      <x:c r="W4232" s="14" t="n">
        <x:f>'Crosswalk'!N21</x:f>
        <x:v>0</x:v>
      </x:c>
      <x:c r="X4232" s="17" t="str">
        <x:v>LFS - Labour Force Survey</x:v>
      </x:c>
      <x:c r="Y4232" s="2" t="str">
        <x:v>U</x:v>
      </x:c>
      <x:c r="Z4232" s="17" t="str">
        <x:v>National 2024 division composition. Observed national industry detail; used only for composition within 2024 ILO modelled margins.</x:v>
      </x:c>
      <x:c r="AA4232" s="2" t="str"/>
      <x:c r="AB4232" s="2" t="str">
        <x:v>https://rplumber.ilo.org/data/indicator?format=.csv.gz&amp;id=EMP_TEMP_SEX_EC2_NB_A</x:v>
      </x:c>
    </x:row>
    <x:row r="4233" ht="48" customHeight="1">
      <x:c r="A4233" s="13" t="str">
        <x:v>JAM</x:v>
      </x:c>
      <x:c r="B4233" s="13" t="str">
        <x:v>C</x:v>
      </x:c>
      <x:c r="C4233" s="13" t="str">
        <x:v>JAM</x:v>
      </x:c>
      <x:c r="D4233" s="13" t="n">
        <x:v>2024</x:v>
      </x:c>
      <x:c r="E4233" s="13" t="str">
        <x:v>EC2_ISIC4_C18</x:v>
      </x:c>
      <x:c r="F4233" s="18" t="str">
        <x:v>Economic activity (ISIC-Rev.4), 2 digit level: 18 - Printing and reproduction of recorded media</x:v>
      </x:c>
      <x:c r="G4233" s="21" t="n">
        <x:v>3.749</x:v>
      </x:c>
      <x:c r="H4233" s="22" t="n">
        <x:v>1</x:v>
      </x:c>
      <x:c r="I4233" s="21" t="n">
        <x:f>SUM(G4226:G4245)</x:f>
        <x:v>87.89800000000001</x:v>
      </x:c>
      <x:c r="J4233" s="22" t="n">
        <x:f>G4233/I4233*H4233</x:f>
        <x:v>0.042651709936517325</x:v>
      </x:c>
      <x:c r="K4233" s="13" t="str">
        <x:v>ISIC4:18</x:v>
      </x:c>
      <x:c r="L4233" s="15" t="n">
        <x:f>'Crosswalk'!C22</x:f>
        <x:v>0</x:v>
      </x:c>
      <x:c r="M4233" s="15" t="n">
        <x:f>'Crosswalk'!D22</x:f>
        <x:v>0</x:v>
      </x:c>
      <x:c r="N4233" s="15" t="n">
        <x:f>'Crosswalk'!E22</x:f>
        <x:v>1</x:v>
      </x:c>
      <x:c r="O4233" s="15" t="n">
        <x:f>'Crosswalk'!F22</x:f>
        <x:v>0</x:v>
      </x:c>
      <x:c r="P4233" s="15" t="n">
        <x:f>'Crosswalk'!G22</x:f>
        <x:v>0</x:v>
      </x:c>
      <x:c r="Q4233" s="15" t="n">
        <x:f>'Crosswalk'!H22</x:f>
        <x:v>0</x:v>
      </x:c>
      <x:c r="R4233" s="15" t="n">
        <x:f>'Crosswalk'!I22</x:f>
        <x:v>0</x:v>
      </x:c>
      <x:c r="S4233" s="15" t="n">
        <x:f>'Crosswalk'!J22</x:f>
        <x:v>0</x:v>
      </x:c>
      <x:c r="T4233" s="15" t="n">
        <x:f>'Crosswalk'!K22</x:f>
        <x:v>0</x:v>
      </x:c>
      <x:c r="U4233" s="15" t="n">
        <x:f>'Crosswalk'!L22</x:f>
        <x:v>0</x:v>
      </x:c>
      <x:c r="V4233" s="15" t="n">
        <x:f>'Crosswalk'!M22</x:f>
        <x:v>0</x:v>
      </x:c>
      <x:c r="W4233" s="15" t="n">
        <x:f>'Crosswalk'!N22</x:f>
        <x:v>0</x:v>
      </x:c>
      <x:c r="X4233" s="18" t="str">
        <x:v>LFS - Labour Force Survey</x:v>
      </x:c>
      <x:c r="Y4233" s="13" t="str"/>
      <x:c r="Z4233" s="18" t="str">
        <x:v>National 2024 division composition. Observed national industry detail; used only for composition within 2024 ILO modelled margins.</x:v>
      </x:c>
      <x:c r="AA4233" s="13" t="str"/>
      <x:c r="AB4233" s="13" t="str">
        <x:v>https://rplumber.ilo.org/data/indicator?format=.csv.gz&amp;id=EMP_TEMP_SEX_EC2_NB_A</x:v>
      </x:c>
    </x:row>
    <x:row r="4234" ht="48" customHeight="1">
      <x:c r="A4234" s="2" t="str">
        <x:v>JAM</x:v>
      </x:c>
      <x:c r="B4234" s="2" t="str">
        <x:v>C</x:v>
      </x:c>
      <x:c r="C4234" s="2" t="str">
        <x:v>JAM</x:v>
      </x:c>
      <x:c r="D4234" s="2" t="n">
        <x:v>2024</x:v>
      </x:c>
      <x:c r="E4234" s="2" t="str">
        <x:v>EC2_ISIC4_C19</x:v>
      </x:c>
      <x:c r="F4234" s="17" t="str">
        <x:v>Economic activity (ISIC-Rev.4), 2 digit level: 19 - Manufacture of coke and refined petroleum products</x:v>
      </x:c>
      <x:c r="G4234" s="19" t="n">
        <x:v>0.689</x:v>
      </x:c>
      <x:c r="H4234" s="20" t="n">
        <x:v>1</x:v>
      </x:c>
      <x:c r="I4234" s="19" t="n">
        <x:f>SUM(G4226:G4245)</x:f>
        <x:v>87.89800000000001</x:v>
      </x:c>
      <x:c r="J4234" s="20" t="n">
        <x:f>G4234/I4234*H4234</x:f>
        <x:v>0.007838631140640286</x:v>
      </x:c>
      <x:c r="K4234" s="2" t="str">
        <x:v>ISIC4:19</x:v>
      </x:c>
      <x:c r="L4234" s="14" t="n">
        <x:f>'Crosswalk'!C23</x:f>
        <x:v>1</x:v>
      </x:c>
      <x:c r="M4234" s="14" t="n">
        <x:f>'Crosswalk'!D23</x:f>
        <x:v>0</x:v>
      </x:c>
      <x:c r="N4234" s="14" t="n">
        <x:f>'Crosswalk'!E23</x:f>
        <x:v>0</x:v>
      </x:c>
      <x:c r="O4234" s="14" t="n">
        <x:f>'Crosswalk'!F23</x:f>
        <x:v>0</x:v>
      </x:c>
      <x:c r="P4234" s="14" t="n">
        <x:f>'Crosswalk'!G23</x:f>
        <x:v>0</x:v>
      </x:c>
      <x:c r="Q4234" s="14" t="n">
        <x:f>'Crosswalk'!H23</x:f>
        <x:v>0</x:v>
      </x:c>
      <x:c r="R4234" s="14" t="n">
        <x:f>'Crosswalk'!I23</x:f>
        <x:v>0</x:v>
      </x:c>
      <x:c r="S4234" s="14" t="n">
        <x:f>'Crosswalk'!J23</x:f>
        <x:v>0</x:v>
      </x:c>
      <x:c r="T4234" s="14" t="n">
        <x:f>'Crosswalk'!K23</x:f>
        <x:v>0</x:v>
      </x:c>
      <x:c r="U4234" s="14" t="n">
        <x:f>'Crosswalk'!L23</x:f>
        <x:v>0</x:v>
      </x:c>
      <x:c r="V4234" s="14" t="n">
        <x:f>'Crosswalk'!M23</x:f>
        <x:v>0</x:v>
      </x:c>
      <x:c r="W4234" s="14" t="n">
        <x:f>'Crosswalk'!N23</x:f>
        <x:v>0</x:v>
      </x:c>
      <x:c r="X4234" s="17" t="str">
        <x:v>LFS - Labour Force Survey</x:v>
      </x:c>
      <x:c r="Y4234" s="2" t="str"/>
      <x:c r="Z4234" s="17" t="str">
        <x:v>National 2024 division composition. Observed national industry detail; used only for composition within 2024 ILO modelled margins.</x:v>
      </x:c>
      <x:c r="AA4234" s="2" t="str"/>
      <x:c r="AB4234" s="2" t="str">
        <x:v>https://rplumber.ilo.org/data/indicator?format=.csv.gz&amp;id=EMP_TEMP_SEX_EC2_NB_A</x:v>
      </x:c>
    </x:row>
    <x:row r="4235" ht="48" customHeight="1">
      <x:c r="A4235" s="13" t="str">
        <x:v>JAM</x:v>
      </x:c>
      <x:c r="B4235" s="13" t="str">
        <x:v>C</x:v>
      </x:c>
      <x:c r="C4235" s="13" t="str">
        <x:v>JAM</x:v>
      </x:c>
      <x:c r="D4235" s="13" t="n">
        <x:v>2024</x:v>
      </x:c>
      <x:c r="E4235" s="13" t="str">
        <x:v>EC2_ISIC4_C20</x:v>
      </x:c>
      <x:c r="F4235" s="18" t="str">
        <x:v>Economic activity (ISIC-Rev.4), 2 digit level: 20 - Manufacture of chemicals and chemical products</x:v>
      </x:c>
      <x:c r="G4235" s="21" t="n">
        <x:v>2.013</x:v>
      </x:c>
      <x:c r="H4235" s="22" t="n">
        <x:v>1</x:v>
      </x:c>
      <x:c r="I4235" s="21" t="n">
        <x:f>SUM(G4226:G4245)</x:f>
        <x:v>87.89800000000001</x:v>
      </x:c>
      <x:c r="J4235" s="22" t="n">
        <x:f>G4235/I4235*H4235</x:f>
        <x:v>0.02290154497258185</x:v>
      </x:c>
      <x:c r="K4235" s="13" t="str">
        <x:v>ISIC4:20</x:v>
      </x:c>
      <x:c r="L4235" s="15" t="n">
        <x:f>'Crosswalk'!C24</x:f>
        <x:v>0</x:v>
      </x:c>
      <x:c r="M4235" s="15" t="n">
        <x:f>'Crosswalk'!D24</x:f>
        <x:v>0.8</x:v>
      </x:c>
      <x:c r="N4235" s="15" t="n">
        <x:f>'Crosswalk'!E24</x:f>
        <x:v>0</x:v>
      </x:c>
      <x:c r="O4235" s="15" t="n">
        <x:f>'Crosswalk'!F24</x:f>
        <x:v>0</x:v>
      </x:c>
      <x:c r="P4235" s="15" t="n">
        <x:f>'Crosswalk'!G24</x:f>
        <x:v>0.2</x:v>
      </x:c>
      <x:c r="Q4235" s="15" t="n">
        <x:f>'Crosswalk'!H24</x:f>
        <x:v>0</x:v>
      </x:c>
      <x:c r="R4235" s="15" t="n">
        <x:f>'Crosswalk'!I24</x:f>
        <x:v>0</x:v>
      </x:c>
      <x:c r="S4235" s="15" t="n">
        <x:f>'Crosswalk'!J24</x:f>
        <x:v>0</x:v>
      </x:c>
      <x:c r="T4235" s="15" t="n">
        <x:f>'Crosswalk'!K24</x:f>
        <x:v>0</x:v>
      </x:c>
      <x:c r="U4235" s="15" t="n">
        <x:f>'Crosswalk'!L24</x:f>
        <x:v>0</x:v>
      </x:c>
      <x:c r="V4235" s="15" t="n">
        <x:f>'Crosswalk'!M24</x:f>
        <x:v>0</x:v>
      </x:c>
      <x:c r="W4235" s="15" t="n">
        <x:f>'Crosswalk'!N24</x:f>
        <x:v>0</x:v>
      </x:c>
      <x:c r="X4235" s="18" t="str">
        <x:v>LFS - Labour Force Survey</x:v>
      </x:c>
      <x:c r="Y4235" s="13" t="str"/>
      <x:c r="Z4235" s="18" t="str">
        <x:v>National 2024 division composition. Observed national industry detail; used only for composition within 2024 ILO modelled margins.</x:v>
      </x:c>
      <x:c r="AA4235" s="13" t="str"/>
      <x:c r="AB4235" s="13" t="str">
        <x:v>https://rplumber.ilo.org/data/indicator?format=.csv.gz&amp;id=EMP_TEMP_SEX_EC2_NB_A</x:v>
      </x:c>
    </x:row>
    <x:row r="4236" ht="48" customHeight="1">
      <x:c r="A4236" s="2" t="str">
        <x:v>JAM</x:v>
      </x:c>
      <x:c r="B4236" s="2" t="str">
        <x:v>C</x:v>
      </x:c>
      <x:c r="C4236" s="2" t="str">
        <x:v>JAM</x:v>
      </x:c>
      <x:c r="D4236" s="2" t="n">
        <x:v>2024</x:v>
      </x:c>
      <x:c r="E4236" s="2" t="str">
        <x:v>EC2_ISIC4_C21</x:v>
      </x:c>
      <x:c r="F4236" s="17" t="str">
        <x:v>Economic activity (ISIC-Rev.4), 2 digit level: 21 - Manufacture of pharmaceuticals, medicinal chemical and botanical products</x:v>
      </x:c>
      <x:c r="G4236" s="19" t="n">
        <x:v>0.431</x:v>
      </x:c>
      <x:c r="H4236" s="20" t="n">
        <x:v>1</x:v>
      </x:c>
      <x:c r="I4236" s="19" t="n">
        <x:f>SUM(G4226:G4245)</x:f>
        <x:v>87.89800000000001</x:v>
      </x:c>
      <x:c r="J4236" s="20" t="n">
        <x:f>G4236/I4236*H4236</x:f>
        <x:v>0.0049034107715761445</x:v>
      </x:c>
      <x:c r="K4236" s="2" t="str">
        <x:v>ISIC4:21</x:v>
      </x:c>
      <x:c r="L4236" s="14" t="n">
        <x:f>'Crosswalk'!C25</x:f>
        <x:v>0</x:v>
      </x:c>
      <x:c r="M4236" s="14" t="n">
        <x:f>'Crosswalk'!D25</x:f>
        <x:v>0</x:v>
      </x:c>
      <x:c r="N4236" s="14" t="n">
        <x:f>'Crosswalk'!E25</x:f>
        <x:v>0</x:v>
      </x:c>
      <x:c r="O4236" s="14" t="n">
        <x:f>'Crosswalk'!F25</x:f>
        <x:v>0</x:v>
      </x:c>
      <x:c r="P4236" s="14" t="n">
        <x:f>'Crosswalk'!G25</x:f>
        <x:v>0</x:v>
      </x:c>
      <x:c r="Q4236" s="14" t="n">
        <x:f>'Crosswalk'!H25</x:f>
        <x:v>1</x:v>
      </x:c>
      <x:c r="R4236" s="14" t="n">
        <x:f>'Crosswalk'!I25</x:f>
        <x:v>0</x:v>
      </x:c>
      <x:c r="S4236" s="14" t="n">
        <x:f>'Crosswalk'!J25</x:f>
        <x:v>0</x:v>
      </x:c>
      <x:c r="T4236" s="14" t="n">
        <x:f>'Crosswalk'!K25</x:f>
        <x:v>0</x:v>
      </x:c>
      <x:c r="U4236" s="14" t="n">
        <x:f>'Crosswalk'!L25</x:f>
        <x:v>0</x:v>
      </x:c>
      <x:c r="V4236" s="14" t="n">
        <x:f>'Crosswalk'!M25</x:f>
        <x:v>0</x:v>
      </x:c>
      <x:c r="W4236" s="14" t="n">
        <x:f>'Crosswalk'!N25</x:f>
        <x:v>0</x:v>
      </x:c>
      <x:c r="X4236" s="17" t="str">
        <x:v>LFS - Labour Force Survey</x:v>
      </x:c>
      <x:c r="Y4236" s="2" t="str">
        <x:v>U</x:v>
      </x:c>
      <x:c r="Z4236" s="17" t="str">
        <x:v>National 2024 division composition. Observed national industry detail; used only for composition within 2024 ILO modelled margins.</x:v>
      </x:c>
      <x:c r="AA4236" s="2" t="str"/>
      <x:c r="AB4236" s="2" t="str">
        <x:v>https://rplumber.ilo.org/data/indicator?format=.csv.gz&amp;id=EMP_TEMP_SEX_EC2_NB_A</x:v>
      </x:c>
    </x:row>
    <x:row r="4237" ht="48" customHeight="1">
      <x:c r="A4237" s="13" t="str">
        <x:v>JAM</x:v>
      </x:c>
      <x:c r="B4237" s="13" t="str">
        <x:v>C</x:v>
      </x:c>
      <x:c r="C4237" s="13" t="str">
        <x:v>JAM</x:v>
      </x:c>
      <x:c r="D4237" s="13" t="n">
        <x:v>2024</x:v>
      </x:c>
      <x:c r="E4237" s="13" t="str">
        <x:v>EC2_ISIC4_C22</x:v>
      </x:c>
      <x:c r="F4237" s="18" t="str">
        <x:v>Economic activity (ISIC-Rev.4), 2 digit level: 22 - Manufacture of rubber and plastics products</x:v>
      </x:c>
      <x:c r="G4237" s="21" t="n">
        <x:v>1.292</x:v>
      </x:c>
      <x:c r="H4237" s="22" t="n">
        <x:v>1</x:v>
      </x:c>
      <x:c r="I4237" s="21" t="n">
        <x:f>SUM(G4226:G4245)</x:f>
        <x:v>87.89800000000001</x:v>
      </x:c>
      <x:c r="J4237" s="22" t="n">
        <x:f>G4237/I4237*H4237</x:f>
        <x:v>0.014698855491592526</x:v>
      </x:c>
      <x:c r="K4237" s="13" t="str">
        <x:v>ISIC4:22</x:v>
      </x:c>
      <x:c r="L4237" s="15" t="n">
        <x:f>'Crosswalk'!C26</x:f>
        <x:v>0</x:v>
      </x:c>
      <x:c r="M4237" s="15" t="n">
        <x:f>'Crosswalk'!D26</x:f>
        <x:v>0.5</x:v>
      </x:c>
      <x:c r="N4237" s="15" t="n">
        <x:f>'Crosswalk'!E26</x:f>
        <x:v>0.2</x:v>
      </x:c>
      <x:c r="O4237" s="15" t="n">
        <x:f>'Crosswalk'!F26</x:f>
        <x:v>0.3</x:v>
      </x:c>
      <x:c r="P4237" s="15" t="n">
        <x:f>'Crosswalk'!G26</x:f>
        <x:v>0</x:v>
      </x:c>
      <x:c r="Q4237" s="15" t="n">
        <x:f>'Crosswalk'!H26</x:f>
        <x:v>0</x:v>
      </x:c>
      <x:c r="R4237" s="15" t="n">
        <x:f>'Crosswalk'!I26</x:f>
        <x:v>0</x:v>
      </x:c>
      <x:c r="S4237" s="15" t="n">
        <x:f>'Crosswalk'!J26</x:f>
        <x:v>0</x:v>
      </x:c>
      <x:c r="T4237" s="15" t="n">
        <x:f>'Crosswalk'!K26</x:f>
        <x:v>0</x:v>
      </x:c>
      <x:c r="U4237" s="15" t="n">
        <x:f>'Crosswalk'!L26</x:f>
        <x:v>0</x:v>
      </x:c>
      <x:c r="V4237" s="15" t="n">
        <x:f>'Crosswalk'!M26</x:f>
        <x:v>0</x:v>
      </x:c>
      <x:c r="W4237" s="15" t="n">
        <x:f>'Crosswalk'!N26</x:f>
        <x:v>0</x:v>
      </x:c>
      <x:c r="X4237" s="18" t="str">
        <x:v>LFS - Labour Force Survey</x:v>
      </x:c>
      <x:c r="Y4237" s="13" t="str"/>
      <x:c r="Z4237" s="18" t="str">
        <x:v>National 2024 division composition. Observed national industry detail; used only for composition within 2024 ILO modelled margins.</x:v>
      </x:c>
      <x:c r="AA4237" s="13" t="str"/>
      <x:c r="AB4237" s="13" t="str">
        <x:v>https://rplumber.ilo.org/data/indicator?format=.csv.gz&amp;id=EMP_TEMP_SEX_EC2_NB_A</x:v>
      </x:c>
    </x:row>
    <x:row r="4238" ht="48" customHeight="1">
      <x:c r="A4238" s="2" t="str">
        <x:v>JAM</x:v>
      </x:c>
      <x:c r="B4238" s="2" t="str">
        <x:v>C</x:v>
      </x:c>
      <x:c r="C4238" s="2" t="str">
        <x:v>JAM</x:v>
      </x:c>
      <x:c r="D4238" s="2" t="n">
        <x:v>2024</x:v>
      </x:c>
      <x:c r="E4238" s="2" t="str">
        <x:v>EC2_ISIC4_C23</x:v>
      </x:c>
      <x:c r="F4238" s="17" t="str">
        <x:v>Economic activity (ISIC-Rev.4), 2 digit level: 23 - Manufacture of other non-metallic mineral products</x:v>
      </x:c>
      <x:c r="G4238" s="19" t="n">
        <x:v>5.024</x:v>
      </x:c>
      <x:c r="H4238" s="20" t="n">
        <x:v>1</x:v>
      </x:c>
      <x:c r="I4238" s="19" t="n">
        <x:f>SUM(G4226:G4245)</x:f>
        <x:v>87.89800000000001</x:v>
      </x:c>
      <x:c r="J4238" s="20" t="n">
        <x:f>G4238/I4238*H4238</x:f>
        <x:v>0.05715715943479942</x:v>
      </x:c>
      <x:c r="K4238" s="2" t="str">
        <x:v>ISIC4:23</x:v>
      </x:c>
      <x:c r="L4238" s="14" t="n">
        <x:f>'Crosswalk'!C27</x:f>
        <x:v>0</x:v>
      </x:c>
      <x:c r="M4238" s="14" t="n">
        <x:f>'Crosswalk'!D27</x:f>
        <x:v>0.85</x:v>
      </x:c>
      <x:c r="N4238" s="14" t="n">
        <x:f>'Crosswalk'!E27</x:f>
        <x:v>0.15</x:v>
      </x:c>
      <x:c r="O4238" s="14" t="n">
        <x:f>'Crosswalk'!F27</x:f>
        <x:v>0</x:v>
      </x:c>
      <x:c r="P4238" s="14" t="n">
        <x:f>'Crosswalk'!G27</x:f>
        <x:v>0</x:v>
      </x:c>
      <x:c r="Q4238" s="14" t="n">
        <x:f>'Crosswalk'!H27</x:f>
        <x:v>0</x:v>
      </x:c>
      <x:c r="R4238" s="14" t="n">
        <x:f>'Crosswalk'!I27</x:f>
        <x:v>0</x:v>
      </x:c>
      <x:c r="S4238" s="14" t="n">
        <x:f>'Crosswalk'!J27</x:f>
        <x:v>0</x:v>
      </x:c>
      <x:c r="T4238" s="14" t="n">
        <x:f>'Crosswalk'!K27</x:f>
        <x:v>0</x:v>
      </x:c>
      <x:c r="U4238" s="14" t="n">
        <x:f>'Crosswalk'!L27</x:f>
        <x:v>0</x:v>
      </x:c>
      <x:c r="V4238" s="14" t="n">
        <x:f>'Crosswalk'!M27</x:f>
        <x:v>0</x:v>
      </x:c>
      <x:c r="W4238" s="14" t="n">
        <x:f>'Crosswalk'!N27</x:f>
        <x:v>0</x:v>
      </x:c>
      <x:c r="X4238" s="17" t="str">
        <x:v>LFS - Labour Force Survey</x:v>
      </x:c>
      <x:c r="Y4238" s="2" t="str"/>
      <x:c r="Z4238" s="17" t="str">
        <x:v>National 2024 division composition. Observed national industry detail; used only for composition within 2024 ILO modelled margins.</x:v>
      </x:c>
      <x:c r="AA4238" s="2" t="str"/>
      <x:c r="AB4238" s="2" t="str">
        <x:v>https://rplumber.ilo.org/data/indicator?format=.csv.gz&amp;id=EMP_TEMP_SEX_EC2_NB_A</x:v>
      </x:c>
    </x:row>
    <x:row r="4239" ht="48" customHeight="1">
      <x:c r="A4239" s="13" t="str">
        <x:v>JAM</x:v>
      </x:c>
      <x:c r="B4239" s="13" t="str">
        <x:v>C</x:v>
      </x:c>
      <x:c r="C4239" s="13" t="str">
        <x:v>JAM</x:v>
      </x:c>
      <x:c r="D4239" s="13" t="n">
        <x:v>2024</x:v>
      </x:c>
      <x:c r="E4239" s="13" t="str">
        <x:v>EC2_ISIC4_C24</x:v>
      </x:c>
      <x:c r="F4239" s="18" t="str">
        <x:v>Economic activity (ISIC-Rev.4), 2 digit level: 24 - Manufacture of basic metals</x:v>
      </x:c>
      <x:c r="G4239" s="21" t="n">
        <x:v>1.063</x:v>
      </x:c>
      <x:c r="H4239" s="22" t="n">
        <x:v>1</x:v>
      </x:c>
      <x:c r="I4239" s="21" t="n">
        <x:f>SUM(G4226:G4245)</x:f>
        <x:v>87.89800000000001</x:v>
      </x:c>
      <x:c r="J4239" s="22" t="n">
        <x:f>G4239/I4239*H4239</x:f>
        <x:v>0.012093562993469701</x:v>
      </x:c>
      <x:c r="K4239" s="13" t="str">
        <x:v>ISIC4:24</x:v>
      </x:c>
      <x:c r="L4239" s="15" t="n">
        <x:f>'Crosswalk'!C28</x:f>
        <x:v>0</x:v>
      </x:c>
      <x:c r="M4239" s="15" t="n">
        <x:f>'Crosswalk'!D28</x:f>
        <x:v>1</x:v>
      </x:c>
      <x:c r="N4239" s="15" t="n">
        <x:f>'Crosswalk'!E28</x:f>
        <x:v>0</x:v>
      </x:c>
      <x:c r="O4239" s="15" t="n">
        <x:f>'Crosswalk'!F28</x:f>
        <x:v>0</x:v>
      </x:c>
      <x:c r="P4239" s="15" t="n">
        <x:f>'Crosswalk'!G28</x:f>
        <x:v>0</x:v>
      </x:c>
      <x:c r="Q4239" s="15" t="n">
        <x:f>'Crosswalk'!H28</x:f>
        <x:v>0</x:v>
      </x:c>
      <x:c r="R4239" s="15" t="n">
        <x:f>'Crosswalk'!I28</x:f>
        <x:v>0</x:v>
      </x:c>
      <x:c r="S4239" s="15" t="n">
        <x:f>'Crosswalk'!J28</x:f>
        <x:v>0</x:v>
      </x:c>
      <x:c r="T4239" s="15" t="n">
        <x:f>'Crosswalk'!K28</x:f>
        <x:v>0</x:v>
      </x:c>
      <x:c r="U4239" s="15" t="n">
        <x:f>'Crosswalk'!L28</x:f>
        <x:v>0</x:v>
      </x:c>
      <x:c r="V4239" s="15" t="n">
        <x:f>'Crosswalk'!M28</x:f>
        <x:v>0</x:v>
      </x:c>
      <x:c r="W4239" s="15" t="n">
        <x:f>'Crosswalk'!N28</x:f>
        <x:v>0</x:v>
      </x:c>
      <x:c r="X4239" s="18" t="str">
        <x:v>LFS - Labour Force Survey</x:v>
      </x:c>
      <x:c r="Y4239" s="13" t="str"/>
      <x:c r="Z4239" s="18" t="str">
        <x:v>National 2024 division composition. Observed national industry detail; used only for composition within 2024 ILO modelled margins.</x:v>
      </x:c>
      <x:c r="AA4239" s="13" t="str"/>
      <x:c r="AB4239" s="13" t="str">
        <x:v>https://rplumber.ilo.org/data/indicator?format=.csv.gz&amp;id=EMP_TEMP_SEX_EC2_NB_A</x:v>
      </x:c>
    </x:row>
    <x:row r="4240" ht="48" customHeight="1">
      <x:c r="A4240" s="2" t="str">
        <x:v>JAM</x:v>
      </x:c>
      <x:c r="B4240" s="2" t="str">
        <x:v>C</x:v>
      </x:c>
      <x:c r="C4240" s="2" t="str">
        <x:v>JAM</x:v>
      </x:c>
      <x:c r="D4240" s="2" t="n">
        <x:v>2024</x:v>
      </x:c>
      <x:c r="E4240" s="2" t="str">
        <x:v>EC2_ISIC4_C25</x:v>
      </x:c>
      <x:c r="F4240" s="17" t="str">
        <x:v>Economic activity (ISIC-Rev.4), 2 digit level: 25 - Manufacture of fabricated metal products, except machinery and equipment</x:v>
      </x:c>
      <x:c r="G4240" s="19" t="n">
        <x:v>9.589</x:v>
      </x:c>
      <x:c r="H4240" s="20" t="n">
        <x:v>1</x:v>
      </x:c>
      <x:c r="I4240" s="19" t="n">
        <x:f>SUM(G4226:G4245)</x:f>
        <x:v>87.89800000000001</x:v>
      </x:c>
      <x:c r="J4240" s="20" t="n">
        <x:f>G4240/I4240*H4240</x:f>
        <x:v>0.10909235705021729</x:v>
      </x:c>
      <x:c r="K4240" s="2" t="str">
        <x:v>ISIC4:25</x:v>
      </x:c>
      <x:c r="L4240" s="14" t="n">
        <x:f>'Crosswalk'!C29</x:f>
        <x:v>0</x:v>
      </x:c>
      <x:c r="M4240" s="14" t="n">
        <x:f>'Crosswalk'!D29</x:f>
        <x:v>0</x:v>
      </x:c>
      <x:c r="N4240" s="14" t="n">
        <x:f>'Crosswalk'!E29</x:f>
        <x:v>1</x:v>
      </x:c>
      <x:c r="O4240" s="14" t="n">
        <x:f>'Crosswalk'!F29</x:f>
        <x:v>0</x:v>
      </x:c>
      <x:c r="P4240" s="14" t="n">
        <x:f>'Crosswalk'!G29</x:f>
        <x:v>0</x:v>
      </x:c>
      <x:c r="Q4240" s="14" t="n">
        <x:f>'Crosswalk'!H29</x:f>
        <x:v>0</x:v>
      </x:c>
      <x:c r="R4240" s="14" t="n">
        <x:f>'Crosswalk'!I29</x:f>
        <x:v>0</x:v>
      </x:c>
      <x:c r="S4240" s="14" t="n">
        <x:f>'Crosswalk'!J29</x:f>
        <x:v>0</x:v>
      </x:c>
      <x:c r="T4240" s="14" t="n">
        <x:f>'Crosswalk'!K29</x:f>
        <x:v>0</x:v>
      </x:c>
      <x:c r="U4240" s="14" t="n">
        <x:f>'Crosswalk'!L29</x:f>
        <x:v>0</x:v>
      </x:c>
      <x:c r="V4240" s="14" t="n">
        <x:f>'Crosswalk'!M29</x:f>
        <x:v>0</x:v>
      </x:c>
      <x:c r="W4240" s="14" t="n">
        <x:f>'Crosswalk'!N29</x:f>
        <x:v>0</x:v>
      </x:c>
      <x:c r="X4240" s="17" t="str">
        <x:v>LFS - Labour Force Survey</x:v>
      </x:c>
      <x:c r="Y4240" s="2" t="str"/>
      <x:c r="Z4240" s="17" t="str">
        <x:v>National 2024 division composition. Observed national industry detail; used only for composition within 2024 ILO modelled margins.</x:v>
      </x:c>
      <x:c r="AA4240" s="2" t="str"/>
      <x:c r="AB4240" s="2" t="str">
        <x:v>https://rplumber.ilo.org/data/indicator?format=.csv.gz&amp;id=EMP_TEMP_SEX_EC2_NB_A</x:v>
      </x:c>
    </x:row>
    <x:row r="4241" ht="48" customHeight="1">
      <x:c r="A4241" s="13" t="str">
        <x:v>JAM</x:v>
      </x:c>
      <x:c r="B4241" s="13" t="str">
        <x:v>C</x:v>
      </x:c>
      <x:c r="C4241" s="13" t="str">
        <x:v>JAM</x:v>
      </x:c>
      <x:c r="D4241" s="13" t="n">
        <x:v>2024</x:v>
      </x:c>
      <x:c r="E4241" s="13" t="str">
        <x:v>EC2_ISIC4_C27</x:v>
      </x:c>
      <x:c r="F4241" s="18" t="str">
        <x:v>Economic activity (ISIC-Rev.4), 2 digit level: 27 - Manufacture of electrical equipment</x:v>
      </x:c>
      <x:c r="G4241" s="21" t="n">
        <x:v>0.354</x:v>
      </x:c>
      <x:c r="H4241" s="22" t="n">
        <x:v>1</x:v>
      </x:c>
      <x:c r="I4241" s="21" t="n">
        <x:f>SUM(G4226:G4245)</x:f>
        <x:v>87.89800000000001</x:v>
      </x:c>
      <x:c r="J4241" s="22" t="n">
        <x:f>G4241/I4241*H4241</x:f>
        <x:v>0.004027395390111265</x:v>
      </x:c>
      <x:c r="K4241" s="13" t="str">
        <x:v>ISIC4:27</x:v>
      </x:c>
      <x:c r="L4241" s="15" t="n">
        <x:f>'Crosswalk'!C31</x:f>
        <x:v>0</x:v>
      </x:c>
      <x:c r="M4241" s="15" t="n">
        <x:f>'Crosswalk'!D31</x:f>
        <x:v>0</x:v>
      </x:c>
      <x:c r="N4241" s="15" t="n">
        <x:f>'Crosswalk'!E31</x:f>
        <x:v>0.85</x:v>
      </x:c>
      <x:c r="O4241" s="15" t="n">
        <x:f>'Crosswalk'!F31</x:f>
        <x:v>0.15</x:v>
      </x:c>
      <x:c r="P4241" s="15" t="n">
        <x:f>'Crosswalk'!G31</x:f>
        <x:v>0</x:v>
      </x:c>
      <x:c r="Q4241" s="15" t="n">
        <x:f>'Crosswalk'!H31</x:f>
        <x:v>0</x:v>
      </x:c>
      <x:c r="R4241" s="15" t="n">
        <x:f>'Crosswalk'!I31</x:f>
        <x:v>0</x:v>
      </x:c>
      <x:c r="S4241" s="15" t="n">
        <x:f>'Crosswalk'!J31</x:f>
        <x:v>0</x:v>
      </x:c>
      <x:c r="T4241" s="15" t="n">
        <x:f>'Crosswalk'!K31</x:f>
        <x:v>0</x:v>
      </x:c>
      <x:c r="U4241" s="15" t="n">
        <x:f>'Crosswalk'!L31</x:f>
        <x:v>0</x:v>
      </x:c>
      <x:c r="V4241" s="15" t="n">
        <x:f>'Crosswalk'!M31</x:f>
        <x:v>0</x:v>
      </x:c>
      <x:c r="W4241" s="15" t="n">
        <x:f>'Crosswalk'!N31</x:f>
        <x:v>0</x:v>
      </x:c>
      <x:c r="X4241" s="18" t="str">
        <x:v>LFS - Labour Force Survey</x:v>
      </x:c>
      <x:c r="Y4241" s="13" t="str">
        <x:v>U</x:v>
      </x:c>
      <x:c r="Z4241" s="18" t="str">
        <x:v>National 2024 division composition. Observed national industry detail; used only for composition within 2024 ILO modelled margins.</x:v>
      </x:c>
      <x:c r="AA4241" s="13" t="str"/>
      <x:c r="AB4241" s="13" t="str">
        <x:v>https://rplumber.ilo.org/data/indicator?format=.csv.gz&amp;id=EMP_TEMP_SEX_EC2_NB_A</x:v>
      </x:c>
    </x:row>
    <x:row r="4242" ht="48" customHeight="1">
      <x:c r="A4242" s="2" t="str">
        <x:v>JAM</x:v>
      </x:c>
      <x:c r="B4242" s="2" t="str">
        <x:v>C</x:v>
      </x:c>
      <x:c r="C4242" s="2" t="str">
        <x:v>JAM</x:v>
      </x:c>
      <x:c r="D4242" s="2" t="n">
        <x:v>2024</x:v>
      </x:c>
      <x:c r="E4242" s="2" t="str">
        <x:v>EC2_ISIC4_C28</x:v>
      </x:c>
      <x:c r="F4242" s="17" t="str">
        <x:v>Economic activity (ISIC-Rev.4), 2 digit level: 28 - Manufacture of machinery and equipment n.e.c.</x:v>
      </x:c>
      <x:c r="G4242" s="19" t="n">
        <x:v>0.247</x:v>
      </x:c>
      <x:c r="H4242" s="20" t="n">
        <x:v>1</x:v>
      </x:c>
      <x:c r="I4242" s="19" t="n">
        <x:f>SUM(G4226:G4245)</x:f>
        <x:v>87.89800000000001</x:v>
      </x:c>
      <x:c r="J4242" s="20" t="n">
        <x:f>G4242/I4242*H4242</x:f>
        <x:v>0.0028100753145691593</x:v>
      </x:c>
      <x:c r="K4242" s="2" t="str">
        <x:v>ISIC4:28</x:v>
      </x:c>
      <x:c r="L4242" s="14" t="n">
        <x:f>'Crosswalk'!C32</x:f>
        <x:v>0</x:v>
      </x:c>
      <x:c r="M4242" s="14" t="n">
        <x:f>'Crosswalk'!D32</x:f>
        <x:v>0</x:v>
      </x:c>
      <x:c r="N4242" s="14" t="n">
        <x:f>'Crosswalk'!E32</x:f>
        <x:v>1</x:v>
      </x:c>
      <x:c r="O4242" s="14" t="n">
        <x:f>'Crosswalk'!F32</x:f>
        <x:v>0</x:v>
      </x:c>
      <x:c r="P4242" s="14" t="n">
        <x:f>'Crosswalk'!G32</x:f>
        <x:v>0</x:v>
      </x:c>
      <x:c r="Q4242" s="14" t="n">
        <x:f>'Crosswalk'!H32</x:f>
        <x:v>0</x:v>
      </x:c>
      <x:c r="R4242" s="14" t="n">
        <x:f>'Crosswalk'!I32</x:f>
        <x:v>0</x:v>
      </x:c>
      <x:c r="S4242" s="14" t="n">
        <x:f>'Crosswalk'!J32</x:f>
        <x:v>0</x:v>
      </x:c>
      <x:c r="T4242" s="14" t="n">
        <x:f>'Crosswalk'!K32</x:f>
        <x:v>0</x:v>
      </x:c>
      <x:c r="U4242" s="14" t="n">
        <x:f>'Crosswalk'!L32</x:f>
        <x:v>0</x:v>
      </x:c>
      <x:c r="V4242" s="14" t="n">
        <x:f>'Crosswalk'!M32</x:f>
        <x:v>0</x:v>
      </x:c>
      <x:c r="W4242" s="14" t="n">
        <x:f>'Crosswalk'!N32</x:f>
        <x:v>0</x:v>
      </x:c>
      <x:c r="X4242" s="17" t="str">
        <x:v>LFS - Labour Force Survey</x:v>
      </x:c>
      <x:c r="Y4242" s="2" t="str">
        <x:v>U</x:v>
      </x:c>
      <x:c r="Z4242" s="17" t="str">
        <x:v>National 2024 division composition. Observed national industry detail; used only for composition within 2024 ILO modelled margins.</x:v>
      </x:c>
      <x:c r="AA4242" s="2" t="str"/>
      <x:c r="AB4242" s="2" t="str">
        <x:v>https://rplumber.ilo.org/data/indicator?format=.csv.gz&amp;id=EMP_TEMP_SEX_EC2_NB_A</x:v>
      </x:c>
    </x:row>
    <x:row r="4243" ht="48" customHeight="1">
      <x:c r="A4243" s="13" t="str">
        <x:v>JAM</x:v>
      </x:c>
      <x:c r="B4243" s="13" t="str">
        <x:v>C</x:v>
      </x:c>
      <x:c r="C4243" s="13" t="str">
        <x:v>JAM</x:v>
      </x:c>
      <x:c r="D4243" s="13" t="n">
        <x:v>2024</x:v>
      </x:c>
      <x:c r="E4243" s="13" t="str">
        <x:v>EC2_ISIC4_C31</x:v>
      </x:c>
      <x:c r="F4243" s="18" t="str">
        <x:v>Economic activity (ISIC-Rev.4), 2 digit level: 31 - Manufacture of furniture</x:v>
      </x:c>
      <x:c r="G4243" s="21" t="n">
        <x:v>12.318</x:v>
      </x:c>
      <x:c r="H4243" s="22" t="n">
        <x:v>1</x:v>
      </x:c>
      <x:c r="I4243" s="21" t="n">
        <x:f>SUM(G4226:G4245)</x:f>
        <x:v>87.89800000000001</x:v>
      </x:c>
      <x:c r="J4243" s="22" t="n">
        <x:f>G4243/I4243*H4243</x:f>
        <x:v>0.14013970738810894</x:v>
      </x:c>
      <x:c r="K4243" s="13" t="str">
        <x:v>ISIC4:31</x:v>
      </x:c>
      <x:c r="L4243" s="15" t="n">
        <x:f>'Crosswalk'!C35</x:f>
        <x:v>0</x:v>
      </x:c>
      <x:c r="M4243" s="15" t="n">
        <x:f>'Crosswalk'!D35</x:f>
        <x:v>0</x:v>
      </x:c>
      <x:c r="N4243" s="15" t="n">
        <x:f>'Crosswalk'!E35</x:f>
        <x:v>0</x:v>
      </x:c>
      <x:c r="O4243" s="15" t="n">
        <x:f>'Crosswalk'!F35</x:f>
        <x:v>1</x:v>
      </x:c>
      <x:c r="P4243" s="15" t="n">
        <x:f>'Crosswalk'!G35</x:f>
        <x:v>0</x:v>
      </x:c>
      <x:c r="Q4243" s="15" t="n">
        <x:f>'Crosswalk'!H35</x:f>
        <x:v>0</x:v>
      </x:c>
      <x:c r="R4243" s="15" t="n">
        <x:f>'Crosswalk'!I35</x:f>
        <x:v>0</x:v>
      </x:c>
      <x:c r="S4243" s="15" t="n">
        <x:f>'Crosswalk'!J35</x:f>
        <x:v>0</x:v>
      </x:c>
      <x:c r="T4243" s="15" t="n">
        <x:f>'Crosswalk'!K35</x:f>
        <x:v>0</x:v>
      </x:c>
      <x:c r="U4243" s="15" t="n">
        <x:f>'Crosswalk'!L35</x:f>
        <x:v>0</x:v>
      </x:c>
      <x:c r="V4243" s="15" t="n">
        <x:f>'Crosswalk'!M35</x:f>
        <x:v>0</x:v>
      </x:c>
      <x:c r="W4243" s="15" t="n">
        <x:f>'Crosswalk'!N35</x:f>
        <x:v>0</x:v>
      </x:c>
      <x:c r="X4243" s="18" t="str">
        <x:v>LFS - Labour Force Survey</x:v>
      </x:c>
      <x:c r="Y4243" s="13" t="str"/>
      <x:c r="Z4243" s="18" t="str">
        <x:v>National 2024 division composition. Observed national industry detail; used only for composition within 2024 ILO modelled margins.</x:v>
      </x:c>
      <x:c r="AA4243" s="13" t="str"/>
      <x:c r="AB4243" s="13" t="str">
        <x:v>https://rplumber.ilo.org/data/indicator?format=.csv.gz&amp;id=EMP_TEMP_SEX_EC2_NB_A</x:v>
      </x:c>
    </x:row>
    <x:row r="4244" ht="48" customHeight="1">
      <x:c r="A4244" s="2" t="str">
        <x:v>JAM</x:v>
      </x:c>
      <x:c r="B4244" s="2" t="str">
        <x:v>C</x:v>
      </x:c>
      <x:c r="C4244" s="2" t="str">
        <x:v>JAM</x:v>
      </x:c>
      <x:c r="D4244" s="2" t="n">
        <x:v>2024</x:v>
      </x:c>
      <x:c r="E4244" s="2" t="str">
        <x:v>EC2_ISIC4_C32</x:v>
      </x:c>
      <x:c r="F4244" s="17" t="str">
        <x:v>Economic activity (ISIC-Rev.4), 2 digit level: 32 - Other manufacturing</x:v>
      </x:c>
      <x:c r="G4244" s="19" t="n">
        <x:v>2.097</x:v>
      </x:c>
      <x:c r="H4244" s="20" t="n">
        <x:v>1</x:v>
      </x:c>
      <x:c r="I4244" s="19" t="n">
        <x:f>SUM(G4226:G4245)</x:f>
        <x:v>87.89800000000001</x:v>
      </x:c>
      <x:c r="J4244" s="20" t="n">
        <x:f>G4244/I4244*H4244</x:f>
        <x:v>0.023857198115998086</x:v>
      </x:c>
      <x:c r="K4244" s="2" t="str">
        <x:v>ISIC4:32</x:v>
      </x:c>
      <x:c r="L4244" s="14" t="n">
        <x:f>'Crosswalk'!C36</x:f>
        <x:v>0</x:v>
      </x:c>
      <x:c r="M4244" s="14" t="n">
        <x:f>'Crosswalk'!D36</x:f>
        <x:v>0</x:v>
      </x:c>
      <x:c r="N4244" s="14" t="n">
        <x:f>'Crosswalk'!E36</x:f>
        <x:v>0.1</x:v>
      </x:c>
      <x:c r="O4244" s="14" t="n">
        <x:f>'Crosswalk'!F36</x:f>
        <x:v>0.65</x:v>
      </x:c>
      <x:c r="P4244" s="14" t="n">
        <x:f>'Crosswalk'!G36</x:f>
        <x:v>0</x:v>
      </x:c>
      <x:c r="Q4244" s="14" t="n">
        <x:f>'Crosswalk'!H36</x:f>
        <x:v>0.25</x:v>
      </x:c>
      <x:c r="R4244" s="14" t="n">
        <x:f>'Crosswalk'!I36</x:f>
        <x:v>0</x:v>
      </x:c>
      <x:c r="S4244" s="14" t="n">
        <x:f>'Crosswalk'!J36</x:f>
        <x:v>0</x:v>
      </x:c>
      <x:c r="T4244" s="14" t="n">
        <x:f>'Crosswalk'!K36</x:f>
        <x:v>0</x:v>
      </x:c>
      <x:c r="U4244" s="14" t="n">
        <x:f>'Crosswalk'!L36</x:f>
        <x:v>0</x:v>
      </x:c>
      <x:c r="V4244" s="14" t="n">
        <x:f>'Crosswalk'!M36</x:f>
        <x:v>0</x:v>
      </x:c>
      <x:c r="W4244" s="14" t="n">
        <x:f>'Crosswalk'!N36</x:f>
        <x:v>0</x:v>
      </x:c>
      <x:c r="X4244" s="17" t="str">
        <x:v>LFS - Labour Force Survey</x:v>
      </x:c>
      <x:c r="Y4244" s="2" t="str"/>
      <x:c r="Z4244" s="17" t="str">
        <x:v>National 2024 division composition. Observed national industry detail; used only for composition within 2024 ILO modelled margins.</x:v>
      </x:c>
      <x:c r="AA4244" s="2" t="str"/>
      <x:c r="AB4244" s="2" t="str">
        <x:v>https://rplumber.ilo.org/data/indicator?format=.csv.gz&amp;id=EMP_TEMP_SEX_EC2_NB_A</x:v>
      </x:c>
    </x:row>
    <x:row r="4245" ht="48" customHeight="1">
      <x:c r="A4245" s="13" t="str">
        <x:v>JAM</x:v>
      </x:c>
      <x:c r="B4245" s="13" t="str">
        <x:v>C</x:v>
      </x:c>
      <x:c r="C4245" s="13" t="str">
        <x:v>JAM</x:v>
      </x:c>
      <x:c r="D4245" s="13" t="n">
        <x:v>2024</x:v>
      </x:c>
      <x:c r="E4245" s="13" t="str">
        <x:v>EC2_ISIC4_C33</x:v>
      </x:c>
      <x:c r="F4245" s="18" t="str">
        <x:v>Economic activity (ISIC-Rev.4), 2 digit level: 33 - Repair and installation of machinery and equipment</x:v>
      </x:c>
      <x:c r="G4245" s="21" t="n">
        <x:v>1.992</x:v>
      </x:c>
      <x:c r="H4245" s="22" t="n">
        <x:v>1</x:v>
      </x:c>
      <x:c r="I4245" s="21" t="n">
        <x:f>SUM(G4226:G4245)</x:f>
        <x:v>87.89800000000001</x:v>
      </x:c>
      <x:c r="J4245" s="22" t="n">
        <x:f>G4245/I4245*H4245</x:f>
        <x:v>0.022662631686727795</x:v>
      </x:c>
      <x:c r="K4245" s="13" t="str">
        <x:v>ISIC4:33</x:v>
      </x:c>
      <x:c r="L4245" s="15" t="n">
        <x:f>'Crosswalk'!C37</x:f>
        <x:v>0</x:v>
      </x:c>
      <x:c r="M4245" s="15" t="n">
        <x:f>'Crosswalk'!D37</x:f>
        <x:v>0</x:v>
      </x:c>
      <x:c r="N4245" s="15" t="n">
        <x:f>'Crosswalk'!E37</x:f>
        <x:v>1</x:v>
      </x:c>
      <x:c r="O4245" s="15" t="n">
        <x:f>'Crosswalk'!F37</x:f>
        <x:v>0</x:v>
      </x:c>
      <x:c r="P4245" s="15" t="n">
        <x:f>'Crosswalk'!G37</x:f>
        <x:v>0</x:v>
      </x:c>
      <x:c r="Q4245" s="15" t="n">
        <x:f>'Crosswalk'!H37</x:f>
        <x:v>0</x:v>
      </x:c>
      <x:c r="R4245" s="15" t="n">
        <x:f>'Crosswalk'!I37</x:f>
        <x:v>0</x:v>
      </x:c>
      <x:c r="S4245" s="15" t="n">
        <x:f>'Crosswalk'!J37</x:f>
        <x:v>0</x:v>
      </x:c>
      <x:c r="T4245" s="15" t="n">
        <x:f>'Crosswalk'!K37</x:f>
        <x:v>0</x:v>
      </x:c>
      <x:c r="U4245" s="15" t="n">
        <x:f>'Crosswalk'!L37</x:f>
        <x:v>0</x:v>
      </x:c>
      <x:c r="V4245" s="15" t="n">
        <x:f>'Crosswalk'!M37</x:f>
        <x:v>0</x:v>
      </x:c>
      <x:c r="W4245" s="15" t="n">
        <x:f>'Crosswalk'!N37</x:f>
        <x:v>0</x:v>
      </x:c>
      <x:c r="X4245" s="18" t="str">
        <x:v>LFS - Labour Force Survey</x:v>
      </x:c>
      <x:c r="Y4245" s="13" t="str"/>
      <x:c r="Z4245" s="18" t="str">
        <x:v>National 2024 division composition. Observed national industry detail; used only for composition within 2024 ILO modelled margins.</x:v>
      </x:c>
      <x:c r="AA4245" s="13" t="str"/>
      <x:c r="AB4245" s="13" t="str">
        <x:v>https://rplumber.ilo.org/data/indicator?format=.csv.gz&amp;id=EMP_TEMP_SEX_EC2_NB_A</x:v>
      </x:c>
    </x:row>
    <x:row r="4246" ht="48" customHeight="1">
      <x:c r="A4246" s="2" t="str">
        <x:v>JAM</x:v>
      </x:c>
      <x:c r="B4246" s="2" t="str">
        <x:v>DE</x:v>
      </x:c>
      <x:c r="C4246" s="2" t="str">
        <x:v>JAM</x:v>
      </x:c>
      <x:c r="D4246" s="2" t="n">
        <x:v>2024</x:v>
      </x:c>
      <x:c r="E4246" s="2" t="str">
        <x:v>EC2_ISIC4_D35</x:v>
      </x:c>
      <x:c r="F4246" s="17" t="str">
        <x:v>Economic activity (ISIC-Rev.4), 2 digit level: 35 - Electricity, gas, steam and air conditioning supply</x:v>
      </x:c>
      <x:c r="G4246" s="19" t="n">
        <x:v>4.077</x:v>
      </x:c>
      <x:c r="H4246" s="20" t="n">
        <x:v>1</x:v>
      </x:c>
      <x:c r="I4246" s="19" t="n">
        <x:f>SUM(G4246:G4249)</x:f>
        <x:v>10.601999999999999</x:v>
      </x:c>
      <x:c r="J4246" s="20" t="n">
        <x:f>G4246/I4246*H4246</x:f>
        <x:v>0.38455008488964354</x:v>
      </x:c>
      <x:c r="K4246" s="2" t="str">
        <x:v>ISIC4:35</x:v>
      </x:c>
      <x:c r="L4246" s="14" t="n">
        <x:f>'Crosswalk'!C38</x:f>
        <x:v>0</x:v>
      </x:c>
      <x:c r="M4246" s="14" t="n">
        <x:f>'Crosswalk'!D38</x:f>
        <x:v>0</x:v>
      </x:c>
      <x:c r="N4246" s="14" t="n">
        <x:f>'Crosswalk'!E38</x:f>
        <x:v>0</x:v>
      </x:c>
      <x:c r="O4246" s="14" t="n">
        <x:f>'Crosswalk'!F38</x:f>
        <x:v>0</x:v>
      </x:c>
      <x:c r="P4246" s="14" t="n">
        <x:f>'Crosswalk'!G38</x:f>
        <x:v>0</x:v>
      </x:c>
      <x:c r="Q4246" s="14" t="n">
        <x:f>'Crosswalk'!H38</x:f>
        <x:v>0</x:v>
      </x:c>
      <x:c r="R4246" s="14" t="n">
        <x:f>'Crosswalk'!I38</x:f>
        <x:v>0</x:v>
      </x:c>
      <x:c r="S4246" s="14" t="n">
        <x:f>'Crosswalk'!J38</x:f>
        <x:v>0</x:v>
      </x:c>
      <x:c r="T4246" s="14" t="n">
        <x:f>'Crosswalk'!K38</x:f>
        <x:v>0</x:v>
      </x:c>
      <x:c r="U4246" s="14" t="n">
        <x:f>'Crosswalk'!L38</x:f>
        <x:v>1</x:v>
      </x:c>
      <x:c r="V4246" s="14" t="n">
        <x:f>'Crosswalk'!M38</x:f>
        <x:v>0</x:v>
      </x:c>
      <x:c r="W4246" s="14" t="n">
        <x:f>'Crosswalk'!N38</x:f>
        <x:v>0</x:v>
      </x:c>
      <x:c r="X4246" s="17" t="str">
        <x:v>LFS - Labour Force Survey</x:v>
      </x:c>
      <x:c r="Y4246" s="2" t="str"/>
      <x:c r="Z4246" s="17" t="str">
        <x:v>National 2024 division composition. Observed national industry detail; used only for composition within 2024 ILO modelled margins.</x:v>
      </x:c>
      <x:c r="AA4246" s="2" t="str"/>
      <x:c r="AB4246" s="2" t="str">
        <x:v>https://rplumber.ilo.org/data/indicator?format=.csv.gz&amp;id=EMP_TEMP_SEX_EC2_NB_A</x:v>
      </x:c>
    </x:row>
    <x:row r="4247" ht="48" customHeight="1">
      <x:c r="A4247" s="13" t="str">
        <x:v>JAM</x:v>
      </x:c>
      <x:c r="B4247" s="13" t="str">
        <x:v>DE</x:v>
      </x:c>
      <x:c r="C4247" s="13" t="str">
        <x:v>JAM</x:v>
      </x:c>
      <x:c r="D4247" s="13" t="n">
        <x:v>2024</x:v>
      </x:c>
      <x:c r="E4247" s="13" t="str">
        <x:v>EC2_ISIC4_E36</x:v>
      </x:c>
      <x:c r="F4247" s="18" t="str">
        <x:v>Economic activity (ISIC-Rev.4), 2 digit level: 36 - Water collection, treatment and supply</x:v>
      </x:c>
      <x:c r="G4247" s="21" t="n">
        <x:v>3.046</x:v>
      </x:c>
      <x:c r="H4247" s="22" t="n">
        <x:v>1</x:v>
      </x:c>
      <x:c r="I4247" s="21" t="n">
        <x:f>SUM(G4246:G4249)</x:f>
        <x:v>10.601999999999999</x:v>
      </x:c>
      <x:c r="J4247" s="22" t="n">
        <x:f>G4247/I4247*H4247</x:f>
        <x:v>0.28730428221090365</x:v>
      </x:c>
      <x:c r="K4247" s="13" t="str">
        <x:v>ISIC4:36</x:v>
      </x:c>
      <x:c r="L4247" s="15" t="n">
        <x:f>'Crosswalk'!C39</x:f>
        <x:v>0</x:v>
      </x:c>
      <x:c r="M4247" s="15" t="n">
        <x:f>'Crosswalk'!D39</x:f>
        <x:v>0</x:v>
      </x:c>
      <x:c r="N4247" s="15" t="n">
        <x:f>'Crosswalk'!E39</x:f>
        <x:v>0</x:v>
      </x:c>
      <x:c r="O4247" s="15" t="n">
        <x:f>'Crosswalk'!F39</x:f>
        <x:v>0</x:v>
      </x:c>
      <x:c r="P4247" s="15" t="n">
        <x:f>'Crosswalk'!G39</x:f>
        <x:v>0</x:v>
      </x:c>
      <x:c r="Q4247" s="15" t="n">
        <x:f>'Crosswalk'!H39</x:f>
        <x:v>0</x:v>
      </x:c>
      <x:c r="R4247" s="15" t="n">
        <x:f>'Crosswalk'!I39</x:f>
        <x:v>0</x:v>
      </x:c>
      <x:c r="S4247" s="15" t="n">
        <x:f>'Crosswalk'!J39</x:f>
        <x:v>0</x:v>
      </x:c>
      <x:c r="T4247" s="15" t="n">
        <x:f>'Crosswalk'!K39</x:f>
        <x:v>0</x:v>
      </x:c>
      <x:c r="U4247" s="15" t="n">
        <x:f>'Crosswalk'!L39</x:f>
        <x:v>1</x:v>
      </x:c>
      <x:c r="V4247" s="15" t="n">
        <x:f>'Crosswalk'!M39</x:f>
        <x:v>0</x:v>
      </x:c>
      <x:c r="W4247" s="15" t="n">
        <x:f>'Crosswalk'!N39</x:f>
        <x:v>0</x:v>
      </x:c>
      <x:c r="X4247" s="18" t="str">
        <x:v>LFS - Labour Force Survey</x:v>
      </x:c>
      <x:c r="Y4247" s="13" t="str"/>
      <x:c r="Z4247" s="18" t="str">
        <x:v>National 2024 division composition. Observed national industry detail; used only for composition within 2024 ILO modelled margins.</x:v>
      </x:c>
      <x:c r="AA4247" s="13" t="str"/>
      <x:c r="AB4247" s="13" t="str">
        <x:v>https://rplumber.ilo.org/data/indicator?format=.csv.gz&amp;id=EMP_TEMP_SEX_EC2_NB_A</x:v>
      </x:c>
    </x:row>
    <x:row r="4248" ht="48" customHeight="1">
      <x:c r="A4248" s="2" t="str">
        <x:v>JAM</x:v>
      </x:c>
      <x:c r="B4248" s="2" t="str">
        <x:v>DE</x:v>
      </x:c>
      <x:c r="C4248" s="2" t="str">
        <x:v>JAM</x:v>
      </x:c>
      <x:c r="D4248" s="2" t="n">
        <x:v>2024</x:v>
      </x:c>
      <x:c r="E4248" s="2" t="str">
        <x:v>EC2_ISIC4_E37</x:v>
      </x:c>
      <x:c r="F4248" s="17" t="str">
        <x:v>Economic activity (ISIC-Rev.4), 2 digit level: 37 - Sewerage</x:v>
      </x:c>
      <x:c r="G4248" s="19" t="n">
        <x:v>1.02</x:v>
      </x:c>
      <x:c r="H4248" s="20" t="n">
        <x:v>1</x:v>
      </x:c>
      <x:c r="I4248" s="19" t="n">
        <x:f>SUM(G4246:G4249)</x:f>
        <x:v>10.601999999999999</x:v>
      </x:c>
      <x:c r="J4248" s="20" t="n">
        <x:f>G4248/I4248*H4248</x:f>
        <x:v>0.0962082625919638</x:v>
      </x:c>
      <x:c r="K4248" s="2" t="str">
        <x:v>ISIC4:37</x:v>
      </x:c>
      <x:c r="L4248" s="14" t="n">
        <x:f>'Crosswalk'!C40</x:f>
        <x:v>0</x:v>
      </x:c>
      <x:c r="M4248" s="14" t="n">
        <x:f>'Crosswalk'!D40</x:f>
        <x:v>0</x:v>
      </x:c>
      <x:c r="N4248" s="14" t="n">
        <x:f>'Crosswalk'!E40</x:f>
        <x:v>0</x:v>
      </x:c>
      <x:c r="O4248" s="14" t="n">
        <x:f>'Crosswalk'!F40</x:f>
        <x:v>0</x:v>
      </x:c>
      <x:c r="P4248" s="14" t="n">
        <x:f>'Crosswalk'!G40</x:f>
        <x:v>0</x:v>
      </x:c>
      <x:c r="Q4248" s="14" t="n">
        <x:f>'Crosswalk'!H40</x:f>
        <x:v>0</x:v>
      </x:c>
      <x:c r="R4248" s="14" t="n">
        <x:f>'Crosswalk'!I40</x:f>
        <x:v>0</x:v>
      </x:c>
      <x:c r="S4248" s="14" t="n">
        <x:f>'Crosswalk'!J40</x:f>
        <x:v>0</x:v>
      </x:c>
      <x:c r="T4248" s="14" t="n">
        <x:f>'Crosswalk'!K40</x:f>
        <x:v>0</x:v>
      </x:c>
      <x:c r="U4248" s="14" t="n">
        <x:f>'Crosswalk'!L40</x:f>
        <x:v>1</x:v>
      </x:c>
      <x:c r="V4248" s="14" t="n">
        <x:f>'Crosswalk'!M40</x:f>
        <x:v>0</x:v>
      </x:c>
      <x:c r="W4248" s="14" t="n">
        <x:f>'Crosswalk'!N40</x:f>
        <x:v>0</x:v>
      </x:c>
      <x:c r="X4248" s="17" t="str">
        <x:v>LFS - Labour Force Survey</x:v>
      </x:c>
      <x:c r="Y4248" s="2" t="str"/>
      <x:c r="Z4248" s="17" t="str">
        <x:v>National 2024 division composition. Observed national industry detail; used only for composition within 2024 ILO modelled margins.</x:v>
      </x:c>
      <x:c r="AA4248" s="2" t="str"/>
      <x:c r="AB4248" s="2" t="str">
        <x:v>https://rplumber.ilo.org/data/indicator?format=.csv.gz&amp;id=EMP_TEMP_SEX_EC2_NB_A</x:v>
      </x:c>
    </x:row>
    <x:row r="4249" ht="48" customHeight="1">
      <x:c r="A4249" s="13" t="str">
        <x:v>JAM</x:v>
      </x:c>
      <x:c r="B4249" s="13" t="str">
        <x:v>DE</x:v>
      </x:c>
      <x:c r="C4249" s="13" t="str">
        <x:v>JAM</x:v>
      </x:c>
      <x:c r="D4249" s="13" t="n">
        <x:v>2024</x:v>
      </x:c>
      <x:c r="E4249" s="13" t="str">
        <x:v>EC2_ISIC4_E38</x:v>
      </x:c>
      <x:c r="F4249" s="18" t="str">
        <x:v>Economic activity (ISIC-Rev.4), 2 digit level: 38 - Waste collection, treatment and disposal activities; materials recovery</x:v>
      </x:c>
      <x:c r="G4249" s="21" t="n">
        <x:v>2.459</x:v>
      </x:c>
      <x:c r="H4249" s="22" t="n">
        <x:v>1</x:v>
      </x:c>
      <x:c r="I4249" s="21" t="n">
        <x:f>SUM(G4246:G4249)</x:f>
        <x:v>10.601999999999999</x:v>
      </x:c>
      <x:c r="J4249" s="22" t="n">
        <x:f>G4249/I4249*H4249</x:f>
        <x:v>0.2319373703074892</x:v>
      </x:c>
      <x:c r="K4249" s="13" t="str">
        <x:v>ISIC4:38</x:v>
      </x:c>
      <x:c r="L4249" s="15" t="n">
        <x:f>'Crosswalk'!C41</x:f>
        <x:v>0</x:v>
      </x:c>
      <x:c r="M4249" s="15" t="n">
        <x:f>'Crosswalk'!D41</x:f>
        <x:v>0</x:v>
      </x:c>
      <x:c r="N4249" s="15" t="n">
        <x:f>'Crosswalk'!E41</x:f>
        <x:v>1</x:v>
      </x:c>
      <x:c r="O4249" s="15" t="n">
        <x:f>'Crosswalk'!F41</x:f>
        <x:v>0</x:v>
      </x:c>
      <x:c r="P4249" s="15" t="n">
        <x:f>'Crosswalk'!G41</x:f>
        <x:v>0</x:v>
      </x:c>
      <x:c r="Q4249" s="15" t="n">
        <x:f>'Crosswalk'!H41</x:f>
        <x:v>0</x:v>
      </x:c>
      <x:c r="R4249" s="15" t="n">
        <x:f>'Crosswalk'!I41</x:f>
        <x:v>0</x:v>
      </x:c>
      <x:c r="S4249" s="15" t="n">
        <x:f>'Crosswalk'!J41</x:f>
        <x:v>0</x:v>
      </x:c>
      <x:c r="T4249" s="15" t="n">
        <x:f>'Crosswalk'!K41</x:f>
        <x:v>0</x:v>
      </x:c>
      <x:c r="U4249" s="15" t="n">
        <x:f>'Crosswalk'!L41</x:f>
        <x:v>0</x:v>
      </x:c>
      <x:c r="V4249" s="15" t="n">
        <x:f>'Crosswalk'!M41</x:f>
        <x:v>0</x:v>
      </x:c>
      <x:c r="W4249" s="15" t="n">
        <x:f>'Crosswalk'!N41</x:f>
        <x:v>0</x:v>
      </x:c>
      <x:c r="X4249" s="18" t="str">
        <x:v>LFS - Labour Force Survey</x:v>
      </x:c>
      <x:c r="Y4249" s="13" t="str"/>
      <x:c r="Z4249" s="18" t="str">
        <x:v>National 2024 division composition. Observed national industry detail; used only for composition within 2024 ILO modelled margins.</x:v>
      </x:c>
      <x:c r="AA4249" s="13" t="str"/>
      <x:c r="AB4249" s="13" t="str">
        <x:v>https://rplumber.ilo.org/data/indicator?format=.csv.gz&amp;id=EMP_TEMP_SEX_EC2_NB_A</x:v>
      </x:c>
    </x:row>
    <x:row r="4250" ht="48" customHeight="1">
      <x:c r="A4250" s="2" t="str">
        <x:v>JAM</x:v>
      </x:c>
      <x:c r="B4250" s="2" t="str">
        <x:v>F</x:v>
      </x:c>
      <x:c r="C4250" s="2" t="str">
        <x:v>JAM</x:v>
      </x:c>
      <x:c r="D4250" s="2" t="n">
        <x:v>2024</x:v>
      </x:c>
      <x:c r="E4250" s="2" t="str">
        <x:v>EC2_ISIC4_F41</x:v>
      </x:c>
      <x:c r="F4250" s="17" t="str">
        <x:v>Economic activity (ISIC-Rev.4), 2 digit level: 41 - Construction of buildings</x:v>
      </x:c>
      <x:c r="G4250" s="19" t="n">
        <x:v>110.268</x:v>
      </x:c>
      <x:c r="H4250" s="20" t="n">
        <x:v>1</x:v>
      </x:c>
      <x:c r="I4250" s="19" t="n">
        <x:f>SUM(G4250:G4252)</x:f>
        <x:v>138.562</x:v>
      </x:c>
      <x:c r="J4250" s="20" t="n">
        <x:f>G4250/I4250*H4250</x:f>
        <x:v>0.7958026010017176</x:v>
      </x:c>
      <x:c r="K4250" s="2" t="str">
        <x:v>ISIC4:41</x:v>
      </x:c>
      <x:c r="L4250" s="14" t="n">
        <x:f>'Crosswalk'!C43</x:f>
        <x:v>0</x:v>
      </x:c>
      <x:c r="M4250" s="14" t="n">
        <x:f>'Crosswalk'!D43</x:f>
        <x:v>0</x:v>
      </x:c>
      <x:c r="N4250" s="14" t="n">
        <x:f>'Crosswalk'!E43</x:f>
        <x:v>0.5</x:v>
      </x:c>
      <x:c r="O4250" s="14" t="n">
        <x:f>'Crosswalk'!F43</x:f>
        <x:v>0.5</x:v>
      </x:c>
      <x:c r="P4250" s="14" t="n">
        <x:f>'Crosswalk'!G43</x:f>
        <x:v>0</x:v>
      </x:c>
      <x:c r="Q4250" s="14" t="n">
        <x:f>'Crosswalk'!H43</x:f>
        <x:v>0</x:v>
      </x:c>
      <x:c r="R4250" s="14" t="n">
        <x:f>'Crosswalk'!I43</x:f>
        <x:v>0</x:v>
      </x:c>
      <x:c r="S4250" s="14" t="n">
        <x:f>'Crosswalk'!J43</x:f>
        <x:v>0</x:v>
      </x:c>
      <x:c r="T4250" s="14" t="n">
        <x:f>'Crosswalk'!K43</x:f>
        <x:v>0</x:v>
      </x:c>
      <x:c r="U4250" s="14" t="n">
        <x:f>'Crosswalk'!L43</x:f>
        <x:v>0</x:v>
      </x:c>
      <x:c r="V4250" s="14" t="n">
        <x:f>'Crosswalk'!M43</x:f>
        <x:v>0</x:v>
      </x:c>
      <x:c r="W4250" s="14" t="n">
        <x:f>'Crosswalk'!N43</x:f>
        <x:v>0</x:v>
      </x:c>
      <x:c r="X4250" s="17" t="str">
        <x:v>LFS - Labour Force Survey</x:v>
      </x:c>
      <x:c r="Y4250" s="2" t="str"/>
      <x:c r="Z4250" s="17" t="str">
        <x:v>National 2024 division composition. Observed national industry detail; used only for composition within 2024 ILO modelled margins.</x:v>
      </x:c>
      <x:c r="AA4250" s="2" t="str"/>
      <x:c r="AB4250" s="2" t="str">
        <x:v>https://rplumber.ilo.org/data/indicator?format=.csv.gz&amp;id=EMP_TEMP_SEX_EC2_NB_A</x:v>
      </x:c>
    </x:row>
    <x:row r="4251" ht="48" customHeight="1">
      <x:c r="A4251" s="13" t="str">
        <x:v>JAM</x:v>
      </x:c>
      <x:c r="B4251" s="13" t="str">
        <x:v>F</x:v>
      </x:c>
      <x:c r="C4251" s="13" t="str">
        <x:v>JAM</x:v>
      </x:c>
      <x:c r="D4251" s="13" t="n">
        <x:v>2024</x:v>
      </x:c>
      <x:c r="E4251" s="13" t="str">
        <x:v>EC2_ISIC4_F42</x:v>
      </x:c>
      <x:c r="F4251" s="18" t="str">
        <x:v>Economic activity (ISIC-Rev.4), 2 digit level: 42 - Civil engineering</x:v>
      </x:c>
      <x:c r="G4251" s="21" t="n">
        <x:v>2.901</x:v>
      </x:c>
      <x:c r="H4251" s="22" t="n">
        <x:v>1</x:v>
      </x:c>
      <x:c r="I4251" s="21" t="n">
        <x:f>SUM(G4250:G4252)</x:f>
        <x:v>138.562</x:v>
      </x:c>
      <x:c r="J4251" s="22" t="n">
        <x:f>G4251/I4251*H4251</x:f>
        <x:v>0.02093647609012572</x:v>
      </x:c>
      <x:c r="K4251" s="13" t="str">
        <x:v>ISIC4:42</x:v>
      </x:c>
      <x:c r="L4251" s="15" t="n">
        <x:f>'Crosswalk'!C44</x:f>
        <x:v>0</x:v>
      </x:c>
      <x:c r="M4251" s="15" t="n">
        <x:f>'Crosswalk'!D44</x:f>
        <x:v>0</x:v>
      </x:c>
      <x:c r="N4251" s="15" t="n">
        <x:f>'Crosswalk'!E44</x:f>
        <x:v>1</x:v>
      </x:c>
      <x:c r="O4251" s="15" t="n">
        <x:f>'Crosswalk'!F44</x:f>
        <x:v>0</x:v>
      </x:c>
      <x:c r="P4251" s="15" t="n">
        <x:f>'Crosswalk'!G44</x:f>
        <x:v>0</x:v>
      </x:c>
      <x:c r="Q4251" s="15" t="n">
        <x:f>'Crosswalk'!H44</x:f>
        <x:v>0</x:v>
      </x:c>
      <x:c r="R4251" s="15" t="n">
        <x:f>'Crosswalk'!I44</x:f>
        <x:v>0</x:v>
      </x:c>
      <x:c r="S4251" s="15" t="n">
        <x:f>'Crosswalk'!J44</x:f>
        <x:v>0</x:v>
      </x:c>
      <x:c r="T4251" s="15" t="n">
        <x:f>'Crosswalk'!K44</x:f>
        <x:v>0</x:v>
      </x:c>
      <x:c r="U4251" s="15" t="n">
        <x:f>'Crosswalk'!L44</x:f>
        <x:v>0</x:v>
      </x:c>
      <x:c r="V4251" s="15" t="n">
        <x:f>'Crosswalk'!M44</x:f>
        <x:v>0</x:v>
      </x:c>
      <x:c r="W4251" s="15" t="n">
        <x:f>'Crosswalk'!N44</x:f>
        <x:v>0</x:v>
      </x:c>
      <x:c r="X4251" s="18" t="str">
        <x:v>LFS - Labour Force Survey</x:v>
      </x:c>
      <x:c r="Y4251" s="13" t="str"/>
      <x:c r="Z4251" s="18" t="str">
        <x:v>National 2024 division composition. Observed national industry detail; used only for composition within 2024 ILO modelled margins.</x:v>
      </x:c>
      <x:c r="AA4251" s="13" t="str"/>
      <x:c r="AB4251" s="13" t="str">
        <x:v>https://rplumber.ilo.org/data/indicator?format=.csv.gz&amp;id=EMP_TEMP_SEX_EC2_NB_A</x:v>
      </x:c>
    </x:row>
    <x:row r="4252" ht="48" customHeight="1">
      <x:c r="A4252" s="2" t="str">
        <x:v>JAM</x:v>
      </x:c>
      <x:c r="B4252" s="2" t="str">
        <x:v>F</x:v>
      </x:c>
      <x:c r="C4252" s="2" t="str">
        <x:v>JAM</x:v>
      </x:c>
      <x:c r="D4252" s="2" t="n">
        <x:v>2024</x:v>
      </x:c>
      <x:c r="E4252" s="2" t="str">
        <x:v>EC2_ISIC4_F43</x:v>
      </x:c>
      <x:c r="F4252" s="17" t="str">
        <x:v>Economic activity (ISIC-Rev.4), 2 digit level: 43 - Specialized construction activities</x:v>
      </x:c>
      <x:c r="G4252" s="19" t="n">
        <x:v>25.393</x:v>
      </x:c>
      <x:c r="H4252" s="20" t="n">
        <x:v>1</x:v>
      </x:c>
      <x:c r="I4252" s="19" t="n">
        <x:f>SUM(G4250:G4252)</x:f>
        <x:v>138.562</x:v>
      </x:c>
      <x:c r="J4252" s="20" t="n">
        <x:f>G4252/I4252*H4252</x:f>
        <x:v>0.18326092290815663</x:v>
      </x:c>
      <x:c r="K4252" s="2" t="str">
        <x:v>ISIC4:43</x:v>
      </x:c>
      <x:c r="L4252" s="14" t="n">
        <x:f>'Crosswalk'!C45</x:f>
        <x:v>0</x:v>
      </x:c>
      <x:c r="M4252" s="14" t="n">
        <x:f>'Crosswalk'!D45</x:f>
        <x:v>0</x:v>
      </x:c>
      <x:c r="N4252" s="14" t="n">
        <x:f>'Crosswalk'!E45</x:f>
        <x:v>0.6</x:v>
      </x:c>
      <x:c r="O4252" s="14" t="n">
        <x:f>'Crosswalk'!F45</x:f>
        <x:v>0.4</x:v>
      </x:c>
      <x:c r="P4252" s="14" t="n">
        <x:f>'Crosswalk'!G45</x:f>
        <x:v>0</x:v>
      </x:c>
      <x:c r="Q4252" s="14" t="n">
        <x:f>'Crosswalk'!H45</x:f>
        <x:v>0</x:v>
      </x:c>
      <x:c r="R4252" s="14" t="n">
        <x:f>'Crosswalk'!I45</x:f>
        <x:v>0</x:v>
      </x:c>
      <x:c r="S4252" s="14" t="n">
        <x:f>'Crosswalk'!J45</x:f>
        <x:v>0</x:v>
      </x:c>
      <x:c r="T4252" s="14" t="n">
        <x:f>'Crosswalk'!K45</x:f>
        <x:v>0</x:v>
      </x:c>
      <x:c r="U4252" s="14" t="n">
        <x:f>'Crosswalk'!L45</x:f>
        <x:v>0</x:v>
      </x:c>
      <x:c r="V4252" s="14" t="n">
        <x:f>'Crosswalk'!M45</x:f>
        <x:v>0</x:v>
      </x:c>
      <x:c r="W4252" s="14" t="n">
        <x:f>'Crosswalk'!N45</x:f>
        <x:v>0</x:v>
      </x:c>
      <x:c r="X4252" s="17" t="str">
        <x:v>LFS - Labour Force Survey</x:v>
      </x:c>
      <x:c r="Y4252" s="2" t="str"/>
      <x:c r="Z4252" s="17" t="str">
        <x:v>National 2024 division composition. Observed national industry detail; used only for composition within 2024 ILO modelled margins.</x:v>
      </x:c>
      <x:c r="AA4252" s="2" t="str"/>
      <x:c r="AB4252" s="2" t="str">
        <x:v>https://rplumber.ilo.org/data/indicator?format=.csv.gz&amp;id=EMP_TEMP_SEX_EC2_NB_A</x:v>
      </x:c>
    </x:row>
    <x:row r="4253" ht="48" customHeight="1">
      <x:c r="A4253" s="13" t="str">
        <x:v>JAM</x:v>
      </x:c>
      <x:c r="B4253" s="13" t="str">
        <x:v>G</x:v>
      </x:c>
      <x:c r="C4253" s="13" t="str">
        <x:v>JAM</x:v>
      </x:c>
      <x:c r="D4253" s="13" t="n">
        <x:v>2024</x:v>
      </x:c>
      <x:c r="E4253" s="13" t="str">
        <x:v>EC2_ISIC4_G45</x:v>
      </x:c>
      <x:c r="F4253" s="18" t="str">
        <x:v>Economic activity (ISIC-Rev.4), 2 digit level: 45 - Wholesale and retail trade and repair of motor vehicles and motorcycles</x:v>
      </x:c>
      <x:c r="G4253" s="21" t="n">
        <x:v>43.371</x:v>
      </x:c>
      <x:c r="H4253" s="22" t="n">
        <x:v>1</x:v>
      </x:c>
      <x:c r="I4253" s="21" t="n">
        <x:f>SUM(G4253:G4255)</x:f>
        <x:v>265.55899999999997</x:v>
      </x:c>
      <x:c r="J4253" s="22" t="n">
        <x:f>G4253/I4253*H4253</x:f>
        <x:v>0.16331963895028978</x:v>
      </x:c>
      <x:c r="K4253" s="13" t="str">
        <x:v>ISIC4:45</x:v>
      </x:c>
      <x:c r="L4253" s="15" t="n">
        <x:f>'Crosswalk'!C46</x:f>
        <x:v>0</x:v>
      </x:c>
      <x:c r="M4253" s="15" t="n">
        <x:f>'Crosswalk'!D46</x:f>
        <x:v>0</x:v>
      </x:c>
      <x:c r="N4253" s="15" t="n">
        <x:f>'Crosswalk'!E46</x:f>
        <x:v>0</x:v>
      </x:c>
      <x:c r="O4253" s="15" t="n">
        <x:f>'Crosswalk'!F46</x:f>
        <x:v>1</x:v>
      </x:c>
      <x:c r="P4253" s="15" t="n">
        <x:f>'Crosswalk'!G46</x:f>
        <x:v>0</x:v>
      </x:c>
      <x:c r="Q4253" s="15" t="n">
        <x:f>'Crosswalk'!H46</x:f>
        <x:v>0</x:v>
      </x:c>
      <x:c r="R4253" s="15" t="n">
        <x:f>'Crosswalk'!I46</x:f>
        <x:v>0</x:v>
      </x:c>
      <x:c r="S4253" s="15" t="n">
        <x:f>'Crosswalk'!J46</x:f>
        <x:v>0</x:v>
      </x:c>
      <x:c r="T4253" s="15" t="n">
        <x:f>'Crosswalk'!K46</x:f>
        <x:v>0</x:v>
      </x:c>
      <x:c r="U4253" s="15" t="n">
        <x:f>'Crosswalk'!L46</x:f>
        <x:v>0</x:v>
      </x:c>
      <x:c r="V4253" s="15" t="n">
        <x:f>'Crosswalk'!M46</x:f>
        <x:v>0</x:v>
      </x:c>
      <x:c r="W4253" s="15" t="n">
        <x:f>'Crosswalk'!N46</x:f>
        <x:v>0</x:v>
      </x:c>
      <x:c r="X4253" s="18" t="str">
        <x:v>LFS - Labour Force Survey</x:v>
      </x:c>
      <x:c r="Y4253" s="13" t="str"/>
      <x:c r="Z4253" s="18" t="str">
        <x:v>National 2024 division composition. Observed national industry detail; used only for composition within 2024 ILO modelled margins.</x:v>
      </x:c>
      <x:c r="AA4253" s="13" t="str"/>
      <x:c r="AB4253" s="13" t="str">
        <x:v>https://rplumber.ilo.org/data/indicator?format=.csv.gz&amp;id=EMP_TEMP_SEX_EC2_NB_A</x:v>
      </x:c>
    </x:row>
    <x:row r="4254" ht="48" customHeight="1">
      <x:c r="A4254" s="2" t="str">
        <x:v>JAM</x:v>
      </x:c>
      <x:c r="B4254" s="2" t="str">
        <x:v>G</x:v>
      </x:c>
      <x:c r="C4254" s="2" t="str">
        <x:v>JAM</x:v>
      </x:c>
      <x:c r="D4254" s="2" t="n">
        <x:v>2024</x:v>
      </x:c>
      <x:c r="E4254" s="2" t="str">
        <x:v>EC2_ISIC4_G46</x:v>
      </x:c>
      <x:c r="F4254" s="17" t="str">
        <x:v>Economic activity (ISIC-Rev.4), 2 digit level: 46 - Wholesale trade, except of motor vehicles and motorcycles</x:v>
      </x:c>
      <x:c r="G4254" s="19" t="n">
        <x:v>20.689</x:v>
      </x:c>
      <x:c r="H4254" s="20" t="n">
        <x:v>1</x:v>
      </x:c>
      <x:c r="I4254" s="19" t="n">
        <x:f>SUM(G4253:G4255)</x:f>
        <x:v>265.55899999999997</x:v>
      </x:c>
      <x:c r="J4254" s="20" t="n">
        <x:f>G4254/I4254*H4254</x:f>
        <x:v>0.07790735768699235</x:v>
      </x:c>
      <x:c r="K4254" s="2" t="str">
        <x:v>ISIC4:46</x:v>
      </x:c>
      <x:c r="L4254" s="14" t="n">
        <x:f>'Crosswalk'!C47</x:f>
        <x:v>0.05</x:v>
      </x:c>
      <x:c r="M4254" s="14" t="n">
        <x:f>'Crosswalk'!D47</x:f>
        <x:v>0.05</x:v>
      </x:c>
      <x:c r="N4254" s="14" t="n">
        <x:f>'Crosswalk'!E47</x:f>
        <x:v>0.55</x:v>
      </x:c>
      <x:c r="O4254" s="14" t="n">
        <x:f>'Crosswalk'!F47</x:f>
        <x:v>0</x:v>
      </x:c>
      <x:c r="P4254" s="14" t="n">
        <x:f>'Crosswalk'!G47</x:f>
        <x:v>0.2</x:v>
      </x:c>
      <x:c r="Q4254" s="14" t="n">
        <x:f>'Crosswalk'!H47</x:f>
        <x:v>0.05</x:v>
      </x:c>
      <x:c r="R4254" s="14" t="n">
        <x:f>'Crosswalk'!I47</x:f>
        <x:v>0</x:v>
      </x:c>
      <x:c r="S4254" s="14" t="n">
        <x:f>'Crosswalk'!J47</x:f>
        <x:v>0.1</x:v>
      </x:c>
      <x:c r="T4254" s="14" t="n">
        <x:f>'Crosswalk'!K47</x:f>
        <x:v>0</x:v>
      </x:c>
      <x:c r="U4254" s="14" t="n">
        <x:f>'Crosswalk'!L47</x:f>
        <x:v>0</x:v>
      </x:c>
      <x:c r="V4254" s="14" t="n">
        <x:f>'Crosswalk'!M47</x:f>
        <x:v>0</x:v>
      </x:c>
      <x:c r="W4254" s="14" t="n">
        <x:f>'Crosswalk'!N47</x:f>
        <x:v>0</x:v>
      </x:c>
      <x:c r="X4254" s="17" t="str">
        <x:v>LFS - Labour Force Survey</x:v>
      </x:c>
      <x:c r="Y4254" s="2" t="str"/>
      <x:c r="Z4254" s="17" t="str">
        <x:v>National 2024 division composition. Observed national industry detail; used only for composition within 2024 ILO modelled margins.</x:v>
      </x:c>
      <x:c r="AA4254" s="2" t="str"/>
      <x:c r="AB4254" s="2" t="str">
        <x:v>https://rplumber.ilo.org/data/indicator?format=.csv.gz&amp;id=EMP_TEMP_SEX_EC2_NB_A</x:v>
      </x:c>
    </x:row>
    <x:row r="4255" ht="48" customHeight="1">
      <x:c r="A4255" s="13" t="str">
        <x:v>JAM</x:v>
      </x:c>
      <x:c r="B4255" s="13" t="str">
        <x:v>G</x:v>
      </x:c>
      <x:c r="C4255" s="13" t="str">
        <x:v>JAM</x:v>
      </x:c>
      <x:c r="D4255" s="13" t="n">
        <x:v>2024</x:v>
      </x:c>
      <x:c r="E4255" s="13" t="str">
        <x:v>EC2_ISIC4_G47</x:v>
      </x:c>
      <x:c r="F4255" s="18" t="str">
        <x:v>Economic activity (ISIC-Rev.4), 2 digit level: 47 - Retail trade, except of motor vehicles and motorcycles</x:v>
      </x:c>
      <x:c r="G4255" s="21" t="n">
        <x:v>201.499</x:v>
      </x:c>
      <x:c r="H4255" s="22" t="n">
        <x:v>1</x:v>
      </x:c>
      <x:c r="I4255" s="21" t="n">
        <x:f>SUM(G4253:G4255)</x:f>
        <x:v>265.55899999999997</x:v>
      </x:c>
      <x:c r="J4255" s="22" t="n">
        <x:f>G4255/I4255*H4255</x:f>
        <x:v>0.7587730033627179</x:v>
      </x:c>
      <x:c r="K4255" s="13" t="str">
        <x:v>ISIC4:47</x:v>
      </x:c>
      <x:c r="L4255" s="15" t="n">
        <x:f>'Crosswalk'!C48</x:f>
        <x:v>0</x:v>
      </x:c>
      <x:c r="M4255" s="15" t="n">
        <x:f>'Crosswalk'!D48</x:f>
        <x:v>0</x:v>
      </x:c>
      <x:c r="N4255" s="15" t="n">
        <x:f>'Crosswalk'!E48</x:f>
        <x:v>0</x:v>
      </x:c>
      <x:c r="O4255" s="15" t="n">
        <x:f>'Crosswalk'!F48</x:f>
        <x:v>0.55</x:v>
      </x:c>
      <x:c r="P4255" s="15" t="n">
        <x:f>'Crosswalk'!G48</x:f>
        <x:v>0.45</x:v>
      </x:c>
      <x:c r="Q4255" s="15" t="n">
        <x:f>'Crosswalk'!H48</x:f>
        <x:v>0</x:v>
      </x:c>
      <x:c r="R4255" s="15" t="n">
        <x:f>'Crosswalk'!I48</x:f>
        <x:v>0</x:v>
      </x:c>
      <x:c r="S4255" s="15" t="n">
        <x:f>'Crosswalk'!J48</x:f>
        <x:v>0</x:v>
      </x:c>
      <x:c r="T4255" s="15" t="n">
        <x:f>'Crosswalk'!K48</x:f>
        <x:v>0</x:v>
      </x:c>
      <x:c r="U4255" s="15" t="n">
        <x:f>'Crosswalk'!L48</x:f>
        <x:v>0</x:v>
      </x:c>
      <x:c r="V4255" s="15" t="n">
        <x:f>'Crosswalk'!M48</x:f>
        <x:v>0</x:v>
      </x:c>
      <x:c r="W4255" s="15" t="n">
        <x:f>'Crosswalk'!N48</x:f>
        <x:v>0</x:v>
      </x:c>
      <x:c r="X4255" s="18" t="str">
        <x:v>LFS - Labour Force Survey</x:v>
      </x:c>
      <x:c r="Y4255" s="13" t="str"/>
      <x:c r="Z4255" s="18" t="str">
        <x:v>National 2024 division composition. Observed national industry detail; used only for composition within 2024 ILO modelled margins.</x:v>
      </x:c>
      <x:c r="AA4255" s="13" t="str"/>
      <x:c r="AB4255" s="13" t="str">
        <x:v>https://rplumber.ilo.org/data/indicator?format=.csv.gz&amp;id=EMP_TEMP_SEX_EC2_NB_A</x:v>
      </x:c>
    </x:row>
    <x:row r="4256" ht="48" customHeight="1">
      <x:c r="A4256" s="2" t="str">
        <x:v>JAM</x:v>
      </x:c>
      <x:c r="B4256" s="2" t="str">
        <x:v>HJ</x:v>
      </x:c>
      <x:c r="C4256" s="2" t="str">
        <x:v>JAM</x:v>
      </x:c>
      <x:c r="D4256" s="2" t="n">
        <x:v>2024</x:v>
      </x:c>
      <x:c r="E4256" s="2" t="str">
        <x:v>EC2_ISIC4_H49</x:v>
      </x:c>
      <x:c r="F4256" s="17" t="str">
        <x:v>Economic activity (ISIC-Rev.4), 2 digit level: 49 - Land transport and transport via pipelines</x:v>
      </x:c>
      <x:c r="G4256" s="19" t="n">
        <x:v>51.582</x:v>
      </x:c>
      <x:c r="H4256" s="20" t="n">
        <x:v>1</x:v>
      </x:c>
      <x:c r="I4256" s="19" t="n">
        <x:f>SUM(G4256:G4265)</x:f>
        <x:v>87.60900000000001</x:v>
      </x:c>
      <x:c r="J4256" s="20" t="n">
        <x:f>G4256/I4256*H4256</x:f>
        <x:v>0.5887751258432352</x:v>
      </x:c>
      <x:c r="K4256" s="2" t="str">
        <x:v>ISIC4:49</x:v>
      </x:c>
      <x:c r="L4256" s="14" t="n">
        <x:f>'Crosswalk'!C49</x:f>
        <x:v>0.05</x:v>
      </x:c>
      <x:c r="M4256" s="14" t="n">
        <x:f>'Crosswalk'!D49</x:f>
        <x:v>0</x:v>
      </x:c>
      <x:c r="N4256" s="14" t="n">
        <x:f>'Crosswalk'!E49</x:f>
        <x:v>0.95</x:v>
      </x:c>
      <x:c r="O4256" s="14" t="n">
        <x:f>'Crosswalk'!F49</x:f>
        <x:v>0</x:v>
      </x:c>
      <x:c r="P4256" s="14" t="n">
        <x:f>'Crosswalk'!G49</x:f>
        <x:v>0</x:v>
      </x:c>
      <x:c r="Q4256" s="14" t="n">
        <x:f>'Crosswalk'!H49</x:f>
        <x:v>0</x:v>
      </x:c>
      <x:c r="R4256" s="14" t="n">
        <x:f>'Crosswalk'!I49</x:f>
        <x:v>0</x:v>
      </x:c>
      <x:c r="S4256" s="14" t="n">
        <x:f>'Crosswalk'!J49</x:f>
        <x:v>0</x:v>
      </x:c>
      <x:c r="T4256" s="14" t="n">
        <x:f>'Crosswalk'!K49</x:f>
        <x:v>0</x:v>
      </x:c>
      <x:c r="U4256" s="14" t="n">
        <x:f>'Crosswalk'!L49</x:f>
        <x:v>0</x:v>
      </x:c>
      <x:c r="V4256" s="14" t="n">
        <x:f>'Crosswalk'!M49</x:f>
        <x:v>0</x:v>
      </x:c>
      <x:c r="W4256" s="14" t="n">
        <x:f>'Crosswalk'!N49</x:f>
        <x:v>0</x:v>
      </x:c>
      <x:c r="X4256" s="17" t="str">
        <x:v>LFS - Labour Force Survey</x:v>
      </x:c>
      <x:c r="Y4256" s="2" t="str"/>
      <x:c r="Z4256" s="17" t="str">
        <x:v>National 2024 division composition. Observed national industry detail; used only for composition within 2024 ILO modelled margins.</x:v>
      </x:c>
      <x:c r="AA4256" s="2" t="str"/>
      <x:c r="AB4256" s="2" t="str">
        <x:v>https://rplumber.ilo.org/data/indicator?format=.csv.gz&amp;id=EMP_TEMP_SEX_EC2_NB_A</x:v>
      </x:c>
    </x:row>
    <x:row r="4257" ht="48" customHeight="1">
      <x:c r="A4257" s="13" t="str">
        <x:v>JAM</x:v>
      </x:c>
      <x:c r="B4257" s="13" t="str">
        <x:v>HJ</x:v>
      </x:c>
      <x:c r="C4257" s="13" t="str">
        <x:v>JAM</x:v>
      </x:c>
      <x:c r="D4257" s="13" t="n">
        <x:v>2024</x:v>
      </x:c>
      <x:c r="E4257" s="13" t="str">
        <x:v>EC2_ISIC4_H50</x:v>
      </x:c>
      <x:c r="F4257" s="18" t="str">
        <x:v>Economic activity (ISIC-Rev.4), 2 digit level: 50 - Water transport</x:v>
      </x:c>
      <x:c r="G4257" s="21" t="n">
        <x:v>0.57</x:v>
      </x:c>
      <x:c r="H4257" s="22" t="n">
        <x:v>1</x:v>
      </x:c>
      <x:c r="I4257" s="21" t="n">
        <x:f>SUM(G4256:G4265)</x:f>
        <x:v>87.60900000000001</x:v>
      </x:c>
      <x:c r="J4257" s="22" t="n">
        <x:f>G4257/I4257*H4257</x:f>
        <x:v>0.006506180871828236</x:v>
      </x:c>
      <x:c r="K4257" s="13" t="str">
        <x:v>ISIC4:50</x:v>
      </x:c>
      <x:c r="L4257" s="15" t="n">
        <x:f>'Crosswalk'!C50</x:f>
        <x:v>0</x:v>
      </x:c>
      <x:c r="M4257" s="15" t="n">
        <x:f>'Crosswalk'!D50</x:f>
        <x:v>0</x:v>
      </x:c>
      <x:c r="N4257" s="15" t="n">
        <x:f>'Crosswalk'!E50</x:f>
        <x:v>1</x:v>
      </x:c>
      <x:c r="O4257" s="15" t="n">
        <x:f>'Crosswalk'!F50</x:f>
        <x:v>0</x:v>
      </x:c>
      <x:c r="P4257" s="15" t="n">
        <x:f>'Crosswalk'!G50</x:f>
        <x:v>0</x:v>
      </x:c>
      <x:c r="Q4257" s="15" t="n">
        <x:f>'Crosswalk'!H50</x:f>
        <x:v>0</x:v>
      </x:c>
      <x:c r="R4257" s="15" t="n">
        <x:f>'Crosswalk'!I50</x:f>
        <x:v>0</x:v>
      </x:c>
      <x:c r="S4257" s="15" t="n">
        <x:f>'Crosswalk'!J50</x:f>
        <x:v>0</x:v>
      </x:c>
      <x:c r="T4257" s="15" t="n">
        <x:f>'Crosswalk'!K50</x:f>
        <x:v>0</x:v>
      </x:c>
      <x:c r="U4257" s="15" t="n">
        <x:f>'Crosswalk'!L50</x:f>
        <x:v>0</x:v>
      </x:c>
      <x:c r="V4257" s="15" t="n">
        <x:f>'Crosswalk'!M50</x:f>
        <x:v>0</x:v>
      </x:c>
      <x:c r="W4257" s="15" t="n">
        <x:f>'Crosswalk'!N50</x:f>
        <x:v>0</x:v>
      </x:c>
      <x:c r="X4257" s="18" t="str">
        <x:v>LFS - Labour Force Survey</x:v>
      </x:c>
      <x:c r="Y4257" s="13" t="str"/>
      <x:c r="Z4257" s="18" t="str">
        <x:v>National 2024 division composition. Observed national industry detail; used only for composition within 2024 ILO modelled margins.</x:v>
      </x:c>
      <x:c r="AA4257" s="13" t="str"/>
      <x:c r="AB4257" s="13" t="str">
        <x:v>https://rplumber.ilo.org/data/indicator?format=.csv.gz&amp;id=EMP_TEMP_SEX_EC2_NB_A</x:v>
      </x:c>
    </x:row>
    <x:row r="4258" ht="48" customHeight="1">
      <x:c r="A4258" s="2" t="str">
        <x:v>JAM</x:v>
      </x:c>
      <x:c r="B4258" s="2" t="str">
        <x:v>HJ</x:v>
      </x:c>
      <x:c r="C4258" s="2" t="str">
        <x:v>JAM</x:v>
      </x:c>
      <x:c r="D4258" s="2" t="n">
        <x:v>2024</x:v>
      </x:c>
      <x:c r="E4258" s="2" t="str">
        <x:v>EC2_ISIC4_H51</x:v>
      </x:c>
      <x:c r="F4258" s="17" t="str">
        <x:v>Economic activity (ISIC-Rev.4), 2 digit level: 51 - Air transport</x:v>
      </x:c>
      <x:c r="G4258" s="19" t="n">
        <x:v>0.334</x:v>
      </x:c>
      <x:c r="H4258" s="20" t="n">
        <x:v>1</x:v>
      </x:c>
      <x:c r="I4258" s="19" t="n">
        <x:f>SUM(G4256:G4265)</x:f>
        <x:v>87.60900000000001</x:v>
      </x:c>
      <x:c r="J4258" s="20" t="n">
        <x:f>G4258/I4258*H4258</x:f>
        <x:v>0.0038123937038432123</x:v>
      </x:c>
      <x:c r="K4258" s="2" t="str">
        <x:v>ISIC4:51</x:v>
      </x:c>
      <x:c r="L4258" s="14" t="n">
        <x:f>'Crosswalk'!C51</x:f>
        <x:v>0</x:v>
      </x:c>
      <x:c r="M4258" s="14" t="n">
        <x:f>'Crosswalk'!D51</x:f>
        <x:v>0</x:v>
      </x:c>
      <x:c r="N4258" s="14" t="n">
        <x:f>'Crosswalk'!E51</x:f>
        <x:v>1</x:v>
      </x:c>
      <x:c r="O4258" s="14" t="n">
        <x:f>'Crosswalk'!F51</x:f>
        <x:v>0</x:v>
      </x:c>
      <x:c r="P4258" s="14" t="n">
        <x:f>'Crosswalk'!G51</x:f>
        <x:v>0</x:v>
      </x:c>
      <x:c r="Q4258" s="14" t="n">
        <x:f>'Crosswalk'!H51</x:f>
        <x:v>0</x:v>
      </x:c>
      <x:c r="R4258" s="14" t="n">
        <x:f>'Crosswalk'!I51</x:f>
        <x:v>0</x:v>
      </x:c>
      <x:c r="S4258" s="14" t="n">
        <x:f>'Crosswalk'!J51</x:f>
        <x:v>0</x:v>
      </x:c>
      <x:c r="T4258" s="14" t="n">
        <x:f>'Crosswalk'!K51</x:f>
        <x:v>0</x:v>
      </x:c>
      <x:c r="U4258" s="14" t="n">
        <x:f>'Crosswalk'!L51</x:f>
        <x:v>0</x:v>
      </x:c>
      <x:c r="V4258" s="14" t="n">
        <x:f>'Crosswalk'!M51</x:f>
        <x:v>0</x:v>
      </x:c>
      <x:c r="W4258" s="14" t="n">
        <x:f>'Crosswalk'!N51</x:f>
        <x:v>0</x:v>
      </x:c>
      <x:c r="X4258" s="17" t="str">
        <x:v>LFS - Labour Force Survey</x:v>
      </x:c>
      <x:c r="Y4258" s="2" t="str">
        <x:v>U</x:v>
      </x:c>
      <x:c r="Z4258" s="17" t="str">
        <x:v>National 2024 division composition. Observed national industry detail; used only for composition within 2024 ILO modelled margins.</x:v>
      </x:c>
      <x:c r="AA4258" s="2" t="str"/>
      <x:c r="AB4258" s="2" t="str">
        <x:v>https://rplumber.ilo.org/data/indicator?format=.csv.gz&amp;id=EMP_TEMP_SEX_EC2_NB_A</x:v>
      </x:c>
    </x:row>
    <x:row r="4259" ht="48" customHeight="1">
      <x:c r="A4259" s="13" t="str">
        <x:v>JAM</x:v>
      </x:c>
      <x:c r="B4259" s="13" t="str">
        <x:v>HJ</x:v>
      </x:c>
      <x:c r="C4259" s="13" t="str">
        <x:v>JAM</x:v>
      </x:c>
      <x:c r="D4259" s="13" t="n">
        <x:v>2024</x:v>
      </x:c>
      <x:c r="E4259" s="13" t="str">
        <x:v>EC2_ISIC4_H52</x:v>
      </x:c>
      <x:c r="F4259" s="18" t="str">
        <x:v>Economic activity (ISIC-Rev.4), 2 digit level: 52 - Warehousing and support activities for transportation</x:v>
      </x:c>
      <x:c r="G4259" s="21" t="n">
        <x:v>14.171</x:v>
      </x:c>
      <x:c r="H4259" s="22" t="n">
        <x:v>1</x:v>
      </x:c>
      <x:c r="I4259" s="21" t="n">
        <x:f>SUM(G4256:G4265)</x:f>
        <x:v>87.60900000000001</x:v>
      </x:c>
      <x:c r="J4259" s="22" t="n">
        <x:f>G4259/I4259*H4259</x:f>
        <x:v>0.16175278795557532</x:v>
      </x:c>
      <x:c r="K4259" s="13" t="str">
        <x:v>ISIC4:52</x:v>
      </x:c>
      <x:c r="L4259" s="15" t="n">
        <x:f>'Crosswalk'!C52</x:f>
        <x:v>0</x:v>
      </x:c>
      <x:c r="M4259" s="15" t="n">
        <x:f>'Crosswalk'!D52</x:f>
        <x:v>0</x:v>
      </x:c>
      <x:c r="N4259" s="15" t="n">
        <x:f>'Crosswalk'!E52</x:f>
        <x:v>1</x:v>
      </x:c>
      <x:c r="O4259" s="15" t="n">
        <x:f>'Crosswalk'!F52</x:f>
        <x:v>0</x:v>
      </x:c>
      <x:c r="P4259" s="15" t="n">
        <x:f>'Crosswalk'!G52</x:f>
        <x:v>0</x:v>
      </x:c>
      <x:c r="Q4259" s="15" t="n">
        <x:f>'Crosswalk'!H52</x:f>
        <x:v>0</x:v>
      </x:c>
      <x:c r="R4259" s="15" t="n">
        <x:f>'Crosswalk'!I52</x:f>
        <x:v>0</x:v>
      </x:c>
      <x:c r="S4259" s="15" t="n">
        <x:f>'Crosswalk'!J52</x:f>
        <x:v>0</x:v>
      </x:c>
      <x:c r="T4259" s="15" t="n">
        <x:f>'Crosswalk'!K52</x:f>
        <x:v>0</x:v>
      </x:c>
      <x:c r="U4259" s="15" t="n">
        <x:f>'Crosswalk'!L52</x:f>
        <x:v>0</x:v>
      </x:c>
      <x:c r="V4259" s="15" t="n">
        <x:f>'Crosswalk'!M52</x:f>
        <x:v>0</x:v>
      </x:c>
      <x:c r="W4259" s="15" t="n">
        <x:f>'Crosswalk'!N52</x:f>
        <x:v>0</x:v>
      </x:c>
      <x:c r="X4259" s="18" t="str">
        <x:v>LFS - Labour Force Survey</x:v>
      </x:c>
      <x:c r="Y4259" s="13" t="str"/>
      <x:c r="Z4259" s="18" t="str">
        <x:v>National 2024 division composition. Observed national industry detail; used only for composition within 2024 ILO modelled margins.</x:v>
      </x:c>
      <x:c r="AA4259" s="13" t="str"/>
      <x:c r="AB4259" s="13" t="str">
        <x:v>https://rplumber.ilo.org/data/indicator?format=.csv.gz&amp;id=EMP_TEMP_SEX_EC2_NB_A</x:v>
      </x:c>
    </x:row>
    <x:row r="4260" ht="48" customHeight="1">
      <x:c r="A4260" s="2" t="str">
        <x:v>JAM</x:v>
      </x:c>
      <x:c r="B4260" s="2" t="str">
        <x:v>HJ</x:v>
      </x:c>
      <x:c r="C4260" s="2" t="str">
        <x:v>JAM</x:v>
      </x:c>
      <x:c r="D4260" s="2" t="n">
        <x:v>2024</x:v>
      </x:c>
      <x:c r="E4260" s="2" t="str">
        <x:v>EC2_ISIC4_H53</x:v>
      </x:c>
      <x:c r="F4260" s="17" t="str">
        <x:v>Economic activity (ISIC-Rev.4), 2 digit level: 53 - Postal and courier activities</x:v>
      </x:c>
      <x:c r="G4260" s="19" t="n">
        <x:v>3.991</x:v>
      </x:c>
      <x:c r="H4260" s="20" t="n">
        <x:v>1</x:v>
      </x:c>
      <x:c r="I4260" s="19" t="n">
        <x:f>SUM(G4256:G4265)</x:f>
        <x:v>87.60900000000001</x:v>
      </x:c>
      <x:c r="J4260" s="20" t="n">
        <x:f>G4260/I4260*H4260</x:f>
        <x:v>0.04555468045520437</x:v>
      </x:c>
      <x:c r="K4260" s="2" t="str">
        <x:v>ISIC4:53</x:v>
      </x:c>
      <x:c r="L4260" s="14" t="n">
        <x:f>'Crosswalk'!C53</x:f>
        <x:v>0</x:v>
      </x:c>
      <x:c r="M4260" s="14" t="n">
        <x:f>'Crosswalk'!D53</x:f>
        <x:v>0</x:v>
      </x:c>
      <x:c r="N4260" s="14" t="n">
        <x:f>'Crosswalk'!E53</x:f>
        <x:v>1</x:v>
      </x:c>
      <x:c r="O4260" s="14" t="n">
        <x:f>'Crosswalk'!F53</x:f>
        <x:v>0</x:v>
      </x:c>
      <x:c r="P4260" s="14" t="n">
        <x:f>'Crosswalk'!G53</x:f>
        <x:v>0</x:v>
      </x:c>
      <x:c r="Q4260" s="14" t="n">
        <x:f>'Crosswalk'!H53</x:f>
        <x:v>0</x:v>
      </x:c>
      <x:c r="R4260" s="14" t="n">
        <x:f>'Crosswalk'!I53</x:f>
        <x:v>0</x:v>
      </x:c>
      <x:c r="S4260" s="14" t="n">
        <x:f>'Crosswalk'!J53</x:f>
        <x:v>0</x:v>
      </x:c>
      <x:c r="T4260" s="14" t="n">
        <x:f>'Crosswalk'!K53</x:f>
        <x:v>0</x:v>
      </x:c>
      <x:c r="U4260" s="14" t="n">
        <x:f>'Crosswalk'!L53</x:f>
        <x:v>0</x:v>
      </x:c>
      <x:c r="V4260" s="14" t="n">
        <x:f>'Crosswalk'!M53</x:f>
        <x:v>0</x:v>
      </x:c>
      <x:c r="W4260" s="14" t="n">
        <x:f>'Crosswalk'!N53</x:f>
        <x:v>0</x:v>
      </x:c>
      <x:c r="X4260" s="17" t="str">
        <x:v>LFS - Labour Force Survey</x:v>
      </x:c>
      <x:c r="Y4260" s="2" t="str"/>
      <x:c r="Z4260" s="17" t="str">
        <x:v>National 2024 division composition. Observed national industry detail; used only for composition within 2024 ILO modelled margins.</x:v>
      </x:c>
      <x:c r="AA4260" s="2" t="str"/>
      <x:c r="AB4260" s="2" t="str">
        <x:v>https://rplumber.ilo.org/data/indicator?format=.csv.gz&amp;id=EMP_TEMP_SEX_EC2_NB_A</x:v>
      </x:c>
    </x:row>
    <x:row r="4261" ht="48" customHeight="1">
      <x:c r="A4261" s="13" t="str">
        <x:v>JAM</x:v>
      </x:c>
      <x:c r="B4261" s="13" t="str">
        <x:v>HJ</x:v>
      </x:c>
      <x:c r="C4261" s="13" t="str">
        <x:v>JAM</x:v>
      </x:c>
      <x:c r="D4261" s="13" t="n">
        <x:v>2024</x:v>
      </x:c>
      <x:c r="E4261" s="13" t="str">
        <x:v>EC2_ISIC4_J58</x:v>
      </x:c>
      <x:c r="F4261" s="18" t="str">
        <x:v>Economic activity (ISIC-Rev.4), 2 digit level: 58 - Publishing activities</x:v>
      </x:c>
      <x:c r="G4261" s="21" t="n">
        <x:v>1.458</x:v>
      </x:c>
      <x:c r="H4261" s="22" t="n">
        <x:v>1</x:v>
      </x:c>
      <x:c r="I4261" s="21" t="n">
        <x:f>SUM(G4256:G4265)</x:f>
        <x:v>87.60900000000001</x:v>
      </x:c>
      <x:c r="J4261" s="22" t="n">
        <x:f>G4261/I4261*H4261</x:f>
        <x:v>0.016642125808992225</x:v>
      </x:c>
      <x:c r="K4261" s="13" t="str">
        <x:v>ISIC4:58</x:v>
      </x:c>
      <x:c r="L4261" s="15" t="n">
        <x:f>'Crosswalk'!C56</x:f>
        <x:v>0</x:v>
      </x:c>
      <x:c r="M4261" s="15" t="n">
        <x:f>'Crosswalk'!D56</x:f>
        <x:v>0</x:v>
      </x:c>
      <x:c r="N4261" s="15" t="n">
        <x:f>'Crosswalk'!E56</x:f>
        <x:v>0</x:v>
      </x:c>
      <x:c r="O4261" s="15" t="n">
        <x:f>'Crosswalk'!F56</x:f>
        <x:v>0</x:v>
      </x:c>
      <x:c r="P4261" s="15" t="n">
        <x:f>'Crosswalk'!G56</x:f>
        <x:v>0</x:v>
      </x:c>
      <x:c r="Q4261" s="15" t="n">
        <x:f>'Crosswalk'!H56</x:f>
        <x:v>0</x:v>
      </x:c>
      <x:c r="R4261" s="15" t="n">
        <x:f>'Crosswalk'!I56</x:f>
        <x:v>0</x:v>
      </x:c>
      <x:c r="S4261" s="15" t="n">
        <x:f>'Crosswalk'!J56</x:f>
        <x:v>0.5</x:v>
      </x:c>
      <x:c r="T4261" s="15" t="n">
        <x:f>'Crosswalk'!K56</x:f>
        <x:v>0.5</x:v>
      </x:c>
      <x:c r="U4261" s="15" t="n">
        <x:f>'Crosswalk'!L56</x:f>
        <x:v>0</x:v>
      </x:c>
      <x:c r="V4261" s="15" t="n">
        <x:f>'Crosswalk'!M56</x:f>
        <x:v>0</x:v>
      </x:c>
      <x:c r="W4261" s="15" t="n">
        <x:f>'Crosswalk'!N56</x:f>
        <x:v>0</x:v>
      </x:c>
      <x:c r="X4261" s="18" t="str">
        <x:v>LFS - Labour Force Survey</x:v>
      </x:c>
      <x:c r="Y4261" s="13" t="str"/>
      <x:c r="Z4261" s="18" t="str">
        <x:v>National 2024 division composition. Observed national industry detail; used only for composition within 2024 ILO modelled margins.</x:v>
      </x:c>
      <x:c r="AA4261" s="13" t="str"/>
      <x:c r="AB4261" s="13" t="str">
        <x:v>https://rplumber.ilo.org/data/indicator?format=.csv.gz&amp;id=EMP_TEMP_SEX_EC2_NB_A</x:v>
      </x:c>
    </x:row>
    <x:row r="4262" ht="48" customHeight="1">
      <x:c r="A4262" s="2" t="str">
        <x:v>JAM</x:v>
      </x:c>
      <x:c r="B4262" s="2" t="str">
        <x:v>HJ</x:v>
      </x:c>
      <x:c r="C4262" s="2" t="str">
        <x:v>JAM</x:v>
      </x:c>
      <x:c r="D4262" s="2" t="n">
        <x:v>2024</x:v>
      </x:c>
      <x:c r="E4262" s="2" t="str">
        <x:v>EC2_ISIC4_J59</x:v>
      </x:c>
      <x:c r="F4262" s="17" t="str">
        <x:v>Economic activity (ISIC-Rev.4), 2 digit level: 59 - Motion picture, video and television programme production, sound recording and music publishing activities</x:v>
      </x:c>
      <x:c r="G4262" s="19" t="n">
        <x:v>1.515</x:v>
      </x:c>
      <x:c r="H4262" s="20" t="n">
        <x:v>1</x:v>
      </x:c>
      <x:c r="I4262" s="19" t="n">
        <x:f>SUM(G4256:G4265)</x:f>
        <x:v>87.60900000000001</x:v>
      </x:c>
      <x:c r="J4262" s="20" t="n">
        <x:f>G4262/I4262*H4262</x:f>
        <x:v>0.017292743896175047</x:v>
      </x:c>
      <x:c r="K4262" s="2" t="str">
        <x:v>ISIC4:59</x:v>
      </x:c>
      <x:c r="L4262" s="14" t="n">
        <x:f>'Crosswalk'!C57</x:f>
        <x:v>0</x:v>
      </x:c>
      <x:c r="M4262" s="14" t="n">
        <x:f>'Crosswalk'!D57</x:f>
        <x:v>0</x:v>
      </x:c>
      <x:c r="N4262" s="14" t="n">
        <x:f>'Crosswalk'!E57</x:f>
        <x:v>0</x:v>
      </x:c>
      <x:c r="O4262" s="14" t="n">
        <x:f>'Crosswalk'!F57</x:f>
        <x:v>0</x:v>
      </x:c>
      <x:c r="P4262" s="14" t="n">
        <x:f>'Crosswalk'!G57</x:f>
        <x:v>0</x:v>
      </x:c>
      <x:c r="Q4262" s="14" t="n">
        <x:f>'Crosswalk'!H57</x:f>
        <x:v>0</x:v>
      </x:c>
      <x:c r="R4262" s="14" t="n">
        <x:f>'Crosswalk'!I57</x:f>
        <x:v>0</x:v>
      </x:c>
      <x:c r="S4262" s="14" t="n">
        <x:f>'Crosswalk'!J57</x:f>
        <x:v>0</x:v>
      </x:c>
      <x:c r="T4262" s="14" t="n">
        <x:f>'Crosswalk'!K57</x:f>
        <x:v>1</x:v>
      </x:c>
      <x:c r="U4262" s="14" t="n">
        <x:f>'Crosswalk'!L57</x:f>
        <x:v>0</x:v>
      </x:c>
      <x:c r="V4262" s="14" t="n">
        <x:f>'Crosswalk'!M57</x:f>
        <x:v>0</x:v>
      </x:c>
      <x:c r="W4262" s="14" t="n">
        <x:f>'Crosswalk'!N57</x:f>
        <x:v>0</x:v>
      </x:c>
      <x:c r="X4262" s="17" t="str">
        <x:v>LFS - Labour Force Survey</x:v>
      </x:c>
      <x:c r="Y4262" s="2" t="str"/>
      <x:c r="Z4262" s="17" t="str">
        <x:v>National 2024 division composition. Observed national industry detail; used only for composition within 2024 ILO modelled margins.</x:v>
      </x:c>
      <x:c r="AA4262" s="2" t="str"/>
      <x:c r="AB4262" s="2" t="str">
        <x:v>https://rplumber.ilo.org/data/indicator?format=.csv.gz&amp;id=EMP_TEMP_SEX_EC2_NB_A</x:v>
      </x:c>
    </x:row>
    <x:row r="4263" ht="48" customHeight="1">
      <x:c r="A4263" s="13" t="str">
        <x:v>JAM</x:v>
      </x:c>
      <x:c r="B4263" s="13" t="str">
        <x:v>HJ</x:v>
      </x:c>
      <x:c r="C4263" s="13" t="str">
        <x:v>JAM</x:v>
      </x:c>
      <x:c r="D4263" s="13" t="n">
        <x:v>2024</x:v>
      </x:c>
      <x:c r="E4263" s="13" t="str">
        <x:v>EC2_ISIC4_J60</x:v>
      </x:c>
      <x:c r="F4263" s="18" t="str">
        <x:v>Economic activity (ISIC-Rev.4), 2 digit level: 60 - Programming and broadcasting activities</x:v>
      </x:c>
      <x:c r="G4263" s="21" t="n">
        <x:v>1.013</x:v>
      </x:c>
      <x:c r="H4263" s="22" t="n">
        <x:v>1</x:v>
      </x:c>
      <x:c r="I4263" s="21" t="n">
        <x:f>SUM(G4256:G4265)</x:f>
        <x:v>87.60900000000001</x:v>
      </x:c>
      <x:c r="J4263" s="22" t="n">
        <x:f>G4263/I4263*H4263</x:f>
        <x:v>0.011562738988003514</x:v>
      </x:c>
      <x:c r="K4263" s="13" t="str">
        <x:v>ISIC4:60</x:v>
      </x:c>
      <x:c r="L4263" s="15" t="n">
        <x:f>'Crosswalk'!C58</x:f>
        <x:v>0</x:v>
      </x:c>
      <x:c r="M4263" s="15" t="n">
        <x:f>'Crosswalk'!D58</x:f>
        <x:v>0</x:v>
      </x:c>
      <x:c r="N4263" s="15" t="n">
        <x:f>'Crosswalk'!E58</x:f>
        <x:v>0</x:v>
      </x:c>
      <x:c r="O4263" s="15" t="n">
        <x:f>'Crosswalk'!F58</x:f>
        <x:v>0</x:v>
      </x:c>
      <x:c r="P4263" s="15" t="n">
        <x:f>'Crosswalk'!G58</x:f>
        <x:v>0</x:v>
      </x:c>
      <x:c r="Q4263" s="15" t="n">
        <x:f>'Crosswalk'!H58</x:f>
        <x:v>0</x:v>
      </x:c>
      <x:c r="R4263" s="15" t="n">
        <x:f>'Crosswalk'!I58</x:f>
        <x:v>0</x:v>
      </x:c>
      <x:c r="S4263" s="15" t="n">
        <x:f>'Crosswalk'!J58</x:f>
        <x:v>0</x:v>
      </x:c>
      <x:c r="T4263" s="15" t="n">
        <x:f>'Crosswalk'!K58</x:f>
        <x:v>1</x:v>
      </x:c>
      <x:c r="U4263" s="15" t="n">
        <x:f>'Crosswalk'!L58</x:f>
        <x:v>0</x:v>
      </x:c>
      <x:c r="V4263" s="15" t="n">
        <x:f>'Crosswalk'!M58</x:f>
        <x:v>0</x:v>
      </x:c>
      <x:c r="W4263" s="15" t="n">
        <x:f>'Crosswalk'!N58</x:f>
        <x:v>0</x:v>
      </x:c>
      <x:c r="X4263" s="18" t="str">
        <x:v>LFS - Labour Force Survey</x:v>
      </x:c>
      <x:c r="Y4263" s="13" t="str"/>
      <x:c r="Z4263" s="18" t="str">
        <x:v>National 2024 division composition. Observed national industry detail; used only for composition within 2024 ILO modelled margins.</x:v>
      </x:c>
      <x:c r="AA4263" s="13" t="str"/>
      <x:c r="AB4263" s="13" t="str">
        <x:v>https://rplumber.ilo.org/data/indicator?format=.csv.gz&amp;id=EMP_TEMP_SEX_EC2_NB_A</x:v>
      </x:c>
    </x:row>
    <x:row r="4264" ht="48" customHeight="1">
      <x:c r="A4264" s="2" t="str">
        <x:v>JAM</x:v>
      </x:c>
      <x:c r="B4264" s="2" t="str">
        <x:v>HJ</x:v>
      </x:c>
      <x:c r="C4264" s="2" t="str">
        <x:v>JAM</x:v>
      </x:c>
      <x:c r="D4264" s="2" t="n">
        <x:v>2024</x:v>
      </x:c>
      <x:c r="E4264" s="2" t="str">
        <x:v>EC2_ISIC4_J61</x:v>
      </x:c>
      <x:c r="F4264" s="17" t="str">
        <x:v>Economic activity (ISIC-Rev.4), 2 digit level: 61 - Telecommunications</x:v>
      </x:c>
      <x:c r="G4264" s="19" t="n">
        <x:v>10.774</x:v>
      </x:c>
      <x:c r="H4264" s="20" t="n">
        <x:v>1</x:v>
      </x:c>
      <x:c r="I4264" s="19" t="n">
        <x:f>SUM(G4256:G4265)</x:f>
        <x:v>87.60900000000001</x:v>
      </x:c>
      <x:c r="J4264" s="20" t="n">
        <x:f>G4264/I4264*H4264</x:f>
        <x:v>0.12297823282996037</x:v>
      </x:c>
      <x:c r="K4264" s="2" t="str">
        <x:v>ISIC4:61</x:v>
      </x:c>
      <x:c r="L4264" s="14" t="n">
        <x:f>'Crosswalk'!C59</x:f>
        <x:v>0</x:v>
      </x:c>
      <x:c r="M4264" s="14" t="n">
        <x:f>'Crosswalk'!D59</x:f>
        <x:v>0</x:v>
      </x:c>
      <x:c r="N4264" s="14" t="n">
        <x:f>'Crosswalk'!E59</x:f>
        <x:v>0</x:v>
      </x:c>
      <x:c r="O4264" s="14" t="n">
        <x:f>'Crosswalk'!F59</x:f>
        <x:v>0</x:v>
      </x:c>
      <x:c r="P4264" s="14" t="n">
        <x:f>'Crosswalk'!G59</x:f>
        <x:v>0</x:v>
      </x:c>
      <x:c r="Q4264" s="14" t="n">
        <x:f>'Crosswalk'!H59</x:f>
        <x:v>0</x:v>
      </x:c>
      <x:c r="R4264" s="14" t="n">
        <x:f>'Crosswalk'!I59</x:f>
        <x:v>0</x:v>
      </x:c>
      <x:c r="S4264" s="14" t="n">
        <x:f>'Crosswalk'!J59</x:f>
        <x:v>0</x:v>
      </x:c>
      <x:c r="T4264" s="14" t="n">
        <x:f>'Crosswalk'!K59</x:f>
        <x:v>1</x:v>
      </x:c>
      <x:c r="U4264" s="14" t="n">
        <x:f>'Crosswalk'!L59</x:f>
        <x:v>0</x:v>
      </x:c>
      <x:c r="V4264" s="14" t="n">
        <x:f>'Crosswalk'!M59</x:f>
        <x:v>0</x:v>
      </x:c>
      <x:c r="W4264" s="14" t="n">
        <x:f>'Crosswalk'!N59</x:f>
        <x:v>0</x:v>
      </x:c>
      <x:c r="X4264" s="17" t="str">
        <x:v>LFS - Labour Force Survey</x:v>
      </x:c>
      <x:c r="Y4264" s="2" t="str"/>
      <x:c r="Z4264" s="17" t="str">
        <x:v>National 2024 division composition. Observed national industry detail; used only for composition within 2024 ILO modelled margins.</x:v>
      </x:c>
      <x:c r="AA4264" s="2" t="str"/>
      <x:c r="AB4264" s="2" t="str">
        <x:v>https://rplumber.ilo.org/data/indicator?format=.csv.gz&amp;id=EMP_TEMP_SEX_EC2_NB_A</x:v>
      </x:c>
    </x:row>
    <x:row r="4265" ht="48" customHeight="1">
      <x:c r="A4265" s="13" t="str">
        <x:v>JAM</x:v>
      </x:c>
      <x:c r="B4265" s="13" t="str">
        <x:v>HJ</x:v>
      </x:c>
      <x:c r="C4265" s="13" t="str">
        <x:v>JAM</x:v>
      </x:c>
      <x:c r="D4265" s="13" t="n">
        <x:v>2024</x:v>
      </x:c>
      <x:c r="E4265" s="13" t="str">
        <x:v>EC2_ISIC4_J62</x:v>
      </x:c>
      <x:c r="F4265" s="18" t="str">
        <x:v>Economic activity (ISIC-Rev.4), 2 digit level: 62 - Computer programming, consultancy and related activities</x:v>
      </x:c>
      <x:c r="G4265" s="21" t="n">
        <x:v>2.201</x:v>
      </x:c>
      <x:c r="H4265" s="22" t="n">
        <x:v>1</x:v>
      </x:c>
      <x:c r="I4265" s="21" t="n">
        <x:f>SUM(G4256:G4265)</x:f>
        <x:v>87.60900000000001</x:v>
      </x:c>
      <x:c r="J4265" s="22" t="n">
        <x:f>G4265/I4265*H4265</x:f>
        <x:v>0.025122989647182365</x:v>
      </x:c>
      <x:c r="K4265" s="13" t="str">
        <x:v>ISIC4:62</x:v>
      </x:c>
      <x:c r="L4265" s="15" t="n">
        <x:f>'Crosswalk'!C60</x:f>
        <x:v>0</x:v>
      </x:c>
      <x:c r="M4265" s="15" t="n">
        <x:f>'Crosswalk'!D60</x:f>
        <x:v>0</x:v>
      </x:c>
      <x:c r="N4265" s="15" t="n">
        <x:f>'Crosswalk'!E60</x:f>
        <x:v>0</x:v>
      </x:c>
      <x:c r="O4265" s="15" t="n">
        <x:f>'Crosswalk'!F60</x:f>
        <x:v>0</x:v>
      </x:c>
      <x:c r="P4265" s="15" t="n">
        <x:f>'Crosswalk'!G60</x:f>
        <x:v>0</x:v>
      </x:c>
      <x:c r="Q4265" s="15" t="n">
        <x:f>'Crosswalk'!H60</x:f>
        <x:v>0</x:v>
      </x:c>
      <x:c r="R4265" s="15" t="n">
        <x:f>'Crosswalk'!I60</x:f>
        <x:v>0</x:v>
      </x:c>
      <x:c r="S4265" s="15" t="n">
        <x:f>'Crosswalk'!J60</x:f>
        <x:v>1</x:v>
      </x:c>
      <x:c r="T4265" s="15" t="n">
        <x:f>'Crosswalk'!K60</x:f>
        <x:v>0</x:v>
      </x:c>
      <x:c r="U4265" s="15" t="n">
        <x:f>'Crosswalk'!L60</x:f>
        <x:v>0</x:v>
      </x:c>
      <x:c r="V4265" s="15" t="n">
        <x:f>'Crosswalk'!M60</x:f>
        <x:v>0</x:v>
      </x:c>
      <x:c r="W4265" s="15" t="n">
        <x:f>'Crosswalk'!N60</x:f>
        <x:v>0</x:v>
      </x:c>
      <x:c r="X4265" s="18" t="str">
        <x:v>LFS - Labour Force Survey</x:v>
      </x:c>
      <x:c r="Y4265" s="13" t="str"/>
      <x:c r="Z4265" s="18" t="str">
        <x:v>National 2024 division composition. Observed national industry detail; used only for composition within 2024 ILO modelled margins.</x:v>
      </x:c>
      <x:c r="AA4265" s="13" t="str"/>
      <x:c r="AB4265" s="13" t="str">
        <x:v>https://rplumber.ilo.org/data/indicator?format=.csv.gz&amp;id=EMP_TEMP_SEX_EC2_NB_A</x:v>
      </x:c>
    </x:row>
    <x:row r="4266" ht="48" customHeight="1">
      <x:c r="A4266" s="2" t="str">
        <x:v>JAM</x:v>
      </x:c>
      <x:c r="B4266" s="2" t="str">
        <x:v>I</x:v>
      </x:c>
      <x:c r="C4266" s="2" t="str">
        <x:v>JAM</x:v>
      </x:c>
      <x:c r="D4266" s="2" t="n">
        <x:v>2024</x:v>
      </x:c>
      <x:c r="E4266" s="2" t="str">
        <x:v>EC2_ISIC4_I55</x:v>
      </x:c>
      <x:c r="F4266" s="17" t="str">
        <x:v>Economic activity (ISIC-Rev.4), 2 digit level: 55 - Accommodation</x:v>
      </x:c>
      <x:c r="G4266" s="19" t="n">
        <x:v>44.606</x:v>
      </x:c>
      <x:c r="H4266" s="20" t="n">
        <x:v>1</x:v>
      </x:c>
      <x:c r="I4266" s="19" t="n">
        <x:f>SUM(G4266:G4267)</x:f>
        <x:v>118.68299999999999</x:v>
      </x:c>
      <x:c r="J4266" s="20" t="n">
        <x:f>G4266/I4266*H4266</x:f>
        <x:v>0.3758415274302133</x:v>
      </x:c>
      <x:c r="K4266" s="2" t="str">
        <x:v>ISIC4:55</x:v>
      </x:c>
      <x:c r="L4266" s="14" t="n">
        <x:f>'Crosswalk'!C54</x:f>
        <x:v>0</x:v>
      </x:c>
      <x:c r="M4266" s="14" t="n">
        <x:f>'Crosswalk'!D54</x:f>
        <x:v>0</x:v>
      </x:c>
      <x:c r="N4266" s="14" t="n">
        <x:f>'Crosswalk'!E54</x:f>
        <x:v>0</x:v>
      </x:c>
      <x:c r="O4266" s="14" t="n">
        <x:f>'Crosswalk'!F54</x:f>
        <x:v>1</x:v>
      </x:c>
      <x:c r="P4266" s="14" t="n">
        <x:f>'Crosswalk'!G54</x:f>
        <x:v>0</x:v>
      </x:c>
      <x:c r="Q4266" s="14" t="n">
        <x:f>'Crosswalk'!H54</x:f>
        <x:v>0</x:v>
      </x:c>
      <x:c r="R4266" s="14" t="n">
        <x:f>'Crosswalk'!I54</x:f>
        <x:v>0</x:v>
      </x:c>
      <x:c r="S4266" s="14" t="n">
        <x:f>'Crosswalk'!J54</x:f>
        <x:v>0</x:v>
      </x:c>
      <x:c r="T4266" s="14" t="n">
        <x:f>'Crosswalk'!K54</x:f>
        <x:v>0</x:v>
      </x:c>
      <x:c r="U4266" s="14" t="n">
        <x:f>'Crosswalk'!L54</x:f>
        <x:v>0</x:v>
      </x:c>
      <x:c r="V4266" s="14" t="n">
        <x:f>'Crosswalk'!M54</x:f>
        <x:v>0</x:v>
      </x:c>
      <x:c r="W4266" s="14" t="n">
        <x:f>'Crosswalk'!N54</x:f>
        <x:v>0</x:v>
      </x:c>
      <x:c r="X4266" s="17" t="str">
        <x:v>LFS - Labour Force Survey</x:v>
      </x:c>
      <x:c r="Y4266" s="2" t="str"/>
      <x:c r="Z4266" s="17" t="str">
        <x:v>National 2024 division composition. Observed national industry detail; used only for composition within 2024 ILO modelled margins.</x:v>
      </x:c>
      <x:c r="AA4266" s="2" t="str"/>
      <x:c r="AB4266" s="2" t="str">
        <x:v>https://rplumber.ilo.org/data/indicator?format=.csv.gz&amp;id=EMP_TEMP_SEX_EC2_NB_A</x:v>
      </x:c>
    </x:row>
    <x:row r="4267" ht="48" customHeight="1">
      <x:c r="A4267" s="13" t="str">
        <x:v>JAM</x:v>
      </x:c>
      <x:c r="B4267" s="13" t="str">
        <x:v>I</x:v>
      </x:c>
      <x:c r="C4267" s="13" t="str">
        <x:v>JAM</x:v>
      </x:c>
      <x:c r="D4267" s="13" t="n">
        <x:v>2024</x:v>
      </x:c>
      <x:c r="E4267" s="13" t="str">
        <x:v>EC2_ISIC4_I56</x:v>
      </x:c>
      <x:c r="F4267" s="18" t="str">
        <x:v>Economic activity (ISIC-Rev.4), 2 digit level: 56 - Food and beverage service activities</x:v>
      </x:c>
      <x:c r="G4267" s="21" t="n">
        <x:v>74.077</x:v>
      </x:c>
      <x:c r="H4267" s="22" t="n">
        <x:v>1</x:v>
      </x:c>
      <x:c r="I4267" s="21" t="n">
        <x:f>SUM(G4266:G4267)</x:f>
        <x:v>118.68299999999999</x:v>
      </x:c>
      <x:c r="J4267" s="22" t="n">
        <x:f>G4267/I4267*H4267</x:f>
        <x:v>0.6241584725697867</x:v>
      </x:c>
      <x:c r="K4267" s="13" t="str">
        <x:v>ISIC4:56</x:v>
      </x:c>
      <x:c r="L4267" s="15" t="n">
        <x:f>'Crosswalk'!C55</x:f>
        <x:v>0</x:v>
      </x:c>
      <x:c r="M4267" s="15" t="n">
        <x:f>'Crosswalk'!D55</x:f>
        <x:v>0</x:v>
      </x:c>
      <x:c r="N4267" s="15" t="n">
        <x:f>'Crosswalk'!E55</x:f>
        <x:v>0</x:v>
      </x:c>
      <x:c r="O4267" s="15" t="n">
        <x:f>'Crosswalk'!F55</x:f>
        <x:v>1</x:v>
      </x:c>
      <x:c r="P4267" s="15" t="n">
        <x:f>'Crosswalk'!G55</x:f>
        <x:v>0</x:v>
      </x:c>
      <x:c r="Q4267" s="15" t="n">
        <x:f>'Crosswalk'!H55</x:f>
        <x:v>0</x:v>
      </x:c>
      <x:c r="R4267" s="15" t="n">
        <x:f>'Crosswalk'!I55</x:f>
        <x:v>0</x:v>
      </x:c>
      <x:c r="S4267" s="15" t="n">
        <x:f>'Crosswalk'!J55</x:f>
        <x:v>0</x:v>
      </x:c>
      <x:c r="T4267" s="15" t="n">
        <x:f>'Crosswalk'!K55</x:f>
        <x:v>0</x:v>
      </x:c>
      <x:c r="U4267" s="15" t="n">
        <x:f>'Crosswalk'!L55</x:f>
        <x:v>0</x:v>
      </x:c>
      <x:c r="V4267" s="15" t="n">
        <x:f>'Crosswalk'!M55</x:f>
        <x:v>0</x:v>
      </x:c>
      <x:c r="W4267" s="15" t="n">
        <x:f>'Crosswalk'!N55</x:f>
        <x:v>0</x:v>
      </x:c>
      <x:c r="X4267" s="18" t="str">
        <x:v>LFS - Labour Force Survey</x:v>
      </x:c>
      <x:c r="Y4267" s="13" t="str"/>
      <x:c r="Z4267" s="18" t="str">
        <x:v>National 2024 division composition. Observed national industry detail; used only for composition within 2024 ILO modelled margins.</x:v>
      </x:c>
      <x:c r="AA4267" s="13" t="str"/>
      <x:c r="AB4267" s="13" t="str">
        <x:v>https://rplumber.ilo.org/data/indicator?format=.csv.gz&amp;id=EMP_TEMP_SEX_EC2_NB_A</x:v>
      </x:c>
    </x:row>
    <x:row r="4268" ht="48" customHeight="1">
      <x:c r="A4268" s="2" t="str">
        <x:v>JAM</x:v>
      </x:c>
      <x:c r="B4268" s="2" t="str">
        <x:v>K</x:v>
      </x:c>
      <x:c r="C4268" s="2" t="str">
        <x:v>JAM</x:v>
      </x:c>
      <x:c r="D4268" s="2" t="n">
        <x:v>2024</x:v>
      </x:c>
      <x:c r="E4268" s="2" t="str">
        <x:v>EC2_ISIC4_K64</x:v>
      </x:c>
      <x:c r="F4268" s="17" t="str">
        <x:v>Economic activity (ISIC-Rev.4), 2 digit level: 64 - Financial service activities, except insurance and pension funding</x:v>
      </x:c>
      <x:c r="G4268" s="19" t="n">
        <x:v>21.59</x:v>
      </x:c>
      <x:c r="H4268" s="20" t="n">
        <x:v>1</x:v>
      </x:c>
      <x:c r="I4268" s="19" t="n">
        <x:f>SUM(G4268:G4270)</x:f>
        <x:v>31.689999999999998</x:v>
      </x:c>
      <x:c r="J4268" s="20" t="n">
        <x:f>G4268/I4268*H4268</x:f>
        <x:v>0.6812874723887662</x:v>
      </x:c>
      <x:c r="K4268" s="2" t="str">
        <x:v>ISIC4:64</x:v>
      </x:c>
      <x:c r="L4268" s="14" t="n">
        <x:f>'Crosswalk'!C62</x:f>
        <x:v>0</x:v>
      </x:c>
      <x:c r="M4268" s="14" t="n">
        <x:f>'Crosswalk'!D62</x:f>
        <x:v>0</x:v>
      </x:c>
      <x:c r="N4268" s="14" t="n">
        <x:f>'Crosswalk'!E62</x:f>
        <x:v>0</x:v>
      </x:c>
      <x:c r="O4268" s="14" t="n">
        <x:f>'Crosswalk'!F62</x:f>
        <x:v>0</x:v>
      </x:c>
      <x:c r="P4268" s="14" t="n">
        <x:f>'Crosswalk'!G62</x:f>
        <x:v>0</x:v>
      </x:c>
      <x:c r="Q4268" s="14" t="n">
        <x:f>'Crosswalk'!H62</x:f>
        <x:v>0</x:v>
      </x:c>
      <x:c r="R4268" s="14" t="n">
        <x:f>'Crosswalk'!I62</x:f>
        <x:v>1</x:v>
      </x:c>
      <x:c r="S4268" s="14" t="n">
        <x:f>'Crosswalk'!J62</x:f>
        <x:v>0</x:v>
      </x:c>
      <x:c r="T4268" s="14" t="n">
        <x:f>'Crosswalk'!K62</x:f>
        <x:v>0</x:v>
      </x:c>
      <x:c r="U4268" s="14" t="n">
        <x:f>'Crosswalk'!L62</x:f>
        <x:v>0</x:v>
      </x:c>
      <x:c r="V4268" s="14" t="n">
        <x:f>'Crosswalk'!M62</x:f>
        <x:v>0</x:v>
      </x:c>
      <x:c r="W4268" s="14" t="n">
        <x:f>'Crosswalk'!N62</x:f>
        <x:v>0</x:v>
      </x:c>
      <x:c r="X4268" s="17" t="str">
        <x:v>LFS - Labour Force Survey</x:v>
      </x:c>
      <x:c r="Y4268" s="2" t="str"/>
      <x:c r="Z4268" s="17" t="str">
        <x:v>National 2024 division composition. Observed national industry detail; used only for composition within 2024 ILO modelled margins.</x:v>
      </x:c>
      <x:c r="AA4268" s="2" t="str"/>
      <x:c r="AB4268" s="2" t="str">
        <x:v>https://rplumber.ilo.org/data/indicator?format=.csv.gz&amp;id=EMP_TEMP_SEX_EC2_NB_A</x:v>
      </x:c>
    </x:row>
    <x:row r="4269" ht="48" customHeight="1">
      <x:c r="A4269" s="13" t="str">
        <x:v>JAM</x:v>
      </x:c>
      <x:c r="B4269" s="13" t="str">
        <x:v>K</x:v>
      </x:c>
      <x:c r="C4269" s="13" t="str">
        <x:v>JAM</x:v>
      </x:c>
      <x:c r="D4269" s="13" t="n">
        <x:v>2024</x:v>
      </x:c>
      <x:c r="E4269" s="13" t="str">
        <x:v>EC2_ISIC4_K65</x:v>
      </x:c>
      <x:c r="F4269" s="18" t="str">
        <x:v>Economic activity (ISIC-Rev.4), 2 digit level: 65 - Insurance, reinsurance and pension funding, except compulsory social security</x:v>
      </x:c>
      <x:c r="G4269" s="21" t="n">
        <x:v>7.307</x:v>
      </x:c>
      <x:c r="H4269" s="22" t="n">
        <x:v>1</x:v>
      </x:c>
      <x:c r="I4269" s="21" t="n">
        <x:f>SUM(G4268:G4270)</x:f>
        <x:v>31.689999999999998</x:v>
      </x:c>
      <x:c r="J4269" s="22" t="n">
        <x:f>G4269/I4269*H4269</x:f>
        <x:v>0.2305774692331966</x:v>
      </x:c>
      <x:c r="K4269" s="13" t="str">
        <x:v>ISIC4:65</x:v>
      </x:c>
      <x:c r="L4269" s="15" t="n">
        <x:f>'Crosswalk'!C63</x:f>
        <x:v>0</x:v>
      </x:c>
      <x:c r="M4269" s="15" t="n">
        <x:f>'Crosswalk'!D63</x:f>
        <x:v>0</x:v>
      </x:c>
      <x:c r="N4269" s="15" t="n">
        <x:f>'Crosswalk'!E63</x:f>
        <x:v>0</x:v>
      </x:c>
      <x:c r="O4269" s="15" t="n">
        <x:f>'Crosswalk'!F63</x:f>
        <x:v>0</x:v>
      </x:c>
      <x:c r="P4269" s="15" t="n">
        <x:f>'Crosswalk'!G63</x:f>
        <x:v>0</x:v>
      </x:c>
      <x:c r="Q4269" s="15" t="n">
        <x:f>'Crosswalk'!H63</x:f>
        <x:v>0</x:v>
      </x:c>
      <x:c r="R4269" s="15" t="n">
        <x:f>'Crosswalk'!I63</x:f>
        <x:v>1</x:v>
      </x:c>
      <x:c r="S4269" s="15" t="n">
        <x:f>'Crosswalk'!J63</x:f>
        <x:v>0</x:v>
      </x:c>
      <x:c r="T4269" s="15" t="n">
        <x:f>'Crosswalk'!K63</x:f>
        <x:v>0</x:v>
      </x:c>
      <x:c r="U4269" s="15" t="n">
        <x:f>'Crosswalk'!L63</x:f>
        <x:v>0</x:v>
      </x:c>
      <x:c r="V4269" s="15" t="n">
        <x:f>'Crosswalk'!M63</x:f>
        <x:v>0</x:v>
      </x:c>
      <x:c r="W4269" s="15" t="n">
        <x:f>'Crosswalk'!N63</x:f>
        <x:v>0</x:v>
      </x:c>
      <x:c r="X4269" s="18" t="str">
        <x:v>LFS - Labour Force Survey</x:v>
      </x:c>
      <x:c r="Y4269" s="13" t="str"/>
      <x:c r="Z4269" s="18" t="str">
        <x:v>National 2024 division composition. Observed national industry detail; used only for composition within 2024 ILO modelled margins.</x:v>
      </x:c>
      <x:c r="AA4269" s="13" t="str"/>
      <x:c r="AB4269" s="13" t="str">
        <x:v>https://rplumber.ilo.org/data/indicator?format=.csv.gz&amp;id=EMP_TEMP_SEX_EC2_NB_A</x:v>
      </x:c>
    </x:row>
    <x:row r="4270" ht="48" customHeight="1">
      <x:c r="A4270" s="2" t="str">
        <x:v>JAM</x:v>
      </x:c>
      <x:c r="B4270" s="2" t="str">
        <x:v>K</x:v>
      </x:c>
      <x:c r="C4270" s="2" t="str">
        <x:v>JAM</x:v>
      </x:c>
      <x:c r="D4270" s="2" t="n">
        <x:v>2024</x:v>
      </x:c>
      <x:c r="E4270" s="2" t="str">
        <x:v>EC2_ISIC4_K66</x:v>
      </x:c>
      <x:c r="F4270" s="17" t="str">
        <x:v>Economic activity (ISIC-Rev.4), 2 digit level: 66 - Activities auxiliary to financial service and insurance activities</x:v>
      </x:c>
      <x:c r="G4270" s="19" t="n">
        <x:v>2.793</x:v>
      </x:c>
      <x:c r="H4270" s="20" t="n">
        <x:v>1</x:v>
      </x:c>
      <x:c r="I4270" s="19" t="n">
        <x:f>SUM(G4268:G4270)</x:f>
        <x:v>31.689999999999998</x:v>
      </x:c>
      <x:c r="J4270" s="20" t="n">
        <x:f>G4270/I4270*H4270</x:f>
        <x:v>0.08813505837803724</x:v>
      </x:c>
      <x:c r="K4270" s="2" t="str">
        <x:v>ISIC4:66</x:v>
      </x:c>
      <x:c r="L4270" s="14" t="n">
        <x:f>'Crosswalk'!C64</x:f>
        <x:v>0</x:v>
      </x:c>
      <x:c r="M4270" s="14" t="n">
        <x:f>'Crosswalk'!D64</x:f>
        <x:v>0</x:v>
      </x:c>
      <x:c r="N4270" s="14" t="n">
        <x:f>'Crosswalk'!E64</x:f>
        <x:v>0</x:v>
      </x:c>
      <x:c r="O4270" s="14" t="n">
        <x:f>'Crosswalk'!F64</x:f>
        <x:v>0</x:v>
      </x:c>
      <x:c r="P4270" s="14" t="n">
        <x:f>'Crosswalk'!G64</x:f>
        <x:v>0</x:v>
      </x:c>
      <x:c r="Q4270" s="14" t="n">
        <x:f>'Crosswalk'!H64</x:f>
        <x:v>0</x:v>
      </x:c>
      <x:c r="R4270" s="14" t="n">
        <x:f>'Crosswalk'!I64</x:f>
        <x:v>1</x:v>
      </x:c>
      <x:c r="S4270" s="14" t="n">
        <x:f>'Crosswalk'!J64</x:f>
        <x:v>0</x:v>
      </x:c>
      <x:c r="T4270" s="14" t="n">
        <x:f>'Crosswalk'!K64</x:f>
        <x:v>0</x:v>
      </x:c>
      <x:c r="U4270" s="14" t="n">
        <x:f>'Crosswalk'!L64</x:f>
        <x:v>0</x:v>
      </x:c>
      <x:c r="V4270" s="14" t="n">
        <x:f>'Crosswalk'!M64</x:f>
        <x:v>0</x:v>
      </x:c>
      <x:c r="W4270" s="14" t="n">
        <x:f>'Crosswalk'!N64</x:f>
        <x:v>0</x:v>
      </x:c>
      <x:c r="X4270" s="17" t="str">
        <x:v>LFS - Labour Force Survey</x:v>
      </x:c>
      <x:c r="Y4270" s="2" t="str"/>
      <x:c r="Z4270" s="17" t="str">
        <x:v>National 2024 division composition. Observed national industry detail; used only for composition within 2024 ILO modelled margins.</x:v>
      </x:c>
      <x:c r="AA4270" s="2" t="str"/>
      <x:c r="AB4270" s="2" t="str">
        <x:v>https://rplumber.ilo.org/data/indicator?format=.csv.gz&amp;id=EMP_TEMP_SEX_EC2_NB_A</x:v>
      </x:c>
    </x:row>
    <x:row r="4271" ht="48" customHeight="1">
      <x:c r="A4271" s="13" t="str">
        <x:v>JAM</x:v>
      </x:c>
      <x:c r="B4271" s="13" t="str">
        <x:v>LMN</x:v>
      </x:c>
      <x:c r="C4271" s="13" t="str">
        <x:v>JAM</x:v>
      </x:c>
      <x:c r="D4271" s="13" t="n">
        <x:v>2024</x:v>
      </x:c>
      <x:c r="E4271" s="13" t="str">
        <x:v>EC2_ISIC4_L68</x:v>
      </x:c>
      <x:c r="F4271" s="18" t="str">
        <x:v>Economic activity (ISIC-Rev.4), 2 digit level: 68 - Real estate activities</x:v>
      </x:c>
      <x:c r="G4271" s="21" t="n">
        <x:v>6.82</x:v>
      </x:c>
      <x:c r="H4271" s="22" t="n">
        <x:v>1</x:v>
      </x:c>
      <x:c r="I4271" s="21" t="n">
        <x:f>SUM(G4271:G4283)</x:f>
        <x:v>155.638</x:v>
      </x:c>
      <x:c r="J4271" s="22" t="n">
        <x:f>G4271/I4271*H4271</x:f>
        <x:v>0.04381963273750626</x:v>
      </x:c>
      <x:c r="K4271" s="13" t="str">
        <x:v>ISIC4:68</x:v>
      </x:c>
      <x:c r="L4271" s="15" t="n">
        <x:f>'Crosswalk'!C65</x:f>
        <x:v>0</x:v>
      </x:c>
      <x:c r="M4271" s="15" t="n">
        <x:f>'Crosswalk'!D65</x:f>
        <x:v>0</x:v>
      </x:c>
      <x:c r="N4271" s="15" t="n">
        <x:f>'Crosswalk'!E65</x:f>
        <x:v>0</x:v>
      </x:c>
      <x:c r="O4271" s="15" t="n">
        <x:f>'Crosswalk'!F65</x:f>
        <x:v>0</x:v>
      </x:c>
      <x:c r="P4271" s="15" t="n">
        <x:f>'Crosswalk'!G65</x:f>
        <x:v>0</x:v>
      </x:c>
      <x:c r="Q4271" s="15" t="n">
        <x:f>'Crosswalk'!H65</x:f>
        <x:v>0</x:v>
      </x:c>
      <x:c r="R4271" s="15" t="n">
        <x:f>'Crosswalk'!I65</x:f>
        <x:v>0</x:v>
      </x:c>
      <x:c r="S4271" s="15" t="n">
        <x:f>'Crosswalk'!J65</x:f>
        <x:v>0</x:v>
      </x:c>
      <x:c r="T4271" s="15" t="n">
        <x:f>'Crosswalk'!K65</x:f>
        <x:v>0</x:v>
      </x:c>
      <x:c r="U4271" s="15" t="n">
        <x:f>'Crosswalk'!L65</x:f>
        <x:v>0</x:v>
      </x:c>
      <x:c r="V4271" s="15" t="n">
        <x:f>'Crosswalk'!M65</x:f>
        <x:v>1</x:v>
      </x:c>
      <x:c r="W4271" s="15" t="n">
        <x:f>'Crosswalk'!N65</x:f>
        <x:v>0</x:v>
      </x:c>
      <x:c r="X4271" s="18" t="str">
        <x:v>LFS - Labour Force Survey</x:v>
      </x:c>
      <x:c r="Y4271" s="13" t="str"/>
      <x:c r="Z4271" s="18" t="str">
        <x:v>National 2024 division composition. Observed national industry detail; used only for composition within 2024 ILO modelled margins.</x:v>
      </x:c>
      <x:c r="AA4271" s="13" t="str"/>
      <x:c r="AB4271" s="13" t="str">
        <x:v>https://rplumber.ilo.org/data/indicator?format=.csv.gz&amp;id=EMP_TEMP_SEX_EC2_NB_A</x:v>
      </x:c>
    </x:row>
    <x:row r="4272" ht="48" customHeight="1">
      <x:c r="A4272" s="2" t="str">
        <x:v>JAM</x:v>
      </x:c>
      <x:c r="B4272" s="2" t="str">
        <x:v>LMN</x:v>
      </x:c>
      <x:c r="C4272" s="2" t="str">
        <x:v>JAM</x:v>
      </x:c>
      <x:c r="D4272" s="2" t="n">
        <x:v>2024</x:v>
      </x:c>
      <x:c r="E4272" s="2" t="str">
        <x:v>EC2_ISIC4_M69</x:v>
      </x:c>
      <x:c r="F4272" s="17" t="str">
        <x:v>Economic activity (ISIC-Rev.4), 2 digit level: 69 - Legal and accounting activities</x:v>
      </x:c>
      <x:c r="G4272" s="19" t="n">
        <x:v>11.772</x:v>
      </x:c>
      <x:c r="H4272" s="20" t="n">
        <x:v>1</x:v>
      </x:c>
      <x:c r="I4272" s="19" t="n">
        <x:f>SUM(G4271:G4283)</x:f>
        <x:v>155.638</x:v>
      </x:c>
      <x:c r="J4272" s="20" t="n">
        <x:f>G4272/I4272*H4272</x:f>
        <x:v>0.07563705521787738</x:v>
      </x:c>
      <x:c r="K4272" s="2" t="str">
        <x:v>ISIC4:69</x:v>
      </x:c>
      <x:c r="L4272" s="14" t="n">
        <x:f>'Crosswalk'!C66</x:f>
        <x:v>0</x:v>
      </x:c>
      <x:c r="M4272" s="14" t="n">
        <x:f>'Crosswalk'!D66</x:f>
        <x:v>0</x:v>
      </x:c>
      <x:c r="N4272" s="14" t="n">
        <x:f>'Crosswalk'!E66</x:f>
        <x:v>1</x:v>
      </x:c>
      <x:c r="O4272" s="14" t="n">
        <x:f>'Crosswalk'!F66</x:f>
        <x:v>0</x:v>
      </x:c>
      <x:c r="P4272" s="14" t="n">
        <x:f>'Crosswalk'!G66</x:f>
        <x:v>0</x:v>
      </x:c>
      <x:c r="Q4272" s="14" t="n">
        <x:f>'Crosswalk'!H66</x:f>
        <x:v>0</x:v>
      </x:c>
      <x:c r="R4272" s="14" t="n">
        <x:f>'Crosswalk'!I66</x:f>
        <x:v>0</x:v>
      </x:c>
      <x:c r="S4272" s="14" t="n">
        <x:f>'Crosswalk'!J66</x:f>
        <x:v>0</x:v>
      </x:c>
      <x:c r="T4272" s="14" t="n">
        <x:f>'Crosswalk'!K66</x:f>
        <x:v>0</x:v>
      </x:c>
      <x:c r="U4272" s="14" t="n">
        <x:f>'Crosswalk'!L66</x:f>
        <x:v>0</x:v>
      </x:c>
      <x:c r="V4272" s="14" t="n">
        <x:f>'Crosswalk'!M66</x:f>
        <x:v>0</x:v>
      </x:c>
      <x:c r="W4272" s="14" t="n">
        <x:f>'Crosswalk'!N66</x:f>
        <x:v>0</x:v>
      </x:c>
      <x:c r="X4272" s="17" t="str">
        <x:v>LFS - Labour Force Survey</x:v>
      </x:c>
      <x:c r="Y4272" s="2" t="str"/>
      <x:c r="Z4272" s="17" t="str">
        <x:v>National 2024 division composition. Observed national industry detail; used only for composition within 2024 ILO modelled margins.</x:v>
      </x:c>
      <x:c r="AA4272" s="2" t="str"/>
      <x:c r="AB4272" s="2" t="str">
        <x:v>https://rplumber.ilo.org/data/indicator?format=.csv.gz&amp;id=EMP_TEMP_SEX_EC2_NB_A</x:v>
      </x:c>
    </x:row>
    <x:row r="4273" ht="48" customHeight="1">
      <x:c r="A4273" s="13" t="str">
        <x:v>JAM</x:v>
      </x:c>
      <x:c r="B4273" s="13" t="str">
        <x:v>LMN</x:v>
      </x:c>
      <x:c r="C4273" s="13" t="str">
        <x:v>JAM</x:v>
      </x:c>
      <x:c r="D4273" s="13" t="n">
        <x:v>2024</x:v>
      </x:c>
      <x:c r="E4273" s="13" t="str">
        <x:v>EC2_ISIC4_M70</x:v>
      </x:c>
      <x:c r="F4273" s="18" t="str">
        <x:v>Economic activity (ISIC-Rev.4), 2 digit level: 70 - Activities of head offices; management consultancy activities</x:v>
      </x:c>
      <x:c r="G4273" s="21" t="n">
        <x:v>1.606</x:v>
      </x:c>
      <x:c r="H4273" s="22" t="n">
        <x:v>1</x:v>
      </x:c>
      <x:c r="I4273" s="21" t="n">
        <x:f>SUM(G4271:G4283)</x:f>
        <x:v>155.638</x:v>
      </x:c>
      <x:c r="J4273" s="22" t="n">
        <x:f>G4273/I4273*H4273</x:f>
        <x:v>0.010318816741412766</x:v>
      </x:c>
      <x:c r="K4273" s="13" t="str">
        <x:v>ISIC4:70</x:v>
      </x:c>
      <x:c r="L4273" s="15" t="n">
        <x:f>'Crosswalk'!C67</x:f>
        <x:v>0</x:v>
      </x:c>
      <x:c r="M4273" s="15" t="n">
        <x:f>'Crosswalk'!D67</x:f>
        <x:v>0</x:v>
      </x:c>
      <x:c r="N4273" s="15" t="n">
        <x:f>'Crosswalk'!E67</x:f>
        <x:v>1</x:v>
      </x:c>
      <x:c r="O4273" s="15" t="n">
        <x:f>'Crosswalk'!F67</x:f>
        <x:v>0</x:v>
      </x:c>
      <x:c r="P4273" s="15" t="n">
        <x:f>'Crosswalk'!G67</x:f>
        <x:v>0</x:v>
      </x:c>
      <x:c r="Q4273" s="15" t="n">
        <x:f>'Crosswalk'!H67</x:f>
        <x:v>0</x:v>
      </x:c>
      <x:c r="R4273" s="15" t="n">
        <x:f>'Crosswalk'!I67</x:f>
        <x:v>0</x:v>
      </x:c>
      <x:c r="S4273" s="15" t="n">
        <x:f>'Crosswalk'!J67</x:f>
        <x:v>0</x:v>
      </x:c>
      <x:c r="T4273" s="15" t="n">
        <x:f>'Crosswalk'!K67</x:f>
        <x:v>0</x:v>
      </x:c>
      <x:c r="U4273" s="15" t="n">
        <x:f>'Crosswalk'!L67</x:f>
        <x:v>0</x:v>
      </x:c>
      <x:c r="V4273" s="15" t="n">
        <x:f>'Crosswalk'!M67</x:f>
        <x:v>0</x:v>
      </x:c>
      <x:c r="W4273" s="15" t="n">
        <x:f>'Crosswalk'!N67</x:f>
        <x:v>0</x:v>
      </x:c>
      <x:c r="X4273" s="18" t="str">
        <x:v>LFS - Labour Force Survey</x:v>
      </x:c>
      <x:c r="Y4273" s="13" t="str"/>
      <x:c r="Z4273" s="18" t="str">
        <x:v>National 2024 division composition. Observed national industry detail; used only for composition within 2024 ILO modelled margins.</x:v>
      </x:c>
      <x:c r="AA4273" s="13" t="str"/>
      <x:c r="AB4273" s="13" t="str">
        <x:v>https://rplumber.ilo.org/data/indicator?format=.csv.gz&amp;id=EMP_TEMP_SEX_EC2_NB_A</x:v>
      </x:c>
    </x:row>
    <x:row r="4274" ht="48" customHeight="1">
      <x:c r="A4274" s="2" t="str">
        <x:v>JAM</x:v>
      </x:c>
      <x:c r="B4274" s="2" t="str">
        <x:v>LMN</x:v>
      </x:c>
      <x:c r="C4274" s="2" t="str">
        <x:v>JAM</x:v>
      </x:c>
      <x:c r="D4274" s="2" t="n">
        <x:v>2024</x:v>
      </x:c>
      <x:c r="E4274" s="2" t="str">
        <x:v>EC2_ISIC4_M71</x:v>
      </x:c>
      <x:c r="F4274" s="17" t="str">
        <x:v>Economic activity (ISIC-Rev.4), 2 digit level: 71 - Architectural and engineering activities; technical testing and analysis</x:v>
      </x:c>
      <x:c r="G4274" s="19" t="n">
        <x:v>3.907</x:v>
      </x:c>
      <x:c r="H4274" s="20" t="n">
        <x:v>1</x:v>
      </x:c>
      <x:c r="I4274" s="19" t="n">
        <x:f>SUM(G4271:G4283)</x:f>
        <x:v>155.638</x:v>
      </x:c>
      <x:c r="J4274" s="20" t="n">
        <x:f>G4274/I4274*H4274</x:f>
        <x:v>0.02510312391575322</x:v>
      </x:c>
      <x:c r="K4274" s="2" t="str">
        <x:v>ISIC4:71</x:v>
      </x:c>
      <x:c r="L4274" s="14" t="n">
        <x:f>'Crosswalk'!C68</x:f>
        <x:v>0</x:v>
      </x:c>
      <x:c r="M4274" s="14" t="n">
        <x:f>'Crosswalk'!D68</x:f>
        <x:v>0</x:v>
      </x:c>
      <x:c r="N4274" s="14" t="n">
        <x:f>'Crosswalk'!E68</x:f>
        <x:v>1</x:v>
      </x:c>
      <x:c r="O4274" s="14" t="n">
        <x:f>'Crosswalk'!F68</x:f>
        <x:v>0</x:v>
      </x:c>
      <x:c r="P4274" s="14" t="n">
        <x:f>'Crosswalk'!G68</x:f>
        <x:v>0</x:v>
      </x:c>
      <x:c r="Q4274" s="14" t="n">
        <x:f>'Crosswalk'!H68</x:f>
        <x:v>0</x:v>
      </x:c>
      <x:c r="R4274" s="14" t="n">
        <x:f>'Crosswalk'!I68</x:f>
        <x:v>0</x:v>
      </x:c>
      <x:c r="S4274" s="14" t="n">
        <x:f>'Crosswalk'!J68</x:f>
        <x:v>0</x:v>
      </x:c>
      <x:c r="T4274" s="14" t="n">
        <x:f>'Crosswalk'!K68</x:f>
        <x:v>0</x:v>
      </x:c>
      <x:c r="U4274" s="14" t="n">
        <x:f>'Crosswalk'!L68</x:f>
        <x:v>0</x:v>
      </x:c>
      <x:c r="V4274" s="14" t="n">
        <x:f>'Crosswalk'!M68</x:f>
        <x:v>0</x:v>
      </x:c>
      <x:c r="W4274" s="14" t="n">
        <x:f>'Crosswalk'!N68</x:f>
        <x:v>0</x:v>
      </x:c>
      <x:c r="X4274" s="17" t="str">
        <x:v>LFS - Labour Force Survey</x:v>
      </x:c>
      <x:c r="Y4274" s="2" t="str"/>
      <x:c r="Z4274" s="17" t="str">
        <x:v>National 2024 division composition. Observed national industry detail; used only for composition within 2024 ILO modelled margins.</x:v>
      </x:c>
      <x:c r="AA4274" s="2" t="str"/>
      <x:c r="AB4274" s="2" t="str">
        <x:v>https://rplumber.ilo.org/data/indicator?format=.csv.gz&amp;id=EMP_TEMP_SEX_EC2_NB_A</x:v>
      </x:c>
    </x:row>
    <x:row r="4275" ht="48" customHeight="1">
      <x:c r="A4275" s="13" t="str">
        <x:v>JAM</x:v>
      </x:c>
      <x:c r="B4275" s="13" t="str">
        <x:v>LMN</x:v>
      </x:c>
      <x:c r="C4275" s="13" t="str">
        <x:v>JAM</x:v>
      </x:c>
      <x:c r="D4275" s="13" t="n">
        <x:v>2024</x:v>
      </x:c>
      <x:c r="E4275" s="13" t="str">
        <x:v>EC2_ISIC4_M73</x:v>
      </x:c>
      <x:c r="F4275" s="18" t="str">
        <x:v>Economic activity (ISIC-Rev.4), 2 digit level: 73 - Advertising and market research</x:v>
      </x:c>
      <x:c r="G4275" s="21" t="n">
        <x:v>3.89</x:v>
      </x:c>
      <x:c r="H4275" s="22" t="n">
        <x:v>1</x:v>
      </x:c>
      <x:c r="I4275" s="21" t="n">
        <x:f>SUM(G4271:G4283)</x:f>
        <x:v>155.638</x:v>
      </x:c>
      <x:c r="J4275" s="22" t="n">
        <x:f>G4275/I4275*H4275</x:f>
        <x:v>0.024993896092213985</x:v>
      </x:c>
      <x:c r="K4275" s="13" t="str">
        <x:v>ISIC4:73</x:v>
      </x:c>
      <x:c r="L4275" s="15" t="n">
        <x:f>'Crosswalk'!C70</x:f>
        <x:v>0</x:v>
      </x:c>
      <x:c r="M4275" s="15" t="n">
        <x:f>'Crosswalk'!D70</x:f>
        <x:v>0</x:v>
      </x:c>
      <x:c r="N4275" s="15" t="n">
        <x:f>'Crosswalk'!E70</x:f>
        <x:v>0</x:v>
      </x:c>
      <x:c r="O4275" s="15" t="n">
        <x:f>'Crosswalk'!F70</x:f>
        <x:v>0</x:v>
      </x:c>
      <x:c r="P4275" s="15" t="n">
        <x:f>'Crosswalk'!G70</x:f>
        <x:v>0</x:v>
      </x:c>
      <x:c r="Q4275" s="15" t="n">
        <x:f>'Crosswalk'!H70</x:f>
        <x:v>0</x:v>
      </x:c>
      <x:c r="R4275" s="15" t="n">
        <x:f>'Crosswalk'!I70</x:f>
        <x:v>0</x:v>
      </x:c>
      <x:c r="S4275" s="15" t="n">
        <x:f>'Crosswalk'!J70</x:f>
        <x:v>0</x:v>
      </x:c>
      <x:c r="T4275" s="15" t="n">
        <x:f>'Crosswalk'!K70</x:f>
        <x:v>1</x:v>
      </x:c>
      <x:c r="U4275" s="15" t="n">
        <x:f>'Crosswalk'!L70</x:f>
        <x:v>0</x:v>
      </x:c>
      <x:c r="V4275" s="15" t="n">
        <x:f>'Crosswalk'!M70</x:f>
        <x:v>0</x:v>
      </x:c>
      <x:c r="W4275" s="15" t="n">
        <x:f>'Crosswalk'!N70</x:f>
        <x:v>0</x:v>
      </x:c>
      <x:c r="X4275" s="18" t="str">
        <x:v>LFS - Labour Force Survey</x:v>
      </x:c>
      <x:c r="Y4275" s="13" t="str"/>
      <x:c r="Z4275" s="18" t="str">
        <x:v>National 2024 division composition. Observed national industry detail; used only for composition within 2024 ILO modelled margins.</x:v>
      </x:c>
      <x:c r="AA4275" s="13" t="str"/>
      <x:c r="AB4275" s="13" t="str">
        <x:v>https://rplumber.ilo.org/data/indicator?format=.csv.gz&amp;id=EMP_TEMP_SEX_EC2_NB_A</x:v>
      </x:c>
    </x:row>
    <x:row r="4276" ht="48" customHeight="1">
      <x:c r="A4276" s="2" t="str">
        <x:v>JAM</x:v>
      </x:c>
      <x:c r="B4276" s="2" t="str">
        <x:v>LMN</x:v>
      </x:c>
      <x:c r="C4276" s="2" t="str">
        <x:v>JAM</x:v>
      </x:c>
      <x:c r="D4276" s="2" t="n">
        <x:v>2024</x:v>
      </x:c>
      <x:c r="E4276" s="2" t="str">
        <x:v>EC2_ISIC4_M74</x:v>
      </x:c>
      <x:c r="F4276" s="17" t="str">
        <x:v>Economic activity (ISIC-Rev.4), 2 digit level: 74 - Other professional, scientific and technical activities</x:v>
      </x:c>
      <x:c r="G4276" s="19" t="n">
        <x:v>5.24</x:v>
      </x:c>
      <x:c r="H4276" s="20" t="n">
        <x:v>1</x:v>
      </x:c>
      <x:c r="I4276" s="19" t="n">
        <x:f>SUM(G4271:G4283)</x:f>
        <x:v>155.638</x:v>
      </x:c>
      <x:c r="J4276" s="20" t="n">
        <x:f>G4276/I4276*H4276</x:f>
        <x:v>0.03366787031444763</x:v>
      </x:c>
      <x:c r="K4276" s="2" t="str">
        <x:v>ISIC4:74</x:v>
      </x:c>
      <x:c r="L4276" s="14" t="n">
        <x:f>'Crosswalk'!C71</x:f>
        <x:v>0</x:v>
      </x:c>
      <x:c r="M4276" s="14" t="n">
        <x:f>'Crosswalk'!D71</x:f>
        <x:v>0</x:v>
      </x:c>
      <x:c r="N4276" s="14" t="n">
        <x:f>'Crosswalk'!E71</x:f>
        <x:v>0.8</x:v>
      </x:c>
      <x:c r="O4276" s="14" t="n">
        <x:f>'Crosswalk'!F71</x:f>
        <x:v>0.2</x:v>
      </x:c>
      <x:c r="P4276" s="14" t="n">
        <x:f>'Crosswalk'!G71</x:f>
        <x:v>0</x:v>
      </x:c>
      <x:c r="Q4276" s="14" t="n">
        <x:f>'Crosswalk'!H71</x:f>
        <x:v>0</x:v>
      </x:c>
      <x:c r="R4276" s="14" t="n">
        <x:f>'Crosswalk'!I71</x:f>
        <x:v>0</x:v>
      </x:c>
      <x:c r="S4276" s="14" t="n">
        <x:f>'Crosswalk'!J71</x:f>
        <x:v>0</x:v>
      </x:c>
      <x:c r="T4276" s="14" t="n">
        <x:f>'Crosswalk'!K71</x:f>
        <x:v>0</x:v>
      </x:c>
      <x:c r="U4276" s="14" t="n">
        <x:f>'Crosswalk'!L71</x:f>
        <x:v>0</x:v>
      </x:c>
      <x:c r="V4276" s="14" t="n">
        <x:f>'Crosswalk'!M71</x:f>
        <x:v>0</x:v>
      </x:c>
      <x:c r="W4276" s="14" t="n">
        <x:f>'Crosswalk'!N71</x:f>
        <x:v>0</x:v>
      </x:c>
      <x:c r="X4276" s="17" t="str">
        <x:v>LFS - Labour Force Survey</x:v>
      </x:c>
      <x:c r="Y4276" s="2" t="str"/>
      <x:c r="Z4276" s="17" t="str">
        <x:v>National 2024 division composition. Observed national industry detail; used only for composition within 2024 ILO modelled margins.</x:v>
      </x:c>
      <x:c r="AA4276" s="2" t="str"/>
      <x:c r="AB4276" s="2" t="str">
        <x:v>https://rplumber.ilo.org/data/indicator?format=.csv.gz&amp;id=EMP_TEMP_SEX_EC2_NB_A</x:v>
      </x:c>
    </x:row>
    <x:row r="4277" ht="48" customHeight="1">
      <x:c r="A4277" s="13" t="str">
        <x:v>JAM</x:v>
      </x:c>
      <x:c r="B4277" s="13" t="str">
        <x:v>LMN</x:v>
      </x:c>
      <x:c r="C4277" s="13" t="str">
        <x:v>JAM</x:v>
      </x:c>
      <x:c r="D4277" s="13" t="n">
        <x:v>2024</x:v>
      </x:c>
      <x:c r="E4277" s="13" t="str">
        <x:v>EC2_ISIC4_M75</x:v>
      </x:c>
      <x:c r="F4277" s="18" t="str">
        <x:v>Economic activity (ISIC-Rev.4), 2 digit level: 75 - Veterinary activities</x:v>
      </x:c>
      <x:c r="G4277" s="21" t="n">
        <x:v>0.343</x:v>
      </x:c>
      <x:c r="H4277" s="22" t="n">
        <x:v>1</x:v>
      </x:c>
      <x:c r="I4277" s="21" t="n">
        <x:f>SUM(G4271:G4283)</x:f>
        <x:v>155.638</x:v>
      </x:c>
      <x:c r="J4277" s="22" t="n">
        <x:f>G4277/I4277*H4277</x:f>
        <x:v>0.0022038319690564</x:v>
      </x:c>
      <x:c r="K4277" s="13" t="str">
        <x:v>ISIC4:75</x:v>
      </x:c>
      <x:c r="L4277" s="15" t="n">
        <x:f>'Crosswalk'!C72</x:f>
        <x:v>0</x:v>
      </x:c>
      <x:c r="M4277" s="15" t="n">
        <x:f>'Crosswalk'!D72</x:f>
        <x:v>0</x:v>
      </x:c>
      <x:c r="N4277" s="15" t="n">
        <x:f>'Crosswalk'!E72</x:f>
        <x:v>0</x:v>
      </x:c>
      <x:c r="O4277" s="15" t="n">
        <x:f>'Crosswalk'!F72</x:f>
        <x:v>0</x:v>
      </x:c>
      <x:c r="P4277" s="15" t="n">
        <x:f>'Crosswalk'!G72</x:f>
        <x:v>0</x:v>
      </x:c>
      <x:c r="Q4277" s="15" t="n">
        <x:f>'Crosswalk'!H72</x:f>
        <x:v>1</x:v>
      </x:c>
      <x:c r="R4277" s="15" t="n">
        <x:f>'Crosswalk'!I72</x:f>
        <x:v>0</x:v>
      </x:c>
      <x:c r="S4277" s="15" t="n">
        <x:f>'Crosswalk'!J72</x:f>
        <x:v>0</x:v>
      </x:c>
      <x:c r="T4277" s="15" t="n">
        <x:f>'Crosswalk'!K72</x:f>
        <x:v>0</x:v>
      </x:c>
      <x:c r="U4277" s="15" t="n">
        <x:f>'Crosswalk'!L72</x:f>
        <x:v>0</x:v>
      </x:c>
      <x:c r="V4277" s="15" t="n">
        <x:f>'Crosswalk'!M72</x:f>
        <x:v>0</x:v>
      </x:c>
      <x:c r="W4277" s="15" t="n">
        <x:f>'Crosswalk'!N72</x:f>
        <x:v>0</x:v>
      </x:c>
      <x:c r="X4277" s="18" t="str">
        <x:v>LFS - Labour Force Survey</x:v>
      </x:c>
      <x:c r="Y4277" s="13" t="str">
        <x:v>U</x:v>
      </x:c>
      <x:c r="Z4277" s="18" t="str">
        <x:v>National 2024 division composition. Observed national industry detail; used only for composition within 2024 ILO modelled margins.</x:v>
      </x:c>
      <x:c r="AA4277" s="13" t="str"/>
      <x:c r="AB4277" s="13" t="str">
        <x:v>https://rplumber.ilo.org/data/indicator?format=.csv.gz&amp;id=EMP_TEMP_SEX_EC2_NB_A</x:v>
      </x:c>
    </x:row>
    <x:row r="4278" ht="48" customHeight="1">
      <x:c r="A4278" s="2" t="str">
        <x:v>JAM</x:v>
      </x:c>
      <x:c r="B4278" s="2" t="str">
        <x:v>LMN</x:v>
      </x:c>
      <x:c r="C4278" s="2" t="str">
        <x:v>JAM</x:v>
      </x:c>
      <x:c r="D4278" s="2" t="n">
        <x:v>2024</x:v>
      </x:c>
      <x:c r="E4278" s="2" t="str">
        <x:v>EC2_ISIC4_N77</x:v>
      </x:c>
      <x:c r="F4278" s="17" t="str">
        <x:v>Economic activity (ISIC-Rev.4), 2 digit level: 77 - Rental and leasing activities</x:v>
      </x:c>
      <x:c r="G4278" s="19" t="n">
        <x:v>3.215</x:v>
      </x:c>
      <x:c r="H4278" s="20" t="n">
        <x:v>1</x:v>
      </x:c>
      <x:c r="I4278" s="19" t="n">
        <x:f>SUM(G4271:G4283)</x:f>
        <x:v>155.638</x:v>
      </x:c>
      <x:c r="J4278" s="20" t="n">
        <x:f>G4278/I4278*H4278</x:f>
        <x:v>0.02065690898109716</x:v>
      </x:c>
      <x:c r="K4278" s="2" t="str">
        <x:v>ISIC4:77</x:v>
      </x:c>
      <x:c r="L4278" s="14" t="n">
        <x:f>'Crosswalk'!C73</x:f>
        <x:v>0</x:v>
      </x:c>
      <x:c r="M4278" s="14" t="n">
        <x:f>'Crosswalk'!D73</x:f>
        <x:v>0</x:v>
      </x:c>
      <x:c r="N4278" s="14" t="n">
        <x:f>'Crosswalk'!E73</x:f>
        <x:v>0.7</x:v>
      </x:c>
      <x:c r="O4278" s="14" t="n">
        <x:f>'Crosswalk'!F73</x:f>
        <x:v>0.3</x:v>
      </x:c>
      <x:c r="P4278" s="14" t="n">
        <x:f>'Crosswalk'!G73</x:f>
        <x:v>0</x:v>
      </x:c>
      <x:c r="Q4278" s="14" t="n">
        <x:f>'Crosswalk'!H73</x:f>
        <x:v>0</x:v>
      </x:c>
      <x:c r="R4278" s="14" t="n">
        <x:f>'Crosswalk'!I73</x:f>
        <x:v>0</x:v>
      </x:c>
      <x:c r="S4278" s="14" t="n">
        <x:f>'Crosswalk'!J73</x:f>
        <x:v>0</x:v>
      </x:c>
      <x:c r="T4278" s="14" t="n">
        <x:f>'Crosswalk'!K73</x:f>
        <x:v>0</x:v>
      </x:c>
      <x:c r="U4278" s="14" t="n">
        <x:f>'Crosswalk'!L73</x:f>
        <x:v>0</x:v>
      </x:c>
      <x:c r="V4278" s="14" t="n">
        <x:f>'Crosswalk'!M73</x:f>
        <x:v>0</x:v>
      </x:c>
      <x:c r="W4278" s="14" t="n">
        <x:f>'Crosswalk'!N73</x:f>
        <x:v>0</x:v>
      </x:c>
      <x:c r="X4278" s="17" t="str">
        <x:v>LFS - Labour Force Survey</x:v>
      </x:c>
      <x:c r="Y4278" s="2" t="str"/>
      <x:c r="Z4278" s="17" t="str">
        <x:v>National 2024 division composition. Observed national industry detail; used only for composition within 2024 ILO modelled margins.</x:v>
      </x:c>
      <x:c r="AA4278" s="2" t="str"/>
      <x:c r="AB4278" s="2" t="str">
        <x:v>https://rplumber.ilo.org/data/indicator?format=.csv.gz&amp;id=EMP_TEMP_SEX_EC2_NB_A</x:v>
      </x:c>
    </x:row>
    <x:row r="4279" ht="48" customHeight="1">
      <x:c r="A4279" s="13" t="str">
        <x:v>JAM</x:v>
      </x:c>
      <x:c r="B4279" s="13" t="str">
        <x:v>LMN</x:v>
      </x:c>
      <x:c r="C4279" s="13" t="str">
        <x:v>JAM</x:v>
      </x:c>
      <x:c r="D4279" s="13" t="n">
        <x:v>2024</x:v>
      </x:c>
      <x:c r="E4279" s="13" t="str">
        <x:v>EC2_ISIC4_N78</x:v>
      </x:c>
      <x:c r="F4279" s="18" t="str">
        <x:v>Economic activity (ISIC-Rev.4), 2 digit level: 78 - Employment activities</x:v>
      </x:c>
      <x:c r="G4279" s="21" t="n">
        <x:v>0.323</x:v>
      </x:c>
      <x:c r="H4279" s="22" t="n">
        <x:v>1</x:v>
      </x:c>
      <x:c r="I4279" s="21" t="n">
        <x:f>SUM(G4271:G4283)</x:f>
        <x:v>155.638</x:v>
      </x:c>
      <x:c r="J4279" s="22" t="n">
        <x:f>G4279/I4279*H4279</x:f>
        <x:v>0.0020753286472455315</x:v>
      </x:c>
      <x:c r="K4279" s="13" t="str">
        <x:v>ISIC4:78</x:v>
      </x:c>
      <x:c r="L4279" s="15" t="n">
        <x:f>'Crosswalk'!C74</x:f>
        <x:v>0</x:v>
      </x:c>
      <x:c r="M4279" s="15" t="n">
        <x:f>'Crosswalk'!D74</x:f>
        <x:v>0</x:v>
      </x:c>
      <x:c r="N4279" s="15" t="n">
        <x:f>'Crosswalk'!E74</x:f>
        <x:v>1</x:v>
      </x:c>
      <x:c r="O4279" s="15" t="n">
        <x:f>'Crosswalk'!F74</x:f>
        <x:v>0</x:v>
      </x:c>
      <x:c r="P4279" s="15" t="n">
        <x:f>'Crosswalk'!G74</x:f>
        <x:v>0</x:v>
      </x:c>
      <x:c r="Q4279" s="15" t="n">
        <x:f>'Crosswalk'!H74</x:f>
        <x:v>0</x:v>
      </x:c>
      <x:c r="R4279" s="15" t="n">
        <x:f>'Crosswalk'!I74</x:f>
        <x:v>0</x:v>
      </x:c>
      <x:c r="S4279" s="15" t="n">
        <x:f>'Crosswalk'!J74</x:f>
        <x:v>0</x:v>
      </x:c>
      <x:c r="T4279" s="15" t="n">
        <x:f>'Crosswalk'!K74</x:f>
        <x:v>0</x:v>
      </x:c>
      <x:c r="U4279" s="15" t="n">
        <x:f>'Crosswalk'!L74</x:f>
        <x:v>0</x:v>
      </x:c>
      <x:c r="V4279" s="15" t="n">
        <x:f>'Crosswalk'!M74</x:f>
        <x:v>0</x:v>
      </x:c>
      <x:c r="W4279" s="15" t="n">
        <x:f>'Crosswalk'!N74</x:f>
        <x:v>0</x:v>
      </x:c>
      <x:c r="X4279" s="18" t="str">
        <x:v>LFS - Labour Force Survey</x:v>
      </x:c>
      <x:c r="Y4279" s="13" t="str">
        <x:v>U</x:v>
      </x:c>
      <x:c r="Z4279" s="18" t="str">
        <x:v>National 2024 division composition. Observed national industry detail; used only for composition within 2024 ILO modelled margins.</x:v>
      </x:c>
      <x:c r="AA4279" s="13" t="str"/>
      <x:c r="AB4279" s="13" t="str">
        <x:v>https://rplumber.ilo.org/data/indicator?format=.csv.gz&amp;id=EMP_TEMP_SEX_EC2_NB_A</x:v>
      </x:c>
    </x:row>
    <x:row r="4280" ht="48" customHeight="1">
      <x:c r="A4280" s="2" t="str">
        <x:v>JAM</x:v>
      </x:c>
      <x:c r="B4280" s="2" t="str">
        <x:v>LMN</x:v>
      </x:c>
      <x:c r="C4280" s="2" t="str">
        <x:v>JAM</x:v>
      </x:c>
      <x:c r="D4280" s="2" t="n">
        <x:v>2024</x:v>
      </x:c>
      <x:c r="E4280" s="2" t="str">
        <x:v>EC2_ISIC4_N79</x:v>
      </x:c>
      <x:c r="F4280" s="17" t="str">
        <x:v>Economic activity (ISIC-Rev.4), 2 digit level: 79 - Travel agency, tour operator, reservation service and related activities</x:v>
      </x:c>
      <x:c r="G4280" s="19" t="n">
        <x:v>3.143</x:v>
      </x:c>
      <x:c r="H4280" s="20" t="n">
        <x:v>1</x:v>
      </x:c>
      <x:c r="I4280" s="19" t="n">
        <x:f>SUM(G4271:G4283)</x:f>
        <x:v>155.638</x:v>
      </x:c>
      <x:c r="J4280" s="20" t="n">
        <x:f>G4280/I4280*H4280</x:f>
        <x:v>0.020194297022578033</x:v>
      </x:c>
      <x:c r="K4280" s="2" t="str">
        <x:v>ISIC4:79</x:v>
      </x:c>
      <x:c r="L4280" s="14" t="n">
        <x:f>'Crosswalk'!C75</x:f>
        <x:v>0</x:v>
      </x:c>
      <x:c r="M4280" s="14" t="n">
        <x:f>'Crosswalk'!D75</x:f>
        <x:v>0</x:v>
      </x:c>
      <x:c r="N4280" s="14" t="n">
        <x:f>'Crosswalk'!E75</x:f>
        <x:v>0</x:v>
      </x:c>
      <x:c r="O4280" s="14" t="n">
        <x:f>'Crosswalk'!F75</x:f>
        <x:v>1</x:v>
      </x:c>
      <x:c r="P4280" s="14" t="n">
        <x:f>'Crosswalk'!G75</x:f>
        <x:v>0</x:v>
      </x:c>
      <x:c r="Q4280" s="14" t="n">
        <x:f>'Crosswalk'!H75</x:f>
        <x:v>0</x:v>
      </x:c>
      <x:c r="R4280" s="14" t="n">
        <x:f>'Crosswalk'!I75</x:f>
        <x:v>0</x:v>
      </x:c>
      <x:c r="S4280" s="14" t="n">
        <x:f>'Crosswalk'!J75</x:f>
        <x:v>0</x:v>
      </x:c>
      <x:c r="T4280" s="14" t="n">
        <x:f>'Crosswalk'!K75</x:f>
        <x:v>0</x:v>
      </x:c>
      <x:c r="U4280" s="14" t="n">
        <x:f>'Crosswalk'!L75</x:f>
        <x:v>0</x:v>
      </x:c>
      <x:c r="V4280" s="14" t="n">
        <x:f>'Crosswalk'!M75</x:f>
        <x:v>0</x:v>
      </x:c>
      <x:c r="W4280" s="14" t="n">
        <x:f>'Crosswalk'!N75</x:f>
        <x:v>0</x:v>
      </x:c>
      <x:c r="X4280" s="17" t="str">
        <x:v>LFS - Labour Force Survey</x:v>
      </x:c>
      <x:c r="Y4280" s="2" t="str"/>
      <x:c r="Z4280" s="17" t="str">
        <x:v>National 2024 division composition. Observed national industry detail; used only for composition within 2024 ILO modelled margins.</x:v>
      </x:c>
      <x:c r="AA4280" s="2" t="str"/>
      <x:c r="AB4280" s="2" t="str">
        <x:v>https://rplumber.ilo.org/data/indicator?format=.csv.gz&amp;id=EMP_TEMP_SEX_EC2_NB_A</x:v>
      </x:c>
    </x:row>
    <x:row r="4281" ht="48" customHeight="1">
      <x:c r="A4281" s="13" t="str">
        <x:v>JAM</x:v>
      </x:c>
      <x:c r="B4281" s="13" t="str">
        <x:v>LMN</x:v>
      </x:c>
      <x:c r="C4281" s="13" t="str">
        <x:v>JAM</x:v>
      </x:c>
      <x:c r="D4281" s="13" t="n">
        <x:v>2024</x:v>
      </x:c>
      <x:c r="E4281" s="13" t="str">
        <x:v>EC2_ISIC4_N80</x:v>
      </x:c>
      <x:c r="F4281" s="18" t="str">
        <x:v>Economic activity (ISIC-Rev.4), 2 digit level: 80 - Security and investigation activities</x:v>
      </x:c>
      <x:c r="G4281" s="21" t="n">
        <x:v>35.901</x:v>
      </x:c>
      <x:c r="H4281" s="22" t="n">
        <x:v>1</x:v>
      </x:c>
      <x:c r="I4281" s="21" t="n">
        <x:f>SUM(G4271:G4283)</x:f>
        <x:v>155.638</x:v>
      </x:c>
      <x:c r="J4281" s="22" t="n">
        <x:f>G4281/I4281*H4281</x:f>
        <x:v>0.23066988781660008</x:v>
      </x:c>
      <x:c r="K4281" s="13" t="str">
        <x:v>ISIC4:80</x:v>
      </x:c>
      <x:c r="L4281" s="15" t="n">
        <x:f>'Crosswalk'!C76</x:f>
        <x:v>0</x:v>
      </x:c>
      <x:c r="M4281" s="15" t="n">
        <x:f>'Crosswalk'!D76</x:f>
        <x:v>0</x:v>
      </x:c>
      <x:c r="N4281" s="15" t="n">
        <x:f>'Crosswalk'!E76</x:f>
        <x:v>1</x:v>
      </x:c>
      <x:c r="O4281" s="15" t="n">
        <x:f>'Crosswalk'!F76</x:f>
        <x:v>0</x:v>
      </x:c>
      <x:c r="P4281" s="15" t="n">
        <x:f>'Crosswalk'!G76</x:f>
        <x:v>0</x:v>
      </x:c>
      <x:c r="Q4281" s="15" t="n">
        <x:f>'Crosswalk'!H76</x:f>
        <x:v>0</x:v>
      </x:c>
      <x:c r="R4281" s="15" t="n">
        <x:f>'Crosswalk'!I76</x:f>
        <x:v>0</x:v>
      </x:c>
      <x:c r="S4281" s="15" t="n">
        <x:f>'Crosswalk'!J76</x:f>
        <x:v>0</x:v>
      </x:c>
      <x:c r="T4281" s="15" t="n">
        <x:f>'Crosswalk'!K76</x:f>
        <x:v>0</x:v>
      </x:c>
      <x:c r="U4281" s="15" t="n">
        <x:f>'Crosswalk'!L76</x:f>
        <x:v>0</x:v>
      </x:c>
      <x:c r="V4281" s="15" t="n">
        <x:f>'Crosswalk'!M76</x:f>
        <x:v>0</x:v>
      </x:c>
      <x:c r="W4281" s="15" t="n">
        <x:f>'Crosswalk'!N76</x:f>
        <x:v>0</x:v>
      </x:c>
      <x:c r="X4281" s="18" t="str">
        <x:v>LFS - Labour Force Survey</x:v>
      </x:c>
      <x:c r="Y4281" s="13" t="str"/>
      <x:c r="Z4281" s="18" t="str">
        <x:v>National 2024 division composition. Observed national industry detail; used only for composition within 2024 ILO modelled margins.</x:v>
      </x:c>
      <x:c r="AA4281" s="13" t="str"/>
      <x:c r="AB4281" s="13" t="str">
        <x:v>https://rplumber.ilo.org/data/indicator?format=.csv.gz&amp;id=EMP_TEMP_SEX_EC2_NB_A</x:v>
      </x:c>
    </x:row>
    <x:row r="4282" ht="48" customHeight="1">
      <x:c r="A4282" s="2" t="str">
        <x:v>JAM</x:v>
      </x:c>
      <x:c r="B4282" s="2" t="str">
        <x:v>LMN</x:v>
      </x:c>
      <x:c r="C4282" s="2" t="str">
        <x:v>JAM</x:v>
      </x:c>
      <x:c r="D4282" s="2" t="n">
        <x:v>2024</x:v>
      </x:c>
      <x:c r="E4282" s="2" t="str">
        <x:v>EC2_ISIC4_N81</x:v>
      </x:c>
      <x:c r="F4282" s="17" t="str">
        <x:v>Economic activity (ISIC-Rev.4), 2 digit level: 81 - Services to buildings and landscape activities</x:v>
      </x:c>
      <x:c r="G4282" s="19" t="n">
        <x:v>10.259</x:v>
      </x:c>
      <x:c r="H4282" s="20" t="n">
        <x:v>1</x:v>
      </x:c>
      <x:c r="I4282" s="19" t="n">
        <x:f>SUM(G4271:G4283)</x:f>
        <x:v>155.638</x:v>
      </x:c>
      <x:c r="J4282" s="20" t="n">
        <x:f>G4282/I4282*H4282</x:f>
        <x:v>0.06591577892288515</x:v>
      </x:c>
      <x:c r="K4282" s="2" t="str">
        <x:v>ISIC4:81</x:v>
      </x:c>
      <x:c r="L4282" s="14" t="n">
        <x:f>'Crosswalk'!C77</x:f>
        <x:v>0</x:v>
      </x:c>
      <x:c r="M4282" s="14" t="n">
        <x:f>'Crosswalk'!D77</x:f>
        <x:v>0</x:v>
      </x:c>
      <x:c r="N4282" s="14" t="n">
        <x:f>'Crosswalk'!E77</x:f>
        <x:v>1</x:v>
      </x:c>
      <x:c r="O4282" s="14" t="n">
        <x:f>'Crosswalk'!F77</x:f>
        <x:v>0</x:v>
      </x:c>
      <x:c r="P4282" s="14" t="n">
        <x:f>'Crosswalk'!G77</x:f>
        <x:v>0</x:v>
      </x:c>
      <x:c r="Q4282" s="14" t="n">
        <x:f>'Crosswalk'!H77</x:f>
        <x:v>0</x:v>
      </x:c>
      <x:c r="R4282" s="14" t="n">
        <x:f>'Crosswalk'!I77</x:f>
        <x:v>0</x:v>
      </x:c>
      <x:c r="S4282" s="14" t="n">
        <x:f>'Crosswalk'!J77</x:f>
        <x:v>0</x:v>
      </x:c>
      <x:c r="T4282" s="14" t="n">
        <x:f>'Crosswalk'!K77</x:f>
        <x:v>0</x:v>
      </x:c>
      <x:c r="U4282" s="14" t="n">
        <x:f>'Crosswalk'!L77</x:f>
        <x:v>0</x:v>
      </x:c>
      <x:c r="V4282" s="14" t="n">
        <x:f>'Crosswalk'!M77</x:f>
        <x:v>0</x:v>
      </x:c>
      <x:c r="W4282" s="14" t="n">
        <x:f>'Crosswalk'!N77</x:f>
        <x:v>0</x:v>
      </x:c>
      <x:c r="X4282" s="17" t="str">
        <x:v>LFS - Labour Force Survey</x:v>
      </x:c>
      <x:c r="Y4282" s="2" t="str"/>
      <x:c r="Z4282" s="17" t="str">
        <x:v>National 2024 division composition. Observed national industry detail; used only for composition within 2024 ILO modelled margins.</x:v>
      </x:c>
      <x:c r="AA4282" s="2" t="str"/>
      <x:c r="AB4282" s="2" t="str">
        <x:v>https://rplumber.ilo.org/data/indicator?format=.csv.gz&amp;id=EMP_TEMP_SEX_EC2_NB_A</x:v>
      </x:c>
    </x:row>
    <x:row r="4283" ht="48" customHeight="1">
      <x:c r="A4283" s="13" t="str">
        <x:v>JAM</x:v>
      </x:c>
      <x:c r="B4283" s="13" t="str">
        <x:v>LMN</x:v>
      </x:c>
      <x:c r="C4283" s="13" t="str">
        <x:v>JAM</x:v>
      </x:c>
      <x:c r="D4283" s="13" t="n">
        <x:v>2024</x:v>
      </x:c>
      <x:c r="E4283" s="13" t="str">
        <x:v>EC2_ISIC4_N82</x:v>
      </x:c>
      <x:c r="F4283" s="18" t="str">
        <x:v>Economic activity (ISIC-Rev.4), 2 digit level: 82 - Office administrative, office support and other business support activities</x:v>
      </x:c>
      <x:c r="G4283" s="21" t="n">
        <x:v>69.219</x:v>
      </x:c>
      <x:c r="H4283" s="22" t="n">
        <x:v>1</x:v>
      </x:c>
      <x:c r="I4283" s="21" t="n">
        <x:f>SUM(G4271:G4283)</x:f>
        <x:v>155.638</x:v>
      </x:c>
      <x:c r="J4283" s="22" t="n">
        <x:f>G4283/I4283*H4283</x:f>
        <x:v>0.4447435716213264</x:v>
      </x:c>
      <x:c r="K4283" s="13" t="str">
        <x:v>ISIC4:82</x:v>
      </x:c>
      <x:c r="L4283" s="15" t="n">
        <x:f>'Crosswalk'!C78</x:f>
        <x:v>0</x:v>
      </x:c>
      <x:c r="M4283" s="15" t="n">
        <x:f>'Crosswalk'!D78</x:f>
        <x:v>0</x:v>
      </x:c>
      <x:c r="N4283" s="15" t="n">
        <x:f>'Crosswalk'!E78</x:f>
        <x:v>1</x:v>
      </x:c>
      <x:c r="O4283" s="15" t="n">
        <x:f>'Crosswalk'!F78</x:f>
        <x:v>0</x:v>
      </x:c>
      <x:c r="P4283" s="15" t="n">
        <x:f>'Crosswalk'!G78</x:f>
        <x:v>0</x:v>
      </x:c>
      <x:c r="Q4283" s="15" t="n">
        <x:f>'Crosswalk'!H78</x:f>
        <x:v>0</x:v>
      </x:c>
      <x:c r="R4283" s="15" t="n">
        <x:f>'Crosswalk'!I78</x:f>
        <x:v>0</x:v>
      </x:c>
      <x:c r="S4283" s="15" t="n">
        <x:f>'Crosswalk'!J78</x:f>
        <x:v>0</x:v>
      </x:c>
      <x:c r="T4283" s="15" t="n">
        <x:f>'Crosswalk'!K78</x:f>
        <x:v>0</x:v>
      </x:c>
      <x:c r="U4283" s="15" t="n">
        <x:f>'Crosswalk'!L78</x:f>
        <x:v>0</x:v>
      </x:c>
      <x:c r="V4283" s="15" t="n">
        <x:f>'Crosswalk'!M78</x:f>
        <x:v>0</x:v>
      </x:c>
      <x:c r="W4283" s="15" t="n">
        <x:f>'Crosswalk'!N78</x:f>
        <x:v>0</x:v>
      </x:c>
      <x:c r="X4283" s="18" t="str">
        <x:v>LFS - Labour Force Survey</x:v>
      </x:c>
      <x:c r="Y4283" s="13" t="str"/>
      <x:c r="Z4283" s="18" t="str">
        <x:v>National 2024 division composition. Observed national industry detail; used only for composition within 2024 ILO modelled margins.</x:v>
      </x:c>
      <x:c r="AA4283" s="13" t="str"/>
      <x:c r="AB4283" s="13" t="str">
        <x:v>https://rplumber.ilo.org/data/indicator?format=.csv.gz&amp;id=EMP_TEMP_SEX_EC2_NB_A</x:v>
      </x:c>
    </x:row>
    <x:row r="4284" ht="48" customHeight="1">
      <x:c r="A4284" s="2" t="str">
        <x:v>JAM</x:v>
      </x:c>
      <x:c r="B4284" s="2" t="str">
        <x:v>O</x:v>
      </x:c>
      <x:c r="C4284" s="2" t="str">
        <x:v>JAM</x:v>
      </x:c>
      <x:c r="D4284" s="2" t="n">
        <x:v>2024</x:v>
      </x:c>
      <x:c r="E4284" s="2" t="str">
        <x:v>EC2_ISIC4_O84</x:v>
      </x:c>
      <x:c r="F4284" s="17" t="str">
        <x:v>Economic activity (ISIC-Rev.4), 2 digit level: 84 - Public administration and defence; compulsory social security</x:v>
      </x:c>
      <x:c r="G4284" s="19" t="n">
        <x:v>66.933</x:v>
      </x:c>
      <x:c r="H4284" s="20" t="n">
        <x:v>1</x:v>
      </x:c>
      <x:c r="I4284" s="19" t="n">
        <x:f>SUM(G4284:G4284)</x:f>
        <x:v>66.933</x:v>
      </x:c>
      <x:c r="J4284" s="20" t="n">
        <x:f>G4284/I4284*H4284</x:f>
        <x:v>1</x:v>
      </x:c>
      <x:c r="K4284" s="2" t="str">
        <x:v>ISIC4:84</x:v>
      </x:c>
      <x:c r="L4284" s="14" t="n">
        <x:f>'Crosswalk'!C79</x:f>
        <x:v>0</x:v>
      </x:c>
      <x:c r="M4284" s="14" t="n">
        <x:f>'Crosswalk'!D79</x:f>
        <x:v>0</x:v>
      </x:c>
      <x:c r="N4284" s="14" t="n">
        <x:f>'Crosswalk'!E79</x:f>
        <x:v>0</x:v>
      </x:c>
      <x:c r="O4284" s="14" t="n">
        <x:f>'Crosswalk'!F79</x:f>
        <x:v>0</x:v>
      </x:c>
      <x:c r="P4284" s="14" t="n">
        <x:f>'Crosswalk'!G79</x:f>
        <x:v>0</x:v>
      </x:c>
      <x:c r="Q4284" s="14" t="n">
        <x:f>'Crosswalk'!H79</x:f>
        <x:v>0</x:v>
      </x:c>
      <x:c r="R4284" s="14" t="n">
        <x:f>'Crosswalk'!I79</x:f>
        <x:v>0</x:v>
      </x:c>
      <x:c r="S4284" s="14" t="n">
        <x:f>'Crosswalk'!J79</x:f>
        <x:v>0</x:v>
      </x:c>
      <x:c r="T4284" s="14" t="n">
        <x:f>'Crosswalk'!K79</x:f>
        <x:v>0</x:v>
      </x:c>
      <x:c r="U4284" s="14" t="n">
        <x:f>'Crosswalk'!L79</x:f>
        <x:v>0</x:v>
      </x:c>
      <x:c r="V4284" s="14" t="n">
        <x:f>'Crosswalk'!M79</x:f>
        <x:v>0</x:v>
      </x:c>
      <x:c r="W4284" s="14" t="n">
        <x:f>'Crosswalk'!N79</x:f>
        <x:v>1</x:v>
      </x:c>
      <x:c r="X4284" s="17" t="str">
        <x:v>LFS - Labour Force Survey</x:v>
      </x:c>
      <x:c r="Y4284" s="2" t="str"/>
      <x:c r="Z4284" s="17" t="str">
        <x:v>National 2024 division composition. Observed national industry detail; used only for composition within 2024 ILO modelled margins.</x:v>
      </x:c>
      <x:c r="AA4284" s="2" t="str"/>
      <x:c r="AB4284" s="2" t="str">
        <x:v>https://rplumber.ilo.org/data/indicator?format=.csv.gz&amp;id=EMP_TEMP_SEX_EC2_NB_A</x:v>
      </x:c>
    </x:row>
    <x:row r="4285" ht="48" customHeight="1">
      <x:c r="A4285" s="13" t="str">
        <x:v>JAM</x:v>
      </x:c>
      <x:c r="B4285" s="13" t="str">
        <x:v>P</x:v>
      </x:c>
      <x:c r="C4285" s="13" t="str">
        <x:v>JAM</x:v>
      </x:c>
      <x:c r="D4285" s="13" t="n">
        <x:v>2024</x:v>
      </x:c>
      <x:c r="E4285" s="13" t="str">
        <x:v>EC2_ISIC4_P85</x:v>
      </x:c>
      <x:c r="F4285" s="18" t="str">
        <x:v>Economic activity (ISIC-Rev.4), 2 digit level: 85 - Education</x:v>
      </x:c>
      <x:c r="G4285" s="21" t="n">
        <x:v>76.439</x:v>
      </x:c>
      <x:c r="H4285" s="22" t="n">
        <x:v>1</x:v>
      </x:c>
      <x:c r="I4285" s="21" t="n">
        <x:f>SUM(G4285:G4285)</x:f>
        <x:v>76.439</x:v>
      </x:c>
      <x:c r="J4285" s="22" t="n">
        <x:f>G4285/I4285*H4285</x:f>
        <x:v>1</x:v>
      </x:c>
      <x:c r="K4285" s="13" t="str">
        <x:v>ISIC4:85</x:v>
      </x:c>
      <x:c r="L4285" s="15" t="n">
        <x:f>'Crosswalk'!C80</x:f>
        <x:v>0</x:v>
      </x:c>
      <x:c r="M4285" s="15" t="n">
        <x:f>'Crosswalk'!D80</x:f>
        <x:v>0</x:v>
      </x:c>
      <x:c r="N4285" s="15" t="n">
        <x:f>'Crosswalk'!E80</x:f>
        <x:v>0</x:v>
      </x:c>
      <x:c r="O4285" s="15" t="n">
        <x:f>'Crosswalk'!F80</x:f>
        <x:v>1</x:v>
      </x:c>
      <x:c r="P4285" s="15" t="n">
        <x:f>'Crosswalk'!G80</x:f>
        <x:v>0</x:v>
      </x:c>
      <x:c r="Q4285" s="15" t="n">
        <x:f>'Crosswalk'!H80</x:f>
        <x:v>0</x:v>
      </x:c>
      <x:c r="R4285" s="15" t="n">
        <x:f>'Crosswalk'!I80</x:f>
        <x:v>0</x:v>
      </x:c>
      <x:c r="S4285" s="15" t="n">
        <x:f>'Crosswalk'!J80</x:f>
        <x:v>0</x:v>
      </x:c>
      <x:c r="T4285" s="15" t="n">
        <x:f>'Crosswalk'!K80</x:f>
        <x:v>0</x:v>
      </x:c>
      <x:c r="U4285" s="15" t="n">
        <x:f>'Crosswalk'!L80</x:f>
        <x:v>0</x:v>
      </x:c>
      <x:c r="V4285" s="15" t="n">
        <x:f>'Crosswalk'!M80</x:f>
        <x:v>0</x:v>
      </x:c>
      <x:c r="W4285" s="15" t="n">
        <x:f>'Crosswalk'!N80</x:f>
        <x:v>0</x:v>
      </x:c>
      <x:c r="X4285" s="18" t="str">
        <x:v>LFS - Labour Force Survey</x:v>
      </x:c>
      <x:c r="Y4285" s="13" t="str"/>
      <x:c r="Z4285" s="18" t="str">
        <x:v>National 2024 division composition. Observed national industry detail; used only for composition within 2024 ILO modelled margins.</x:v>
      </x:c>
      <x:c r="AA4285" s="13" t="str"/>
      <x:c r="AB4285" s="13" t="str">
        <x:v>https://rplumber.ilo.org/data/indicator?format=.csv.gz&amp;id=EMP_TEMP_SEX_EC2_NB_A</x:v>
      </x:c>
    </x:row>
    <x:row r="4286" ht="48" customHeight="1">
      <x:c r="A4286" s="2" t="str">
        <x:v>JAM</x:v>
      </x:c>
      <x:c r="B4286" s="2" t="str">
        <x:v>Q</x:v>
      </x:c>
      <x:c r="C4286" s="2" t="str">
        <x:v>JAM</x:v>
      </x:c>
      <x:c r="D4286" s="2" t="n">
        <x:v>2024</x:v>
      </x:c>
      <x:c r="E4286" s="2" t="str">
        <x:v>EC2_ISIC4_Q86</x:v>
      </x:c>
      <x:c r="F4286" s="17" t="str">
        <x:v>Economic activity (ISIC-Rev.4), 2 digit level: 86 - Human health activities</x:v>
      </x:c>
      <x:c r="G4286" s="19" t="n">
        <x:v>35.099</x:v>
      </x:c>
      <x:c r="H4286" s="20" t="n">
        <x:v>1</x:v>
      </x:c>
      <x:c r="I4286" s="19" t="n">
        <x:f>SUM(G4286:G4288)</x:f>
        <x:v>44.025999999999996</x:v>
      </x:c>
      <x:c r="J4286" s="20" t="n">
        <x:f>G4286/I4286*H4286</x:f>
        <x:v>0.7972334529596148</x:v>
      </x:c>
      <x:c r="K4286" s="2" t="str">
        <x:v>ISIC4:86</x:v>
      </x:c>
      <x:c r="L4286" s="14" t="n">
        <x:f>'Crosswalk'!C81</x:f>
        <x:v>0</x:v>
      </x:c>
      <x:c r="M4286" s="14" t="n">
        <x:f>'Crosswalk'!D81</x:f>
        <x:v>0</x:v>
      </x:c>
      <x:c r="N4286" s="14" t="n">
        <x:f>'Crosswalk'!E81</x:f>
        <x:v>0</x:v>
      </x:c>
      <x:c r="O4286" s="14" t="n">
        <x:f>'Crosswalk'!F81</x:f>
        <x:v>0</x:v>
      </x:c>
      <x:c r="P4286" s="14" t="n">
        <x:f>'Crosswalk'!G81</x:f>
        <x:v>0</x:v>
      </x:c>
      <x:c r="Q4286" s="14" t="n">
        <x:f>'Crosswalk'!H81</x:f>
        <x:v>1</x:v>
      </x:c>
      <x:c r="R4286" s="14" t="n">
        <x:f>'Crosswalk'!I81</x:f>
        <x:v>0</x:v>
      </x:c>
      <x:c r="S4286" s="14" t="n">
        <x:f>'Crosswalk'!J81</x:f>
        <x:v>0</x:v>
      </x:c>
      <x:c r="T4286" s="14" t="n">
        <x:f>'Crosswalk'!K81</x:f>
        <x:v>0</x:v>
      </x:c>
      <x:c r="U4286" s="14" t="n">
        <x:f>'Crosswalk'!L81</x:f>
        <x:v>0</x:v>
      </x:c>
      <x:c r="V4286" s="14" t="n">
        <x:f>'Crosswalk'!M81</x:f>
        <x:v>0</x:v>
      </x:c>
      <x:c r="W4286" s="14" t="n">
        <x:f>'Crosswalk'!N81</x:f>
        <x:v>0</x:v>
      </x:c>
      <x:c r="X4286" s="17" t="str">
        <x:v>LFS - Labour Force Survey</x:v>
      </x:c>
      <x:c r="Y4286" s="2" t="str"/>
      <x:c r="Z4286" s="17" t="str">
        <x:v>National 2024 division composition. Observed national industry detail; used only for composition within 2024 ILO modelled margins.</x:v>
      </x:c>
      <x:c r="AA4286" s="2" t="str"/>
      <x:c r="AB4286" s="2" t="str">
        <x:v>https://rplumber.ilo.org/data/indicator?format=.csv.gz&amp;id=EMP_TEMP_SEX_EC2_NB_A</x:v>
      </x:c>
    </x:row>
    <x:row r="4287" ht="48" customHeight="1">
      <x:c r="A4287" s="13" t="str">
        <x:v>JAM</x:v>
      </x:c>
      <x:c r="B4287" s="13" t="str">
        <x:v>Q</x:v>
      </x:c>
      <x:c r="C4287" s="13" t="str">
        <x:v>JAM</x:v>
      </x:c>
      <x:c r="D4287" s="13" t="n">
        <x:v>2024</x:v>
      </x:c>
      <x:c r="E4287" s="13" t="str">
        <x:v>EC2_ISIC4_Q87</x:v>
      </x:c>
      <x:c r="F4287" s="18" t="str">
        <x:v>Economic activity (ISIC-Rev.4), 2 digit level: 87 - Residential care activities</x:v>
      </x:c>
      <x:c r="G4287" s="21" t="n">
        <x:v>6.007</x:v>
      </x:c>
      <x:c r="H4287" s="22" t="n">
        <x:v>1</x:v>
      </x:c>
      <x:c r="I4287" s="21" t="n">
        <x:f>SUM(G4286:G4288)</x:f>
        <x:v>44.025999999999996</x:v>
      </x:c>
      <x:c r="J4287" s="22" t="n">
        <x:f>G4287/I4287*H4287</x:f>
        <x:v>0.1364421023940399</x:v>
      </x:c>
      <x:c r="K4287" s="13" t="str">
        <x:v>ISIC4:87</x:v>
      </x:c>
      <x:c r="L4287" s="15" t="n">
        <x:f>'Crosswalk'!C82</x:f>
        <x:v>0</x:v>
      </x:c>
      <x:c r="M4287" s="15" t="n">
        <x:f>'Crosswalk'!D82</x:f>
        <x:v>0</x:v>
      </x:c>
      <x:c r="N4287" s="15" t="n">
        <x:f>'Crosswalk'!E82</x:f>
        <x:v>0</x:v>
      </x:c>
      <x:c r="O4287" s="15" t="n">
        <x:f>'Crosswalk'!F82</x:f>
        <x:v>0</x:v>
      </x:c>
      <x:c r="P4287" s="15" t="n">
        <x:f>'Crosswalk'!G82</x:f>
        <x:v>0</x:v>
      </x:c>
      <x:c r="Q4287" s="15" t="n">
        <x:f>'Crosswalk'!H82</x:f>
        <x:v>1</x:v>
      </x:c>
      <x:c r="R4287" s="15" t="n">
        <x:f>'Crosswalk'!I82</x:f>
        <x:v>0</x:v>
      </x:c>
      <x:c r="S4287" s="15" t="n">
        <x:f>'Crosswalk'!J82</x:f>
        <x:v>0</x:v>
      </x:c>
      <x:c r="T4287" s="15" t="n">
        <x:f>'Crosswalk'!K82</x:f>
        <x:v>0</x:v>
      </x:c>
      <x:c r="U4287" s="15" t="n">
        <x:f>'Crosswalk'!L82</x:f>
        <x:v>0</x:v>
      </x:c>
      <x:c r="V4287" s="15" t="n">
        <x:f>'Crosswalk'!M82</x:f>
        <x:v>0</x:v>
      </x:c>
      <x:c r="W4287" s="15" t="n">
        <x:f>'Crosswalk'!N82</x:f>
        <x:v>0</x:v>
      </x:c>
      <x:c r="X4287" s="18" t="str">
        <x:v>LFS - Labour Force Survey</x:v>
      </x:c>
      <x:c r="Y4287" s="13" t="str"/>
      <x:c r="Z4287" s="18" t="str">
        <x:v>National 2024 division composition. Observed national industry detail; used only for composition within 2024 ILO modelled margins.</x:v>
      </x:c>
      <x:c r="AA4287" s="13" t="str"/>
      <x:c r="AB4287" s="13" t="str">
        <x:v>https://rplumber.ilo.org/data/indicator?format=.csv.gz&amp;id=EMP_TEMP_SEX_EC2_NB_A</x:v>
      </x:c>
    </x:row>
    <x:row r="4288" ht="48" customHeight="1">
      <x:c r="A4288" s="2" t="str">
        <x:v>JAM</x:v>
      </x:c>
      <x:c r="B4288" s="2" t="str">
        <x:v>Q</x:v>
      </x:c>
      <x:c r="C4288" s="2" t="str">
        <x:v>JAM</x:v>
      </x:c>
      <x:c r="D4288" s="2" t="n">
        <x:v>2024</x:v>
      </x:c>
      <x:c r="E4288" s="2" t="str">
        <x:v>EC2_ISIC4_Q88</x:v>
      </x:c>
      <x:c r="F4288" s="17" t="str">
        <x:v>Economic activity (ISIC-Rev.4), 2 digit level: 88 - Social work activities without accommodation</x:v>
      </x:c>
      <x:c r="G4288" s="19" t="n">
        <x:v>2.92</x:v>
      </x:c>
      <x:c r="H4288" s="20" t="n">
        <x:v>1</x:v>
      </x:c>
      <x:c r="I4288" s="19" t="n">
        <x:f>SUM(G4286:G4288)</x:f>
        <x:v>44.025999999999996</x:v>
      </x:c>
      <x:c r="J4288" s="20" t="n">
        <x:f>G4288/I4288*H4288</x:f>
        <x:v>0.06632444464634535</x:v>
      </x:c>
      <x:c r="K4288" s="2" t="str">
        <x:v>ISIC4:88</x:v>
      </x:c>
      <x:c r="L4288" s="14" t="n">
        <x:f>'Crosswalk'!C83</x:f>
        <x:v>0</x:v>
      </x:c>
      <x:c r="M4288" s="14" t="n">
        <x:f>'Crosswalk'!D83</x:f>
        <x:v>0</x:v>
      </x:c>
      <x:c r="N4288" s="14" t="n">
        <x:f>'Crosswalk'!E83</x:f>
        <x:v>0</x:v>
      </x:c>
      <x:c r="O4288" s="14" t="n">
        <x:f>'Crosswalk'!F83</x:f>
        <x:v>0</x:v>
      </x:c>
      <x:c r="P4288" s="14" t="n">
        <x:f>'Crosswalk'!G83</x:f>
        <x:v>0</x:v>
      </x:c>
      <x:c r="Q4288" s="14" t="n">
        <x:f>'Crosswalk'!H83</x:f>
        <x:v>0</x:v>
      </x:c>
      <x:c r="R4288" s="14" t="n">
        <x:f>'Crosswalk'!I83</x:f>
        <x:v>0</x:v>
      </x:c>
      <x:c r="S4288" s="14" t="n">
        <x:f>'Crosswalk'!J83</x:f>
        <x:v>0</x:v>
      </x:c>
      <x:c r="T4288" s="14" t="n">
        <x:f>'Crosswalk'!K83</x:f>
        <x:v>0</x:v>
      </x:c>
      <x:c r="U4288" s="14" t="n">
        <x:f>'Crosswalk'!L83</x:f>
        <x:v>0</x:v>
      </x:c>
      <x:c r="V4288" s="14" t="n">
        <x:f>'Crosswalk'!M83</x:f>
        <x:v>0</x:v>
      </x:c>
      <x:c r="W4288" s="14" t="n">
        <x:f>'Crosswalk'!N83</x:f>
        <x:v>1</x:v>
      </x:c>
      <x:c r="X4288" s="17" t="str">
        <x:v>LFS - Labour Force Survey</x:v>
      </x:c>
      <x:c r="Y4288" s="2" t="str"/>
      <x:c r="Z4288" s="17" t="str">
        <x:v>National 2024 division composition. Observed national industry detail; used only for composition within 2024 ILO modelled margins.</x:v>
      </x:c>
      <x:c r="AA4288" s="2" t="str"/>
      <x:c r="AB4288" s="2" t="str">
        <x:v>https://rplumber.ilo.org/data/indicator?format=.csv.gz&amp;id=EMP_TEMP_SEX_EC2_NB_A</x:v>
      </x:c>
    </x:row>
    <x:row r="4289" ht="48" customHeight="1">
      <x:c r="A4289" s="13" t="str">
        <x:v>JAM</x:v>
      </x:c>
      <x:c r="B4289" s="13" t="str">
        <x:v>RSTU</x:v>
      </x:c>
      <x:c r="C4289" s="13" t="str">
        <x:v>JAM</x:v>
      </x:c>
      <x:c r="D4289" s="13" t="n">
        <x:v>2024</x:v>
      </x:c>
      <x:c r="E4289" s="13" t="str">
        <x:v>EC2_ISIC4_R90</x:v>
      </x:c>
      <x:c r="F4289" s="18" t="str">
        <x:v>Economic activity (ISIC-Rev.4), 2 digit level: 90 - Creative, arts and entertainment activities</x:v>
      </x:c>
      <x:c r="G4289" s="21" t="n">
        <x:v>8.39</x:v>
      </x:c>
      <x:c r="H4289" s="22" t="n">
        <x:v>1</x:v>
      </x:c>
      <x:c r="I4289" s="21" t="n">
        <x:f>SUM(G4289:G4298)</x:f>
        <x:v>125.66399999999999</x:v>
      </x:c>
      <x:c r="J4289" s="22" t="n">
        <x:f>G4289/I4289*H4289</x:f>
        <x:v>0.06676534250063663</x:v>
      </x:c>
      <x:c r="K4289" s="13" t="str">
        <x:v>ISIC4:90</x:v>
      </x:c>
      <x:c r="L4289" s="15" t="n">
        <x:f>'Crosswalk'!C84</x:f>
        <x:v>0</x:v>
      </x:c>
      <x:c r="M4289" s="15" t="n">
        <x:f>'Crosswalk'!D84</x:f>
        <x:v>0</x:v>
      </x:c>
      <x:c r="N4289" s="15" t="n">
        <x:f>'Crosswalk'!E84</x:f>
        <x:v>0</x:v>
      </x:c>
      <x:c r="O4289" s="15" t="n">
        <x:f>'Crosswalk'!F84</x:f>
        <x:v>0</x:v>
      </x:c>
      <x:c r="P4289" s="15" t="n">
        <x:f>'Crosswalk'!G84</x:f>
        <x:v>0</x:v>
      </x:c>
      <x:c r="Q4289" s="15" t="n">
        <x:f>'Crosswalk'!H84</x:f>
        <x:v>0</x:v>
      </x:c>
      <x:c r="R4289" s="15" t="n">
        <x:f>'Crosswalk'!I84</x:f>
        <x:v>0</x:v>
      </x:c>
      <x:c r="S4289" s="15" t="n">
        <x:f>'Crosswalk'!J84</x:f>
        <x:v>0</x:v>
      </x:c>
      <x:c r="T4289" s="15" t="n">
        <x:f>'Crosswalk'!K84</x:f>
        <x:v>1</x:v>
      </x:c>
      <x:c r="U4289" s="15" t="n">
        <x:f>'Crosswalk'!L84</x:f>
        <x:v>0</x:v>
      </x:c>
      <x:c r="V4289" s="15" t="n">
        <x:f>'Crosswalk'!M84</x:f>
        <x:v>0</x:v>
      </x:c>
      <x:c r="W4289" s="15" t="n">
        <x:f>'Crosswalk'!N84</x:f>
        <x:v>0</x:v>
      </x:c>
      <x:c r="X4289" s="18" t="str">
        <x:v>LFS - Labour Force Survey</x:v>
      </x:c>
      <x:c r="Y4289" s="13" t="str"/>
      <x:c r="Z4289" s="18" t="str">
        <x:v>National 2024 division composition. Observed national industry detail; used only for composition within 2024 ILO modelled margins.</x:v>
      </x:c>
      <x:c r="AA4289" s="13" t="str"/>
      <x:c r="AB4289" s="13" t="str">
        <x:v>https://rplumber.ilo.org/data/indicator?format=.csv.gz&amp;id=EMP_TEMP_SEX_EC2_NB_A</x:v>
      </x:c>
    </x:row>
    <x:row r="4290" ht="48" customHeight="1">
      <x:c r="A4290" s="2" t="str">
        <x:v>JAM</x:v>
      </x:c>
      <x:c r="B4290" s="2" t="str">
        <x:v>RSTU</x:v>
      </x:c>
      <x:c r="C4290" s="2" t="str">
        <x:v>JAM</x:v>
      </x:c>
      <x:c r="D4290" s="2" t="n">
        <x:v>2024</x:v>
      </x:c>
      <x:c r="E4290" s="2" t="str">
        <x:v>EC2_ISIC4_R91</x:v>
      </x:c>
      <x:c r="F4290" s="17" t="str">
        <x:v>Economic activity (ISIC-Rev.4), 2 digit level: 91 - Libraries, archives, museums and other cultural activities</x:v>
      </x:c>
      <x:c r="G4290" s="19" t="n">
        <x:v>1.102</x:v>
      </x:c>
      <x:c r="H4290" s="20" t="n">
        <x:v>1</x:v>
      </x:c>
      <x:c r="I4290" s="19" t="n">
        <x:f>SUM(G4289:G4298)</x:f>
        <x:v>125.66399999999999</x:v>
      </x:c>
      <x:c r="J4290" s="20" t="n">
        <x:f>G4290/I4290*H4290</x:f>
        <x:v>0.008769416857652153</x:v>
      </x:c>
      <x:c r="K4290" s="2" t="str">
        <x:v>ISIC4:91</x:v>
      </x:c>
      <x:c r="L4290" s="14" t="n">
        <x:f>'Crosswalk'!C85</x:f>
        <x:v>0</x:v>
      </x:c>
      <x:c r="M4290" s="14" t="n">
        <x:f>'Crosswalk'!D85</x:f>
        <x:v>0</x:v>
      </x:c>
      <x:c r="N4290" s="14" t="n">
        <x:f>'Crosswalk'!E85</x:f>
        <x:v>0</x:v>
      </x:c>
      <x:c r="O4290" s="14" t="n">
        <x:f>'Crosswalk'!F85</x:f>
        <x:v>0</x:v>
      </x:c>
      <x:c r="P4290" s="14" t="n">
        <x:f>'Crosswalk'!G85</x:f>
        <x:v>0</x:v>
      </x:c>
      <x:c r="Q4290" s="14" t="n">
        <x:f>'Crosswalk'!H85</x:f>
        <x:v>0</x:v>
      </x:c>
      <x:c r="R4290" s="14" t="n">
        <x:f>'Crosswalk'!I85</x:f>
        <x:v>0</x:v>
      </x:c>
      <x:c r="S4290" s="14" t="n">
        <x:f>'Crosswalk'!J85</x:f>
        <x:v>0</x:v>
      </x:c>
      <x:c r="T4290" s="14" t="n">
        <x:f>'Crosswalk'!K85</x:f>
        <x:v>0</x:v>
      </x:c>
      <x:c r="U4290" s="14" t="n">
        <x:f>'Crosswalk'!L85</x:f>
        <x:v>0</x:v>
      </x:c>
      <x:c r="V4290" s="14" t="n">
        <x:f>'Crosswalk'!M85</x:f>
        <x:v>0</x:v>
      </x:c>
      <x:c r="W4290" s="14" t="n">
        <x:f>'Crosswalk'!N85</x:f>
        <x:v>1</x:v>
      </x:c>
      <x:c r="X4290" s="17" t="str">
        <x:v>LFS - Labour Force Survey</x:v>
      </x:c>
      <x:c r="Y4290" s="2" t="str"/>
      <x:c r="Z4290" s="17" t="str">
        <x:v>National 2024 division composition. Observed national industry detail; used only for composition within 2024 ILO modelled margins.</x:v>
      </x:c>
      <x:c r="AA4290" s="2" t="str"/>
      <x:c r="AB4290" s="2" t="str">
        <x:v>https://rplumber.ilo.org/data/indicator?format=.csv.gz&amp;id=EMP_TEMP_SEX_EC2_NB_A</x:v>
      </x:c>
    </x:row>
    <x:row r="4291" ht="48" customHeight="1">
      <x:c r="A4291" s="13" t="str">
        <x:v>JAM</x:v>
      </x:c>
      <x:c r="B4291" s="13" t="str">
        <x:v>RSTU</x:v>
      </x:c>
      <x:c r="C4291" s="13" t="str">
        <x:v>JAM</x:v>
      </x:c>
      <x:c r="D4291" s="13" t="n">
        <x:v>2024</x:v>
      </x:c>
      <x:c r="E4291" s="13" t="str">
        <x:v>EC2_ISIC4_R92</x:v>
      </x:c>
      <x:c r="F4291" s="18" t="str">
        <x:v>Economic activity (ISIC-Rev.4), 2 digit level: 92 - Gambling and betting activities</x:v>
      </x:c>
      <x:c r="G4291" s="21" t="n">
        <x:v>6.26</x:v>
      </x:c>
      <x:c r="H4291" s="22" t="n">
        <x:v>1</x:v>
      </x:c>
      <x:c r="I4291" s="21" t="n">
        <x:f>SUM(G4289:G4298)</x:f>
        <x:v>125.66399999999999</x:v>
      </x:c>
      <x:c r="J4291" s="22" t="n">
        <x:f>G4291/I4291*H4291</x:f>
        <x:v>0.04981538069773364</x:v>
      </x:c>
      <x:c r="K4291" s="13" t="str">
        <x:v>ISIC4:92</x:v>
      </x:c>
      <x:c r="L4291" s="15" t="n">
        <x:f>'Crosswalk'!C86</x:f>
        <x:v>0</x:v>
      </x:c>
      <x:c r="M4291" s="15" t="n">
        <x:f>'Crosswalk'!D86</x:f>
        <x:v>0</x:v>
      </x:c>
      <x:c r="N4291" s="15" t="n">
        <x:f>'Crosswalk'!E86</x:f>
        <x:v>0</x:v>
      </x:c>
      <x:c r="O4291" s="15" t="n">
        <x:f>'Crosswalk'!F86</x:f>
        <x:v>1</x:v>
      </x:c>
      <x:c r="P4291" s="15" t="n">
        <x:f>'Crosswalk'!G86</x:f>
        <x:v>0</x:v>
      </x:c>
      <x:c r="Q4291" s="15" t="n">
        <x:f>'Crosswalk'!H86</x:f>
        <x:v>0</x:v>
      </x:c>
      <x:c r="R4291" s="15" t="n">
        <x:f>'Crosswalk'!I86</x:f>
        <x:v>0</x:v>
      </x:c>
      <x:c r="S4291" s="15" t="n">
        <x:f>'Crosswalk'!J86</x:f>
        <x:v>0</x:v>
      </x:c>
      <x:c r="T4291" s="15" t="n">
        <x:f>'Crosswalk'!K86</x:f>
        <x:v>0</x:v>
      </x:c>
      <x:c r="U4291" s="15" t="n">
        <x:f>'Crosswalk'!L86</x:f>
        <x:v>0</x:v>
      </x:c>
      <x:c r="V4291" s="15" t="n">
        <x:f>'Crosswalk'!M86</x:f>
        <x:v>0</x:v>
      </x:c>
      <x:c r="W4291" s="15" t="n">
        <x:f>'Crosswalk'!N86</x:f>
        <x:v>0</x:v>
      </x:c>
      <x:c r="X4291" s="18" t="str">
        <x:v>LFS - Labour Force Survey</x:v>
      </x:c>
      <x:c r="Y4291" s="13" t="str"/>
      <x:c r="Z4291" s="18" t="str">
        <x:v>National 2024 division composition. Observed national industry detail; used only for composition within 2024 ILO modelled margins.</x:v>
      </x:c>
      <x:c r="AA4291" s="13" t="str"/>
      <x:c r="AB4291" s="13" t="str">
        <x:v>https://rplumber.ilo.org/data/indicator?format=.csv.gz&amp;id=EMP_TEMP_SEX_EC2_NB_A</x:v>
      </x:c>
    </x:row>
    <x:row r="4292" ht="48" customHeight="1">
      <x:c r="A4292" s="2" t="str">
        <x:v>JAM</x:v>
      </x:c>
      <x:c r="B4292" s="2" t="str">
        <x:v>RSTU</x:v>
      </x:c>
      <x:c r="C4292" s="2" t="str">
        <x:v>JAM</x:v>
      </x:c>
      <x:c r="D4292" s="2" t="n">
        <x:v>2024</x:v>
      </x:c>
      <x:c r="E4292" s="2" t="str">
        <x:v>EC2_ISIC4_R93</x:v>
      </x:c>
      <x:c r="F4292" s="17" t="str">
        <x:v>Economic activity (ISIC-Rev.4), 2 digit level: 93 - Sports activities and amusement and recreation activities</x:v>
      </x:c>
      <x:c r="G4292" s="19" t="n">
        <x:v>7.17</x:v>
      </x:c>
      <x:c r="H4292" s="20" t="n">
        <x:v>1</x:v>
      </x:c>
      <x:c r="I4292" s="19" t="n">
        <x:f>SUM(G4289:G4298)</x:f>
        <x:v>125.66399999999999</x:v>
      </x:c>
      <x:c r="J4292" s="20" t="n">
        <x:f>G4292/I4292*H4292</x:f>
        <x:v>0.05705691367456074</x:v>
      </x:c>
      <x:c r="K4292" s="2" t="str">
        <x:v>ISIC4:93</x:v>
      </x:c>
      <x:c r="L4292" s="14" t="n">
        <x:f>'Crosswalk'!C87</x:f>
        <x:v>0</x:v>
      </x:c>
      <x:c r="M4292" s="14" t="n">
        <x:f>'Crosswalk'!D87</x:f>
        <x:v>0</x:v>
      </x:c>
      <x:c r="N4292" s="14" t="n">
        <x:f>'Crosswalk'!E87</x:f>
        <x:v>0</x:v>
      </x:c>
      <x:c r="O4292" s="14" t="n">
        <x:f>'Crosswalk'!F87</x:f>
        <x:v>1</x:v>
      </x:c>
      <x:c r="P4292" s="14" t="n">
        <x:f>'Crosswalk'!G87</x:f>
        <x:v>0</x:v>
      </x:c>
      <x:c r="Q4292" s="14" t="n">
        <x:f>'Crosswalk'!H87</x:f>
        <x:v>0</x:v>
      </x:c>
      <x:c r="R4292" s="14" t="n">
        <x:f>'Crosswalk'!I87</x:f>
        <x:v>0</x:v>
      </x:c>
      <x:c r="S4292" s="14" t="n">
        <x:f>'Crosswalk'!J87</x:f>
        <x:v>0</x:v>
      </x:c>
      <x:c r="T4292" s="14" t="n">
        <x:f>'Crosswalk'!K87</x:f>
        <x:v>0</x:v>
      </x:c>
      <x:c r="U4292" s="14" t="n">
        <x:f>'Crosswalk'!L87</x:f>
        <x:v>0</x:v>
      </x:c>
      <x:c r="V4292" s="14" t="n">
        <x:f>'Crosswalk'!M87</x:f>
        <x:v>0</x:v>
      </x:c>
      <x:c r="W4292" s="14" t="n">
        <x:f>'Crosswalk'!N87</x:f>
        <x:v>0</x:v>
      </x:c>
      <x:c r="X4292" s="17" t="str">
        <x:v>LFS - Labour Force Survey</x:v>
      </x:c>
      <x:c r="Y4292" s="2" t="str"/>
      <x:c r="Z4292" s="17" t="str">
        <x:v>National 2024 division composition. Observed national industry detail; used only for composition within 2024 ILO modelled margins.</x:v>
      </x:c>
      <x:c r="AA4292" s="2" t="str"/>
      <x:c r="AB4292" s="2" t="str">
        <x:v>https://rplumber.ilo.org/data/indicator?format=.csv.gz&amp;id=EMP_TEMP_SEX_EC2_NB_A</x:v>
      </x:c>
    </x:row>
    <x:row r="4293" ht="48" customHeight="1">
      <x:c r="A4293" s="13" t="str">
        <x:v>JAM</x:v>
      </x:c>
      <x:c r="B4293" s="13" t="str">
        <x:v>RSTU</x:v>
      </x:c>
      <x:c r="C4293" s="13" t="str">
        <x:v>JAM</x:v>
      </x:c>
      <x:c r="D4293" s="13" t="n">
        <x:v>2024</x:v>
      </x:c>
      <x:c r="E4293" s="13" t="str">
        <x:v>EC2_ISIC4_S94</x:v>
      </x:c>
      <x:c r="F4293" s="18" t="str">
        <x:v>Economic activity (ISIC-Rev.4), 2 digit level: 94 - Activities of membership organizations</x:v>
      </x:c>
      <x:c r="G4293" s="21" t="n">
        <x:v>5.484</x:v>
      </x:c>
      <x:c r="H4293" s="22" t="n">
        <x:v>1</x:v>
      </x:c>
      <x:c r="I4293" s="21" t="n">
        <x:f>SUM(G4289:G4298)</x:f>
        <x:v>125.66399999999999</x:v>
      </x:c>
      <x:c r="J4293" s="22" t="n">
        <x:f>G4293/I4293*H4293</x:f>
        <x:v>0.0436401833460657</x:v>
      </x:c>
      <x:c r="K4293" s="13" t="str">
        <x:v>ISIC4:94</x:v>
      </x:c>
      <x:c r="L4293" s="15" t="n">
        <x:f>'Crosswalk'!C88</x:f>
        <x:v>0</x:v>
      </x:c>
      <x:c r="M4293" s="15" t="n">
        <x:f>'Crosswalk'!D88</x:f>
        <x:v>0</x:v>
      </x:c>
      <x:c r="N4293" s="15" t="n">
        <x:f>'Crosswalk'!E88</x:f>
        <x:v>0</x:v>
      </x:c>
      <x:c r="O4293" s="15" t="n">
        <x:f>'Crosswalk'!F88</x:f>
        <x:v>0</x:v>
      </x:c>
      <x:c r="P4293" s="15" t="n">
        <x:f>'Crosswalk'!G88</x:f>
        <x:v>0</x:v>
      </x:c>
      <x:c r="Q4293" s="15" t="n">
        <x:f>'Crosswalk'!H88</x:f>
        <x:v>0</x:v>
      </x:c>
      <x:c r="R4293" s="15" t="n">
        <x:f>'Crosswalk'!I88</x:f>
        <x:v>0</x:v>
      </x:c>
      <x:c r="S4293" s="15" t="n">
        <x:f>'Crosswalk'!J88</x:f>
        <x:v>0</x:v>
      </x:c>
      <x:c r="T4293" s="15" t="n">
        <x:f>'Crosswalk'!K88</x:f>
        <x:v>0</x:v>
      </x:c>
      <x:c r="U4293" s="15" t="n">
        <x:f>'Crosswalk'!L88</x:f>
        <x:v>0</x:v>
      </x:c>
      <x:c r="V4293" s="15" t="n">
        <x:f>'Crosswalk'!M88</x:f>
        <x:v>0</x:v>
      </x:c>
      <x:c r="W4293" s="15" t="n">
        <x:f>'Crosswalk'!N88</x:f>
        <x:v>1</x:v>
      </x:c>
      <x:c r="X4293" s="18" t="str">
        <x:v>LFS - Labour Force Survey</x:v>
      </x:c>
      <x:c r="Y4293" s="13" t="str"/>
      <x:c r="Z4293" s="18" t="str">
        <x:v>National 2024 division composition. Observed national industry detail; used only for composition within 2024 ILO modelled margins.</x:v>
      </x:c>
      <x:c r="AA4293" s="13" t="str"/>
      <x:c r="AB4293" s="13" t="str">
        <x:v>https://rplumber.ilo.org/data/indicator?format=.csv.gz&amp;id=EMP_TEMP_SEX_EC2_NB_A</x:v>
      </x:c>
    </x:row>
    <x:row r="4294" ht="48" customHeight="1">
      <x:c r="A4294" s="2" t="str">
        <x:v>JAM</x:v>
      </x:c>
      <x:c r="B4294" s="2" t="str">
        <x:v>RSTU</x:v>
      </x:c>
      <x:c r="C4294" s="2" t="str">
        <x:v>JAM</x:v>
      </x:c>
      <x:c r="D4294" s="2" t="n">
        <x:v>2024</x:v>
      </x:c>
      <x:c r="E4294" s="2" t="str">
        <x:v>EC2_ISIC4_S95</x:v>
      </x:c>
      <x:c r="F4294" s="17" t="str">
        <x:v>Economic activity (ISIC-Rev.4), 2 digit level: 95 - Repair of computers and personal and household goods</x:v>
      </x:c>
      <x:c r="G4294" s="19" t="n">
        <x:v>5.493</x:v>
      </x:c>
      <x:c r="H4294" s="20" t="n">
        <x:v>1</x:v>
      </x:c>
      <x:c r="I4294" s="19" t="n">
        <x:f>SUM(G4289:G4298)</x:f>
        <x:v>125.66399999999999</x:v>
      </x:c>
      <x:c r="J4294" s="20" t="n">
        <x:f>G4294/I4294*H4294</x:f>
        <x:v>0.04371180290297938</x:v>
      </x:c>
      <x:c r="K4294" s="2" t="str">
        <x:v>ISIC4:95</x:v>
      </x:c>
      <x:c r="L4294" s="14" t="n">
        <x:f>'Crosswalk'!C89</x:f>
        <x:v>0</x:v>
      </x:c>
      <x:c r="M4294" s="14" t="n">
        <x:f>'Crosswalk'!D89</x:f>
        <x:v>0</x:v>
      </x:c>
      <x:c r="N4294" s="14" t="n">
        <x:f>'Crosswalk'!E89</x:f>
        <x:v>0</x:v>
      </x:c>
      <x:c r="O4294" s="14" t="n">
        <x:f>'Crosswalk'!F89</x:f>
        <x:v>0.7</x:v>
      </x:c>
      <x:c r="P4294" s="14" t="n">
        <x:f>'Crosswalk'!G89</x:f>
        <x:v>0</x:v>
      </x:c>
      <x:c r="Q4294" s="14" t="n">
        <x:f>'Crosswalk'!H89</x:f>
        <x:v>0</x:v>
      </x:c>
      <x:c r="R4294" s="14" t="n">
        <x:f>'Crosswalk'!I89</x:f>
        <x:v>0</x:v>
      </x:c>
      <x:c r="S4294" s="14" t="n">
        <x:f>'Crosswalk'!J89</x:f>
        <x:v>0.3</x:v>
      </x:c>
      <x:c r="T4294" s="14" t="n">
        <x:f>'Crosswalk'!K89</x:f>
        <x:v>0</x:v>
      </x:c>
      <x:c r="U4294" s="14" t="n">
        <x:f>'Crosswalk'!L89</x:f>
        <x:v>0</x:v>
      </x:c>
      <x:c r="V4294" s="14" t="n">
        <x:f>'Crosswalk'!M89</x:f>
        <x:v>0</x:v>
      </x:c>
      <x:c r="W4294" s="14" t="n">
        <x:f>'Crosswalk'!N89</x:f>
        <x:v>0</x:v>
      </x:c>
      <x:c r="X4294" s="17" t="str">
        <x:v>LFS - Labour Force Survey</x:v>
      </x:c>
      <x:c r="Y4294" s="2" t="str"/>
      <x:c r="Z4294" s="17" t="str">
        <x:v>National 2024 division composition. Observed national industry detail; used only for composition within 2024 ILO modelled margins.</x:v>
      </x:c>
      <x:c r="AA4294" s="2" t="str"/>
      <x:c r="AB4294" s="2" t="str">
        <x:v>https://rplumber.ilo.org/data/indicator?format=.csv.gz&amp;id=EMP_TEMP_SEX_EC2_NB_A</x:v>
      </x:c>
    </x:row>
    <x:row r="4295" ht="48" customHeight="1">
      <x:c r="A4295" s="13" t="str">
        <x:v>JAM</x:v>
      </x:c>
      <x:c r="B4295" s="13" t="str">
        <x:v>RSTU</x:v>
      </x:c>
      <x:c r="C4295" s="13" t="str">
        <x:v>JAM</x:v>
      </x:c>
      <x:c r="D4295" s="13" t="n">
        <x:v>2024</x:v>
      </x:c>
      <x:c r="E4295" s="13" t="str">
        <x:v>EC2_ISIC4_S96</x:v>
      </x:c>
      <x:c r="F4295" s="18" t="str">
        <x:v>Economic activity (ISIC-Rev.4), 2 digit level: 96 - Other personal service activities</x:v>
      </x:c>
      <x:c r="G4295" s="21" t="n">
        <x:v>39.707</x:v>
      </x:c>
      <x:c r="H4295" s="22" t="n">
        <x:v>1</x:v>
      </x:c>
      <x:c r="I4295" s="21" t="n">
        <x:f>SUM(G4289:G4298)</x:f>
        <x:v>125.66399999999999</x:v>
      </x:c>
      <x:c r="J4295" s="22" t="n">
        <x:f>G4295/I4295*H4295</x:f>
        <x:v>0.31597752737458623</x:v>
      </x:c>
      <x:c r="K4295" s="13" t="str">
        <x:v>ISIC4:96</x:v>
      </x:c>
      <x:c r="L4295" s="15" t="n">
        <x:f>'Crosswalk'!C90</x:f>
        <x:v>0</x:v>
      </x:c>
      <x:c r="M4295" s="15" t="n">
        <x:f>'Crosswalk'!D90</x:f>
        <x:v>0</x:v>
      </x:c>
      <x:c r="N4295" s="15" t="n">
        <x:f>'Crosswalk'!E90</x:f>
        <x:v>0</x:v>
      </x:c>
      <x:c r="O4295" s="15" t="n">
        <x:f>'Crosswalk'!F90</x:f>
        <x:v>1</x:v>
      </x:c>
      <x:c r="P4295" s="15" t="n">
        <x:f>'Crosswalk'!G90</x:f>
        <x:v>0</x:v>
      </x:c>
      <x:c r="Q4295" s="15" t="n">
        <x:f>'Crosswalk'!H90</x:f>
        <x:v>0</x:v>
      </x:c>
      <x:c r="R4295" s="15" t="n">
        <x:f>'Crosswalk'!I90</x:f>
        <x:v>0</x:v>
      </x:c>
      <x:c r="S4295" s="15" t="n">
        <x:f>'Crosswalk'!J90</x:f>
        <x:v>0</x:v>
      </x:c>
      <x:c r="T4295" s="15" t="n">
        <x:f>'Crosswalk'!K90</x:f>
        <x:v>0</x:v>
      </x:c>
      <x:c r="U4295" s="15" t="n">
        <x:f>'Crosswalk'!L90</x:f>
        <x:v>0</x:v>
      </x:c>
      <x:c r="V4295" s="15" t="n">
        <x:f>'Crosswalk'!M90</x:f>
        <x:v>0</x:v>
      </x:c>
      <x:c r="W4295" s="15" t="n">
        <x:f>'Crosswalk'!N90</x:f>
        <x:v>0</x:v>
      </x:c>
      <x:c r="X4295" s="18" t="str">
        <x:v>LFS - Labour Force Survey</x:v>
      </x:c>
      <x:c r="Y4295" s="13" t="str"/>
      <x:c r="Z4295" s="18" t="str">
        <x:v>National 2024 division composition. Observed national industry detail; used only for composition within 2024 ILO modelled margins.</x:v>
      </x:c>
      <x:c r="AA4295" s="13" t="str"/>
      <x:c r="AB4295" s="13" t="str">
        <x:v>https://rplumber.ilo.org/data/indicator?format=.csv.gz&amp;id=EMP_TEMP_SEX_EC2_NB_A</x:v>
      </x:c>
    </x:row>
    <x:row r="4296" ht="48" customHeight="1">
      <x:c r="A4296" s="2" t="str">
        <x:v>JAM</x:v>
      </x:c>
      <x:c r="B4296" s="2" t="str">
        <x:v>RSTU</x:v>
      </x:c>
      <x:c r="C4296" s="2" t="str">
        <x:v>JAM</x:v>
      </x:c>
      <x:c r="D4296" s="2" t="n">
        <x:v>2024</x:v>
      </x:c>
      <x:c r="E4296" s="2" t="str">
        <x:v>EC2_ISIC4_T97</x:v>
      </x:c>
      <x:c r="F4296" s="17" t="str">
        <x:v>Economic activity (ISIC-Rev.4), 2 digit level: 97 - Activities of households as employers of domestic personnel</x:v>
      </x:c>
      <x:c r="G4296" s="19" t="n">
        <x:v>50.419</x:v>
      </x:c>
      <x:c r="H4296" s="20" t="n">
        <x:v>1</x:v>
      </x:c>
      <x:c r="I4296" s="19" t="n">
        <x:f>SUM(G4289:G4298)</x:f>
        <x:v>125.66399999999999</x:v>
      </x:c>
      <x:c r="J4296" s="20" t="n">
        <x:f>G4296/I4296*H4296</x:f>
        <x:v>0.4012207155589509</x:v>
      </x:c>
      <x:c r="K4296" s="2" t="str">
        <x:v>ISIC4:97</x:v>
      </x:c>
      <x:c r="L4296" s="14" t="n">
        <x:f>'Crosswalk'!C91</x:f>
        <x:v>0</x:v>
      </x:c>
      <x:c r="M4296" s="14" t="n">
        <x:f>'Crosswalk'!D91</x:f>
        <x:v>0</x:v>
      </x:c>
      <x:c r="N4296" s="14" t="n">
        <x:f>'Crosswalk'!E91</x:f>
        <x:v>0</x:v>
      </x:c>
      <x:c r="O4296" s="14" t="n">
        <x:f>'Crosswalk'!F91</x:f>
        <x:v>0</x:v>
      </x:c>
      <x:c r="P4296" s="14" t="n">
        <x:f>'Crosswalk'!G91</x:f>
        <x:v>0</x:v>
      </x:c>
      <x:c r="Q4296" s="14" t="n">
        <x:f>'Crosswalk'!H91</x:f>
        <x:v>0</x:v>
      </x:c>
      <x:c r="R4296" s="14" t="n">
        <x:f>'Crosswalk'!I91</x:f>
        <x:v>0</x:v>
      </x:c>
      <x:c r="S4296" s="14" t="n">
        <x:f>'Crosswalk'!J91</x:f>
        <x:v>0</x:v>
      </x:c>
      <x:c r="T4296" s="14" t="n">
        <x:f>'Crosswalk'!K91</x:f>
        <x:v>0</x:v>
      </x:c>
      <x:c r="U4296" s="14" t="n">
        <x:f>'Crosswalk'!L91</x:f>
        <x:v>0</x:v>
      </x:c>
      <x:c r="V4296" s="14" t="n">
        <x:f>'Crosswalk'!M91</x:f>
        <x:v>0</x:v>
      </x:c>
      <x:c r="W4296" s="14" t="n">
        <x:f>'Crosswalk'!N91</x:f>
        <x:v>1</x:v>
      </x:c>
      <x:c r="X4296" s="17" t="str">
        <x:v>LFS - Labour Force Survey</x:v>
      </x:c>
      <x:c r="Y4296" s="2" t="str"/>
      <x:c r="Z4296" s="17" t="str">
        <x:v>National 2024 division composition. Observed national industry detail; used only for composition within 2024 ILO modelled margins.</x:v>
      </x:c>
      <x:c r="AA4296" s="2" t="str"/>
      <x:c r="AB4296" s="2" t="str">
        <x:v>https://rplumber.ilo.org/data/indicator?format=.csv.gz&amp;id=EMP_TEMP_SEX_EC2_NB_A</x:v>
      </x:c>
    </x:row>
    <x:row r="4297" ht="48" customHeight="1">
      <x:c r="A4297" s="13" t="str">
        <x:v>JAM</x:v>
      </x:c>
      <x:c r="B4297" s="13" t="str">
        <x:v>RSTU</x:v>
      </x:c>
      <x:c r="C4297" s="13" t="str">
        <x:v>JAM</x:v>
      </x:c>
      <x:c r="D4297" s="13" t="n">
        <x:v>2024</x:v>
      </x:c>
      <x:c r="E4297" s="13" t="str">
        <x:v>EC2_ISIC4_T98</x:v>
      </x:c>
      <x:c r="F4297" s="18" t="str">
        <x:v>Economic activity (ISIC-Rev.4), 2 digit level: 98 - Undifferentiated goods- and services-producing activities of private households for own use</x:v>
      </x:c>
      <x:c r="G4297" s="21" t="n">
        <x:v>0.335</x:v>
      </x:c>
      <x:c r="H4297" s="22" t="n">
        <x:v>1</x:v>
      </x:c>
      <x:c r="I4297" s="21" t="n">
        <x:f>SUM(G4289:G4298)</x:f>
        <x:v>125.66399999999999</x:v>
      </x:c>
      <x:c r="J4297" s="22" t="n">
        <x:f>G4297/I4297*H4297</x:f>
        <x:v>0.0026658390628978867</x:v>
      </x:c>
      <x:c r="K4297" s="13" t="str">
        <x:v>ISIC4:98</x:v>
      </x:c>
      <x:c r="L4297" s="15" t="n">
        <x:f>'Crosswalk'!C92</x:f>
        <x:v>0</x:v>
      </x:c>
      <x:c r="M4297" s="15" t="n">
        <x:f>'Crosswalk'!D92</x:f>
        <x:v>0</x:v>
      </x:c>
      <x:c r="N4297" s="15" t="n">
        <x:f>'Crosswalk'!E92</x:f>
        <x:v>0</x:v>
      </x:c>
      <x:c r="O4297" s="15" t="n">
        <x:f>'Crosswalk'!F92</x:f>
        <x:v>0</x:v>
      </x:c>
      <x:c r="P4297" s="15" t="n">
        <x:f>'Crosswalk'!G92</x:f>
        <x:v>0</x:v>
      </x:c>
      <x:c r="Q4297" s="15" t="n">
        <x:f>'Crosswalk'!H92</x:f>
        <x:v>0</x:v>
      </x:c>
      <x:c r="R4297" s="15" t="n">
        <x:f>'Crosswalk'!I92</x:f>
        <x:v>0</x:v>
      </x:c>
      <x:c r="S4297" s="15" t="n">
        <x:f>'Crosswalk'!J92</x:f>
        <x:v>0</x:v>
      </x:c>
      <x:c r="T4297" s="15" t="n">
        <x:f>'Crosswalk'!K92</x:f>
        <x:v>0</x:v>
      </x:c>
      <x:c r="U4297" s="15" t="n">
        <x:f>'Crosswalk'!L92</x:f>
        <x:v>0</x:v>
      </x:c>
      <x:c r="V4297" s="15" t="n">
        <x:f>'Crosswalk'!M92</x:f>
        <x:v>0</x:v>
      </x:c>
      <x:c r="W4297" s="15" t="n">
        <x:f>'Crosswalk'!N92</x:f>
        <x:v>1</x:v>
      </x:c>
      <x:c r="X4297" s="18" t="str">
        <x:v>LFS - Labour Force Survey</x:v>
      </x:c>
      <x:c r="Y4297" s="13" t="str">
        <x:v>U</x:v>
      </x:c>
      <x:c r="Z4297" s="18" t="str">
        <x:v>National 2024 division composition. Observed national industry detail; used only for composition within 2024 ILO modelled margins.</x:v>
      </x:c>
      <x:c r="AA4297" s="13" t="str"/>
      <x:c r="AB4297" s="13" t="str">
        <x:v>https://rplumber.ilo.org/data/indicator?format=.csv.gz&amp;id=EMP_TEMP_SEX_EC2_NB_A</x:v>
      </x:c>
    </x:row>
    <x:row r="4298" ht="48" customHeight="1">
      <x:c r="A4298" s="2" t="str">
        <x:v>JAM</x:v>
      </x:c>
      <x:c r="B4298" s="2" t="str">
        <x:v>RSTU</x:v>
      </x:c>
      <x:c r="C4298" s="2" t="str">
        <x:v>JAM</x:v>
      </x:c>
      <x:c r="D4298" s="2" t="n">
        <x:v>2024</x:v>
      </x:c>
      <x:c r="E4298" s="2" t="str">
        <x:v>EC2_ISIC4_U99</x:v>
      </x:c>
      <x:c r="F4298" s="17" t="str">
        <x:v>Economic activity (ISIC-Rev.4), 2 digit level: 99 - Activities of extraterritorial organizations and bodies</x:v>
      </x:c>
      <x:c r="G4298" s="19" t="n">
        <x:v>1.304</x:v>
      </x:c>
      <x:c r="H4298" s="20" t="n">
        <x:v>1</x:v>
      </x:c>
      <x:c r="I4298" s="19" t="n">
        <x:f>SUM(G4289:G4298)</x:f>
        <x:v>125.66399999999999</x:v>
      </x:c>
      <x:c r="J4298" s="20" t="n">
        <x:f>G4298/I4298*H4298</x:f>
        <x:v>0.010376878023936848</x:v>
      </x:c>
      <x:c r="K4298" s="2" t="str">
        <x:v>ISIC4:99</x:v>
      </x:c>
      <x:c r="L4298" s="14" t="n">
        <x:f>'Crosswalk'!C93</x:f>
        <x:v>0</x:v>
      </x:c>
      <x:c r="M4298" s="14" t="n">
        <x:f>'Crosswalk'!D93</x:f>
        <x:v>0</x:v>
      </x:c>
      <x:c r="N4298" s="14" t="n">
        <x:f>'Crosswalk'!E93</x:f>
        <x:v>0</x:v>
      </x:c>
      <x:c r="O4298" s="14" t="n">
        <x:f>'Crosswalk'!F93</x:f>
        <x:v>0</x:v>
      </x:c>
      <x:c r="P4298" s="14" t="n">
        <x:f>'Crosswalk'!G93</x:f>
        <x:v>0</x:v>
      </x:c>
      <x:c r="Q4298" s="14" t="n">
        <x:f>'Crosswalk'!H93</x:f>
        <x:v>0</x:v>
      </x:c>
      <x:c r="R4298" s="14" t="n">
        <x:f>'Crosswalk'!I93</x:f>
        <x:v>0</x:v>
      </x:c>
      <x:c r="S4298" s="14" t="n">
        <x:f>'Crosswalk'!J93</x:f>
        <x:v>0</x:v>
      </x:c>
      <x:c r="T4298" s="14" t="n">
        <x:f>'Crosswalk'!K93</x:f>
        <x:v>0</x:v>
      </x:c>
      <x:c r="U4298" s="14" t="n">
        <x:f>'Crosswalk'!L93</x:f>
        <x:v>0</x:v>
      </x:c>
      <x:c r="V4298" s="14" t="n">
        <x:f>'Crosswalk'!M93</x:f>
        <x:v>0</x:v>
      </x:c>
      <x:c r="W4298" s="14" t="n">
        <x:f>'Crosswalk'!N93</x:f>
        <x:v>1</x:v>
      </x:c>
      <x:c r="X4298" s="17" t="str">
        <x:v>LFS - Labour Force Survey</x:v>
      </x:c>
      <x:c r="Y4298" s="2" t="str"/>
      <x:c r="Z4298" s="17" t="str">
        <x:v>National 2024 division composition. Observed national industry detail; used only for composition within 2024 ILO modelled margins.</x:v>
      </x:c>
      <x:c r="AA4298" s="2" t="str"/>
      <x:c r="AB4298" s="2" t="str">
        <x:v>https://rplumber.ilo.org/data/indicator?format=.csv.gz&amp;id=EMP_TEMP_SEX_EC2_NB_A</x:v>
      </x:c>
    </x:row>
    <x:row r="4299" ht="48" customHeight="1">
      <x:c r="A4299" s="13" t="str">
        <x:v>TTO</x:v>
      </x:c>
      <x:c r="B4299" s="13" t="str">
        <x:v>A</x:v>
      </x:c>
      <x:c r="C4299" s="13" t="str">
        <x:v>JAM</x:v>
      </x:c>
      <x:c r="D4299" s="13" t="n">
        <x:v>2024</x:v>
      </x:c>
      <x:c r="E4299" s="13" t="str">
        <x:v>EC2_ISIC4_A01</x:v>
      </x:c>
      <x:c r="F4299" s="18" t="str">
        <x:v>Economic activity (ISIC-Rev.4), 2 digit level: 01 - Crop and animal production, hunting and related service activities</x:v>
      </x:c>
      <x:c r="G4299" s="21" t="n">
        <x:v>190.578</x:v>
      </x:c>
      <x:c r="H4299" s="22" t="n">
        <x:v>1</x:v>
      </x:c>
      <x:c r="I4299" s="21" t="n">
        <x:f>SUM(G4299:G4301)</x:f>
        <x:v>201.126</x:v>
      </x:c>
      <x:c r="J4299" s="22" t="n">
        <x:f>G4299/I4299*H4299</x:f>
        <x:v>0.9475552638644432</x:v>
      </x:c>
      <x:c r="K4299" s="13" t="str">
        <x:v>ISIC4:01</x:v>
      </x:c>
      <x:c r="L4299" s="15" t="n">
        <x:f>'Crosswalk'!C6</x:f>
        <x:v>0</x:v>
      </x:c>
      <x:c r="M4299" s="15" t="n">
        <x:f>'Crosswalk'!D6</x:f>
        <x:v>0</x:v>
      </x:c>
      <x:c r="N4299" s="15" t="n">
        <x:f>'Crosswalk'!E6</x:f>
        <x:v>0</x:v>
      </x:c>
      <x:c r="O4299" s="15" t="n">
        <x:f>'Crosswalk'!F6</x:f>
        <x:v>0</x:v>
      </x:c>
      <x:c r="P4299" s="15" t="n">
        <x:f>'Crosswalk'!G6</x:f>
        <x:v>1</x:v>
      </x:c>
      <x:c r="Q4299" s="15" t="n">
        <x:f>'Crosswalk'!H6</x:f>
        <x:v>0</x:v>
      </x:c>
      <x:c r="R4299" s="15" t="n">
        <x:f>'Crosswalk'!I6</x:f>
        <x:v>0</x:v>
      </x:c>
      <x:c r="S4299" s="15" t="n">
        <x:f>'Crosswalk'!J6</x:f>
        <x:v>0</x:v>
      </x:c>
      <x:c r="T4299" s="15" t="n">
        <x:f>'Crosswalk'!K6</x:f>
        <x:v>0</x:v>
      </x:c>
      <x:c r="U4299" s="15" t="n">
        <x:f>'Crosswalk'!L6</x:f>
        <x:v>0</x:v>
      </x:c>
      <x:c r="V4299" s="15" t="n">
        <x:f>'Crosswalk'!M6</x:f>
        <x:v>0</x:v>
      </x:c>
      <x:c r="W4299" s="15" t="n">
        <x:f>'Crosswalk'!N6</x:f>
        <x:v>0</x:v>
      </x:c>
      <x:c r="X4299" s="18" t="str">
        <x:v>LFS - Labour Force Survey</x:v>
      </x:c>
      <x:c r="Y4299" s="13" t="str"/>
      <x:c r="Z4299" s="18" t="str">
        <x:v>Peer composition: JAM. Observed national industry detail; used only for composition within 2024 ILO modelled margins.</x:v>
      </x:c>
      <x:c r="AA4299" s="13" t="str"/>
      <x:c r="AB4299" s="13" t="str">
        <x:v>https://rplumber.ilo.org/data/indicator?format=.csv.gz&amp;id=EMP_TEMP_SEX_EC2_NB_A</x:v>
      </x:c>
    </x:row>
    <x:row r="4300" ht="48" customHeight="1">
      <x:c r="A4300" s="2" t="str">
        <x:v>TTO</x:v>
      </x:c>
      <x:c r="B4300" s="2" t="str">
        <x:v>A</x:v>
      </x:c>
      <x:c r="C4300" s="2" t="str">
        <x:v>JAM</x:v>
      </x:c>
      <x:c r="D4300" s="2" t="n">
        <x:v>2024</x:v>
      </x:c>
      <x:c r="E4300" s="2" t="str">
        <x:v>EC2_ISIC4_A02</x:v>
      </x:c>
      <x:c r="F4300" s="17" t="str">
        <x:v>Economic activity (ISIC-Rev.4), 2 digit level: 02 - Forestry and logging</x:v>
      </x:c>
      <x:c r="G4300" s="19" t="n">
        <x:v>2.287</x:v>
      </x:c>
      <x:c r="H4300" s="20" t="n">
        <x:v>1</x:v>
      </x:c>
      <x:c r="I4300" s="19" t="n">
        <x:f>SUM(G4299:G4301)</x:f>
        <x:v>201.126</x:v>
      </x:c>
      <x:c r="J4300" s="20" t="n">
        <x:f>G4300/I4300*H4300</x:f>
        <x:v>0.01137098137485954</x:v>
      </x:c>
      <x:c r="K4300" s="2" t="str">
        <x:v>ISIC4:02</x:v>
      </x:c>
      <x:c r="L4300" s="14" t="n">
        <x:f>'Crosswalk'!C7</x:f>
        <x:v>0</x:v>
      </x:c>
      <x:c r="M4300" s="14" t="n">
        <x:f>'Crosswalk'!D7</x:f>
        <x:v>1</x:v>
      </x:c>
      <x:c r="N4300" s="14" t="n">
        <x:f>'Crosswalk'!E7</x:f>
        <x:v>0</x:v>
      </x:c>
      <x:c r="O4300" s="14" t="n">
        <x:f>'Crosswalk'!F7</x:f>
        <x:v>0</x:v>
      </x:c>
      <x:c r="P4300" s="14" t="n">
        <x:f>'Crosswalk'!G7</x:f>
        <x:v>0</x:v>
      </x:c>
      <x:c r="Q4300" s="14" t="n">
        <x:f>'Crosswalk'!H7</x:f>
        <x:v>0</x:v>
      </x:c>
      <x:c r="R4300" s="14" t="n">
        <x:f>'Crosswalk'!I7</x:f>
        <x:v>0</x:v>
      </x:c>
      <x:c r="S4300" s="14" t="n">
        <x:f>'Crosswalk'!J7</x:f>
        <x:v>0</x:v>
      </x:c>
      <x:c r="T4300" s="14" t="n">
        <x:f>'Crosswalk'!K7</x:f>
        <x:v>0</x:v>
      </x:c>
      <x:c r="U4300" s="14" t="n">
        <x:f>'Crosswalk'!L7</x:f>
        <x:v>0</x:v>
      </x:c>
      <x:c r="V4300" s="14" t="n">
        <x:f>'Crosswalk'!M7</x:f>
        <x:v>0</x:v>
      </x:c>
      <x:c r="W4300" s="14" t="n">
        <x:f>'Crosswalk'!N7</x:f>
        <x:v>0</x:v>
      </x:c>
      <x:c r="X4300" s="17" t="str">
        <x:v>LFS - Labour Force Survey</x:v>
      </x:c>
      <x:c r="Y4300" s="2" t="str"/>
      <x:c r="Z4300" s="17" t="str">
        <x:v>Peer composition: JAM. Observed national industry detail; used only for composition within 2024 ILO modelled margins.</x:v>
      </x:c>
      <x:c r="AA4300" s="2" t="str"/>
      <x:c r="AB4300" s="2" t="str">
        <x:v>https://rplumber.ilo.org/data/indicator?format=.csv.gz&amp;id=EMP_TEMP_SEX_EC2_NB_A</x:v>
      </x:c>
    </x:row>
    <x:row r="4301" ht="48" customHeight="1">
      <x:c r="A4301" s="13" t="str">
        <x:v>TTO</x:v>
      </x:c>
      <x:c r="B4301" s="13" t="str">
        <x:v>A</x:v>
      </x:c>
      <x:c r="C4301" s="13" t="str">
        <x:v>JAM</x:v>
      </x:c>
      <x:c r="D4301" s="13" t="n">
        <x:v>2024</x:v>
      </x:c>
      <x:c r="E4301" s="13" t="str">
        <x:v>EC2_ISIC4_A03</x:v>
      </x:c>
      <x:c r="F4301" s="18" t="str">
        <x:v>Economic activity (ISIC-Rev.4), 2 digit level: 03 - Fishing and aquaculture</x:v>
      </x:c>
      <x:c r="G4301" s="21" t="n">
        <x:v>8.261</x:v>
      </x:c>
      <x:c r="H4301" s="22" t="n">
        <x:v>1</x:v>
      </x:c>
      <x:c r="I4301" s="21" t="n">
        <x:f>SUM(G4299:G4301)</x:f>
        <x:v>201.126</x:v>
      </x:c>
      <x:c r="J4301" s="22" t="n">
        <x:f>G4301/I4301*H4301</x:f>
        <x:v>0.041073754760697266</x:v>
      </x:c>
      <x:c r="K4301" s="13" t="str">
        <x:v>ISIC4:03</x:v>
      </x:c>
      <x:c r="L4301" s="15" t="n">
        <x:f>'Crosswalk'!C8</x:f>
        <x:v>0</x:v>
      </x:c>
      <x:c r="M4301" s="15" t="n">
        <x:f>'Crosswalk'!D8</x:f>
        <x:v>0</x:v>
      </x:c>
      <x:c r="N4301" s="15" t="n">
        <x:f>'Crosswalk'!E8</x:f>
        <x:v>0</x:v>
      </x:c>
      <x:c r="O4301" s="15" t="n">
        <x:f>'Crosswalk'!F8</x:f>
        <x:v>0</x:v>
      </x:c>
      <x:c r="P4301" s="15" t="n">
        <x:f>'Crosswalk'!G8</x:f>
        <x:v>1</x:v>
      </x:c>
      <x:c r="Q4301" s="15" t="n">
        <x:f>'Crosswalk'!H8</x:f>
        <x:v>0</x:v>
      </x:c>
      <x:c r="R4301" s="15" t="n">
        <x:f>'Crosswalk'!I8</x:f>
        <x:v>0</x:v>
      </x:c>
      <x:c r="S4301" s="15" t="n">
        <x:f>'Crosswalk'!J8</x:f>
        <x:v>0</x:v>
      </x:c>
      <x:c r="T4301" s="15" t="n">
        <x:f>'Crosswalk'!K8</x:f>
        <x:v>0</x:v>
      </x:c>
      <x:c r="U4301" s="15" t="n">
        <x:f>'Crosswalk'!L8</x:f>
        <x:v>0</x:v>
      </x:c>
      <x:c r="V4301" s="15" t="n">
        <x:f>'Crosswalk'!M8</x:f>
        <x:v>0</x:v>
      </x:c>
      <x:c r="W4301" s="15" t="n">
        <x:f>'Crosswalk'!N8</x:f>
        <x:v>0</x:v>
      </x:c>
      <x:c r="X4301" s="18" t="str">
        <x:v>LFS - Labour Force Survey</x:v>
      </x:c>
      <x:c r="Y4301" s="13" t="str"/>
      <x:c r="Z4301" s="18" t="str">
        <x:v>Peer composition: JAM. Observed national industry detail; used only for composition within 2024 ILO modelled margins.</x:v>
      </x:c>
      <x:c r="AA4301" s="13" t="str"/>
      <x:c r="AB4301" s="13" t="str">
        <x:v>https://rplumber.ilo.org/data/indicator?format=.csv.gz&amp;id=EMP_TEMP_SEX_EC2_NB_A</x:v>
      </x:c>
    </x:row>
    <x:row r="4302" ht="48" customHeight="1">
      <x:c r="A4302" s="2" t="str">
        <x:v>TTO</x:v>
      </x:c>
      <x:c r="B4302" s="2" t="str">
        <x:v>B</x:v>
      </x:c>
      <x:c r="C4302" s="2" t="str">
        <x:v>ARE</x:v>
      </x:c>
      <x:c r="D4302" s="2" t="n">
        <x:v>2023</x:v>
      </x:c>
      <x:c r="E4302" s="2" t="str">
        <x:v>EC2_ISIC4_B06</x:v>
      </x:c>
      <x:c r="F4302" s="17" t="str">
        <x:v>Economic activity (ISIC-Rev.4), 2 digit level: 06 - Extraction of crude petroleum and natural gas</x:v>
      </x:c>
      <x:c r="G4302" s="19" t="n">
        <x:v>55.047</x:v>
      </x:c>
      <x:c r="H4302" s="20" t="n">
        <x:v>1</x:v>
      </x:c>
      <x:c r="I4302" s="19" t="n">
        <x:f>SUM(G4302:G4305)</x:f>
        <x:v>380.29900000000004</x:v>
      </x:c>
      <x:c r="J4302" s="20" t="n">
        <x:f>G4302/I4302*H4302</x:f>
        <x:v>0.14474663356990156</x:v>
      </x:c>
      <x:c r="K4302" s="2" t="str">
        <x:v>ISIC4:06</x:v>
      </x:c>
      <x:c r="L4302" s="14" t="n">
        <x:f>'Crosswalk'!C10</x:f>
        <x:v>1</x:v>
      </x:c>
      <x:c r="M4302" s="14" t="n">
        <x:f>'Crosswalk'!D10</x:f>
        <x:v>0</x:v>
      </x:c>
      <x:c r="N4302" s="14" t="n">
        <x:f>'Crosswalk'!E10</x:f>
        <x:v>0</x:v>
      </x:c>
      <x:c r="O4302" s="14" t="n">
        <x:f>'Crosswalk'!F10</x:f>
        <x:v>0</x:v>
      </x:c>
      <x:c r="P4302" s="14" t="n">
        <x:f>'Crosswalk'!G10</x:f>
        <x:v>0</x:v>
      </x:c>
      <x:c r="Q4302" s="14" t="n">
        <x:f>'Crosswalk'!H10</x:f>
        <x:v>0</x:v>
      </x:c>
      <x:c r="R4302" s="14" t="n">
        <x:f>'Crosswalk'!I10</x:f>
        <x:v>0</x:v>
      </x:c>
      <x:c r="S4302" s="14" t="n">
        <x:f>'Crosswalk'!J10</x:f>
        <x:v>0</x:v>
      </x:c>
      <x:c r="T4302" s="14" t="n">
        <x:f>'Crosswalk'!K10</x:f>
        <x:v>0</x:v>
      </x:c>
      <x:c r="U4302" s="14" t="n">
        <x:f>'Crosswalk'!L10</x:f>
        <x:v>0</x:v>
      </x:c>
      <x:c r="V4302" s="14" t="n">
        <x:f>'Crosswalk'!M10</x:f>
        <x:v>0</x:v>
      </x:c>
      <x:c r="W4302" s="14" t="n">
        <x:f>'Crosswalk'!N10</x:f>
        <x:v>0</x:v>
      </x:c>
      <x:c r="X4302" s="17" t="str">
        <x:v>LFS - Labour Force Survey</x:v>
      </x:c>
      <x:c r="Y4302" s="2" t="str"/>
      <x:c r="Z4302" s="17" t="str">
        <x:v>Peer composition: ARE. Observed national industry detail; used only for composition within 2024 ILO modelled margins.</x:v>
      </x:c>
      <x:c r="AA4302" s="2" t="str"/>
      <x:c r="AB4302" s="2" t="str">
        <x:v>https://rplumber.ilo.org/data/indicator?format=.csv.gz&amp;id=EMP_TEMP_SEX_EC2_NB_A</x:v>
      </x:c>
    </x:row>
    <x:row r="4303" ht="48" customHeight="1">
      <x:c r="A4303" s="13" t="str">
        <x:v>TTO</x:v>
      </x:c>
      <x:c r="B4303" s="13" t="str">
        <x:v>B</x:v>
      </x:c>
      <x:c r="C4303" s="13" t="str">
        <x:v>ARE</x:v>
      </x:c>
      <x:c r="D4303" s="13" t="n">
        <x:v>2023</x:v>
      </x:c>
      <x:c r="E4303" s="13" t="str">
        <x:v>EC2_ISIC4_B07</x:v>
      </x:c>
      <x:c r="F4303" s="18" t="str">
        <x:v>Economic activity (ISIC-Rev.4), 2 digit level: 07 - Mining of metal ores</x:v>
      </x:c>
      <x:c r="G4303" s="21" t="n">
        <x:v>0.478</x:v>
      </x:c>
      <x:c r="H4303" s="22" t="n">
        <x:v>1</x:v>
      </x:c>
      <x:c r="I4303" s="21" t="n">
        <x:f>SUM(G4302:G4305)</x:f>
        <x:v>380.29900000000004</x:v>
      </x:c>
      <x:c r="J4303" s="22" t="n">
        <x:f>G4303/I4303*H4303</x:f>
        <x:v>0.0012569057504752837</x:v>
      </x:c>
      <x:c r="K4303" s="13" t="str">
        <x:v>ISIC4:07</x:v>
      </x:c>
      <x:c r="L4303" s="15" t="n">
        <x:f>'Crosswalk'!C11</x:f>
        <x:v>0</x:v>
      </x:c>
      <x:c r="M4303" s="15" t="n">
        <x:f>'Crosswalk'!D11</x:f>
        <x:v>1</x:v>
      </x:c>
      <x:c r="N4303" s="15" t="n">
        <x:f>'Crosswalk'!E11</x:f>
        <x:v>0</x:v>
      </x:c>
      <x:c r="O4303" s="15" t="n">
        <x:f>'Crosswalk'!F11</x:f>
        <x:v>0</x:v>
      </x:c>
      <x:c r="P4303" s="15" t="n">
        <x:f>'Crosswalk'!G11</x:f>
        <x:v>0</x:v>
      </x:c>
      <x:c r="Q4303" s="15" t="n">
        <x:f>'Crosswalk'!H11</x:f>
        <x:v>0</x:v>
      </x:c>
      <x:c r="R4303" s="15" t="n">
        <x:f>'Crosswalk'!I11</x:f>
        <x:v>0</x:v>
      </x:c>
      <x:c r="S4303" s="15" t="n">
        <x:f>'Crosswalk'!J11</x:f>
        <x:v>0</x:v>
      </x:c>
      <x:c r="T4303" s="15" t="n">
        <x:f>'Crosswalk'!K11</x:f>
        <x:v>0</x:v>
      </x:c>
      <x:c r="U4303" s="15" t="n">
        <x:f>'Crosswalk'!L11</x:f>
        <x:v>0</x:v>
      </x:c>
      <x:c r="V4303" s="15" t="n">
        <x:f>'Crosswalk'!M11</x:f>
        <x:v>0</x:v>
      </x:c>
      <x:c r="W4303" s="15" t="n">
        <x:f>'Crosswalk'!N11</x:f>
        <x:v>0</x:v>
      </x:c>
      <x:c r="X4303" s="18" t="str">
        <x:v>LFS - Labour Force Survey</x:v>
      </x:c>
      <x:c r="Y4303" s="13" t="str">
        <x:v>U</x:v>
      </x:c>
      <x:c r="Z4303" s="18" t="str">
        <x:v>Peer composition: ARE. Observed national industry detail; used only for composition within 2024 ILO modelled margins.</x:v>
      </x:c>
      <x:c r="AA4303" s="13" t="str"/>
      <x:c r="AB4303" s="13" t="str">
        <x:v>https://rplumber.ilo.org/data/indicator?format=.csv.gz&amp;id=EMP_TEMP_SEX_EC2_NB_A</x:v>
      </x:c>
    </x:row>
    <x:row r="4304" ht="48" customHeight="1">
      <x:c r="A4304" s="2" t="str">
        <x:v>TTO</x:v>
      </x:c>
      <x:c r="B4304" s="2" t="str">
        <x:v>B</x:v>
      </x:c>
      <x:c r="C4304" s="2" t="str">
        <x:v>ARE</x:v>
      </x:c>
      <x:c r="D4304" s="2" t="n">
        <x:v>2023</x:v>
      </x:c>
      <x:c r="E4304" s="2" t="str">
        <x:v>EC2_ISIC4_B08</x:v>
      </x:c>
      <x:c r="F4304" s="17" t="str">
        <x:v>Economic activity (ISIC-Rev.4), 2 digit level: 08 - Other mining and quarrying</x:v>
      </x:c>
      <x:c r="G4304" s="19" t="n">
        <x:v>4.484</x:v>
      </x:c>
      <x:c r="H4304" s="20" t="n">
        <x:v>1</x:v>
      </x:c>
      <x:c r="I4304" s="19" t="n">
        <x:f>SUM(G4302:G4305)</x:f>
        <x:v>380.29900000000004</x:v>
      </x:c>
      <x:c r="J4304" s="20" t="n">
        <x:f>G4304/I4304*H4304</x:f>
        <x:v>0.011790722563035925</x:v>
      </x:c>
      <x:c r="K4304" s="2" t="str">
        <x:v>ISIC4:08</x:v>
      </x:c>
      <x:c r="L4304" s="14" t="n">
        <x:f>'Crosswalk'!C12</x:f>
        <x:v>0</x:v>
      </x:c>
      <x:c r="M4304" s="14" t="n">
        <x:f>'Crosswalk'!D12</x:f>
        <x:v>1</x:v>
      </x:c>
      <x:c r="N4304" s="14" t="n">
        <x:f>'Crosswalk'!E12</x:f>
        <x:v>0</x:v>
      </x:c>
      <x:c r="O4304" s="14" t="n">
        <x:f>'Crosswalk'!F12</x:f>
        <x:v>0</x:v>
      </x:c>
      <x:c r="P4304" s="14" t="n">
        <x:f>'Crosswalk'!G12</x:f>
        <x:v>0</x:v>
      </x:c>
      <x:c r="Q4304" s="14" t="n">
        <x:f>'Crosswalk'!H12</x:f>
        <x:v>0</x:v>
      </x:c>
      <x:c r="R4304" s="14" t="n">
        <x:f>'Crosswalk'!I12</x:f>
        <x:v>0</x:v>
      </x:c>
      <x:c r="S4304" s="14" t="n">
        <x:f>'Crosswalk'!J12</x:f>
        <x:v>0</x:v>
      </x:c>
      <x:c r="T4304" s="14" t="n">
        <x:f>'Crosswalk'!K12</x:f>
        <x:v>0</x:v>
      </x:c>
      <x:c r="U4304" s="14" t="n">
        <x:f>'Crosswalk'!L12</x:f>
        <x:v>0</x:v>
      </x:c>
      <x:c r="V4304" s="14" t="n">
        <x:f>'Crosswalk'!M12</x:f>
        <x:v>0</x:v>
      </x:c>
      <x:c r="W4304" s="14" t="n">
        <x:f>'Crosswalk'!N12</x:f>
        <x:v>0</x:v>
      </x:c>
      <x:c r="X4304" s="17" t="str">
        <x:v>LFS - Labour Force Survey</x:v>
      </x:c>
      <x:c r="Y4304" s="2" t="str"/>
      <x:c r="Z4304" s="17" t="str">
        <x:v>Peer composition: ARE. Observed national industry detail; used only for composition within 2024 ILO modelled margins.</x:v>
      </x:c>
      <x:c r="AA4304" s="2" t="str"/>
      <x:c r="AB4304" s="2" t="str">
        <x:v>https://rplumber.ilo.org/data/indicator?format=.csv.gz&amp;id=EMP_TEMP_SEX_EC2_NB_A</x:v>
      </x:c>
    </x:row>
    <x:row r="4305" ht="48" customHeight="1">
      <x:c r="A4305" s="13" t="str">
        <x:v>TTO</x:v>
      </x:c>
      <x:c r="B4305" s="13" t="str">
        <x:v>B</x:v>
      </x:c>
      <x:c r="C4305" s="13" t="str">
        <x:v>ARE</x:v>
      </x:c>
      <x:c r="D4305" s="13" t="n">
        <x:v>2023</x:v>
      </x:c>
      <x:c r="E4305" s="13" t="str">
        <x:v>EC2_ISIC4_B09</x:v>
      </x:c>
      <x:c r="F4305" s="18" t="str">
        <x:v>Economic activity (ISIC-Rev.4), 2 digit level: 09 - Mining support service activities</x:v>
      </x:c>
      <x:c r="G4305" s="21" t="n">
        <x:v>320.29</x:v>
      </x:c>
      <x:c r="H4305" s="22" t="n">
        <x:v>1</x:v>
      </x:c>
      <x:c r="I4305" s="21" t="n">
        <x:f>SUM(G4302:G4305)</x:f>
        <x:v>380.29900000000004</x:v>
      </x:c>
      <x:c r="J4305" s="22" t="n">
        <x:f>G4305/I4305*H4305</x:f>
        <x:v>0.8422057381165872</x:v>
      </x:c>
      <x:c r="K4305" s="13" t="str">
        <x:v>ISIC4:09</x:v>
      </x:c>
      <x:c r="L4305" s="15" t="n">
        <x:f>'Crosswalk'!C13</x:f>
        <x:v>0.8</x:v>
      </x:c>
      <x:c r="M4305" s="15" t="n">
        <x:f>'Crosswalk'!D13</x:f>
        <x:v>0.2</x:v>
      </x:c>
      <x:c r="N4305" s="15" t="n">
        <x:f>'Crosswalk'!E13</x:f>
        <x:v>0</x:v>
      </x:c>
      <x:c r="O4305" s="15" t="n">
        <x:f>'Crosswalk'!F13</x:f>
        <x:v>0</x:v>
      </x:c>
      <x:c r="P4305" s="15" t="n">
        <x:f>'Crosswalk'!G13</x:f>
        <x:v>0</x:v>
      </x:c>
      <x:c r="Q4305" s="15" t="n">
        <x:f>'Crosswalk'!H13</x:f>
        <x:v>0</x:v>
      </x:c>
      <x:c r="R4305" s="15" t="n">
        <x:f>'Crosswalk'!I13</x:f>
        <x:v>0</x:v>
      </x:c>
      <x:c r="S4305" s="15" t="n">
        <x:f>'Crosswalk'!J13</x:f>
        <x:v>0</x:v>
      </x:c>
      <x:c r="T4305" s="15" t="n">
        <x:f>'Crosswalk'!K13</x:f>
        <x:v>0</x:v>
      </x:c>
      <x:c r="U4305" s="15" t="n">
        <x:f>'Crosswalk'!L13</x:f>
        <x:v>0</x:v>
      </x:c>
      <x:c r="V4305" s="15" t="n">
        <x:f>'Crosswalk'!M13</x:f>
        <x:v>0</x:v>
      </x:c>
      <x:c r="W4305" s="15" t="n">
        <x:f>'Crosswalk'!N13</x:f>
        <x:v>0</x:v>
      </x:c>
      <x:c r="X4305" s="18" t="str">
        <x:v>LFS - Labour Force Survey</x:v>
      </x:c>
      <x:c r="Y4305" s="13" t="str"/>
      <x:c r="Z4305" s="18" t="str">
        <x:v>Peer composition: ARE. Observed national industry detail; used only for composition within 2024 ILO modelled margins.</x:v>
      </x:c>
      <x:c r="AA4305" s="13" t="str"/>
      <x:c r="AB4305" s="13" t="str">
        <x:v>https://rplumber.ilo.org/data/indicator?format=.csv.gz&amp;id=EMP_TEMP_SEX_EC2_NB_A</x:v>
      </x:c>
    </x:row>
    <x:row r="4306" ht="48" customHeight="1">
      <x:c r="A4306" s="2" t="str">
        <x:v>TTO</x:v>
      </x:c>
      <x:c r="B4306" s="2" t="str">
        <x:v>C</x:v>
      </x:c>
      <x:c r="C4306" s="2" t="str">
        <x:v>JAM</x:v>
      </x:c>
      <x:c r="D4306" s="2" t="n">
        <x:v>2024</x:v>
      </x:c>
      <x:c r="E4306" s="2" t="str">
        <x:v>EC2_ISIC4_C10</x:v>
      </x:c>
      <x:c r="F4306" s="17" t="str">
        <x:v>Economic activity (ISIC-Rev.4), 2 digit level: 10 - Manufacture of food products</x:v>
      </x:c>
      <x:c r="G4306" s="19" t="n">
        <x:v>28.112</x:v>
      </x:c>
      <x:c r="H4306" s="20" t="n">
        <x:v>1</x:v>
      </x:c>
      <x:c r="I4306" s="19" t="n">
        <x:f>SUM(G4306:G4325)</x:f>
        <x:v>87.89800000000001</x:v>
      </x:c>
      <x:c r="J4306" s="20" t="n">
        <x:f>G4306/I4306*H4306</x:f>
        <x:v>0.3198252519966324</x:v>
      </x:c>
      <x:c r="K4306" s="2" t="str">
        <x:v>ISIC4:10</x:v>
      </x:c>
      <x:c r="L4306" s="14" t="n">
        <x:f>'Crosswalk'!C14</x:f>
        <x:v>0</x:v>
      </x:c>
      <x:c r="M4306" s="14" t="n">
        <x:f>'Crosswalk'!D14</x:f>
        <x:v>0</x:v>
      </x:c>
      <x:c r="N4306" s="14" t="n">
        <x:f>'Crosswalk'!E14</x:f>
        <x:v>0</x:v>
      </x:c>
      <x:c r="O4306" s="14" t="n">
        <x:f>'Crosswalk'!F14</x:f>
        <x:v>0</x:v>
      </x:c>
      <x:c r="P4306" s="14" t="n">
        <x:f>'Crosswalk'!G14</x:f>
        <x:v>1</x:v>
      </x:c>
      <x:c r="Q4306" s="14" t="n">
        <x:f>'Crosswalk'!H14</x:f>
        <x:v>0</x:v>
      </x:c>
      <x:c r="R4306" s="14" t="n">
        <x:f>'Crosswalk'!I14</x:f>
        <x:v>0</x:v>
      </x:c>
      <x:c r="S4306" s="14" t="n">
        <x:f>'Crosswalk'!J14</x:f>
        <x:v>0</x:v>
      </x:c>
      <x:c r="T4306" s="14" t="n">
        <x:f>'Crosswalk'!K14</x:f>
        <x:v>0</x:v>
      </x:c>
      <x:c r="U4306" s="14" t="n">
        <x:f>'Crosswalk'!L14</x:f>
        <x:v>0</x:v>
      </x:c>
      <x:c r="V4306" s="14" t="n">
        <x:f>'Crosswalk'!M14</x:f>
        <x:v>0</x:v>
      </x:c>
      <x:c r="W4306" s="14" t="n">
        <x:f>'Crosswalk'!N14</x:f>
        <x:v>0</x:v>
      </x:c>
      <x:c r="X4306" s="17" t="str">
        <x:v>LFS - Labour Force Survey</x:v>
      </x:c>
      <x:c r="Y4306" s="2" t="str"/>
      <x:c r="Z4306" s="17" t="str">
        <x:v>Peer composition: JAM. Observed national industry detail; used only for composition within 2024 ILO modelled margins.</x:v>
      </x:c>
      <x:c r="AA4306" s="2" t="str"/>
      <x:c r="AB4306" s="2" t="str">
        <x:v>https://rplumber.ilo.org/data/indicator?format=.csv.gz&amp;id=EMP_TEMP_SEX_EC2_NB_A</x:v>
      </x:c>
    </x:row>
    <x:row r="4307" ht="48" customHeight="1">
      <x:c r="A4307" s="13" t="str">
        <x:v>TTO</x:v>
      </x:c>
      <x:c r="B4307" s="13" t="str">
        <x:v>C</x:v>
      </x:c>
      <x:c r="C4307" s="13" t="str">
        <x:v>JAM</x:v>
      </x:c>
      <x:c r="D4307" s="13" t="n">
        <x:v>2024</x:v>
      </x:c>
      <x:c r="E4307" s="13" t="str">
        <x:v>EC2_ISIC4_C11</x:v>
      </x:c>
      <x:c r="F4307" s="18" t="str">
        <x:v>Economic activity (ISIC-Rev.4), 2 digit level: 11 - Manufacture of beverages</x:v>
      </x:c>
      <x:c r="G4307" s="21" t="n">
        <x:v>5.757</x:v>
      </x:c>
      <x:c r="H4307" s="22" t="n">
        <x:v>1</x:v>
      </x:c>
      <x:c r="I4307" s="21" t="n">
        <x:f>SUM(G4306:G4325)</x:f>
        <x:v>87.89800000000001</x:v>
      </x:c>
      <x:c r="J4307" s="22" t="n">
        <x:f>G4307/I4307*H4307</x:f>
        <x:v>0.06549637079341963</x:v>
      </x:c>
      <x:c r="K4307" s="13" t="str">
        <x:v>ISIC4:11</x:v>
      </x:c>
      <x:c r="L4307" s="15" t="n">
        <x:f>'Crosswalk'!C15</x:f>
        <x:v>0</x:v>
      </x:c>
      <x:c r="M4307" s="15" t="n">
        <x:f>'Crosswalk'!D15</x:f>
        <x:v>0</x:v>
      </x:c>
      <x:c r="N4307" s="15" t="n">
        <x:f>'Crosswalk'!E15</x:f>
        <x:v>0</x:v>
      </x:c>
      <x:c r="O4307" s="15" t="n">
        <x:f>'Crosswalk'!F15</x:f>
        <x:v>0</x:v>
      </x:c>
      <x:c r="P4307" s="15" t="n">
        <x:f>'Crosswalk'!G15</x:f>
        <x:v>1</x:v>
      </x:c>
      <x:c r="Q4307" s="15" t="n">
        <x:f>'Crosswalk'!H15</x:f>
        <x:v>0</x:v>
      </x:c>
      <x:c r="R4307" s="15" t="n">
        <x:f>'Crosswalk'!I15</x:f>
        <x:v>0</x:v>
      </x:c>
      <x:c r="S4307" s="15" t="n">
        <x:f>'Crosswalk'!J15</x:f>
        <x:v>0</x:v>
      </x:c>
      <x:c r="T4307" s="15" t="n">
        <x:f>'Crosswalk'!K15</x:f>
        <x:v>0</x:v>
      </x:c>
      <x:c r="U4307" s="15" t="n">
        <x:f>'Crosswalk'!L15</x:f>
        <x:v>0</x:v>
      </x:c>
      <x:c r="V4307" s="15" t="n">
        <x:f>'Crosswalk'!M15</x:f>
        <x:v>0</x:v>
      </x:c>
      <x:c r="W4307" s="15" t="n">
        <x:f>'Crosswalk'!N15</x:f>
        <x:v>0</x:v>
      </x:c>
      <x:c r="X4307" s="18" t="str">
        <x:v>LFS - Labour Force Survey</x:v>
      </x:c>
      <x:c r="Y4307" s="13" t="str"/>
      <x:c r="Z4307" s="18" t="str">
        <x:v>Peer composition: JAM. Observed national industry detail; used only for composition within 2024 ILO modelled margins.</x:v>
      </x:c>
      <x:c r="AA4307" s="13" t="str"/>
      <x:c r="AB4307" s="13" t="str">
        <x:v>https://rplumber.ilo.org/data/indicator?format=.csv.gz&amp;id=EMP_TEMP_SEX_EC2_NB_A</x:v>
      </x:c>
    </x:row>
    <x:row r="4308" ht="48" customHeight="1">
      <x:c r="A4308" s="2" t="str">
        <x:v>TTO</x:v>
      </x:c>
      <x:c r="B4308" s="2" t="str">
        <x:v>C</x:v>
      </x:c>
      <x:c r="C4308" s="2" t="str">
        <x:v>JAM</x:v>
      </x:c>
      <x:c r="D4308" s="2" t="n">
        <x:v>2024</x:v>
      </x:c>
      <x:c r="E4308" s="2" t="str">
        <x:v>EC2_ISIC4_C13</x:v>
      </x:c>
      <x:c r="F4308" s="17" t="str">
        <x:v>Economic activity (ISIC-Rev.4), 2 digit level: 13 - Manufacture of textiles</x:v>
      </x:c>
      <x:c r="G4308" s="19" t="n">
        <x:v>1.274</x:v>
      </x:c>
      <x:c r="H4308" s="20" t="n">
        <x:v>1</x:v>
      </x:c>
      <x:c r="I4308" s="19" t="n">
        <x:f>SUM(G4306:G4325)</x:f>
        <x:v>87.89800000000001</x:v>
      </x:c>
      <x:c r="J4308" s="20" t="n">
        <x:f>G4308/I4308*H4308</x:f>
        <x:v>0.014494072675146191</x:v>
      </x:c>
      <x:c r="K4308" s="2" t="str">
        <x:v>ISIC4:13</x:v>
      </x:c>
      <x:c r="L4308" s="14" t="n">
        <x:f>'Crosswalk'!C17</x:f>
        <x:v>0</x:v>
      </x:c>
      <x:c r="M4308" s="14" t="n">
        <x:f>'Crosswalk'!D17</x:f>
        <x:v>0</x:v>
      </x:c>
      <x:c r="N4308" s="14" t="n">
        <x:f>'Crosswalk'!E17</x:f>
        <x:v>0</x:v>
      </x:c>
      <x:c r="O4308" s="14" t="n">
        <x:f>'Crosswalk'!F17</x:f>
        <x:v>1</x:v>
      </x:c>
      <x:c r="P4308" s="14" t="n">
        <x:f>'Crosswalk'!G17</x:f>
        <x:v>0</x:v>
      </x:c>
      <x:c r="Q4308" s="14" t="n">
        <x:f>'Crosswalk'!H17</x:f>
        <x:v>0</x:v>
      </x:c>
      <x:c r="R4308" s="14" t="n">
        <x:f>'Crosswalk'!I17</x:f>
        <x:v>0</x:v>
      </x:c>
      <x:c r="S4308" s="14" t="n">
        <x:f>'Crosswalk'!J17</x:f>
        <x:v>0</x:v>
      </x:c>
      <x:c r="T4308" s="14" t="n">
        <x:f>'Crosswalk'!K17</x:f>
        <x:v>0</x:v>
      </x:c>
      <x:c r="U4308" s="14" t="n">
        <x:f>'Crosswalk'!L17</x:f>
        <x:v>0</x:v>
      </x:c>
      <x:c r="V4308" s="14" t="n">
        <x:f>'Crosswalk'!M17</x:f>
        <x:v>0</x:v>
      </x:c>
      <x:c r="W4308" s="14" t="n">
        <x:f>'Crosswalk'!N17</x:f>
        <x:v>0</x:v>
      </x:c>
      <x:c r="X4308" s="17" t="str">
        <x:v>LFS - Labour Force Survey</x:v>
      </x:c>
      <x:c r="Y4308" s="2" t="str"/>
      <x:c r="Z4308" s="17" t="str">
        <x:v>Peer composition: JAM. Observed national industry detail; used only for composition within 2024 ILO modelled margins.</x:v>
      </x:c>
      <x:c r="AA4308" s="2" t="str"/>
      <x:c r="AB4308" s="2" t="str">
        <x:v>https://rplumber.ilo.org/data/indicator?format=.csv.gz&amp;id=EMP_TEMP_SEX_EC2_NB_A</x:v>
      </x:c>
    </x:row>
    <x:row r="4309" ht="48" customHeight="1">
      <x:c r="A4309" s="13" t="str">
        <x:v>TTO</x:v>
      </x:c>
      <x:c r="B4309" s="13" t="str">
        <x:v>C</x:v>
      </x:c>
      <x:c r="C4309" s="13" t="str">
        <x:v>JAM</x:v>
      </x:c>
      <x:c r="D4309" s="13" t="n">
        <x:v>2024</x:v>
      </x:c>
      <x:c r="E4309" s="13" t="str">
        <x:v>EC2_ISIC4_C14</x:v>
      </x:c>
      <x:c r="F4309" s="18" t="str">
        <x:v>Economic activity (ISIC-Rev.4), 2 digit level: 14 - Manufacture of wearing apparel</x:v>
      </x:c>
      <x:c r="G4309" s="21" t="n">
        <x:v>9.469</x:v>
      </x:c>
      <x:c r="H4309" s="22" t="n">
        <x:v>1</x:v>
      </x:c>
      <x:c r="I4309" s="21" t="n">
        <x:f>SUM(G4306:G4325)</x:f>
        <x:v>87.89800000000001</x:v>
      </x:c>
      <x:c r="J4309" s="22" t="n">
        <x:f>G4309/I4309*H4309</x:f>
        <x:v>0.10772713827390837</x:v>
      </x:c>
      <x:c r="K4309" s="13" t="str">
        <x:v>ISIC4:14</x:v>
      </x:c>
      <x:c r="L4309" s="15" t="n">
        <x:f>'Crosswalk'!C18</x:f>
        <x:v>0</x:v>
      </x:c>
      <x:c r="M4309" s="15" t="n">
        <x:f>'Crosswalk'!D18</x:f>
        <x:v>0</x:v>
      </x:c>
      <x:c r="N4309" s="15" t="n">
        <x:f>'Crosswalk'!E18</x:f>
        <x:v>0</x:v>
      </x:c>
      <x:c r="O4309" s="15" t="n">
        <x:f>'Crosswalk'!F18</x:f>
        <x:v>1</x:v>
      </x:c>
      <x:c r="P4309" s="15" t="n">
        <x:f>'Crosswalk'!G18</x:f>
        <x:v>0</x:v>
      </x:c>
      <x:c r="Q4309" s="15" t="n">
        <x:f>'Crosswalk'!H18</x:f>
        <x:v>0</x:v>
      </x:c>
      <x:c r="R4309" s="15" t="n">
        <x:f>'Crosswalk'!I18</x:f>
        <x:v>0</x:v>
      </x:c>
      <x:c r="S4309" s="15" t="n">
        <x:f>'Crosswalk'!J18</x:f>
        <x:v>0</x:v>
      </x:c>
      <x:c r="T4309" s="15" t="n">
        <x:f>'Crosswalk'!K18</x:f>
        <x:v>0</x:v>
      </x:c>
      <x:c r="U4309" s="15" t="n">
        <x:f>'Crosswalk'!L18</x:f>
        <x:v>0</x:v>
      </x:c>
      <x:c r="V4309" s="15" t="n">
        <x:f>'Crosswalk'!M18</x:f>
        <x:v>0</x:v>
      </x:c>
      <x:c r="W4309" s="15" t="n">
        <x:f>'Crosswalk'!N18</x:f>
        <x:v>0</x:v>
      </x:c>
      <x:c r="X4309" s="18" t="str">
        <x:v>LFS - Labour Force Survey</x:v>
      </x:c>
      <x:c r="Y4309" s="13" t="str"/>
      <x:c r="Z4309" s="18" t="str">
        <x:v>Peer composition: JAM. Observed national industry detail; used only for composition within 2024 ILO modelled margins.</x:v>
      </x:c>
      <x:c r="AA4309" s="13" t="str"/>
      <x:c r="AB4309" s="13" t="str">
        <x:v>https://rplumber.ilo.org/data/indicator?format=.csv.gz&amp;id=EMP_TEMP_SEX_EC2_NB_A</x:v>
      </x:c>
    </x:row>
    <x:row r="4310" ht="48" customHeight="1">
      <x:c r="A4310" s="2" t="str">
        <x:v>TTO</x:v>
      </x:c>
      <x:c r="B4310" s="2" t="str">
        <x:v>C</x:v>
      </x:c>
      <x:c r="C4310" s="2" t="str">
        <x:v>JAM</x:v>
      </x:c>
      <x:c r="D4310" s="2" t="n">
        <x:v>2024</x:v>
      </x:c>
      <x:c r="E4310" s="2" t="str">
        <x:v>EC2_ISIC4_C15</x:v>
      </x:c>
      <x:c r="F4310" s="17" t="str">
        <x:v>Economic activity (ISIC-Rev.4), 2 digit level: 15 - Manufacture of leather and related products</x:v>
      </x:c>
      <x:c r="G4310" s="19" t="n">
        <x:v>0.332</x:v>
      </x:c>
      <x:c r="H4310" s="20" t="n">
        <x:v>1</x:v>
      </x:c>
      <x:c r="I4310" s="19" t="n">
        <x:f>SUM(G4306:G4325)</x:f>
        <x:v>87.89800000000001</x:v>
      </x:c>
      <x:c r="J4310" s="20" t="n">
        <x:f>G4310/I4310*H4310</x:f>
        <x:v>0.0037771052811212996</x:v>
      </x:c>
      <x:c r="K4310" s="2" t="str">
        <x:v>ISIC4:15</x:v>
      </x:c>
      <x:c r="L4310" s="14" t="n">
        <x:f>'Crosswalk'!C19</x:f>
        <x:v>0</x:v>
      </x:c>
      <x:c r="M4310" s="14" t="n">
        <x:f>'Crosswalk'!D19</x:f>
        <x:v>0</x:v>
      </x:c>
      <x:c r="N4310" s="14" t="n">
        <x:f>'Crosswalk'!E19</x:f>
        <x:v>0</x:v>
      </x:c>
      <x:c r="O4310" s="14" t="n">
        <x:f>'Crosswalk'!F19</x:f>
        <x:v>1</x:v>
      </x:c>
      <x:c r="P4310" s="14" t="n">
        <x:f>'Crosswalk'!G19</x:f>
        <x:v>0</x:v>
      </x:c>
      <x:c r="Q4310" s="14" t="n">
        <x:f>'Crosswalk'!H19</x:f>
        <x:v>0</x:v>
      </x:c>
      <x:c r="R4310" s="14" t="n">
        <x:f>'Crosswalk'!I19</x:f>
        <x:v>0</x:v>
      </x:c>
      <x:c r="S4310" s="14" t="n">
        <x:f>'Crosswalk'!J19</x:f>
        <x:v>0</x:v>
      </x:c>
      <x:c r="T4310" s="14" t="n">
        <x:f>'Crosswalk'!K19</x:f>
        <x:v>0</x:v>
      </x:c>
      <x:c r="U4310" s="14" t="n">
        <x:f>'Crosswalk'!L19</x:f>
        <x:v>0</x:v>
      </x:c>
      <x:c r="V4310" s="14" t="n">
        <x:f>'Crosswalk'!M19</x:f>
        <x:v>0</x:v>
      </x:c>
      <x:c r="W4310" s="14" t="n">
        <x:f>'Crosswalk'!N19</x:f>
        <x:v>0</x:v>
      </x:c>
      <x:c r="X4310" s="17" t="str">
        <x:v>LFS - Labour Force Survey</x:v>
      </x:c>
      <x:c r="Y4310" s="2" t="str">
        <x:v>U</x:v>
      </x:c>
      <x:c r="Z4310" s="17" t="str">
        <x:v>Peer composition: JAM. Observed national industry detail; used only for composition within 2024 ILO modelled margins.</x:v>
      </x:c>
      <x:c r="AA4310" s="2" t="str"/>
      <x:c r="AB4310" s="2" t="str">
        <x:v>https://rplumber.ilo.org/data/indicator?format=.csv.gz&amp;id=EMP_TEMP_SEX_EC2_NB_A</x:v>
      </x:c>
    </x:row>
    <x:row r="4311" ht="48" customHeight="1">
      <x:c r="A4311" s="13" t="str">
        <x:v>TTO</x:v>
      </x:c>
      <x:c r="B4311" s="13" t="str">
        <x:v>C</x:v>
      </x:c>
      <x:c r="C4311" s="13" t="str">
        <x:v>JAM</x:v>
      </x:c>
      <x:c r="D4311" s="13" t="n">
        <x:v>2024</x:v>
      </x:c>
      <x:c r="E4311" s="13" t="str">
        <x:v>EC2_ISIC4_C16</x:v>
      </x:c>
      <x:c r="F4311" s="18" t="str">
        <x:v>Economic activity (ISIC-Rev.4), 2 digit level: 16 - Manufacture of wood and of products of wood and cork, except furniture; manufacture of articles of straw and plaiting materials</x:v>
      </x:c>
      <x:c r="G4311" s="21" t="n">
        <x:v>1.526</x:v>
      </x:c>
      <x:c r="H4311" s="22" t="n">
        <x:v>1</x:v>
      </x:c>
      <x:c r="I4311" s="21" t="n">
        <x:f>SUM(G4306:G4325)</x:f>
        <x:v>87.89800000000001</x:v>
      </x:c>
      <x:c r="J4311" s="22" t="n">
        <x:f>G4311/I4311*H4311</x:f>
        <x:v>0.01736103210539489</x:v>
      </x:c>
      <x:c r="K4311" s="13" t="str">
        <x:v>ISIC4:16</x:v>
      </x:c>
      <x:c r="L4311" s="15" t="n">
        <x:f>'Crosswalk'!C20</x:f>
        <x:v>0</x:v>
      </x:c>
      <x:c r="M4311" s="15" t="n">
        <x:f>'Crosswalk'!D20</x:f>
        <x:v>0.7</x:v>
      </x:c>
      <x:c r="N4311" s="15" t="n">
        <x:f>'Crosswalk'!E20</x:f>
        <x:v>0.3</x:v>
      </x:c>
      <x:c r="O4311" s="15" t="n">
        <x:f>'Crosswalk'!F20</x:f>
        <x:v>0</x:v>
      </x:c>
      <x:c r="P4311" s="15" t="n">
        <x:f>'Crosswalk'!G20</x:f>
        <x:v>0</x:v>
      </x:c>
      <x:c r="Q4311" s="15" t="n">
        <x:f>'Crosswalk'!H20</x:f>
        <x:v>0</x:v>
      </x:c>
      <x:c r="R4311" s="15" t="n">
        <x:f>'Crosswalk'!I20</x:f>
        <x:v>0</x:v>
      </x:c>
      <x:c r="S4311" s="15" t="n">
        <x:f>'Crosswalk'!J20</x:f>
        <x:v>0</x:v>
      </x:c>
      <x:c r="T4311" s="15" t="n">
        <x:f>'Crosswalk'!K20</x:f>
        <x:v>0</x:v>
      </x:c>
      <x:c r="U4311" s="15" t="n">
        <x:f>'Crosswalk'!L20</x:f>
        <x:v>0</x:v>
      </x:c>
      <x:c r="V4311" s="15" t="n">
        <x:f>'Crosswalk'!M20</x:f>
        <x:v>0</x:v>
      </x:c>
      <x:c r="W4311" s="15" t="n">
        <x:f>'Crosswalk'!N20</x:f>
        <x:v>0</x:v>
      </x:c>
      <x:c r="X4311" s="18" t="str">
        <x:v>LFS - Labour Force Survey</x:v>
      </x:c>
      <x:c r="Y4311" s="13" t="str"/>
      <x:c r="Z4311" s="18" t="str">
        <x:v>Peer composition: JAM. Observed national industry detail; used only for composition within 2024 ILO modelled margins.</x:v>
      </x:c>
      <x:c r="AA4311" s="13" t="str"/>
      <x:c r="AB4311" s="13" t="str">
        <x:v>https://rplumber.ilo.org/data/indicator?format=.csv.gz&amp;id=EMP_TEMP_SEX_EC2_NB_A</x:v>
      </x:c>
    </x:row>
    <x:row r="4312" ht="48" customHeight="1">
      <x:c r="A4312" s="2" t="str">
        <x:v>TTO</x:v>
      </x:c>
      <x:c r="B4312" s="2" t="str">
        <x:v>C</x:v>
      </x:c>
      <x:c r="C4312" s="2" t="str">
        <x:v>JAM</x:v>
      </x:c>
      <x:c r="D4312" s="2" t="n">
        <x:v>2024</x:v>
      </x:c>
      <x:c r="E4312" s="2" t="str">
        <x:v>EC2_ISIC4_C17</x:v>
      </x:c>
      <x:c r="F4312" s="17" t="str">
        <x:v>Economic activity (ISIC-Rev.4), 2 digit level: 17 - Manufacture of paper and paper products</x:v>
      </x:c>
      <x:c r="G4312" s="19" t="n">
        <x:v>0.57</x:v>
      </x:c>
      <x:c r="H4312" s="20" t="n">
        <x:v>1</x:v>
      </x:c>
      <x:c r="I4312" s="19" t="n">
        <x:f>SUM(G4306:G4325)</x:f>
        <x:v>87.89800000000001</x:v>
      </x:c>
      <x:c r="J4312" s="20" t="n">
        <x:f>G4312/I4312*H4312</x:f>
        <x:v>0.00648478918746729</x:v>
      </x:c>
      <x:c r="K4312" s="2" t="str">
        <x:v>ISIC4:17</x:v>
      </x:c>
      <x:c r="L4312" s="14" t="n">
        <x:f>'Crosswalk'!C21</x:f>
        <x:v>0</x:v>
      </x:c>
      <x:c r="M4312" s="14" t="n">
        <x:f>'Crosswalk'!D21</x:f>
        <x:v>1</x:v>
      </x:c>
      <x:c r="N4312" s="14" t="n">
        <x:f>'Crosswalk'!E21</x:f>
        <x:v>0</x:v>
      </x:c>
      <x:c r="O4312" s="14" t="n">
        <x:f>'Crosswalk'!F21</x:f>
        <x:v>0</x:v>
      </x:c>
      <x:c r="P4312" s="14" t="n">
        <x:f>'Crosswalk'!G21</x:f>
        <x:v>0</x:v>
      </x:c>
      <x:c r="Q4312" s="14" t="n">
        <x:f>'Crosswalk'!H21</x:f>
        <x:v>0</x:v>
      </x:c>
      <x:c r="R4312" s="14" t="n">
        <x:f>'Crosswalk'!I21</x:f>
        <x:v>0</x:v>
      </x:c>
      <x:c r="S4312" s="14" t="n">
        <x:f>'Crosswalk'!J21</x:f>
        <x:v>0</x:v>
      </x:c>
      <x:c r="T4312" s="14" t="n">
        <x:f>'Crosswalk'!K21</x:f>
        <x:v>0</x:v>
      </x:c>
      <x:c r="U4312" s="14" t="n">
        <x:f>'Crosswalk'!L21</x:f>
        <x:v>0</x:v>
      </x:c>
      <x:c r="V4312" s="14" t="n">
        <x:f>'Crosswalk'!M21</x:f>
        <x:v>0</x:v>
      </x:c>
      <x:c r="W4312" s="14" t="n">
        <x:f>'Crosswalk'!N21</x:f>
        <x:v>0</x:v>
      </x:c>
      <x:c r="X4312" s="17" t="str">
        <x:v>LFS - Labour Force Survey</x:v>
      </x:c>
      <x:c r="Y4312" s="2" t="str">
        <x:v>U</x:v>
      </x:c>
      <x:c r="Z4312" s="17" t="str">
        <x:v>Peer composition: JAM. Observed national industry detail; used only for composition within 2024 ILO modelled margins.</x:v>
      </x:c>
      <x:c r="AA4312" s="2" t="str"/>
      <x:c r="AB4312" s="2" t="str">
        <x:v>https://rplumber.ilo.org/data/indicator?format=.csv.gz&amp;id=EMP_TEMP_SEX_EC2_NB_A</x:v>
      </x:c>
    </x:row>
    <x:row r="4313" ht="48" customHeight="1">
      <x:c r="A4313" s="13" t="str">
        <x:v>TTO</x:v>
      </x:c>
      <x:c r="B4313" s="13" t="str">
        <x:v>C</x:v>
      </x:c>
      <x:c r="C4313" s="13" t="str">
        <x:v>JAM</x:v>
      </x:c>
      <x:c r="D4313" s="13" t="n">
        <x:v>2024</x:v>
      </x:c>
      <x:c r="E4313" s="13" t="str">
        <x:v>EC2_ISIC4_C18</x:v>
      </x:c>
      <x:c r="F4313" s="18" t="str">
        <x:v>Economic activity (ISIC-Rev.4), 2 digit level: 18 - Printing and reproduction of recorded media</x:v>
      </x:c>
      <x:c r="G4313" s="21" t="n">
        <x:v>3.749</x:v>
      </x:c>
      <x:c r="H4313" s="22" t="n">
        <x:v>1</x:v>
      </x:c>
      <x:c r="I4313" s="21" t="n">
        <x:f>SUM(G4306:G4325)</x:f>
        <x:v>87.89800000000001</x:v>
      </x:c>
      <x:c r="J4313" s="22" t="n">
        <x:f>G4313/I4313*H4313</x:f>
        <x:v>0.042651709936517325</x:v>
      </x:c>
      <x:c r="K4313" s="13" t="str">
        <x:v>ISIC4:18</x:v>
      </x:c>
      <x:c r="L4313" s="15" t="n">
        <x:f>'Crosswalk'!C22</x:f>
        <x:v>0</x:v>
      </x:c>
      <x:c r="M4313" s="15" t="n">
        <x:f>'Crosswalk'!D22</x:f>
        <x:v>0</x:v>
      </x:c>
      <x:c r="N4313" s="15" t="n">
        <x:f>'Crosswalk'!E22</x:f>
        <x:v>1</x:v>
      </x:c>
      <x:c r="O4313" s="15" t="n">
        <x:f>'Crosswalk'!F22</x:f>
        <x:v>0</x:v>
      </x:c>
      <x:c r="P4313" s="15" t="n">
        <x:f>'Crosswalk'!G22</x:f>
        <x:v>0</x:v>
      </x:c>
      <x:c r="Q4313" s="15" t="n">
        <x:f>'Crosswalk'!H22</x:f>
        <x:v>0</x:v>
      </x:c>
      <x:c r="R4313" s="15" t="n">
        <x:f>'Crosswalk'!I22</x:f>
        <x:v>0</x:v>
      </x:c>
      <x:c r="S4313" s="15" t="n">
        <x:f>'Crosswalk'!J22</x:f>
        <x:v>0</x:v>
      </x:c>
      <x:c r="T4313" s="15" t="n">
        <x:f>'Crosswalk'!K22</x:f>
        <x:v>0</x:v>
      </x:c>
      <x:c r="U4313" s="15" t="n">
        <x:f>'Crosswalk'!L22</x:f>
        <x:v>0</x:v>
      </x:c>
      <x:c r="V4313" s="15" t="n">
        <x:f>'Crosswalk'!M22</x:f>
        <x:v>0</x:v>
      </x:c>
      <x:c r="W4313" s="15" t="n">
        <x:f>'Crosswalk'!N22</x:f>
        <x:v>0</x:v>
      </x:c>
      <x:c r="X4313" s="18" t="str">
        <x:v>LFS - Labour Force Survey</x:v>
      </x:c>
      <x:c r="Y4313" s="13" t="str"/>
      <x:c r="Z4313" s="18" t="str">
        <x:v>Peer composition: JAM. Observed national industry detail; used only for composition within 2024 ILO modelled margins.</x:v>
      </x:c>
      <x:c r="AA4313" s="13" t="str"/>
      <x:c r="AB4313" s="13" t="str">
        <x:v>https://rplumber.ilo.org/data/indicator?format=.csv.gz&amp;id=EMP_TEMP_SEX_EC2_NB_A</x:v>
      </x:c>
    </x:row>
    <x:row r="4314" ht="48" customHeight="1">
      <x:c r="A4314" s="2" t="str">
        <x:v>TTO</x:v>
      </x:c>
      <x:c r="B4314" s="2" t="str">
        <x:v>C</x:v>
      </x:c>
      <x:c r="C4314" s="2" t="str">
        <x:v>JAM</x:v>
      </x:c>
      <x:c r="D4314" s="2" t="n">
        <x:v>2024</x:v>
      </x:c>
      <x:c r="E4314" s="2" t="str">
        <x:v>EC2_ISIC4_C19</x:v>
      </x:c>
      <x:c r="F4314" s="17" t="str">
        <x:v>Economic activity (ISIC-Rev.4), 2 digit level: 19 - Manufacture of coke and refined petroleum products</x:v>
      </x:c>
      <x:c r="G4314" s="19" t="n">
        <x:v>0.689</x:v>
      </x:c>
      <x:c r="H4314" s="20" t="n">
        <x:v>1</x:v>
      </x:c>
      <x:c r="I4314" s="19" t="n">
        <x:f>SUM(G4306:G4325)</x:f>
        <x:v>87.89800000000001</x:v>
      </x:c>
      <x:c r="J4314" s="20" t="n">
        <x:f>G4314/I4314*H4314</x:f>
        <x:v>0.007838631140640286</x:v>
      </x:c>
      <x:c r="K4314" s="2" t="str">
        <x:v>ISIC4:19</x:v>
      </x:c>
      <x:c r="L4314" s="14" t="n">
        <x:f>'Crosswalk'!C23</x:f>
        <x:v>1</x:v>
      </x:c>
      <x:c r="M4314" s="14" t="n">
        <x:f>'Crosswalk'!D23</x:f>
        <x:v>0</x:v>
      </x:c>
      <x:c r="N4314" s="14" t="n">
        <x:f>'Crosswalk'!E23</x:f>
        <x:v>0</x:v>
      </x:c>
      <x:c r="O4314" s="14" t="n">
        <x:f>'Crosswalk'!F23</x:f>
        <x:v>0</x:v>
      </x:c>
      <x:c r="P4314" s="14" t="n">
        <x:f>'Crosswalk'!G23</x:f>
        <x:v>0</x:v>
      </x:c>
      <x:c r="Q4314" s="14" t="n">
        <x:f>'Crosswalk'!H23</x:f>
        <x:v>0</x:v>
      </x:c>
      <x:c r="R4314" s="14" t="n">
        <x:f>'Crosswalk'!I23</x:f>
        <x:v>0</x:v>
      </x:c>
      <x:c r="S4314" s="14" t="n">
        <x:f>'Crosswalk'!J23</x:f>
        <x:v>0</x:v>
      </x:c>
      <x:c r="T4314" s="14" t="n">
        <x:f>'Crosswalk'!K23</x:f>
        <x:v>0</x:v>
      </x:c>
      <x:c r="U4314" s="14" t="n">
        <x:f>'Crosswalk'!L23</x:f>
        <x:v>0</x:v>
      </x:c>
      <x:c r="V4314" s="14" t="n">
        <x:f>'Crosswalk'!M23</x:f>
        <x:v>0</x:v>
      </x:c>
      <x:c r="W4314" s="14" t="n">
        <x:f>'Crosswalk'!N23</x:f>
        <x:v>0</x:v>
      </x:c>
      <x:c r="X4314" s="17" t="str">
        <x:v>LFS - Labour Force Survey</x:v>
      </x:c>
      <x:c r="Y4314" s="2" t="str"/>
      <x:c r="Z4314" s="17" t="str">
        <x:v>Peer composition: JAM. Observed national industry detail; used only for composition within 2024 ILO modelled margins.</x:v>
      </x:c>
      <x:c r="AA4314" s="2" t="str"/>
      <x:c r="AB4314" s="2" t="str">
        <x:v>https://rplumber.ilo.org/data/indicator?format=.csv.gz&amp;id=EMP_TEMP_SEX_EC2_NB_A</x:v>
      </x:c>
    </x:row>
    <x:row r="4315" ht="48" customHeight="1">
      <x:c r="A4315" s="13" t="str">
        <x:v>TTO</x:v>
      </x:c>
      <x:c r="B4315" s="13" t="str">
        <x:v>C</x:v>
      </x:c>
      <x:c r="C4315" s="13" t="str">
        <x:v>JAM</x:v>
      </x:c>
      <x:c r="D4315" s="13" t="n">
        <x:v>2024</x:v>
      </x:c>
      <x:c r="E4315" s="13" t="str">
        <x:v>EC2_ISIC4_C20</x:v>
      </x:c>
      <x:c r="F4315" s="18" t="str">
        <x:v>Economic activity (ISIC-Rev.4), 2 digit level: 20 - Manufacture of chemicals and chemical products</x:v>
      </x:c>
      <x:c r="G4315" s="21" t="n">
        <x:v>2.013</x:v>
      </x:c>
      <x:c r="H4315" s="22" t="n">
        <x:v>1</x:v>
      </x:c>
      <x:c r="I4315" s="21" t="n">
        <x:f>SUM(G4306:G4325)</x:f>
        <x:v>87.89800000000001</x:v>
      </x:c>
      <x:c r="J4315" s="22" t="n">
        <x:f>G4315/I4315*H4315</x:f>
        <x:v>0.02290154497258185</x:v>
      </x:c>
      <x:c r="K4315" s="13" t="str">
        <x:v>ISIC4:20</x:v>
      </x:c>
      <x:c r="L4315" s="15" t="n">
        <x:f>'Crosswalk'!C24</x:f>
        <x:v>0</x:v>
      </x:c>
      <x:c r="M4315" s="15" t="n">
        <x:f>'Crosswalk'!D24</x:f>
        <x:v>0.8</x:v>
      </x:c>
      <x:c r="N4315" s="15" t="n">
        <x:f>'Crosswalk'!E24</x:f>
        <x:v>0</x:v>
      </x:c>
      <x:c r="O4315" s="15" t="n">
        <x:f>'Crosswalk'!F24</x:f>
        <x:v>0</x:v>
      </x:c>
      <x:c r="P4315" s="15" t="n">
        <x:f>'Crosswalk'!G24</x:f>
        <x:v>0.2</x:v>
      </x:c>
      <x:c r="Q4315" s="15" t="n">
        <x:f>'Crosswalk'!H24</x:f>
        <x:v>0</x:v>
      </x:c>
      <x:c r="R4315" s="15" t="n">
        <x:f>'Crosswalk'!I24</x:f>
        <x:v>0</x:v>
      </x:c>
      <x:c r="S4315" s="15" t="n">
        <x:f>'Crosswalk'!J24</x:f>
        <x:v>0</x:v>
      </x:c>
      <x:c r="T4315" s="15" t="n">
        <x:f>'Crosswalk'!K24</x:f>
        <x:v>0</x:v>
      </x:c>
      <x:c r="U4315" s="15" t="n">
        <x:f>'Crosswalk'!L24</x:f>
        <x:v>0</x:v>
      </x:c>
      <x:c r="V4315" s="15" t="n">
        <x:f>'Crosswalk'!M24</x:f>
        <x:v>0</x:v>
      </x:c>
      <x:c r="W4315" s="15" t="n">
        <x:f>'Crosswalk'!N24</x:f>
        <x:v>0</x:v>
      </x:c>
      <x:c r="X4315" s="18" t="str">
        <x:v>LFS - Labour Force Survey</x:v>
      </x:c>
      <x:c r="Y4315" s="13" t="str"/>
      <x:c r="Z4315" s="18" t="str">
        <x:v>Peer composition: JAM. Observed national industry detail; used only for composition within 2024 ILO modelled margins.</x:v>
      </x:c>
      <x:c r="AA4315" s="13" t="str"/>
      <x:c r="AB4315" s="13" t="str">
        <x:v>https://rplumber.ilo.org/data/indicator?format=.csv.gz&amp;id=EMP_TEMP_SEX_EC2_NB_A</x:v>
      </x:c>
    </x:row>
    <x:row r="4316" ht="48" customHeight="1">
      <x:c r="A4316" s="2" t="str">
        <x:v>TTO</x:v>
      </x:c>
      <x:c r="B4316" s="2" t="str">
        <x:v>C</x:v>
      </x:c>
      <x:c r="C4316" s="2" t="str">
        <x:v>JAM</x:v>
      </x:c>
      <x:c r="D4316" s="2" t="n">
        <x:v>2024</x:v>
      </x:c>
      <x:c r="E4316" s="2" t="str">
        <x:v>EC2_ISIC4_C21</x:v>
      </x:c>
      <x:c r="F4316" s="17" t="str">
        <x:v>Economic activity (ISIC-Rev.4), 2 digit level: 21 - Manufacture of pharmaceuticals, medicinal chemical and botanical products</x:v>
      </x:c>
      <x:c r="G4316" s="19" t="n">
        <x:v>0.431</x:v>
      </x:c>
      <x:c r="H4316" s="20" t="n">
        <x:v>1</x:v>
      </x:c>
      <x:c r="I4316" s="19" t="n">
        <x:f>SUM(G4306:G4325)</x:f>
        <x:v>87.89800000000001</x:v>
      </x:c>
      <x:c r="J4316" s="20" t="n">
        <x:f>G4316/I4316*H4316</x:f>
        <x:v>0.0049034107715761445</x:v>
      </x:c>
      <x:c r="K4316" s="2" t="str">
        <x:v>ISIC4:21</x:v>
      </x:c>
      <x:c r="L4316" s="14" t="n">
        <x:f>'Crosswalk'!C25</x:f>
        <x:v>0</x:v>
      </x:c>
      <x:c r="M4316" s="14" t="n">
        <x:f>'Crosswalk'!D25</x:f>
        <x:v>0</x:v>
      </x:c>
      <x:c r="N4316" s="14" t="n">
        <x:f>'Crosswalk'!E25</x:f>
        <x:v>0</x:v>
      </x:c>
      <x:c r="O4316" s="14" t="n">
        <x:f>'Crosswalk'!F25</x:f>
        <x:v>0</x:v>
      </x:c>
      <x:c r="P4316" s="14" t="n">
        <x:f>'Crosswalk'!G25</x:f>
        <x:v>0</x:v>
      </x:c>
      <x:c r="Q4316" s="14" t="n">
        <x:f>'Crosswalk'!H25</x:f>
        <x:v>1</x:v>
      </x:c>
      <x:c r="R4316" s="14" t="n">
        <x:f>'Crosswalk'!I25</x:f>
        <x:v>0</x:v>
      </x:c>
      <x:c r="S4316" s="14" t="n">
        <x:f>'Crosswalk'!J25</x:f>
        <x:v>0</x:v>
      </x:c>
      <x:c r="T4316" s="14" t="n">
        <x:f>'Crosswalk'!K25</x:f>
        <x:v>0</x:v>
      </x:c>
      <x:c r="U4316" s="14" t="n">
        <x:f>'Crosswalk'!L25</x:f>
        <x:v>0</x:v>
      </x:c>
      <x:c r="V4316" s="14" t="n">
        <x:f>'Crosswalk'!M25</x:f>
        <x:v>0</x:v>
      </x:c>
      <x:c r="W4316" s="14" t="n">
        <x:f>'Crosswalk'!N25</x:f>
        <x:v>0</x:v>
      </x:c>
      <x:c r="X4316" s="17" t="str">
        <x:v>LFS - Labour Force Survey</x:v>
      </x:c>
      <x:c r="Y4316" s="2" t="str">
        <x:v>U</x:v>
      </x:c>
      <x:c r="Z4316" s="17" t="str">
        <x:v>Peer composition: JAM. Observed national industry detail; used only for composition within 2024 ILO modelled margins.</x:v>
      </x:c>
      <x:c r="AA4316" s="2" t="str"/>
      <x:c r="AB4316" s="2" t="str">
        <x:v>https://rplumber.ilo.org/data/indicator?format=.csv.gz&amp;id=EMP_TEMP_SEX_EC2_NB_A</x:v>
      </x:c>
    </x:row>
    <x:row r="4317" ht="48" customHeight="1">
      <x:c r="A4317" s="13" t="str">
        <x:v>TTO</x:v>
      </x:c>
      <x:c r="B4317" s="13" t="str">
        <x:v>C</x:v>
      </x:c>
      <x:c r="C4317" s="13" t="str">
        <x:v>JAM</x:v>
      </x:c>
      <x:c r="D4317" s="13" t="n">
        <x:v>2024</x:v>
      </x:c>
      <x:c r="E4317" s="13" t="str">
        <x:v>EC2_ISIC4_C22</x:v>
      </x:c>
      <x:c r="F4317" s="18" t="str">
        <x:v>Economic activity (ISIC-Rev.4), 2 digit level: 22 - Manufacture of rubber and plastics products</x:v>
      </x:c>
      <x:c r="G4317" s="21" t="n">
        <x:v>1.292</x:v>
      </x:c>
      <x:c r="H4317" s="22" t="n">
        <x:v>1</x:v>
      </x:c>
      <x:c r="I4317" s="21" t="n">
        <x:f>SUM(G4306:G4325)</x:f>
        <x:v>87.89800000000001</x:v>
      </x:c>
      <x:c r="J4317" s="22" t="n">
        <x:f>G4317/I4317*H4317</x:f>
        <x:v>0.014698855491592526</x:v>
      </x:c>
      <x:c r="K4317" s="13" t="str">
        <x:v>ISIC4:22</x:v>
      </x:c>
      <x:c r="L4317" s="15" t="n">
        <x:f>'Crosswalk'!C26</x:f>
        <x:v>0</x:v>
      </x:c>
      <x:c r="M4317" s="15" t="n">
        <x:f>'Crosswalk'!D26</x:f>
        <x:v>0.5</x:v>
      </x:c>
      <x:c r="N4317" s="15" t="n">
        <x:f>'Crosswalk'!E26</x:f>
        <x:v>0.2</x:v>
      </x:c>
      <x:c r="O4317" s="15" t="n">
        <x:f>'Crosswalk'!F26</x:f>
        <x:v>0.3</x:v>
      </x:c>
      <x:c r="P4317" s="15" t="n">
        <x:f>'Crosswalk'!G26</x:f>
        <x:v>0</x:v>
      </x:c>
      <x:c r="Q4317" s="15" t="n">
        <x:f>'Crosswalk'!H26</x:f>
        <x:v>0</x:v>
      </x:c>
      <x:c r="R4317" s="15" t="n">
        <x:f>'Crosswalk'!I26</x:f>
        <x:v>0</x:v>
      </x:c>
      <x:c r="S4317" s="15" t="n">
        <x:f>'Crosswalk'!J26</x:f>
        <x:v>0</x:v>
      </x:c>
      <x:c r="T4317" s="15" t="n">
        <x:f>'Crosswalk'!K26</x:f>
        <x:v>0</x:v>
      </x:c>
      <x:c r="U4317" s="15" t="n">
        <x:f>'Crosswalk'!L26</x:f>
        <x:v>0</x:v>
      </x:c>
      <x:c r="V4317" s="15" t="n">
        <x:f>'Crosswalk'!M26</x:f>
        <x:v>0</x:v>
      </x:c>
      <x:c r="W4317" s="15" t="n">
        <x:f>'Crosswalk'!N26</x:f>
        <x:v>0</x:v>
      </x:c>
      <x:c r="X4317" s="18" t="str">
        <x:v>LFS - Labour Force Survey</x:v>
      </x:c>
      <x:c r="Y4317" s="13" t="str"/>
      <x:c r="Z4317" s="18" t="str">
        <x:v>Peer composition: JAM. Observed national industry detail; used only for composition within 2024 ILO modelled margins.</x:v>
      </x:c>
      <x:c r="AA4317" s="13" t="str"/>
      <x:c r="AB4317" s="13" t="str">
        <x:v>https://rplumber.ilo.org/data/indicator?format=.csv.gz&amp;id=EMP_TEMP_SEX_EC2_NB_A</x:v>
      </x:c>
    </x:row>
    <x:row r="4318" ht="48" customHeight="1">
      <x:c r="A4318" s="2" t="str">
        <x:v>TTO</x:v>
      </x:c>
      <x:c r="B4318" s="2" t="str">
        <x:v>C</x:v>
      </x:c>
      <x:c r="C4318" s="2" t="str">
        <x:v>JAM</x:v>
      </x:c>
      <x:c r="D4318" s="2" t="n">
        <x:v>2024</x:v>
      </x:c>
      <x:c r="E4318" s="2" t="str">
        <x:v>EC2_ISIC4_C23</x:v>
      </x:c>
      <x:c r="F4318" s="17" t="str">
        <x:v>Economic activity (ISIC-Rev.4), 2 digit level: 23 - Manufacture of other non-metallic mineral products</x:v>
      </x:c>
      <x:c r="G4318" s="19" t="n">
        <x:v>5.024</x:v>
      </x:c>
      <x:c r="H4318" s="20" t="n">
        <x:v>1</x:v>
      </x:c>
      <x:c r="I4318" s="19" t="n">
        <x:f>SUM(G4306:G4325)</x:f>
        <x:v>87.89800000000001</x:v>
      </x:c>
      <x:c r="J4318" s="20" t="n">
        <x:f>G4318/I4318*H4318</x:f>
        <x:v>0.05715715943479942</x:v>
      </x:c>
      <x:c r="K4318" s="2" t="str">
        <x:v>ISIC4:23</x:v>
      </x:c>
      <x:c r="L4318" s="14" t="n">
        <x:f>'Crosswalk'!C27</x:f>
        <x:v>0</x:v>
      </x:c>
      <x:c r="M4318" s="14" t="n">
        <x:f>'Crosswalk'!D27</x:f>
        <x:v>0.85</x:v>
      </x:c>
      <x:c r="N4318" s="14" t="n">
        <x:f>'Crosswalk'!E27</x:f>
        <x:v>0.15</x:v>
      </x:c>
      <x:c r="O4318" s="14" t="n">
        <x:f>'Crosswalk'!F27</x:f>
        <x:v>0</x:v>
      </x:c>
      <x:c r="P4318" s="14" t="n">
        <x:f>'Crosswalk'!G27</x:f>
        <x:v>0</x:v>
      </x:c>
      <x:c r="Q4318" s="14" t="n">
        <x:f>'Crosswalk'!H27</x:f>
        <x:v>0</x:v>
      </x:c>
      <x:c r="R4318" s="14" t="n">
        <x:f>'Crosswalk'!I27</x:f>
        <x:v>0</x:v>
      </x:c>
      <x:c r="S4318" s="14" t="n">
        <x:f>'Crosswalk'!J27</x:f>
        <x:v>0</x:v>
      </x:c>
      <x:c r="T4318" s="14" t="n">
        <x:f>'Crosswalk'!K27</x:f>
        <x:v>0</x:v>
      </x:c>
      <x:c r="U4318" s="14" t="n">
        <x:f>'Crosswalk'!L27</x:f>
        <x:v>0</x:v>
      </x:c>
      <x:c r="V4318" s="14" t="n">
        <x:f>'Crosswalk'!M27</x:f>
        <x:v>0</x:v>
      </x:c>
      <x:c r="W4318" s="14" t="n">
        <x:f>'Crosswalk'!N27</x:f>
        <x:v>0</x:v>
      </x:c>
      <x:c r="X4318" s="17" t="str">
        <x:v>LFS - Labour Force Survey</x:v>
      </x:c>
      <x:c r="Y4318" s="2" t="str"/>
      <x:c r="Z4318" s="17" t="str">
        <x:v>Peer composition: JAM. Observed national industry detail; used only for composition within 2024 ILO modelled margins.</x:v>
      </x:c>
      <x:c r="AA4318" s="2" t="str"/>
      <x:c r="AB4318" s="2" t="str">
        <x:v>https://rplumber.ilo.org/data/indicator?format=.csv.gz&amp;id=EMP_TEMP_SEX_EC2_NB_A</x:v>
      </x:c>
    </x:row>
    <x:row r="4319" ht="48" customHeight="1">
      <x:c r="A4319" s="13" t="str">
        <x:v>TTO</x:v>
      </x:c>
      <x:c r="B4319" s="13" t="str">
        <x:v>C</x:v>
      </x:c>
      <x:c r="C4319" s="13" t="str">
        <x:v>JAM</x:v>
      </x:c>
      <x:c r="D4319" s="13" t="n">
        <x:v>2024</x:v>
      </x:c>
      <x:c r="E4319" s="13" t="str">
        <x:v>EC2_ISIC4_C24</x:v>
      </x:c>
      <x:c r="F4319" s="18" t="str">
        <x:v>Economic activity (ISIC-Rev.4), 2 digit level: 24 - Manufacture of basic metals</x:v>
      </x:c>
      <x:c r="G4319" s="21" t="n">
        <x:v>1.063</x:v>
      </x:c>
      <x:c r="H4319" s="22" t="n">
        <x:v>1</x:v>
      </x:c>
      <x:c r="I4319" s="21" t="n">
        <x:f>SUM(G4306:G4325)</x:f>
        <x:v>87.89800000000001</x:v>
      </x:c>
      <x:c r="J4319" s="22" t="n">
        <x:f>G4319/I4319*H4319</x:f>
        <x:v>0.012093562993469701</x:v>
      </x:c>
      <x:c r="K4319" s="13" t="str">
        <x:v>ISIC4:24</x:v>
      </x:c>
      <x:c r="L4319" s="15" t="n">
        <x:f>'Crosswalk'!C28</x:f>
        <x:v>0</x:v>
      </x:c>
      <x:c r="M4319" s="15" t="n">
        <x:f>'Crosswalk'!D28</x:f>
        <x:v>1</x:v>
      </x:c>
      <x:c r="N4319" s="15" t="n">
        <x:f>'Crosswalk'!E28</x:f>
        <x:v>0</x:v>
      </x:c>
      <x:c r="O4319" s="15" t="n">
        <x:f>'Crosswalk'!F28</x:f>
        <x:v>0</x:v>
      </x:c>
      <x:c r="P4319" s="15" t="n">
        <x:f>'Crosswalk'!G28</x:f>
        <x:v>0</x:v>
      </x:c>
      <x:c r="Q4319" s="15" t="n">
        <x:f>'Crosswalk'!H28</x:f>
        <x:v>0</x:v>
      </x:c>
      <x:c r="R4319" s="15" t="n">
        <x:f>'Crosswalk'!I28</x:f>
        <x:v>0</x:v>
      </x:c>
      <x:c r="S4319" s="15" t="n">
        <x:f>'Crosswalk'!J28</x:f>
        <x:v>0</x:v>
      </x:c>
      <x:c r="T4319" s="15" t="n">
        <x:f>'Crosswalk'!K28</x:f>
        <x:v>0</x:v>
      </x:c>
      <x:c r="U4319" s="15" t="n">
        <x:f>'Crosswalk'!L28</x:f>
        <x:v>0</x:v>
      </x:c>
      <x:c r="V4319" s="15" t="n">
        <x:f>'Crosswalk'!M28</x:f>
        <x:v>0</x:v>
      </x:c>
      <x:c r="W4319" s="15" t="n">
        <x:f>'Crosswalk'!N28</x:f>
        <x:v>0</x:v>
      </x:c>
      <x:c r="X4319" s="18" t="str">
        <x:v>LFS - Labour Force Survey</x:v>
      </x:c>
      <x:c r="Y4319" s="13" t="str"/>
      <x:c r="Z4319" s="18" t="str">
        <x:v>Peer composition: JAM. Observed national industry detail; used only for composition within 2024 ILO modelled margins.</x:v>
      </x:c>
      <x:c r="AA4319" s="13" t="str"/>
      <x:c r="AB4319" s="13" t="str">
        <x:v>https://rplumber.ilo.org/data/indicator?format=.csv.gz&amp;id=EMP_TEMP_SEX_EC2_NB_A</x:v>
      </x:c>
    </x:row>
    <x:row r="4320" ht="48" customHeight="1">
      <x:c r="A4320" s="2" t="str">
        <x:v>TTO</x:v>
      </x:c>
      <x:c r="B4320" s="2" t="str">
        <x:v>C</x:v>
      </x:c>
      <x:c r="C4320" s="2" t="str">
        <x:v>JAM</x:v>
      </x:c>
      <x:c r="D4320" s="2" t="n">
        <x:v>2024</x:v>
      </x:c>
      <x:c r="E4320" s="2" t="str">
        <x:v>EC2_ISIC4_C25</x:v>
      </x:c>
      <x:c r="F4320" s="17" t="str">
        <x:v>Economic activity (ISIC-Rev.4), 2 digit level: 25 - Manufacture of fabricated metal products, except machinery and equipment</x:v>
      </x:c>
      <x:c r="G4320" s="19" t="n">
        <x:v>9.589</x:v>
      </x:c>
      <x:c r="H4320" s="20" t="n">
        <x:v>1</x:v>
      </x:c>
      <x:c r="I4320" s="19" t="n">
        <x:f>SUM(G4306:G4325)</x:f>
        <x:v>87.89800000000001</x:v>
      </x:c>
      <x:c r="J4320" s="20" t="n">
        <x:f>G4320/I4320*H4320</x:f>
        <x:v>0.10909235705021729</x:v>
      </x:c>
      <x:c r="K4320" s="2" t="str">
        <x:v>ISIC4:25</x:v>
      </x:c>
      <x:c r="L4320" s="14" t="n">
        <x:f>'Crosswalk'!C29</x:f>
        <x:v>0</x:v>
      </x:c>
      <x:c r="M4320" s="14" t="n">
        <x:f>'Crosswalk'!D29</x:f>
        <x:v>0</x:v>
      </x:c>
      <x:c r="N4320" s="14" t="n">
        <x:f>'Crosswalk'!E29</x:f>
        <x:v>1</x:v>
      </x:c>
      <x:c r="O4320" s="14" t="n">
        <x:f>'Crosswalk'!F29</x:f>
        <x:v>0</x:v>
      </x:c>
      <x:c r="P4320" s="14" t="n">
        <x:f>'Crosswalk'!G29</x:f>
        <x:v>0</x:v>
      </x:c>
      <x:c r="Q4320" s="14" t="n">
        <x:f>'Crosswalk'!H29</x:f>
        <x:v>0</x:v>
      </x:c>
      <x:c r="R4320" s="14" t="n">
        <x:f>'Crosswalk'!I29</x:f>
        <x:v>0</x:v>
      </x:c>
      <x:c r="S4320" s="14" t="n">
        <x:f>'Crosswalk'!J29</x:f>
        <x:v>0</x:v>
      </x:c>
      <x:c r="T4320" s="14" t="n">
        <x:f>'Crosswalk'!K29</x:f>
        <x:v>0</x:v>
      </x:c>
      <x:c r="U4320" s="14" t="n">
        <x:f>'Crosswalk'!L29</x:f>
        <x:v>0</x:v>
      </x:c>
      <x:c r="V4320" s="14" t="n">
        <x:f>'Crosswalk'!M29</x:f>
        <x:v>0</x:v>
      </x:c>
      <x:c r="W4320" s="14" t="n">
        <x:f>'Crosswalk'!N29</x:f>
        <x:v>0</x:v>
      </x:c>
      <x:c r="X4320" s="17" t="str">
        <x:v>LFS - Labour Force Survey</x:v>
      </x:c>
      <x:c r="Y4320" s="2" t="str"/>
      <x:c r="Z4320" s="17" t="str">
        <x:v>Peer composition: JAM. Observed national industry detail; used only for composition within 2024 ILO modelled margins.</x:v>
      </x:c>
      <x:c r="AA4320" s="2" t="str"/>
      <x:c r="AB4320" s="2" t="str">
        <x:v>https://rplumber.ilo.org/data/indicator?format=.csv.gz&amp;id=EMP_TEMP_SEX_EC2_NB_A</x:v>
      </x:c>
    </x:row>
    <x:row r="4321" ht="48" customHeight="1">
      <x:c r="A4321" s="13" t="str">
        <x:v>TTO</x:v>
      </x:c>
      <x:c r="B4321" s="13" t="str">
        <x:v>C</x:v>
      </x:c>
      <x:c r="C4321" s="13" t="str">
        <x:v>JAM</x:v>
      </x:c>
      <x:c r="D4321" s="13" t="n">
        <x:v>2024</x:v>
      </x:c>
      <x:c r="E4321" s="13" t="str">
        <x:v>EC2_ISIC4_C27</x:v>
      </x:c>
      <x:c r="F4321" s="18" t="str">
        <x:v>Economic activity (ISIC-Rev.4), 2 digit level: 27 - Manufacture of electrical equipment</x:v>
      </x:c>
      <x:c r="G4321" s="21" t="n">
        <x:v>0.354</x:v>
      </x:c>
      <x:c r="H4321" s="22" t="n">
        <x:v>1</x:v>
      </x:c>
      <x:c r="I4321" s="21" t="n">
        <x:f>SUM(G4306:G4325)</x:f>
        <x:v>87.89800000000001</x:v>
      </x:c>
      <x:c r="J4321" s="22" t="n">
        <x:f>G4321/I4321*H4321</x:f>
        <x:v>0.004027395390111265</x:v>
      </x:c>
      <x:c r="K4321" s="13" t="str">
        <x:v>ISIC4:27</x:v>
      </x:c>
      <x:c r="L4321" s="15" t="n">
        <x:f>'Crosswalk'!C31</x:f>
        <x:v>0</x:v>
      </x:c>
      <x:c r="M4321" s="15" t="n">
        <x:f>'Crosswalk'!D31</x:f>
        <x:v>0</x:v>
      </x:c>
      <x:c r="N4321" s="15" t="n">
        <x:f>'Crosswalk'!E31</x:f>
        <x:v>0.85</x:v>
      </x:c>
      <x:c r="O4321" s="15" t="n">
        <x:f>'Crosswalk'!F31</x:f>
        <x:v>0.15</x:v>
      </x:c>
      <x:c r="P4321" s="15" t="n">
        <x:f>'Crosswalk'!G31</x:f>
        <x:v>0</x:v>
      </x:c>
      <x:c r="Q4321" s="15" t="n">
        <x:f>'Crosswalk'!H31</x:f>
        <x:v>0</x:v>
      </x:c>
      <x:c r="R4321" s="15" t="n">
        <x:f>'Crosswalk'!I31</x:f>
        <x:v>0</x:v>
      </x:c>
      <x:c r="S4321" s="15" t="n">
        <x:f>'Crosswalk'!J31</x:f>
        <x:v>0</x:v>
      </x:c>
      <x:c r="T4321" s="15" t="n">
        <x:f>'Crosswalk'!K31</x:f>
        <x:v>0</x:v>
      </x:c>
      <x:c r="U4321" s="15" t="n">
        <x:f>'Crosswalk'!L31</x:f>
        <x:v>0</x:v>
      </x:c>
      <x:c r="V4321" s="15" t="n">
        <x:f>'Crosswalk'!M31</x:f>
        <x:v>0</x:v>
      </x:c>
      <x:c r="W4321" s="15" t="n">
        <x:f>'Crosswalk'!N31</x:f>
        <x:v>0</x:v>
      </x:c>
      <x:c r="X4321" s="18" t="str">
        <x:v>LFS - Labour Force Survey</x:v>
      </x:c>
      <x:c r="Y4321" s="13" t="str">
        <x:v>U</x:v>
      </x:c>
      <x:c r="Z4321" s="18" t="str">
        <x:v>Peer composition: JAM. Observed national industry detail; used only for composition within 2024 ILO modelled margins.</x:v>
      </x:c>
      <x:c r="AA4321" s="13" t="str"/>
      <x:c r="AB4321" s="13" t="str">
        <x:v>https://rplumber.ilo.org/data/indicator?format=.csv.gz&amp;id=EMP_TEMP_SEX_EC2_NB_A</x:v>
      </x:c>
    </x:row>
    <x:row r="4322" ht="48" customHeight="1">
      <x:c r="A4322" s="2" t="str">
        <x:v>TTO</x:v>
      </x:c>
      <x:c r="B4322" s="2" t="str">
        <x:v>C</x:v>
      </x:c>
      <x:c r="C4322" s="2" t="str">
        <x:v>JAM</x:v>
      </x:c>
      <x:c r="D4322" s="2" t="n">
        <x:v>2024</x:v>
      </x:c>
      <x:c r="E4322" s="2" t="str">
        <x:v>EC2_ISIC4_C28</x:v>
      </x:c>
      <x:c r="F4322" s="17" t="str">
        <x:v>Economic activity (ISIC-Rev.4), 2 digit level: 28 - Manufacture of machinery and equipment n.e.c.</x:v>
      </x:c>
      <x:c r="G4322" s="19" t="n">
        <x:v>0.247</x:v>
      </x:c>
      <x:c r="H4322" s="20" t="n">
        <x:v>1</x:v>
      </x:c>
      <x:c r="I4322" s="19" t="n">
        <x:f>SUM(G4306:G4325)</x:f>
        <x:v>87.89800000000001</x:v>
      </x:c>
      <x:c r="J4322" s="20" t="n">
        <x:f>G4322/I4322*H4322</x:f>
        <x:v>0.0028100753145691593</x:v>
      </x:c>
      <x:c r="K4322" s="2" t="str">
        <x:v>ISIC4:28</x:v>
      </x:c>
      <x:c r="L4322" s="14" t="n">
        <x:f>'Crosswalk'!C32</x:f>
        <x:v>0</x:v>
      </x:c>
      <x:c r="M4322" s="14" t="n">
        <x:f>'Crosswalk'!D32</x:f>
        <x:v>0</x:v>
      </x:c>
      <x:c r="N4322" s="14" t="n">
        <x:f>'Crosswalk'!E32</x:f>
        <x:v>1</x:v>
      </x:c>
      <x:c r="O4322" s="14" t="n">
        <x:f>'Crosswalk'!F32</x:f>
        <x:v>0</x:v>
      </x:c>
      <x:c r="P4322" s="14" t="n">
        <x:f>'Crosswalk'!G32</x:f>
        <x:v>0</x:v>
      </x:c>
      <x:c r="Q4322" s="14" t="n">
        <x:f>'Crosswalk'!H32</x:f>
        <x:v>0</x:v>
      </x:c>
      <x:c r="R4322" s="14" t="n">
        <x:f>'Crosswalk'!I32</x:f>
        <x:v>0</x:v>
      </x:c>
      <x:c r="S4322" s="14" t="n">
        <x:f>'Crosswalk'!J32</x:f>
        <x:v>0</x:v>
      </x:c>
      <x:c r="T4322" s="14" t="n">
        <x:f>'Crosswalk'!K32</x:f>
        <x:v>0</x:v>
      </x:c>
      <x:c r="U4322" s="14" t="n">
        <x:f>'Crosswalk'!L32</x:f>
        <x:v>0</x:v>
      </x:c>
      <x:c r="V4322" s="14" t="n">
        <x:f>'Crosswalk'!M32</x:f>
        <x:v>0</x:v>
      </x:c>
      <x:c r="W4322" s="14" t="n">
        <x:f>'Crosswalk'!N32</x:f>
        <x:v>0</x:v>
      </x:c>
      <x:c r="X4322" s="17" t="str">
        <x:v>LFS - Labour Force Survey</x:v>
      </x:c>
      <x:c r="Y4322" s="2" t="str">
        <x:v>U</x:v>
      </x:c>
      <x:c r="Z4322" s="17" t="str">
        <x:v>Peer composition: JAM. Observed national industry detail; used only for composition within 2024 ILO modelled margins.</x:v>
      </x:c>
      <x:c r="AA4322" s="2" t="str"/>
      <x:c r="AB4322" s="2" t="str">
        <x:v>https://rplumber.ilo.org/data/indicator?format=.csv.gz&amp;id=EMP_TEMP_SEX_EC2_NB_A</x:v>
      </x:c>
    </x:row>
    <x:row r="4323" ht="48" customHeight="1">
      <x:c r="A4323" s="13" t="str">
        <x:v>TTO</x:v>
      </x:c>
      <x:c r="B4323" s="13" t="str">
        <x:v>C</x:v>
      </x:c>
      <x:c r="C4323" s="13" t="str">
        <x:v>JAM</x:v>
      </x:c>
      <x:c r="D4323" s="13" t="n">
        <x:v>2024</x:v>
      </x:c>
      <x:c r="E4323" s="13" t="str">
        <x:v>EC2_ISIC4_C31</x:v>
      </x:c>
      <x:c r="F4323" s="18" t="str">
        <x:v>Economic activity (ISIC-Rev.4), 2 digit level: 31 - Manufacture of furniture</x:v>
      </x:c>
      <x:c r="G4323" s="21" t="n">
        <x:v>12.318</x:v>
      </x:c>
      <x:c r="H4323" s="22" t="n">
        <x:v>1</x:v>
      </x:c>
      <x:c r="I4323" s="21" t="n">
        <x:f>SUM(G4306:G4325)</x:f>
        <x:v>87.89800000000001</x:v>
      </x:c>
      <x:c r="J4323" s="22" t="n">
        <x:f>G4323/I4323*H4323</x:f>
        <x:v>0.14013970738810894</x:v>
      </x:c>
      <x:c r="K4323" s="13" t="str">
        <x:v>ISIC4:31</x:v>
      </x:c>
      <x:c r="L4323" s="15" t="n">
        <x:f>'Crosswalk'!C35</x:f>
        <x:v>0</x:v>
      </x:c>
      <x:c r="M4323" s="15" t="n">
        <x:f>'Crosswalk'!D35</x:f>
        <x:v>0</x:v>
      </x:c>
      <x:c r="N4323" s="15" t="n">
        <x:f>'Crosswalk'!E35</x:f>
        <x:v>0</x:v>
      </x:c>
      <x:c r="O4323" s="15" t="n">
        <x:f>'Crosswalk'!F35</x:f>
        <x:v>1</x:v>
      </x:c>
      <x:c r="P4323" s="15" t="n">
        <x:f>'Crosswalk'!G35</x:f>
        <x:v>0</x:v>
      </x:c>
      <x:c r="Q4323" s="15" t="n">
        <x:f>'Crosswalk'!H35</x:f>
        <x:v>0</x:v>
      </x:c>
      <x:c r="R4323" s="15" t="n">
        <x:f>'Crosswalk'!I35</x:f>
        <x:v>0</x:v>
      </x:c>
      <x:c r="S4323" s="15" t="n">
        <x:f>'Crosswalk'!J35</x:f>
        <x:v>0</x:v>
      </x:c>
      <x:c r="T4323" s="15" t="n">
        <x:f>'Crosswalk'!K35</x:f>
        <x:v>0</x:v>
      </x:c>
      <x:c r="U4323" s="15" t="n">
        <x:f>'Crosswalk'!L35</x:f>
        <x:v>0</x:v>
      </x:c>
      <x:c r="V4323" s="15" t="n">
        <x:f>'Crosswalk'!M35</x:f>
        <x:v>0</x:v>
      </x:c>
      <x:c r="W4323" s="15" t="n">
        <x:f>'Crosswalk'!N35</x:f>
        <x:v>0</x:v>
      </x:c>
      <x:c r="X4323" s="18" t="str">
        <x:v>LFS - Labour Force Survey</x:v>
      </x:c>
      <x:c r="Y4323" s="13" t="str"/>
      <x:c r="Z4323" s="18" t="str">
        <x:v>Peer composition: JAM. Observed national industry detail; used only for composition within 2024 ILO modelled margins.</x:v>
      </x:c>
      <x:c r="AA4323" s="13" t="str"/>
      <x:c r="AB4323" s="13" t="str">
        <x:v>https://rplumber.ilo.org/data/indicator?format=.csv.gz&amp;id=EMP_TEMP_SEX_EC2_NB_A</x:v>
      </x:c>
    </x:row>
    <x:row r="4324" ht="48" customHeight="1">
      <x:c r="A4324" s="2" t="str">
        <x:v>TTO</x:v>
      </x:c>
      <x:c r="B4324" s="2" t="str">
        <x:v>C</x:v>
      </x:c>
      <x:c r="C4324" s="2" t="str">
        <x:v>JAM</x:v>
      </x:c>
      <x:c r="D4324" s="2" t="n">
        <x:v>2024</x:v>
      </x:c>
      <x:c r="E4324" s="2" t="str">
        <x:v>EC2_ISIC4_C32</x:v>
      </x:c>
      <x:c r="F4324" s="17" t="str">
        <x:v>Economic activity (ISIC-Rev.4), 2 digit level: 32 - Other manufacturing</x:v>
      </x:c>
      <x:c r="G4324" s="19" t="n">
        <x:v>2.097</x:v>
      </x:c>
      <x:c r="H4324" s="20" t="n">
        <x:v>1</x:v>
      </x:c>
      <x:c r="I4324" s="19" t="n">
        <x:f>SUM(G4306:G4325)</x:f>
        <x:v>87.89800000000001</x:v>
      </x:c>
      <x:c r="J4324" s="20" t="n">
        <x:f>G4324/I4324*H4324</x:f>
        <x:v>0.023857198115998086</x:v>
      </x:c>
      <x:c r="K4324" s="2" t="str">
        <x:v>ISIC4:32</x:v>
      </x:c>
      <x:c r="L4324" s="14" t="n">
        <x:f>'Crosswalk'!C36</x:f>
        <x:v>0</x:v>
      </x:c>
      <x:c r="M4324" s="14" t="n">
        <x:f>'Crosswalk'!D36</x:f>
        <x:v>0</x:v>
      </x:c>
      <x:c r="N4324" s="14" t="n">
        <x:f>'Crosswalk'!E36</x:f>
        <x:v>0.1</x:v>
      </x:c>
      <x:c r="O4324" s="14" t="n">
        <x:f>'Crosswalk'!F36</x:f>
        <x:v>0.65</x:v>
      </x:c>
      <x:c r="P4324" s="14" t="n">
        <x:f>'Crosswalk'!G36</x:f>
        <x:v>0</x:v>
      </x:c>
      <x:c r="Q4324" s="14" t="n">
        <x:f>'Crosswalk'!H36</x:f>
        <x:v>0.25</x:v>
      </x:c>
      <x:c r="R4324" s="14" t="n">
        <x:f>'Crosswalk'!I36</x:f>
        <x:v>0</x:v>
      </x:c>
      <x:c r="S4324" s="14" t="n">
        <x:f>'Crosswalk'!J36</x:f>
        <x:v>0</x:v>
      </x:c>
      <x:c r="T4324" s="14" t="n">
        <x:f>'Crosswalk'!K36</x:f>
        <x:v>0</x:v>
      </x:c>
      <x:c r="U4324" s="14" t="n">
        <x:f>'Crosswalk'!L36</x:f>
        <x:v>0</x:v>
      </x:c>
      <x:c r="V4324" s="14" t="n">
        <x:f>'Crosswalk'!M36</x:f>
        <x:v>0</x:v>
      </x:c>
      <x:c r="W4324" s="14" t="n">
        <x:f>'Crosswalk'!N36</x:f>
        <x:v>0</x:v>
      </x:c>
      <x:c r="X4324" s="17" t="str">
        <x:v>LFS - Labour Force Survey</x:v>
      </x:c>
      <x:c r="Y4324" s="2" t="str"/>
      <x:c r="Z4324" s="17" t="str">
        <x:v>Peer composition: JAM. Observed national industry detail; used only for composition within 2024 ILO modelled margins.</x:v>
      </x:c>
      <x:c r="AA4324" s="2" t="str"/>
      <x:c r="AB4324" s="2" t="str">
        <x:v>https://rplumber.ilo.org/data/indicator?format=.csv.gz&amp;id=EMP_TEMP_SEX_EC2_NB_A</x:v>
      </x:c>
    </x:row>
    <x:row r="4325" ht="48" customHeight="1">
      <x:c r="A4325" s="13" t="str">
        <x:v>TTO</x:v>
      </x:c>
      <x:c r="B4325" s="13" t="str">
        <x:v>C</x:v>
      </x:c>
      <x:c r="C4325" s="13" t="str">
        <x:v>JAM</x:v>
      </x:c>
      <x:c r="D4325" s="13" t="n">
        <x:v>2024</x:v>
      </x:c>
      <x:c r="E4325" s="13" t="str">
        <x:v>EC2_ISIC4_C33</x:v>
      </x:c>
      <x:c r="F4325" s="18" t="str">
        <x:v>Economic activity (ISIC-Rev.4), 2 digit level: 33 - Repair and installation of machinery and equipment</x:v>
      </x:c>
      <x:c r="G4325" s="21" t="n">
        <x:v>1.992</x:v>
      </x:c>
      <x:c r="H4325" s="22" t="n">
        <x:v>1</x:v>
      </x:c>
      <x:c r="I4325" s="21" t="n">
        <x:f>SUM(G4306:G4325)</x:f>
        <x:v>87.89800000000001</x:v>
      </x:c>
      <x:c r="J4325" s="22" t="n">
        <x:f>G4325/I4325*H4325</x:f>
        <x:v>0.022662631686727795</x:v>
      </x:c>
      <x:c r="K4325" s="13" t="str">
        <x:v>ISIC4:33</x:v>
      </x:c>
      <x:c r="L4325" s="15" t="n">
        <x:f>'Crosswalk'!C37</x:f>
        <x:v>0</x:v>
      </x:c>
      <x:c r="M4325" s="15" t="n">
        <x:f>'Crosswalk'!D37</x:f>
        <x:v>0</x:v>
      </x:c>
      <x:c r="N4325" s="15" t="n">
        <x:f>'Crosswalk'!E37</x:f>
        <x:v>1</x:v>
      </x:c>
      <x:c r="O4325" s="15" t="n">
        <x:f>'Crosswalk'!F37</x:f>
        <x:v>0</x:v>
      </x:c>
      <x:c r="P4325" s="15" t="n">
        <x:f>'Crosswalk'!G37</x:f>
        <x:v>0</x:v>
      </x:c>
      <x:c r="Q4325" s="15" t="n">
        <x:f>'Crosswalk'!H37</x:f>
        <x:v>0</x:v>
      </x:c>
      <x:c r="R4325" s="15" t="n">
        <x:f>'Crosswalk'!I37</x:f>
        <x:v>0</x:v>
      </x:c>
      <x:c r="S4325" s="15" t="n">
        <x:f>'Crosswalk'!J37</x:f>
        <x:v>0</x:v>
      </x:c>
      <x:c r="T4325" s="15" t="n">
        <x:f>'Crosswalk'!K37</x:f>
        <x:v>0</x:v>
      </x:c>
      <x:c r="U4325" s="15" t="n">
        <x:f>'Crosswalk'!L37</x:f>
        <x:v>0</x:v>
      </x:c>
      <x:c r="V4325" s="15" t="n">
        <x:f>'Crosswalk'!M37</x:f>
        <x:v>0</x:v>
      </x:c>
      <x:c r="W4325" s="15" t="n">
        <x:f>'Crosswalk'!N37</x:f>
        <x:v>0</x:v>
      </x:c>
      <x:c r="X4325" s="18" t="str">
        <x:v>LFS - Labour Force Survey</x:v>
      </x:c>
      <x:c r="Y4325" s="13" t="str"/>
      <x:c r="Z4325" s="18" t="str">
        <x:v>Peer composition: JAM. Observed national industry detail; used only for composition within 2024 ILO modelled margins.</x:v>
      </x:c>
      <x:c r="AA4325" s="13" t="str"/>
      <x:c r="AB4325" s="13" t="str">
        <x:v>https://rplumber.ilo.org/data/indicator?format=.csv.gz&amp;id=EMP_TEMP_SEX_EC2_NB_A</x:v>
      </x:c>
    </x:row>
    <x:row r="4326" ht="48" customHeight="1">
      <x:c r="A4326" s="2" t="str">
        <x:v>TTO</x:v>
      </x:c>
      <x:c r="B4326" s="2" t="str">
        <x:v>DE</x:v>
      </x:c>
      <x:c r="C4326" s="2" t="str">
        <x:v>JAM</x:v>
      </x:c>
      <x:c r="D4326" s="2" t="n">
        <x:v>2024</x:v>
      </x:c>
      <x:c r="E4326" s="2" t="str">
        <x:v>EC2_ISIC4_D35</x:v>
      </x:c>
      <x:c r="F4326" s="17" t="str">
        <x:v>Economic activity (ISIC-Rev.4), 2 digit level: 35 - Electricity, gas, steam and air conditioning supply</x:v>
      </x:c>
      <x:c r="G4326" s="19" t="n">
        <x:v>4.077</x:v>
      </x:c>
      <x:c r="H4326" s="20" t="n">
        <x:v>0.09331582643744847</x:v>
      </x:c>
      <x:c r="I4326" s="19" t="n">
        <x:f>SUM(G4326:G4326)</x:f>
        <x:v>4.077</x:v>
      </x:c>
      <x:c r="J4326" s="20" t="n">
        <x:f>G4326/I4326*H4326</x:f>
        <x:v>0.09331582643744847</x:v>
      </x:c>
      <x:c r="K4326" s="2" t="str">
        <x:v>ISIC4:35</x:v>
      </x:c>
      <x:c r="L4326" s="14" t="n">
        <x:f>'Crosswalk'!C38</x:f>
        <x:v>0</x:v>
      </x:c>
      <x:c r="M4326" s="14" t="n">
        <x:f>'Crosswalk'!D38</x:f>
        <x:v>0</x:v>
      </x:c>
      <x:c r="N4326" s="14" t="n">
        <x:f>'Crosswalk'!E38</x:f>
        <x:v>0</x:v>
      </x:c>
      <x:c r="O4326" s="14" t="n">
        <x:f>'Crosswalk'!F38</x:f>
        <x:v>0</x:v>
      </x:c>
      <x:c r="P4326" s="14" t="n">
        <x:f>'Crosswalk'!G38</x:f>
        <x:v>0</x:v>
      </x:c>
      <x:c r="Q4326" s="14" t="n">
        <x:f>'Crosswalk'!H38</x:f>
        <x:v>0</x:v>
      </x:c>
      <x:c r="R4326" s="14" t="n">
        <x:f>'Crosswalk'!I38</x:f>
        <x:v>0</x:v>
      </x:c>
      <x:c r="S4326" s="14" t="n">
        <x:f>'Crosswalk'!J38</x:f>
        <x:v>0</x:v>
      </x:c>
      <x:c r="T4326" s="14" t="n">
        <x:f>'Crosswalk'!K38</x:f>
        <x:v>0</x:v>
      </x:c>
      <x:c r="U4326" s="14" t="n">
        <x:f>'Crosswalk'!L38</x:f>
        <x:v>1</x:v>
      </x:c>
      <x:c r="V4326" s="14" t="n">
        <x:f>'Crosswalk'!M38</x:f>
        <x:v>0</x:v>
      </x:c>
      <x:c r="W4326" s="14" t="n">
        <x:f>'Crosswalk'!N38</x:f>
        <x:v>0</x:v>
      </x:c>
      <x:c r="X4326" s="17" t="str">
        <x:v>LFS - Labour Force Survey</x:v>
      </x:c>
      <x:c r="Y4326" s="2" t="str"/>
      <x:c r="Z4326" s="17" t="str">
        <x:v>Peer composition: JAM. Observed national industry detail; used only for composition within 2024 ILO modelled margins.</x:v>
      </x:c>
      <x:c r="AA4326" s="2" t="str"/>
      <x:c r="AB4326" s="2" t="str">
        <x:v>https://rplumber.ilo.org/data/indicator?format=.csv.gz&amp;id=EMP_TEMP_SEX_EC2_NB_A</x:v>
      </x:c>
    </x:row>
    <x:row r="4327" ht="48" customHeight="1">
      <x:c r="A4327" s="13" t="str">
        <x:v>TTO</x:v>
      </x:c>
      <x:c r="B4327" s="13" t="str">
        <x:v>DE</x:v>
      </x:c>
      <x:c r="C4327" s="13" t="str">
        <x:v>JAM</x:v>
      </x:c>
      <x:c r="D4327" s="13" t="n">
        <x:v>2024</x:v>
      </x:c>
      <x:c r="E4327" s="13" t="str">
        <x:v>EC2_ISIC4_E36</x:v>
      </x:c>
      <x:c r="F4327" s="18" t="str">
        <x:v>Economic activity (ISIC-Rev.4), 2 digit level: 36 - Water collection, treatment and supply</x:v>
      </x:c>
      <x:c r="G4327" s="21" t="n">
        <x:v>3.046</x:v>
      </x:c>
      <x:c r="H4327" s="22" t="n">
        <x:v>0.9066841735625515</x:v>
      </x:c>
      <x:c r="I4327" s="21" t="n">
        <x:f>SUM(G4327:G4329)</x:f>
        <x:v>6.525</x:v>
      </x:c>
      <x:c r="J4327" s="22" t="n">
        <x:f>G4327/I4327*H4327</x:f>
        <x:v>0.4232582364247558</x:v>
      </x:c>
      <x:c r="K4327" s="13" t="str">
        <x:v>ISIC4:36</x:v>
      </x:c>
      <x:c r="L4327" s="15" t="n">
        <x:f>'Crosswalk'!C39</x:f>
        <x:v>0</x:v>
      </x:c>
      <x:c r="M4327" s="15" t="n">
        <x:f>'Crosswalk'!D39</x:f>
        <x:v>0</x:v>
      </x:c>
      <x:c r="N4327" s="15" t="n">
        <x:f>'Crosswalk'!E39</x:f>
        <x:v>0</x:v>
      </x:c>
      <x:c r="O4327" s="15" t="n">
        <x:f>'Crosswalk'!F39</x:f>
        <x:v>0</x:v>
      </x:c>
      <x:c r="P4327" s="15" t="n">
        <x:f>'Crosswalk'!G39</x:f>
        <x:v>0</x:v>
      </x:c>
      <x:c r="Q4327" s="15" t="n">
        <x:f>'Crosswalk'!H39</x:f>
        <x:v>0</x:v>
      </x:c>
      <x:c r="R4327" s="15" t="n">
        <x:f>'Crosswalk'!I39</x:f>
        <x:v>0</x:v>
      </x:c>
      <x:c r="S4327" s="15" t="n">
        <x:f>'Crosswalk'!J39</x:f>
        <x:v>0</x:v>
      </x:c>
      <x:c r="T4327" s="15" t="n">
        <x:f>'Crosswalk'!K39</x:f>
        <x:v>0</x:v>
      </x:c>
      <x:c r="U4327" s="15" t="n">
        <x:f>'Crosswalk'!L39</x:f>
        <x:v>1</x:v>
      </x:c>
      <x:c r="V4327" s="15" t="n">
        <x:f>'Crosswalk'!M39</x:f>
        <x:v>0</x:v>
      </x:c>
      <x:c r="W4327" s="15" t="n">
        <x:f>'Crosswalk'!N39</x:f>
        <x:v>0</x:v>
      </x:c>
      <x:c r="X4327" s="18" t="str">
        <x:v>LFS - Labour Force Survey</x:v>
      </x:c>
      <x:c r="Y4327" s="13" t="str"/>
      <x:c r="Z4327" s="18" t="str">
        <x:v>Peer composition: JAM. Observed national industry detail; used only for composition within 2024 ILO modelled margins.</x:v>
      </x:c>
      <x:c r="AA4327" s="13" t="str"/>
      <x:c r="AB4327" s="13" t="str">
        <x:v>https://rplumber.ilo.org/data/indicator?format=.csv.gz&amp;id=EMP_TEMP_SEX_EC2_NB_A</x:v>
      </x:c>
    </x:row>
    <x:row r="4328" ht="48" customHeight="1">
      <x:c r="A4328" s="2" t="str">
        <x:v>TTO</x:v>
      </x:c>
      <x:c r="B4328" s="2" t="str">
        <x:v>DE</x:v>
      </x:c>
      <x:c r="C4328" s="2" t="str">
        <x:v>JAM</x:v>
      </x:c>
      <x:c r="D4328" s="2" t="n">
        <x:v>2024</x:v>
      </x:c>
      <x:c r="E4328" s="2" t="str">
        <x:v>EC2_ISIC4_E37</x:v>
      </x:c>
      <x:c r="F4328" s="17" t="str">
        <x:v>Economic activity (ISIC-Rev.4), 2 digit level: 37 - Sewerage</x:v>
      </x:c>
      <x:c r="G4328" s="19" t="n">
        <x:v>1.02</x:v>
      </x:c>
      <x:c r="H4328" s="20" t="n">
        <x:v>0.9066841735625515</x:v>
      </x:c>
      <x:c r="I4328" s="19" t="n">
        <x:f>SUM(G4327:G4329)</x:f>
        <x:v>6.525</x:v>
      </x:c>
      <x:c r="J4328" s="20" t="n">
        <x:f>G4328/I4328*H4328</x:f>
        <x:v>0.14173453747644482</x:v>
      </x:c>
      <x:c r="K4328" s="2" t="str">
        <x:v>ISIC4:37</x:v>
      </x:c>
      <x:c r="L4328" s="14" t="n">
        <x:f>'Crosswalk'!C40</x:f>
        <x:v>0</x:v>
      </x:c>
      <x:c r="M4328" s="14" t="n">
        <x:f>'Crosswalk'!D40</x:f>
        <x:v>0</x:v>
      </x:c>
      <x:c r="N4328" s="14" t="n">
        <x:f>'Crosswalk'!E40</x:f>
        <x:v>0</x:v>
      </x:c>
      <x:c r="O4328" s="14" t="n">
        <x:f>'Crosswalk'!F40</x:f>
        <x:v>0</x:v>
      </x:c>
      <x:c r="P4328" s="14" t="n">
        <x:f>'Crosswalk'!G40</x:f>
        <x:v>0</x:v>
      </x:c>
      <x:c r="Q4328" s="14" t="n">
        <x:f>'Crosswalk'!H40</x:f>
        <x:v>0</x:v>
      </x:c>
      <x:c r="R4328" s="14" t="n">
        <x:f>'Crosswalk'!I40</x:f>
        <x:v>0</x:v>
      </x:c>
      <x:c r="S4328" s="14" t="n">
        <x:f>'Crosswalk'!J40</x:f>
        <x:v>0</x:v>
      </x:c>
      <x:c r="T4328" s="14" t="n">
        <x:f>'Crosswalk'!K40</x:f>
        <x:v>0</x:v>
      </x:c>
      <x:c r="U4328" s="14" t="n">
        <x:f>'Crosswalk'!L40</x:f>
        <x:v>1</x:v>
      </x:c>
      <x:c r="V4328" s="14" t="n">
        <x:f>'Crosswalk'!M40</x:f>
        <x:v>0</x:v>
      </x:c>
      <x:c r="W4328" s="14" t="n">
        <x:f>'Crosswalk'!N40</x:f>
        <x:v>0</x:v>
      </x:c>
      <x:c r="X4328" s="17" t="str">
        <x:v>LFS - Labour Force Survey</x:v>
      </x:c>
      <x:c r="Y4328" s="2" t="str"/>
      <x:c r="Z4328" s="17" t="str">
        <x:v>Peer composition: JAM. Observed national industry detail; used only for composition within 2024 ILO modelled margins.</x:v>
      </x:c>
      <x:c r="AA4328" s="2" t="str"/>
      <x:c r="AB4328" s="2" t="str">
        <x:v>https://rplumber.ilo.org/data/indicator?format=.csv.gz&amp;id=EMP_TEMP_SEX_EC2_NB_A</x:v>
      </x:c>
    </x:row>
    <x:row r="4329" ht="48" customHeight="1">
      <x:c r="A4329" s="13" t="str">
        <x:v>TTO</x:v>
      </x:c>
      <x:c r="B4329" s="13" t="str">
        <x:v>DE</x:v>
      </x:c>
      <x:c r="C4329" s="13" t="str">
        <x:v>JAM</x:v>
      </x:c>
      <x:c r="D4329" s="13" t="n">
        <x:v>2024</x:v>
      </x:c>
      <x:c r="E4329" s="13" t="str">
        <x:v>EC2_ISIC4_E38</x:v>
      </x:c>
      <x:c r="F4329" s="18" t="str">
        <x:v>Economic activity (ISIC-Rev.4), 2 digit level: 38 - Waste collection, treatment and disposal activities; materials recovery</x:v>
      </x:c>
      <x:c r="G4329" s="21" t="n">
        <x:v>2.459</x:v>
      </x:c>
      <x:c r="H4329" s="22" t="n">
        <x:v>0.9066841735625515</x:v>
      </x:c>
      <x:c r="I4329" s="21" t="n">
        <x:f>SUM(G4327:G4329)</x:f>
        <x:v>6.525</x:v>
      </x:c>
      <x:c r="J4329" s="22" t="n">
        <x:f>G4329/I4329*H4329</x:f>
        <x:v>0.3416913996613508</x:v>
      </x:c>
      <x:c r="K4329" s="13" t="str">
        <x:v>ISIC4:38</x:v>
      </x:c>
      <x:c r="L4329" s="15" t="n">
        <x:f>'Crosswalk'!C41</x:f>
        <x:v>0</x:v>
      </x:c>
      <x:c r="M4329" s="15" t="n">
        <x:f>'Crosswalk'!D41</x:f>
        <x:v>0</x:v>
      </x:c>
      <x:c r="N4329" s="15" t="n">
        <x:f>'Crosswalk'!E41</x:f>
        <x:v>1</x:v>
      </x:c>
      <x:c r="O4329" s="15" t="n">
        <x:f>'Crosswalk'!F41</x:f>
        <x:v>0</x:v>
      </x:c>
      <x:c r="P4329" s="15" t="n">
        <x:f>'Crosswalk'!G41</x:f>
        <x:v>0</x:v>
      </x:c>
      <x:c r="Q4329" s="15" t="n">
        <x:f>'Crosswalk'!H41</x:f>
        <x:v>0</x:v>
      </x:c>
      <x:c r="R4329" s="15" t="n">
        <x:f>'Crosswalk'!I41</x:f>
        <x:v>0</x:v>
      </x:c>
      <x:c r="S4329" s="15" t="n">
        <x:f>'Crosswalk'!J41</x:f>
        <x:v>0</x:v>
      </x:c>
      <x:c r="T4329" s="15" t="n">
        <x:f>'Crosswalk'!K41</x:f>
        <x:v>0</x:v>
      </x:c>
      <x:c r="U4329" s="15" t="n">
        <x:f>'Crosswalk'!L41</x:f>
        <x:v>0</x:v>
      </x:c>
      <x:c r="V4329" s="15" t="n">
        <x:f>'Crosswalk'!M41</x:f>
        <x:v>0</x:v>
      </x:c>
      <x:c r="W4329" s="15" t="n">
        <x:f>'Crosswalk'!N41</x:f>
        <x:v>0</x:v>
      </x:c>
      <x:c r="X4329" s="18" t="str">
        <x:v>LFS - Labour Force Survey</x:v>
      </x:c>
      <x:c r="Y4329" s="13" t="str"/>
      <x:c r="Z4329" s="18" t="str">
        <x:v>Peer composition: JAM. Observed national industry detail; used only for composition within 2024 ILO modelled margins.</x:v>
      </x:c>
      <x:c r="AA4329" s="13" t="str"/>
      <x:c r="AB4329" s="13" t="str">
        <x:v>https://rplumber.ilo.org/data/indicator?format=.csv.gz&amp;id=EMP_TEMP_SEX_EC2_NB_A</x:v>
      </x:c>
    </x:row>
    <x:row r="4330" ht="48" customHeight="1">
      <x:c r="A4330" s="2" t="str">
        <x:v>TTO</x:v>
      </x:c>
      <x:c r="B4330" s="2" t="str">
        <x:v>F</x:v>
      </x:c>
      <x:c r="C4330" s="2" t="str">
        <x:v>JAM</x:v>
      </x:c>
      <x:c r="D4330" s="2" t="n">
        <x:v>2024</x:v>
      </x:c>
      <x:c r="E4330" s="2" t="str">
        <x:v>EC2_ISIC4_F41</x:v>
      </x:c>
      <x:c r="F4330" s="17" t="str">
        <x:v>Economic activity (ISIC-Rev.4), 2 digit level: 41 - Construction of buildings</x:v>
      </x:c>
      <x:c r="G4330" s="19" t="n">
        <x:v>110.268</x:v>
      </x:c>
      <x:c r="H4330" s="20" t="n">
        <x:v>1</x:v>
      </x:c>
      <x:c r="I4330" s="19" t="n">
        <x:f>SUM(G4330:G4332)</x:f>
        <x:v>138.562</x:v>
      </x:c>
      <x:c r="J4330" s="20" t="n">
        <x:f>G4330/I4330*H4330</x:f>
        <x:v>0.7958026010017176</x:v>
      </x:c>
      <x:c r="K4330" s="2" t="str">
        <x:v>ISIC4:41</x:v>
      </x:c>
      <x:c r="L4330" s="14" t="n">
        <x:f>'Crosswalk'!C43</x:f>
        <x:v>0</x:v>
      </x:c>
      <x:c r="M4330" s="14" t="n">
        <x:f>'Crosswalk'!D43</x:f>
        <x:v>0</x:v>
      </x:c>
      <x:c r="N4330" s="14" t="n">
        <x:f>'Crosswalk'!E43</x:f>
        <x:v>0.5</x:v>
      </x:c>
      <x:c r="O4330" s="14" t="n">
        <x:f>'Crosswalk'!F43</x:f>
        <x:v>0.5</x:v>
      </x:c>
      <x:c r="P4330" s="14" t="n">
        <x:f>'Crosswalk'!G43</x:f>
        <x:v>0</x:v>
      </x:c>
      <x:c r="Q4330" s="14" t="n">
        <x:f>'Crosswalk'!H43</x:f>
        <x:v>0</x:v>
      </x:c>
      <x:c r="R4330" s="14" t="n">
        <x:f>'Crosswalk'!I43</x:f>
        <x:v>0</x:v>
      </x:c>
      <x:c r="S4330" s="14" t="n">
        <x:f>'Crosswalk'!J43</x:f>
        <x:v>0</x:v>
      </x:c>
      <x:c r="T4330" s="14" t="n">
        <x:f>'Crosswalk'!K43</x:f>
        <x:v>0</x:v>
      </x:c>
      <x:c r="U4330" s="14" t="n">
        <x:f>'Crosswalk'!L43</x:f>
        <x:v>0</x:v>
      </x:c>
      <x:c r="V4330" s="14" t="n">
        <x:f>'Crosswalk'!M43</x:f>
        <x:v>0</x:v>
      </x:c>
      <x:c r="W4330" s="14" t="n">
        <x:f>'Crosswalk'!N43</x:f>
        <x:v>0</x:v>
      </x:c>
      <x:c r="X4330" s="17" t="str">
        <x:v>LFS - Labour Force Survey</x:v>
      </x:c>
      <x:c r="Y4330" s="2" t="str"/>
      <x:c r="Z4330" s="17" t="str">
        <x:v>Peer composition: JAM. Observed national industry detail; used only for composition within 2024 ILO modelled margins.</x:v>
      </x:c>
      <x:c r="AA4330" s="2" t="str"/>
      <x:c r="AB4330" s="2" t="str">
        <x:v>https://rplumber.ilo.org/data/indicator?format=.csv.gz&amp;id=EMP_TEMP_SEX_EC2_NB_A</x:v>
      </x:c>
    </x:row>
    <x:row r="4331" ht="48" customHeight="1">
      <x:c r="A4331" s="13" t="str">
        <x:v>TTO</x:v>
      </x:c>
      <x:c r="B4331" s="13" t="str">
        <x:v>F</x:v>
      </x:c>
      <x:c r="C4331" s="13" t="str">
        <x:v>JAM</x:v>
      </x:c>
      <x:c r="D4331" s="13" t="n">
        <x:v>2024</x:v>
      </x:c>
      <x:c r="E4331" s="13" t="str">
        <x:v>EC2_ISIC4_F42</x:v>
      </x:c>
      <x:c r="F4331" s="18" t="str">
        <x:v>Economic activity (ISIC-Rev.4), 2 digit level: 42 - Civil engineering</x:v>
      </x:c>
      <x:c r="G4331" s="21" t="n">
        <x:v>2.901</x:v>
      </x:c>
      <x:c r="H4331" s="22" t="n">
        <x:v>1</x:v>
      </x:c>
      <x:c r="I4331" s="21" t="n">
        <x:f>SUM(G4330:G4332)</x:f>
        <x:v>138.562</x:v>
      </x:c>
      <x:c r="J4331" s="22" t="n">
        <x:f>G4331/I4331*H4331</x:f>
        <x:v>0.02093647609012572</x:v>
      </x:c>
      <x:c r="K4331" s="13" t="str">
        <x:v>ISIC4:42</x:v>
      </x:c>
      <x:c r="L4331" s="15" t="n">
        <x:f>'Crosswalk'!C44</x:f>
        <x:v>0</x:v>
      </x:c>
      <x:c r="M4331" s="15" t="n">
        <x:f>'Crosswalk'!D44</x:f>
        <x:v>0</x:v>
      </x:c>
      <x:c r="N4331" s="15" t="n">
        <x:f>'Crosswalk'!E44</x:f>
        <x:v>1</x:v>
      </x:c>
      <x:c r="O4331" s="15" t="n">
        <x:f>'Crosswalk'!F44</x:f>
        <x:v>0</x:v>
      </x:c>
      <x:c r="P4331" s="15" t="n">
        <x:f>'Crosswalk'!G44</x:f>
        <x:v>0</x:v>
      </x:c>
      <x:c r="Q4331" s="15" t="n">
        <x:f>'Crosswalk'!H44</x:f>
        <x:v>0</x:v>
      </x:c>
      <x:c r="R4331" s="15" t="n">
        <x:f>'Crosswalk'!I44</x:f>
        <x:v>0</x:v>
      </x:c>
      <x:c r="S4331" s="15" t="n">
        <x:f>'Crosswalk'!J44</x:f>
        <x:v>0</x:v>
      </x:c>
      <x:c r="T4331" s="15" t="n">
        <x:f>'Crosswalk'!K44</x:f>
        <x:v>0</x:v>
      </x:c>
      <x:c r="U4331" s="15" t="n">
        <x:f>'Crosswalk'!L44</x:f>
        <x:v>0</x:v>
      </x:c>
      <x:c r="V4331" s="15" t="n">
        <x:f>'Crosswalk'!M44</x:f>
        <x:v>0</x:v>
      </x:c>
      <x:c r="W4331" s="15" t="n">
        <x:f>'Crosswalk'!N44</x:f>
        <x:v>0</x:v>
      </x:c>
      <x:c r="X4331" s="18" t="str">
        <x:v>LFS - Labour Force Survey</x:v>
      </x:c>
      <x:c r="Y4331" s="13" t="str"/>
      <x:c r="Z4331" s="18" t="str">
        <x:v>Peer composition: JAM. Observed national industry detail; used only for composition within 2024 ILO modelled margins.</x:v>
      </x:c>
      <x:c r="AA4331" s="13" t="str"/>
      <x:c r="AB4331" s="13" t="str">
        <x:v>https://rplumber.ilo.org/data/indicator?format=.csv.gz&amp;id=EMP_TEMP_SEX_EC2_NB_A</x:v>
      </x:c>
    </x:row>
    <x:row r="4332" ht="48" customHeight="1">
      <x:c r="A4332" s="2" t="str">
        <x:v>TTO</x:v>
      </x:c>
      <x:c r="B4332" s="2" t="str">
        <x:v>F</x:v>
      </x:c>
      <x:c r="C4332" s="2" t="str">
        <x:v>JAM</x:v>
      </x:c>
      <x:c r="D4332" s="2" t="n">
        <x:v>2024</x:v>
      </x:c>
      <x:c r="E4332" s="2" t="str">
        <x:v>EC2_ISIC4_F43</x:v>
      </x:c>
      <x:c r="F4332" s="17" t="str">
        <x:v>Economic activity (ISIC-Rev.4), 2 digit level: 43 - Specialized construction activities</x:v>
      </x:c>
      <x:c r="G4332" s="19" t="n">
        <x:v>25.393</x:v>
      </x:c>
      <x:c r="H4332" s="20" t="n">
        <x:v>1</x:v>
      </x:c>
      <x:c r="I4332" s="19" t="n">
        <x:f>SUM(G4330:G4332)</x:f>
        <x:v>138.562</x:v>
      </x:c>
      <x:c r="J4332" s="20" t="n">
        <x:f>G4332/I4332*H4332</x:f>
        <x:v>0.18326092290815663</x:v>
      </x:c>
      <x:c r="K4332" s="2" t="str">
        <x:v>ISIC4:43</x:v>
      </x:c>
      <x:c r="L4332" s="14" t="n">
        <x:f>'Crosswalk'!C45</x:f>
        <x:v>0</x:v>
      </x:c>
      <x:c r="M4332" s="14" t="n">
        <x:f>'Crosswalk'!D45</x:f>
        <x:v>0</x:v>
      </x:c>
      <x:c r="N4332" s="14" t="n">
        <x:f>'Crosswalk'!E45</x:f>
        <x:v>0.6</x:v>
      </x:c>
      <x:c r="O4332" s="14" t="n">
        <x:f>'Crosswalk'!F45</x:f>
        <x:v>0.4</x:v>
      </x:c>
      <x:c r="P4332" s="14" t="n">
        <x:f>'Crosswalk'!G45</x:f>
        <x:v>0</x:v>
      </x:c>
      <x:c r="Q4332" s="14" t="n">
        <x:f>'Crosswalk'!H45</x:f>
        <x:v>0</x:v>
      </x:c>
      <x:c r="R4332" s="14" t="n">
        <x:f>'Crosswalk'!I45</x:f>
        <x:v>0</x:v>
      </x:c>
      <x:c r="S4332" s="14" t="n">
        <x:f>'Crosswalk'!J45</x:f>
        <x:v>0</x:v>
      </x:c>
      <x:c r="T4332" s="14" t="n">
        <x:f>'Crosswalk'!K45</x:f>
        <x:v>0</x:v>
      </x:c>
      <x:c r="U4332" s="14" t="n">
        <x:f>'Crosswalk'!L45</x:f>
        <x:v>0</x:v>
      </x:c>
      <x:c r="V4332" s="14" t="n">
        <x:f>'Crosswalk'!M45</x:f>
        <x:v>0</x:v>
      </x:c>
      <x:c r="W4332" s="14" t="n">
        <x:f>'Crosswalk'!N45</x:f>
        <x:v>0</x:v>
      </x:c>
      <x:c r="X4332" s="17" t="str">
        <x:v>LFS - Labour Force Survey</x:v>
      </x:c>
      <x:c r="Y4332" s="2" t="str"/>
      <x:c r="Z4332" s="17" t="str">
        <x:v>Peer composition: JAM. Observed national industry detail; used only for composition within 2024 ILO modelled margins.</x:v>
      </x:c>
      <x:c r="AA4332" s="2" t="str"/>
      <x:c r="AB4332" s="2" t="str">
        <x:v>https://rplumber.ilo.org/data/indicator?format=.csv.gz&amp;id=EMP_TEMP_SEX_EC2_NB_A</x:v>
      </x:c>
    </x:row>
    <x:row r="4333" ht="48" customHeight="1">
      <x:c r="A4333" s="13" t="str">
        <x:v>TTO</x:v>
      </x:c>
      <x:c r="B4333" s="13" t="str">
        <x:v>G</x:v>
      </x:c>
      <x:c r="C4333" s="13" t="str">
        <x:v>JAM</x:v>
      </x:c>
      <x:c r="D4333" s="13" t="n">
        <x:v>2024</x:v>
      </x:c>
      <x:c r="E4333" s="13" t="str">
        <x:v>EC2_ISIC4_G45</x:v>
      </x:c>
      <x:c r="F4333" s="18" t="str">
        <x:v>Economic activity (ISIC-Rev.4), 2 digit level: 45 - Wholesale and retail trade and repair of motor vehicles and motorcycles</x:v>
      </x:c>
      <x:c r="G4333" s="21" t="n">
        <x:v>43.371</x:v>
      </x:c>
      <x:c r="H4333" s="22" t="n">
        <x:v>1</x:v>
      </x:c>
      <x:c r="I4333" s="21" t="n">
        <x:f>SUM(G4333:G4335)</x:f>
        <x:v>265.55899999999997</x:v>
      </x:c>
      <x:c r="J4333" s="22" t="n">
        <x:f>G4333/I4333*H4333</x:f>
        <x:v>0.16331963895028978</x:v>
      </x:c>
      <x:c r="K4333" s="13" t="str">
        <x:v>ISIC4:45</x:v>
      </x:c>
      <x:c r="L4333" s="15" t="n">
        <x:f>'Crosswalk'!C46</x:f>
        <x:v>0</x:v>
      </x:c>
      <x:c r="M4333" s="15" t="n">
        <x:f>'Crosswalk'!D46</x:f>
        <x:v>0</x:v>
      </x:c>
      <x:c r="N4333" s="15" t="n">
        <x:f>'Crosswalk'!E46</x:f>
        <x:v>0</x:v>
      </x:c>
      <x:c r="O4333" s="15" t="n">
        <x:f>'Crosswalk'!F46</x:f>
        <x:v>1</x:v>
      </x:c>
      <x:c r="P4333" s="15" t="n">
        <x:f>'Crosswalk'!G46</x:f>
        <x:v>0</x:v>
      </x:c>
      <x:c r="Q4333" s="15" t="n">
        <x:f>'Crosswalk'!H46</x:f>
        <x:v>0</x:v>
      </x:c>
      <x:c r="R4333" s="15" t="n">
        <x:f>'Crosswalk'!I46</x:f>
        <x:v>0</x:v>
      </x:c>
      <x:c r="S4333" s="15" t="n">
        <x:f>'Crosswalk'!J46</x:f>
        <x:v>0</x:v>
      </x:c>
      <x:c r="T4333" s="15" t="n">
        <x:f>'Crosswalk'!K46</x:f>
        <x:v>0</x:v>
      </x:c>
      <x:c r="U4333" s="15" t="n">
        <x:f>'Crosswalk'!L46</x:f>
        <x:v>0</x:v>
      </x:c>
      <x:c r="V4333" s="15" t="n">
        <x:f>'Crosswalk'!M46</x:f>
        <x:v>0</x:v>
      </x:c>
      <x:c r="W4333" s="15" t="n">
        <x:f>'Crosswalk'!N46</x:f>
        <x:v>0</x:v>
      </x:c>
      <x:c r="X4333" s="18" t="str">
        <x:v>LFS - Labour Force Survey</x:v>
      </x:c>
      <x:c r="Y4333" s="13" t="str"/>
      <x:c r="Z4333" s="18" t="str">
        <x:v>Peer composition: JAM. Observed national industry detail; used only for composition within 2024 ILO modelled margins.</x:v>
      </x:c>
      <x:c r="AA4333" s="13" t="str"/>
      <x:c r="AB4333" s="13" t="str">
        <x:v>https://rplumber.ilo.org/data/indicator?format=.csv.gz&amp;id=EMP_TEMP_SEX_EC2_NB_A</x:v>
      </x:c>
    </x:row>
    <x:row r="4334" ht="48" customHeight="1">
      <x:c r="A4334" s="2" t="str">
        <x:v>TTO</x:v>
      </x:c>
      <x:c r="B4334" s="2" t="str">
        <x:v>G</x:v>
      </x:c>
      <x:c r="C4334" s="2" t="str">
        <x:v>JAM</x:v>
      </x:c>
      <x:c r="D4334" s="2" t="n">
        <x:v>2024</x:v>
      </x:c>
      <x:c r="E4334" s="2" t="str">
        <x:v>EC2_ISIC4_G46</x:v>
      </x:c>
      <x:c r="F4334" s="17" t="str">
        <x:v>Economic activity (ISIC-Rev.4), 2 digit level: 46 - Wholesale trade, except of motor vehicles and motorcycles</x:v>
      </x:c>
      <x:c r="G4334" s="19" t="n">
        <x:v>20.689</x:v>
      </x:c>
      <x:c r="H4334" s="20" t="n">
        <x:v>1</x:v>
      </x:c>
      <x:c r="I4334" s="19" t="n">
        <x:f>SUM(G4333:G4335)</x:f>
        <x:v>265.55899999999997</x:v>
      </x:c>
      <x:c r="J4334" s="20" t="n">
        <x:f>G4334/I4334*H4334</x:f>
        <x:v>0.07790735768699235</x:v>
      </x:c>
      <x:c r="K4334" s="2" t="str">
        <x:v>ISIC4:46</x:v>
      </x:c>
      <x:c r="L4334" s="14" t="n">
        <x:f>'Crosswalk'!C47</x:f>
        <x:v>0.05</x:v>
      </x:c>
      <x:c r="M4334" s="14" t="n">
        <x:f>'Crosswalk'!D47</x:f>
        <x:v>0.05</x:v>
      </x:c>
      <x:c r="N4334" s="14" t="n">
        <x:f>'Crosswalk'!E47</x:f>
        <x:v>0.55</x:v>
      </x:c>
      <x:c r="O4334" s="14" t="n">
        <x:f>'Crosswalk'!F47</x:f>
        <x:v>0</x:v>
      </x:c>
      <x:c r="P4334" s="14" t="n">
        <x:f>'Crosswalk'!G47</x:f>
        <x:v>0.2</x:v>
      </x:c>
      <x:c r="Q4334" s="14" t="n">
        <x:f>'Crosswalk'!H47</x:f>
        <x:v>0.05</x:v>
      </x:c>
      <x:c r="R4334" s="14" t="n">
        <x:f>'Crosswalk'!I47</x:f>
        <x:v>0</x:v>
      </x:c>
      <x:c r="S4334" s="14" t="n">
        <x:f>'Crosswalk'!J47</x:f>
        <x:v>0.1</x:v>
      </x:c>
      <x:c r="T4334" s="14" t="n">
        <x:f>'Crosswalk'!K47</x:f>
        <x:v>0</x:v>
      </x:c>
      <x:c r="U4334" s="14" t="n">
        <x:f>'Crosswalk'!L47</x:f>
        <x:v>0</x:v>
      </x:c>
      <x:c r="V4334" s="14" t="n">
        <x:f>'Crosswalk'!M47</x:f>
        <x:v>0</x:v>
      </x:c>
      <x:c r="W4334" s="14" t="n">
        <x:f>'Crosswalk'!N47</x:f>
        <x:v>0</x:v>
      </x:c>
      <x:c r="X4334" s="17" t="str">
        <x:v>LFS - Labour Force Survey</x:v>
      </x:c>
      <x:c r="Y4334" s="2" t="str"/>
      <x:c r="Z4334" s="17" t="str">
        <x:v>Peer composition: JAM. Observed national industry detail; used only for composition within 2024 ILO modelled margins.</x:v>
      </x:c>
      <x:c r="AA4334" s="2" t="str"/>
      <x:c r="AB4334" s="2" t="str">
        <x:v>https://rplumber.ilo.org/data/indicator?format=.csv.gz&amp;id=EMP_TEMP_SEX_EC2_NB_A</x:v>
      </x:c>
    </x:row>
    <x:row r="4335" ht="48" customHeight="1">
      <x:c r="A4335" s="13" t="str">
        <x:v>TTO</x:v>
      </x:c>
      <x:c r="B4335" s="13" t="str">
        <x:v>G</x:v>
      </x:c>
      <x:c r="C4335" s="13" t="str">
        <x:v>JAM</x:v>
      </x:c>
      <x:c r="D4335" s="13" t="n">
        <x:v>2024</x:v>
      </x:c>
      <x:c r="E4335" s="13" t="str">
        <x:v>EC2_ISIC4_G47</x:v>
      </x:c>
      <x:c r="F4335" s="18" t="str">
        <x:v>Economic activity (ISIC-Rev.4), 2 digit level: 47 - Retail trade, except of motor vehicles and motorcycles</x:v>
      </x:c>
      <x:c r="G4335" s="21" t="n">
        <x:v>201.499</x:v>
      </x:c>
      <x:c r="H4335" s="22" t="n">
        <x:v>1</x:v>
      </x:c>
      <x:c r="I4335" s="21" t="n">
        <x:f>SUM(G4333:G4335)</x:f>
        <x:v>265.55899999999997</x:v>
      </x:c>
      <x:c r="J4335" s="22" t="n">
        <x:f>G4335/I4335*H4335</x:f>
        <x:v>0.7587730033627179</x:v>
      </x:c>
      <x:c r="K4335" s="13" t="str">
        <x:v>ISIC4:47</x:v>
      </x:c>
      <x:c r="L4335" s="15" t="n">
        <x:f>'Crosswalk'!C48</x:f>
        <x:v>0</x:v>
      </x:c>
      <x:c r="M4335" s="15" t="n">
        <x:f>'Crosswalk'!D48</x:f>
        <x:v>0</x:v>
      </x:c>
      <x:c r="N4335" s="15" t="n">
        <x:f>'Crosswalk'!E48</x:f>
        <x:v>0</x:v>
      </x:c>
      <x:c r="O4335" s="15" t="n">
        <x:f>'Crosswalk'!F48</x:f>
        <x:v>0.55</x:v>
      </x:c>
      <x:c r="P4335" s="15" t="n">
        <x:f>'Crosswalk'!G48</x:f>
        <x:v>0.45</x:v>
      </x:c>
      <x:c r="Q4335" s="15" t="n">
        <x:f>'Crosswalk'!H48</x:f>
        <x:v>0</x:v>
      </x:c>
      <x:c r="R4335" s="15" t="n">
        <x:f>'Crosswalk'!I48</x:f>
        <x:v>0</x:v>
      </x:c>
      <x:c r="S4335" s="15" t="n">
        <x:f>'Crosswalk'!J48</x:f>
        <x:v>0</x:v>
      </x:c>
      <x:c r="T4335" s="15" t="n">
        <x:f>'Crosswalk'!K48</x:f>
        <x:v>0</x:v>
      </x:c>
      <x:c r="U4335" s="15" t="n">
        <x:f>'Crosswalk'!L48</x:f>
        <x:v>0</x:v>
      </x:c>
      <x:c r="V4335" s="15" t="n">
        <x:f>'Crosswalk'!M48</x:f>
        <x:v>0</x:v>
      </x:c>
      <x:c r="W4335" s="15" t="n">
        <x:f>'Crosswalk'!N48</x:f>
        <x:v>0</x:v>
      </x:c>
      <x:c r="X4335" s="18" t="str">
        <x:v>LFS - Labour Force Survey</x:v>
      </x:c>
      <x:c r="Y4335" s="13" t="str"/>
      <x:c r="Z4335" s="18" t="str">
        <x:v>Peer composition: JAM. Observed national industry detail; used only for composition within 2024 ILO modelled margins.</x:v>
      </x:c>
      <x:c r="AA4335" s="13" t="str"/>
      <x:c r="AB4335" s="13" t="str">
        <x:v>https://rplumber.ilo.org/data/indicator?format=.csv.gz&amp;id=EMP_TEMP_SEX_EC2_NB_A</x:v>
      </x:c>
    </x:row>
    <x:row r="4336" ht="48" customHeight="1">
      <x:c r="A4336" s="2" t="str">
        <x:v>TTO</x:v>
      </x:c>
      <x:c r="B4336" s="2" t="str">
        <x:v>HJ</x:v>
      </x:c>
      <x:c r="C4336" s="2" t="str">
        <x:v>JAM</x:v>
      </x:c>
      <x:c r="D4336" s="2" t="n">
        <x:v>2024</x:v>
      </x:c>
      <x:c r="E4336" s="2" t="str">
        <x:v>EC2_ISIC4_H49</x:v>
      </x:c>
      <x:c r="F4336" s="17" t="str">
        <x:v>Economic activity (ISIC-Rev.4), 2 digit level: 49 - Land transport and transport via pipelines</x:v>
      </x:c>
      <x:c r="G4336" s="19" t="n">
        <x:v>51.582</x:v>
      </x:c>
      <x:c r="H4336" s="20" t="n">
        <x:v>0.4236136128923794</x:v>
      </x:c>
      <x:c r="I4336" s="19" t="n">
        <x:f>SUM(G4336:G4340)</x:f>
        <x:v>70.64800000000001</x:v>
      </x:c>
      <x:c r="J4336" s="20" t="n">
        <x:f>G4336/I4336*H4336</x:f>
        <x:v>0.3092916626120302</x:v>
      </x:c>
      <x:c r="K4336" s="2" t="str">
        <x:v>ISIC4:49</x:v>
      </x:c>
      <x:c r="L4336" s="14" t="n">
        <x:f>'Crosswalk'!C49</x:f>
        <x:v>0.05</x:v>
      </x:c>
      <x:c r="M4336" s="14" t="n">
        <x:f>'Crosswalk'!D49</x:f>
        <x:v>0</x:v>
      </x:c>
      <x:c r="N4336" s="14" t="n">
        <x:f>'Crosswalk'!E49</x:f>
        <x:v>0.95</x:v>
      </x:c>
      <x:c r="O4336" s="14" t="n">
        <x:f>'Crosswalk'!F49</x:f>
        <x:v>0</x:v>
      </x:c>
      <x:c r="P4336" s="14" t="n">
        <x:f>'Crosswalk'!G49</x:f>
        <x:v>0</x:v>
      </x:c>
      <x:c r="Q4336" s="14" t="n">
        <x:f>'Crosswalk'!H49</x:f>
        <x:v>0</x:v>
      </x:c>
      <x:c r="R4336" s="14" t="n">
        <x:f>'Crosswalk'!I49</x:f>
        <x:v>0</x:v>
      </x:c>
      <x:c r="S4336" s="14" t="n">
        <x:f>'Crosswalk'!J49</x:f>
        <x:v>0</x:v>
      </x:c>
      <x:c r="T4336" s="14" t="n">
        <x:f>'Crosswalk'!K49</x:f>
        <x:v>0</x:v>
      </x:c>
      <x:c r="U4336" s="14" t="n">
        <x:f>'Crosswalk'!L49</x:f>
        <x:v>0</x:v>
      </x:c>
      <x:c r="V4336" s="14" t="n">
        <x:f>'Crosswalk'!M49</x:f>
        <x:v>0</x:v>
      </x:c>
      <x:c r="W4336" s="14" t="n">
        <x:f>'Crosswalk'!N49</x:f>
        <x:v>0</x:v>
      </x:c>
      <x:c r="X4336" s="17" t="str">
        <x:v>LFS - Labour Force Survey</x:v>
      </x:c>
      <x:c r="Y4336" s="2" t="str"/>
      <x:c r="Z4336" s="17" t="str">
        <x:v>Peer composition: JAM. Observed national industry detail; used only for composition within 2024 ILO modelled margins.</x:v>
      </x:c>
      <x:c r="AA4336" s="2" t="str"/>
      <x:c r="AB4336" s="2" t="str">
        <x:v>https://rplumber.ilo.org/data/indicator?format=.csv.gz&amp;id=EMP_TEMP_SEX_EC2_NB_A</x:v>
      </x:c>
    </x:row>
    <x:row r="4337" ht="48" customHeight="1">
      <x:c r="A4337" s="13" t="str">
        <x:v>TTO</x:v>
      </x:c>
      <x:c r="B4337" s="13" t="str">
        <x:v>HJ</x:v>
      </x:c>
      <x:c r="C4337" s="13" t="str">
        <x:v>JAM</x:v>
      </x:c>
      <x:c r="D4337" s="13" t="n">
        <x:v>2024</x:v>
      </x:c>
      <x:c r="E4337" s="13" t="str">
        <x:v>EC2_ISIC4_H50</x:v>
      </x:c>
      <x:c r="F4337" s="18" t="str">
        <x:v>Economic activity (ISIC-Rev.4), 2 digit level: 50 - Water transport</x:v>
      </x:c>
      <x:c r="G4337" s="21" t="n">
        <x:v>0.57</x:v>
      </x:c>
      <x:c r="H4337" s="22" t="n">
        <x:v>0.4236136128923794</x:v>
      </x:c>
      <x:c r="I4337" s="21" t="n">
        <x:f>SUM(G4336:G4340)</x:f>
        <x:v>70.64800000000001</x:v>
      </x:c>
      <x:c r="J4337" s="22" t="n">
        <x:f>G4337/I4337*H4337</x:f>
        <x:v>0.0034177861984579358</x:v>
      </x:c>
      <x:c r="K4337" s="13" t="str">
        <x:v>ISIC4:50</x:v>
      </x:c>
      <x:c r="L4337" s="15" t="n">
        <x:f>'Crosswalk'!C50</x:f>
        <x:v>0</x:v>
      </x:c>
      <x:c r="M4337" s="15" t="n">
        <x:f>'Crosswalk'!D50</x:f>
        <x:v>0</x:v>
      </x:c>
      <x:c r="N4337" s="15" t="n">
        <x:f>'Crosswalk'!E50</x:f>
        <x:v>1</x:v>
      </x:c>
      <x:c r="O4337" s="15" t="n">
        <x:f>'Crosswalk'!F50</x:f>
        <x:v>0</x:v>
      </x:c>
      <x:c r="P4337" s="15" t="n">
        <x:f>'Crosswalk'!G50</x:f>
        <x:v>0</x:v>
      </x:c>
      <x:c r="Q4337" s="15" t="n">
        <x:f>'Crosswalk'!H50</x:f>
        <x:v>0</x:v>
      </x:c>
      <x:c r="R4337" s="15" t="n">
        <x:f>'Crosswalk'!I50</x:f>
        <x:v>0</x:v>
      </x:c>
      <x:c r="S4337" s="15" t="n">
        <x:f>'Crosswalk'!J50</x:f>
        <x:v>0</x:v>
      </x:c>
      <x:c r="T4337" s="15" t="n">
        <x:f>'Crosswalk'!K50</x:f>
        <x:v>0</x:v>
      </x:c>
      <x:c r="U4337" s="15" t="n">
        <x:f>'Crosswalk'!L50</x:f>
        <x:v>0</x:v>
      </x:c>
      <x:c r="V4337" s="15" t="n">
        <x:f>'Crosswalk'!M50</x:f>
        <x:v>0</x:v>
      </x:c>
      <x:c r="W4337" s="15" t="n">
        <x:f>'Crosswalk'!N50</x:f>
        <x:v>0</x:v>
      </x:c>
      <x:c r="X4337" s="18" t="str">
        <x:v>LFS - Labour Force Survey</x:v>
      </x:c>
      <x:c r="Y4337" s="13" t="str"/>
      <x:c r="Z4337" s="18" t="str">
        <x:v>Peer composition: JAM. Observed national industry detail; used only for composition within 2024 ILO modelled margins.</x:v>
      </x:c>
      <x:c r="AA4337" s="13" t="str"/>
      <x:c r="AB4337" s="13" t="str">
        <x:v>https://rplumber.ilo.org/data/indicator?format=.csv.gz&amp;id=EMP_TEMP_SEX_EC2_NB_A</x:v>
      </x:c>
    </x:row>
    <x:row r="4338" ht="48" customHeight="1">
      <x:c r="A4338" s="2" t="str">
        <x:v>TTO</x:v>
      </x:c>
      <x:c r="B4338" s="2" t="str">
        <x:v>HJ</x:v>
      </x:c>
      <x:c r="C4338" s="2" t="str">
        <x:v>JAM</x:v>
      </x:c>
      <x:c r="D4338" s="2" t="n">
        <x:v>2024</x:v>
      </x:c>
      <x:c r="E4338" s="2" t="str">
        <x:v>EC2_ISIC4_H51</x:v>
      </x:c>
      <x:c r="F4338" s="17" t="str">
        <x:v>Economic activity (ISIC-Rev.4), 2 digit level: 51 - Air transport</x:v>
      </x:c>
      <x:c r="G4338" s="19" t="n">
        <x:v>0.334</x:v>
      </x:c>
      <x:c r="H4338" s="20" t="n">
        <x:v>0.4236136128923794</x:v>
      </x:c>
      <x:c r="I4338" s="19" t="n">
        <x:f>SUM(G4336:G4340)</x:f>
        <x:v>70.64800000000001</x:v>
      </x:c>
      <x:c r="J4338" s="20" t="n">
        <x:f>G4338/I4338*H4338</x:f>
        <x:v>0.0020027027899735973</x:v>
      </x:c>
      <x:c r="K4338" s="2" t="str">
        <x:v>ISIC4:51</x:v>
      </x:c>
      <x:c r="L4338" s="14" t="n">
        <x:f>'Crosswalk'!C51</x:f>
        <x:v>0</x:v>
      </x:c>
      <x:c r="M4338" s="14" t="n">
        <x:f>'Crosswalk'!D51</x:f>
        <x:v>0</x:v>
      </x:c>
      <x:c r="N4338" s="14" t="n">
        <x:f>'Crosswalk'!E51</x:f>
        <x:v>1</x:v>
      </x:c>
      <x:c r="O4338" s="14" t="n">
        <x:f>'Crosswalk'!F51</x:f>
        <x:v>0</x:v>
      </x:c>
      <x:c r="P4338" s="14" t="n">
        <x:f>'Crosswalk'!G51</x:f>
        <x:v>0</x:v>
      </x:c>
      <x:c r="Q4338" s="14" t="n">
        <x:f>'Crosswalk'!H51</x:f>
        <x:v>0</x:v>
      </x:c>
      <x:c r="R4338" s="14" t="n">
        <x:f>'Crosswalk'!I51</x:f>
        <x:v>0</x:v>
      </x:c>
      <x:c r="S4338" s="14" t="n">
        <x:f>'Crosswalk'!J51</x:f>
        <x:v>0</x:v>
      </x:c>
      <x:c r="T4338" s="14" t="n">
        <x:f>'Crosswalk'!K51</x:f>
        <x:v>0</x:v>
      </x:c>
      <x:c r="U4338" s="14" t="n">
        <x:f>'Crosswalk'!L51</x:f>
        <x:v>0</x:v>
      </x:c>
      <x:c r="V4338" s="14" t="n">
        <x:f>'Crosswalk'!M51</x:f>
        <x:v>0</x:v>
      </x:c>
      <x:c r="W4338" s="14" t="n">
        <x:f>'Crosswalk'!N51</x:f>
        <x:v>0</x:v>
      </x:c>
      <x:c r="X4338" s="17" t="str">
        <x:v>LFS - Labour Force Survey</x:v>
      </x:c>
      <x:c r="Y4338" s="2" t="str">
        <x:v>U</x:v>
      </x:c>
      <x:c r="Z4338" s="17" t="str">
        <x:v>Peer composition: JAM. Observed national industry detail; used only for composition within 2024 ILO modelled margins.</x:v>
      </x:c>
      <x:c r="AA4338" s="2" t="str"/>
      <x:c r="AB4338" s="2" t="str">
        <x:v>https://rplumber.ilo.org/data/indicator?format=.csv.gz&amp;id=EMP_TEMP_SEX_EC2_NB_A</x:v>
      </x:c>
    </x:row>
    <x:row r="4339" ht="48" customHeight="1">
      <x:c r="A4339" s="13" t="str">
        <x:v>TTO</x:v>
      </x:c>
      <x:c r="B4339" s="13" t="str">
        <x:v>HJ</x:v>
      </x:c>
      <x:c r="C4339" s="13" t="str">
        <x:v>JAM</x:v>
      </x:c>
      <x:c r="D4339" s="13" t="n">
        <x:v>2024</x:v>
      </x:c>
      <x:c r="E4339" s="13" t="str">
        <x:v>EC2_ISIC4_H52</x:v>
      </x:c>
      <x:c r="F4339" s="18" t="str">
        <x:v>Economic activity (ISIC-Rev.4), 2 digit level: 52 - Warehousing and support activities for transportation</x:v>
      </x:c>
      <x:c r="G4339" s="21" t="n">
        <x:v>14.171</x:v>
      </x:c>
      <x:c r="H4339" s="22" t="n">
        <x:v>0.4236136128923794</x:v>
      </x:c>
      <x:c r="I4339" s="21" t="n">
        <x:f>SUM(G4336:G4340)</x:f>
        <x:v>70.64800000000001</x:v>
      </x:c>
      <x:c r="J4339" s="22" t="n">
        <x:f>G4339/I4339*H4339</x:f>
        <x:v>0.0849709617865744</x:v>
      </x:c>
      <x:c r="K4339" s="13" t="str">
        <x:v>ISIC4:52</x:v>
      </x:c>
      <x:c r="L4339" s="15" t="n">
        <x:f>'Crosswalk'!C52</x:f>
        <x:v>0</x:v>
      </x:c>
      <x:c r="M4339" s="15" t="n">
        <x:f>'Crosswalk'!D52</x:f>
        <x:v>0</x:v>
      </x:c>
      <x:c r="N4339" s="15" t="n">
        <x:f>'Crosswalk'!E52</x:f>
        <x:v>1</x:v>
      </x:c>
      <x:c r="O4339" s="15" t="n">
        <x:f>'Crosswalk'!F52</x:f>
        <x:v>0</x:v>
      </x:c>
      <x:c r="P4339" s="15" t="n">
        <x:f>'Crosswalk'!G52</x:f>
        <x:v>0</x:v>
      </x:c>
      <x:c r="Q4339" s="15" t="n">
        <x:f>'Crosswalk'!H52</x:f>
        <x:v>0</x:v>
      </x:c>
      <x:c r="R4339" s="15" t="n">
        <x:f>'Crosswalk'!I52</x:f>
        <x:v>0</x:v>
      </x:c>
      <x:c r="S4339" s="15" t="n">
        <x:f>'Crosswalk'!J52</x:f>
        <x:v>0</x:v>
      </x:c>
      <x:c r="T4339" s="15" t="n">
        <x:f>'Crosswalk'!K52</x:f>
        <x:v>0</x:v>
      </x:c>
      <x:c r="U4339" s="15" t="n">
        <x:f>'Crosswalk'!L52</x:f>
        <x:v>0</x:v>
      </x:c>
      <x:c r="V4339" s="15" t="n">
        <x:f>'Crosswalk'!M52</x:f>
        <x:v>0</x:v>
      </x:c>
      <x:c r="W4339" s="15" t="n">
        <x:f>'Crosswalk'!N52</x:f>
        <x:v>0</x:v>
      </x:c>
      <x:c r="X4339" s="18" t="str">
        <x:v>LFS - Labour Force Survey</x:v>
      </x:c>
      <x:c r="Y4339" s="13" t="str"/>
      <x:c r="Z4339" s="18" t="str">
        <x:v>Peer composition: JAM. Observed national industry detail; used only for composition within 2024 ILO modelled margins.</x:v>
      </x:c>
      <x:c r="AA4339" s="13" t="str"/>
      <x:c r="AB4339" s="13" t="str">
        <x:v>https://rplumber.ilo.org/data/indicator?format=.csv.gz&amp;id=EMP_TEMP_SEX_EC2_NB_A</x:v>
      </x:c>
    </x:row>
    <x:row r="4340" ht="48" customHeight="1">
      <x:c r="A4340" s="2" t="str">
        <x:v>TTO</x:v>
      </x:c>
      <x:c r="B4340" s="2" t="str">
        <x:v>HJ</x:v>
      </x:c>
      <x:c r="C4340" s="2" t="str">
        <x:v>JAM</x:v>
      </x:c>
      <x:c r="D4340" s="2" t="n">
        <x:v>2024</x:v>
      </x:c>
      <x:c r="E4340" s="2" t="str">
        <x:v>EC2_ISIC4_H53</x:v>
      </x:c>
      <x:c r="F4340" s="17" t="str">
        <x:v>Economic activity (ISIC-Rev.4), 2 digit level: 53 - Postal and courier activities</x:v>
      </x:c>
      <x:c r="G4340" s="19" t="n">
        <x:v>3.991</x:v>
      </x:c>
      <x:c r="H4340" s="20" t="n">
        <x:v>0.4236136128923794</x:v>
      </x:c>
      <x:c r="I4340" s="19" t="n">
        <x:f>SUM(G4336:G4340)</x:f>
        <x:v>70.64800000000001</x:v>
      </x:c>
      <x:c r="J4340" s="20" t="n">
        <x:f>G4340/I4340*H4340</x:f>
        <x:v>0.023930499505343195</x:v>
      </x:c>
      <x:c r="K4340" s="2" t="str">
        <x:v>ISIC4:53</x:v>
      </x:c>
      <x:c r="L4340" s="14" t="n">
        <x:f>'Crosswalk'!C53</x:f>
        <x:v>0</x:v>
      </x:c>
      <x:c r="M4340" s="14" t="n">
        <x:f>'Crosswalk'!D53</x:f>
        <x:v>0</x:v>
      </x:c>
      <x:c r="N4340" s="14" t="n">
        <x:f>'Crosswalk'!E53</x:f>
        <x:v>1</x:v>
      </x:c>
      <x:c r="O4340" s="14" t="n">
        <x:f>'Crosswalk'!F53</x:f>
        <x:v>0</x:v>
      </x:c>
      <x:c r="P4340" s="14" t="n">
        <x:f>'Crosswalk'!G53</x:f>
        <x:v>0</x:v>
      </x:c>
      <x:c r="Q4340" s="14" t="n">
        <x:f>'Crosswalk'!H53</x:f>
        <x:v>0</x:v>
      </x:c>
      <x:c r="R4340" s="14" t="n">
        <x:f>'Crosswalk'!I53</x:f>
        <x:v>0</x:v>
      </x:c>
      <x:c r="S4340" s="14" t="n">
        <x:f>'Crosswalk'!J53</x:f>
        <x:v>0</x:v>
      </x:c>
      <x:c r="T4340" s="14" t="n">
        <x:f>'Crosswalk'!K53</x:f>
        <x:v>0</x:v>
      </x:c>
      <x:c r="U4340" s="14" t="n">
        <x:f>'Crosswalk'!L53</x:f>
        <x:v>0</x:v>
      </x:c>
      <x:c r="V4340" s="14" t="n">
        <x:f>'Crosswalk'!M53</x:f>
        <x:v>0</x:v>
      </x:c>
      <x:c r="W4340" s="14" t="n">
        <x:f>'Crosswalk'!N53</x:f>
        <x:v>0</x:v>
      </x:c>
      <x:c r="X4340" s="17" t="str">
        <x:v>LFS - Labour Force Survey</x:v>
      </x:c>
      <x:c r="Y4340" s="2" t="str"/>
      <x:c r="Z4340" s="17" t="str">
        <x:v>Peer composition: JAM. Observed national industry detail; used only for composition within 2024 ILO modelled margins.</x:v>
      </x:c>
      <x:c r="AA4340" s="2" t="str"/>
      <x:c r="AB4340" s="2" t="str">
        <x:v>https://rplumber.ilo.org/data/indicator?format=.csv.gz&amp;id=EMP_TEMP_SEX_EC2_NB_A</x:v>
      </x:c>
    </x:row>
    <x:row r="4341" ht="48" customHeight="1">
      <x:c r="A4341" s="13" t="str">
        <x:v>TTO</x:v>
      </x:c>
      <x:c r="B4341" s="13" t="str">
        <x:v>HJ</x:v>
      </x:c>
      <x:c r="C4341" s="13" t="str">
        <x:v>JAM</x:v>
      </x:c>
      <x:c r="D4341" s="13" t="n">
        <x:v>2024</x:v>
      </x:c>
      <x:c r="E4341" s="13" t="str">
        <x:v>EC2_ISIC4_J58</x:v>
      </x:c>
      <x:c r="F4341" s="18" t="str">
        <x:v>Economic activity (ISIC-Rev.4), 2 digit level: 58 - Publishing activities</x:v>
      </x:c>
      <x:c r="G4341" s="21" t="n">
        <x:v>1.458</x:v>
      </x:c>
      <x:c r="H4341" s="22" t="n">
        <x:v>0.5763863871076206</x:v>
      </x:c>
      <x:c r="I4341" s="21" t="n">
        <x:f>SUM(G4341:G4345)</x:f>
        <x:v>16.961</x:v>
      </x:c>
      <x:c r="J4341" s="22" t="n">
        <x:f>G4341/I4341*H4341</x:f>
        <x:v>0.049547276245676015</x:v>
      </x:c>
      <x:c r="K4341" s="13" t="str">
        <x:v>ISIC4:58</x:v>
      </x:c>
      <x:c r="L4341" s="15" t="n">
        <x:f>'Crosswalk'!C56</x:f>
        <x:v>0</x:v>
      </x:c>
      <x:c r="M4341" s="15" t="n">
        <x:f>'Crosswalk'!D56</x:f>
        <x:v>0</x:v>
      </x:c>
      <x:c r="N4341" s="15" t="n">
        <x:f>'Crosswalk'!E56</x:f>
        <x:v>0</x:v>
      </x:c>
      <x:c r="O4341" s="15" t="n">
        <x:f>'Crosswalk'!F56</x:f>
        <x:v>0</x:v>
      </x:c>
      <x:c r="P4341" s="15" t="n">
        <x:f>'Crosswalk'!G56</x:f>
        <x:v>0</x:v>
      </x:c>
      <x:c r="Q4341" s="15" t="n">
        <x:f>'Crosswalk'!H56</x:f>
        <x:v>0</x:v>
      </x:c>
      <x:c r="R4341" s="15" t="n">
        <x:f>'Crosswalk'!I56</x:f>
        <x:v>0</x:v>
      </x:c>
      <x:c r="S4341" s="15" t="n">
        <x:f>'Crosswalk'!J56</x:f>
        <x:v>0.5</x:v>
      </x:c>
      <x:c r="T4341" s="15" t="n">
        <x:f>'Crosswalk'!K56</x:f>
        <x:v>0.5</x:v>
      </x:c>
      <x:c r="U4341" s="15" t="n">
        <x:f>'Crosswalk'!L56</x:f>
        <x:v>0</x:v>
      </x:c>
      <x:c r="V4341" s="15" t="n">
        <x:f>'Crosswalk'!M56</x:f>
        <x:v>0</x:v>
      </x:c>
      <x:c r="W4341" s="15" t="n">
        <x:f>'Crosswalk'!N56</x:f>
        <x:v>0</x:v>
      </x:c>
      <x:c r="X4341" s="18" t="str">
        <x:v>LFS - Labour Force Survey</x:v>
      </x:c>
      <x:c r="Y4341" s="13" t="str"/>
      <x:c r="Z4341" s="18" t="str">
        <x:v>Peer composition: JAM. Observed national industry detail; used only for composition within 2024 ILO modelled margins.</x:v>
      </x:c>
      <x:c r="AA4341" s="13" t="str"/>
      <x:c r="AB4341" s="13" t="str">
        <x:v>https://rplumber.ilo.org/data/indicator?format=.csv.gz&amp;id=EMP_TEMP_SEX_EC2_NB_A</x:v>
      </x:c>
    </x:row>
    <x:row r="4342" ht="48" customHeight="1">
      <x:c r="A4342" s="2" t="str">
        <x:v>TTO</x:v>
      </x:c>
      <x:c r="B4342" s="2" t="str">
        <x:v>HJ</x:v>
      </x:c>
      <x:c r="C4342" s="2" t="str">
        <x:v>JAM</x:v>
      </x:c>
      <x:c r="D4342" s="2" t="n">
        <x:v>2024</x:v>
      </x:c>
      <x:c r="E4342" s="2" t="str">
        <x:v>EC2_ISIC4_J59</x:v>
      </x:c>
      <x:c r="F4342" s="17" t="str">
        <x:v>Economic activity (ISIC-Rev.4), 2 digit level: 59 - Motion picture, video and television programme production, sound recording and music publishing activities</x:v>
      </x:c>
      <x:c r="G4342" s="19" t="n">
        <x:v>1.515</x:v>
      </x:c>
      <x:c r="H4342" s="20" t="n">
        <x:v>0.5763863871076206</x:v>
      </x:c>
      <x:c r="I4342" s="19" t="n">
        <x:f>SUM(G4341:G4345)</x:f>
        <x:v>16.961</x:v>
      </x:c>
      <x:c r="J4342" s="20" t="n">
        <x:f>G4342/I4342*H4342</x:f>
        <x:v>0.051484309679148944</x:v>
      </x:c>
      <x:c r="K4342" s="2" t="str">
        <x:v>ISIC4:59</x:v>
      </x:c>
      <x:c r="L4342" s="14" t="n">
        <x:f>'Crosswalk'!C57</x:f>
        <x:v>0</x:v>
      </x:c>
      <x:c r="M4342" s="14" t="n">
        <x:f>'Crosswalk'!D57</x:f>
        <x:v>0</x:v>
      </x:c>
      <x:c r="N4342" s="14" t="n">
        <x:f>'Crosswalk'!E57</x:f>
        <x:v>0</x:v>
      </x:c>
      <x:c r="O4342" s="14" t="n">
        <x:f>'Crosswalk'!F57</x:f>
        <x:v>0</x:v>
      </x:c>
      <x:c r="P4342" s="14" t="n">
        <x:f>'Crosswalk'!G57</x:f>
        <x:v>0</x:v>
      </x:c>
      <x:c r="Q4342" s="14" t="n">
        <x:f>'Crosswalk'!H57</x:f>
        <x:v>0</x:v>
      </x:c>
      <x:c r="R4342" s="14" t="n">
        <x:f>'Crosswalk'!I57</x:f>
        <x:v>0</x:v>
      </x:c>
      <x:c r="S4342" s="14" t="n">
        <x:f>'Crosswalk'!J57</x:f>
        <x:v>0</x:v>
      </x:c>
      <x:c r="T4342" s="14" t="n">
        <x:f>'Crosswalk'!K57</x:f>
        <x:v>1</x:v>
      </x:c>
      <x:c r="U4342" s="14" t="n">
        <x:f>'Crosswalk'!L57</x:f>
        <x:v>0</x:v>
      </x:c>
      <x:c r="V4342" s="14" t="n">
        <x:f>'Crosswalk'!M57</x:f>
        <x:v>0</x:v>
      </x:c>
      <x:c r="W4342" s="14" t="n">
        <x:f>'Crosswalk'!N57</x:f>
        <x:v>0</x:v>
      </x:c>
      <x:c r="X4342" s="17" t="str">
        <x:v>LFS - Labour Force Survey</x:v>
      </x:c>
      <x:c r="Y4342" s="2" t="str"/>
      <x:c r="Z4342" s="17" t="str">
        <x:v>Peer composition: JAM. Observed national industry detail; used only for composition within 2024 ILO modelled margins.</x:v>
      </x:c>
      <x:c r="AA4342" s="2" t="str"/>
      <x:c r="AB4342" s="2" t="str">
        <x:v>https://rplumber.ilo.org/data/indicator?format=.csv.gz&amp;id=EMP_TEMP_SEX_EC2_NB_A</x:v>
      </x:c>
    </x:row>
    <x:row r="4343" ht="48" customHeight="1">
      <x:c r="A4343" s="13" t="str">
        <x:v>TTO</x:v>
      </x:c>
      <x:c r="B4343" s="13" t="str">
        <x:v>HJ</x:v>
      </x:c>
      <x:c r="C4343" s="13" t="str">
        <x:v>JAM</x:v>
      </x:c>
      <x:c r="D4343" s="13" t="n">
        <x:v>2024</x:v>
      </x:c>
      <x:c r="E4343" s="13" t="str">
        <x:v>EC2_ISIC4_J60</x:v>
      </x:c>
      <x:c r="F4343" s="18" t="str">
        <x:v>Economic activity (ISIC-Rev.4), 2 digit level: 60 - Programming and broadcasting activities</x:v>
      </x:c>
      <x:c r="G4343" s="21" t="n">
        <x:v>1.013</x:v>
      </x:c>
      <x:c r="H4343" s="22" t="n">
        <x:v>0.5763863871076206</x:v>
      </x:c>
      <x:c r="I4343" s="21" t="n">
        <x:f>SUM(G4341:G4345)</x:f>
        <x:v>16.961</x:v>
      </x:c>
      <x:c r="J4343" s="22" t="n">
        <x:f>G4343/I4343*H4343</x:f>
        <x:v>0.034424822247510145</x:v>
      </x:c>
      <x:c r="K4343" s="13" t="str">
        <x:v>ISIC4:60</x:v>
      </x:c>
      <x:c r="L4343" s="15" t="n">
        <x:f>'Crosswalk'!C58</x:f>
        <x:v>0</x:v>
      </x:c>
      <x:c r="M4343" s="15" t="n">
        <x:f>'Crosswalk'!D58</x:f>
        <x:v>0</x:v>
      </x:c>
      <x:c r="N4343" s="15" t="n">
        <x:f>'Crosswalk'!E58</x:f>
        <x:v>0</x:v>
      </x:c>
      <x:c r="O4343" s="15" t="n">
        <x:f>'Crosswalk'!F58</x:f>
        <x:v>0</x:v>
      </x:c>
      <x:c r="P4343" s="15" t="n">
        <x:f>'Crosswalk'!G58</x:f>
        <x:v>0</x:v>
      </x:c>
      <x:c r="Q4343" s="15" t="n">
        <x:f>'Crosswalk'!H58</x:f>
        <x:v>0</x:v>
      </x:c>
      <x:c r="R4343" s="15" t="n">
        <x:f>'Crosswalk'!I58</x:f>
        <x:v>0</x:v>
      </x:c>
      <x:c r="S4343" s="15" t="n">
        <x:f>'Crosswalk'!J58</x:f>
        <x:v>0</x:v>
      </x:c>
      <x:c r="T4343" s="15" t="n">
        <x:f>'Crosswalk'!K58</x:f>
        <x:v>1</x:v>
      </x:c>
      <x:c r="U4343" s="15" t="n">
        <x:f>'Crosswalk'!L58</x:f>
        <x:v>0</x:v>
      </x:c>
      <x:c r="V4343" s="15" t="n">
        <x:f>'Crosswalk'!M58</x:f>
        <x:v>0</x:v>
      </x:c>
      <x:c r="W4343" s="15" t="n">
        <x:f>'Crosswalk'!N58</x:f>
        <x:v>0</x:v>
      </x:c>
      <x:c r="X4343" s="18" t="str">
        <x:v>LFS - Labour Force Survey</x:v>
      </x:c>
      <x:c r="Y4343" s="13" t="str"/>
      <x:c r="Z4343" s="18" t="str">
        <x:v>Peer composition: JAM. Observed national industry detail; used only for composition within 2024 ILO modelled margins.</x:v>
      </x:c>
      <x:c r="AA4343" s="13" t="str"/>
      <x:c r="AB4343" s="13" t="str">
        <x:v>https://rplumber.ilo.org/data/indicator?format=.csv.gz&amp;id=EMP_TEMP_SEX_EC2_NB_A</x:v>
      </x:c>
    </x:row>
    <x:row r="4344" ht="48" customHeight="1">
      <x:c r="A4344" s="2" t="str">
        <x:v>TTO</x:v>
      </x:c>
      <x:c r="B4344" s="2" t="str">
        <x:v>HJ</x:v>
      </x:c>
      <x:c r="C4344" s="2" t="str">
        <x:v>JAM</x:v>
      </x:c>
      <x:c r="D4344" s="2" t="n">
        <x:v>2024</x:v>
      </x:c>
      <x:c r="E4344" s="2" t="str">
        <x:v>EC2_ISIC4_J61</x:v>
      </x:c>
      <x:c r="F4344" s="17" t="str">
        <x:v>Economic activity (ISIC-Rev.4), 2 digit level: 61 - Telecommunications</x:v>
      </x:c>
      <x:c r="G4344" s="19" t="n">
        <x:v>10.774</x:v>
      </x:c>
      <x:c r="H4344" s="20" t="n">
        <x:v>0.5763863871076206</x:v>
      </x:c>
      <x:c r="I4344" s="19" t="n">
        <x:f>SUM(G4341:G4345)</x:f>
        <x:v>16.961</x:v>
      </x:c>
      <x:c r="J4344" s="20" t="n">
        <x:f>G4344/I4344*H4344</x:f>
        <x:v>0.36613330196907634</x:v>
      </x:c>
      <x:c r="K4344" s="2" t="str">
        <x:v>ISIC4:61</x:v>
      </x:c>
      <x:c r="L4344" s="14" t="n">
        <x:f>'Crosswalk'!C59</x:f>
        <x:v>0</x:v>
      </x:c>
      <x:c r="M4344" s="14" t="n">
        <x:f>'Crosswalk'!D59</x:f>
        <x:v>0</x:v>
      </x:c>
      <x:c r="N4344" s="14" t="n">
        <x:f>'Crosswalk'!E59</x:f>
        <x:v>0</x:v>
      </x:c>
      <x:c r="O4344" s="14" t="n">
        <x:f>'Crosswalk'!F59</x:f>
        <x:v>0</x:v>
      </x:c>
      <x:c r="P4344" s="14" t="n">
        <x:f>'Crosswalk'!G59</x:f>
        <x:v>0</x:v>
      </x:c>
      <x:c r="Q4344" s="14" t="n">
        <x:f>'Crosswalk'!H59</x:f>
        <x:v>0</x:v>
      </x:c>
      <x:c r="R4344" s="14" t="n">
        <x:f>'Crosswalk'!I59</x:f>
        <x:v>0</x:v>
      </x:c>
      <x:c r="S4344" s="14" t="n">
        <x:f>'Crosswalk'!J59</x:f>
        <x:v>0</x:v>
      </x:c>
      <x:c r="T4344" s="14" t="n">
        <x:f>'Crosswalk'!K59</x:f>
        <x:v>1</x:v>
      </x:c>
      <x:c r="U4344" s="14" t="n">
        <x:f>'Crosswalk'!L59</x:f>
        <x:v>0</x:v>
      </x:c>
      <x:c r="V4344" s="14" t="n">
        <x:f>'Crosswalk'!M59</x:f>
        <x:v>0</x:v>
      </x:c>
      <x:c r="W4344" s="14" t="n">
        <x:f>'Crosswalk'!N59</x:f>
        <x:v>0</x:v>
      </x:c>
      <x:c r="X4344" s="17" t="str">
        <x:v>LFS - Labour Force Survey</x:v>
      </x:c>
      <x:c r="Y4344" s="2" t="str"/>
      <x:c r="Z4344" s="17" t="str">
        <x:v>Peer composition: JAM. Observed national industry detail; used only for composition within 2024 ILO modelled margins.</x:v>
      </x:c>
      <x:c r="AA4344" s="2" t="str"/>
      <x:c r="AB4344" s="2" t="str">
        <x:v>https://rplumber.ilo.org/data/indicator?format=.csv.gz&amp;id=EMP_TEMP_SEX_EC2_NB_A</x:v>
      </x:c>
    </x:row>
    <x:row r="4345" ht="48" customHeight="1">
      <x:c r="A4345" s="13" t="str">
        <x:v>TTO</x:v>
      </x:c>
      <x:c r="B4345" s="13" t="str">
        <x:v>HJ</x:v>
      </x:c>
      <x:c r="C4345" s="13" t="str">
        <x:v>JAM</x:v>
      </x:c>
      <x:c r="D4345" s="13" t="n">
        <x:v>2024</x:v>
      </x:c>
      <x:c r="E4345" s="13" t="str">
        <x:v>EC2_ISIC4_J62</x:v>
      </x:c>
      <x:c r="F4345" s="18" t="str">
        <x:v>Economic activity (ISIC-Rev.4), 2 digit level: 62 - Computer programming, consultancy and related activities</x:v>
      </x:c>
      <x:c r="G4345" s="21" t="n">
        <x:v>2.201</x:v>
      </x:c>
      <x:c r="H4345" s="22" t="n">
        <x:v>0.5763863871076206</x:v>
      </x:c>
      <x:c r="I4345" s="21" t="n">
        <x:f>SUM(G4341:G4345)</x:f>
        <x:v>16.961</x:v>
      </x:c>
      <x:c r="J4345" s="22" t="n">
        <x:f>G4345/I4345*H4345</x:f>
        <x:v>0.07479667696620913</x:v>
      </x:c>
      <x:c r="K4345" s="13" t="str">
        <x:v>ISIC4:62</x:v>
      </x:c>
      <x:c r="L4345" s="15" t="n">
        <x:f>'Crosswalk'!C60</x:f>
        <x:v>0</x:v>
      </x:c>
      <x:c r="M4345" s="15" t="n">
        <x:f>'Crosswalk'!D60</x:f>
        <x:v>0</x:v>
      </x:c>
      <x:c r="N4345" s="15" t="n">
        <x:f>'Crosswalk'!E60</x:f>
        <x:v>0</x:v>
      </x:c>
      <x:c r="O4345" s="15" t="n">
        <x:f>'Crosswalk'!F60</x:f>
        <x:v>0</x:v>
      </x:c>
      <x:c r="P4345" s="15" t="n">
        <x:f>'Crosswalk'!G60</x:f>
        <x:v>0</x:v>
      </x:c>
      <x:c r="Q4345" s="15" t="n">
        <x:f>'Crosswalk'!H60</x:f>
        <x:v>0</x:v>
      </x:c>
      <x:c r="R4345" s="15" t="n">
        <x:f>'Crosswalk'!I60</x:f>
        <x:v>0</x:v>
      </x:c>
      <x:c r="S4345" s="15" t="n">
        <x:f>'Crosswalk'!J60</x:f>
        <x:v>1</x:v>
      </x:c>
      <x:c r="T4345" s="15" t="n">
        <x:f>'Crosswalk'!K60</x:f>
        <x:v>0</x:v>
      </x:c>
      <x:c r="U4345" s="15" t="n">
        <x:f>'Crosswalk'!L60</x:f>
        <x:v>0</x:v>
      </x:c>
      <x:c r="V4345" s="15" t="n">
        <x:f>'Crosswalk'!M60</x:f>
        <x:v>0</x:v>
      </x:c>
      <x:c r="W4345" s="15" t="n">
        <x:f>'Crosswalk'!N60</x:f>
        <x:v>0</x:v>
      </x:c>
      <x:c r="X4345" s="18" t="str">
        <x:v>LFS - Labour Force Survey</x:v>
      </x:c>
      <x:c r="Y4345" s="13" t="str"/>
      <x:c r="Z4345" s="18" t="str">
        <x:v>Peer composition: JAM. Observed national industry detail; used only for composition within 2024 ILO modelled margins.</x:v>
      </x:c>
      <x:c r="AA4345" s="13" t="str"/>
      <x:c r="AB4345" s="13" t="str">
        <x:v>https://rplumber.ilo.org/data/indicator?format=.csv.gz&amp;id=EMP_TEMP_SEX_EC2_NB_A</x:v>
      </x:c>
    </x:row>
    <x:row r="4346" ht="48" customHeight="1">
      <x:c r="A4346" s="2" t="str">
        <x:v>TTO</x:v>
      </x:c>
      <x:c r="B4346" s="2" t="str">
        <x:v>I</x:v>
      </x:c>
      <x:c r="C4346" s="2" t="str">
        <x:v>JAM</x:v>
      </x:c>
      <x:c r="D4346" s="2" t="n">
        <x:v>2024</x:v>
      </x:c>
      <x:c r="E4346" s="2" t="str">
        <x:v>EC2_ISIC4_I55</x:v>
      </x:c>
      <x:c r="F4346" s="17" t="str">
        <x:v>Economic activity (ISIC-Rev.4), 2 digit level: 55 - Accommodation</x:v>
      </x:c>
      <x:c r="G4346" s="19" t="n">
        <x:v>44.606</x:v>
      </x:c>
      <x:c r="H4346" s="20" t="n">
        <x:v>1</x:v>
      </x:c>
      <x:c r="I4346" s="19" t="n">
        <x:f>SUM(G4346:G4347)</x:f>
        <x:v>118.68299999999999</x:v>
      </x:c>
      <x:c r="J4346" s="20" t="n">
        <x:f>G4346/I4346*H4346</x:f>
        <x:v>0.3758415274302133</x:v>
      </x:c>
      <x:c r="K4346" s="2" t="str">
        <x:v>ISIC4:55</x:v>
      </x:c>
      <x:c r="L4346" s="14" t="n">
        <x:f>'Crosswalk'!C54</x:f>
        <x:v>0</x:v>
      </x:c>
      <x:c r="M4346" s="14" t="n">
        <x:f>'Crosswalk'!D54</x:f>
        <x:v>0</x:v>
      </x:c>
      <x:c r="N4346" s="14" t="n">
        <x:f>'Crosswalk'!E54</x:f>
        <x:v>0</x:v>
      </x:c>
      <x:c r="O4346" s="14" t="n">
        <x:f>'Crosswalk'!F54</x:f>
        <x:v>1</x:v>
      </x:c>
      <x:c r="P4346" s="14" t="n">
        <x:f>'Crosswalk'!G54</x:f>
        <x:v>0</x:v>
      </x:c>
      <x:c r="Q4346" s="14" t="n">
        <x:f>'Crosswalk'!H54</x:f>
        <x:v>0</x:v>
      </x:c>
      <x:c r="R4346" s="14" t="n">
        <x:f>'Crosswalk'!I54</x:f>
        <x:v>0</x:v>
      </x:c>
      <x:c r="S4346" s="14" t="n">
        <x:f>'Crosswalk'!J54</x:f>
        <x:v>0</x:v>
      </x:c>
      <x:c r="T4346" s="14" t="n">
        <x:f>'Crosswalk'!K54</x:f>
        <x:v>0</x:v>
      </x:c>
      <x:c r="U4346" s="14" t="n">
        <x:f>'Crosswalk'!L54</x:f>
        <x:v>0</x:v>
      </x:c>
      <x:c r="V4346" s="14" t="n">
        <x:f>'Crosswalk'!M54</x:f>
        <x:v>0</x:v>
      </x:c>
      <x:c r="W4346" s="14" t="n">
        <x:f>'Crosswalk'!N54</x:f>
        <x:v>0</x:v>
      </x:c>
      <x:c r="X4346" s="17" t="str">
        <x:v>LFS - Labour Force Survey</x:v>
      </x:c>
      <x:c r="Y4346" s="2" t="str"/>
      <x:c r="Z4346" s="17" t="str">
        <x:v>Peer composition: JAM. Observed national industry detail; used only for composition within 2024 ILO modelled margins.</x:v>
      </x:c>
      <x:c r="AA4346" s="2" t="str"/>
      <x:c r="AB4346" s="2" t="str">
        <x:v>https://rplumber.ilo.org/data/indicator?format=.csv.gz&amp;id=EMP_TEMP_SEX_EC2_NB_A</x:v>
      </x:c>
    </x:row>
    <x:row r="4347" ht="48" customHeight="1">
      <x:c r="A4347" s="13" t="str">
        <x:v>TTO</x:v>
      </x:c>
      <x:c r="B4347" s="13" t="str">
        <x:v>I</x:v>
      </x:c>
      <x:c r="C4347" s="13" t="str">
        <x:v>JAM</x:v>
      </x:c>
      <x:c r="D4347" s="13" t="n">
        <x:v>2024</x:v>
      </x:c>
      <x:c r="E4347" s="13" t="str">
        <x:v>EC2_ISIC4_I56</x:v>
      </x:c>
      <x:c r="F4347" s="18" t="str">
        <x:v>Economic activity (ISIC-Rev.4), 2 digit level: 56 - Food and beverage service activities</x:v>
      </x:c>
      <x:c r="G4347" s="21" t="n">
        <x:v>74.077</x:v>
      </x:c>
      <x:c r="H4347" s="22" t="n">
        <x:v>1</x:v>
      </x:c>
      <x:c r="I4347" s="21" t="n">
        <x:f>SUM(G4346:G4347)</x:f>
        <x:v>118.68299999999999</x:v>
      </x:c>
      <x:c r="J4347" s="22" t="n">
        <x:f>G4347/I4347*H4347</x:f>
        <x:v>0.6241584725697867</x:v>
      </x:c>
      <x:c r="K4347" s="13" t="str">
        <x:v>ISIC4:56</x:v>
      </x:c>
      <x:c r="L4347" s="15" t="n">
        <x:f>'Crosswalk'!C55</x:f>
        <x:v>0</x:v>
      </x:c>
      <x:c r="M4347" s="15" t="n">
        <x:f>'Crosswalk'!D55</x:f>
        <x:v>0</x:v>
      </x:c>
      <x:c r="N4347" s="15" t="n">
        <x:f>'Crosswalk'!E55</x:f>
        <x:v>0</x:v>
      </x:c>
      <x:c r="O4347" s="15" t="n">
        <x:f>'Crosswalk'!F55</x:f>
        <x:v>1</x:v>
      </x:c>
      <x:c r="P4347" s="15" t="n">
        <x:f>'Crosswalk'!G55</x:f>
        <x:v>0</x:v>
      </x:c>
      <x:c r="Q4347" s="15" t="n">
        <x:f>'Crosswalk'!H55</x:f>
        <x:v>0</x:v>
      </x:c>
      <x:c r="R4347" s="15" t="n">
        <x:f>'Crosswalk'!I55</x:f>
        <x:v>0</x:v>
      </x:c>
      <x:c r="S4347" s="15" t="n">
        <x:f>'Crosswalk'!J55</x:f>
        <x:v>0</x:v>
      </x:c>
      <x:c r="T4347" s="15" t="n">
        <x:f>'Crosswalk'!K55</x:f>
        <x:v>0</x:v>
      </x:c>
      <x:c r="U4347" s="15" t="n">
        <x:f>'Crosswalk'!L55</x:f>
        <x:v>0</x:v>
      </x:c>
      <x:c r="V4347" s="15" t="n">
        <x:f>'Crosswalk'!M55</x:f>
        <x:v>0</x:v>
      </x:c>
      <x:c r="W4347" s="15" t="n">
        <x:f>'Crosswalk'!N55</x:f>
        <x:v>0</x:v>
      </x:c>
      <x:c r="X4347" s="18" t="str">
        <x:v>LFS - Labour Force Survey</x:v>
      </x:c>
      <x:c r="Y4347" s="13" t="str"/>
      <x:c r="Z4347" s="18" t="str">
        <x:v>Peer composition: JAM. Observed national industry detail; used only for composition within 2024 ILO modelled margins.</x:v>
      </x:c>
      <x:c r="AA4347" s="13" t="str"/>
      <x:c r="AB4347" s="13" t="str">
        <x:v>https://rplumber.ilo.org/data/indicator?format=.csv.gz&amp;id=EMP_TEMP_SEX_EC2_NB_A</x:v>
      </x:c>
    </x:row>
    <x:row r="4348" ht="48" customHeight="1">
      <x:c r="A4348" s="2" t="str">
        <x:v>TTO</x:v>
      </x:c>
      <x:c r="B4348" s="2" t="str">
        <x:v>K</x:v>
      </x:c>
      <x:c r="C4348" s="2" t="str">
        <x:v>JAM</x:v>
      </x:c>
      <x:c r="D4348" s="2" t="n">
        <x:v>2024</x:v>
      </x:c>
      <x:c r="E4348" s="2" t="str">
        <x:v>EC2_ISIC4_K64</x:v>
      </x:c>
      <x:c r="F4348" s="17" t="str">
        <x:v>Economic activity (ISIC-Rev.4), 2 digit level: 64 - Financial service activities, except insurance and pension funding</x:v>
      </x:c>
      <x:c r="G4348" s="19" t="n">
        <x:v>21.59</x:v>
      </x:c>
      <x:c r="H4348" s="20" t="n">
        <x:v>1</x:v>
      </x:c>
      <x:c r="I4348" s="19" t="n">
        <x:f>SUM(G4348:G4350)</x:f>
        <x:v>31.689999999999998</x:v>
      </x:c>
      <x:c r="J4348" s="20" t="n">
        <x:f>G4348/I4348*H4348</x:f>
        <x:v>0.6812874723887662</x:v>
      </x:c>
      <x:c r="K4348" s="2" t="str">
        <x:v>ISIC4:64</x:v>
      </x:c>
      <x:c r="L4348" s="14" t="n">
        <x:f>'Crosswalk'!C62</x:f>
        <x:v>0</x:v>
      </x:c>
      <x:c r="M4348" s="14" t="n">
        <x:f>'Crosswalk'!D62</x:f>
        <x:v>0</x:v>
      </x:c>
      <x:c r="N4348" s="14" t="n">
        <x:f>'Crosswalk'!E62</x:f>
        <x:v>0</x:v>
      </x:c>
      <x:c r="O4348" s="14" t="n">
        <x:f>'Crosswalk'!F62</x:f>
        <x:v>0</x:v>
      </x:c>
      <x:c r="P4348" s="14" t="n">
        <x:f>'Crosswalk'!G62</x:f>
        <x:v>0</x:v>
      </x:c>
      <x:c r="Q4348" s="14" t="n">
        <x:f>'Crosswalk'!H62</x:f>
        <x:v>0</x:v>
      </x:c>
      <x:c r="R4348" s="14" t="n">
        <x:f>'Crosswalk'!I62</x:f>
        <x:v>1</x:v>
      </x:c>
      <x:c r="S4348" s="14" t="n">
        <x:f>'Crosswalk'!J62</x:f>
        <x:v>0</x:v>
      </x:c>
      <x:c r="T4348" s="14" t="n">
        <x:f>'Crosswalk'!K62</x:f>
        <x:v>0</x:v>
      </x:c>
      <x:c r="U4348" s="14" t="n">
        <x:f>'Crosswalk'!L62</x:f>
        <x:v>0</x:v>
      </x:c>
      <x:c r="V4348" s="14" t="n">
        <x:f>'Crosswalk'!M62</x:f>
        <x:v>0</x:v>
      </x:c>
      <x:c r="W4348" s="14" t="n">
        <x:f>'Crosswalk'!N62</x:f>
        <x:v>0</x:v>
      </x:c>
      <x:c r="X4348" s="17" t="str">
        <x:v>LFS - Labour Force Survey</x:v>
      </x:c>
      <x:c r="Y4348" s="2" t="str"/>
      <x:c r="Z4348" s="17" t="str">
        <x:v>Peer composition: JAM. Observed national industry detail; used only for composition within 2024 ILO modelled margins.</x:v>
      </x:c>
      <x:c r="AA4348" s="2" t="str"/>
      <x:c r="AB4348" s="2" t="str">
        <x:v>https://rplumber.ilo.org/data/indicator?format=.csv.gz&amp;id=EMP_TEMP_SEX_EC2_NB_A</x:v>
      </x:c>
    </x:row>
    <x:row r="4349" ht="48" customHeight="1">
      <x:c r="A4349" s="13" t="str">
        <x:v>TTO</x:v>
      </x:c>
      <x:c r="B4349" s="13" t="str">
        <x:v>K</x:v>
      </x:c>
      <x:c r="C4349" s="13" t="str">
        <x:v>JAM</x:v>
      </x:c>
      <x:c r="D4349" s="13" t="n">
        <x:v>2024</x:v>
      </x:c>
      <x:c r="E4349" s="13" t="str">
        <x:v>EC2_ISIC4_K65</x:v>
      </x:c>
      <x:c r="F4349" s="18" t="str">
        <x:v>Economic activity (ISIC-Rev.4), 2 digit level: 65 - Insurance, reinsurance and pension funding, except compulsory social security</x:v>
      </x:c>
      <x:c r="G4349" s="21" t="n">
        <x:v>7.307</x:v>
      </x:c>
      <x:c r="H4349" s="22" t="n">
        <x:v>1</x:v>
      </x:c>
      <x:c r="I4349" s="21" t="n">
        <x:f>SUM(G4348:G4350)</x:f>
        <x:v>31.689999999999998</x:v>
      </x:c>
      <x:c r="J4349" s="22" t="n">
        <x:f>G4349/I4349*H4349</x:f>
        <x:v>0.2305774692331966</x:v>
      </x:c>
      <x:c r="K4349" s="13" t="str">
        <x:v>ISIC4:65</x:v>
      </x:c>
      <x:c r="L4349" s="15" t="n">
        <x:f>'Crosswalk'!C63</x:f>
        <x:v>0</x:v>
      </x:c>
      <x:c r="M4349" s="15" t="n">
        <x:f>'Crosswalk'!D63</x:f>
        <x:v>0</x:v>
      </x:c>
      <x:c r="N4349" s="15" t="n">
        <x:f>'Crosswalk'!E63</x:f>
        <x:v>0</x:v>
      </x:c>
      <x:c r="O4349" s="15" t="n">
        <x:f>'Crosswalk'!F63</x:f>
        <x:v>0</x:v>
      </x:c>
      <x:c r="P4349" s="15" t="n">
        <x:f>'Crosswalk'!G63</x:f>
        <x:v>0</x:v>
      </x:c>
      <x:c r="Q4349" s="15" t="n">
        <x:f>'Crosswalk'!H63</x:f>
        <x:v>0</x:v>
      </x:c>
      <x:c r="R4349" s="15" t="n">
        <x:f>'Crosswalk'!I63</x:f>
        <x:v>1</x:v>
      </x:c>
      <x:c r="S4349" s="15" t="n">
        <x:f>'Crosswalk'!J63</x:f>
        <x:v>0</x:v>
      </x:c>
      <x:c r="T4349" s="15" t="n">
        <x:f>'Crosswalk'!K63</x:f>
        <x:v>0</x:v>
      </x:c>
      <x:c r="U4349" s="15" t="n">
        <x:f>'Crosswalk'!L63</x:f>
        <x:v>0</x:v>
      </x:c>
      <x:c r="V4349" s="15" t="n">
        <x:f>'Crosswalk'!M63</x:f>
        <x:v>0</x:v>
      </x:c>
      <x:c r="W4349" s="15" t="n">
        <x:f>'Crosswalk'!N63</x:f>
        <x:v>0</x:v>
      </x:c>
      <x:c r="X4349" s="18" t="str">
        <x:v>LFS - Labour Force Survey</x:v>
      </x:c>
      <x:c r="Y4349" s="13" t="str"/>
      <x:c r="Z4349" s="18" t="str">
        <x:v>Peer composition: JAM. Observed national industry detail; used only for composition within 2024 ILO modelled margins.</x:v>
      </x:c>
      <x:c r="AA4349" s="13" t="str"/>
      <x:c r="AB4349" s="13" t="str">
        <x:v>https://rplumber.ilo.org/data/indicator?format=.csv.gz&amp;id=EMP_TEMP_SEX_EC2_NB_A</x:v>
      </x:c>
    </x:row>
    <x:row r="4350" ht="48" customHeight="1">
      <x:c r="A4350" s="2" t="str">
        <x:v>TTO</x:v>
      </x:c>
      <x:c r="B4350" s="2" t="str">
        <x:v>K</x:v>
      </x:c>
      <x:c r="C4350" s="2" t="str">
        <x:v>JAM</x:v>
      </x:c>
      <x:c r="D4350" s="2" t="n">
        <x:v>2024</x:v>
      </x:c>
      <x:c r="E4350" s="2" t="str">
        <x:v>EC2_ISIC4_K66</x:v>
      </x:c>
      <x:c r="F4350" s="17" t="str">
        <x:v>Economic activity (ISIC-Rev.4), 2 digit level: 66 - Activities auxiliary to financial service and insurance activities</x:v>
      </x:c>
      <x:c r="G4350" s="19" t="n">
        <x:v>2.793</x:v>
      </x:c>
      <x:c r="H4350" s="20" t="n">
        <x:v>1</x:v>
      </x:c>
      <x:c r="I4350" s="19" t="n">
        <x:f>SUM(G4348:G4350)</x:f>
        <x:v>31.689999999999998</x:v>
      </x:c>
      <x:c r="J4350" s="20" t="n">
        <x:f>G4350/I4350*H4350</x:f>
        <x:v>0.08813505837803724</x:v>
      </x:c>
      <x:c r="K4350" s="2" t="str">
        <x:v>ISIC4:66</x:v>
      </x:c>
      <x:c r="L4350" s="14" t="n">
        <x:f>'Crosswalk'!C64</x:f>
        <x:v>0</x:v>
      </x:c>
      <x:c r="M4350" s="14" t="n">
        <x:f>'Crosswalk'!D64</x:f>
        <x:v>0</x:v>
      </x:c>
      <x:c r="N4350" s="14" t="n">
        <x:f>'Crosswalk'!E64</x:f>
        <x:v>0</x:v>
      </x:c>
      <x:c r="O4350" s="14" t="n">
        <x:f>'Crosswalk'!F64</x:f>
        <x:v>0</x:v>
      </x:c>
      <x:c r="P4350" s="14" t="n">
        <x:f>'Crosswalk'!G64</x:f>
        <x:v>0</x:v>
      </x:c>
      <x:c r="Q4350" s="14" t="n">
        <x:f>'Crosswalk'!H64</x:f>
        <x:v>0</x:v>
      </x:c>
      <x:c r="R4350" s="14" t="n">
        <x:f>'Crosswalk'!I64</x:f>
        <x:v>1</x:v>
      </x:c>
      <x:c r="S4350" s="14" t="n">
        <x:f>'Crosswalk'!J64</x:f>
        <x:v>0</x:v>
      </x:c>
      <x:c r="T4350" s="14" t="n">
        <x:f>'Crosswalk'!K64</x:f>
        <x:v>0</x:v>
      </x:c>
      <x:c r="U4350" s="14" t="n">
        <x:f>'Crosswalk'!L64</x:f>
        <x:v>0</x:v>
      </x:c>
      <x:c r="V4350" s="14" t="n">
        <x:f>'Crosswalk'!M64</x:f>
        <x:v>0</x:v>
      </x:c>
      <x:c r="W4350" s="14" t="n">
        <x:f>'Crosswalk'!N64</x:f>
        <x:v>0</x:v>
      </x:c>
      <x:c r="X4350" s="17" t="str">
        <x:v>LFS - Labour Force Survey</x:v>
      </x:c>
      <x:c r="Y4350" s="2" t="str"/>
      <x:c r="Z4350" s="17" t="str">
        <x:v>Peer composition: JAM. Observed national industry detail; used only for composition within 2024 ILO modelled margins.</x:v>
      </x:c>
      <x:c r="AA4350" s="2" t="str"/>
      <x:c r="AB4350" s="2" t="str">
        <x:v>https://rplumber.ilo.org/data/indicator?format=.csv.gz&amp;id=EMP_TEMP_SEX_EC2_NB_A</x:v>
      </x:c>
    </x:row>
    <x:row r="4351" ht="48" customHeight="1">
      <x:c r="A4351" s="13" t="str">
        <x:v>TTO</x:v>
      </x:c>
      <x:c r="B4351" s="13" t="str">
        <x:v>LMN</x:v>
      </x:c>
      <x:c r="C4351" s="13" t="str">
        <x:v>JAM</x:v>
      </x:c>
      <x:c r="D4351" s="13" t="n">
        <x:v>2024</x:v>
      </x:c>
      <x:c r="E4351" s="13" t="str">
        <x:v>EC2_ISIC4_L68</x:v>
      </x:c>
      <x:c r="F4351" s="18" t="str">
        <x:v>Economic activity (ISIC-Rev.4), 2 digit level: 68 - Real estate activities</x:v>
      </x:c>
      <x:c r="G4351" s="21" t="n">
        <x:v>6.82</x:v>
      </x:c>
      <x:c r="H4351" s="22" t="n">
        <x:v>1</x:v>
      </x:c>
      <x:c r="I4351" s="21" t="n">
        <x:f>SUM(G4351:G4363)</x:f>
        <x:v>155.638</x:v>
      </x:c>
      <x:c r="J4351" s="22" t="n">
        <x:f>G4351/I4351*H4351</x:f>
        <x:v>0.04381963273750626</x:v>
      </x:c>
      <x:c r="K4351" s="13" t="str">
        <x:v>ISIC4:68</x:v>
      </x:c>
      <x:c r="L4351" s="15" t="n">
        <x:f>'Crosswalk'!C65</x:f>
        <x:v>0</x:v>
      </x:c>
      <x:c r="M4351" s="15" t="n">
        <x:f>'Crosswalk'!D65</x:f>
        <x:v>0</x:v>
      </x:c>
      <x:c r="N4351" s="15" t="n">
        <x:f>'Crosswalk'!E65</x:f>
        <x:v>0</x:v>
      </x:c>
      <x:c r="O4351" s="15" t="n">
        <x:f>'Crosswalk'!F65</x:f>
        <x:v>0</x:v>
      </x:c>
      <x:c r="P4351" s="15" t="n">
        <x:f>'Crosswalk'!G65</x:f>
        <x:v>0</x:v>
      </x:c>
      <x:c r="Q4351" s="15" t="n">
        <x:f>'Crosswalk'!H65</x:f>
        <x:v>0</x:v>
      </x:c>
      <x:c r="R4351" s="15" t="n">
        <x:f>'Crosswalk'!I65</x:f>
        <x:v>0</x:v>
      </x:c>
      <x:c r="S4351" s="15" t="n">
        <x:f>'Crosswalk'!J65</x:f>
        <x:v>0</x:v>
      </x:c>
      <x:c r="T4351" s="15" t="n">
        <x:f>'Crosswalk'!K65</x:f>
        <x:v>0</x:v>
      </x:c>
      <x:c r="U4351" s="15" t="n">
        <x:f>'Crosswalk'!L65</x:f>
        <x:v>0</x:v>
      </x:c>
      <x:c r="V4351" s="15" t="n">
        <x:f>'Crosswalk'!M65</x:f>
        <x:v>1</x:v>
      </x:c>
      <x:c r="W4351" s="15" t="n">
        <x:f>'Crosswalk'!N65</x:f>
        <x:v>0</x:v>
      </x:c>
      <x:c r="X4351" s="18" t="str">
        <x:v>LFS - Labour Force Survey</x:v>
      </x:c>
      <x:c r="Y4351" s="13" t="str"/>
      <x:c r="Z4351" s="18" t="str">
        <x:v>Peer composition: JAM. Observed national industry detail; used only for composition within 2024 ILO modelled margins.</x:v>
      </x:c>
      <x:c r="AA4351" s="13" t="str"/>
      <x:c r="AB4351" s="13" t="str">
        <x:v>https://rplumber.ilo.org/data/indicator?format=.csv.gz&amp;id=EMP_TEMP_SEX_EC2_NB_A</x:v>
      </x:c>
    </x:row>
    <x:row r="4352" ht="48" customHeight="1">
      <x:c r="A4352" s="2" t="str">
        <x:v>TTO</x:v>
      </x:c>
      <x:c r="B4352" s="2" t="str">
        <x:v>LMN</x:v>
      </x:c>
      <x:c r="C4352" s="2" t="str">
        <x:v>JAM</x:v>
      </x:c>
      <x:c r="D4352" s="2" t="n">
        <x:v>2024</x:v>
      </x:c>
      <x:c r="E4352" s="2" t="str">
        <x:v>EC2_ISIC4_M69</x:v>
      </x:c>
      <x:c r="F4352" s="17" t="str">
        <x:v>Economic activity (ISIC-Rev.4), 2 digit level: 69 - Legal and accounting activities</x:v>
      </x:c>
      <x:c r="G4352" s="19" t="n">
        <x:v>11.772</x:v>
      </x:c>
      <x:c r="H4352" s="20" t="n">
        <x:v>1</x:v>
      </x:c>
      <x:c r="I4352" s="19" t="n">
        <x:f>SUM(G4351:G4363)</x:f>
        <x:v>155.638</x:v>
      </x:c>
      <x:c r="J4352" s="20" t="n">
        <x:f>G4352/I4352*H4352</x:f>
        <x:v>0.07563705521787738</x:v>
      </x:c>
      <x:c r="K4352" s="2" t="str">
        <x:v>ISIC4:69</x:v>
      </x:c>
      <x:c r="L4352" s="14" t="n">
        <x:f>'Crosswalk'!C66</x:f>
        <x:v>0</x:v>
      </x:c>
      <x:c r="M4352" s="14" t="n">
        <x:f>'Crosswalk'!D66</x:f>
        <x:v>0</x:v>
      </x:c>
      <x:c r="N4352" s="14" t="n">
        <x:f>'Crosswalk'!E66</x:f>
        <x:v>1</x:v>
      </x:c>
      <x:c r="O4352" s="14" t="n">
        <x:f>'Crosswalk'!F66</x:f>
        <x:v>0</x:v>
      </x:c>
      <x:c r="P4352" s="14" t="n">
        <x:f>'Crosswalk'!G66</x:f>
        <x:v>0</x:v>
      </x:c>
      <x:c r="Q4352" s="14" t="n">
        <x:f>'Crosswalk'!H66</x:f>
        <x:v>0</x:v>
      </x:c>
      <x:c r="R4352" s="14" t="n">
        <x:f>'Crosswalk'!I66</x:f>
        <x:v>0</x:v>
      </x:c>
      <x:c r="S4352" s="14" t="n">
        <x:f>'Crosswalk'!J66</x:f>
        <x:v>0</x:v>
      </x:c>
      <x:c r="T4352" s="14" t="n">
        <x:f>'Crosswalk'!K66</x:f>
        <x:v>0</x:v>
      </x:c>
      <x:c r="U4352" s="14" t="n">
        <x:f>'Crosswalk'!L66</x:f>
        <x:v>0</x:v>
      </x:c>
      <x:c r="V4352" s="14" t="n">
        <x:f>'Crosswalk'!M66</x:f>
        <x:v>0</x:v>
      </x:c>
      <x:c r="W4352" s="14" t="n">
        <x:f>'Crosswalk'!N66</x:f>
        <x:v>0</x:v>
      </x:c>
      <x:c r="X4352" s="17" t="str">
        <x:v>LFS - Labour Force Survey</x:v>
      </x:c>
      <x:c r="Y4352" s="2" t="str"/>
      <x:c r="Z4352" s="17" t="str">
        <x:v>Peer composition: JAM. Observed national industry detail; used only for composition within 2024 ILO modelled margins.</x:v>
      </x:c>
      <x:c r="AA4352" s="2" t="str"/>
      <x:c r="AB4352" s="2" t="str">
        <x:v>https://rplumber.ilo.org/data/indicator?format=.csv.gz&amp;id=EMP_TEMP_SEX_EC2_NB_A</x:v>
      </x:c>
    </x:row>
    <x:row r="4353" ht="48" customHeight="1">
      <x:c r="A4353" s="13" t="str">
        <x:v>TTO</x:v>
      </x:c>
      <x:c r="B4353" s="13" t="str">
        <x:v>LMN</x:v>
      </x:c>
      <x:c r="C4353" s="13" t="str">
        <x:v>JAM</x:v>
      </x:c>
      <x:c r="D4353" s="13" t="n">
        <x:v>2024</x:v>
      </x:c>
      <x:c r="E4353" s="13" t="str">
        <x:v>EC2_ISIC4_M70</x:v>
      </x:c>
      <x:c r="F4353" s="18" t="str">
        <x:v>Economic activity (ISIC-Rev.4), 2 digit level: 70 - Activities of head offices; management consultancy activities</x:v>
      </x:c>
      <x:c r="G4353" s="21" t="n">
        <x:v>1.606</x:v>
      </x:c>
      <x:c r="H4353" s="22" t="n">
        <x:v>1</x:v>
      </x:c>
      <x:c r="I4353" s="21" t="n">
        <x:f>SUM(G4351:G4363)</x:f>
        <x:v>155.638</x:v>
      </x:c>
      <x:c r="J4353" s="22" t="n">
        <x:f>G4353/I4353*H4353</x:f>
        <x:v>0.010318816741412766</x:v>
      </x:c>
      <x:c r="K4353" s="13" t="str">
        <x:v>ISIC4:70</x:v>
      </x:c>
      <x:c r="L4353" s="15" t="n">
        <x:f>'Crosswalk'!C67</x:f>
        <x:v>0</x:v>
      </x:c>
      <x:c r="M4353" s="15" t="n">
        <x:f>'Crosswalk'!D67</x:f>
        <x:v>0</x:v>
      </x:c>
      <x:c r="N4353" s="15" t="n">
        <x:f>'Crosswalk'!E67</x:f>
        <x:v>1</x:v>
      </x:c>
      <x:c r="O4353" s="15" t="n">
        <x:f>'Crosswalk'!F67</x:f>
        <x:v>0</x:v>
      </x:c>
      <x:c r="P4353" s="15" t="n">
        <x:f>'Crosswalk'!G67</x:f>
        <x:v>0</x:v>
      </x:c>
      <x:c r="Q4353" s="15" t="n">
        <x:f>'Crosswalk'!H67</x:f>
        <x:v>0</x:v>
      </x:c>
      <x:c r="R4353" s="15" t="n">
        <x:f>'Crosswalk'!I67</x:f>
        <x:v>0</x:v>
      </x:c>
      <x:c r="S4353" s="15" t="n">
        <x:f>'Crosswalk'!J67</x:f>
        <x:v>0</x:v>
      </x:c>
      <x:c r="T4353" s="15" t="n">
        <x:f>'Crosswalk'!K67</x:f>
        <x:v>0</x:v>
      </x:c>
      <x:c r="U4353" s="15" t="n">
        <x:f>'Crosswalk'!L67</x:f>
        <x:v>0</x:v>
      </x:c>
      <x:c r="V4353" s="15" t="n">
        <x:f>'Crosswalk'!M67</x:f>
        <x:v>0</x:v>
      </x:c>
      <x:c r="W4353" s="15" t="n">
        <x:f>'Crosswalk'!N67</x:f>
        <x:v>0</x:v>
      </x:c>
      <x:c r="X4353" s="18" t="str">
        <x:v>LFS - Labour Force Survey</x:v>
      </x:c>
      <x:c r="Y4353" s="13" t="str"/>
      <x:c r="Z4353" s="18" t="str">
        <x:v>Peer composition: JAM. Observed national industry detail; used only for composition within 2024 ILO modelled margins.</x:v>
      </x:c>
      <x:c r="AA4353" s="13" t="str"/>
      <x:c r="AB4353" s="13" t="str">
        <x:v>https://rplumber.ilo.org/data/indicator?format=.csv.gz&amp;id=EMP_TEMP_SEX_EC2_NB_A</x:v>
      </x:c>
    </x:row>
    <x:row r="4354" ht="48" customHeight="1">
      <x:c r="A4354" s="2" t="str">
        <x:v>TTO</x:v>
      </x:c>
      <x:c r="B4354" s="2" t="str">
        <x:v>LMN</x:v>
      </x:c>
      <x:c r="C4354" s="2" t="str">
        <x:v>JAM</x:v>
      </x:c>
      <x:c r="D4354" s="2" t="n">
        <x:v>2024</x:v>
      </x:c>
      <x:c r="E4354" s="2" t="str">
        <x:v>EC2_ISIC4_M71</x:v>
      </x:c>
      <x:c r="F4354" s="17" t="str">
        <x:v>Economic activity (ISIC-Rev.4), 2 digit level: 71 - Architectural and engineering activities; technical testing and analysis</x:v>
      </x:c>
      <x:c r="G4354" s="19" t="n">
        <x:v>3.907</x:v>
      </x:c>
      <x:c r="H4354" s="20" t="n">
        <x:v>1</x:v>
      </x:c>
      <x:c r="I4354" s="19" t="n">
        <x:f>SUM(G4351:G4363)</x:f>
        <x:v>155.638</x:v>
      </x:c>
      <x:c r="J4354" s="20" t="n">
        <x:f>G4354/I4354*H4354</x:f>
        <x:v>0.02510312391575322</x:v>
      </x:c>
      <x:c r="K4354" s="2" t="str">
        <x:v>ISIC4:71</x:v>
      </x:c>
      <x:c r="L4354" s="14" t="n">
        <x:f>'Crosswalk'!C68</x:f>
        <x:v>0</x:v>
      </x:c>
      <x:c r="M4354" s="14" t="n">
        <x:f>'Crosswalk'!D68</x:f>
        <x:v>0</x:v>
      </x:c>
      <x:c r="N4354" s="14" t="n">
        <x:f>'Crosswalk'!E68</x:f>
        <x:v>1</x:v>
      </x:c>
      <x:c r="O4354" s="14" t="n">
        <x:f>'Crosswalk'!F68</x:f>
        <x:v>0</x:v>
      </x:c>
      <x:c r="P4354" s="14" t="n">
        <x:f>'Crosswalk'!G68</x:f>
        <x:v>0</x:v>
      </x:c>
      <x:c r="Q4354" s="14" t="n">
        <x:f>'Crosswalk'!H68</x:f>
        <x:v>0</x:v>
      </x:c>
      <x:c r="R4354" s="14" t="n">
        <x:f>'Crosswalk'!I68</x:f>
        <x:v>0</x:v>
      </x:c>
      <x:c r="S4354" s="14" t="n">
        <x:f>'Crosswalk'!J68</x:f>
        <x:v>0</x:v>
      </x:c>
      <x:c r="T4354" s="14" t="n">
        <x:f>'Crosswalk'!K68</x:f>
        <x:v>0</x:v>
      </x:c>
      <x:c r="U4354" s="14" t="n">
        <x:f>'Crosswalk'!L68</x:f>
        <x:v>0</x:v>
      </x:c>
      <x:c r="V4354" s="14" t="n">
        <x:f>'Crosswalk'!M68</x:f>
        <x:v>0</x:v>
      </x:c>
      <x:c r="W4354" s="14" t="n">
        <x:f>'Crosswalk'!N68</x:f>
        <x:v>0</x:v>
      </x:c>
      <x:c r="X4354" s="17" t="str">
        <x:v>LFS - Labour Force Survey</x:v>
      </x:c>
      <x:c r="Y4354" s="2" t="str"/>
      <x:c r="Z4354" s="17" t="str">
        <x:v>Peer composition: JAM. Observed national industry detail; used only for composition within 2024 ILO modelled margins.</x:v>
      </x:c>
      <x:c r="AA4354" s="2" t="str"/>
      <x:c r="AB4354" s="2" t="str">
        <x:v>https://rplumber.ilo.org/data/indicator?format=.csv.gz&amp;id=EMP_TEMP_SEX_EC2_NB_A</x:v>
      </x:c>
    </x:row>
    <x:row r="4355" ht="48" customHeight="1">
      <x:c r="A4355" s="13" t="str">
        <x:v>TTO</x:v>
      </x:c>
      <x:c r="B4355" s="13" t="str">
        <x:v>LMN</x:v>
      </x:c>
      <x:c r="C4355" s="13" t="str">
        <x:v>JAM</x:v>
      </x:c>
      <x:c r="D4355" s="13" t="n">
        <x:v>2024</x:v>
      </x:c>
      <x:c r="E4355" s="13" t="str">
        <x:v>EC2_ISIC4_M73</x:v>
      </x:c>
      <x:c r="F4355" s="18" t="str">
        <x:v>Economic activity (ISIC-Rev.4), 2 digit level: 73 - Advertising and market research</x:v>
      </x:c>
      <x:c r="G4355" s="21" t="n">
        <x:v>3.89</x:v>
      </x:c>
      <x:c r="H4355" s="22" t="n">
        <x:v>1</x:v>
      </x:c>
      <x:c r="I4355" s="21" t="n">
        <x:f>SUM(G4351:G4363)</x:f>
        <x:v>155.638</x:v>
      </x:c>
      <x:c r="J4355" s="22" t="n">
        <x:f>G4355/I4355*H4355</x:f>
        <x:v>0.024993896092213985</x:v>
      </x:c>
      <x:c r="K4355" s="13" t="str">
        <x:v>ISIC4:73</x:v>
      </x:c>
      <x:c r="L4355" s="15" t="n">
        <x:f>'Crosswalk'!C70</x:f>
        <x:v>0</x:v>
      </x:c>
      <x:c r="M4355" s="15" t="n">
        <x:f>'Crosswalk'!D70</x:f>
        <x:v>0</x:v>
      </x:c>
      <x:c r="N4355" s="15" t="n">
        <x:f>'Crosswalk'!E70</x:f>
        <x:v>0</x:v>
      </x:c>
      <x:c r="O4355" s="15" t="n">
        <x:f>'Crosswalk'!F70</x:f>
        <x:v>0</x:v>
      </x:c>
      <x:c r="P4355" s="15" t="n">
        <x:f>'Crosswalk'!G70</x:f>
        <x:v>0</x:v>
      </x:c>
      <x:c r="Q4355" s="15" t="n">
        <x:f>'Crosswalk'!H70</x:f>
        <x:v>0</x:v>
      </x:c>
      <x:c r="R4355" s="15" t="n">
        <x:f>'Crosswalk'!I70</x:f>
        <x:v>0</x:v>
      </x:c>
      <x:c r="S4355" s="15" t="n">
        <x:f>'Crosswalk'!J70</x:f>
        <x:v>0</x:v>
      </x:c>
      <x:c r="T4355" s="15" t="n">
        <x:f>'Crosswalk'!K70</x:f>
        <x:v>1</x:v>
      </x:c>
      <x:c r="U4355" s="15" t="n">
        <x:f>'Crosswalk'!L70</x:f>
        <x:v>0</x:v>
      </x:c>
      <x:c r="V4355" s="15" t="n">
        <x:f>'Crosswalk'!M70</x:f>
        <x:v>0</x:v>
      </x:c>
      <x:c r="W4355" s="15" t="n">
        <x:f>'Crosswalk'!N70</x:f>
        <x:v>0</x:v>
      </x:c>
      <x:c r="X4355" s="18" t="str">
        <x:v>LFS - Labour Force Survey</x:v>
      </x:c>
      <x:c r="Y4355" s="13" t="str"/>
      <x:c r="Z4355" s="18" t="str">
        <x:v>Peer composition: JAM. Observed national industry detail; used only for composition within 2024 ILO modelled margins.</x:v>
      </x:c>
      <x:c r="AA4355" s="13" t="str"/>
      <x:c r="AB4355" s="13" t="str">
        <x:v>https://rplumber.ilo.org/data/indicator?format=.csv.gz&amp;id=EMP_TEMP_SEX_EC2_NB_A</x:v>
      </x:c>
    </x:row>
    <x:row r="4356" ht="48" customHeight="1">
      <x:c r="A4356" s="2" t="str">
        <x:v>TTO</x:v>
      </x:c>
      <x:c r="B4356" s="2" t="str">
        <x:v>LMN</x:v>
      </x:c>
      <x:c r="C4356" s="2" t="str">
        <x:v>JAM</x:v>
      </x:c>
      <x:c r="D4356" s="2" t="n">
        <x:v>2024</x:v>
      </x:c>
      <x:c r="E4356" s="2" t="str">
        <x:v>EC2_ISIC4_M74</x:v>
      </x:c>
      <x:c r="F4356" s="17" t="str">
        <x:v>Economic activity (ISIC-Rev.4), 2 digit level: 74 - Other professional, scientific and technical activities</x:v>
      </x:c>
      <x:c r="G4356" s="19" t="n">
        <x:v>5.24</x:v>
      </x:c>
      <x:c r="H4356" s="20" t="n">
        <x:v>1</x:v>
      </x:c>
      <x:c r="I4356" s="19" t="n">
        <x:f>SUM(G4351:G4363)</x:f>
        <x:v>155.638</x:v>
      </x:c>
      <x:c r="J4356" s="20" t="n">
        <x:f>G4356/I4356*H4356</x:f>
        <x:v>0.03366787031444763</x:v>
      </x:c>
      <x:c r="K4356" s="2" t="str">
        <x:v>ISIC4:74</x:v>
      </x:c>
      <x:c r="L4356" s="14" t="n">
        <x:f>'Crosswalk'!C71</x:f>
        <x:v>0</x:v>
      </x:c>
      <x:c r="M4356" s="14" t="n">
        <x:f>'Crosswalk'!D71</x:f>
        <x:v>0</x:v>
      </x:c>
      <x:c r="N4356" s="14" t="n">
        <x:f>'Crosswalk'!E71</x:f>
        <x:v>0.8</x:v>
      </x:c>
      <x:c r="O4356" s="14" t="n">
        <x:f>'Crosswalk'!F71</x:f>
        <x:v>0.2</x:v>
      </x:c>
      <x:c r="P4356" s="14" t="n">
        <x:f>'Crosswalk'!G71</x:f>
        <x:v>0</x:v>
      </x:c>
      <x:c r="Q4356" s="14" t="n">
        <x:f>'Crosswalk'!H71</x:f>
        <x:v>0</x:v>
      </x:c>
      <x:c r="R4356" s="14" t="n">
        <x:f>'Crosswalk'!I71</x:f>
        <x:v>0</x:v>
      </x:c>
      <x:c r="S4356" s="14" t="n">
        <x:f>'Crosswalk'!J71</x:f>
        <x:v>0</x:v>
      </x:c>
      <x:c r="T4356" s="14" t="n">
        <x:f>'Crosswalk'!K71</x:f>
        <x:v>0</x:v>
      </x:c>
      <x:c r="U4356" s="14" t="n">
        <x:f>'Crosswalk'!L71</x:f>
        <x:v>0</x:v>
      </x:c>
      <x:c r="V4356" s="14" t="n">
        <x:f>'Crosswalk'!M71</x:f>
        <x:v>0</x:v>
      </x:c>
      <x:c r="W4356" s="14" t="n">
        <x:f>'Crosswalk'!N71</x:f>
        <x:v>0</x:v>
      </x:c>
      <x:c r="X4356" s="17" t="str">
        <x:v>LFS - Labour Force Survey</x:v>
      </x:c>
      <x:c r="Y4356" s="2" t="str"/>
      <x:c r="Z4356" s="17" t="str">
        <x:v>Peer composition: JAM. Observed national industry detail; used only for composition within 2024 ILO modelled margins.</x:v>
      </x:c>
      <x:c r="AA4356" s="2" t="str"/>
      <x:c r="AB4356" s="2" t="str">
        <x:v>https://rplumber.ilo.org/data/indicator?format=.csv.gz&amp;id=EMP_TEMP_SEX_EC2_NB_A</x:v>
      </x:c>
    </x:row>
    <x:row r="4357" ht="48" customHeight="1">
      <x:c r="A4357" s="13" t="str">
        <x:v>TTO</x:v>
      </x:c>
      <x:c r="B4357" s="13" t="str">
        <x:v>LMN</x:v>
      </x:c>
      <x:c r="C4357" s="13" t="str">
        <x:v>JAM</x:v>
      </x:c>
      <x:c r="D4357" s="13" t="n">
        <x:v>2024</x:v>
      </x:c>
      <x:c r="E4357" s="13" t="str">
        <x:v>EC2_ISIC4_M75</x:v>
      </x:c>
      <x:c r="F4357" s="18" t="str">
        <x:v>Economic activity (ISIC-Rev.4), 2 digit level: 75 - Veterinary activities</x:v>
      </x:c>
      <x:c r="G4357" s="21" t="n">
        <x:v>0.343</x:v>
      </x:c>
      <x:c r="H4357" s="22" t="n">
        <x:v>1</x:v>
      </x:c>
      <x:c r="I4357" s="21" t="n">
        <x:f>SUM(G4351:G4363)</x:f>
        <x:v>155.638</x:v>
      </x:c>
      <x:c r="J4357" s="22" t="n">
        <x:f>G4357/I4357*H4357</x:f>
        <x:v>0.0022038319690564</x:v>
      </x:c>
      <x:c r="K4357" s="13" t="str">
        <x:v>ISIC4:75</x:v>
      </x:c>
      <x:c r="L4357" s="15" t="n">
        <x:f>'Crosswalk'!C72</x:f>
        <x:v>0</x:v>
      </x:c>
      <x:c r="M4357" s="15" t="n">
        <x:f>'Crosswalk'!D72</x:f>
        <x:v>0</x:v>
      </x:c>
      <x:c r="N4357" s="15" t="n">
        <x:f>'Crosswalk'!E72</x:f>
        <x:v>0</x:v>
      </x:c>
      <x:c r="O4357" s="15" t="n">
        <x:f>'Crosswalk'!F72</x:f>
        <x:v>0</x:v>
      </x:c>
      <x:c r="P4357" s="15" t="n">
        <x:f>'Crosswalk'!G72</x:f>
        <x:v>0</x:v>
      </x:c>
      <x:c r="Q4357" s="15" t="n">
        <x:f>'Crosswalk'!H72</x:f>
        <x:v>1</x:v>
      </x:c>
      <x:c r="R4357" s="15" t="n">
        <x:f>'Crosswalk'!I72</x:f>
        <x:v>0</x:v>
      </x:c>
      <x:c r="S4357" s="15" t="n">
        <x:f>'Crosswalk'!J72</x:f>
        <x:v>0</x:v>
      </x:c>
      <x:c r="T4357" s="15" t="n">
        <x:f>'Crosswalk'!K72</x:f>
        <x:v>0</x:v>
      </x:c>
      <x:c r="U4357" s="15" t="n">
        <x:f>'Crosswalk'!L72</x:f>
        <x:v>0</x:v>
      </x:c>
      <x:c r="V4357" s="15" t="n">
        <x:f>'Crosswalk'!M72</x:f>
        <x:v>0</x:v>
      </x:c>
      <x:c r="W4357" s="15" t="n">
        <x:f>'Crosswalk'!N72</x:f>
        <x:v>0</x:v>
      </x:c>
      <x:c r="X4357" s="18" t="str">
        <x:v>LFS - Labour Force Survey</x:v>
      </x:c>
      <x:c r="Y4357" s="13" t="str">
        <x:v>U</x:v>
      </x:c>
      <x:c r="Z4357" s="18" t="str">
        <x:v>Peer composition: JAM. Observed national industry detail; used only for composition within 2024 ILO modelled margins.</x:v>
      </x:c>
      <x:c r="AA4357" s="13" t="str"/>
      <x:c r="AB4357" s="13" t="str">
        <x:v>https://rplumber.ilo.org/data/indicator?format=.csv.gz&amp;id=EMP_TEMP_SEX_EC2_NB_A</x:v>
      </x:c>
    </x:row>
    <x:row r="4358" ht="48" customHeight="1">
      <x:c r="A4358" s="2" t="str">
        <x:v>TTO</x:v>
      </x:c>
      <x:c r="B4358" s="2" t="str">
        <x:v>LMN</x:v>
      </x:c>
      <x:c r="C4358" s="2" t="str">
        <x:v>JAM</x:v>
      </x:c>
      <x:c r="D4358" s="2" t="n">
        <x:v>2024</x:v>
      </x:c>
      <x:c r="E4358" s="2" t="str">
        <x:v>EC2_ISIC4_N77</x:v>
      </x:c>
      <x:c r="F4358" s="17" t="str">
        <x:v>Economic activity (ISIC-Rev.4), 2 digit level: 77 - Rental and leasing activities</x:v>
      </x:c>
      <x:c r="G4358" s="19" t="n">
        <x:v>3.215</x:v>
      </x:c>
      <x:c r="H4358" s="20" t="n">
        <x:v>1</x:v>
      </x:c>
      <x:c r="I4358" s="19" t="n">
        <x:f>SUM(G4351:G4363)</x:f>
        <x:v>155.638</x:v>
      </x:c>
      <x:c r="J4358" s="20" t="n">
        <x:f>G4358/I4358*H4358</x:f>
        <x:v>0.02065690898109716</x:v>
      </x:c>
      <x:c r="K4358" s="2" t="str">
        <x:v>ISIC4:77</x:v>
      </x:c>
      <x:c r="L4358" s="14" t="n">
        <x:f>'Crosswalk'!C73</x:f>
        <x:v>0</x:v>
      </x:c>
      <x:c r="M4358" s="14" t="n">
        <x:f>'Crosswalk'!D73</x:f>
        <x:v>0</x:v>
      </x:c>
      <x:c r="N4358" s="14" t="n">
        <x:f>'Crosswalk'!E73</x:f>
        <x:v>0.7</x:v>
      </x:c>
      <x:c r="O4358" s="14" t="n">
        <x:f>'Crosswalk'!F73</x:f>
        <x:v>0.3</x:v>
      </x:c>
      <x:c r="P4358" s="14" t="n">
        <x:f>'Crosswalk'!G73</x:f>
        <x:v>0</x:v>
      </x:c>
      <x:c r="Q4358" s="14" t="n">
        <x:f>'Crosswalk'!H73</x:f>
        <x:v>0</x:v>
      </x:c>
      <x:c r="R4358" s="14" t="n">
        <x:f>'Crosswalk'!I73</x:f>
        <x:v>0</x:v>
      </x:c>
      <x:c r="S4358" s="14" t="n">
        <x:f>'Crosswalk'!J73</x:f>
        <x:v>0</x:v>
      </x:c>
      <x:c r="T4358" s="14" t="n">
        <x:f>'Crosswalk'!K73</x:f>
        <x:v>0</x:v>
      </x:c>
      <x:c r="U4358" s="14" t="n">
        <x:f>'Crosswalk'!L73</x:f>
        <x:v>0</x:v>
      </x:c>
      <x:c r="V4358" s="14" t="n">
        <x:f>'Crosswalk'!M73</x:f>
        <x:v>0</x:v>
      </x:c>
      <x:c r="W4358" s="14" t="n">
        <x:f>'Crosswalk'!N73</x:f>
        <x:v>0</x:v>
      </x:c>
      <x:c r="X4358" s="17" t="str">
        <x:v>LFS - Labour Force Survey</x:v>
      </x:c>
      <x:c r="Y4358" s="2" t="str"/>
      <x:c r="Z4358" s="17" t="str">
        <x:v>Peer composition: JAM. Observed national industry detail; used only for composition within 2024 ILO modelled margins.</x:v>
      </x:c>
      <x:c r="AA4358" s="2" t="str"/>
      <x:c r="AB4358" s="2" t="str">
        <x:v>https://rplumber.ilo.org/data/indicator?format=.csv.gz&amp;id=EMP_TEMP_SEX_EC2_NB_A</x:v>
      </x:c>
    </x:row>
    <x:row r="4359" ht="48" customHeight="1">
      <x:c r="A4359" s="13" t="str">
        <x:v>TTO</x:v>
      </x:c>
      <x:c r="B4359" s="13" t="str">
        <x:v>LMN</x:v>
      </x:c>
      <x:c r="C4359" s="13" t="str">
        <x:v>JAM</x:v>
      </x:c>
      <x:c r="D4359" s="13" t="n">
        <x:v>2024</x:v>
      </x:c>
      <x:c r="E4359" s="13" t="str">
        <x:v>EC2_ISIC4_N78</x:v>
      </x:c>
      <x:c r="F4359" s="18" t="str">
        <x:v>Economic activity (ISIC-Rev.4), 2 digit level: 78 - Employment activities</x:v>
      </x:c>
      <x:c r="G4359" s="21" t="n">
        <x:v>0.323</x:v>
      </x:c>
      <x:c r="H4359" s="22" t="n">
        <x:v>1</x:v>
      </x:c>
      <x:c r="I4359" s="21" t="n">
        <x:f>SUM(G4351:G4363)</x:f>
        <x:v>155.638</x:v>
      </x:c>
      <x:c r="J4359" s="22" t="n">
        <x:f>G4359/I4359*H4359</x:f>
        <x:v>0.0020753286472455315</x:v>
      </x:c>
      <x:c r="K4359" s="13" t="str">
        <x:v>ISIC4:78</x:v>
      </x:c>
      <x:c r="L4359" s="15" t="n">
        <x:f>'Crosswalk'!C74</x:f>
        <x:v>0</x:v>
      </x:c>
      <x:c r="M4359" s="15" t="n">
        <x:f>'Crosswalk'!D74</x:f>
        <x:v>0</x:v>
      </x:c>
      <x:c r="N4359" s="15" t="n">
        <x:f>'Crosswalk'!E74</x:f>
        <x:v>1</x:v>
      </x:c>
      <x:c r="O4359" s="15" t="n">
        <x:f>'Crosswalk'!F74</x:f>
        <x:v>0</x:v>
      </x:c>
      <x:c r="P4359" s="15" t="n">
        <x:f>'Crosswalk'!G74</x:f>
        <x:v>0</x:v>
      </x:c>
      <x:c r="Q4359" s="15" t="n">
        <x:f>'Crosswalk'!H74</x:f>
        <x:v>0</x:v>
      </x:c>
      <x:c r="R4359" s="15" t="n">
        <x:f>'Crosswalk'!I74</x:f>
        <x:v>0</x:v>
      </x:c>
      <x:c r="S4359" s="15" t="n">
        <x:f>'Crosswalk'!J74</x:f>
        <x:v>0</x:v>
      </x:c>
      <x:c r="T4359" s="15" t="n">
        <x:f>'Crosswalk'!K74</x:f>
        <x:v>0</x:v>
      </x:c>
      <x:c r="U4359" s="15" t="n">
        <x:f>'Crosswalk'!L74</x:f>
        <x:v>0</x:v>
      </x:c>
      <x:c r="V4359" s="15" t="n">
        <x:f>'Crosswalk'!M74</x:f>
        <x:v>0</x:v>
      </x:c>
      <x:c r="W4359" s="15" t="n">
        <x:f>'Crosswalk'!N74</x:f>
        <x:v>0</x:v>
      </x:c>
      <x:c r="X4359" s="18" t="str">
        <x:v>LFS - Labour Force Survey</x:v>
      </x:c>
      <x:c r="Y4359" s="13" t="str">
        <x:v>U</x:v>
      </x:c>
      <x:c r="Z4359" s="18" t="str">
        <x:v>Peer composition: JAM. Observed national industry detail; used only for composition within 2024 ILO modelled margins.</x:v>
      </x:c>
      <x:c r="AA4359" s="13" t="str"/>
      <x:c r="AB4359" s="13" t="str">
        <x:v>https://rplumber.ilo.org/data/indicator?format=.csv.gz&amp;id=EMP_TEMP_SEX_EC2_NB_A</x:v>
      </x:c>
    </x:row>
    <x:row r="4360" ht="48" customHeight="1">
      <x:c r="A4360" s="2" t="str">
        <x:v>TTO</x:v>
      </x:c>
      <x:c r="B4360" s="2" t="str">
        <x:v>LMN</x:v>
      </x:c>
      <x:c r="C4360" s="2" t="str">
        <x:v>JAM</x:v>
      </x:c>
      <x:c r="D4360" s="2" t="n">
        <x:v>2024</x:v>
      </x:c>
      <x:c r="E4360" s="2" t="str">
        <x:v>EC2_ISIC4_N79</x:v>
      </x:c>
      <x:c r="F4360" s="17" t="str">
        <x:v>Economic activity (ISIC-Rev.4), 2 digit level: 79 - Travel agency, tour operator, reservation service and related activities</x:v>
      </x:c>
      <x:c r="G4360" s="19" t="n">
        <x:v>3.143</x:v>
      </x:c>
      <x:c r="H4360" s="20" t="n">
        <x:v>1</x:v>
      </x:c>
      <x:c r="I4360" s="19" t="n">
        <x:f>SUM(G4351:G4363)</x:f>
        <x:v>155.638</x:v>
      </x:c>
      <x:c r="J4360" s="20" t="n">
        <x:f>G4360/I4360*H4360</x:f>
        <x:v>0.020194297022578033</x:v>
      </x:c>
      <x:c r="K4360" s="2" t="str">
        <x:v>ISIC4:79</x:v>
      </x:c>
      <x:c r="L4360" s="14" t="n">
        <x:f>'Crosswalk'!C75</x:f>
        <x:v>0</x:v>
      </x:c>
      <x:c r="M4360" s="14" t="n">
        <x:f>'Crosswalk'!D75</x:f>
        <x:v>0</x:v>
      </x:c>
      <x:c r="N4360" s="14" t="n">
        <x:f>'Crosswalk'!E75</x:f>
        <x:v>0</x:v>
      </x:c>
      <x:c r="O4360" s="14" t="n">
        <x:f>'Crosswalk'!F75</x:f>
        <x:v>1</x:v>
      </x:c>
      <x:c r="P4360" s="14" t="n">
        <x:f>'Crosswalk'!G75</x:f>
        <x:v>0</x:v>
      </x:c>
      <x:c r="Q4360" s="14" t="n">
        <x:f>'Crosswalk'!H75</x:f>
        <x:v>0</x:v>
      </x:c>
      <x:c r="R4360" s="14" t="n">
        <x:f>'Crosswalk'!I75</x:f>
        <x:v>0</x:v>
      </x:c>
      <x:c r="S4360" s="14" t="n">
        <x:f>'Crosswalk'!J75</x:f>
        <x:v>0</x:v>
      </x:c>
      <x:c r="T4360" s="14" t="n">
        <x:f>'Crosswalk'!K75</x:f>
        <x:v>0</x:v>
      </x:c>
      <x:c r="U4360" s="14" t="n">
        <x:f>'Crosswalk'!L75</x:f>
        <x:v>0</x:v>
      </x:c>
      <x:c r="V4360" s="14" t="n">
        <x:f>'Crosswalk'!M75</x:f>
        <x:v>0</x:v>
      </x:c>
      <x:c r="W4360" s="14" t="n">
        <x:f>'Crosswalk'!N75</x:f>
        <x:v>0</x:v>
      </x:c>
      <x:c r="X4360" s="17" t="str">
        <x:v>LFS - Labour Force Survey</x:v>
      </x:c>
      <x:c r="Y4360" s="2" t="str"/>
      <x:c r="Z4360" s="17" t="str">
        <x:v>Peer composition: JAM. Observed national industry detail; used only for composition within 2024 ILO modelled margins.</x:v>
      </x:c>
      <x:c r="AA4360" s="2" t="str"/>
      <x:c r="AB4360" s="2" t="str">
        <x:v>https://rplumber.ilo.org/data/indicator?format=.csv.gz&amp;id=EMP_TEMP_SEX_EC2_NB_A</x:v>
      </x:c>
    </x:row>
    <x:row r="4361" ht="48" customHeight="1">
      <x:c r="A4361" s="13" t="str">
        <x:v>TTO</x:v>
      </x:c>
      <x:c r="B4361" s="13" t="str">
        <x:v>LMN</x:v>
      </x:c>
      <x:c r="C4361" s="13" t="str">
        <x:v>JAM</x:v>
      </x:c>
      <x:c r="D4361" s="13" t="n">
        <x:v>2024</x:v>
      </x:c>
      <x:c r="E4361" s="13" t="str">
        <x:v>EC2_ISIC4_N80</x:v>
      </x:c>
      <x:c r="F4361" s="18" t="str">
        <x:v>Economic activity (ISIC-Rev.4), 2 digit level: 80 - Security and investigation activities</x:v>
      </x:c>
      <x:c r="G4361" s="21" t="n">
        <x:v>35.901</x:v>
      </x:c>
      <x:c r="H4361" s="22" t="n">
        <x:v>1</x:v>
      </x:c>
      <x:c r="I4361" s="21" t="n">
        <x:f>SUM(G4351:G4363)</x:f>
        <x:v>155.638</x:v>
      </x:c>
      <x:c r="J4361" s="22" t="n">
        <x:f>G4361/I4361*H4361</x:f>
        <x:v>0.23066988781660008</x:v>
      </x:c>
      <x:c r="K4361" s="13" t="str">
        <x:v>ISIC4:80</x:v>
      </x:c>
      <x:c r="L4361" s="15" t="n">
        <x:f>'Crosswalk'!C76</x:f>
        <x:v>0</x:v>
      </x:c>
      <x:c r="M4361" s="15" t="n">
        <x:f>'Crosswalk'!D76</x:f>
        <x:v>0</x:v>
      </x:c>
      <x:c r="N4361" s="15" t="n">
        <x:f>'Crosswalk'!E76</x:f>
        <x:v>1</x:v>
      </x:c>
      <x:c r="O4361" s="15" t="n">
        <x:f>'Crosswalk'!F76</x:f>
        <x:v>0</x:v>
      </x:c>
      <x:c r="P4361" s="15" t="n">
        <x:f>'Crosswalk'!G76</x:f>
        <x:v>0</x:v>
      </x:c>
      <x:c r="Q4361" s="15" t="n">
        <x:f>'Crosswalk'!H76</x:f>
        <x:v>0</x:v>
      </x:c>
      <x:c r="R4361" s="15" t="n">
        <x:f>'Crosswalk'!I76</x:f>
        <x:v>0</x:v>
      </x:c>
      <x:c r="S4361" s="15" t="n">
        <x:f>'Crosswalk'!J76</x:f>
        <x:v>0</x:v>
      </x:c>
      <x:c r="T4361" s="15" t="n">
        <x:f>'Crosswalk'!K76</x:f>
        <x:v>0</x:v>
      </x:c>
      <x:c r="U4361" s="15" t="n">
        <x:f>'Crosswalk'!L76</x:f>
        <x:v>0</x:v>
      </x:c>
      <x:c r="V4361" s="15" t="n">
        <x:f>'Crosswalk'!M76</x:f>
        <x:v>0</x:v>
      </x:c>
      <x:c r="W4361" s="15" t="n">
        <x:f>'Crosswalk'!N76</x:f>
        <x:v>0</x:v>
      </x:c>
      <x:c r="X4361" s="18" t="str">
        <x:v>LFS - Labour Force Survey</x:v>
      </x:c>
      <x:c r="Y4361" s="13" t="str"/>
      <x:c r="Z4361" s="18" t="str">
        <x:v>Peer composition: JAM. Observed national industry detail; used only for composition within 2024 ILO modelled margins.</x:v>
      </x:c>
      <x:c r="AA4361" s="13" t="str"/>
      <x:c r="AB4361" s="13" t="str">
        <x:v>https://rplumber.ilo.org/data/indicator?format=.csv.gz&amp;id=EMP_TEMP_SEX_EC2_NB_A</x:v>
      </x:c>
    </x:row>
    <x:row r="4362" ht="48" customHeight="1">
      <x:c r="A4362" s="2" t="str">
        <x:v>TTO</x:v>
      </x:c>
      <x:c r="B4362" s="2" t="str">
        <x:v>LMN</x:v>
      </x:c>
      <x:c r="C4362" s="2" t="str">
        <x:v>JAM</x:v>
      </x:c>
      <x:c r="D4362" s="2" t="n">
        <x:v>2024</x:v>
      </x:c>
      <x:c r="E4362" s="2" t="str">
        <x:v>EC2_ISIC4_N81</x:v>
      </x:c>
      <x:c r="F4362" s="17" t="str">
        <x:v>Economic activity (ISIC-Rev.4), 2 digit level: 81 - Services to buildings and landscape activities</x:v>
      </x:c>
      <x:c r="G4362" s="19" t="n">
        <x:v>10.259</x:v>
      </x:c>
      <x:c r="H4362" s="20" t="n">
        <x:v>1</x:v>
      </x:c>
      <x:c r="I4362" s="19" t="n">
        <x:f>SUM(G4351:G4363)</x:f>
        <x:v>155.638</x:v>
      </x:c>
      <x:c r="J4362" s="20" t="n">
        <x:f>G4362/I4362*H4362</x:f>
        <x:v>0.06591577892288515</x:v>
      </x:c>
      <x:c r="K4362" s="2" t="str">
        <x:v>ISIC4:81</x:v>
      </x:c>
      <x:c r="L4362" s="14" t="n">
        <x:f>'Crosswalk'!C77</x:f>
        <x:v>0</x:v>
      </x:c>
      <x:c r="M4362" s="14" t="n">
        <x:f>'Crosswalk'!D77</x:f>
        <x:v>0</x:v>
      </x:c>
      <x:c r="N4362" s="14" t="n">
        <x:f>'Crosswalk'!E77</x:f>
        <x:v>1</x:v>
      </x:c>
      <x:c r="O4362" s="14" t="n">
        <x:f>'Crosswalk'!F77</x:f>
        <x:v>0</x:v>
      </x:c>
      <x:c r="P4362" s="14" t="n">
        <x:f>'Crosswalk'!G77</x:f>
        <x:v>0</x:v>
      </x:c>
      <x:c r="Q4362" s="14" t="n">
        <x:f>'Crosswalk'!H77</x:f>
        <x:v>0</x:v>
      </x:c>
      <x:c r="R4362" s="14" t="n">
        <x:f>'Crosswalk'!I77</x:f>
        <x:v>0</x:v>
      </x:c>
      <x:c r="S4362" s="14" t="n">
        <x:f>'Crosswalk'!J77</x:f>
        <x:v>0</x:v>
      </x:c>
      <x:c r="T4362" s="14" t="n">
        <x:f>'Crosswalk'!K77</x:f>
        <x:v>0</x:v>
      </x:c>
      <x:c r="U4362" s="14" t="n">
        <x:f>'Crosswalk'!L77</x:f>
        <x:v>0</x:v>
      </x:c>
      <x:c r="V4362" s="14" t="n">
        <x:f>'Crosswalk'!M77</x:f>
        <x:v>0</x:v>
      </x:c>
      <x:c r="W4362" s="14" t="n">
        <x:f>'Crosswalk'!N77</x:f>
        <x:v>0</x:v>
      </x:c>
      <x:c r="X4362" s="17" t="str">
        <x:v>LFS - Labour Force Survey</x:v>
      </x:c>
      <x:c r="Y4362" s="2" t="str"/>
      <x:c r="Z4362" s="17" t="str">
        <x:v>Peer composition: JAM. Observed national industry detail; used only for composition within 2024 ILO modelled margins.</x:v>
      </x:c>
      <x:c r="AA4362" s="2" t="str"/>
      <x:c r="AB4362" s="2" t="str">
        <x:v>https://rplumber.ilo.org/data/indicator?format=.csv.gz&amp;id=EMP_TEMP_SEX_EC2_NB_A</x:v>
      </x:c>
    </x:row>
    <x:row r="4363" ht="48" customHeight="1">
      <x:c r="A4363" s="13" t="str">
        <x:v>TTO</x:v>
      </x:c>
      <x:c r="B4363" s="13" t="str">
        <x:v>LMN</x:v>
      </x:c>
      <x:c r="C4363" s="13" t="str">
        <x:v>JAM</x:v>
      </x:c>
      <x:c r="D4363" s="13" t="n">
        <x:v>2024</x:v>
      </x:c>
      <x:c r="E4363" s="13" t="str">
        <x:v>EC2_ISIC4_N82</x:v>
      </x:c>
      <x:c r="F4363" s="18" t="str">
        <x:v>Economic activity (ISIC-Rev.4), 2 digit level: 82 - Office administrative, office support and other business support activities</x:v>
      </x:c>
      <x:c r="G4363" s="21" t="n">
        <x:v>69.219</x:v>
      </x:c>
      <x:c r="H4363" s="22" t="n">
        <x:v>1</x:v>
      </x:c>
      <x:c r="I4363" s="21" t="n">
        <x:f>SUM(G4351:G4363)</x:f>
        <x:v>155.638</x:v>
      </x:c>
      <x:c r="J4363" s="22" t="n">
        <x:f>G4363/I4363*H4363</x:f>
        <x:v>0.4447435716213264</x:v>
      </x:c>
      <x:c r="K4363" s="13" t="str">
        <x:v>ISIC4:82</x:v>
      </x:c>
      <x:c r="L4363" s="15" t="n">
        <x:f>'Crosswalk'!C78</x:f>
        <x:v>0</x:v>
      </x:c>
      <x:c r="M4363" s="15" t="n">
        <x:f>'Crosswalk'!D78</x:f>
        <x:v>0</x:v>
      </x:c>
      <x:c r="N4363" s="15" t="n">
        <x:f>'Crosswalk'!E78</x:f>
        <x:v>1</x:v>
      </x:c>
      <x:c r="O4363" s="15" t="n">
        <x:f>'Crosswalk'!F78</x:f>
        <x:v>0</x:v>
      </x:c>
      <x:c r="P4363" s="15" t="n">
        <x:f>'Crosswalk'!G78</x:f>
        <x:v>0</x:v>
      </x:c>
      <x:c r="Q4363" s="15" t="n">
        <x:f>'Crosswalk'!H78</x:f>
        <x:v>0</x:v>
      </x:c>
      <x:c r="R4363" s="15" t="n">
        <x:f>'Crosswalk'!I78</x:f>
        <x:v>0</x:v>
      </x:c>
      <x:c r="S4363" s="15" t="n">
        <x:f>'Crosswalk'!J78</x:f>
        <x:v>0</x:v>
      </x:c>
      <x:c r="T4363" s="15" t="n">
        <x:f>'Crosswalk'!K78</x:f>
        <x:v>0</x:v>
      </x:c>
      <x:c r="U4363" s="15" t="n">
        <x:f>'Crosswalk'!L78</x:f>
        <x:v>0</x:v>
      </x:c>
      <x:c r="V4363" s="15" t="n">
        <x:f>'Crosswalk'!M78</x:f>
        <x:v>0</x:v>
      </x:c>
      <x:c r="W4363" s="15" t="n">
        <x:f>'Crosswalk'!N78</x:f>
        <x:v>0</x:v>
      </x:c>
      <x:c r="X4363" s="18" t="str">
        <x:v>LFS - Labour Force Survey</x:v>
      </x:c>
      <x:c r="Y4363" s="13" t="str"/>
      <x:c r="Z4363" s="18" t="str">
        <x:v>Peer composition: JAM. Observed national industry detail; used only for composition within 2024 ILO modelled margins.</x:v>
      </x:c>
      <x:c r="AA4363" s="13" t="str"/>
      <x:c r="AB4363" s="13" t="str">
        <x:v>https://rplumber.ilo.org/data/indicator?format=.csv.gz&amp;id=EMP_TEMP_SEX_EC2_NB_A</x:v>
      </x:c>
    </x:row>
    <x:row r="4364" ht="48" customHeight="1">
      <x:c r="A4364" s="2" t="str">
        <x:v>TTO</x:v>
      </x:c>
      <x:c r="B4364" s="2" t="str">
        <x:v>O</x:v>
      </x:c>
      <x:c r="C4364" s="2" t="str">
        <x:v>JAM</x:v>
      </x:c>
      <x:c r="D4364" s="2" t="n">
        <x:v>2024</x:v>
      </x:c>
      <x:c r="E4364" s="2" t="str">
        <x:v>EC2_ISIC4_O84</x:v>
      </x:c>
      <x:c r="F4364" s="17" t="str">
        <x:v>Economic activity (ISIC-Rev.4), 2 digit level: 84 - Public administration and defence; compulsory social security</x:v>
      </x:c>
      <x:c r="G4364" s="19" t="n">
        <x:v>66.933</x:v>
      </x:c>
      <x:c r="H4364" s="20" t="n">
        <x:v>1</x:v>
      </x:c>
      <x:c r="I4364" s="19" t="n">
        <x:f>SUM(G4364:G4364)</x:f>
        <x:v>66.933</x:v>
      </x:c>
      <x:c r="J4364" s="20" t="n">
        <x:f>G4364/I4364*H4364</x:f>
        <x:v>1</x:v>
      </x:c>
      <x:c r="K4364" s="2" t="str">
        <x:v>ISIC4:84</x:v>
      </x:c>
      <x:c r="L4364" s="14" t="n">
        <x:f>'Crosswalk'!C79</x:f>
        <x:v>0</x:v>
      </x:c>
      <x:c r="M4364" s="14" t="n">
        <x:f>'Crosswalk'!D79</x:f>
        <x:v>0</x:v>
      </x:c>
      <x:c r="N4364" s="14" t="n">
        <x:f>'Crosswalk'!E79</x:f>
        <x:v>0</x:v>
      </x:c>
      <x:c r="O4364" s="14" t="n">
        <x:f>'Crosswalk'!F79</x:f>
        <x:v>0</x:v>
      </x:c>
      <x:c r="P4364" s="14" t="n">
        <x:f>'Crosswalk'!G79</x:f>
        <x:v>0</x:v>
      </x:c>
      <x:c r="Q4364" s="14" t="n">
        <x:f>'Crosswalk'!H79</x:f>
        <x:v>0</x:v>
      </x:c>
      <x:c r="R4364" s="14" t="n">
        <x:f>'Crosswalk'!I79</x:f>
        <x:v>0</x:v>
      </x:c>
      <x:c r="S4364" s="14" t="n">
        <x:f>'Crosswalk'!J79</x:f>
        <x:v>0</x:v>
      </x:c>
      <x:c r="T4364" s="14" t="n">
        <x:f>'Crosswalk'!K79</x:f>
        <x:v>0</x:v>
      </x:c>
      <x:c r="U4364" s="14" t="n">
        <x:f>'Crosswalk'!L79</x:f>
        <x:v>0</x:v>
      </x:c>
      <x:c r="V4364" s="14" t="n">
        <x:f>'Crosswalk'!M79</x:f>
        <x:v>0</x:v>
      </x:c>
      <x:c r="W4364" s="14" t="n">
        <x:f>'Crosswalk'!N79</x:f>
        <x:v>1</x:v>
      </x:c>
      <x:c r="X4364" s="17" t="str">
        <x:v>LFS - Labour Force Survey</x:v>
      </x:c>
      <x:c r="Y4364" s="2" t="str"/>
      <x:c r="Z4364" s="17" t="str">
        <x:v>Peer composition: JAM. Observed national industry detail; used only for composition within 2024 ILO modelled margins.</x:v>
      </x:c>
      <x:c r="AA4364" s="2" t="str"/>
      <x:c r="AB4364" s="2" t="str">
        <x:v>https://rplumber.ilo.org/data/indicator?format=.csv.gz&amp;id=EMP_TEMP_SEX_EC2_NB_A</x:v>
      </x:c>
    </x:row>
    <x:row r="4365" ht="48" customHeight="1">
      <x:c r="A4365" s="13" t="str">
        <x:v>TTO</x:v>
      </x:c>
      <x:c r="B4365" s="13" t="str">
        <x:v>P</x:v>
      </x:c>
      <x:c r="C4365" s="13" t="str">
        <x:v>JAM</x:v>
      </x:c>
      <x:c r="D4365" s="13" t="n">
        <x:v>2024</x:v>
      </x:c>
      <x:c r="E4365" s="13" t="str">
        <x:v>EC2_ISIC4_P85</x:v>
      </x:c>
      <x:c r="F4365" s="18" t="str">
        <x:v>Economic activity (ISIC-Rev.4), 2 digit level: 85 - Education</x:v>
      </x:c>
      <x:c r="G4365" s="21" t="n">
        <x:v>76.439</x:v>
      </x:c>
      <x:c r="H4365" s="22" t="n">
        <x:v>1</x:v>
      </x:c>
      <x:c r="I4365" s="21" t="n">
        <x:f>SUM(G4365:G4365)</x:f>
        <x:v>76.439</x:v>
      </x:c>
      <x:c r="J4365" s="22" t="n">
        <x:f>G4365/I4365*H4365</x:f>
        <x:v>1</x:v>
      </x:c>
      <x:c r="K4365" s="13" t="str">
        <x:v>ISIC4:85</x:v>
      </x:c>
      <x:c r="L4365" s="15" t="n">
        <x:f>'Crosswalk'!C80</x:f>
        <x:v>0</x:v>
      </x:c>
      <x:c r="M4365" s="15" t="n">
        <x:f>'Crosswalk'!D80</x:f>
        <x:v>0</x:v>
      </x:c>
      <x:c r="N4365" s="15" t="n">
        <x:f>'Crosswalk'!E80</x:f>
        <x:v>0</x:v>
      </x:c>
      <x:c r="O4365" s="15" t="n">
        <x:f>'Crosswalk'!F80</x:f>
        <x:v>1</x:v>
      </x:c>
      <x:c r="P4365" s="15" t="n">
        <x:f>'Crosswalk'!G80</x:f>
        <x:v>0</x:v>
      </x:c>
      <x:c r="Q4365" s="15" t="n">
        <x:f>'Crosswalk'!H80</x:f>
        <x:v>0</x:v>
      </x:c>
      <x:c r="R4365" s="15" t="n">
        <x:f>'Crosswalk'!I80</x:f>
        <x:v>0</x:v>
      </x:c>
      <x:c r="S4365" s="15" t="n">
        <x:f>'Crosswalk'!J80</x:f>
        <x:v>0</x:v>
      </x:c>
      <x:c r="T4365" s="15" t="n">
        <x:f>'Crosswalk'!K80</x:f>
        <x:v>0</x:v>
      </x:c>
      <x:c r="U4365" s="15" t="n">
        <x:f>'Crosswalk'!L80</x:f>
        <x:v>0</x:v>
      </x:c>
      <x:c r="V4365" s="15" t="n">
        <x:f>'Crosswalk'!M80</x:f>
        <x:v>0</x:v>
      </x:c>
      <x:c r="W4365" s="15" t="n">
        <x:f>'Crosswalk'!N80</x:f>
        <x:v>0</x:v>
      </x:c>
      <x:c r="X4365" s="18" t="str">
        <x:v>LFS - Labour Force Survey</x:v>
      </x:c>
      <x:c r="Y4365" s="13" t="str"/>
      <x:c r="Z4365" s="18" t="str">
        <x:v>Peer composition: JAM. Observed national industry detail; used only for composition within 2024 ILO modelled margins.</x:v>
      </x:c>
      <x:c r="AA4365" s="13" t="str"/>
      <x:c r="AB4365" s="13" t="str">
        <x:v>https://rplumber.ilo.org/data/indicator?format=.csv.gz&amp;id=EMP_TEMP_SEX_EC2_NB_A</x:v>
      </x:c>
    </x:row>
    <x:row r="4366" ht="48" customHeight="1">
      <x:c r="A4366" s="2" t="str">
        <x:v>TTO</x:v>
      </x:c>
      <x:c r="B4366" s="2" t="str">
        <x:v>Q</x:v>
      </x:c>
      <x:c r="C4366" s="2" t="str">
        <x:v>JAM</x:v>
      </x:c>
      <x:c r="D4366" s="2" t="n">
        <x:v>2024</x:v>
      </x:c>
      <x:c r="E4366" s="2" t="str">
        <x:v>EC2_ISIC4_Q86</x:v>
      </x:c>
      <x:c r="F4366" s="17" t="str">
        <x:v>Economic activity (ISIC-Rev.4), 2 digit level: 86 - Human health activities</x:v>
      </x:c>
      <x:c r="G4366" s="19" t="n">
        <x:v>35.099</x:v>
      </x:c>
      <x:c r="H4366" s="20" t="n">
        <x:v>1</x:v>
      </x:c>
      <x:c r="I4366" s="19" t="n">
        <x:f>SUM(G4366:G4368)</x:f>
        <x:v>44.025999999999996</x:v>
      </x:c>
      <x:c r="J4366" s="20" t="n">
        <x:f>G4366/I4366*H4366</x:f>
        <x:v>0.7972334529596148</x:v>
      </x:c>
      <x:c r="K4366" s="2" t="str">
        <x:v>ISIC4:86</x:v>
      </x:c>
      <x:c r="L4366" s="14" t="n">
        <x:f>'Crosswalk'!C81</x:f>
        <x:v>0</x:v>
      </x:c>
      <x:c r="M4366" s="14" t="n">
        <x:f>'Crosswalk'!D81</x:f>
        <x:v>0</x:v>
      </x:c>
      <x:c r="N4366" s="14" t="n">
        <x:f>'Crosswalk'!E81</x:f>
        <x:v>0</x:v>
      </x:c>
      <x:c r="O4366" s="14" t="n">
        <x:f>'Crosswalk'!F81</x:f>
        <x:v>0</x:v>
      </x:c>
      <x:c r="P4366" s="14" t="n">
        <x:f>'Crosswalk'!G81</x:f>
        <x:v>0</x:v>
      </x:c>
      <x:c r="Q4366" s="14" t="n">
        <x:f>'Crosswalk'!H81</x:f>
        <x:v>1</x:v>
      </x:c>
      <x:c r="R4366" s="14" t="n">
        <x:f>'Crosswalk'!I81</x:f>
        <x:v>0</x:v>
      </x:c>
      <x:c r="S4366" s="14" t="n">
        <x:f>'Crosswalk'!J81</x:f>
        <x:v>0</x:v>
      </x:c>
      <x:c r="T4366" s="14" t="n">
        <x:f>'Crosswalk'!K81</x:f>
        <x:v>0</x:v>
      </x:c>
      <x:c r="U4366" s="14" t="n">
        <x:f>'Crosswalk'!L81</x:f>
        <x:v>0</x:v>
      </x:c>
      <x:c r="V4366" s="14" t="n">
        <x:f>'Crosswalk'!M81</x:f>
        <x:v>0</x:v>
      </x:c>
      <x:c r="W4366" s="14" t="n">
        <x:f>'Crosswalk'!N81</x:f>
        <x:v>0</x:v>
      </x:c>
      <x:c r="X4366" s="17" t="str">
        <x:v>LFS - Labour Force Survey</x:v>
      </x:c>
      <x:c r="Y4366" s="2" t="str"/>
      <x:c r="Z4366" s="17" t="str">
        <x:v>Peer composition: JAM. Observed national industry detail; used only for composition within 2024 ILO modelled margins.</x:v>
      </x:c>
      <x:c r="AA4366" s="2" t="str"/>
      <x:c r="AB4366" s="2" t="str">
        <x:v>https://rplumber.ilo.org/data/indicator?format=.csv.gz&amp;id=EMP_TEMP_SEX_EC2_NB_A</x:v>
      </x:c>
    </x:row>
    <x:row r="4367" ht="48" customHeight="1">
      <x:c r="A4367" s="13" t="str">
        <x:v>TTO</x:v>
      </x:c>
      <x:c r="B4367" s="13" t="str">
        <x:v>Q</x:v>
      </x:c>
      <x:c r="C4367" s="13" t="str">
        <x:v>JAM</x:v>
      </x:c>
      <x:c r="D4367" s="13" t="n">
        <x:v>2024</x:v>
      </x:c>
      <x:c r="E4367" s="13" t="str">
        <x:v>EC2_ISIC4_Q87</x:v>
      </x:c>
      <x:c r="F4367" s="18" t="str">
        <x:v>Economic activity (ISIC-Rev.4), 2 digit level: 87 - Residential care activities</x:v>
      </x:c>
      <x:c r="G4367" s="21" t="n">
        <x:v>6.007</x:v>
      </x:c>
      <x:c r="H4367" s="22" t="n">
        <x:v>1</x:v>
      </x:c>
      <x:c r="I4367" s="21" t="n">
        <x:f>SUM(G4366:G4368)</x:f>
        <x:v>44.025999999999996</x:v>
      </x:c>
      <x:c r="J4367" s="22" t="n">
        <x:f>G4367/I4367*H4367</x:f>
        <x:v>0.1364421023940399</x:v>
      </x:c>
      <x:c r="K4367" s="13" t="str">
        <x:v>ISIC4:87</x:v>
      </x:c>
      <x:c r="L4367" s="15" t="n">
        <x:f>'Crosswalk'!C82</x:f>
        <x:v>0</x:v>
      </x:c>
      <x:c r="M4367" s="15" t="n">
        <x:f>'Crosswalk'!D82</x:f>
        <x:v>0</x:v>
      </x:c>
      <x:c r="N4367" s="15" t="n">
        <x:f>'Crosswalk'!E82</x:f>
        <x:v>0</x:v>
      </x:c>
      <x:c r="O4367" s="15" t="n">
        <x:f>'Crosswalk'!F82</x:f>
        <x:v>0</x:v>
      </x:c>
      <x:c r="P4367" s="15" t="n">
        <x:f>'Crosswalk'!G82</x:f>
        <x:v>0</x:v>
      </x:c>
      <x:c r="Q4367" s="15" t="n">
        <x:f>'Crosswalk'!H82</x:f>
        <x:v>1</x:v>
      </x:c>
      <x:c r="R4367" s="15" t="n">
        <x:f>'Crosswalk'!I82</x:f>
        <x:v>0</x:v>
      </x:c>
      <x:c r="S4367" s="15" t="n">
        <x:f>'Crosswalk'!J82</x:f>
        <x:v>0</x:v>
      </x:c>
      <x:c r="T4367" s="15" t="n">
        <x:f>'Crosswalk'!K82</x:f>
        <x:v>0</x:v>
      </x:c>
      <x:c r="U4367" s="15" t="n">
        <x:f>'Crosswalk'!L82</x:f>
        <x:v>0</x:v>
      </x:c>
      <x:c r="V4367" s="15" t="n">
        <x:f>'Crosswalk'!M82</x:f>
        <x:v>0</x:v>
      </x:c>
      <x:c r="W4367" s="15" t="n">
        <x:f>'Crosswalk'!N82</x:f>
        <x:v>0</x:v>
      </x:c>
      <x:c r="X4367" s="18" t="str">
        <x:v>LFS - Labour Force Survey</x:v>
      </x:c>
      <x:c r="Y4367" s="13" t="str"/>
      <x:c r="Z4367" s="18" t="str">
        <x:v>Peer composition: JAM. Observed national industry detail; used only for composition within 2024 ILO modelled margins.</x:v>
      </x:c>
      <x:c r="AA4367" s="13" t="str"/>
      <x:c r="AB4367" s="13" t="str">
        <x:v>https://rplumber.ilo.org/data/indicator?format=.csv.gz&amp;id=EMP_TEMP_SEX_EC2_NB_A</x:v>
      </x:c>
    </x:row>
    <x:row r="4368" ht="48" customHeight="1">
      <x:c r="A4368" s="2" t="str">
        <x:v>TTO</x:v>
      </x:c>
      <x:c r="B4368" s="2" t="str">
        <x:v>Q</x:v>
      </x:c>
      <x:c r="C4368" s="2" t="str">
        <x:v>JAM</x:v>
      </x:c>
      <x:c r="D4368" s="2" t="n">
        <x:v>2024</x:v>
      </x:c>
      <x:c r="E4368" s="2" t="str">
        <x:v>EC2_ISIC4_Q88</x:v>
      </x:c>
      <x:c r="F4368" s="17" t="str">
        <x:v>Economic activity (ISIC-Rev.4), 2 digit level: 88 - Social work activities without accommodation</x:v>
      </x:c>
      <x:c r="G4368" s="19" t="n">
        <x:v>2.92</x:v>
      </x:c>
      <x:c r="H4368" s="20" t="n">
        <x:v>1</x:v>
      </x:c>
      <x:c r="I4368" s="19" t="n">
        <x:f>SUM(G4366:G4368)</x:f>
        <x:v>44.025999999999996</x:v>
      </x:c>
      <x:c r="J4368" s="20" t="n">
        <x:f>G4368/I4368*H4368</x:f>
        <x:v>0.06632444464634535</x:v>
      </x:c>
      <x:c r="K4368" s="2" t="str">
        <x:v>ISIC4:88</x:v>
      </x:c>
      <x:c r="L4368" s="14" t="n">
        <x:f>'Crosswalk'!C83</x:f>
        <x:v>0</x:v>
      </x:c>
      <x:c r="M4368" s="14" t="n">
        <x:f>'Crosswalk'!D83</x:f>
        <x:v>0</x:v>
      </x:c>
      <x:c r="N4368" s="14" t="n">
        <x:f>'Crosswalk'!E83</x:f>
        <x:v>0</x:v>
      </x:c>
      <x:c r="O4368" s="14" t="n">
        <x:f>'Crosswalk'!F83</x:f>
        <x:v>0</x:v>
      </x:c>
      <x:c r="P4368" s="14" t="n">
        <x:f>'Crosswalk'!G83</x:f>
        <x:v>0</x:v>
      </x:c>
      <x:c r="Q4368" s="14" t="n">
        <x:f>'Crosswalk'!H83</x:f>
        <x:v>0</x:v>
      </x:c>
      <x:c r="R4368" s="14" t="n">
        <x:f>'Crosswalk'!I83</x:f>
        <x:v>0</x:v>
      </x:c>
      <x:c r="S4368" s="14" t="n">
        <x:f>'Crosswalk'!J83</x:f>
        <x:v>0</x:v>
      </x:c>
      <x:c r="T4368" s="14" t="n">
        <x:f>'Crosswalk'!K83</x:f>
        <x:v>0</x:v>
      </x:c>
      <x:c r="U4368" s="14" t="n">
        <x:f>'Crosswalk'!L83</x:f>
        <x:v>0</x:v>
      </x:c>
      <x:c r="V4368" s="14" t="n">
        <x:f>'Crosswalk'!M83</x:f>
        <x:v>0</x:v>
      </x:c>
      <x:c r="W4368" s="14" t="n">
        <x:f>'Crosswalk'!N83</x:f>
        <x:v>1</x:v>
      </x:c>
      <x:c r="X4368" s="17" t="str">
        <x:v>LFS - Labour Force Survey</x:v>
      </x:c>
      <x:c r="Y4368" s="2" t="str"/>
      <x:c r="Z4368" s="17" t="str">
        <x:v>Peer composition: JAM. Observed national industry detail; used only for composition within 2024 ILO modelled margins.</x:v>
      </x:c>
      <x:c r="AA4368" s="2" t="str"/>
      <x:c r="AB4368" s="2" t="str">
        <x:v>https://rplumber.ilo.org/data/indicator?format=.csv.gz&amp;id=EMP_TEMP_SEX_EC2_NB_A</x:v>
      </x:c>
    </x:row>
    <x:row r="4369" ht="48" customHeight="1">
      <x:c r="A4369" s="13" t="str">
        <x:v>TTO</x:v>
      </x:c>
      <x:c r="B4369" s="13" t="str">
        <x:v>RSTU</x:v>
      </x:c>
      <x:c r="C4369" s="13" t="str">
        <x:v>JAM</x:v>
      </x:c>
      <x:c r="D4369" s="13" t="n">
        <x:v>2024</x:v>
      </x:c>
      <x:c r="E4369" s="13" t="str">
        <x:v>EC2_ISIC4_R90</x:v>
      </x:c>
      <x:c r="F4369" s="18" t="str">
        <x:v>Economic activity (ISIC-Rev.4), 2 digit level: 90 - Creative, arts and entertainment activities</x:v>
      </x:c>
      <x:c r="G4369" s="21" t="n">
        <x:v>8.39</x:v>
      </x:c>
      <x:c r="H4369" s="22" t="n">
        <x:v>1</x:v>
      </x:c>
      <x:c r="I4369" s="21" t="n">
        <x:f>SUM(G4369:G4378)</x:f>
        <x:v>125.66399999999999</x:v>
      </x:c>
      <x:c r="J4369" s="22" t="n">
        <x:f>G4369/I4369*H4369</x:f>
        <x:v>0.06676534250063663</x:v>
      </x:c>
      <x:c r="K4369" s="13" t="str">
        <x:v>ISIC4:90</x:v>
      </x:c>
      <x:c r="L4369" s="15" t="n">
        <x:f>'Crosswalk'!C84</x:f>
        <x:v>0</x:v>
      </x:c>
      <x:c r="M4369" s="15" t="n">
        <x:f>'Crosswalk'!D84</x:f>
        <x:v>0</x:v>
      </x:c>
      <x:c r="N4369" s="15" t="n">
        <x:f>'Crosswalk'!E84</x:f>
        <x:v>0</x:v>
      </x:c>
      <x:c r="O4369" s="15" t="n">
        <x:f>'Crosswalk'!F84</x:f>
        <x:v>0</x:v>
      </x:c>
      <x:c r="P4369" s="15" t="n">
        <x:f>'Crosswalk'!G84</x:f>
        <x:v>0</x:v>
      </x:c>
      <x:c r="Q4369" s="15" t="n">
        <x:f>'Crosswalk'!H84</x:f>
        <x:v>0</x:v>
      </x:c>
      <x:c r="R4369" s="15" t="n">
        <x:f>'Crosswalk'!I84</x:f>
        <x:v>0</x:v>
      </x:c>
      <x:c r="S4369" s="15" t="n">
        <x:f>'Crosswalk'!J84</x:f>
        <x:v>0</x:v>
      </x:c>
      <x:c r="T4369" s="15" t="n">
        <x:f>'Crosswalk'!K84</x:f>
        <x:v>1</x:v>
      </x:c>
      <x:c r="U4369" s="15" t="n">
        <x:f>'Crosswalk'!L84</x:f>
        <x:v>0</x:v>
      </x:c>
      <x:c r="V4369" s="15" t="n">
        <x:f>'Crosswalk'!M84</x:f>
        <x:v>0</x:v>
      </x:c>
      <x:c r="W4369" s="15" t="n">
        <x:f>'Crosswalk'!N84</x:f>
        <x:v>0</x:v>
      </x:c>
      <x:c r="X4369" s="18" t="str">
        <x:v>LFS - Labour Force Survey</x:v>
      </x:c>
      <x:c r="Y4369" s="13" t="str"/>
      <x:c r="Z4369" s="18" t="str">
        <x:v>Peer composition: JAM. Observed national industry detail; used only for composition within 2024 ILO modelled margins.</x:v>
      </x:c>
      <x:c r="AA4369" s="13" t="str"/>
      <x:c r="AB4369" s="13" t="str">
        <x:v>https://rplumber.ilo.org/data/indicator?format=.csv.gz&amp;id=EMP_TEMP_SEX_EC2_NB_A</x:v>
      </x:c>
    </x:row>
    <x:row r="4370" ht="48" customHeight="1">
      <x:c r="A4370" s="2" t="str">
        <x:v>TTO</x:v>
      </x:c>
      <x:c r="B4370" s="2" t="str">
        <x:v>RSTU</x:v>
      </x:c>
      <x:c r="C4370" s="2" t="str">
        <x:v>JAM</x:v>
      </x:c>
      <x:c r="D4370" s="2" t="n">
        <x:v>2024</x:v>
      </x:c>
      <x:c r="E4370" s="2" t="str">
        <x:v>EC2_ISIC4_R91</x:v>
      </x:c>
      <x:c r="F4370" s="17" t="str">
        <x:v>Economic activity (ISIC-Rev.4), 2 digit level: 91 - Libraries, archives, museums and other cultural activities</x:v>
      </x:c>
      <x:c r="G4370" s="19" t="n">
        <x:v>1.102</x:v>
      </x:c>
      <x:c r="H4370" s="20" t="n">
        <x:v>1</x:v>
      </x:c>
      <x:c r="I4370" s="19" t="n">
        <x:f>SUM(G4369:G4378)</x:f>
        <x:v>125.66399999999999</x:v>
      </x:c>
      <x:c r="J4370" s="20" t="n">
        <x:f>G4370/I4370*H4370</x:f>
        <x:v>0.008769416857652153</x:v>
      </x:c>
      <x:c r="K4370" s="2" t="str">
        <x:v>ISIC4:91</x:v>
      </x:c>
      <x:c r="L4370" s="14" t="n">
        <x:f>'Crosswalk'!C85</x:f>
        <x:v>0</x:v>
      </x:c>
      <x:c r="M4370" s="14" t="n">
        <x:f>'Crosswalk'!D85</x:f>
        <x:v>0</x:v>
      </x:c>
      <x:c r="N4370" s="14" t="n">
        <x:f>'Crosswalk'!E85</x:f>
        <x:v>0</x:v>
      </x:c>
      <x:c r="O4370" s="14" t="n">
        <x:f>'Crosswalk'!F85</x:f>
        <x:v>0</x:v>
      </x:c>
      <x:c r="P4370" s="14" t="n">
        <x:f>'Crosswalk'!G85</x:f>
        <x:v>0</x:v>
      </x:c>
      <x:c r="Q4370" s="14" t="n">
        <x:f>'Crosswalk'!H85</x:f>
        <x:v>0</x:v>
      </x:c>
      <x:c r="R4370" s="14" t="n">
        <x:f>'Crosswalk'!I85</x:f>
        <x:v>0</x:v>
      </x:c>
      <x:c r="S4370" s="14" t="n">
        <x:f>'Crosswalk'!J85</x:f>
        <x:v>0</x:v>
      </x:c>
      <x:c r="T4370" s="14" t="n">
        <x:f>'Crosswalk'!K85</x:f>
        <x:v>0</x:v>
      </x:c>
      <x:c r="U4370" s="14" t="n">
        <x:f>'Crosswalk'!L85</x:f>
        <x:v>0</x:v>
      </x:c>
      <x:c r="V4370" s="14" t="n">
        <x:f>'Crosswalk'!M85</x:f>
        <x:v>0</x:v>
      </x:c>
      <x:c r="W4370" s="14" t="n">
        <x:f>'Crosswalk'!N85</x:f>
        <x:v>1</x:v>
      </x:c>
      <x:c r="X4370" s="17" t="str">
        <x:v>LFS - Labour Force Survey</x:v>
      </x:c>
      <x:c r="Y4370" s="2" t="str"/>
      <x:c r="Z4370" s="17" t="str">
        <x:v>Peer composition: JAM. Observed national industry detail; used only for composition within 2024 ILO modelled margins.</x:v>
      </x:c>
      <x:c r="AA4370" s="2" t="str"/>
      <x:c r="AB4370" s="2" t="str">
        <x:v>https://rplumber.ilo.org/data/indicator?format=.csv.gz&amp;id=EMP_TEMP_SEX_EC2_NB_A</x:v>
      </x:c>
    </x:row>
    <x:row r="4371" ht="48" customHeight="1">
      <x:c r="A4371" s="13" t="str">
        <x:v>TTO</x:v>
      </x:c>
      <x:c r="B4371" s="13" t="str">
        <x:v>RSTU</x:v>
      </x:c>
      <x:c r="C4371" s="13" t="str">
        <x:v>JAM</x:v>
      </x:c>
      <x:c r="D4371" s="13" t="n">
        <x:v>2024</x:v>
      </x:c>
      <x:c r="E4371" s="13" t="str">
        <x:v>EC2_ISIC4_R92</x:v>
      </x:c>
      <x:c r="F4371" s="18" t="str">
        <x:v>Economic activity (ISIC-Rev.4), 2 digit level: 92 - Gambling and betting activities</x:v>
      </x:c>
      <x:c r="G4371" s="21" t="n">
        <x:v>6.26</x:v>
      </x:c>
      <x:c r="H4371" s="22" t="n">
        <x:v>1</x:v>
      </x:c>
      <x:c r="I4371" s="21" t="n">
        <x:f>SUM(G4369:G4378)</x:f>
        <x:v>125.66399999999999</x:v>
      </x:c>
      <x:c r="J4371" s="22" t="n">
        <x:f>G4371/I4371*H4371</x:f>
        <x:v>0.04981538069773364</x:v>
      </x:c>
      <x:c r="K4371" s="13" t="str">
        <x:v>ISIC4:92</x:v>
      </x:c>
      <x:c r="L4371" s="15" t="n">
        <x:f>'Crosswalk'!C86</x:f>
        <x:v>0</x:v>
      </x:c>
      <x:c r="M4371" s="15" t="n">
        <x:f>'Crosswalk'!D86</x:f>
        <x:v>0</x:v>
      </x:c>
      <x:c r="N4371" s="15" t="n">
        <x:f>'Crosswalk'!E86</x:f>
        <x:v>0</x:v>
      </x:c>
      <x:c r="O4371" s="15" t="n">
        <x:f>'Crosswalk'!F86</x:f>
        <x:v>1</x:v>
      </x:c>
      <x:c r="P4371" s="15" t="n">
        <x:f>'Crosswalk'!G86</x:f>
        <x:v>0</x:v>
      </x:c>
      <x:c r="Q4371" s="15" t="n">
        <x:f>'Crosswalk'!H86</x:f>
        <x:v>0</x:v>
      </x:c>
      <x:c r="R4371" s="15" t="n">
        <x:f>'Crosswalk'!I86</x:f>
        <x:v>0</x:v>
      </x:c>
      <x:c r="S4371" s="15" t="n">
        <x:f>'Crosswalk'!J86</x:f>
        <x:v>0</x:v>
      </x:c>
      <x:c r="T4371" s="15" t="n">
        <x:f>'Crosswalk'!K86</x:f>
        <x:v>0</x:v>
      </x:c>
      <x:c r="U4371" s="15" t="n">
        <x:f>'Crosswalk'!L86</x:f>
        <x:v>0</x:v>
      </x:c>
      <x:c r="V4371" s="15" t="n">
        <x:f>'Crosswalk'!M86</x:f>
        <x:v>0</x:v>
      </x:c>
      <x:c r="W4371" s="15" t="n">
        <x:f>'Crosswalk'!N86</x:f>
        <x:v>0</x:v>
      </x:c>
      <x:c r="X4371" s="18" t="str">
        <x:v>LFS - Labour Force Survey</x:v>
      </x:c>
      <x:c r="Y4371" s="13" t="str"/>
      <x:c r="Z4371" s="18" t="str">
        <x:v>Peer composition: JAM. Observed national industry detail; used only for composition within 2024 ILO modelled margins.</x:v>
      </x:c>
      <x:c r="AA4371" s="13" t="str"/>
      <x:c r="AB4371" s="13" t="str">
        <x:v>https://rplumber.ilo.org/data/indicator?format=.csv.gz&amp;id=EMP_TEMP_SEX_EC2_NB_A</x:v>
      </x:c>
    </x:row>
    <x:row r="4372" ht="48" customHeight="1">
      <x:c r="A4372" s="2" t="str">
        <x:v>TTO</x:v>
      </x:c>
      <x:c r="B4372" s="2" t="str">
        <x:v>RSTU</x:v>
      </x:c>
      <x:c r="C4372" s="2" t="str">
        <x:v>JAM</x:v>
      </x:c>
      <x:c r="D4372" s="2" t="n">
        <x:v>2024</x:v>
      </x:c>
      <x:c r="E4372" s="2" t="str">
        <x:v>EC2_ISIC4_R93</x:v>
      </x:c>
      <x:c r="F4372" s="17" t="str">
        <x:v>Economic activity (ISIC-Rev.4), 2 digit level: 93 - Sports activities and amusement and recreation activities</x:v>
      </x:c>
      <x:c r="G4372" s="19" t="n">
        <x:v>7.17</x:v>
      </x:c>
      <x:c r="H4372" s="20" t="n">
        <x:v>1</x:v>
      </x:c>
      <x:c r="I4372" s="19" t="n">
        <x:f>SUM(G4369:G4378)</x:f>
        <x:v>125.66399999999999</x:v>
      </x:c>
      <x:c r="J4372" s="20" t="n">
        <x:f>G4372/I4372*H4372</x:f>
        <x:v>0.05705691367456074</x:v>
      </x:c>
      <x:c r="K4372" s="2" t="str">
        <x:v>ISIC4:93</x:v>
      </x:c>
      <x:c r="L4372" s="14" t="n">
        <x:f>'Crosswalk'!C87</x:f>
        <x:v>0</x:v>
      </x:c>
      <x:c r="M4372" s="14" t="n">
        <x:f>'Crosswalk'!D87</x:f>
        <x:v>0</x:v>
      </x:c>
      <x:c r="N4372" s="14" t="n">
        <x:f>'Crosswalk'!E87</x:f>
        <x:v>0</x:v>
      </x:c>
      <x:c r="O4372" s="14" t="n">
        <x:f>'Crosswalk'!F87</x:f>
        <x:v>1</x:v>
      </x:c>
      <x:c r="P4372" s="14" t="n">
        <x:f>'Crosswalk'!G87</x:f>
        <x:v>0</x:v>
      </x:c>
      <x:c r="Q4372" s="14" t="n">
        <x:f>'Crosswalk'!H87</x:f>
        <x:v>0</x:v>
      </x:c>
      <x:c r="R4372" s="14" t="n">
        <x:f>'Crosswalk'!I87</x:f>
        <x:v>0</x:v>
      </x:c>
      <x:c r="S4372" s="14" t="n">
        <x:f>'Crosswalk'!J87</x:f>
        <x:v>0</x:v>
      </x:c>
      <x:c r="T4372" s="14" t="n">
        <x:f>'Crosswalk'!K87</x:f>
        <x:v>0</x:v>
      </x:c>
      <x:c r="U4372" s="14" t="n">
        <x:f>'Crosswalk'!L87</x:f>
        <x:v>0</x:v>
      </x:c>
      <x:c r="V4372" s="14" t="n">
        <x:f>'Crosswalk'!M87</x:f>
        <x:v>0</x:v>
      </x:c>
      <x:c r="W4372" s="14" t="n">
        <x:f>'Crosswalk'!N87</x:f>
        <x:v>0</x:v>
      </x:c>
      <x:c r="X4372" s="17" t="str">
        <x:v>LFS - Labour Force Survey</x:v>
      </x:c>
      <x:c r="Y4372" s="2" t="str"/>
      <x:c r="Z4372" s="17" t="str">
        <x:v>Peer composition: JAM. Observed national industry detail; used only for composition within 2024 ILO modelled margins.</x:v>
      </x:c>
      <x:c r="AA4372" s="2" t="str"/>
      <x:c r="AB4372" s="2" t="str">
        <x:v>https://rplumber.ilo.org/data/indicator?format=.csv.gz&amp;id=EMP_TEMP_SEX_EC2_NB_A</x:v>
      </x:c>
    </x:row>
    <x:row r="4373" ht="48" customHeight="1">
      <x:c r="A4373" s="13" t="str">
        <x:v>TTO</x:v>
      </x:c>
      <x:c r="B4373" s="13" t="str">
        <x:v>RSTU</x:v>
      </x:c>
      <x:c r="C4373" s="13" t="str">
        <x:v>JAM</x:v>
      </x:c>
      <x:c r="D4373" s="13" t="n">
        <x:v>2024</x:v>
      </x:c>
      <x:c r="E4373" s="13" t="str">
        <x:v>EC2_ISIC4_S94</x:v>
      </x:c>
      <x:c r="F4373" s="18" t="str">
        <x:v>Economic activity (ISIC-Rev.4), 2 digit level: 94 - Activities of membership organizations</x:v>
      </x:c>
      <x:c r="G4373" s="21" t="n">
        <x:v>5.484</x:v>
      </x:c>
      <x:c r="H4373" s="22" t="n">
        <x:v>1</x:v>
      </x:c>
      <x:c r="I4373" s="21" t="n">
        <x:f>SUM(G4369:G4378)</x:f>
        <x:v>125.66399999999999</x:v>
      </x:c>
      <x:c r="J4373" s="22" t="n">
        <x:f>G4373/I4373*H4373</x:f>
        <x:v>0.0436401833460657</x:v>
      </x:c>
      <x:c r="K4373" s="13" t="str">
        <x:v>ISIC4:94</x:v>
      </x:c>
      <x:c r="L4373" s="15" t="n">
        <x:f>'Crosswalk'!C88</x:f>
        <x:v>0</x:v>
      </x:c>
      <x:c r="M4373" s="15" t="n">
        <x:f>'Crosswalk'!D88</x:f>
        <x:v>0</x:v>
      </x:c>
      <x:c r="N4373" s="15" t="n">
        <x:f>'Crosswalk'!E88</x:f>
        <x:v>0</x:v>
      </x:c>
      <x:c r="O4373" s="15" t="n">
        <x:f>'Crosswalk'!F88</x:f>
        <x:v>0</x:v>
      </x:c>
      <x:c r="P4373" s="15" t="n">
        <x:f>'Crosswalk'!G88</x:f>
        <x:v>0</x:v>
      </x:c>
      <x:c r="Q4373" s="15" t="n">
        <x:f>'Crosswalk'!H88</x:f>
        <x:v>0</x:v>
      </x:c>
      <x:c r="R4373" s="15" t="n">
        <x:f>'Crosswalk'!I88</x:f>
        <x:v>0</x:v>
      </x:c>
      <x:c r="S4373" s="15" t="n">
        <x:f>'Crosswalk'!J88</x:f>
        <x:v>0</x:v>
      </x:c>
      <x:c r="T4373" s="15" t="n">
        <x:f>'Crosswalk'!K88</x:f>
        <x:v>0</x:v>
      </x:c>
      <x:c r="U4373" s="15" t="n">
        <x:f>'Crosswalk'!L88</x:f>
        <x:v>0</x:v>
      </x:c>
      <x:c r="V4373" s="15" t="n">
        <x:f>'Crosswalk'!M88</x:f>
        <x:v>0</x:v>
      </x:c>
      <x:c r="W4373" s="15" t="n">
        <x:f>'Crosswalk'!N88</x:f>
        <x:v>1</x:v>
      </x:c>
      <x:c r="X4373" s="18" t="str">
        <x:v>LFS - Labour Force Survey</x:v>
      </x:c>
      <x:c r="Y4373" s="13" t="str"/>
      <x:c r="Z4373" s="18" t="str">
        <x:v>Peer composition: JAM. Observed national industry detail; used only for composition within 2024 ILO modelled margins.</x:v>
      </x:c>
      <x:c r="AA4373" s="13" t="str"/>
      <x:c r="AB4373" s="13" t="str">
        <x:v>https://rplumber.ilo.org/data/indicator?format=.csv.gz&amp;id=EMP_TEMP_SEX_EC2_NB_A</x:v>
      </x:c>
    </x:row>
    <x:row r="4374" ht="48" customHeight="1">
      <x:c r="A4374" s="2" t="str">
        <x:v>TTO</x:v>
      </x:c>
      <x:c r="B4374" s="2" t="str">
        <x:v>RSTU</x:v>
      </x:c>
      <x:c r="C4374" s="2" t="str">
        <x:v>JAM</x:v>
      </x:c>
      <x:c r="D4374" s="2" t="n">
        <x:v>2024</x:v>
      </x:c>
      <x:c r="E4374" s="2" t="str">
        <x:v>EC2_ISIC4_S95</x:v>
      </x:c>
      <x:c r="F4374" s="17" t="str">
        <x:v>Economic activity (ISIC-Rev.4), 2 digit level: 95 - Repair of computers and personal and household goods</x:v>
      </x:c>
      <x:c r="G4374" s="19" t="n">
        <x:v>5.493</x:v>
      </x:c>
      <x:c r="H4374" s="20" t="n">
        <x:v>1</x:v>
      </x:c>
      <x:c r="I4374" s="19" t="n">
        <x:f>SUM(G4369:G4378)</x:f>
        <x:v>125.66399999999999</x:v>
      </x:c>
      <x:c r="J4374" s="20" t="n">
        <x:f>G4374/I4374*H4374</x:f>
        <x:v>0.04371180290297938</x:v>
      </x:c>
      <x:c r="K4374" s="2" t="str">
        <x:v>ISIC4:95</x:v>
      </x:c>
      <x:c r="L4374" s="14" t="n">
        <x:f>'Crosswalk'!C89</x:f>
        <x:v>0</x:v>
      </x:c>
      <x:c r="M4374" s="14" t="n">
        <x:f>'Crosswalk'!D89</x:f>
        <x:v>0</x:v>
      </x:c>
      <x:c r="N4374" s="14" t="n">
        <x:f>'Crosswalk'!E89</x:f>
        <x:v>0</x:v>
      </x:c>
      <x:c r="O4374" s="14" t="n">
        <x:f>'Crosswalk'!F89</x:f>
        <x:v>0.7</x:v>
      </x:c>
      <x:c r="P4374" s="14" t="n">
        <x:f>'Crosswalk'!G89</x:f>
        <x:v>0</x:v>
      </x:c>
      <x:c r="Q4374" s="14" t="n">
        <x:f>'Crosswalk'!H89</x:f>
        <x:v>0</x:v>
      </x:c>
      <x:c r="R4374" s="14" t="n">
        <x:f>'Crosswalk'!I89</x:f>
        <x:v>0</x:v>
      </x:c>
      <x:c r="S4374" s="14" t="n">
        <x:f>'Crosswalk'!J89</x:f>
        <x:v>0.3</x:v>
      </x:c>
      <x:c r="T4374" s="14" t="n">
        <x:f>'Crosswalk'!K89</x:f>
        <x:v>0</x:v>
      </x:c>
      <x:c r="U4374" s="14" t="n">
        <x:f>'Crosswalk'!L89</x:f>
        <x:v>0</x:v>
      </x:c>
      <x:c r="V4374" s="14" t="n">
        <x:f>'Crosswalk'!M89</x:f>
        <x:v>0</x:v>
      </x:c>
      <x:c r="W4374" s="14" t="n">
        <x:f>'Crosswalk'!N89</x:f>
        <x:v>0</x:v>
      </x:c>
      <x:c r="X4374" s="17" t="str">
        <x:v>LFS - Labour Force Survey</x:v>
      </x:c>
      <x:c r="Y4374" s="2" t="str"/>
      <x:c r="Z4374" s="17" t="str">
        <x:v>Peer composition: JAM. Observed national industry detail; used only for composition within 2024 ILO modelled margins.</x:v>
      </x:c>
      <x:c r="AA4374" s="2" t="str"/>
      <x:c r="AB4374" s="2" t="str">
        <x:v>https://rplumber.ilo.org/data/indicator?format=.csv.gz&amp;id=EMP_TEMP_SEX_EC2_NB_A</x:v>
      </x:c>
    </x:row>
    <x:row r="4375" ht="48" customHeight="1">
      <x:c r="A4375" s="13" t="str">
        <x:v>TTO</x:v>
      </x:c>
      <x:c r="B4375" s="13" t="str">
        <x:v>RSTU</x:v>
      </x:c>
      <x:c r="C4375" s="13" t="str">
        <x:v>JAM</x:v>
      </x:c>
      <x:c r="D4375" s="13" t="n">
        <x:v>2024</x:v>
      </x:c>
      <x:c r="E4375" s="13" t="str">
        <x:v>EC2_ISIC4_S96</x:v>
      </x:c>
      <x:c r="F4375" s="18" t="str">
        <x:v>Economic activity (ISIC-Rev.4), 2 digit level: 96 - Other personal service activities</x:v>
      </x:c>
      <x:c r="G4375" s="21" t="n">
        <x:v>39.707</x:v>
      </x:c>
      <x:c r="H4375" s="22" t="n">
        <x:v>1</x:v>
      </x:c>
      <x:c r="I4375" s="21" t="n">
        <x:f>SUM(G4369:G4378)</x:f>
        <x:v>125.66399999999999</x:v>
      </x:c>
      <x:c r="J4375" s="22" t="n">
        <x:f>G4375/I4375*H4375</x:f>
        <x:v>0.31597752737458623</x:v>
      </x:c>
      <x:c r="K4375" s="13" t="str">
        <x:v>ISIC4:96</x:v>
      </x:c>
      <x:c r="L4375" s="15" t="n">
        <x:f>'Crosswalk'!C90</x:f>
        <x:v>0</x:v>
      </x:c>
      <x:c r="M4375" s="15" t="n">
        <x:f>'Crosswalk'!D90</x:f>
        <x:v>0</x:v>
      </x:c>
      <x:c r="N4375" s="15" t="n">
        <x:f>'Crosswalk'!E90</x:f>
        <x:v>0</x:v>
      </x:c>
      <x:c r="O4375" s="15" t="n">
        <x:f>'Crosswalk'!F90</x:f>
        <x:v>1</x:v>
      </x:c>
      <x:c r="P4375" s="15" t="n">
        <x:f>'Crosswalk'!G90</x:f>
        <x:v>0</x:v>
      </x:c>
      <x:c r="Q4375" s="15" t="n">
        <x:f>'Crosswalk'!H90</x:f>
        <x:v>0</x:v>
      </x:c>
      <x:c r="R4375" s="15" t="n">
        <x:f>'Crosswalk'!I90</x:f>
        <x:v>0</x:v>
      </x:c>
      <x:c r="S4375" s="15" t="n">
        <x:f>'Crosswalk'!J90</x:f>
        <x:v>0</x:v>
      </x:c>
      <x:c r="T4375" s="15" t="n">
        <x:f>'Crosswalk'!K90</x:f>
        <x:v>0</x:v>
      </x:c>
      <x:c r="U4375" s="15" t="n">
        <x:f>'Crosswalk'!L90</x:f>
        <x:v>0</x:v>
      </x:c>
      <x:c r="V4375" s="15" t="n">
        <x:f>'Crosswalk'!M90</x:f>
        <x:v>0</x:v>
      </x:c>
      <x:c r="W4375" s="15" t="n">
        <x:f>'Crosswalk'!N90</x:f>
        <x:v>0</x:v>
      </x:c>
      <x:c r="X4375" s="18" t="str">
        <x:v>LFS - Labour Force Survey</x:v>
      </x:c>
      <x:c r="Y4375" s="13" t="str"/>
      <x:c r="Z4375" s="18" t="str">
        <x:v>Peer composition: JAM. Observed national industry detail; used only for composition within 2024 ILO modelled margins.</x:v>
      </x:c>
      <x:c r="AA4375" s="13" t="str"/>
      <x:c r="AB4375" s="13" t="str">
        <x:v>https://rplumber.ilo.org/data/indicator?format=.csv.gz&amp;id=EMP_TEMP_SEX_EC2_NB_A</x:v>
      </x:c>
    </x:row>
    <x:row r="4376" ht="48" customHeight="1">
      <x:c r="A4376" s="2" t="str">
        <x:v>TTO</x:v>
      </x:c>
      <x:c r="B4376" s="2" t="str">
        <x:v>RSTU</x:v>
      </x:c>
      <x:c r="C4376" s="2" t="str">
        <x:v>JAM</x:v>
      </x:c>
      <x:c r="D4376" s="2" t="n">
        <x:v>2024</x:v>
      </x:c>
      <x:c r="E4376" s="2" t="str">
        <x:v>EC2_ISIC4_T97</x:v>
      </x:c>
      <x:c r="F4376" s="17" t="str">
        <x:v>Economic activity (ISIC-Rev.4), 2 digit level: 97 - Activities of households as employers of domestic personnel</x:v>
      </x:c>
      <x:c r="G4376" s="19" t="n">
        <x:v>50.419</x:v>
      </x:c>
      <x:c r="H4376" s="20" t="n">
        <x:v>1</x:v>
      </x:c>
      <x:c r="I4376" s="19" t="n">
        <x:f>SUM(G4369:G4378)</x:f>
        <x:v>125.66399999999999</x:v>
      </x:c>
      <x:c r="J4376" s="20" t="n">
        <x:f>G4376/I4376*H4376</x:f>
        <x:v>0.4012207155589509</x:v>
      </x:c>
      <x:c r="K4376" s="2" t="str">
        <x:v>ISIC4:97</x:v>
      </x:c>
      <x:c r="L4376" s="14" t="n">
        <x:f>'Crosswalk'!C91</x:f>
        <x:v>0</x:v>
      </x:c>
      <x:c r="M4376" s="14" t="n">
        <x:f>'Crosswalk'!D91</x:f>
        <x:v>0</x:v>
      </x:c>
      <x:c r="N4376" s="14" t="n">
        <x:f>'Crosswalk'!E91</x:f>
        <x:v>0</x:v>
      </x:c>
      <x:c r="O4376" s="14" t="n">
        <x:f>'Crosswalk'!F91</x:f>
        <x:v>0</x:v>
      </x:c>
      <x:c r="P4376" s="14" t="n">
        <x:f>'Crosswalk'!G91</x:f>
        <x:v>0</x:v>
      </x:c>
      <x:c r="Q4376" s="14" t="n">
        <x:f>'Crosswalk'!H91</x:f>
        <x:v>0</x:v>
      </x:c>
      <x:c r="R4376" s="14" t="n">
        <x:f>'Crosswalk'!I91</x:f>
        <x:v>0</x:v>
      </x:c>
      <x:c r="S4376" s="14" t="n">
        <x:f>'Crosswalk'!J91</x:f>
        <x:v>0</x:v>
      </x:c>
      <x:c r="T4376" s="14" t="n">
        <x:f>'Crosswalk'!K91</x:f>
        <x:v>0</x:v>
      </x:c>
      <x:c r="U4376" s="14" t="n">
        <x:f>'Crosswalk'!L91</x:f>
        <x:v>0</x:v>
      </x:c>
      <x:c r="V4376" s="14" t="n">
        <x:f>'Crosswalk'!M91</x:f>
        <x:v>0</x:v>
      </x:c>
      <x:c r="W4376" s="14" t="n">
        <x:f>'Crosswalk'!N91</x:f>
        <x:v>1</x:v>
      </x:c>
      <x:c r="X4376" s="17" t="str">
        <x:v>LFS - Labour Force Survey</x:v>
      </x:c>
      <x:c r="Y4376" s="2" t="str"/>
      <x:c r="Z4376" s="17" t="str">
        <x:v>Peer composition: JAM. Observed national industry detail; used only for composition within 2024 ILO modelled margins.</x:v>
      </x:c>
      <x:c r="AA4376" s="2" t="str"/>
      <x:c r="AB4376" s="2" t="str">
        <x:v>https://rplumber.ilo.org/data/indicator?format=.csv.gz&amp;id=EMP_TEMP_SEX_EC2_NB_A</x:v>
      </x:c>
    </x:row>
    <x:row r="4377" ht="48" customHeight="1">
      <x:c r="A4377" s="13" t="str">
        <x:v>TTO</x:v>
      </x:c>
      <x:c r="B4377" s="13" t="str">
        <x:v>RSTU</x:v>
      </x:c>
      <x:c r="C4377" s="13" t="str">
        <x:v>JAM</x:v>
      </x:c>
      <x:c r="D4377" s="13" t="n">
        <x:v>2024</x:v>
      </x:c>
      <x:c r="E4377" s="13" t="str">
        <x:v>EC2_ISIC4_T98</x:v>
      </x:c>
      <x:c r="F4377" s="18" t="str">
        <x:v>Economic activity (ISIC-Rev.4), 2 digit level: 98 - Undifferentiated goods- and services-producing activities of private households for own use</x:v>
      </x:c>
      <x:c r="G4377" s="21" t="n">
        <x:v>0.335</x:v>
      </x:c>
      <x:c r="H4377" s="22" t="n">
        <x:v>1</x:v>
      </x:c>
      <x:c r="I4377" s="21" t="n">
        <x:f>SUM(G4369:G4378)</x:f>
        <x:v>125.66399999999999</x:v>
      </x:c>
      <x:c r="J4377" s="22" t="n">
        <x:f>G4377/I4377*H4377</x:f>
        <x:v>0.0026658390628978867</x:v>
      </x:c>
      <x:c r="K4377" s="13" t="str">
        <x:v>ISIC4:98</x:v>
      </x:c>
      <x:c r="L4377" s="15" t="n">
        <x:f>'Crosswalk'!C92</x:f>
        <x:v>0</x:v>
      </x:c>
      <x:c r="M4377" s="15" t="n">
        <x:f>'Crosswalk'!D92</x:f>
        <x:v>0</x:v>
      </x:c>
      <x:c r="N4377" s="15" t="n">
        <x:f>'Crosswalk'!E92</x:f>
        <x:v>0</x:v>
      </x:c>
      <x:c r="O4377" s="15" t="n">
        <x:f>'Crosswalk'!F92</x:f>
        <x:v>0</x:v>
      </x:c>
      <x:c r="P4377" s="15" t="n">
        <x:f>'Crosswalk'!G92</x:f>
        <x:v>0</x:v>
      </x:c>
      <x:c r="Q4377" s="15" t="n">
        <x:f>'Crosswalk'!H92</x:f>
        <x:v>0</x:v>
      </x:c>
      <x:c r="R4377" s="15" t="n">
        <x:f>'Crosswalk'!I92</x:f>
        <x:v>0</x:v>
      </x:c>
      <x:c r="S4377" s="15" t="n">
        <x:f>'Crosswalk'!J92</x:f>
        <x:v>0</x:v>
      </x:c>
      <x:c r="T4377" s="15" t="n">
        <x:f>'Crosswalk'!K92</x:f>
        <x:v>0</x:v>
      </x:c>
      <x:c r="U4377" s="15" t="n">
        <x:f>'Crosswalk'!L92</x:f>
        <x:v>0</x:v>
      </x:c>
      <x:c r="V4377" s="15" t="n">
        <x:f>'Crosswalk'!M92</x:f>
        <x:v>0</x:v>
      </x:c>
      <x:c r="W4377" s="15" t="n">
        <x:f>'Crosswalk'!N92</x:f>
        <x:v>1</x:v>
      </x:c>
      <x:c r="X4377" s="18" t="str">
        <x:v>LFS - Labour Force Survey</x:v>
      </x:c>
      <x:c r="Y4377" s="13" t="str">
        <x:v>U</x:v>
      </x:c>
      <x:c r="Z4377" s="18" t="str">
        <x:v>Peer composition: JAM. Observed national industry detail; used only for composition within 2024 ILO modelled margins.</x:v>
      </x:c>
      <x:c r="AA4377" s="13" t="str"/>
      <x:c r="AB4377" s="13" t="str">
        <x:v>https://rplumber.ilo.org/data/indicator?format=.csv.gz&amp;id=EMP_TEMP_SEX_EC2_NB_A</x:v>
      </x:c>
    </x:row>
    <x:row r="4378" ht="48" customHeight="1">
      <x:c r="A4378" s="2" t="str">
        <x:v>TTO</x:v>
      </x:c>
      <x:c r="B4378" s="2" t="str">
        <x:v>RSTU</x:v>
      </x:c>
      <x:c r="C4378" s="2" t="str">
        <x:v>JAM</x:v>
      </x:c>
      <x:c r="D4378" s="2" t="n">
        <x:v>2024</x:v>
      </x:c>
      <x:c r="E4378" s="2" t="str">
        <x:v>EC2_ISIC4_U99</x:v>
      </x:c>
      <x:c r="F4378" s="17" t="str">
        <x:v>Economic activity (ISIC-Rev.4), 2 digit level: 99 - Activities of extraterritorial organizations and bodies</x:v>
      </x:c>
      <x:c r="G4378" s="19" t="n">
        <x:v>1.304</x:v>
      </x:c>
      <x:c r="H4378" s="20" t="n">
        <x:v>1</x:v>
      </x:c>
      <x:c r="I4378" s="19" t="n">
        <x:f>SUM(G4369:G4378)</x:f>
        <x:v>125.66399999999999</x:v>
      </x:c>
      <x:c r="J4378" s="20" t="n">
        <x:f>G4378/I4378*H4378</x:f>
        <x:v>0.010376878023936848</x:v>
      </x:c>
      <x:c r="K4378" s="2" t="str">
        <x:v>ISIC4:99</x:v>
      </x:c>
      <x:c r="L4378" s="14" t="n">
        <x:f>'Crosswalk'!C93</x:f>
        <x:v>0</x:v>
      </x:c>
      <x:c r="M4378" s="14" t="n">
        <x:f>'Crosswalk'!D93</x:f>
        <x:v>0</x:v>
      </x:c>
      <x:c r="N4378" s="14" t="n">
        <x:f>'Crosswalk'!E93</x:f>
        <x:v>0</x:v>
      </x:c>
      <x:c r="O4378" s="14" t="n">
        <x:f>'Crosswalk'!F93</x:f>
        <x:v>0</x:v>
      </x:c>
      <x:c r="P4378" s="14" t="n">
        <x:f>'Crosswalk'!G93</x:f>
        <x:v>0</x:v>
      </x:c>
      <x:c r="Q4378" s="14" t="n">
        <x:f>'Crosswalk'!H93</x:f>
        <x:v>0</x:v>
      </x:c>
      <x:c r="R4378" s="14" t="n">
        <x:f>'Crosswalk'!I93</x:f>
        <x:v>0</x:v>
      </x:c>
      <x:c r="S4378" s="14" t="n">
        <x:f>'Crosswalk'!J93</x:f>
        <x:v>0</x:v>
      </x:c>
      <x:c r="T4378" s="14" t="n">
        <x:f>'Crosswalk'!K93</x:f>
        <x:v>0</x:v>
      </x:c>
      <x:c r="U4378" s="14" t="n">
        <x:f>'Crosswalk'!L93</x:f>
        <x:v>0</x:v>
      </x:c>
      <x:c r="V4378" s="14" t="n">
        <x:f>'Crosswalk'!M93</x:f>
        <x:v>0</x:v>
      </x:c>
      <x:c r="W4378" s="14" t="n">
        <x:f>'Crosswalk'!N93</x:f>
        <x:v>1</x:v>
      </x:c>
      <x:c r="X4378" s="17" t="str">
        <x:v>LFS - Labour Force Survey</x:v>
      </x:c>
      <x:c r="Y4378" s="2" t="str"/>
      <x:c r="Z4378" s="17" t="str">
        <x:v>Peer composition: JAM. Observed national industry detail; used only for composition within 2024 ILO modelled margins.</x:v>
      </x:c>
      <x:c r="AA4378" s="2" t="str"/>
      <x:c r="AB4378" s="2" t="str">
        <x:v>https://rplumber.ilo.org/data/indicator?format=.csv.gz&amp;id=EMP_TEMP_SEX_EC2_NB_A</x:v>
      </x:c>
    </x:row>
    <x:row r="4379" ht="22" customHeight="1">
      <x:c r="A4379" s="2"/>
      <x:c r="B4379" s="2"/>
      <x:c r="C4379" s="2"/>
      <x:c r="D4379" s="2"/>
      <x:c r="E4379" s="2"/>
      <x:c r="F4379" s="2"/>
      <x:c r="G4379" s="2"/>
      <x:c r="H4379" s="2"/>
      <x:c r="I4379" s="2"/>
      <x:c r="J4379" s="2"/>
      <x:c r="K4379" s="2"/>
      <x:c r="L4379" s="2"/>
      <x:c r="M4379" s="2"/>
      <x:c r="N4379" s="2"/>
      <x:c r="O4379" s="2"/>
      <x:c r="P4379" s="2"/>
      <x:c r="Q4379" s="2"/>
      <x:c r="R4379" s="2"/>
      <x:c r="S4379" s="2"/>
      <x:c r="T4379" s="2"/>
      <x:c r="U4379" s="2"/>
      <x:c r="V4379" s="2"/>
      <x:c r="W4379" s="2"/>
      <x:c r="X4379" s="2"/>
      <x:c r="Y4379" s="2"/>
      <x:c r="Z4379" s="2"/>
      <x:c r="AA4379" s="2"/>
      <x:c r="AB4379" s="2"/>
    </x:row>
  </x:sheetData>
  <x:pageMargins left="0.7" right="0.7" top="0.75" bottom="0.75" header="0.3" footer="0.3"/>
  <x:tableParts count="1">
    <x:tablePart xmlns:r="http://schemas.openxmlformats.org/officeDocument/2006/relationships" r:id="Rcc11964c1c024157"/>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 hidden="0" customWidth="1"/>
    <x:col min="2" max="2" width="6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10" hidden="0" customWidth="1"/>
    <x:col min="16" max="16" width="90" hidden="0" customWidth="1"/>
    <x:col min="17" max="17" width="110" hidden="0" customWidth="1"/>
  </x:cols>
  <x:sheetData>
    <x:row r="1" ht="10" customHeight="1">
      <x:c r="A1" s="2"/>
      <x:c r="B1" s="2"/>
      <x:c r="C1" s="2"/>
      <x:c r="D1" s="2"/>
      <x:c r="E1" s="2"/>
      <x:c r="F1" s="2"/>
      <x:c r="G1" s="2"/>
      <x:c r="H1" s="2"/>
      <x:c r="I1" s="2"/>
      <x:c r="J1" s="2"/>
      <x:c r="K1" s="2"/>
      <x:c r="L1" s="2"/>
      <x:c r="M1" s="2"/>
      <x:c r="N1" s="2"/>
      <x:c r="O1" s="2"/>
      <x:c r="P1" s="2"/>
      <x:c r="Q1" s="2"/>
    </x:row>
    <x:row r="2" ht="26" customHeight="1">
      <x:c r="A2" s="3" t="str">
        <x:v>Industry-to-GICS activity crosswalk</x:v>
      </x:c>
      <x:c r="B2" s="2"/>
      <x:c r="C2" s="2"/>
      <x:c r="D2" s="2"/>
      <x:c r="E2" s="2"/>
      <x:c r="F2" s="2"/>
      <x:c r="G2" s="2"/>
      <x:c r="H2" s="2"/>
      <x:c r="I2" s="2"/>
      <x:c r="J2" s="2"/>
      <x:c r="K2" s="2"/>
      <x:c r="L2" s="2"/>
      <x:c r="M2" s="2"/>
      <x:c r="N2" s="2"/>
      <x:c r="O2" s="2"/>
      <x:c r="P2" s="2"/>
      <x:c r="Q2" s="2"/>
    </x:row>
    <x:row r="3" ht="22" customHeight="1">
      <x:c r="A3" s="4" t="str">
        <x:v>Editable allocation assumptions. Each row must sum to 100%; see Method for scope and exclusions.</x:v>
      </x:c>
      <x:c r="B3" s="2"/>
      <x:c r="C3" s="2"/>
      <x:c r="D3" s="2"/>
      <x:c r="E3" s="2"/>
      <x:c r="F3" s="2"/>
      <x:c r="G3" s="2"/>
      <x:c r="H3" s="2"/>
      <x:c r="I3" s="2"/>
      <x:c r="J3" s="2"/>
      <x:c r="K3" s="2"/>
      <x:c r="L3" s="2"/>
      <x:c r="M3" s="2"/>
      <x:c r="N3" s="2"/>
      <x:c r="O3" s="2"/>
      <x:c r="P3" s="2"/>
      <x:c r="Q3" s="2"/>
    </x:row>
    <x:row r="4" ht="9" customHeight="1">
      <x:c r="A4" s="5"/>
      <x:c r="B4" s="5"/>
      <x:c r="C4" s="5"/>
      <x:c r="D4" s="5"/>
      <x:c r="E4" s="5"/>
      <x:c r="F4" s="5"/>
      <x:c r="G4" s="5"/>
      <x:c r="H4" s="5"/>
      <x:c r="I4" s="5"/>
      <x:c r="J4" s="5"/>
      <x:c r="K4" s="5"/>
      <x:c r="L4" s="5"/>
      <x:c r="M4" s="5"/>
      <x:c r="N4" s="5"/>
      <x:c r="O4" s="5"/>
      <x:c r="P4" s="5"/>
      <x:c r="Q4" s="5"/>
    </x:row>
    <x:row r="5" ht="54" customHeight="1">
      <x:c r="A5" s="10" t="str">
        <x:v>Crosswalk key</x:v>
      </x:c>
      <x:c r="B5" s="11" t="str">
        <x:v>Original industry</x:v>
      </x:c>
      <x:c r="C5" s="11" t="str">
        <x:v>Energy</x:v>
      </x:c>
      <x:c r="D5" s="11" t="str">
        <x:v>Materials</x:v>
      </x:c>
      <x:c r="E5" s="11" t="str">
        <x:v>Industrials</x:v>
      </x:c>
      <x:c r="F5" s="11" t="str">
        <x:v>Consumer Discretionary</x:v>
      </x:c>
      <x:c r="G5" s="11" t="str">
        <x:v>Consumer Staples</x:v>
      </x:c>
      <x:c r="H5" s="11" t="str">
        <x:v>Health Care</x:v>
      </x:c>
      <x:c r="I5" s="11" t="str">
        <x:v>Financials</x:v>
      </x:c>
      <x:c r="J5" s="11" t="str">
        <x:v>Information Technology</x:v>
      </x:c>
      <x:c r="K5" s="11" t="str">
        <x:v>Communication Services</x:v>
      </x:c>
      <x:c r="L5" s="11" t="str">
        <x:v>Utilities</x:v>
      </x:c>
      <x:c r="M5" s="11" t="str">
        <x:v>Real Estate</x:v>
      </x:c>
      <x:c r="N5" s="11" t="str">
        <x:v>Outside GICS proxy</x:v>
      </x:c>
      <x:c r="O5" s="11" t="str">
        <x:v>Allocation rationale</x:v>
      </x:c>
      <x:c r="P5" s="11" t="str">
        <x:v>Basis</x:v>
      </x:c>
      <x:c r="Q5" s="12" t="str">
        <x:v>Source URL</x:v>
      </x:c>
    </x:row>
    <x:row r="6" ht="54" customHeight="1">
      <x:c r="A6" s="2" t="str">
        <x:v>ISIC4:01</x:v>
      </x:c>
      <x:c r="B6" s="17" t="str">
        <x:v>01 - Crop and animal production, hunting and related service activities</x:v>
      </x:c>
      <x:c r="C6" s="16" t="n">
        <x:v>0</x:v>
      </x:c>
      <x:c r="D6" s="16" t="n">
        <x:v>0</x:v>
      </x:c>
      <x:c r="E6" s="16" t="n">
        <x:v>0</x:v>
      </x:c>
      <x:c r="F6" s="16" t="n">
        <x:v>0</x:v>
      </x:c>
      <x:c r="G6" s="16" t="n">
        <x:v>1</x:v>
      </x:c>
      <x:c r="H6" s="16" t="n">
        <x:v>0</x:v>
      </x:c>
      <x:c r="I6" s="16" t="n">
        <x:v>0</x:v>
      </x:c>
      <x:c r="J6" s="16" t="n">
        <x:v>0</x:v>
      </x:c>
      <x:c r="K6" s="16" t="n">
        <x:v>0</x:v>
      </x:c>
      <x:c r="L6" s="16" t="n">
        <x:v>0</x:v>
      </x:c>
      <x:c r="M6" s="16" t="n">
        <x:v>0</x:v>
      </x:c>
      <x:c r="N6" s="16" t="n">
        <x:v>0</x:v>
      </x:c>
      <x:c r="O6" s="17" t="str">
        <x:v>Crop/animal production, including informal and self-employed agriculture, maps by activity to Agricultural Products &amp; Services in Consumer Staples.</x:v>
      </x:c>
      <x:c r="P6" s="17" t="str">
        <x:v>Analyst crosswalk informed by GICS definitions; fractions are assumptions, not official concordances.</x:v>
      </x:c>
      <x:c r="Q6" s="2" t="str">
        <x:v>https://www.msci.com/indexes/documents/methodology/1_MSCI_Global_Industry_Classification_Standard_GICS_Methodology_20240801.pdf</x:v>
      </x:c>
    </x:row>
    <x:row r="7" ht="54" customHeight="1">
      <x:c r="A7" s="13" t="str">
        <x:v>ISIC4:02</x:v>
      </x:c>
      <x:c r="B7" s="18" t="str">
        <x:v>02 - Forestry and logging</x:v>
      </x:c>
      <x:c r="C7" s="16" t="n">
        <x:v>0</x:v>
      </x:c>
      <x:c r="D7" s="16" t="n">
        <x:v>1</x:v>
      </x:c>
      <x:c r="E7" s="16" t="n">
        <x:v>0</x:v>
      </x:c>
      <x:c r="F7" s="16" t="n">
        <x:v>0</x:v>
      </x:c>
      <x:c r="G7" s="16" t="n">
        <x:v>0</x:v>
      </x:c>
      <x:c r="H7" s="16" t="n">
        <x:v>0</x:v>
      </x:c>
      <x:c r="I7" s="16" t="n">
        <x:v>0</x:v>
      </x:c>
      <x:c r="J7" s="16" t="n">
        <x:v>0</x:v>
      </x:c>
      <x:c r="K7" s="16" t="n">
        <x:v>0</x:v>
      </x:c>
      <x:c r="L7" s="16" t="n">
        <x:v>0</x:v>
      </x:c>
      <x:c r="M7" s="16" t="n">
        <x:v>0</x:v>
      </x:c>
      <x:c r="N7" s="16" t="n">
        <x:v>0</x:v>
      </x:c>
      <x:c r="O7" s="18" t="str">
        <x:v>Activity-based assignment; public/private and self-employed workers follow the same activity rule.</x:v>
      </x:c>
      <x:c r="P7" s="18" t="str">
        <x:v>Analyst crosswalk informed by GICS definitions; fractions are assumptions, not official concordances.</x:v>
      </x:c>
      <x:c r="Q7" s="13" t="str">
        <x:v>https://www.msci.com/indexes/documents/methodology/1_MSCI_Global_Industry_Classification_Standard_GICS_Methodology_20240801.pdf</x:v>
      </x:c>
    </x:row>
    <x:row r="8" ht="54" customHeight="1">
      <x:c r="A8" s="2" t="str">
        <x:v>ISIC4:03</x:v>
      </x:c>
      <x:c r="B8" s="17" t="str">
        <x:v>03 - Fishing and aquaculture</x:v>
      </x:c>
      <x:c r="C8" s="16" t="n">
        <x:v>0</x:v>
      </x:c>
      <x:c r="D8" s="16" t="n">
        <x:v>0</x:v>
      </x:c>
      <x:c r="E8" s="16" t="n">
        <x:v>0</x:v>
      </x:c>
      <x:c r="F8" s="16" t="n">
        <x:v>0</x:v>
      </x:c>
      <x:c r="G8" s="16" t="n">
        <x:v>1</x:v>
      </x:c>
      <x:c r="H8" s="16" t="n">
        <x:v>0</x:v>
      </x:c>
      <x:c r="I8" s="16" t="n">
        <x:v>0</x:v>
      </x:c>
      <x:c r="J8" s="16" t="n">
        <x:v>0</x:v>
      </x:c>
      <x:c r="K8" s="16" t="n">
        <x:v>0</x:v>
      </x:c>
      <x:c r="L8" s="16" t="n">
        <x:v>0</x:v>
      </x:c>
      <x:c r="M8" s="16" t="n">
        <x:v>0</x:v>
      </x:c>
      <x:c r="N8" s="16" t="n">
        <x:v>0</x:v>
      </x:c>
      <x:c r="O8" s="17" t="str">
        <x:v>Activity-based assignment; public/private and self-employed workers follow the same activity rule.</x:v>
      </x:c>
      <x:c r="P8" s="17" t="str">
        <x:v>Analyst crosswalk informed by GICS definitions; fractions are assumptions, not official concordances.</x:v>
      </x:c>
      <x:c r="Q8" s="2" t="str">
        <x:v>https://www.msci.com/indexes/documents/methodology/1_MSCI_Global_Industry_Classification_Standard_GICS_Methodology_20240801.pdf</x:v>
      </x:c>
    </x:row>
    <x:row r="9" ht="54" customHeight="1">
      <x:c r="A9" s="13" t="str">
        <x:v>ISIC4:05</x:v>
      </x:c>
      <x:c r="B9" s="18" t="str">
        <x:v>05 - Mining of coal and lignite</x:v>
      </x:c>
      <x:c r="C9" s="16" t="n">
        <x:v>1</x:v>
      </x:c>
      <x:c r="D9" s="16" t="n">
        <x:v>0</x:v>
      </x:c>
      <x:c r="E9" s="16" t="n">
        <x:v>0</x:v>
      </x:c>
      <x:c r="F9" s="16" t="n">
        <x:v>0</x:v>
      </x:c>
      <x:c r="G9" s="16" t="n">
        <x:v>0</x:v>
      </x:c>
      <x:c r="H9" s="16" t="n">
        <x:v>0</x:v>
      </x:c>
      <x:c r="I9" s="16" t="n">
        <x:v>0</x:v>
      </x:c>
      <x:c r="J9" s="16" t="n">
        <x:v>0</x:v>
      </x:c>
      <x:c r="K9" s="16" t="n">
        <x:v>0</x:v>
      </x:c>
      <x:c r="L9" s="16" t="n">
        <x:v>0</x:v>
      </x:c>
      <x:c r="M9" s="16" t="n">
        <x:v>0</x:v>
      </x:c>
      <x:c r="N9" s="16" t="n">
        <x:v>0</x:v>
      </x:c>
      <x:c r="O9" s="18" t="str">
        <x:v>Activity-based assignment; public/private and self-employed workers follow the same activity rule.</x:v>
      </x:c>
      <x:c r="P9" s="18" t="str">
        <x:v>Analyst crosswalk informed by GICS definitions; fractions are assumptions, not official concordances.</x:v>
      </x:c>
      <x:c r="Q9" s="13" t="str">
        <x:v>https://www.msci.com/indexes/documents/methodology/1_MSCI_Global_Industry_Classification_Standard_GICS_Methodology_20240801.pdf</x:v>
      </x:c>
    </x:row>
    <x:row r="10" ht="54" customHeight="1">
      <x:c r="A10" s="2" t="str">
        <x:v>ISIC4:06</x:v>
      </x:c>
      <x:c r="B10" s="17" t="str">
        <x:v>06 - Extraction of crude petroleum and natural gas</x:v>
      </x:c>
      <x:c r="C10" s="16" t="n">
        <x:v>1</x:v>
      </x:c>
      <x:c r="D10" s="16" t="n">
        <x:v>0</x:v>
      </x:c>
      <x:c r="E10" s="16" t="n">
        <x:v>0</x:v>
      </x:c>
      <x:c r="F10" s="16" t="n">
        <x:v>0</x:v>
      </x:c>
      <x:c r="G10" s="16" t="n">
        <x:v>0</x:v>
      </x:c>
      <x:c r="H10" s="16" t="n">
        <x:v>0</x:v>
      </x:c>
      <x:c r="I10" s="16" t="n">
        <x:v>0</x:v>
      </x:c>
      <x:c r="J10" s="16" t="n">
        <x:v>0</x:v>
      </x:c>
      <x:c r="K10" s="16" t="n">
        <x:v>0</x:v>
      </x:c>
      <x:c r="L10" s="16" t="n">
        <x:v>0</x:v>
      </x:c>
      <x:c r="M10" s="16" t="n">
        <x:v>0</x:v>
      </x:c>
      <x:c r="N10" s="16" t="n">
        <x:v>0</x:v>
      </x:c>
      <x:c r="O10" s="17" t="str">
        <x:v>Activity-based assignment; public/private and self-employed workers follow the same activity rule.</x:v>
      </x:c>
      <x:c r="P10" s="17" t="str">
        <x:v>Analyst crosswalk informed by GICS definitions; fractions are assumptions, not official concordances.</x:v>
      </x:c>
      <x:c r="Q10" s="2" t="str">
        <x:v>https://www.msci.com/indexes/documents/methodology/1_MSCI_Global_Industry_Classification_Standard_GICS_Methodology_20240801.pdf</x:v>
      </x:c>
    </x:row>
    <x:row r="11" ht="54" customHeight="1">
      <x:c r="A11" s="13" t="str">
        <x:v>ISIC4:07</x:v>
      </x:c>
      <x:c r="B11" s="18" t="str">
        <x:v>07 - Mining of metal ores</x:v>
      </x:c>
      <x:c r="C11" s="16" t="n">
        <x:v>0</x:v>
      </x:c>
      <x:c r="D11" s="16" t="n">
        <x:v>1</x:v>
      </x:c>
      <x:c r="E11" s="16" t="n">
        <x:v>0</x:v>
      </x:c>
      <x:c r="F11" s="16" t="n">
        <x:v>0</x:v>
      </x:c>
      <x:c r="G11" s="16" t="n">
        <x:v>0</x:v>
      </x:c>
      <x:c r="H11" s="16" t="n">
        <x:v>0</x:v>
      </x:c>
      <x:c r="I11" s="16" t="n">
        <x:v>0</x:v>
      </x:c>
      <x:c r="J11" s="16" t="n">
        <x:v>0</x:v>
      </x:c>
      <x:c r="K11" s="16" t="n">
        <x:v>0</x:v>
      </x:c>
      <x:c r="L11" s="16" t="n">
        <x:v>0</x:v>
      </x:c>
      <x:c r="M11" s="16" t="n">
        <x:v>0</x:v>
      </x:c>
      <x:c r="N11" s="16" t="n">
        <x:v>0</x:v>
      </x:c>
      <x:c r="O11" s="18" t="str">
        <x:v>Activity-based assignment; public/private and self-employed workers follow the same activity rule.</x:v>
      </x:c>
      <x:c r="P11" s="18" t="str">
        <x:v>Analyst crosswalk informed by GICS definitions; fractions are assumptions, not official concordances.</x:v>
      </x:c>
      <x:c r="Q11" s="13" t="str">
        <x:v>https://www.msci.com/indexes/documents/methodology/1_MSCI_Global_Industry_Classification_Standard_GICS_Methodology_20240801.pdf</x:v>
      </x:c>
    </x:row>
    <x:row r="12" ht="54" customHeight="1">
      <x:c r="A12" s="2" t="str">
        <x:v>ISIC4:08</x:v>
      </x:c>
      <x:c r="B12" s="17" t="str">
        <x:v>08 - Other mining and quarrying</x:v>
      </x:c>
      <x:c r="C12" s="16" t="n">
        <x:v>0</x:v>
      </x:c>
      <x:c r="D12" s="16" t="n">
        <x:v>1</x:v>
      </x:c>
      <x:c r="E12" s="16" t="n">
        <x:v>0</x:v>
      </x:c>
      <x:c r="F12" s="16" t="n">
        <x:v>0</x:v>
      </x:c>
      <x:c r="G12" s="16" t="n">
        <x:v>0</x:v>
      </x:c>
      <x:c r="H12" s="16" t="n">
        <x:v>0</x:v>
      </x:c>
      <x:c r="I12" s="16" t="n">
        <x:v>0</x:v>
      </x:c>
      <x:c r="J12" s="16" t="n">
        <x:v>0</x:v>
      </x:c>
      <x:c r="K12" s="16" t="n">
        <x:v>0</x:v>
      </x:c>
      <x:c r="L12" s="16" t="n">
        <x:v>0</x:v>
      </x:c>
      <x:c r="M12" s="16" t="n">
        <x:v>0</x:v>
      </x:c>
      <x:c r="N12" s="16" t="n">
        <x:v>0</x:v>
      </x:c>
      <x:c r="O12" s="17" t="str">
        <x:v>Activity-based assignment; public/private and self-employed workers follow the same activity rule.</x:v>
      </x:c>
      <x:c r="P12" s="17" t="str">
        <x:v>Analyst crosswalk informed by GICS definitions; fractions are assumptions, not official concordances.</x:v>
      </x:c>
      <x:c r="Q12" s="2" t="str">
        <x:v>https://www.msci.com/indexes/documents/methodology/1_MSCI_Global_Industry_Classification_Standard_GICS_Methodology_20240801.pdf</x:v>
      </x:c>
    </x:row>
    <x:row r="13" ht="54" customHeight="1">
      <x:c r="A13" s="13" t="str">
        <x:v>ISIC4:09</x:v>
      </x:c>
      <x:c r="B13" s="18" t="str">
        <x:v>09 - Mining support service activities</x:v>
      </x:c>
      <x:c r="C13" s="16" t="n">
        <x:v>0.8</x:v>
      </x:c>
      <x:c r="D13" s="16" t="n">
        <x:v>0.2</x:v>
      </x:c>
      <x:c r="E13" s="16" t="n">
        <x:v>0</x:v>
      </x:c>
      <x:c r="F13" s="16" t="n">
        <x:v>0</x:v>
      </x:c>
      <x:c r="G13" s="16" t="n">
        <x:v>0</x:v>
      </x:c>
      <x:c r="H13" s="16" t="n">
        <x:v>0</x:v>
      </x:c>
      <x:c r="I13" s="16" t="n">
        <x:v>0</x:v>
      </x:c>
      <x:c r="J13" s="16" t="n">
        <x:v>0</x:v>
      </x:c>
      <x:c r="K13" s="16" t="n">
        <x:v>0</x:v>
      </x:c>
      <x:c r="L13" s="16" t="n">
        <x:v>0</x:v>
      </x:c>
      <x:c r="M13" s="16" t="n">
        <x:v>0</x:v>
      </x:c>
      <x:c r="N13" s="16" t="n">
        <x:v>0</x:v>
      </x:c>
      <x:c r="O13" s="18" t="str">
        <x:v>Judgment split of a mixed ISIC division: EN 80%, MAT 20%. Common assumption across countries unless a finer national category is available.</x:v>
      </x:c>
      <x:c r="P13" s="18" t="str">
        <x:v>Analyst crosswalk informed by GICS definitions; fractions are assumptions, not official concordances.</x:v>
      </x:c>
      <x:c r="Q13" s="13" t="str">
        <x:v>https://www.msci.com/indexes/documents/methodology/1_MSCI_Global_Industry_Classification_Standard_GICS_Methodology_20240801.pdf</x:v>
      </x:c>
    </x:row>
    <x:row r="14" ht="54" customHeight="1">
      <x:c r="A14" s="2" t="str">
        <x:v>ISIC4:10</x:v>
      </x:c>
      <x:c r="B14" s="17" t="str">
        <x:v>10 - Manufacture of food products</x:v>
      </x:c>
      <x:c r="C14" s="16" t="n">
        <x:v>0</x:v>
      </x:c>
      <x:c r="D14" s="16" t="n">
        <x:v>0</x:v>
      </x:c>
      <x:c r="E14" s="16" t="n">
        <x:v>0</x:v>
      </x:c>
      <x:c r="F14" s="16" t="n">
        <x:v>0</x:v>
      </x:c>
      <x:c r="G14" s="16" t="n">
        <x:v>1</x:v>
      </x:c>
      <x:c r="H14" s="16" t="n">
        <x:v>0</x:v>
      </x:c>
      <x:c r="I14" s="16" t="n">
        <x:v>0</x:v>
      </x:c>
      <x:c r="J14" s="16" t="n">
        <x:v>0</x:v>
      </x:c>
      <x:c r="K14" s="16" t="n">
        <x:v>0</x:v>
      </x:c>
      <x:c r="L14" s="16" t="n">
        <x:v>0</x:v>
      </x:c>
      <x:c r="M14" s="16" t="n">
        <x:v>0</x:v>
      </x:c>
      <x:c r="N14" s="16" t="n">
        <x:v>0</x:v>
      </x:c>
      <x:c r="O14" s="17" t="str">
        <x:v>Activity-based assignment; public/private and self-employed workers follow the same activity rule.</x:v>
      </x:c>
      <x:c r="P14" s="17" t="str">
        <x:v>Analyst crosswalk informed by GICS definitions; fractions are assumptions, not official concordances.</x:v>
      </x:c>
      <x:c r="Q14" s="2" t="str">
        <x:v>https://www.msci.com/indexes/documents/methodology/1_MSCI_Global_Industry_Classification_Standard_GICS_Methodology_20240801.pdf</x:v>
      </x:c>
    </x:row>
    <x:row r="15" ht="54" customHeight="1">
      <x:c r="A15" s="13" t="str">
        <x:v>ISIC4:11</x:v>
      </x:c>
      <x:c r="B15" s="18" t="str">
        <x:v>11 - Manufacture of beverages</x:v>
      </x:c>
      <x:c r="C15" s="16" t="n">
        <x:v>0</x:v>
      </x:c>
      <x:c r="D15" s="16" t="n">
        <x:v>0</x:v>
      </x:c>
      <x:c r="E15" s="16" t="n">
        <x:v>0</x:v>
      </x:c>
      <x:c r="F15" s="16" t="n">
        <x:v>0</x:v>
      </x:c>
      <x:c r="G15" s="16" t="n">
        <x:v>1</x:v>
      </x:c>
      <x:c r="H15" s="16" t="n">
        <x:v>0</x:v>
      </x:c>
      <x:c r="I15" s="16" t="n">
        <x:v>0</x:v>
      </x:c>
      <x:c r="J15" s="16" t="n">
        <x:v>0</x:v>
      </x:c>
      <x:c r="K15" s="16" t="n">
        <x:v>0</x:v>
      </x:c>
      <x:c r="L15" s="16" t="n">
        <x:v>0</x:v>
      </x:c>
      <x:c r="M15" s="16" t="n">
        <x:v>0</x:v>
      </x:c>
      <x:c r="N15" s="16" t="n">
        <x:v>0</x:v>
      </x:c>
      <x:c r="O15" s="18" t="str">
        <x:v>Activity-based assignment; public/private and self-employed workers follow the same activity rule.</x:v>
      </x:c>
      <x:c r="P15" s="18" t="str">
        <x:v>Analyst crosswalk informed by GICS definitions; fractions are assumptions, not official concordances.</x:v>
      </x:c>
      <x:c r="Q15" s="13" t="str">
        <x:v>https://www.msci.com/indexes/documents/methodology/1_MSCI_Global_Industry_Classification_Standard_GICS_Methodology_20240801.pdf</x:v>
      </x:c>
    </x:row>
    <x:row r="16" ht="54" customHeight="1">
      <x:c r="A16" s="2" t="str">
        <x:v>ISIC4:12</x:v>
      </x:c>
      <x:c r="B16" s="17" t="str">
        <x:v>12 - Manufacture of tobacco products</x:v>
      </x:c>
      <x:c r="C16" s="16" t="n">
        <x:v>0</x:v>
      </x:c>
      <x:c r="D16" s="16" t="n">
        <x:v>0</x:v>
      </x:c>
      <x:c r="E16" s="16" t="n">
        <x:v>0</x:v>
      </x:c>
      <x:c r="F16" s="16" t="n">
        <x:v>0</x:v>
      </x:c>
      <x:c r="G16" s="16" t="n">
        <x:v>1</x:v>
      </x:c>
      <x:c r="H16" s="16" t="n">
        <x:v>0</x:v>
      </x:c>
      <x:c r="I16" s="16" t="n">
        <x:v>0</x:v>
      </x:c>
      <x:c r="J16" s="16" t="n">
        <x:v>0</x:v>
      </x:c>
      <x:c r="K16" s="16" t="n">
        <x:v>0</x:v>
      </x:c>
      <x:c r="L16" s="16" t="n">
        <x:v>0</x:v>
      </x:c>
      <x:c r="M16" s="16" t="n">
        <x:v>0</x:v>
      </x:c>
      <x:c r="N16" s="16" t="n">
        <x:v>0</x:v>
      </x:c>
      <x:c r="O16" s="17" t="str">
        <x:v>Activity-based assignment; public/private and self-employed workers follow the same activity rule.</x:v>
      </x:c>
      <x:c r="P16" s="17" t="str">
        <x:v>Analyst crosswalk informed by GICS definitions; fractions are assumptions, not official concordances.</x:v>
      </x:c>
      <x:c r="Q16" s="2" t="str">
        <x:v>https://www.msci.com/indexes/documents/methodology/1_MSCI_Global_Industry_Classification_Standard_GICS_Methodology_20240801.pdf</x:v>
      </x:c>
    </x:row>
    <x:row r="17" ht="54" customHeight="1">
      <x:c r="A17" s="13" t="str">
        <x:v>ISIC4:13</x:v>
      </x:c>
      <x:c r="B17" s="18" t="str">
        <x:v>13 - Manufacture of textiles</x:v>
      </x:c>
      <x:c r="C17" s="16" t="n">
        <x:v>0</x:v>
      </x:c>
      <x:c r="D17" s="16" t="n">
        <x:v>0</x:v>
      </x:c>
      <x:c r="E17" s="16" t="n">
        <x:v>0</x:v>
      </x:c>
      <x:c r="F17" s="16" t="n">
        <x:v>1</x:v>
      </x:c>
      <x:c r="G17" s="16" t="n">
        <x:v>0</x:v>
      </x:c>
      <x:c r="H17" s="16" t="n">
        <x:v>0</x:v>
      </x:c>
      <x:c r="I17" s="16" t="n">
        <x:v>0</x:v>
      </x:c>
      <x:c r="J17" s="16" t="n">
        <x:v>0</x:v>
      </x:c>
      <x:c r="K17" s="16" t="n">
        <x:v>0</x:v>
      </x:c>
      <x:c r="L17" s="16" t="n">
        <x:v>0</x:v>
      </x:c>
      <x:c r="M17" s="16" t="n">
        <x:v>0</x:v>
      </x:c>
      <x:c r="N17" s="16" t="n">
        <x:v>0</x:v>
      </x:c>
      <x:c r="O17" s="18" t="str">
        <x:v>Activity-based assignment; public/private and self-employed workers follow the same activity rule.</x:v>
      </x:c>
      <x:c r="P17" s="18" t="str">
        <x:v>Analyst crosswalk informed by GICS definitions; fractions are assumptions, not official concordances.</x:v>
      </x:c>
      <x:c r="Q17" s="13" t="str">
        <x:v>https://www.msci.com/indexes/documents/methodology/1_MSCI_Global_Industry_Classification_Standard_GICS_Methodology_20240801.pdf</x:v>
      </x:c>
    </x:row>
    <x:row r="18" ht="54" customHeight="1">
      <x:c r="A18" s="2" t="str">
        <x:v>ISIC4:14</x:v>
      </x:c>
      <x:c r="B18" s="17" t="str">
        <x:v>14 - Manufacture of wearing apparel</x:v>
      </x:c>
      <x:c r="C18" s="16" t="n">
        <x:v>0</x:v>
      </x:c>
      <x:c r="D18" s="16" t="n">
        <x:v>0</x:v>
      </x:c>
      <x:c r="E18" s="16" t="n">
        <x:v>0</x:v>
      </x:c>
      <x:c r="F18" s="16" t="n">
        <x:v>1</x:v>
      </x:c>
      <x:c r="G18" s="16" t="n">
        <x:v>0</x:v>
      </x:c>
      <x:c r="H18" s="16" t="n">
        <x:v>0</x:v>
      </x:c>
      <x:c r="I18" s="16" t="n">
        <x:v>0</x:v>
      </x:c>
      <x:c r="J18" s="16" t="n">
        <x:v>0</x:v>
      </x:c>
      <x:c r="K18" s="16" t="n">
        <x:v>0</x:v>
      </x:c>
      <x:c r="L18" s="16" t="n">
        <x:v>0</x:v>
      </x:c>
      <x:c r="M18" s="16" t="n">
        <x:v>0</x:v>
      </x:c>
      <x:c r="N18" s="16" t="n">
        <x:v>0</x:v>
      </x:c>
      <x:c r="O18" s="17" t="str">
        <x:v>Activity-based assignment; public/private and self-employed workers follow the same activity rule.</x:v>
      </x:c>
      <x:c r="P18" s="17" t="str">
        <x:v>Analyst crosswalk informed by GICS definitions; fractions are assumptions, not official concordances.</x:v>
      </x:c>
      <x:c r="Q18" s="2" t="str">
        <x:v>https://www.msci.com/indexes/documents/methodology/1_MSCI_Global_Industry_Classification_Standard_GICS_Methodology_20240801.pdf</x:v>
      </x:c>
    </x:row>
    <x:row r="19" ht="54" customHeight="1">
      <x:c r="A19" s="13" t="str">
        <x:v>ISIC4:15</x:v>
      </x:c>
      <x:c r="B19" s="18" t="str">
        <x:v>15 - Manufacture of leather and related products</x:v>
      </x:c>
      <x:c r="C19" s="16" t="n">
        <x:v>0</x:v>
      </x:c>
      <x:c r="D19" s="16" t="n">
        <x:v>0</x:v>
      </x:c>
      <x:c r="E19" s="16" t="n">
        <x:v>0</x:v>
      </x:c>
      <x:c r="F19" s="16" t="n">
        <x:v>1</x:v>
      </x:c>
      <x:c r="G19" s="16" t="n">
        <x:v>0</x:v>
      </x:c>
      <x:c r="H19" s="16" t="n">
        <x:v>0</x:v>
      </x:c>
      <x:c r="I19" s="16" t="n">
        <x:v>0</x:v>
      </x:c>
      <x:c r="J19" s="16" t="n">
        <x:v>0</x:v>
      </x:c>
      <x:c r="K19" s="16" t="n">
        <x:v>0</x:v>
      </x:c>
      <x:c r="L19" s="16" t="n">
        <x:v>0</x:v>
      </x:c>
      <x:c r="M19" s="16" t="n">
        <x:v>0</x:v>
      </x:c>
      <x:c r="N19" s="16" t="n">
        <x:v>0</x:v>
      </x:c>
      <x:c r="O19" s="18" t="str">
        <x:v>Activity-based assignment; public/private and self-employed workers follow the same activity rule.</x:v>
      </x:c>
      <x:c r="P19" s="18" t="str">
        <x:v>Analyst crosswalk informed by GICS definitions; fractions are assumptions, not official concordances.</x:v>
      </x:c>
      <x:c r="Q19" s="13" t="str">
        <x:v>https://www.msci.com/indexes/documents/methodology/1_MSCI_Global_Industry_Classification_Standard_GICS_Methodology_20240801.pdf</x:v>
      </x:c>
    </x:row>
    <x:row r="20" ht="54" customHeight="1">
      <x:c r="A20" s="2" t="str">
        <x:v>ISIC4:16</x:v>
      </x:c>
      <x:c r="B20" s="17" t="str">
        <x:v>16 - Manufacture of wood and of products of wood and cork, except furniture; manufacture of articles of straw and plaiting materials</x:v>
      </x:c>
      <x:c r="C20" s="16" t="n">
        <x:v>0</x:v>
      </x:c>
      <x:c r="D20" s="16" t="n">
        <x:v>0.7</x:v>
      </x:c>
      <x:c r="E20" s="16" t="n">
        <x:v>0.3</x:v>
      </x:c>
      <x:c r="F20" s="16" t="n">
        <x:v>0</x:v>
      </x:c>
      <x:c r="G20" s="16" t="n">
        <x:v>0</x:v>
      </x:c>
      <x:c r="H20" s="16" t="n">
        <x:v>0</x:v>
      </x:c>
      <x:c r="I20" s="16" t="n">
        <x:v>0</x:v>
      </x:c>
      <x:c r="J20" s="16" t="n">
        <x:v>0</x:v>
      </x:c>
      <x:c r="K20" s="16" t="n">
        <x:v>0</x:v>
      </x:c>
      <x:c r="L20" s="16" t="n">
        <x:v>0</x:v>
      </x:c>
      <x:c r="M20" s="16" t="n">
        <x:v>0</x:v>
      </x:c>
      <x:c r="N20" s="16" t="n">
        <x:v>0</x:v>
      </x:c>
      <x:c r="O20" s="17" t="str">
        <x:v>Judgment split of a mixed ISIC division: MAT 70%, IND 30%. Common assumption across countries unless a finer national category is available.</x:v>
      </x:c>
      <x:c r="P20" s="17" t="str">
        <x:v>Analyst crosswalk informed by GICS definitions; fractions are assumptions, not official concordances.</x:v>
      </x:c>
      <x:c r="Q20" s="2" t="str">
        <x:v>https://www.msci.com/indexes/documents/methodology/1_MSCI_Global_Industry_Classification_Standard_GICS_Methodology_20240801.pdf</x:v>
      </x:c>
    </x:row>
    <x:row r="21" ht="54" customHeight="1">
      <x:c r="A21" s="13" t="str">
        <x:v>ISIC4:17</x:v>
      </x:c>
      <x:c r="B21" s="18" t="str">
        <x:v>17 - Manufacture of paper and paper products</x:v>
      </x:c>
      <x:c r="C21" s="16" t="n">
        <x:v>0</x:v>
      </x:c>
      <x:c r="D21" s="16" t="n">
        <x:v>1</x:v>
      </x:c>
      <x:c r="E21" s="16" t="n">
        <x:v>0</x:v>
      </x:c>
      <x:c r="F21" s="16" t="n">
        <x:v>0</x:v>
      </x:c>
      <x:c r="G21" s="16" t="n">
        <x:v>0</x:v>
      </x:c>
      <x:c r="H21" s="16" t="n">
        <x:v>0</x:v>
      </x:c>
      <x:c r="I21" s="16" t="n">
        <x:v>0</x:v>
      </x:c>
      <x:c r="J21" s="16" t="n">
        <x:v>0</x:v>
      </x:c>
      <x:c r="K21" s="16" t="n">
        <x:v>0</x:v>
      </x:c>
      <x:c r="L21" s="16" t="n">
        <x:v>0</x:v>
      </x:c>
      <x:c r="M21" s="16" t="n">
        <x:v>0</x:v>
      </x:c>
      <x:c r="N21" s="16" t="n">
        <x:v>0</x:v>
      </x:c>
      <x:c r="O21" s="18" t="str">
        <x:v>Activity-based assignment; public/private and self-employed workers follow the same activity rule.</x:v>
      </x:c>
      <x:c r="P21" s="18" t="str">
        <x:v>Analyst crosswalk informed by GICS definitions; fractions are assumptions, not official concordances.</x:v>
      </x:c>
      <x:c r="Q21" s="13" t="str">
        <x:v>https://www.msci.com/indexes/documents/methodology/1_MSCI_Global_Industry_Classification_Standard_GICS_Methodology_20240801.pdf</x:v>
      </x:c>
    </x:row>
    <x:row r="22" ht="54" customHeight="1">
      <x:c r="A22" s="2" t="str">
        <x:v>ISIC4:18</x:v>
      </x:c>
      <x:c r="B22" s="17" t="str">
        <x:v>18 - Printing and reproduction of recorded media</x:v>
      </x:c>
      <x:c r="C22" s="16" t="n">
        <x:v>0</x:v>
      </x:c>
      <x:c r="D22" s="16" t="n">
        <x:v>0</x:v>
      </x:c>
      <x:c r="E22" s="16" t="n">
        <x:v>1</x:v>
      </x:c>
      <x:c r="F22" s="16" t="n">
        <x:v>0</x:v>
      </x:c>
      <x:c r="G22" s="16" t="n">
        <x:v>0</x:v>
      </x:c>
      <x:c r="H22" s="16" t="n">
        <x:v>0</x:v>
      </x:c>
      <x:c r="I22" s="16" t="n">
        <x:v>0</x:v>
      </x:c>
      <x:c r="J22" s="16" t="n">
        <x:v>0</x:v>
      </x:c>
      <x:c r="K22" s="16" t="n">
        <x:v>0</x:v>
      </x:c>
      <x:c r="L22" s="16" t="n">
        <x:v>0</x:v>
      </x:c>
      <x:c r="M22" s="16" t="n">
        <x:v>0</x:v>
      </x:c>
      <x:c r="N22" s="16" t="n">
        <x:v>0</x:v>
      </x:c>
      <x:c r="O22" s="17" t="str">
        <x:v>Activity-based assignment; public/private and self-employed workers follow the same activity rule.</x:v>
      </x:c>
      <x:c r="P22" s="17" t="str">
        <x:v>Analyst crosswalk informed by GICS definitions; fractions are assumptions, not official concordances.</x:v>
      </x:c>
      <x:c r="Q22" s="2" t="str">
        <x:v>https://www.msci.com/indexes/documents/methodology/1_MSCI_Global_Industry_Classification_Standard_GICS_Methodology_20240801.pdf</x:v>
      </x:c>
    </x:row>
    <x:row r="23" ht="54" customHeight="1">
      <x:c r="A23" s="13" t="str">
        <x:v>ISIC4:19</x:v>
      </x:c>
      <x:c r="B23" s="18" t="str">
        <x:v>19 - Manufacture of coke and refined petroleum products</x:v>
      </x:c>
      <x:c r="C23" s="16" t="n">
        <x:v>1</x:v>
      </x:c>
      <x:c r="D23" s="16" t="n">
        <x:v>0</x:v>
      </x:c>
      <x:c r="E23" s="16" t="n">
        <x:v>0</x:v>
      </x:c>
      <x:c r="F23" s="16" t="n">
        <x:v>0</x:v>
      </x:c>
      <x:c r="G23" s="16" t="n">
        <x:v>0</x:v>
      </x:c>
      <x:c r="H23" s="16" t="n">
        <x:v>0</x:v>
      </x:c>
      <x:c r="I23" s="16" t="n">
        <x:v>0</x:v>
      </x:c>
      <x:c r="J23" s="16" t="n">
        <x:v>0</x:v>
      </x:c>
      <x:c r="K23" s="16" t="n">
        <x:v>0</x:v>
      </x:c>
      <x:c r="L23" s="16" t="n">
        <x:v>0</x:v>
      </x:c>
      <x:c r="M23" s="16" t="n">
        <x:v>0</x:v>
      </x:c>
      <x:c r="N23" s="16" t="n">
        <x:v>0</x:v>
      </x:c>
      <x:c r="O23" s="18" t="str">
        <x:v>Activity-based assignment; public/private and self-employed workers follow the same activity rule.</x:v>
      </x:c>
      <x:c r="P23" s="18" t="str">
        <x:v>Analyst crosswalk informed by GICS definitions; fractions are assumptions, not official concordances.</x:v>
      </x:c>
      <x:c r="Q23" s="13" t="str">
        <x:v>https://www.msci.com/indexes/documents/methodology/1_MSCI_Global_Industry_Classification_Standard_GICS_Methodology_20240801.pdf</x:v>
      </x:c>
    </x:row>
    <x:row r="24" ht="54" customHeight="1">
      <x:c r="A24" s="2" t="str">
        <x:v>ISIC4:20</x:v>
      </x:c>
      <x:c r="B24" s="17" t="str">
        <x:v>20 - Manufacture of chemicals and chemical products</x:v>
      </x:c>
      <x:c r="C24" s="16" t="n">
        <x:v>0</x:v>
      </x:c>
      <x:c r="D24" s="16" t="n">
        <x:v>0.8</x:v>
      </x:c>
      <x:c r="E24" s="16" t="n">
        <x:v>0</x:v>
      </x:c>
      <x:c r="F24" s="16" t="n">
        <x:v>0</x:v>
      </x:c>
      <x:c r="G24" s="16" t="n">
        <x:v>0.2</x:v>
      </x:c>
      <x:c r="H24" s="16" t="n">
        <x:v>0</x:v>
      </x:c>
      <x:c r="I24" s="16" t="n">
        <x:v>0</x:v>
      </x:c>
      <x:c r="J24" s="16" t="n">
        <x:v>0</x:v>
      </x:c>
      <x:c r="K24" s="16" t="n">
        <x:v>0</x:v>
      </x:c>
      <x:c r="L24" s="16" t="n">
        <x:v>0</x:v>
      </x:c>
      <x:c r="M24" s="16" t="n">
        <x:v>0</x:v>
      </x:c>
      <x:c r="N24" s="16" t="n">
        <x:v>0</x:v>
      </x:c>
      <x:c r="O24" s="17" t="str">
        <x:v>Judgment split of a mixed ISIC division: MAT 80%, CS 20%. Common assumption across countries unless a finer national category is available.</x:v>
      </x:c>
      <x:c r="P24" s="17" t="str">
        <x:v>Analyst crosswalk informed by GICS definitions; fractions are assumptions, not official concordances.</x:v>
      </x:c>
      <x:c r="Q24" s="2" t="str">
        <x:v>https://www.msci.com/indexes/documents/methodology/1_MSCI_Global_Industry_Classification_Standard_GICS_Methodology_20240801.pdf</x:v>
      </x:c>
    </x:row>
    <x:row r="25" ht="54" customHeight="1">
      <x:c r="A25" s="13" t="str">
        <x:v>ISIC4:21</x:v>
      </x:c>
      <x:c r="B25" s="18" t="str">
        <x:v>21 - Manufacture of pharmaceuticals, medicinal chemical and botanical products</x:v>
      </x:c>
      <x:c r="C25" s="16" t="n">
        <x:v>0</x:v>
      </x:c>
      <x:c r="D25" s="16" t="n">
        <x:v>0</x:v>
      </x:c>
      <x:c r="E25" s="16" t="n">
        <x:v>0</x:v>
      </x:c>
      <x:c r="F25" s="16" t="n">
        <x:v>0</x:v>
      </x:c>
      <x:c r="G25" s="16" t="n">
        <x:v>0</x:v>
      </x:c>
      <x:c r="H25" s="16" t="n">
        <x:v>1</x:v>
      </x:c>
      <x:c r="I25" s="16" t="n">
        <x:v>0</x:v>
      </x:c>
      <x:c r="J25" s="16" t="n">
        <x:v>0</x:v>
      </x:c>
      <x:c r="K25" s="16" t="n">
        <x:v>0</x:v>
      </x:c>
      <x:c r="L25" s="16" t="n">
        <x:v>0</x:v>
      </x:c>
      <x:c r="M25" s="16" t="n">
        <x:v>0</x:v>
      </x:c>
      <x:c r="N25" s="16" t="n">
        <x:v>0</x:v>
      </x:c>
      <x:c r="O25" s="18" t="str">
        <x:v>Activity-based assignment; public/private and self-employed workers follow the same activity rule.</x:v>
      </x:c>
      <x:c r="P25" s="18" t="str">
        <x:v>Analyst crosswalk informed by GICS definitions; fractions are assumptions, not official concordances.</x:v>
      </x:c>
      <x:c r="Q25" s="13" t="str">
        <x:v>https://www.msci.com/indexes/documents/methodology/1_MSCI_Global_Industry_Classification_Standard_GICS_Methodology_20240801.pdf</x:v>
      </x:c>
    </x:row>
    <x:row r="26" ht="54" customHeight="1">
      <x:c r="A26" s="2" t="str">
        <x:v>ISIC4:22</x:v>
      </x:c>
      <x:c r="B26" s="17" t="str">
        <x:v>22 - Manufacture of rubber and plastics products</x:v>
      </x:c>
      <x:c r="C26" s="16" t="n">
        <x:v>0</x:v>
      </x:c>
      <x:c r="D26" s="16" t="n">
        <x:v>0.5</x:v>
      </x:c>
      <x:c r="E26" s="16" t="n">
        <x:v>0.2</x:v>
      </x:c>
      <x:c r="F26" s="16" t="n">
        <x:v>0.3</x:v>
      </x:c>
      <x:c r="G26" s="16" t="n">
        <x:v>0</x:v>
      </x:c>
      <x:c r="H26" s="16" t="n">
        <x:v>0</x:v>
      </x:c>
      <x:c r="I26" s="16" t="n">
        <x:v>0</x:v>
      </x:c>
      <x:c r="J26" s="16" t="n">
        <x:v>0</x:v>
      </x:c>
      <x:c r="K26" s="16" t="n">
        <x:v>0</x:v>
      </x:c>
      <x:c r="L26" s="16" t="n">
        <x:v>0</x:v>
      </x:c>
      <x:c r="M26" s="16" t="n">
        <x:v>0</x:v>
      </x:c>
      <x:c r="N26" s="16" t="n">
        <x:v>0</x:v>
      </x:c>
      <x:c r="O26" s="17" t="str">
        <x:v>Judgment split of a mixed ISIC division: MAT 50%, CD 30%, IND 20%. Common assumption across countries unless a finer national category is available.</x:v>
      </x:c>
      <x:c r="P26" s="17" t="str">
        <x:v>Analyst crosswalk informed by GICS definitions; fractions are assumptions, not official concordances.</x:v>
      </x:c>
      <x:c r="Q26" s="2" t="str">
        <x:v>https://www.msci.com/indexes/documents/methodology/1_MSCI_Global_Industry_Classification_Standard_GICS_Methodology_20240801.pdf</x:v>
      </x:c>
    </x:row>
    <x:row r="27" ht="54" customHeight="1">
      <x:c r="A27" s="13" t="str">
        <x:v>ISIC4:23</x:v>
      </x:c>
      <x:c r="B27" s="18" t="str">
        <x:v>23 - Manufacture of other non-metallic mineral products</x:v>
      </x:c>
      <x:c r="C27" s="16" t="n">
        <x:v>0</x:v>
      </x:c>
      <x:c r="D27" s="16" t="n">
        <x:v>0.85</x:v>
      </x:c>
      <x:c r="E27" s="16" t="n">
        <x:v>0.15</x:v>
      </x:c>
      <x:c r="F27" s="16" t="n">
        <x:v>0</x:v>
      </x:c>
      <x:c r="G27" s="16" t="n">
        <x:v>0</x:v>
      </x:c>
      <x:c r="H27" s="16" t="n">
        <x:v>0</x:v>
      </x:c>
      <x:c r="I27" s="16" t="n">
        <x:v>0</x:v>
      </x:c>
      <x:c r="J27" s="16" t="n">
        <x:v>0</x:v>
      </x:c>
      <x:c r="K27" s="16" t="n">
        <x:v>0</x:v>
      </x:c>
      <x:c r="L27" s="16" t="n">
        <x:v>0</x:v>
      </x:c>
      <x:c r="M27" s="16" t="n">
        <x:v>0</x:v>
      </x:c>
      <x:c r="N27" s="16" t="n">
        <x:v>0</x:v>
      </x:c>
      <x:c r="O27" s="18" t="str">
        <x:v>Judgment split of a mixed ISIC division: MAT 85%, IND 15%. Common assumption across countries unless a finer national category is available.</x:v>
      </x:c>
      <x:c r="P27" s="18" t="str">
        <x:v>Analyst crosswalk informed by GICS definitions; fractions are assumptions, not official concordances.</x:v>
      </x:c>
      <x:c r="Q27" s="13" t="str">
        <x:v>https://www.msci.com/indexes/documents/methodology/1_MSCI_Global_Industry_Classification_Standard_GICS_Methodology_20240801.pdf</x:v>
      </x:c>
    </x:row>
    <x:row r="28" ht="54" customHeight="1">
      <x:c r="A28" s="2" t="str">
        <x:v>ISIC4:24</x:v>
      </x:c>
      <x:c r="B28" s="17" t="str">
        <x:v>24 - Manufacture of basic metals</x:v>
      </x:c>
      <x:c r="C28" s="16" t="n">
        <x:v>0</x:v>
      </x:c>
      <x:c r="D28" s="16" t="n">
        <x:v>1</x:v>
      </x:c>
      <x:c r="E28" s="16" t="n">
        <x:v>0</x:v>
      </x:c>
      <x:c r="F28" s="16" t="n">
        <x:v>0</x:v>
      </x:c>
      <x:c r="G28" s="16" t="n">
        <x:v>0</x:v>
      </x:c>
      <x:c r="H28" s="16" t="n">
        <x:v>0</x:v>
      </x:c>
      <x:c r="I28" s="16" t="n">
        <x:v>0</x:v>
      </x:c>
      <x:c r="J28" s="16" t="n">
        <x:v>0</x:v>
      </x:c>
      <x:c r="K28" s="16" t="n">
        <x:v>0</x:v>
      </x:c>
      <x:c r="L28" s="16" t="n">
        <x:v>0</x:v>
      </x:c>
      <x:c r="M28" s="16" t="n">
        <x:v>0</x:v>
      </x:c>
      <x:c r="N28" s="16" t="n">
        <x:v>0</x:v>
      </x:c>
      <x:c r="O28" s="17" t="str">
        <x:v>Activity-based assignment; public/private and self-employed workers follow the same activity rule.</x:v>
      </x:c>
      <x:c r="P28" s="17" t="str">
        <x:v>Analyst crosswalk informed by GICS definitions; fractions are assumptions, not official concordances.</x:v>
      </x:c>
      <x:c r="Q28" s="2" t="str">
        <x:v>https://www.msci.com/indexes/documents/methodology/1_MSCI_Global_Industry_Classification_Standard_GICS_Methodology_20240801.pdf</x:v>
      </x:c>
    </x:row>
    <x:row r="29" ht="54" customHeight="1">
      <x:c r="A29" s="13" t="str">
        <x:v>ISIC4:25</x:v>
      </x:c>
      <x:c r="B29" s="18" t="str">
        <x:v>25 - Manufacture of fabricated metal products, except machinery and equipment</x:v>
      </x:c>
      <x:c r="C29" s="16" t="n">
        <x:v>0</x:v>
      </x:c>
      <x:c r="D29" s="16" t="n">
        <x:v>0</x:v>
      </x:c>
      <x:c r="E29" s="16" t="n">
        <x:v>1</x:v>
      </x:c>
      <x:c r="F29" s="16" t="n">
        <x:v>0</x:v>
      </x:c>
      <x:c r="G29" s="16" t="n">
        <x:v>0</x:v>
      </x:c>
      <x:c r="H29" s="16" t="n">
        <x:v>0</x:v>
      </x:c>
      <x:c r="I29" s="16" t="n">
        <x:v>0</x:v>
      </x:c>
      <x:c r="J29" s="16" t="n">
        <x:v>0</x:v>
      </x:c>
      <x:c r="K29" s="16" t="n">
        <x:v>0</x:v>
      </x:c>
      <x:c r="L29" s="16" t="n">
        <x:v>0</x:v>
      </x:c>
      <x:c r="M29" s="16" t="n">
        <x:v>0</x:v>
      </x:c>
      <x:c r="N29" s="16" t="n">
        <x:v>0</x:v>
      </x:c>
      <x:c r="O29" s="18" t="str">
        <x:v>Activity-based assignment; public/private and self-employed workers follow the same activity rule.</x:v>
      </x:c>
      <x:c r="P29" s="18" t="str">
        <x:v>Analyst crosswalk informed by GICS definitions; fractions are assumptions, not official concordances.</x:v>
      </x:c>
      <x:c r="Q29" s="13" t="str">
        <x:v>https://www.msci.com/indexes/documents/methodology/1_MSCI_Global_Industry_Classification_Standard_GICS_Methodology_20240801.pdf</x:v>
      </x:c>
    </x:row>
    <x:row r="30" ht="54" customHeight="1">
      <x:c r="A30" s="2" t="str">
        <x:v>ISIC4:26</x:v>
      </x:c>
      <x:c r="B30" s="17" t="str">
        <x:v>26 - Manufacture of computer, electronic and optical products</x:v>
      </x:c>
      <x:c r="C30" s="16" t="n">
        <x:v>0</x:v>
      </x:c>
      <x:c r="D30" s="16" t="n">
        <x:v>0</x:v>
      </x:c>
      <x:c r="E30" s="16" t="n">
        <x:v>0.05</x:v>
      </x:c>
      <x:c r="F30" s="16" t="n">
        <x:v>0.1</x:v>
      </x:c>
      <x:c r="G30" s="16" t="n">
        <x:v>0</x:v>
      </x:c>
      <x:c r="H30" s="16" t="n">
        <x:v>0.1</x:v>
      </x:c>
      <x:c r="I30" s="16" t="n">
        <x:v>0</x:v>
      </x:c>
      <x:c r="J30" s="16" t="n">
        <x:v>0.75</x:v>
      </x:c>
      <x:c r="K30" s="16" t="n">
        <x:v>0</x:v>
      </x:c>
      <x:c r="L30" s="16" t="n">
        <x:v>0</x:v>
      </x:c>
      <x:c r="M30" s="16" t="n">
        <x:v>0</x:v>
      </x:c>
      <x:c r="N30" s="16" t="n">
        <x:v>0</x:v>
      </x:c>
      <x:c r="O30" s="17" t="str">
        <x:v>Judgment split of a mixed ISIC division: IT 75%, CD 10%, HC 10%, IND 5%. Common assumption across countries unless a finer national category is available.</x:v>
      </x:c>
      <x:c r="P30" s="17" t="str">
        <x:v>Analyst crosswalk informed by GICS definitions; fractions are assumptions, not official concordances.</x:v>
      </x:c>
      <x:c r="Q30" s="2" t="str">
        <x:v>https://www.msci.com/indexes/documents/methodology/1_MSCI_Global_Industry_Classification_Standard_GICS_Methodology_20240801.pdf</x:v>
      </x:c>
    </x:row>
    <x:row r="31" ht="54" customHeight="1">
      <x:c r="A31" s="13" t="str">
        <x:v>ISIC4:27</x:v>
      </x:c>
      <x:c r="B31" s="18" t="str">
        <x:v>27 - Manufacture of electrical equipment</x:v>
      </x:c>
      <x:c r="C31" s="16" t="n">
        <x:v>0</x:v>
      </x:c>
      <x:c r="D31" s="16" t="n">
        <x:v>0</x:v>
      </x:c>
      <x:c r="E31" s="16" t="n">
        <x:v>0.85</x:v>
      </x:c>
      <x:c r="F31" s="16" t="n">
        <x:v>0.15</x:v>
      </x:c>
      <x:c r="G31" s="16" t="n">
        <x:v>0</x:v>
      </x:c>
      <x:c r="H31" s="16" t="n">
        <x:v>0</x:v>
      </x:c>
      <x:c r="I31" s="16" t="n">
        <x:v>0</x:v>
      </x:c>
      <x:c r="J31" s="16" t="n">
        <x:v>0</x:v>
      </x:c>
      <x:c r="K31" s="16" t="n">
        <x:v>0</x:v>
      </x:c>
      <x:c r="L31" s="16" t="n">
        <x:v>0</x:v>
      </x:c>
      <x:c r="M31" s="16" t="n">
        <x:v>0</x:v>
      </x:c>
      <x:c r="N31" s="16" t="n">
        <x:v>0</x:v>
      </x:c>
      <x:c r="O31" s="18" t="str">
        <x:v>Judgment split of a mixed ISIC division: IND 85%, CD 15%. Common assumption across countries unless a finer national category is available.</x:v>
      </x:c>
      <x:c r="P31" s="18" t="str">
        <x:v>Analyst crosswalk informed by GICS definitions; fractions are assumptions, not official concordances.</x:v>
      </x:c>
      <x:c r="Q31" s="13" t="str">
        <x:v>https://www.msci.com/indexes/documents/methodology/1_MSCI_Global_Industry_Classification_Standard_GICS_Methodology_20240801.pdf</x:v>
      </x:c>
    </x:row>
    <x:row r="32" ht="54" customHeight="1">
      <x:c r="A32" s="2" t="str">
        <x:v>ISIC4:28</x:v>
      </x:c>
      <x:c r="B32" s="17" t="str">
        <x:v>28 - Manufacture of machinery and equipment n.e.c.</x:v>
      </x:c>
      <x:c r="C32" s="16" t="n">
        <x:v>0</x:v>
      </x:c>
      <x:c r="D32" s="16" t="n">
        <x:v>0</x:v>
      </x:c>
      <x:c r="E32" s="16" t="n">
        <x:v>1</x:v>
      </x:c>
      <x:c r="F32" s="16" t="n">
        <x:v>0</x:v>
      </x:c>
      <x:c r="G32" s="16" t="n">
        <x:v>0</x:v>
      </x:c>
      <x:c r="H32" s="16" t="n">
        <x:v>0</x:v>
      </x:c>
      <x:c r="I32" s="16" t="n">
        <x:v>0</x:v>
      </x:c>
      <x:c r="J32" s="16" t="n">
        <x:v>0</x:v>
      </x:c>
      <x:c r="K32" s="16" t="n">
        <x:v>0</x:v>
      </x:c>
      <x:c r="L32" s="16" t="n">
        <x:v>0</x:v>
      </x:c>
      <x:c r="M32" s="16" t="n">
        <x:v>0</x:v>
      </x:c>
      <x:c r="N32" s="16" t="n">
        <x:v>0</x:v>
      </x:c>
      <x:c r="O32" s="17" t="str">
        <x:v>Activity-based assignment; public/private and self-employed workers follow the same activity rule.</x:v>
      </x:c>
      <x:c r="P32" s="17" t="str">
        <x:v>Analyst crosswalk informed by GICS definitions; fractions are assumptions, not official concordances.</x:v>
      </x:c>
      <x:c r="Q32" s="2" t="str">
        <x:v>https://www.msci.com/indexes/documents/methodology/1_MSCI_Global_Industry_Classification_Standard_GICS_Methodology_20240801.pdf</x:v>
      </x:c>
    </x:row>
    <x:row r="33" ht="54" customHeight="1">
      <x:c r="A33" s="13" t="str">
        <x:v>ISIC4:29</x:v>
      </x:c>
      <x:c r="B33" s="18" t="str">
        <x:v>29 - Manufacture of motor vehicles, trailers and semi-trailers</x:v>
      </x:c>
      <x:c r="C33" s="16" t="n">
        <x:v>0</x:v>
      </x:c>
      <x:c r="D33" s="16" t="n">
        <x:v>0</x:v>
      </x:c>
      <x:c r="E33" s="16" t="n">
        <x:v>0</x:v>
      </x:c>
      <x:c r="F33" s="16" t="n">
        <x:v>1</x:v>
      </x:c>
      <x:c r="G33" s="16" t="n">
        <x:v>0</x:v>
      </x:c>
      <x:c r="H33" s="16" t="n">
        <x:v>0</x:v>
      </x:c>
      <x:c r="I33" s="16" t="n">
        <x:v>0</x:v>
      </x:c>
      <x:c r="J33" s="16" t="n">
        <x:v>0</x:v>
      </x:c>
      <x:c r="K33" s="16" t="n">
        <x:v>0</x:v>
      </x:c>
      <x:c r="L33" s="16" t="n">
        <x:v>0</x:v>
      </x:c>
      <x:c r="M33" s="16" t="n">
        <x:v>0</x:v>
      </x:c>
      <x:c r="N33" s="16" t="n">
        <x:v>0</x:v>
      </x:c>
      <x:c r="O33" s="18" t="str">
        <x:v>Activity-based assignment; public/private and self-employed workers follow the same activity rule.</x:v>
      </x:c>
      <x:c r="P33" s="18" t="str">
        <x:v>Analyst crosswalk informed by GICS definitions; fractions are assumptions, not official concordances.</x:v>
      </x:c>
      <x:c r="Q33" s="13" t="str">
        <x:v>https://www.msci.com/indexes/documents/methodology/1_MSCI_Global_Industry_Classification_Standard_GICS_Methodology_20240801.pdf</x:v>
      </x:c>
    </x:row>
    <x:row r="34" ht="54" customHeight="1">
      <x:c r="A34" s="2" t="str">
        <x:v>ISIC4:30</x:v>
      </x:c>
      <x:c r="B34" s="17" t="str">
        <x:v>30 - Manufacture of other transport equipment</x:v>
      </x:c>
      <x:c r="C34" s="16" t="n">
        <x:v>0</x:v>
      </x:c>
      <x:c r="D34" s="16" t="n">
        <x:v>0</x:v>
      </x:c>
      <x:c r="E34" s="16" t="n">
        <x:v>0.9</x:v>
      </x:c>
      <x:c r="F34" s="16" t="n">
        <x:v>0.1</x:v>
      </x:c>
      <x:c r="G34" s="16" t="n">
        <x:v>0</x:v>
      </x:c>
      <x:c r="H34" s="16" t="n">
        <x:v>0</x:v>
      </x:c>
      <x:c r="I34" s="16" t="n">
        <x:v>0</x:v>
      </x:c>
      <x:c r="J34" s="16" t="n">
        <x:v>0</x:v>
      </x:c>
      <x:c r="K34" s="16" t="n">
        <x:v>0</x:v>
      </x:c>
      <x:c r="L34" s="16" t="n">
        <x:v>0</x:v>
      </x:c>
      <x:c r="M34" s="16" t="n">
        <x:v>0</x:v>
      </x:c>
      <x:c r="N34" s="16" t="n">
        <x:v>0</x:v>
      </x:c>
      <x:c r="O34" s="17" t="str">
        <x:v>Judgment split of a mixed ISIC division: IND 90%, CD 10%. Common assumption across countries unless a finer national category is available.</x:v>
      </x:c>
      <x:c r="P34" s="17" t="str">
        <x:v>Analyst crosswalk informed by GICS definitions; fractions are assumptions, not official concordances.</x:v>
      </x:c>
      <x:c r="Q34" s="2" t="str">
        <x:v>https://www.msci.com/indexes/documents/methodology/1_MSCI_Global_Industry_Classification_Standard_GICS_Methodology_20240801.pdf</x:v>
      </x:c>
    </x:row>
    <x:row r="35" ht="54" customHeight="1">
      <x:c r="A35" s="13" t="str">
        <x:v>ISIC4:31</x:v>
      </x:c>
      <x:c r="B35" s="18" t="str">
        <x:v>31 - Manufacture of furniture</x:v>
      </x:c>
      <x:c r="C35" s="16" t="n">
        <x:v>0</x:v>
      </x:c>
      <x:c r="D35" s="16" t="n">
        <x:v>0</x:v>
      </x:c>
      <x:c r="E35" s="16" t="n">
        <x:v>0</x:v>
      </x:c>
      <x:c r="F35" s="16" t="n">
        <x:v>1</x:v>
      </x:c>
      <x:c r="G35" s="16" t="n">
        <x:v>0</x:v>
      </x:c>
      <x:c r="H35" s="16" t="n">
        <x:v>0</x:v>
      </x:c>
      <x:c r="I35" s="16" t="n">
        <x:v>0</x:v>
      </x:c>
      <x:c r="J35" s="16" t="n">
        <x:v>0</x:v>
      </x:c>
      <x:c r="K35" s="16" t="n">
        <x:v>0</x:v>
      </x:c>
      <x:c r="L35" s="16" t="n">
        <x:v>0</x:v>
      </x:c>
      <x:c r="M35" s="16" t="n">
        <x:v>0</x:v>
      </x:c>
      <x:c r="N35" s="16" t="n">
        <x:v>0</x:v>
      </x:c>
      <x:c r="O35" s="18" t="str">
        <x:v>Activity-based assignment; public/private and self-employed workers follow the same activity rule.</x:v>
      </x:c>
      <x:c r="P35" s="18" t="str">
        <x:v>Analyst crosswalk informed by GICS definitions; fractions are assumptions, not official concordances.</x:v>
      </x:c>
      <x:c r="Q35" s="13" t="str">
        <x:v>https://www.msci.com/indexes/documents/methodology/1_MSCI_Global_Industry_Classification_Standard_GICS_Methodology_20240801.pdf</x:v>
      </x:c>
    </x:row>
    <x:row r="36" ht="54" customHeight="1">
      <x:c r="A36" s="2" t="str">
        <x:v>ISIC4:32</x:v>
      </x:c>
      <x:c r="B36" s="17" t="str">
        <x:v>32 - Other manufacturing</x:v>
      </x:c>
      <x:c r="C36" s="16" t="n">
        <x:v>0</x:v>
      </x:c>
      <x:c r="D36" s="16" t="n">
        <x:v>0</x:v>
      </x:c>
      <x:c r="E36" s="16" t="n">
        <x:v>0.1</x:v>
      </x:c>
      <x:c r="F36" s="16" t="n">
        <x:v>0.65</x:v>
      </x:c>
      <x:c r="G36" s="16" t="n">
        <x:v>0</x:v>
      </x:c>
      <x:c r="H36" s="16" t="n">
        <x:v>0.25</x:v>
      </x:c>
      <x:c r="I36" s="16" t="n">
        <x:v>0</x:v>
      </x:c>
      <x:c r="J36" s="16" t="n">
        <x:v>0</x:v>
      </x:c>
      <x:c r="K36" s="16" t="n">
        <x:v>0</x:v>
      </x:c>
      <x:c r="L36" s="16" t="n">
        <x:v>0</x:v>
      </x:c>
      <x:c r="M36" s="16" t="n">
        <x:v>0</x:v>
      </x:c>
      <x:c r="N36" s="16" t="n">
        <x:v>0</x:v>
      </x:c>
      <x:c r="O36" s="17" t="str">
        <x:v>Judgment split of a mixed ISIC division: CD 65%, HC 25%, IND 10%. Common assumption across countries unless a finer national category is available.</x:v>
      </x:c>
      <x:c r="P36" s="17" t="str">
        <x:v>Analyst crosswalk informed by GICS definitions; fractions are assumptions, not official concordances.</x:v>
      </x:c>
      <x:c r="Q36" s="2" t="str">
        <x:v>https://www.msci.com/indexes/documents/methodology/1_MSCI_Global_Industry_Classification_Standard_GICS_Methodology_20240801.pdf</x:v>
      </x:c>
    </x:row>
    <x:row r="37" ht="54" customHeight="1">
      <x:c r="A37" s="13" t="str">
        <x:v>ISIC4:33</x:v>
      </x:c>
      <x:c r="B37" s="18" t="str">
        <x:v>33 - Repair and installation of machinery and equipment</x:v>
      </x:c>
      <x:c r="C37" s="16" t="n">
        <x:v>0</x:v>
      </x:c>
      <x:c r="D37" s="16" t="n">
        <x:v>0</x:v>
      </x:c>
      <x:c r="E37" s="16" t="n">
        <x:v>1</x:v>
      </x:c>
      <x:c r="F37" s="16" t="n">
        <x:v>0</x:v>
      </x:c>
      <x:c r="G37" s="16" t="n">
        <x:v>0</x:v>
      </x:c>
      <x:c r="H37" s="16" t="n">
        <x:v>0</x:v>
      </x:c>
      <x:c r="I37" s="16" t="n">
        <x:v>0</x:v>
      </x:c>
      <x:c r="J37" s="16" t="n">
        <x:v>0</x:v>
      </x:c>
      <x:c r="K37" s="16" t="n">
        <x:v>0</x:v>
      </x:c>
      <x:c r="L37" s="16" t="n">
        <x:v>0</x:v>
      </x:c>
      <x:c r="M37" s="16" t="n">
        <x:v>0</x:v>
      </x:c>
      <x:c r="N37" s="16" t="n">
        <x:v>0</x:v>
      </x:c>
      <x:c r="O37" s="18" t="str">
        <x:v>Activity-based assignment; public/private and self-employed workers follow the same activity rule.</x:v>
      </x:c>
      <x:c r="P37" s="18" t="str">
        <x:v>Analyst crosswalk informed by GICS definitions; fractions are assumptions, not official concordances.</x:v>
      </x:c>
      <x:c r="Q37" s="13" t="str">
        <x:v>https://www.msci.com/indexes/documents/methodology/1_MSCI_Global_Industry_Classification_Standard_GICS_Methodology_20240801.pdf</x:v>
      </x:c>
    </x:row>
    <x:row r="38" ht="54" customHeight="1">
      <x:c r="A38" s="2" t="str">
        <x:v>ISIC4:35</x:v>
      </x:c>
      <x:c r="B38" s="17" t="str">
        <x:v>35 - Electricity, gas, steam and air conditioning supply</x:v>
      </x:c>
      <x:c r="C38" s="16" t="n">
        <x:v>0</x:v>
      </x:c>
      <x:c r="D38" s="16" t="n">
        <x:v>0</x:v>
      </x:c>
      <x:c r="E38" s="16" t="n">
        <x:v>0</x:v>
      </x:c>
      <x:c r="F38" s="16" t="n">
        <x:v>0</x:v>
      </x:c>
      <x:c r="G38" s="16" t="n">
        <x:v>0</x:v>
      </x:c>
      <x:c r="H38" s="16" t="n">
        <x:v>0</x:v>
      </x:c>
      <x:c r="I38" s="16" t="n">
        <x:v>0</x:v>
      </x:c>
      <x:c r="J38" s="16" t="n">
        <x:v>0</x:v>
      </x:c>
      <x:c r="K38" s="16" t="n">
        <x:v>0</x:v>
      </x:c>
      <x:c r="L38" s="16" t="n">
        <x:v>1</x:v>
      </x:c>
      <x:c r="M38" s="16" t="n">
        <x:v>0</x:v>
      </x:c>
      <x:c r="N38" s="16" t="n">
        <x:v>0</x:v>
      </x:c>
      <x:c r="O38" s="17" t="str">
        <x:v>Activity-based assignment; public/private and self-employed workers follow the same activity rule.</x:v>
      </x:c>
      <x:c r="P38" s="17" t="str">
        <x:v>Analyst crosswalk informed by GICS definitions; fractions are assumptions, not official concordances.</x:v>
      </x:c>
      <x:c r="Q38" s="2" t="str">
        <x:v>https://www.msci.com/indexes/documents/methodology/1_MSCI_Global_Industry_Classification_Standard_GICS_Methodology_20240801.pdf</x:v>
      </x:c>
    </x:row>
    <x:row r="39" ht="54" customHeight="1">
      <x:c r="A39" s="13" t="str">
        <x:v>ISIC4:36</x:v>
      </x:c>
      <x:c r="B39" s="18" t="str">
        <x:v>36 - Water collection, treatment and supply</x:v>
      </x:c>
      <x:c r="C39" s="16" t="n">
        <x:v>0</x:v>
      </x:c>
      <x:c r="D39" s="16" t="n">
        <x:v>0</x:v>
      </x:c>
      <x:c r="E39" s="16" t="n">
        <x:v>0</x:v>
      </x:c>
      <x:c r="F39" s="16" t="n">
        <x:v>0</x:v>
      </x:c>
      <x:c r="G39" s="16" t="n">
        <x:v>0</x:v>
      </x:c>
      <x:c r="H39" s="16" t="n">
        <x:v>0</x:v>
      </x:c>
      <x:c r="I39" s="16" t="n">
        <x:v>0</x:v>
      </x:c>
      <x:c r="J39" s="16" t="n">
        <x:v>0</x:v>
      </x:c>
      <x:c r="K39" s="16" t="n">
        <x:v>0</x:v>
      </x:c>
      <x:c r="L39" s="16" t="n">
        <x:v>1</x:v>
      </x:c>
      <x:c r="M39" s="16" t="n">
        <x:v>0</x:v>
      </x:c>
      <x:c r="N39" s="16" t="n">
        <x:v>0</x:v>
      </x:c>
      <x:c r="O39" s="18" t="str">
        <x:v>Activity-based assignment; public/private and self-employed workers follow the same activity rule.</x:v>
      </x:c>
      <x:c r="P39" s="18" t="str">
        <x:v>Analyst crosswalk informed by GICS definitions; fractions are assumptions, not official concordances.</x:v>
      </x:c>
      <x:c r="Q39" s="13" t="str">
        <x:v>https://www.msci.com/indexes/documents/methodology/1_MSCI_Global_Industry_Classification_Standard_GICS_Methodology_20240801.pdf</x:v>
      </x:c>
    </x:row>
    <x:row r="40" ht="54" customHeight="1">
      <x:c r="A40" s="2" t="str">
        <x:v>ISIC4:37</x:v>
      </x:c>
      <x:c r="B40" s="17" t="str">
        <x:v>37 - Sewerage</x:v>
      </x:c>
      <x:c r="C40" s="16" t="n">
        <x:v>0</x:v>
      </x:c>
      <x:c r="D40" s="16" t="n">
        <x:v>0</x:v>
      </x:c>
      <x:c r="E40" s="16" t="n">
        <x:v>0</x:v>
      </x:c>
      <x:c r="F40" s="16" t="n">
        <x:v>0</x:v>
      </x:c>
      <x:c r="G40" s="16" t="n">
        <x:v>0</x:v>
      </x:c>
      <x:c r="H40" s="16" t="n">
        <x:v>0</x:v>
      </x:c>
      <x:c r="I40" s="16" t="n">
        <x:v>0</x:v>
      </x:c>
      <x:c r="J40" s="16" t="n">
        <x:v>0</x:v>
      </x:c>
      <x:c r="K40" s="16" t="n">
        <x:v>0</x:v>
      </x:c>
      <x:c r="L40" s="16" t="n">
        <x:v>1</x:v>
      </x:c>
      <x:c r="M40" s="16" t="n">
        <x:v>0</x:v>
      </x:c>
      <x:c r="N40" s="16" t="n">
        <x:v>0</x:v>
      </x:c>
      <x:c r="O40" s="17" t="str">
        <x:v>Activity-based assignment; public/private and self-employed workers follow the same activity rule.</x:v>
      </x:c>
      <x:c r="P40" s="17" t="str">
        <x:v>Analyst crosswalk informed by GICS definitions; fractions are assumptions, not official concordances.</x:v>
      </x:c>
      <x:c r="Q40" s="2" t="str">
        <x:v>https://www.msci.com/indexes/documents/methodology/1_MSCI_Global_Industry_Classification_Standard_GICS_Methodology_20240801.pdf</x:v>
      </x:c>
    </x:row>
    <x:row r="41" ht="54" customHeight="1">
      <x:c r="A41" s="13" t="str">
        <x:v>ISIC4:38</x:v>
      </x:c>
      <x:c r="B41" s="18" t="str">
        <x:v>38 - Waste collection, treatment and disposal activities; materials recovery</x:v>
      </x:c>
      <x:c r="C41" s="16" t="n">
        <x:v>0</x:v>
      </x:c>
      <x:c r="D41" s="16" t="n">
        <x:v>0</x:v>
      </x:c>
      <x:c r="E41" s="16" t="n">
        <x:v>1</x:v>
      </x:c>
      <x:c r="F41" s="16" t="n">
        <x:v>0</x:v>
      </x:c>
      <x:c r="G41" s="16" t="n">
        <x:v>0</x:v>
      </x:c>
      <x:c r="H41" s="16" t="n">
        <x:v>0</x:v>
      </x:c>
      <x:c r="I41" s="16" t="n">
        <x:v>0</x:v>
      </x:c>
      <x:c r="J41" s="16" t="n">
        <x:v>0</x:v>
      </x:c>
      <x:c r="K41" s="16" t="n">
        <x:v>0</x:v>
      </x:c>
      <x:c r="L41" s="16" t="n">
        <x:v>0</x:v>
      </x:c>
      <x:c r="M41" s="16" t="n">
        <x:v>0</x:v>
      </x:c>
      <x:c r="N41" s="16" t="n">
        <x:v>0</x:v>
      </x:c>
      <x:c r="O41" s="18" t="str">
        <x:v>Activity-based assignment; public/private and self-employed workers follow the same activity rule.</x:v>
      </x:c>
      <x:c r="P41" s="18" t="str">
        <x:v>Analyst crosswalk informed by GICS definitions; fractions are assumptions, not official concordances.</x:v>
      </x:c>
      <x:c r="Q41" s="13" t="str">
        <x:v>https://www.msci.com/indexes/documents/methodology/1_MSCI_Global_Industry_Classification_Standard_GICS_Methodology_20240801.pdf</x:v>
      </x:c>
    </x:row>
    <x:row r="42" ht="54" customHeight="1">
      <x:c r="A42" s="2" t="str">
        <x:v>ISIC4:39</x:v>
      </x:c>
      <x:c r="B42" s="17" t="str">
        <x:v>39 - Remediation activities and other waste management services</x:v>
      </x:c>
      <x:c r="C42" s="16" t="n">
        <x:v>0</x:v>
      </x:c>
      <x:c r="D42" s="16" t="n">
        <x:v>0</x:v>
      </x:c>
      <x:c r="E42" s="16" t="n">
        <x:v>1</x:v>
      </x:c>
      <x:c r="F42" s="16" t="n">
        <x:v>0</x:v>
      </x:c>
      <x:c r="G42" s="16" t="n">
        <x:v>0</x:v>
      </x:c>
      <x:c r="H42" s="16" t="n">
        <x:v>0</x:v>
      </x:c>
      <x:c r="I42" s="16" t="n">
        <x:v>0</x:v>
      </x:c>
      <x:c r="J42" s="16" t="n">
        <x:v>0</x:v>
      </x:c>
      <x:c r="K42" s="16" t="n">
        <x:v>0</x:v>
      </x:c>
      <x:c r="L42" s="16" t="n">
        <x:v>0</x:v>
      </x:c>
      <x:c r="M42" s="16" t="n">
        <x:v>0</x:v>
      </x:c>
      <x:c r="N42" s="16" t="n">
        <x:v>0</x:v>
      </x:c>
      <x:c r="O42" s="17" t="str">
        <x:v>Activity-based assignment; public/private and self-employed workers follow the same activity rule.</x:v>
      </x:c>
      <x:c r="P42" s="17" t="str">
        <x:v>Analyst crosswalk informed by GICS definitions; fractions are assumptions, not official concordances.</x:v>
      </x:c>
      <x:c r="Q42" s="2" t="str">
        <x:v>https://www.msci.com/indexes/documents/methodology/1_MSCI_Global_Industry_Classification_Standard_GICS_Methodology_20240801.pdf</x:v>
      </x:c>
    </x:row>
    <x:row r="43" ht="54" customHeight="1">
      <x:c r="A43" s="13" t="str">
        <x:v>ISIC4:41</x:v>
      </x:c>
      <x:c r="B43" s="18" t="str">
        <x:v>41 - Construction of buildings</x:v>
      </x:c>
      <x:c r="C43" s="16" t="n">
        <x:v>0</x:v>
      </x:c>
      <x:c r="D43" s="16" t="n">
        <x:v>0</x:v>
      </x:c>
      <x:c r="E43" s="16" t="n">
        <x:v>0.5</x:v>
      </x:c>
      <x:c r="F43" s="16" t="n">
        <x:v>0.5</x:v>
      </x:c>
      <x:c r="G43" s="16" t="n">
        <x:v>0</x:v>
      </x:c>
      <x:c r="H43" s="16" t="n">
        <x:v>0</x:v>
      </x:c>
      <x:c r="I43" s="16" t="n">
        <x:v>0</x:v>
      </x:c>
      <x:c r="J43" s="16" t="n">
        <x:v>0</x:v>
      </x:c>
      <x:c r="K43" s="16" t="n">
        <x:v>0</x:v>
      </x:c>
      <x:c r="L43" s="16" t="n">
        <x:v>0</x:v>
      </x:c>
      <x:c r="M43" s="16" t="n">
        <x:v>0</x:v>
      </x:c>
      <x:c r="N43" s="16" t="n">
        <x:v>0</x:v>
      </x:c>
      <x:c r="O43" s="18" t="str">
        <x:v>Judgment split of a mixed ISIC division: CD 50%, IND 50%. Common assumption across countries unless a finer national category is available.</x:v>
      </x:c>
      <x:c r="P43" s="18" t="str">
        <x:v>Analyst crosswalk informed by GICS definitions; fractions are assumptions, not official concordances.</x:v>
      </x:c>
      <x:c r="Q43" s="13" t="str">
        <x:v>https://www.msci.com/indexes/documents/methodology/1_MSCI_Global_Industry_Classification_Standard_GICS_Methodology_20240801.pdf</x:v>
      </x:c>
    </x:row>
    <x:row r="44" ht="54" customHeight="1">
      <x:c r="A44" s="2" t="str">
        <x:v>ISIC4:42</x:v>
      </x:c>
      <x:c r="B44" s="17" t="str">
        <x:v>42 - Civil engineering</x:v>
      </x:c>
      <x:c r="C44" s="16" t="n">
        <x:v>0</x:v>
      </x:c>
      <x:c r="D44" s="16" t="n">
        <x:v>0</x:v>
      </x:c>
      <x:c r="E44" s="16" t="n">
        <x:v>1</x:v>
      </x:c>
      <x:c r="F44" s="16" t="n">
        <x:v>0</x:v>
      </x:c>
      <x:c r="G44" s="16" t="n">
        <x:v>0</x:v>
      </x:c>
      <x:c r="H44" s="16" t="n">
        <x:v>0</x:v>
      </x:c>
      <x:c r="I44" s="16" t="n">
        <x:v>0</x:v>
      </x:c>
      <x:c r="J44" s="16" t="n">
        <x:v>0</x:v>
      </x:c>
      <x:c r="K44" s="16" t="n">
        <x:v>0</x:v>
      </x:c>
      <x:c r="L44" s="16" t="n">
        <x:v>0</x:v>
      </x:c>
      <x:c r="M44" s="16" t="n">
        <x:v>0</x:v>
      </x:c>
      <x:c r="N44" s="16" t="n">
        <x:v>0</x:v>
      </x:c>
      <x:c r="O44" s="17" t="str">
        <x:v>Activity-based assignment; public/private and self-employed workers follow the same activity rule.</x:v>
      </x:c>
      <x:c r="P44" s="17" t="str">
        <x:v>Analyst crosswalk informed by GICS definitions; fractions are assumptions, not official concordances.</x:v>
      </x:c>
      <x:c r="Q44" s="2" t="str">
        <x:v>https://www.msci.com/indexes/documents/methodology/1_MSCI_Global_Industry_Classification_Standard_GICS_Methodology_20240801.pdf</x:v>
      </x:c>
    </x:row>
    <x:row r="45" ht="54" customHeight="1">
      <x:c r="A45" s="13" t="str">
        <x:v>ISIC4:43</x:v>
      </x:c>
      <x:c r="B45" s="18" t="str">
        <x:v>43 - Specialized construction activities</x:v>
      </x:c>
      <x:c r="C45" s="16" t="n">
        <x:v>0</x:v>
      </x:c>
      <x:c r="D45" s="16" t="n">
        <x:v>0</x:v>
      </x:c>
      <x:c r="E45" s="16" t="n">
        <x:v>0.6</x:v>
      </x:c>
      <x:c r="F45" s="16" t="n">
        <x:v>0.4</x:v>
      </x:c>
      <x:c r="G45" s="16" t="n">
        <x:v>0</x:v>
      </x:c>
      <x:c r="H45" s="16" t="n">
        <x:v>0</x:v>
      </x:c>
      <x:c r="I45" s="16" t="n">
        <x:v>0</x:v>
      </x:c>
      <x:c r="J45" s="16" t="n">
        <x:v>0</x:v>
      </x:c>
      <x:c r="K45" s="16" t="n">
        <x:v>0</x:v>
      </x:c>
      <x:c r="L45" s="16" t="n">
        <x:v>0</x:v>
      </x:c>
      <x:c r="M45" s="16" t="n">
        <x:v>0</x:v>
      </x:c>
      <x:c r="N45" s="16" t="n">
        <x:v>0</x:v>
      </x:c>
      <x:c r="O45" s="18" t="str">
        <x:v>Judgment split of a mixed ISIC division: CD 40%, IND 60%. Common assumption across countries unless a finer national category is available.</x:v>
      </x:c>
      <x:c r="P45" s="18" t="str">
        <x:v>Analyst crosswalk informed by GICS definitions; fractions are assumptions, not official concordances.</x:v>
      </x:c>
      <x:c r="Q45" s="13" t="str">
        <x:v>https://www.msci.com/indexes/documents/methodology/1_MSCI_Global_Industry_Classification_Standard_GICS_Methodology_20240801.pdf</x:v>
      </x:c>
    </x:row>
    <x:row r="46" ht="54" customHeight="1">
      <x:c r="A46" s="2" t="str">
        <x:v>ISIC4:45</x:v>
      </x:c>
      <x:c r="B46" s="17" t="str">
        <x:v>45 - Wholesale and retail trade and repair of motor vehicles and motorcycles</x:v>
      </x:c>
      <x:c r="C46" s="16" t="n">
        <x:v>0</x:v>
      </x:c>
      <x:c r="D46" s="16" t="n">
        <x:v>0</x:v>
      </x:c>
      <x:c r="E46" s="16" t="n">
        <x:v>0</x:v>
      </x:c>
      <x:c r="F46" s="16" t="n">
        <x:v>1</x:v>
      </x:c>
      <x:c r="G46" s="16" t="n">
        <x:v>0</x:v>
      </x:c>
      <x:c r="H46" s="16" t="n">
        <x:v>0</x:v>
      </x:c>
      <x:c r="I46" s="16" t="n">
        <x:v>0</x:v>
      </x:c>
      <x:c r="J46" s="16" t="n">
        <x:v>0</x:v>
      </x:c>
      <x:c r="K46" s="16" t="n">
        <x:v>0</x:v>
      </x:c>
      <x:c r="L46" s="16" t="n">
        <x:v>0</x:v>
      </x:c>
      <x:c r="M46" s="16" t="n">
        <x:v>0</x:v>
      </x:c>
      <x:c r="N46" s="16" t="n">
        <x:v>0</x:v>
      </x:c>
      <x:c r="O46" s="17" t="str">
        <x:v>Activity-based assignment; public/private and self-employed workers follow the same activity rule.</x:v>
      </x:c>
      <x:c r="P46" s="17" t="str">
        <x:v>Analyst crosswalk informed by GICS definitions; fractions are assumptions, not official concordances.</x:v>
      </x:c>
      <x:c r="Q46" s="2" t="str">
        <x:v>https://www.msci.com/indexes/documents/methodology/1_MSCI_Global_Industry_Classification_Standard_GICS_Methodology_20240801.pdf</x:v>
      </x:c>
    </x:row>
    <x:row r="47" ht="54" customHeight="1">
      <x:c r="A47" s="13" t="str">
        <x:v>ISIC4:46</x:v>
      </x:c>
      <x:c r="B47" s="18" t="str">
        <x:v>46 - Wholesale trade, except of motor vehicles and motorcycles</x:v>
      </x:c>
      <x:c r="C47" s="16" t="n">
        <x:v>0.05</x:v>
      </x:c>
      <x:c r="D47" s="16" t="n">
        <x:v>0.05</x:v>
      </x:c>
      <x:c r="E47" s="16" t="n">
        <x:v>0.55</x:v>
      </x:c>
      <x:c r="F47" s="16" t="n">
        <x:v>0</x:v>
      </x:c>
      <x:c r="G47" s="16" t="n">
        <x:v>0.2</x:v>
      </x:c>
      <x:c r="H47" s="16" t="n">
        <x:v>0.05</x:v>
      </x:c>
      <x:c r="I47" s="16" t="n">
        <x:v>0</x:v>
      </x:c>
      <x:c r="J47" s="16" t="n">
        <x:v>0.1</x:v>
      </x:c>
      <x:c r="K47" s="16" t="n">
        <x:v>0</x:v>
      </x:c>
      <x:c r="L47" s="16" t="n">
        <x:v>0</x:v>
      </x:c>
      <x:c r="M47" s="16" t="n">
        <x:v>0</x:v>
      </x:c>
      <x:c r="N47" s="16" t="n">
        <x:v>0</x:v>
      </x:c>
      <x:c r="O47" s="18" t="str">
        <x:v>Judgment split of a mixed ISIC division: IND 55%, CS 20%, IT 10%, HC 5%, MAT 5%, EN 5%. Common assumption across countries unless a finer national category is available.</x:v>
      </x:c>
      <x:c r="P47" s="18" t="str">
        <x:v>Analyst crosswalk informed by GICS definitions; fractions are assumptions, not official concordances.</x:v>
      </x:c>
      <x:c r="Q47" s="13" t="str">
        <x:v>https://www.msci.com/indexes/documents/methodology/1_MSCI_Global_Industry_Classification_Standard_GICS_Methodology_20240801.pdf</x:v>
      </x:c>
    </x:row>
    <x:row r="48" ht="54" customHeight="1">
      <x:c r="A48" s="2" t="str">
        <x:v>ISIC4:47</x:v>
      </x:c>
      <x:c r="B48" s="17" t="str">
        <x:v>47 - Retail trade, except of motor vehicles and motorcycles</x:v>
      </x:c>
      <x:c r="C48" s="16" t="n">
        <x:v>0</x:v>
      </x:c>
      <x:c r="D48" s="16" t="n">
        <x:v>0</x:v>
      </x:c>
      <x:c r="E48" s="16" t="n">
        <x:v>0</x:v>
      </x:c>
      <x:c r="F48" s="16" t="n">
        <x:v>0.55</x:v>
      </x:c>
      <x:c r="G48" s="16" t="n">
        <x:v>0.45</x:v>
      </x:c>
      <x:c r="H48" s="16" t="n">
        <x:v>0</x:v>
      </x:c>
      <x:c r="I48" s="16" t="n">
        <x:v>0</x:v>
      </x:c>
      <x:c r="J48" s="16" t="n">
        <x:v>0</x:v>
      </x:c>
      <x:c r="K48" s="16" t="n">
        <x:v>0</x:v>
      </x:c>
      <x:c r="L48" s="16" t="n">
        <x:v>0</x:v>
      </x:c>
      <x:c r="M48" s="16" t="n">
        <x:v>0</x:v>
      </x:c>
      <x:c r="N48" s="16" t="n">
        <x:v>0</x:v>
      </x:c>
      <x:c r="O48" s="17" t="str">
        <x:v>Judgment split of a mixed ISIC division: CD 55%, CS 45%. Common assumption across countries unless a finer national category is available.</x:v>
      </x:c>
      <x:c r="P48" s="17" t="str">
        <x:v>Analyst crosswalk informed by GICS definitions; fractions are assumptions, not official concordances.</x:v>
      </x:c>
      <x:c r="Q48" s="2" t="str">
        <x:v>https://www.msci.com/indexes/documents/methodology/1_MSCI_Global_Industry_Classification_Standard_GICS_Methodology_20240801.pdf</x:v>
      </x:c>
    </x:row>
    <x:row r="49" ht="54" customHeight="1">
      <x:c r="A49" s="13" t="str">
        <x:v>ISIC4:49</x:v>
      </x:c>
      <x:c r="B49" s="18" t="str">
        <x:v>49 - Land transport and transport via pipelines</x:v>
      </x:c>
      <x:c r="C49" s="16" t="n">
        <x:v>0.05</x:v>
      </x:c>
      <x:c r="D49" s="16" t="n">
        <x:v>0</x:v>
      </x:c>
      <x:c r="E49" s="16" t="n">
        <x:v>0.95</x:v>
      </x:c>
      <x:c r="F49" s="16" t="n">
        <x:v>0</x:v>
      </x:c>
      <x:c r="G49" s="16" t="n">
        <x:v>0</x:v>
      </x:c>
      <x:c r="H49" s="16" t="n">
        <x:v>0</x:v>
      </x:c>
      <x:c r="I49" s="16" t="n">
        <x:v>0</x:v>
      </x:c>
      <x:c r="J49" s="16" t="n">
        <x:v>0</x:v>
      </x:c>
      <x:c r="K49" s="16" t="n">
        <x:v>0</x:v>
      </x:c>
      <x:c r="L49" s="16" t="n">
        <x:v>0</x:v>
      </x:c>
      <x:c r="M49" s="16" t="n">
        <x:v>0</x:v>
      </x:c>
      <x:c r="N49" s="16" t="n">
        <x:v>0</x:v>
      </x:c>
      <x:c r="O49" s="18" t="str">
        <x:v>Judgment split of a mixed ISIC division: IND 95%, EN 5%. Common assumption across countries unless a finer national category is available.</x:v>
      </x:c>
      <x:c r="P49" s="18" t="str">
        <x:v>Analyst crosswalk informed by GICS definitions; fractions are assumptions, not official concordances.</x:v>
      </x:c>
      <x:c r="Q49" s="13" t="str">
        <x:v>https://www.msci.com/indexes/documents/methodology/1_MSCI_Global_Industry_Classification_Standard_GICS_Methodology_20240801.pdf</x:v>
      </x:c>
    </x:row>
    <x:row r="50" ht="54" customHeight="1">
      <x:c r="A50" s="2" t="str">
        <x:v>ISIC4:50</x:v>
      </x:c>
      <x:c r="B50" s="17" t="str">
        <x:v>50 - Water transport</x:v>
      </x:c>
      <x:c r="C50" s="16" t="n">
        <x:v>0</x:v>
      </x:c>
      <x:c r="D50" s="16" t="n">
        <x:v>0</x:v>
      </x:c>
      <x:c r="E50" s="16" t="n">
        <x:v>1</x:v>
      </x:c>
      <x:c r="F50" s="16" t="n">
        <x:v>0</x:v>
      </x:c>
      <x:c r="G50" s="16" t="n">
        <x:v>0</x:v>
      </x:c>
      <x:c r="H50" s="16" t="n">
        <x:v>0</x:v>
      </x:c>
      <x:c r="I50" s="16" t="n">
        <x:v>0</x:v>
      </x:c>
      <x:c r="J50" s="16" t="n">
        <x:v>0</x:v>
      </x:c>
      <x:c r="K50" s="16" t="n">
        <x:v>0</x:v>
      </x:c>
      <x:c r="L50" s="16" t="n">
        <x:v>0</x:v>
      </x:c>
      <x:c r="M50" s="16" t="n">
        <x:v>0</x:v>
      </x:c>
      <x:c r="N50" s="16" t="n">
        <x:v>0</x:v>
      </x:c>
      <x:c r="O50" s="17" t="str">
        <x:v>Activity-based assignment; public/private and self-employed workers follow the same activity rule.</x:v>
      </x:c>
      <x:c r="P50" s="17" t="str">
        <x:v>Analyst crosswalk informed by GICS definitions; fractions are assumptions, not official concordances.</x:v>
      </x:c>
      <x:c r="Q50" s="2" t="str">
        <x:v>https://www.msci.com/indexes/documents/methodology/1_MSCI_Global_Industry_Classification_Standard_GICS_Methodology_20240801.pdf</x:v>
      </x:c>
    </x:row>
    <x:row r="51" ht="54" customHeight="1">
      <x:c r="A51" s="13" t="str">
        <x:v>ISIC4:51</x:v>
      </x:c>
      <x:c r="B51" s="18" t="str">
        <x:v>51 - Air transport</x:v>
      </x:c>
      <x:c r="C51" s="16" t="n">
        <x:v>0</x:v>
      </x:c>
      <x:c r="D51" s="16" t="n">
        <x:v>0</x:v>
      </x:c>
      <x:c r="E51" s="16" t="n">
        <x:v>1</x:v>
      </x:c>
      <x:c r="F51" s="16" t="n">
        <x:v>0</x:v>
      </x:c>
      <x:c r="G51" s="16" t="n">
        <x:v>0</x:v>
      </x:c>
      <x:c r="H51" s="16" t="n">
        <x:v>0</x:v>
      </x:c>
      <x:c r="I51" s="16" t="n">
        <x:v>0</x:v>
      </x:c>
      <x:c r="J51" s="16" t="n">
        <x:v>0</x:v>
      </x:c>
      <x:c r="K51" s="16" t="n">
        <x:v>0</x:v>
      </x:c>
      <x:c r="L51" s="16" t="n">
        <x:v>0</x:v>
      </x:c>
      <x:c r="M51" s="16" t="n">
        <x:v>0</x:v>
      </x:c>
      <x:c r="N51" s="16" t="n">
        <x:v>0</x:v>
      </x:c>
      <x:c r="O51" s="18" t="str">
        <x:v>Activity-based assignment; public/private and self-employed workers follow the same activity rule.</x:v>
      </x:c>
      <x:c r="P51" s="18" t="str">
        <x:v>Analyst crosswalk informed by GICS definitions; fractions are assumptions, not official concordances.</x:v>
      </x:c>
      <x:c r="Q51" s="13" t="str">
        <x:v>https://www.msci.com/indexes/documents/methodology/1_MSCI_Global_Industry_Classification_Standard_GICS_Methodology_20240801.pdf</x:v>
      </x:c>
    </x:row>
    <x:row r="52" ht="54" customHeight="1">
      <x:c r="A52" s="2" t="str">
        <x:v>ISIC4:52</x:v>
      </x:c>
      <x:c r="B52" s="17" t="str">
        <x:v>52 - Warehousing and support activities for transportation</x:v>
      </x:c>
      <x:c r="C52" s="16" t="n">
        <x:v>0</x:v>
      </x:c>
      <x:c r="D52" s="16" t="n">
        <x:v>0</x:v>
      </x:c>
      <x:c r="E52" s="16" t="n">
        <x:v>1</x:v>
      </x:c>
      <x:c r="F52" s="16" t="n">
        <x:v>0</x:v>
      </x:c>
      <x:c r="G52" s="16" t="n">
        <x:v>0</x:v>
      </x:c>
      <x:c r="H52" s="16" t="n">
        <x:v>0</x:v>
      </x:c>
      <x:c r="I52" s="16" t="n">
        <x:v>0</x:v>
      </x:c>
      <x:c r="J52" s="16" t="n">
        <x:v>0</x:v>
      </x:c>
      <x:c r="K52" s="16" t="n">
        <x:v>0</x:v>
      </x:c>
      <x:c r="L52" s="16" t="n">
        <x:v>0</x:v>
      </x:c>
      <x:c r="M52" s="16" t="n">
        <x:v>0</x:v>
      </x:c>
      <x:c r="N52" s="16" t="n">
        <x:v>0</x:v>
      </x:c>
      <x:c r="O52" s="17" t="str">
        <x:v>Activity-based assignment; public/private and self-employed workers follow the same activity rule.</x:v>
      </x:c>
      <x:c r="P52" s="17" t="str">
        <x:v>Analyst crosswalk informed by GICS definitions; fractions are assumptions, not official concordances.</x:v>
      </x:c>
      <x:c r="Q52" s="2" t="str">
        <x:v>https://www.msci.com/indexes/documents/methodology/1_MSCI_Global_Industry_Classification_Standard_GICS_Methodology_20240801.pdf</x:v>
      </x:c>
    </x:row>
    <x:row r="53" ht="54" customHeight="1">
      <x:c r="A53" s="13" t="str">
        <x:v>ISIC4:53</x:v>
      </x:c>
      <x:c r="B53" s="18" t="str">
        <x:v>53 - Postal and courier activities</x:v>
      </x:c>
      <x:c r="C53" s="16" t="n">
        <x:v>0</x:v>
      </x:c>
      <x:c r="D53" s="16" t="n">
        <x:v>0</x:v>
      </x:c>
      <x:c r="E53" s="16" t="n">
        <x:v>1</x:v>
      </x:c>
      <x:c r="F53" s="16" t="n">
        <x:v>0</x:v>
      </x:c>
      <x:c r="G53" s="16" t="n">
        <x:v>0</x:v>
      </x:c>
      <x:c r="H53" s="16" t="n">
        <x:v>0</x:v>
      </x:c>
      <x:c r="I53" s="16" t="n">
        <x:v>0</x:v>
      </x:c>
      <x:c r="J53" s="16" t="n">
        <x:v>0</x:v>
      </x:c>
      <x:c r="K53" s="16" t="n">
        <x:v>0</x:v>
      </x:c>
      <x:c r="L53" s="16" t="n">
        <x:v>0</x:v>
      </x:c>
      <x:c r="M53" s="16" t="n">
        <x:v>0</x:v>
      </x:c>
      <x:c r="N53" s="16" t="n">
        <x:v>0</x:v>
      </x:c>
      <x:c r="O53" s="18" t="str">
        <x:v>Activity-based assignment; public/private and self-employed workers follow the same activity rule.</x:v>
      </x:c>
      <x:c r="P53" s="18" t="str">
        <x:v>Analyst crosswalk informed by GICS definitions; fractions are assumptions, not official concordances.</x:v>
      </x:c>
      <x:c r="Q53" s="13" t="str">
        <x:v>https://www.msci.com/indexes/documents/methodology/1_MSCI_Global_Industry_Classification_Standard_GICS_Methodology_20240801.pdf</x:v>
      </x:c>
    </x:row>
    <x:row r="54" ht="54" customHeight="1">
      <x:c r="A54" s="2" t="str">
        <x:v>ISIC4:55</x:v>
      </x:c>
      <x:c r="B54" s="17" t="str">
        <x:v>55 - Accommodation</x:v>
      </x:c>
      <x:c r="C54" s="16" t="n">
        <x:v>0</x:v>
      </x:c>
      <x:c r="D54" s="16" t="n">
        <x:v>0</x:v>
      </x:c>
      <x:c r="E54" s="16" t="n">
        <x:v>0</x:v>
      </x:c>
      <x:c r="F54" s="16" t="n">
        <x:v>1</x:v>
      </x:c>
      <x:c r="G54" s="16" t="n">
        <x:v>0</x:v>
      </x:c>
      <x:c r="H54" s="16" t="n">
        <x:v>0</x:v>
      </x:c>
      <x:c r="I54" s="16" t="n">
        <x:v>0</x:v>
      </x:c>
      <x:c r="J54" s="16" t="n">
        <x:v>0</x:v>
      </x:c>
      <x:c r="K54" s="16" t="n">
        <x:v>0</x:v>
      </x:c>
      <x:c r="L54" s="16" t="n">
        <x:v>0</x:v>
      </x:c>
      <x:c r="M54" s="16" t="n">
        <x:v>0</x:v>
      </x:c>
      <x:c r="N54" s="16" t="n">
        <x:v>0</x:v>
      </x:c>
      <x:c r="O54" s="17" t="str">
        <x:v>Activity-based assignment; public/private and self-employed workers follow the same activity rule.</x:v>
      </x:c>
      <x:c r="P54" s="17" t="str">
        <x:v>Analyst crosswalk informed by GICS definitions; fractions are assumptions, not official concordances.</x:v>
      </x:c>
      <x:c r="Q54" s="2" t="str">
        <x:v>https://www.msci.com/indexes/documents/methodology/1_MSCI_Global_Industry_Classification_Standard_GICS_Methodology_20240801.pdf</x:v>
      </x:c>
    </x:row>
    <x:row r="55" ht="54" customHeight="1">
      <x:c r="A55" s="13" t="str">
        <x:v>ISIC4:56</x:v>
      </x:c>
      <x:c r="B55" s="18" t="str">
        <x:v>56 - Food and beverage service activities</x:v>
      </x:c>
      <x:c r="C55" s="16" t="n">
        <x:v>0</x:v>
      </x:c>
      <x:c r="D55" s="16" t="n">
        <x:v>0</x:v>
      </x:c>
      <x:c r="E55" s="16" t="n">
        <x:v>0</x:v>
      </x:c>
      <x:c r="F55" s="16" t="n">
        <x:v>1</x:v>
      </x:c>
      <x:c r="G55" s="16" t="n">
        <x:v>0</x:v>
      </x:c>
      <x:c r="H55" s="16" t="n">
        <x:v>0</x:v>
      </x:c>
      <x:c r="I55" s="16" t="n">
        <x:v>0</x:v>
      </x:c>
      <x:c r="J55" s="16" t="n">
        <x:v>0</x:v>
      </x:c>
      <x:c r="K55" s="16" t="n">
        <x:v>0</x:v>
      </x:c>
      <x:c r="L55" s="16" t="n">
        <x:v>0</x:v>
      </x:c>
      <x:c r="M55" s="16" t="n">
        <x:v>0</x:v>
      </x:c>
      <x:c r="N55" s="16" t="n">
        <x:v>0</x:v>
      </x:c>
      <x:c r="O55" s="18" t="str">
        <x:v>Activity-based assignment; public/private and self-employed workers follow the same activity rule.</x:v>
      </x:c>
      <x:c r="P55" s="18" t="str">
        <x:v>Analyst crosswalk informed by GICS definitions; fractions are assumptions, not official concordances.</x:v>
      </x:c>
      <x:c r="Q55" s="13" t="str">
        <x:v>https://www.msci.com/indexes/documents/methodology/1_MSCI_Global_Industry_Classification_Standard_GICS_Methodology_20240801.pdf</x:v>
      </x:c>
    </x:row>
    <x:row r="56" ht="54" customHeight="1">
      <x:c r="A56" s="2" t="str">
        <x:v>ISIC4:58</x:v>
      </x:c>
      <x:c r="B56" s="17" t="str">
        <x:v>58 - Publishing activities</x:v>
      </x:c>
      <x:c r="C56" s="16" t="n">
        <x:v>0</x:v>
      </x:c>
      <x:c r="D56" s="16" t="n">
        <x:v>0</x:v>
      </x:c>
      <x:c r="E56" s="16" t="n">
        <x:v>0</x:v>
      </x:c>
      <x:c r="F56" s="16" t="n">
        <x:v>0</x:v>
      </x:c>
      <x:c r="G56" s="16" t="n">
        <x:v>0</x:v>
      </x:c>
      <x:c r="H56" s="16" t="n">
        <x:v>0</x:v>
      </x:c>
      <x:c r="I56" s="16" t="n">
        <x:v>0</x:v>
      </x:c>
      <x:c r="J56" s="16" t="n">
        <x:v>0.5</x:v>
      </x:c>
      <x:c r="K56" s="16" t="n">
        <x:v>0.5</x:v>
      </x:c>
      <x:c r="L56" s="16" t="n">
        <x:v>0</x:v>
      </x:c>
      <x:c r="M56" s="16" t="n">
        <x:v>0</x:v>
      </x:c>
      <x:c r="N56" s="16" t="n">
        <x:v>0</x:v>
      </x:c>
      <x:c r="O56" s="17" t="str">
        <x:v>Judgment split of a mixed ISIC division: IT 50%, COM 50%. Common assumption across countries unless a finer national category is available.</x:v>
      </x:c>
      <x:c r="P56" s="17" t="str">
        <x:v>Analyst crosswalk informed by GICS definitions; fractions are assumptions, not official concordances.</x:v>
      </x:c>
      <x:c r="Q56" s="2" t="str">
        <x:v>https://www.msci.com/indexes/documents/methodology/1_MSCI_Global_Industry_Classification_Standard_GICS_Methodology_20240801.pdf</x:v>
      </x:c>
    </x:row>
    <x:row r="57" ht="54" customHeight="1">
      <x:c r="A57" s="13" t="str">
        <x:v>ISIC4:59</x:v>
      </x:c>
      <x:c r="B57" s="18" t="str">
        <x:v>59 - Motion picture, video and television programme production, sound recording and music publishing activities</x:v>
      </x:c>
      <x:c r="C57" s="16" t="n">
        <x:v>0</x:v>
      </x:c>
      <x:c r="D57" s="16" t="n">
        <x:v>0</x:v>
      </x:c>
      <x:c r="E57" s="16" t="n">
        <x:v>0</x:v>
      </x:c>
      <x:c r="F57" s="16" t="n">
        <x:v>0</x:v>
      </x:c>
      <x:c r="G57" s="16" t="n">
        <x:v>0</x:v>
      </x:c>
      <x:c r="H57" s="16" t="n">
        <x:v>0</x:v>
      </x:c>
      <x:c r="I57" s="16" t="n">
        <x:v>0</x:v>
      </x:c>
      <x:c r="J57" s="16" t="n">
        <x:v>0</x:v>
      </x:c>
      <x:c r="K57" s="16" t="n">
        <x:v>1</x:v>
      </x:c>
      <x:c r="L57" s="16" t="n">
        <x:v>0</x:v>
      </x:c>
      <x:c r="M57" s="16" t="n">
        <x:v>0</x:v>
      </x:c>
      <x:c r="N57" s="16" t="n">
        <x:v>0</x:v>
      </x:c>
      <x:c r="O57" s="18" t="str">
        <x:v>Activity-based assignment; public/private and self-employed workers follow the same activity rule.</x:v>
      </x:c>
      <x:c r="P57" s="18" t="str">
        <x:v>Analyst crosswalk informed by GICS definitions; fractions are assumptions, not official concordances.</x:v>
      </x:c>
      <x:c r="Q57" s="13" t="str">
        <x:v>https://www.msci.com/indexes/documents/methodology/1_MSCI_Global_Industry_Classification_Standard_GICS_Methodology_20240801.pdf</x:v>
      </x:c>
    </x:row>
    <x:row r="58" ht="54" customHeight="1">
      <x:c r="A58" s="2" t="str">
        <x:v>ISIC4:60</x:v>
      </x:c>
      <x:c r="B58" s="17" t="str">
        <x:v>60 - Programming and broadcasting activities</x:v>
      </x:c>
      <x:c r="C58" s="16" t="n">
        <x:v>0</x:v>
      </x:c>
      <x:c r="D58" s="16" t="n">
        <x:v>0</x:v>
      </x:c>
      <x:c r="E58" s="16" t="n">
        <x:v>0</x:v>
      </x:c>
      <x:c r="F58" s="16" t="n">
        <x:v>0</x:v>
      </x:c>
      <x:c r="G58" s="16" t="n">
        <x:v>0</x:v>
      </x:c>
      <x:c r="H58" s="16" t="n">
        <x:v>0</x:v>
      </x:c>
      <x:c r="I58" s="16" t="n">
        <x:v>0</x:v>
      </x:c>
      <x:c r="J58" s="16" t="n">
        <x:v>0</x:v>
      </x:c>
      <x:c r="K58" s="16" t="n">
        <x:v>1</x:v>
      </x:c>
      <x:c r="L58" s="16" t="n">
        <x:v>0</x:v>
      </x:c>
      <x:c r="M58" s="16" t="n">
        <x:v>0</x:v>
      </x:c>
      <x:c r="N58" s="16" t="n">
        <x:v>0</x:v>
      </x:c>
      <x:c r="O58" s="17" t="str">
        <x:v>Activity-based assignment; public/private and self-employed workers follow the same activity rule.</x:v>
      </x:c>
      <x:c r="P58" s="17" t="str">
        <x:v>Analyst crosswalk informed by GICS definitions; fractions are assumptions, not official concordances.</x:v>
      </x:c>
      <x:c r="Q58" s="2" t="str">
        <x:v>https://www.msci.com/indexes/documents/methodology/1_MSCI_Global_Industry_Classification_Standard_GICS_Methodology_20240801.pdf</x:v>
      </x:c>
    </x:row>
    <x:row r="59" ht="54" customHeight="1">
      <x:c r="A59" s="13" t="str">
        <x:v>ISIC4:61</x:v>
      </x:c>
      <x:c r="B59" s="18" t="str">
        <x:v>61 - Telecommunications</x:v>
      </x:c>
      <x:c r="C59" s="16" t="n">
        <x:v>0</x:v>
      </x:c>
      <x:c r="D59" s="16" t="n">
        <x:v>0</x:v>
      </x:c>
      <x:c r="E59" s="16" t="n">
        <x:v>0</x:v>
      </x:c>
      <x:c r="F59" s="16" t="n">
        <x:v>0</x:v>
      </x:c>
      <x:c r="G59" s="16" t="n">
        <x:v>0</x:v>
      </x:c>
      <x:c r="H59" s="16" t="n">
        <x:v>0</x:v>
      </x:c>
      <x:c r="I59" s="16" t="n">
        <x:v>0</x:v>
      </x:c>
      <x:c r="J59" s="16" t="n">
        <x:v>0</x:v>
      </x:c>
      <x:c r="K59" s="16" t="n">
        <x:v>1</x:v>
      </x:c>
      <x:c r="L59" s="16" t="n">
        <x:v>0</x:v>
      </x:c>
      <x:c r="M59" s="16" t="n">
        <x:v>0</x:v>
      </x:c>
      <x:c r="N59" s="16" t="n">
        <x:v>0</x:v>
      </x:c>
      <x:c r="O59" s="18" t="str">
        <x:v>Activity-based assignment; public/private and self-employed workers follow the same activity rule.</x:v>
      </x:c>
      <x:c r="P59" s="18" t="str">
        <x:v>Analyst crosswalk informed by GICS definitions; fractions are assumptions, not official concordances.</x:v>
      </x:c>
      <x:c r="Q59" s="13" t="str">
        <x:v>https://www.msci.com/indexes/documents/methodology/1_MSCI_Global_Industry_Classification_Standard_GICS_Methodology_20240801.pdf</x:v>
      </x:c>
    </x:row>
    <x:row r="60" ht="54" customHeight="1">
      <x:c r="A60" s="2" t="str">
        <x:v>ISIC4:62</x:v>
      </x:c>
      <x:c r="B60" s="17" t="str">
        <x:v>62 - Computer programming, consultancy and related activities</x:v>
      </x:c>
      <x:c r="C60" s="16" t="n">
        <x:v>0</x:v>
      </x:c>
      <x:c r="D60" s="16" t="n">
        <x:v>0</x:v>
      </x:c>
      <x:c r="E60" s="16" t="n">
        <x:v>0</x:v>
      </x:c>
      <x:c r="F60" s="16" t="n">
        <x:v>0</x:v>
      </x:c>
      <x:c r="G60" s="16" t="n">
        <x:v>0</x:v>
      </x:c>
      <x:c r="H60" s="16" t="n">
        <x:v>0</x:v>
      </x:c>
      <x:c r="I60" s="16" t="n">
        <x:v>0</x:v>
      </x:c>
      <x:c r="J60" s="16" t="n">
        <x:v>1</x:v>
      </x:c>
      <x:c r="K60" s="16" t="n">
        <x:v>0</x:v>
      </x:c>
      <x:c r="L60" s="16" t="n">
        <x:v>0</x:v>
      </x:c>
      <x:c r="M60" s="16" t="n">
        <x:v>0</x:v>
      </x:c>
      <x:c r="N60" s="16" t="n">
        <x:v>0</x:v>
      </x:c>
      <x:c r="O60" s="17" t="str">
        <x:v>Activity-based assignment; public/private and self-employed workers follow the same activity rule.</x:v>
      </x:c>
      <x:c r="P60" s="17" t="str">
        <x:v>Analyst crosswalk informed by GICS definitions; fractions are assumptions, not official concordances.</x:v>
      </x:c>
      <x:c r="Q60" s="2" t="str">
        <x:v>https://www.msci.com/indexes/documents/methodology/1_MSCI_Global_Industry_Classification_Standard_GICS_Methodology_20240801.pdf</x:v>
      </x:c>
    </x:row>
    <x:row r="61" ht="54" customHeight="1">
      <x:c r="A61" s="13" t="str">
        <x:v>ISIC4:63</x:v>
      </x:c>
      <x:c r="B61" s="18" t="str">
        <x:v>63 - Information service activities</x:v>
      </x:c>
      <x:c r="C61" s="16" t="n">
        <x:v>0</x:v>
      </x:c>
      <x:c r="D61" s="16" t="n">
        <x:v>0</x:v>
      </x:c>
      <x:c r="E61" s="16" t="n">
        <x:v>0</x:v>
      </x:c>
      <x:c r="F61" s="16" t="n">
        <x:v>0</x:v>
      </x:c>
      <x:c r="G61" s="16" t="n">
        <x:v>0</x:v>
      </x:c>
      <x:c r="H61" s="16" t="n">
        <x:v>0</x:v>
      </x:c>
      <x:c r="I61" s="16" t="n">
        <x:v>0</x:v>
      </x:c>
      <x:c r="J61" s="16" t="n">
        <x:v>0.7</x:v>
      </x:c>
      <x:c r="K61" s="16" t="n">
        <x:v>0.3</x:v>
      </x:c>
      <x:c r="L61" s="16" t="n">
        <x:v>0</x:v>
      </x:c>
      <x:c r="M61" s="16" t="n">
        <x:v>0</x:v>
      </x:c>
      <x:c r="N61" s="16" t="n">
        <x:v>0</x:v>
      </x:c>
      <x:c r="O61" s="18" t="str">
        <x:v>Judgment split of a mixed ISIC division: IT 70%, COM 30%. Common assumption across countries unless a finer national category is available.</x:v>
      </x:c>
      <x:c r="P61" s="18" t="str">
        <x:v>Analyst crosswalk informed by GICS definitions; fractions are assumptions, not official concordances.</x:v>
      </x:c>
      <x:c r="Q61" s="13" t="str">
        <x:v>https://www.msci.com/indexes/documents/methodology/1_MSCI_Global_Industry_Classification_Standard_GICS_Methodology_20240801.pdf</x:v>
      </x:c>
    </x:row>
    <x:row r="62" ht="54" customHeight="1">
      <x:c r="A62" s="2" t="str">
        <x:v>ISIC4:64</x:v>
      </x:c>
      <x:c r="B62" s="17" t="str">
        <x:v>64 - Financial service activities, except insurance and pension funding</x:v>
      </x:c>
      <x:c r="C62" s="16" t="n">
        <x:v>0</x:v>
      </x:c>
      <x:c r="D62" s="16" t="n">
        <x:v>0</x:v>
      </x:c>
      <x:c r="E62" s="16" t="n">
        <x:v>0</x:v>
      </x:c>
      <x:c r="F62" s="16" t="n">
        <x:v>0</x:v>
      </x:c>
      <x:c r="G62" s="16" t="n">
        <x:v>0</x:v>
      </x:c>
      <x:c r="H62" s="16" t="n">
        <x:v>0</x:v>
      </x:c>
      <x:c r="I62" s="16" t="n">
        <x:v>1</x:v>
      </x:c>
      <x:c r="J62" s="16" t="n">
        <x:v>0</x:v>
      </x:c>
      <x:c r="K62" s="16" t="n">
        <x:v>0</x:v>
      </x:c>
      <x:c r="L62" s="16" t="n">
        <x:v>0</x:v>
      </x:c>
      <x:c r="M62" s="16" t="n">
        <x:v>0</x:v>
      </x:c>
      <x:c r="N62" s="16" t="n">
        <x:v>0</x:v>
      </x:c>
      <x:c r="O62" s="17" t="str">
        <x:v>Activity-based assignment; public/private and self-employed workers follow the same activity rule.</x:v>
      </x:c>
      <x:c r="P62" s="17" t="str">
        <x:v>Analyst crosswalk informed by GICS definitions; fractions are assumptions, not official concordances.</x:v>
      </x:c>
      <x:c r="Q62" s="2" t="str">
        <x:v>https://www.msci.com/indexes/documents/methodology/1_MSCI_Global_Industry_Classification_Standard_GICS_Methodology_20240801.pdf</x:v>
      </x:c>
    </x:row>
    <x:row r="63" ht="54" customHeight="1">
      <x:c r="A63" s="13" t="str">
        <x:v>ISIC4:65</x:v>
      </x:c>
      <x:c r="B63" s="18" t="str">
        <x:v>65 - Insurance, reinsurance and pension funding, except compulsory social security</x:v>
      </x:c>
      <x:c r="C63" s="16" t="n">
        <x:v>0</x:v>
      </x:c>
      <x:c r="D63" s="16" t="n">
        <x:v>0</x:v>
      </x:c>
      <x:c r="E63" s="16" t="n">
        <x:v>0</x:v>
      </x:c>
      <x:c r="F63" s="16" t="n">
        <x:v>0</x:v>
      </x:c>
      <x:c r="G63" s="16" t="n">
        <x:v>0</x:v>
      </x:c>
      <x:c r="H63" s="16" t="n">
        <x:v>0</x:v>
      </x:c>
      <x:c r="I63" s="16" t="n">
        <x:v>1</x:v>
      </x:c>
      <x:c r="J63" s="16" t="n">
        <x:v>0</x:v>
      </x:c>
      <x:c r="K63" s="16" t="n">
        <x:v>0</x:v>
      </x:c>
      <x:c r="L63" s="16" t="n">
        <x:v>0</x:v>
      </x:c>
      <x:c r="M63" s="16" t="n">
        <x:v>0</x:v>
      </x:c>
      <x:c r="N63" s="16" t="n">
        <x:v>0</x:v>
      </x:c>
      <x:c r="O63" s="18" t="str">
        <x:v>Activity-based assignment; public/private and self-employed workers follow the same activity rule.</x:v>
      </x:c>
      <x:c r="P63" s="18" t="str">
        <x:v>Analyst crosswalk informed by GICS definitions; fractions are assumptions, not official concordances.</x:v>
      </x:c>
      <x:c r="Q63" s="13" t="str">
        <x:v>https://www.msci.com/indexes/documents/methodology/1_MSCI_Global_Industry_Classification_Standard_GICS_Methodology_20240801.pdf</x:v>
      </x:c>
    </x:row>
    <x:row r="64" ht="54" customHeight="1">
      <x:c r="A64" s="2" t="str">
        <x:v>ISIC4:66</x:v>
      </x:c>
      <x:c r="B64" s="17" t="str">
        <x:v>66 - Activities auxiliary to financial service and insurance activities</x:v>
      </x:c>
      <x:c r="C64" s="16" t="n">
        <x:v>0</x:v>
      </x:c>
      <x:c r="D64" s="16" t="n">
        <x:v>0</x:v>
      </x:c>
      <x:c r="E64" s="16" t="n">
        <x:v>0</x:v>
      </x:c>
      <x:c r="F64" s="16" t="n">
        <x:v>0</x:v>
      </x:c>
      <x:c r="G64" s="16" t="n">
        <x:v>0</x:v>
      </x:c>
      <x:c r="H64" s="16" t="n">
        <x:v>0</x:v>
      </x:c>
      <x:c r="I64" s="16" t="n">
        <x:v>1</x:v>
      </x:c>
      <x:c r="J64" s="16" t="n">
        <x:v>0</x:v>
      </x:c>
      <x:c r="K64" s="16" t="n">
        <x:v>0</x:v>
      </x:c>
      <x:c r="L64" s="16" t="n">
        <x:v>0</x:v>
      </x:c>
      <x:c r="M64" s="16" t="n">
        <x:v>0</x:v>
      </x:c>
      <x:c r="N64" s="16" t="n">
        <x:v>0</x:v>
      </x:c>
      <x:c r="O64" s="17" t="str">
        <x:v>Activity-based assignment; public/private and self-employed workers follow the same activity rule.</x:v>
      </x:c>
      <x:c r="P64" s="17" t="str">
        <x:v>Analyst crosswalk informed by GICS definitions; fractions are assumptions, not official concordances.</x:v>
      </x:c>
      <x:c r="Q64" s="2" t="str">
        <x:v>https://www.msci.com/indexes/documents/methodology/1_MSCI_Global_Industry_Classification_Standard_GICS_Methodology_20240801.pdf</x:v>
      </x:c>
    </x:row>
    <x:row r="65" ht="54" customHeight="1">
      <x:c r="A65" s="13" t="str">
        <x:v>ISIC4:68</x:v>
      </x:c>
      <x:c r="B65" s="18" t="str">
        <x:v>68 - Real estate activities</x:v>
      </x:c>
      <x:c r="C65" s="16" t="n">
        <x:v>0</x:v>
      </x:c>
      <x:c r="D65" s="16" t="n">
        <x:v>0</x:v>
      </x:c>
      <x:c r="E65" s="16" t="n">
        <x:v>0</x:v>
      </x:c>
      <x:c r="F65" s="16" t="n">
        <x:v>0</x:v>
      </x:c>
      <x:c r="G65" s="16" t="n">
        <x:v>0</x:v>
      </x:c>
      <x:c r="H65" s="16" t="n">
        <x:v>0</x:v>
      </x:c>
      <x:c r="I65" s="16" t="n">
        <x:v>0</x:v>
      </x:c>
      <x:c r="J65" s="16" t="n">
        <x:v>0</x:v>
      </x:c>
      <x:c r="K65" s="16" t="n">
        <x:v>0</x:v>
      </x:c>
      <x:c r="L65" s="16" t="n">
        <x:v>0</x:v>
      </x:c>
      <x:c r="M65" s="16" t="n">
        <x:v>1</x:v>
      </x:c>
      <x:c r="N65" s="16" t="n">
        <x:v>0</x:v>
      </x:c>
      <x:c r="O65" s="18" t="str">
        <x:v>Activity-based assignment; public/private and self-employed workers follow the same activity rule.</x:v>
      </x:c>
      <x:c r="P65" s="18" t="str">
        <x:v>Analyst crosswalk informed by GICS definitions; fractions are assumptions, not official concordances.</x:v>
      </x:c>
      <x:c r="Q65" s="13" t="str">
        <x:v>https://www.msci.com/indexes/documents/methodology/1_MSCI_Global_Industry_Classification_Standard_GICS_Methodology_20240801.pdf</x:v>
      </x:c>
    </x:row>
    <x:row r="66" ht="54" customHeight="1">
      <x:c r="A66" s="2" t="str">
        <x:v>ISIC4:69</x:v>
      </x:c>
      <x:c r="B66" s="17" t="str">
        <x:v>69 - Legal and accounting activities</x:v>
      </x:c>
      <x:c r="C66" s="16" t="n">
        <x:v>0</x:v>
      </x:c>
      <x:c r="D66" s="16" t="n">
        <x:v>0</x:v>
      </x:c>
      <x:c r="E66" s="16" t="n">
        <x:v>1</x:v>
      </x:c>
      <x:c r="F66" s="16" t="n">
        <x:v>0</x:v>
      </x:c>
      <x:c r="G66" s="16" t="n">
        <x:v>0</x:v>
      </x:c>
      <x:c r="H66" s="16" t="n">
        <x:v>0</x:v>
      </x:c>
      <x:c r="I66" s="16" t="n">
        <x:v>0</x:v>
      </x:c>
      <x:c r="J66" s="16" t="n">
        <x:v>0</x:v>
      </x:c>
      <x:c r="K66" s="16" t="n">
        <x:v>0</x:v>
      </x:c>
      <x:c r="L66" s="16" t="n">
        <x:v>0</x:v>
      </x:c>
      <x:c r="M66" s="16" t="n">
        <x:v>0</x:v>
      </x:c>
      <x:c r="N66" s="16" t="n">
        <x:v>0</x:v>
      </x:c>
      <x:c r="O66" s="17" t="str">
        <x:v>Activity-based assignment; public/private and self-employed workers follow the same activity rule.</x:v>
      </x:c>
      <x:c r="P66" s="17" t="str">
        <x:v>Analyst crosswalk informed by GICS definitions; fractions are assumptions, not official concordances.</x:v>
      </x:c>
      <x:c r="Q66" s="2" t="str">
        <x:v>https://www.msci.com/indexes/documents/methodology/1_MSCI_Global_Industry_Classification_Standard_GICS_Methodology_20240801.pdf</x:v>
      </x:c>
    </x:row>
    <x:row r="67" ht="54" customHeight="1">
      <x:c r="A67" s="13" t="str">
        <x:v>ISIC4:70</x:v>
      </x:c>
      <x:c r="B67" s="18" t="str">
        <x:v>70 - Activities of head offices; management consultancy activities</x:v>
      </x:c>
      <x:c r="C67" s="16" t="n">
        <x:v>0</x:v>
      </x:c>
      <x:c r="D67" s="16" t="n">
        <x:v>0</x:v>
      </x:c>
      <x:c r="E67" s="16" t="n">
        <x:v>1</x:v>
      </x:c>
      <x:c r="F67" s="16" t="n">
        <x:v>0</x:v>
      </x:c>
      <x:c r="G67" s="16" t="n">
        <x:v>0</x:v>
      </x:c>
      <x:c r="H67" s="16" t="n">
        <x:v>0</x:v>
      </x:c>
      <x:c r="I67" s="16" t="n">
        <x:v>0</x:v>
      </x:c>
      <x:c r="J67" s="16" t="n">
        <x:v>0</x:v>
      </x:c>
      <x:c r="K67" s="16" t="n">
        <x:v>0</x:v>
      </x:c>
      <x:c r="L67" s="16" t="n">
        <x:v>0</x:v>
      </x:c>
      <x:c r="M67" s="16" t="n">
        <x:v>0</x:v>
      </x:c>
      <x:c r="N67" s="16" t="n">
        <x:v>0</x:v>
      </x:c>
      <x:c r="O67" s="18" t="str">
        <x:v>Activity-based assignment; public/private and self-employed workers follow the same activity rule.</x:v>
      </x:c>
      <x:c r="P67" s="18" t="str">
        <x:v>Analyst crosswalk informed by GICS definitions; fractions are assumptions, not official concordances.</x:v>
      </x:c>
      <x:c r="Q67" s="13" t="str">
        <x:v>https://www.msci.com/indexes/documents/methodology/1_MSCI_Global_Industry_Classification_Standard_GICS_Methodology_20240801.pdf</x:v>
      </x:c>
    </x:row>
    <x:row r="68" ht="54" customHeight="1">
      <x:c r="A68" s="2" t="str">
        <x:v>ISIC4:71</x:v>
      </x:c>
      <x:c r="B68" s="17" t="str">
        <x:v>71 - Architectural and engineering activities; technical testing and analysis</x:v>
      </x:c>
      <x:c r="C68" s="16" t="n">
        <x:v>0</x:v>
      </x:c>
      <x:c r="D68" s="16" t="n">
        <x:v>0</x:v>
      </x:c>
      <x:c r="E68" s="16" t="n">
        <x:v>1</x:v>
      </x:c>
      <x:c r="F68" s="16" t="n">
        <x:v>0</x:v>
      </x:c>
      <x:c r="G68" s="16" t="n">
        <x:v>0</x:v>
      </x:c>
      <x:c r="H68" s="16" t="n">
        <x:v>0</x:v>
      </x:c>
      <x:c r="I68" s="16" t="n">
        <x:v>0</x:v>
      </x:c>
      <x:c r="J68" s="16" t="n">
        <x:v>0</x:v>
      </x:c>
      <x:c r="K68" s="16" t="n">
        <x:v>0</x:v>
      </x:c>
      <x:c r="L68" s="16" t="n">
        <x:v>0</x:v>
      </x:c>
      <x:c r="M68" s="16" t="n">
        <x:v>0</x:v>
      </x:c>
      <x:c r="N68" s="16" t="n">
        <x:v>0</x:v>
      </x:c>
      <x:c r="O68" s="17" t="str">
        <x:v>Activity-based assignment; public/private and self-employed workers follow the same activity rule.</x:v>
      </x:c>
      <x:c r="P68" s="17" t="str">
        <x:v>Analyst crosswalk informed by GICS definitions; fractions are assumptions, not official concordances.</x:v>
      </x:c>
      <x:c r="Q68" s="2" t="str">
        <x:v>https://www.msci.com/indexes/documents/methodology/1_MSCI_Global_Industry_Classification_Standard_GICS_Methodology_20240801.pdf</x:v>
      </x:c>
    </x:row>
    <x:row r="69" ht="54" customHeight="1">
      <x:c r="A69" s="13" t="str">
        <x:v>ISIC4:72</x:v>
      </x:c>
      <x:c r="B69" s="18" t="str">
        <x:v>72 - Scientific research and development</x:v>
      </x:c>
      <x:c r="C69" s="16" t="n">
        <x:v>0</x:v>
      </x:c>
      <x:c r="D69" s="16" t="n">
        <x:v>0</x:v>
      </x:c>
      <x:c r="E69" s="16" t="n">
        <x:v>0.5</x:v>
      </x:c>
      <x:c r="F69" s="16" t="n">
        <x:v>0</x:v>
      </x:c>
      <x:c r="G69" s="16" t="n">
        <x:v>0</x:v>
      </x:c>
      <x:c r="H69" s="16" t="n">
        <x:v>0.35</x:v>
      </x:c>
      <x:c r="I69" s="16" t="n">
        <x:v>0</x:v>
      </x:c>
      <x:c r="J69" s="16" t="n">
        <x:v>0.15</x:v>
      </x:c>
      <x:c r="K69" s="16" t="n">
        <x:v>0</x:v>
      </x:c>
      <x:c r="L69" s="16" t="n">
        <x:v>0</x:v>
      </x:c>
      <x:c r="M69" s="16" t="n">
        <x:v>0</x:v>
      </x:c>
      <x:c r="N69" s="16" t="n">
        <x:v>0</x:v>
      </x:c>
      <x:c r="O69" s="18" t="str">
        <x:v>Judgment split of a mixed ISIC division: IND 50%, HC 35%, IT 15%. Common assumption across countries unless a finer national category is available.</x:v>
      </x:c>
      <x:c r="P69" s="18" t="str">
        <x:v>Analyst crosswalk informed by GICS definitions; fractions are assumptions, not official concordances.</x:v>
      </x:c>
      <x:c r="Q69" s="13" t="str">
        <x:v>https://www.msci.com/indexes/documents/methodology/1_MSCI_Global_Industry_Classification_Standard_GICS_Methodology_20240801.pdf</x:v>
      </x:c>
    </x:row>
    <x:row r="70" ht="54" customHeight="1">
      <x:c r="A70" s="2" t="str">
        <x:v>ISIC4:73</x:v>
      </x:c>
      <x:c r="B70" s="17" t="str">
        <x:v>73 - Advertising and market research</x:v>
      </x:c>
      <x:c r="C70" s="16" t="n">
        <x:v>0</x:v>
      </x:c>
      <x:c r="D70" s="16" t="n">
        <x:v>0</x:v>
      </x:c>
      <x:c r="E70" s="16" t="n">
        <x:v>0</x:v>
      </x:c>
      <x:c r="F70" s="16" t="n">
        <x:v>0</x:v>
      </x:c>
      <x:c r="G70" s="16" t="n">
        <x:v>0</x:v>
      </x:c>
      <x:c r="H70" s="16" t="n">
        <x:v>0</x:v>
      </x:c>
      <x:c r="I70" s="16" t="n">
        <x:v>0</x:v>
      </x:c>
      <x:c r="J70" s="16" t="n">
        <x:v>0</x:v>
      </x:c>
      <x:c r="K70" s="16" t="n">
        <x:v>1</x:v>
      </x:c>
      <x:c r="L70" s="16" t="n">
        <x:v>0</x:v>
      </x:c>
      <x:c r="M70" s="16" t="n">
        <x:v>0</x:v>
      </x:c>
      <x:c r="N70" s="16" t="n">
        <x:v>0</x:v>
      </x:c>
      <x:c r="O70" s="17" t="str">
        <x:v>Activity-based assignment; public/private and self-employed workers follow the same activity rule.</x:v>
      </x:c>
      <x:c r="P70" s="17" t="str">
        <x:v>Analyst crosswalk informed by GICS definitions; fractions are assumptions, not official concordances.</x:v>
      </x:c>
      <x:c r="Q70" s="2" t="str">
        <x:v>https://www.msci.com/indexes/documents/methodology/1_MSCI_Global_Industry_Classification_Standard_GICS_Methodology_20240801.pdf</x:v>
      </x:c>
    </x:row>
    <x:row r="71" ht="54" customHeight="1">
      <x:c r="A71" s="13" t="str">
        <x:v>ISIC4:74</x:v>
      </x:c>
      <x:c r="B71" s="18" t="str">
        <x:v>74 - Other professional, scientific and technical activities</x:v>
      </x:c>
      <x:c r="C71" s="16" t="n">
        <x:v>0</x:v>
      </x:c>
      <x:c r="D71" s="16" t="n">
        <x:v>0</x:v>
      </x:c>
      <x:c r="E71" s="16" t="n">
        <x:v>0.8</x:v>
      </x:c>
      <x:c r="F71" s="16" t="n">
        <x:v>0.2</x:v>
      </x:c>
      <x:c r="G71" s="16" t="n">
        <x:v>0</x:v>
      </x:c>
      <x:c r="H71" s="16" t="n">
        <x:v>0</x:v>
      </x:c>
      <x:c r="I71" s="16" t="n">
        <x:v>0</x:v>
      </x:c>
      <x:c r="J71" s="16" t="n">
        <x:v>0</x:v>
      </x:c>
      <x:c r="K71" s="16" t="n">
        <x:v>0</x:v>
      </x:c>
      <x:c r="L71" s="16" t="n">
        <x:v>0</x:v>
      </x:c>
      <x:c r="M71" s="16" t="n">
        <x:v>0</x:v>
      </x:c>
      <x:c r="N71" s="16" t="n">
        <x:v>0</x:v>
      </x:c>
      <x:c r="O71" s="18" t="str">
        <x:v>Judgment split of a mixed ISIC division: IND 80%, CD 20%. Common assumption across countries unless a finer national category is available.</x:v>
      </x:c>
      <x:c r="P71" s="18" t="str">
        <x:v>Analyst crosswalk informed by GICS definitions; fractions are assumptions, not official concordances.</x:v>
      </x:c>
      <x:c r="Q71" s="13" t="str">
        <x:v>https://www.msci.com/indexes/documents/methodology/1_MSCI_Global_Industry_Classification_Standard_GICS_Methodology_20240801.pdf</x:v>
      </x:c>
    </x:row>
    <x:row r="72" ht="54" customHeight="1">
      <x:c r="A72" s="2" t="str">
        <x:v>ISIC4:75</x:v>
      </x:c>
      <x:c r="B72" s="17" t="str">
        <x:v>75 - Veterinary activities</x:v>
      </x:c>
      <x:c r="C72" s="16" t="n">
        <x:v>0</x:v>
      </x:c>
      <x:c r="D72" s="16" t="n">
        <x:v>0</x:v>
      </x:c>
      <x:c r="E72" s="16" t="n">
        <x:v>0</x:v>
      </x:c>
      <x:c r="F72" s="16" t="n">
        <x:v>0</x:v>
      </x:c>
      <x:c r="G72" s="16" t="n">
        <x:v>0</x:v>
      </x:c>
      <x:c r="H72" s="16" t="n">
        <x:v>1</x:v>
      </x:c>
      <x:c r="I72" s="16" t="n">
        <x:v>0</x:v>
      </x:c>
      <x:c r="J72" s="16" t="n">
        <x:v>0</x:v>
      </x:c>
      <x:c r="K72" s="16" t="n">
        <x:v>0</x:v>
      </x:c>
      <x:c r="L72" s="16" t="n">
        <x:v>0</x:v>
      </x:c>
      <x:c r="M72" s="16" t="n">
        <x:v>0</x:v>
      </x:c>
      <x:c r="N72" s="16" t="n">
        <x:v>0</x:v>
      </x:c>
      <x:c r="O72" s="17" t="str">
        <x:v>Activity-based assignment; public/private and self-employed workers follow the same activity rule.</x:v>
      </x:c>
      <x:c r="P72" s="17" t="str">
        <x:v>Analyst crosswalk informed by GICS definitions; fractions are assumptions, not official concordances.</x:v>
      </x:c>
      <x:c r="Q72" s="2" t="str">
        <x:v>https://www.msci.com/indexes/documents/methodology/1_MSCI_Global_Industry_Classification_Standard_GICS_Methodology_20240801.pdf</x:v>
      </x:c>
    </x:row>
    <x:row r="73" ht="54" customHeight="1">
      <x:c r="A73" s="13" t="str">
        <x:v>ISIC4:77</x:v>
      </x:c>
      <x:c r="B73" s="18" t="str">
        <x:v>77 - Rental and leasing activities</x:v>
      </x:c>
      <x:c r="C73" s="16" t="n">
        <x:v>0</x:v>
      </x:c>
      <x:c r="D73" s="16" t="n">
        <x:v>0</x:v>
      </x:c>
      <x:c r="E73" s="16" t="n">
        <x:v>0.7</x:v>
      </x:c>
      <x:c r="F73" s="16" t="n">
        <x:v>0.3</x:v>
      </x:c>
      <x:c r="G73" s="16" t="n">
        <x:v>0</x:v>
      </x:c>
      <x:c r="H73" s="16" t="n">
        <x:v>0</x:v>
      </x:c>
      <x:c r="I73" s="16" t="n">
        <x:v>0</x:v>
      </x:c>
      <x:c r="J73" s="16" t="n">
        <x:v>0</x:v>
      </x:c>
      <x:c r="K73" s="16" t="n">
        <x:v>0</x:v>
      </x:c>
      <x:c r="L73" s="16" t="n">
        <x:v>0</x:v>
      </x:c>
      <x:c r="M73" s="16" t="n">
        <x:v>0</x:v>
      </x:c>
      <x:c r="N73" s="16" t="n">
        <x:v>0</x:v>
      </x:c>
      <x:c r="O73" s="18" t="str">
        <x:v>Judgment split of a mixed ISIC division: IND 70%, CD 30%. Common assumption across countries unless a finer national category is available.</x:v>
      </x:c>
      <x:c r="P73" s="18" t="str">
        <x:v>Analyst crosswalk informed by GICS definitions; fractions are assumptions, not official concordances.</x:v>
      </x:c>
      <x:c r="Q73" s="13" t="str">
        <x:v>https://www.msci.com/indexes/documents/methodology/1_MSCI_Global_Industry_Classification_Standard_GICS_Methodology_20240801.pdf</x:v>
      </x:c>
    </x:row>
    <x:row r="74" ht="54" customHeight="1">
      <x:c r="A74" s="2" t="str">
        <x:v>ISIC4:78</x:v>
      </x:c>
      <x:c r="B74" s="17" t="str">
        <x:v>78 - Employment activities</x:v>
      </x:c>
      <x:c r="C74" s="16" t="n">
        <x:v>0</x:v>
      </x:c>
      <x:c r="D74" s="16" t="n">
        <x:v>0</x:v>
      </x:c>
      <x:c r="E74" s="16" t="n">
        <x:v>1</x:v>
      </x:c>
      <x:c r="F74" s="16" t="n">
        <x:v>0</x:v>
      </x:c>
      <x:c r="G74" s="16" t="n">
        <x:v>0</x:v>
      </x:c>
      <x:c r="H74" s="16" t="n">
        <x:v>0</x:v>
      </x:c>
      <x:c r="I74" s="16" t="n">
        <x:v>0</x:v>
      </x:c>
      <x:c r="J74" s="16" t="n">
        <x:v>0</x:v>
      </x:c>
      <x:c r="K74" s="16" t="n">
        <x:v>0</x:v>
      </x:c>
      <x:c r="L74" s="16" t="n">
        <x:v>0</x:v>
      </x:c>
      <x:c r="M74" s="16" t="n">
        <x:v>0</x:v>
      </x:c>
      <x:c r="N74" s="16" t="n">
        <x:v>0</x:v>
      </x:c>
      <x:c r="O74" s="17" t="str">
        <x:v>Activity-based assignment; public/private and self-employed workers follow the same activity rule.</x:v>
      </x:c>
      <x:c r="P74" s="17" t="str">
        <x:v>Analyst crosswalk informed by GICS definitions; fractions are assumptions, not official concordances.</x:v>
      </x:c>
      <x:c r="Q74" s="2" t="str">
        <x:v>https://www.msci.com/indexes/documents/methodology/1_MSCI_Global_Industry_Classification_Standard_GICS_Methodology_20240801.pdf</x:v>
      </x:c>
    </x:row>
    <x:row r="75" ht="54" customHeight="1">
      <x:c r="A75" s="13" t="str">
        <x:v>ISIC4:79</x:v>
      </x:c>
      <x:c r="B75" s="18" t="str">
        <x:v>79 - Travel agency, tour operator, reservation service and related activities</x:v>
      </x:c>
      <x:c r="C75" s="16" t="n">
        <x:v>0</x:v>
      </x:c>
      <x:c r="D75" s="16" t="n">
        <x:v>0</x:v>
      </x:c>
      <x:c r="E75" s="16" t="n">
        <x:v>0</x:v>
      </x:c>
      <x:c r="F75" s="16" t="n">
        <x:v>1</x:v>
      </x:c>
      <x:c r="G75" s="16" t="n">
        <x:v>0</x:v>
      </x:c>
      <x:c r="H75" s="16" t="n">
        <x:v>0</x:v>
      </x:c>
      <x:c r="I75" s="16" t="n">
        <x:v>0</x:v>
      </x:c>
      <x:c r="J75" s="16" t="n">
        <x:v>0</x:v>
      </x:c>
      <x:c r="K75" s="16" t="n">
        <x:v>0</x:v>
      </x:c>
      <x:c r="L75" s="16" t="n">
        <x:v>0</x:v>
      </x:c>
      <x:c r="M75" s="16" t="n">
        <x:v>0</x:v>
      </x:c>
      <x:c r="N75" s="16" t="n">
        <x:v>0</x:v>
      </x:c>
      <x:c r="O75" s="18" t="str">
        <x:v>Activity-based assignment; public/private and self-employed workers follow the same activity rule.</x:v>
      </x:c>
      <x:c r="P75" s="18" t="str">
        <x:v>Analyst crosswalk informed by GICS definitions; fractions are assumptions, not official concordances.</x:v>
      </x:c>
      <x:c r="Q75" s="13" t="str">
        <x:v>https://www.msci.com/indexes/documents/methodology/1_MSCI_Global_Industry_Classification_Standard_GICS_Methodology_20240801.pdf</x:v>
      </x:c>
    </x:row>
    <x:row r="76" ht="54" customHeight="1">
      <x:c r="A76" s="2" t="str">
        <x:v>ISIC4:80</x:v>
      </x:c>
      <x:c r="B76" s="17" t="str">
        <x:v>80 - Security and investigation activities</x:v>
      </x:c>
      <x:c r="C76" s="16" t="n">
        <x:v>0</x:v>
      </x:c>
      <x:c r="D76" s="16" t="n">
        <x:v>0</x:v>
      </x:c>
      <x:c r="E76" s="16" t="n">
        <x:v>1</x:v>
      </x:c>
      <x:c r="F76" s="16" t="n">
        <x:v>0</x:v>
      </x:c>
      <x:c r="G76" s="16" t="n">
        <x:v>0</x:v>
      </x:c>
      <x:c r="H76" s="16" t="n">
        <x:v>0</x:v>
      </x:c>
      <x:c r="I76" s="16" t="n">
        <x:v>0</x:v>
      </x:c>
      <x:c r="J76" s="16" t="n">
        <x:v>0</x:v>
      </x:c>
      <x:c r="K76" s="16" t="n">
        <x:v>0</x:v>
      </x:c>
      <x:c r="L76" s="16" t="n">
        <x:v>0</x:v>
      </x:c>
      <x:c r="M76" s="16" t="n">
        <x:v>0</x:v>
      </x:c>
      <x:c r="N76" s="16" t="n">
        <x:v>0</x:v>
      </x:c>
      <x:c r="O76" s="17" t="str">
        <x:v>Activity-based assignment; public/private and self-employed workers follow the same activity rule.</x:v>
      </x:c>
      <x:c r="P76" s="17" t="str">
        <x:v>Analyst crosswalk informed by GICS definitions; fractions are assumptions, not official concordances.</x:v>
      </x:c>
      <x:c r="Q76" s="2" t="str">
        <x:v>https://www.msci.com/indexes/documents/methodology/1_MSCI_Global_Industry_Classification_Standard_GICS_Methodology_20240801.pdf</x:v>
      </x:c>
    </x:row>
    <x:row r="77" ht="54" customHeight="1">
      <x:c r="A77" s="13" t="str">
        <x:v>ISIC4:81</x:v>
      </x:c>
      <x:c r="B77" s="18" t="str">
        <x:v>81 - Services to buildings and landscape activities</x:v>
      </x:c>
      <x:c r="C77" s="16" t="n">
        <x:v>0</x:v>
      </x:c>
      <x:c r="D77" s="16" t="n">
        <x:v>0</x:v>
      </x:c>
      <x:c r="E77" s="16" t="n">
        <x:v>1</x:v>
      </x:c>
      <x:c r="F77" s="16" t="n">
        <x:v>0</x:v>
      </x:c>
      <x:c r="G77" s="16" t="n">
        <x:v>0</x:v>
      </x:c>
      <x:c r="H77" s="16" t="n">
        <x:v>0</x:v>
      </x:c>
      <x:c r="I77" s="16" t="n">
        <x:v>0</x:v>
      </x:c>
      <x:c r="J77" s="16" t="n">
        <x:v>0</x:v>
      </x:c>
      <x:c r="K77" s="16" t="n">
        <x:v>0</x:v>
      </x:c>
      <x:c r="L77" s="16" t="n">
        <x:v>0</x:v>
      </x:c>
      <x:c r="M77" s="16" t="n">
        <x:v>0</x:v>
      </x:c>
      <x:c r="N77" s="16" t="n">
        <x:v>0</x:v>
      </x:c>
      <x:c r="O77" s="18" t="str">
        <x:v>Activity-based assignment; public/private and self-employed workers follow the same activity rule.</x:v>
      </x:c>
      <x:c r="P77" s="18" t="str">
        <x:v>Analyst crosswalk informed by GICS definitions; fractions are assumptions, not official concordances.</x:v>
      </x:c>
      <x:c r="Q77" s="13" t="str">
        <x:v>https://www.msci.com/indexes/documents/methodology/1_MSCI_Global_Industry_Classification_Standard_GICS_Methodology_20240801.pdf</x:v>
      </x:c>
    </x:row>
    <x:row r="78" ht="54" customHeight="1">
      <x:c r="A78" s="2" t="str">
        <x:v>ISIC4:82</x:v>
      </x:c>
      <x:c r="B78" s="17" t="str">
        <x:v>82 - Office administrative, office support and other business support activities</x:v>
      </x:c>
      <x:c r="C78" s="16" t="n">
        <x:v>0</x:v>
      </x:c>
      <x:c r="D78" s="16" t="n">
        <x:v>0</x:v>
      </x:c>
      <x:c r="E78" s="16" t="n">
        <x:v>1</x:v>
      </x:c>
      <x:c r="F78" s="16" t="n">
        <x:v>0</x:v>
      </x:c>
      <x:c r="G78" s="16" t="n">
        <x:v>0</x:v>
      </x:c>
      <x:c r="H78" s="16" t="n">
        <x:v>0</x:v>
      </x:c>
      <x:c r="I78" s="16" t="n">
        <x:v>0</x:v>
      </x:c>
      <x:c r="J78" s="16" t="n">
        <x:v>0</x:v>
      </x:c>
      <x:c r="K78" s="16" t="n">
        <x:v>0</x:v>
      </x:c>
      <x:c r="L78" s="16" t="n">
        <x:v>0</x:v>
      </x:c>
      <x:c r="M78" s="16" t="n">
        <x:v>0</x:v>
      </x:c>
      <x:c r="N78" s="16" t="n">
        <x:v>0</x:v>
      </x:c>
      <x:c r="O78" s="17" t="str">
        <x:v>Activity-based assignment; public/private and self-employed workers follow the same activity rule.</x:v>
      </x:c>
      <x:c r="P78" s="17" t="str">
        <x:v>Analyst crosswalk informed by GICS definitions; fractions are assumptions, not official concordances.</x:v>
      </x:c>
      <x:c r="Q78" s="2" t="str">
        <x:v>https://www.msci.com/indexes/documents/methodology/1_MSCI_Global_Industry_Classification_Standard_GICS_Methodology_20240801.pdf</x:v>
      </x:c>
    </x:row>
    <x:row r="79" ht="54" customHeight="1">
      <x:c r="A79" s="13" t="str">
        <x:v>ISIC4:84</x:v>
      </x:c>
      <x:c r="B79" s="18" t="str">
        <x:v>84 - Public administration and defence; compulsory social security</x:v>
      </x:c>
      <x:c r="C79" s="16" t="n">
        <x:v>0</x:v>
      </x:c>
      <x:c r="D79" s="16" t="n">
        <x:v>0</x:v>
      </x:c>
      <x:c r="E79" s="16" t="n">
        <x:v>0</x:v>
      </x:c>
      <x:c r="F79" s="16" t="n">
        <x:v>0</x:v>
      </x:c>
      <x:c r="G79" s="16" t="n">
        <x:v>0</x:v>
      </x:c>
      <x:c r="H79" s="16" t="n">
        <x:v>0</x:v>
      </x:c>
      <x:c r="I79" s="16" t="n">
        <x:v>0</x:v>
      </x:c>
      <x:c r="J79" s="16" t="n">
        <x:v>0</x:v>
      </x:c>
      <x:c r="K79" s="16" t="n">
        <x:v>0</x:v>
      </x:c>
      <x:c r="L79" s="16" t="n">
        <x:v>0</x:v>
      </x:c>
      <x:c r="M79" s="16" t="n">
        <x:v>0</x:v>
      </x:c>
      <x:c r="N79" s="16" t="n">
        <x:v>1</x:v>
      </x:c>
      <x:c r="O79" s="18" t="str">
        <x:v>Activity-based assignment; public/private and self-employed workers follow the same activity rule.</x:v>
      </x:c>
      <x:c r="P79" s="18" t="str">
        <x:v>Analyst crosswalk informed by GICS definitions; fractions are assumptions, not official concordances.</x:v>
      </x:c>
      <x:c r="Q79" s="13" t="str">
        <x:v>https://www.msci.com/indexes/documents/methodology/1_MSCI_Global_Industry_Classification_Standard_GICS_Methodology_20240801.pdf</x:v>
      </x:c>
    </x:row>
    <x:row r="80" ht="54" customHeight="1">
      <x:c r="A80" s="2" t="str">
        <x:v>ISIC4:85</x:v>
      </x:c>
      <x:c r="B80" s="17" t="str">
        <x:v>85 - Education</x:v>
      </x:c>
      <x:c r="C80" s="16" t="n">
        <x:v>0</x:v>
      </x:c>
      <x:c r="D80" s="16" t="n">
        <x:v>0</x:v>
      </x:c>
      <x:c r="E80" s="16" t="n">
        <x:v>0</x:v>
      </x:c>
      <x:c r="F80" s="16" t="n">
        <x:v>1</x:v>
      </x:c>
      <x:c r="G80" s="16" t="n">
        <x:v>0</x:v>
      </x:c>
      <x:c r="H80" s="16" t="n">
        <x:v>0</x:v>
      </x:c>
      <x:c r="I80" s="16" t="n">
        <x:v>0</x:v>
      </x:c>
      <x:c r="J80" s="16" t="n">
        <x:v>0</x:v>
      </x:c>
      <x:c r="K80" s="16" t="n">
        <x:v>0</x:v>
      </x:c>
      <x:c r="L80" s="16" t="n">
        <x:v>0</x:v>
      </x:c>
      <x:c r="M80" s="16" t="n">
        <x:v>0</x:v>
      </x:c>
      <x:c r="N80" s="16" t="n">
        <x:v>0</x:v>
      </x:c>
      <x:c r="O80" s="17" t="str">
        <x:v>All education is an Education Services activity proxy in Consumer Discretionary, including public schools; this is not a claim that public schools have GICS company codes.</x:v>
      </x:c>
      <x:c r="P80" s="17" t="str">
        <x:v>Analyst crosswalk informed by GICS definitions; fractions are assumptions, not official concordances.</x:v>
      </x:c>
      <x:c r="Q80" s="2" t="str">
        <x:v>https://www.msci.com/indexes/documents/methodology/1_MSCI_Global_Industry_Classification_Standard_GICS_Methodology_20240801.pdf</x:v>
      </x:c>
    </x:row>
    <x:row r="81" ht="54" customHeight="1">
      <x:c r="A81" s="13" t="str">
        <x:v>ISIC4:86</x:v>
      </x:c>
      <x:c r="B81" s="18" t="str">
        <x:v>86 - Human health activities</x:v>
      </x:c>
      <x:c r="C81" s="16" t="n">
        <x:v>0</x:v>
      </x:c>
      <x:c r="D81" s="16" t="n">
        <x:v>0</x:v>
      </x:c>
      <x:c r="E81" s="16" t="n">
        <x:v>0</x:v>
      </x:c>
      <x:c r="F81" s="16" t="n">
        <x:v>0</x:v>
      </x:c>
      <x:c r="G81" s="16" t="n">
        <x:v>0</x:v>
      </x:c>
      <x:c r="H81" s="16" t="n">
        <x:v>1</x:v>
      </x:c>
      <x:c r="I81" s="16" t="n">
        <x:v>0</x:v>
      </x:c>
      <x:c r="J81" s="16" t="n">
        <x:v>0</x:v>
      </x:c>
      <x:c r="K81" s="16" t="n">
        <x:v>0</x:v>
      </x:c>
      <x:c r="L81" s="16" t="n">
        <x:v>0</x:v>
      </x:c>
      <x:c r="M81" s="16" t="n">
        <x:v>0</x:v>
      </x:c>
      <x:c r="N81" s="16" t="n">
        <x:v>0</x:v>
      </x:c>
      <x:c r="O81" s="18" t="str">
        <x:v>Activity-based assignment; public/private and self-employed workers follow the same activity rule.</x:v>
      </x:c>
      <x:c r="P81" s="18" t="str">
        <x:v>Analyst crosswalk informed by GICS definitions; fractions are assumptions, not official concordances.</x:v>
      </x:c>
      <x:c r="Q81" s="13" t="str">
        <x:v>https://www.msci.com/indexes/documents/methodology/1_MSCI_Global_Industry_Classification_Standard_GICS_Methodology_20240801.pdf</x:v>
      </x:c>
    </x:row>
    <x:row r="82" ht="54" customHeight="1">
      <x:c r="A82" s="2" t="str">
        <x:v>ISIC4:87</x:v>
      </x:c>
      <x:c r="B82" s="17" t="str">
        <x:v>87 - Residential care activities</x:v>
      </x:c>
      <x:c r="C82" s="16" t="n">
        <x:v>0</x:v>
      </x:c>
      <x:c r="D82" s="16" t="n">
        <x:v>0</x:v>
      </x:c>
      <x:c r="E82" s="16" t="n">
        <x:v>0</x:v>
      </x:c>
      <x:c r="F82" s="16" t="n">
        <x:v>0</x:v>
      </x:c>
      <x:c r="G82" s="16" t="n">
        <x:v>0</x:v>
      </x:c>
      <x:c r="H82" s="16" t="n">
        <x:v>1</x:v>
      </x:c>
      <x:c r="I82" s="16" t="n">
        <x:v>0</x:v>
      </x:c>
      <x:c r="J82" s="16" t="n">
        <x:v>0</x:v>
      </x:c>
      <x:c r="K82" s="16" t="n">
        <x:v>0</x:v>
      </x:c>
      <x:c r="L82" s="16" t="n">
        <x:v>0</x:v>
      </x:c>
      <x:c r="M82" s="16" t="n">
        <x:v>0</x:v>
      </x:c>
      <x:c r="N82" s="16" t="n">
        <x:v>0</x:v>
      </x:c>
      <x:c r="O82" s="17" t="str">
        <x:v>Activity-based assignment; public/private and self-employed workers follow the same activity rule.</x:v>
      </x:c>
      <x:c r="P82" s="17" t="str">
        <x:v>Analyst crosswalk informed by GICS definitions; fractions are assumptions, not official concordances.</x:v>
      </x:c>
      <x:c r="Q82" s="2" t="str">
        <x:v>https://www.msci.com/indexes/documents/methodology/1_MSCI_Global_Industry_Classification_Standard_GICS_Methodology_20240801.pdf</x:v>
      </x:c>
    </x:row>
    <x:row r="83" ht="54" customHeight="1">
      <x:c r="A83" s="13" t="str">
        <x:v>ISIC4:88</x:v>
      </x:c>
      <x:c r="B83" s="18" t="str">
        <x:v>88 - Social work activities without accommodation</x:v>
      </x:c>
      <x:c r="C83" s="16" t="n">
        <x:v>0</x:v>
      </x:c>
      <x:c r="D83" s="16" t="n">
        <x:v>0</x:v>
      </x:c>
      <x:c r="E83" s="16" t="n">
        <x:v>0</x:v>
      </x:c>
      <x:c r="F83" s="16" t="n">
        <x:v>0</x:v>
      </x:c>
      <x:c r="G83" s="16" t="n">
        <x:v>0</x:v>
      </x:c>
      <x:c r="H83" s="16" t="n">
        <x:v>0</x:v>
      </x:c>
      <x:c r="I83" s="16" t="n">
        <x:v>0</x:v>
      </x:c>
      <x:c r="J83" s="16" t="n">
        <x:v>0</x:v>
      </x:c>
      <x:c r="K83" s="16" t="n">
        <x:v>0</x:v>
      </x:c>
      <x:c r="L83" s="16" t="n">
        <x:v>0</x:v>
      </x:c>
      <x:c r="M83" s="16" t="n">
        <x:v>0</x:v>
      </x:c>
      <x:c r="N83" s="16" t="n">
        <x:v>1</x:v>
      </x:c>
      <x:c r="O83" s="18" t="str">
        <x:v>Activity-based assignment; public/private and self-employed workers follow the same activity rule.</x:v>
      </x:c>
      <x:c r="P83" s="18" t="str">
        <x:v>Analyst crosswalk informed by GICS definitions; fractions are assumptions, not official concordances.</x:v>
      </x:c>
      <x:c r="Q83" s="13" t="str">
        <x:v>https://www.msci.com/indexes/documents/methodology/1_MSCI_Global_Industry_Classification_Standard_GICS_Methodology_20240801.pdf</x:v>
      </x:c>
    </x:row>
    <x:row r="84" ht="54" customHeight="1">
      <x:c r="A84" s="2" t="str">
        <x:v>ISIC4:90</x:v>
      </x:c>
      <x:c r="B84" s="17" t="str">
        <x:v>90 - Creative, arts and entertainment activities</x:v>
      </x:c>
      <x:c r="C84" s="16" t="n">
        <x:v>0</x:v>
      </x:c>
      <x:c r="D84" s="16" t="n">
        <x:v>0</x:v>
      </x:c>
      <x:c r="E84" s="16" t="n">
        <x:v>0</x:v>
      </x:c>
      <x:c r="F84" s="16" t="n">
        <x:v>0</x:v>
      </x:c>
      <x:c r="G84" s="16" t="n">
        <x:v>0</x:v>
      </x:c>
      <x:c r="H84" s="16" t="n">
        <x:v>0</x:v>
      </x:c>
      <x:c r="I84" s="16" t="n">
        <x:v>0</x:v>
      </x:c>
      <x:c r="J84" s="16" t="n">
        <x:v>0</x:v>
      </x:c>
      <x:c r="K84" s="16" t="n">
        <x:v>1</x:v>
      </x:c>
      <x:c r="L84" s="16" t="n">
        <x:v>0</x:v>
      </x:c>
      <x:c r="M84" s="16" t="n">
        <x:v>0</x:v>
      </x:c>
      <x:c r="N84" s="16" t="n">
        <x:v>0</x:v>
      </x:c>
      <x:c r="O84" s="17" t="str">
        <x:v>Activity-based assignment; public/private and self-employed workers follow the same activity rule.</x:v>
      </x:c>
      <x:c r="P84" s="17" t="str">
        <x:v>Analyst crosswalk informed by GICS definitions; fractions are assumptions, not official concordances.</x:v>
      </x:c>
      <x:c r="Q84" s="2" t="str">
        <x:v>https://www.msci.com/indexes/documents/methodology/1_MSCI_Global_Industry_Classification_Standard_GICS_Methodology_20240801.pdf</x:v>
      </x:c>
    </x:row>
    <x:row r="85" ht="54" customHeight="1">
      <x:c r="A85" s="13" t="str">
        <x:v>ISIC4:91</x:v>
      </x:c>
      <x:c r="B85" s="18" t="str">
        <x:v>91 - Libraries, archives, museums and other cultural activities</x:v>
      </x:c>
      <x:c r="C85" s="16" t="n">
        <x:v>0</x:v>
      </x:c>
      <x:c r="D85" s="16" t="n">
        <x:v>0</x:v>
      </x:c>
      <x:c r="E85" s="16" t="n">
        <x:v>0</x:v>
      </x:c>
      <x:c r="F85" s="16" t="n">
        <x:v>0</x:v>
      </x:c>
      <x:c r="G85" s="16" t="n">
        <x:v>0</x:v>
      </x:c>
      <x:c r="H85" s="16" t="n">
        <x:v>0</x:v>
      </x:c>
      <x:c r="I85" s="16" t="n">
        <x:v>0</x:v>
      </x:c>
      <x:c r="J85" s="16" t="n">
        <x:v>0</x:v>
      </x:c>
      <x:c r="K85" s="16" t="n">
        <x:v>0</x:v>
      </x:c>
      <x:c r="L85" s="16" t="n">
        <x:v>0</x:v>
      </x:c>
      <x:c r="M85" s="16" t="n">
        <x:v>0</x:v>
      </x:c>
      <x:c r="N85" s="16" t="n">
        <x:v>1</x:v>
      </x:c>
      <x:c r="O85" s="18" t="str">
        <x:v>Activity-based assignment; public/private and self-employed workers follow the same activity rule.</x:v>
      </x:c>
      <x:c r="P85" s="18" t="str">
        <x:v>Analyst crosswalk informed by GICS definitions; fractions are assumptions, not official concordances.</x:v>
      </x:c>
      <x:c r="Q85" s="13" t="str">
        <x:v>https://www.msci.com/indexes/documents/methodology/1_MSCI_Global_Industry_Classification_Standard_GICS_Methodology_20240801.pdf</x:v>
      </x:c>
    </x:row>
    <x:row r="86" ht="54" customHeight="1">
      <x:c r="A86" s="2" t="str">
        <x:v>ISIC4:92</x:v>
      </x:c>
      <x:c r="B86" s="17" t="str">
        <x:v>92 - Gambling and betting activities</x:v>
      </x:c>
      <x:c r="C86" s="16" t="n">
        <x:v>0</x:v>
      </x:c>
      <x:c r="D86" s="16" t="n">
        <x:v>0</x:v>
      </x:c>
      <x:c r="E86" s="16" t="n">
        <x:v>0</x:v>
      </x:c>
      <x:c r="F86" s="16" t="n">
        <x:v>1</x:v>
      </x:c>
      <x:c r="G86" s="16" t="n">
        <x:v>0</x:v>
      </x:c>
      <x:c r="H86" s="16" t="n">
        <x:v>0</x:v>
      </x:c>
      <x:c r="I86" s="16" t="n">
        <x:v>0</x:v>
      </x:c>
      <x:c r="J86" s="16" t="n">
        <x:v>0</x:v>
      </x:c>
      <x:c r="K86" s="16" t="n">
        <x:v>0</x:v>
      </x:c>
      <x:c r="L86" s="16" t="n">
        <x:v>0</x:v>
      </x:c>
      <x:c r="M86" s="16" t="n">
        <x:v>0</x:v>
      </x:c>
      <x:c r="N86" s="16" t="n">
        <x:v>0</x:v>
      </x:c>
      <x:c r="O86" s="17" t="str">
        <x:v>Activity-based assignment; public/private and self-employed workers follow the same activity rule.</x:v>
      </x:c>
      <x:c r="P86" s="17" t="str">
        <x:v>Analyst crosswalk informed by GICS definitions; fractions are assumptions, not official concordances.</x:v>
      </x:c>
      <x:c r="Q86" s="2" t="str">
        <x:v>https://www.msci.com/indexes/documents/methodology/1_MSCI_Global_Industry_Classification_Standard_GICS_Methodology_20240801.pdf</x:v>
      </x:c>
    </x:row>
    <x:row r="87" ht="54" customHeight="1">
      <x:c r="A87" s="13" t="str">
        <x:v>ISIC4:93</x:v>
      </x:c>
      <x:c r="B87" s="18" t="str">
        <x:v>93 - Sports activities and amusement and recreation activities</x:v>
      </x:c>
      <x:c r="C87" s="16" t="n">
        <x:v>0</x:v>
      </x:c>
      <x:c r="D87" s="16" t="n">
        <x:v>0</x:v>
      </x:c>
      <x:c r="E87" s="16" t="n">
        <x:v>0</x:v>
      </x:c>
      <x:c r="F87" s="16" t="n">
        <x:v>1</x:v>
      </x:c>
      <x:c r="G87" s="16" t="n">
        <x:v>0</x:v>
      </x:c>
      <x:c r="H87" s="16" t="n">
        <x:v>0</x:v>
      </x:c>
      <x:c r="I87" s="16" t="n">
        <x:v>0</x:v>
      </x:c>
      <x:c r="J87" s="16" t="n">
        <x:v>0</x:v>
      </x:c>
      <x:c r="K87" s="16" t="n">
        <x:v>0</x:v>
      </x:c>
      <x:c r="L87" s="16" t="n">
        <x:v>0</x:v>
      </x:c>
      <x:c r="M87" s="16" t="n">
        <x:v>0</x:v>
      </x:c>
      <x:c r="N87" s="16" t="n">
        <x:v>0</x:v>
      </x:c>
      <x:c r="O87" s="18" t="str">
        <x:v>Activity-based assignment; public/private and self-employed workers follow the same activity rule.</x:v>
      </x:c>
      <x:c r="P87" s="18" t="str">
        <x:v>Analyst crosswalk informed by GICS definitions; fractions are assumptions, not official concordances.</x:v>
      </x:c>
      <x:c r="Q87" s="13" t="str">
        <x:v>https://www.msci.com/indexes/documents/methodology/1_MSCI_Global_Industry_Classification_Standard_GICS_Methodology_20240801.pdf</x:v>
      </x:c>
    </x:row>
    <x:row r="88" ht="54" customHeight="1">
      <x:c r="A88" s="2" t="str">
        <x:v>ISIC4:94</x:v>
      </x:c>
      <x:c r="B88" s="17" t="str">
        <x:v>94 - Activities of membership organizations</x:v>
      </x:c>
      <x:c r="C88" s="16" t="n">
        <x:v>0</x:v>
      </x:c>
      <x:c r="D88" s="16" t="n">
        <x:v>0</x:v>
      </x:c>
      <x:c r="E88" s="16" t="n">
        <x:v>0</x:v>
      </x:c>
      <x:c r="F88" s="16" t="n">
        <x:v>0</x:v>
      </x:c>
      <x:c r="G88" s="16" t="n">
        <x:v>0</x:v>
      </x:c>
      <x:c r="H88" s="16" t="n">
        <x:v>0</x:v>
      </x:c>
      <x:c r="I88" s="16" t="n">
        <x:v>0</x:v>
      </x:c>
      <x:c r="J88" s="16" t="n">
        <x:v>0</x:v>
      </x:c>
      <x:c r="K88" s="16" t="n">
        <x:v>0</x:v>
      </x:c>
      <x:c r="L88" s="16" t="n">
        <x:v>0</x:v>
      </x:c>
      <x:c r="M88" s="16" t="n">
        <x:v>0</x:v>
      </x:c>
      <x:c r="N88" s="16" t="n">
        <x:v>1</x:v>
      </x:c>
      <x:c r="O88" s="17" t="str">
        <x:v>Activity-based assignment; public/private and self-employed workers follow the same activity rule.</x:v>
      </x:c>
      <x:c r="P88" s="17" t="str">
        <x:v>Analyst crosswalk informed by GICS definitions; fractions are assumptions, not official concordances.</x:v>
      </x:c>
      <x:c r="Q88" s="2" t="str">
        <x:v>https://www.msci.com/indexes/documents/methodology/1_MSCI_Global_Industry_Classification_Standard_GICS_Methodology_20240801.pdf</x:v>
      </x:c>
    </x:row>
    <x:row r="89" ht="54" customHeight="1">
      <x:c r="A89" s="13" t="str">
        <x:v>ISIC4:95</x:v>
      </x:c>
      <x:c r="B89" s="18" t="str">
        <x:v>95 - Repair of computers and personal and household goods</x:v>
      </x:c>
      <x:c r="C89" s="16" t="n">
        <x:v>0</x:v>
      </x:c>
      <x:c r="D89" s="16" t="n">
        <x:v>0</x:v>
      </x:c>
      <x:c r="E89" s="16" t="n">
        <x:v>0</x:v>
      </x:c>
      <x:c r="F89" s="16" t="n">
        <x:v>0.7</x:v>
      </x:c>
      <x:c r="G89" s="16" t="n">
        <x:v>0</x:v>
      </x:c>
      <x:c r="H89" s="16" t="n">
        <x:v>0</x:v>
      </x:c>
      <x:c r="I89" s="16" t="n">
        <x:v>0</x:v>
      </x:c>
      <x:c r="J89" s="16" t="n">
        <x:v>0.3</x:v>
      </x:c>
      <x:c r="K89" s="16" t="n">
        <x:v>0</x:v>
      </x:c>
      <x:c r="L89" s="16" t="n">
        <x:v>0</x:v>
      </x:c>
      <x:c r="M89" s="16" t="n">
        <x:v>0</x:v>
      </x:c>
      <x:c r="N89" s="16" t="n">
        <x:v>0</x:v>
      </x:c>
      <x:c r="O89" s="18" t="str">
        <x:v>Judgment split of a mixed ISIC division: IT 30%, CD 70%. Common assumption across countries unless a finer national category is available.</x:v>
      </x:c>
      <x:c r="P89" s="18" t="str">
        <x:v>Analyst crosswalk informed by GICS definitions; fractions are assumptions, not official concordances.</x:v>
      </x:c>
      <x:c r="Q89" s="13" t="str">
        <x:v>https://www.msci.com/indexes/documents/methodology/1_MSCI_Global_Industry_Classification_Standard_GICS_Methodology_20240801.pdf</x:v>
      </x:c>
    </x:row>
    <x:row r="90" ht="54" customHeight="1">
      <x:c r="A90" s="2" t="str">
        <x:v>ISIC4:96</x:v>
      </x:c>
      <x:c r="B90" s="17" t="str">
        <x:v>96 - Other personal service activities</x:v>
      </x:c>
      <x:c r="C90" s="16" t="n">
        <x:v>0</x:v>
      </x:c>
      <x:c r="D90" s="16" t="n">
        <x:v>0</x:v>
      </x:c>
      <x:c r="E90" s="16" t="n">
        <x:v>0</x:v>
      </x:c>
      <x:c r="F90" s="16" t="n">
        <x:v>1</x:v>
      </x:c>
      <x:c r="G90" s="16" t="n">
        <x:v>0</x:v>
      </x:c>
      <x:c r="H90" s="16" t="n">
        <x:v>0</x:v>
      </x:c>
      <x:c r="I90" s="16" t="n">
        <x:v>0</x:v>
      </x:c>
      <x:c r="J90" s="16" t="n">
        <x:v>0</x:v>
      </x:c>
      <x:c r="K90" s="16" t="n">
        <x:v>0</x:v>
      </x:c>
      <x:c r="L90" s="16" t="n">
        <x:v>0</x:v>
      </x:c>
      <x:c r="M90" s="16" t="n">
        <x:v>0</x:v>
      </x:c>
      <x:c r="N90" s="16" t="n">
        <x:v>0</x:v>
      </x:c>
      <x:c r="O90" s="17" t="str">
        <x:v>Activity-based assignment; public/private and self-employed workers follow the same activity rule.</x:v>
      </x:c>
      <x:c r="P90" s="17" t="str">
        <x:v>Analyst crosswalk informed by GICS definitions; fractions are assumptions, not official concordances.</x:v>
      </x:c>
      <x:c r="Q90" s="2" t="str">
        <x:v>https://www.msci.com/indexes/documents/methodology/1_MSCI_Global_Industry_Classification_Standard_GICS_Methodology_20240801.pdf</x:v>
      </x:c>
    </x:row>
    <x:row r="91" ht="54" customHeight="1">
      <x:c r="A91" s="13" t="str">
        <x:v>ISIC4:97</x:v>
      </x:c>
      <x:c r="B91" s="18" t="str">
        <x:v>97 - Activities of households as employers of domestic personnel</x:v>
      </x:c>
      <x:c r="C91" s="16" t="n">
        <x:v>0</x:v>
      </x:c>
      <x:c r="D91" s="16" t="n">
        <x:v>0</x:v>
      </x:c>
      <x:c r="E91" s="16" t="n">
        <x:v>0</x:v>
      </x:c>
      <x:c r="F91" s="16" t="n">
        <x:v>0</x:v>
      </x:c>
      <x:c r="G91" s="16" t="n">
        <x:v>0</x:v>
      </x:c>
      <x:c r="H91" s="16" t="n">
        <x:v>0</x:v>
      </x:c>
      <x:c r="I91" s="16" t="n">
        <x:v>0</x:v>
      </x:c>
      <x:c r="J91" s="16" t="n">
        <x:v>0</x:v>
      </x:c>
      <x:c r="K91" s="16" t="n">
        <x:v>0</x:v>
      </x:c>
      <x:c r="L91" s="16" t="n">
        <x:v>0</x:v>
      </x:c>
      <x:c r="M91" s="16" t="n">
        <x:v>0</x:v>
      </x:c>
      <x:c r="N91" s="16" t="n">
        <x:v>1</x:v>
      </x:c>
      <x:c r="O91" s="18" t="str">
        <x:v>Activity-based assignment; public/private and self-employed workers follow the same activity rule.</x:v>
      </x:c>
      <x:c r="P91" s="18" t="str">
        <x:v>Analyst crosswalk informed by GICS definitions; fractions are assumptions, not official concordances.</x:v>
      </x:c>
      <x:c r="Q91" s="13" t="str">
        <x:v>https://www.msci.com/indexes/documents/methodology/1_MSCI_Global_Industry_Classification_Standard_GICS_Methodology_20240801.pdf</x:v>
      </x:c>
    </x:row>
    <x:row r="92" ht="54" customHeight="1">
      <x:c r="A92" s="2" t="str">
        <x:v>ISIC4:98</x:v>
      </x:c>
      <x:c r="B92" s="17" t="str">
        <x:v>98 - Undifferentiated goods- and services-producing activities of private households for own use</x:v>
      </x:c>
      <x:c r="C92" s="16" t="n">
        <x:v>0</x:v>
      </x:c>
      <x:c r="D92" s="16" t="n">
        <x:v>0</x:v>
      </x:c>
      <x:c r="E92" s="16" t="n">
        <x:v>0</x:v>
      </x:c>
      <x:c r="F92" s="16" t="n">
        <x:v>0</x:v>
      </x:c>
      <x:c r="G92" s="16" t="n">
        <x:v>0</x:v>
      </x:c>
      <x:c r="H92" s="16" t="n">
        <x:v>0</x:v>
      </x:c>
      <x:c r="I92" s="16" t="n">
        <x:v>0</x:v>
      </x:c>
      <x:c r="J92" s="16" t="n">
        <x:v>0</x:v>
      </x:c>
      <x:c r="K92" s="16" t="n">
        <x:v>0</x:v>
      </x:c>
      <x:c r="L92" s="16" t="n">
        <x:v>0</x:v>
      </x:c>
      <x:c r="M92" s="16" t="n">
        <x:v>0</x:v>
      </x:c>
      <x:c r="N92" s="16" t="n">
        <x:v>1</x:v>
      </x:c>
      <x:c r="O92" s="17" t="str">
        <x:v>Activity-based assignment; public/private and self-employed workers follow the same activity rule.</x:v>
      </x:c>
      <x:c r="P92" s="17" t="str">
        <x:v>Analyst crosswalk informed by GICS definitions; fractions are assumptions, not official concordances.</x:v>
      </x:c>
      <x:c r="Q92" s="2" t="str">
        <x:v>https://www.msci.com/indexes/documents/methodology/1_MSCI_Global_Industry_Classification_Standard_GICS_Methodology_20240801.pdf</x:v>
      </x:c>
    </x:row>
    <x:row r="93" ht="54" customHeight="1">
      <x:c r="A93" s="13" t="str">
        <x:v>ISIC4:99</x:v>
      </x:c>
      <x:c r="B93" s="18" t="str">
        <x:v>99 - Activities of extraterritorial organizations and bodies</x:v>
      </x:c>
      <x:c r="C93" s="16" t="n">
        <x:v>0</x:v>
      </x:c>
      <x:c r="D93" s="16" t="n">
        <x:v>0</x:v>
      </x:c>
      <x:c r="E93" s="16" t="n">
        <x:v>0</x:v>
      </x:c>
      <x:c r="F93" s="16" t="n">
        <x:v>0</x:v>
      </x:c>
      <x:c r="G93" s="16" t="n">
        <x:v>0</x:v>
      </x:c>
      <x:c r="H93" s="16" t="n">
        <x:v>0</x:v>
      </x:c>
      <x:c r="I93" s="16" t="n">
        <x:v>0</x:v>
      </x:c>
      <x:c r="J93" s="16" t="n">
        <x:v>0</x:v>
      </x:c>
      <x:c r="K93" s="16" t="n">
        <x:v>0</x:v>
      </x:c>
      <x:c r="L93" s="16" t="n">
        <x:v>0</x:v>
      </x:c>
      <x:c r="M93" s="16" t="n">
        <x:v>0</x:v>
      </x:c>
      <x:c r="N93" s="16" t="n">
        <x:v>1</x:v>
      </x:c>
      <x:c r="O93" s="18" t="str">
        <x:v>Activity-based assignment; public/private and self-employed workers follow the same activity rule.</x:v>
      </x:c>
      <x:c r="P93" s="18" t="str">
        <x:v>Analyst crosswalk informed by GICS definitions; fractions are assumptions, not official concordances.</x:v>
      </x:c>
      <x:c r="Q93" s="13" t="str">
        <x:v>https://www.msci.com/indexes/documents/methodology/1_MSCI_Global_Industry_Classification_Standard_GICS_Methodology_20240801.pdf</x:v>
      </x:c>
    </x:row>
    <x:row r="94" ht="54" customHeight="1">
      <x:c r="A94" s="2" t="str">
        <x:v>ISIC3:01</x:v>
      </x:c>
      <x:c r="B94" s="17" t="str">
        <x:v>01 - Agriculture, hunting and related service activities</x:v>
      </x:c>
      <x:c r="C94" s="16" t="n">
        <x:v>0</x:v>
      </x:c>
      <x:c r="D94" s="16" t="n">
        <x:v>0</x:v>
      </x:c>
      <x:c r="E94" s="16" t="n">
        <x:v>0</x:v>
      </x:c>
      <x:c r="F94" s="16" t="n">
        <x:v>0</x:v>
      </x:c>
      <x:c r="G94" s="16" t="n">
        <x:v>1</x:v>
      </x:c>
      <x:c r="H94" s="16" t="n">
        <x:v>0</x:v>
      </x:c>
      <x:c r="I94" s="16" t="n">
        <x:v>0</x:v>
      </x:c>
      <x:c r="J94" s="16" t="n">
        <x:v>0</x:v>
      </x:c>
      <x:c r="K94" s="16" t="n">
        <x:v>0</x:v>
      </x:c>
      <x:c r="L94" s="16" t="n">
        <x:v>0</x:v>
      </x:c>
      <x:c r="M94" s="16" t="n">
        <x:v>0</x:v>
      </x:c>
      <x:c r="N94" s="16" t="n">
        <x:v>0</x:v>
      </x:c>
      <x:c r="O94" s="17" t="str">
        <x:v>ISIC Rev.3 activity proxy; mixed divisions are split using the disclosed judgment coefficients.</x:v>
      </x:c>
      <x:c r="P94" s="17" t="str">
        <x:v>Analyst crosswalk informed by GICS definitions; fractions are assumptions, not official concordances.</x:v>
      </x:c>
      <x:c r="Q94" s="2" t="str">
        <x:v>https://www.msci.com/indexes/documents/methodology/1_MSCI_Global_Industry_Classification_Standard_GICS_Methodology_20240801.pdf</x:v>
      </x:c>
    </x:row>
    <x:row r="95" ht="54" customHeight="1">
      <x:c r="A95" s="13" t="str">
        <x:v>ISIC3:02</x:v>
      </x:c>
      <x:c r="B95" s="18" t="str">
        <x:v>02 - Forestry, logging and related service activities</x:v>
      </x:c>
      <x:c r="C95" s="16" t="n">
        <x:v>0</x:v>
      </x:c>
      <x:c r="D95" s="16" t="n">
        <x:v>1</x:v>
      </x:c>
      <x:c r="E95" s="16" t="n">
        <x:v>0</x:v>
      </x:c>
      <x:c r="F95" s="16" t="n">
        <x:v>0</x:v>
      </x:c>
      <x:c r="G95" s="16" t="n">
        <x:v>0</x:v>
      </x:c>
      <x:c r="H95" s="16" t="n">
        <x:v>0</x:v>
      </x:c>
      <x:c r="I95" s="16" t="n">
        <x:v>0</x:v>
      </x:c>
      <x:c r="J95" s="16" t="n">
        <x:v>0</x:v>
      </x:c>
      <x:c r="K95" s="16" t="n">
        <x:v>0</x:v>
      </x:c>
      <x:c r="L95" s="16" t="n">
        <x:v>0</x:v>
      </x:c>
      <x:c r="M95" s="16" t="n">
        <x:v>0</x:v>
      </x:c>
      <x:c r="N95" s="16" t="n">
        <x:v>0</x:v>
      </x:c>
      <x:c r="O95" s="18" t="str">
        <x:v>ISIC Rev.3 activity proxy; mixed divisions are split using the disclosed judgment coefficients.</x:v>
      </x:c>
      <x:c r="P95" s="18" t="str">
        <x:v>Analyst crosswalk informed by GICS definitions; fractions are assumptions, not official concordances.</x:v>
      </x:c>
      <x:c r="Q95" s="13" t="str">
        <x:v>https://www.msci.com/indexes/documents/methodology/1_MSCI_Global_Industry_Classification_Standard_GICS_Methodology_20240801.pdf</x:v>
      </x:c>
    </x:row>
    <x:row r="96" ht="54" customHeight="1">
      <x:c r="A96" s="2" t="str">
        <x:v>ISIC3:05</x:v>
      </x:c>
      <x:c r="B96" s="17" t="str">
        <x:v>05 - Fishing, aquaculture and service activities incidental to fishing</x:v>
      </x:c>
      <x:c r="C96" s="16" t="n">
        <x:v>0</x:v>
      </x:c>
      <x:c r="D96" s="16" t="n">
        <x:v>0</x:v>
      </x:c>
      <x:c r="E96" s="16" t="n">
        <x:v>0</x:v>
      </x:c>
      <x:c r="F96" s="16" t="n">
        <x:v>0</x:v>
      </x:c>
      <x:c r="G96" s="16" t="n">
        <x:v>1</x:v>
      </x:c>
      <x:c r="H96" s="16" t="n">
        <x:v>0</x:v>
      </x:c>
      <x:c r="I96" s="16" t="n">
        <x:v>0</x:v>
      </x:c>
      <x:c r="J96" s="16" t="n">
        <x:v>0</x:v>
      </x:c>
      <x:c r="K96" s="16" t="n">
        <x:v>0</x:v>
      </x:c>
      <x:c r="L96" s="16" t="n">
        <x:v>0</x:v>
      </x:c>
      <x:c r="M96" s="16" t="n">
        <x:v>0</x:v>
      </x:c>
      <x:c r="N96" s="16" t="n">
        <x:v>0</x:v>
      </x:c>
      <x:c r="O96" s="17" t="str">
        <x:v>ISIC Rev.3 activity proxy; mixed divisions are split using the disclosed judgment coefficients.</x:v>
      </x:c>
      <x:c r="P96" s="17" t="str">
        <x:v>Analyst crosswalk informed by GICS definitions; fractions are assumptions, not official concordances.</x:v>
      </x:c>
      <x:c r="Q96" s="2" t="str">
        <x:v>https://www.msci.com/indexes/documents/methodology/1_MSCI_Global_Industry_Classification_Standard_GICS_Methodology_20240801.pdf</x:v>
      </x:c>
    </x:row>
    <x:row r="97" ht="54" customHeight="1">
      <x:c r="A97" s="13" t="str">
        <x:v>ISIC3:10</x:v>
      </x:c>
      <x:c r="B97" s="18" t="str">
        <x:v>10 - Mining of coal and lignite; extraction of peat</x:v>
      </x:c>
      <x:c r="C97" s="16" t="n">
        <x:v>1</x:v>
      </x:c>
      <x:c r="D97" s="16" t="n">
        <x:v>0</x:v>
      </x:c>
      <x:c r="E97" s="16" t="n">
        <x:v>0</x:v>
      </x:c>
      <x:c r="F97" s="16" t="n">
        <x:v>0</x:v>
      </x:c>
      <x:c r="G97" s="16" t="n">
        <x:v>0</x:v>
      </x:c>
      <x:c r="H97" s="16" t="n">
        <x:v>0</x:v>
      </x:c>
      <x:c r="I97" s="16" t="n">
        <x:v>0</x:v>
      </x:c>
      <x:c r="J97" s="16" t="n">
        <x:v>0</x:v>
      </x:c>
      <x:c r="K97" s="16" t="n">
        <x:v>0</x:v>
      </x:c>
      <x:c r="L97" s="16" t="n">
        <x:v>0</x:v>
      </x:c>
      <x:c r="M97" s="16" t="n">
        <x:v>0</x:v>
      </x:c>
      <x:c r="N97" s="16" t="n">
        <x:v>0</x:v>
      </x:c>
      <x:c r="O97" s="18" t="str">
        <x:v>ISIC Rev.3 activity proxy; mixed divisions are split using the disclosed judgment coefficients.</x:v>
      </x:c>
      <x:c r="P97" s="18" t="str">
        <x:v>Analyst crosswalk informed by GICS definitions; fractions are assumptions, not official concordances.</x:v>
      </x:c>
      <x:c r="Q97" s="13" t="str">
        <x:v>https://www.msci.com/indexes/documents/methodology/1_MSCI_Global_Industry_Classification_Standard_GICS_Methodology_20240801.pdf</x:v>
      </x:c>
    </x:row>
    <x:row r="98" ht="54" customHeight="1">
      <x:c r="A98" s="2" t="str">
        <x:v>ISIC3:11</x:v>
      </x:c>
      <x:c r="B98" s="17" t="str">
        <x:v>11 - Extraction of crude petroleum and natural gas; service activities incidental to oil and gas extraction, excluding surveying</x:v>
      </x:c>
      <x:c r="C98" s="16" t="n">
        <x:v>1</x:v>
      </x:c>
      <x:c r="D98" s="16" t="n">
        <x:v>0</x:v>
      </x:c>
      <x:c r="E98" s="16" t="n">
        <x:v>0</x:v>
      </x:c>
      <x:c r="F98" s="16" t="n">
        <x:v>0</x:v>
      </x:c>
      <x:c r="G98" s="16" t="n">
        <x:v>0</x:v>
      </x:c>
      <x:c r="H98" s="16" t="n">
        <x:v>0</x:v>
      </x:c>
      <x:c r="I98" s="16" t="n">
        <x:v>0</x:v>
      </x:c>
      <x:c r="J98" s="16" t="n">
        <x:v>0</x:v>
      </x:c>
      <x:c r="K98" s="16" t="n">
        <x:v>0</x:v>
      </x:c>
      <x:c r="L98" s="16" t="n">
        <x:v>0</x:v>
      </x:c>
      <x:c r="M98" s="16" t="n">
        <x:v>0</x:v>
      </x:c>
      <x:c r="N98" s="16" t="n">
        <x:v>0</x:v>
      </x:c>
      <x:c r="O98" s="17" t="str">
        <x:v>ISIC Rev.3 activity proxy; mixed divisions are split using the disclosed judgment coefficients.</x:v>
      </x:c>
      <x:c r="P98" s="17" t="str">
        <x:v>Analyst crosswalk informed by GICS definitions; fractions are assumptions, not official concordances.</x:v>
      </x:c>
      <x:c r="Q98" s="2" t="str">
        <x:v>https://www.msci.com/indexes/documents/methodology/1_MSCI_Global_Industry_Classification_Standard_GICS_Methodology_20240801.pdf</x:v>
      </x:c>
    </x:row>
    <x:row r="99" ht="54" customHeight="1">
      <x:c r="A99" s="13" t="str">
        <x:v>ISIC3:12</x:v>
      </x:c>
      <x:c r="B99" s="18" t="str">
        <x:v>12 - Mining of uranium and thorium ores</x:v>
      </x:c>
      <x:c r="C99" s="16" t="n">
        <x:v>0</x:v>
      </x:c>
      <x:c r="D99" s="16" t="n">
        <x:v>1</x:v>
      </x:c>
      <x:c r="E99" s="16" t="n">
        <x:v>0</x:v>
      </x:c>
      <x:c r="F99" s="16" t="n">
        <x:v>0</x:v>
      </x:c>
      <x:c r="G99" s="16" t="n">
        <x:v>0</x:v>
      </x:c>
      <x:c r="H99" s="16" t="n">
        <x:v>0</x:v>
      </x:c>
      <x:c r="I99" s="16" t="n">
        <x:v>0</x:v>
      </x:c>
      <x:c r="J99" s="16" t="n">
        <x:v>0</x:v>
      </x:c>
      <x:c r="K99" s="16" t="n">
        <x:v>0</x:v>
      </x:c>
      <x:c r="L99" s="16" t="n">
        <x:v>0</x:v>
      </x:c>
      <x:c r="M99" s="16" t="n">
        <x:v>0</x:v>
      </x:c>
      <x:c r="N99" s="16" t="n">
        <x:v>0</x:v>
      </x:c>
      <x:c r="O99" s="18" t="str">
        <x:v>ISIC Rev.3 activity proxy; mixed divisions are split using the disclosed judgment coefficients.</x:v>
      </x:c>
      <x:c r="P99" s="18" t="str">
        <x:v>Analyst crosswalk informed by GICS definitions; fractions are assumptions, not official concordances.</x:v>
      </x:c>
      <x:c r="Q99" s="13" t="str">
        <x:v>https://www.msci.com/indexes/documents/methodology/1_MSCI_Global_Industry_Classification_Standard_GICS_Methodology_20240801.pdf</x:v>
      </x:c>
    </x:row>
    <x:row r="100" ht="54" customHeight="1">
      <x:c r="A100" s="2" t="str">
        <x:v>ISIC3:13</x:v>
      </x:c>
      <x:c r="B100" s="17" t="str">
        <x:v>13 - Mining of metal ores</x:v>
      </x:c>
      <x:c r="C100" s="16" t="n">
        <x:v>0</x:v>
      </x:c>
      <x:c r="D100" s="16" t="n">
        <x:v>1</x:v>
      </x:c>
      <x:c r="E100" s="16" t="n">
        <x:v>0</x:v>
      </x:c>
      <x:c r="F100" s="16" t="n">
        <x:v>0</x:v>
      </x:c>
      <x:c r="G100" s="16" t="n">
        <x:v>0</x:v>
      </x:c>
      <x:c r="H100" s="16" t="n">
        <x:v>0</x:v>
      </x:c>
      <x:c r="I100" s="16" t="n">
        <x:v>0</x:v>
      </x:c>
      <x:c r="J100" s="16" t="n">
        <x:v>0</x:v>
      </x:c>
      <x:c r="K100" s="16" t="n">
        <x:v>0</x:v>
      </x:c>
      <x:c r="L100" s="16" t="n">
        <x:v>0</x:v>
      </x:c>
      <x:c r="M100" s="16" t="n">
        <x:v>0</x:v>
      </x:c>
      <x:c r="N100" s="16" t="n">
        <x:v>0</x:v>
      </x:c>
      <x:c r="O100" s="17" t="str">
        <x:v>ISIC Rev.3 activity proxy; mixed divisions are split using the disclosed judgment coefficients.</x:v>
      </x:c>
      <x:c r="P100" s="17" t="str">
        <x:v>Analyst crosswalk informed by GICS definitions; fractions are assumptions, not official concordances.</x:v>
      </x:c>
      <x:c r="Q100" s="2" t="str">
        <x:v>https://www.msci.com/indexes/documents/methodology/1_MSCI_Global_Industry_Classification_Standard_GICS_Methodology_20240801.pdf</x:v>
      </x:c>
    </x:row>
    <x:row r="101" ht="54" customHeight="1">
      <x:c r="A101" s="13" t="str">
        <x:v>ISIC3:14</x:v>
      </x:c>
      <x:c r="B101" s="18" t="str">
        <x:v>14 - Other mining and quarrying</x:v>
      </x:c>
      <x:c r="C101" s="16" t="n">
        <x:v>0</x:v>
      </x:c>
      <x:c r="D101" s="16" t="n">
        <x:v>1</x:v>
      </x:c>
      <x:c r="E101" s="16" t="n">
        <x:v>0</x:v>
      </x:c>
      <x:c r="F101" s="16" t="n">
        <x:v>0</x:v>
      </x:c>
      <x:c r="G101" s="16" t="n">
        <x:v>0</x:v>
      </x:c>
      <x:c r="H101" s="16" t="n">
        <x:v>0</x:v>
      </x:c>
      <x:c r="I101" s="16" t="n">
        <x:v>0</x:v>
      </x:c>
      <x:c r="J101" s="16" t="n">
        <x:v>0</x:v>
      </x:c>
      <x:c r="K101" s="16" t="n">
        <x:v>0</x:v>
      </x:c>
      <x:c r="L101" s="16" t="n">
        <x:v>0</x:v>
      </x:c>
      <x:c r="M101" s="16" t="n">
        <x:v>0</x:v>
      </x:c>
      <x:c r="N101" s="16" t="n">
        <x:v>0</x:v>
      </x:c>
      <x:c r="O101" s="18" t="str">
        <x:v>ISIC Rev.3 activity proxy; mixed divisions are split using the disclosed judgment coefficients.</x:v>
      </x:c>
      <x:c r="P101" s="18" t="str">
        <x:v>Analyst crosswalk informed by GICS definitions; fractions are assumptions, not official concordances.</x:v>
      </x:c>
      <x:c r="Q101" s="13" t="str">
        <x:v>https://www.msci.com/indexes/documents/methodology/1_MSCI_Global_Industry_Classification_Standard_GICS_Methodology_20240801.pdf</x:v>
      </x:c>
    </x:row>
    <x:row r="102" ht="54" customHeight="1">
      <x:c r="A102" s="2" t="str">
        <x:v>ISIC3:15</x:v>
      </x:c>
      <x:c r="B102" s="17" t="str">
        <x:v>15 - Manufacture of food products and beverages</x:v>
      </x:c>
      <x:c r="C102" s="16" t="n">
        <x:v>0</x:v>
      </x:c>
      <x:c r="D102" s="16" t="n">
        <x:v>0</x:v>
      </x:c>
      <x:c r="E102" s="16" t="n">
        <x:v>0</x:v>
      </x:c>
      <x:c r="F102" s="16" t="n">
        <x:v>0</x:v>
      </x:c>
      <x:c r="G102" s="16" t="n">
        <x:v>1</x:v>
      </x:c>
      <x:c r="H102" s="16" t="n">
        <x:v>0</x:v>
      </x:c>
      <x:c r="I102" s="16" t="n">
        <x:v>0</x:v>
      </x:c>
      <x:c r="J102" s="16" t="n">
        <x:v>0</x:v>
      </x:c>
      <x:c r="K102" s="16" t="n">
        <x:v>0</x:v>
      </x:c>
      <x:c r="L102" s="16" t="n">
        <x:v>0</x:v>
      </x:c>
      <x:c r="M102" s="16" t="n">
        <x:v>0</x:v>
      </x:c>
      <x:c r="N102" s="16" t="n">
        <x:v>0</x:v>
      </x:c>
      <x:c r="O102" s="17" t="str">
        <x:v>ISIC Rev.3 activity proxy; mixed divisions are split using the disclosed judgment coefficients.</x:v>
      </x:c>
      <x:c r="P102" s="17" t="str">
        <x:v>Analyst crosswalk informed by GICS definitions; fractions are assumptions, not official concordances.</x:v>
      </x:c>
      <x:c r="Q102" s="2" t="str">
        <x:v>https://www.msci.com/indexes/documents/methodology/1_MSCI_Global_Industry_Classification_Standard_GICS_Methodology_20240801.pdf</x:v>
      </x:c>
    </x:row>
    <x:row r="103" ht="54" customHeight="1">
      <x:c r="A103" s="13" t="str">
        <x:v>ISIC3:16</x:v>
      </x:c>
      <x:c r="B103" s="18" t="str">
        <x:v>16 - Manufacture of tobacco products</x:v>
      </x:c>
      <x:c r="C103" s="16" t="n">
        <x:v>0</x:v>
      </x:c>
      <x:c r="D103" s="16" t="n">
        <x:v>0</x:v>
      </x:c>
      <x:c r="E103" s="16" t="n">
        <x:v>0</x:v>
      </x:c>
      <x:c r="F103" s="16" t="n">
        <x:v>0</x:v>
      </x:c>
      <x:c r="G103" s="16" t="n">
        <x:v>1</x:v>
      </x:c>
      <x:c r="H103" s="16" t="n">
        <x:v>0</x:v>
      </x:c>
      <x:c r="I103" s="16" t="n">
        <x:v>0</x:v>
      </x:c>
      <x:c r="J103" s="16" t="n">
        <x:v>0</x:v>
      </x:c>
      <x:c r="K103" s="16" t="n">
        <x:v>0</x:v>
      </x:c>
      <x:c r="L103" s="16" t="n">
        <x:v>0</x:v>
      </x:c>
      <x:c r="M103" s="16" t="n">
        <x:v>0</x:v>
      </x:c>
      <x:c r="N103" s="16" t="n">
        <x:v>0</x:v>
      </x:c>
      <x:c r="O103" s="18" t="str">
        <x:v>ISIC Rev.3 activity proxy; mixed divisions are split using the disclosed judgment coefficients.</x:v>
      </x:c>
      <x:c r="P103" s="18" t="str">
        <x:v>Analyst crosswalk informed by GICS definitions; fractions are assumptions, not official concordances.</x:v>
      </x:c>
      <x:c r="Q103" s="13" t="str">
        <x:v>https://www.msci.com/indexes/documents/methodology/1_MSCI_Global_Industry_Classification_Standard_GICS_Methodology_20240801.pdf</x:v>
      </x:c>
    </x:row>
    <x:row r="104" ht="54" customHeight="1">
      <x:c r="A104" s="2" t="str">
        <x:v>ISIC3:17</x:v>
      </x:c>
      <x:c r="B104" s="17" t="str">
        <x:v>17 - Manufacture of textiles</x:v>
      </x:c>
      <x:c r="C104" s="16" t="n">
        <x:v>0</x:v>
      </x:c>
      <x:c r="D104" s="16" t="n">
        <x:v>0</x:v>
      </x:c>
      <x:c r="E104" s="16" t="n">
        <x:v>0</x:v>
      </x:c>
      <x:c r="F104" s="16" t="n">
        <x:v>1</x:v>
      </x:c>
      <x:c r="G104" s="16" t="n">
        <x:v>0</x:v>
      </x:c>
      <x:c r="H104" s="16" t="n">
        <x:v>0</x:v>
      </x:c>
      <x:c r="I104" s="16" t="n">
        <x:v>0</x:v>
      </x:c>
      <x:c r="J104" s="16" t="n">
        <x:v>0</x:v>
      </x:c>
      <x:c r="K104" s="16" t="n">
        <x:v>0</x:v>
      </x:c>
      <x:c r="L104" s="16" t="n">
        <x:v>0</x:v>
      </x:c>
      <x:c r="M104" s="16" t="n">
        <x:v>0</x:v>
      </x:c>
      <x:c r="N104" s="16" t="n">
        <x:v>0</x:v>
      </x:c>
      <x:c r="O104" s="17" t="str">
        <x:v>ISIC Rev.3 activity proxy; mixed divisions are split using the disclosed judgment coefficients.</x:v>
      </x:c>
      <x:c r="P104" s="17" t="str">
        <x:v>Analyst crosswalk informed by GICS definitions; fractions are assumptions, not official concordances.</x:v>
      </x:c>
      <x:c r="Q104" s="2" t="str">
        <x:v>https://www.msci.com/indexes/documents/methodology/1_MSCI_Global_Industry_Classification_Standard_GICS_Methodology_20240801.pdf</x:v>
      </x:c>
    </x:row>
    <x:row r="105" ht="54" customHeight="1">
      <x:c r="A105" s="13" t="str">
        <x:v>ISIC3:18</x:v>
      </x:c>
      <x:c r="B105" s="18" t="str">
        <x:v>18 - Manufacture of wearing apparel; dressing and dyeing of fur</x:v>
      </x:c>
      <x:c r="C105" s="16" t="n">
        <x:v>0</x:v>
      </x:c>
      <x:c r="D105" s="16" t="n">
        <x:v>0</x:v>
      </x:c>
      <x:c r="E105" s="16" t="n">
        <x:v>0</x:v>
      </x:c>
      <x:c r="F105" s="16" t="n">
        <x:v>1</x:v>
      </x:c>
      <x:c r="G105" s="16" t="n">
        <x:v>0</x:v>
      </x:c>
      <x:c r="H105" s="16" t="n">
        <x:v>0</x:v>
      </x:c>
      <x:c r="I105" s="16" t="n">
        <x:v>0</x:v>
      </x:c>
      <x:c r="J105" s="16" t="n">
        <x:v>0</x:v>
      </x:c>
      <x:c r="K105" s="16" t="n">
        <x:v>0</x:v>
      </x:c>
      <x:c r="L105" s="16" t="n">
        <x:v>0</x:v>
      </x:c>
      <x:c r="M105" s="16" t="n">
        <x:v>0</x:v>
      </x:c>
      <x:c r="N105" s="16" t="n">
        <x:v>0</x:v>
      </x:c>
      <x:c r="O105" s="18" t="str">
        <x:v>ISIC Rev.3 activity proxy; mixed divisions are split using the disclosed judgment coefficients.</x:v>
      </x:c>
      <x:c r="P105" s="18" t="str">
        <x:v>Analyst crosswalk informed by GICS definitions; fractions are assumptions, not official concordances.</x:v>
      </x:c>
      <x:c r="Q105" s="13" t="str">
        <x:v>https://www.msci.com/indexes/documents/methodology/1_MSCI_Global_Industry_Classification_Standard_GICS_Methodology_20240801.pdf</x:v>
      </x:c>
    </x:row>
    <x:row r="106" ht="54" customHeight="1">
      <x:c r="A106" s="2" t="str">
        <x:v>ISIC3:19</x:v>
      </x:c>
      <x:c r="B106" s="17" t="str">
        <x:v>19 - Tanning and dressing of leather; manufacture of luggage, handbags, saddlery, harness and footwear</x:v>
      </x:c>
      <x:c r="C106" s="16" t="n">
        <x:v>0</x:v>
      </x:c>
      <x:c r="D106" s="16" t="n">
        <x:v>0</x:v>
      </x:c>
      <x:c r="E106" s="16" t="n">
        <x:v>0</x:v>
      </x:c>
      <x:c r="F106" s="16" t="n">
        <x:v>1</x:v>
      </x:c>
      <x:c r="G106" s="16" t="n">
        <x:v>0</x:v>
      </x:c>
      <x:c r="H106" s="16" t="n">
        <x:v>0</x:v>
      </x:c>
      <x:c r="I106" s="16" t="n">
        <x:v>0</x:v>
      </x:c>
      <x:c r="J106" s="16" t="n">
        <x:v>0</x:v>
      </x:c>
      <x:c r="K106" s="16" t="n">
        <x:v>0</x:v>
      </x:c>
      <x:c r="L106" s="16" t="n">
        <x:v>0</x:v>
      </x:c>
      <x:c r="M106" s="16" t="n">
        <x:v>0</x:v>
      </x:c>
      <x:c r="N106" s="16" t="n">
        <x:v>0</x:v>
      </x:c>
      <x:c r="O106" s="17" t="str">
        <x:v>ISIC Rev.3 activity proxy; mixed divisions are split using the disclosed judgment coefficients.</x:v>
      </x:c>
      <x:c r="P106" s="17" t="str">
        <x:v>Analyst crosswalk informed by GICS definitions; fractions are assumptions, not official concordances.</x:v>
      </x:c>
      <x:c r="Q106" s="2" t="str">
        <x:v>https://www.msci.com/indexes/documents/methodology/1_MSCI_Global_Industry_Classification_Standard_GICS_Methodology_20240801.pdf</x:v>
      </x:c>
    </x:row>
    <x:row r="107" ht="54" customHeight="1">
      <x:c r="A107" s="13" t="str">
        <x:v>ISIC3:20</x:v>
      </x:c>
      <x:c r="B107" s="18" t="str">
        <x:v>20 - Manufacture of wood and of products of wood and cork, except furniture; manufacture of articles of straw and plaiting materials</x:v>
      </x:c>
      <x:c r="C107" s="16" t="n">
        <x:v>0</x:v>
      </x:c>
      <x:c r="D107" s="16" t="n">
        <x:v>0.7</x:v>
      </x:c>
      <x:c r="E107" s="16" t="n">
        <x:v>0.3</x:v>
      </x:c>
      <x:c r="F107" s="16" t="n">
        <x:v>0</x:v>
      </x:c>
      <x:c r="G107" s="16" t="n">
        <x:v>0</x:v>
      </x:c>
      <x:c r="H107" s="16" t="n">
        <x:v>0</x:v>
      </x:c>
      <x:c r="I107" s="16" t="n">
        <x:v>0</x:v>
      </x:c>
      <x:c r="J107" s="16" t="n">
        <x:v>0</x:v>
      </x:c>
      <x:c r="K107" s="16" t="n">
        <x:v>0</x:v>
      </x:c>
      <x:c r="L107" s="16" t="n">
        <x:v>0</x:v>
      </x:c>
      <x:c r="M107" s="16" t="n">
        <x:v>0</x:v>
      </x:c>
      <x:c r="N107" s="16" t="n">
        <x:v>0</x:v>
      </x:c>
      <x:c r="O107" s="18" t="str">
        <x:v>ISIC Rev.3 activity proxy; mixed divisions are split using the disclosed judgment coefficients.</x:v>
      </x:c>
      <x:c r="P107" s="18" t="str">
        <x:v>Analyst crosswalk informed by GICS definitions; fractions are assumptions, not official concordances.</x:v>
      </x:c>
      <x:c r="Q107" s="13" t="str">
        <x:v>https://www.msci.com/indexes/documents/methodology/1_MSCI_Global_Industry_Classification_Standard_GICS_Methodology_20240801.pdf</x:v>
      </x:c>
    </x:row>
    <x:row r="108" ht="54" customHeight="1">
      <x:c r="A108" s="2" t="str">
        <x:v>ISIC3:21</x:v>
      </x:c>
      <x:c r="B108" s="17" t="str">
        <x:v>21 - Manufacture of paper and paper products</x:v>
      </x:c>
      <x:c r="C108" s="16" t="n">
        <x:v>0</x:v>
      </x:c>
      <x:c r="D108" s="16" t="n">
        <x:v>1</x:v>
      </x:c>
      <x:c r="E108" s="16" t="n">
        <x:v>0</x:v>
      </x:c>
      <x:c r="F108" s="16" t="n">
        <x:v>0</x:v>
      </x:c>
      <x:c r="G108" s="16" t="n">
        <x:v>0</x:v>
      </x:c>
      <x:c r="H108" s="16" t="n">
        <x:v>0</x:v>
      </x:c>
      <x:c r="I108" s="16" t="n">
        <x:v>0</x:v>
      </x:c>
      <x:c r="J108" s="16" t="n">
        <x:v>0</x:v>
      </x:c>
      <x:c r="K108" s="16" t="n">
        <x:v>0</x:v>
      </x:c>
      <x:c r="L108" s="16" t="n">
        <x:v>0</x:v>
      </x:c>
      <x:c r="M108" s="16" t="n">
        <x:v>0</x:v>
      </x:c>
      <x:c r="N108" s="16" t="n">
        <x:v>0</x:v>
      </x:c>
      <x:c r="O108" s="17" t="str">
        <x:v>ISIC Rev.3 activity proxy; mixed divisions are split using the disclosed judgment coefficients.</x:v>
      </x:c>
      <x:c r="P108" s="17" t="str">
        <x:v>Analyst crosswalk informed by GICS definitions; fractions are assumptions, not official concordances.</x:v>
      </x:c>
      <x:c r="Q108" s="2" t="str">
        <x:v>https://www.msci.com/indexes/documents/methodology/1_MSCI_Global_Industry_Classification_Standard_GICS_Methodology_20240801.pdf</x:v>
      </x:c>
    </x:row>
    <x:row r="109" ht="54" customHeight="1">
      <x:c r="A109" s="13" t="str">
        <x:v>ISIC3:22</x:v>
      </x:c>
      <x:c r="B109" s="18" t="str">
        <x:v>22 - Publishing, printing and reproduction of recorded media</x:v>
      </x:c>
      <x:c r="C109" s="16" t="n">
        <x:v>0</x:v>
      </x:c>
      <x:c r="D109" s="16" t="n">
        <x:v>0</x:v>
      </x:c>
      <x:c r="E109" s="16" t="n">
        <x:v>0.5</x:v>
      </x:c>
      <x:c r="F109" s="16" t="n">
        <x:v>0</x:v>
      </x:c>
      <x:c r="G109" s="16" t="n">
        <x:v>0</x:v>
      </x:c>
      <x:c r="H109" s="16" t="n">
        <x:v>0</x:v>
      </x:c>
      <x:c r="I109" s="16" t="n">
        <x:v>0</x:v>
      </x:c>
      <x:c r="J109" s="16" t="n">
        <x:v>0</x:v>
      </x:c>
      <x:c r="K109" s="16" t="n">
        <x:v>0.5</x:v>
      </x:c>
      <x:c r="L109" s="16" t="n">
        <x:v>0</x:v>
      </x:c>
      <x:c r="M109" s="16" t="n">
        <x:v>0</x:v>
      </x:c>
      <x:c r="N109" s="16" t="n">
        <x:v>0</x:v>
      </x:c>
      <x:c r="O109" s="18" t="str">
        <x:v>ISIC Rev.3 activity proxy; mixed divisions are split using the disclosed judgment coefficients.</x:v>
      </x:c>
      <x:c r="P109" s="18" t="str">
        <x:v>Analyst crosswalk informed by GICS definitions; fractions are assumptions, not official concordances.</x:v>
      </x:c>
      <x:c r="Q109" s="13" t="str">
        <x:v>https://www.msci.com/indexes/documents/methodology/1_MSCI_Global_Industry_Classification_Standard_GICS_Methodology_20240801.pdf</x:v>
      </x:c>
    </x:row>
    <x:row r="110" ht="54" customHeight="1">
      <x:c r="A110" s="2" t="str">
        <x:v>ISIC3:23</x:v>
      </x:c>
      <x:c r="B110" s="17" t="str">
        <x:v>23 - Manufacture of coke, refined petroleum products and nuclear fuel</x:v>
      </x:c>
      <x:c r="C110" s="16" t="n">
        <x:v>1</x:v>
      </x:c>
      <x:c r="D110" s="16" t="n">
        <x:v>0</x:v>
      </x:c>
      <x:c r="E110" s="16" t="n">
        <x:v>0</x:v>
      </x:c>
      <x:c r="F110" s="16" t="n">
        <x:v>0</x:v>
      </x:c>
      <x:c r="G110" s="16" t="n">
        <x:v>0</x:v>
      </x:c>
      <x:c r="H110" s="16" t="n">
        <x:v>0</x:v>
      </x:c>
      <x:c r="I110" s="16" t="n">
        <x:v>0</x:v>
      </x:c>
      <x:c r="J110" s="16" t="n">
        <x:v>0</x:v>
      </x:c>
      <x:c r="K110" s="16" t="n">
        <x:v>0</x:v>
      </x:c>
      <x:c r="L110" s="16" t="n">
        <x:v>0</x:v>
      </x:c>
      <x:c r="M110" s="16" t="n">
        <x:v>0</x:v>
      </x:c>
      <x:c r="N110" s="16" t="n">
        <x:v>0</x:v>
      </x:c>
      <x:c r="O110" s="17" t="str">
        <x:v>ISIC Rev.3 activity proxy; mixed divisions are split using the disclosed judgment coefficients.</x:v>
      </x:c>
      <x:c r="P110" s="17" t="str">
        <x:v>Analyst crosswalk informed by GICS definitions; fractions are assumptions, not official concordances.</x:v>
      </x:c>
      <x:c r="Q110" s="2" t="str">
        <x:v>https://www.msci.com/indexes/documents/methodology/1_MSCI_Global_Industry_Classification_Standard_GICS_Methodology_20240801.pdf</x:v>
      </x:c>
    </x:row>
    <x:row r="111" ht="54" customHeight="1">
      <x:c r="A111" s="13" t="str">
        <x:v>ISIC3:24</x:v>
      </x:c>
      <x:c r="B111" s="18" t="str">
        <x:v>24 - Manufacture of chemicals and chemical products</x:v>
      </x:c>
      <x:c r="C111" s="16" t="n">
        <x:v>0</x:v>
      </x:c>
      <x:c r="D111" s="16" t="n">
        <x:v>0.7</x:v>
      </x:c>
      <x:c r="E111" s="16" t="n">
        <x:v>0</x:v>
      </x:c>
      <x:c r="F111" s="16" t="n">
        <x:v>0</x:v>
      </x:c>
      <x:c r="G111" s="16" t="n">
        <x:v>0.1</x:v>
      </x:c>
      <x:c r="H111" s="16" t="n">
        <x:v>0.2</x:v>
      </x:c>
      <x:c r="I111" s="16" t="n">
        <x:v>0</x:v>
      </x:c>
      <x:c r="J111" s="16" t="n">
        <x:v>0</x:v>
      </x:c>
      <x:c r="K111" s="16" t="n">
        <x:v>0</x:v>
      </x:c>
      <x:c r="L111" s="16" t="n">
        <x:v>0</x:v>
      </x:c>
      <x:c r="M111" s="16" t="n">
        <x:v>0</x:v>
      </x:c>
      <x:c r="N111" s="16" t="n">
        <x:v>0</x:v>
      </x:c>
      <x:c r="O111" s="18" t="str">
        <x:v>ISIC Rev.3 activity proxy; mixed divisions are split using the disclosed judgment coefficients.</x:v>
      </x:c>
      <x:c r="P111" s="18" t="str">
        <x:v>Analyst crosswalk informed by GICS definitions; fractions are assumptions, not official concordances.</x:v>
      </x:c>
      <x:c r="Q111" s="13" t="str">
        <x:v>https://www.msci.com/indexes/documents/methodology/1_MSCI_Global_Industry_Classification_Standard_GICS_Methodology_20240801.pdf</x:v>
      </x:c>
    </x:row>
    <x:row r="112" ht="54" customHeight="1">
      <x:c r="A112" s="2" t="str">
        <x:v>ISIC3:25</x:v>
      </x:c>
      <x:c r="B112" s="17" t="str">
        <x:v>25 - Manufacture of rubber and plastics products</x:v>
      </x:c>
      <x:c r="C112" s="16" t="n">
        <x:v>0</x:v>
      </x:c>
      <x:c r="D112" s="16" t="n">
        <x:v>0.5</x:v>
      </x:c>
      <x:c r="E112" s="16" t="n">
        <x:v>0.2</x:v>
      </x:c>
      <x:c r="F112" s="16" t="n">
        <x:v>0.3</x:v>
      </x:c>
      <x:c r="G112" s="16" t="n">
        <x:v>0</x:v>
      </x:c>
      <x:c r="H112" s="16" t="n">
        <x:v>0</x:v>
      </x:c>
      <x:c r="I112" s="16" t="n">
        <x:v>0</x:v>
      </x:c>
      <x:c r="J112" s="16" t="n">
        <x:v>0</x:v>
      </x:c>
      <x:c r="K112" s="16" t="n">
        <x:v>0</x:v>
      </x:c>
      <x:c r="L112" s="16" t="n">
        <x:v>0</x:v>
      </x:c>
      <x:c r="M112" s="16" t="n">
        <x:v>0</x:v>
      </x:c>
      <x:c r="N112" s="16" t="n">
        <x:v>0</x:v>
      </x:c>
      <x:c r="O112" s="17" t="str">
        <x:v>ISIC Rev.3 activity proxy; mixed divisions are split using the disclosed judgment coefficients.</x:v>
      </x:c>
      <x:c r="P112" s="17" t="str">
        <x:v>Analyst crosswalk informed by GICS definitions; fractions are assumptions, not official concordances.</x:v>
      </x:c>
      <x:c r="Q112" s="2" t="str">
        <x:v>https://www.msci.com/indexes/documents/methodology/1_MSCI_Global_Industry_Classification_Standard_GICS_Methodology_20240801.pdf</x:v>
      </x:c>
    </x:row>
    <x:row r="113" ht="54" customHeight="1">
      <x:c r="A113" s="13" t="str">
        <x:v>ISIC3:26</x:v>
      </x:c>
      <x:c r="B113" s="18" t="str">
        <x:v>26 - Manufacture of other non-metallic mineral products</x:v>
      </x:c>
      <x:c r="C113" s="16" t="n">
        <x:v>0</x:v>
      </x:c>
      <x:c r="D113" s="16" t="n">
        <x:v>0.85</x:v>
      </x:c>
      <x:c r="E113" s="16" t="n">
        <x:v>0.15</x:v>
      </x:c>
      <x:c r="F113" s="16" t="n">
        <x:v>0</x:v>
      </x:c>
      <x:c r="G113" s="16" t="n">
        <x:v>0</x:v>
      </x:c>
      <x:c r="H113" s="16" t="n">
        <x:v>0</x:v>
      </x:c>
      <x:c r="I113" s="16" t="n">
        <x:v>0</x:v>
      </x:c>
      <x:c r="J113" s="16" t="n">
        <x:v>0</x:v>
      </x:c>
      <x:c r="K113" s="16" t="n">
        <x:v>0</x:v>
      </x:c>
      <x:c r="L113" s="16" t="n">
        <x:v>0</x:v>
      </x:c>
      <x:c r="M113" s="16" t="n">
        <x:v>0</x:v>
      </x:c>
      <x:c r="N113" s="16" t="n">
        <x:v>0</x:v>
      </x:c>
      <x:c r="O113" s="18" t="str">
        <x:v>ISIC Rev.3 activity proxy; mixed divisions are split using the disclosed judgment coefficients.</x:v>
      </x:c>
      <x:c r="P113" s="18" t="str">
        <x:v>Analyst crosswalk informed by GICS definitions; fractions are assumptions, not official concordances.</x:v>
      </x:c>
      <x:c r="Q113" s="13" t="str">
        <x:v>https://www.msci.com/indexes/documents/methodology/1_MSCI_Global_Industry_Classification_Standard_GICS_Methodology_20240801.pdf</x:v>
      </x:c>
    </x:row>
    <x:row r="114" ht="54" customHeight="1">
      <x:c r="A114" s="2" t="str">
        <x:v>ISIC3:27</x:v>
      </x:c>
      <x:c r="B114" s="17" t="str">
        <x:v>27 - Manufacture of basic metals</x:v>
      </x:c>
      <x:c r="C114" s="16" t="n">
        <x:v>0</x:v>
      </x:c>
      <x:c r="D114" s="16" t="n">
        <x:v>1</x:v>
      </x:c>
      <x:c r="E114" s="16" t="n">
        <x:v>0</x:v>
      </x:c>
      <x:c r="F114" s="16" t="n">
        <x:v>0</x:v>
      </x:c>
      <x:c r="G114" s="16" t="n">
        <x:v>0</x:v>
      </x:c>
      <x:c r="H114" s="16" t="n">
        <x:v>0</x:v>
      </x:c>
      <x:c r="I114" s="16" t="n">
        <x:v>0</x:v>
      </x:c>
      <x:c r="J114" s="16" t="n">
        <x:v>0</x:v>
      </x:c>
      <x:c r="K114" s="16" t="n">
        <x:v>0</x:v>
      </x:c>
      <x:c r="L114" s="16" t="n">
        <x:v>0</x:v>
      </x:c>
      <x:c r="M114" s="16" t="n">
        <x:v>0</x:v>
      </x:c>
      <x:c r="N114" s="16" t="n">
        <x:v>0</x:v>
      </x:c>
      <x:c r="O114" s="17" t="str">
        <x:v>ISIC Rev.3 activity proxy; mixed divisions are split using the disclosed judgment coefficients.</x:v>
      </x:c>
      <x:c r="P114" s="17" t="str">
        <x:v>Analyst crosswalk informed by GICS definitions; fractions are assumptions, not official concordances.</x:v>
      </x:c>
      <x:c r="Q114" s="2" t="str">
        <x:v>https://www.msci.com/indexes/documents/methodology/1_MSCI_Global_Industry_Classification_Standard_GICS_Methodology_20240801.pdf</x:v>
      </x:c>
    </x:row>
    <x:row r="115" ht="54" customHeight="1">
      <x:c r="A115" s="13" t="str">
        <x:v>ISIC3:28</x:v>
      </x:c>
      <x:c r="B115" s="18" t="str">
        <x:v>28 - Manufacture of fabricated metal products, except machinery and equipment</x:v>
      </x:c>
      <x:c r="C115" s="16" t="n">
        <x:v>0</x:v>
      </x:c>
      <x:c r="D115" s="16" t="n">
        <x:v>0</x:v>
      </x:c>
      <x:c r="E115" s="16" t="n">
        <x:v>1</x:v>
      </x:c>
      <x:c r="F115" s="16" t="n">
        <x:v>0</x:v>
      </x:c>
      <x:c r="G115" s="16" t="n">
        <x:v>0</x:v>
      </x:c>
      <x:c r="H115" s="16" t="n">
        <x:v>0</x:v>
      </x:c>
      <x:c r="I115" s="16" t="n">
        <x:v>0</x:v>
      </x:c>
      <x:c r="J115" s="16" t="n">
        <x:v>0</x:v>
      </x:c>
      <x:c r="K115" s="16" t="n">
        <x:v>0</x:v>
      </x:c>
      <x:c r="L115" s="16" t="n">
        <x:v>0</x:v>
      </x:c>
      <x:c r="M115" s="16" t="n">
        <x:v>0</x:v>
      </x:c>
      <x:c r="N115" s="16" t="n">
        <x:v>0</x:v>
      </x:c>
      <x:c r="O115" s="18" t="str">
        <x:v>ISIC Rev.3 activity proxy; mixed divisions are split using the disclosed judgment coefficients.</x:v>
      </x:c>
      <x:c r="P115" s="18" t="str">
        <x:v>Analyst crosswalk informed by GICS definitions; fractions are assumptions, not official concordances.</x:v>
      </x:c>
      <x:c r="Q115" s="13" t="str">
        <x:v>https://www.msci.com/indexes/documents/methodology/1_MSCI_Global_Industry_Classification_Standard_GICS_Methodology_20240801.pdf</x:v>
      </x:c>
    </x:row>
    <x:row r="116" ht="54" customHeight="1">
      <x:c r="A116" s="2" t="str">
        <x:v>ISIC3:29</x:v>
      </x:c>
      <x:c r="B116" s="17" t="str">
        <x:v>29 - Manufacture of machinery and equipment n.e.c.</x:v>
      </x:c>
      <x:c r="C116" s="16" t="n">
        <x:v>0</x:v>
      </x:c>
      <x:c r="D116" s="16" t="n">
        <x:v>0</x:v>
      </x:c>
      <x:c r="E116" s="16" t="n">
        <x:v>0.95</x:v>
      </x:c>
      <x:c r="F116" s="16" t="n">
        <x:v>0.05</x:v>
      </x:c>
      <x:c r="G116" s="16" t="n">
        <x:v>0</x:v>
      </x:c>
      <x:c r="H116" s="16" t="n">
        <x:v>0</x:v>
      </x:c>
      <x:c r="I116" s="16" t="n">
        <x:v>0</x:v>
      </x:c>
      <x:c r="J116" s="16" t="n">
        <x:v>0</x:v>
      </x:c>
      <x:c r="K116" s="16" t="n">
        <x:v>0</x:v>
      </x:c>
      <x:c r="L116" s="16" t="n">
        <x:v>0</x:v>
      </x:c>
      <x:c r="M116" s="16" t="n">
        <x:v>0</x:v>
      </x:c>
      <x:c r="N116" s="16" t="n">
        <x:v>0</x:v>
      </x:c>
      <x:c r="O116" s="17" t="str">
        <x:v>ISIC Rev.3 activity proxy; mixed divisions are split using the disclosed judgment coefficients.</x:v>
      </x:c>
      <x:c r="P116" s="17" t="str">
        <x:v>Analyst crosswalk informed by GICS definitions; fractions are assumptions, not official concordances.</x:v>
      </x:c>
      <x:c r="Q116" s="2" t="str">
        <x:v>https://www.msci.com/indexes/documents/methodology/1_MSCI_Global_Industry_Classification_Standard_GICS_Methodology_20240801.pdf</x:v>
      </x:c>
    </x:row>
    <x:row r="117" ht="54" customHeight="1">
      <x:c r="A117" s="13" t="str">
        <x:v>ISIC3:30</x:v>
      </x:c>
      <x:c r="B117" s="18" t="str">
        <x:v>30 - Manufacture of office, accounting and computing machinery</x:v>
      </x:c>
      <x:c r="C117" s="16" t="n">
        <x:v>0</x:v>
      </x:c>
      <x:c r="D117" s="16" t="n">
        <x:v>0</x:v>
      </x:c>
      <x:c r="E117" s="16" t="n">
        <x:v>0</x:v>
      </x:c>
      <x:c r="F117" s="16" t="n">
        <x:v>0</x:v>
      </x:c>
      <x:c r="G117" s="16" t="n">
        <x:v>0</x:v>
      </x:c>
      <x:c r="H117" s="16" t="n">
        <x:v>0</x:v>
      </x:c>
      <x:c r="I117" s="16" t="n">
        <x:v>0</x:v>
      </x:c>
      <x:c r="J117" s="16" t="n">
        <x:v>1</x:v>
      </x:c>
      <x:c r="K117" s="16" t="n">
        <x:v>0</x:v>
      </x:c>
      <x:c r="L117" s="16" t="n">
        <x:v>0</x:v>
      </x:c>
      <x:c r="M117" s="16" t="n">
        <x:v>0</x:v>
      </x:c>
      <x:c r="N117" s="16" t="n">
        <x:v>0</x:v>
      </x:c>
      <x:c r="O117" s="18" t="str">
        <x:v>ISIC Rev.3 activity proxy; mixed divisions are split using the disclosed judgment coefficients.</x:v>
      </x:c>
      <x:c r="P117" s="18" t="str">
        <x:v>Analyst crosswalk informed by GICS definitions; fractions are assumptions, not official concordances.</x:v>
      </x:c>
      <x:c r="Q117" s="13" t="str">
        <x:v>https://www.msci.com/indexes/documents/methodology/1_MSCI_Global_Industry_Classification_Standard_GICS_Methodology_20240801.pdf</x:v>
      </x:c>
    </x:row>
    <x:row r="118" ht="54" customHeight="1">
      <x:c r="A118" s="2" t="str">
        <x:v>ISIC3:31</x:v>
      </x:c>
      <x:c r="B118" s="17" t="str">
        <x:v>31 - Manufacture of electrical machinery and apparatus n.e.c.</x:v>
      </x:c>
      <x:c r="C118" s="16" t="n">
        <x:v>0</x:v>
      </x:c>
      <x:c r="D118" s="16" t="n">
        <x:v>0</x:v>
      </x:c>
      <x:c r="E118" s="16" t="n">
        <x:v>0.85</x:v>
      </x:c>
      <x:c r="F118" s="16" t="n">
        <x:v>0.15</x:v>
      </x:c>
      <x:c r="G118" s="16" t="n">
        <x:v>0</x:v>
      </x:c>
      <x:c r="H118" s="16" t="n">
        <x:v>0</x:v>
      </x:c>
      <x:c r="I118" s="16" t="n">
        <x:v>0</x:v>
      </x:c>
      <x:c r="J118" s="16" t="n">
        <x:v>0</x:v>
      </x:c>
      <x:c r="K118" s="16" t="n">
        <x:v>0</x:v>
      </x:c>
      <x:c r="L118" s="16" t="n">
        <x:v>0</x:v>
      </x:c>
      <x:c r="M118" s="16" t="n">
        <x:v>0</x:v>
      </x:c>
      <x:c r="N118" s="16" t="n">
        <x:v>0</x:v>
      </x:c>
      <x:c r="O118" s="17" t="str">
        <x:v>ISIC Rev.3 activity proxy; mixed divisions are split using the disclosed judgment coefficients.</x:v>
      </x:c>
      <x:c r="P118" s="17" t="str">
        <x:v>Analyst crosswalk informed by GICS definitions; fractions are assumptions, not official concordances.</x:v>
      </x:c>
      <x:c r="Q118" s="2" t="str">
        <x:v>https://www.msci.com/indexes/documents/methodology/1_MSCI_Global_Industry_Classification_Standard_GICS_Methodology_20240801.pdf</x:v>
      </x:c>
    </x:row>
    <x:row r="119" ht="54" customHeight="1">
      <x:c r="A119" s="13" t="str">
        <x:v>ISIC3:32</x:v>
      </x:c>
      <x:c r="B119" s="18" t="str">
        <x:v>32 - Manufacture of radio, television and communication equipment and apparatus</x:v>
      </x:c>
      <x:c r="C119" s="16" t="n">
        <x:v>0</x:v>
      </x:c>
      <x:c r="D119" s="16" t="n">
        <x:v>0</x:v>
      </x:c>
      <x:c r="E119" s="16" t="n">
        <x:v>0</x:v>
      </x:c>
      <x:c r="F119" s="16" t="n">
        <x:v>0.2</x:v>
      </x:c>
      <x:c r="G119" s="16" t="n">
        <x:v>0</x:v>
      </x:c>
      <x:c r="H119" s="16" t="n">
        <x:v>0</x:v>
      </x:c>
      <x:c r="I119" s="16" t="n">
        <x:v>0</x:v>
      </x:c>
      <x:c r="J119" s="16" t="n">
        <x:v>0.8</x:v>
      </x:c>
      <x:c r="K119" s="16" t="n">
        <x:v>0</x:v>
      </x:c>
      <x:c r="L119" s="16" t="n">
        <x:v>0</x:v>
      </x:c>
      <x:c r="M119" s="16" t="n">
        <x:v>0</x:v>
      </x:c>
      <x:c r="N119" s="16" t="n">
        <x:v>0</x:v>
      </x:c>
      <x:c r="O119" s="18" t="str">
        <x:v>ISIC Rev.3 activity proxy; mixed divisions are split using the disclosed judgment coefficients.</x:v>
      </x:c>
      <x:c r="P119" s="18" t="str">
        <x:v>Analyst crosswalk informed by GICS definitions; fractions are assumptions, not official concordances.</x:v>
      </x:c>
      <x:c r="Q119" s="13" t="str">
        <x:v>https://www.msci.com/indexes/documents/methodology/1_MSCI_Global_Industry_Classification_Standard_GICS_Methodology_20240801.pdf</x:v>
      </x:c>
    </x:row>
    <x:row r="120" ht="54" customHeight="1">
      <x:c r="A120" s="2" t="str">
        <x:v>ISIC3:33</x:v>
      </x:c>
      <x:c r="B120" s="17" t="str">
        <x:v>33 - Manufacture of medical, precision and optical instruments, watches and clocks</x:v>
      </x:c>
      <x:c r="C120" s="16" t="n">
        <x:v>0</x:v>
      </x:c>
      <x:c r="D120" s="16" t="n">
        <x:v>0</x:v>
      </x:c>
      <x:c r="E120" s="16" t="n">
        <x:v>0.2</x:v>
      </x:c>
      <x:c r="F120" s="16" t="n">
        <x:v>0</x:v>
      </x:c>
      <x:c r="G120" s="16" t="n">
        <x:v>0</x:v>
      </x:c>
      <x:c r="H120" s="16" t="n">
        <x:v>0.6</x:v>
      </x:c>
      <x:c r="I120" s="16" t="n">
        <x:v>0</x:v>
      </x:c>
      <x:c r="J120" s="16" t="n">
        <x:v>0.2</x:v>
      </x:c>
      <x:c r="K120" s="16" t="n">
        <x:v>0</x:v>
      </x:c>
      <x:c r="L120" s="16" t="n">
        <x:v>0</x:v>
      </x:c>
      <x:c r="M120" s="16" t="n">
        <x:v>0</x:v>
      </x:c>
      <x:c r="N120" s="16" t="n">
        <x:v>0</x:v>
      </x:c>
      <x:c r="O120" s="17" t="str">
        <x:v>ISIC Rev.3 activity proxy; mixed divisions are split using the disclosed judgment coefficients.</x:v>
      </x:c>
      <x:c r="P120" s="17" t="str">
        <x:v>Analyst crosswalk informed by GICS definitions; fractions are assumptions, not official concordances.</x:v>
      </x:c>
      <x:c r="Q120" s="2" t="str">
        <x:v>https://www.msci.com/indexes/documents/methodology/1_MSCI_Global_Industry_Classification_Standard_GICS_Methodology_20240801.pdf</x:v>
      </x:c>
    </x:row>
    <x:row r="121" ht="54" customHeight="1">
      <x:c r="A121" s="13" t="str">
        <x:v>ISIC3:34</x:v>
      </x:c>
      <x:c r="B121" s="18" t="str">
        <x:v>34 - Manufacture of motor vehicles, trailers and semi-trailers</x:v>
      </x:c>
      <x:c r="C121" s="16" t="n">
        <x:v>0</x:v>
      </x:c>
      <x:c r="D121" s="16" t="n">
        <x:v>0</x:v>
      </x:c>
      <x:c r="E121" s="16" t="n">
        <x:v>0</x:v>
      </x:c>
      <x:c r="F121" s="16" t="n">
        <x:v>1</x:v>
      </x:c>
      <x:c r="G121" s="16" t="n">
        <x:v>0</x:v>
      </x:c>
      <x:c r="H121" s="16" t="n">
        <x:v>0</x:v>
      </x:c>
      <x:c r="I121" s="16" t="n">
        <x:v>0</x:v>
      </x:c>
      <x:c r="J121" s="16" t="n">
        <x:v>0</x:v>
      </x:c>
      <x:c r="K121" s="16" t="n">
        <x:v>0</x:v>
      </x:c>
      <x:c r="L121" s="16" t="n">
        <x:v>0</x:v>
      </x:c>
      <x:c r="M121" s="16" t="n">
        <x:v>0</x:v>
      </x:c>
      <x:c r="N121" s="16" t="n">
        <x:v>0</x:v>
      </x:c>
      <x:c r="O121" s="18" t="str">
        <x:v>ISIC Rev.3 activity proxy; mixed divisions are split using the disclosed judgment coefficients.</x:v>
      </x:c>
      <x:c r="P121" s="18" t="str">
        <x:v>Analyst crosswalk informed by GICS definitions; fractions are assumptions, not official concordances.</x:v>
      </x:c>
      <x:c r="Q121" s="13" t="str">
        <x:v>https://www.msci.com/indexes/documents/methodology/1_MSCI_Global_Industry_Classification_Standard_GICS_Methodology_20240801.pdf</x:v>
      </x:c>
    </x:row>
    <x:row r="122" ht="54" customHeight="1">
      <x:c r="A122" s="2" t="str">
        <x:v>ISIC3:35</x:v>
      </x:c>
      <x:c r="B122" s="17" t="str">
        <x:v>35 - Manufacture of other transport equipment</x:v>
      </x:c>
      <x:c r="C122" s="16" t="n">
        <x:v>0</x:v>
      </x:c>
      <x:c r="D122" s="16" t="n">
        <x:v>0</x:v>
      </x:c>
      <x:c r="E122" s="16" t="n">
        <x:v>0.9</x:v>
      </x:c>
      <x:c r="F122" s="16" t="n">
        <x:v>0.1</x:v>
      </x:c>
      <x:c r="G122" s="16" t="n">
        <x:v>0</x:v>
      </x:c>
      <x:c r="H122" s="16" t="n">
        <x:v>0</x:v>
      </x:c>
      <x:c r="I122" s="16" t="n">
        <x:v>0</x:v>
      </x:c>
      <x:c r="J122" s="16" t="n">
        <x:v>0</x:v>
      </x:c>
      <x:c r="K122" s="16" t="n">
        <x:v>0</x:v>
      </x:c>
      <x:c r="L122" s="16" t="n">
        <x:v>0</x:v>
      </x:c>
      <x:c r="M122" s="16" t="n">
        <x:v>0</x:v>
      </x:c>
      <x:c r="N122" s="16" t="n">
        <x:v>0</x:v>
      </x:c>
      <x:c r="O122" s="17" t="str">
        <x:v>ISIC Rev.3 activity proxy; mixed divisions are split using the disclosed judgment coefficients.</x:v>
      </x:c>
      <x:c r="P122" s="17" t="str">
        <x:v>Analyst crosswalk informed by GICS definitions; fractions are assumptions, not official concordances.</x:v>
      </x:c>
      <x:c r="Q122" s="2" t="str">
        <x:v>https://www.msci.com/indexes/documents/methodology/1_MSCI_Global_Industry_Classification_Standard_GICS_Methodology_20240801.pdf</x:v>
      </x:c>
    </x:row>
    <x:row r="123" ht="54" customHeight="1">
      <x:c r="A123" s="13" t="str">
        <x:v>ISIC3:36</x:v>
      </x:c>
      <x:c r="B123" s="18" t="str">
        <x:v>36 - Manufacture of furniture; manufacturing n.e.c.</x:v>
      </x:c>
      <x:c r="C123" s="16" t="n">
        <x:v>0</x:v>
      </x:c>
      <x:c r="D123" s="16" t="n">
        <x:v>0</x:v>
      </x:c>
      <x:c r="E123" s="16" t="n">
        <x:v>0.1</x:v>
      </x:c>
      <x:c r="F123" s="16" t="n">
        <x:v>0.7</x:v>
      </x:c>
      <x:c r="G123" s="16" t="n">
        <x:v>0</x:v>
      </x:c>
      <x:c r="H123" s="16" t="n">
        <x:v>0.2</x:v>
      </x:c>
      <x:c r="I123" s="16" t="n">
        <x:v>0</x:v>
      </x:c>
      <x:c r="J123" s="16" t="n">
        <x:v>0</x:v>
      </x:c>
      <x:c r="K123" s="16" t="n">
        <x:v>0</x:v>
      </x:c>
      <x:c r="L123" s="16" t="n">
        <x:v>0</x:v>
      </x:c>
      <x:c r="M123" s="16" t="n">
        <x:v>0</x:v>
      </x:c>
      <x:c r="N123" s="16" t="n">
        <x:v>0</x:v>
      </x:c>
      <x:c r="O123" s="18" t="str">
        <x:v>ISIC Rev.3 activity proxy; mixed divisions are split using the disclosed judgment coefficients.</x:v>
      </x:c>
      <x:c r="P123" s="18" t="str">
        <x:v>Analyst crosswalk informed by GICS definitions; fractions are assumptions, not official concordances.</x:v>
      </x:c>
      <x:c r="Q123" s="13" t="str">
        <x:v>https://www.msci.com/indexes/documents/methodology/1_MSCI_Global_Industry_Classification_Standard_GICS_Methodology_20240801.pdf</x:v>
      </x:c>
    </x:row>
    <x:row r="124" ht="54" customHeight="1">
      <x:c r="A124" s="2" t="str">
        <x:v>ISIC3:37</x:v>
      </x:c>
      <x:c r="B124" s="17" t="str">
        <x:v>37 - Recycling</x:v>
      </x:c>
      <x:c r="C124" s="16" t="n">
        <x:v>0</x:v>
      </x:c>
      <x:c r="D124" s="16" t="n">
        <x:v>0</x:v>
      </x:c>
      <x:c r="E124" s="16" t="n">
        <x:v>1</x:v>
      </x:c>
      <x:c r="F124" s="16" t="n">
        <x:v>0</x:v>
      </x:c>
      <x:c r="G124" s="16" t="n">
        <x:v>0</x:v>
      </x:c>
      <x:c r="H124" s="16" t="n">
        <x:v>0</x:v>
      </x:c>
      <x:c r="I124" s="16" t="n">
        <x:v>0</x:v>
      </x:c>
      <x:c r="J124" s="16" t="n">
        <x:v>0</x:v>
      </x:c>
      <x:c r="K124" s="16" t="n">
        <x:v>0</x:v>
      </x:c>
      <x:c r="L124" s="16" t="n">
        <x:v>0</x:v>
      </x:c>
      <x:c r="M124" s="16" t="n">
        <x:v>0</x:v>
      </x:c>
      <x:c r="N124" s="16" t="n">
        <x:v>0</x:v>
      </x:c>
      <x:c r="O124" s="17" t="str">
        <x:v>ISIC Rev.3 activity proxy; mixed divisions are split using the disclosed judgment coefficients.</x:v>
      </x:c>
      <x:c r="P124" s="17" t="str">
        <x:v>Analyst crosswalk informed by GICS definitions; fractions are assumptions, not official concordances.</x:v>
      </x:c>
      <x:c r="Q124" s="2" t="str">
        <x:v>https://www.msci.com/indexes/documents/methodology/1_MSCI_Global_Industry_Classification_Standard_GICS_Methodology_20240801.pdf</x:v>
      </x:c>
    </x:row>
    <x:row r="125" ht="54" customHeight="1">
      <x:c r="A125" s="13" t="str">
        <x:v>ISIC3:40</x:v>
      </x:c>
      <x:c r="B125" s="18" t="str">
        <x:v>40 - Electricity, gas, steam and hot water supply</x:v>
      </x:c>
      <x:c r="C125" s="16" t="n">
        <x:v>0</x:v>
      </x:c>
      <x:c r="D125" s="16" t="n">
        <x:v>0</x:v>
      </x:c>
      <x:c r="E125" s="16" t="n">
        <x:v>0</x:v>
      </x:c>
      <x:c r="F125" s="16" t="n">
        <x:v>0</x:v>
      </x:c>
      <x:c r="G125" s="16" t="n">
        <x:v>0</x:v>
      </x:c>
      <x:c r="H125" s="16" t="n">
        <x:v>0</x:v>
      </x:c>
      <x:c r="I125" s="16" t="n">
        <x:v>0</x:v>
      </x:c>
      <x:c r="J125" s="16" t="n">
        <x:v>0</x:v>
      </x:c>
      <x:c r="K125" s="16" t="n">
        <x:v>0</x:v>
      </x:c>
      <x:c r="L125" s="16" t="n">
        <x:v>1</x:v>
      </x:c>
      <x:c r="M125" s="16" t="n">
        <x:v>0</x:v>
      </x:c>
      <x:c r="N125" s="16" t="n">
        <x:v>0</x:v>
      </x:c>
      <x:c r="O125" s="18" t="str">
        <x:v>ISIC Rev.3 activity proxy; mixed divisions are split using the disclosed judgment coefficients.</x:v>
      </x:c>
      <x:c r="P125" s="18" t="str">
        <x:v>Analyst crosswalk informed by GICS definitions; fractions are assumptions, not official concordances.</x:v>
      </x:c>
      <x:c r="Q125" s="13" t="str">
        <x:v>https://www.msci.com/indexes/documents/methodology/1_MSCI_Global_Industry_Classification_Standard_GICS_Methodology_20240801.pdf</x:v>
      </x:c>
    </x:row>
    <x:row r="126" ht="54" customHeight="1">
      <x:c r="A126" s="2" t="str">
        <x:v>ISIC3:41</x:v>
      </x:c>
      <x:c r="B126" s="17" t="str">
        <x:v>41 - Collection, purification and distribution of water</x:v>
      </x:c>
      <x:c r="C126" s="16" t="n">
        <x:v>0</x:v>
      </x:c>
      <x:c r="D126" s="16" t="n">
        <x:v>0</x:v>
      </x:c>
      <x:c r="E126" s="16" t="n">
        <x:v>0</x:v>
      </x:c>
      <x:c r="F126" s="16" t="n">
        <x:v>0</x:v>
      </x:c>
      <x:c r="G126" s="16" t="n">
        <x:v>0</x:v>
      </x:c>
      <x:c r="H126" s="16" t="n">
        <x:v>0</x:v>
      </x:c>
      <x:c r="I126" s="16" t="n">
        <x:v>0</x:v>
      </x:c>
      <x:c r="J126" s="16" t="n">
        <x:v>0</x:v>
      </x:c>
      <x:c r="K126" s="16" t="n">
        <x:v>0</x:v>
      </x:c>
      <x:c r="L126" s="16" t="n">
        <x:v>1</x:v>
      </x:c>
      <x:c r="M126" s="16" t="n">
        <x:v>0</x:v>
      </x:c>
      <x:c r="N126" s="16" t="n">
        <x:v>0</x:v>
      </x:c>
      <x:c r="O126" s="17" t="str">
        <x:v>ISIC Rev.3 activity proxy; mixed divisions are split using the disclosed judgment coefficients.</x:v>
      </x:c>
      <x:c r="P126" s="17" t="str">
        <x:v>Analyst crosswalk informed by GICS definitions; fractions are assumptions, not official concordances.</x:v>
      </x:c>
      <x:c r="Q126" s="2" t="str">
        <x:v>https://www.msci.com/indexes/documents/methodology/1_MSCI_Global_Industry_Classification_Standard_GICS_Methodology_20240801.pdf</x:v>
      </x:c>
    </x:row>
    <x:row r="127" ht="54" customHeight="1">
      <x:c r="A127" s="13" t="str">
        <x:v>ISIC3:45</x:v>
      </x:c>
      <x:c r="B127" s="18" t="str">
        <x:v>45 - Construction</x:v>
      </x:c>
      <x:c r="C127" s="16" t="n">
        <x:v>0</x:v>
      </x:c>
      <x:c r="D127" s="16" t="n">
        <x:v>0</x:v>
      </x:c>
      <x:c r="E127" s="16" t="n">
        <x:v>0.6</x:v>
      </x:c>
      <x:c r="F127" s="16" t="n">
        <x:v>0.4</x:v>
      </x:c>
      <x:c r="G127" s="16" t="n">
        <x:v>0</x:v>
      </x:c>
      <x:c r="H127" s="16" t="n">
        <x:v>0</x:v>
      </x:c>
      <x:c r="I127" s="16" t="n">
        <x:v>0</x:v>
      </x:c>
      <x:c r="J127" s="16" t="n">
        <x:v>0</x:v>
      </x:c>
      <x:c r="K127" s="16" t="n">
        <x:v>0</x:v>
      </x:c>
      <x:c r="L127" s="16" t="n">
        <x:v>0</x:v>
      </x:c>
      <x:c r="M127" s="16" t="n">
        <x:v>0</x:v>
      </x:c>
      <x:c r="N127" s="16" t="n">
        <x:v>0</x:v>
      </x:c>
      <x:c r="O127" s="18" t="str">
        <x:v>ISIC Rev.3 activity proxy; mixed divisions are split using the disclosed judgment coefficients.</x:v>
      </x:c>
      <x:c r="P127" s="18" t="str">
        <x:v>Analyst crosswalk informed by GICS definitions; fractions are assumptions, not official concordances.</x:v>
      </x:c>
      <x:c r="Q127" s="13" t="str">
        <x:v>https://www.msci.com/indexes/documents/methodology/1_MSCI_Global_Industry_Classification_Standard_GICS_Methodology_20240801.pdf</x:v>
      </x:c>
    </x:row>
    <x:row r="128" ht="54" customHeight="1">
      <x:c r="A128" s="2" t="str">
        <x:v>ISIC3:50</x:v>
      </x:c>
      <x:c r="B128" s="17" t="str">
        <x:v>50 - Sale, maintenance and repair of motor vehicles and motorcycles; retail sale of automotive fuel</x:v>
      </x:c>
      <x:c r="C128" s="16" t="n">
        <x:v>0</x:v>
      </x:c>
      <x:c r="D128" s="16" t="n">
        <x:v>0</x:v>
      </x:c>
      <x:c r="E128" s="16" t="n">
        <x:v>0</x:v>
      </x:c>
      <x:c r="F128" s="16" t="n">
        <x:v>1</x:v>
      </x:c>
      <x:c r="G128" s="16" t="n">
        <x:v>0</x:v>
      </x:c>
      <x:c r="H128" s="16" t="n">
        <x:v>0</x:v>
      </x:c>
      <x:c r="I128" s="16" t="n">
        <x:v>0</x:v>
      </x:c>
      <x:c r="J128" s="16" t="n">
        <x:v>0</x:v>
      </x:c>
      <x:c r="K128" s="16" t="n">
        <x:v>0</x:v>
      </x:c>
      <x:c r="L128" s="16" t="n">
        <x:v>0</x:v>
      </x:c>
      <x:c r="M128" s="16" t="n">
        <x:v>0</x:v>
      </x:c>
      <x:c r="N128" s="16" t="n">
        <x:v>0</x:v>
      </x:c>
      <x:c r="O128" s="17" t="str">
        <x:v>ISIC Rev.3 activity proxy; mixed divisions are split using the disclosed judgment coefficients.</x:v>
      </x:c>
      <x:c r="P128" s="17" t="str">
        <x:v>Analyst crosswalk informed by GICS definitions; fractions are assumptions, not official concordances.</x:v>
      </x:c>
      <x:c r="Q128" s="2" t="str">
        <x:v>https://www.msci.com/indexes/documents/methodology/1_MSCI_Global_Industry_Classification_Standard_GICS_Methodology_20240801.pdf</x:v>
      </x:c>
    </x:row>
    <x:row r="129" ht="54" customHeight="1">
      <x:c r="A129" s="13" t="str">
        <x:v>ISIC3:51</x:v>
      </x:c>
      <x:c r="B129" s="18" t="str">
        <x:v>51 - Wholesale trade and commission trade, except of motor vehicles and motorcycles</x:v>
      </x:c>
      <x:c r="C129" s="16" t="n">
        <x:v>0.05</x:v>
      </x:c>
      <x:c r="D129" s="16" t="n">
        <x:v>0.05</x:v>
      </x:c>
      <x:c r="E129" s="16" t="n">
        <x:v>0.55</x:v>
      </x:c>
      <x:c r="F129" s="16" t="n">
        <x:v>0</x:v>
      </x:c>
      <x:c r="G129" s="16" t="n">
        <x:v>0.2</x:v>
      </x:c>
      <x:c r="H129" s="16" t="n">
        <x:v>0.05</x:v>
      </x:c>
      <x:c r="I129" s="16" t="n">
        <x:v>0</x:v>
      </x:c>
      <x:c r="J129" s="16" t="n">
        <x:v>0.1</x:v>
      </x:c>
      <x:c r="K129" s="16" t="n">
        <x:v>0</x:v>
      </x:c>
      <x:c r="L129" s="16" t="n">
        <x:v>0</x:v>
      </x:c>
      <x:c r="M129" s="16" t="n">
        <x:v>0</x:v>
      </x:c>
      <x:c r="N129" s="16" t="n">
        <x:v>0</x:v>
      </x:c>
      <x:c r="O129" s="18" t="str">
        <x:v>ISIC Rev.3 activity proxy; mixed divisions are split using the disclosed judgment coefficients.</x:v>
      </x:c>
      <x:c r="P129" s="18" t="str">
        <x:v>Analyst crosswalk informed by GICS definitions; fractions are assumptions, not official concordances.</x:v>
      </x:c>
      <x:c r="Q129" s="13" t="str">
        <x:v>https://www.msci.com/indexes/documents/methodology/1_MSCI_Global_Industry_Classification_Standard_GICS_Methodology_20240801.pdf</x:v>
      </x:c>
    </x:row>
    <x:row r="130" ht="54" customHeight="1">
      <x:c r="A130" s="2" t="str">
        <x:v>ISIC3:52</x:v>
      </x:c>
      <x:c r="B130" s="17" t="str">
        <x:v>52 - Retail trade, except of motor vehicles and motorcycles; repair of personal and household goods</x:v>
      </x:c>
      <x:c r="C130" s="16" t="n">
        <x:v>0</x:v>
      </x:c>
      <x:c r="D130" s="16" t="n">
        <x:v>0</x:v>
      </x:c>
      <x:c r="E130" s="16" t="n">
        <x:v>0</x:v>
      </x:c>
      <x:c r="F130" s="16" t="n">
        <x:v>0.55</x:v>
      </x:c>
      <x:c r="G130" s="16" t="n">
        <x:v>0.45</x:v>
      </x:c>
      <x:c r="H130" s="16" t="n">
        <x:v>0</x:v>
      </x:c>
      <x:c r="I130" s="16" t="n">
        <x:v>0</x:v>
      </x:c>
      <x:c r="J130" s="16" t="n">
        <x:v>0</x:v>
      </x:c>
      <x:c r="K130" s="16" t="n">
        <x:v>0</x:v>
      </x:c>
      <x:c r="L130" s="16" t="n">
        <x:v>0</x:v>
      </x:c>
      <x:c r="M130" s="16" t="n">
        <x:v>0</x:v>
      </x:c>
      <x:c r="N130" s="16" t="n">
        <x:v>0</x:v>
      </x:c>
      <x:c r="O130" s="17" t="str">
        <x:v>ISIC Rev.3 activity proxy; mixed divisions are split using the disclosed judgment coefficients.</x:v>
      </x:c>
      <x:c r="P130" s="17" t="str">
        <x:v>Analyst crosswalk informed by GICS definitions; fractions are assumptions, not official concordances.</x:v>
      </x:c>
      <x:c r="Q130" s="2" t="str">
        <x:v>https://www.msci.com/indexes/documents/methodology/1_MSCI_Global_Industry_Classification_Standard_GICS_Methodology_20240801.pdf</x:v>
      </x:c>
    </x:row>
    <x:row r="131" ht="54" customHeight="1">
      <x:c r="A131" s="13" t="str">
        <x:v>ISIC3:55</x:v>
      </x:c>
      <x:c r="B131" s="18" t="str">
        <x:v>55 - Hotels and restaurants</x:v>
      </x:c>
      <x:c r="C131" s="16" t="n">
        <x:v>0</x:v>
      </x:c>
      <x:c r="D131" s="16" t="n">
        <x:v>0</x:v>
      </x:c>
      <x:c r="E131" s="16" t="n">
        <x:v>0</x:v>
      </x:c>
      <x:c r="F131" s="16" t="n">
        <x:v>1</x:v>
      </x:c>
      <x:c r="G131" s="16" t="n">
        <x:v>0</x:v>
      </x:c>
      <x:c r="H131" s="16" t="n">
        <x:v>0</x:v>
      </x:c>
      <x:c r="I131" s="16" t="n">
        <x:v>0</x:v>
      </x:c>
      <x:c r="J131" s="16" t="n">
        <x:v>0</x:v>
      </x:c>
      <x:c r="K131" s="16" t="n">
        <x:v>0</x:v>
      </x:c>
      <x:c r="L131" s="16" t="n">
        <x:v>0</x:v>
      </x:c>
      <x:c r="M131" s="16" t="n">
        <x:v>0</x:v>
      </x:c>
      <x:c r="N131" s="16" t="n">
        <x:v>0</x:v>
      </x:c>
      <x:c r="O131" s="18" t="str">
        <x:v>ISIC Rev.3 activity proxy; mixed divisions are split using the disclosed judgment coefficients.</x:v>
      </x:c>
      <x:c r="P131" s="18" t="str">
        <x:v>Analyst crosswalk informed by GICS definitions; fractions are assumptions, not official concordances.</x:v>
      </x:c>
      <x:c r="Q131" s="13" t="str">
        <x:v>https://www.msci.com/indexes/documents/methodology/1_MSCI_Global_Industry_Classification_Standard_GICS_Methodology_20240801.pdf</x:v>
      </x:c>
    </x:row>
    <x:row r="132" ht="54" customHeight="1">
      <x:c r="A132" s="2" t="str">
        <x:v>ISIC3:60</x:v>
      </x:c>
      <x:c r="B132" s="17" t="str">
        <x:v>60 - Land transport; transport via pipelines</x:v>
      </x:c>
      <x:c r="C132" s="16" t="n">
        <x:v>0.05</x:v>
      </x:c>
      <x:c r="D132" s="16" t="n">
        <x:v>0</x:v>
      </x:c>
      <x:c r="E132" s="16" t="n">
        <x:v>0.95</x:v>
      </x:c>
      <x:c r="F132" s="16" t="n">
        <x:v>0</x:v>
      </x:c>
      <x:c r="G132" s="16" t="n">
        <x:v>0</x:v>
      </x:c>
      <x:c r="H132" s="16" t="n">
        <x:v>0</x:v>
      </x:c>
      <x:c r="I132" s="16" t="n">
        <x:v>0</x:v>
      </x:c>
      <x:c r="J132" s="16" t="n">
        <x:v>0</x:v>
      </x:c>
      <x:c r="K132" s="16" t="n">
        <x:v>0</x:v>
      </x:c>
      <x:c r="L132" s="16" t="n">
        <x:v>0</x:v>
      </x:c>
      <x:c r="M132" s="16" t="n">
        <x:v>0</x:v>
      </x:c>
      <x:c r="N132" s="16" t="n">
        <x:v>0</x:v>
      </x:c>
      <x:c r="O132" s="17" t="str">
        <x:v>ISIC Rev.3 activity proxy; mixed divisions are split using the disclosed judgment coefficients.</x:v>
      </x:c>
      <x:c r="P132" s="17" t="str">
        <x:v>Analyst crosswalk informed by GICS definitions; fractions are assumptions, not official concordances.</x:v>
      </x:c>
      <x:c r="Q132" s="2" t="str">
        <x:v>https://www.msci.com/indexes/documents/methodology/1_MSCI_Global_Industry_Classification_Standard_GICS_Methodology_20240801.pdf</x:v>
      </x:c>
    </x:row>
    <x:row r="133" ht="54" customHeight="1">
      <x:c r="A133" s="13" t="str">
        <x:v>ISIC3:61</x:v>
      </x:c>
      <x:c r="B133" s="18" t="str">
        <x:v>61 - Water transport</x:v>
      </x:c>
      <x:c r="C133" s="16" t="n">
        <x:v>0</x:v>
      </x:c>
      <x:c r="D133" s="16" t="n">
        <x:v>0</x:v>
      </x:c>
      <x:c r="E133" s="16" t="n">
        <x:v>1</x:v>
      </x:c>
      <x:c r="F133" s="16" t="n">
        <x:v>0</x:v>
      </x:c>
      <x:c r="G133" s="16" t="n">
        <x:v>0</x:v>
      </x:c>
      <x:c r="H133" s="16" t="n">
        <x:v>0</x:v>
      </x:c>
      <x:c r="I133" s="16" t="n">
        <x:v>0</x:v>
      </x:c>
      <x:c r="J133" s="16" t="n">
        <x:v>0</x:v>
      </x:c>
      <x:c r="K133" s="16" t="n">
        <x:v>0</x:v>
      </x:c>
      <x:c r="L133" s="16" t="n">
        <x:v>0</x:v>
      </x:c>
      <x:c r="M133" s="16" t="n">
        <x:v>0</x:v>
      </x:c>
      <x:c r="N133" s="16" t="n">
        <x:v>0</x:v>
      </x:c>
      <x:c r="O133" s="18" t="str">
        <x:v>ISIC Rev.3 activity proxy; mixed divisions are split using the disclosed judgment coefficients.</x:v>
      </x:c>
      <x:c r="P133" s="18" t="str">
        <x:v>Analyst crosswalk informed by GICS definitions; fractions are assumptions, not official concordances.</x:v>
      </x:c>
      <x:c r="Q133" s="13" t="str">
        <x:v>https://www.msci.com/indexes/documents/methodology/1_MSCI_Global_Industry_Classification_Standard_GICS_Methodology_20240801.pdf</x:v>
      </x:c>
    </x:row>
    <x:row r="134" ht="54" customHeight="1">
      <x:c r="A134" s="2" t="str">
        <x:v>ISIC3:62</x:v>
      </x:c>
      <x:c r="B134" s="17" t="str">
        <x:v>62 - Air transport</x:v>
      </x:c>
      <x:c r="C134" s="16" t="n">
        <x:v>0</x:v>
      </x:c>
      <x:c r="D134" s="16" t="n">
        <x:v>0</x:v>
      </x:c>
      <x:c r="E134" s="16" t="n">
        <x:v>1</x:v>
      </x:c>
      <x:c r="F134" s="16" t="n">
        <x:v>0</x:v>
      </x:c>
      <x:c r="G134" s="16" t="n">
        <x:v>0</x:v>
      </x:c>
      <x:c r="H134" s="16" t="n">
        <x:v>0</x:v>
      </x:c>
      <x:c r="I134" s="16" t="n">
        <x:v>0</x:v>
      </x:c>
      <x:c r="J134" s="16" t="n">
        <x:v>0</x:v>
      </x:c>
      <x:c r="K134" s="16" t="n">
        <x:v>0</x:v>
      </x:c>
      <x:c r="L134" s="16" t="n">
        <x:v>0</x:v>
      </x:c>
      <x:c r="M134" s="16" t="n">
        <x:v>0</x:v>
      </x:c>
      <x:c r="N134" s="16" t="n">
        <x:v>0</x:v>
      </x:c>
      <x:c r="O134" s="17" t="str">
        <x:v>ISIC Rev.3 activity proxy; mixed divisions are split using the disclosed judgment coefficients.</x:v>
      </x:c>
      <x:c r="P134" s="17" t="str">
        <x:v>Analyst crosswalk informed by GICS definitions; fractions are assumptions, not official concordances.</x:v>
      </x:c>
      <x:c r="Q134" s="2" t="str">
        <x:v>https://www.msci.com/indexes/documents/methodology/1_MSCI_Global_Industry_Classification_Standard_GICS_Methodology_20240801.pdf</x:v>
      </x:c>
    </x:row>
    <x:row r="135" ht="54" customHeight="1">
      <x:c r="A135" s="13" t="str">
        <x:v>ISIC3:63</x:v>
      </x:c>
      <x:c r="B135" s="18" t="str">
        <x:v>63 - Supporting and auxiliary transport activities; activities of travel agencies</x:v>
      </x:c>
      <x:c r="C135" s="16" t="n">
        <x:v>0</x:v>
      </x:c>
      <x:c r="D135" s="16" t="n">
        <x:v>0</x:v>
      </x:c>
      <x:c r="E135" s="16" t="n">
        <x:v>1</x:v>
      </x:c>
      <x:c r="F135" s="16" t="n">
        <x:v>0</x:v>
      </x:c>
      <x:c r="G135" s="16" t="n">
        <x:v>0</x:v>
      </x:c>
      <x:c r="H135" s="16" t="n">
        <x:v>0</x:v>
      </x:c>
      <x:c r="I135" s="16" t="n">
        <x:v>0</x:v>
      </x:c>
      <x:c r="J135" s="16" t="n">
        <x:v>0</x:v>
      </x:c>
      <x:c r="K135" s="16" t="n">
        <x:v>0</x:v>
      </x:c>
      <x:c r="L135" s="16" t="n">
        <x:v>0</x:v>
      </x:c>
      <x:c r="M135" s="16" t="n">
        <x:v>0</x:v>
      </x:c>
      <x:c r="N135" s="16" t="n">
        <x:v>0</x:v>
      </x:c>
      <x:c r="O135" s="18" t="str">
        <x:v>ISIC Rev.3 activity proxy; mixed divisions are split using the disclosed judgment coefficients.</x:v>
      </x:c>
      <x:c r="P135" s="18" t="str">
        <x:v>Analyst crosswalk informed by GICS definitions; fractions are assumptions, not official concordances.</x:v>
      </x:c>
      <x:c r="Q135" s="13" t="str">
        <x:v>https://www.msci.com/indexes/documents/methodology/1_MSCI_Global_Industry_Classification_Standard_GICS_Methodology_20240801.pdf</x:v>
      </x:c>
    </x:row>
    <x:row r="136" ht="54" customHeight="1">
      <x:c r="A136" s="2" t="str">
        <x:v>ISIC3:64</x:v>
      </x:c>
      <x:c r="B136" s="17" t="str">
        <x:v>64 - Post and telecommunications</x:v>
      </x:c>
      <x:c r="C136" s="16" t="n">
        <x:v>0</x:v>
      </x:c>
      <x:c r="D136" s="16" t="n">
        <x:v>0</x:v>
      </x:c>
      <x:c r="E136" s="16" t="n">
        <x:v>0.3</x:v>
      </x:c>
      <x:c r="F136" s="16" t="n">
        <x:v>0</x:v>
      </x:c>
      <x:c r="G136" s="16" t="n">
        <x:v>0</x:v>
      </x:c>
      <x:c r="H136" s="16" t="n">
        <x:v>0</x:v>
      </x:c>
      <x:c r="I136" s="16" t="n">
        <x:v>0</x:v>
      </x:c>
      <x:c r="J136" s="16" t="n">
        <x:v>0</x:v>
      </x:c>
      <x:c r="K136" s="16" t="n">
        <x:v>0.7</x:v>
      </x:c>
      <x:c r="L136" s="16" t="n">
        <x:v>0</x:v>
      </x:c>
      <x:c r="M136" s="16" t="n">
        <x:v>0</x:v>
      </x:c>
      <x:c r="N136" s="16" t="n">
        <x:v>0</x:v>
      </x:c>
      <x:c r="O136" s="17" t="str">
        <x:v>ISIC Rev.3 activity proxy; mixed divisions are split using the disclosed judgment coefficients.</x:v>
      </x:c>
      <x:c r="P136" s="17" t="str">
        <x:v>Analyst crosswalk informed by GICS definitions; fractions are assumptions, not official concordances.</x:v>
      </x:c>
      <x:c r="Q136" s="2" t="str">
        <x:v>https://www.msci.com/indexes/documents/methodology/1_MSCI_Global_Industry_Classification_Standard_GICS_Methodology_20240801.pdf</x:v>
      </x:c>
    </x:row>
    <x:row r="137" ht="54" customHeight="1">
      <x:c r="A137" s="13" t="str">
        <x:v>ISIC3:65</x:v>
      </x:c>
      <x:c r="B137" s="18" t="str">
        <x:v>65 - Financial intermediation, except insurance and pension funding</x:v>
      </x:c>
      <x:c r="C137" s="16" t="n">
        <x:v>0</x:v>
      </x:c>
      <x:c r="D137" s="16" t="n">
        <x:v>0</x:v>
      </x:c>
      <x:c r="E137" s="16" t="n">
        <x:v>0</x:v>
      </x:c>
      <x:c r="F137" s="16" t="n">
        <x:v>0</x:v>
      </x:c>
      <x:c r="G137" s="16" t="n">
        <x:v>0</x:v>
      </x:c>
      <x:c r="H137" s="16" t="n">
        <x:v>0</x:v>
      </x:c>
      <x:c r="I137" s="16" t="n">
        <x:v>1</x:v>
      </x:c>
      <x:c r="J137" s="16" t="n">
        <x:v>0</x:v>
      </x:c>
      <x:c r="K137" s="16" t="n">
        <x:v>0</x:v>
      </x:c>
      <x:c r="L137" s="16" t="n">
        <x:v>0</x:v>
      </x:c>
      <x:c r="M137" s="16" t="n">
        <x:v>0</x:v>
      </x:c>
      <x:c r="N137" s="16" t="n">
        <x:v>0</x:v>
      </x:c>
      <x:c r="O137" s="18" t="str">
        <x:v>ISIC Rev.3 activity proxy; mixed divisions are split using the disclosed judgment coefficients.</x:v>
      </x:c>
      <x:c r="P137" s="18" t="str">
        <x:v>Analyst crosswalk informed by GICS definitions; fractions are assumptions, not official concordances.</x:v>
      </x:c>
      <x:c r="Q137" s="13" t="str">
        <x:v>https://www.msci.com/indexes/documents/methodology/1_MSCI_Global_Industry_Classification_Standard_GICS_Methodology_20240801.pdf</x:v>
      </x:c>
    </x:row>
    <x:row r="138" ht="54" customHeight="1">
      <x:c r="A138" s="2" t="str">
        <x:v>ISIC3:66</x:v>
      </x:c>
      <x:c r="B138" s="17" t="str">
        <x:v>66 - Insurance and pension funding, except compulsory social security</x:v>
      </x:c>
      <x:c r="C138" s="16" t="n">
        <x:v>0</x:v>
      </x:c>
      <x:c r="D138" s="16" t="n">
        <x:v>0</x:v>
      </x:c>
      <x:c r="E138" s="16" t="n">
        <x:v>0</x:v>
      </x:c>
      <x:c r="F138" s="16" t="n">
        <x:v>0</x:v>
      </x:c>
      <x:c r="G138" s="16" t="n">
        <x:v>0</x:v>
      </x:c>
      <x:c r="H138" s="16" t="n">
        <x:v>0</x:v>
      </x:c>
      <x:c r="I138" s="16" t="n">
        <x:v>1</x:v>
      </x:c>
      <x:c r="J138" s="16" t="n">
        <x:v>0</x:v>
      </x:c>
      <x:c r="K138" s="16" t="n">
        <x:v>0</x:v>
      </x:c>
      <x:c r="L138" s="16" t="n">
        <x:v>0</x:v>
      </x:c>
      <x:c r="M138" s="16" t="n">
        <x:v>0</x:v>
      </x:c>
      <x:c r="N138" s="16" t="n">
        <x:v>0</x:v>
      </x:c>
      <x:c r="O138" s="17" t="str">
        <x:v>ISIC Rev.3 activity proxy; mixed divisions are split using the disclosed judgment coefficients.</x:v>
      </x:c>
      <x:c r="P138" s="17" t="str">
        <x:v>Analyst crosswalk informed by GICS definitions; fractions are assumptions, not official concordances.</x:v>
      </x:c>
      <x:c r="Q138" s="2" t="str">
        <x:v>https://www.msci.com/indexes/documents/methodology/1_MSCI_Global_Industry_Classification_Standard_GICS_Methodology_20240801.pdf</x:v>
      </x:c>
    </x:row>
    <x:row r="139" ht="54" customHeight="1">
      <x:c r="A139" s="13" t="str">
        <x:v>ISIC3:67</x:v>
      </x:c>
      <x:c r="B139" s="18" t="str">
        <x:v>67 - Activities auxiliary to financial intermediation</x:v>
      </x:c>
      <x:c r="C139" s="16" t="n">
        <x:v>0</x:v>
      </x:c>
      <x:c r="D139" s="16" t="n">
        <x:v>0</x:v>
      </x:c>
      <x:c r="E139" s="16" t="n">
        <x:v>0</x:v>
      </x:c>
      <x:c r="F139" s="16" t="n">
        <x:v>0</x:v>
      </x:c>
      <x:c r="G139" s="16" t="n">
        <x:v>0</x:v>
      </x:c>
      <x:c r="H139" s="16" t="n">
        <x:v>0</x:v>
      </x:c>
      <x:c r="I139" s="16" t="n">
        <x:v>1</x:v>
      </x:c>
      <x:c r="J139" s="16" t="n">
        <x:v>0</x:v>
      </x:c>
      <x:c r="K139" s="16" t="n">
        <x:v>0</x:v>
      </x:c>
      <x:c r="L139" s="16" t="n">
        <x:v>0</x:v>
      </x:c>
      <x:c r="M139" s="16" t="n">
        <x:v>0</x:v>
      </x:c>
      <x:c r="N139" s="16" t="n">
        <x:v>0</x:v>
      </x:c>
      <x:c r="O139" s="18" t="str">
        <x:v>ISIC Rev.3 activity proxy; mixed divisions are split using the disclosed judgment coefficients.</x:v>
      </x:c>
      <x:c r="P139" s="18" t="str">
        <x:v>Analyst crosswalk informed by GICS definitions; fractions are assumptions, not official concordances.</x:v>
      </x:c>
      <x:c r="Q139" s="13" t="str">
        <x:v>https://www.msci.com/indexes/documents/methodology/1_MSCI_Global_Industry_Classification_Standard_GICS_Methodology_20240801.pdf</x:v>
      </x:c>
    </x:row>
    <x:row r="140" ht="54" customHeight="1">
      <x:c r="A140" s="2" t="str">
        <x:v>ISIC3:70</x:v>
      </x:c>
      <x:c r="B140" s="17" t="str">
        <x:v>70 - Real estate activities</x:v>
      </x:c>
      <x:c r="C140" s="16" t="n">
        <x:v>0</x:v>
      </x:c>
      <x:c r="D140" s="16" t="n">
        <x:v>0</x:v>
      </x:c>
      <x:c r="E140" s="16" t="n">
        <x:v>0</x:v>
      </x:c>
      <x:c r="F140" s="16" t="n">
        <x:v>0</x:v>
      </x:c>
      <x:c r="G140" s="16" t="n">
        <x:v>0</x:v>
      </x:c>
      <x:c r="H140" s="16" t="n">
        <x:v>0</x:v>
      </x:c>
      <x:c r="I140" s="16" t="n">
        <x:v>0</x:v>
      </x:c>
      <x:c r="J140" s="16" t="n">
        <x:v>0</x:v>
      </x:c>
      <x:c r="K140" s="16" t="n">
        <x:v>0</x:v>
      </x:c>
      <x:c r="L140" s="16" t="n">
        <x:v>0</x:v>
      </x:c>
      <x:c r="M140" s="16" t="n">
        <x:v>1</x:v>
      </x:c>
      <x:c r="N140" s="16" t="n">
        <x:v>0</x:v>
      </x:c>
      <x:c r="O140" s="17" t="str">
        <x:v>ISIC Rev.3 activity proxy; mixed divisions are split using the disclosed judgment coefficients.</x:v>
      </x:c>
      <x:c r="P140" s="17" t="str">
        <x:v>Analyst crosswalk informed by GICS definitions; fractions are assumptions, not official concordances.</x:v>
      </x:c>
      <x:c r="Q140" s="2" t="str">
        <x:v>https://www.msci.com/indexes/documents/methodology/1_MSCI_Global_Industry_Classification_Standard_GICS_Methodology_20240801.pdf</x:v>
      </x:c>
    </x:row>
    <x:row r="141" ht="54" customHeight="1">
      <x:c r="A141" s="13" t="str">
        <x:v>ISIC3:71</x:v>
      </x:c>
      <x:c r="B141" s="18" t="str">
        <x:v>71 - Renting of machinery and equipment without operator and of personal and household goods</x:v>
      </x:c>
      <x:c r="C141" s="16" t="n">
        <x:v>0</x:v>
      </x:c>
      <x:c r="D141" s="16" t="n">
        <x:v>0</x:v>
      </x:c>
      <x:c r="E141" s="16" t="n">
        <x:v>0.7</x:v>
      </x:c>
      <x:c r="F141" s="16" t="n">
        <x:v>0.3</x:v>
      </x:c>
      <x:c r="G141" s="16" t="n">
        <x:v>0</x:v>
      </x:c>
      <x:c r="H141" s="16" t="n">
        <x:v>0</x:v>
      </x:c>
      <x:c r="I141" s="16" t="n">
        <x:v>0</x:v>
      </x:c>
      <x:c r="J141" s="16" t="n">
        <x:v>0</x:v>
      </x:c>
      <x:c r="K141" s="16" t="n">
        <x:v>0</x:v>
      </x:c>
      <x:c r="L141" s="16" t="n">
        <x:v>0</x:v>
      </x:c>
      <x:c r="M141" s="16" t="n">
        <x:v>0</x:v>
      </x:c>
      <x:c r="N141" s="16" t="n">
        <x:v>0</x:v>
      </x:c>
      <x:c r="O141" s="18" t="str">
        <x:v>ISIC Rev.3 activity proxy; mixed divisions are split using the disclosed judgment coefficients.</x:v>
      </x:c>
      <x:c r="P141" s="18" t="str">
        <x:v>Analyst crosswalk informed by GICS definitions; fractions are assumptions, not official concordances.</x:v>
      </x:c>
      <x:c r="Q141" s="13" t="str">
        <x:v>https://www.msci.com/indexes/documents/methodology/1_MSCI_Global_Industry_Classification_Standard_GICS_Methodology_20240801.pdf</x:v>
      </x:c>
    </x:row>
    <x:row r="142" ht="54" customHeight="1">
      <x:c r="A142" s="2" t="str">
        <x:v>ISIC3:72</x:v>
      </x:c>
      <x:c r="B142" s="17" t="str">
        <x:v>72 - Computer and related activities</x:v>
      </x:c>
      <x:c r="C142" s="16" t="n">
        <x:v>0</x:v>
      </x:c>
      <x:c r="D142" s="16" t="n">
        <x:v>0</x:v>
      </x:c>
      <x:c r="E142" s="16" t="n">
        <x:v>0</x:v>
      </x:c>
      <x:c r="F142" s="16" t="n">
        <x:v>0</x:v>
      </x:c>
      <x:c r="G142" s="16" t="n">
        <x:v>0</x:v>
      </x:c>
      <x:c r="H142" s="16" t="n">
        <x:v>0</x:v>
      </x:c>
      <x:c r="I142" s="16" t="n">
        <x:v>0</x:v>
      </x:c>
      <x:c r="J142" s="16" t="n">
        <x:v>1</x:v>
      </x:c>
      <x:c r="K142" s="16" t="n">
        <x:v>0</x:v>
      </x:c>
      <x:c r="L142" s="16" t="n">
        <x:v>0</x:v>
      </x:c>
      <x:c r="M142" s="16" t="n">
        <x:v>0</x:v>
      </x:c>
      <x:c r="N142" s="16" t="n">
        <x:v>0</x:v>
      </x:c>
      <x:c r="O142" s="17" t="str">
        <x:v>ISIC Rev.3 activity proxy; mixed divisions are split using the disclosed judgment coefficients.</x:v>
      </x:c>
      <x:c r="P142" s="17" t="str">
        <x:v>Analyst crosswalk informed by GICS definitions; fractions are assumptions, not official concordances.</x:v>
      </x:c>
      <x:c r="Q142" s="2" t="str">
        <x:v>https://www.msci.com/indexes/documents/methodology/1_MSCI_Global_Industry_Classification_Standard_GICS_Methodology_20240801.pdf</x:v>
      </x:c>
    </x:row>
    <x:row r="143" ht="54" customHeight="1">
      <x:c r="A143" s="13" t="str">
        <x:v>ISIC3:73</x:v>
      </x:c>
      <x:c r="B143" s="18" t="str">
        <x:v>73 - Research and development</x:v>
      </x:c>
      <x:c r="C143" s="16" t="n">
        <x:v>0</x:v>
      </x:c>
      <x:c r="D143" s="16" t="n">
        <x:v>0</x:v>
      </x:c>
      <x:c r="E143" s="16" t="n">
        <x:v>0.5</x:v>
      </x:c>
      <x:c r="F143" s="16" t="n">
        <x:v>0</x:v>
      </x:c>
      <x:c r="G143" s="16" t="n">
        <x:v>0</x:v>
      </x:c>
      <x:c r="H143" s="16" t="n">
        <x:v>0.35</x:v>
      </x:c>
      <x:c r="I143" s="16" t="n">
        <x:v>0</x:v>
      </x:c>
      <x:c r="J143" s="16" t="n">
        <x:v>0.15</x:v>
      </x:c>
      <x:c r="K143" s="16" t="n">
        <x:v>0</x:v>
      </x:c>
      <x:c r="L143" s="16" t="n">
        <x:v>0</x:v>
      </x:c>
      <x:c r="M143" s="16" t="n">
        <x:v>0</x:v>
      </x:c>
      <x:c r="N143" s="16" t="n">
        <x:v>0</x:v>
      </x:c>
      <x:c r="O143" s="18" t="str">
        <x:v>ISIC Rev.3 activity proxy; mixed divisions are split using the disclosed judgment coefficients.</x:v>
      </x:c>
      <x:c r="P143" s="18" t="str">
        <x:v>Analyst crosswalk informed by GICS definitions; fractions are assumptions, not official concordances.</x:v>
      </x:c>
      <x:c r="Q143" s="13" t="str">
        <x:v>https://www.msci.com/indexes/documents/methodology/1_MSCI_Global_Industry_Classification_Standard_GICS_Methodology_20240801.pdf</x:v>
      </x:c>
    </x:row>
    <x:row r="144" ht="54" customHeight="1">
      <x:c r="A144" s="2" t="str">
        <x:v>ISIC3:74</x:v>
      </x:c>
      <x:c r="B144" s="17" t="str">
        <x:v>74 - Other business activities</x:v>
      </x:c>
      <x:c r="C144" s="16" t="n">
        <x:v>0</x:v>
      </x:c>
      <x:c r="D144" s="16" t="n">
        <x:v>0</x:v>
      </x:c>
      <x:c r="E144" s="16" t="n">
        <x:v>0.9</x:v>
      </x:c>
      <x:c r="F144" s="16" t="n">
        <x:v>0</x:v>
      </x:c>
      <x:c r="G144" s="16" t="n">
        <x:v>0</x:v>
      </x:c>
      <x:c r="H144" s="16" t="n">
        <x:v>0</x:v>
      </x:c>
      <x:c r="I144" s="16" t="n">
        <x:v>0</x:v>
      </x:c>
      <x:c r="J144" s="16" t="n">
        <x:v>0</x:v>
      </x:c>
      <x:c r="K144" s="16" t="n">
        <x:v>0.1</x:v>
      </x:c>
      <x:c r="L144" s="16" t="n">
        <x:v>0</x:v>
      </x:c>
      <x:c r="M144" s="16" t="n">
        <x:v>0</x:v>
      </x:c>
      <x:c r="N144" s="16" t="n">
        <x:v>0</x:v>
      </x:c>
      <x:c r="O144" s="17" t="str">
        <x:v>ISIC Rev.3 activity proxy; mixed divisions are split using the disclosed judgment coefficients.</x:v>
      </x:c>
      <x:c r="P144" s="17" t="str">
        <x:v>Analyst crosswalk informed by GICS definitions; fractions are assumptions, not official concordances.</x:v>
      </x:c>
      <x:c r="Q144" s="2" t="str">
        <x:v>https://www.msci.com/indexes/documents/methodology/1_MSCI_Global_Industry_Classification_Standard_GICS_Methodology_20240801.pdf</x:v>
      </x:c>
    </x:row>
    <x:row r="145" ht="54" customHeight="1">
      <x:c r="A145" s="13" t="str">
        <x:v>ISIC3:75</x:v>
      </x:c>
      <x:c r="B145" s="18" t="str">
        <x:v>75 - Public administration and defence; compulsory social security</x:v>
      </x:c>
      <x:c r="C145" s="16" t="n">
        <x:v>0</x:v>
      </x:c>
      <x:c r="D145" s="16" t="n">
        <x:v>0</x:v>
      </x:c>
      <x:c r="E145" s="16" t="n">
        <x:v>0</x:v>
      </x:c>
      <x:c r="F145" s="16" t="n">
        <x:v>0</x:v>
      </x:c>
      <x:c r="G145" s="16" t="n">
        <x:v>0</x:v>
      </x:c>
      <x:c r="H145" s="16" t="n">
        <x:v>0</x:v>
      </x:c>
      <x:c r="I145" s="16" t="n">
        <x:v>0</x:v>
      </x:c>
      <x:c r="J145" s="16" t="n">
        <x:v>0</x:v>
      </x:c>
      <x:c r="K145" s="16" t="n">
        <x:v>0</x:v>
      </x:c>
      <x:c r="L145" s="16" t="n">
        <x:v>0</x:v>
      </x:c>
      <x:c r="M145" s="16" t="n">
        <x:v>0</x:v>
      </x:c>
      <x:c r="N145" s="16" t="n">
        <x:v>1</x:v>
      </x:c>
      <x:c r="O145" s="18" t="str">
        <x:v>ISIC Rev.3 activity proxy; mixed divisions are split using the disclosed judgment coefficients.</x:v>
      </x:c>
      <x:c r="P145" s="18" t="str">
        <x:v>Analyst crosswalk informed by GICS definitions; fractions are assumptions, not official concordances.</x:v>
      </x:c>
      <x:c r="Q145" s="13" t="str">
        <x:v>https://www.msci.com/indexes/documents/methodology/1_MSCI_Global_Industry_Classification_Standard_GICS_Methodology_20240801.pdf</x:v>
      </x:c>
    </x:row>
    <x:row r="146" ht="54" customHeight="1">
      <x:c r="A146" s="2" t="str">
        <x:v>ISIC3:80</x:v>
      </x:c>
      <x:c r="B146" s="17" t="str">
        <x:v>80 - Education</x:v>
      </x:c>
      <x:c r="C146" s="16" t="n">
        <x:v>0</x:v>
      </x:c>
      <x:c r="D146" s="16" t="n">
        <x:v>0</x:v>
      </x:c>
      <x:c r="E146" s="16" t="n">
        <x:v>0</x:v>
      </x:c>
      <x:c r="F146" s="16" t="n">
        <x:v>1</x:v>
      </x:c>
      <x:c r="G146" s="16" t="n">
        <x:v>0</x:v>
      </x:c>
      <x:c r="H146" s="16" t="n">
        <x:v>0</x:v>
      </x:c>
      <x:c r="I146" s="16" t="n">
        <x:v>0</x:v>
      </x:c>
      <x:c r="J146" s="16" t="n">
        <x:v>0</x:v>
      </x:c>
      <x:c r="K146" s="16" t="n">
        <x:v>0</x:v>
      </x:c>
      <x:c r="L146" s="16" t="n">
        <x:v>0</x:v>
      </x:c>
      <x:c r="M146" s="16" t="n">
        <x:v>0</x:v>
      </x:c>
      <x:c r="N146" s="16" t="n">
        <x:v>0</x:v>
      </x:c>
      <x:c r="O146" s="17" t="str">
        <x:v>ISIC Rev.3 activity proxy; mixed divisions are split using the disclosed judgment coefficients.</x:v>
      </x:c>
      <x:c r="P146" s="17" t="str">
        <x:v>Analyst crosswalk informed by GICS definitions; fractions are assumptions, not official concordances.</x:v>
      </x:c>
      <x:c r="Q146" s="2" t="str">
        <x:v>https://www.msci.com/indexes/documents/methodology/1_MSCI_Global_Industry_Classification_Standard_GICS_Methodology_20240801.pdf</x:v>
      </x:c>
    </x:row>
    <x:row r="147" ht="54" customHeight="1">
      <x:c r="A147" s="13" t="str">
        <x:v>ISIC3:85</x:v>
      </x:c>
      <x:c r="B147" s="18" t="str">
        <x:v>85 - Health and social work</x:v>
      </x:c>
      <x:c r="C147" s="16" t="n">
        <x:v>0</x:v>
      </x:c>
      <x:c r="D147" s="16" t="n">
        <x:v>0</x:v>
      </x:c>
      <x:c r="E147" s="16" t="n">
        <x:v>0</x:v>
      </x:c>
      <x:c r="F147" s="16" t="n">
        <x:v>0</x:v>
      </x:c>
      <x:c r="G147" s="16" t="n">
        <x:v>0</x:v>
      </x:c>
      <x:c r="H147" s="16" t="n">
        <x:v>0.8</x:v>
      </x:c>
      <x:c r="I147" s="16" t="n">
        <x:v>0</x:v>
      </x:c>
      <x:c r="J147" s="16" t="n">
        <x:v>0</x:v>
      </x:c>
      <x:c r="K147" s="16" t="n">
        <x:v>0</x:v>
      </x:c>
      <x:c r="L147" s="16" t="n">
        <x:v>0</x:v>
      </x:c>
      <x:c r="M147" s="16" t="n">
        <x:v>0</x:v>
      </x:c>
      <x:c r="N147" s="16" t="n">
        <x:v>0.2</x:v>
      </x:c>
      <x:c r="O147" s="18" t="str">
        <x:v>ISIC Rev.3 activity proxy; mixed divisions are split using the disclosed judgment coefficients.</x:v>
      </x:c>
      <x:c r="P147" s="18" t="str">
        <x:v>Analyst crosswalk informed by GICS definitions; fractions are assumptions, not official concordances.</x:v>
      </x:c>
      <x:c r="Q147" s="13" t="str">
        <x:v>https://www.msci.com/indexes/documents/methodology/1_MSCI_Global_Industry_Classification_Standard_GICS_Methodology_20240801.pdf</x:v>
      </x:c>
    </x:row>
    <x:row r="148" ht="54" customHeight="1">
      <x:c r="A148" s="2" t="str">
        <x:v>ISIC3:90</x:v>
      </x:c>
      <x:c r="B148" s="17" t="str">
        <x:v>90 - Sewage and refuse disposal, sanitation and similar activities</x:v>
      </x:c>
      <x:c r="C148" s="16" t="n">
        <x:v>0</x:v>
      </x:c>
      <x:c r="D148" s="16" t="n">
        <x:v>0</x:v>
      </x:c>
      <x:c r="E148" s="16" t="n">
        <x:v>0.7</x:v>
      </x:c>
      <x:c r="F148" s="16" t="n">
        <x:v>0</x:v>
      </x:c>
      <x:c r="G148" s="16" t="n">
        <x:v>0</x:v>
      </x:c>
      <x:c r="H148" s="16" t="n">
        <x:v>0</x:v>
      </x:c>
      <x:c r="I148" s="16" t="n">
        <x:v>0</x:v>
      </x:c>
      <x:c r="J148" s="16" t="n">
        <x:v>0</x:v>
      </x:c>
      <x:c r="K148" s="16" t="n">
        <x:v>0</x:v>
      </x:c>
      <x:c r="L148" s="16" t="n">
        <x:v>0.3</x:v>
      </x:c>
      <x:c r="M148" s="16" t="n">
        <x:v>0</x:v>
      </x:c>
      <x:c r="N148" s="16" t="n">
        <x:v>0</x:v>
      </x:c>
      <x:c r="O148" s="17" t="str">
        <x:v>ISIC Rev.3 activity proxy; mixed divisions are split using the disclosed judgment coefficients.</x:v>
      </x:c>
      <x:c r="P148" s="17" t="str">
        <x:v>Analyst crosswalk informed by GICS definitions; fractions are assumptions, not official concordances.</x:v>
      </x:c>
      <x:c r="Q148" s="2" t="str">
        <x:v>https://www.msci.com/indexes/documents/methodology/1_MSCI_Global_Industry_Classification_Standard_GICS_Methodology_20240801.pdf</x:v>
      </x:c>
    </x:row>
    <x:row r="149" ht="54" customHeight="1">
      <x:c r="A149" s="13" t="str">
        <x:v>ISIC3:91</x:v>
      </x:c>
      <x:c r="B149" s="18" t="str">
        <x:v>91 - Activities of membership organizations n.e.c.</x:v>
      </x:c>
      <x:c r="C149" s="16" t="n">
        <x:v>0</x:v>
      </x:c>
      <x:c r="D149" s="16" t="n">
        <x:v>0</x:v>
      </x:c>
      <x:c r="E149" s="16" t="n">
        <x:v>0</x:v>
      </x:c>
      <x:c r="F149" s="16" t="n">
        <x:v>0</x:v>
      </x:c>
      <x:c r="G149" s="16" t="n">
        <x:v>0</x:v>
      </x:c>
      <x:c r="H149" s="16" t="n">
        <x:v>0</x:v>
      </x:c>
      <x:c r="I149" s="16" t="n">
        <x:v>0</x:v>
      </x:c>
      <x:c r="J149" s="16" t="n">
        <x:v>0</x:v>
      </x:c>
      <x:c r="K149" s="16" t="n">
        <x:v>0</x:v>
      </x:c>
      <x:c r="L149" s="16" t="n">
        <x:v>0</x:v>
      </x:c>
      <x:c r="M149" s="16" t="n">
        <x:v>0</x:v>
      </x:c>
      <x:c r="N149" s="16" t="n">
        <x:v>1</x:v>
      </x:c>
      <x:c r="O149" s="18" t="str">
        <x:v>ISIC Rev.3 activity proxy; mixed divisions are split using the disclosed judgment coefficients.</x:v>
      </x:c>
      <x:c r="P149" s="18" t="str">
        <x:v>Analyst crosswalk informed by GICS definitions; fractions are assumptions, not official concordances.</x:v>
      </x:c>
      <x:c r="Q149" s="13" t="str">
        <x:v>https://www.msci.com/indexes/documents/methodology/1_MSCI_Global_Industry_Classification_Standard_GICS_Methodology_20240801.pdf</x:v>
      </x:c>
    </x:row>
    <x:row r="150" ht="54" customHeight="1">
      <x:c r="A150" s="2" t="str">
        <x:v>ISIC3:92</x:v>
      </x:c>
      <x:c r="B150" s="17" t="str">
        <x:v>92 - Recreational, cultural and sporting activities</x:v>
      </x:c>
      <x:c r="C150" s="16" t="n">
        <x:v>0</x:v>
      </x:c>
      <x:c r="D150" s="16" t="n">
        <x:v>0</x:v>
      </x:c>
      <x:c r="E150" s="16" t="n">
        <x:v>0</x:v>
      </x:c>
      <x:c r="F150" s="16" t="n">
        <x:v>0.55</x:v>
      </x:c>
      <x:c r="G150" s="16" t="n">
        <x:v>0</x:v>
      </x:c>
      <x:c r="H150" s="16" t="n">
        <x:v>0</x:v>
      </x:c>
      <x:c r="I150" s="16" t="n">
        <x:v>0</x:v>
      </x:c>
      <x:c r="J150" s="16" t="n">
        <x:v>0</x:v>
      </x:c>
      <x:c r="K150" s="16" t="n">
        <x:v>0.3</x:v>
      </x:c>
      <x:c r="L150" s="16" t="n">
        <x:v>0</x:v>
      </x:c>
      <x:c r="M150" s="16" t="n">
        <x:v>0</x:v>
      </x:c>
      <x:c r="N150" s="16" t="n">
        <x:v>0.15</x:v>
      </x:c>
      <x:c r="O150" s="17" t="str">
        <x:v>ISIC Rev.3 activity proxy; mixed divisions are split using the disclosed judgment coefficients.</x:v>
      </x:c>
      <x:c r="P150" s="17" t="str">
        <x:v>Analyst crosswalk informed by GICS definitions; fractions are assumptions, not official concordances.</x:v>
      </x:c>
      <x:c r="Q150" s="2" t="str">
        <x:v>https://www.msci.com/indexes/documents/methodology/1_MSCI_Global_Industry_Classification_Standard_GICS_Methodology_20240801.pdf</x:v>
      </x:c>
    </x:row>
    <x:row r="151" ht="54" customHeight="1">
      <x:c r="A151" s="13" t="str">
        <x:v>ISIC3:93</x:v>
      </x:c>
      <x:c r="B151" s="18" t="str">
        <x:v>93 - Other service activities</x:v>
      </x:c>
      <x:c r="C151" s="16" t="n">
        <x:v>0</x:v>
      </x:c>
      <x:c r="D151" s="16" t="n">
        <x:v>0</x:v>
      </x:c>
      <x:c r="E151" s="16" t="n">
        <x:v>0</x:v>
      </x:c>
      <x:c r="F151" s="16" t="n">
        <x:v>1</x:v>
      </x:c>
      <x:c r="G151" s="16" t="n">
        <x:v>0</x:v>
      </x:c>
      <x:c r="H151" s="16" t="n">
        <x:v>0</x:v>
      </x:c>
      <x:c r="I151" s="16" t="n">
        <x:v>0</x:v>
      </x:c>
      <x:c r="J151" s="16" t="n">
        <x:v>0</x:v>
      </x:c>
      <x:c r="K151" s="16" t="n">
        <x:v>0</x:v>
      </x:c>
      <x:c r="L151" s="16" t="n">
        <x:v>0</x:v>
      </x:c>
      <x:c r="M151" s="16" t="n">
        <x:v>0</x:v>
      </x:c>
      <x:c r="N151" s="16" t="n">
        <x:v>0</x:v>
      </x:c>
      <x:c r="O151" s="18" t="str">
        <x:v>ISIC Rev.3 activity proxy; mixed divisions are split using the disclosed judgment coefficients.</x:v>
      </x:c>
      <x:c r="P151" s="18" t="str">
        <x:v>Analyst crosswalk informed by GICS definitions; fractions are assumptions, not official concordances.</x:v>
      </x:c>
      <x:c r="Q151" s="13" t="str">
        <x:v>https://www.msci.com/indexes/documents/methodology/1_MSCI_Global_Industry_Classification_Standard_GICS_Methodology_20240801.pdf</x:v>
      </x:c>
    </x:row>
    <x:row r="152" ht="54" customHeight="1">
      <x:c r="A152" s="2" t="str">
        <x:v>ISIC3:95</x:v>
      </x:c>
      <x:c r="B152" s="17" t="str">
        <x:v>95 - Activities of private households as employers of domestic staff</x:v>
      </x:c>
      <x:c r="C152" s="16" t="n">
        <x:v>0</x:v>
      </x:c>
      <x:c r="D152" s="16" t="n">
        <x:v>0</x:v>
      </x:c>
      <x:c r="E152" s="16" t="n">
        <x:v>0</x:v>
      </x:c>
      <x:c r="F152" s="16" t="n">
        <x:v>0</x:v>
      </x:c>
      <x:c r="G152" s="16" t="n">
        <x:v>0</x:v>
      </x:c>
      <x:c r="H152" s="16" t="n">
        <x:v>0</x:v>
      </x:c>
      <x:c r="I152" s="16" t="n">
        <x:v>0</x:v>
      </x:c>
      <x:c r="J152" s="16" t="n">
        <x:v>0</x:v>
      </x:c>
      <x:c r="K152" s="16" t="n">
        <x:v>0</x:v>
      </x:c>
      <x:c r="L152" s="16" t="n">
        <x:v>0</x:v>
      </x:c>
      <x:c r="M152" s="16" t="n">
        <x:v>0</x:v>
      </x:c>
      <x:c r="N152" s="16" t="n">
        <x:v>1</x:v>
      </x:c>
      <x:c r="O152" s="17" t="str">
        <x:v>ISIC Rev.3 activity proxy; mixed divisions are split using the disclosed judgment coefficients.</x:v>
      </x:c>
      <x:c r="P152" s="17" t="str">
        <x:v>Analyst crosswalk informed by GICS definitions; fractions are assumptions, not official concordances.</x:v>
      </x:c>
      <x:c r="Q152" s="2" t="str">
        <x:v>https://www.msci.com/indexes/documents/methodology/1_MSCI_Global_Industry_Classification_Standard_GICS_Methodology_20240801.pdf</x:v>
      </x:c>
    </x:row>
    <x:row r="153" ht="54" customHeight="1">
      <x:c r="A153" s="13" t="str">
        <x:v>ISIC3:96</x:v>
      </x:c>
      <x:c r="B153" s="18" t="str">
        <x:v>96 - Undifferentiated goods-producing activities of private households for own use</x:v>
      </x:c>
      <x:c r="C153" s="16" t="n">
        <x:v>0</x:v>
      </x:c>
      <x:c r="D153" s="16" t="n">
        <x:v>0</x:v>
      </x:c>
      <x:c r="E153" s="16" t="n">
        <x:v>0</x:v>
      </x:c>
      <x:c r="F153" s="16" t="n">
        <x:v>0</x:v>
      </x:c>
      <x:c r="G153" s="16" t="n">
        <x:v>0</x:v>
      </x:c>
      <x:c r="H153" s="16" t="n">
        <x:v>0</x:v>
      </x:c>
      <x:c r="I153" s="16" t="n">
        <x:v>0</x:v>
      </x:c>
      <x:c r="J153" s="16" t="n">
        <x:v>0</x:v>
      </x:c>
      <x:c r="K153" s="16" t="n">
        <x:v>0</x:v>
      </x:c>
      <x:c r="L153" s="16" t="n">
        <x:v>0</x:v>
      </x:c>
      <x:c r="M153" s="16" t="n">
        <x:v>0</x:v>
      </x:c>
      <x:c r="N153" s="16" t="n">
        <x:v>1</x:v>
      </x:c>
      <x:c r="O153" s="18" t="str">
        <x:v>ISIC Rev.3 activity proxy; mixed divisions are split using the disclosed judgment coefficients.</x:v>
      </x:c>
      <x:c r="P153" s="18" t="str">
        <x:v>Analyst crosswalk informed by GICS definitions; fractions are assumptions, not official concordances.</x:v>
      </x:c>
      <x:c r="Q153" s="13" t="str">
        <x:v>https://www.msci.com/indexes/documents/methodology/1_MSCI_Global_Industry_Classification_Standard_GICS_Methodology_20240801.pdf</x:v>
      </x:c>
    </x:row>
    <x:row r="154" ht="54" customHeight="1">
      <x:c r="A154" s="2" t="str">
        <x:v>ISIC3:97</x:v>
      </x:c>
      <x:c r="B154" s="17" t="str">
        <x:v>97 - Undifferentiated service-producing activities of private households for own use</x:v>
      </x:c>
      <x:c r="C154" s="16" t="n">
        <x:v>0</x:v>
      </x:c>
      <x:c r="D154" s="16" t="n">
        <x:v>0</x:v>
      </x:c>
      <x:c r="E154" s="16" t="n">
        <x:v>0</x:v>
      </x:c>
      <x:c r="F154" s="16" t="n">
        <x:v>0</x:v>
      </x:c>
      <x:c r="G154" s="16" t="n">
        <x:v>0</x:v>
      </x:c>
      <x:c r="H154" s="16" t="n">
        <x:v>0</x:v>
      </x:c>
      <x:c r="I154" s="16" t="n">
        <x:v>0</x:v>
      </x:c>
      <x:c r="J154" s="16" t="n">
        <x:v>0</x:v>
      </x:c>
      <x:c r="K154" s="16" t="n">
        <x:v>0</x:v>
      </x:c>
      <x:c r="L154" s="16" t="n">
        <x:v>0</x:v>
      </x:c>
      <x:c r="M154" s="16" t="n">
        <x:v>0</x:v>
      </x:c>
      <x:c r="N154" s="16" t="n">
        <x:v>1</x:v>
      </x:c>
      <x:c r="O154" s="17" t="str">
        <x:v>ISIC Rev.3 activity proxy; mixed divisions are split using the disclosed judgment coefficients.</x:v>
      </x:c>
      <x:c r="P154" s="17" t="str">
        <x:v>Analyst crosswalk informed by GICS definitions; fractions are assumptions, not official concordances.</x:v>
      </x:c>
      <x:c r="Q154" s="2" t="str">
        <x:v>https://www.msci.com/indexes/documents/methodology/1_MSCI_Global_Industry_Classification_Standard_GICS_Methodology_20240801.pdf</x:v>
      </x:c>
    </x:row>
    <x:row r="155" ht="54" customHeight="1">
      <x:c r="A155" s="13" t="str">
        <x:v>ISIC3:99</x:v>
      </x:c>
      <x:c r="B155" s="18" t="str">
        <x:v>99 - Extraterritorial organizations and bodies</x:v>
      </x:c>
      <x:c r="C155" s="16" t="n">
        <x:v>0</x:v>
      </x:c>
      <x:c r="D155" s="16" t="n">
        <x:v>0</x:v>
      </x:c>
      <x:c r="E155" s="16" t="n">
        <x:v>0</x:v>
      </x:c>
      <x:c r="F155" s="16" t="n">
        <x:v>0</x:v>
      </x:c>
      <x:c r="G155" s="16" t="n">
        <x:v>0</x:v>
      </x:c>
      <x:c r="H155" s="16" t="n">
        <x:v>0</x:v>
      </x:c>
      <x:c r="I155" s="16" t="n">
        <x:v>0</x:v>
      </x:c>
      <x:c r="J155" s="16" t="n">
        <x:v>0</x:v>
      </x:c>
      <x:c r="K155" s="16" t="n">
        <x:v>0</x:v>
      </x:c>
      <x:c r="L155" s="16" t="n">
        <x:v>0</x:v>
      </x:c>
      <x:c r="M155" s="16" t="n">
        <x:v>0</x:v>
      </x:c>
      <x:c r="N155" s="16" t="n">
        <x:v>1</x:v>
      </x:c>
      <x:c r="O155" s="18" t="str">
        <x:v>ISIC Rev.3 activity proxy; mixed divisions are split using the disclosed judgment coefficients.</x:v>
      </x:c>
      <x:c r="P155" s="18" t="str">
        <x:v>Analyst crosswalk informed by GICS definitions; fractions are assumptions, not official concordances.</x:v>
      </x:c>
      <x:c r="Q155" s="13" t="str">
        <x:v>https://www.msci.com/indexes/documents/methodology/1_MSCI_Global_Industry_Classification_Standard_GICS_Methodology_20240801.pdf</x:v>
      </x:c>
    </x:row>
    <x:row r="156" ht="54" customHeight="1">
      <x:c r="A156" s="2" t="str">
        <x:v>NAICS-CA:211,2111</x:v>
      </x:c>
      <x:c r="B156" s="17" t="str">
        <x:v>Oil and gas extraction [211,2111]</x:v>
      </x:c>
      <x:c r="C156" s="16" t="n">
        <x:v>1</x:v>
      </x:c>
      <x:c r="D156" s="16" t="n">
        <x:v>0</x:v>
      </x:c>
      <x:c r="E156" s="16" t="n">
        <x:v>0</x:v>
      </x:c>
      <x:c r="F156" s="16" t="n">
        <x:v>0</x:v>
      </x:c>
      <x:c r="G156" s="16" t="n">
        <x:v>0</x:v>
      </x:c>
      <x:c r="H156" s="16" t="n">
        <x:v>0</x:v>
      </x:c>
      <x:c r="I156" s="16" t="n">
        <x:v>0</x:v>
      </x:c>
      <x:c r="J156" s="16" t="n">
        <x:v>0</x:v>
      </x:c>
      <x:c r="K156" s="16" t="n">
        <x:v>0</x:v>
      </x:c>
      <x:c r="L156" s="16" t="n">
        <x:v>0</x:v>
      </x:c>
      <x:c r="M156" s="16" t="n">
        <x:v>0</x:v>
      </x:c>
      <x:c r="N156" s="16" t="n">
        <x:v>0</x:v>
      </x:c>
      <x:c r="O156" s="17" t="str">
        <x:v>Finer NAICS category assigned by activity; any fractional split is an analyst assumption.</x:v>
      </x:c>
      <x:c r="P156" s="17" t="str">
        <x:v>Analyst crosswalk informed by GICS definitions; fractions are assumptions, not official concordances.</x:v>
      </x:c>
      <x:c r="Q156" s="2" t="str">
        <x:v>https://www.msci.com/indexes/documents/methodology/1_MSCI_Global_Industry_Classification_Standard_GICS_Methodology_20240801.pdf</x:v>
      </x:c>
    </x:row>
    <x:row r="157" ht="54" customHeight="1">
      <x:c r="A157" s="13" t="str">
        <x:v>NAICS-CA:212</x:v>
      </x:c>
      <x:c r="B157" s="18" t="str">
        <x:v>Mining and quarrying (except oil and gas) [212]</x:v>
      </x:c>
      <x:c r="C157" s="16" t="n">
        <x:v>0.13</x:v>
      </x:c>
      <x:c r="D157" s="16" t="n">
        <x:v>0.87</x:v>
      </x:c>
      <x:c r="E157" s="16" t="n">
        <x:v>0</x:v>
      </x:c>
      <x:c r="F157" s="16" t="n">
        <x:v>0</x:v>
      </x:c>
      <x:c r="G157" s="16" t="n">
        <x:v>0</x:v>
      </x:c>
      <x:c r="H157" s="16" t="n">
        <x:v>0</x:v>
      </x:c>
      <x:c r="I157" s="16" t="n">
        <x:v>0</x:v>
      </x:c>
      <x:c r="J157" s="16" t="n">
        <x:v>0</x:v>
      </x:c>
      <x:c r="K157" s="16" t="n">
        <x:v>0</x:v>
      </x:c>
      <x:c r="L157" s="16" t="n">
        <x:v>0</x:v>
      </x:c>
      <x:c r="M157" s="16" t="n">
        <x:v>0</x:v>
      </x:c>
      <x:c r="N157" s="16" t="n">
        <x:v>0</x:v>
      </x:c>
      <x:c r="O157" s="18" t="str">
        <x:v>Finer NAICS category assigned by activity; any fractional split is an analyst assumption.</x:v>
      </x:c>
      <x:c r="P157" s="18" t="str">
        <x:v>Analyst crosswalk informed by GICS definitions; fractions are assumptions, not official concordances.</x:v>
      </x:c>
      <x:c r="Q157" s="13" t="str">
        <x:v>https://www.msci.com/indexes/documents/methodology/1_MSCI_Global_Industry_Classification_Standard_GICS_Methodology_20240801.pdf</x:v>
      </x:c>
    </x:row>
    <x:row r="158" ht="54" customHeight="1">
      <x:c r="A158" s="2" t="str">
        <x:v>NAICS-CA:213,2131</x:v>
      </x:c>
      <x:c r="B158" s="17" t="str">
        <x:v>Support activities for mining, and oil and gas extraction [213,2131]</x:v>
      </x:c>
      <x:c r="C158" s="16" t="n">
        <x:v>0.8</x:v>
      </x:c>
      <x:c r="D158" s="16" t="n">
        <x:v>0.2</x:v>
      </x:c>
      <x:c r="E158" s="16" t="n">
        <x:v>0</x:v>
      </x:c>
      <x:c r="F158" s="16" t="n">
        <x:v>0</x:v>
      </x:c>
      <x:c r="G158" s="16" t="n">
        <x:v>0</x:v>
      </x:c>
      <x:c r="H158" s="16" t="n">
        <x:v>0</x:v>
      </x:c>
      <x:c r="I158" s="16" t="n">
        <x:v>0</x:v>
      </x:c>
      <x:c r="J158" s="16" t="n">
        <x:v>0</x:v>
      </x:c>
      <x:c r="K158" s="16" t="n">
        <x:v>0</x:v>
      </x:c>
      <x:c r="L158" s="16" t="n">
        <x:v>0</x:v>
      </x:c>
      <x:c r="M158" s="16" t="n">
        <x:v>0</x:v>
      </x:c>
      <x:c r="N158" s="16" t="n">
        <x:v>0</x:v>
      </x:c>
      <x:c r="O158" s="17" t="str">
        <x:v>Finer NAICS category assigned by activity; any fractional split is an analyst assumption.</x:v>
      </x:c>
      <x:c r="P158" s="17" t="str">
        <x:v>Analyst crosswalk informed by GICS definitions; fractions are assumptions, not official concordances.</x:v>
      </x:c>
      <x:c r="Q158" s="2" t="str">
        <x:v>https://www.msci.com/indexes/documents/methodology/1_MSCI_Global_Industry_Classification_Standard_GICS_Methodology_20240801.pdf</x:v>
      </x:c>
    </x:row>
    <x:row r="159" ht="54" customHeight="1">
      <x:c r="A159" s="13" t="str">
        <x:v>NAICS-CA:2211</x:v>
      </x:c>
      <x:c r="B159" s="18" t="str">
        <x:v>Electric power generation, transmission and distribution [2211]</x:v>
      </x:c>
      <x:c r="C159" s="16" t="n">
        <x:v>0</x:v>
      </x:c>
      <x:c r="D159" s="16" t="n">
        <x:v>0</x:v>
      </x:c>
      <x:c r="E159" s="16" t="n">
        <x:v>0</x:v>
      </x:c>
      <x:c r="F159" s="16" t="n">
        <x:v>0</x:v>
      </x:c>
      <x:c r="G159" s="16" t="n">
        <x:v>0</x:v>
      </x:c>
      <x:c r="H159" s="16" t="n">
        <x:v>0</x:v>
      </x:c>
      <x:c r="I159" s="16" t="n">
        <x:v>0</x:v>
      </x:c>
      <x:c r="J159" s="16" t="n">
        <x:v>0</x:v>
      </x:c>
      <x:c r="K159" s="16" t="n">
        <x:v>0</x:v>
      </x:c>
      <x:c r="L159" s="16" t="n">
        <x:v>1</x:v>
      </x:c>
      <x:c r="M159" s="16" t="n">
        <x:v>0</x:v>
      </x:c>
      <x:c r="N159" s="16" t="n">
        <x:v>0</x:v>
      </x:c>
      <x:c r="O159" s="18" t="str">
        <x:v>Finer NAICS category assigned by activity; any fractional split is an analyst assumption.</x:v>
      </x:c>
      <x:c r="P159" s="18" t="str">
        <x:v>Analyst crosswalk informed by GICS definitions; fractions are assumptions, not official concordances.</x:v>
      </x:c>
      <x:c r="Q159" s="13" t="str">
        <x:v>https://www.msci.com/indexes/documents/methodology/1_MSCI_Global_Industry_Classification_Standard_GICS_Methodology_20240801.pdf</x:v>
      </x:c>
    </x:row>
    <x:row r="160" ht="54" customHeight="1">
      <x:c r="A160" s="2" t="str">
        <x:v>NAICS-CA:2212</x:v>
      </x:c>
      <x:c r="B160" s="17" t="str">
        <x:v>Natural gas distribution [2212]</x:v>
      </x:c>
      <x:c r="C160" s="16" t="n">
        <x:v>0</x:v>
      </x:c>
      <x:c r="D160" s="16" t="n">
        <x:v>0</x:v>
      </x:c>
      <x:c r="E160" s="16" t="n">
        <x:v>0</x:v>
      </x:c>
      <x:c r="F160" s="16" t="n">
        <x:v>0</x:v>
      </x:c>
      <x:c r="G160" s="16" t="n">
        <x:v>0</x:v>
      </x:c>
      <x:c r="H160" s="16" t="n">
        <x:v>0</x:v>
      </x:c>
      <x:c r="I160" s="16" t="n">
        <x:v>0</x:v>
      </x:c>
      <x:c r="J160" s="16" t="n">
        <x:v>0</x:v>
      </x:c>
      <x:c r="K160" s="16" t="n">
        <x:v>0</x:v>
      </x:c>
      <x:c r="L160" s="16" t="n">
        <x:v>1</x:v>
      </x:c>
      <x:c r="M160" s="16" t="n">
        <x:v>0</x:v>
      </x:c>
      <x:c r="N160" s="16" t="n">
        <x:v>0</x:v>
      </x:c>
      <x:c r="O160" s="17" t="str">
        <x:v>Finer NAICS category assigned by activity; any fractional split is an analyst assumption.</x:v>
      </x:c>
      <x:c r="P160" s="17" t="str">
        <x:v>Analyst crosswalk informed by GICS definitions; fractions are assumptions, not official concordances.</x:v>
      </x:c>
      <x:c r="Q160" s="2" t="str">
        <x:v>https://www.msci.com/indexes/documents/methodology/1_MSCI_Global_Industry_Classification_Standard_GICS_Methodology_20240801.pdf</x:v>
      </x:c>
    </x:row>
    <x:row r="161" ht="54" customHeight="1">
      <x:c r="A161" s="13" t="str">
        <x:v>NAICS-CA:2213</x:v>
      </x:c>
      <x:c r="B161" s="18" t="str">
        <x:v>Water, sewage and other systems [2213]</x:v>
      </x:c>
      <x:c r="C161" s="16" t="n">
        <x:v>0</x:v>
      </x:c>
      <x:c r="D161" s="16" t="n">
        <x:v>0</x:v>
      </x:c>
      <x:c r="E161" s="16" t="n">
        <x:v>0</x:v>
      </x:c>
      <x:c r="F161" s="16" t="n">
        <x:v>0</x:v>
      </x:c>
      <x:c r="G161" s="16" t="n">
        <x:v>0</x:v>
      </x:c>
      <x:c r="H161" s="16" t="n">
        <x:v>0</x:v>
      </x:c>
      <x:c r="I161" s="16" t="n">
        <x:v>0</x:v>
      </x:c>
      <x:c r="J161" s="16" t="n">
        <x:v>0</x:v>
      </x:c>
      <x:c r="K161" s="16" t="n">
        <x:v>0</x:v>
      </x:c>
      <x:c r="L161" s="16" t="n">
        <x:v>1</x:v>
      </x:c>
      <x:c r="M161" s="16" t="n">
        <x:v>0</x:v>
      </x:c>
      <x:c r="N161" s="16" t="n">
        <x:v>0</x:v>
      </x:c>
      <x:c r="O161" s="18" t="str">
        <x:v>Finer NAICS category assigned by activity; any fractional split is an analyst assumption.</x:v>
      </x:c>
      <x:c r="P161" s="18" t="str">
        <x:v>Analyst crosswalk informed by GICS definitions; fractions are assumptions, not official concordances.</x:v>
      </x:c>
      <x:c r="Q161" s="13" t="str">
        <x:v>https://www.msci.com/indexes/documents/methodology/1_MSCI_Global_Industry_Classification_Standard_GICS_Methodology_20240801.pdf</x:v>
      </x:c>
    </x:row>
    <x:row r="162" ht="54" customHeight="1">
      <x:c r="A162" s="2" t="str">
        <x:v>NAICS-CA:562</x:v>
      </x:c>
      <x:c r="B162" s="17" t="str">
        <x:v>Waste management and remediation services [562]</x:v>
      </x:c>
      <x:c r="C162" s="16" t="n">
        <x:v>0</x:v>
      </x:c>
      <x:c r="D162" s="16" t="n">
        <x:v>0</x:v>
      </x:c>
      <x:c r="E162" s="16" t="n">
        <x:v>1</x:v>
      </x:c>
      <x:c r="F162" s="16" t="n">
        <x:v>0</x:v>
      </x:c>
      <x:c r="G162" s="16" t="n">
        <x:v>0</x:v>
      </x:c>
      <x:c r="H162" s="16" t="n">
        <x:v>0</x:v>
      </x:c>
      <x:c r="I162" s="16" t="n">
        <x:v>0</x:v>
      </x:c>
      <x:c r="J162" s="16" t="n">
        <x:v>0</x:v>
      </x:c>
      <x:c r="K162" s="16" t="n">
        <x:v>0</x:v>
      </x:c>
      <x:c r="L162" s="16" t="n">
        <x:v>0</x:v>
      </x:c>
      <x:c r="M162" s="16" t="n">
        <x:v>0</x:v>
      </x:c>
      <x:c r="N162" s="16" t="n">
        <x:v>0</x:v>
      </x:c>
      <x:c r="O162" s="17" t="str">
        <x:v>Finer NAICS category assigned by activity; any fractional split is an analyst assumption.</x:v>
      </x:c>
      <x:c r="P162" s="17" t="str">
        <x:v>Analyst crosswalk informed by GICS definitions; fractions are assumptions, not official concordances.</x:v>
      </x:c>
      <x:c r="Q162" s="2" t="str">
        <x:v>https://www.msci.com/indexes/documents/methodology/1_MSCI_Global_Industry_Classification_Standard_GICS_Methodology_20240801.pdf</x:v>
      </x:c>
    </x:row>
    <x:row r="163" ht="54" customHeight="1">
      <x:c r="A163" s="13" t="str">
        <x:v>NAICS-CA:311</x:v>
      </x:c>
      <x:c r="B163" s="18" t="str">
        <x:v>Food manufacturing [311]</x:v>
      </x:c>
      <x:c r="C163" s="16" t="n">
        <x:v>0</x:v>
      </x:c>
      <x:c r="D163" s="16" t="n">
        <x:v>0</x:v>
      </x:c>
      <x:c r="E163" s="16" t="n">
        <x:v>0</x:v>
      </x:c>
      <x:c r="F163" s="16" t="n">
        <x:v>0</x:v>
      </x:c>
      <x:c r="G163" s="16" t="n">
        <x:v>1</x:v>
      </x:c>
      <x:c r="H163" s="16" t="n">
        <x:v>0</x:v>
      </x:c>
      <x:c r="I163" s="16" t="n">
        <x:v>0</x:v>
      </x:c>
      <x:c r="J163" s="16" t="n">
        <x:v>0</x:v>
      </x:c>
      <x:c r="K163" s="16" t="n">
        <x:v>0</x:v>
      </x:c>
      <x:c r="L163" s="16" t="n">
        <x:v>0</x:v>
      </x:c>
      <x:c r="M163" s="16" t="n">
        <x:v>0</x:v>
      </x:c>
      <x:c r="N163" s="16" t="n">
        <x:v>0</x:v>
      </x:c>
      <x:c r="O163" s="18" t="str">
        <x:v>Finer NAICS category assigned by activity; any fractional split is an analyst assumption.</x:v>
      </x:c>
      <x:c r="P163" s="18" t="str">
        <x:v>Analyst crosswalk informed by GICS definitions; fractions are assumptions, not official concordances.</x:v>
      </x:c>
      <x:c r="Q163" s="13" t="str">
        <x:v>https://www.msci.com/indexes/documents/methodology/1_MSCI_Global_Industry_Classification_Standard_GICS_Methodology_20240801.pdf</x:v>
      </x:c>
    </x:row>
    <x:row r="164" ht="54" customHeight="1">
      <x:c r="A164" s="2" t="str">
        <x:v>NAICS-CA:312</x:v>
      </x:c>
      <x:c r="B164" s="17" t="str">
        <x:v>Beverage and tobacco product manufacturing [312]</x:v>
      </x:c>
      <x:c r="C164" s="16" t="n">
        <x:v>0</x:v>
      </x:c>
      <x:c r="D164" s="16" t="n">
        <x:v>0</x:v>
      </x:c>
      <x:c r="E164" s="16" t="n">
        <x:v>0</x:v>
      </x:c>
      <x:c r="F164" s="16" t="n">
        <x:v>0</x:v>
      </x:c>
      <x:c r="G164" s="16" t="n">
        <x:v>1</x:v>
      </x:c>
      <x:c r="H164" s="16" t="n">
        <x:v>0</x:v>
      </x:c>
      <x:c r="I164" s="16" t="n">
        <x:v>0</x:v>
      </x:c>
      <x:c r="J164" s="16" t="n">
        <x:v>0</x:v>
      </x:c>
      <x:c r="K164" s="16" t="n">
        <x:v>0</x:v>
      </x:c>
      <x:c r="L164" s="16" t="n">
        <x:v>0</x:v>
      </x:c>
      <x:c r="M164" s="16" t="n">
        <x:v>0</x:v>
      </x:c>
      <x:c r="N164" s="16" t="n">
        <x:v>0</x:v>
      </x:c>
      <x:c r="O164" s="17" t="str">
        <x:v>Finer NAICS category assigned by activity; any fractional split is an analyst assumption.</x:v>
      </x:c>
      <x:c r="P164" s="17" t="str">
        <x:v>Analyst crosswalk informed by GICS definitions; fractions are assumptions, not official concordances.</x:v>
      </x:c>
      <x:c r="Q164" s="2" t="str">
        <x:v>https://www.msci.com/indexes/documents/methodology/1_MSCI_Global_Industry_Classification_Standard_GICS_Methodology_20240801.pdf</x:v>
      </x:c>
    </x:row>
    <x:row r="165" ht="54" customHeight="1">
      <x:c r="A165" s="13" t="str">
        <x:v>NAICS-CA:313</x:v>
      </x:c>
      <x:c r="B165" s="18" t="str">
        <x:v>Textile mills [313]</x:v>
      </x:c>
      <x:c r="C165" s="16" t="n">
        <x:v>0</x:v>
      </x:c>
      <x:c r="D165" s="16" t="n">
        <x:v>0</x:v>
      </x:c>
      <x:c r="E165" s="16" t="n">
        <x:v>0</x:v>
      </x:c>
      <x:c r="F165" s="16" t="n">
        <x:v>1</x:v>
      </x:c>
      <x:c r="G165" s="16" t="n">
        <x:v>0</x:v>
      </x:c>
      <x:c r="H165" s="16" t="n">
        <x:v>0</x:v>
      </x:c>
      <x:c r="I165" s="16" t="n">
        <x:v>0</x:v>
      </x:c>
      <x:c r="J165" s="16" t="n">
        <x:v>0</x:v>
      </x:c>
      <x:c r="K165" s="16" t="n">
        <x:v>0</x:v>
      </x:c>
      <x:c r="L165" s="16" t="n">
        <x:v>0</x:v>
      </x:c>
      <x:c r="M165" s="16" t="n">
        <x:v>0</x:v>
      </x:c>
      <x:c r="N165" s="16" t="n">
        <x:v>0</x:v>
      </x:c>
      <x:c r="O165" s="18" t="str">
        <x:v>Finer NAICS category assigned by activity; any fractional split is an analyst assumption.</x:v>
      </x:c>
      <x:c r="P165" s="18" t="str">
        <x:v>Analyst crosswalk informed by GICS definitions; fractions are assumptions, not official concordances.</x:v>
      </x:c>
      <x:c r="Q165" s="13" t="str">
        <x:v>https://www.msci.com/indexes/documents/methodology/1_MSCI_Global_Industry_Classification_Standard_GICS_Methodology_20240801.pdf</x:v>
      </x:c>
    </x:row>
    <x:row r="166" ht="54" customHeight="1">
      <x:c r="A166" s="2" t="str">
        <x:v>NAICS-CA:314</x:v>
      </x:c>
      <x:c r="B166" s="17" t="str">
        <x:v>Textile product mills [314]</x:v>
      </x:c>
      <x:c r="C166" s="16" t="n">
        <x:v>0</x:v>
      </x:c>
      <x:c r="D166" s="16" t="n">
        <x:v>0</x:v>
      </x:c>
      <x:c r="E166" s="16" t="n">
        <x:v>0</x:v>
      </x:c>
      <x:c r="F166" s="16" t="n">
        <x:v>1</x:v>
      </x:c>
      <x:c r="G166" s="16" t="n">
        <x:v>0</x:v>
      </x:c>
      <x:c r="H166" s="16" t="n">
        <x:v>0</x:v>
      </x:c>
      <x:c r="I166" s="16" t="n">
        <x:v>0</x:v>
      </x:c>
      <x:c r="J166" s="16" t="n">
        <x:v>0</x:v>
      </x:c>
      <x:c r="K166" s="16" t="n">
        <x:v>0</x:v>
      </x:c>
      <x:c r="L166" s="16" t="n">
        <x:v>0</x:v>
      </x:c>
      <x:c r="M166" s="16" t="n">
        <x:v>0</x:v>
      </x:c>
      <x:c r="N166" s="16" t="n">
        <x:v>0</x:v>
      </x:c>
      <x:c r="O166" s="17" t="str">
        <x:v>Finer NAICS category assigned by activity; any fractional split is an analyst assumption.</x:v>
      </x:c>
      <x:c r="P166" s="17" t="str">
        <x:v>Analyst crosswalk informed by GICS definitions; fractions are assumptions, not official concordances.</x:v>
      </x:c>
      <x:c r="Q166" s="2" t="str">
        <x:v>https://www.msci.com/indexes/documents/methodology/1_MSCI_Global_Industry_Classification_Standard_GICS_Methodology_20240801.pdf</x:v>
      </x:c>
    </x:row>
    <x:row r="167" ht="54" customHeight="1">
      <x:c r="A167" s="13" t="str">
        <x:v>NAICS-CA:315</x:v>
      </x:c>
      <x:c r="B167" s="18" t="str">
        <x:v>Apparel manufacturing [315]</x:v>
      </x:c>
      <x:c r="C167" s="16" t="n">
        <x:v>0</x:v>
      </x:c>
      <x:c r="D167" s="16" t="n">
        <x:v>0</x:v>
      </x:c>
      <x:c r="E167" s="16" t="n">
        <x:v>0</x:v>
      </x:c>
      <x:c r="F167" s="16" t="n">
        <x:v>1</x:v>
      </x:c>
      <x:c r="G167" s="16" t="n">
        <x:v>0</x:v>
      </x:c>
      <x:c r="H167" s="16" t="n">
        <x:v>0</x:v>
      </x:c>
      <x:c r="I167" s="16" t="n">
        <x:v>0</x:v>
      </x:c>
      <x:c r="J167" s="16" t="n">
        <x:v>0</x:v>
      </x:c>
      <x:c r="K167" s="16" t="n">
        <x:v>0</x:v>
      </x:c>
      <x:c r="L167" s="16" t="n">
        <x:v>0</x:v>
      </x:c>
      <x:c r="M167" s="16" t="n">
        <x:v>0</x:v>
      </x:c>
      <x:c r="N167" s="16" t="n">
        <x:v>0</x:v>
      </x:c>
      <x:c r="O167" s="18" t="str">
        <x:v>Finer NAICS category assigned by activity; any fractional split is an analyst assumption.</x:v>
      </x:c>
      <x:c r="P167" s="18" t="str">
        <x:v>Analyst crosswalk informed by GICS definitions; fractions are assumptions, not official concordances.</x:v>
      </x:c>
      <x:c r="Q167" s="13" t="str">
        <x:v>https://www.msci.com/indexes/documents/methodology/1_MSCI_Global_Industry_Classification_Standard_GICS_Methodology_20240801.pdf</x:v>
      </x:c>
    </x:row>
    <x:row r="168" ht="54" customHeight="1">
      <x:c r="A168" s="2" t="str">
        <x:v>NAICS-CA:316</x:v>
      </x:c>
      <x:c r="B168" s="17" t="str">
        <x:v>Leather and allied product manufacturing [316]</x:v>
      </x:c>
      <x:c r="C168" s="16" t="n">
        <x:v>0</x:v>
      </x:c>
      <x:c r="D168" s="16" t="n">
        <x:v>0</x:v>
      </x:c>
      <x:c r="E168" s="16" t="n">
        <x:v>0</x:v>
      </x:c>
      <x:c r="F168" s="16" t="n">
        <x:v>1</x:v>
      </x:c>
      <x:c r="G168" s="16" t="n">
        <x:v>0</x:v>
      </x:c>
      <x:c r="H168" s="16" t="n">
        <x:v>0</x:v>
      </x:c>
      <x:c r="I168" s="16" t="n">
        <x:v>0</x:v>
      </x:c>
      <x:c r="J168" s="16" t="n">
        <x:v>0</x:v>
      </x:c>
      <x:c r="K168" s="16" t="n">
        <x:v>0</x:v>
      </x:c>
      <x:c r="L168" s="16" t="n">
        <x:v>0</x:v>
      </x:c>
      <x:c r="M168" s="16" t="n">
        <x:v>0</x:v>
      </x:c>
      <x:c r="N168" s="16" t="n">
        <x:v>0</x:v>
      </x:c>
      <x:c r="O168" s="17" t="str">
        <x:v>Finer NAICS category assigned by activity; any fractional split is an analyst assumption.</x:v>
      </x:c>
      <x:c r="P168" s="17" t="str">
        <x:v>Analyst crosswalk informed by GICS definitions; fractions are assumptions, not official concordances.</x:v>
      </x:c>
      <x:c r="Q168" s="2" t="str">
        <x:v>https://www.msci.com/indexes/documents/methodology/1_MSCI_Global_Industry_Classification_Standard_GICS_Methodology_20240801.pdf</x:v>
      </x:c>
    </x:row>
    <x:row r="169" ht="54" customHeight="1">
      <x:c r="A169" s="13" t="str">
        <x:v>NAICS-CA:321</x:v>
      </x:c>
      <x:c r="B169" s="18" t="str">
        <x:v>Wood product manufacturing [321]</x:v>
      </x:c>
      <x:c r="C169" s="16" t="n">
        <x:v>0</x:v>
      </x:c>
      <x:c r="D169" s="16" t="n">
        <x:v>0.7</x:v>
      </x:c>
      <x:c r="E169" s="16" t="n">
        <x:v>0.3</x:v>
      </x:c>
      <x:c r="F169" s="16" t="n">
        <x:v>0</x:v>
      </x:c>
      <x:c r="G169" s="16" t="n">
        <x:v>0</x:v>
      </x:c>
      <x:c r="H169" s="16" t="n">
        <x:v>0</x:v>
      </x:c>
      <x:c r="I169" s="16" t="n">
        <x:v>0</x:v>
      </x:c>
      <x:c r="J169" s="16" t="n">
        <x:v>0</x:v>
      </x:c>
      <x:c r="K169" s="16" t="n">
        <x:v>0</x:v>
      </x:c>
      <x:c r="L169" s="16" t="n">
        <x:v>0</x:v>
      </x:c>
      <x:c r="M169" s="16" t="n">
        <x:v>0</x:v>
      </x:c>
      <x:c r="N169" s="16" t="n">
        <x:v>0</x:v>
      </x:c>
      <x:c r="O169" s="18" t="str">
        <x:v>Finer NAICS category assigned by activity; any fractional split is an analyst assumption.</x:v>
      </x:c>
      <x:c r="P169" s="18" t="str">
        <x:v>Analyst crosswalk informed by GICS definitions; fractions are assumptions, not official concordances.</x:v>
      </x:c>
      <x:c r="Q169" s="13" t="str">
        <x:v>https://www.msci.com/indexes/documents/methodology/1_MSCI_Global_Industry_Classification_Standard_GICS_Methodology_20240801.pdf</x:v>
      </x:c>
    </x:row>
    <x:row r="170" ht="54" customHeight="1">
      <x:c r="A170" s="2" t="str">
        <x:v>NAICS-CA:322</x:v>
      </x:c>
      <x:c r="B170" s="17" t="str">
        <x:v>Paper manufacturing [322]</x:v>
      </x:c>
      <x:c r="C170" s="16" t="n">
        <x:v>0</x:v>
      </x:c>
      <x:c r="D170" s="16" t="n">
        <x:v>1</x:v>
      </x:c>
      <x:c r="E170" s="16" t="n">
        <x:v>0</x:v>
      </x:c>
      <x:c r="F170" s="16" t="n">
        <x:v>0</x:v>
      </x:c>
      <x:c r="G170" s="16" t="n">
        <x:v>0</x:v>
      </x:c>
      <x:c r="H170" s="16" t="n">
        <x:v>0</x:v>
      </x:c>
      <x:c r="I170" s="16" t="n">
        <x:v>0</x:v>
      </x:c>
      <x:c r="J170" s="16" t="n">
        <x:v>0</x:v>
      </x:c>
      <x:c r="K170" s="16" t="n">
        <x:v>0</x:v>
      </x:c>
      <x:c r="L170" s="16" t="n">
        <x:v>0</x:v>
      </x:c>
      <x:c r="M170" s="16" t="n">
        <x:v>0</x:v>
      </x:c>
      <x:c r="N170" s="16" t="n">
        <x:v>0</x:v>
      </x:c>
      <x:c r="O170" s="17" t="str">
        <x:v>Finer NAICS category assigned by activity; any fractional split is an analyst assumption.</x:v>
      </x:c>
      <x:c r="P170" s="17" t="str">
        <x:v>Analyst crosswalk informed by GICS definitions; fractions are assumptions, not official concordances.</x:v>
      </x:c>
      <x:c r="Q170" s="2" t="str">
        <x:v>https://www.msci.com/indexes/documents/methodology/1_MSCI_Global_Industry_Classification_Standard_GICS_Methodology_20240801.pdf</x:v>
      </x:c>
    </x:row>
    <x:row r="171" ht="54" customHeight="1">
      <x:c r="A171" s="13" t="str">
        <x:v>NAICS-CA:323,3231</x:v>
      </x:c>
      <x:c r="B171" s="18" t="str">
        <x:v>Printing and related support activities [323,3231]</x:v>
      </x:c>
      <x:c r="C171" s="16" t="n">
        <x:v>0</x:v>
      </x:c>
      <x:c r="D171" s="16" t="n">
        <x:v>0</x:v>
      </x:c>
      <x:c r="E171" s="16" t="n">
        <x:v>1</x:v>
      </x:c>
      <x:c r="F171" s="16" t="n">
        <x:v>0</x:v>
      </x:c>
      <x:c r="G171" s="16" t="n">
        <x:v>0</x:v>
      </x:c>
      <x:c r="H171" s="16" t="n">
        <x:v>0</x:v>
      </x:c>
      <x:c r="I171" s="16" t="n">
        <x:v>0</x:v>
      </x:c>
      <x:c r="J171" s="16" t="n">
        <x:v>0</x:v>
      </x:c>
      <x:c r="K171" s="16" t="n">
        <x:v>0</x:v>
      </x:c>
      <x:c r="L171" s="16" t="n">
        <x:v>0</x:v>
      </x:c>
      <x:c r="M171" s="16" t="n">
        <x:v>0</x:v>
      </x:c>
      <x:c r="N171" s="16" t="n">
        <x:v>0</x:v>
      </x:c>
      <x:c r="O171" s="18" t="str">
        <x:v>Finer NAICS category assigned by activity; any fractional split is an analyst assumption.</x:v>
      </x:c>
      <x:c r="P171" s="18" t="str">
        <x:v>Analyst crosswalk informed by GICS definitions; fractions are assumptions, not official concordances.</x:v>
      </x:c>
      <x:c r="Q171" s="13" t="str">
        <x:v>https://www.msci.com/indexes/documents/methodology/1_MSCI_Global_Industry_Classification_Standard_GICS_Methodology_20240801.pdf</x:v>
      </x:c>
    </x:row>
    <x:row r="172" ht="54" customHeight="1">
      <x:c r="A172" s="2" t="str">
        <x:v>NAICS-CA:324,3241</x:v>
      </x:c>
      <x:c r="B172" s="17" t="str">
        <x:v>Petroleum and coal product manufacturing [324,3241]</x:v>
      </x:c>
      <x:c r="C172" s="16" t="n">
        <x:v>1</x:v>
      </x:c>
      <x:c r="D172" s="16" t="n">
        <x:v>0</x:v>
      </x:c>
      <x:c r="E172" s="16" t="n">
        <x:v>0</x:v>
      </x:c>
      <x:c r="F172" s="16" t="n">
        <x:v>0</x:v>
      </x:c>
      <x:c r="G172" s="16" t="n">
        <x:v>0</x:v>
      </x:c>
      <x:c r="H172" s="16" t="n">
        <x:v>0</x:v>
      </x:c>
      <x:c r="I172" s="16" t="n">
        <x:v>0</x:v>
      </x:c>
      <x:c r="J172" s="16" t="n">
        <x:v>0</x:v>
      </x:c>
      <x:c r="K172" s="16" t="n">
        <x:v>0</x:v>
      </x:c>
      <x:c r="L172" s="16" t="n">
        <x:v>0</x:v>
      </x:c>
      <x:c r="M172" s="16" t="n">
        <x:v>0</x:v>
      </x:c>
      <x:c r="N172" s="16" t="n">
        <x:v>0</x:v>
      </x:c>
      <x:c r="O172" s="17" t="str">
        <x:v>Finer NAICS category assigned by activity; any fractional split is an analyst assumption.</x:v>
      </x:c>
      <x:c r="P172" s="17" t="str">
        <x:v>Analyst crosswalk informed by GICS definitions; fractions are assumptions, not official concordances.</x:v>
      </x:c>
      <x:c r="Q172" s="2" t="str">
        <x:v>https://www.msci.com/indexes/documents/methodology/1_MSCI_Global_Industry_Classification_Standard_GICS_Methodology_20240801.pdf</x:v>
      </x:c>
    </x:row>
    <x:row r="173" ht="54" customHeight="1">
      <x:c r="A173" s="13" t="str">
        <x:v>NAICS-CA:325</x:v>
      </x:c>
      <x:c r="B173" s="18" t="str">
        <x:v>Chemical manufacturing [325]</x:v>
      </x:c>
      <x:c r="C173" s="16" t="n">
        <x:v>0</x:v>
      </x:c>
      <x:c r="D173" s="16" t="n">
        <x:v>0.8</x:v>
      </x:c>
      <x:c r="E173" s="16" t="n">
        <x:v>0</x:v>
      </x:c>
      <x:c r="F173" s="16" t="n">
        <x:v>0</x:v>
      </x:c>
      <x:c r="G173" s="16" t="n">
        <x:v>0.2</x:v>
      </x:c>
      <x:c r="H173" s="16" t="n">
        <x:v>0</x:v>
      </x:c>
      <x:c r="I173" s="16" t="n">
        <x:v>0</x:v>
      </x:c>
      <x:c r="J173" s="16" t="n">
        <x:v>0</x:v>
      </x:c>
      <x:c r="K173" s="16" t="n">
        <x:v>0</x:v>
      </x:c>
      <x:c r="L173" s="16" t="n">
        <x:v>0</x:v>
      </x:c>
      <x:c r="M173" s="16" t="n">
        <x:v>0</x:v>
      </x:c>
      <x:c r="N173" s="16" t="n">
        <x:v>0</x:v>
      </x:c>
      <x:c r="O173" s="18" t="str">
        <x:v>Finer NAICS category assigned by activity; any fractional split is an analyst assumption.</x:v>
      </x:c>
      <x:c r="P173" s="18" t="str">
        <x:v>Analyst crosswalk informed by GICS definitions; fractions are assumptions, not official concordances.</x:v>
      </x:c>
      <x:c r="Q173" s="13" t="str">
        <x:v>https://www.msci.com/indexes/documents/methodology/1_MSCI_Global_Industry_Classification_Standard_GICS_Methodology_20240801.pdf</x:v>
      </x:c>
    </x:row>
    <x:row r="174" ht="54" customHeight="1">
      <x:c r="A174" s="2" t="str">
        <x:v>NAICS-CA:326</x:v>
      </x:c>
      <x:c r="B174" s="17" t="str">
        <x:v>Plastics and rubber products manufacturing [326]</x:v>
      </x:c>
      <x:c r="C174" s="16" t="n">
        <x:v>0</x:v>
      </x:c>
      <x:c r="D174" s="16" t="n">
        <x:v>0.5</x:v>
      </x:c>
      <x:c r="E174" s="16" t="n">
        <x:v>0.2</x:v>
      </x:c>
      <x:c r="F174" s="16" t="n">
        <x:v>0.3</x:v>
      </x:c>
      <x:c r="G174" s="16" t="n">
        <x:v>0</x:v>
      </x:c>
      <x:c r="H174" s="16" t="n">
        <x:v>0</x:v>
      </x:c>
      <x:c r="I174" s="16" t="n">
        <x:v>0</x:v>
      </x:c>
      <x:c r="J174" s="16" t="n">
        <x:v>0</x:v>
      </x:c>
      <x:c r="K174" s="16" t="n">
        <x:v>0</x:v>
      </x:c>
      <x:c r="L174" s="16" t="n">
        <x:v>0</x:v>
      </x:c>
      <x:c r="M174" s="16" t="n">
        <x:v>0</x:v>
      </x:c>
      <x:c r="N174" s="16" t="n">
        <x:v>0</x:v>
      </x:c>
      <x:c r="O174" s="17" t="str">
        <x:v>Finer NAICS category assigned by activity; any fractional split is an analyst assumption.</x:v>
      </x:c>
      <x:c r="P174" s="17" t="str">
        <x:v>Analyst crosswalk informed by GICS definitions; fractions are assumptions, not official concordances.</x:v>
      </x:c>
      <x:c r="Q174" s="2" t="str">
        <x:v>https://www.msci.com/indexes/documents/methodology/1_MSCI_Global_Industry_Classification_Standard_GICS_Methodology_20240801.pdf</x:v>
      </x:c>
    </x:row>
    <x:row r="175" ht="54" customHeight="1">
      <x:c r="A175" s="13" t="str">
        <x:v>NAICS-CA:327</x:v>
      </x:c>
      <x:c r="B175" s="18" t="str">
        <x:v>Non-metallic mineral product manufacturing [327]</x:v>
      </x:c>
      <x:c r="C175" s="16" t="n">
        <x:v>0</x:v>
      </x:c>
      <x:c r="D175" s="16" t="n">
        <x:v>0.85</x:v>
      </x:c>
      <x:c r="E175" s="16" t="n">
        <x:v>0.15</x:v>
      </x:c>
      <x:c r="F175" s="16" t="n">
        <x:v>0</x:v>
      </x:c>
      <x:c r="G175" s="16" t="n">
        <x:v>0</x:v>
      </x:c>
      <x:c r="H175" s="16" t="n">
        <x:v>0</x:v>
      </x:c>
      <x:c r="I175" s="16" t="n">
        <x:v>0</x:v>
      </x:c>
      <x:c r="J175" s="16" t="n">
        <x:v>0</x:v>
      </x:c>
      <x:c r="K175" s="16" t="n">
        <x:v>0</x:v>
      </x:c>
      <x:c r="L175" s="16" t="n">
        <x:v>0</x:v>
      </x:c>
      <x:c r="M175" s="16" t="n">
        <x:v>0</x:v>
      </x:c>
      <x:c r="N175" s="16" t="n">
        <x:v>0</x:v>
      </x:c>
      <x:c r="O175" s="18" t="str">
        <x:v>Finer NAICS category assigned by activity; any fractional split is an analyst assumption.</x:v>
      </x:c>
      <x:c r="P175" s="18" t="str">
        <x:v>Analyst crosswalk informed by GICS definitions; fractions are assumptions, not official concordances.</x:v>
      </x:c>
      <x:c r="Q175" s="13" t="str">
        <x:v>https://www.msci.com/indexes/documents/methodology/1_MSCI_Global_Industry_Classification_Standard_GICS_Methodology_20240801.pdf</x:v>
      </x:c>
    </x:row>
    <x:row r="176" ht="54" customHeight="1">
      <x:c r="A176" s="2" t="str">
        <x:v>NAICS-CA:331</x:v>
      </x:c>
      <x:c r="B176" s="17" t="str">
        <x:v>Primary metal manufacturing [331]</x:v>
      </x:c>
      <x:c r="C176" s="16" t="n">
        <x:v>0</x:v>
      </x:c>
      <x:c r="D176" s="16" t="n">
        <x:v>1</x:v>
      </x:c>
      <x:c r="E176" s="16" t="n">
        <x:v>0</x:v>
      </x:c>
      <x:c r="F176" s="16" t="n">
        <x:v>0</x:v>
      </x:c>
      <x:c r="G176" s="16" t="n">
        <x:v>0</x:v>
      </x:c>
      <x:c r="H176" s="16" t="n">
        <x:v>0</x:v>
      </x:c>
      <x:c r="I176" s="16" t="n">
        <x:v>0</x:v>
      </x:c>
      <x:c r="J176" s="16" t="n">
        <x:v>0</x:v>
      </x:c>
      <x:c r="K176" s="16" t="n">
        <x:v>0</x:v>
      </x:c>
      <x:c r="L176" s="16" t="n">
        <x:v>0</x:v>
      </x:c>
      <x:c r="M176" s="16" t="n">
        <x:v>0</x:v>
      </x:c>
      <x:c r="N176" s="16" t="n">
        <x:v>0</x:v>
      </x:c>
      <x:c r="O176" s="17" t="str">
        <x:v>Finer NAICS category assigned by activity; any fractional split is an analyst assumption.</x:v>
      </x:c>
      <x:c r="P176" s="17" t="str">
        <x:v>Analyst crosswalk informed by GICS definitions; fractions are assumptions, not official concordances.</x:v>
      </x:c>
      <x:c r="Q176" s="2" t="str">
        <x:v>https://www.msci.com/indexes/documents/methodology/1_MSCI_Global_Industry_Classification_Standard_GICS_Methodology_20240801.pdf</x:v>
      </x:c>
    </x:row>
    <x:row r="177" ht="54" customHeight="1">
      <x:c r="A177" s="13" t="str">
        <x:v>NAICS-CA:332</x:v>
      </x:c>
      <x:c r="B177" s="18" t="str">
        <x:v>Fabricated metal product manufacturing [332]</x:v>
      </x:c>
      <x:c r="C177" s="16" t="n">
        <x:v>0</x:v>
      </x:c>
      <x:c r="D177" s="16" t="n">
        <x:v>0</x:v>
      </x:c>
      <x:c r="E177" s="16" t="n">
        <x:v>1</x:v>
      </x:c>
      <x:c r="F177" s="16" t="n">
        <x:v>0</x:v>
      </x:c>
      <x:c r="G177" s="16" t="n">
        <x:v>0</x:v>
      </x:c>
      <x:c r="H177" s="16" t="n">
        <x:v>0</x:v>
      </x:c>
      <x:c r="I177" s="16" t="n">
        <x:v>0</x:v>
      </x:c>
      <x:c r="J177" s="16" t="n">
        <x:v>0</x:v>
      </x:c>
      <x:c r="K177" s="16" t="n">
        <x:v>0</x:v>
      </x:c>
      <x:c r="L177" s="16" t="n">
        <x:v>0</x:v>
      </x:c>
      <x:c r="M177" s="16" t="n">
        <x:v>0</x:v>
      </x:c>
      <x:c r="N177" s="16" t="n">
        <x:v>0</x:v>
      </x:c>
      <x:c r="O177" s="18" t="str">
        <x:v>Finer NAICS category assigned by activity; any fractional split is an analyst assumption.</x:v>
      </x:c>
      <x:c r="P177" s="18" t="str">
        <x:v>Analyst crosswalk informed by GICS definitions; fractions are assumptions, not official concordances.</x:v>
      </x:c>
      <x:c r="Q177" s="13" t="str">
        <x:v>https://www.msci.com/indexes/documents/methodology/1_MSCI_Global_Industry_Classification_Standard_GICS_Methodology_20240801.pdf</x:v>
      </x:c>
    </x:row>
    <x:row r="178" ht="54" customHeight="1">
      <x:c r="A178" s="2" t="str">
        <x:v>NAICS-CA:333</x:v>
      </x:c>
      <x:c r="B178" s="17" t="str">
        <x:v>Machinery manufacturing [333]</x:v>
      </x:c>
      <x:c r="C178" s="16" t="n">
        <x:v>0</x:v>
      </x:c>
      <x:c r="D178" s="16" t="n">
        <x:v>0</x:v>
      </x:c>
      <x:c r="E178" s="16" t="n">
        <x:v>1</x:v>
      </x:c>
      <x:c r="F178" s="16" t="n">
        <x:v>0</x:v>
      </x:c>
      <x:c r="G178" s="16" t="n">
        <x:v>0</x:v>
      </x:c>
      <x:c r="H178" s="16" t="n">
        <x:v>0</x:v>
      </x:c>
      <x:c r="I178" s="16" t="n">
        <x:v>0</x:v>
      </x:c>
      <x:c r="J178" s="16" t="n">
        <x:v>0</x:v>
      </x:c>
      <x:c r="K178" s="16" t="n">
        <x:v>0</x:v>
      </x:c>
      <x:c r="L178" s="16" t="n">
        <x:v>0</x:v>
      </x:c>
      <x:c r="M178" s="16" t="n">
        <x:v>0</x:v>
      </x:c>
      <x:c r="N178" s="16" t="n">
        <x:v>0</x:v>
      </x:c>
      <x:c r="O178" s="17" t="str">
        <x:v>Finer NAICS category assigned by activity; any fractional split is an analyst assumption.</x:v>
      </x:c>
      <x:c r="P178" s="17" t="str">
        <x:v>Analyst crosswalk informed by GICS definitions; fractions are assumptions, not official concordances.</x:v>
      </x:c>
      <x:c r="Q178" s="2" t="str">
        <x:v>https://www.msci.com/indexes/documents/methodology/1_MSCI_Global_Industry_Classification_Standard_GICS_Methodology_20240801.pdf</x:v>
      </x:c>
    </x:row>
    <x:row r="179" ht="54" customHeight="1">
      <x:c r="A179" s="13" t="str">
        <x:v>NAICS-CA:334</x:v>
      </x:c>
      <x:c r="B179" s="18" t="str">
        <x:v>Computer and electronic product manufacturing [334]</x:v>
      </x:c>
      <x:c r="C179" s="16" t="n">
        <x:v>0</x:v>
      </x:c>
      <x:c r="D179" s="16" t="n">
        <x:v>0</x:v>
      </x:c>
      <x:c r="E179" s="16" t="n">
        <x:v>0.05</x:v>
      </x:c>
      <x:c r="F179" s="16" t="n">
        <x:v>0.1</x:v>
      </x:c>
      <x:c r="G179" s="16" t="n">
        <x:v>0</x:v>
      </x:c>
      <x:c r="H179" s="16" t="n">
        <x:v>0.1</x:v>
      </x:c>
      <x:c r="I179" s="16" t="n">
        <x:v>0</x:v>
      </x:c>
      <x:c r="J179" s="16" t="n">
        <x:v>0.75</x:v>
      </x:c>
      <x:c r="K179" s="16" t="n">
        <x:v>0</x:v>
      </x:c>
      <x:c r="L179" s="16" t="n">
        <x:v>0</x:v>
      </x:c>
      <x:c r="M179" s="16" t="n">
        <x:v>0</x:v>
      </x:c>
      <x:c r="N179" s="16" t="n">
        <x:v>0</x:v>
      </x:c>
      <x:c r="O179" s="18" t="str">
        <x:v>Finer NAICS category assigned by activity; any fractional split is an analyst assumption.</x:v>
      </x:c>
      <x:c r="P179" s="18" t="str">
        <x:v>Analyst crosswalk informed by GICS definitions; fractions are assumptions, not official concordances.</x:v>
      </x:c>
      <x:c r="Q179" s="13" t="str">
        <x:v>https://www.msci.com/indexes/documents/methodology/1_MSCI_Global_Industry_Classification_Standard_GICS_Methodology_20240801.pdf</x:v>
      </x:c>
    </x:row>
    <x:row r="180" ht="54" customHeight="1">
      <x:c r="A180" s="2" t="str">
        <x:v>NAICS-CA:335</x:v>
      </x:c>
      <x:c r="B180" s="17" t="str">
        <x:v>Electrical equipment, appliance and component manufacturing [335]</x:v>
      </x:c>
      <x:c r="C180" s="16" t="n">
        <x:v>0</x:v>
      </x:c>
      <x:c r="D180" s="16" t="n">
        <x:v>0</x:v>
      </x:c>
      <x:c r="E180" s="16" t="n">
        <x:v>0.85</x:v>
      </x:c>
      <x:c r="F180" s="16" t="n">
        <x:v>0.15</x:v>
      </x:c>
      <x:c r="G180" s="16" t="n">
        <x:v>0</x:v>
      </x:c>
      <x:c r="H180" s="16" t="n">
        <x:v>0</x:v>
      </x:c>
      <x:c r="I180" s="16" t="n">
        <x:v>0</x:v>
      </x:c>
      <x:c r="J180" s="16" t="n">
        <x:v>0</x:v>
      </x:c>
      <x:c r="K180" s="16" t="n">
        <x:v>0</x:v>
      </x:c>
      <x:c r="L180" s="16" t="n">
        <x:v>0</x:v>
      </x:c>
      <x:c r="M180" s="16" t="n">
        <x:v>0</x:v>
      </x:c>
      <x:c r="N180" s="16" t="n">
        <x:v>0</x:v>
      </x:c>
      <x:c r="O180" s="17" t="str">
        <x:v>Finer NAICS category assigned by activity; any fractional split is an analyst assumption.</x:v>
      </x:c>
      <x:c r="P180" s="17" t="str">
        <x:v>Analyst crosswalk informed by GICS definitions; fractions are assumptions, not official concordances.</x:v>
      </x:c>
      <x:c r="Q180" s="2" t="str">
        <x:v>https://www.msci.com/indexes/documents/methodology/1_MSCI_Global_Industry_Classification_Standard_GICS_Methodology_20240801.pdf</x:v>
      </x:c>
    </x:row>
    <x:row r="181" ht="54" customHeight="1">
      <x:c r="A181" s="13" t="str">
        <x:v>NAICS-CA:336</x:v>
      </x:c>
      <x:c r="B181" s="18" t="str">
        <x:v>Transportation equipment manufacturing [336]</x:v>
      </x:c>
      <x:c r="C181" s="16" t="n">
        <x:v>0</x:v>
      </x:c>
      <x:c r="D181" s="16" t="n">
        <x:v>0</x:v>
      </x:c>
      <x:c r="E181" s="16" t="n">
        <x:v>0.35</x:v>
      </x:c>
      <x:c r="F181" s="16" t="n">
        <x:v>0.65</x:v>
      </x:c>
      <x:c r="G181" s="16" t="n">
        <x:v>0</x:v>
      </x:c>
      <x:c r="H181" s="16" t="n">
        <x:v>0</x:v>
      </x:c>
      <x:c r="I181" s="16" t="n">
        <x:v>0</x:v>
      </x:c>
      <x:c r="J181" s="16" t="n">
        <x:v>0</x:v>
      </x:c>
      <x:c r="K181" s="16" t="n">
        <x:v>0</x:v>
      </x:c>
      <x:c r="L181" s="16" t="n">
        <x:v>0</x:v>
      </x:c>
      <x:c r="M181" s="16" t="n">
        <x:v>0</x:v>
      </x:c>
      <x:c r="N181" s="16" t="n">
        <x:v>0</x:v>
      </x:c>
      <x:c r="O181" s="18" t="str">
        <x:v>Finer NAICS category assigned by activity; any fractional split is an analyst assumption.</x:v>
      </x:c>
      <x:c r="P181" s="18" t="str">
        <x:v>Analyst crosswalk informed by GICS definitions; fractions are assumptions, not official concordances.</x:v>
      </x:c>
      <x:c r="Q181" s="13" t="str">
        <x:v>https://www.msci.com/indexes/documents/methodology/1_MSCI_Global_Industry_Classification_Standard_GICS_Methodology_20240801.pdf</x:v>
      </x:c>
    </x:row>
    <x:row r="182" ht="54" customHeight="1">
      <x:c r="A182" s="2" t="str">
        <x:v>NAICS-CA:337</x:v>
      </x:c>
      <x:c r="B182" s="17" t="str">
        <x:v>Furniture and related product manufacturing [337]</x:v>
      </x:c>
      <x:c r="C182" s="16" t="n">
        <x:v>0</x:v>
      </x:c>
      <x:c r="D182" s="16" t="n">
        <x:v>0</x:v>
      </x:c>
      <x:c r="E182" s="16" t="n">
        <x:v>0</x:v>
      </x:c>
      <x:c r="F182" s="16" t="n">
        <x:v>1</x:v>
      </x:c>
      <x:c r="G182" s="16" t="n">
        <x:v>0</x:v>
      </x:c>
      <x:c r="H182" s="16" t="n">
        <x:v>0</x:v>
      </x:c>
      <x:c r="I182" s="16" t="n">
        <x:v>0</x:v>
      </x:c>
      <x:c r="J182" s="16" t="n">
        <x:v>0</x:v>
      </x:c>
      <x:c r="K182" s="16" t="n">
        <x:v>0</x:v>
      </x:c>
      <x:c r="L182" s="16" t="n">
        <x:v>0</x:v>
      </x:c>
      <x:c r="M182" s="16" t="n">
        <x:v>0</x:v>
      </x:c>
      <x:c r="N182" s="16" t="n">
        <x:v>0</x:v>
      </x:c>
      <x:c r="O182" s="17" t="str">
        <x:v>Finer NAICS category assigned by activity; any fractional split is an analyst assumption.</x:v>
      </x:c>
      <x:c r="P182" s="17" t="str">
        <x:v>Analyst crosswalk informed by GICS definitions; fractions are assumptions, not official concordances.</x:v>
      </x:c>
      <x:c r="Q182" s="2" t="str">
        <x:v>https://www.msci.com/indexes/documents/methodology/1_MSCI_Global_Industry_Classification_Standard_GICS_Methodology_20240801.pdf</x:v>
      </x:c>
    </x:row>
    <x:row r="183" ht="54" customHeight="1">
      <x:c r="A183" s="13" t="str">
        <x:v>NAICS-CA:339</x:v>
      </x:c>
      <x:c r="B183" s="18" t="str">
        <x:v>Miscellaneous manufacturing [339]</x:v>
      </x:c>
      <x:c r="C183" s="16" t="n">
        <x:v>0</x:v>
      </x:c>
      <x:c r="D183" s="16" t="n">
        <x:v>0</x:v>
      </x:c>
      <x:c r="E183" s="16" t="n">
        <x:v>0.1</x:v>
      </x:c>
      <x:c r="F183" s="16" t="n">
        <x:v>0.65</x:v>
      </x:c>
      <x:c r="G183" s="16" t="n">
        <x:v>0</x:v>
      </x:c>
      <x:c r="H183" s="16" t="n">
        <x:v>0.25</x:v>
      </x:c>
      <x:c r="I183" s="16" t="n">
        <x:v>0</x:v>
      </x:c>
      <x:c r="J183" s="16" t="n">
        <x:v>0</x:v>
      </x:c>
      <x:c r="K183" s="16" t="n">
        <x:v>0</x:v>
      </x:c>
      <x:c r="L183" s="16" t="n">
        <x:v>0</x:v>
      </x:c>
      <x:c r="M183" s="16" t="n">
        <x:v>0</x:v>
      </x:c>
      <x:c r="N183" s="16" t="n">
        <x:v>0</x:v>
      </x:c>
      <x:c r="O183" s="18" t="str">
        <x:v>Finer NAICS category assigned by activity; any fractional split is an analyst assumption.</x:v>
      </x:c>
      <x:c r="P183" s="18" t="str">
        <x:v>Analyst crosswalk informed by GICS definitions; fractions are assumptions, not official concordances.</x:v>
      </x:c>
      <x:c r="Q183" s="13" t="str">
        <x:v>https://www.msci.com/indexes/documents/methodology/1_MSCI_Global_Industry_Classification_Standard_GICS_Methodology_20240801.pdf</x:v>
      </x:c>
    </x:row>
    <x:row r="184" ht="54" customHeight="1">
      <x:c r="A184" s="2" t="str">
        <x:v>NAICS-CA:3251</x:v>
      </x:c>
      <x:c r="B184" s="17" t="str">
        <x:v>Basic chemical manufacturing [3251]</x:v>
      </x:c>
      <x:c r="C184" s="16" t="n">
        <x:v>0</x:v>
      </x:c>
      <x:c r="D184" s="16" t="n">
        <x:v>1</x:v>
      </x:c>
      <x:c r="E184" s="16" t="n">
        <x:v>0</x:v>
      </x:c>
      <x:c r="F184" s="16" t="n">
        <x:v>0</x:v>
      </x:c>
      <x:c r="G184" s="16" t="n">
        <x:v>0</x:v>
      </x:c>
      <x:c r="H184" s="16" t="n">
        <x:v>0</x:v>
      </x:c>
      <x:c r="I184" s="16" t="n">
        <x:v>0</x:v>
      </x:c>
      <x:c r="J184" s="16" t="n">
        <x:v>0</x:v>
      </x:c>
      <x:c r="K184" s="16" t="n">
        <x:v>0</x:v>
      </x:c>
      <x:c r="L184" s="16" t="n">
        <x:v>0</x:v>
      </x:c>
      <x:c r="M184" s="16" t="n">
        <x:v>0</x:v>
      </x:c>
      <x:c r="N184" s="16" t="n">
        <x:v>0</x:v>
      </x:c>
      <x:c r="O184" s="17" t="str">
        <x:v>Finer NAICS category assigned by activity; any fractional split is an analyst assumption.</x:v>
      </x:c>
      <x:c r="P184" s="17" t="str">
        <x:v>Analyst crosswalk informed by GICS definitions; fractions are assumptions, not official concordances.</x:v>
      </x:c>
      <x:c r="Q184" s="2" t="str">
        <x:v>https://www.msci.com/indexes/documents/methodology/1_MSCI_Global_Industry_Classification_Standard_GICS_Methodology_20240801.pdf</x:v>
      </x:c>
    </x:row>
    <x:row r="185" ht="54" customHeight="1">
      <x:c r="A185" s="13" t="str">
        <x:v>NAICS-CA:3252</x:v>
      </x:c>
      <x:c r="B185" s="18" t="str">
        <x:v>Resin, synthetic rubber, and artificial and synthetic fibres and filaments manufacturing [3252]</x:v>
      </x:c>
      <x:c r="C185" s="16" t="n">
        <x:v>0</x:v>
      </x:c>
      <x:c r="D185" s="16" t="n">
        <x:v>1</x:v>
      </x:c>
      <x:c r="E185" s="16" t="n">
        <x:v>0</x:v>
      </x:c>
      <x:c r="F185" s="16" t="n">
        <x:v>0</x:v>
      </x:c>
      <x:c r="G185" s="16" t="n">
        <x:v>0</x:v>
      </x:c>
      <x:c r="H185" s="16" t="n">
        <x:v>0</x:v>
      </x:c>
      <x:c r="I185" s="16" t="n">
        <x:v>0</x:v>
      </x:c>
      <x:c r="J185" s="16" t="n">
        <x:v>0</x:v>
      </x:c>
      <x:c r="K185" s="16" t="n">
        <x:v>0</x:v>
      </x:c>
      <x:c r="L185" s="16" t="n">
        <x:v>0</x:v>
      </x:c>
      <x:c r="M185" s="16" t="n">
        <x:v>0</x:v>
      </x:c>
      <x:c r="N185" s="16" t="n">
        <x:v>0</x:v>
      </x:c>
      <x:c r="O185" s="18" t="str">
        <x:v>Finer NAICS category assigned by activity; any fractional split is an analyst assumption.</x:v>
      </x:c>
      <x:c r="P185" s="18" t="str">
        <x:v>Analyst crosswalk informed by GICS definitions; fractions are assumptions, not official concordances.</x:v>
      </x:c>
      <x:c r="Q185" s="13" t="str">
        <x:v>https://www.msci.com/indexes/documents/methodology/1_MSCI_Global_Industry_Classification_Standard_GICS_Methodology_20240801.pdf</x:v>
      </x:c>
    </x:row>
    <x:row r="186" ht="54" customHeight="1">
      <x:c r="A186" s="2" t="str">
        <x:v>NAICS-CA:3253</x:v>
      </x:c>
      <x:c r="B186" s="17" t="str">
        <x:v>Pesticide, fertilizer and other agricultural chemical manufacturing [3253]</x:v>
      </x:c>
      <x:c r="C186" s="16" t="n">
        <x:v>0</x:v>
      </x:c>
      <x:c r="D186" s="16" t="n">
        <x:v>1</x:v>
      </x:c>
      <x:c r="E186" s="16" t="n">
        <x:v>0</x:v>
      </x:c>
      <x:c r="F186" s="16" t="n">
        <x:v>0</x:v>
      </x:c>
      <x:c r="G186" s="16" t="n">
        <x:v>0</x:v>
      </x:c>
      <x:c r="H186" s="16" t="n">
        <x:v>0</x:v>
      </x:c>
      <x:c r="I186" s="16" t="n">
        <x:v>0</x:v>
      </x:c>
      <x:c r="J186" s="16" t="n">
        <x:v>0</x:v>
      </x:c>
      <x:c r="K186" s="16" t="n">
        <x:v>0</x:v>
      </x:c>
      <x:c r="L186" s="16" t="n">
        <x:v>0</x:v>
      </x:c>
      <x:c r="M186" s="16" t="n">
        <x:v>0</x:v>
      </x:c>
      <x:c r="N186" s="16" t="n">
        <x:v>0</x:v>
      </x:c>
      <x:c r="O186" s="17" t="str">
        <x:v>Finer NAICS category assigned by activity; any fractional split is an analyst assumption.</x:v>
      </x:c>
      <x:c r="P186" s="17" t="str">
        <x:v>Analyst crosswalk informed by GICS definitions; fractions are assumptions, not official concordances.</x:v>
      </x:c>
      <x:c r="Q186" s="2" t="str">
        <x:v>https://www.msci.com/indexes/documents/methodology/1_MSCI_Global_Industry_Classification_Standard_GICS_Methodology_20240801.pdf</x:v>
      </x:c>
    </x:row>
    <x:row r="187" ht="54" customHeight="1">
      <x:c r="A187" s="13" t="str">
        <x:v>NAICS-CA:3255</x:v>
      </x:c>
      <x:c r="B187" s="18" t="str">
        <x:v>Paint, coating and adhesive manufacturing [3255]</x:v>
      </x:c>
      <x:c r="C187" s="16" t="n">
        <x:v>0</x:v>
      </x:c>
      <x:c r="D187" s="16" t="n">
        <x:v>1</x:v>
      </x:c>
      <x:c r="E187" s="16" t="n">
        <x:v>0</x:v>
      </x:c>
      <x:c r="F187" s="16" t="n">
        <x:v>0</x:v>
      </x:c>
      <x:c r="G187" s="16" t="n">
        <x:v>0</x:v>
      </x:c>
      <x:c r="H187" s="16" t="n">
        <x:v>0</x:v>
      </x:c>
      <x:c r="I187" s="16" t="n">
        <x:v>0</x:v>
      </x:c>
      <x:c r="J187" s="16" t="n">
        <x:v>0</x:v>
      </x:c>
      <x:c r="K187" s="16" t="n">
        <x:v>0</x:v>
      </x:c>
      <x:c r="L187" s="16" t="n">
        <x:v>0</x:v>
      </x:c>
      <x:c r="M187" s="16" t="n">
        <x:v>0</x:v>
      </x:c>
      <x:c r="N187" s="16" t="n">
        <x:v>0</x:v>
      </x:c>
      <x:c r="O187" s="18" t="str">
        <x:v>Finer NAICS category assigned by activity; any fractional split is an analyst assumption.</x:v>
      </x:c>
      <x:c r="P187" s="18" t="str">
        <x:v>Analyst crosswalk informed by GICS definitions; fractions are assumptions, not official concordances.</x:v>
      </x:c>
      <x:c r="Q187" s="13" t="str">
        <x:v>https://www.msci.com/indexes/documents/methodology/1_MSCI_Global_Industry_Classification_Standard_GICS_Methodology_20240801.pdf</x:v>
      </x:c>
    </x:row>
    <x:row r="188" ht="54" customHeight="1">
      <x:c r="A188" s="2" t="str">
        <x:v>NAICS-CA:3259</x:v>
      </x:c>
      <x:c r="B188" s="17" t="str">
        <x:v>Other chemical product manufacturing [3259]</x:v>
      </x:c>
      <x:c r="C188" s="16" t="n">
        <x:v>0</x:v>
      </x:c>
      <x:c r="D188" s="16" t="n">
        <x:v>1</x:v>
      </x:c>
      <x:c r="E188" s="16" t="n">
        <x:v>0</x:v>
      </x:c>
      <x:c r="F188" s="16" t="n">
        <x:v>0</x:v>
      </x:c>
      <x:c r="G188" s="16" t="n">
        <x:v>0</x:v>
      </x:c>
      <x:c r="H188" s="16" t="n">
        <x:v>0</x:v>
      </x:c>
      <x:c r="I188" s="16" t="n">
        <x:v>0</x:v>
      </x:c>
      <x:c r="J188" s="16" t="n">
        <x:v>0</x:v>
      </x:c>
      <x:c r="K188" s="16" t="n">
        <x:v>0</x:v>
      </x:c>
      <x:c r="L188" s="16" t="n">
        <x:v>0</x:v>
      </x:c>
      <x:c r="M188" s="16" t="n">
        <x:v>0</x:v>
      </x:c>
      <x:c r="N188" s="16" t="n">
        <x:v>0</x:v>
      </x:c>
      <x:c r="O188" s="17" t="str">
        <x:v>Finer NAICS category assigned by activity; any fractional split is an analyst assumption.</x:v>
      </x:c>
      <x:c r="P188" s="17" t="str">
        <x:v>Analyst crosswalk informed by GICS definitions; fractions are assumptions, not official concordances.</x:v>
      </x:c>
      <x:c r="Q188" s="2" t="str">
        <x:v>https://www.msci.com/indexes/documents/methodology/1_MSCI_Global_Industry_Classification_Standard_GICS_Methodology_20240801.pdf</x:v>
      </x:c>
    </x:row>
    <x:row r="189" ht="54" customHeight="1">
      <x:c r="A189" s="13" t="str">
        <x:v>NAICS-CA:3254</x:v>
      </x:c>
      <x:c r="B189" s="18" t="str">
        <x:v>Pharmaceutical and medicine manufacturing [3254]</x:v>
      </x:c>
      <x:c r="C189" s="16" t="n">
        <x:v>0</x:v>
      </x:c>
      <x:c r="D189" s="16" t="n">
        <x:v>0</x:v>
      </x:c>
      <x:c r="E189" s="16" t="n">
        <x:v>0</x:v>
      </x:c>
      <x:c r="F189" s="16" t="n">
        <x:v>0</x:v>
      </x:c>
      <x:c r="G189" s="16" t="n">
        <x:v>0</x:v>
      </x:c>
      <x:c r="H189" s="16" t="n">
        <x:v>1</x:v>
      </x:c>
      <x:c r="I189" s="16" t="n">
        <x:v>0</x:v>
      </x:c>
      <x:c r="J189" s="16" t="n">
        <x:v>0</x:v>
      </x:c>
      <x:c r="K189" s="16" t="n">
        <x:v>0</x:v>
      </x:c>
      <x:c r="L189" s="16" t="n">
        <x:v>0</x:v>
      </x:c>
      <x:c r="M189" s="16" t="n">
        <x:v>0</x:v>
      </x:c>
      <x:c r="N189" s="16" t="n">
        <x:v>0</x:v>
      </x:c>
      <x:c r="O189" s="18" t="str">
        <x:v>Finer NAICS category assigned by activity; any fractional split is an analyst assumption.</x:v>
      </x:c>
      <x:c r="P189" s="18" t="str">
        <x:v>Analyst crosswalk informed by GICS definitions; fractions are assumptions, not official concordances.</x:v>
      </x:c>
      <x:c r="Q189" s="13" t="str">
        <x:v>https://www.msci.com/indexes/documents/methodology/1_MSCI_Global_Industry_Classification_Standard_GICS_Methodology_20240801.pdf</x:v>
      </x:c>
    </x:row>
    <x:row r="190" ht="54" customHeight="1">
      <x:c r="A190" s="2" t="str">
        <x:v>NAICS-CA:3256</x:v>
      </x:c>
      <x:c r="B190" s="17" t="str">
        <x:v>Soap, cleaning compound and toilet preparation manufacturing [3256]</x:v>
      </x:c>
      <x:c r="C190" s="16" t="n">
        <x:v>0</x:v>
      </x:c>
      <x:c r="D190" s="16" t="n">
        <x:v>0</x:v>
      </x:c>
      <x:c r="E190" s="16" t="n">
        <x:v>0</x:v>
      </x:c>
      <x:c r="F190" s="16" t="n">
        <x:v>0</x:v>
      </x:c>
      <x:c r="G190" s="16" t="n">
        <x:v>1</x:v>
      </x:c>
      <x:c r="H190" s="16" t="n">
        <x:v>0</x:v>
      </x:c>
      <x:c r="I190" s="16" t="n">
        <x:v>0</x:v>
      </x:c>
      <x:c r="J190" s="16" t="n">
        <x:v>0</x:v>
      </x:c>
      <x:c r="K190" s="16" t="n">
        <x:v>0</x:v>
      </x:c>
      <x:c r="L190" s="16" t="n">
        <x:v>0</x:v>
      </x:c>
      <x:c r="M190" s="16" t="n">
        <x:v>0</x:v>
      </x:c>
      <x:c r="N190" s="16" t="n">
        <x:v>0</x:v>
      </x:c>
      <x:c r="O190" s="17" t="str">
        <x:v>Finer NAICS category assigned by activity; any fractional split is an analyst assumption.</x:v>
      </x:c>
      <x:c r="P190" s="17" t="str">
        <x:v>Analyst crosswalk informed by GICS definitions; fractions are assumptions, not official concordances.</x:v>
      </x:c>
      <x:c r="Q190" s="2" t="str">
        <x:v>https://www.msci.com/indexes/documents/methodology/1_MSCI_Global_Industry_Classification_Standard_GICS_Methodology_20240801.pdf</x:v>
      </x:c>
    </x:row>
    <x:row r="191" ht="54" customHeight="1">
      <x:c r="A191" s="13" t="str">
        <x:v>NAICS-CA:2361</x:v>
      </x:c>
      <x:c r="B191" s="18" t="str">
        <x:v>Residential building construction [2361]</x:v>
      </x:c>
      <x:c r="C191" s="16" t="n">
        <x:v>0</x:v>
      </x:c>
      <x:c r="D191" s="16" t="n">
        <x:v>0</x:v>
      </x:c>
      <x:c r="E191" s="16" t="n">
        <x:v>0</x:v>
      </x:c>
      <x:c r="F191" s="16" t="n">
        <x:v>1</x:v>
      </x:c>
      <x:c r="G191" s="16" t="n">
        <x:v>0</x:v>
      </x:c>
      <x:c r="H191" s="16" t="n">
        <x:v>0</x:v>
      </x:c>
      <x:c r="I191" s="16" t="n">
        <x:v>0</x:v>
      </x:c>
      <x:c r="J191" s="16" t="n">
        <x:v>0</x:v>
      </x:c>
      <x:c r="K191" s="16" t="n">
        <x:v>0</x:v>
      </x:c>
      <x:c r="L191" s="16" t="n">
        <x:v>0</x:v>
      </x:c>
      <x:c r="M191" s="16" t="n">
        <x:v>0</x:v>
      </x:c>
      <x:c r="N191" s="16" t="n">
        <x:v>0</x:v>
      </x:c>
      <x:c r="O191" s="18" t="str">
        <x:v>Finer NAICS category assigned by activity; any fractional split is an analyst assumption.</x:v>
      </x:c>
      <x:c r="P191" s="18" t="str">
        <x:v>Analyst crosswalk informed by GICS definitions; fractions are assumptions, not official concordances.</x:v>
      </x:c>
      <x:c r="Q191" s="13" t="str">
        <x:v>https://www.msci.com/indexes/documents/methodology/1_MSCI_Global_Industry_Classification_Standard_GICS_Methodology_20240801.pdf</x:v>
      </x:c>
    </x:row>
    <x:row r="192" ht="54" customHeight="1">
      <x:c r="A192" s="2" t="str">
        <x:v>NAICS-CA:2362</x:v>
      </x:c>
      <x:c r="B192" s="17" t="str">
        <x:v>Non-residential building construction [2362]</x:v>
      </x:c>
      <x:c r="C192" s="16" t="n">
        <x:v>0</x:v>
      </x:c>
      <x:c r="D192" s="16" t="n">
        <x:v>0</x:v>
      </x:c>
      <x:c r="E192" s="16" t="n">
        <x:v>1</x:v>
      </x:c>
      <x:c r="F192" s="16" t="n">
        <x:v>0</x:v>
      </x:c>
      <x:c r="G192" s="16" t="n">
        <x:v>0</x:v>
      </x:c>
      <x:c r="H192" s="16" t="n">
        <x:v>0</x:v>
      </x:c>
      <x:c r="I192" s="16" t="n">
        <x:v>0</x:v>
      </x:c>
      <x:c r="J192" s="16" t="n">
        <x:v>0</x:v>
      </x:c>
      <x:c r="K192" s="16" t="n">
        <x:v>0</x:v>
      </x:c>
      <x:c r="L192" s="16" t="n">
        <x:v>0</x:v>
      </x:c>
      <x:c r="M192" s="16" t="n">
        <x:v>0</x:v>
      </x:c>
      <x:c r="N192" s="16" t="n">
        <x:v>0</x:v>
      </x:c>
      <x:c r="O192" s="17" t="str">
        <x:v>Finer NAICS category assigned by activity; any fractional split is an analyst assumption.</x:v>
      </x:c>
      <x:c r="P192" s="17" t="str">
        <x:v>Analyst crosswalk informed by GICS definitions; fractions are assumptions, not official concordances.</x:v>
      </x:c>
      <x:c r="Q192" s="2" t="str">
        <x:v>https://www.msci.com/indexes/documents/methodology/1_MSCI_Global_Industry_Classification_Standard_GICS_Methodology_20240801.pdf</x:v>
      </x:c>
    </x:row>
    <x:row r="193" ht="54" customHeight="1">
      <x:c r="A193" s="13" t="str">
        <x:v>NAICS-CA:237</x:v>
      </x:c>
      <x:c r="B193" s="18" t="str">
        <x:v>Heavy and civil engineering construction [237]</x:v>
      </x:c>
      <x:c r="C193" s="16" t="n">
        <x:v>0</x:v>
      </x:c>
      <x:c r="D193" s="16" t="n">
        <x:v>0</x:v>
      </x:c>
      <x:c r="E193" s="16" t="n">
        <x:v>1</x:v>
      </x:c>
      <x:c r="F193" s="16" t="n">
        <x:v>0</x:v>
      </x:c>
      <x:c r="G193" s="16" t="n">
        <x:v>0</x:v>
      </x:c>
      <x:c r="H193" s="16" t="n">
        <x:v>0</x:v>
      </x:c>
      <x:c r="I193" s="16" t="n">
        <x:v>0</x:v>
      </x:c>
      <x:c r="J193" s="16" t="n">
        <x:v>0</x:v>
      </x:c>
      <x:c r="K193" s="16" t="n">
        <x:v>0</x:v>
      </x:c>
      <x:c r="L193" s="16" t="n">
        <x:v>0</x:v>
      </x:c>
      <x:c r="M193" s="16" t="n">
        <x:v>0</x:v>
      </x:c>
      <x:c r="N193" s="16" t="n">
        <x:v>0</x:v>
      </x:c>
      <x:c r="O193" s="18" t="str">
        <x:v>Finer NAICS category assigned by activity; any fractional split is an analyst assumption.</x:v>
      </x:c>
      <x:c r="P193" s="18" t="str">
        <x:v>Analyst crosswalk informed by GICS definitions; fractions are assumptions, not official concordances.</x:v>
      </x:c>
      <x:c r="Q193" s="13" t="str">
        <x:v>https://www.msci.com/indexes/documents/methodology/1_MSCI_Global_Industry_Classification_Standard_GICS_Methodology_20240801.pdf</x:v>
      </x:c>
    </x:row>
    <x:row r="194" ht="54" customHeight="1">
      <x:c r="A194" s="2" t="str">
        <x:v>NAICS-CA:238</x:v>
      </x:c>
      <x:c r="B194" s="17" t="str">
        <x:v>Specialty trade contractors [238]</x:v>
      </x:c>
      <x:c r="C194" s="16" t="n">
        <x:v>0</x:v>
      </x:c>
      <x:c r="D194" s="16" t="n">
        <x:v>0</x:v>
      </x:c>
      <x:c r="E194" s="16" t="n">
        <x:v>0.6</x:v>
      </x:c>
      <x:c r="F194" s="16" t="n">
        <x:v>0.4</x:v>
      </x:c>
      <x:c r="G194" s="16" t="n">
        <x:v>0</x:v>
      </x:c>
      <x:c r="H194" s="16" t="n">
        <x:v>0</x:v>
      </x:c>
      <x:c r="I194" s="16" t="n">
        <x:v>0</x:v>
      </x:c>
      <x:c r="J194" s="16" t="n">
        <x:v>0</x:v>
      </x:c>
      <x:c r="K194" s="16" t="n">
        <x:v>0</x:v>
      </x:c>
      <x:c r="L194" s="16" t="n">
        <x:v>0</x:v>
      </x:c>
      <x:c r="M194" s="16" t="n">
        <x:v>0</x:v>
      </x:c>
      <x:c r="N194" s="16" t="n">
        <x:v>0</x:v>
      </x:c>
      <x:c r="O194" s="17" t="str">
        <x:v>Finer NAICS category assigned by activity; any fractional split is an analyst assumption.</x:v>
      </x:c>
      <x:c r="P194" s="17" t="str">
        <x:v>Analyst crosswalk informed by GICS definitions; fractions are assumptions, not official concordances.</x:v>
      </x:c>
      <x:c r="Q194" s="2" t="str">
        <x:v>https://www.msci.com/indexes/documents/methodology/1_MSCI_Global_Industry_Classification_Standard_GICS_Methodology_20240801.pdf</x:v>
      </x:c>
    </x:row>
    <x:row r="195" ht="54" customHeight="1">
      <x:c r="A195" s="13" t="str">
        <x:v>NAICS-CA:41</x:v>
      </x:c>
      <x:c r="B195" s="18" t="str">
        <x:v>Wholesale trade [41]</x:v>
      </x:c>
      <x:c r="C195" s="16" t="n">
        <x:v>0.05</x:v>
      </x:c>
      <x:c r="D195" s="16" t="n">
        <x:v>0.05</x:v>
      </x:c>
      <x:c r="E195" s="16" t="n">
        <x:v>0.55</x:v>
      </x:c>
      <x:c r="F195" s="16" t="n">
        <x:v>0</x:v>
      </x:c>
      <x:c r="G195" s="16" t="n">
        <x:v>0.2</x:v>
      </x:c>
      <x:c r="H195" s="16" t="n">
        <x:v>0.05</x:v>
      </x:c>
      <x:c r="I195" s="16" t="n">
        <x:v>0</x:v>
      </x:c>
      <x:c r="J195" s="16" t="n">
        <x:v>0.1</x:v>
      </x:c>
      <x:c r="K195" s="16" t="n">
        <x:v>0</x:v>
      </x:c>
      <x:c r="L195" s="16" t="n">
        <x:v>0</x:v>
      </x:c>
      <x:c r="M195" s="16" t="n">
        <x:v>0</x:v>
      </x:c>
      <x:c r="N195" s="16" t="n">
        <x:v>0</x:v>
      </x:c>
      <x:c r="O195" s="18" t="str">
        <x:v>Finer NAICS category assigned by activity; any fractional split is an analyst assumption.</x:v>
      </x:c>
      <x:c r="P195" s="18" t="str">
        <x:v>Analyst crosswalk informed by GICS definitions; fractions are assumptions, not official concordances.</x:v>
      </x:c>
      <x:c r="Q195" s="13" t="str">
        <x:v>https://www.msci.com/indexes/documents/methodology/1_MSCI_Global_Industry_Classification_Standard_GICS_Methodology_20240801.pdf</x:v>
      </x:c>
    </x:row>
    <x:row r="196" ht="54" customHeight="1">
      <x:c r="A196" s="2" t="str">
        <x:v>NAICS-CA:441</x:v>
      </x:c>
      <x:c r="B196" s="17" t="str">
        <x:v>Motor vehicle and parts dealers [441]</x:v>
      </x:c>
      <x:c r="C196" s="16" t="n">
        <x:v>0</x:v>
      </x:c>
      <x:c r="D196" s="16" t="n">
        <x:v>0</x:v>
      </x:c>
      <x:c r="E196" s="16" t="n">
        <x:v>0</x:v>
      </x:c>
      <x:c r="F196" s="16" t="n">
        <x:v>1</x:v>
      </x:c>
      <x:c r="G196" s="16" t="n">
        <x:v>0</x:v>
      </x:c>
      <x:c r="H196" s="16" t="n">
        <x:v>0</x:v>
      </x:c>
      <x:c r="I196" s="16" t="n">
        <x:v>0</x:v>
      </x:c>
      <x:c r="J196" s="16" t="n">
        <x:v>0</x:v>
      </x:c>
      <x:c r="K196" s="16" t="n">
        <x:v>0</x:v>
      </x:c>
      <x:c r="L196" s="16" t="n">
        <x:v>0</x:v>
      </x:c>
      <x:c r="M196" s="16" t="n">
        <x:v>0</x:v>
      </x:c>
      <x:c r="N196" s="16" t="n">
        <x:v>0</x:v>
      </x:c>
      <x:c r="O196" s="17" t="str">
        <x:v>Finer NAICS category assigned by activity; any fractional split is an analyst assumption.</x:v>
      </x:c>
      <x:c r="P196" s="17" t="str">
        <x:v>Analyst crosswalk informed by GICS definitions; fractions are assumptions, not official concordances.</x:v>
      </x:c>
      <x:c r="Q196" s="2" t="str">
        <x:v>https://www.msci.com/indexes/documents/methodology/1_MSCI_Global_Industry_Classification_Standard_GICS_Methodology_20240801.pdf</x:v>
      </x:c>
    </x:row>
    <x:row r="197" ht="54" customHeight="1">
      <x:c r="A197" s="13" t="str">
        <x:v>NAICS-CA:444</x:v>
      </x:c>
      <x:c r="B197" s="18" t="str">
        <x:v>Building material and garden equipment and supplies dealers [444]</x:v>
      </x:c>
      <x:c r="C197" s="16" t="n">
        <x:v>0</x:v>
      </x:c>
      <x:c r="D197" s="16" t="n">
        <x:v>0</x:v>
      </x:c>
      <x:c r="E197" s="16" t="n">
        <x:v>0</x:v>
      </x:c>
      <x:c r="F197" s="16" t="n">
        <x:v>1</x:v>
      </x:c>
      <x:c r="G197" s="16" t="n">
        <x:v>0</x:v>
      </x:c>
      <x:c r="H197" s="16" t="n">
        <x:v>0</x:v>
      </x:c>
      <x:c r="I197" s="16" t="n">
        <x:v>0</x:v>
      </x:c>
      <x:c r="J197" s="16" t="n">
        <x:v>0</x:v>
      </x:c>
      <x:c r="K197" s="16" t="n">
        <x:v>0</x:v>
      </x:c>
      <x:c r="L197" s="16" t="n">
        <x:v>0</x:v>
      </x:c>
      <x:c r="M197" s="16" t="n">
        <x:v>0</x:v>
      </x:c>
      <x:c r="N197" s="16" t="n">
        <x:v>0</x:v>
      </x:c>
      <x:c r="O197" s="18" t="str">
        <x:v>Finer NAICS category assigned by activity; any fractional split is an analyst assumption.</x:v>
      </x:c>
      <x:c r="P197" s="18" t="str">
        <x:v>Analyst crosswalk informed by GICS definitions; fractions are assumptions, not official concordances.</x:v>
      </x:c>
      <x:c r="Q197" s="13" t="str">
        <x:v>https://www.msci.com/indexes/documents/methodology/1_MSCI_Global_Industry_Classification_Standard_GICS_Methodology_20240801.pdf</x:v>
      </x:c>
    </x:row>
    <x:row r="198" ht="54" customHeight="1">
      <x:c r="A198" s="2" t="str">
        <x:v>NAICS-CA:445</x:v>
      </x:c>
      <x:c r="B198" s="17" t="str">
        <x:v>Food and beverage retailers [445]</x:v>
      </x:c>
      <x:c r="C198" s="16" t="n">
        <x:v>0</x:v>
      </x:c>
      <x:c r="D198" s="16" t="n">
        <x:v>0</x:v>
      </x:c>
      <x:c r="E198" s="16" t="n">
        <x:v>0</x:v>
      </x:c>
      <x:c r="F198" s="16" t="n">
        <x:v>0</x:v>
      </x:c>
      <x:c r="G198" s="16" t="n">
        <x:v>1</x:v>
      </x:c>
      <x:c r="H198" s="16" t="n">
        <x:v>0</x:v>
      </x:c>
      <x:c r="I198" s="16" t="n">
        <x:v>0</x:v>
      </x:c>
      <x:c r="J198" s="16" t="n">
        <x:v>0</x:v>
      </x:c>
      <x:c r="K198" s="16" t="n">
        <x:v>0</x:v>
      </x:c>
      <x:c r="L198" s="16" t="n">
        <x:v>0</x:v>
      </x:c>
      <x:c r="M198" s="16" t="n">
        <x:v>0</x:v>
      </x:c>
      <x:c r="N198" s="16" t="n">
        <x:v>0</x:v>
      </x:c>
      <x:c r="O198" s="17" t="str">
        <x:v>Finer NAICS category assigned by activity; any fractional split is an analyst assumption.</x:v>
      </x:c>
      <x:c r="P198" s="17" t="str">
        <x:v>Analyst crosswalk informed by GICS definitions; fractions are assumptions, not official concordances.</x:v>
      </x:c>
      <x:c r="Q198" s="2" t="str">
        <x:v>https://www.msci.com/indexes/documents/methodology/1_MSCI_Global_Industry_Classification_Standard_GICS_Methodology_20240801.pdf</x:v>
      </x:c>
    </x:row>
    <x:row r="199" ht="54" customHeight="1">
      <x:c r="A199" s="13" t="str">
        <x:v>NAICS-CA:449</x:v>
      </x:c>
      <x:c r="B199" s="18" t="str">
        <x:v>Furniture, home furnishings, electronics and appliances retailers [449]</x:v>
      </x:c>
      <x:c r="C199" s="16" t="n">
        <x:v>0</x:v>
      </x:c>
      <x:c r="D199" s="16" t="n">
        <x:v>0</x:v>
      </x:c>
      <x:c r="E199" s="16" t="n">
        <x:v>0</x:v>
      </x:c>
      <x:c r="F199" s="16" t="n">
        <x:v>1</x:v>
      </x:c>
      <x:c r="G199" s="16" t="n">
        <x:v>0</x:v>
      </x:c>
      <x:c r="H199" s="16" t="n">
        <x:v>0</x:v>
      </x:c>
      <x:c r="I199" s="16" t="n">
        <x:v>0</x:v>
      </x:c>
      <x:c r="J199" s="16" t="n">
        <x:v>0</x:v>
      </x:c>
      <x:c r="K199" s="16" t="n">
        <x:v>0</x:v>
      </x:c>
      <x:c r="L199" s="16" t="n">
        <x:v>0</x:v>
      </x:c>
      <x:c r="M199" s="16" t="n">
        <x:v>0</x:v>
      </x:c>
      <x:c r="N199" s="16" t="n">
        <x:v>0</x:v>
      </x:c>
      <x:c r="O199" s="18" t="str">
        <x:v>Finer NAICS category assigned by activity; any fractional split is an analyst assumption.</x:v>
      </x:c>
      <x:c r="P199" s="18" t="str">
        <x:v>Analyst crosswalk informed by GICS definitions; fractions are assumptions, not official concordances.</x:v>
      </x:c>
      <x:c r="Q199" s="13" t="str">
        <x:v>https://www.msci.com/indexes/documents/methodology/1_MSCI_Global_Industry_Classification_Standard_GICS_Methodology_20240801.pdf</x:v>
      </x:c>
    </x:row>
    <x:row r="200" ht="54" customHeight="1">
      <x:c r="A200" s="2" t="str">
        <x:v>NAICS-CA:455</x:v>
      </x:c>
      <x:c r="B200" s="17" t="str">
        <x:v>General merchandise retailers [455]</x:v>
      </x:c>
      <x:c r="C200" s="16" t="n">
        <x:v>0</x:v>
      </x:c>
      <x:c r="D200" s="16" t="n">
        <x:v>0</x:v>
      </x:c>
      <x:c r="E200" s="16" t="n">
        <x:v>0</x:v>
      </x:c>
      <x:c r="F200" s="16" t="n">
        <x:v>0.2</x:v>
      </x:c>
      <x:c r="G200" s="16" t="n">
        <x:v>0.8</x:v>
      </x:c>
      <x:c r="H200" s="16" t="n">
        <x:v>0</x:v>
      </x:c>
      <x:c r="I200" s="16" t="n">
        <x:v>0</x:v>
      </x:c>
      <x:c r="J200" s="16" t="n">
        <x:v>0</x:v>
      </x:c>
      <x:c r="K200" s="16" t="n">
        <x:v>0</x:v>
      </x:c>
      <x:c r="L200" s="16" t="n">
        <x:v>0</x:v>
      </x:c>
      <x:c r="M200" s="16" t="n">
        <x:v>0</x:v>
      </x:c>
      <x:c r="N200" s="16" t="n">
        <x:v>0</x:v>
      </x:c>
      <x:c r="O200" s="17" t="str">
        <x:v>Finer NAICS category assigned by activity; any fractional split is an analyst assumption.</x:v>
      </x:c>
      <x:c r="P200" s="17" t="str">
        <x:v>Analyst crosswalk informed by GICS definitions; fractions are assumptions, not official concordances.</x:v>
      </x:c>
      <x:c r="Q200" s="2" t="str">
        <x:v>https://www.msci.com/indexes/documents/methodology/1_MSCI_Global_Industry_Classification_Standard_GICS_Methodology_20240801.pdf</x:v>
      </x:c>
    </x:row>
    <x:row r="201" ht="54" customHeight="1">
      <x:c r="A201" s="13" t="str">
        <x:v>NAICS-CA:456</x:v>
      </x:c>
      <x:c r="B201" s="18" t="str">
        <x:v>Health and personal care retailers [456]</x:v>
      </x:c>
      <x:c r="C201" s="16" t="n">
        <x:v>0</x:v>
      </x:c>
      <x:c r="D201" s="16" t="n">
        <x:v>0</x:v>
      </x:c>
      <x:c r="E201" s="16" t="n">
        <x:v>0</x:v>
      </x:c>
      <x:c r="F201" s="16" t="n">
        <x:v>0</x:v>
      </x:c>
      <x:c r="G201" s="16" t="n">
        <x:v>1</x:v>
      </x:c>
      <x:c r="H201" s="16" t="n">
        <x:v>0</x:v>
      </x:c>
      <x:c r="I201" s="16" t="n">
        <x:v>0</x:v>
      </x:c>
      <x:c r="J201" s="16" t="n">
        <x:v>0</x:v>
      </x:c>
      <x:c r="K201" s="16" t="n">
        <x:v>0</x:v>
      </x:c>
      <x:c r="L201" s="16" t="n">
        <x:v>0</x:v>
      </x:c>
      <x:c r="M201" s="16" t="n">
        <x:v>0</x:v>
      </x:c>
      <x:c r="N201" s="16" t="n">
        <x:v>0</x:v>
      </x:c>
      <x:c r="O201" s="18" t="str">
        <x:v>Finer NAICS category assigned by activity; any fractional split is an analyst assumption.</x:v>
      </x:c>
      <x:c r="P201" s="18" t="str">
        <x:v>Analyst crosswalk informed by GICS definitions; fractions are assumptions, not official concordances.</x:v>
      </x:c>
      <x:c r="Q201" s="13" t="str">
        <x:v>https://www.msci.com/indexes/documents/methodology/1_MSCI_Global_Industry_Classification_Standard_GICS_Methodology_20240801.pdf</x:v>
      </x:c>
    </x:row>
    <x:row r="202" ht="54" customHeight="1">
      <x:c r="A202" s="2" t="str">
        <x:v>NAICS-CA:457</x:v>
      </x:c>
      <x:c r="B202" s="17" t="str">
        <x:v>Gasoline stations and fuel vendors [457]</x:v>
      </x:c>
      <x:c r="C202" s="16" t="n">
        <x:v>0</x:v>
      </x:c>
      <x:c r="D202" s="16" t="n">
        <x:v>0</x:v>
      </x:c>
      <x:c r="E202" s="16" t="n">
        <x:v>0</x:v>
      </x:c>
      <x:c r="F202" s="16" t="n">
        <x:v>1</x:v>
      </x:c>
      <x:c r="G202" s="16" t="n">
        <x:v>0</x:v>
      </x:c>
      <x:c r="H202" s="16" t="n">
        <x:v>0</x:v>
      </x:c>
      <x:c r="I202" s="16" t="n">
        <x:v>0</x:v>
      </x:c>
      <x:c r="J202" s="16" t="n">
        <x:v>0</x:v>
      </x:c>
      <x:c r="K202" s="16" t="n">
        <x:v>0</x:v>
      </x:c>
      <x:c r="L202" s="16" t="n">
        <x:v>0</x:v>
      </x:c>
      <x:c r="M202" s="16" t="n">
        <x:v>0</x:v>
      </x:c>
      <x:c r="N202" s="16" t="n">
        <x:v>0</x:v>
      </x:c>
      <x:c r="O202" s="17" t="str">
        <x:v>Finer NAICS category assigned by activity; any fractional split is an analyst assumption.</x:v>
      </x:c>
      <x:c r="P202" s="17" t="str">
        <x:v>Analyst crosswalk informed by GICS definitions; fractions are assumptions, not official concordances.</x:v>
      </x:c>
      <x:c r="Q202" s="2" t="str">
        <x:v>https://www.msci.com/indexes/documents/methodology/1_MSCI_Global_Industry_Classification_Standard_GICS_Methodology_20240801.pdf</x:v>
      </x:c>
    </x:row>
    <x:row r="203" ht="54" customHeight="1">
      <x:c r="A203" s="13" t="str">
        <x:v>NAICS-CA:458</x:v>
      </x:c>
      <x:c r="B203" s="18" t="str">
        <x:v>Clothing, clothing accessories, shoes, jewelry, luggage and leather goods retailers [458]</x:v>
      </x:c>
      <x:c r="C203" s="16" t="n">
        <x:v>0</x:v>
      </x:c>
      <x:c r="D203" s="16" t="n">
        <x:v>0</x:v>
      </x:c>
      <x:c r="E203" s="16" t="n">
        <x:v>0</x:v>
      </x:c>
      <x:c r="F203" s="16" t="n">
        <x:v>1</x:v>
      </x:c>
      <x:c r="G203" s="16" t="n">
        <x:v>0</x:v>
      </x:c>
      <x:c r="H203" s="16" t="n">
        <x:v>0</x:v>
      </x:c>
      <x:c r="I203" s="16" t="n">
        <x:v>0</x:v>
      </x:c>
      <x:c r="J203" s="16" t="n">
        <x:v>0</x:v>
      </x:c>
      <x:c r="K203" s="16" t="n">
        <x:v>0</x:v>
      </x:c>
      <x:c r="L203" s="16" t="n">
        <x:v>0</x:v>
      </x:c>
      <x:c r="M203" s="16" t="n">
        <x:v>0</x:v>
      </x:c>
      <x:c r="N203" s="16" t="n">
        <x:v>0</x:v>
      </x:c>
      <x:c r="O203" s="18" t="str">
        <x:v>Finer NAICS category assigned by activity; any fractional split is an analyst assumption.</x:v>
      </x:c>
      <x:c r="P203" s="18" t="str">
        <x:v>Analyst crosswalk informed by GICS definitions; fractions are assumptions, not official concordances.</x:v>
      </x:c>
      <x:c r="Q203" s="13" t="str">
        <x:v>https://www.msci.com/indexes/documents/methodology/1_MSCI_Global_Industry_Classification_Standard_GICS_Methodology_20240801.pdf</x:v>
      </x:c>
    </x:row>
    <x:row r="204" ht="54" customHeight="1">
      <x:c r="A204" s="2" t="str">
        <x:v>NAICS-CA:459</x:v>
      </x:c>
      <x:c r="B204" s="17" t="str">
        <x:v>Sporting goods, hobby, musical instrument, book, and miscellaneous retailers [459]</x:v>
      </x:c>
      <x:c r="C204" s="16" t="n">
        <x:v>0</x:v>
      </x:c>
      <x:c r="D204" s="16" t="n">
        <x:v>0</x:v>
      </x:c>
      <x:c r="E204" s="16" t="n">
        <x:v>0</x:v>
      </x:c>
      <x:c r="F204" s="16" t="n">
        <x:v>1</x:v>
      </x:c>
      <x:c r="G204" s="16" t="n">
        <x:v>0</x:v>
      </x:c>
      <x:c r="H204" s="16" t="n">
        <x:v>0</x:v>
      </x:c>
      <x:c r="I204" s="16" t="n">
        <x:v>0</x:v>
      </x:c>
      <x:c r="J204" s="16" t="n">
        <x:v>0</x:v>
      </x:c>
      <x:c r="K204" s="16" t="n">
        <x:v>0</x:v>
      </x:c>
      <x:c r="L204" s="16" t="n">
        <x:v>0</x:v>
      </x:c>
      <x:c r="M204" s="16" t="n">
        <x:v>0</x:v>
      </x:c>
      <x:c r="N204" s="16" t="n">
        <x:v>0</x:v>
      </x:c>
      <x:c r="O204" s="17" t="str">
        <x:v>Finer NAICS category assigned by activity; any fractional split is an analyst assumption.</x:v>
      </x:c>
      <x:c r="P204" s="17" t="str">
        <x:v>Analyst crosswalk informed by GICS definitions; fractions are assumptions, not official concordances.</x:v>
      </x:c>
      <x:c r="Q204" s="2" t="str">
        <x:v>https://www.msci.com/indexes/documents/methodology/1_MSCI_Global_Industry_Classification_Standard_GICS_Methodology_20240801.pdf</x:v>
      </x:c>
    </x:row>
    <x:row r="205" ht="54" customHeight="1">
      <x:c r="A205" s="13" t="str">
        <x:v>NAICS-CA:48-49</x:v>
      </x:c>
      <x:c r="B205" s="18" t="str">
        <x:v>Transportation and warehousing [48-49]</x:v>
      </x:c>
      <x:c r="C205" s="16" t="n">
        <x:v>0</x:v>
      </x:c>
      <x:c r="D205" s="16" t="n">
        <x:v>0</x:v>
      </x:c>
      <x:c r="E205" s="16" t="n">
        <x:v>1</x:v>
      </x:c>
      <x:c r="F205" s="16" t="n">
        <x:v>0</x:v>
      </x:c>
      <x:c r="G205" s="16" t="n">
        <x:v>0</x:v>
      </x:c>
      <x:c r="H205" s="16" t="n">
        <x:v>0</x:v>
      </x:c>
      <x:c r="I205" s="16" t="n">
        <x:v>0</x:v>
      </x:c>
      <x:c r="J205" s="16" t="n">
        <x:v>0</x:v>
      </x:c>
      <x:c r="K205" s="16" t="n">
        <x:v>0</x:v>
      </x:c>
      <x:c r="L205" s="16" t="n">
        <x:v>0</x:v>
      </x:c>
      <x:c r="M205" s="16" t="n">
        <x:v>0</x:v>
      </x:c>
      <x:c r="N205" s="16" t="n">
        <x:v>0</x:v>
      </x:c>
      <x:c r="O205" s="18" t="str">
        <x:v>Finer NAICS category assigned by activity; any fractional split is an analyst assumption.</x:v>
      </x:c>
      <x:c r="P205" s="18" t="str">
        <x:v>Analyst crosswalk informed by GICS definitions; fractions are assumptions, not official concordances.</x:v>
      </x:c>
      <x:c r="Q205" s="13" t="str">
        <x:v>https://www.msci.com/indexes/documents/methodology/1_MSCI_Global_Industry_Classification_Standard_GICS_Methodology_20240801.pdf</x:v>
      </x:c>
    </x:row>
    <x:row r="206" ht="54" customHeight="1">
      <x:c r="A206" s="2" t="str">
        <x:v>NAICS-CA:512</x:v>
      </x:c>
      <x:c r="B206" s="17" t="str">
        <x:v>Motion picture and sound recording industries [512]</x:v>
      </x:c>
      <x:c r="C206" s="16" t="n">
        <x:v>0</x:v>
      </x:c>
      <x:c r="D206" s="16" t="n">
        <x:v>0</x:v>
      </x:c>
      <x:c r="E206" s="16" t="n">
        <x:v>0</x:v>
      </x:c>
      <x:c r="F206" s="16" t="n">
        <x:v>0</x:v>
      </x:c>
      <x:c r="G206" s="16" t="n">
        <x:v>0</x:v>
      </x:c>
      <x:c r="H206" s="16" t="n">
        <x:v>0</x:v>
      </x:c>
      <x:c r="I206" s="16" t="n">
        <x:v>0</x:v>
      </x:c>
      <x:c r="J206" s="16" t="n">
        <x:v>0</x:v>
      </x:c>
      <x:c r="K206" s="16" t="n">
        <x:v>1</x:v>
      </x:c>
      <x:c r="L206" s="16" t="n">
        <x:v>0</x:v>
      </x:c>
      <x:c r="M206" s="16" t="n">
        <x:v>0</x:v>
      </x:c>
      <x:c r="N206" s="16" t="n">
        <x:v>0</x:v>
      </x:c>
      <x:c r="O206" s="17" t="str">
        <x:v>Finer NAICS category assigned by activity; any fractional split is an analyst assumption.</x:v>
      </x:c>
      <x:c r="P206" s="17" t="str">
        <x:v>Analyst crosswalk informed by GICS definitions; fractions are assumptions, not official concordances.</x:v>
      </x:c>
      <x:c r="Q206" s="2" t="str">
        <x:v>https://www.msci.com/indexes/documents/methodology/1_MSCI_Global_Industry_Classification_Standard_GICS_Methodology_20240801.pdf</x:v>
      </x:c>
    </x:row>
    <x:row r="207" ht="54" customHeight="1">
      <x:c r="A207" s="13" t="str">
        <x:v>NAICS-CA:5131</x:v>
      </x:c>
      <x:c r="B207" s="18" t="str">
        <x:v>Newspaper, periodical, book and directory publishers [5131]</x:v>
      </x:c>
      <x:c r="C207" s="16" t="n">
        <x:v>0</x:v>
      </x:c>
      <x:c r="D207" s="16" t="n">
        <x:v>0</x:v>
      </x:c>
      <x:c r="E207" s="16" t="n">
        <x:v>0</x:v>
      </x:c>
      <x:c r="F207" s="16" t="n">
        <x:v>0</x:v>
      </x:c>
      <x:c r="G207" s="16" t="n">
        <x:v>0</x:v>
      </x:c>
      <x:c r="H207" s="16" t="n">
        <x:v>0</x:v>
      </x:c>
      <x:c r="I207" s="16" t="n">
        <x:v>0</x:v>
      </x:c>
      <x:c r="J207" s="16" t="n">
        <x:v>0</x:v>
      </x:c>
      <x:c r="K207" s="16" t="n">
        <x:v>1</x:v>
      </x:c>
      <x:c r="L207" s="16" t="n">
        <x:v>0</x:v>
      </x:c>
      <x:c r="M207" s="16" t="n">
        <x:v>0</x:v>
      </x:c>
      <x:c r="N207" s="16" t="n">
        <x:v>0</x:v>
      </x:c>
      <x:c r="O207" s="18" t="str">
        <x:v>Finer NAICS category assigned by activity; any fractional split is an analyst assumption.</x:v>
      </x:c>
      <x:c r="P207" s="18" t="str">
        <x:v>Analyst crosswalk informed by GICS definitions; fractions are assumptions, not official concordances.</x:v>
      </x:c>
      <x:c r="Q207" s="13" t="str">
        <x:v>https://www.msci.com/indexes/documents/methodology/1_MSCI_Global_Industry_Classification_Standard_GICS_Methodology_20240801.pdf</x:v>
      </x:c>
    </x:row>
    <x:row r="208" ht="54" customHeight="1">
      <x:c r="A208" s="2" t="str">
        <x:v>NAICS-CA:5132</x:v>
      </x:c>
      <x:c r="B208" s="17" t="str">
        <x:v>Software publishers [5132]</x:v>
      </x:c>
      <x:c r="C208" s="16" t="n">
        <x:v>0</x:v>
      </x:c>
      <x:c r="D208" s="16" t="n">
        <x:v>0</x:v>
      </x:c>
      <x:c r="E208" s="16" t="n">
        <x:v>0</x:v>
      </x:c>
      <x:c r="F208" s="16" t="n">
        <x:v>0</x:v>
      </x:c>
      <x:c r="G208" s="16" t="n">
        <x:v>0</x:v>
      </x:c>
      <x:c r="H208" s="16" t="n">
        <x:v>0</x:v>
      </x:c>
      <x:c r="I208" s="16" t="n">
        <x:v>0</x:v>
      </x:c>
      <x:c r="J208" s="16" t="n">
        <x:v>1</x:v>
      </x:c>
      <x:c r="K208" s="16" t="n">
        <x:v>0</x:v>
      </x:c>
      <x:c r="L208" s="16" t="n">
        <x:v>0</x:v>
      </x:c>
      <x:c r="M208" s="16" t="n">
        <x:v>0</x:v>
      </x:c>
      <x:c r="N208" s="16" t="n">
        <x:v>0</x:v>
      </x:c>
      <x:c r="O208" s="17" t="str">
        <x:v>Finer NAICS category assigned by activity; any fractional split is an analyst assumption.</x:v>
      </x:c>
      <x:c r="P208" s="17" t="str">
        <x:v>Analyst crosswalk informed by GICS definitions; fractions are assumptions, not official concordances.</x:v>
      </x:c>
      <x:c r="Q208" s="2" t="str">
        <x:v>https://www.msci.com/indexes/documents/methodology/1_MSCI_Global_Industry_Classification_Standard_GICS_Methodology_20240801.pdf</x:v>
      </x:c>
    </x:row>
    <x:row r="209" ht="54" customHeight="1">
      <x:c r="A209" s="13" t="str">
        <x:v>NAICS-CA:516</x:v>
      </x:c>
      <x:c r="B209" s="18" t="str">
        <x:v>Broadcasting and content providers [516]</x:v>
      </x:c>
      <x:c r="C209" s="16" t="n">
        <x:v>0</x:v>
      </x:c>
      <x:c r="D209" s="16" t="n">
        <x:v>0</x:v>
      </x:c>
      <x:c r="E209" s="16" t="n">
        <x:v>0</x:v>
      </x:c>
      <x:c r="F209" s="16" t="n">
        <x:v>0</x:v>
      </x:c>
      <x:c r="G209" s="16" t="n">
        <x:v>0</x:v>
      </x:c>
      <x:c r="H209" s="16" t="n">
        <x:v>0</x:v>
      </x:c>
      <x:c r="I209" s="16" t="n">
        <x:v>0</x:v>
      </x:c>
      <x:c r="J209" s="16" t="n">
        <x:v>0</x:v>
      </x:c>
      <x:c r="K209" s="16" t="n">
        <x:v>1</x:v>
      </x:c>
      <x:c r="L209" s="16" t="n">
        <x:v>0</x:v>
      </x:c>
      <x:c r="M209" s="16" t="n">
        <x:v>0</x:v>
      </x:c>
      <x:c r="N209" s="16" t="n">
        <x:v>0</x:v>
      </x:c>
      <x:c r="O209" s="18" t="str">
        <x:v>Finer NAICS category assigned by activity; any fractional split is an analyst assumption.</x:v>
      </x:c>
      <x:c r="P209" s="18" t="str">
        <x:v>Analyst crosswalk informed by GICS definitions; fractions are assumptions, not official concordances.</x:v>
      </x:c>
      <x:c r="Q209" s="13" t="str">
        <x:v>https://www.msci.com/indexes/documents/methodology/1_MSCI_Global_Industry_Classification_Standard_GICS_Methodology_20240801.pdf</x:v>
      </x:c>
    </x:row>
    <x:row r="210" ht="54" customHeight="1">
      <x:c r="A210" s="2" t="str">
        <x:v>NAICS-CA:517</x:v>
      </x:c>
      <x:c r="B210" s="17" t="str">
        <x:v>Telecommunications [517]</x:v>
      </x:c>
      <x:c r="C210" s="16" t="n">
        <x:v>0</x:v>
      </x:c>
      <x:c r="D210" s="16" t="n">
        <x:v>0</x:v>
      </x:c>
      <x:c r="E210" s="16" t="n">
        <x:v>0</x:v>
      </x:c>
      <x:c r="F210" s="16" t="n">
        <x:v>0</x:v>
      </x:c>
      <x:c r="G210" s="16" t="n">
        <x:v>0</x:v>
      </x:c>
      <x:c r="H210" s="16" t="n">
        <x:v>0</x:v>
      </x:c>
      <x:c r="I210" s="16" t="n">
        <x:v>0</x:v>
      </x:c>
      <x:c r="J210" s="16" t="n">
        <x:v>0</x:v>
      </x:c>
      <x:c r="K210" s="16" t="n">
        <x:v>1</x:v>
      </x:c>
      <x:c r="L210" s="16" t="n">
        <x:v>0</x:v>
      </x:c>
      <x:c r="M210" s="16" t="n">
        <x:v>0</x:v>
      </x:c>
      <x:c r="N210" s="16" t="n">
        <x:v>0</x:v>
      </x:c>
      <x:c r="O210" s="17" t="str">
        <x:v>Finer NAICS category assigned by activity; any fractional split is an analyst assumption.</x:v>
      </x:c>
      <x:c r="P210" s="17" t="str">
        <x:v>Analyst crosswalk informed by GICS definitions; fractions are assumptions, not official concordances.</x:v>
      </x:c>
      <x:c r="Q210" s="2" t="str">
        <x:v>https://www.msci.com/indexes/documents/methodology/1_MSCI_Global_Industry_Classification_Standard_GICS_Methodology_20240801.pdf</x:v>
      </x:c>
    </x:row>
    <x:row r="211" ht="54" customHeight="1">
      <x:c r="A211" s="13" t="str">
        <x:v>NAICS-CA:518,5182</x:v>
      </x:c>
      <x:c r="B211" s="18" t="str">
        <x:v>Computing infrastructure providers, data processing, web hosting, and related services [518,5182]</x:v>
      </x:c>
      <x:c r="C211" s="16" t="n">
        <x:v>0</x:v>
      </x:c>
      <x:c r="D211" s="16" t="n">
        <x:v>0</x:v>
      </x:c>
      <x:c r="E211" s="16" t="n">
        <x:v>0</x:v>
      </x:c>
      <x:c r="F211" s="16" t="n">
        <x:v>0</x:v>
      </x:c>
      <x:c r="G211" s="16" t="n">
        <x:v>0</x:v>
      </x:c>
      <x:c r="H211" s="16" t="n">
        <x:v>0</x:v>
      </x:c>
      <x:c r="I211" s="16" t="n">
        <x:v>0</x:v>
      </x:c>
      <x:c r="J211" s="16" t="n">
        <x:v>1</x:v>
      </x:c>
      <x:c r="K211" s="16" t="n">
        <x:v>0</x:v>
      </x:c>
      <x:c r="L211" s="16" t="n">
        <x:v>0</x:v>
      </x:c>
      <x:c r="M211" s="16" t="n">
        <x:v>0</x:v>
      </x:c>
      <x:c r="N211" s="16" t="n">
        <x:v>0</x:v>
      </x:c>
      <x:c r="O211" s="18" t="str">
        <x:v>Finer NAICS category assigned by activity; any fractional split is an analyst assumption.</x:v>
      </x:c>
      <x:c r="P211" s="18" t="str">
        <x:v>Analyst crosswalk informed by GICS definitions; fractions are assumptions, not official concordances.</x:v>
      </x:c>
      <x:c r="Q211" s="13" t="str">
        <x:v>https://www.msci.com/indexes/documents/methodology/1_MSCI_Global_Industry_Classification_Standard_GICS_Methodology_20240801.pdf</x:v>
      </x:c>
    </x:row>
    <x:row r="212" ht="54" customHeight="1">
      <x:c r="A212" s="2" t="str">
        <x:v>NAICS-CA:519</x:v>
      </x:c>
      <x:c r="B212" s="17" t="str">
        <x:v>Web search portals, libraries, archives, and all other information services [519]</x:v>
      </x:c>
      <x:c r="C212" s="16" t="n">
        <x:v>0</x:v>
      </x:c>
      <x:c r="D212" s="16" t="n">
        <x:v>0</x:v>
      </x:c>
      <x:c r="E212" s="16" t="n">
        <x:v>0</x:v>
      </x:c>
      <x:c r="F212" s="16" t="n">
        <x:v>0</x:v>
      </x:c>
      <x:c r="G212" s="16" t="n">
        <x:v>0</x:v>
      </x:c>
      <x:c r="H212" s="16" t="n">
        <x:v>0</x:v>
      </x:c>
      <x:c r="I212" s="16" t="n">
        <x:v>0</x:v>
      </x:c>
      <x:c r="J212" s="16" t="n">
        <x:v>0.2</x:v>
      </x:c>
      <x:c r="K212" s="16" t="n">
        <x:v>0.8</x:v>
      </x:c>
      <x:c r="L212" s="16" t="n">
        <x:v>0</x:v>
      </x:c>
      <x:c r="M212" s="16" t="n">
        <x:v>0</x:v>
      </x:c>
      <x:c r="N212" s="16" t="n">
        <x:v>0</x:v>
      </x:c>
      <x:c r="O212" s="17" t="str">
        <x:v>Finer NAICS category assigned by activity; any fractional split is an analyst assumption.</x:v>
      </x:c>
      <x:c r="P212" s="17" t="str">
        <x:v>Analyst crosswalk informed by GICS definitions; fractions are assumptions, not official concordances.</x:v>
      </x:c>
      <x:c r="Q212" s="2" t="str">
        <x:v>https://www.msci.com/indexes/documents/methodology/1_MSCI_Global_Industry_Classification_Standard_GICS_Methodology_20240801.pdf</x:v>
      </x:c>
    </x:row>
    <x:row r="213" ht="54" customHeight="1">
      <x:c r="A213" s="13" t="str">
        <x:v>NAICS-CA:5415</x:v>
      </x:c>
      <x:c r="B213" s="18" t="str">
        <x:v>Computer systems design and related services [5415]</x:v>
      </x:c>
      <x:c r="C213" s="16" t="n">
        <x:v>0</x:v>
      </x:c>
      <x:c r="D213" s="16" t="n">
        <x:v>0</x:v>
      </x:c>
      <x:c r="E213" s="16" t="n">
        <x:v>0</x:v>
      </x:c>
      <x:c r="F213" s="16" t="n">
        <x:v>0</x:v>
      </x:c>
      <x:c r="G213" s="16" t="n">
        <x:v>0</x:v>
      </x:c>
      <x:c r="H213" s="16" t="n">
        <x:v>0</x:v>
      </x:c>
      <x:c r="I213" s="16" t="n">
        <x:v>0</x:v>
      </x:c>
      <x:c r="J213" s="16" t="n">
        <x:v>1</x:v>
      </x:c>
      <x:c r="K213" s="16" t="n">
        <x:v>0</x:v>
      </x:c>
      <x:c r="L213" s="16" t="n">
        <x:v>0</x:v>
      </x:c>
      <x:c r="M213" s="16" t="n">
        <x:v>0</x:v>
      </x:c>
      <x:c r="N213" s="16" t="n">
        <x:v>0</x:v>
      </x:c>
      <x:c r="O213" s="18" t="str">
        <x:v>Finer NAICS category assigned by activity; any fractional split is an analyst assumption.</x:v>
      </x:c>
      <x:c r="P213" s="18" t="str">
        <x:v>Analyst crosswalk informed by GICS definitions; fractions are assumptions, not official concordances.</x:v>
      </x:c>
      <x:c r="Q213" s="13" t="str">
        <x:v>https://www.msci.com/indexes/documents/methodology/1_MSCI_Global_Industry_Classification_Standard_GICS_Methodology_20240801.pdf</x:v>
      </x:c>
    </x:row>
    <x:row r="214" ht="54" customHeight="1">
      <x:c r="A214" s="2" t="str">
        <x:v>NAICS-CA:72</x:v>
      </x:c>
      <x:c r="B214" s="17" t="str">
        <x:v>Accommodation and food services [72]</x:v>
      </x:c>
      <x:c r="C214" s="16" t="n">
        <x:v>0</x:v>
      </x:c>
      <x:c r="D214" s="16" t="n">
        <x:v>0</x:v>
      </x:c>
      <x:c r="E214" s="16" t="n">
        <x:v>0</x:v>
      </x:c>
      <x:c r="F214" s="16" t="n">
        <x:v>1</x:v>
      </x:c>
      <x:c r="G214" s="16" t="n">
        <x:v>0</x:v>
      </x:c>
      <x:c r="H214" s="16" t="n">
        <x:v>0</x:v>
      </x:c>
      <x:c r="I214" s="16" t="n">
        <x:v>0</x:v>
      </x:c>
      <x:c r="J214" s="16" t="n">
        <x:v>0</x:v>
      </x:c>
      <x:c r="K214" s="16" t="n">
        <x:v>0</x:v>
      </x:c>
      <x:c r="L214" s="16" t="n">
        <x:v>0</x:v>
      </x:c>
      <x:c r="M214" s="16" t="n">
        <x:v>0</x:v>
      </x:c>
      <x:c r="N214" s="16" t="n">
        <x:v>0</x:v>
      </x:c>
      <x:c r="O214" s="17" t="str">
        <x:v>Finer NAICS category assigned by activity; any fractional split is an analyst assumption.</x:v>
      </x:c>
      <x:c r="P214" s="17" t="str">
        <x:v>Analyst crosswalk informed by GICS definitions; fractions are assumptions, not official concordances.</x:v>
      </x:c>
      <x:c r="Q214" s="2" t="str">
        <x:v>https://www.msci.com/indexes/documents/methodology/1_MSCI_Global_Industry_Classification_Standard_GICS_Methodology_20240801.pdf</x:v>
      </x:c>
    </x:row>
    <x:row r="215" ht="54" customHeight="1">
      <x:c r="A215" s="13" t="str">
        <x:v>NAICS-CA:52</x:v>
      </x:c>
      <x:c r="B215" s="18" t="str">
        <x:v>Finance and insurance [52]</x:v>
      </x:c>
      <x:c r="C215" s="16" t="n">
        <x:v>0</x:v>
      </x:c>
      <x:c r="D215" s="16" t="n">
        <x:v>0</x:v>
      </x:c>
      <x:c r="E215" s="16" t="n">
        <x:v>0</x:v>
      </x:c>
      <x:c r="F215" s="16" t="n">
        <x:v>0</x:v>
      </x:c>
      <x:c r="G215" s="16" t="n">
        <x:v>0</x:v>
      </x:c>
      <x:c r="H215" s="16" t="n">
        <x:v>0</x:v>
      </x:c>
      <x:c r="I215" s="16" t="n">
        <x:v>1</x:v>
      </x:c>
      <x:c r="J215" s="16" t="n">
        <x:v>0</x:v>
      </x:c>
      <x:c r="K215" s="16" t="n">
        <x:v>0</x:v>
      </x:c>
      <x:c r="L215" s="16" t="n">
        <x:v>0</x:v>
      </x:c>
      <x:c r="M215" s="16" t="n">
        <x:v>0</x:v>
      </x:c>
      <x:c r="N215" s="16" t="n">
        <x:v>0</x:v>
      </x:c>
      <x:c r="O215" s="18" t="str">
        <x:v>Finer NAICS category assigned by activity; any fractional split is an analyst assumption.</x:v>
      </x:c>
      <x:c r="P215" s="18" t="str">
        <x:v>Analyst crosswalk informed by GICS definitions; fractions are assumptions, not official concordances.</x:v>
      </x:c>
      <x:c r="Q215" s="13" t="str">
        <x:v>https://www.msci.com/indexes/documents/methodology/1_MSCI_Global_Industry_Classification_Standard_GICS_Methodology_20240801.pdf</x:v>
      </x:c>
    </x:row>
    <x:row r="216" ht="54" customHeight="1">
      <x:c r="A216" s="2" t="str">
        <x:v>NAICS-CA:531</x:v>
      </x:c>
      <x:c r="B216" s="17" t="str">
        <x:v>Real estate [531]</x:v>
      </x:c>
      <x:c r="C216" s="16" t="n">
        <x:v>0</x:v>
      </x:c>
      <x:c r="D216" s="16" t="n">
        <x:v>0</x:v>
      </x:c>
      <x:c r="E216" s="16" t="n">
        <x:v>0</x:v>
      </x:c>
      <x:c r="F216" s="16" t="n">
        <x:v>0</x:v>
      </x:c>
      <x:c r="G216" s="16" t="n">
        <x:v>0</x:v>
      </x:c>
      <x:c r="H216" s="16" t="n">
        <x:v>0</x:v>
      </x:c>
      <x:c r="I216" s="16" t="n">
        <x:v>0</x:v>
      </x:c>
      <x:c r="J216" s="16" t="n">
        <x:v>0</x:v>
      </x:c>
      <x:c r="K216" s="16" t="n">
        <x:v>0</x:v>
      </x:c>
      <x:c r="L216" s="16" t="n">
        <x:v>0</x:v>
      </x:c>
      <x:c r="M216" s="16" t="n">
        <x:v>1</x:v>
      </x:c>
      <x:c r="N216" s="16" t="n">
        <x:v>0</x:v>
      </x:c>
      <x:c r="O216" s="17" t="str">
        <x:v>Finer NAICS category assigned by activity; any fractional split is an analyst assumption.</x:v>
      </x:c>
      <x:c r="P216" s="17" t="str">
        <x:v>Analyst crosswalk informed by GICS definitions; fractions are assumptions, not official concordances.</x:v>
      </x:c>
      <x:c r="Q216" s="2" t="str">
        <x:v>https://www.msci.com/indexes/documents/methodology/1_MSCI_Global_Industry_Classification_Standard_GICS_Methodology_20240801.pdf</x:v>
      </x:c>
    </x:row>
    <x:row r="217" ht="54" customHeight="1">
      <x:c r="A217" s="13" t="str">
        <x:v>NAICS-CA:532</x:v>
      </x:c>
      <x:c r="B217" s="18" t="str">
        <x:v>Rental and leasing services [532]</x:v>
      </x:c>
      <x:c r="C217" s="16" t="n">
        <x:v>0</x:v>
      </x:c>
      <x:c r="D217" s="16" t="n">
        <x:v>0</x:v>
      </x:c>
      <x:c r="E217" s="16" t="n">
        <x:v>0.7</x:v>
      </x:c>
      <x:c r="F217" s="16" t="n">
        <x:v>0.3</x:v>
      </x:c>
      <x:c r="G217" s="16" t="n">
        <x:v>0</x:v>
      </x:c>
      <x:c r="H217" s="16" t="n">
        <x:v>0</x:v>
      </x:c>
      <x:c r="I217" s="16" t="n">
        <x:v>0</x:v>
      </x:c>
      <x:c r="J217" s="16" t="n">
        <x:v>0</x:v>
      </x:c>
      <x:c r="K217" s="16" t="n">
        <x:v>0</x:v>
      </x:c>
      <x:c r="L217" s="16" t="n">
        <x:v>0</x:v>
      </x:c>
      <x:c r="M217" s="16" t="n">
        <x:v>0</x:v>
      </x:c>
      <x:c r="N217" s="16" t="n">
        <x:v>0</x:v>
      </x:c>
      <x:c r="O217" s="18" t="str">
        <x:v>Finer NAICS category assigned by activity; any fractional split is an analyst assumption.</x:v>
      </x:c>
      <x:c r="P217" s="18" t="str">
        <x:v>Analyst crosswalk informed by GICS definitions; fractions are assumptions, not official concordances.</x:v>
      </x:c>
      <x:c r="Q217" s="13" t="str">
        <x:v>https://www.msci.com/indexes/documents/methodology/1_MSCI_Global_Industry_Classification_Standard_GICS_Methodology_20240801.pdf</x:v>
      </x:c>
    </x:row>
    <x:row r="218" ht="54" customHeight="1">
      <x:c r="A218" s="2" t="str">
        <x:v>NAICS-CA:533,5331</x:v>
      </x:c>
      <x:c r="B218" s="17" t="str">
        <x:v>Lessors of non-financial intangible assets (except copyrighted works) [533,5331]</x:v>
      </x:c>
      <x:c r="C218" s="16" t="n">
        <x:v>0</x:v>
      </x:c>
      <x:c r="D218" s="16" t="n">
        <x:v>0</x:v>
      </x:c>
      <x:c r="E218" s="16" t="n">
        <x:v>1</x:v>
      </x:c>
      <x:c r="F218" s="16" t="n">
        <x:v>0</x:v>
      </x:c>
      <x:c r="G218" s="16" t="n">
        <x:v>0</x:v>
      </x:c>
      <x:c r="H218" s="16" t="n">
        <x:v>0</x:v>
      </x:c>
      <x:c r="I218" s="16" t="n">
        <x:v>0</x:v>
      </x:c>
      <x:c r="J218" s="16" t="n">
        <x:v>0</x:v>
      </x:c>
      <x:c r="K218" s="16" t="n">
        <x:v>0</x:v>
      </x:c>
      <x:c r="L218" s="16" t="n">
        <x:v>0</x:v>
      </x:c>
      <x:c r="M218" s="16" t="n">
        <x:v>0</x:v>
      </x:c>
      <x:c r="N218" s="16" t="n">
        <x:v>0</x:v>
      </x:c>
      <x:c r="O218" s="17" t="str">
        <x:v>Finer NAICS category assigned by activity; any fractional split is an analyst assumption.</x:v>
      </x:c>
      <x:c r="P218" s="17" t="str">
        <x:v>Analyst crosswalk informed by GICS definitions; fractions are assumptions, not official concordances.</x:v>
      </x:c>
      <x:c r="Q218" s="2" t="str">
        <x:v>https://www.msci.com/indexes/documents/methodology/1_MSCI_Global_Industry_Classification_Standard_GICS_Methodology_20240801.pdf</x:v>
      </x:c>
    </x:row>
    <x:row r="219" ht="54" customHeight="1">
      <x:c r="A219" s="13" t="str">
        <x:v>NAICS-CA:5411</x:v>
      </x:c>
      <x:c r="B219" s="18" t="str">
        <x:v>Legal services [5411]</x:v>
      </x:c>
      <x:c r="C219" s="16" t="n">
        <x:v>0</x:v>
      </x:c>
      <x:c r="D219" s="16" t="n">
        <x:v>0</x:v>
      </x:c>
      <x:c r="E219" s="16" t="n">
        <x:v>1</x:v>
      </x:c>
      <x:c r="F219" s="16" t="n">
        <x:v>0</x:v>
      </x:c>
      <x:c r="G219" s="16" t="n">
        <x:v>0</x:v>
      </x:c>
      <x:c r="H219" s="16" t="n">
        <x:v>0</x:v>
      </x:c>
      <x:c r="I219" s="16" t="n">
        <x:v>0</x:v>
      </x:c>
      <x:c r="J219" s="16" t="n">
        <x:v>0</x:v>
      </x:c>
      <x:c r="K219" s="16" t="n">
        <x:v>0</x:v>
      </x:c>
      <x:c r="L219" s="16" t="n">
        <x:v>0</x:v>
      </x:c>
      <x:c r="M219" s="16" t="n">
        <x:v>0</x:v>
      </x:c>
      <x:c r="N219" s="16" t="n">
        <x:v>0</x:v>
      </x:c>
      <x:c r="O219" s="18" t="str">
        <x:v>Finer NAICS category assigned by activity; any fractional split is an analyst assumption.</x:v>
      </x:c>
      <x:c r="P219" s="18" t="str">
        <x:v>Analyst crosswalk informed by GICS definitions; fractions are assumptions, not official concordances.</x:v>
      </x:c>
      <x:c r="Q219" s="13" t="str">
        <x:v>https://www.msci.com/indexes/documents/methodology/1_MSCI_Global_Industry_Classification_Standard_GICS_Methodology_20240801.pdf</x:v>
      </x:c>
    </x:row>
    <x:row r="220" ht="54" customHeight="1">
      <x:c r="A220" s="2" t="str">
        <x:v>NAICS-CA:5412</x:v>
      </x:c>
      <x:c r="B220" s="17" t="str">
        <x:v>Accounting, tax preparation, bookkeeping and payroll services [5412]</x:v>
      </x:c>
      <x:c r="C220" s="16" t="n">
        <x:v>0</x:v>
      </x:c>
      <x:c r="D220" s="16" t="n">
        <x:v>0</x:v>
      </x:c>
      <x:c r="E220" s="16" t="n">
        <x:v>1</x:v>
      </x:c>
      <x:c r="F220" s="16" t="n">
        <x:v>0</x:v>
      </x:c>
      <x:c r="G220" s="16" t="n">
        <x:v>0</x:v>
      </x:c>
      <x:c r="H220" s="16" t="n">
        <x:v>0</x:v>
      </x:c>
      <x:c r="I220" s="16" t="n">
        <x:v>0</x:v>
      </x:c>
      <x:c r="J220" s="16" t="n">
        <x:v>0</x:v>
      </x:c>
      <x:c r="K220" s="16" t="n">
        <x:v>0</x:v>
      </x:c>
      <x:c r="L220" s="16" t="n">
        <x:v>0</x:v>
      </x:c>
      <x:c r="M220" s="16" t="n">
        <x:v>0</x:v>
      </x:c>
      <x:c r="N220" s="16" t="n">
        <x:v>0</x:v>
      </x:c>
      <x:c r="O220" s="17" t="str">
        <x:v>Finer NAICS category assigned by activity; any fractional split is an analyst assumption.</x:v>
      </x:c>
      <x:c r="P220" s="17" t="str">
        <x:v>Analyst crosswalk informed by GICS definitions; fractions are assumptions, not official concordances.</x:v>
      </x:c>
      <x:c r="Q220" s="2" t="str">
        <x:v>https://www.msci.com/indexes/documents/methodology/1_MSCI_Global_Industry_Classification_Standard_GICS_Methodology_20240801.pdf</x:v>
      </x:c>
    </x:row>
    <x:row r="221" ht="54" customHeight="1">
      <x:c r="A221" s="13" t="str">
        <x:v>NAICS-CA:5413</x:v>
      </x:c>
      <x:c r="B221" s="18" t="str">
        <x:v>Architectural, engineering and related services [5413]</x:v>
      </x:c>
      <x:c r="C221" s="16" t="n">
        <x:v>0</x:v>
      </x:c>
      <x:c r="D221" s="16" t="n">
        <x:v>0</x:v>
      </x:c>
      <x:c r="E221" s="16" t="n">
        <x:v>1</x:v>
      </x:c>
      <x:c r="F221" s="16" t="n">
        <x:v>0</x:v>
      </x:c>
      <x:c r="G221" s="16" t="n">
        <x:v>0</x:v>
      </x:c>
      <x:c r="H221" s="16" t="n">
        <x:v>0</x:v>
      </x:c>
      <x:c r="I221" s="16" t="n">
        <x:v>0</x:v>
      </x:c>
      <x:c r="J221" s="16" t="n">
        <x:v>0</x:v>
      </x:c>
      <x:c r="K221" s="16" t="n">
        <x:v>0</x:v>
      </x:c>
      <x:c r="L221" s="16" t="n">
        <x:v>0</x:v>
      </x:c>
      <x:c r="M221" s="16" t="n">
        <x:v>0</x:v>
      </x:c>
      <x:c r="N221" s="16" t="n">
        <x:v>0</x:v>
      </x:c>
      <x:c r="O221" s="18" t="str">
        <x:v>Finer NAICS category assigned by activity; any fractional split is an analyst assumption.</x:v>
      </x:c>
      <x:c r="P221" s="18" t="str">
        <x:v>Analyst crosswalk informed by GICS definitions; fractions are assumptions, not official concordances.</x:v>
      </x:c>
      <x:c r="Q221" s="13" t="str">
        <x:v>https://www.msci.com/indexes/documents/methodology/1_MSCI_Global_Industry_Classification_Standard_GICS_Methodology_20240801.pdf</x:v>
      </x:c>
    </x:row>
    <x:row r="222" ht="54" customHeight="1">
      <x:c r="A222" s="2" t="str">
        <x:v>NAICS-CA:5414</x:v>
      </x:c>
      <x:c r="B222" s="17" t="str">
        <x:v>Specialized design services [5414]</x:v>
      </x:c>
      <x:c r="C222" s="16" t="n">
        <x:v>0</x:v>
      </x:c>
      <x:c r="D222" s="16" t="n">
        <x:v>0</x:v>
      </x:c>
      <x:c r="E222" s="16" t="n">
        <x:v>0.8</x:v>
      </x:c>
      <x:c r="F222" s="16" t="n">
        <x:v>0.2</x:v>
      </x:c>
      <x:c r="G222" s="16" t="n">
        <x:v>0</x:v>
      </x:c>
      <x:c r="H222" s="16" t="n">
        <x:v>0</x:v>
      </x:c>
      <x:c r="I222" s="16" t="n">
        <x:v>0</x:v>
      </x:c>
      <x:c r="J222" s="16" t="n">
        <x:v>0</x:v>
      </x:c>
      <x:c r="K222" s="16" t="n">
        <x:v>0</x:v>
      </x:c>
      <x:c r="L222" s="16" t="n">
        <x:v>0</x:v>
      </x:c>
      <x:c r="M222" s="16" t="n">
        <x:v>0</x:v>
      </x:c>
      <x:c r="N222" s="16" t="n">
        <x:v>0</x:v>
      </x:c>
      <x:c r="O222" s="17" t="str">
        <x:v>Finer NAICS category assigned by activity; any fractional split is an analyst assumption.</x:v>
      </x:c>
      <x:c r="P222" s="17" t="str">
        <x:v>Analyst crosswalk informed by GICS definitions; fractions are assumptions, not official concordances.</x:v>
      </x:c>
      <x:c r="Q222" s="2" t="str">
        <x:v>https://www.msci.com/indexes/documents/methodology/1_MSCI_Global_Industry_Classification_Standard_GICS_Methodology_20240801.pdf</x:v>
      </x:c>
    </x:row>
    <x:row r="223" ht="54" customHeight="1">
      <x:c r="A223" s="13" t="str">
        <x:v>NAICS-CA:5416</x:v>
      </x:c>
      <x:c r="B223" s="18" t="str">
        <x:v>Management, scientific and technical consulting services [5416]</x:v>
      </x:c>
      <x:c r="C223" s="16" t="n">
        <x:v>0</x:v>
      </x:c>
      <x:c r="D223" s="16" t="n">
        <x:v>0</x:v>
      </x:c>
      <x:c r="E223" s="16" t="n">
        <x:v>1</x:v>
      </x:c>
      <x:c r="F223" s="16" t="n">
        <x:v>0</x:v>
      </x:c>
      <x:c r="G223" s="16" t="n">
        <x:v>0</x:v>
      </x:c>
      <x:c r="H223" s="16" t="n">
        <x:v>0</x:v>
      </x:c>
      <x:c r="I223" s="16" t="n">
        <x:v>0</x:v>
      </x:c>
      <x:c r="J223" s="16" t="n">
        <x:v>0</x:v>
      </x:c>
      <x:c r="K223" s="16" t="n">
        <x:v>0</x:v>
      </x:c>
      <x:c r="L223" s="16" t="n">
        <x:v>0</x:v>
      </x:c>
      <x:c r="M223" s="16" t="n">
        <x:v>0</x:v>
      </x:c>
      <x:c r="N223" s="16" t="n">
        <x:v>0</x:v>
      </x:c>
      <x:c r="O223" s="18" t="str">
        <x:v>Finer NAICS category assigned by activity; any fractional split is an analyst assumption.</x:v>
      </x:c>
      <x:c r="P223" s="18" t="str">
        <x:v>Analyst crosswalk informed by GICS definitions; fractions are assumptions, not official concordances.</x:v>
      </x:c>
      <x:c r="Q223" s="13" t="str">
        <x:v>https://www.msci.com/indexes/documents/methodology/1_MSCI_Global_Industry_Classification_Standard_GICS_Methodology_20240801.pdf</x:v>
      </x:c>
    </x:row>
    <x:row r="224" ht="54" customHeight="1">
      <x:c r="A224" s="2" t="str">
        <x:v>NAICS-CA:5417</x:v>
      </x:c>
      <x:c r="B224" s="17" t="str">
        <x:v>Scientific research and development services [5417]</x:v>
      </x:c>
      <x:c r="C224" s="16" t="n">
        <x:v>0</x:v>
      </x:c>
      <x:c r="D224" s="16" t="n">
        <x:v>0</x:v>
      </x:c>
      <x:c r="E224" s="16" t="n">
        <x:v>0.5</x:v>
      </x:c>
      <x:c r="F224" s="16" t="n">
        <x:v>0</x:v>
      </x:c>
      <x:c r="G224" s="16" t="n">
        <x:v>0</x:v>
      </x:c>
      <x:c r="H224" s="16" t="n">
        <x:v>0.35</x:v>
      </x:c>
      <x:c r="I224" s="16" t="n">
        <x:v>0</x:v>
      </x:c>
      <x:c r="J224" s="16" t="n">
        <x:v>0.15</x:v>
      </x:c>
      <x:c r="K224" s="16" t="n">
        <x:v>0</x:v>
      </x:c>
      <x:c r="L224" s="16" t="n">
        <x:v>0</x:v>
      </x:c>
      <x:c r="M224" s="16" t="n">
        <x:v>0</x:v>
      </x:c>
      <x:c r="N224" s="16" t="n">
        <x:v>0</x:v>
      </x:c>
      <x:c r="O224" s="17" t="str">
        <x:v>Finer NAICS category assigned by activity; any fractional split is an analyst assumption.</x:v>
      </x:c>
      <x:c r="P224" s="17" t="str">
        <x:v>Analyst crosswalk informed by GICS definitions; fractions are assumptions, not official concordances.</x:v>
      </x:c>
      <x:c r="Q224" s="2" t="str">
        <x:v>https://www.msci.com/indexes/documents/methodology/1_MSCI_Global_Industry_Classification_Standard_GICS_Methodology_20240801.pdf</x:v>
      </x:c>
    </x:row>
    <x:row r="225" ht="54" customHeight="1">
      <x:c r="A225" s="13" t="str">
        <x:v>NAICS-CA:5418</x:v>
      </x:c>
      <x:c r="B225" s="18" t="str">
        <x:v>Advertising, public relations, and related services [5418]</x:v>
      </x:c>
      <x:c r="C225" s="16" t="n">
        <x:v>0</x:v>
      </x:c>
      <x:c r="D225" s="16" t="n">
        <x:v>0</x:v>
      </x:c>
      <x:c r="E225" s="16" t="n">
        <x:v>0</x:v>
      </x:c>
      <x:c r="F225" s="16" t="n">
        <x:v>0</x:v>
      </x:c>
      <x:c r="G225" s="16" t="n">
        <x:v>0</x:v>
      </x:c>
      <x:c r="H225" s="16" t="n">
        <x:v>0</x:v>
      </x:c>
      <x:c r="I225" s="16" t="n">
        <x:v>0</x:v>
      </x:c>
      <x:c r="J225" s="16" t="n">
        <x:v>0</x:v>
      </x:c>
      <x:c r="K225" s="16" t="n">
        <x:v>1</x:v>
      </x:c>
      <x:c r="L225" s="16" t="n">
        <x:v>0</x:v>
      </x:c>
      <x:c r="M225" s="16" t="n">
        <x:v>0</x:v>
      </x:c>
      <x:c r="N225" s="16" t="n">
        <x:v>0</x:v>
      </x:c>
      <x:c r="O225" s="18" t="str">
        <x:v>Finer NAICS category assigned by activity; any fractional split is an analyst assumption.</x:v>
      </x:c>
      <x:c r="P225" s="18" t="str">
        <x:v>Analyst crosswalk informed by GICS definitions; fractions are assumptions, not official concordances.</x:v>
      </x:c>
      <x:c r="Q225" s="13" t="str">
        <x:v>https://www.msci.com/indexes/documents/methodology/1_MSCI_Global_Industry_Classification_Standard_GICS_Methodology_20240801.pdf</x:v>
      </x:c>
    </x:row>
    <x:row r="226" ht="54" customHeight="1">
      <x:c r="A226" s="2" t="str">
        <x:v>NAICS-CA:5419</x:v>
      </x:c>
      <x:c r="B226" s="17" t="str">
        <x:v>Other professional, scientific and technical services [5419]</x:v>
      </x:c>
      <x:c r="C226" s="16" t="n">
        <x:v>0</x:v>
      </x:c>
      <x:c r="D226" s="16" t="n">
        <x:v>0</x:v>
      </x:c>
      <x:c r="E226" s="16" t="n">
        <x:v>0.8</x:v>
      </x:c>
      <x:c r="F226" s="16" t="n">
        <x:v>0</x:v>
      </x:c>
      <x:c r="G226" s="16" t="n">
        <x:v>0</x:v>
      </x:c>
      <x:c r="H226" s="16" t="n">
        <x:v>0.2</x:v>
      </x:c>
      <x:c r="I226" s="16" t="n">
        <x:v>0</x:v>
      </x:c>
      <x:c r="J226" s="16" t="n">
        <x:v>0</x:v>
      </x:c>
      <x:c r="K226" s="16" t="n">
        <x:v>0</x:v>
      </x:c>
      <x:c r="L226" s="16" t="n">
        <x:v>0</x:v>
      </x:c>
      <x:c r="M226" s="16" t="n">
        <x:v>0</x:v>
      </x:c>
      <x:c r="N226" s="16" t="n">
        <x:v>0</x:v>
      </x:c>
      <x:c r="O226" s="17" t="str">
        <x:v>Finer NAICS category assigned by activity; any fractional split is an analyst assumption.</x:v>
      </x:c>
      <x:c r="P226" s="17" t="str">
        <x:v>Analyst crosswalk informed by GICS definitions; fractions are assumptions, not official concordances.</x:v>
      </x:c>
      <x:c r="Q226" s="2" t="str">
        <x:v>https://www.msci.com/indexes/documents/methodology/1_MSCI_Global_Industry_Classification_Standard_GICS_Methodology_20240801.pdf</x:v>
      </x:c>
    </x:row>
    <x:row r="227" ht="54" customHeight="1">
      <x:c r="A227" s="13" t="str">
        <x:v>NAICS-CA:55,551,5511</x:v>
      </x:c>
      <x:c r="B227" s="18" t="str">
        <x:v>Management of companies and enterprises [55,551,5511]</x:v>
      </x:c>
      <x:c r="C227" s="16" t="n">
        <x:v>0</x:v>
      </x:c>
      <x:c r="D227" s="16" t="n">
        <x:v>0</x:v>
      </x:c>
      <x:c r="E227" s="16" t="n">
        <x:v>1</x:v>
      </x:c>
      <x:c r="F227" s="16" t="n">
        <x:v>0</x:v>
      </x:c>
      <x:c r="G227" s="16" t="n">
        <x:v>0</x:v>
      </x:c>
      <x:c r="H227" s="16" t="n">
        <x:v>0</x:v>
      </x:c>
      <x:c r="I227" s="16" t="n">
        <x:v>0</x:v>
      </x:c>
      <x:c r="J227" s="16" t="n">
        <x:v>0</x:v>
      </x:c>
      <x:c r="K227" s="16" t="n">
        <x:v>0</x:v>
      </x:c>
      <x:c r="L227" s="16" t="n">
        <x:v>0</x:v>
      </x:c>
      <x:c r="M227" s="16" t="n">
        <x:v>0</x:v>
      </x:c>
      <x:c r="N227" s="16" t="n">
        <x:v>0</x:v>
      </x:c>
      <x:c r="O227" s="18" t="str">
        <x:v>Finer NAICS category assigned by activity; any fractional split is an analyst assumption.</x:v>
      </x:c>
      <x:c r="P227" s="18" t="str">
        <x:v>Analyst crosswalk informed by GICS definitions; fractions are assumptions, not official concordances.</x:v>
      </x:c>
      <x:c r="Q227" s="13" t="str">
        <x:v>https://www.msci.com/indexes/documents/methodology/1_MSCI_Global_Industry_Classification_Standard_GICS_Methodology_20240801.pdf</x:v>
      </x:c>
    </x:row>
    <x:row r="228" ht="54" customHeight="1">
      <x:c r="A228" s="2" t="str">
        <x:v>NAICS-CA:561</x:v>
      </x:c>
      <x:c r="B228" s="17" t="str">
        <x:v>Administrative and support services [561]</x:v>
      </x:c>
      <x:c r="C228" s="16" t="n">
        <x:v>0</x:v>
      </x:c>
      <x:c r="D228" s="16" t="n">
        <x:v>0</x:v>
      </x:c>
      <x:c r="E228" s="16" t="n">
        <x:v>0.96</x:v>
      </x:c>
      <x:c r="F228" s="16" t="n">
        <x:v>0.04</x:v>
      </x:c>
      <x:c r="G228" s="16" t="n">
        <x:v>0</x:v>
      </x:c>
      <x:c r="H228" s="16" t="n">
        <x:v>0</x:v>
      </x:c>
      <x:c r="I228" s="16" t="n">
        <x:v>0</x:v>
      </x:c>
      <x:c r="J228" s="16" t="n">
        <x:v>0</x:v>
      </x:c>
      <x:c r="K228" s="16" t="n">
        <x:v>0</x:v>
      </x:c>
      <x:c r="L228" s="16" t="n">
        <x:v>0</x:v>
      </x:c>
      <x:c r="M228" s="16" t="n">
        <x:v>0</x:v>
      </x:c>
      <x:c r="N228" s="16" t="n">
        <x:v>0</x:v>
      </x:c>
      <x:c r="O228" s="17" t="str">
        <x:v>Finer NAICS category assigned by activity; any fractional split is an analyst assumption.</x:v>
      </x:c>
      <x:c r="P228" s="17" t="str">
        <x:v>Analyst crosswalk informed by GICS definitions; fractions are assumptions, not official concordances.</x:v>
      </x:c>
      <x:c r="Q228" s="2" t="str">
        <x:v>https://www.msci.com/indexes/documents/methodology/1_MSCI_Global_Industry_Classification_Standard_GICS_Methodology_20240801.pdf</x:v>
      </x:c>
    </x:row>
    <x:row r="229" ht="54" customHeight="1">
      <x:c r="A229" s="13" t="str">
        <x:v>NAICS-CA:91</x:v>
      </x:c>
      <x:c r="B229" s="18" t="str">
        <x:v>Public administration [91]</x:v>
      </x:c>
      <x:c r="C229" s="16" t="n">
        <x:v>0</x:v>
      </x:c>
      <x:c r="D229" s="16" t="n">
        <x:v>0</x:v>
      </x:c>
      <x:c r="E229" s="16" t="n">
        <x:v>0</x:v>
      </x:c>
      <x:c r="F229" s="16" t="n">
        <x:v>0</x:v>
      </x:c>
      <x:c r="G229" s="16" t="n">
        <x:v>0</x:v>
      </x:c>
      <x:c r="H229" s="16" t="n">
        <x:v>0</x:v>
      </x:c>
      <x:c r="I229" s="16" t="n">
        <x:v>0</x:v>
      </x:c>
      <x:c r="J229" s="16" t="n">
        <x:v>0</x:v>
      </x:c>
      <x:c r="K229" s="16" t="n">
        <x:v>0</x:v>
      </x:c>
      <x:c r="L229" s="16" t="n">
        <x:v>0</x:v>
      </x:c>
      <x:c r="M229" s="16" t="n">
        <x:v>0</x:v>
      </x:c>
      <x:c r="N229" s="16" t="n">
        <x:v>1</x:v>
      </x:c>
      <x:c r="O229" s="18" t="str">
        <x:v>Finer NAICS category assigned by activity; any fractional split is an analyst assumption.</x:v>
      </x:c>
      <x:c r="P229" s="18" t="str">
        <x:v>Analyst crosswalk informed by GICS definitions; fractions are assumptions, not official concordances.</x:v>
      </x:c>
      <x:c r="Q229" s="13" t="str">
        <x:v>https://www.msci.com/indexes/documents/methodology/1_MSCI_Global_Industry_Classification_Standard_GICS_Methodology_20240801.pdf</x:v>
      </x:c>
    </x:row>
    <x:row r="230" ht="54" customHeight="1">
      <x:c r="A230" s="2" t="str">
        <x:v>NAICS-CA:61,611</x:v>
      </x:c>
      <x:c r="B230" s="17" t="str">
        <x:v>Educational services [61,611]</x:v>
      </x:c>
      <x:c r="C230" s="16" t="n">
        <x:v>0</x:v>
      </x:c>
      <x:c r="D230" s="16" t="n">
        <x:v>0</x:v>
      </x:c>
      <x:c r="E230" s="16" t="n">
        <x:v>0</x:v>
      </x:c>
      <x:c r="F230" s="16" t="n">
        <x:v>1</x:v>
      </x:c>
      <x:c r="G230" s="16" t="n">
        <x:v>0</x:v>
      </x:c>
      <x:c r="H230" s="16" t="n">
        <x:v>0</x:v>
      </x:c>
      <x:c r="I230" s="16" t="n">
        <x:v>0</x:v>
      </x:c>
      <x:c r="J230" s="16" t="n">
        <x:v>0</x:v>
      </x:c>
      <x:c r="K230" s="16" t="n">
        <x:v>0</x:v>
      </x:c>
      <x:c r="L230" s="16" t="n">
        <x:v>0</x:v>
      </x:c>
      <x:c r="M230" s="16" t="n">
        <x:v>0</x:v>
      </x:c>
      <x:c r="N230" s="16" t="n">
        <x:v>0</x:v>
      </x:c>
      <x:c r="O230" s="17" t="str">
        <x:v>Finer NAICS category assigned by activity; any fractional split is an analyst assumption.</x:v>
      </x:c>
      <x:c r="P230" s="17" t="str">
        <x:v>Analyst crosswalk informed by GICS definitions; fractions are assumptions, not official concordances.</x:v>
      </x:c>
      <x:c r="Q230" s="2" t="str">
        <x:v>https://www.msci.com/indexes/documents/methodology/1_MSCI_Global_Industry_Classification_Standard_GICS_Methodology_20240801.pdf</x:v>
      </x:c>
    </x:row>
    <x:row r="231" ht="54" customHeight="1">
      <x:c r="A231" s="13" t="str">
        <x:v>NAICS-CA:621</x:v>
      </x:c>
      <x:c r="B231" s="18" t="str">
        <x:v>Ambulatory health care services [621]</x:v>
      </x:c>
      <x:c r="C231" s="16" t="n">
        <x:v>0</x:v>
      </x:c>
      <x:c r="D231" s="16" t="n">
        <x:v>0</x:v>
      </x:c>
      <x:c r="E231" s="16" t="n">
        <x:v>0</x:v>
      </x:c>
      <x:c r="F231" s="16" t="n">
        <x:v>0</x:v>
      </x:c>
      <x:c r="G231" s="16" t="n">
        <x:v>0</x:v>
      </x:c>
      <x:c r="H231" s="16" t="n">
        <x:v>1</x:v>
      </x:c>
      <x:c r="I231" s="16" t="n">
        <x:v>0</x:v>
      </x:c>
      <x:c r="J231" s="16" t="n">
        <x:v>0</x:v>
      </x:c>
      <x:c r="K231" s="16" t="n">
        <x:v>0</x:v>
      </x:c>
      <x:c r="L231" s="16" t="n">
        <x:v>0</x:v>
      </x:c>
      <x:c r="M231" s="16" t="n">
        <x:v>0</x:v>
      </x:c>
      <x:c r="N231" s="16" t="n">
        <x:v>0</x:v>
      </x:c>
      <x:c r="O231" s="18" t="str">
        <x:v>Finer NAICS category assigned by activity; any fractional split is an analyst assumption.</x:v>
      </x:c>
      <x:c r="P231" s="18" t="str">
        <x:v>Analyst crosswalk informed by GICS definitions; fractions are assumptions, not official concordances.</x:v>
      </x:c>
      <x:c r="Q231" s="13" t="str">
        <x:v>https://www.msci.com/indexes/documents/methodology/1_MSCI_Global_Industry_Classification_Standard_GICS_Methodology_20240801.pdf</x:v>
      </x:c>
    </x:row>
    <x:row r="232" ht="54" customHeight="1">
      <x:c r="A232" s="2" t="str">
        <x:v>NAICS-CA:622</x:v>
      </x:c>
      <x:c r="B232" s="17" t="str">
        <x:v>Hospitals [622]</x:v>
      </x:c>
      <x:c r="C232" s="16" t="n">
        <x:v>0</x:v>
      </x:c>
      <x:c r="D232" s="16" t="n">
        <x:v>0</x:v>
      </x:c>
      <x:c r="E232" s="16" t="n">
        <x:v>0</x:v>
      </x:c>
      <x:c r="F232" s="16" t="n">
        <x:v>0</x:v>
      </x:c>
      <x:c r="G232" s="16" t="n">
        <x:v>0</x:v>
      </x:c>
      <x:c r="H232" s="16" t="n">
        <x:v>1</x:v>
      </x:c>
      <x:c r="I232" s="16" t="n">
        <x:v>0</x:v>
      </x:c>
      <x:c r="J232" s="16" t="n">
        <x:v>0</x:v>
      </x:c>
      <x:c r="K232" s="16" t="n">
        <x:v>0</x:v>
      </x:c>
      <x:c r="L232" s="16" t="n">
        <x:v>0</x:v>
      </x:c>
      <x:c r="M232" s="16" t="n">
        <x:v>0</x:v>
      </x:c>
      <x:c r="N232" s="16" t="n">
        <x:v>0</x:v>
      </x:c>
      <x:c r="O232" s="17" t="str">
        <x:v>Finer NAICS category assigned by activity; any fractional split is an analyst assumption.</x:v>
      </x:c>
      <x:c r="P232" s="17" t="str">
        <x:v>Analyst crosswalk informed by GICS definitions; fractions are assumptions, not official concordances.</x:v>
      </x:c>
      <x:c r="Q232" s="2" t="str">
        <x:v>https://www.msci.com/indexes/documents/methodology/1_MSCI_Global_Industry_Classification_Standard_GICS_Methodology_20240801.pdf</x:v>
      </x:c>
    </x:row>
    <x:row r="233" ht="54" customHeight="1">
      <x:c r="A233" s="13" t="str">
        <x:v>NAICS-CA:623</x:v>
      </x:c>
      <x:c r="B233" s="18" t="str">
        <x:v>Nursing and residential care facilities [623]</x:v>
      </x:c>
      <x:c r="C233" s="16" t="n">
        <x:v>0</x:v>
      </x:c>
      <x:c r="D233" s="16" t="n">
        <x:v>0</x:v>
      </x:c>
      <x:c r="E233" s="16" t="n">
        <x:v>0</x:v>
      </x:c>
      <x:c r="F233" s="16" t="n">
        <x:v>0</x:v>
      </x:c>
      <x:c r="G233" s="16" t="n">
        <x:v>0</x:v>
      </x:c>
      <x:c r="H233" s="16" t="n">
        <x:v>1</x:v>
      </x:c>
      <x:c r="I233" s="16" t="n">
        <x:v>0</x:v>
      </x:c>
      <x:c r="J233" s="16" t="n">
        <x:v>0</x:v>
      </x:c>
      <x:c r="K233" s="16" t="n">
        <x:v>0</x:v>
      </x:c>
      <x:c r="L233" s="16" t="n">
        <x:v>0</x:v>
      </x:c>
      <x:c r="M233" s="16" t="n">
        <x:v>0</x:v>
      </x:c>
      <x:c r="N233" s="16" t="n">
        <x:v>0</x:v>
      </x:c>
      <x:c r="O233" s="18" t="str">
        <x:v>Finer NAICS category assigned by activity; any fractional split is an analyst assumption.</x:v>
      </x:c>
      <x:c r="P233" s="18" t="str">
        <x:v>Analyst crosswalk informed by GICS definitions; fractions are assumptions, not official concordances.</x:v>
      </x:c>
      <x:c r="Q233" s="13" t="str">
        <x:v>https://www.msci.com/indexes/documents/methodology/1_MSCI_Global_Industry_Classification_Standard_GICS_Methodology_20240801.pdf</x:v>
      </x:c>
    </x:row>
    <x:row r="234" ht="54" customHeight="1">
      <x:c r="A234" s="2" t="str">
        <x:v>NAICS-CA:624</x:v>
      </x:c>
      <x:c r="B234" s="17" t="str">
        <x:v>Social assistance [624]</x:v>
      </x:c>
      <x:c r="C234" s="16" t="n">
        <x:v>0</x:v>
      </x:c>
      <x:c r="D234" s="16" t="n">
        <x:v>0</x:v>
      </x:c>
      <x:c r="E234" s="16" t="n">
        <x:v>0</x:v>
      </x:c>
      <x:c r="F234" s="16" t="n">
        <x:v>0</x:v>
      </x:c>
      <x:c r="G234" s="16" t="n">
        <x:v>0</x:v>
      </x:c>
      <x:c r="H234" s="16" t="n">
        <x:v>0</x:v>
      </x:c>
      <x:c r="I234" s="16" t="n">
        <x:v>0</x:v>
      </x:c>
      <x:c r="J234" s="16" t="n">
        <x:v>0</x:v>
      </x:c>
      <x:c r="K234" s="16" t="n">
        <x:v>0</x:v>
      </x:c>
      <x:c r="L234" s="16" t="n">
        <x:v>0</x:v>
      </x:c>
      <x:c r="M234" s="16" t="n">
        <x:v>0</x:v>
      </x:c>
      <x:c r="N234" s="16" t="n">
        <x:v>1</x:v>
      </x:c>
      <x:c r="O234" s="17" t="str">
        <x:v>Finer NAICS category assigned by activity; any fractional split is an analyst assumption.</x:v>
      </x:c>
      <x:c r="P234" s="17" t="str">
        <x:v>Analyst crosswalk informed by GICS definitions; fractions are assumptions, not official concordances.</x:v>
      </x:c>
      <x:c r="Q234" s="2" t="str">
        <x:v>https://www.msci.com/indexes/documents/methodology/1_MSCI_Global_Industry_Classification_Standard_GICS_Methodology_20240801.pdf</x:v>
      </x:c>
    </x:row>
    <x:row r="235" ht="54" customHeight="1">
      <x:c r="A235" s="13" t="str">
        <x:v>NAICS-CA:711</x:v>
      </x:c>
      <x:c r="B235" s="18" t="str">
        <x:v>Performing arts, spectator sports and related industries [711]</x:v>
      </x:c>
      <x:c r="C235" s="16" t="n">
        <x:v>0</x:v>
      </x:c>
      <x:c r="D235" s="16" t="n">
        <x:v>0</x:v>
      </x:c>
      <x:c r="E235" s="16" t="n">
        <x:v>0</x:v>
      </x:c>
      <x:c r="F235" s="16" t="n">
        <x:v>0</x:v>
      </x:c>
      <x:c r="G235" s="16" t="n">
        <x:v>0</x:v>
      </x:c>
      <x:c r="H235" s="16" t="n">
        <x:v>0</x:v>
      </x:c>
      <x:c r="I235" s="16" t="n">
        <x:v>0</x:v>
      </x:c>
      <x:c r="J235" s="16" t="n">
        <x:v>0</x:v>
      </x:c>
      <x:c r="K235" s="16" t="n">
        <x:v>1</x:v>
      </x:c>
      <x:c r="L235" s="16" t="n">
        <x:v>0</x:v>
      </x:c>
      <x:c r="M235" s="16" t="n">
        <x:v>0</x:v>
      </x:c>
      <x:c r="N235" s="16" t="n">
        <x:v>0</x:v>
      </x:c>
      <x:c r="O235" s="18" t="str">
        <x:v>Finer NAICS category assigned by activity; any fractional split is an analyst assumption.</x:v>
      </x:c>
      <x:c r="P235" s="18" t="str">
        <x:v>Analyst crosswalk informed by GICS definitions; fractions are assumptions, not official concordances.</x:v>
      </x:c>
      <x:c r="Q235" s="13" t="str">
        <x:v>https://www.msci.com/indexes/documents/methodology/1_MSCI_Global_Industry_Classification_Standard_GICS_Methodology_20240801.pdf</x:v>
      </x:c>
    </x:row>
    <x:row r="236" ht="54" customHeight="1">
      <x:c r="A236" s="2" t="str">
        <x:v>NAICS-CA:712,7121</x:v>
      </x:c>
      <x:c r="B236" s="17" t="str">
        <x:v>Heritage institutions [712,7121]</x:v>
      </x:c>
      <x:c r="C236" s="16" t="n">
        <x:v>0</x:v>
      </x:c>
      <x:c r="D236" s="16" t="n">
        <x:v>0</x:v>
      </x:c>
      <x:c r="E236" s="16" t="n">
        <x:v>0</x:v>
      </x:c>
      <x:c r="F236" s="16" t="n">
        <x:v>0</x:v>
      </x:c>
      <x:c r="G236" s="16" t="n">
        <x:v>0</x:v>
      </x:c>
      <x:c r="H236" s="16" t="n">
        <x:v>0</x:v>
      </x:c>
      <x:c r="I236" s="16" t="n">
        <x:v>0</x:v>
      </x:c>
      <x:c r="J236" s="16" t="n">
        <x:v>0</x:v>
      </x:c>
      <x:c r="K236" s="16" t="n">
        <x:v>0</x:v>
      </x:c>
      <x:c r="L236" s="16" t="n">
        <x:v>0</x:v>
      </x:c>
      <x:c r="M236" s="16" t="n">
        <x:v>0</x:v>
      </x:c>
      <x:c r="N236" s="16" t="n">
        <x:v>1</x:v>
      </x:c>
      <x:c r="O236" s="17" t="str">
        <x:v>Finer NAICS category assigned by activity; any fractional split is an analyst assumption.</x:v>
      </x:c>
      <x:c r="P236" s="17" t="str">
        <x:v>Analyst crosswalk informed by GICS definitions; fractions are assumptions, not official concordances.</x:v>
      </x:c>
      <x:c r="Q236" s="2" t="str">
        <x:v>https://www.msci.com/indexes/documents/methodology/1_MSCI_Global_Industry_Classification_Standard_GICS_Methodology_20240801.pdf</x:v>
      </x:c>
    </x:row>
    <x:row r="237" ht="54" customHeight="1">
      <x:c r="A237" s="13" t="str">
        <x:v>NAICS-CA:713</x:v>
      </x:c>
      <x:c r="B237" s="18" t="str">
        <x:v>Amusement, gambling and recreation industries [713]</x:v>
      </x:c>
      <x:c r="C237" s="16" t="n">
        <x:v>0</x:v>
      </x:c>
      <x:c r="D237" s="16" t="n">
        <x:v>0</x:v>
      </x:c>
      <x:c r="E237" s="16" t="n">
        <x:v>0</x:v>
      </x:c>
      <x:c r="F237" s="16" t="n">
        <x:v>1</x:v>
      </x:c>
      <x:c r="G237" s="16" t="n">
        <x:v>0</x:v>
      </x:c>
      <x:c r="H237" s="16" t="n">
        <x:v>0</x:v>
      </x:c>
      <x:c r="I237" s="16" t="n">
        <x:v>0</x:v>
      </x:c>
      <x:c r="J237" s="16" t="n">
        <x:v>0</x:v>
      </x:c>
      <x:c r="K237" s="16" t="n">
        <x:v>0</x:v>
      </x:c>
      <x:c r="L237" s="16" t="n">
        <x:v>0</x:v>
      </x:c>
      <x:c r="M237" s="16" t="n">
        <x:v>0</x:v>
      </x:c>
      <x:c r="N237" s="16" t="n">
        <x:v>0</x:v>
      </x:c>
      <x:c r="O237" s="18" t="str">
        <x:v>Finer NAICS category assigned by activity; any fractional split is an analyst assumption.</x:v>
      </x:c>
      <x:c r="P237" s="18" t="str">
        <x:v>Analyst crosswalk informed by GICS definitions; fractions are assumptions, not official concordances.</x:v>
      </x:c>
      <x:c r="Q237" s="13" t="str">
        <x:v>https://www.msci.com/indexes/documents/methodology/1_MSCI_Global_Industry_Classification_Standard_GICS_Methodology_20240801.pdf</x:v>
      </x:c>
    </x:row>
    <x:row r="238" ht="54" customHeight="1">
      <x:c r="A238" s="2" t="str">
        <x:v>NAICS-CA:811</x:v>
      </x:c>
      <x:c r="B238" s="17" t="str">
        <x:v>Repair and maintenance [811]</x:v>
      </x:c>
      <x:c r="C238" s="16" t="n">
        <x:v>0</x:v>
      </x:c>
      <x:c r="D238" s="16" t="n">
        <x:v>0</x:v>
      </x:c>
      <x:c r="E238" s="16" t="n">
        <x:v>0.15</x:v>
      </x:c>
      <x:c r="F238" s="16" t="n">
        <x:v>0.8</x:v>
      </x:c>
      <x:c r="G238" s="16" t="n">
        <x:v>0</x:v>
      </x:c>
      <x:c r="H238" s="16" t="n">
        <x:v>0</x:v>
      </x:c>
      <x:c r="I238" s="16" t="n">
        <x:v>0</x:v>
      </x:c>
      <x:c r="J238" s="16" t="n">
        <x:v>0.05</x:v>
      </x:c>
      <x:c r="K238" s="16" t="n">
        <x:v>0</x:v>
      </x:c>
      <x:c r="L238" s="16" t="n">
        <x:v>0</x:v>
      </x:c>
      <x:c r="M238" s="16" t="n">
        <x:v>0</x:v>
      </x:c>
      <x:c r="N238" s="16" t="n">
        <x:v>0</x:v>
      </x:c>
      <x:c r="O238" s="17" t="str">
        <x:v>Finer NAICS category assigned by activity; any fractional split is an analyst assumption.</x:v>
      </x:c>
      <x:c r="P238" s="17" t="str">
        <x:v>Analyst crosswalk informed by GICS definitions; fractions are assumptions, not official concordances.</x:v>
      </x:c>
      <x:c r="Q238" s="2" t="str">
        <x:v>https://www.msci.com/indexes/documents/methodology/1_MSCI_Global_Industry_Classification_Standard_GICS_Methodology_20240801.pdf</x:v>
      </x:c>
    </x:row>
    <x:row r="239" ht="54" customHeight="1">
      <x:c r="A239" s="13" t="str">
        <x:v>NAICS-CA:812</x:v>
      </x:c>
      <x:c r="B239" s="18" t="str">
        <x:v>Personal and laundry services [812]</x:v>
      </x:c>
      <x:c r="C239" s="16" t="n">
        <x:v>0</x:v>
      </x:c>
      <x:c r="D239" s="16" t="n">
        <x:v>0</x:v>
      </x:c>
      <x:c r="E239" s="16" t="n">
        <x:v>0</x:v>
      </x:c>
      <x:c r="F239" s="16" t="n">
        <x:v>1</x:v>
      </x:c>
      <x:c r="G239" s="16" t="n">
        <x:v>0</x:v>
      </x:c>
      <x:c r="H239" s="16" t="n">
        <x:v>0</x:v>
      </x:c>
      <x:c r="I239" s="16" t="n">
        <x:v>0</x:v>
      </x:c>
      <x:c r="J239" s="16" t="n">
        <x:v>0</x:v>
      </x:c>
      <x:c r="K239" s="16" t="n">
        <x:v>0</x:v>
      </x:c>
      <x:c r="L239" s="16" t="n">
        <x:v>0</x:v>
      </x:c>
      <x:c r="M239" s="16" t="n">
        <x:v>0</x:v>
      </x:c>
      <x:c r="N239" s="16" t="n">
        <x:v>0</x:v>
      </x:c>
      <x:c r="O239" s="18" t="str">
        <x:v>Finer NAICS category assigned by activity; any fractional split is an analyst assumption.</x:v>
      </x:c>
      <x:c r="P239" s="18" t="str">
        <x:v>Analyst crosswalk informed by GICS definitions; fractions are assumptions, not official concordances.</x:v>
      </x:c>
      <x:c r="Q239" s="13" t="str">
        <x:v>https://www.msci.com/indexes/documents/methodology/1_MSCI_Global_Industry_Classification_Standard_GICS_Methodology_20240801.pdf</x:v>
      </x:c>
    </x:row>
    <x:row r="240" ht="54" customHeight="1">
      <x:c r="A240" s="2" t="str">
        <x:v>NAICS-CA:813</x:v>
      </x:c>
      <x:c r="B240" s="17" t="str">
        <x:v>Religious, grant-making, civic, and professional and similar organizations [813]</x:v>
      </x:c>
      <x:c r="C240" s="16" t="n">
        <x:v>0</x:v>
      </x:c>
      <x:c r="D240" s="16" t="n">
        <x:v>0</x:v>
      </x:c>
      <x:c r="E240" s="16" t="n">
        <x:v>0</x:v>
      </x:c>
      <x:c r="F240" s="16" t="n">
        <x:v>0</x:v>
      </x:c>
      <x:c r="G240" s="16" t="n">
        <x:v>0</x:v>
      </x:c>
      <x:c r="H240" s="16" t="n">
        <x:v>0</x:v>
      </x:c>
      <x:c r="I240" s="16" t="n">
        <x:v>0</x:v>
      </x:c>
      <x:c r="J240" s="16" t="n">
        <x:v>0</x:v>
      </x:c>
      <x:c r="K240" s="16" t="n">
        <x:v>0</x:v>
      </x:c>
      <x:c r="L240" s="16" t="n">
        <x:v>0</x:v>
      </x:c>
      <x:c r="M240" s="16" t="n">
        <x:v>0</x:v>
      </x:c>
      <x:c r="N240" s="16" t="n">
        <x:v>1</x:v>
      </x:c>
      <x:c r="O240" s="17" t="str">
        <x:v>Finer NAICS category assigned by activity; any fractional split is an analyst assumption.</x:v>
      </x:c>
      <x:c r="P240" s="17" t="str">
        <x:v>Analyst crosswalk informed by GICS definitions; fractions are assumptions, not official concordances.</x:v>
      </x:c>
      <x:c r="Q240" s="2" t="str">
        <x:v>https://www.msci.com/indexes/documents/methodology/1_MSCI_Global_Industry_Classification_Standard_GICS_Methodology_20240801.pdf</x:v>
      </x:c>
    </x:row>
    <x:row r="241" ht="54" customHeight="1">
      <x:c r="A241" s="13" t="str">
        <x:v>NBS:0</x:v>
      </x:c>
      <x:c r="B241" s="18" t="str">
        <x:v>Mining and Washing of Coal</x:v>
      </x:c>
      <x:c r="C241" s="16" t="n">
        <x:v>1</x:v>
      </x:c>
      <x:c r="D241" s="16" t="n">
        <x:v>0</x:v>
      </x:c>
      <x:c r="E241" s="16" t="n">
        <x:v>0</x:v>
      </x:c>
      <x:c r="F241" s="16" t="n">
        <x:v>0</x:v>
      </x:c>
      <x:c r="G241" s="16" t="n">
        <x:v>0</x:v>
      </x:c>
      <x:c r="H241" s="16" t="n">
        <x:v>0</x:v>
      </x:c>
      <x:c r="I241" s="16" t="n">
        <x:v>0</x:v>
      </x:c>
      <x:c r="J241" s="16" t="n">
        <x:v>0</x:v>
      </x:c>
      <x:c r="K241" s="16" t="n">
        <x:v>0</x:v>
      </x:c>
      <x:c r="L241" s="16" t="n">
        <x:v>0</x:v>
      </x:c>
      <x:c r="M241" s="16" t="n">
        <x:v>0</x:v>
      </x:c>
      <x:c r="N241" s="16" t="n">
        <x:v>0</x:v>
      </x:c>
      <x:c r="O241" s="18" t="str">
        <x:v>Chinese census activity category; fractional GICS allocations are analyst assumptions.</x:v>
      </x:c>
      <x:c r="P241" s="18" t="str">
        <x:v>Analyst crosswalk informed by GICS definitions; fractions are assumptions, not official concordances.</x:v>
      </x:c>
      <x:c r="Q241" s="13" t="str">
        <x:v>https://www.msci.com/indexes/documents/methodology/1_MSCI_Global_Industry_Classification_Standard_GICS_Methodology_20240801.pdf</x:v>
      </x:c>
    </x:row>
    <x:row r="242" ht="54" customHeight="1">
      <x:c r="A242" s="2" t="str">
        <x:v>NBS:1</x:v>
      </x:c>
      <x:c r="B242" s="17" t="str">
        <x:v>Extraction of Petroleum and Natural Gas</x:v>
      </x:c>
      <x:c r="C242" s="16" t="n">
        <x:v>1</x:v>
      </x:c>
      <x:c r="D242" s="16" t="n">
        <x:v>0</x:v>
      </x:c>
      <x:c r="E242" s="16" t="n">
        <x:v>0</x:v>
      </x:c>
      <x:c r="F242" s="16" t="n">
        <x:v>0</x:v>
      </x:c>
      <x:c r="G242" s="16" t="n">
        <x:v>0</x:v>
      </x:c>
      <x:c r="H242" s="16" t="n">
        <x:v>0</x:v>
      </x:c>
      <x:c r="I242" s="16" t="n">
        <x:v>0</x:v>
      </x:c>
      <x:c r="J242" s="16" t="n">
        <x:v>0</x:v>
      </x:c>
      <x:c r="K242" s="16" t="n">
        <x:v>0</x:v>
      </x:c>
      <x:c r="L242" s="16" t="n">
        <x:v>0</x:v>
      </x:c>
      <x:c r="M242" s="16" t="n">
        <x:v>0</x:v>
      </x:c>
      <x:c r="N242" s="16" t="n">
        <x:v>0</x:v>
      </x:c>
      <x:c r="O242" s="17" t="str">
        <x:v>Chinese census activity category; fractional GICS allocations are analyst assumptions.</x:v>
      </x:c>
      <x:c r="P242" s="17" t="str">
        <x:v>Analyst crosswalk informed by GICS definitions; fractions are assumptions, not official concordances.</x:v>
      </x:c>
      <x:c r="Q242" s="2" t="str">
        <x:v>https://www.msci.com/indexes/documents/methodology/1_MSCI_Global_Industry_Classification_Standard_GICS_Methodology_20240801.pdf</x:v>
      </x:c>
    </x:row>
    <x:row r="243" ht="54" customHeight="1">
      <x:c r="A243" s="13" t="str">
        <x:v>NBS:2</x:v>
      </x:c>
      <x:c r="B243" s="18" t="str">
        <x:v>Mining and Processing of Ferrous Metal Ores</x:v>
      </x:c>
      <x:c r="C243" s="16" t="n">
        <x:v>0</x:v>
      </x:c>
      <x:c r="D243" s="16" t="n">
        <x:v>1</x:v>
      </x:c>
      <x:c r="E243" s="16" t="n">
        <x:v>0</x:v>
      </x:c>
      <x:c r="F243" s="16" t="n">
        <x:v>0</x:v>
      </x:c>
      <x:c r="G243" s="16" t="n">
        <x:v>0</x:v>
      </x:c>
      <x:c r="H243" s="16" t="n">
        <x:v>0</x:v>
      </x:c>
      <x:c r="I243" s="16" t="n">
        <x:v>0</x:v>
      </x:c>
      <x:c r="J243" s="16" t="n">
        <x:v>0</x:v>
      </x:c>
      <x:c r="K243" s="16" t="n">
        <x:v>0</x:v>
      </x:c>
      <x:c r="L243" s="16" t="n">
        <x:v>0</x:v>
      </x:c>
      <x:c r="M243" s="16" t="n">
        <x:v>0</x:v>
      </x:c>
      <x:c r="N243" s="16" t="n">
        <x:v>0</x:v>
      </x:c>
      <x:c r="O243" s="18" t="str">
        <x:v>Chinese census activity category; fractional GICS allocations are analyst assumptions.</x:v>
      </x:c>
      <x:c r="P243" s="18" t="str">
        <x:v>Analyst crosswalk informed by GICS definitions; fractions are assumptions, not official concordances.</x:v>
      </x:c>
      <x:c r="Q243" s="13" t="str">
        <x:v>https://www.msci.com/indexes/documents/methodology/1_MSCI_Global_Industry_Classification_Standard_GICS_Methodology_20240801.pdf</x:v>
      </x:c>
    </x:row>
    <x:row r="244" ht="54" customHeight="1">
      <x:c r="A244" s="2" t="str">
        <x:v>NBS:3</x:v>
      </x:c>
      <x:c r="B244" s="17" t="str">
        <x:v>Mining and Processing of Non-ferrous Ores</x:v>
      </x:c>
      <x:c r="C244" s="16" t="n">
        <x:v>0</x:v>
      </x:c>
      <x:c r="D244" s="16" t="n">
        <x:v>1</x:v>
      </x:c>
      <x:c r="E244" s="16" t="n">
        <x:v>0</x:v>
      </x:c>
      <x:c r="F244" s="16" t="n">
        <x:v>0</x:v>
      </x:c>
      <x:c r="G244" s="16" t="n">
        <x:v>0</x:v>
      </x:c>
      <x:c r="H244" s="16" t="n">
        <x:v>0</x:v>
      </x:c>
      <x:c r="I244" s="16" t="n">
        <x:v>0</x:v>
      </x:c>
      <x:c r="J244" s="16" t="n">
        <x:v>0</x:v>
      </x:c>
      <x:c r="K244" s="16" t="n">
        <x:v>0</x:v>
      </x:c>
      <x:c r="L244" s="16" t="n">
        <x:v>0</x:v>
      </x:c>
      <x:c r="M244" s="16" t="n">
        <x:v>0</x:v>
      </x:c>
      <x:c r="N244" s="16" t="n">
        <x:v>0</x:v>
      </x:c>
      <x:c r="O244" s="17" t="str">
        <x:v>Chinese census activity category; fractional GICS allocations are analyst assumptions.</x:v>
      </x:c>
      <x:c r="P244" s="17" t="str">
        <x:v>Analyst crosswalk informed by GICS definitions; fractions are assumptions, not official concordances.</x:v>
      </x:c>
      <x:c r="Q244" s="2" t="str">
        <x:v>https://www.msci.com/indexes/documents/methodology/1_MSCI_Global_Industry_Classification_Standard_GICS_Methodology_20240801.pdf</x:v>
      </x:c>
    </x:row>
    <x:row r="245" ht="54" customHeight="1">
      <x:c r="A245" s="13" t="str">
        <x:v>NBS:4</x:v>
      </x:c>
      <x:c r="B245" s="18" t="str">
        <x:v>Mining and Processing of Nonmetal Ores</x:v>
      </x:c>
      <x:c r="C245" s="16" t="n">
        <x:v>0</x:v>
      </x:c>
      <x:c r="D245" s="16" t="n">
        <x:v>1</x:v>
      </x:c>
      <x:c r="E245" s="16" t="n">
        <x:v>0</x:v>
      </x:c>
      <x:c r="F245" s="16" t="n">
        <x:v>0</x:v>
      </x:c>
      <x:c r="G245" s="16" t="n">
        <x:v>0</x:v>
      </x:c>
      <x:c r="H245" s="16" t="n">
        <x:v>0</x:v>
      </x:c>
      <x:c r="I245" s="16" t="n">
        <x:v>0</x:v>
      </x:c>
      <x:c r="J245" s="16" t="n">
        <x:v>0</x:v>
      </x:c>
      <x:c r="K245" s="16" t="n">
        <x:v>0</x:v>
      </x:c>
      <x:c r="L245" s="16" t="n">
        <x:v>0</x:v>
      </x:c>
      <x:c r="M245" s="16" t="n">
        <x:v>0</x:v>
      </x:c>
      <x:c r="N245" s="16" t="n">
        <x:v>0</x:v>
      </x:c>
      <x:c r="O245" s="18" t="str">
        <x:v>Chinese census activity category; fractional GICS allocations are analyst assumptions.</x:v>
      </x:c>
      <x:c r="P245" s="18" t="str">
        <x:v>Analyst crosswalk informed by GICS definitions; fractions are assumptions, not official concordances.</x:v>
      </x:c>
      <x:c r="Q245" s="13" t="str">
        <x:v>https://www.msci.com/indexes/documents/methodology/1_MSCI_Global_Industry_Classification_Standard_GICS_Methodology_20240801.pdf</x:v>
      </x:c>
    </x:row>
    <x:row r="246" ht="54" customHeight="1">
      <x:c r="A246" s="2" t="str">
        <x:v>NBS:5</x:v>
      </x:c>
      <x:c r="B246" s="17" t="str">
        <x:v>Specialized and Supporting Mining Activities</x:v>
      </x:c>
      <x:c r="C246" s="16" t="n">
        <x:v>0.8</x:v>
      </x:c>
      <x:c r="D246" s="16" t="n">
        <x:v>0.2</x:v>
      </x:c>
      <x:c r="E246" s="16" t="n">
        <x:v>0</x:v>
      </x:c>
      <x:c r="F246" s="16" t="n">
        <x:v>0</x:v>
      </x:c>
      <x:c r="G246" s="16" t="n">
        <x:v>0</x:v>
      </x:c>
      <x:c r="H246" s="16" t="n">
        <x:v>0</x:v>
      </x:c>
      <x:c r="I246" s="16" t="n">
        <x:v>0</x:v>
      </x:c>
      <x:c r="J246" s="16" t="n">
        <x:v>0</x:v>
      </x:c>
      <x:c r="K246" s="16" t="n">
        <x:v>0</x:v>
      </x:c>
      <x:c r="L246" s="16" t="n">
        <x:v>0</x:v>
      </x:c>
      <x:c r="M246" s="16" t="n">
        <x:v>0</x:v>
      </x:c>
      <x:c r="N246" s="16" t="n">
        <x:v>0</x:v>
      </x:c>
      <x:c r="O246" s="17" t="str">
        <x:v>Chinese census activity category; fractional GICS allocations are analyst assumptions.</x:v>
      </x:c>
      <x:c r="P246" s="17" t="str">
        <x:v>Analyst crosswalk informed by GICS definitions; fractions are assumptions, not official concordances.</x:v>
      </x:c>
      <x:c r="Q246" s="2" t="str">
        <x:v>https://www.msci.com/indexes/documents/methodology/1_MSCI_Global_Industry_Classification_Standard_GICS_Methodology_20240801.pdf</x:v>
      </x:c>
    </x:row>
    <x:row r="247" ht="54" customHeight="1">
      <x:c r="A247" s="13" t="str">
        <x:v>NBS:6</x:v>
      </x:c>
      <x:c r="B247" s="18" t="str">
        <x:v>Mining of Other Ores</x:v>
      </x:c>
      <x:c r="C247" s="16" t="n">
        <x:v>0</x:v>
      </x:c>
      <x:c r="D247" s="16" t="n">
        <x:v>1</x:v>
      </x:c>
      <x:c r="E247" s="16" t="n">
        <x:v>0</x:v>
      </x:c>
      <x:c r="F247" s="16" t="n">
        <x:v>0</x:v>
      </x:c>
      <x:c r="G247" s="16" t="n">
        <x:v>0</x:v>
      </x:c>
      <x:c r="H247" s="16" t="n">
        <x:v>0</x:v>
      </x:c>
      <x:c r="I247" s="16" t="n">
        <x:v>0</x:v>
      </x:c>
      <x:c r="J247" s="16" t="n">
        <x:v>0</x:v>
      </x:c>
      <x:c r="K247" s="16" t="n">
        <x:v>0</x:v>
      </x:c>
      <x:c r="L247" s="16" t="n">
        <x:v>0</x:v>
      </x:c>
      <x:c r="M247" s="16" t="n">
        <x:v>0</x:v>
      </x:c>
      <x:c r="N247" s="16" t="n">
        <x:v>0</x:v>
      </x:c>
      <x:c r="O247" s="18" t="str">
        <x:v>Chinese census activity category; fractional GICS allocations are analyst assumptions.</x:v>
      </x:c>
      <x:c r="P247" s="18" t="str">
        <x:v>Analyst crosswalk informed by GICS definitions; fractions are assumptions, not official concordances.</x:v>
      </x:c>
      <x:c r="Q247" s="13" t="str">
        <x:v>https://www.msci.com/indexes/documents/methodology/1_MSCI_Global_Industry_Classification_Standard_GICS_Methodology_20240801.pdf</x:v>
      </x:c>
    </x:row>
    <x:row r="248" ht="54" customHeight="1">
      <x:c r="A248" s="2" t="str">
        <x:v>NBS:7</x:v>
      </x:c>
      <x:c r="B248" s="17" t="str">
        <x:v>Processing of Food from Agricultural Products</x:v>
      </x:c>
      <x:c r="C248" s="16" t="n">
        <x:v>0</x:v>
      </x:c>
      <x:c r="D248" s="16" t="n">
        <x:v>0</x:v>
      </x:c>
      <x:c r="E248" s="16" t="n">
        <x:v>0</x:v>
      </x:c>
      <x:c r="F248" s="16" t="n">
        <x:v>0</x:v>
      </x:c>
      <x:c r="G248" s="16" t="n">
        <x:v>1</x:v>
      </x:c>
      <x:c r="H248" s="16" t="n">
        <x:v>0</x:v>
      </x:c>
      <x:c r="I248" s="16" t="n">
        <x:v>0</x:v>
      </x:c>
      <x:c r="J248" s="16" t="n">
        <x:v>0</x:v>
      </x:c>
      <x:c r="K248" s="16" t="n">
        <x:v>0</x:v>
      </x:c>
      <x:c r="L248" s="16" t="n">
        <x:v>0</x:v>
      </x:c>
      <x:c r="M248" s="16" t="n">
        <x:v>0</x:v>
      </x:c>
      <x:c r="N248" s="16" t="n">
        <x:v>0</x:v>
      </x:c>
      <x:c r="O248" s="17" t="str">
        <x:v>Chinese census activity category; fractional GICS allocations are analyst assumptions.</x:v>
      </x:c>
      <x:c r="P248" s="17" t="str">
        <x:v>Analyst crosswalk informed by GICS definitions; fractions are assumptions, not official concordances.</x:v>
      </x:c>
      <x:c r="Q248" s="2" t="str">
        <x:v>https://www.msci.com/indexes/documents/methodology/1_MSCI_Global_Industry_Classification_Standard_GICS_Methodology_20240801.pdf</x:v>
      </x:c>
    </x:row>
    <x:row r="249" ht="54" customHeight="1">
      <x:c r="A249" s="13" t="str">
        <x:v>NBS:8</x:v>
      </x:c>
      <x:c r="B249" s="18" t="str">
        <x:v>Manufacture of Foods</x:v>
      </x:c>
      <x:c r="C249" s="16" t="n">
        <x:v>0</x:v>
      </x:c>
      <x:c r="D249" s="16" t="n">
        <x:v>0</x:v>
      </x:c>
      <x:c r="E249" s="16" t="n">
        <x:v>0</x:v>
      </x:c>
      <x:c r="F249" s="16" t="n">
        <x:v>0</x:v>
      </x:c>
      <x:c r="G249" s="16" t="n">
        <x:v>1</x:v>
      </x:c>
      <x:c r="H249" s="16" t="n">
        <x:v>0</x:v>
      </x:c>
      <x:c r="I249" s="16" t="n">
        <x:v>0</x:v>
      </x:c>
      <x:c r="J249" s="16" t="n">
        <x:v>0</x:v>
      </x:c>
      <x:c r="K249" s="16" t="n">
        <x:v>0</x:v>
      </x:c>
      <x:c r="L249" s="16" t="n">
        <x:v>0</x:v>
      </x:c>
      <x:c r="M249" s="16" t="n">
        <x:v>0</x:v>
      </x:c>
      <x:c r="N249" s="16" t="n">
        <x:v>0</x:v>
      </x:c>
      <x:c r="O249" s="18" t="str">
        <x:v>Chinese census activity category; fractional GICS allocations are analyst assumptions.</x:v>
      </x:c>
      <x:c r="P249" s="18" t="str">
        <x:v>Analyst crosswalk informed by GICS definitions; fractions are assumptions, not official concordances.</x:v>
      </x:c>
      <x:c r="Q249" s="13" t="str">
        <x:v>https://www.msci.com/indexes/documents/methodology/1_MSCI_Global_Industry_Classification_Standard_GICS_Methodology_20240801.pdf</x:v>
      </x:c>
    </x:row>
    <x:row r="250" ht="54" customHeight="1">
      <x:c r="A250" s="2" t="str">
        <x:v>NBS:9</x:v>
      </x:c>
      <x:c r="B250" s="17" t="str">
        <x:v>Manufacture of Alcohol, Beverage and Refined Tea</x:v>
      </x:c>
      <x:c r="C250" s="16" t="n">
        <x:v>0</x:v>
      </x:c>
      <x:c r="D250" s="16" t="n">
        <x:v>0</x:v>
      </x:c>
      <x:c r="E250" s="16" t="n">
        <x:v>0</x:v>
      </x:c>
      <x:c r="F250" s="16" t="n">
        <x:v>0</x:v>
      </x:c>
      <x:c r="G250" s="16" t="n">
        <x:v>1</x:v>
      </x:c>
      <x:c r="H250" s="16" t="n">
        <x:v>0</x:v>
      </x:c>
      <x:c r="I250" s="16" t="n">
        <x:v>0</x:v>
      </x:c>
      <x:c r="J250" s="16" t="n">
        <x:v>0</x:v>
      </x:c>
      <x:c r="K250" s="16" t="n">
        <x:v>0</x:v>
      </x:c>
      <x:c r="L250" s="16" t="n">
        <x:v>0</x:v>
      </x:c>
      <x:c r="M250" s="16" t="n">
        <x:v>0</x:v>
      </x:c>
      <x:c r="N250" s="16" t="n">
        <x:v>0</x:v>
      </x:c>
      <x:c r="O250" s="17" t="str">
        <x:v>Chinese census activity category; fractional GICS allocations are analyst assumptions.</x:v>
      </x:c>
      <x:c r="P250" s="17" t="str">
        <x:v>Analyst crosswalk informed by GICS definitions; fractions are assumptions, not official concordances.</x:v>
      </x:c>
      <x:c r="Q250" s="2" t="str">
        <x:v>https://www.msci.com/indexes/documents/methodology/1_MSCI_Global_Industry_Classification_Standard_GICS_Methodology_20240801.pdf</x:v>
      </x:c>
    </x:row>
    <x:row r="251" ht="54" customHeight="1">
      <x:c r="A251" s="13" t="str">
        <x:v>NBS:10</x:v>
      </x:c>
      <x:c r="B251" s="18" t="str">
        <x:v>Manufacture of Tobacco</x:v>
      </x:c>
      <x:c r="C251" s="16" t="n">
        <x:v>0</x:v>
      </x:c>
      <x:c r="D251" s="16" t="n">
        <x:v>0</x:v>
      </x:c>
      <x:c r="E251" s="16" t="n">
        <x:v>0</x:v>
      </x:c>
      <x:c r="F251" s="16" t="n">
        <x:v>0</x:v>
      </x:c>
      <x:c r="G251" s="16" t="n">
        <x:v>1</x:v>
      </x:c>
      <x:c r="H251" s="16" t="n">
        <x:v>0</x:v>
      </x:c>
      <x:c r="I251" s="16" t="n">
        <x:v>0</x:v>
      </x:c>
      <x:c r="J251" s="16" t="n">
        <x:v>0</x:v>
      </x:c>
      <x:c r="K251" s="16" t="n">
        <x:v>0</x:v>
      </x:c>
      <x:c r="L251" s="16" t="n">
        <x:v>0</x:v>
      </x:c>
      <x:c r="M251" s="16" t="n">
        <x:v>0</x:v>
      </x:c>
      <x:c r="N251" s="16" t="n">
        <x:v>0</x:v>
      </x:c>
      <x:c r="O251" s="18" t="str">
        <x:v>Chinese census activity category; fractional GICS allocations are analyst assumptions.</x:v>
      </x:c>
      <x:c r="P251" s="18" t="str">
        <x:v>Analyst crosswalk informed by GICS definitions; fractions are assumptions, not official concordances.</x:v>
      </x:c>
      <x:c r="Q251" s="13" t="str">
        <x:v>https://www.msci.com/indexes/documents/methodology/1_MSCI_Global_Industry_Classification_Standard_GICS_Methodology_20240801.pdf</x:v>
      </x:c>
    </x:row>
    <x:row r="252" ht="54" customHeight="1">
      <x:c r="A252" s="2" t="str">
        <x:v>NBS:11</x:v>
      </x:c>
      <x:c r="B252" s="17" t="str">
        <x:v>Manufacture of Textile</x:v>
      </x:c>
      <x:c r="C252" s="16" t="n">
        <x:v>0</x:v>
      </x:c>
      <x:c r="D252" s="16" t="n">
        <x:v>0</x:v>
      </x:c>
      <x:c r="E252" s="16" t="n">
        <x:v>0</x:v>
      </x:c>
      <x:c r="F252" s="16" t="n">
        <x:v>1</x:v>
      </x:c>
      <x:c r="G252" s="16" t="n">
        <x:v>0</x:v>
      </x:c>
      <x:c r="H252" s="16" t="n">
        <x:v>0</x:v>
      </x:c>
      <x:c r="I252" s="16" t="n">
        <x:v>0</x:v>
      </x:c>
      <x:c r="J252" s="16" t="n">
        <x:v>0</x:v>
      </x:c>
      <x:c r="K252" s="16" t="n">
        <x:v>0</x:v>
      </x:c>
      <x:c r="L252" s="16" t="n">
        <x:v>0</x:v>
      </x:c>
      <x:c r="M252" s="16" t="n">
        <x:v>0</x:v>
      </x:c>
      <x:c r="N252" s="16" t="n">
        <x:v>0</x:v>
      </x:c>
      <x:c r="O252" s="17" t="str">
        <x:v>Chinese census activity category; fractional GICS allocations are analyst assumptions.</x:v>
      </x:c>
      <x:c r="P252" s="17" t="str">
        <x:v>Analyst crosswalk informed by GICS definitions; fractions are assumptions, not official concordances.</x:v>
      </x:c>
      <x:c r="Q252" s="2" t="str">
        <x:v>https://www.msci.com/indexes/documents/methodology/1_MSCI_Global_Industry_Classification_Standard_GICS_Methodology_20240801.pdf</x:v>
      </x:c>
    </x:row>
    <x:row r="253" ht="54" customHeight="1">
      <x:c r="A253" s="13" t="str">
        <x:v>NBS:12</x:v>
      </x:c>
      <x:c r="B253" s="18" t="str">
        <x:v>Manufacture of Textile Wearing Apparel and Accessories</x:v>
      </x:c>
      <x:c r="C253" s="16" t="n">
        <x:v>0</x:v>
      </x:c>
      <x:c r="D253" s="16" t="n">
        <x:v>0</x:v>
      </x:c>
      <x:c r="E253" s="16" t="n">
        <x:v>0</x:v>
      </x:c>
      <x:c r="F253" s="16" t="n">
        <x:v>1</x:v>
      </x:c>
      <x:c r="G253" s="16" t="n">
        <x:v>0</x:v>
      </x:c>
      <x:c r="H253" s="16" t="n">
        <x:v>0</x:v>
      </x:c>
      <x:c r="I253" s="16" t="n">
        <x:v>0</x:v>
      </x:c>
      <x:c r="J253" s="16" t="n">
        <x:v>0</x:v>
      </x:c>
      <x:c r="K253" s="16" t="n">
        <x:v>0</x:v>
      </x:c>
      <x:c r="L253" s="16" t="n">
        <x:v>0</x:v>
      </x:c>
      <x:c r="M253" s="16" t="n">
        <x:v>0</x:v>
      </x:c>
      <x:c r="N253" s="16" t="n">
        <x:v>0</x:v>
      </x:c>
      <x:c r="O253" s="18" t="str">
        <x:v>Chinese census activity category; fractional GICS allocations are analyst assumptions.</x:v>
      </x:c>
      <x:c r="P253" s="18" t="str">
        <x:v>Analyst crosswalk informed by GICS definitions; fractions are assumptions, not official concordances.</x:v>
      </x:c>
      <x:c r="Q253" s="13" t="str">
        <x:v>https://www.msci.com/indexes/documents/methodology/1_MSCI_Global_Industry_Classification_Standard_GICS_Methodology_20240801.pdf</x:v>
      </x:c>
    </x:row>
    <x:row r="254" ht="54" customHeight="1">
      <x:c r="A254" s="2" t="str">
        <x:v>NBS:13</x:v>
      </x:c>
      <x:c r="B254" s="17" t="str">
        <x:v>Manufacture of Leather, Fur, Feather and Related Products and Footwear</x:v>
      </x:c>
      <x:c r="C254" s="16" t="n">
        <x:v>0</x:v>
      </x:c>
      <x:c r="D254" s="16" t="n">
        <x:v>0</x:v>
      </x:c>
      <x:c r="E254" s="16" t="n">
        <x:v>0</x:v>
      </x:c>
      <x:c r="F254" s="16" t="n">
        <x:v>1</x:v>
      </x:c>
      <x:c r="G254" s="16" t="n">
        <x:v>0</x:v>
      </x:c>
      <x:c r="H254" s="16" t="n">
        <x:v>0</x:v>
      </x:c>
      <x:c r="I254" s="16" t="n">
        <x:v>0</x:v>
      </x:c>
      <x:c r="J254" s="16" t="n">
        <x:v>0</x:v>
      </x:c>
      <x:c r="K254" s="16" t="n">
        <x:v>0</x:v>
      </x:c>
      <x:c r="L254" s="16" t="n">
        <x:v>0</x:v>
      </x:c>
      <x:c r="M254" s="16" t="n">
        <x:v>0</x:v>
      </x:c>
      <x:c r="N254" s="16" t="n">
        <x:v>0</x:v>
      </x:c>
      <x:c r="O254" s="17" t="str">
        <x:v>Chinese census activity category; fractional GICS allocations are analyst assumptions.</x:v>
      </x:c>
      <x:c r="P254" s="17" t="str">
        <x:v>Analyst crosswalk informed by GICS definitions; fractions are assumptions, not official concordances.</x:v>
      </x:c>
      <x:c r="Q254" s="2" t="str">
        <x:v>https://www.msci.com/indexes/documents/methodology/1_MSCI_Global_Industry_Classification_Standard_GICS_Methodology_20240801.pdf</x:v>
      </x:c>
    </x:row>
    <x:row r="255" ht="54" customHeight="1">
      <x:c r="A255" s="13" t="str">
        <x:v>NBS:14</x:v>
      </x:c>
      <x:c r="B255" s="18" t="str">
        <x:v>Processing of Timber, Manufacture of Wood, Bamboo, Rattan, Palm and Straw Products</x:v>
      </x:c>
      <x:c r="C255" s="16" t="n">
        <x:v>0</x:v>
      </x:c>
      <x:c r="D255" s="16" t="n">
        <x:v>0.7</x:v>
      </x:c>
      <x:c r="E255" s="16" t="n">
        <x:v>0.3</x:v>
      </x:c>
      <x:c r="F255" s="16" t="n">
        <x:v>0</x:v>
      </x:c>
      <x:c r="G255" s="16" t="n">
        <x:v>0</x:v>
      </x:c>
      <x:c r="H255" s="16" t="n">
        <x:v>0</x:v>
      </x:c>
      <x:c r="I255" s="16" t="n">
        <x:v>0</x:v>
      </x:c>
      <x:c r="J255" s="16" t="n">
        <x:v>0</x:v>
      </x:c>
      <x:c r="K255" s="16" t="n">
        <x:v>0</x:v>
      </x:c>
      <x:c r="L255" s="16" t="n">
        <x:v>0</x:v>
      </x:c>
      <x:c r="M255" s="16" t="n">
        <x:v>0</x:v>
      </x:c>
      <x:c r="N255" s="16" t="n">
        <x:v>0</x:v>
      </x:c>
      <x:c r="O255" s="18" t="str">
        <x:v>Chinese census activity category; fractional GICS allocations are analyst assumptions.</x:v>
      </x:c>
      <x:c r="P255" s="18" t="str">
        <x:v>Analyst crosswalk informed by GICS definitions; fractions are assumptions, not official concordances.</x:v>
      </x:c>
      <x:c r="Q255" s="13" t="str">
        <x:v>https://www.msci.com/indexes/documents/methodology/1_MSCI_Global_Industry_Classification_Standard_GICS_Methodology_20240801.pdf</x:v>
      </x:c>
    </x:row>
    <x:row r="256" ht="54" customHeight="1">
      <x:c r="A256" s="2" t="str">
        <x:v>NBS:15</x:v>
      </x:c>
      <x:c r="B256" s="17" t="str">
        <x:v>Manufacture of Furniture</x:v>
      </x:c>
      <x:c r="C256" s="16" t="n">
        <x:v>0</x:v>
      </x:c>
      <x:c r="D256" s="16" t="n">
        <x:v>0</x:v>
      </x:c>
      <x:c r="E256" s="16" t="n">
        <x:v>0</x:v>
      </x:c>
      <x:c r="F256" s="16" t="n">
        <x:v>1</x:v>
      </x:c>
      <x:c r="G256" s="16" t="n">
        <x:v>0</x:v>
      </x:c>
      <x:c r="H256" s="16" t="n">
        <x:v>0</x:v>
      </x:c>
      <x:c r="I256" s="16" t="n">
        <x:v>0</x:v>
      </x:c>
      <x:c r="J256" s="16" t="n">
        <x:v>0</x:v>
      </x:c>
      <x:c r="K256" s="16" t="n">
        <x:v>0</x:v>
      </x:c>
      <x:c r="L256" s="16" t="n">
        <x:v>0</x:v>
      </x:c>
      <x:c r="M256" s="16" t="n">
        <x:v>0</x:v>
      </x:c>
      <x:c r="N256" s="16" t="n">
        <x:v>0</x:v>
      </x:c>
      <x:c r="O256" s="17" t="str">
        <x:v>Chinese census activity category; fractional GICS allocations are analyst assumptions.</x:v>
      </x:c>
      <x:c r="P256" s="17" t="str">
        <x:v>Analyst crosswalk informed by GICS definitions; fractions are assumptions, not official concordances.</x:v>
      </x:c>
      <x:c r="Q256" s="2" t="str">
        <x:v>https://www.msci.com/indexes/documents/methodology/1_MSCI_Global_Industry_Classification_Standard_GICS_Methodology_20240801.pdf</x:v>
      </x:c>
    </x:row>
    <x:row r="257" ht="54" customHeight="1">
      <x:c r="A257" s="13" t="str">
        <x:v>NBS:16</x:v>
      </x:c>
      <x:c r="B257" s="18" t="str">
        <x:v>Manufacture of Paper and Paper Products</x:v>
      </x:c>
      <x:c r="C257" s="16" t="n">
        <x:v>0</x:v>
      </x:c>
      <x:c r="D257" s="16" t="n">
        <x:v>1</x:v>
      </x:c>
      <x:c r="E257" s="16" t="n">
        <x:v>0</x:v>
      </x:c>
      <x:c r="F257" s="16" t="n">
        <x:v>0</x:v>
      </x:c>
      <x:c r="G257" s="16" t="n">
        <x:v>0</x:v>
      </x:c>
      <x:c r="H257" s="16" t="n">
        <x:v>0</x:v>
      </x:c>
      <x:c r="I257" s="16" t="n">
        <x:v>0</x:v>
      </x:c>
      <x:c r="J257" s="16" t="n">
        <x:v>0</x:v>
      </x:c>
      <x:c r="K257" s="16" t="n">
        <x:v>0</x:v>
      </x:c>
      <x:c r="L257" s="16" t="n">
        <x:v>0</x:v>
      </x:c>
      <x:c r="M257" s="16" t="n">
        <x:v>0</x:v>
      </x:c>
      <x:c r="N257" s="16" t="n">
        <x:v>0</x:v>
      </x:c>
      <x:c r="O257" s="18" t="str">
        <x:v>Chinese census activity category; fractional GICS allocations are analyst assumptions.</x:v>
      </x:c>
      <x:c r="P257" s="18" t="str">
        <x:v>Analyst crosswalk informed by GICS definitions; fractions are assumptions, not official concordances.</x:v>
      </x:c>
      <x:c r="Q257" s="13" t="str">
        <x:v>https://www.msci.com/indexes/documents/methodology/1_MSCI_Global_Industry_Classification_Standard_GICS_Methodology_20240801.pdf</x:v>
      </x:c>
    </x:row>
    <x:row r="258" ht="54" customHeight="1">
      <x:c r="A258" s="2" t="str">
        <x:v>NBS:17</x:v>
      </x:c>
      <x:c r="B258" s="17" t="str">
        <x:v>Printing and Reproduction of Record Media</x:v>
      </x:c>
      <x:c r="C258" s="16" t="n">
        <x:v>0</x:v>
      </x:c>
      <x:c r="D258" s="16" t="n">
        <x:v>0</x:v>
      </x:c>
      <x:c r="E258" s="16" t="n">
        <x:v>1</x:v>
      </x:c>
      <x:c r="F258" s="16" t="n">
        <x:v>0</x:v>
      </x:c>
      <x:c r="G258" s="16" t="n">
        <x:v>0</x:v>
      </x:c>
      <x:c r="H258" s="16" t="n">
        <x:v>0</x:v>
      </x:c>
      <x:c r="I258" s="16" t="n">
        <x:v>0</x:v>
      </x:c>
      <x:c r="J258" s="16" t="n">
        <x:v>0</x:v>
      </x:c>
      <x:c r="K258" s="16" t="n">
        <x:v>0</x:v>
      </x:c>
      <x:c r="L258" s="16" t="n">
        <x:v>0</x:v>
      </x:c>
      <x:c r="M258" s="16" t="n">
        <x:v>0</x:v>
      </x:c>
      <x:c r="N258" s="16" t="n">
        <x:v>0</x:v>
      </x:c>
      <x:c r="O258" s="17" t="str">
        <x:v>Chinese census activity category; fractional GICS allocations are analyst assumptions.</x:v>
      </x:c>
      <x:c r="P258" s="17" t="str">
        <x:v>Analyst crosswalk informed by GICS definitions; fractions are assumptions, not official concordances.</x:v>
      </x:c>
      <x:c r="Q258" s="2" t="str">
        <x:v>https://www.msci.com/indexes/documents/methodology/1_MSCI_Global_Industry_Classification_Standard_GICS_Methodology_20240801.pdf</x:v>
      </x:c>
    </x:row>
    <x:row r="259" ht="54" customHeight="1">
      <x:c r="A259" s="13" t="str">
        <x:v>NBS:18</x:v>
      </x:c>
      <x:c r="B259" s="18" t="str">
        <x:v>Manufacture of Articles for Culture, Education, Arts, Crafts, Sports and Entertainment</x:v>
      </x:c>
      <x:c r="C259" s="16" t="n">
        <x:v>0</x:v>
      </x:c>
      <x:c r="D259" s="16" t="n">
        <x:v>0</x:v>
      </x:c>
      <x:c r="E259" s="16" t="n">
        <x:v>0.1</x:v>
      </x:c>
      <x:c r="F259" s="16" t="n">
        <x:v>0.65</x:v>
      </x:c>
      <x:c r="G259" s="16" t="n">
        <x:v>0</x:v>
      </x:c>
      <x:c r="H259" s="16" t="n">
        <x:v>0.25</x:v>
      </x:c>
      <x:c r="I259" s="16" t="n">
        <x:v>0</x:v>
      </x:c>
      <x:c r="J259" s="16" t="n">
        <x:v>0</x:v>
      </x:c>
      <x:c r="K259" s="16" t="n">
        <x:v>0</x:v>
      </x:c>
      <x:c r="L259" s="16" t="n">
        <x:v>0</x:v>
      </x:c>
      <x:c r="M259" s="16" t="n">
        <x:v>0</x:v>
      </x:c>
      <x:c r="N259" s="16" t="n">
        <x:v>0</x:v>
      </x:c>
      <x:c r="O259" s="18" t="str">
        <x:v>Chinese census activity category; fractional GICS allocations are analyst assumptions.</x:v>
      </x:c>
      <x:c r="P259" s="18" t="str">
        <x:v>Analyst crosswalk informed by GICS definitions; fractions are assumptions, not official concordances.</x:v>
      </x:c>
      <x:c r="Q259" s="13" t="str">
        <x:v>https://www.msci.com/indexes/documents/methodology/1_MSCI_Global_Industry_Classification_Standard_GICS_Methodology_20240801.pdf</x:v>
      </x:c>
    </x:row>
    <x:row r="260" ht="54" customHeight="1">
      <x:c r="A260" s="2" t="str">
        <x:v>NBS:19</x:v>
      </x:c>
      <x:c r="B260" s="17" t="str">
        <x:v>Processing of Petroleum, Coal and Other Fuels</x:v>
      </x:c>
      <x:c r="C260" s="16" t="n">
        <x:v>1</x:v>
      </x:c>
      <x:c r="D260" s="16" t="n">
        <x:v>0</x:v>
      </x:c>
      <x:c r="E260" s="16" t="n">
        <x:v>0</x:v>
      </x:c>
      <x:c r="F260" s="16" t="n">
        <x:v>0</x:v>
      </x:c>
      <x:c r="G260" s="16" t="n">
        <x:v>0</x:v>
      </x:c>
      <x:c r="H260" s="16" t="n">
        <x:v>0</x:v>
      </x:c>
      <x:c r="I260" s="16" t="n">
        <x:v>0</x:v>
      </x:c>
      <x:c r="J260" s="16" t="n">
        <x:v>0</x:v>
      </x:c>
      <x:c r="K260" s="16" t="n">
        <x:v>0</x:v>
      </x:c>
      <x:c r="L260" s="16" t="n">
        <x:v>0</x:v>
      </x:c>
      <x:c r="M260" s="16" t="n">
        <x:v>0</x:v>
      </x:c>
      <x:c r="N260" s="16" t="n">
        <x:v>0</x:v>
      </x:c>
      <x:c r="O260" s="17" t="str">
        <x:v>Chinese census activity category; fractional GICS allocations are analyst assumptions.</x:v>
      </x:c>
      <x:c r="P260" s="17" t="str">
        <x:v>Analyst crosswalk informed by GICS definitions; fractions are assumptions, not official concordances.</x:v>
      </x:c>
      <x:c r="Q260" s="2" t="str">
        <x:v>https://www.msci.com/indexes/documents/methodology/1_MSCI_Global_Industry_Classification_Standard_GICS_Methodology_20240801.pdf</x:v>
      </x:c>
    </x:row>
    <x:row r="261" ht="54" customHeight="1">
      <x:c r="A261" s="13" t="str">
        <x:v>NBS:20</x:v>
      </x:c>
      <x:c r="B261" s="18" t="str">
        <x:v>Manufacture of Raw Chemical Materials and Chemical Products</x:v>
      </x:c>
      <x:c r="C261" s="16" t="n">
        <x:v>0</x:v>
      </x:c>
      <x:c r="D261" s="16" t="n">
        <x:v>0.8</x:v>
      </x:c>
      <x:c r="E261" s="16" t="n">
        <x:v>0</x:v>
      </x:c>
      <x:c r="F261" s="16" t="n">
        <x:v>0</x:v>
      </x:c>
      <x:c r="G261" s="16" t="n">
        <x:v>0.2</x:v>
      </x:c>
      <x:c r="H261" s="16" t="n">
        <x:v>0</x:v>
      </x:c>
      <x:c r="I261" s="16" t="n">
        <x:v>0</x:v>
      </x:c>
      <x:c r="J261" s="16" t="n">
        <x:v>0</x:v>
      </x:c>
      <x:c r="K261" s="16" t="n">
        <x:v>0</x:v>
      </x:c>
      <x:c r="L261" s="16" t="n">
        <x:v>0</x:v>
      </x:c>
      <x:c r="M261" s="16" t="n">
        <x:v>0</x:v>
      </x:c>
      <x:c r="N261" s="16" t="n">
        <x:v>0</x:v>
      </x:c>
      <x:c r="O261" s="18" t="str">
        <x:v>Chinese census activity category; fractional GICS allocations are analyst assumptions.</x:v>
      </x:c>
      <x:c r="P261" s="18" t="str">
        <x:v>Analyst crosswalk informed by GICS definitions; fractions are assumptions, not official concordances.</x:v>
      </x:c>
      <x:c r="Q261" s="13" t="str">
        <x:v>https://www.msci.com/indexes/documents/methodology/1_MSCI_Global_Industry_Classification_Standard_GICS_Methodology_20240801.pdf</x:v>
      </x:c>
    </x:row>
    <x:row r="262" ht="54" customHeight="1">
      <x:c r="A262" s="2" t="str">
        <x:v>NBS:21</x:v>
      </x:c>
      <x:c r="B262" s="17" t="str">
        <x:v>Manufacture of Medicines</x:v>
      </x:c>
      <x:c r="C262" s="16" t="n">
        <x:v>0</x:v>
      </x:c>
      <x:c r="D262" s="16" t="n">
        <x:v>0</x:v>
      </x:c>
      <x:c r="E262" s="16" t="n">
        <x:v>0</x:v>
      </x:c>
      <x:c r="F262" s="16" t="n">
        <x:v>0</x:v>
      </x:c>
      <x:c r="G262" s="16" t="n">
        <x:v>0</x:v>
      </x:c>
      <x:c r="H262" s="16" t="n">
        <x:v>1</x:v>
      </x:c>
      <x:c r="I262" s="16" t="n">
        <x:v>0</x:v>
      </x:c>
      <x:c r="J262" s="16" t="n">
        <x:v>0</x:v>
      </x:c>
      <x:c r="K262" s="16" t="n">
        <x:v>0</x:v>
      </x:c>
      <x:c r="L262" s="16" t="n">
        <x:v>0</x:v>
      </x:c>
      <x:c r="M262" s="16" t="n">
        <x:v>0</x:v>
      </x:c>
      <x:c r="N262" s="16" t="n">
        <x:v>0</x:v>
      </x:c>
      <x:c r="O262" s="17" t="str">
        <x:v>Chinese census activity category; fractional GICS allocations are analyst assumptions.</x:v>
      </x:c>
      <x:c r="P262" s="17" t="str">
        <x:v>Analyst crosswalk informed by GICS definitions; fractions are assumptions, not official concordances.</x:v>
      </x:c>
      <x:c r="Q262" s="2" t="str">
        <x:v>https://www.msci.com/indexes/documents/methodology/1_MSCI_Global_Industry_Classification_Standard_GICS_Methodology_20240801.pdf</x:v>
      </x:c>
    </x:row>
    <x:row r="263" ht="54" customHeight="1">
      <x:c r="A263" s="13" t="str">
        <x:v>NBS:22</x:v>
      </x:c>
      <x:c r="B263" s="18" t="str">
        <x:v>Manufacture of Chemical Fibers</x:v>
      </x:c>
      <x:c r="C263" s="16" t="n">
        <x:v>0</x:v>
      </x:c>
      <x:c r="D263" s="16" t="n">
        <x:v>0.8</x:v>
      </x:c>
      <x:c r="E263" s="16" t="n">
        <x:v>0</x:v>
      </x:c>
      <x:c r="F263" s="16" t="n">
        <x:v>0</x:v>
      </x:c>
      <x:c r="G263" s="16" t="n">
        <x:v>0.2</x:v>
      </x:c>
      <x:c r="H263" s="16" t="n">
        <x:v>0</x:v>
      </x:c>
      <x:c r="I263" s="16" t="n">
        <x:v>0</x:v>
      </x:c>
      <x:c r="J263" s="16" t="n">
        <x:v>0</x:v>
      </x:c>
      <x:c r="K263" s="16" t="n">
        <x:v>0</x:v>
      </x:c>
      <x:c r="L263" s="16" t="n">
        <x:v>0</x:v>
      </x:c>
      <x:c r="M263" s="16" t="n">
        <x:v>0</x:v>
      </x:c>
      <x:c r="N263" s="16" t="n">
        <x:v>0</x:v>
      </x:c>
      <x:c r="O263" s="18" t="str">
        <x:v>Chinese census activity category; fractional GICS allocations are analyst assumptions.</x:v>
      </x:c>
      <x:c r="P263" s="18" t="str">
        <x:v>Analyst crosswalk informed by GICS definitions; fractions are assumptions, not official concordances.</x:v>
      </x:c>
      <x:c r="Q263" s="13" t="str">
        <x:v>https://www.msci.com/indexes/documents/methodology/1_MSCI_Global_Industry_Classification_Standard_GICS_Methodology_20240801.pdf</x:v>
      </x:c>
    </x:row>
    <x:row r="264" ht="54" customHeight="1">
      <x:c r="A264" s="2" t="str">
        <x:v>NBS:23</x:v>
      </x:c>
      <x:c r="B264" s="17" t="str">
        <x:v>Manufacture of Rubber and Plastic Products</x:v>
      </x:c>
      <x:c r="C264" s="16" t="n">
        <x:v>0</x:v>
      </x:c>
      <x:c r="D264" s="16" t="n">
        <x:v>0.5</x:v>
      </x:c>
      <x:c r="E264" s="16" t="n">
        <x:v>0.2</x:v>
      </x:c>
      <x:c r="F264" s="16" t="n">
        <x:v>0.3</x:v>
      </x:c>
      <x:c r="G264" s="16" t="n">
        <x:v>0</x:v>
      </x:c>
      <x:c r="H264" s="16" t="n">
        <x:v>0</x:v>
      </x:c>
      <x:c r="I264" s="16" t="n">
        <x:v>0</x:v>
      </x:c>
      <x:c r="J264" s="16" t="n">
        <x:v>0</x:v>
      </x:c>
      <x:c r="K264" s="16" t="n">
        <x:v>0</x:v>
      </x:c>
      <x:c r="L264" s="16" t="n">
        <x:v>0</x:v>
      </x:c>
      <x:c r="M264" s="16" t="n">
        <x:v>0</x:v>
      </x:c>
      <x:c r="N264" s="16" t="n">
        <x:v>0</x:v>
      </x:c>
      <x:c r="O264" s="17" t="str">
        <x:v>Chinese census activity category; fractional GICS allocations are analyst assumptions.</x:v>
      </x:c>
      <x:c r="P264" s="17" t="str">
        <x:v>Analyst crosswalk informed by GICS definitions; fractions are assumptions, not official concordances.</x:v>
      </x:c>
      <x:c r="Q264" s="2" t="str">
        <x:v>https://www.msci.com/indexes/documents/methodology/1_MSCI_Global_Industry_Classification_Standard_GICS_Methodology_20240801.pdf</x:v>
      </x:c>
    </x:row>
    <x:row r="265" ht="54" customHeight="1">
      <x:c r="A265" s="13" t="str">
        <x:v>NBS:24</x:v>
      </x:c>
      <x:c r="B265" s="18" t="str">
        <x:v>Manufacture of Non-metallic Mineral Products</x:v>
      </x:c>
      <x:c r="C265" s="16" t="n">
        <x:v>0</x:v>
      </x:c>
      <x:c r="D265" s="16" t="n">
        <x:v>0.85</x:v>
      </x:c>
      <x:c r="E265" s="16" t="n">
        <x:v>0.15</x:v>
      </x:c>
      <x:c r="F265" s="16" t="n">
        <x:v>0</x:v>
      </x:c>
      <x:c r="G265" s="16" t="n">
        <x:v>0</x:v>
      </x:c>
      <x:c r="H265" s="16" t="n">
        <x:v>0</x:v>
      </x:c>
      <x:c r="I265" s="16" t="n">
        <x:v>0</x:v>
      </x:c>
      <x:c r="J265" s="16" t="n">
        <x:v>0</x:v>
      </x:c>
      <x:c r="K265" s="16" t="n">
        <x:v>0</x:v>
      </x:c>
      <x:c r="L265" s="16" t="n">
        <x:v>0</x:v>
      </x:c>
      <x:c r="M265" s="16" t="n">
        <x:v>0</x:v>
      </x:c>
      <x:c r="N265" s="16" t="n">
        <x:v>0</x:v>
      </x:c>
      <x:c r="O265" s="18" t="str">
        <x:v>Chinese census activity category; fractional GICS allocations are analyst assumptions.</x:v>
      </x:c>
      <x:c r="P265" s="18" t="str">
        <x:v>Analyst crosswalk informed by GICS definitions; fractions are assumptions, not official concordances.</x:v>
      </x:c>
      <x:c r="Q265" s="13" t="str">
        <x:v>https://www.msci.com/indexes/documents/methodology/1_MSCI_Global_Industry_Classification_Standard_GICS_Methodology_20240801.pdf</x:v>
      </x:c>
    </x:row>
    <x:row r="266" ht="54" customHeight="1">
      <x:c r="A266" s="2" t="str">
        <x:v>NBS:25</x:v>
      </x:c>
      <x:c r="B266" s="17" t="str">
        <x:v>Smelting and Pressing of Ferrous Metals</x:v>
      </x:c>
      <x:c r="C266" s="16" t="n">
        <x:v>0</x:v>
      </x:c>
      <x:c r="D266" s="16" t="n">
        <x:v>1</x:v>
      </x:c>
      <x:c r="E266" s="16" t="n">
        <x:v>0</x:v>
      </x:c>
      <x:c r="F266" s="16" t="n">
        <x:v>0</x:v>
      </x:c>
      <x:c r="G266" s="16" t="n">
        <x:v>0</x:v>
      </x:c>
      <x:c r="H266" s="16" t="n">
        <x:v>0</x:v>
      </x:c>
      <x:c r="I266" s="16" t="n">
        <x:v>0</x:v>
      </x:c>
      <x:c r="J266" s="16" t="n">
        <x:v>0</x:v>
      </x:c>
      <x:c r="K266" s="16" t="n">
        <x:v>0</x:v>
      </x:c>
      <x:c r="L266" s="16" t="n">
        <x:v>0</x:v>
      </x:c>
      <x:c r="M266" s="16" t="n">
        <x:v>0</x:v>
      </x:c>
      <x:c r="N266" s="16" t="n">
        <x:v>0</x:v>
      </x:c>
      <x:c r="O266" s="17" t="str">
        <x:v>Chinese census activity category; fractional GICS allocations are analyst assumptions.</x:v>
      </x:c>
      <x:c r="P266" s="17" t="str">
        <x:v>Analyst crosswalk informed by GICS definitions; fractions are assumptions, not official concordances.</x:v>
      </x:c>
      <x:c r="Q266" s="2" t="str">
        <x:v>https://www.msci.com/indexes/documents/methodology/1_MSCI_Global_Industry_Classification_Standard_GICS_Methodology_20240801.pdf</x:v>
      </x:c>
    </x:row>
    <x:row r="267" ht="54" customHeight="1">
      <x:c r="A267" s="13" t="str">
        <x:v>NBS:26</x:v>
      </x:c>
      <x:c r="B267" s="18" t="str">
        <x:v>Smelting and Pressing of Non-ferrous Metals</x:v>
      </x:c>
      <x:c r="C267" s="16" t="n">
        <x:v>0</x:v>
      </x:c>
      <x:c r="D267" s="16" t="n">
        <x:v>1</x:v>
      </x:c>
      <x:c r="E267" s="16" t="n">
        <x:v>0</x:v>
      </x:c>
      <x:c r="F267" s="16" t="n">
        <x:v>0</x:v>
      </x:c>
      <x:c r="G267" s="16" t="n">
        <x:v>0</x:v>
      </x:c>
      <x:c r="H267" s="16" t="n">
        <x:v>0</x:v>
      </x:c>
      <x:c r="I267" s="16" t="n">
        <x:v>0</x:v>
      </x:c>
      <x:c r="J267" s="16" t="n">
        <x:v>0</x:v>
      </x:c>
      <x:c r="K267" s="16" t="n">
        <x:v>0</x:v>
      </x:c>
      <x:c r="L267" s="16" t="n">
        <x:v>0</x:v>
      </x:c>
      <x:c r="M267" s="16" t="n">
        <x:v>0</x:v>
      </x:c>
      <x:c r="N267" s="16" t="n">
        <x:v>0</x:v>
      </x:c>
      <x:c r="O267" s="18" t="str">
        <x:v>Chinese census activity category; fractional GICS allocations are analyst assumptions.</x:v>
      </x:c>
      <x:c r="P267" s="18" t="str">
        <x:v>Analyst crosswalk informed by GICS definitions; fractions are assumptions, not official concordances.</x:v>
      </x:c>
      <x:c r="Q267" s="13" t="str">
        <x:v>https://www.msci.com/indexes/documents/methodology/1_MSCI_Global_Industry_Classification_Standard_GICS_Methodology_20240801.pdf</x:v>
      </x:c>
    </x:row>
    <x:row r="268" ht="54" customHeight="1">
      <x:c r="A268" s="2" t="str">
        <x:v>NBS:27</x:v>
      </x:c>
      <x:c r="B268" s="17" t="str">
        <x:v>Manufacture of Metal Products</x:v>
      </x:c>
      <x:c r="C268" s="16" t="n">
        <x:v>0</x:v>
      </x:c>
      <x:c r="D268" s="16" t="n">
        <x:v>0</x:v>
      </x:c>
      <x:c r="E268" s="16" t="n">
        <x:v>1</x:v>
      </x:c>
      <x:c r="F268" s="16" t="n">
        <x:v>0</x:v>
      </x:c>
      <x:c r="G268" s="16" t="n">
        <x:v>0</x:v>
      </x:c>
      <x:c r="H268" s="16" t="n">
        <x:v>0</x:v>
      </x:c>
      <x:c r="I268" s="16" t="n">
        <x:v>0</x:v>
      </x:c>
      <x:c r="J268" s="16" t="n">
        <x:v>0</x:v>
      </x:c>
      <x:c r="K268" s="16" t="n">
        <x:v>0</x:v>
      </x:c>
      <x:c r="L268" s="16" t="n">
        <x:v>0</x:v>
      </x:c>
      <x:c r="M268" s="16" t="n">
        <x:v>0</x:v>
      </x:c>
      <x:c r="N268" s="16" t="n">
        <x:v>0</x:v>
      </x:c>
      <x:c r="O268" s="17" t="str">
        <x:v>Chinese census activity category; fractional GICS allocations are analyst assumptions.</x:v>
      </x:c>
      <x:c r="P268" s="17" t="str">
        <x:v>Analyst crosswalk informed by GICS definitions; fractions are assumptions, not official concordances.</x:v>
      </x:c>
      <x:c r="Q268" s="2" t="str">
        <x:v>https://www.msci.com/indexes/documents/methodology/1_MSCI_Global_Industry_Classification_Standard_GICS_Methodology_20240801.pdf</x:v>
      </x:c>
    </x:row>
    <x:row r="269" ht="54" customHeight="1">
      <x:c r="A269" s="13" t="str">
        <x:v>NBS:28</x:v>
      </x:c>
      <x:c r="B269" s="18" t="str">
        <x:v>Manufacture of General Purpose Machinery</x:v>
      </x:c>
      <x:c r="C269" s="16" t="n">
        <x:v>0</x:v>
      </x:c>
      <x:c r="D269" s="16" t="n">
        <x:v>0</x:v>
      </x:c>
      <x:c r="E269" s="16" t="n">
        <x:v>1</x:v>
      </x:c>
      <x:c r="F269" s="16" t="n">
        <x:v>0</x:v>
      </x:c>
      <x:c r="G269" s="16" t="n">
        <x:v>0</x:v>
      </x:c>
      <x:c r="H269" s="16" t="n">
        <x:v>0</x:v>
      </x:c>
      <x:c r="I269" s="16" t="n">
        <x:v>0</x:v>
      </x:c>
      <x:c r="J269" s="16" t="n">
        <x:v>0</x:v>
      </x:c>
      <x:c r="K269" s="16" t="n">
        <x:v>0</x:v>
      </x:c>
      <x:c r="L269" s="16" t="n">
        <x:v>0</x:v>
      </x:c>
      <x:c r="M269" s="16" t="n">
        <x:v>0</x:v>
      </x:c>
      <x:c r="N269" s="16" t="n">
        <x:v>0</x:v>
      </x:c>
      <x:c r="O269" s="18" t="str">
        <x:v>Chinese census activity category; fractional GICS allocations are analyst assumptions.</x:v>
      </x:c>
      <x:c r="P269" s="18" t="str">
        <x:v>Analyst crosswalk informed by GICS definitions; fractions are assumptions, not official concordances.</x:v>
      </x:c>
      <x:c r="Q269" s="13" t="str">
        <x:v>https://www.msci.com/indexes/documents/methodology/1_MSCI_Global_Industry_Classification_Standard_GICS_Methodology_20240801.pdf</x:v>
      </x:c>
    </x:row>
    <x:row r="270" ht="54" customHeight="1">
      <x:c r="A270" s="2" t="str">
        <x:v>NBS:29</x:v>
      </x:c>
      <x:c r="B270" s="17" t="str">
        <x:v>Manufacture of Special Purpose Machinery</x:v>
      </x:c>
      <x:c r="C270" s="16" t="n">
        <x:v>0</x:v>
      </x:c>
      <x:c r="D270" s="16" t="n">
        <x:v>0</x:v>
      </x:c>
      <x:c r="E270" s="16" t="n">
        <x:v>1</x:v>
      </x:c>
      <x:c r="F270" s="16" t="n">
        <x:v>0</x:v>
      </x:c>
      <x:c r="G270" s="16" t="n">
        <x:v>0</x:v>
      </x:c>
      <x:c r="H270" s="16" t="n">
        <x:v>0</x:v>
      </x:c>
      <x:c r="I270" s="16" t="n">
        <x:v>0</x:v>
      </x:c>
      <x:c r="J270" s="16" t="n">
        <x:v>0</x:v>
      </x:c>
      <x:c r="K270" s="16" t="n">
        <x:v>0</x:v>
      </x:c>
      <x:c r="L270" s="16" t="n">
        <x:v>0</x:v>
      </x:c>
      <x:c r="M270" s="16" t="n">
        <x:v>0</x:v>
      </x:c>
      <x:c r="N270" s="16" t="n">
        <x:v>0</x:v>
      </x:c>
      <x:c r="O270" s="17" t="str">
        <x:v>Chinese census activity category; fractional GICS allocations are analyst assumptions.</x:v>
      </x:c>
      <x:c r="P270" s="17" t="str">
        <x:v>Analyst crosswalk informed by GICS definitions; fractions are assumptions, not official concordances.</x:v>
      </x:c>
      <x:c r="Q270" s="2" t="str">
        <x:v>https://www.msci.com/indexes/documents/methodology/1_MSCI_Global_Industry_Classification_Standard_GICS_Methodology_20240801.pdf</x:v>
      </x:c>
    </x:row>
    <x:row r="271" ht="54" customHeight="1">
      <x:c r="A271" s="13" t="str">
        <x:v>NBS:30</x:v>
      </x:c>
      <x:c r="B271" s="18" t="str">
        <x:v>Manufacture of Automobile</x:v>
      </x:c>
      <x:c r="C271" s="16" t="n">
        <x:v>0</x:v>
      </x:c>
      <x:c r="D271" s="16" t="n">
        <x:v>0</x:v>
      </x:c>
      <x:c r="E271" s="16" t="n">
        <x:v>0</x:v>
      </x:c>
      <x:c r="F271" s="16" t="n">
        <x:v>1</x:v>
      </x:c>
      <x:c r="G271" s="16" t="n">
        <x:v>0</x:v>
      </x:c>
      <x:c r="H271" s="16" t="n">
        <x:v>0</x:v>
      </x:c>
      <x:c r="I271" s="16" t="n">
        <x:v>0</x:v>
      </x:c>
      <x:c r="J271" s="16" t="n">
        <x:v>0</x:v>
      </x:c>
      <x:c r="K271" s="16" t="n">
        <x:v>0</x:v>
      </x:c>
      <x:c r="L271" s="16" t="n">
        <x:v>0</x:v>
      </x:c>
      <x:c r="M271" s="16" t="n">
        <x:v>0</x:v>
      </x:c>
      <x:c r="N271" s="16" t="n">
        <x:v>0</x:v>
      </x:c>
      <x:c r="O271" s="18" t="str">
        <x:v>Chinese census activity category; fractional GICS allocations are analyst assumptions.</x:v>
      </x:c>
      <x:c r="P271" s="18" t="str">
        <x:v>Analyst crosswalk informed by GICS definitions; fractions are assumptions, not official concordances.</x:v>
      </x:c>
      <x:c r="Q271" s="13" t="str">
        <x:v>https://www.msci.com/indexes/documents/methodology/1_MSCI_Global_Industry_Classification_Standard_GICS_Methodology_20240801.pdf</x:v>
      </x:c>
    </x:row>
    <x:row r="272" ht="54" customHeight="1">
      <x:c r="A272" s="2" t="str">
        <x:v>NBS:31</x:v>
      </x:c>
      <x:c r="B272" s="17" t="str">
        <x:v>Manufacture of Railway, Ships, Aerospace and Other Transportation Equipment</x:v>
      </x:c>
      <x:c r="C272" s="16" t="n">
        <x:v>0</x:v>
      </x:c>
      <x:c r="D272" s="16" t="n">
        <x:v>0</x:v>
      </x:c>
      <x:c r="E272" s="16" t="n">
        <x:v>0.9</x:v>
      </x:c>
      <x:c r="F272" s="16" t="n">
        <x:v>0.1</x:v>
      </x:c>
      <x:c r="G272" s="16" t="n">
        <x:v>0</x:v>
      </x:c>
      <x:c r="H272" s="16" t="n">
        <x:v>0</x:v>
      </x:c>
      <x:c r="I272" s="16" t="n">
        <x:v>0</x:v>
      </x:c>
      <x:c r="J272" s="16" t="n">
        <x:v>0</x:v>
      </x:c>
      <x:c r="K272" s="16" t="n">
        <x:v>0</x:v>
      </x:c>
      <x:c r="L272" s="16" t="n">
        <x:v>0</x:v>
      </x:c>
      <x:c r="M272" s="16" t="n">
        <x:v>0</x:v>
      </x:c>
      <x:c r="N272" s="16" t="n">
        <x:v>0</x:v>
      </x:c>
      <x:c r="O272" s="17" t="str">
        <x:v>Chinese census activity category; fractional GICS allocations are analyst assumptions.</x:v>
      </x:c>
      <x:c r="P272" s="17" t="str">
        <x:v>Analyst crosswalk informed by GICS definitions; fractions are assumptions, not official concordances.</x:v>
      </x:c>
      <x:c r="Q272" s="2" t="str">
        <x:v>https://www.msci.com/indexes/documents/methodology/1_MSCI_Global_Industry_Classification_Standard_GICS_Methodology_20240801.pdf</x:v>
      </x:c>
    </x:row>
    <x:row r="273" ht="54" customHeight="1">
      <x:c r="A273" s="13" t="str">
        <x:v>NBS:32</x:v>
      </x:c>
      <x:c r="B273" s="18" t="str">
        <x:v>Manufacture of Electrical Machinery and Equipment</x:v>
      </x:c>
      <x:c r="C273" s="16" t="n">
        <x:v>0</x:v>
      </x:c>
      <x:c r="D273" s="16" t="n">
        <x:v>0</x:v>
      </x:c>
      <x:c r="E273" s="16" t="n">
        <x:v>0.85</x:v>
      </x:c>
      <x:c r="F273" s="16" t="n">
        <x:v>0.15</x:v>
      </x:c>
      <x:c r="G273" s="16" t="n">
        <x:v>0</x:v>
      </x:c>
      <x:c r="H273" s="16" t="n">
        <x:v>0</x:v>
      </x:c>
      <x:c r="I273" s="16" t="n">
        <x:v>0</x:v>
      </x:c>
      <x:c r="J273" s="16" t="n">
        <x:v>0</x:v>
      </x:c>
      <x:c r="K273" s="16" t="n">
        <x:v>0</x:v>
      </x:c>
      <x:c r="L273" s="16" t="n">
        <x:v>0</x:v>
      </x:c>
      <x:c r="M273" s="16" t="n">
        <x:v>0</x:v>
      </x:c>
      <x:c r="N273" s="16" t="n">
        <x:v>0</x:v>
      </x:c>
      <x:c r="O273" s="18" t="str">
        <x:v>Chinese census activity category; fractional GICS allocations are analyst assumptions.</x:v>
      </x:c>
      <x:c r="P273" s="18" t="str">
        <x:v>Analyst crosswalk informed by GICS definitions; fractions are assumptions, not official concordances.</x:v>
      </x:c>
      <x:c r="Q273" s="13" t="str">
        <x:v>https://www.msci.com/indexes/documents/methodology/1_MSCI_Global_Industry_Classification_Standard_GICS_Methodology_20240801.pdf</x:v>
      </x:c>
    </x:row>
    <x:row r="274" ht="54" customHeight="1">
      <x:c r="A274" s="2" t="str">
        <x:v>NBS:33</x:v>
      </x:c>
      <x:c r="B274" s="17" t="str">
        <x:v>Manufacture of Computer, Communication Equipment and Other Electronic Equipment</x:v>
      </x:c>
      <x:c r="C274" s="16" t="n">
        <x:v>0</x:v>
      </x:c>
      <x:c r="D274" s="16" t="n">
        <x:v>0</x:v>
      </x:c>
      <x:c r="E274" s="16" t="n">
        <x:v>0.05</x:v>
      </x:c>
      <x:c r="F274" s="16" t="n">
        <x:v>0.1</x:v>
      </x:c>
      <x:c r="G274" s="16" t="n">
        <x:v>0</x:v>
      </x:c>
      <x:c r="H274" s="16" t="n">
        <x:v>0.1</x:v>
      </x:c>
      <x:c r="I274" s="16" t="n">
        <x:v>0</x:v>
      </x:c>
      <x:c r="J274" s="16" t="n">
        <x:v>0.75</x:v>
      </x:c>
      <x:c r="K274" s="16" t="n">
        <x:v>0</x:v>
      </x:c>
      <x:c r="L274" s="16" t="n">
        <x:v>0</x:v>
      </x:c>
      <x:c r="M274" s="16" t="n">
        <x:v>0</x:v>
      </x:c>
      <x:c r="N274" s="16" t="n">
        <x:v>0</x:v>
      </x:c>
      <x:c r="O274" s="17" t="str">
        <x:v>Chinese census activity category; fractional GICS allocations are analyst assumptions.</x:v>
      </x:c>
      <x:c r="P274" s="17" t="str">
        <x:v>Analyst crosswalk informed by GICS definitions; fractions are assumptions, not official concordances.</x:v>
      </x:c>
      <x:c r="Q274" s="2" t="str">
        <x:v>https://www.msci.com/indexes/documents/methodology/1_MSCI_Global_Industry_Classification_Standard_GICS_Methodology_20240801.pdf</x:v>
      </x:c>
    </x:row>
    <x:row r="275" ht="54" customHeight="1">
      <x:c r="A275" s="13" t="str">
        <x:v>NBS:34</x:v>
      </x:c>
      <x:c r="B275" s="18" t="str">
        <x:v>Manufacture of Measuring Instrument and Machinery</x:v>
      </x:c>
      <x:c r="C275" s="16" t="n">
        <x:v>0</x:v>
      </x:c>
      <x:c r="D275" s="16" t="n">
        <x:v>0</x:v>
      </x:c>
      <x:c r="E275" s="16" t="n">
        <x:v>0.05</x:v>
      </x:c>
      <x:c r="F275" s="16" t="n">
        <x:v>0.1</x:v>
      </x:c>
      <x:c r="G275" s="16" t="n">
        <x:v>0</x:v>
      </x:c>
      <x:c r="H275" s="16" t="n">
        <x:v>0.1</x:v>
      </x:c>
      <x:c r="I275" s="16" t="n">
        <x:v>0</x:v>
      </x:c>
      <x:c r="J275" s="16" t="n">
        <x:v>0.75</x:v>
      </x:c>
      <x:c r="K275" s="16" t="n">
        <x:v>0</x:v>
      </x:c>
      <x:c r="L275" s="16" t="n">
        <x:v>0</x:v>
      </x:c>
      <x:c r="M275" s="16" t="n">
        <x:v>0</x:v>
      </x:c>
      <x:c r="N275" s="16" t="n">
        <x:v>0</x:v>
      </x:c>
      <x:c r="O275" s="18" t="str">
        <x:v>Chinese census activity category; fractional GICS allocations are analyst assumptions.</x:v>
      </x:c>
      <x:c r="P275" s="18" t="str">
        <x:v>Analyst crosswalk informed by GICS definitions; fractions are assumptions, not official concordances.</x:v>
      </x:c>
      <x:c r="Q275" s="13" t="str">
        <x:v>https://www.msci.com/indexes/documents/methodology/1_MSCI_Global_Industry_Classification_Standard_GICS_Methodology_20240801.pdf</x:v>
      </x:c>
    </x:row>
    <x:row r="276" ht="54" customHeight="1">
      <x:c r="A276" s="2" t="str">
        <x:v>NBS:35</x:v>
      </x:c>
      <x:c r="B276" s="17" t="str">
        <x:v>Other Manufacturing</x:v>
      </x:c>
      <x:c r="C276" s="16" t="n">
        <x:v>0</x:v>
      </x:c>
      <x:c r="D276" s="16" t="n">
        <x:v>0</x:v>
      </x:c>
      <x:c r="E276" s="16" t="n">
        <x:v>0.1</x:v>
      </x:c>
      <x:c r="F276" s="16" t="n">
        <x:v>0.65</x:v>
      </x:c>
      <x:c r="G276" s="16" t="n">
        <x:v>0</x:v>
      </x:c>
      <x:c r="H276" s="16" t="n">
        <x:v>0.25</x:v>
      </x:c>
      <x:c r="I276" s="16" t="n">
        <x:v>0</x:v>
      </x:c>
      <x:c r="J276" s="16" t="n">
        <x:v>0</x:v>
      </x:c>
      <x:c r="K276" s="16" t="n">
        <x:v>0</x:v>
      </x:c>
      <x:c r="L276" s="16" t="n">
        <x:v>0</x:v>
      </x:c>
      <x:c r="M276" s="16" t="n">
        <x:v>0</x:v>
      </x:c>
      <x:c r="N276" s="16" t="n">
        <x:v>0</x:v>
      </x:c>
      <x:c r="O276" s="17" t="str">
        <x:v>Chinese census activity category; fractional GICS allocations are analyst assumptions.</x:v>
      </x:c>
      <x:c r="P276" s="17" t="str">
        <x:v>Analyst crosswalk informed by GICS definitions; fractions are assumptions, not official concordances.</x:v>
      </x:c>
      <x:c r="Q276" s="2" t="str">
        <x:v>https://www.msci.com/indexes/documents/methodology/1_MSCI_Global_Industry_Classification_Standard_GICS_Methodology_20240801.pdf</x:v>
      </x:c>
    </x:row>
    <x:row r="277" ht="54" customHeight="1">
      <x:c r="A277" s="13" t="str">
        <x:v>NBS:36</x:v>
      </x:c>
      <x:c r="B277" s="18" t="str">
        <x:v>Comprehensive Utilization of Waste</x:v>
      </x:c>
      <x:c r="C277" s="16" t="n">
        <x:v>0</x:v>
      </x:c>
      <x:c r="D277" s="16" t="n">
        <x:v>0</x:v>
      </x:c>
      <x:c r="E277" s="16" t="n">
        <x:v>1</x:v>
      </x:c>
      <x:c r="F277" s="16" t="n">
        <x:v>0</x:v>
      </x:c>
      <x:c r="G277" s="16" t="n">
        <x:v>0</x:v>
      </x:c>
      <x:c r="H277" s="16" t="n">
        <x:v>0</x:v>
      </x:c>
      <x:c r="I277" s="16" t="n">
        <x:v>0</x:v>
      </x:c>
      <x:c r="J277" s="16" t="n">
        <x:v>0</x:v>
      </x:c>
      <x:c r="K277" s="16" t="n">
        <x:v>0</x:v>
      </x:c>
      <x:c r="L277" s="16" t="n">
        <x:v>0</x:v>
      </x:c>
      <x:c r="M277" s="16" t="n">
        <x:v>0</x:v>
      </x:c>
      <x:c r="N277" s="16" t="n">
        <x:v>0</x:v>
      </x:c>
      <x:c r="O277" s="18" t="str">
        <x:v>Chinese census activity category; fractional GICS allocations are analyst assumptions.</x:v>
      </x:c>
      <x:c r="P277" s="18" t="str">
        <x:v>Analyst crosswalk informed by GICS definitions; fractions are assumptions, not official concordances.</x:v>
      </x:c>
      <x:c r="Q277" s="13" t="str">
        <x:v>https://www.msci.com/indexes/documents/methodology/1_MSCI_Global_Industry_Classification_Standard_GICS_Methodology_20240801.pdf</x:v>
      </x:c>
    </x:row>
    <x:row r="278" ht="54" customHeight="1">
      <x:c r="A278" s="2" t="str">
        <x:v>NBS:37</x:v>
      </x:c>
      <x:c r="B278" s="17" t="str">
        <x:v>Repairing of Metallic Products, Machinery and Equipment</x:v>
      </x:c>
      <x:c r="C278" s="16" t="n">
        <x:v>0</x:v>
      </x:c>
      <x:c r="D278" s="16" t="n">
        <x:v>0</x:v>
      </x:c>
      <x:c r="E278" s="16" t="n">
        <x:v>1</x:v>
      </x:c>
      <x:c r="F278" s="16" t="n">
        <x:v>0</x:v>
      </x:c>
      <x:c r="G278" s="16" t="n">
        <x:v>0</x:v>
      </x:c>
      <x:c r="H278" s="16" t="n">
        <x:v>0</x:v>
      </x:c>
      <x:c r="I278" s="16" t="n">
        <x:v>0</x:v>
      </x:c>
      <x:c r="J278" s="16" t="n">
        <x:v>0</x:v>
      </x:c>
      <x:c r="K278" s="16" t="n">
        <x:v>0</x:v>
      </x:c>
      <x:c r="L278" s="16" t="n">
        <x:v>0</x:v>
      </x:c>
      <x:c r="M278" s="16" t="n">
        <x:v>0</x:v>
      </x:c>
      <x:c r="N278" s="16" t="n">
        <x:v>0</x:v>
      </x:c>
      <x:c r="O278" s="17" t="str">
        <x:v>Chinese census activity category; fractional GICS allocations are analyst assumptions.</x:v>
      </x:c>
      <x:c r="P278" s="17" t="str">
        <x:v>Analyst crosswalk informed by GICS definitions; fractions are assumptions, not official concordances.</x:v>
      </x:c>
      <x:c r="Q278" s="2" t="str">
        <x:v>https://www.msci.com/indexes/documents/methodology/1_MSCI_Global_Industry_Classification_Standard_GICS_Methodology_20240801.pdf</x:v>
      </x:c>
    </x:row>
    <x:row r="279" ht="54" customHeight="1">
      <x:c r="A279" s="13" t="str">
        <x:v>NBS:38</x:v>
      </x:c>
      <x:c r="B279" s="18" t="str">
        <x:v>Production and Supply of Electricity and Heat Power</x:v>
      </x:c>
      <x:c r="C279" s="16" t="n">
        <x:v>0</x:v>
      </x:c>
      <x:c r="D279" s="16" t="n">
        <x:v>0</x:v>
      </x:c>
      <x:c r="E279" s="16" t="n">
        <x:v>0</x:v>
      </x:c>
      <x:c r="F279" s="16" t="n">
        <x:v>0</x:v>
      </x:c>
      <x:c r="G279" s="16" t="n">
        <x:v>0</x:v>
      </x:c>
      <x:c r="H279" s="16" t="n">
        <x:v>0</x:v>
      </x:c>
      <x:c r="I279" s="16" t="n">
        <x:v>0</x:v>
      </x:c>
      <x:c r="J279" s="16" t="n">
        <x:v>0</x:v>
      </x:c>
      <x:c r="K279" s="16" t="n">
        <x:v>0</x:v>
      </x:c>
      <x:c r="L279" s="16" t="n">
        <x:v>1</x:v>
      </x:c>
      <x:c r="M279" s="16" t="n">
        <x:v>0</x:v>
      </x:c>
      <x:c r="N279" s="16" t="n">
        <x:v>0</x:v>
      </x:c>
      <x:c r="O279" s="18" t="str">
        <x:v>Chinese census activity category; fractional GICS allocations are analyst assumptions.</x:v>
      </x:c>
      <x:c r="P279" s="18" t="str">
        <x:v>Analyst crosswalk informed by GICS definitions; fractions are assumptions, not official concordances.</x:v>
      </x:c>
      <x:c r="Q279" s="13" t="str">
        <x:v>https://www.msci.com/indexes/documents/methodology/1_MSCI_Global_Industry_Classification_Standard_GICS_Methodology_20240801.pdf</x:v>
      </x:c>
    </x:row>
    <x:row r="280" ht="54" customHeight="1">
      <x:c r="A280" s="2" t="str">
        <x:v>NBS:39</x:v>
      </x:c>
      <x:c r="B280" s="17" t="str">
        <x:v>Production and Supply of Gas</x:v>
      </x:c>
      <x:c r="C280" s="16" t="n">
        <x:v>0</x:v>
      </x:c>
      <x:c r="D280" s="16" t="n">
        <x:v>0</x:v>
      </x:c>
      <x:c r="E280" s="16" t="n">
        <x:v>0</x:v>
      </x:c>
      <x:c r="F280" s="16" t="n">
        <x:v>0</x:v>
      </x:c>
      <x:c r="G280" s="16" t="n">
        <x:v>0</x:v>
      </x:c>
      <x:c r="H280" s="16" t="n">
        <x:v>0</x:v>
      </x:c>
      <x:c r="I280" s="16" t="n">
        <x:v>0</x:v>
      </x:c>
      <x:c r="J280" s="16" t="n">
        <x:v>0</x:v>
      </x:c>
      <x:c r="K280" s="16" t="n">
        <x:v>0</x:v>
      </x:c>
      <x:c r="L280" s="16" t="n">
        <x:v>1</x:v>
      </x:c>
      <x:c r="M280" s="16" t="n">
        <x:v>0</x:v>
      </x:c>
      <x:c r="N280" s="16" t="n">
        <x:v>0</x:v>
      </x:c>
      <x:c r="O280" s="17" t="str">
        <x:v>Chinese census activity category; fractional GICS allocations are analyst assumptions.</x:v>
      </x:c>
      <x:c r="P280" s="17" t="str">
        <x:v>Analyst crosswalk informed by GICS definitions; fractions are assumptions, not official concordances.</x:v>
      </x:c>
      <x:c r="Q280" s="2" t="str">
        <x:v>https://www.msci.com/indexes/documents/methodology/1_MSCI_Global_Industry_Classification_Standard_GICS_Methodology_20240801.pdf</x:v>
      </x:c>
    </x:row>
    <x:row r="281" ht="54" customHeight="1">
      <x:c r="A281" s="13" t="str">
        <x:v>NBS:40</x:v>
      </x:c>
      <x:c r="B281" s="18" t="str">
        <x:v>Production and Supply of Water</x:v>
      </x:c>
      <x:c r="C281" s="16" t="n">
        <x:v>0</x:v>
      </x:c>
      <x:c r="D281" s="16" t="n">
        <x:v>0</x:v>
      </x:c>
      <x:c r="E281" s="16" t="n">
        <x:v>0</x:v>
      </x:c>
      <x:c r="F281" s="16" t="n">
        <x:v>0</x:v>
      </x:c>
      <x:c r="G281" s="16" t="n">
        <x:v>0</x:v>
      </x:c>
      <x:c r="H281" s="16" t="n">
        <x:v>0</x:v>
      </x:c>
      <x:c r="I281" s="16" t="n">
        <x:v>0</x:v>
      </x:c>
      <x:c r="J281" s="16" t="n">
        <x:v>0</x:v>
      </x:c>
      <x:c r="K281" s="16" t="n">
        <x:v>0</x:v>
      </x:c>
      <x:c r="L281" s="16" t="n">
        <x:v>1</x:v>
      </x:c>
      <x:c r="M281" s="16" t="n">
        <x:v>0</x:v>
      </x:c>
      <x:c r="N281" s="16" t="n">
        <x:v>0</x:v>
      </x:c>
      <x:c r="O281" s="18" t="str">
        <x:v>Chinese census activity category; fractional GICS allocations are analyst assumptions.</x:v>
      </x:c>
      <x:c r="P281" s="18" t="str">
        <x:v>Analyst crosswalk informed by GICS definitions; fractions are assumptions, not official concordances.</x:v>
      </x:c>
      <x:c r="Q281" s="13" t="str">
        <x:v>https://www.msci.com/indexes/documents/methodology/1_MSCI_Global_Industry_Classification_Standard_GICS_Methodology_20240801.pdf</x:v>
      </x:c>
    </x:row>
    <x:row r="282" ht="54" customHeight="1">
      <x:c r="A282" s="2" t="str">
        <x:v>NBS:J0</x:v>
      </x:c>
      <x:c r="B282" s="17" t="str">
        <x:v>Telecommunication, Radio &amp; Television and Satellite Transmission Services</x:v>
      </x:c>
      <x:c r="C282" s="16" t="n">
        <x:v>0</x:v>
      </x:c>
      <x:c r="D282" s="16" t="n">
        <x:v>0</x:v>
      </x:c>
      <x:c r="E282" s="16" t="n">
        <x:v>0</x:v>
      </x:c>
      <x:c r="F282" s="16" t="n">
        <x:v>0</x:v>
      </x:c>
      <x:c r="G282" s="16" t="n">
        <x:v>0</x:v>
      </x:c>
      <x:c r="H282" s="16" t="n">
        <x:v>0</x:v>
      </x:c>
      <x:c r="I282" s="16" t="n">
        <x:v>0</x:v>
      </x:c>
      <x:c r="J282" s="16" t="n">
        <x:v>0</x:v>
      </x:c>
      <x:c r="K282" s="16" t="n">
        <x:v>1</x:v>
      </x:c>
      <x:c r="L282" s="16" t="n">
        <x:v>0</x:v>
      </x:c>
      <x:c r="M282" s="16" t="n">
        <x:v>0</x:v>
      </x:c>
      <x:c r="N282" s="16" t="n">
        <x:v>0</x:v>
      </x:c>
      <x:c r="O282" s="17" t="str">
        <x:v>Software and IT services -&gt; IT; telecom and internet platforms -&gt; Communication Services.</x:v>
      </x:c>
      <x:c r="P282" s="17" t="str">
        <x:v>Analyst crosswalk informed by GICS definitions; fractions are assumptions, not official concordances.</x:v>
      </x:c>
      <x:c r="Q282" s="2" t="str">
        <x:v>https://www.msci.com/indexes/documents/methodology/1_MSCI_Global_Industry_Classification_Standard_GICS_Methodology_20240801.pdf</x:v>
      </x:c>
    </x:row>
    <x:row r="283" ht="54" customHeight="1">
      <x:c r="A283" s="13" t="str">
        <x:v>NBS:J1</x:v>
      </x:c>
      <x:c r="B283" s="18" t="str">
        <x:v>Internet and Related Services</x:v>
      </x:c>
      <x:c r="C283" s="16" t="n">
        <x:v>0</x:v>
      </x:c>
      <x:c r="D283" s="16" t="n">
        <x:v>0</x:v>
      </x:c>
      <x:c r="E283" s="16" t="n">
        <x:v>0</x:v>
      </x:c>
      <x:c r="F283" s="16" t="n">
        <x:v>0</x:v>
      </x:c>
      <x:c r="G283" s="16" t="n">
        <x:v>0</x:v>
      </x:c>
      <x:c r="H283" s="16" t="n">
        <x:v>0</x:v>
      </x:c>
      <x:c r="I283" s="16" t="n">
        <x:v>0</x:v>
      </x:c>
      <x:c r="J283" s="16" t="n">
        <x:v>0</x:v>
      </x:c>
      <x:c r="K283" s="16" t="n">
        <x:v>1</x:v>
      </x:c>
      <x:c r="L283" s="16" t="n">
        <x:v>0</x:v>
      </x:c>
      <x:c r="M283" s="16" t="n">
        <x:v>0</x:v>
      </x:c>
      <x:c r="N283" s="16" t="n">
        <x:v>0</x:v>
      </x:c>
      <x:c r="O283" s="18" t="str">
        <x:v>Software and IT services -&gt; IT; telecom and internet platforms -&gt; Communication Services.</x:v>
      </x:c>
      <x:c r="P283" s="18" t="str">
        <x:v>Analyst crosswalk informed by GICS definitions; fractions are assumptions, not official concordances.</x:v>
      </x:c>
      <x:c r="Q283" s="13" t="str">
        <x:v>https://www.msci.com/indexes/documents/methodology/1_MSCI_Global_Industry_Classification_Standard_GICS_Methodology_20240801.pdf</x:v>
      </x:c>
    </x:row>
    <x:row r="284" ht="54" customHeight="1">
      <x:c r="A284" s="2" t="str">
        <x:v>NBS:J2</x:v>
      </x:c>
      <x:c r="B284" s="17" t="str">
        <x:v>Software and Information Technology Services</x:v>
      </x:c>
      <x:c r="C284" s="16" t="n">
        <x:v>0</x:v>
      </x:c>
      <x:c r="D284" s="16" t="n">
        <x:v>0</x:v>
      </x:c>
      <x:c r="E284" s="16" t="n">
        <x:v>0</x:v>
      </x:c>
      <x:c r="F284" s="16" t="n">
        <x:v>0</x:v>
      </x:c>
      <x:c r="G284" s="16" t="n">
        <x:v>0</x:v>
      </x:c>
      <x:c r="H284" s="16" t="n">
        <x:v>0</x:v>
      </x:c>
      <x:c r="I284" s="16" t="n">
        <x:v>0</x:v>
      </x:c>
      <x:c r="J284" s="16" t="n">
        <x:v>1</x:v>
      </x:c>
      <x:c r="K284" s="16" t="n">
        <x:v>0</x:v>
      </x:c>
      <x:c r="L284" s="16" t="n">
        <x:v>0</x:v>
      </x:c>
      <x:c r="M284" s="16" t="n">
        <x:v>0</x:v>
      </x:c>
      <x:c r="N284" s="16" t="n">
        <x:v>0</x:v>
      </x:c>
      <x:c r="O284" s="17" t="str">
        <x:v>Software and IT services -&gt; IT; telecom and internet platforms -&gt; Communication Services.</x:v>
      </x:c>
      <x:c r="P284" s="17" t="str">
        <x:v>Analyst crosswalk informed by GICS definitions; fractions are assumptions, not official concordances.</x:v>
      </x:c>
      <x:c r="Q284" s="2" t="str">
        <x:v>https://www.msci.com/indexes/documents/methodology/1_MSCI_Global_Industry_Classification_Standard_GICS_Methodology_20240801.pdf</x:v>
      </x:c>
    </x:row>
    <x:row r="285" ht="54" customHeight="1">
      <x:c r="A285" s="13" t="str">
        <x:v>SAU:mining</x:v>
      </x:c>
      <x:c r="B285" s="18" t="str">
        <x:v>Saudi mining and quarrying</x:v>
      </x:c>
      <x:c r="C285" s="16" t="n">
        <x:v>0.9</x:v>
      </x:c>
      <x:c r="D285" s="16" t="n">
        <x:v>0.1</x:v>
      </x:c>
      <x:c r="E285" s="16" t="n">
        <x:v>0</x:v>
      </x:c>
      <x:c r="F285" s="16" t="n">
        <x:v>0</x:v>
      </x:c>
      <x:c r="G285" s="16" t="n">
        <x:v>0</x:v>
      </x:c>
      <x:c r="H285" s="16" t="n">
        <x:v>0</x:v>
      </x:c>
      <x:c r="I285" s="16" t="n">
        <x:v>0</x:v>
      </x:c>
      <x:c r="J285" s="16" t="n">
        <x:v>0</x:v>
      </x:c>
      <x:c r="K285" s="16" t="n">
        <x:v>0</x:v>
      </x:c>
      <x:c r="L285" s="16" t="n">
        <x:v>0</x:v>
      </x:c>
      <x:c r="M285" s="16" t="n">
        <x:v>0</x:v>
      </x:c>
      <x:c r="N285" s="16" t="n">
        <x:v>0</x:v>
      </x:c>
      <x:c r="O285" s="18" t="str">
        <x:v>Analyst judgment: oil/gas-related extraction and support dominate. No current detailed national split obtained.</x:v>
      </x:c>
      <x:c r="P285" s="18" t="str">
        <x:v>Analyst crosswalk informed by GICS definitions; fractions are assumptions, not official concordances.</x:v>
      </x:c>
      <x:c r="Q285" s="13" t="str">
        <x:v>https://www.msci.com/indexes/documents/methodology/1_MSCI_Global_Industry_Classification_Standard_GICS_Methodology_20240801.pdf</x:v>
      </x:c>
    </x:row>
    <x:row r="286" ht="22" customHeight="1">
      <x:c r="A286" s="2"/>
      <x:c r="B286" s="2"/>
      <x:c r="C286" s="2"/>
      <x:c r="D286" s="2"/>
      <x:c r="E286" s="2"/>
      <x:c r="F286" s="2"/>
      <x:c r="G286" s="2"/>
      <x:c r="H286" s="2"/>
      <x:c r="I286" s="2"/>
      <x:c r="J286" s="2"/>
      <x:c r="K286" s="2"/>
      <x:c r="L286" s="2"/>
      <x:c r="M286" s="2"/>
      <x:c r="N286" s="2"/>
      <x:c r="O286" s="2"/>
      <x:c r="P286" s="2"/>
      <x:c r="Q286" s="2"/>
    </x:row>
  </x:sheetData>
  <x:pageMargins left="0.7" right="0.7" top="0.75" bottom="0.75" header="0.3" footer="0.3"/>
  <x:tableParts count="1">
    <x:tablePart xmlns:r="http://schemas.openxmlformats.org/officeDocument/2006/relationships" r:id="R95b4cc81d3034d29"/>
  </x:tableParts>
</x:worksheet>
</file>

<file path=xl/worksheets/sheet7.xml><?xml version="1.0" encoding="utf-8"?>
<x:worksheet xmlns:x="http://schemas.openxmlformats.org/spreadsheetml/2006/main">
  <x:sheetPr>
    <x:tabColor rgb="FF79889A"/>
  </x:sheetPr>
  <x:sheetViews>
    <x:sheetView showGridLines="0" workbookViewId="0">
      <x:pane xSplit="2" ySplit="5" topLeftCell="C6" activePane="bottomRight" state="frozen"/>
    </x:sheetView>
  </x:sheetViews>
  <x:sheetFormatPr defaultRowHeight="15"/>
  <x:cols>
    <x:col min="1" max="1" width="27" hidden="0" customWidth="1"/>
    <x:col min="2" max="2" width="10" hidden="0" customWidth="1"/>
    <x:col min="3" max="3" width="15" hidden="0" customWidth="1"/>
    <x:col min="4" max="4" width="27" hidden="0" customWidth="1"/>
    <x:col min="5" max="5" width="24" hidden="0" customWidth="1"/>
    <x:col min="6" max="6" width="130" hidden="0" customWidth="1"/>
    <x:col min="7" max="7" width="28" hidden="0" customWidth="1"/>
    <x:col min="8" max="8" width="48" hidden="0" customWidth="1"/>
    <x:col min="9" max="9" width="26" hidden="0" customWidth="1"/>
  </x:cols>
  <x:sheetData>
    <x:row r="1" ht="10" customHeight="1">
      <x:c r="A1" s="2"/>
      <x:c r="B1" s="2"/>
      <x:c r="C1" s="2"/>
      <x:c r="D1" s="2"/>
      <x:c r="E1" s="2"/>
      <x:c r="F1" s="2"/>
      <x:c r="G1" s="2"/>
      <x:c r="H1" s="2"/>
      <x:c r="I1" s="2"/>
    </x:row>
    <x:row r="2" ht="26" customHeight="1">
      <x:c r="A2" s="3" t="str">
        <x:v>Method, provenance and interpretation</x:v>
      </x:c>
      <x:c r="B2" s="2"/>
      <x:c r="C2" s="2"/>
      <x:c r="D2" s="2"/>
      <x:c r="E2" s="2"/>
      <x:c r="F2" s="2"/>
      <x:c r="G2" s="2"/>
      <x:c r="H2" s="2"/>
      <x:c r="I2" s="2"/>
    </x:row>
    <x:row r="3" ht="22" customHeight="1">
      <x:c r="A3" s="4" t="str">
        <x:v>Reference employment year: 2024 | Underlying files retrieved: 25 October 2026 | 50 individual countries; no overlapping country/union totals.</x:v>
      </x:c>
      <x:c r="B3" s="2"/>
      <x:c r="C3" s="2"/>
      <x:c r="D3" s="2"/>
      <x:c r="E3" s="2"/>
      <x:c r="F3" s="2"/>
      <x:c r="G3" s="2"/>
      <x:c r="H3" s="2"/>
      <x:c r="I3" s="2"/>
    </x:row>
    <x:row r="4" ht="9" customHeight="1">
      <x:c r="A4" s="5"/>
      <x:c r="B4" s="5"/>
      <x:c r="C4" s="5"/>
      <x:c r="D4" s="5"/>
      <x:c r="E4" s="5"/>
      <x:c r="F4" s="5"/>
      <x:c r="G4" s="5"/>
      <x:c r="H4" s="5"/>
      <x:c r="I4" s="5"/>
    </x:row>
    <x:row r="5" ht="54" customHeight="1">
      <x:c r="A5" s="10" t="str">
        <x:v>Country</x:v>
      </x:c>
      <x:c r="B5" s="11" t="str">
        <x:v>ISO3</x:v>
      </x:c>
      <x:c r="C5" s="11" t="str">
        <x:v>Benchmark year</x:v>
      </x:c>
      <x:c r="D5" s="11" t="str">
        <x:v>Allocation support</x:v>
      </x:c>
      <x:c r="E5" s="11" t="str">
        <x:v>Detail years</x:v>
      </x:c>
      <x:c r="F5" s="11" t="str">
        <x:v>Country-specific source and limitation</x:v>
      </x:c>
      <x:c r="G5" s="11" t="str">
        <x:v>ILO published total (000)</x:v>
      </x:c>
      <x:c r="H5" s="11" t="str">
        <x:v>Sum of industry margins (000)</x:v>
      </x:c>
      <x:c r="I5" s="12" t="str">
        <x:v>Rounding difference (000)</x:v>
      </x:c>
    </x:row>
    <x:row r="6" ht="65" customHeight="1">
      <x:c r="A6" s="2" t="str">
        <x:v>Argentina</x:v>
      </x:c>
      <x:c r="B6" s="2" t="str">
        <x:v>ARG</x:v>
      </x:c>
      <x:c r="C6" s="2" t="n">
        <x:v>2024</x:v>
      </x:c>
      <x:c r="D6" s="2" t="str">
        <x:v>More national detail</x:v>
      </x:c>
      <x:c r="E6" s="2" t="str">
        <x:v>2024</x:v>
      </x:c>
      <x:c r="F6" s="17" t="str">
        <x:v>Urban EPH division detail scaled to national ILO margins. Urban/rural differences remain inside broad industries.</x:v>
      </x:c>
      <x:c r="G6" s="19" t="n">
        <x:v>20577.049</x:v>
      </x:c>
      <x:c r="H6" s="19" t="n">
        <x:f>'Benchmark'!D6</x:f>
        <x:v>20577.048000000003</x:v>
      </x:c>
      <x:c r="I6" s="19" t="n">
        <x:f>H6-G6</x:f>
        <x:v>-0.000999999996565748</x:v>
      </x:c>
    </x:row>
    <x:row r="7" ht="65" customHeight="1">
      <x:c r="A7" s="13" t="str">
        <x:v>Australia</x:v>
      </x:c>
      <x:c r="B7" s="13" t="str">
        <x:v>AUS</x:v>
      </x:c>
      <x:c r="C7" s="13" t="n">
        <x:v>2024</x:v>
      </x:c>
      <x:c r="D7" s="13" t="str">
        <x:v>More national detail</x:v>
      </x:c>
      <x:c r="E7" s="13" t="str">
        <x:v>2024</x:v>
      </x:c>
      <x:c r="F7" s="18" t="str">
        <x:v>National LFS ISIC Rev.4 division composition.</x:v>
      </x:c>
      <x:c r="G7" s="21" t="n">
        <x:v>14065.704</x:v>
      </x:c>
      <x:c r="H7" s="21" t="n">
        <x:f>'Benchmark'!D7</x:f>
        <x:v>14065.704</x:v>
      </x:c>
      <x:c r="I7" s="21" t="n">
        <x:f>H7-G7</x:f>
        <x:v>0</x:v>
      </x:c>
    </x:row>
    <x:row r="8" ht="65" customHeight="1">
      <x:c r="A8" s="2" t="str">
        <x:v>Brazil</x:v>
      </x:c>
      <x:c r="B8" s="2" t="str">
        <x:v>BRA</x:v>
      </x:c>
      <x:c r="C8" s="2" t="n">
        <x:v>2024</x:v>
      </x:c>
      <x:c r="D8" s="2" t="str">
        <x:v>More national detail</x:v>
      </x:c>
      <x:c r="E8" s="2" t="str">
        <x:v>2024</x:v>
      </x:c>
      <x:c r="F8" s="17" t="str">
        <x:v>PNAD household-survey ISIC Rev.4 division composition.</x:v>
      </x:c>
      <x:c r="G8" s="19" t="n">
        <x:v>100535.615</x:v>
      </x:c>
      <x:c r="H8" s="19" t="n">
        <x:f>'Benchmark'!D8</x:f>
        <x:v>100535.61700000001</x:v>
      </x:c>
      <x:c r="I8" s="19" t="n">
        <x:f>H8-G8</x:f>
        <x:v>0.0020000000076834112</x:v>
      </x:c>
    </x:row>
    <x:row r="9" ht="65" customHeight="1">
      <x:c r="A9" s="13" t="str">
        <x:v>Canada</x:v>
      </x:c>
      <x:c r="B9" s="13" t="str">
        <x:v>CAN</x:v>
      </x:c>
      <x:c r="C9" s="13" t="n">
        <x:v>2024</x:v>
      </x:c>
      <x:c r="D9" s="13" t="str">
        <x:v>Mixed support</x:v>
      </x:c>
      <x:c r="E9" s="13" t="str">
        <x:v>2024</x:v>
      </x:c>
      <x:c r="F9" s="18" t="str">
        <x:v>Canadian SEPH payroll composition; agriculture uses US division ratios. Model margins include all employment, unlike the payroll detail.</x:v>
      </x:c>
      <x:c r="G9" s="21" t="n">
        <x:v>20453.615</x:v>
      </x:c>
      <x:c r="H9" s="21" t="n">
        <x:f>'Benchmark'!D9</x:f>
        <x:v>20453.614</x:v>
      </x:c>
      <x:c r="I9" s="21" t="n">
        <x:f>H9-G9</x:f>
        <x:v>-0.0010000000002037268</x:v>
      </x:c>
    </x:row>
    <x:row r="10" ht="65" customHeight="1">
      <x:c r="A10" s="2" t="str">
        <x:v>China</x:v>
      </x:c>
      <x:c r="B10" s="2" t="str">
        <x:v>CHN</x:v>
      </x:c>
      <x:c r="C10" s="2" t="n">
        <x:v>2024</x:v>
      </x:c>
      <x:c r="D10" s="2" t="str">
        <x:v>Mixed support</x:v>
      </x:c>
      <x:c r="E10" s="2" t="str">
        <x:v>2023 / 2024</x:v>
      </x:c>
      <x:c r="F10" s="17" t="str">
        <x:v>2023 NBS economic census for mining, manufacturing, utilities, H/J and L/M/N mixes; remaining division splits use named peers. Corporate census composition does not represent all self-employed workers.</x:v>
      </x:c>
      <x:c r="G10" s="19" t="n">
        <x:v>738286.8</x:v>
      </x:c>
      <x:c r="H10" s="19" t="n">
        <x:f>'Benchmark'!D10</x:f>
        <x:v>738286.8009999999</x:v>
      </x:c>
      <x:c r="I10" s="19" t="n">
        <x:f>H10-G10</x:f>
        <x:v>0.0009999998146668077</x:v>
      </x:c>
    </x:row>
    <x:row r="11" ht="65" customHeight="1">
      <x:c r="A11" s="13" t="str">
        <x:v>France</x:v>
      </x:c>
      <x:c r="B11" s="13" t="str">
        <x:v>FRA</x:v>
      </x:c>
      <x:c r="C11" s="13" t="n">
        <x:v>2024</x:v>
      </x:c>
      <x:c r="D11" s="13" t="str">
        <x:v>More national detail</x:v>
      </x:c>
      <x:c r="E11" s="13" t="str">
        <x:v>2024</x:v>
      </x:c>
      <x:c r="F11" s="18" t="str">
        <x:v>National LFS ISIC Rev.4 division composition.</x:v>
      </x:c>
      <x:c r="G11" s="21" t="n">
        <x:v>29420.735</x:v>
      </x:c>
      <x:c r="H11" s="21" t="n">
        <x:f>'Benchmark'!D11</x:f>
        <x:v>29420.736</x:v>
      </x:c>
      <x:c r="I11" s="21" t="n">
        <x:f>H11-G11</x:f>
        <x:v>0.0010000000002037268</x:v>
      </x:c>
    </x:row>
    <x:row r="12" ht="65" customHeight="1">
      <x:c r="A12" s="2" t="str">
        <x:v>Germany</x:v>
      </x:c>
      <x:c r="B12" s="2" t="str">
        <x:v>DEU</x:v>
      </x:c>
      <x:c r="C12" s="2" t="n">
        <x:v>2024</x:v>
      </x:c>
      <x:c r="D12" s="2" t="str">
        <x:v>More national detail</x:v>
      </x:c>
      <x:c r="E12" s="2" t="str">
        <x:v>2024</x:v>
      </x:c>
      <x:c r="F12" s="17" t="str">
        <x:v>National LFS ISIC Rev.4 division composition.</x:v>
      </x:c>
      <x:c r="G12" s="19" t="n">
        <x:v>42837.069</x:v>
      </x:c>
      <x:c r="H12" s="19" t="n">
        <x:f>'Benchmark'!D12</x:f>
        <x:v>42837.06900000001</x:v>
      </x:c>
      <x:c r="I12" s="19" t="n">
        <x:f>H12-G12</x:f>
        <x:v>7.275957614183426e-12</x:v>
      </x:c>
    </x:row>
    <x:row r="13" ht="65" customHeight="1">
      <x:c r="A13" s="13" t="str">
        <x:v>India</x:v>
      </x:c>
      <x:c r="B13" s="13" t="str">
        <x:v>IND</x:v>
      </x:c>
      <x:c r="C13" s="13" t="n">
        <x:v>2024</x:v>
      </x:c>
      <x:c r="D13" s="13" t="str">
        <x:v>More national detail</x:v>
      </x:c>
      <x:c r="E13" s="13" t="str">
        <x:v>2024</x:v>
      </x:c>
      <x:c r="F13" s="18" t="str">
        <x:v>PLFS division ratios scaled within ILO modelled industry totals. Includes agricultural and informal employment; not a formal-sector benchmark.</x:v>
      </x:c>
      <x:c r="G13" s="21" t="n">
        <x:v>583107.206</x:v>
      </x:c>
      <x:c r="H13" s="21" t="n">
        <x:f>'Benchmark'!D13</x:f>
        <x:v>583107.2509999999</x:v>
      </x:c>
      <x:c r="I13" s="21" t="n">
        <x:f>H13-G13</x:f>
        <x:v>0.044999999925494194</x:v>
      </x:c>
    </x:row>
    <x:row r="14" ht="65" customHeight="1">
      <x:c r="A14" s="2" t="str">
        <x:v>Indonesia</x:v>
      </x:c>
      <x:c r="B14" s="2" t="str">
        <x:v>IDN</x:v>
      </x:c>
      <x:c r="C14" s="2" t="n">
        <x:v>2024</x:v>
      </x:c>
      <x:c r="D14" s="2" t="str">
        <x:v>More national detail</x:v>
      </x:c>
      <x:c r="E14" s="2" t="str">
        <x:v>2024</x:v>
      </x:c>
      <x:c r="F14" s="17" t="str">
        <x:v>National LFS ISIC Rev.4 division composition.</x:v>
      </x:c>
      <x:c r="G14" s="19" t="n">
        <x:v>140405.584</x:v>
      </x:c>
      <x:c r="H14" s="19" t="n">
        <x:f>'Benchmark'!D14</x:f>
        <x:v>140405.58500000002</x:v>
      </x:c>
      <x:c r="I14" s="19" t="n">
        <x:f>H14-G14</x:f>
        <x:v>0.0010000000183936208</x:v>
      </x:c>
    </x:row>
    <x:row r="15" ht="65" customHeight="1">
      <x:c r="A15" s="13" t="str">
        <x:v>Italy</x:v>
      </x:c>
      <x:c r="B15" s="13" t="str">
        <x:v>ITA</x:v>
      </x:c>
      <x:c r="C15" s="13" t="n">
        <x:v>2024</x:v>
      </x:c>
      <x:c r="D15" s="13" t="str">
        <x:v>More national detail</x:v>
      </x:c>
      <x:c r="E15" s="13" t="str">
        <x:v>2024</x:v>
      </x:c>
      <x:c r="F15" s="18" t="str">
        <x:v>National LFS ISIC Rev.4 division composition.</x:v>
      </x:c>
      <x:c r="G15" s="21" t="n">
        <x:v>24242.155</x:v>
      </x:c>
      <x:c r="H15" s="21" t="n">
        <x:f>'Benchmark'!D15</x:f>
        <x:v>24242.154</x:v>
      </x:c>
      <x:c r="I15" s="21" t="n">
        <x:f>H15-G15</x:f>
        <x:v>-0.0010000000002037268</x:v>
      </x:c>
    </x:row>
    <x:row r="16" ht="65" customHeight="1">
      <x:c r="A16" s="2" t="str">
        <x:v>Japan</x:v>
      </x:c>
      <x:c r="B16" s="2" t="str">
        <x:v>JPN</x:v>
      </x:c>
      <x:c r="C16" s="2" t="n">
        <x:v>2024</x:v>
      </x:c>
      <x:c r="D16" s="2" t="str">
        <x:v>More imputation</x:v>
      </x:c>
      <x:c r="E16" s="2" t="str">
        <x:v>2023 / 2019</x:v>
      </x:c>
      <x:c r="F16" s="17" t="str">
        <x:v>2023 Japan section mix; 2019 Korean division ratios within sections, with named peers for missing divisions. Detailed Japan ISIC data have coarse aggregates and were not treated as precise divisions.</x:v>
      </x:c>
      <x:c r="G16" s="19" t="n">
        <x:v>67642.697</x:v>
      </x:c>
      <x:c r="H16" s="19" t="n">
        <x:f>'Benchmark'!D16</x:f>
        <x:v>67642.7</x:v>
      </x:c>
      <x:c r="I16" s="19" t="n">
        <x:f>H16-G16</x:f>
        <x:v>0.0029999999969732016</x:v>
      </x:c>
    </x:row>
    <x:row r="17" ht="65" customHeight="1">
      <x:c r="A17" s="13" t="str">
        <x:v>Mexico</x:v>
      </x:c>
      <x:c r="B17" s="13" t="str">
        <x:v>MEX</x:v>
      </x:c>
      <x:c r="C17" s="13" t="n">
        <x:v>2024</x:v>
      </x:c>
      <x:c r="D17" s="13" t="str">
        <x:v>More national detail</x:v>
      </x:c>
      <x:c r="E17" s="13" t="str">
        <x:v>2024</x:v>
      </x:c>
      <x:c r="F17" s="18" t="str">
        <x:v>ENOE division composition; includes informal and self-employed workers.</x:v>
      </x:c>
      <x:c r="G17" s="21" t="n">
        <x:v>59257.446</x:v>
      </x:c>
      <x:c r="H17" s="21" t="n">
        <x:f>'Benchmark'!D17</x:f>
        <x:v>59257.441000000006</x:v>
      </x:c>
      <x:c r="I17" s="21" t="n">
        <x:f>H17-G17</x:f>
        <x:v>-0.004999999997380655</x:v>
      </x:c>
    </x:row>
    <x:row r="18" ht="65" customHeight="1">
      <x:c r="A18" s="2" t="str">
        <x:v>Russia</x:v>
      </x:c>
      <x:c r="B18" s="2" t="str">
        <x:v>RUS</x:v>
      </x:c>
      <x:c r="C18" s="2" t="n">
        <x:v>2024</x:v>
      </x:c>
      <x:c r="D18" s="2" t="str">
        <x:v>More imputation</x:v>
      </x:c>
      <x:c r="E18" s="2" t="str">
        <x:v>2024 / 2023</x:v>
      </x:c>
      <x:c r="F18" s="17" t="str">
        <x:v>2024 Russia section mix; mining uses China census, manufacturing uses equal-weight Germany/Türkiye, other division ratios use Germany or named peers.</x:v>
      </x:c>
      <x:c r="G18" s="19" t="n">
        <x:v>72263.971</x:v>
      </x:c>
      <x:c r="H18" s="19" t="n">
        <x:f>'Benchmark'!D18</x:f>
        <x:v>72263.974</x:v>
      </x:c>
      <x:c r="I18" s="19" t="n">
        <x:f>H18-G18</x:f>
        <x:v>0.0029999999969732016</x:v>
      </x:c>
    </x:row>
    <x:row r="19" ht="65" customHeight="1">
      <x:c r="A19" s="13" t="str">
        <x:v>Saudi Arabia</x:v>
      </x:c>
      <x:c r="B19" s="13" t="str">
        <x:v>SAU</x:v>
      </x:c>
      <x:c r="C19" s="13" t="n">
        <x:v>2024</x:v>
      </x:c>
      <x:c r="D19" s="13" t="str">
        <x:v>More imputation</x:v>
      </x:c>
      <x:c r="E19" s="13" t="str">
        <x:v>2014 / 2024 / 2023</x:v>
      </x:c>
      <x:c r="F19" s="18" t="str">
        <x:v>2024 ILO margins; 2014 Saudi section mix where available; Australia division structure; China/Australia manufacturing proxy; mining split is an explicit analyst assumption.</x:v>
      </x:c>
      <x:c r="G19" s="21" t="n">
        <x:v>16276.189</x:v>
      </x:c>
      <x:c r="H19" s="21" t="n">
        <x:f>'Benchmark'!D19</x:f>
        <x:v>16276.189000000002</x:v>
      </x:c>
      <x:c r="I19" s="21" t="n">
        <x:f>H19-G19</x:f>
        <x:v>1.8189894035458565e-12</x:v>
      </x:c>
    </x:row>
    <x:row r="20" ht="65" customHeight="1">
      <x:c r="A20" s="2" t="str">
        <x:v>South Africa</x:v>
      </x:c>
      <x:c r="B20" s="2" t="str">
        <x:v>ZAF</x:v>
      </x:c>
      <x:c r="C20" s="2" t="n">
        <x:v>2024</x:v>
      </x:c>
      <x:c r="D20" s="2" t="str">
        <x:v>Mixed support</x:v>
      </x:c>
      <x:c r="E20" s="2" t="str">
        <x:v>2024</x:v>
      </x:c>
      <x:c r="F20" s="17" t="str">
        <x:v>National QLFS ISIC Rev.3 division data; mixed divisions require coarser crosswalk assumptions.</x:v>
      </x:c>
      <x:c r="G20" s="19" t="n">
        <x:v>17852.719</x:v>
      </x:c>
      <x:c r="H20" s="19" t="n">
        <x:f>'Benchmark'!D20</x:f>
        <x:v>17852.716</x:v>
      </x:c>
      <x:c r="I20" s="19" t="n">
        <x:f>H20-G20</x:f>
        <x:v>-0.0030000000006111804</x:v>
      </x:c>
    </x:row>
    <x:row r="21" ht="65" customHeight="1">
      <x:c r="A21" s="13" t="str">
        <x:v>South Korea</x:v>
      </x:c>
      <x:c r="B21" s="13" t="str">
        <x:v>KOR</x:v>
      </x:c>
      <x:c r="C21" s="13" t="n">
        <x:v>2024</x:v>
      </x:c>
      <x:c r="D21" s="13" t="str">
        <x:v>Mixed support</x:v>
      </x:c>
      <x:c r="E21" s="13" t="str">
        <x:v>2024 / 2019</x:v>
      </x:c>
      <x:c r="F21" s="18" t="str">
        <x:v>2024 Korea section mix; 2019 Korea division composition, with peers for unavailable categories.</x:v>
      </x:c>
      <x:c r="G21" s="21" t="n">
        <x:v>28986.116</x:v>
      </x:c>
      <x:c r="H21" s="21" t="n">
        <x:f>'Benchmark'!D21</x:f>
        <x:v>28986.115</x:v>
      </x:c>
      <x:c r="I21" s="21" t="n">
        <x:f>H21-G21</x:f>
        <x:v>-0.0010000000002037268</x:v>
      </x:c>
    </x:row>
    <x:row r="22" ht="65" customHeight="1">
      <x:c r="A22" s="2" t="str">
        <x:v>Türkiye</x:v>
      </x:c>
      <x:c r="B22" s="2" t="str">
        <x:v>TUR</x:v>
      </x:c>
      <x:c r="C22" s="2" t="n">
        <x:v>2024</x:v>
      </x:c>
      <x:c r="D22" s="2" t="str">
        <x:v>More national detail</x:v>
      </x:c>
      <x:c r="E22" s="2" t="str">
        <x:v>2024</x:v>
      </x:c>
      <x:c r="F22" s="17" t="str">
        <x:v>National LFS ISIC Rev.4 division composition.</x:v>
      </x:c>
      <x:c r="G22" s="19" t="n">
        <x:v>33964.434</x:v>
      </x:c>
      <x:c r="H22" s="19" t="n">
        <x:f>'Benchmark'!D22</x:f>
        <x:v>33964.433000000005</x:v>
      </x:c>
      <x:c r="I22" s="19" t="n">
        <x:f>H22-G22</x:f>
        <x:v>-0.000999999996565748</x:v>
      </x:c>
    </x:row>
    <x:row r="23" ht="65" customHeight="1">
      <x:c r="A23" s="13" t="str">
        <x:v>United Kingdom</x:v>
      </x:c>
      <x:c r="B23" s="13" t="str">
        <x:v>GBR</x:v>
      </x:c>
      <x:c r="C23" s="13" t="n">
        <x:v>2024</x:v>
      </x:c>
      <x:c r="D23" s="13" t="str">
        <x:v>More national detail</x:v>
      </x:c>
      <x:c r="E23" s="13" t="str">
        <x:v>2024</x:v>
      </x:c>
      <x:c r="F23" s="18" t="str">
        <x:v>National LFS ISIC Rev.4 division composition.</x:v>
      </x:c>
      <x:c r="G23" s="21" t="n">
        <x:v>33707.82</x:v>
      </x:c>
      <x:c r="H23" s="21" t="n">
        <x:f>'Benchmark'!D23</x:f>
        <x:v>33707.818</x:v>
      </x:c>
      <x:c r="I23" s="21" t="n">
        <x:f>H23-G23</x:f>
        <x:v>-0.0020000000004074536</x:v>
      </x:c>
    </x:row>
    <x:row r="24" ht="65" customHeight="1">
      <x:c r="A24" s="2" t="str">
        <x:v>United States</x:v>
      </x:c>
      <x:c r="B24" s="2" t="str">
        <x:v>USA</x:v>
      </x:c>
      <x:c r="C24" s="2" t="n">
        <x:v>2024</x:v>
      </x:c>
      <x:c r="D24" s="2" t="str">
        <x:v>More national detail</x:v>
      </x:c>
      <x:c r="E24" s="2" t="str">
        <x:v>2024</x:v>
      </x:c>
      <x:c r="F24" s="17" t="str">
        <x:v>Current Population Survey division composition; source selection bias in job postings still requires assessment.</x:v>
      </x:c>
      <x:c r="G24" s="19" t="n">
        <x:v>169828.921</x:v>
      </x:c>
      <x:c r="H24" s="19" t="n">
        <x:f>'Benchmark'!D24</x:f>
        <x:v>169828.93400000004</x:v>
      </x:c>
      <x:c r="I24" s="19" t="n">
        <x:f>H24-G24</x:f>
        <x:v>0.013000000035390258</x:v>
      </x:c>
    </x:row>
    <x:row r="25" ht="65" customHeight="1">
      <x:c r="A25" s="13" t="str">
        <x:v>Spain</x:v>
      </x:c>
      <x:c r="B25" s="13" t="str">
        <x:v>ESP</x:v>
      </x:c>
      <x:c r="C25" s="13" t="n">
        <x:v>2024</x:v>
      </x:c>
      <x:c r="D25" s="13" t="str">
        <x:v>More national detail</x:v>
      </x:c>
      <x:c r="E25" s="13" t="str">
        <x:v>2024</x:v>
      </x:c>
      <x:c r="F25" s="18" t="str">
        <x:v>National 2024 division ratios.</x:v>
      </x:c>
      <x:c r="G25" s="21" t="n">
        <x:v>21381.043</x:v>
      </x:c>
      <x:c r="H25" s="21" t="n">
        <x:f>'Benchmark'!D25</x:f>
        <x:v>21381.042</x:v>
      </x:c>
      <x:c r="I25" s="21" t="n">
        <x:f>H25-G25</x:f>
        <x:v>-0.0010000000002037268</x:v>
      </x:c>
    </x:row>
    <x:row r="26" ht="65" customHeight="1">
      <x:c r="A26" s="2" t="str">
        <x:v>Netherlands</x:v>
      </x:c>
      <x:c r="B26" s="2" t="str">
        <x:v>NLD</x:v>
      </x:c>
      <x:c r="C26" s="2" t="n">
        <x:v>2024</x:v>
      </x:c>
      <x:c r="D26" s="2" t="str">
        <x:v>More national detail</x:v>
      </x:c>
      <x:c r="E26" s="2" t="str">
        <x:v>2024</x:v>
      </x:c>
      <x:c r="F26" s="17" t="str">
        <x:v>National 2024 division ratios.</x:v>
      </x:c>
      <x:c r="G26" s="19" t="n">
        <x:v>10063.063</x:v>
      </x:c>
      <x:c r="H26" s="19" t="n">
        <x:f>'Benchmark'!D26</x:f>
        <x:v>10063.062999999998</x:v>
      </x:c>
      <x:c r="I26" s="19" t="n">
        <x:f>H26-G26</x:f>
        <x:v>-1.8189894035458565e-12</x:v>
      </x:c>
    </x:row>
    <x:row r="27" ht="65" customHeight="1">
      <x:c r="A27" s="13" t="str">
        <x:v>Sweden</x:v>
      </x:c>
      <x:c r="B27" s="13" t="str">
        <x:v>SWE</x:v>
      </x:c>
      <x:c r="C27" s="13" t="n">
        <x:v>2024</x:v>
      </x:c>
      <x:c r="D27" s="13" t="str">
        <x:v>More national detail</x:v>
      </x:c>
      <x:c r="E27" s="13" t="str">
        <x:v>2024</x:v>
      </x:c>
      <x:c r="F27" s="18" t="str">
        <x:v>National 2024 division ratios.</x:v>
      </x:c>
      <x:c r="G27" s="21" t="n">
        <x:v>5221.346</x:v>
      </x:c>
      <x:c r="H27" s="21" t="n">
        <x:f>'Benchmark'!D27</x:f>
        <x:v>5221.3460000000005</x:v>
      </x:c>
      <x:c r="I27" s="21" t="n">
        <x:f>H27-G27</x:f>
        <x:v>9.094947017729282e-13</x:v>
      </x:c>
    </x:row>
    <x:row r="28" ht="65" customHeight="1">
      <x:c r="A28" s="2" t="str">
        <x:v>Poland</x:v>
      </x:c>
      <x:c r="B28" s="2" t="str">
        <x:v>POL</x:v>
      </x:c>
      <x:c r="C28" s="2" t="n">
        <x:v>2024</x:v>
      </x:c>
      <x:c r="D28" s="2" t="str">
        <x:v>More national detail</x:v>
      </x:c>
      <x:c r="E28" s="2" t="str">
        <x:v>2024</x:v>
      </x:c>
      <x:c r="F28" s="17" t="str">
        <x:v>National 2024 division ratios.</x:v>
      </x:c>
      <x:c r="G28" s="19" t="n">
        <x:v>18717.956</x:v>
      </x:c>
      <x:c r="H28" s="19" t="n">
        <x:f>'Benchmark'!D28</x:f>
        <x:v>18717.958</x:v>
      </x:c>
      <x:c r="I28" s="19" t="n">
        <x:f>H28-G28</x:f>
        <x:v>0.0020000000004074536</x:v>
      </x:c>
    </x:row>
    <x:row r="29" ht="65" customHeight="1">
      <x:c r="A29" s="13" t="str">
        <x:v>United Arab Emirates</x:v>
      </x:c>
      <x:c r="B29" s="13" t="str">
        <x:v>ARE</x:v>
      </x:c>
      <x:c r="C29" s="13" t="n">
        <x:v>2024</x:v>
      </x:c>
      <x:c r="D29" s="13" t="str">
        <x:v>More national detail</x:v>
      </x:c>
      <x:c r="E29" s="13" t="str">
        <x:v>2023 / 2024</x:v>
      </x:c>
      <x:c r="F29" s="18" t="str">
        <x:v>National 2023 division ratios; national 2024 section proportions.</x:v>
      </x:c>
      <x:c r="G29" s="21" t="n">
        <x:v>7103.408</x:v>
      </x:c>
      <x:c r="H29" s="21" t="n">
        <x:f>'Benchmark'!D29</x:f>
        <x:v>7103.408999999999</x:v>
      </x:c>
      <x:c r="I29" s="21" t="n">
        <x:f>H29-G29</x:f>
        <x:v>0.0009999999983847374</x:v>
      </x:c>
    </x:row>
    <x:row r="30" ht="65" customHeight="1">
      <x:c r="A30" s="2" t="str">
        <x:v>Qatar</x:v>
      </x:c>
      <x:c r="B30" s="2" t="str">
        <x:v>QAT</x:v>
      </x:c>
      <x:c r="C30" s="2" t="n">
        <x:v>2024</x:v>
      </x:c>
      <x:c r="D30" s="2" t="str">
        <x:v>More imputation</x:v>
      </x:c>
      <x:c r="E30" s="2" t="str">
        <x:v>2023 / 2024</x:v>
      </x:c>
      <x:c r="F30" s="17" t="str">
        <x:v>No national division detail available in the acquired ILO file; national 2024 section proportions; named peer ratios for gaps (each donor and year are listed in Evidence).</x:v>
      </x:c>
      <x:c r="G30" s="19" t="n">
        <x:v>2255.184</x:v>
      </x:c>
      <x:c r="H30" s="19" t="n">
        <x:f>'Benchmark'!D30</x:f>
        <x:v>2255.183</x:v>
      </x:c>
      <x:c r="I30" s="19" t="n">
        <x:f>H30-G30</x:f>
        <x:v>-0.0010000000002037268</x:v>
      </x:c>
    </x:row>
    <x:row r="31" ht="65" customHeight="1">
      <x:c r="A31" s="13" t="str">
        <x:v>Egypt</x:v>
      </x:c>
      <x:c r="B31" s="13" t="str">
        <x:v>EGY</x:v>
      </x:c>
      <x:c r="C31" s="13" t="n">
        <x:v>2024</x:v>
      </x:c>
      <x:c r="D31" s="13" t="str">
        <x:v>More national detail</x:v>
      </x:c>
      <x:c r="E31" s="13" t="str">
        <x:v>2024</x:v>
      </x:c>
      <x:c r="F31" s="18" t="str">
        <x:v>National 2024 division ratios.</x:v>
      </x:c>
      <x:c r="G31" s="21" t="n">
        <x:v>32933.82</x:v>
      </x:c>
      <x:c r="H31" s="21" t="n">
        <x:f>'Benchmark'!D31</x:f>
        <x:v>32933.82</x:v>
      </x:c>
      <x:c r="I31" s="21" t="n">
        <x:f>H31-G31</x:f>
        <x:v>0</x:v>
      </x:c>
    </x:row>
    <x:row r="32" ht="65" customHeight="1">
      <x:c r="A32" s="2" t="str">
        <x:v>Jordan</x:v>
      </x:c>
      <x:c r="B32" s="2" t="str">
        <x:v>JOR</x:v>
      </x:c>
      <x:c r="C32" s="2" t="n">
        <x:v>2024</x:v>
      </x:c>
      <x:c r="D32" s="2" t="str">
        <x:v>More national detail</x:v>
      </x:c>
      <x:c r="E32" s="2" t="str">
        <x:v>2023 / 2024</x:v>
      </x:c>
      <x:c r="F32" s="17" t="str">
        <x:v>National 2023 division ratios; national 2024 section proportions.</x:v>
      </x:c>
      <x:c r="G32" s="19" t="n">
        <x:v>2669.463</x:v>
      </x:c>
      <x:c r="H32" s="19" t="n">
        <x:f>'Benchmark'!D32</x:f>
        <x:v>2669.464</x:v>
      </x:c>
      <x:c r="I32" s="19" t="n">
        <x:f>H32-G32</x:f>
        <x:v>0.0009999999997489795</x:v>
      </x:c>
    </x:row>
    <x:row r="33" ht="65" customHeight="1">
      <x:c r="A33" s="13" t="str">
        <x:v>Morocco</x:v>
      </x:c>
      <x:c r="B33" s="13" t="str">
        <x:v>MAR</x:v>
      </x:c>
      <x:c r="C33" s="13" t="n">
        <x:v>2024</x:v>
      </x:c>
      <x:c r="D33" s="13" t="str">
        <x:v>More imputation</x:v>
      </x:c>
      <x:c r="E33" s="13" t="str">
        <x:v>2023 / 2024</x:v>
      </x:c>
      <x:c r="F33" s="18" t="str">
        <x:v>No national division detail available in the acquired ILO file; named peer ratios for gaps (each donor and year are listed in Evidence); Morocco industry splits use Tunisia/Egypt proxies, not observed Moroccan GICS shares.</x:v>
      </x:c>
      <x:c r="G33" s="21" t="n">
        <x:v>11359.47</x:v>
      </x:c>
      <x:c r="H33" s="21" t="n">
        <x:f>'Benchmark'!D33</x:f>
        <x:v>11359.471000000001</x:v>
      </x:c>
      <x:c r="I33" s="21" t="n">
        <x:f>H33-G33</x:f>
        <x:v>0.0010000000020227162</x:v>
      </x:c>
    </x:row>
    <x:row r="34" ht="65" customHeight="1">
      <x:c r="A34" s="2" t="str">
        <x:v>Tunisia</x:v>
      </x:c>
      <x:c r="B34" s="2" t="str">
        <x:v>TUN</x:v>
      </x:c>
      <x:c r="C34" s="2" t="n">
        <x:v>2024</x:v>
      </x:c>
      <x:c r="D34" s="2" t="str">
        <x:v>More national detail</x:v>
      </x:c>
      <x:c r="E34" s="2" t="str">
        <x:v>2023</x:v>
      </x:c>
      <x:c r="F34" s="17" t="str">
        <x:v>National 2023 division ratios; national 2023 section proportions.</x:v>
      </x:c>
      <x:c r="G34" s="19" t="n">
        <x:v>3591.196</x:v>
      </x:c>
      <x:c r="H34" s="19" t="n">
        <x:f>'Benchmark'!D34</x:f>
        <x:v>3591.1960000000004</x:v>
      </x:c>
      <x:c r="I34" s="19" t="n">
        <x:f>H34-G34</x:f>
        <x:v>4.547473508864641e-13</x:v>
      </x:c>
    </x:row>
    <x:row r="35" ht="65" customHeight="1">
      <x:c r="A35" s="13" t="str">
        <x:v>Nigeria</x:v>
      </x:c>
      <x:c r="B35" s="13" t="str">
        <x:v>NGA</x:v>
      </x:c>
      <x:c r="C35" s="13" t="n">
        <x:v>2024</x:v>
      </x:c>
      <x:c r="D35" s="13" t="str">
        <x:v>More national detail</x:v>
      </x:c>
      <x:c r="E35" s="13" t="str">
        <x:v>2024</x:v>
      </x:c>
      <x:c r="F35" s="18" t="str">
        <x:v>National 2024 division ratios.</x:v>
      </x:c>
      <x:c r="G35" s="21" t="n">
        <x:v>109871.145</x:v>
      </x:c>
      <x:c r="H35" s="21" t="n">
        <x:f>'Benchmark'!D35</x:f>
        <x:v>109871.14799999999</x:v>
      </x:c>
      <x:c r="I35" s="21" t="n">
        <x:f>H35-G35</x:f>
        <x:v>0.0029999999824212864</x:v>
      </x:c>
    </x:row>
    <x:row r="36" ht="65" customHeight="1">
      <x:c r="A36" s="2" t="str">
        <x:v>Kenya</x:v>
      </x:c>
      <x:c r="B36" s="2" t="str">
        <x:v>KEN</x:v>
      </x:c>
      <x:c r="C36" s="2" t="n">
        <x:v>2024</x:v>
      </x:c>
      <x:c r="D36" s="2" t="str">
        <x:v>Mixed support</x:v>
      </x:c>
      <x:c r="E36" s="2" t="str">
        <x:v>2021</x:v>
      </x:c>
      <x:c r="F36" s="17" t="str">
        <x:v>National 2021 division ratios; national 2021 section proportions; older within-industry structure may not reflect recent shifts.</x:v>
      </x:c>
      <x:c r="G36" s="19" t="n">
        <x:v>22712.782</x:v>
      </x:c>
      <x:c r="H36" s="19" t="n">
        <x:f>'Benchmark'!D36</x:f>
        <x:v>22712.783000000003</x:v>
      </x:c>
      <x:c r="I36" s="19" t="n">
        <x:f>H36-G36</x:f>
        <x:v>0.0010000000038417056</x:v>
      </x:c>
    </x:row>
    <x:row r="37" ht="65" customHeight="1">
      <x:c r="A37" s="13" t="str">
        <x:v>Ghana</x:v>
      </x:c>
      <x:c r="B37" s="13" t="str">
        <x:v>GHA</x:v>
      </x:c>
      <x:c r="C37" s="13" t="n">
        <x:v>2024</x:v>
      </x:c>
      <x:c r="D37" s="13" t="str">
        <x:v>Mixed support</x:v>
      </x:c>
      <x:c r="E37" s="13" t="str">
        <x:v>2017 / 2024</x:v>
      </x:c>
      <x:c r="F37" s="18" t="str">
        <x:v>National 2017 division ratios; national 2024 section proportions; older within-industry structure may not reflect recent shifts; 2017 detailed household survey is refreshed using 2024 section mix where complete.</x:v>
      </x:c>
      <x:c r="G37" s="21" t="n">
        <x:v>12681.187</x:v>
      </x:c>
      <x:c r="H37" s="21" t="n">
        <x:f>'Benchmark'!D37</x:f>
        <x:v>12681.188</x:v>
      </x:c>
      <x:c r="I37" s="21" t="n">
        <x:f>H37-G37</x:f>
        <x:v>0.0010000000002037268</x:v>
      </x:c>
    </x:row>
    <x:row r="38" ht="65" customHeight="1">
      <x:c r="A38" s="2" t="str">
        <x:v>Ethiopia</x:v>
      </x:c>
      <x:c r="B38" s="2" t="str">
        <x:v>ETH</x:v>
      </x:c>
      <x:c r="C38" s="2" t="n">
        <x:v>2024</x:v>
      </x:c>
      <x:c r="D38" s="2" t="str">
        <x:v>Mixed support</x:v>
      </x:c>
      <x:c r="E38" s="2" t="str">
        <x:v>2021</x:v>
      </x:c>
      <x:c r="F38" s="17" t="str">
        <x:v>National 2021 division ratios; national 2021 section proportions; older within-industry structure may not reflect recent shifts.</x:v>
      </x:c>
      <x:c r="G38" s="19" t="n">
        <x:v>53249.941</x:v>
      </x:c>
      <x:c r="H38" s="19" t="n">
        <x:f>'Benchmark'!D38</x:f>
        <x:v>53249.94</x:v>
      </x:c>
      <x:c r="I38" s="19" t="n">
        <x:f>H38-G38</x:f>
        <x:v>-0.000999999996565748</x:v>
      </x:c>
    </x:row>
    <x:row r="39" ht="65" customHeight="1">
      <x:c r="A39" s="13" t="str">
        <x:v>Senegal</x:v>
      </x:c>
      <x:c r="B39" s="13" t="str">
        <x:v>SEN</x:v>
      </x:c>
      <x:c r="C39" s="13" t="n">
        <x:v>2024</x:v>
      </x:c>
      <x:c r="D39" s="13" t="str">
        <x:v>More national detail</x:v>
      </x:c>
      <x:c r="E39" s="13" t="str">
        <x:v>2024</x:v>
      </x:c>
      <x:c r="F39" s="18" t="str">
        <x:v>National 2024 division ratios.</x:v>
      </x:c>
      <x:c r="G39" s="21" t="n">
        <x:v>5764.996</x:v>
      </x:c>
      <x:c r="H39" s="21" t="n">
        <x:f>'Benchmark'!D39</x:f>
        <x:v>5764.997999999999</x:v>
      </x:c>
      <x:c r="I39" s="21" t="n">
        <x:f>H39-G39</x:f>
        <x:v>0.0019999999985884642</x:v>
      </x:c>
    </x:row>
    <x:row r="40" ht="65" customHeight="1">
      <x:c r="A40" s="2" t="str">
        <x:v>Mauritius</x:v>
      </x:c>
      <x:c r="B40" s="2" t="str">
        <x:v>MUS</x:v>
      </x:c>
      <x:c r="C40" s="2" t="n">
        <x:v>2024</x:v>
      </x:c>
      <x:c r="D40" s="2" t="str">
        <x:v>More national detail</x:v>
      </x:c>
      <x:c r="E40" s="2" t="str">
        <x:v>2024</x:v>
      </x:c>
      <x:c r="F40" s="17" t="str">
        <x:v>National 2024 division ratios.</x:v>
      </x:c>
      <x:c r="G40" s="19" t="n">
        <x:v>600.03</x:v>
      </x:c>
      <x:c r="H40" s="19" t="n">
        <x:f>'Benchmark'!D40</x:f>
        <x:v>600.031</x:v>
      </x:c>
      <x:c r="I40" s="19" t="n">
        <x:f>H40-G40</x:f>
        <x:v>0.0009999999999763531</x:v>
      </x:c>
    </x:row>
    <x:row r="41" ht="65" customHeight="1">
      <x:c r="A41" s="13" t="str">
        <x:v>Singapore</x:v>
      </x:c>
      <x:c r="B41" s="13" t="str">
        <x:v>SGP</x:v>
      </x:c>
      <x:c r="C41" s="13" t="n">
        <x:v>2024</x:v>
      </x:c>
      <x:c r="D41" s="13" t="str">
        <x:v>More national detail</x:v>
      </x:c>
      <x:c r="E41" s="13" t="str">
        <x:v>2024</x:v>
      </x:c>
      <x:c r="F41" s="18" t="str">
        <x:v>National 2024 division ratios.</x:v>
      </x:c>
      <x:c r="G41" s="21" t="n">
        <x:v>3466.902</x:v>
      </x:c>
      <x:c r="H41" s="21" t="n">
        <x:f>'Benchmark'!D41</x:f>
        <x:v>3466.901999999999</x:v>
      </x:c>
      <x:c r="I41" s="21" t="n">
        <x:f>H41-G41</x:f>
        <x:v>-9.094947017729282e-13</x:v>
      </x:c>
    </x:row>
    <x:row r="42" ht="65" customHeight="1">
      <x:c r="A42" s="2" t="str">
        <x:v>Malaysia</x:v>
      </x:c>
      <x:c r="B42" s="2" t="str">
        <x:v>MYS</x:v>
      </x:c>
      <x:c r="C42" s="2" t="n">
        <x:v>2024</x:v>
      </x:c>
      <x:c r="D42" s="2" t="str">
        <x:v>More imputation</x:v>
      </x:c>
      <x:c r="E42" s="2" t="str">
        <x:v>2022 / 2024</x:v>
      </x:c>
      <x:c r="F42" s="17" t="str">
        <x:v>No national division detail available in the acquired ILO file; national 2022 section proportions; named peer ratios for gaps (each donor and year are listed in Evidence).</x:v>
      </x:c>
      <x:c r="G42" s="19" t="n">
        <x:v>17677.937</x:v>
      </x:c>
      <x:c r="H42" s="19" t="n">
        <x:f>'Benchmark'!D42</x:f>
        <x:v>17677.935</x:v>
      </x:c>
      <x:c r="I42" s="19" t="n">
        <x:f>H42-G42</x:f>
        <x:v>-0.0020000000004074536</x:v>
      </x:c>
    </x:row>
    <x:row r="43" ht="65" customHeight="1">
      <x:c r="A43" s="13" t="str">
        <x:v>Thailand</x:v>
      </x:c>
      <x:c r="B43" s="13" t="str">
        <x:v>THA</x:v>
      </x:c>
      <x:c r="C43" s="13" t="n">
        <x:v>2024</x:v>
      </x:c>
      <x:c r="D43" s="13" t="str">
        <x:v>More national detail</x:v>
      </x:c>
      <x:c r="E43" s="13" t="str">
        <x:v>2024</x:v>
      </x:c>
      <x:c r="F43" s="18" t="str">
        <x:v>National 2024 division ratios.</x:v>
      </x:c>
      <x:c r="G43" s="21" t="n">
        <x:v>40693.46</x:v>
      </x:c>
      <x:c r="H43" s="21" t="n">
        <x:f>'Benchmark'!D43</x:f>
        <x:v>40693.458</x:v>
      </x:c>
      <x:c r="I43" s="21" t="n">
        <x:f>H43-G43</x:f>
        <x:v>-0.0020000000004074536</x:v>
      </x:c>
    </x:row>
    <x:row r="44" ht="65" customHeight="1">
      <x:c r="A44" s="2" t="str">
        <x:v>Vietnam</x:v>
      </x:c>
      <x:c r="B44" s="2" t="str">
        <x:v>VNM</x:v>
      </x:c>
      <x:c r="C44" s="2" t="n">
        <x:v>2024</x:v>
      </x:c>
      <x:c r="D44" s="2" t="str">
        <x:v>More national detail</x:v>
      </x:c>
      <x:c r="E44" s="2" t="str">
        <x:v>2024</x:v>
      </x:c>
      <x:c r="F44" s="17" t="str">
        <x:v>National 2024 division ratios.</x:v>
      </x:c>
      <x:c r="G44" s="19" t="n">
        <x:v>55795.802</x:v>
      </x:c>
      <x:c r="H44" s="19" t="n">
        <x:f>'Benchmark'!D44</x:f>
        <x:v>55795.80300000001</x:v>
      </x:c>
      <x:c r="I44" s="19" t="n">
        <x:f>H44-G44</x:f>
        <x:v>0.0010000000038417056</x:v>
      </x:c>
    </x:row>
    <x:row r="45" ht="65" customHeight="1">
      <x:c r="A45" s="13" t="str">
        <x:v>Philippines</x:v>
      </x:c>
      <x:c r="B45" s="13" t="str">
        <x:v>PHL</x:v>
      </x:c>
      <x:c r="C45" s="13" t="n">
        <x:v>2024</x:v>
      </x:c>
      <x:c r="D45" s="13" t="str">
        <x:v>More national detail</x:v>
      </x:c>
      <x:c r="E45" s="13" t="str">
        <x:v>2024</x:v>
      </x:c>
      <x:c r="F45" s="18" t="str">
        <x:v>National 2024 division ratios.</x:v>
      </x:c>
      <x:c r="G45" s="21" t="n">
        <x:v>50177.801</x:v>
      </x:c>
      <x:c r="H45" s="21" t="n">
        <x:f>'Benchmark'!D45</x:f>
        <x:v>50177.8</x:v>
      </x:c>
      <x:c r="I45" s="21" t="n">
        <x:f>H45-G45</x:f>
        <x:v>-0.000999999996565748</x:v>
      </x:c>
    </x:row>
    <x:row r="46" ht="65" customHeight="1">
      <x:c r="A46" s="2" t="str">
        <x:v>Bangladesh</x:v>
      </x:c>
      <x:c r="B46" s="2" t="str">
        <x:v>BGD</x:v>
      </x:c>
      <x:c r="C46" s="2" t="n">
        <x:v>2024</x:v>
      </x:c>
      <x:c r="D46" s="2" t="str">
        <x:v>More national detail</x:v>
      </x:c>
      <x:c r="E46" s="2" t="str">
        <x:v>2024</x:v>
      </x:c>
      <x:c r="F46" s="17" t="str">
        <x:v>National 2024 division ratios.</x:v>
      </x:c>
      <x:c r="G46" s="19" t="n">
        <x:v>70943.319</x:v>
      </x:c>
      <x:c r="H46" s="19" t="n">
        <x:f>'Benchmark'!D46</x:f>
        <x:v>70943.313</x:v>
      </x:c>
      <x:c r="I46" s="19" t="n">
        <x:f>H46-G46</x:f>
        <x:v>-0.0060000000084983185</x:v>
      </x:c>
    </x:row>
    <x:row r="47" ht="65" customHeight="1">
      <x:c r="A47" s="13" t="str">
        <x:v>Pakistan</x:v>
      </x:c>
      <x:c r="B47" s="13" t="str">
        <x:v>PAK</x:v>
      </x:c>
      <x:c r="C47" s="13" t="n">
        <x:v>2024</x:v>
      </x:c>
      <x:c r="D47" s="13" t="str">
        <x:v>Mixed support</x:v>
      </x:c>
      <x:c r="E47" s="13" t="str">
        <x:v>2021</x:v>
      </x:c>
      <x:c r="F47" s="18" t="str">
        <x:v>National 2021 division ratios; national 2021 section proportions; older within-industry structure may not reflect recent shifts.</x:v>
      </x:c>
      <x:c r="G47" s="21" t="n">
        <x:v>78646.885</x:v>
      </x:c>
      <x:c r="H47" s="21" t="n">
        <x:f>'Benchmark'!D47</x:f>
        <x:v>78646.884</x:v>
      </x:c>
      <x:c r="I47" s="21" t="n">
        <x:f>H47-G47</x:f>
        <x:v>-0.0009999999892897904</x:v>
      </x:c>
    </x:row>
    <x:row r="48" ht="65" customHeight="1">
      <x:c r="A48" s="2" t="str">
        <x:v>New Zealand</x:v>
      </x:c>
      <x:c r="B48" s="2" t="str">
        <x:v>NZL</x:v>
      </x:c>
      <x:c r="C48" s="2" t="n">
        <x:v>2024</x:v>
      </x:c>
      <x:c r="D48" s="2" t="str">
        <x:v>More imputation</x:v>
      </x:c>
      <x:c r="E48" s="2" t="str">
        <x:v>2015 / 2024</x:v>
      </x:c>
      <x:c r="F48" s="17" t="str">
        <x:v>No national division detail available in the acquired ILO file; national 2015 section proportions; named peer ratios for gaps (each donor and year are listed in Evidence).</x:v>
      </x:c>
      <x:c r="G48" s="19" t="n">
        <x:v>2869.779</x:v>
      </x:c>
      <x:c r="H48" s="19" t="n">
        <x:f>'Benchmark'!D48</x:f>
        <x:v>2869.7779999999993</x:v>
      </x:c>
      <x:c r="I48" s="19" t="n">
        <x:f>H48-G48</x:f>
        <x:v>-0.0010000000006584742</x:v>
      </x:c>
    </x:row>
    <x:row r="49" ht="65" customHeight="1">
      <x:c r="A49" s="13" t="str">
        <x:v>Chile</x:v>
      </x:c>
      <x:c r="B49" s="13" t="str">
        <x:v>CHL</x:v>
      </x:c>
      <x:c r="C49" s="13" t="n">
        <x:v>2024</x:v>
      </x:c>
      <x:c r="D49" s="13" t="str">
        <x:v>Mixed support</x:v>
      </x:c>
      <x:c r="E49" s="13" t="str">
        <x:v>2020 / 2024</x:v>
      </x:c>
      <x:c r="F49" s="18" t="str">
        <x:v>National 2020 division ratios; national 2024 section proportions; older within-industry structure may not reflect recent shifts; 2020 division data reflect the pandemic period.</x:v>
      </x:c>
      <x:c r="G49" s="21" t="n">
        <x:v>9332.241</x:v>
      </x:c>
      <x:c r="H49" s="21" t="n">
        <x:f>'Benchmark'!D49</x:f>
        <x:v>9332.238999999998</x:v>
      </x:c>
      <x:c r="I49" s="21" t="n">
        <x:f>H49-G49</x:f>
        <x:v>-0.002000000002226443</x:v>
      </x:c>
    </x:row>
    <x:row r="50" ht="65" customHeight="1">
      <x:c r="A50" s="2" t="str">
        <x:v>Colombia</x:v>
      </x:c>
      <x:c r="B50" s="2" t="str">
        <x:v>COL</x:v>
      </x:c>
      <x:c r="C50" s="2" t="n">
        <x:v>2024</x:v>
      </x:c>
      <x:c r="D50" s="2" t="str">
        <x:v>More national detail</x:v>
      </x:c>
      <x:c r="E50" s="2" t="str">
        <x:v>2024</x:v>
      </x:c>
      <x:c r="F50" s="17" t="str">
        <x:v>National 2024 division ratios.</x:v>
      </x:c>
      <x:c r="G50" s="19" t="n">
        <x:v>24210.2</x:v>
      </x:c>
      <x:c r="H50" s="19" t="n">
        <x:f>'Benchmark'!D50</x:f>
        <x:v>24210.198999999997</x:v>
      </x:c>
      <x:c r="I50" s="19" t="n">
        <x:f>H50-G50</x:f>
        <x:v>-0.0010000000038417056</x:v>
      </x:c>
    </x:row>
    <x:row r="51" ht="65" customHeight="1">
      <x:c r="A51" s="13" t="str">
        <x:v>Peru</x:v>
      </x:c>
      <x:c r="B51" s="13" t="str">
        <x:v>PER</x:v>
      </x:c>
      <x:c r="C51" s="13" t="n">
        <x:v>2024</x:v>
      </x:c>
      <x:c r="D51" s="13" t="str">
        <x:v>More national detail</x:v>
      </x:c>
      <x:c r="E51" s="13" t="str">
        <x:v>2024</x:v>
      </x:c>
      <x:c r="F51" s="18" t="str">
        <x:v>National 2024 division ratios.</x:v>
      </x:c>
      <x:c r="G51" s="21" t="n">
        <x:v>17956.76</x:v>
      </x:c>
      <x:c r="H51" s="21" t="n">
        <x:f>'Benchmark'!D51</x:f>
        <x:v>17956.760000000002</x:v>
      </x:c>
      <x:c r="I51" s="21" t="n">
        <x:f>H51-G51</x:f>
        <x:v>3.637978807091713e-12</x:v>
      </x:c>
    </x:row>
    <x:row r="52" ht="65" customHeight="1">
      <x:c r="A52" s="2" t="str">
        <x:v>Costa Rica</x:v>
      </x:c>
      <x:c r="B52" s="2" t="str">
        <x:v>CRI</x:v>
      </x:c>
      <x:c r="C52" s="2" t="n">
        <x:v>2024</x:v>
      </x:c>
      <x:c r="D52" s="2" t="str">
        <x:v>More national detail</x:v>
      </x:c>
      <x:c r="E52" s="2" t="str">
        <x:v>2024</x:v>
      </x:c>
      <x:c r="F52" s="17" t="str">
        <x:v>National 2024 division ratios.</x:v>
      </x:c>
      <x:c r="G52" s="19" t="n">
        <x:v>2236.304</x:v>
      </x:c>
      <x:c r="H52" s="19" t="n">
        <x:f>'Benchmark'!D52</x:f>
        <x:v>2236.3050000000003</x:v>
      </x:c>
      <x:c r="I52" s="19" t="n">
        <x:f>H52-G52</x:f>
        <x:v>0.0010000000002037268</x:v>
      </x:c>
    </x:row>
    <x:row r="53" ht="65" customHeight="1">
      <x:c r="A53" s="13" t="str">
        <x:v>Dominican Republic</x:v>
      </x:c>
      <x:c r="B53" s="13" t="str">
        <x:v>DOM</x:v>
      </x:c>
      <x:c r="C53" s="13" t="n">
        <x:v>2024</x:v>
      </x:c>
      <x:c r="D53" s="13" t="str">
        <x:v>More national detail</x:v>
      </x:c>
      <x:c r="E53" s="13" t="str">
        <x:v>2024</x:v>
      </x:c>
      <x:c r="F53" s="18" t="str">
        <x:v>National 2024 division ratios.</x:v>
      </x:c>
      <x:c r="G53" s="21" t="n">
        <x:v>5136.023</x:v>
      </x:c>
      <x:c r="H53" s="21" t="n">
        <x:f>'Benchmark'!D53</x:f>
        <x:v>5136.023</x:v>
      </x:c>
      <x:c r="I53" s="21" t="n">
        <x:f>H53-G53</x:f>
        <x:v>0</x:v>
      </x:c>
    </x:row>
    <x:row r="54" ht="65" customHeight="1">
      <x:c r="A54" s="2" t="str">
        <x:v>Jamaica</x:v>
      </x:c>
      <x:c r="B54" s="2" t="str">
        <x:v>JAM</x:v>
      </x:c>
      <x:c r="C54" s="2" t="n">
        <x:v>2024</x:v>
      </x:c>
      <x:c r="D54" s="2" t="str">
        <x:v>More national detail</x:v>
      </x:c>
      <x:c r="E54" s="2" t="str">
        <x:v>2024</x:v>
      </x:c>
      <x:c r="F54" s="17" t="str">
        <x:v>National 2024 division ratios.</x:v>
      </x:c>
      <x:c r="G54" s="19" t="n">
        <x:v>1552.37</x:v>
      </x:c>
      <x:c r="H54" s="19" t="n">
        <x:f>'Benchmark'!D54</x:f>
        <x:v>1552.368</x:v>
      </x:c>
      <x:c r="I54" s="19" t="n">
        <x:f>H54-G54</x:f>
        <x:v>-0.0019999999999527063</x:v>
      </x:c>
    </x:row>
    <x:row r="55" ht="65" customHeight="1">
      <x:c r="A55" s="13" t="str">
        <x:v>Trinidad and Tobago</x:v>
      </x:c>
      <x:c r="B55" s="13" t="str">
        <x:v>TTO</x:v>
      </x:c>
      <x:c r="C55" s="13" t="n">
        <x:v>2024</x:v>
      </x:c>
      <x:c r="D55" s="13" t="str">
        <x:v>More imputation</x:v>
      </x:c>
      <x:c r="E55" s="13" t="str">
        <x:v>2023 / 2024</x:v>
      </x:c>
      <x:c r="F55" s="18" t="str">
        <x:v>No national division detail available in the acquired ILO file; national 2024 section proportions; named peer ratios for gaps (each donor and year are listed in Evidence); oil/gas mining uses UAE proxy, services use Jamaica proxy; incomplete national section groups are not treated as zero.</x:v>
      </x:c>
      <x:c r="G55" s="21" t="n">
        <x:v>697.167</x:v>
      </x:c>
      <x:c r="H55" s="21" t="n">
        <x:f>'Benchmark'!D55</x:f>
        <x:v>697.1659999999999</x:v>
      </x:c>
      <x:c r="I55" s="21" t="n">
        <x:f>H55-G55</x:f>
        <x:v>-0.00100000000009004</x:v>
      </x:c>
    </x:row>
    <x:row r="56" ht="22" customHeight="1">
      <x:c r="A56" s="2"/>
      <x:c r="B56" s="2"/>
      <x:c r="C56" s="2"/>
      <x:c r="D56" s="2"/>
      <x:c r="E56" s="2"/>
      <x:c r="F56" s="2"/>
      <x:c r="G56" s="2"/>
      <x:c r="H56" s="2"/>
      <x:c r="I56" s="2"/>
    </x:row>
    <x:row r="57" ht="22" customHeight="1">
      <x:c r="A57" s="2"/>
      <x:c r="B57" s="2"/>
      <x:c r="C57" s="2"/>
      <x:c r="D57" s="2"/>
      <x:c r="E57" s="2"/>
      <x:c r="F57" s="2"/>
      <x:c r="G57" s="2"/>
      <x:c r="H57" s="2"/>
      <x:c r="I57" s="2"/>
    </x:row>
    <x:row r="58" ht="22" customHeight="1">
      <x:c r="A58" s="2"/>
      <x:c r="B58" s="2"/>
      <x:c r="C58" s="2"/>
      <x:c r="D58" s="2"/>
      <x:c r="E58" s="2"/>
      <x:c r="F58" s="2"/>
      <x:c r="G58" s="2"/>
      <x:c r="H58" s="2"/>
      <x:c r="I58" s="2"/>
    </x:row>
    <x:row r="59" ht="62" customHeight="1">
      <x:c r="A59" s="30" t="str">
        <x:v>Meaning</x:v>
      </x:c>
      <x:c r="B59" s="2"/>
      <x:c r="C59" s="2"/>
      <x:c r="D59" s="2"/>
      <x:c r="E59" s="2"/>
      <x:c r="F59" s="17" t="str">
        <x:v>The estimates are activity-based equivalents of 11 GICS sectors, not a census of employment at companies carrying GICS codes. GICS is a company classification; employment sources classify the activity of jobs or establishments.</x:v>
      </x:c>
      <x:c r="G59" s="2"/>
      <x:c r="H59" s="2"/>
      <x:c r="I59" s="2"/>
    </x:row>
    <x:row r="60" ht="62" customHeight="1">
      <x:c r="A60" s="30" t="str">
        <x:v>Population</x:v>
      </x:c>
      <x:c r="B60" s="2"/>
      <x:c r="C60" s="2"/>
      <x:c r="D60" s="2"/>
      <x:c r="E60" s="2"/>
      <x:c r="F60" s="17" t="str">
        <x:v>All employment in the ILO modelled baseline, both sexes and all employment statuses, including informal and self-employed workers. Public education and healthcare follow their activity proxy. Employment is not the stock or flow of vacancies.</x:v>
      </x:c>
      <x:c r="G60" s="2"/>
      <x:c r="H60" s="2"/>
      <x:c r="I60" s="2"/>
    </x:row>
    <x:row r="61" ht="62" customHeight="1">
      <x:c r="A61" s="30" t="str">
        <x:v>Reference year</x:v>
      </x:c>
      <x:c r="B61" s="2"/>
      <x:c r="C61" s="2"/>
      <x:c r="D61" s="2"/>
      <x:c r="E61" s="2"/>
      <x:c r="F61" s="17" t="str">
        <x:v>All 50 countries use 2024 ILO modelled industry margins. ILO vintage: Employment by sex and economic activity -- ILO modelled estimates, Nov. 2025; downloaded 25 October 2026. Some allocation detail is older; years are shown above.</x:v>
      </x:c>
      <x:c r="G61" s="2"/>
      <x:c r="H61" s="2"/>
      <x:c r="I61" s="2"/>
    </x:row>
    <x:row r="62" ht="62" customHeight="1">
      <x:c r="A62" s="30" t="str">
        <x:v>Baseline source</x:v>
      </x:c>
      <x:c r="B62" s="2"/>
      <x:c r="C62" s="2"/>
      <x:c r="D62" s="2"/>
      <x:c r="E62" s="2"/>
      <x:c r="F62" s="17" t="str">
        <x:v>https://rplumber.ilo.org/data/indicator?format=.csv.gz&amp;id=EMP_2EMP_SEX_ECO_NB_A</x:v>
      </x:c>
      <x:c r="G62" s="2"/>
      <x:c r="H62" s="2"/>
      <x:c r="I62" s="2"/>
    </x:row>
    <x:row r="63" ht="62" customHeight="1">
      <x:c r="A63" s="30" t="str">
        <x:v>Detailed source</x:v>
      </x:c>
      <x:c r="B63" s="2"/>
      <x:c r="C63" s="2"/>
      <x:c r="D63" s="2"/>
      <x:c r="E63" s="2"/>
      <x:c r="F63" s="17" t="str">
        <x:v>https://rplumber.ilo.org/data/indicator?format=.csv.gz&amp;id=EMP_TEMP_SEX_EC2_NB_A</x:v>
      </x:c>
      <x:c r="G63" s="2"/>
      <x:c r="H63" s="2"/>
      <x:c r="I63" s="2"/>
    </x:row>
    <x:row r="64" ht="62" customHeight="1">
      <x:c r="A64" s="30" t="str">
        <x:v>Section source</x:v>
      </x:c>
      <x:c r="B64" s="2"/>
      <x:c r="C64" s="2"/>
      <x:c r="D64" s="2"/>
      <x:c r="E64" s="2"/>
      <x:c r="F64" s="17" t="str">
        <x:v>https://rplumber.ilo.org/data/indicator?format=.csv.gz&amp;id=EMP_TEMP_SEX_ECO_NB_A</x:v>
      </x:c>
      <x:c r="G64" s="2"/>
      <x:c r="H64" s="2"/>
      <x:c r="I64" s="2"/>
    </x:row>
    <x:row r="65" ht="62" customHeight="1">
      <x:c r="A65" s="30" t="str">
        <x:v>GICS reference</x:v>
      </x:c>
      <x:c r="B65" s="2"/>
      <x:c r="C65" s="2"/>
      <x:c r="D65" s="2"/>
      <x:c r="E65" s="2"/>
      <x:c r="F65" s="17" t="str">
        <x:v>https://www.msci.com/indexes/documents/methodology/1_MSCI_Global_Industry_Classification_Standard_GICS_Methodology_20240801.pdf</x:v>
      </x:c>
      <x:c r="G65" s="2"/>
      <x:c r="H65" s="2"/>
      <x:c r="I65" s="2"/>
    </x:row>
    <x:row r="66" ht="62" customHeight="1">
      <x:c r="A66" s="30" t="str">
        <x:v>Calculation</x:v>
      </x:c>
      <x:c r="B66" s="2"/>
      <x:c r="C66" s="2"/>
      <x:c r="D66" s="2"/>
      <x:c r="E66" s="2"/>
      <x:c r="F66" s="17" t="str">
        <x:v>For each country and ILO industry bucket: normalize source division counts within each source group, multiply by the source-group allocation, then apply the Crosswalk fractions. Multiply resulting sector fractions by that country’s 2024 ILO industry employment margin. Sum across all 14 buckets and divide by their sum.</x:v>
      </x:c>
      <x:c r="G66" s="2"/>
      <x:c r="H66" s="2"/>
      <x:c r="I66" s="2"/>
    </x:row>
    <x:row r="67" ht="62" customHeight="1">
      <x:c r="A67" s="30" t="str">
        <x:v>Source-group shares</x:v>
      </x:c>
      <x:c r="B67" s="2"/>
      <x:c r="C67" s="2"/>
      <x:c r="D67" s="2"/>
      <x:c r="E67" s="2"/>
      <x:c r="F67" s="17" t="str">
        <x:v>Evidence column H records the share of the target ILO bucket assigned to a source group. It is 100% for direct national detail, or the national section share × donor weight for mixed sources. Section inputs are preserved below. Peer averages are equal-weight averages of within-industry distributions, not pooled country employment totals.</x:v>
      </x:c>
      <x:c r="G67" s="2"/>
      <x:c r="H67" s="2"/>
      <x:c r="I67" s="2"/>
    </x:row>
    <x:row r="68" ht="62" customHeight="1">
      <x:c r="A68" s="30" t="str">
        <x:v>Normalization</x:v>
      </x:c>
      <x:c r="B68" s="2"/>
      <x:c r="C68" s="2"/>
      <x:c r="D68" s="2"/>
      <x:c r="E68" s="2"/>
      <x:c r="F68" s="17" t="str">
        <x:v>Benchmark retains Outside GICS proxy. GICS weights Panel 1 divides each of the 11 mapped shares by their sum. Panel 2 first removes all agriculture, forestry and fishing, then normalizes the remaining mapped employment. Denominator differences are intentional and retained employment shares are shown.</x:v>
      </x:c>
      <x:c r="G68" s="2"/>
      <x:c r="H68" s="2"/>
      <x:c r="I68" s="2"/>
    </x:row>
    <x:row r="69" ht="62" customHeight="1">
      <x:c r="A69" s="30" t="str">
        <x:v>Key mapping choices</x:v>
      </x:c>
      <x:c r="B69" s="2"/>
      <x:c r="C69" s="2"/>
      <x:c r="D69" s="2"/>
      <x:c r="E69" s="2"/>
      <x:c r="F69" s="17" t="str">
        <x:v>Crop/animal production and fishing -&gt; Consumer Staples; forestry -&gt; Materials. All education -&gt; Consumer Discretionary activity proxy. Health and residential care -&gt; Health Care. Public administration, membership bodies, domestic employment, most social work, libraries/museums and extraterritorial bodies -&gt; Outside GICS proxy.</x:v>
      </x:c>
      <x:c r="G69" s="2"/>
      <x:c r="H69" s="2"/>
      <x:c r="I69" s="2"/>
    </x:row>
    <x:row r="70" ht="62" customHeight="1">
      <x:c r="A70" s="30" t="str">
        <x:v>Judgment fractions</x:v>
      </x:c>
      <x:c r="B70" s="2"/>
      <x:c r="C70" s="2"/>
      <x:c r="D70" s="2"/>
      <x:c r="E70" s="2"/>
      <x:c r="F70" s="17" t="str">
        <x:v>Mixed manufacturing, construction, wholesale/retail, publishing, information services and R&amp;D require assumptions; amber Crosswalk cells expose all fractions. These are not official GICS-ISIC correspondences. Medical retail is treated with Consumer Staples; pharmaceutical manufacturing/distribution is Health Care.</x:v>
      </x:c>
      <x:c r="G70" s="2"/>
      <x:c r="H70" s="2"/>
      <x:c r="I70" s="2"/>
    </x:row>
    <x:row r="71" ht="62" customHeight="1">
      <x:c r="A71" s="30" t="str">
        <x:v>Source limitations</x:v>
      </x:c>
      <x:c r="B71" s="2"/>
      <x:c r="C71" s="2"/>
      <x:c r="D71" s="2"/>
      <x:c r="E71" s="2"/>
      <x:c r="F71" s="17" t="str">
        <x:v>National survey definitions, worker/job units, reference dates, classifications and payroll-versus-household coverage differ. Using detail only within broad ILO modelled margins limits but does not remove those differences. Suppressed/unavailable divisions are omitted and remaining divisions are renormalized, not declared true zeros.</x:v>
      </x:c>
      <x:c r="G71" s="2"/>
      <x:c r="H71" s="2"/>
      <x:c r="I71" s="2"/>
    </x:row>
    <x:row r="72" ht="62" customHeight="1">
      <x:c r="A72" s="30" t="str">
        <x:v>Interpretation</x:v>
      </x:c>
      <x:c r="B72" s="2"/>
      <x:c r="C72" s="2"/>
      <x:c r="D72" s="2"/>
      <x:c r="E72" s="2"/>
      <x:c r="F72" s="17" t="str">
        <x:v>More national detail / Mixed support / More imputation describe the source route, not statistical confidence levels. No statistical confidence interval is claimed. Displayed one-decimal percentages are estimates, not precision guarantees.</x:v>
      </x:c>
      <x:c r="G72" s="2"/>
      <x:c r="H72" s="2"/>
      <x:c r="I72" s="2"/>
    </x:row>
    <x:row r="73" ht="62" customHeight="1">
      <x:c r="A73" s="30" t="str">
        <x:v>Applying weights</x:v>
      </x:c>
      <x:c r="B73" s="2"/>
      <x:c r="C73" s="2"/>
      <x:c r="D73" s="2"/>
      <x:c r="E73" s="2"/>
      <x:c r="F73" s="17" t="str">
        <x:v>Country AI hiring indicator = SUM(sector benchmark weight × AI-posting share within that sector). Alternatively weight each posting by benchmark sector share / observed posting sector share. Never divide by zero for absent sectors. The remaining large-employer selection bias needs separate assessment.</x:v>
      </x:c>
      <x:c r="G73" s="2"/>
      <x:c r="H73" s="2"/>
      <x:c r="I73" s="2"/>
    </x:row>
    <x:row r="74" ht="62" customHeight="1">
      <x:c r="A74" s="30" t="str">
        <x:v>Rounding check</x:v>
      </x:c>
      <x:c r="B74" s="2"/>
      <x:c r="C74" s="2"/>
      <x:c r="D74" s="2"/>
      <x:c r="E74" s="2"/>
      <x:c r="F74" s="17" t="str">
        <x:v>ILO published industry counts are rounded separately. This workbook uses the sum of the 14 mutually exclusive margins as its denominator. The diagnostic above compares that sum with the separately published ILO total. No calculation depends on this diagnostic.</x:v>
      </x:c>
      <x:c r="G74" s="2"/>
      <x:c r="H74" s="2"/>
      <x:c r="I74" s="2"/>
    </x:row>
    <x:row r="75" ht="22" customHeight="1">
      <x:c r="A75" s="2"/>
      <x:c r="B75" s="2"/>
      <x:c r="C75" s="2"/>
      <x:c r="D75" s="2"/>
      <x:c r="E75" s="2"/>
      <x:c r="F75" s="2"/>
      <x:c r="G75" s="2"/>
      <x:c r="H75" s="2"/>
      <x:c r="I75" s="2"/>
    </x:row>
    <x:row r="76" ht="22" customHeight="1">
      <x:c r="A76" s="2"/>
      <x:c r="B76" s="2"/>
      <x:c r="C76" s="2"/>
      <x:c r="D76" s="2"/>
      <x:c r="E76" s="2"/>
      <x:c r="F76" s="2"/>
      <x:c r="G76" s="2"/>
      <x:c r="H76" s="2"/>
      <x:c r="I76" s="2"/>
    </x:row>
    <x:row r="77" ht="22" customHeight="1">
      <x:c r="A77" s="29" t="str">
        <x:v>Original section-level controls used to combine detailed sources</x:v>
      </x:c>
      <x:c r="B77" s="2"/>
      <x:c r="C77" s="2"/>
      <x:c r="D77" s="2"/>
      <x:c r="E77" s="2"/>
      <x:c r="F77" s="2"/>
      <x:c r="G77" s="2"/>
      <x:c r="H77" s="2"/>
      <x:c r="I77" s="2"/>
    </x:row>
    <x:row r="78" ht="22" customHeight="1">
      <x:c r="A78" s="2"/>
      <x:c r="B78" s="2"/>
      <x:c r="C78" s="2"/>
      <x:c r="D78" s="2"/>
      <x:c r="E78" s="2"/>
      <x:c r="F78" s="2"/>
      <x:c r="G78" s="2"/>
      <x:c r="H78" s="2"/>
      <x:c r="I78" s="2"/>
    </x:row>
    <x:row r="79" ht="54" customHeight="1">
      <x:c r="A79" s="10" t="str">
        <x:v>Country</x:v>
      </x:c>
      <x:c r="B79" s="11" t="str">
        <x:v>ISO3</x:v>
      </x:c>
      <x:c r="C79" s="11" t="str">
        <x:v>Year</x:v>
      </x:c>
      <x:c r="D79" s="11" t="str">
        <x:v>Original section code</x:v>
      </x:c>
      <x:c r="E79" s="11" t="str">
        <x:v>Employment (000)</x:v>
      </x:c>
      <x:c r="F79" s="11" t="str">
        <x:v>Source URL</x:v>
      </x:c>
      <x:c r="G79" s="11" t="str">
        <x:v>Source label</x:v>
      </x:c>
      <x:c r="H79" s="11" t="str">
        <x:v>Original industry label</x:v>
      </x:c>
      <x:c r="I79" s="12" t="str"/>
    </x:row>
    <x:row r="80" ht="42" customHeight="1">
      <x:c r="A80" s="2" t="str">
        <x:v>South Korea</x:v>
      </x:c>
      <x:c r="B80" s="2" t="str">
        <x:v>KOR</x:v>
      </x:c>
      <x:c r="C80" s="2" t="n">
        <x:v>2024</x:v>
      </x:c>
      <x:c r="D80" s="2" t="str">
        <x:v>ECO_ISIC4_A</x:v>
      </x:c>
      <x:c r="E80" s="19" t="n">
        <x:v>1485.015</x:v>
      </x:c>
      <x:c r="F80" s="2" t="str">
        <x:v>https://rplumber.ilo.org/data/indicator?format=.csv.gz&amp;id=EMP_TEMP_SEX_ECO_NB_A</x:v>
      </x:c>
      <x:c r="G80" s="17" t="str">
        <x:v>LFS - Economically Active Population Survey</x:v>
      </x:c>
      <x:c r="H80" s="17" t="str">
        <x:v>Economic activity (ISIC-Rev.4): A. Agriculture; forestry and fishing</x:v>
      </x:c>
      <x:c r="I80" s="2" t="str"/>
    </x:row>
    <x:row r="81" ht="42" customHeight="1">
      <x:c r="A81" s="2" t="str">
        <x:v>South Korea</x:v>
      </x:c>
      <x:c r="B81" s="2" t="str">
        <x:v>KOR</x:v>
      </x:c>
      <x:c r="C81" s="2" t="n">
        <x:v>2024</x:v>
      </x:c>
      <x:c r="D81" s="2" t="str">
        <x:v>ECO_ISIC4_B</x:v>
      </x:c>
      <x:c r="E81" s="19" t="n">
        <x:v>7.525</x:v>
      </x:c>
      <x:c r="F81" s="2" t="str">
        <x:v>https://rplumber.ilo.org/data/indicator?format=.csv.gz&amp;id=EMP_TEMP_SEX_ECO_NB_A</x:v>
      </x:c>
      <x:c r="G81" s="17" t="str">
        <x:v>LFS - Economically Active Population Survey</x:v>
      </x:c>
      <x:c r="H81" s="17" t="str">
        <x:v>Economic activity (ISIC-Rev.4): B. Mining and quarrying</x:v>
      </x:c>
      <x:c r="I81" s="2" t="str"/>
    </x:row>
    <x:row r="82" ht="42" customHeight="1">
      <x:c r="A82" s="2" t="str">
        <x:v>South Korea</x:v>
      </x:c>
      <x:c r="B82" s="2" t="str">
        <x:v>KOR</x:v>
      </x:c>
      <x:c r="C82" s="2" t="n">
        <x:v>2024</x:v>
      </x:c>
      <x:c r="D82" s="2" t="str">
        <x:v>ECO_ISIC4_C</x:v>
      </x:c>
      <x:c r="E82" s="19" t="n">
        <x:v>4454.975</x:v>
      </x:c>
      <x:c r="F82" s="2" t="str">
        <x:v>https://rplumber.ilo.org/data/indicator?format=.csv.gz&amp;id=EMP_TEMP_SEX_ECO_NB_A</x:v>
      </x:c>
      <x:c r="G82" s="17" t="str">
        <x:v>LFS - Economically Active Population Survey</x:v>
      </x:c>
      <x:c r="H82" s="17" t="str">
        <x:v>Economic activity (ISIC-Rev.4): C. Manufacturing</x:v>
      </x:c>
      <x:c r="I82" s="2" t="str"/>
    </x:row>
    <x:row r="83" ht="42" customHeight="1">
      <x:c r="A83" s="2" t="str">
        <x:v>South Korea</x:v>
      </x:c>
      <x:c r="B83" s="2" t="str">
        <x:v>KOR</x:v>
      </x:c>
      <x:c r="C83" s="2" t="n">
        <x:v>2024</x:v>
      </x:c>
      <x:c r="D83" s="2" t="str">
        <x:v>ECO_ISIC4_D</x:v>
      </x:c>
      <x:c r="E83" s="19" t="n">
        <x:v>91.523</x:v>
      </x:c>
      <x:c r="F83" s="2" t="str">
        <x:v>https://rplumber.ilo.org/data/indicator?format=.csv.gz&amp;id=EMP_TEMP_SEX_ECO_NB_A</x:v>
      </x:c>
      <x:c r="G83" s="17" t="str">
        <x:v>LFS - Economically Active Population Survey</x:v>
      </x:c>
      <x:c r="H83" s="17" t="str">
        <x:v>Economic activity (ISIC-Rev.4): D. Electricity; gas, steam and air conditioning supply</x:v>
      </x:c>
      <x:c r="I83" s="2" t="str"/>
    </x:row>
    <x:row r="84" ht="42" customHeight="1">
      <x:c r="A84" s="2" t="str">
        <x:v>South Korea</x:v>
      </x:c>
      <x:c r="B84" s="2" t="str">
        <x:v>KOR</x:v>
      </x:c>
      <x:c r="C84" s="2" t="n">
        <x:v>2024</x:v>
      </x:c>
      <x:c r="D84" s="2" t="str">
        <x:v>ECO_ISIC4_E</x:v>
      </x:c>
      <x:c r="E84" s="19" t="n">
        <x:v>141.915</x:v>
      </x:c>
      <x:c r="F84" s="2" t="str">
        <x:v>https://rplumber.ilo.org/data/indicator?format=.csv.gz&amp;id=EMP_TEMP_SEX_ECO_NB_A</x:v>
      </x:c>
      <x:c r="G84" s="17" t="str">
        <x:v>LFS - Economically Active Population Survey</x:v>
      </x:c>
      <x:c r="H84" s="17" t="str">
        <x:v>Economic activity (ISIC-Rev.4): E. Water supply; sewerage, waste management and remediation activities</x:v>
      </x:c>
      <x:c r="I84" s="2" t="str"/>
    </x:row>
    <x:row r="85" ht="42" customHeight="1">
      <x:c r="A85" s="2" t="str">
        <x:v>South Korea</x:v>
      </x:c>
      <x:c r="B85" s="2" t="str">
        <x:v>KOR</x:v>
      </x:c>
      <x:c r="C85" s="2" t="n">
        <x:v>2024</x:v>
      </x:c>
      <x:c r="D85" s="2" t="str">
        <x:v>ECO_ISIC4_F</x:v>
      </x:c>
      <x:c r="E85" s="19" t="n">
        <x:v>2064.768</x:v>
      </x:c>
      <x:c r="F85" s="2" t="str">
        <x:v>https://rplumber.ilo.org/data/indicator?format=.csv.gz&amp;id=EMP_TEMP_SEX_ECO_NB_A</x:v>
      </x:c>
      <x:c r="G85" s="17" t="str">
        <x:v>LFS - Economically Active Population Survey</x:v>
      </x:c>
      <x:c r="H85" s="17" t="str">
        <x:v>Economic activity (ISIC-Rev.4): F. Construction</x:v>
      </x:c>
      <x:c r="I85" s="2" t="str"/>
    </x:row>
    <x:row r="86" ht="42" customHeight="1">
      <x:c r="A86" s="2" t="str">
        <x:v>South Korea</x:v>
      </x:c>
      <x:c r="B86" s="2" t="str">
        <x:v>KOR</x:v>
      </x:c>
      <x:c r="C86" s="2" t="n">
        <x:v>2024</x:v>
      </x:c>
      <x:c r="D86" s="2" t="str">
        <x:v>ECO_ISIC4_G</x:v>
      </x:c>
      <x:c r="E86" s="19" t="n">
        <x:v>3214.702</x:v>
      </x:c>
      <x:c r="F86" s="2" t="str">
        <x:v>https://rplumber.ilo.org/data/indicator?format=.csv.gz&amp;id=EMP_TEMP_SEX_ECO_NB_A</x:v>
      </x:c>
      <x:c r="G86" s="17" t="str">
        <x:v>LFS - Economically Active Population Survey</x:v>
      </x:c>
      <x:c r="H86" s="17" t="str">
        <x:v>Economic activity (ISIC-Rev.4): G. Wholesale and retail trade; repair of motor vehicles and motorcycles</x:v>
      </x:c>
      <x:c r="I86" s="2" t="str"/>
    </x:row>
    <x:row r="87" ht="42" customHeight="1">
      <x:c r="A87" s="2" t="str">
        <x:v>South Korea</x:v>
      </x:c>
      <x:c r="B87" s="2" t="str">
        <x:v>KOR</x:v>
      </x:c>
      <x:c r="C87" s="2" t="n">
        <x:v>2024</x:v>
      </x:c>
      <x:c r="D87" s="2" t="str">
        <x:v>ECO_ISIC4_H</x:v>
      </x:c>
      <x:c r="E87" s="19" t="n">
        <x:v>1700.799</x:v>
      </x:c>
      <x:c r="F87" s="2" t="str">
        <x:v>https://rplumber.ilo.org/data/indicator?format=.csv.gz&amp;id=EMP_TEMP_SEX_ECO_NB_A</x:v>
      </x:c>
      <x:c r="G87" s="17" t="str">
        <x:v>LFS - Economically Active Population Survey</x:v>
      </x:c>
      <x:c r="H87" s="17" t="str">
        <x:v>Economic activity (ISIC-Rev.4): H. Transportation and storage</x:v>
      </x:c>
      <x:c r="I87" s="2" t="str"/>
    </x:row>
    <x:row r="88" ht="42" customHeight="1">
      <x:c r="A88" s="2" t="str">
        <x:v>South Korea</x:v>
      </x:c>
      <x:c r="B88" s="2" t="str">
        <x:v>KOR</x:v>
      </x:c>
      <x:c r="C88" s="2" t="n">
        <x:v>2024</x:v>
      </x:c>
      <x:c r="D88" s="2" t="str">
        <x:v>ECO_ISIC4_I</x:v>
      </x:c>
      <x:c r="E88" s="19" t="n">
        <x:v>2321.555</x:v>
      </x:c>
      <x:c r="F88" s="2" t="str">
        <x:v>https://rplumber.ilo.org/data/indicator?format=.csv.gz&amp;id=EMP_TEMP_SEX_ECO_NB_A</x:v>
      </x:c>
      <x:c r="G88" s="17" t="str">
        <x:v>LFS - Economically Active Population Survey</x:v>
      </x:c>
      <x:c r="H88" s="17" t="str">
        <x:v>Economic activity (ISIC-Rev.4): I. Accommodation and food service activities</x:v>
      </x:c>
      <x:c r="I88" s="2" t="str"/>
    </x:row>
    <x:row r="89" ht="42" customHeight="1">
      <x:c r="A89" s="2" t="str">
        <x:v>South Korea</x:v>
      </x:c>
      <x:c r="B89" s="2" t="str">
        <x:v>KOR</x:v>
      </x:c>
      <x:c r="C89" s="2" t="n">
        <x:v>2024</x:v>
      </x:c>
      <x:c r="D89" s="2" t="str">
        <x:v>ECO_ISIC4_J</x:v>
      </x:c>
      <x:c r="E89" s="19" t="n">
        <x:v>1109.441</x:v>
      </x:c>
      <x:c r="F89" s="2" t="str">
        <x:v>https://rplumber.ilo.org/data/indicator?format=.csv.gz&amp;id=EMP_TEMP_SEX_ECO_NB_A</x:v>
      </x:c>
      <x:c r="G89" s="17" t="str">
        <x:v>LFS - Economically Active Population Survey</x:v>
      </x:c>
      <x:c r="H89" s="17" t="str">
        <x:v>Economic activity (ISIC-Rev.4): J. Information and communication</x:v>
      </x:c>
      <x:c r="I89" s="2" t="str"/>
    </x:row>
    <x:row r="90" ht="42" customHeight="1">
      <x:c r="A90" s="2" t="str">
        <x:v>South Korea</x:v>
      </x:c>
      <x:c r="B90" s="2" t="str">
        <x:v>KOR</x:v>
      </x:c>
      <x:c r="C90" s="2" t="n">
        <x:v>2024</x:v>
      </x:c>
      <x:c r="D90" s="2" t="str">
        <x:v>ECO_ISIC4_K</x:v>
      </x:c>
      <x:c r="E90" s="19" t="n">
        <x:v>766.898</x:v>
      </x:c>
      <x:c r="F90" s="2" t="str">
        <x:v>https://rplumber.ilo.org/data/indicator?format=.csv.gz&amp;id=EMP_TEMP_SEX_ECO_NB_A</x:v>
      </x:c>
      <x:c r="G90" s="17" t="str">
        <x:v>LFS - Economically Active Population Survey</x:v>
      </x:c>
      <x:c r="H90" s="17" t="str">
        <x:v>Economic activity (ISIC-Rev.4): K. Financial and insurance activities</x:v>
      </x:c>
      <x:c r="I90" s="2" t="str"/>
    </x:row>
    <x:row r="91" ht="42" customHeight="1">
      <x:c r="A91" s="2" t="str">
        <x:v>South Korea</x:v>
      </x:c>
      <x:c r="B91" s="2" t="str">
        <x:v>KOR</x:v>
      </x:c>
      <x:c r="C91" s="2" t="n">
        <x:v>2024</x:v>
      </x:c>
      <x:c r="D91" s="2" t="str">
        <x:v>ECO_ISIC4_L</x:v>
      </x:c>
      <x:c r="E91" s="19" t="n">
        <x:v>519.46</x:v>
      </x:c>
      <x:c r="F91" s="2" t="str">
        <x:v>https://rplumber.ilo.org/data/indicator?format=.csv.gz&amp;id=EMP_TEMP_SEX_ECO_NB_A</x:v>
      </x:c>
      <x:c r="G91" s="17" t="str">
        <x:v>LFS - Economically Active Population Survey</x:v>
      </x:c>
      <x:c r="H91" s="17" t="str">
        <x:v>Economic activity (ISIC-Rev.4): L. Real estate activities</x:v>
      </x:c>
      <x:c r="I91" s="2" t="str"/>
    </x:row>
    <x:row r="92" ht="42" customHeight="1">
      <x:c r="A92" s="2" t="str">
        <x:v>South Korea</x:v>
      </x:c>
      <x:c r="B92" s="2" t="str">
        <x:v>KOR</x:v>
      </x:c>
      <x:c r="C92" s="2" t="n">
        <x:v>2024</x:v>
      </x:c>
      <x:c r="D92" s="2" t="str">
        <x:v>ECO_ISIC4_M</x:v>
      </x:c>
      <x:c r="E92" s="19" t="n">
        <x:v>1422.189</x:v>
      </x:c>
      <x:c r="F92" s="2" t="str">
        <x:v>https://rplumber.ilo.org/data/indicator?format=.csv.gz&amp;id=EMP_TEMP_SEX_ECO_NB_A</x:v>
      </x:c>
      <x:c r="G92" s="17" t="str">
        <x:v>LFS - Economically Active Population Survey</x:v>
      </x:c>
      <x:c r="H92" s="17" t="str">
        <x:v>Economic activity (ISIC-Rev.4): M. Professional, scientific and technical activities</x:v>
      </x:c>
      <x:c r="I92" s="2" t="str"/>
    </x:row>
    <x:row r="93" ht="42" customHeight="1">
      <x:c r="A93" s="2" t="str">
        <x:v>South Korea</x:v>
      </x:c>
      <x:c r="B93" s="2" t="str">
        <x:v>KOR</x:v>
      </x:c>
      <x:c r="C93" s="2" t="n">
        <x:v>2024</x:v>
      </x:c>
      <x:c r="D93" s="2" t="str">
        <x:v>ECO_ISIC4_N</x:v>
      </x:c>
      <x:c r="E93" s="19" t="n">
        <x:v>1379.096</x:v>
      </x:c>
      <x:c r="F93" s="2" t="str">
        <x:v>https://rplumber.ilo.org/data/indicator?format=.csv.gz&amp;id=EMP_TEMP_SEX_ECO_NB_A</x:v>
      </x:c>
      <x:c r="G93" s="17" t="str">
        <x:v>LFS - Economically Active Population Survey</x:v>
      </x:c>
      <x:c r="H93" s="17" t="str">
        <x:v>Economic activity (ISIC-Rev.4): N. Administrative and support service activities</x:v>
      </x:c>
      <x:c r="I93" s="2" t="str"/>
    </x:row>
    <x:row r="94" ht="42" customHeight="1">
      <x:c r="A94" s="2" t="str">
        <x:v>South Korea</x:v>
      </x:c>
      <x:c r="B94" s="2" t="str">
        <x:v>KOR</x:v>
      </x:c>
      <x:c r="C94" s="2" t="n">
        <x:v>2024</x:v>
      </x:c>
      <x:c r="D94" s="2" t="str">
        <x:v>ECO_ISIC4_O</x:v>
      </x:c>
      <x:c r="E94" s="19" t="n">
        <x:v>1307.64</x:v>
      </x:c>
      <x:c r="F94" s="2" t="str">
        <x:v>https://rplumber.ilo.org/data/indicator?format=.csv.gz&amp;id=EMP_TEMP_SEX_ECO_NB_A</x:v>
      </x:c>
      <x:c r="G94" s="17" t="str">
        <x:v>LFS - Economically Active Population Survey</x:v>
      </x:c>
      <x:c r="H94" s="17" t="str">
        <x:v>Economic activity (ISIC-Rev.4): O. Public administration and defence; compulsory social security</x:v>
      </x:c>
      <x:c r="I94" s="2" t="str"/>
    </x:row>
    <x:row r="95" ht="42" customHeight="1">
      <x:c r="A95" s="2" t="str">
        <x:v>South Korea</x:v>
      </x:c>
      <x:c r="B95" s="2" t="str">
        <x:v>KOR</x:v>
      </x:c>
      <x:c r="C95" s="2" t="n">
        <x:v>2024</x:v>
      </x:c>
      <x:c r="D95" s="2" t="str">
        <x:v>ECO_ISIC4_P</x:v>
      </x:c>
      <x:c r="E95" s="19" t="n">
        <x:v>1900.306</x:v>
      </x:c>
      <x:c r="F95" s="2" t="str">
        <x:v>https://rplumber.ilo.org/data/indicator?format=.csv.gz&amp;id=EMP_TEMP_SEX_ECO_NB_A</x:v>
      </x:c>
      <x:c r="G95" s="17" t="str">
        <x:v>LFS - Economically Active Population Survey</x:v>
      </x:c>
      <x:c r="H95" s="17" t="str">
        <x:v>Economic activity (ISIC-Rev.4): P. Education</x:v>
      </x:c>
      <x:c r="I95" s="2" t="str"/>
    </x:row>
    <x:row r="96" ht="42" customHeight="1">
      <x:c r="A96" s="2" t="str">
        <x:v>South Korea</x:v>
      </x:c>
      <x:c r="B96" s="2" t="str">
        <x:v>KOR</x:v>
      </x:c>
      <x:c r="C96" s="2" t="n">
        <x:v>2024</x:v>
      </x:c>
      <x:c r="D96" s="2" t="str">
        <x:v>ECO_ISIC4_Q</x:v>
      </x:c>
      <x:c r="E96" s="19" t="n">
        <x:v>2940.475</x:v>
      </x:c>
      <x:c r="F96" s="2" t="str">
        <x:v>https://rplumber.ilo.org/data/indicator?format=.csv.gz&amp;id=EMP_TEMP_SEX_ECO_NB_A</x:v>
      </x:c>
      <x:c r="G96" s="17" t="str">
        <x:v>LFS - Economically Active Population Survey</x:v>
      </x:c>
      <x:c r="H96" s="17" t="str">
        <x:v>Economic activity (ISIC-Rev.4): Q. Human health and social work activities</x:v>
      </x:c>
      <x:c r="I96" s="2" t="str"/>
    </x:row>
    <x:row r="97" ht="42" customHeight="1">
      <x:c r="A97" s="2" t="str">
        <x:v>South Korea</x:v>
      </x:c>
      <x:c r="B97" s="2" t="str">
        <x:v>KOR</x:v>
      </x:c>
      <x:c r="C97" s="2" t="n">
        <x:v>2024</x:v>
      </x:c>
      <x:c r="D97" s="2" t="str">
        <x:v>ECO_ISIC4_R</x:v>
      </x:c>
      <x:c r="E97" s="19" t="n">
        <x:v>522.22</x:v>
      </x:c>
      <x:c r="F97" s="2" t="str">
        <x:v>https://rplumber.ilo.org/data/indicator?format=.csv.gz&amp;id=EMP_TEMP_SEX_ECO_NB_A</x:v>
      </x:c>
      <x:c r="G97" s="17" t="str">
        <x:v>LFS - Economically Active Population Survey</x:v>
      </x:c>
      <x:c r="H97" s="17" t="str">
        <x:v>Economic activity (ISIC-Rev.4): R. Arts, entertainment and recreation</x:v>
      </x:c>
      <x:c r="I97" s="2" t="str"/>
    </x:row>
    <x:row r="98" ht="42" customHeight="1">
      <x:c r="A98" s="2" t="str">
        <x:v>South Korea</x:v>
      </x:c>
      <x:c r="B98" s="2" t="str">
        <x:v>KOR</x:v>
      </x:c>
      <x:c r="C98" s="2" t="n">
        <x:v>2024</x:v>
      </x:c>
      <x:c r="D98" s="2" t="str">
        <x:v>ECO_ISIC4_S</x:v>
      </x:c>
      <x:c r="E98" s="19" t="n">
        <x:v>1130.512</x:v>
      </x:c>
      <x:c r="F98" s="2" t="str">
        <x:v>https://rplumber.ilo.org/data/indicator?format=.csv.gz&amp;id=EMP_TEMP_SEX_ECO_NB_A</x:v>
      </x:c>
      <x:c r="G98" s="17" t="str">
        <x:v>LFS - Economically Active Population Survey</x:v>
      </x:c>
      <x:c r="H98" s="17" t="str">
        <x:v>Economic activity (ISIC-Rev.4): S. Other service activities</x:v>
      </x:c>
      <x:c r="I98" s="2" t="str"/>
    </x:row>
    <x:row r="99" ht="42" customHeight="1">
      <x:c r="A99" s="2" t="str">
        <x:v>South Korea</x:v>
      </x:c>
      <x:c r="B99" s="2" t="str">
        <x:v>KOR</x:v>
      </x:c>
      <x:c r="C99" s="2" t="n">
        <x:v>2024</x:v>
      </x:c>
      <x:c r="D99" s="2" t="str">
        <x:v>ECO_ISIC4_T</x:v>
      </x:c>
      <x:c r="E99" s="19" t="n">
        <x:v>79.36</x:v>
      </x:c>
      <x:c r="F99" s="2" t="str">
        <x:v>https://rplumber.ilo.org/data/indicator?format=.csv.gz&amp;id=EMP_TEMP_SEX_ECO_NB_A</x:v>
      </x:c>
      <x:c r="G99" s="17" t="str">
        <x:v>LFS - Economically Active Population Survey</x:v>
      </x:c>
      <x:c r="H99" s="17" t="str">
        <x:v>Economic activity (ISIC-Rev.4): T. Activities of households as employers; undifferentiated goods- and services-producing activities of households for own use</x:v>
      </x:c>
      <x:c r="I99" s="2" t="str"/>
    </x:row>
    <x:row r="100" ht="42" customHeight="1">
      <x:c r="A100" s="2" t="str">
        <x:v>South Korea</x:v>
      </x:c>
      <x:c r="B100" s="2" t="str">
        <x:v>KOR</x:v>
      </x:c>
      <x:c r="C100" s="2" t="n">
        <x:v>2024</x:v>
      </x:c>
      <x:c r="D100" s="2" t="str">
        <x:v>ECO_ISIC4_U</x:v>
      </x:c>
      <x:c r="E100" s="19" t="n">
        <x:v>15.145</x:v>
      </x:c>
      <x:c r="F100" s="2" t="str">
        <x:v>https://rplumber.ilo.org/data/indicator?format=.csv.gz&amp;id=EMP_TEMP_SEX_ECO_NB_A</x:v>
      </x:c>
      <x:c r="G100" s="17" t="str">
        <x:v>LFS - Economically Active Population Survey</x:v>
      </x:c>
      <x:c r="H100" s="17" t="str">
        <x:v>Economic activity (ISIC-Rev.4): U. Activities of extraterritorial organizations and bodies</x:v>
      </x:c>
      <x:c r="I100" s="2" t="str"/>
    </x:row>
    <x:row r="101" ht="42" customHeight="1">
      <x:c r="A101" s="2" t="str">
        <x:v>South Korea</x:v>
      </x:c>
      <x:c r="B101" s="2" t="str">
        <x:v>KOR</x:v>
      </x:c>
      <x:c r="C101" s="2" t="n">
        <x:v>2024</x:v>
      </x:c>
      <x:c r="D101" s="2" t="str">
        <x:v>ECO_ISIC4_X</x:v>
      </x:c>
      <x:c r="E101" s="19" t="n">
        <x:v>119.695</x:v>
      </x:c>
      <x:c r="F101" s="2" t="str">
        <x:v>https://rplumber.ilo.org/data/indicator?format=.csv.gz&amp;id=EMP_TEMP_SEX_ECO_NB_A</x:v>
      </x:c>
      <x:c r="G101" s="17" t="str">
        <x:v>LFS - Economically Active Population Survey</x:v>
      </x:c>
      <x:c r="H101" s="17" t="str">
        <x:v>Economic activity (ISIC-Rev.4): X - Not elsewhere classified</x:v>
      </x:c>
      <x:c r="I101" s="2" t="str"/>
    </x:row>
    <x:row r="102" ht="42" customHeight="1">
      <x:c r="A102" s="2" t="str">
        <x:v>Japan</x:v>
      </x:c>
      <x:c r="B102" s="2" t="str">
        <x:v>JPN</x:v>
      </x:c>
      <x:c r="C102" s="2" t="n">
        <x:v>2023</x:v>
      </x:c>
      <x:c r="D102" s="2" t="str">
        <x:v>ECO_ISIC4_A</x:v>
      </x:c>
      <x:c r="E102" s="19" t="n">
        <x:v>1966.469</x:v>
      </x:c>
      <x:c r="F102" s="2" t="str">
        <x:v>https://rplumber.ilo.org/data/indicator?format=.csv.gz&amp;id=EMP_TEMP_SEX_ECO_NB_A</x:v>
      </x:c>
      <x:c r="G102" s="17" t="str">
        <x:v>LFS - Labour Force Survey</x:v>
      </x:c>
      <x:c r="H102" s="17" t="str">
        <x:v>Economic activity (ISIC-Rev.4): A. Agriculture; forestry and fishing</x:v>
      </x:c>
      <x:c r="I102" s="2" t="str"/>
    </x:row>
    <x:row r="103" ht="42" customHeight="1">
      <x:c r="A103" s="2" t="str">
        <x:v>Japan</x:v>
      </x:c>
      <x:c r="B103" s="2" t="str">
        <x:v>JPN</x:v>
      </x:c>
      <x:c r="C103" s="2" t="n">
        <x:v>2023</x:v>
      </x:c>
      <x:c r="D103" s="2" t="str">
        <x:v>ECO_ISIC4_B</x:v>
      </x:c>
      <x:c r="E103" s="19" t="n">
        <x:v>21.066</x:v>
      </x:c>
      <x:c r="F103" s="2" t="str">
        <x:v>https://rplumber.ilo.org/data/indicator?format=.csv.gz&amp;id=EMP_TEMP_SEX_ECO_NB_A</x:v>
      </x:c>
      <x:c r="G103" s="17" t="str">
        <x:v>LFS - Labour Force Survey</x:v>
      </x:c>
      <x:c r="H103" s="17" t="str">
        <x:v>Economic activity (ISIC-Rev.4): B. Mining and quarrying</x:v>
      </x:c>
      <x:c r="I103" s="2" t="str"/>
    </x:row>
    <x:row r="104" ht="42" customHeight="1">
      <x:c r="A104" s="2" t="str">
        <x:v>Japan</x:v>
      </x:c>
      <x:c r="B104" s="2" t="str">
        <x:v>JPN</x:v>
      </x:c>
      <x:c r="C104" s="2" t="n">
        <x:v>2023</x:v>
      </x:c>
      <x:c r="D104" s="2" t="str">
        <x:v>ECO_ISIC4_C</x:v>
      </x:c>
      <x:c r="E104" s="19" t="n">
        <x:v>9758.409</x:v>
      </x:c>
      <x:c r="F104" s="2" t="str">
        <x:v>https://rplumber.ilo.org/data/indicator?format=.csv.gz&amp;id=EMP_TEMP_SEX_ECO_NB_A</x:v>
      </x:c>
      <x:c r="G104" s="17" t="str">
        <x:v>LFS - Labour Force Survey</x:v>
      </x:c>
      <x:c r="H104" s="17" t="str">
        <x:v>Economic activity (ISIC-Rev.4): C. Manufacturing</x:v>
      </x:c>
      <x:c r="I104" s="2" t="str"/>
    </x:row>
    <x:row r="105" ht="42" customHeight="1">
      <x:c r="A105" s="2" t="str">
        <x:v>Japan</x:v>
      </x:c>
      <x:c r="B105" s="2" t="str">
        <x:v>JPN</x:v>
      </x:c>
      <x:c r="C105" s="2" t="n">
        <x:v>2023</x:v>
      </x:c>
      <x:c r="D105" s="2" t="str">
        <x:v>ECO_ISIC4_D</x:v>
      </x:c>
      <x:c r="E105" s="19" t="n">
        <x:v>632.107</x:v>
      </x:c>
      <x:c r="F105" s="2" t="str">
        <x:v>https://rplumber.ilo.org/data/indicator?format=.csv.gz&amp;id=EMP_TEMP_SEX_ECO_NB_A</x:v>
      </x:c>
      <x:c r="G105" s="17" t="str">
        <x:v>LFS - Labour Force Survey</x:v>
      </x:c>
      <x:c r="H105" s="17" t="str">
        <x:v>Economic activity (ISIC-Rev.4): D. Electricity; gas, steam and air conditioning supply</x:v>
      </x:c>
      <x:c r="I105" s="2" t="str"/>
    </x:row>
    <x:row r="106" ht="42" customHeight="1">
      <x:c r="A106" s="2" t="str">
        <x:v>Japan</x:v>
      </x:c>
      <x:c r="B106" s="2" t="str">
        <x:v>JPN</x:v>
      </x:c>
      <x:c r="C106" s="2" t="n">
        <x:v>2023</x:v>
      </x:c>
      <x:c r="D106" s="2" t="str">
        <x:v>ECO_ISIC4_E</x:v>
      </x:c>
      <x:c r="E106" s="19" t="n">
        <x:v>341.795</x:v>
      </x:c>
      <x:c r="F106" s="2" t="str">
        <x:v>https://rplumber.ilo.org/data/indicator?format=.csv.gz&amp;id=EMP_TEMP_SEX_ECO_NB_A</x:v>
      </x:c>
      <x:c r="G106" s="17" t="str">
        <x:v>LFS - Labour Force Survey</x:v>
      </x:c>
      <x:c r="H106" s="17" t="str">
        <x:v>Economic activity (ISIC-Rev.4): E. Water supply; sewerage, waste management and remediation activities</x:v>
      </x:c>
      <x:c r="I106" s="2" t="str"/>
    </x:row>
    <x:row r="107" ht="42" customHeight="1">
      <x:c r="A107" s="2" t="str">
        <x:v>Japan</x:v>
      </x:c>
      <x:c r="B107" s="2" t="str">
        <x:v>JPN</x:v>
      </x:c>
      <x:c r="C107" s="2" t="n">
        <x:v>2023</x:v>
      </x:c>
      <x:c r="D107" s="2" t="str">
        <x:v>ECO_ISIC4_F</x:v>
      </x:c>
      <x:c r="E107" s="19" t="n">
        <x:v>4795.556</x:v>
      </x:c>
      <x:c r="F107" s="2" t="str">
        <x:v>https://rplumber.ilo.org/data/indicator?format=.csv.gz&amp;id=EMP_TEMP_SEX_ECO_NB_A</x:v>
      </x:c>
      <x:c r="G107" s="17" t="str">
        <x:v>LFS - Labour Force Survey</x:v>
      </x:c>
      <x:c r="H107" s="17" t="str">
        <x:v>Economic activity (ISIC-Rev.4): F. Construction</x:v>
      </x:c>
      <x:c r="I107" s="2" t="str"/>
    </x:row>
    <x:row r="108" ht="42" customHeight="1">
      <x:c r="A108" s="2" t="str">
        <x:v>Japan</x:v>
      </x:c>
      <x:c r="B108" s="2" t="str">
        <x:v>JPN</x:v>
      </x:c>
      <x:c r="C108" s="2" t="n">
        <x:v>2023</x:v>
      </x:c>
      <x:c r="D108" s="2" t="str">
        <x:v>ECO_ISIC4_G</x:v>
      </x:c>
      <x:c r="E108" s="19" t="n">
        <x:v>10664.519</x:v>
      </x:c>
      <x:c r="F108" s="2" t="str">
        <x:v>https://rplumber.ilo.org/data/indicator?format=.csv.gz&amp;id=EMP_TEMP_SEX_ECO_NB_A</x:v>
      </x:c>
      <x:c r="G108" s="17" t="str">
        <x:v>LFS - Labour Force Survey</x:v>
      </x:c>
      <x:c r="H108" s="17" t="str">
        <x:v>Economic activity (ISIC-Rev.4): G. Wholesale and retail trade; repair of motor vehicles and motorcycles</x:v>
      </x:c>
      <x:c r="I108" s="2" t="str"/>
    </x:row>
    <x:row r="109" ht="42" customHeight="1">
      <x:c r="A109" s="2" t="str">
        <x:v>Japan</x:v>
      </x:c>
      <x:c r="B109" s="2" t="str">
        <x:v>JPN</x:v>
      </x:c>
      <x:c r="C109" s="2" t="n">
        <x:v>2023</x:v>
      </x:c>
      <x:c r="D109" s="2" t="str">
        <x:v>ECO_ISIC4_H</x:v>
      </x:c>
      <x:c r="E109" s="19" t="n">
        <x:v>3716.071</x:v>
      </x:c>
      <x:c r="F109" s="2" t="str">
        <x:v>https://rplumber.ilo.org/data/indicator?format=.csv.gz&amp;id=EMP_TEMP_SEX_ECO_NB_A</x:v>
      </x:c>
      <x:c r="G109" s="17" t="str">
        <x:v>LFS - Labour Force Survey</x:v>
      </x:c>
      <x:c r="H109" s="17" t="str">
        <x:v>Economic activity (ISIC-Rev.4): H. Transportation and storage</x:v>
      </x:c>
      <x:c r="I109" s="2" t="str"/>
    </x:row>
    <x:row r="110" ht="42" customHeight="1">
      <x:c r="A110" s="2" t="str">
        <x:v>Japan</x:v>
      </x:c>
      <x:c r="B110" s="2" t="str">
        <x:v>JPN</x:v>
      </x:c>
      <x:c r="C110" s="2" t="n">
        <x:v>2023</x:v>
      </x:c>
      <x:c r="D110" s="2" t="str">
        <x:v>ECO_ISIC4_I</x:v>
      </x:c>
      <x:c r="E110" s="19" t="n">
        <x:v>3988.606</x:v>
      </x:c>
      <x:c r="F110" s="2" t="str">
        <x:v>https://rplumber.ilo.org/data/indicator?format=.csv.gz&amp;id=EMP_TEMP_SEX_ECO_NB_A</x:v>
      </x:c>
      <x:c r="G110" s="17" t="str">
        <x:v>LFS - Labour Force Survey</x:v>
      </x:c>
      <x:c r="H110" s="17" t="str">
        <x:v>Economic activity (ISIC-Rev.4): I. Accommodation and food service activities</x:v>
      </x:c>
      <x:c r="I110" s="2" t="str"/>
    </x:row>
    <x:row r="111" ht="42" customHeight="1">
      <x:c r="A111" s="2" t="str">
        <x:v>Japan</x:v>
      </x:c>
      <x:c r="B111" s="2" t="str">
        <x:v>JPN</x:v>
      </x:c>
      <x:c r="C111" s="2" t="n">
        <x:v>2023</x:v>
      </x:c>
      <x:c r="D111" s="2" t="str">
        <x:v>ECO_ISIC4_J</x:v>
      </x:c>
      <x:c r="E111" s="19" t="n">
        <x:v>3789.156</x:v>
      </x:c>
      <x:c r="F111" s="2" t="str">
        <x:v>https://rplumber.ilo.org/data/indicator?format=.csv.gz&amp;id=EMP_TEMP_SEX_ECO_NB_A</x:v>
      </x:c>
      <x:c r="G111" s="17" t="str">
        <x:v>LFS - Labour Force Survey</x:v>
      </x:c>
      <x:c r="H111" s="17" t="str">
        <x:v>Economic activity (ISIC-Rev.4): J. Information and communication</x:v>
      </x:c>
      <x:c r="I111" s="2" t="str"/>
    </x:row>
    <x:row r="112" ht="42" customHeight="1">
      <x:c r="A112" s="2" t="str">
        <x:v>Japan</x:v>
      </x:c>
      <x:c r="B112" s="2" t="str">
        <x:v>JPN</x:v>
      </x:c>
      <x:c r="C112" s="2" t="n">
        <x:v>2023</x:v>
      </x:c>
      <x:c r="D112" s="2" t="str">
        <x:v>ECO_ISIC4_K</x:v>
      </x:c>
      <x:c r="E112" s="19" t="n">
        <x:v>1548.729</x:v>
      </x:c>
      <x:c r="F112" s="2" t="str">
        <x:v>https://rplumber.ilo.org/data/indicator?format=.csv.gz&amp;id=EMP_TEMP_SEX_ECO_NB_A</x:v>
      </x:c>
      <x:c r="G112" s="17" t="str">
        <x:v>LFS - Labour Force Survey</x:v>
      </x:c>
      <x:c r="H112" s="17" t="str">
        <x:v>Economic activity (ISIC-Rev.4): K. Financial and insurance activities</x:v>
      </x:c>
      <x:c r="I112" s="2" t="str"/>
    </x:row>
    <x:row r="113" ht="42" customHeight="1">
      <x:c r="A113" s="2" t="str">
        <x:v>Japan</x:v>
      </x:c>
      <x:c r="B113" s="2" t="str">
        <x:v>JPN</x:v>
      </x:c>
      <x:c r="C113" s="2" t="n">
        <x:v>2023</x:v>
      </x:c>
      <x:c r="D113" s="2" t="str">
        <x:v>ECO_ISIC4_L</x:v>
      </x:c>
      <x:c r="E113" s="19" t="n">
        <x:v>1122.403</x:v>
      </x:c>
      <x:c r="F113" s="2" t="str">
        <x:v>https://rplumber.ilo.org/data/indicator?format=.csv.gz&amp;id=EMP_TEMP_SEX_ECO_NB_A</x:v>
      </x:c>
      <x:c r="G113" s="17" t="str">
        <x:v>LFS - Labour Force Survey</x:v>
      </x:c>
      <x:c r="H113" s="17" t="str">
        <x:v>Economic activity (ISIC-Rev.4): L. Real estate activities</x:v>
      </x:c>
      <x:c r="I113" s="2" t="str"/>
    </x:row>
    <x:row r="114" ht="42" customHeight="1">
      <x:c r="A114" s="2" t="str">
        <x:v>Japan</x:v>
      </x:c>
      <x:c r="B114" s="2" t="str">
        <x:v>JPN</x:v>
      </x:c>
      <x:c r="C114" s="2" t="n">
        <x:v>2023</x:v>
      </x:c>
      <x:c r="D114" s="2" t="str">
        <x:v>ECO_ISIC4_M</x:v>
      </x:c>
      <x:c r="E114" s="19" t="n">
        <x:v>1537.6</x:v>
      </x:c>
      <x:c r="F114" s="2" t="str">
        <x:v>https://rplumber.ilo.org/data/indicator?format=.csv.gz&amp;id=EMP_TEMP_SEX_ECO_NB_A</x:v>
      </x:c>
      <x:c r="G114" s="17" t="str">
        <x:v>LFS - Labour Force Survey</x:v>
      </x:c>
      <x:c r="H114" s="17" t="str">
        <x:v>Economic activity (ISIC-Rev.4): M. Professional, scientific and technical activities</x:v>
      </x:c>
      <x:c r="I114" s="2" t="str"/>
    </x:row>
    <x:row r="115" ht="42" customHeight="1">
      <x:c r="A115" s="2" t="str">
        <x:v>Japan</x:v>
      </x:c>
      <x:c r="B115" s="2" t="str">
        <x:v>JPN</x:v>
      </x:c>
      <x:c r="C115" s="2" t="n">
        <x:v>2023</x:v>
      </x:c>
      <x:c r="D115" s="2" t="str">
        <x:v>ECO_ISIC4_N</x:v>
      </x:c>
      <x:c r="E115" s="19" t="n">
        <x:v>3666.064</x:v>
      </x:c>
      <x:c r="F115" s="2" t="str">
        <x:v>https://rplumber.ilo.org/data/indicator?format=.csv.gz&amp;id=EMP_TEMP_SEX_ECO_NB_A</x:v>
      </x:c>
      <x:c r="G115" s="17" t="str">
        <x:v>LFS - Labour Force Survey</x:v>
      </x:c>
      <x:c r="H115" s="17" t="str">
        <x:v>Economic activity (ISIC-Rev.4): N. Administrative and support service activities</x:v>
      </x:c>
      <x:c r="I115" s="2" t="str"/>
    </x:row>
    <x:row r="116" ht="42" customHeight="1">
      <x:c r="A116" s="2" t="str">
        <x:v>Japan</x:v>
      </x:c>
      <x:c r="B116" s="2" t="str">
        <x:v>JPN</x:v>
      </x:c>
      <x:c r="C116" s="2" t="n">
        <x:v>2023</x:v>
      </x:c>
      <x:c r="D116" s="2" t="str">
        <x:v>ECO_ISIC4_O</x:v>
      </x:c>
      <x:c r="E116" s="19" t="n">
        <x:v>2477.183</x:v>
      </x:c>
      <x:c r="F116" s="2" t="str">
        <x:v>https://rplumber.ilo.org/data/indicator?format=.csv.gz&amp;id=EMP_TEMP_SEX_ECO_NB_A</x:v>
      </x:c>
      <x:c r="G116" s="17" t="str">
        <x:v>LFS - Labour Force Survey</x:v>
      </x:c>
      <x:c r="H116" s="17" t="str">
        <x:v>Economic activity (ISIC-Rev.4): O. Public administration and defence; compulsory social security</x:v>
      </x:c>
      <x:c r="I116" s="2" t="str"/>
    </x:row>
    <x:row r="117" ht="42" customHeight="1">
      <x:c r="A117" s="2" t="str">
        <x:v>Japan</x:v>
      </x:c>
      <x:c r="B117" s="2" t="str">
        <x:v>JPN</x:v>
      </x:c>
      <x:c r="C117" s="2" t="n">
        <x:v>2023</x:v>
      </x:c>
      <x:c r="D117" s="2" t="str">
        <x:v>ECO_ISIC4_P</x:v>
      </x:c>
      <x:c r="E117" s="19" t="n">
        <x:v>3446.95</x:v>
      </x:c>
      <x:c r="F117" s="2" t="str">
        <x:v>https://rplumber.ilo.org/data/indicator?format=.csv.gz&amp;id=EMP_TEMP_SEX_ECO_NB_A</x:v>
      </x:c>
      <x:c r="G117" s="17" t="str">
        <x:v>LFS - Labour Force Survey</x:v>
      </x:c>
      <x:c r="H117" s="17" t="str">
        <x:v>Economic activity (ISIC-Rev.4): P. Education</x:v>
      </x:c>
      <x:c r="I117" s="2" t="str"/>
    </x:row>
    <x:row r="118" ht="42" customHeight="1">
      <x:c r="A118" s="2" t="str">
        <x:v>Japan</x:v>
      </x:c>
      <x:c r="B118" s="2" t="str">
        <x:v>JPN</x:v>
      </x:c>
      <x:c r="C118" s="2" t="n">
        <x:v>2023</x:v>
      </x:c>
      <x:c r="D118" s="2" t="str">
        <x:v>ECO_ISIC4_Q</x:v>
      </x:c>
      <x:c r="E118" s="19" t="n">
        <x:v>9072.666</x:v>
      </x:c>
      <x:c r="F118" s="2" t="str">
        <x:v>https://rplumber.ilo.org/data/indicator?format=.csv.gz&amp;id=EMP_TEMP_SEX_ECO_NB_A</x:v>
      </x:c>
      <x:c r="G118" s="17" t="str">
        <x:v>LFS - Labour Force Survey</x:v>
      </x:c>
      <x:c r="H118" s="17" t="str">
        <x:v>Economic activity (ISIC-Rev.4): Q. Human health and social work activities</x:v>
      </x:c>
      <x:c r="I118" s="2" t="str"/>
    </x:row>
    <x:row r="119" ht="42" customHeight="1">
      <x:c r="A119" s="2" t="str">
        <x:v>Japan</x:v>
      </x:c>
      <x:c r="B119" s="2" t="str">
        <x:v>JPN</x:v>
      </x:c>
      <x:c r="C119" s="2" t="n">
        <x:v>2023</x:v>
      </x:c>
      <x:c r="D119" s="2" t="str">
        <x:v>ECO_ISIC4_R</x:v>
      </x:c>
      <x:c r="E119" s="19" t="n">
        <x:v>1176.682</x:v>
      </x:c>
      <x:c r="F119" s="2" t="str">
        <x:v>https://rplumber.ilo.org/data/indicator?format=.csv.gz&amp;id=EMP_TEMP_SEX_ECO_NB_A</x:v>
      </x:c>
      <x:c r="G119" s="17" t="str">
        <x:v>LFS - Labour Force Survey</x:v>
      </x:c>
      <x:c r="H119" s="17" t="str">
        <x:v>Economic activity (ISIC-Rev.4): R. Arts, entertainment and recreation</x:v>
      </x:c>
      <x:c r="I119" s="2" t="str"/>
    </x:row>
    <x:row r="120" ht="42" customHeight="1">
      <x:c r="A120" s="2" t="str">
        <x:v>Japan</x:v>
      </x:c>
      <x:c r="B120" s="2" t="str">
        <x:v>JPN</x:v>
      </x:c>
      <x:c r="C120" s="2" t="n">
        <x:v>2023</x:v>
      </x:c>
      <x:c r="D120" s="2" t="str">
        <x:v>ECO_ISIC4_S</x:v>
      </x:c>
      <x:c r="E120" s="19" t="n">
        <x:v>1501.437</x:v>
      </x:c>
      <x:c r="F120" s="2" t="str">
        <x:v>https://rplumber.ilo.org/data/indicator?format=.csv.gz&amp;id=EMP_TEMP_SEX_ECO_NB_A</x:v>
      </x:c>
      <x:c r="G120" s="17" t="str">
        <x:v>LFS - Labour Force Survey</x:v>
      </x:c>
      <x:c r="H120" s="17" t="str">
        <x:v>Economic activity (ISIC-Rev.4): S. Other service activities</x:v>
      </x:c>
      <x:c r="I120" s="2" t="str"/>
    </x:row>
    <x:row r="121" ht="42" customHeight="1">
      <x:c r="A121" s="2" t="str">
        <x:v>Japan</x:v>
      </x:c>
      <x:c r="B121" s="2" t="str">
        <x:v>JPN</x:v>
      </x:c>
      <x:c r="C121" s="2" t="n">
        <x:v>2023</x:v>
      </x:c>
      <x:c r="D121" s="2" t="str">
        <x:v>ECO_ISIC4_U</x:v>
      </x:c>
      <x:c r="E121" s="19" t="n">
        <x:v>1222.668</x:v>
      </x:c>
      <x:c r="F121" s="2" t="str">
        <x:v>https://rplumber.ilo.org/data/indicator?format=.csv.gz&amp;id=EMP_TEMP_SEX_ECO_NB_A</x:v>
      </x:c>
      <x:c r="G121" s="17" t="str">
        <x:v>LFS - Labour Force Survey</x:v>
      </x:c>
      <x:c r="H121" s="17" t="str">
        <x:v>Economic activity (ISIC-Rev.4): U. Activities of extraterritorial organizations and bodies</x:v>
      </x:c>
      <x:c r="I121" s="2" t="str"/>
    </x:row>
    <x:row r="122" ht="42" customHeight="1">
      <x:c r="A122" s="2" t="str">
        <x:v>Japan</x:v>
      </x:c>
      <x:c r="B122" s="2" t="str">
        <x:v>JPN</x:v>
      </x:c>
      <x:c r="C122" s="2" t="n">
        <x:v>2023</x:v>
      </x:c>
      <x:c r="D122" s="2" t="str">
        <x:v>ECO_ISIC4_X</x:v>
      </x:c>
      <x:c r="E122" s="19" t="n">
        <x:v>694.842</x:v>
      </x:c>
      <x:c r="F122" s="2" t="str">
        <x:v>https://rplumber.ilo.org/data/indicator?format=.csv.gz&amp;id=EMP_TEMP_SEX_ECO_NB_A</x:v>
      </x:c>
      <x:c r="G122" s="17" t="str">
        <x:v>LFS - Labour Force Survey</x:v>
      </x:c>
      <x:c r="H122" s="17" t="str">
        <x:v>Economic activity (ISIC-Rev.4): X - Not elsewhere classified</x:v>
      </x:c>
      <x:c r="I122" s="2" t="str"/>
    </x:row>
    <x:row r="123" ht="42" customHeight="1">
      <x:c r="A123" s="2" t="str">
        <x:v>Russia</x:v>
      </x:c>
      <x:c r="B123" s="2" t="str">
        <x:v>RUS</x:v>
      </x:c>
      <x:c r="C123" s="2" t="n">
        <x:v>2024</x:v>
      </x:c>
      <x:c r="D123" s="2" t="str">
        <x:v>ECO_ISIC4_A</x:v>
      </x:c>
      <x:c r="E123" s="19" t="n">
        <x:v>3666.957</x:v>
      </x:c>
      <x:c r="F123" s="2" t="str">
        <x:v>https://rplumber.ilo.org/data/indicator?format=.csv.gz&amp;id=EMP_TEMP_SEX_ECO_NB_A</x:v>
      </x:c>
      <x:c r="G123" s="17" t="str">
        <x:v>LFS - Labour Force Survey</x:v>
      </x:c>
      <x:c r="H123" s="17" t="str">
        <x:v>Economic activity (ISIC-Rev.4): A. Agriculture; forestry and fishing</x:v>
      </x:c>
      <x:c r="I123" s="2" t="str"/>
    </x:row>
    <x:row r="124" ht="42" customHeight="1">
      <x:c r="A124" s="2" t="str">
        <x:v>Russia</x:v>
      </x:c>
      <x:c r="B124" s="2" t="str">
        <x:v>RUS</x:v>
      </x:c>
      <x:c r="C124" s="2" t="n">
        <x:v>2024</x:v>
      </x:c>
      <x:c r="D124" s="2" t="str">
        <x:v>ECO_ISIC4_B</x:v>
      </x:c>
      <x:c r="E124" s="19" t="n">
        <x:v>1725.536</x:v>
      </x:c>
      <x:c r="F124" s="2" t="str">
        <x:v>https://rplumber.ilo.org/data/indicator?format=.csv.gz&amp;id=EMP_TEMP_SEX_ECO_NB_A</x:v>
      </x:c>
      <x:c r="G124" s="17" t="str">
        <x:v>LFS - Labour Force Survey</x:v>
      </x:c>
      <x:c r="H124" s="17" t="str">
        <x:v>Economic activity (ISIC-Rev.4): B. Mining and quarrying</x:v>
      </x:c>
      <x:c r="I124" s="2" t="str"/>
    </x:row>
    <x:row r="125" ht="42" customHeight="1">
      <x:c r="A125" s="2" t="str">
        <x:v>Russia</x:v>
      </x:c>
      <x:c r="B125" s="2" t="str">
        <x:v>RUS</x:v>
      </x:c>
      <x:c r="C125" s="2" t="n">
        <x:v>2024</x:v>
      </x:c>
      <x:c r="D125" s="2" t="str">
        <x:v>ECO_ISIC4_C</x:v>
      </x:c>
      <x:c r="E125" s="19" t="n">
        <x:v>10425.358</x:v>
      </x:c>
      <x:c r="F125" s="2" t="str">
        <x:v>https://rplumber.ilo.org/data/indicator?format=.csv.gz&amp;id=EMP_TEMP_SEX_ECO_NB_A</x:v>
      </x:c>
      <x:c r="G125" s="17" t="str">
        <x:v>LFS - Labour Force Survey</x:v>
      </x:c>
      <x:c r="H125" s="17" t="str">
        <x:v>Economic activity (ISIC-Rev.4): C. Manufacturing</x:v>
      </x:c>
      <x:c r="I125" s="2" t="str"/>
    </x:row>
    <x:row r="126" ht="42" customHeight="1">
      <x:c r="A126" s="2" t="str">
        <x:v>Russia</x:v>
      </x:c>
      <x:c r="B126" s="2" t="str">
        <x:v>RUS</x:v>
      </x:c>
      <x:c r="C126" s="2" t="n">
        <x:v>2024</x:v>
      </x:c>
      <x:c r="D126" s="2" t="str">
        <x:v>ECO_ISIC4_D</x:v>
      </x:c>
      <x:c r="E126" s="19" t="n">
        <x:v>1754.85</x:v>
      </x:c>
      <x:c r="F126" s="2" t="str">
        <x:v>https://rplumber.ilo.org/data/indicator?format=.csv.gz&amp;id=EMP_TEMP_SEX_ECO_NB_A</x:v>
      </x:c>
      <x:c r="G126" s="17" t="str">
        <x:v>LFS - Labour Force Survey</x:v>
      </x:c>
      <x:c r="H126" s="17" t="str">
        <x:v>Economic activity (ISIC-Rev.4): D. Electricity; gas, steam and air conditioning supply</x:v>
      </x:c>
      <x:c r="I126" s="2" t="str"/>
    </x:row>
    <x:row r="127" ht="42" customHeight="1">
      <x:c r="A127" s="2" t="str">
        <x:v>Russia</x:v>
      </x:c>
      <x:c r="B127" s="2" t="str">
        <x:v>RUS</x:v>
      </x:c>
      <x:c r="C127" s="2" t="n">
        <x:v>2024</x:v>
      </x:c>
      <x:c r="D127" s="2" t="str">
        <x:v>ECO_ISIC4_E</x:v>
      </x:c>
      <x:c r="E127" s="19" t="n">
        <x:v>499.27</x:v>
      </x:c>
      <x:c r="F127" s="2" t="str">
        <x:v>https://rplumber.ilo.org/data/indicator?format=.csv.gz&amp;id=EMP_TEMP_SEX_ECO_NB_A</x:v>
      </x:c>
      <x:c r="G127" s="17" t="str">
        <x:v>LFS - Labour Force Survey</x:v>
      </x:c>
      <x:c r="H127" s="17" t="str">
        <x:v>Economic activity (ISIC-Rev.4): E. Water supply; sewerage, waste management and remediation activities</x:v>
      </x:c>
      <x:c r="I127" s="2" t="str"/>
    </x:row>
    <x:row r="128" ht="42" customHeight="1">
      <x:c r="A128" s="2" t="str">
        <x:v>Russia</x:v>
      </x:c>
      <x:c r="B128" s="2" t="str">
        <x:v>RUS</x:v>
      </x:c>
      <x:c r="C128" s="2" t="n">
        <x:v>2024</x:v>
      </x:c>
      <x:c r="D128" s="2" t="str">
        <x:v>ECO_ISIC4_F</x:v>
      </x:c>
      <x:c r="E128" s="19" t="n">
        <x:v>4933.287</x:v>
      </x:c>
      <x:c r="F128" s="2" t="str">
        <x:v>https://rplumber.ilo.org/data/indicator?format=.csv.gz&amp;id=EMP_TEMP_SEX_ECO_NB_A</x:v>
      </x:c>
      <x:c r="G128" s="17" t="str">
        <x:v>LFS - Labour Force Survey</x:v>
      </x:c>
      <x:c r="H128" s="17" t="str">
        <x:v>Economic activity (ISIC-Rev.4): F. Construction</x:v>
      </x:c>
      <x:c r="I128" s="2" t="str"/>
    </x:row>
    <x:row r="129" ht="42" customHeight="1">
      <x:c r="A129" s="2" t="str">
        <x:v>Russia</x:v>
      </x:c>
      <x:c r="B129" s="2" t="str">
        <x:v>RUS</x:v>
      </x:c>
      <x:c r="C129" s="2" t="n">
        <x:v>2024</x:v>
      </x:c>
      <x:c r="D129" s="2" t="str">
        <x:v>ECO_ISIC4_G</x:v>
      </x:c>
      <x:c r="E129" s="19" t="n">
        <x:v>10832.43</x:v>
      </x:c>
      <x:c r="F129" s="2" t="str">
        <x:v>https://rplumber.ilo.org/data/indicator?format=.csv.gz&amp;id=EMP_TEMP_SEX_ECO_NB_A</x:v>
      </x:c>
      <x:c r="G129" s="17" t="str">
        <x:v>LFS - Labour Force Survey</x:v>
      </x:c>
      <x:c r="H129" s="17" t="str">
        <x:v>Economic activity (ISIC-Rev.4): G. Wholesale and retail trade; repair of motor vehicles and motorcycles</x:v>
      </x:c>
      <x:c r="I129" s="2" t="str"/>
    </x:row>
    <x:row r="130" ht="42" customHeight="1">
      <x:c r="A130" s="2" t="str">
        <x:v>Russia</x:v>
      </x:c>
      <x:c r="B130" s="2" t="str">
        <x:v>RUS</x:v>
      </x:c>
      <x:c r="C130" s="2" t="n">
        <x:v>2024</x:v>
      </x:c>
      <x:c r="D130" s="2" t="str">
        <x:v>ECO_ISIC4_H</x:v>
      </x:c>
      <x:c r="E130" s="19" t="n">
        <x:v>6443.592</x:v>
      </x:c>
      <x:c r="F130" s="2" t="str">
        <x:v>https://rplumber.ilo.org/data/indicator?format=.csv.gz&amp;id=EMP_TEMP_SEX_ECO_NB_A</x:v>
      </x:c>
      <x:c r="G130" s="17" t="str">
        <x:v>LFS - Labour Force Survey</x:v>
      </x:c>
      <x:c r="H130" s="17" t="str">
        <x:v>Economic activity (ISIC-Rev.4): H. Transportation and storage</x:v>
      </x:c>
      <x:c r="I130" s="2" t="str"/>
    </x:row>
    <x:row r="131" ht="42" customHeight="1">
      <x:c r="A131" s="2" t="str">
        <x:v>Russia</x:v>
      </x:c>
      <x:c r="B131" s="2" t="str">
        <x:v>RUS</x:v>
      </x:c>
      <x:c r="C131" s="2" t="n">
        <x:v>2024</x:v>
      </x:c>
      <x:c r="D131" s="2" t="str">
        <x:v>ECO_ISIC4_I</x:v>
      </x:c>
      <x:c r="E131" s="19" t="n">
        <x:v>2022.522</x:v>
      </x:c>
      <x:c r="F131" s="2" t="str">
        <x:v>https://rplumber.ilo.org/data/indicator?format=.csv.gz&amp;id=EMP_TEMP_SEX_ECO_NB_A</x:v>
      </x:c>
      <x:c r="G131" s="17" t="str">
        <x:v>LFS - Labour Force Survey</x:v>
      </x:c>
      <x:c r="H131" s="17" t="str">
        <x:v>Economic activity (ISIC-Rev.4): I. Accommodation and food service activities</x:v>
      </x:c>
      <x:c r="I131" s="2" t="str"/>
    </x:row>
    <x:row r="132" ht="42" customHeight="1">
      <x:c r="A132" s="2" t="str">
        <x:v>Russia</x:v>
      </x:c>
      <x:c r="B132" s="2" t="str">
        <x:v>RUS</x:v>
      </x:c>
      <x:c r="C132" s="2" t="n">
        <x:v>2024</x:v>
      </x:c>
      <x:c r="D132" s="2" t="str">
        <x:v>ECO_ISIC4_J</x:v>
      </x:c>
      <x:c r="E132" s="19" t="n">
        <x:v>1521.603</x:v>
      </x:c>
      <x:c r="F132" s="2" t="str">
        <x:v>https://rplumber.ilo.org/data/indicator?format=.csv.gz&amp;id=EMP_TEMP_SEX_ECO_NB_A</x:v>
      </x:c>
      <x:c r="G132" s="17" t="str">
        <x:v>LFS - Labour Force Survey</x:v>
      </x:c>
      <x:c r="H132" s="17" t="str">
        <x:v>Economic activity (ISIC-Rev.4): J. Information and communication</x:v>
      </x:c>
      <x:c r="I132" s="2" t="str"/>
    </x:row>
    <x:row r="133" ht="42" customHeight="1">
      <x:c r="A133" s="2" t="str">
        <x:v>Russia</x:v>
      </x:c>
      <x:c r="B133" s="2" t="str">
        <x:v>RUS</x:v>
      </x:c>
      <x:c r="C133" s="2" t="n">
        <x:v>2024</x:v>
      </x:c>
      <x:c r="D133" s="2" t="str">
        <x:v>ECO_ISIC4_K</x:v>
      </x:c>
      <x:c r="E133" s="19" t="n">
        <x:v>1603.008</x:v>
      </x:c>
      <x:c r="F133" s="2" t="str">
        <x:v>https://rplumber.ilo.org/data/indicator?format=.csv.gz&amp;id=EMP_TEMP_SEX_ECO_NB_A</x:v>
      </x:c>
      <x:c r="G133" s="17" t="str">
        <x:v>LFS - Labour Force Survey</x:v>
      </x:c>
      <x:c r="H133" s="17" t="str">
        <x:v>Economic activity (ISIC-Rev.4): K. Financial and insurance activities</x:v>
      </x:c>
      <x:c r="I133" s="2" t="str"/>
    </x:row>
    <x:row r="134" ht="42" customHeight="1">
      <x:c r="A134" s="2" t="str">
        <x:v>Russia</x:v>
      </x:c>
      <x:c r="B134" s="2" t="str">
        <x:v>RUS</x:v>
      </x:c>
      <x:c r="C134" s="2" t="n">
        <x:v>2024</x:v>
      </x:c>
      <x:c r="D134" s="2" t="str">
        <x:v>ECO_ISIC4_L</x:v>
      </x:c>
      <x:c r="E134" s="19" t="n">
        <x:v>1224.379</x:v>
      </x:c>
      <x:c r="F134" s="2" t="str">
        <x:v>https://rplumber.ilo.org/data/indicator?format=.csv.gz&amp;id=EMP_TEMP_SEX_ECO_NB_A</x:v>
      </x:c>
      <x:c r="G134" s="17" t="str">
        <x:v>LFS - Labour Force Survey</x:v>
      </x:c>
      <x:c r="H134" s="17" t="str">
        <x:v>Economic activity (ISIC-Rev.4): L. Real estate activities</x:v>
      </x:c>
      <x:c r="I134" s="2" t="str"/>
    </x:row>
    <x:row r="135" ht="42" customHeight="1">
      <x:c r="A135" s="2" t="str">
        <x:v>Russia</x:v>
      </x:c>
      <x:c r="B135" s="2" t="str">
        <x:v>RUS</x:v>
      </x:c>
      <x:c r="C135" s="2" t="n">
        <x:v>2024</x:v>
      </x:c>
      <x:c r="D135" s="2" t="str">
        <x:v>ECO_ISIC4_M</x:v>
      </x:c>
      <x:c r="E135" s="19" t="n">
        <x:v>2922.057</x:v>
      </x:c>
      <x:c r="F135" s="2" t="str">
        <x:v>https://rplumber.ilo.org/data/indicator?format=.csv.gz&amp;id=EMP_TEMP_SEX_ECO_NB_A</x:v>
      </x:c>
      <x:c r="G135" s="17" t="str">
        <x:v>LFS - Labour Force Survey</x:v>
      </x:c>
      <x:c r="H135" s="17" t="str">
        <x:v>Economic activity (ISIC-Rev.4): M. Professional, scientific and technical activities</x:v>
      </x:c>
      <x:c r="I135" s="2" t="str"/>
    </x:row>
    <x:row r="136" ht="42" customHeight="1">
      <x:c r="A136" s="2" t="str">
        <x:v>Russia</x:v>
      </x:c>
      <x:c r="B136" s="2" t="str">
        <x:v>RUS</x:v>
      </x:c>
      <x:c r="C136" s="2" t="n">
        <x:v>2024</x:v>
      </x:c>
      <x:c r="D136" s="2" t="str">
        <x:v>ECO_ISIC4_N</x:v>
      </x:c>
      <x:c r="E136" s="19" t="n">
        <x:v>1816.385</x:v>
      </x:c>
      <x:c r="F136" s="2" t="str">
        <x:v>https://rplumber.ilo.org/data/indicator?format=.csv.gz&amp;id=EMP_TEMP_SEX_ECO_NB_A</x:v>
      </x:c>
      <x:c r="G136" s="17" t="str">
        <x:v>LFS - Labour Force Survey</x:v>
      </x:c>
      <x:c r="H136" s="17" t="str">
        <x:v>Economic activity (ISIC-Rev.4): N. Administrative and support service activities</x:v>
      </x:c>
      <x:c r="I136" s="2" t="str"/>
    </x:row>
    <x:row r="137" ht="42" customHeight="1">
      <x:c r="A137" s="2" t="str">
        <x:v>Russia</x:v>
      </x:c>
      <x:c r="B137" s="2" t="str">
        <x:v>RUS</x:v>
      </x:c>
      <x:c r="C137" s="2" t="n">
        <x:v>2024</x:v>
      </x:c>
      <x:c r="D137" s="2" t="str">
        <x:v>ECO_ISIC4_O</x:v>
      </x:c>
      <x:c r="E137" s="19" t="n">
        <x:v>4987.511</x:v>
      </x:c>
      <x:c r="F137" s="2" t="str">
        <x:v>https://rplumber.ilo.org/data/indicator?format=.csv.gz&amp;id=EMP_TEMP_SEX_ECO_NB_A</x:v>
      </x:c>
      <x:c r="G137" s="17" t="str">
        <x:v>LFS - Labour Force Survey</x:v>
      </x:c>
      <x:c r="H137" s="17" t="str">
        <x:v>Economic activity (ISIC-Rev.4): O. Public administration and defence; compulsory social security</x:v>
      </x:c>
      <x:c r="I137" s="2" t="str"/>
    </x:row>
    <x:row r="138" ht="42" customHeight="1">
      <x:c r="A138" s="2" t="str">
        <x:v>Russia</x:v>
      </x:c>
      <x:c r="B138" s="2" t="str">
        <x:v>RUS</x:v>
      </x:c>
      <x:c r="C138" s="2" t="n">
        <x:v>2024</x:v>
      </x:c>
      <x:c r="D138" s="2" t="str">
        <x:v>ECO_ISIC4_P</x:v>
      </x:c>
      <x:c r="E138" s="19" t="n">
        <x:v>7162.322</x:v>
      </x:c>
      <x:c r="F138" s="2" t="str">
        <x:v>https://rplumber.ilo.org/data/indicator?format=.csv.gz&amp;id=EMP_TEMP_SEX_ECO_NB_A</x:v>
      </x:c>
      <x:c r="G138" s="17" t="str">
        <x:v>LFS - Labour Force Survey</x:v>
      </x:c>
      <x:c r="H138" s="17" t="str">
        <x:v>Economic activity (ISIC-Rev.4): P. Education</x:v>
      </x:c>
      <x:c r="I138" s="2" t="str"/>
    </x:row>
    <x:row r="139" ht="42" customHeight="1">
      <x:c r="A139" s="2" t="str">
        <x:v>Russia</x:v>
      </x:c>
      <x:c r="B139" s="2" t="str">
        <x:v>RUS</x:v>
      </x:c>
      <x:c r="C139" s="2" t="n">
        <x:v>2024</x:v>
      </x:c>
      <x:c r="D139" s="2" t="str">
        <x:v>ECO_ISIC4_Q</x:v>
      </x:c>
      <x:c r="E139" s="19" t="n">
        <x:v>5932.48</x:v>
      </x:c>
      <x:c r="F139" s="2" t="str">
        <x:v>https://rplumber.ilo.org/data/indicator?format=.csv.gz&amp;id=EMP_TEMP_SEX_ECO_NB_A</x:v>
      </x:c>
      <x:c r="G139" s="17" t="str">
        <x:v>LFS - Labour Force Survey</x:v>
      </x:c>
      <x:c r="H139" s="17" t="str">
        <x:v>Economic activity (ISIC-Rev.4): Q. Human health and social work activities</x:v>
      </x:c>
      <x:c r="I139" s="2" t="str"/>
    </x:row>
    <x:row r="140" ht="42" customHeight="1">
      <x:c r="A140" s="2" t="str">
        <x:v>Russia</x:v>
      </x:c>
      <x:c r="B140" s="2" t="str">
        <x:v>RUS</x:v>
      </x:c>
      <x:c r="C140" s="2" t="n">
        <x:v>2024</x:v>
      </x:c>
      <x:c r="D140" s="2" t="str">
        <x:v>ECO_ISIC4_R</x:v>
      </x:c>
      <x:c r="E140" s="19" t="n">
        <x:v>1542.189</x:v>
      </x:c>
      <x:c r="F140" s="2" t="str">
        <x:v>https://rplumber.ilo.org/data/indicator?format=.csv.gz&amp;id=EMP_TEMP_SEX_ECO_NB_A</x:v>
      </x:c>
      <x:c r="G140" s="17" t="str">
        <x:v>LFS - Labour Force Survey</x:v>
      </x:c>
      <x:c r="H140" s="17" t="str">
        <x:v>Economic activity (ISIC-Rev.4): R. Arts, entertainment and recreation</x:v>
      </x:c>
      <x:c r="I140" s="2" t="str"/>
    </x:row>
    <x:row r="141" ht="42" customHeight="1">
      <x:c r="A141" s="2" t="str">
        <x:v>Russia</x:v>
      </x:c>
      <x:c r="B141" s="2" t="str">
        <x:v>RUS</x:v>
      </x:c>
      <x:c r="C141" s="2" t="n">
        <x:v>2024</x:v>
      </x:c>
      <x:c r="D141" s="2" t="str">
        <x:v>ECO_ISIC4_S</x:v>
      </x:c>
      <x:c r="E141" s="19" t="n">
        <x:v>2216.444</x:v>
      </x:c>
      <x:c r="F141" s="2" t="str">
        <x:v>https://rplumber.ilo.org/data/indicator?format=.csv.gz&amp;id=EMP_TEMP_SEX_ECO_NB_A</x:v>
      </x:c>
      <x:c r="G141" s="17" t="str">
        <x:v>LFS - Labour Force Survey</x:v>
      </x:c>
      <x:c r="H141" s="17" t="str">
        <x:v>Economic activity (ISIC-Rev.4): S. Other service activities</x:v>
      </x:c>
      <x:c r="I141" s="2" t="str"/>
    </x:row>
    <x:row r="142" ht="42" customHeight="1">
      <x:c r="A142" s="2" t="str">
        <x:v>Russia</x:v>
      </x:c>
      <x:c r="B142" s="2" t="str">
        <x:v>RUS</x:v>
      </x:c>
      <x:c r="C142" s="2" t="n">
        <x:v>2024</x:v>
      </x:c>
      <x:c r="D142" s="2" t="str">
        <x:v>ECO_ISIC4_T</x:v>
      </x:c>
      <x:c r="E142" s="19" t="n">
        <x:v>17.089</x:v>
      </x:c>
      <x:c r="F142" s="2" t="str">
        <x:v>https://rplumber.ilo.org/data/indicator?format=.csv.gz&amp;id=EMP_TEMP_SEX_ECO_NB_A</x:v>
      </x:c>
      <x:c r="G142" s="17" t="str">
        <x:v>LFS - Labour Force Survey</x:v>
      </x:c>
      <x:c r="H142" s="17" t="str">
        <x:v>Economic activity (ISIC-Rev.4): T. Activities of households as employers; undifferentiated goods- and services-producing activities of households for own use</x:v>
      </x:c>
      <x:c r="I142" s="2" t="str"/>
    </x:row>
    <x:row r="143" ht="42" customHeight="1">
      <x:c r="A143" s="2" t="str">
        <x:v>Saudi Arabia</x:v>
      </x:c>
      <x:c r="B143" s="2" t="str">
        <x:v>SAU</x:v>
      </x:c>
      <x:c r="C143" s="2" t="n">
        <x:v>2014</x:v>
      </x:c>
      <x:c r="D143" s="2" t="str">
        <x:v>ECO_ISIC4_A</x:v>
      </x:c>
      <x:c r="E143" s="19" t="n">
        <x:v>522.15</x:v>
      </x:c>
      <x:c r="F143" s="2" t="str">
        <x:v>https://rplumber.ilo.org/data/indicator?format=.csv.gz&amp;id=EMP_TEMP_SEX_ECO_NB_A</x:v>
      </x:c>
      <x:c r="G143" s="17" t="str">
        <x:v>LFS - Labour Force Survey</x:v>
      </x:c>
      <x:c r="H143" s="17" t="str">
        <x:v>Economic activity (ISIC-Rev.4): A. Agriculture; forestry and fishing</x:v>
      </x:c>
      <x:c r="I143" s="2" t="str"/>
    </x:row>
    <x:row r="144" ht="42" customHeight="1">
      <x:c r="A144" s="2" t="str">
        <x:v>Saudi Arabia</x:v>
      </x:c>
      <x:c r="B144" s="2" t="str">
        <x:v>SAU</x:v>
      </x:c>
      <x:c r="C144" s="2" t="n">
        <x:v>2014</x:v>
      </x:c>
      <x:c r="D144" s="2" t="str">
        <x:v>ECO_ISIC4_B</x:v>
      </x:c>
      <x:c r="E144" s="19" t="n">
        <x:v>136.85</x:v>
      </x:c>
      <x:c r="F144" s="2" t="str">
        <x:v>https://rplumber.ilo.org/data/indicator?format=.csv.gz&amp;id=EMP_TEMP_SEX_ECO_NB_A</x:v>
      </x:c>
      <x:c r="G144" s="17" t="str">
        <x:v>LFS - Labour Force Survey</x:v>
      </x:c>
      <x:c r="H144" s="17" t="str">
        <x:v>Economic activity (ISIC-Rev.4): B. Mining and quarrying</x:v>
      </x:c>
      <x:c r="I144" s="2" t="str"/>
    </x:row>
    <x:row r="145" ht="42" customHeight="1">
      <x:c r="A145" s="2" t="str">
        <x:v>Saudi Arabia</x:v>
      </x:c>
      <x:c r="B145" s="2" t="str">
        <x:v>SAU</x:v>
      </x:c>
      <x:c r="C145" s="2" t="n">
        <x:v>2014</x:v>
      </x:c>
      <x:c r="D145" s="2" t="str">
        <x:v>ECO_ISIC4_C</x:v>
      </x:c>
      <x:c r="E145" s="19" t="n">
        <x:v>750.25</x:v>
      </x:c>
      <x:c r="F145" s="2" t="str">
        <x:v>https://rplumber.ilo.org/data/indicator?format=.csv.gz&amp;id=EMP_TEMP_SEX_ECO_NB_A</x:v>
      </x:c>
      <x:c r="G145" s="17" t="str">
        <x:v>LFS - Labour Force Survey</x:v>
      </x:c>
      <x:c r="H145" s="17" t="str">
        <x:v>Economic activity (ISIC-Rev.4): C. Manufacturing</x:v>
      </x:c>
      <x:c r="I145" s="2" t="str"/>
    </x:row>
    <x:row r="146" ht="42" customHeight="1">
      <x:c r="A146" s="2" t="str">
        <x:v>Saudi Arabia</x:v>
      </x:c>
      <x:c r="B146" s="2" t="str">
        <x:v>SAU</x:v>
      </x:c>
      <x:c r="C146" s="2" t="n">
        <x:v>2014</x:v>
      </x:c>
      <x:c r="D146" s="2" t="str">
        <x:v>ECO_ISIC4_D</x:v>
      </x:c>
      <x:c r="E146" s="19" t="n">
        <x:v>89.4</x:v>
      </x:c>
      <x:c r="F146" s="2" t="str">
        <x:v>https://rplumber.ilo.org/data/indicator?format=.csv.gz&amp;id=EMP_TEMP_SEX_ECO_NB_A</x:v>
      </x:c>
      <x:c r="G146" s="17" t="str">
        <x:v>LFS - Labour Force Survey</x:v>
      </x:c>
      <x:c r="H146" s="17" t="str">
        <x:v>Economic activity (ISIC-Rev.4): D. Electricity; gas, steam and air conditioning supply</x:v>
      </x:c>
      <x:c r="I146" s="2" t="str"/>
    </x:row>
    <x:row r="147" ht="42" customHeight="1">
      <x:c r="A147" s="2" t="str">
        <x:v>Saudi Arabia</x:v>
      </x:c>
      <x:c r="B147" s="2" t="str">
        <x:v>SAU</x:v>
      </x:c>
      <x:c r="C147" s="2" t="n">
        <x:v>2014</x:v>
      </x:c>
      <x:c r="D147" s="2" t="str">
        <x:v>ECO_ISIC4_E</x:v>
      </x:c>
      <x:c r="E147" s="19" t="n">
        <x:v>91.85</x:v>
      </x:c>
      <x:c r="F147" s="2" t="str">
        <x:v>https://rplumber.ilo.org/data/indicator?format=.csv.gz&amp;id=EMP_TEMP_SEX_ECO_NB_A</x:v>
      </x:c>
      <x:c r="G147" s="17" t="str">
        <x:v>LFS - Labour Force Survey</x:v>
      </x:c>
      <x:c r="H147" s="17" t="str">
        <x:v>Economic activity (ISIC-Rev.4): E. Water supply; sewerage, waste management and remediation activities</x:v>
      </x:c>
      <x:c r="I147" s="2" t="str"/>
    </x:row>
    <x:row r="148" ht="42" customHeight="1">
      <x:c r="A148" s="2" t="str">
        <x:v>Saudi Arabia</x:v>
      </x:c>
      <x:c r="B148" s="2" t="str">
        <x:v>SAU</x:v>
      </x:c>
      <x:c r="C148" s="2" t="n">
        <x:v>2014</x:v>
      </x:c>
      <x:c r="D148" s="2" t="str">
        <x:v>ECO_ISIC4_F</x:v>
      </x:c>
      <x:c r="E148" s="19" t="n">
        <x:v>1504.55</x:v>
      </x:c>
      <x:c r="F148" s="2" t="str">
        <x:v>https://rplumber.ilo.org/data/indicator?format=.csv.gz&amp;id=EMP_TEMP_SEX_ECO_NB_A</x:v>
      </x:c>
      <x:c r="G148" s="17" t="str">
        <x:v>LFS - Labour Force Survey</x:v>
      </x:c>
      <x:c r="H148" s="17" t="str">
        <x:v>Economic activity (ISIC-Rev.4): F. Construction</x:v>
      </x:c>
      <x:c r="I148" s="2" t="str"/>
    </x:row>
    <x:row r="149" ht="42" customHeight="1">
      <x:c r="A149" s="2" t="str">
        <x:v>Saudi Arabia</x:v>
      </x:c>
      <x:c r="B149" s="2" t="str">
        <x:v>SAU</x:v>
      </x:c>
      <x:c r="C149" s="2" t="n">
        <x:v>2014</x:v>
      </x:c>
      <x:c r="D149" s="2" t="str">
        <x:v>ECO_ISIC4_G</x:v>
      </x:c>
      <x:c r="E149" s="19" t="n">
        <x:v>1605.25</x:v>
      </x:c>
      <x:c r="F149" s="2" t="str">
        <x:v>https://rplumber.ilo.org/data/indicator?format=.csv.gz&amp;id=EMP_TEMP_SEX_ECO_NB_A</x:v>
      </x:c>
      <x:c r="G149" s="17" t="str">
        <x:v>LFS - Labour Force Survey</x:v>
      </x:c>
      <x:c r="H149" s="17" t="str">
        <x:v>Economic activity (ISIC-Rev.4): G. Wholesale and retail trade; repair of motor vehicles and motorcycles</x:v>
      </x:c>
      <x:c r="I149" s="2" t="str"/>
    </x:row>
    <x:row r="150" ht="42" customHeight="1">
      <x:c r="A150" s="2" t="str">
        <x:v>Saudi Arabia</x:v>
      </x:c>
      <x:c r="B150" s="2" t="str">
        <x:v>SAU</x:v>
      </x:c>
      <x:c r="C150" s="2" t="n">
        <x:v>2014</x:v>
      </x:c>
      <x:c r="D150" s="2" t="str">
        <x:v>ECO_ISIC4_H</x:v>
      </x:c>
      <x:c r="E150" s="19" t="n">
        <x:v>385.65</x:v>
      </x:c>
      <x:c r="F150" s="2" t="str">
        <x:v>https://rplumber.ilo.org/data/indicator?format=.csv.gz&amp;id=EMP_TEMP_SEX_ECO_NB_A</x:v>
      </x:c>
      <x:c r="G150" s="17" t="str">
        <x:v>LFS - Labour Force Survey</x:v>
      </x:c>
      <x:c r="H150" s="17" t="str">
        <x:v>Economic activity (ISIC-Rev.4): H. Transportation and storage</x:v>
      </x:c>
      <x:c r="I150" s="2" t="str"/>
    </x:row>
    <x:row r="151" ht="42" customHeight="1">
      <x:c r="A151" s="2" t="str">
        <x:v>Saudi Arabia</x:v>
      </x:c>
      <x:c r="B151" s="2" t="str">
        <x:v>SAU</x:v>
      </x:c>
      <x:c r="C151" s="2" t="n">
        <x:v>2014</x:v>
      </x:c>
      <x:c r="D151" s="2" t="str">
        <x:v>ECO_ISIC4_I</x:v>
      </x:c>
      <x:c r="E151" s="19" t="n">
        <x:v>321.1</x:v>
      </x:c>
      <x:c r="F151" s="2" t="str">
        <x:v>https://rplumber.ilo.org/data/indicator?format=.csv.gz&amp;id=EMP_TEMP_SEX_ECO_NB_A</x:v>
      </x:c>
      <x:c r="G151" s="17" t="str">
        <x:v>LFS - Labour Force Survey</x:v>
      </x:c>
      <x:c r="H151" s="17" t="str">
        <x:v>Economic activity (ISIC-Rev.4): I. Accommodation and food service activities</x:v>
      </x:c>
      <x:c r="I151" s="2" t="str"/>
    </x:row>
    <x:row r="152" ht="42" customHeight="1">
      <x:c r="A152" s="2" t="str">
        <x:v>Saudi Arabia</x:v>
      </x:c>
      <x:c r="B152" s="2" t="str">
        <x:v>SAU</x:v>
      </x:c>
      <x:c r="C152" s="2" t="n">
        <x:v>2014</x:v>
      </x:c>
      <x:c r="D152" s="2" t="str">
        <x:v>ECO_ISIC4_J</x:v>
      </x:c>
      <x:c r="E152" s="19" t="n">
        <x:v>121.35</x:v>
      </x:c>
      <x:c r="F152" s="2" t="str">
        <x:v>https://rplumber.ilo.org/data/indicator?format=.csv.gz&amp;id=EMP_TEMP_SEX_ECO_NB_A</x:v>
      </x:c>
      <x:c r="G152" s="17" t="str">
        <x:v>LFS - Labour Force Survey</x:v>
      </x:c>
      <x:c r="H152" s="17" t="str">
        <x:v>Economic activity (ISIC-Rev.4): J. Information and communication</x:v>
      </x:c>
      <x:c r="I152" s="2" t="str"/>
    </x:row>
    <x:row r="153" ht="42" customHeight="1">
      <x:c r="A153" s="2" t="str">
        <x:v>Saudi Arabia</x:v>
      </x:c>
      <x:c r="B153" s="2" t="str">
        <x:v>SAU</x:v>
      </x:c>
      <x:c r="C153" s="2" t="n">
        <x:v>2014</x:v>
      </x:c>
      <x:c r="D153" s="2" t="str">
        <x:v>ECO_ISIC4_K</x:v>
      </x:c>
      <x:c r="E153" s="19" t="n">
        <x:v>132.4</x:v>
      </x:c>
      <x:c r="F153" s="2" t="str">
        <x:v>https://rplumber.ilo.org/data/indicator?format=.csv.gz&amp;id=EMP_TEMP_SEX_ECO_NB_A</x:v>
      </x:c>
      <x:c r="G153" s="17" t="str">
        <x:v>LFS - Labour Force Survey</x:v>
      </x:c>
      <x:c r="H153" s="17" t="str">
        <x:v>Economic activity (ISIC-Rev.4): K. Financial and insurance activities</x:v>
      </x:c>
      <x:c r="I153" s="2" t="str"/>
    </x:row>
    <x:row r="154" ht="42" customHeight="1">
      <x:c r="A154" s="2" t="str">
        <x:v>Saudi Arabia</x:v>
      </x:c>
      <x:c r="B154" s="2" t="str">
        <x:v>SAU</x:v>
      </x:c>
      <x:c r="C154" s="2" t="n">
        <x:v>2014</x:v>
      </x:c>
      <x:c r="D154" s="2" t="str">
        <x:v>ECO_ISIC4_L</x:v>
      </x:c>
      <x:c r="E154" s="19" t="n">
        <x:v>118.35</x:v>
      </x:c>
      <x:c r="F154" s="2" t="str">
        <x:v>https://rplumber.ilo.org/data/indicator?format=.csv.gz&amp;id=EMP_TEMP_SEX_ECO_NB_A</x:v>
      </x:c>
      <x:c r="G154" s="17" t="str">
        <x:v>LFS - Labour Force Survey</x:v>
      </x:c>
      <x:c r="H154" s="17" t="str">
        <x:v>Economic activity (ISIC-Rev.4): L. Real estate activities</x:v>
      </x:c>
      <x:c r="I154" s="2" t="str"/>
    </x:row>
    <x:row r="155" ht="42" customHeight="1">
      <x:c r="A155" s="2" t="str">
        <x:v>Saudi Arabia</x:v>
      </x:c>
      <x:c r="B155" s="2" t="str">
        <x:v>SAU</x:v>
      </x:c>
      <x:c r="C155" s="2" t="n">
        <x:v>2014</x:v>
      </x:c>
      <x:c r="D155" s="2" t="str">
        <x:v>ECO_ISIC4_M</x:v>
      </x:c>
      <x:c r="E155" s="19" t="n">
        <x:v>140.15</x:v>
      </x:c>
      <x:c r="F155" s="2" t="str">
        <x:v>https://rplumber.ilo.org/data/indicator?format=.csv.gz&amp;id=EMP_TEMP_SEX_ECO_NB_A</x:v>
      </x:c>
      <x:c r="G155" s="17" t="str">
        <x:v>LFS - Labour Force Survey</x:v>
      </x:c>
      <x:c r="H155" s="17" t="str">
        <x:v>Economic activity (ISIC-Rev.4): M. Professional, scientific and technical activities</x:v>
      </x:c>
      <x:c r="I155" s="2" t="str"/>
    </x:row>
    <x:row r="156" ht="42" customHeight="1">
      <x:c r="A156" s="2" t="str">
        <x:v>Saudi Arabia</x:v>
      </x:c>
      <x:c r="B156" s="2" t="str">
        <x:v>SAU</x:v>
      </x:c>
      <x:c r="C156" s="2" t="n">
        <x:v>2014</x:v>
      </x:c>
      <x:c r="D156" s="2" t="str">
        <x:v>ECO_ISIC4_N</x:v>
      </x:c>
      <x:c r="E156" s="19" t="n">
        <x:v>188.5</x:v>
      </x:c>
      <x:c r="F156" s="2" t="str">
        <x:v>https://rplumber.ilo.org/data/indicator?format=.csv.gz&amp;id=EMP_TEMP_SEX_ECO_NB_A</x:v>
      </x:c>
      <x:c r="G156" s="17" t="str">
        <x:v>LFS - Labour Force Survey</x:v>
      </x:c>
      <x:c r="H156" s="17" t="str">
        <x:v>Economic activity (ISIC-Rev.4): N. Administrative and support service activities</x:v>
      </x:c>
      <x:c r="I156" s="2" t="str"/>
    </x:row>
    <x:row r="157" ht="42" customHeight="1">
      <x:c r="A157" s="2" t="str">
        <x:v>Saudi Arabia</x:v>
      </x:c>
      <x:c r="B157" s="2" t="str">
        <x:v>SAU</x:v>
      </x:c>
      <x:c r="C157" s="2" t="n">
        <x:v>2014</x:v>
      </x:c>
      <x:c r="D157" s="2" t="str">
        <x:v>ECO_ISIC4_O</x:v>
      </x:c>
      <x:c r="E157" s="19" t="n">
        <x:v>1811.2</x:v>
      </x:c>
      <x:c r="F157" s="2" t="str">
        <x:v>https://rplumber.ilo.org/data/indicator?format=.csv.gz&amp;id=EMP_TEMP_SEX_ECO_NB_A</x:v>
      </x:c>
      <x:c r="G157" s="17" t="str">
        <x:v>LFS - Labour Force Survey</x:v>
      </x:c>
      <x:c r="H157" s="17" t="str">
        <x:v>Economic activity (ISIC-Rev.4): O. Public administration and defence; compulsory social security</x:v>
      </x:c>
      <x:c r="I157" s="2" t="str"/>
    </x:row>
    <x:row r="158" ht="42" customHeight="1">
      <x:c r="A158" s="2" t="str">
        <x:v>Saudi Arabia</x:v>
      </x:c>
      <x:c r="B158" s="2" t="str">
        <x:v>SAU</x:v>
      </x:c>
      <x:c r="C158" s="2" t="n">
        <x:v>2014</x:v>
      </x:c>
      <x:c r="D158" s="2" t="str">
        <x:v>ECO_ISIC4_P</x:v>
      </x:c>
      <x:c r="E158" s="19" t="n">
        <x:v>1351.4</x:v>
      </x:c>
      <x:c r="F158" s="2" t="str">
        <x:v>https://rplumber.ilo.org/data/indicator?format=.csv.gz&amp;id=EMP_TEMP_SEX_ECO_NB_A</x:v>
      </x:c>
      <x:c r="G158" s="17" t="str">
        <x:v>LFS - Labour Force Survey</x:v>
      </x:c>
      <x:c r="H158" s="17" t="str">
        <x:v>Economic activity (ISIC-Rev.4): P. Education</x:v>
      </x:c>
      <x:c r="I158" s="2" t="str"/>
    </x:row>
    <x:row r="159" ht="42" customHeight="1">
      <x:c r="A159" s="2" t="str">
        <x:v>Saudi Arabia</x:v>
      </x:c>
      <x:c r="B159" s="2" t="str">
        <x:v>SAU</x:v>
      </x:c>
      <x:c r="C159" s="2" t="n">
        <x:v>2014</x:v>
      </x:c>
      <x:c r="D159" s="2" t="str">
        <x:v>ECO_ISIC4_Q</x:v>
      </x:c>
      <x:c r="E159" s="19" t="n">
        <x:v>604.35</x:v>
      </x:c>
      <x:c r="F159" s="2" t="str">
        <x:v>https://rplumber.ilo.org/data/indicator?format=.csv.gz&amp;id=EMP_TEMP_SEX_ECO_NB_A</x:v>
      </x:c>
      <x:c r="G159" s="17" t="str">
        <x:v>LFS - Labour Force Survey</x:v>
      </x:c>
      <x:c r="H159" s="17" t="str">
        <x:v>Economic activity (ISIC-Rev.4): Q. Human health and social work activities</x:v>
      </x:c>
      <x:c r="I159" s="2" t="str"/>
    </x:row>
    <x:row r="160" ht="42" customHeight="1">
      <x:c r="A160" s="2" t="str">
        <x:v>Saudi Arabia</x:v>
      </x:c>
      <x:c r="B160" s="2" t="str">
        <x:v>SAU</x:v>
      </x:c>
      <x:c r="C160" s="2" t="n">
        <x:v>2014</x:v>
      </x:c>
      <x:c r="D160" s="2" t="str">
        <x:v>ECO_ISIC4_R</x:v>
      </x:c>
      <x:c r="E160" s="19" t="n">
        <x:v>12.85</x:v>
      </x:c>
      <x:c r="F160" s="2" t="str">
        <x:v>https://rplumber.ilo.org/data/indicator?format=.csv.gz&amp;id=EMP_TEMP_SEX_ECO_NB_A</x:v>
      </x:c>
      <x:c r="G160" s="17" t="str">
        <x:v>LFS - Labour Force Survey</x:v>
      </x:c>
      <x:c r="H160" s="17" t="str">
        <x:v>Economic activity (ISIC-Rev.4): R. Arts, entertainment and recreation</x:v>
      </x:c>
      <x:c r="I160" s="2" t="str"/>
    </x:row>
    <x:row r="161" ht="42" customHeight="1">
      <x:c r="A161" s="2" t="str">
        <x:v>Saudi Arabia</x:v>
      </x:c>
      <x:c r="B161" s="2" t="str">
        <x:v>SAU</x:v>
      </x:c>
      <x:c r="C161" s="2" t="n">
        <x:v>2014</x:v>
      </x:c>
      <x:c r="D161" s="2" t="str">
        <x:v>ECO_ISIC4_S</x:v>
      </x:c>
      <x:c r="E161" s="19" t="n">
        <x:v>238.25</x:v>
      </x:c>
      <x:c r="F161" s="2" t="str">
        <x:v>https://rplumber.ilo.org/data/indicator?format=.csv.gz&amp;id=EMP_TEMP_SEX_ECO_NB_A</x:v>
      </x:c>
      <x:c r="G161" s="17" t="str">
        <x:v>LFS - Labour Force Survey</x:v>
      </x:c>
      <x:c r="H161" s="17" t="str">
        <x:v>Economic activity (ISIC-Rev.4): S. Other service activities</x:v>
      </x:c>
      <x:c r="I161" s="2" t="str"/>
    </x:row>
    <x:row r="162" ht="42" customHeight="1">
      <x:c r="A162" s="2" t="str">
        <x:v>Saudi Arabia</x:v>
      </x:c>
      <x:c r="B162" s="2" t="str">
        <x:v>SAU</x:v>
      </x:c>
      <x:c r="C162" s="2" t="n">
        <x:v>2014</x:v>
      </x:c>
      <x:c r="D162" s="2" t="str">
        <x:v>ECO_ISIC4_T</x:v>
      </x:c>
      <x:c r="E162" s="19" t="n">
        <x:v>849.4</x:v>
      </x:c>
      <x:c r="F162" s="2" t="str">
        <x:v>https://rplumber.ilo.org/data/indicator?format=.csv.gz&amp;id=EMP_TEMP_SEX_ECO_NB_A</x:v>
      </x:c>
      <x:c r="G162" s="17" t="str">
        <x:v>LFS - Labour Force Survey</x:v>
      </x:c>
      <x:c r="H162" s="17" t="str">
        <x:v>Economic activity (ISIC-Rev.4): T. Activities of households as employers; undifferentiated goods- and services-producing activities of households for own use</x:v>
      </x:c>
      <x:c r="I162" s="2" t="str"/>
    </x:row>
    <x:row r="163" ht="42" customHeight="1">
      <x:c r="A163" s="2" t="str">
        <x:v>Saudi Arabia</x:v>
      </x:c>
      <x:c r="B163" s="2" t="str">
        <x:v>SAU</x:v>
      </x:c>
      <x:c r="C163" s="2" t="n">
        <x:v>2014</x:v>
      </x:c>
      <x:c r="D163" s="2" t="str">
        <x:v>ECO_ISIC4_U</x:v>
      </x:c>
      <x:c r="E163" s="19" t="n">
        <x:v>8.55</x:v>
      </x:c>
      <x:c r="F163" s="2" t="str">
        <x:v>https://rplumber.ilo.org/data/indicator?format=.csv.gz&amp;id=EMP_TEMP_SEX_ECO_NB_A</x:v>
      </x:c>
      <x:c r="G163" s="17" t="str">
        <x:v>LFS - Labour Force Survey</x:v>
      </x:c>
      <x:c r="H163" s="17" t="str">
        <x:v>Economic activity (ISIC-Rev.4): U. Activities of extraterritorial organizations and bodies</x:v>
      </x:c>
      <x:c r="I163" s="2" t="str"/>
    </x:row>
    <x:row r="164" ht="42" customHeight="1">
      <x:c r="A164" s="2" t="str">
        <x:v>China</x:v>
      </x:c>
      <x:c r="B164" s="2" t="str">
        <x:v>CHN</x:v>
      </x:c>
      <x:c r="C164" s="2" t="n">
        <x:v>2023</x:v>
      </x:c>
      <x:c r="D164" s="2" t="str">
        <x:v>Agriculture, forestry, animal husbandry and fishery*</x:v>
      </x:c>
      <x:c r="E164" s="19" t="n">
        <x:v>3412</x:v>
      </x:c>
      <x:c r="F164" s="2" t="str">
        <x:v>https://www.stats.gov.cn/english/PressRelease/202412/t20241226_1957902.html</x:v>
      </x:c>
      <x:c r="G164" s="17" t="str">
        <x:v>NBS census Table 2-3, legal entities plus self-employed units</x:v>
      </x:c>
      <x:c r="H164" s="17" t="str">
        <x:v>Agriculture, forestry, animal husbandry and fishery*</x:v>
      </x:c>
      <x:c r="I164" s="2" t="str"/>
    </x:row>
    <x:row r="165" ht="42" customHeight="1">
      <x:c r="A165" s="2" t="str">
        <x:v>China</x:v>
      </x:c>
      <x:c r="B165" s="2" t="str">
        <x:v>CHN</x:v>
      </x:c>
      <x:c r="C165" s="2" t="n">
        <x:v>2023</x:v>
      </x:c>
      <x:c r="D165" s="2" t="str">
        <x:v>Mining</x:v>
      </x:c>
      <x:c r="E165" s="19" t="n">
        <x:v>4766</x:v>
      </x:c>
      <x:c r="F165" s="2" t="str">
        <x:v>https://www.stats.gov.cn/english/PressRelease/202412/t20241226_1957902.html</x:v>
      </x:c>
      <x:c r="G165" s="17" t="str">
        <x:v>NBS census Table 2-3, legal entities plus self-employed units</x:v>
      </x:c>
      <x:c r="H165" s="17" t="str">
        <x:v>Mining</x:v>
      </x:c>
      <x:c r="I165" s="2" t="str"/>
    </x:row>
    <x:row r="166" ht="42" customHeight="1">
      <x:c r="A166" s="2" t="str">
        <x:v>China</x:v>
      </x:c>
      <x:c r="B166" s="2" t="str">
        <x:v>CHN</x:v>
      </x:c>
      <x:c r="C166" s="2" t="n">
        <x:v>2023</x:v>
      </x:c>
      <x:c r="D166" s="2" t="str">
        <x:v>Manufacturing</x:v>
      </x:c>
      <x:c r="E166" s="19" t="n">
        <x:v>123176</x:v>
      </x:c>
      <x:c r="F166" s="2" t="str">
        <x:v>https://www.stats.gov.cn/english/PressRelease/202412/t20241226_1957902.html</x:v>
      </x:c>
      <x:c r="G166" s="17" t="str">
        <x:v>NBS census Table 2-3, legal entities plus self-employed units</x:v>
      </x:c>
      <x:c r="H166" s="17" t="str">
        <x:v>Manufacturing</x:v>
      </x:c>
      <x:c r="I166" s="2" t="str"/>
    </x:row>
    <x:row r="167" ht="42" customHeight="1">
      <x:c r="A167" s="2" t="str">
        <x:v>China</x:v>
      </x:c>
      <x:c r="B167" s="2" t="str">
        <x:v>CHN</x:v>
      </x:c>
      <x:c r="C167" s="2" t="n">
        <x:v>2023</x:v>
      </x:c>
      <x:c r="D167" s="2" t="str">
        <x:v>Production and Supply of Electricity, Heat Power, Gas and Water</x:v>
      </x:c>
      <x:c r="E167" s="19" t="n">
        <x:v>5078</x:v>
      </x:c>
      <x:c r="F167" s="2" t="str">
        <x:v>https://www.stats.gov.cn/english/PressRelease/202412/t20241226_1957902.html</x:v>
      </x:c>
      <x:c r="G167" s="17" t="str">
        <x:v>NBS census Table 2-3, legal entities plus self-employed units</x:v>
      </x:c>
      <x:c r="H167" s="17" t="str">
        <x:v>Production and Supply of Electricity, Heat Power, Gas and Water</x:v>
      </x:c>
      <x:c r="I167" s="2" t="str"/>
    </x:row>
    <x:row r="168" ht="42" customHeight="1">
      <x:c r="A168" s="2" t="str">
        <x:v>China</x:v>
      </x:c>
      <x:c r="B168" s="2" t="str">
        <x:v>CHN</x:v>
      </x:c>
      <x:c r="C168" s="2" t="n">
        <x:v>2023</x:v>
      </x:c>
      <x:c r="D168" s="2" t="str">
        <x:v>Construction</x:v>
      </x:c>
      <x:c r="E168" s="19" t="n">
        <x:v>60790</x:v>
      </x:c>
      <x:c r="F168" s="2" t="str">
        <x:v>https://www.stats.gov.cn/english/PressRelease/202412/t20241226_1957902.html</x:v>
      </x:c>
      <x:c r="G168" s="17" t="str">
        <x:v>NBS census Table 2-3, legal entities plus self-employed units</x:v>
      </x:c>
      <x:c r="H168" s="17" t="str">
        <x:v>Construction</x:v>
      </x:c>
      <x:c r="I168" s="2" t="str"/>
    </x:row>
    <x:row r="169" ht="42" customHeight="1">
      <x:c r="A169" s="2" t="str">
        <x:v>China</x:v>
      </x:c>
      <x:c r="B169" s="2" t="str">
        <x:v>CHN</x:v>
      </x:c>
      <x:c r="C169" s="2" t="n">
        <x:v>2023</x:v>
      </x:c>
      <x:c r="D169" s="2" t="str">
        <x:v>Wholesale and Retail</x:v>
      </x:c>
      <x:c r="E169" s="19" t="n">
        <x:v>135499</x:v>
      </x:c>
      <x:c r="F169" s="2" t="str">
        <x:v>https://www.stats.gov.cn/english/PressRelease/202412/t20241226_1957902.html</x:v>
      </x:c>
      <x:c r="G169" s="17" t="str">
        <x:v>NBS census Table 2-3, legal entities plus self-employed units</x:v>
      </x:c>
      <x:c r="H169" s="17" t="str">
        <x:v>Wholesale and Retail</x:v>
      </x:c>
      <x:c r="I169" s="2" t="str"/>
    </x:row>
    <x:row r="170" ht="42" customHeight="1">
      <x:c r="A170" s="2" t="str">
        <x:v>China</x:v>
      </x:c>
      <x:c r="B170" s="2" t="str">
        <x:v>CHN</x:v>
      </x:c>
      <x:c r="C170" s="2" t="n">
        <x:v>2023</x:v>
      </x:c>
      <x:c r="D170" s="2" t="str">
        <x:v>Transport, Storage and Post</x:v>
      </x:c>
      <x:c r="E170" s="19" t="n">
        <x:v>28554</x:v>
      </x:c>
      <x:c r="F170" s="2" t="str">
        <x:v>https://www.stats.gov.cn/english/PressRelease/202412/t20241226_1957902.html</x:v>
      </x:c>
      <x:c r="G170" s="17" t="str">
        <x:v>NBS census Table 2-3, legal entities plus self-employed units</x:v>
      </x:c>
      <x:c r="H170" s="17" t="str">
        <x:v>Transport, Storage and Post</x:v>
      </x:c>
      <x:c r="I170" s="2" t="str"/>
    </x:row>
    <x:row r="171" ht="42" customHeight="1">
      <x:c r="A171" s="2" t="str">
        <x:v>China</x:v>
      </x:c>
      <x:c r="B171" s="2" t="str">
        <x:v>CHN</x:v>
      </x:c>
      <x:c r="C171" s="2" t="n">
        <x:v>2023</x:v>
      </x:c>
      <x:c r="D171" s="2" t="str">
        <x:v>Hotels and Catering Services</x:v>
      </x:c>
      <x:c r="E171" s="19" t="n">
        <x:v>34352</x:v>
      </x:c>
      <x:c r="F171" s="2" t="str">
        <x:v>https://www.stats.gov.cn/english/PressRelease/202412/t20241226_1957902.html</x:v>
      </x:c>
      <x:c r="G171" s="17" t="str">
        <x:v>NBS census Table 2-3, legal entities plus self-employed units</x:v>
      </x:c>
      <x:c r="H171" s="17" t="str">
        <x:v>Hotels and Catering Services</x:v>
      </x:c>
      <x:c r="I171" s="2" t="str"/>
    </x:row>
    <x:row r="172" ht="42" customHeight="1">
      <x:c r="A172" s="2" t="str">
        <x:v>China</x:v>
      </x:c>
      <x:c r="B172" s="2" t="str">
        <x:v>CHN</x:v>
      </x:c>
      <x:c r="C172" s="2" t="n">
        <x:v>2023</x:v>
      </x:c>
      <x:c r="D172" s="2" t="str">
        <x:v>Information Transmission, Software and Information Technology Services</x:v>
      </x:c>
      <x:c r="E172" s="19" t="n">
        <x:v>16721</x:v>
      </x:c>
      <x:c r="F172" s="2" t="str">
        <x:v>https://www.stats.gov.cn/english/PressRelease/202412/t20241226_1957902.html</x:v>
      </x:c>
      <x:c r="G172" s="17" t="str">
        <x:v>NBS census Table 2-3, legal entities plus self-employed units</x:v>
      </x:c>
      <x:c r="H172" s="17" t="str">
        <x:v>Information Transmission, Software and Information Technology Services</x:v>
      </x:c>
      <x:c r="I172" s="2" t="str"/>
    </x:row>
    <x:row r="173" ht="42" customHeight="1">
      <x:c r="A173" s="2" t="str">
        <x:v>China</x:v>
      </x:c>
      <x:c r="B173" s="2" t="str">
        <x:v>CHN</x:v>
      </x:c>
      <x:c r="C173" s="2" t="n">
        <x:v>2023</x:v>
      </x:c>
      <x:c r="D173" s="2" t="str">
        <x:v>Finance</x:v>
      </x:c>
      <x:c r="E173" s="19" t="n">
        <x:v>12484</x:v>
      </x:c>
      <x:c r="F173" s="2" t="str">
        <x:v>https://www.stats.gov.cn/english/PressRelease/202412/t20241226_1957902.html</x:v>
      </x:c>
      <x:c r="G173" s="17" t="str">
        <x:v>NBS census Table 2-3, legal entities plus self-employed units</x:v>
      </x:c>
      <x:c r="H173" s="17" t="str">
        <x:v>Finance</x:v>
      </x:c>
      <x:c r="I173" s="2" t="str"/>
    </x:row>
    <x:row r="174" ht="42" customHeight="1">
      <x:c r="A174" s="2" t="str">
        <x:v>China</x:v>
      </x:c>
      <x:c r="B174" s="2" t="str">
        <x:v>CHN</x:v>
      </x:c>
      <x:c r="C174" s="2" t="n">
        <x:v>2023</x:v>
      </x:c>
      <x:c r="D174" s="2" t="str">
        <x:v>Real Estate</x:v>
      </x:c>
      <x:c r="E174" s="19" t="n">
        <x:v>15199</x:v>
      </x:c>
      <x:c r="F174" s="2" t="str">
        <x:v>https://www.stats.gov.cn/english/PressRelease/202412/t20241226_1957902.html</x:v>
      </x:c>
      <x:c r="G174" s="17" t="str">
        <x:v>NBS census Table 2-3, legal entities plus self-employed units</x:v>
      </x:c>
      <x:c r="H174" s="17" t="str">
        <x:v>Real Estate</x:v>
      </x:c>
      <x:c r="I174" s="2" t="str"/>
    </x:row>
    <x:row r="175" ht="42" customHeight="1">
      <x:c r="A175" s="2" t="str">
        <x:v>China</x:v>
      </x:c>
      <x:c r="B175" s="2" t="str">
        <x:v>CHN</x:v>
      </x:c>
      <x:c r="C175" s="2" t="n">
        <x:v>2023</x:v>
      </x:c>
      <x:c r="D175" s="2" t="str">
        <x:v>Leasing and Business Services</x:v>
      </x:c>
      <x:c r="E175" s="19" t="n">
        <x:v>44082</x:v>
      </x:c>
      <x:c r="F175" s="2" t="str">
        <x:v>https://www.stats.gov.cn/english/PressRelease/202412/t20241226_1957902.html</x:v>
      </x:c>
      <x:c r="G175" s="17" t="str">
        <x:v>NBS census Table 2-3, legal entities plus self-employed units</x:v>
      </x:c>
      <x:c r="H175" s="17" t="str">
        <x:v>Leasing and Business Services</x:v>
      </x:c>
      <x:c r="I175" s="2" t="str"/>
    </x:row>
    <x:row r="176" ht="42" customHeight="1">
      <x:c r="A176" s="2" t="str">
        <x:v>China</x:v>
      </x:c>
      <x:c r="B176" s="2" t="str">
        <x:v>CHN</x:v>
      </x:c>
      <x:c r="C176" s="2" t="n">
        <x:v>2023</x:v>
      </x:c>
      <x:c r="D176" s="2" t="str">
        <x:v>Scientific Research and Technical Services</x:v>
      </x:c>
      <x:c r="E176" s="19" t="n">
        <x:v>18120</x:v>
      </x:c>
      <x:c r="F176" s="2" t="str">
        <x:v>https://www.stats.gov.cn/english/PressRelease/202412/t20241226_1957902.html</x:v>
      </x:c>
      <x:c r="G176" s="17" t="str">
        <x:v>NBS census Table 2-3, legal entities plus self-employed units</x:v>
      </x:c>
      <x:c r="H176" s="17" t="str">
        <x:v>Scientific Research and Technical Services</x:v>
      </x:c>
      <x:c r="I176" s="2" t="str"/>
    </x:row>
    <x:row r="177" ht="42" customHeight="1">
      <x:c r="A177" s="2" t="str">
        <x:v>China</x:v>
      </x:c>
      <x:c r="B177" s="2" t="str">
        <x:v>CHN</x:v>
      </x:c>
      <x:c r="C177" s="2" t="n">
        <x:v>2023</x:v>
      </x:c>
      <x:c r="D177" s="2" t="str">
        <x:v>Management of Water Conservancy, Environment and Public Facilities</x:v>
      </x:c>
      <x:c r="E177" s="19" t="n">
        <x:v>5375</x:v>
      </x:c>
      <x:c r="F177" s="2" t="str">
        <x:v>https://www.stats.gov.cn/english/PressRelease/202412/t20241226_1957902.html</x:v>
      </x:c>
      <x:c r="G177" s="17" t="str">
        <x:v>NBS census Table 2-3, legal entities plus self-employed units</x:v>
      </x:c>
      <x:c r="H177" s="17" t="str">
        <x:v>Management of Water Conservancy, Environment and Public Facilities</x:v>
      </x:c>
      <x:c r="I177" s="2" t="str"/>
    </x:row>
    <x:row r="178" ht="42" customHeight="1">
      <x:c r="A178" s="2" t="str">
        <x:v>China</x:v>
      </x:c>
      <x:c r="B178" s="2" t="str">
        <x:v>CHN</x:v>
      </x:c>
      <x:c r="C178" s="2" t="n">
        <x:v>2023</x:v>
      </x:c>
      <x:c r="D178" s="2" t="str">
        <x:v>Household Services, Repair and Other Services</x:v>
      </x:c>
      <x:c r="E178" s="19" t="n">
        <x:v>21710</x:v>
      </x:c>
      <x:c r="F178" s="2" t="str">
        <x:v>https://www.stats.gov.cn/english/PressRelease/202412/t20241226_1957902.html</x:v>
      </x:c>
      <x:c r="G178" s="17" t="str">
        <x:v>NBS census Table 2-3, legal entities plus self-employed units</x:v>
      </x:c>
      <x:c r="H178" s="17" t="str">
        <x:v>Household Services, Repair and Other Services</x:v>
      </x:c>
      <x:c r="I178" s="2" t="str"/>
    </x:row>
    <x:row r="179" ht="42" customHeight="1">
      <x:c r="A179" s="2" t="str">
        <x:v>China</x:v>
      </x:c>
      <x:c r="B179" s="2" t="str">
        <x:v>CHN</x:v>
      </x:c>
      <x:c r="C179" s="2" t="n">
        <x:v>2023</x:v>
      </x:c>
      <x:c r="D179" s="2" t="str">
        <x:v>Education</x:v>
      </x:c>
      <x:c r="E179" s="19" t="n">
        <x:v>27541</x:v>
      </x:c>
      <x:c r="F179" s="2" t="str">
        <x:v>https://www.stats.gov.cn/english/PressRelease/202412/t20241226_1957902.html</x:v>
      </x:c>
      <x:c r="G179" s="17" t="str">
        <x:v>NBS census Table 2-3, legal entities plus self-employed units</x:v>
      </x:c>
      <x:c r="H179" s="17" t="str">
        <x:v>Education</x:v>
      </x:c>
      <x:c r="I179" s="2" t="str"/>
    </x:row>
    <x:row r="180" ht="42" customHeight="1">
      <x:c r="A180" s="2" t="str">
        <x:v>China</x:v>
      </x:c>
      <x:c r="B180" s="2" t="str">
        <x:v>CHN</x:v>
      </x:c>
      <x:c r="C180" s="2" t="n">
        <x:v>2023</x:v>
      </x:c>
      <x:c r="D180" s="2" t="str">
        <x:v>Health and Social Services</x:v>
      </x:c>
      <x:c r="E180" s="19" t="n">
        <x:v>15947</x:v>
      </x:c>
      <x:c r="F180" s="2" t="str">
        <x:v>https://www.stats.gov.cn/english/PressRelease/202412/t20241226_1957902.html</x:v>
      </x:c>
      <x:c r="G180" s="17" t="str">
        <x:v>NBS census Table 2-3, legal entities plus self-employed units</x:v>
      </x:c>
      <x:c r="H180" s="17" t="str">
        <x:v>Health and Social Services</x:v>
      </x:c>
      <x:c r="I180" s="2" t="str"/>
    </x:row>
    <x:row r="181" ht="42" customHeight="1">
      <x:c r="A181" s="2" t="str">
        <x:v>China</x:v>
      </x:c>
      <x:c r="B181" s="2" t="str">
        <x:v>CHN</x:v>
      </x:c>
      <x:c r="C181" s="2" t="n">
        <x:v>2023</x:v>
      </x:c>
      <x:c r="D181" s="2" t="str">
        <x:v>Culture, Sports and Entertainment</x:v>
      </x:c>
      <x:c r="E181" s="19" t="n">
        <x:v>7929</x:v>
      </x:c>
      <x:c r="F181" s="2" t="str">
        <x:v>https://www.stats.gov.cn/english/PressRelease/202412/t20241226_1957902.html</x:v>
      </x:c>
      <x:c r="G181" s="17" t="str">
        <x:v>NBS census Table 2-3, legal entities plus self-employed units</x:v>
      </x:c>
      <x:c r="H181" s="17" t="str">
        <x:v>Culture, Sports and Entertainment</x:v>
      </x:c>
      <x:c r="I181" s="2" t="str"/>
    </x:row>
    <x:row r="182" ht="42" customHeight="1">
      <x:c r="A182" s="2" t="str">
        <x:v>China</x:v>
      </x:c>
      <x:c r="B182" s="2" t="str">
        <x:v>CHN</x:v>
      </x:c>
      <x:c r="C182" s="2" t="n">
        <x:v>2023</x:v>
      </x:c>
      <x:c r="D182" s="2" t="str">
        <x:v>Public Management, Social Security and Social Organization</x:v>
      </x:c>
      <x:c r="E182" s="19" t="n">
        <x:v>27811</x:v>
      </x:c>
      <x:c r="F182" s="2" t="str">
        <x:v>https://www.stats.gov.cn/english/PressRelease/202412/t20241226_1957902.html</x:v>
      </x:c>
      <x:c r="G182" s="17" t="str">
        <x:v>NBS census Table 2-3, legal entities plus self-employed units</x:v>
      </x:c>
      <x:c r="H182" s="17" t="str">
        <x:v>Public Management, Social Security and Social Organization</x:v>
      </x:c>
      <x:c r="I182" s="2" t="str"/>
    </x:row>
    <x:row r="183" ht="42" customHeight="1">
      <x:c r="A183" s="2" t="str">
        <x:v>Spain</x:v>
      </x:c>
      <x:c r="B183" s="2" t="str">
        <x:v>ESP</x:v>
      </x:c>
      <x:c r="C183" s="2" t="n">
        <x:v>2024</x:v>
      </x:c>
      <x:c r="D183" s="2" t="str">
        <x:v>ECO_ISIC4_A</x:v>
      </x:c>
      <x:c r="E183" s="19" t="n">
        <x:v>769.373</x:v>
      </x:c>
      <x:c r="F183" s="2" t="str">
        <x:v>https://rplumber.ilo.org/data/indicator?format=.csv.gz&amp;id=EMP_TEMP_SEX_ECO_NB_A</x:v>
      </x:c>
      <x:c r="G183" s="17" t="str">
        <x:v>LFS - EU Labour Force Survey</x:v>
      </x:c>
      <x:c r="H183" s="17" t="str">
        <x:v>Economic activity (ISIC-Rev.4): A. Agriculture; forestry and fishing</x:v>
      </x:c>
      <x:c r="I183" s="2" t="str"/>
    </x:row>
    <x:row r="184" ht="42" customHeight="1">
      <x:c r="A184" s="2" t="str">
        <x:v>Spain</x:v>
      </x:c>
      <x:c r="B184" s="2" t="str">
        <x:v>ESP</x:v>
      </x:c>
      <x:c r="C184" s="2" t="n">
        <x:v>2024</x:v>
      </x:c>
      <x:c r="D184" s="2" t="str">
        <x:v>ECO_ISIC4_B</x:v>
      </x:c>
      <x:c r="E184" s="19" t="n">
        <x:v>32.776</x:v>
      </x:c>
      <x:c r="F184" s="2" t="str">
        <x:v>https://rplumber.ilo.org/data/indicator?format=.csv.gz&amp;id=EMP_TEMP_SEX_ECO_NB_A</x:v>
      </x:c>
      <x:c r="G184" s="17" t="str">
        <x:v>LFS - EU Labour Force Survey</x:v>
      </x:c>
      <x:c r="H184" s="17" t="str">
        <x:v>Economic activity (ISIC-Rev.4): B. Mining and quarrying</x:v>
      </x:c>
      <x:c r="I184" s="2" t="str"/>
    </x:row>
    <x:row r="185" ht="42" customHeight="1">
      <x:c r="A185" s="2" t="str">
        <x:v>Spain</x:v>
      </x:c>
      <x:c r="B185" s="2" t="str">
        <x:v>ESP</x:v>
      </x:c>
      <x:c r="C185" s="2" t="n">
        <x:v>2024</x:v>
      </x:c>
      <x:c r="D185" s="2" t="str">
        <x:v>ECO_ISIC4_C</x:v>
      </x:c>
      <x:c r="E185" s="19" t="n">
        <x:v>2604.841</x:v>
      </x:c>
      <x:c r="F185" s="2" t="str">
        <x:v>https://rplumber.ilo.org/data/indicator?format=.csv.gz&amp;id=EMP_TEMP_SEX_ECO_NB_A</x:v>
      </x:c>
      <x:c r="G185" s="17" t="str">
        <x:v>LFS - EU Labour Force Survey</x:v>
      </x:c>
      <x:c r="H185" s="17" t="str">
        <x:v>Economic activity (ISIC-Rev.4): C. Manufacturing</x:v>
      </x:c>
      <x:c r="I185" s="2" t="str"/>
    </x:row>
    <x:row r="186" ht="42" customHeight="1">
      <x:c r="A186" s="2" t="str">
        <x:v>Spain</x:v>
      </x:c>
      <x:c r="B186" s="2" t="str">
        <x:v>ESP</x:v>
      </x:c>
      <x:c r="C186" s="2" t="n">
        <x:v>2024</x:v>
      </x:c>
      <x:c r="D186" s="2" t="str">
        <x:v>ECO_ISIC4_D</x:v>
      </x:c>
      <x:c r="E186" s="19" t="n">
        <x:v>107.282</x:v>
      </x:c>
      <x:c r="F186" s="2" t="str">
        <x:v>https://rplumber.ilo.org/data/indicator?format=.csv.gz&amp;id=EMP_TEMP_SEX_ECO_NB_A</x:v>
      </x:c>
      <x:c r="G186" s="17" t="str">
        <x:v>LFS - EU Labour Force Survey</x:v>
      </x:c>
      <x:c r="H186" s="17" t="str">
        <x:v>Economic activity (ISIC-Rev.4): D. Electricity; gas, steam and air conditioning supply</x:v>
      </x:c>
      <x:c r="I186" s="2" t="str"/>
    </x:row>
    <x:row r="187" ht="42" customHeight="1">
      <x:c r="A187" s="2" t="str">
        <x:v>Spain</x:v>
      </x:c>
      <x:c r="B187" s="2" t="str">
        <x:v>ESP</x:v>
      </x:c>
      <x:c r="C187" s="2" t="n">
        <x:v>2024</x:v>
      </x:c>
      <x:c r="D187" s="2" t="str">
        <x:v>ECO_ISIC4_E</x:v>
      </x:c>
      <x:c r="E187" s="19" t="n">
        <x:v>145.35</x:v>
      </x:c>
      <x:c r="F187" s="2" t="str">
        <x:v>https://rplumber.ilo.org/data/indicator?format=.csv.gz&amp;id=EMP_TEMP_SEX_ECO_NB_A</x:v>
      </x:c>
      <x:c r="G187" s="17" t="str">
        <x:v>LFS - EU Labour Force Survey</x:v>
      </x:c>
      <x:c r="H187" s="17" t="str">
        <x:v>Economic activity (ISIC-Rev.4): E. Water supply; sewerage, waste management and remediation activities</x:v>
      </x:c>
      <x:c r="I187" s="2" t="str"/>
    </x:row>
    <x:row r="188" ht="42" customHeight="1">
      <x:c r="A188" s="2" t="str">
        <x:v>Spain</x:v>
      </x:c>
      <x:c r="B188" s="2" t="str">
        <x:v>ESP</x:v>
      </x:c>
      <x:c r="C188" s="2" t="n">
        <x:v>2024</x:v>
      </x:c>
      <x:c r="D188" s="2" t="str">
        <x:v>ECO_ISIC4_F</x:v>
      </x:c>
      <x:c r="E188" s="19" t="n">
        <x:v>1453.618</x:v>
      </x:c>
      <x:c r="F188" s="2" t="str">
        <x:v>https://rplumber.ilo.org/data/indicator?format=.csv.gz&amp;id=EMP_TEMP_SEX_ECO_NB_A</x:v>
      </x:c>
      <x:c r="G188" s="17" t="str">
        <x:v>LFS - EU Labour Force Survey</x:v>
      </x:c>
      <x:c r="H188" s="17" t="str">
        <x:v>Economic activity (ISIC-Rev.4): F. Construction</x:v>
      </x:c>
      <x:c r="I188" s="2" t="str"/>
    </x:row>
    <x:row r="189" ht="42" customHeight="1">
      <x:c r="A189" s="2" t="str">
        <x:v>Spain</x:v>
      </x:c>
      <x:c r="B189" s="2" t="str">
        <x:v>ESP</x:v>
      </x:c>
      <x:c r="C189" s="2" t="n">
        <x:v>2024</x:v>
      </x:c>
      <x:c r="D189" s="2" t="str">
        <x:v>ECO_ISIC4_G</x:v>
      </x:c>
      <x:c r="E189" s="19" t="n">
        <x:v>3089.954</x:v>
      </x:c>
      <x:c r="F189" s="2" t="str">
        <x:v>https://rplumber.ilo.org/data/indicator?format=.csv.gz&amp;id=EMP_TEMP_SEX_ECO_NB_A</x:v>
      </x:c>
      <x:c r="G189" s="17" t="str">
        <x:v>LFS - EU Labour Force Survey</x:v>
      </x:c>
      <x:c r="H189" s="17" t="str">
        <x:v>Economic activity (ISIC-Rev.4): G. Wholesale and retail trade; repair of motor vehicles and motorcycles</x:v>
      </x:c>
      <x:c r="I189" s="2" t="str"/>
    </x:row>
    <x:row r="190" ht="42" customHeight="1">
      <x:c r="A190" s="2" t="str">
        <x:v>Spain</x:v>
      </x:c>
      <x:c r="B190" s="2" t="str">
        <x:v>ESP</x:v>
      </x:c>
      <x:c r="C190" s="2" t="n">
        <x:v>2024</x:v>
      </x:c>
      <x:c r="D190" s="2" t="str">
        <x:v>ECO_ISIC4_H</x:v>
      </x:c>
      <x:c r="E190" s="19" t="n">
        <x:v>1240.114</x:v>
      </x:c>
      <x:c r="F190" s="2" t="str">
        <x:v>https://rplumber.ilo.org/data/indicator?format=.csv.gz&amp;id=EMP_TEMP_SEX_ECO_NB_A</x:v>
      </x:c>
      <x:c r="G190" s="17" t="str">
        <x:v>LFS - EU Labour Force Survey</x:v>
      </x:c>
      <x:c r="H190" s="17" t="str">
        <x:v>Economic activity (ISIC-Rev.4): H. Transportation and storage</x:v>
      </x:c>
      <x:c r="I190" s="2" t="str"/>
    </x:row>
    <x:row r="191" ht="42" customHeight="1">
      <x:c r="A191" s="2" t="str">
        <x:v>Spain</x:v>
      </x:c>
      <x:c r="B191" s="2" t="str">
        <x:v>ESP</x:v>
      </x:c>
      <x:c r="C191" s="2" t="n">
        <x:v>2024</x:v>
      </x:c>
      <x:c r="D191" s="2" t="str">
        <x:v>ECO_ISIC4_I</x:v>
      </x:c>
      <x:c r="E191" s="19" t="n">
        <x:v>1856.875</x:v>
      </x:c>
      <x:c r="F191" s="2" t="str">
        <x:v>https://rplumber.ilo.org/data/indicator?format=.csv.gz&amp;id=EMP_TEMP_SEX_ECO_NB_A</x:v>
      </x:c>
      <x:c r="G191" s="17" t="str">
        <x:v>LFS - EU Labour Force Survey</x:v>
      </x:c>
      <x:c r="H191" s="17" t="str">
        <x:v>Economic activity (ISIC-Rev.4): I. Accommodation and food service activities</x:v>
      </x:c>
      <x:c r="I191" s="2" t="str"/>
    </x:row>
    <x:row r="192" ht="42" customHeight="1">
      <x:c r="A192" s="2" t="str">
        <x:v>Spain</x:v>
      </x:c>
      <x:c r="B192" s="2" t="str">
        <x:v>ESP</x:v>
      </x:c>
      <x:c r="C192" s="2" t="n">
        <x:v>2024</x:v>
      </x:c>
      <x:c r="D192" s="2" t="str">
        <x:v>ECO_ISIC4_J</x:v>
      </x:c>
      <x:c r="E192" s="19" t="n">
        <x:v>757.424</x:v>
      </x:c>
      <x:c r="F192" s="2" t="str">
        <x:v>https://rplumber.ilo.org/data/indicator?format=.csv.gz&amp;id=EMP_TEMP_SEX_ECO_NB_A</x:v>
      </x:c>
      <x:c r="G192" s="17" t="str">
        <x:v>LFS - EU Labour Force Survey</x:v>
      </x:c>
      <x:c r="H192" s="17" t="str">
        <x:v>Economic activity (ISIC-Rev.4): J. Information and communication</x:v>
      </x:c>
      <x:c r="I192" s="2" t="str"/>
    </x:row>
    <x:row r="193" ht="42" customHeight="1">
      <x:c r="A193" s="2" t="str">
        <x:v>Spain</x:v>
      </x:c>
      <x:c r="B193" s="2" t="str">
        <x:v>ESP</x:v>
      </x:c>
      <x:c r="C193" s="2" t="n">
        <x:v>2024</x:v>
      </x:c>
      <x:c r="D193" s="2" t="str">
        <x:v>ECO_ISIC4_K</x:v>
      </x:c>
      <x:c r="E193" s="19" t="n">
        <x:v>438.87</x:v>
      </x:c>
      <x:c r="F193" s="2" t="str">
        <x:v>https://rplumber.ilo.org/data/indicator?format=.csv.gz&amp;id=EMP_TEMP_SEX_ECO_NB_A</x:v>
      </x:c>
      <x:c r="G193" s="17" t="str">
        <x:v>LFS - EU Labour Force Survey</x:v>
      </x:c>
      <x:c r="H193" s="17" t="str">
        <x:v>Economic activity (ISIC-Rev.4): K. Financial and insurance activities</x:v>
      </x:c>
      <x:c r="I193" s="2" t="str"/>
    </x:row>
    <x:row r="194" ht="42" customHeight="1">
      <x:c r="A194" s="2" t="str">
        <x:v>Spain</x:v>
      </x:c>
      <x:c r="B194" s="2" t="str">
        <x:v>ESP</x:v>
      </x:c>
      <x:c r="C194" s="2" t="n">
        <x:v>2024</x:v>
      </x:c>
      <x:c r="D194" s="2" t="str">
        <x:v>ECO_ISIC4_L</x:v>
      </x:c>
      <x:c r="E194" s="19" t="n">
        <x:v>174.168</x:v>
      </x:c>
      <x:c r="F194" s="2" t="str">
        <x:v>https://rplumber.ilo.org/data/indicator?format=.csv.gz&amp;id=EMP_TEMP_SEX_ECO_NB_A</x:v>
      </x:c>
      <x:c r="G194" s="17" t="str">
        <x:v>LFS - EU Labour Force Survey</x:v>
      </x:c>
      <x:c r="H194" s="17" t="str">
        <x:v>Economic activity (ISIC-Rev.4): L. Real estate activities</x:v>
      </x:c>
      <x:c r="I194" s="2" t="str"/>
    </x:row>
    <x:row r="195" ht="42" customHeight="1">
      <x:c r="A195" s="2" t="str">
        <x:v>Spain</x:v>
      </x:c>
      <x:c r="B195" s="2" t="str">
        <x:v>ESP</x:v>
      </x:c>
      <x:c r="C195" s="2" t="n">
        <x:v>2024</x:v>
      </x:c>
      <x:c r="D195" s="2" t="str">
        <x:v>ECO_ISIC4_M</x:v>
      </x:c>
      <x:c r="E195" s="19" t="n">
        <x:v>1281.358</x:v>
      </x:c>
      <x:c r="F195" s="2" t="str">
        <x:v>https://rplumber.ilo.org/data/indicator?format=.csv.gz&amp;id=EMP_TEMP_SEX_ECO_NB_A</x:v>
      </x:c>
      <x:c r="G195" s="17" t="str">
        <x:v>LFS - EU Labour Force Survey</x:v>
      </x:c>
      <x:c r="H195" s="17" t="str">
        <x:v>Economic activity (ISIC-Rev.4): M. Professional, scientific and technical activities</x:v>
      </x:c>
      <x:c r="I195" s="2" t="str"/>
    </x:row>
    <x:row r="196" ht="42" customHeight="1">
      <x:c r="A196" s="2" t="str">
        <x:v>Spain</x:v>
      </x:c>
      <x:c r="B196" s="2" t="str">
        <x:v>ESP</x:v>
      </x:c>
      <x:c r="C196" s="2" t="n">
        <x:v>2024</x:v>
      </x:c>
      <x:c r="D196" s="2" t="str">
        <x:v>ECO_ISIC4_N</x:v>
      </x:c>
      <x:c r="E196" s="19" t="n">
        <x:v>1123.273</x:v>
      </x:c>
      <x:c r="F196" s="2" t="str">
        <x:v>https://rplumber.ilo.org/data/indicator?format=.csv.gz&amp;id=EMP_TEMP_SEX_ECO_NB_A</x:v>
      </x:c>
      <x:c r="G196" s="17" t="str">
        <x:v>LFS - EU Labour Force Survey</x:v>
      </x:c>
      <x:c r="H196" s="17" t="str">
        <x:v>Economic activity (ISIC-Rev.4): N. Administrative and support service activities</x:v>
      </x:c>
      <x:c r="I196" s="2" t="str"/>
    </x:row>
    <x:row r="197" ht="42" customHeight="1">
      <x:c r="A197" s="2" t="str">
        <x:v>Spain</x:v>
      </x:c>
      <x:c r="B197" s="2" t="str">
        <x:v>ESP</x:v>
      </x:c>
      <x:c r="C197" s="2" t="n">
        <x:v>2024</x:v>
      </x:c>
      <x:c r="D197" s="2" t="str">
        <x:v>ECO_ISIC4_O</x:v>
      </x:c>
      <x:c r="E197" s="19" t="n">
        <x:v>1399.619</x:v>
      </x:c>
      <x:c r="F197" s="2" t="str">
        <x:v>https://rplumber.ilo.org/data/indicator?format=.csv.gz&amp;id=EMP_TEMP_SEX_ECO_NB_A</x:v>
      </x:c>
      <x:c r="G197" s="17" t="str">
        <x:v>LFS - EU Labour Force Survey</x:v>
      </x:c>
      <x:c r="H197" s="17" t="str">
        <x:v>Economic activity (ISIC-Rev.4): O. Public administration and defence; compulsory social security</x:v>
      </x:c>
      <x:c r="I197" s="2" t="str"/>
    </x:row>
    <x:row r="198" ht="42" customHeight="1">
      <x:c r="A198" s="2" t="str">
        <x:v>Spain</x:v>
      </x:c>
      <x:c r="B198" s="2" t="str">
        <x:v>ESP</x:v>
      </x:c>
      <x:c r="C198" s="2" t="n">
        <x:v>2024</x:v>
      </x:c>
      <x:c r="D198" s="2" t="str">
        <x:v>ECO_ISIC4_P</x:v>
      </x:c>
      <x:c r="E198" s="19" t="n">
        <x:v>1565.888</x:v>
      </x:c>
      <x:c r="F198" s="2" t="str">
        <x:v>https://rplumber.ilo.org/data/indicator?format=.csv.gz&amp;id=EMP_TEMP_SEX_ECO_NB_A</x:v>
      </x:c>
      <x:c r="G198" s="17" t="str">
        <x:v>LFS - EU Labour Force Survey</x:v>
      </x:c>
      <x:c r="H198" s="17" t="str">
        <x:v>Economic activity (ISIC-Rev.4): P. Education</x:v>
      </x:c>
      <x:c r="I198" s="2" t="str"/>
    </x:row>
    <x:row r="199" ht="42" customHeight="1">
      <x:c r="A199" s="2" t="str">
        <x:v>Spain</x:v>
      </x:c>
      <x:c r="B199" s="2" t="str">
        <x:v>ESP</x:v>
      </x:c>
      <x:c r="C199" s="2" t="n">
        <x:v>2024</x:v>
      </x:c>
      <x:c r="D199" s="2" t="str">
        <x:v>ECO_ISIC4_Q</x:v>
      </x:c>
      <x:c r="E199" s="19" t="n">
        <x:v>2067.447</x:v>
      </x:c>
      <x:c r="F199" s="2" t="str">
        <x:v>https://rplumber.ilo.org/data/indicator?format=.csv.gz&amp;id=EMP_TEMP_SEX_ECO_NB_A</x:v>
      </x:c>
      <x:c r="G199" s="17" t="str">
        <x:v>LFS - EU Labour Force Survey</x:v>
      </x:c>
      <x:c r="H199" s="17" t="str">
        <x:v>Economic activity (ISIC-Rev.4): Q. Human health and social work activities</x:v>
      </x:c>
      <x:c r="I199" s="2" t="str"/>
    </x:row>
    <x:row r="200" ht="42" customHeight="1">
      <x:c r="A200" s="2" t="str">
        <x:v>Spain</x:v>
      </x:c>
      <x:c r="B200" s="2" t="str">
        <x:v>ESP</x:v>
      </x:c>
      <x:c r="C200" s="2" t="n">
        <x:v>2024</x:v>
      </x:c>
      <x:c r="D200" s="2" t="str">
        <x:v>ECO_ISIC4_R</x:v>
      </x:c>
      <x:c r="E200" s="19" t="n">
        <x:v>467.987</x:v>
      </x:c>
      <x:c r="F200" s="2" t="str">
        <x:v>https://rplumber.ilo.org/data/indicator?format=.csv.gz&amp;id=EMP_TEMP_SEX_ECO_NB_A</x:v>
      </x:c>
      <x:c r="G200" s="17" t="str">
        <x:v>LFS - EU Labour Force Survey</x:v>
      </x:c>
      <x:c r="H200" s="17" t="str">
        <x:v>Economic activity (ISIC-Rev.4): R. Arts, entertainment and recreation</x:v>
      </x:c>
      <x:c r="I200" s="2" t="str"/>
    </x:row>
    <x:row r="201" ht="42" customHeight="1">
      <x:c r="A201" s="2" t="str">
        <x:v>Spain</x:v>
      </x:c>
      <x:c r="B201" s="2" t="str">
        <x:v>ESP</x:v>
      </x:c>
      <x:c r="C201" s="2" t="n">
        <x:v>2024</x:v>
      </x:c>
      <x:c r="D201" s="2" t="str">
        <x:v>ECO_ISIC4_S</x:v>
      </x:c>
      <x:c r="E201" s="19" t="n">
        <x:v>489.664</x:v>
      </x:c>
      <x:c r="F201" s="2" t="str">
        <x:v>https://rplumber.ilo.org/data/indicator?format=.csv.gz&amp;id=EMP_TEMP_SEX_ECO_NB_A</x:v>
      </x:c>
      <x:c r="G201" s="17" t="str">
        <x:v>LFS - EU Labour Force Survey</x:v>
      </x:c>
      <x:c r="H201" s="17" t="str">
        <x:v>Economic activity (ISIC-Rev.4): S. Other service activities</x:v>
      </x:c>
      <x:c r="I201" s="2" t="str"/>
    </x:row>
    <x:row r="202" ht="42" customHeight="1">
      <x:c r="A202" s="2" t="str">
        <x:v>Spain</x:v>
      </x:c>
      <x:c r="B202" s="2" t="str">
        <x:v>ESP</x:v>
      </x:c>
      <x:c r="C202" s="2" t="n">
        <x:v>2024</x:v>
      </x:c>
      <x:c r="D202" s="2" t="str">
        <x:v>ECO_ISIC4_T</x:v>
      </x:c>
      <x:c r="E202" s="19" t="n">
        <x:v>587.657</x:v>
      </x:c>
      <x:c r="F202" s="2" t="str">
        <x:v>https://rplumber.ilo.org/data/indicator?format=.csv.gz&amp;id=EMP_TEMP_SEX_ECO_NB_A</x:v>
      </x:c>
      <x:c r="G202" s="17" t="str">
        <x:v>LFS - EU Labour Force Survey</x:v>
      </x:c>
      <x:c r="H202" s="17" t="str">
        <x:v>Economic activity (ISIC-Rev.4): T. Activities of households as employers; undifferentiated goods- and services-producing activities of households for own use</x:v>
      </x:c>
      <x:c r="I202" s="2" t="str"/>
    </x:row>
    <x:row r="203" ht="42" customHeight="1">
      <x:c r="A203" s="2" t="str">
        <x:v>Netherlands</x:v>
      </x:c>
      <x:c r="B203" s="2" t="str">
        <x:v>NLD</x:v>
      </x:c>
      <x:c r="C203" s="2" t="n">
        <x:v>2024</x:v>
      </x:c>
      <x:c r="D203" s="2" t="str">
        <x:v>ECO_ISIC4_A</x:v>
      </x:c>
      <x:c r="E203" s="19" t="n">
        <x:v>158.558</x:v>
      </x:c>
      <x:c r="F203" s="2" t="str">
        <x:v>https://rplumber.ilo.org/data/indicator?format=.csv.gz&amp;id=EMP_TEMP_SEX_ECO_NB_A</x:v>
      </x:c>
      <x:c r="G203" s="17" t="str">
        <x:v>LFS - EU Labour Force Survey</x:v>
      </x:c>
      <x:c r="H203" s="17" t="str">
        <x:v>Economic activity (ISIC-Rev.4): A. Agriculture; forestry and fishing</x:v>
      </x:c>
      <x:c r="I203" s="2" t="str"/>
    </x:row>
    <x:row r="204" ht="42" customHeight="1">
      <x:c r="A204" s="2" t="str">
        <x:v>Netherlands</x:v>
      </x:c>
      <x:c r="B204" s="2" t="str">
        <x:v>NLD</x:v>
      </x:c>
      <x:c r="C204" s="2" t="n">
        <x:v>2024</x:v>
      </x:c>
      <x:c r="D204" s="2" t="str">
        <x:v>ECO_ISIC4_B</x:v>
      </x:c>
      <x:c r="E204" s="19" t="n">
        <x:v>14.811</x:v>
      </x:c>
      <x:c r="F204" s="2" t="str">
        <x:v>https://rplumber.ilo.org/data/indicator?format=.csv.gz&amp;id=EMP_TEMP_SEX_ECO_NB_A</x:v>
      </x:c>
      <x:c r="G204" s="17" t="str">
        <x:v>LFS - EU Labour Force Survey</x:v>
      </x:c>
      <x:c r="H204" s="17" t="str">
        <x:v>Economic activity (ISIC-Rev.4): B. Mining and quarrying</x:v>
      </x:c>
      <x:c r="I204" s="2" t="str"/>
    </x:row>
    <x:row r="205" ht="42" customHeight="1">
      <x:c r="A205" s="2" t="str">
        <x:v>Netherlands</x:v>
      </x:c>
      <x:c r="B205" s="2" t="str">
        <x:v>NLD</x:v>
      </x:c>
      <x:c r="C205" s="2" t="n">
        <x:v>2024</x:v>
      </x:c>
      <x:c r="D205" s="2" t="str">
        <x:v>ECO_ISIC4_C</x:v>
      </x:c>
      <x:c r="E205" s="19" t="n">
        <x:v>806</x:v>
      </x:c>
      <x:c r="F205" s="2" t="str">
        <x:v>https://rplumber.ilo.org/data/indicator?format=.csv.gz&amp;id=EMP_TEMP_SEX_ECO_NB_A</x:v>
      </x:c>
      <x:c r="G205" s="17" t="str">
        <x:v>LFS - EU Labour Force Survey</x:v>
      </x:c>
      <x:c r="H205" s="17" t="str">
        <x:v>Economic activity (ISIC-Rev.4): C. Manufacturing</x:v>
      </x:c>
      <x:c r="I205" s="2" t="str"/>
    </x:row>
    <x:row r="206" ht="42" customHeight="1">
      <x:c r="A206" s="2" t="str">
        <x:v>Netherlands</x:v>
      </x:c>
      <x:c r="B206" s="2" t="str">
        <x:v>NLD</x:v>
      </x:c>
      <x:c r="C206" s="2" t="n">
        <x:v>2024</x:v>
      </x:c>
      <x:c r="D206" s="2" t="str">
        <x:v>ECO_ISIC4_D</x:v>
      </x:c>
      <x:c r="E206" s="19" t="n">
        <x:v>48.769</x:v>
      </x:c>
      <x:c r="F206" s="2" t="str">
        <x:v>https://rplumber.ilo.org/data/indicator?format=.csv.gz&amp;id=EMP_TEMP_SEX_ECO_NB_A</x:v>
      </x:c>
      <x:c r="G206" s="17" t="str">
        <x:v>LFS - EU Labour Force Survey</x:v>
      </x:c>
      <x:c r="H206" s="17" t="str">
        <x:v>Economic activity (ISIC-Rev.4): D. Electricity; gas, steam and air conditioning supply</x:v>
      </x:c>
      <x:c r="I206" s="2" t="str"/>
    </x:row>
    <x:row r="207" ht="42" customHeight="1">
      <x:c r="A207" s="2" t="str">
        <x:v>Netherlands</x:v>
      </x:c>
      <x:c r="B207" s="2" t="str">
        <x:v>NLD</x:v>
      </x:c>
      <x:c r="C207" s="2" t="n">
        <x:v>2024</x:v>
      </x:c>
      <x:c r="D207" s="2" t="str">
        <x:v>ECO_ISIC4_E</x:v>
      </x:c>
      <x:c r="E207" s="19" t="n">
        <x:v>37.974</x:v>
      </x:c>
      <x:c r="F207" s="2" t="str">
        <x:v>https://rplumber.ilo.org/data/indicator?format=.csv.gz&amp;id=EMP_TEMP_SEX_ECO_NB_A</x:v>
      </x:c>
      <x:c r="G207" s="17" t="str">
        <x:v>LFS - EU Labour Force Survey</x:v>
      </x:c>
      <x:c r="H207" s="17" t="str">
        <x:v>Economic activity (ISIC-Rev.4): E. Water supply; sewerage, waste management and remediation activities</x:v>
      </x:c>
      <x:c r="I207" s="2" t="str"/>
    </x:row>
    <x:row r="208" ht="42" customHeight="1">
      <x:c r="A208" s="2" t="str">
        <x:v>Netherlands</x:v>
      </x:c>
      <x:c r="B208" s="2" t="str">
        <x:v>NLD</x:v>
      </x:c>
      <x:c r="C208" s="2" t="n">
        <x:v>2024</x:v>
      </x:c>
      <x:c r="D208" s="2" t="str">
        <x:v>ECO_ISIC4_F</x:v>
      </x:c>
      <x:c r="E208" s="19" t="n">
        <x:v>471.939</x:v>
      </x:c>
      <x:c r="F208" s="2" t="str">
        <x:v>https://rplumber.ilo.org/data/indicator?format=.csv.gz&amp;id=EMP_TEMP_SEX_ECO_NB_A</x:v>
      </x:c>
      <x:c r="G208" s="17" t="str">
        <x:v>LFS - EU Labour Force Survey</x:v>
      </x:c>
      <x:c r="H208" s="17" t="str">
        <x:v>Economic activity (ISIC-Rev.4): F. Construction</x:v>
      </x:c>
      <x:c r="I208" s="2" t="str"/>
    </x:row>
    <x:row r="209" ht="42" customHeight="1">
      <x:c r="A209" s="2" t="str">
        <x:v>Netherlands</x:v>
      </x:c>
      <x:c r="B209" s="2" t="str">
        <x:v>NLD</x:v>
      </x:c>
      <x:c r="C209" s="2" t="n">
        <x:v>2024</x:v>
      </x:c>
      <x:c r="D209" s="2" t="str">
        <x:v>ECO_ISIC4_G</x:v>
      </x:c>
      <x:c r="E209" s="19" t="n">
        <x:v>1479.945</x:v>
      </x:c>
      <x:c r="F209" s="2" t="str">
        <x:v>https://rplumber.ilo.org/data/indicator?format=.csv.gz&amp;id=EMP_TEMP_SEX_ECO_NB_A</x:v>
      </x:c>
      <x:c r="G209" s="17" t="str">
        <x:v>LFS - EU Labour Force Survey</x:v>
      </x:c>
      <x:c r="H209" s="17" t="str">
        <x:v>Economic activity (ISIC-Rev.4): G. Wholesale and retail trade; repair of motor vehicles and motorcycles</x:v>
      </x:c>
      <x:c r="I209" s="2" t="str"/>
    </x:row>
    <x:row r="210" ht="42" customHeight="1">
      <x:c r="A210" s="2" t="str">
        <x:v>Netherlands</x:v>
      </x:c>
      <x:c r="B210" s="2" t="str">
        <x:v>NLD</x:v>
      </x:c>
      <x:c r="C210" s="2" t="n">
        <x:v>2024</x:v>
      </x:c>
      <x:c r="D210" s="2" t="str">
        <x:v>ECO_ISIC4_H</x:v>
      </x:c>
      <x:c r="E210" s="19" t="n">
        <x:v>455.078</x:v>
      </x:c>
      <x:c r="F210" s="2" t="str">
        <x:v>https://rplumber.ilo.org/data/indicator?format=.csv.gz&amp;id=EMP_TEMP_SEX_ECO_NB_A</x:v>
      </x:c>
      <x:c r="G210" s="17" t="str">
        <x:v>LFS - EU Labour Force Survey</x:v>
      </x:c>
      <x:c r="H210" s="17" t="str">
        <x:v>Economic activity (ISIC-Rev.4): H. Transportation and storage</x:v>
      </x:c>
      <x:c r="I210" s="2" t="str"/>
    </x:row>
    <x:row r="211" ht="42" customHeight="1">
      <x:c r="A211" s="2" t="str">
        <x:v>Netherlands</x:v>
      </x:c>
      <x:c r="B211" s="2" t="str">
        <x:v>NLD</x:v>
      </x:c>
      <x:c r="C211" s="2" t="n">
        <x:v>2024</x:v>
      </x:c>
      <x:c r="D211" s="2" t="str">
        <x:v>ECO_ISIC4_I</x:v>
      </x:c>
      <x:c r="E211" s="19" t="n">
        <x:v>488.425</x:v>
      </x:c>
      <x:c r="F211" s="2" t="str">
        <x:v>https://rplumber.ilo.org/data/indicator?format=.csv.gz&amp;id=EMP_TEMP_SEX_ECO_NB_A</x:v>
      </x:c>
      <x:c r="G211" s="17" t="str">
        <x:v>LFS - EU Labour Force Survey</x:v>
      </x:c>
      <x:c r="H211" s="17" t="str">
        <x:v>Economic activity (ISIC-Rev.4): I. Accommodation and food service activities</x:v>
      </x:c>
      <x:c r="I211" s="2" t="str"/>
    </x:row>
    <x:row r="212" ht="42" customHeight="1">
      <x:c r="A212" s="2" t="str">
        <x:v>Netherlands</x:v>
      </x:c>
      <x:c r="B212" s="2" t="str">
        <x:v>NLD</x:v>
      </x:c>
      <x:c r="C212" s="2" t="n">
        <x:v>2024</x:v>
      </x:c>
      <x:c r="D212" s="2" t="str">
        <x:v>ECO_ISIC4_J</x:v>
      </x:c>
      <x:c r="E212" s="19" t="n">
        <x:v>434.815</x:v>
      </x:c>
      <x:c r="F212" s="2" t="str">
        <x:v>https://rplumber.ilo.org/data/indicator?format=.csv.gz&amp;id=EMP_TEMP_SEX_ECO_NB_A</x:v>
      </x:c>
      <x:c r="G212" s="17" t="str">
        <x:v>LFS - EU Labour Force Survey</x:v>
      </x:c>
      <x:c r="H212" s="17" t="str">
        <x:v>Economic activity (ISIC-Rev.4): J. Information and communication</x:v>
      </x:c>
      <x:c r="I212" s="2" t="str"/>
    </x:row>
    <x:row r="213" ht="42" customHeight="1">
      <x:c r="A213" s="2" t="str">
        <x:v>Netherlands</x:v>
      </x:c>
      <x:c r="B213" s="2" t="str">
        <x:v>NLD</x:v>
      </x:c>
      <x:c r="C213" s="2" t="n">
        <x:v>2024</x:v>
      </x:c>
      <x:c r="D213" s="2" t="str">
        <x:v>ECO_ISIC4_K</x:v>
      </x:c>
      <x:c r="E213" s="19" t="n">
        <x:v>268.432</x:v>
      </x:c>
      <x:c r="F213" s="2" t="str">
        <x:v>https://rplumber.ilo.org/data/indicator?format=.csv.gz&amp;id=EMP_TEMP_SEX_ECO_NB_A</x:v>
      </x:c>
      <x:c r="G213" s="17" t="str">
        <x:v>LFS - EU Labour Force Survey</x:v>
      </x:c>
      <x:c r="H213" s="17" t="str">
        <x:v>Economic activity (ISIC-Rev.4): K. Financial and insurance activities</x:v>
      </x:c>
      <x:c r="I213" s="2" t="str"/>
    </x:row>
    <x:row r="214" ht="42" customHeight="1">
      <x:c r="A214" s="2" t="str">
        <x:v>Netherlands</x:v>
      </x:c>
      <x:c r="B214" s="2" t="str">
        <x:v>NLD</x:v>
      </x:c>
      <x:c r="C214" s="2" t="n">
        <x:v>2024</x:v>
      </x:c>
      <x:c r="D214" s="2" t="str">
        <x:v>ECO_ISIC4_L</x:v>
      </x:c>
      <x:c r="E214" s="19" t="n">
        <x:v>79.383</x:v>
      </x:c>
      <x:c r="F214" s="2" t="str">
        <x:v>https://rplumber.ilo.org/data/indicator?format=.csv.gz&amp;id=EMP_TEMP_SEX_ECO_NB_A</x:v>
      </x:c>
      <x:c r="G214" s="17" t="str">
        <x:v>LFS - EU Labour Force Survey</x:v>
      </x:c>
      <x:c r="H214" s="17" t="str">
        <x:v>Economic activity (ISIC-Rev.4): L. Real estate activities</x:v>
      </x:c>
      <x:c r="I214" s="2" t="str"/>
    </x:row>
    <x:row r="215" ht="42" customHeight="1">
      <x:c r="A215" s="2" t="str">
        <x:v>Netherlands</x:v>
      </x:c>
      <x:c r="B215" s="2" t="str">
        <x:v>NLD</x:v>
      </x:c>
      <x:c r="C215" s="2" t="n">
        <x:v>2024</x:v>
      </x:c>
      <x:c r="D215" s="2" t="str">
        <x:v>ECO_ISIC4_M</x:v>
      </x:c>
      <x:c r="E215" s="19" t="n">
        <x:v>880.221</x:v>
      </x:c>
      <x:c r="F215" s="2" t="str">
        <x:v>https://rplumber.ilo.org/data/indicator?format=.csv.gz&amp;id=EMP_TEMP_SEX_ECO_NB_A</x:v>
      </x:c>
      <x:c r="G215" s="17" t="str">
        <x:v>LFS - EU Labour Force Survey</x:v>
      </x:c>
      <x:c r="H215" s="17" t="str">
        <x:v>Economic activity (ISIC-Rev.4): M. Professional, scientific and technical activities</x:v>
      </x:c>
      <x:c r="I215" s="2" t="str"/>
    </x:row>
    <x:row r="216" ht="42" customHeight="1">
      <x:c r="A216" s="2" t="str">
        <x:v>Netherlands</x:v>
      </x:c>
      <x:c r="B216" s="2" t="str">
        <x:v>NLD</x:v>
      </x:c>
      <x:c r="C216" s="2" t="n">
        <x:v>2024</x:v>
      </x:c>
      <x:c r="D216" s="2" t="str">
        <x:v>ECO_ISIC4_N</x:v>
      </x:c>
      <x:c r="E216" s="19" t="n">
        <x:v>479.661</x:v>
      </x:c>
      <x:c r="F216" s="2" t="str">
        <x:v>https://rplumber.ilo.org/data/indicator?format=.csv.gz&amp;id=EMP_TEMP_SEX_ECO_NB_A</x:v>
      </x:c>
      <x:c r="G216" s="17" t="str">
        <x:v>LFS - EU Labour Force Survey</x:v>
      </x:c>
      <x:c r="H216" s="17" t="str">
        <x:v>Economic activity (ISIC-Rev.4): N. Administrative and support service activities</x:v>
      </x:c>
      <x:c r="I216" s="2" t="str"/>
    </x:row>
    <x:row r="217" ht="42" customHeight="1">
      <x:c r="A217" s="2" t="str">
        <x:v>Netherlands</x:v>
      </x:c>
      <x:c r="B217" s="2" t="str">
        <x:v>NLD</x:v>
      </x:c>
      <x:c r="C217" s="2" t="n">
        <x:v>2024</x:v>
      </x:c>
      <x:c r="D217" s="2" t="str">
        <x:v>ECO_ISIC4_O</x:v>
      </x:c>
      <x:c r="E217" s="19" t="n">
        <x:v>677.019</x:v>
      </x:c>
      <x:c r="F217" s="2" t="str">
        <x:v>https://rplumber.ilo.org/data/indicator?format=.csv.gz&amp;id=EMP_TEMP_SEX_ECO_NB_A</x:v>
      </x:c>
      <x:c r="G217" s="17" t="str">
        <x:v>LFS - EU Labour Force Survey</x:v>
      </x:c>
      <x:c r="H217" s="17" t="str">
        <x:v>Economic activity (ISIC-Rev.4): O. Public administration and defence; compulsory social security</x:v>
      </x:c>
      <x:c r="I217" s="2" t="str"/>
    </x:row>
    <x:row r="218" ht="42" customHeight="1">
      <x:c r="A218" s="2" t="str">
        <x:v>Netherlands</x:v>
      </x:c>
      <x:c r="B218" s="2" t="str">
        <x:v>NLD</x:v>
      </x:c>
      <x:c r="C218" s="2" t="n">
        <x:v>2024</x:v>
      </x:c>
      <x:c r="D218" s="2" t="str">
        <x:v>ECO_ISIC4_P</x:v>
      </x:c>
      <x:c r="E218" s="19" t="n">
        <x:v>740.568</x:v>
      </x:c>
      <x:c r="F218" s="2" t="str">
        <x:v>https://rplumber.ilo.org/data/indicator?format=.csv.gz&amp;id=EMP_TEMP_SEX_ECO_NB_A</x:v>
      </x:c>
      <x:c r="G218" s="17" t="str">
        <x:v>LFS - EU Labour Force Survey</x:v>
      </x:c>
      <x:c r="H218" s="17" t="str">
        <x:v>Economic activity (ISIC-Rev.4): P. Education</x:v>
      </x:c>
      <x:c r="I218" s="2" t="str"/>
    </x:row>
    <x:row r="219" ht="42" customHeight="1">
      <x:c r="A219" s="2" t="str">
        <x:v>Netherlands</x:v>
      </x:c>
      <x:c r="B219" s="2" t="str">
        <x:v>NLD</x:v>
      </x:c>
      <x:c r="C219" s="2" t="n">
        <x:v>2024</x:v>
      </x:c>
      <x:c r="D219" s="2" t="str">
        <x:v>ECO_ISIC4_Q</x:v>
      </x:c>
      <x:c r="E219" s="19" t="n">
        <x:v>1693.346</x:v>
      </x:c>
      <x:c r="F219" s="2" t="str">
        <x:v>https://rplumber.ilo.org/data/indicator?format=.csv.gz&amp;id=EMP_TEMP_SEX_ECO_NB_A</x:v>
      </x:c>
      <x:c r="G219" s="17" t="str">
        <x:v>LFS - EU Labour Force Survey</x:v>
      </x:c>
      <x:c r="H219" s="17" t="str">
        <x:v>Economic activity (ISIC-Rev.4): Q. Human health and social work activities</x:v>
      </x:c>
      <x:c r="I219" s="2" t="str"/>
    </x:row>
    <x:row r="220" ht="42" customHeight="1">
      <x:c r="A220" s="2" t="str">
        <x:v>Netherlands</x:v>
      </x:c>
      <x:c r="B220" s="2" t="str">
        <x:v>NLD</x:v>
      </x:c>
      <x:c r="C220" s="2" t="n">
        <x:v>2024</x:v>
      </x:c>
      <x:c r="D220" s="2" t="str">
        <x:v>ECO_ISIC4_R</x:v>
      </x:c>
      <x:c r="E220" s="19" t="n">
        <x:v>240.935</x:v>
      </x:c>
      <x:c r="F220" s="2" t="str">
        <x:v>https://rplumber.ilo.org/data/indicator?format=.csv.gz&amp;id=EMP_TEMP_SEX_ECO_NB_A</x:v>
      </x:c>
      <x:c r="G220" s="17" t="str">
        <x:v>LFS - EU Labour Force Survey</x:v>
      </x:c>
      <x:c r="H220" s="17" t="str">
        <x:v>Economic activity (ISIC-Rev.4): R. Arts, entertainment and recreation</x:v>
      </x:c>
      <x:c r="I220" s="2" t="str"/>
    </x:row>
    <x:row r="221" ht="42" customHeight="1">
      <x:c r="A221" s="2" t="str">
        <x:v>Netherlands</x:v>
      </x:c>
      <x:c r="B221" s="2" t="str">
        <x:v>NLD</x:v>
      </x:c>
      <x:c r="C221" s="2" t="n">
        <x:v>2024</x:v>
      </x:c>
      <x:c r="D221" s="2" t="str">
        <x:v>ECO_ISIC4_S</x:v>
      </x:c>
      <x:c r="E221" s="19" t="n">
        <x:v>201.861</x:v>
      </x:c>
      <x:c r="F221" s="2" t="str">
        <x:v>https://rplumber.ilo.org/data/indicator?format=.csv.gz&amp;id=EMP_TEMP_SEX_ECO_NB_A</x:v>
      </x:c>
      <x:c r="G221" s="17" t="str">
        <x:v>LFS - EU Labour Force Survey</x:v>
      </x:c>
      <x:c r="H221" s="17" t="str">
        <x:v>Economic activity (ISIC-Rev.4): S. Other service activities</x:v>
      </x:c>
      <x:c r="I221" s="2" t="str"/>
    </x:row>
    <x:row r="222" ht="42" customHeight="1">
      <x:c r="A222" s="2" t="str">
        <x:v>Netherlands</x:v>
      </x:c>
      <x:c r="B222" s="2" t="str">
        <x:v>NLD</x:v>
      </x:c>
      <x:c r="C222" s="2" t="n">
        <x:v>2024</x:v>
      </x:c>
      <x:c r="D222" s="2" t="str">
        <x:v>ECO_ISIC4_T</x:v>
      </x:c>
      <x:c r="E222" s="19" t="n">
        <x:v>12.687</x:v>
      </x:c>
      <x:c r="F222" s="2" t="str">
        <x:v>https://rplumber.ilo.org/data/indicator?format=.csv.gz&amp;id=EMP_TEMP_SEX_ECO_NB_A</x:v>
      </x:c>
      <x:c r="G222" s="17" t="str">
        <x:v>LFS - EU Labour Force Survey</x:v>
      </x:c>
      <x:c r="H222" s="17" t="str">
        <x:v>Economic activity (ISIC-Rev.4): T. Activities of households as employers; undifferentiated goods- and services-producing activities of households for own use</x:v>
      </x:c>
      <x:c r="I222" s="2" t="str"/>
    </x:row>
    <x:row r="223" ht="42" customHeight="1">
      <x:c r="A223" s="2" t="str">
        <x:v>Netherlands</x:v>
      </x:c>
      <x:c r="B223" s="2" t="str">
        <x:v>NLD</x:v>
      </x:c>
      <x:c r="C223" s="2" t="n">
        <x:v>2024</x:v>
      </x:c>
      <x:c r="D223" s="2" t="str">
        <x:v>ECO_ISIC4_U</x:v>
      </x:c>
      <x:c r="E223" s="19" t="n">
        <x:v>0.962</x:v>
      </x:c>
      <x:c r="F223" s="2" t="str">
        <x:v>https://rplumber.ilo.org/data/indicator?format=.csv.gz&amp;id=EMP_TEMP_SEX_ECO_NB_A</x:v>
      </x:c>
      <x:c r="G223" s="17" t="str">
        <x:v>LFS - EU Labour Force Survey</x:v>
      </x:c>
      <x:c r="H223" s="17" t="str">
        <x:v>Economic activity (ISIC-Rev.4): U. Activities of extraterritorial organizations and bodies</x:v>
      </x:c>
      <x:c r="I223" s="2" t="str"/>
    </x:row>
    <x:row r="224" ht="42" customHeight="1">
      <x:c r="A224" s="2" t="str">
        <x:v>Sweden</x:v>
      </x:c>
      <x:c r="B224" s="2" t="str">
        <x:v>SWE</x:v>
      </x:c>
      <x:c r="C224" s="2" t="n">
        <x:v>2024</x:v>
      </x:c>
      <x:c r="D224" s="2" t="str">
        <x:v>ECO_ISIC4_A</x:v>
      </x:c>
      <x:c r="E224" s="19" t="n">
        <x:v>95.787</x:v>
      </x:c>
      <x:c r="F224" s="2" t="str">
        <x:v>https://rplumber.ilo.org/data/indicator?format=.csv.gz&amp;id=EMP_TEMP_SEX_ECO_NB_A</x:v>
      </x:c>
      <x:c r="G224" s="17" t="str">
        <x:v>LFS - EU Labour Force Survey</x:v>
      </x:c>
      <x:c r="H224" s="17" t="str">
        <x:v>Economic activity (ISIC-Rev.4): A. Agriculture; forestry and fishing</x:v>
      </x:c>
      <x:c r="I224" s="2" t="str"/>
    </x:row>
    <x:row r="225" ht="42" customHeight="1">
      <x:c r="A225" s="2" t="str">
        <x:v>Sweden</x:v>
      </x:c>
      <x:c r="B225" s="2" t="str">
        <x:v>SWE</x:v>
      </x:c>
      <x:c r="C225" s="2" t="n">
        <x:v>2024</x:v>
      </x:c>
      <x:c r="D225" s="2" t="str">
        <x:v>ECO_ISIC4_B</x:v>
      </x:c>
      <x:c r="E225" s="19" t="n">
        <x:v>10.241</x:v>
      </x:c>
      <x:c r="F225" s="2" t="str">
        <x:v>https://rplumber.ilo.org/data/indicator?format=.csv.gz&amp;id=EMP_TEMP_SEX_ECO_NB_A</x:v>
      </x:c>
      <x:c r="G225" s="17" t="str">
        <x:v>LFS - EU Labour Force Survey</x:v>
      </x:c>
      <x:c r="H225" s="17" t="str">
        <x:v>Economic activity (ISIC-Rev.4): B. Mining and quarrying</x:v>
      </x:c>
      <x:c r="I225" s="2" t="str"/>
    </x:row>
    <x:row r="226" ht="42" customHeight="1">
      <x:c r="A226" s="2" t="str">
        <x:v>Sweden</x:v>
      </x:c>
      <x:c r="B226" s="2" t="str">
        <x:v>SWE</x:v>
      </x:c>
      <x:c r="C226" s="2" t="n">
        <x:v>2024</x:v>
      </x:c>
      <x:c r="D226" s="2" t="str">
        <x:v>ECO_ISIC4_C</x:v>
      </x:c>
      <x:c r="E226" s="19" t="n">
        <x:v>503.816</x:v>
      </x:c>
      <x:c r="F226" s="2" t="str">
        <x:v>https://rplumber.ilo.org/data/indicator?format=.csv.gz&amp;id=EMP_TEMP_SEX_ECO_NB_A</x:v>
      </x:c>
      <x:c r="G226" s="17" t="str">
        <x:v>LFS - EU Labour Force Survey</x:v>
      </x:c>
      <x:c r="H226" s="17" t="str">
        <x:v>Economic activity (ISIC-Rev.4): C. Manufacturing</x:v>
      </x:c>
      <x:c r="I226" s="2" t="str"/>
    </x:row>
    <x:row r="227" ht="42" customHeight="1">
      <x:c r="A227" s="2" t="str">
        <x:v>Sweden</x:v>
      </x:c>
      <x:c r="B227" s="2" t="str">
        <x:v>SWE</x:v>
      </x:c>
      <x:c r="C227" s="2" t="n">
        <x:v>2024</x:v>
      </x:c>
      <x:c r="D227" s="2" t="str">
        <x:v>ECO_ISIC4_D</x:v>
      </x:c>
      <x:c r="E227" s="19" t="n">
        <x:v>30.656</x:v>
      </x:c>
      <x:c r="F227" s="2" t="str">
        <x:v>https://rplumber.ilo.org/data/indicator?format=.csv.gz&amp;id=EMP_TEMP_SEX_ECO_NB_A</x:v>
      </x:c>
      <x:c r="G227" s="17" t="str">
        <x:v>LFS - EU Labour Force Survey</x:v>
      </x:c>
      <x:c r="H227" s="17" t="str">
        <x:v>Economic activity (ISIC-Rev.4): D. Electricity; gas, steam and air conditioning supply</x:v>
      </x:c>
      <x:c r="I227" s="2" t="str"/>
    </x:row>
    <x:row r="228" ht="42" customHeight="1">
      <x:c r="A228" s="2" t="str">
        <x:v>Sweden</x:v>
      </x:c>
      <x:c r="B228" s="2" t="str">
        <x:v>SWE</x:v>
      </x:c>
      <x:c r="C228" s="2" t="n">
        <x:v>2024</x:v>
      </x:c>
      <x:c r="D228" s="2" t="str">
        <x:v>ECO_ISIC4_E</x:v>
      </x:c>
      <x:c r="E228" s="19" t="n">
        <x:v>29.337</x:v>
      </x:c>
      <x:c r="F228" s="2" t="str">
        <x:v>https://rplumber.ilo.org/data/indicator?format=.csv.gz&amp;id=EMP_TEMP_SEX_ECO_NB_A</x:v>
      </x:c>
      <x:c r="G228" s="17" t="str">
        <x:v>LFS - EU Labour Force Survey</x:v>
      </x:c>
      <x:c r="H228" s="17" t="str">
        <x:v>Economic activity (ISIC-Rev.4): E. Water supply; sewerage, waste management and remediation activities</x:v>
      </x:c>
      <x:c r="I228" s="2" t="str"/>
    </x:row>
    <x:row r="229" ht="42" customHeight="1">
      <x:c r="A229" s="2" t="str">
        <x:v>Sweden</x:v>
      </x:c>
      <x:c r="B229" s="2" t="str">
        <x:v>SWE</x:v>
      </x:c>
      <x:c r="C229" s="2" t="n">
        <x:v>2024</x:v>
      </x:c>
      <x:c r="D229" s="2" t="str">
        <x:v>ECO_ISIC4_F</x:v>
      </x:c>
      <x:c r="E229" s="19" t="n">
        <x:v>325.29</x:v>
      </x:c>
      <x:c r="F229" s="2" t="str">
        <x:v>https://rplumber.ilo.org/data/indicator?format=.csv.gz&amp;id=EMP_TEMP_SEX_ECO_NB_A</x:v>
      </x:c>
      <x:c r="G229" s="17" t="str">
        <x:v>LFS - EU Labour Force Survey</x:v>
      </x:c>
      <x:c r="H229" s="17" t="str">
        <x:v>Economic activity (ISIC-Rev.4): F. Construction</x:v>
      </x:c>
      <x:c r="I229" s="2" t="str"/>
    </x:row>
    <x:row r="230" ht="42" customHeight="1">
      <x:c r="A230" s="2" t="str">
        <x:v>Sweden</x:v>
      </x:c>
      <x:c r="B230" s="2" t="str">
        <x:v>SWE</x:v>
      </x:c>
      <x:c r="C230" s="2" t="n">
        <x:v>2024</x:v>
      </x:c>
      <x:c r="D230" s="2" t="str">
        <x:v>ECO_ISIC4_G</x:v>
      </x:c>
      <x:c r="E230" s="19" t="n">
        <x:v>528.222</x:v>
      </x:c>
      <x:c r="F230" s="2" t="str">
        <x:v>https://rplumber.ilo.org/data/indicator?format=.csv.gz&amp;id=EMP_TEMP_SEX_ECO_NB_A</x:v>
      </x:c>
      <x:c r="G230" s="17" t="str">
        <x:v>LFS - EU Labour Force Survey</x:v>
      </x:c>
      <x:c r="H230" s="17" t="str">
        <x:v>Economic activity (ISIC-Rev.4): G. Wholesale and retail trade; repair of motor vehicles and motorcycles</x:v>
      </x:c>
      <x:c r="I230" s="2" t="str"/>
    </x:row>
    <x:row r="231" ht="42" customHeight="1">
      <x:c r="A231" s="2" t="str">
        <x:v>Sweden</x:v>
      </x:c>
      <x:c r="B231" s="2" t="str">
        <x:v>SWE</x:v>
      </x:c>
      <x:c r="C231" s="2" t="n">
        <x:v>2024</x:v>
      </x:c>
      <x:c r="D231" s="2" t="str">
        <x:v>ECO_ISIC4_H</x:v>
      </x:c>
      <x:c r="E231" s="19" t="n">
        <x:v>232.38</x:v>
      </x:c>
      <x:c r="F231" s="2" t="str">
        <x:v>https://rplumber.ilo.org/data/indicator?format=.csv.gz&amp;id=EMP_TEMP_SEX_ECO_NB_A</x:v>
      </x:c>
      <x:c r="G231" s="17" t="str">
        <x:v>LFS - EU Labour Force Survey</x:v>
      </x:c>
      <x:c r="H231" s="17" t="str">
        <x:v>Economic activity (ISIC-Rev.4): H. Transportation and storage</x:v>
      </x:c>
      <x:c r="I231" s="2" t="str"/>
    </x:row>
    <x:row r="232" ht="42" customHeight="1">
      <x:c r="A232" s="2" t="str">
        <x:v>Sweden</x:v>
      </x:c>
      <x:c r="B232" s="2" t="str">
        <x:v>SWE</x:v>
      </x:c>
      <x:c r="C232" s="2" t="n">
        <x:v>2024</x:v>
      </x:c>
      <x:c r="D232" s="2" t="str">
        <x:v>ECO_ISIC4_I</x:v>
      </x:c>
      <x:c r="E232" s="19" t="n">
        <x:v>169.333</x:v>
      </x:c>
      <x:c r="F232" s="2" t="str">
        <x:v>https://rplumber.ilo.org/data/indicator?format=.csv.gz&amp;id=EMP_TEMP_SEX_ECO_NB_A</x:v>
      </x:c>
      <x:c r="G232" s="17" t="str">
        <x:v>LFS - EU Labour Force Survey</x:v>
      </x:c>
      <x:c r="H232" s="17" t="str">
        <x:v>Economic activity (ISIC-Rev.4): I. Accommodation and food service activities</x:v>
      </x:c>
      <x:c r="I232" s="2" t="str"/>
    </x:row>
    <x:row r="233" ht="42" customHeight="1">
      <x:c r="A233" s="2" t="str">
        <x:v>Sweden</x:v>
      </x:c>
      <x:c r="B233" s="2" t="str">
        <x:v>SWE</x:v>
      </x:c>
      <x:c r="C233" s="2" t="n">
        <x:v>2024</x:v>
      </x:c>
      <x:c r="D233" s="2" t="str">
        <x:v>ECO_ISIC4_J</x:v>
      </x:c>
      <x:c r="E233" s="19" t="n">
        <x:v>303.06</x:v>
      </x:c>
      <x:c r="F233" s="2" t="str">
        <x:v>https://rplumber.ilo.org/data/indicator?format=.csv.gz&amp;id=EMP_TEMP_SEX_ECO_NB_A</x:v>
      </x:c>
      <x:c r="G233" s="17" t="str">
        <x:v>LFS - EU Labour Force Survey</x:v>
      </x:c>
      <x:c r="H233" s="17" t="str">
        <x:v>Economic activity (ISIC-Rev.4): J. Information and communication</x:v>
      </x:c>
      <x:c r="I233" s="2" t="str"/>
    </x:row>
    <x:row r="234" ht="42" customHeight="1">
      <x:c r="A234" s="2" t="str">
        <x:v>Sweden</x:v>
      </x:c>
      <x:c r="B234" s="2" t="str">
        <x:v>SWE</x:v>
      </x:c>
      <x:c r="C234" s="2" t="n">
        <x:v>2024</x:v>
      </x:c>
      <x:c r="D234" s="2" t="str">
        <x:v>ECO_ISIC4_K</x:v>
      </x:c>
      <x:c r="E234" s="19" t="n">
        <x:v>120.982</x:v>
      </x:c>
      <x:c r="F234" s="2" t="str">
        <x:v>https://rplumber.ilo.org/data/indicator?format=.csv.gz&amp;id=EMP_TEMP_SEX_ECO_NB_A</x:v>
      </x:c>
      <x:c r="G234" s="17" t="str">
        <x:v>LFS - EU Labour Force Survey</x:v>
      </x:c>
      <x:c r="H234" s="17" t="str">
        <x:v>Economic activity (ISIC-Rev.4): K. Financial and insurance activities</x:v>
      </x:c>
      <x:c r="I234" s="2" t="str"/>
    </x:row>
    <x:row r="235" ht="42" customHeight="1">
      <x:c r="A235" s="2" t="str">
        <x:v>Sweden</x:v>
      </x:c>
      <x:c r="B235" s="2" t="str">
        <x:v>SWE</x:v>
      </x:c>
      <x:c r="C235" s="2" t="n">
        <x:v>2024</x:v>
      </x:c>
      <x:c r="D235" s="2" t="str">
        <x:v>ECO_ISIC4_L</x:v>
      </x:c>
      <x:c r="E235" s="19" t="n">
        <x:v>92.676</x:v>
      </x:c>
      <x:c r="F235" s="2" t="str">
        <x:v>https://rplumber.ilo.org/data/indicator?format=.csv.gz&amp;id=EMP_TEMP_SEX_ECO_NB_A</x:v>
      </x:c>
      <x:c r="G235" s="17" t="str">
        <x:v>LFS - EU Labour Force Survey</x:v>
      </x:c>
      <x:c r="H235" s="17" t="str">
        <x:v>Economic activity (ISIC-Rev.4): L. Real estate activities</x:v>
      </x:c>
      <x:c r="I235" s="2" t="str"/>
    </x:row>
    <x:row r="236" ht="42" customHeight="1">
      <x:c r="A236" s="2" t="str">
        <x:v>Sweden</x:v>
      </x:c>
      <x:c r="B236" s="2" t="str">
        <x:v>SWE</x:v>
      </x:c>
      <x:c r="C236" s="2" t="n">
        <x:v>2024</x:v>
      </x:c>
      <x:c r="D236" s="2" t="str">
        <x:v>ECO_ISIC4_M</x:v>
      </x:c>
      <x:c r="E236" s="19" t="n">
        <x:v>565.935</x:v>
      </x:c>
      <x:c r="F236" s="2" t="str">
        <x:v>https://rplumber.ilo.org/data/indicator?format=.csv.gz&amp;id=EMP_TEMP_SEX_ECO_NB_A</x:v>
      </x:c>
      <x:c r="G236" s="17" t="str">
        <x:v>LFS - EU Labour Force Survey</x:v>
      </x:c>
      <x:c r="H236" s="17" t="str">
        <x:v>Economic activity (ISIC-Rev.4): M. Professional, scientific and technical activities</x:v>
      </x:c>
      <x:c r="I236" s="2" t="str"/>
    </x:row>
    <x:row r="237" ht="42" customHeight="1">
      <x:c r="A237" s="2" t="str">
        <x:v>Sweden</x:v>
      </x:c>
      <x:c r="B237" s="2" t="str">
        <x:v>SWE</x:v>
      </x:c>
      <x:c r="C237" s="2" t="n">
        <x:v>2024</x:v>
      </x:c>
      <x:c r="D237" s="2" t="str">
        <x:v>ECO_ISIC4_N</x:v>
      </x:c>
      <x:c r="E237" s="19" t="n">
        <x:v>241.669</x:v>
      </x:c>
      <x:c r="F237" s="2" t="str">
        <x:v>https://rplumber.ilo.org/data/indicator?format=.csv.gz&amp;id=EMP_TEMP_SEX_ECO_NB_A</x:v>
      </x:c>
      <x:c r="G237" s="17" t="str">
        <x:v>LFS - EU Labour Force Survey</x:v>
      </x:c>
      <x:c r="H237" s="17" t="str">
        <x:v>Economic activity (ISIC-Rev.4): N. Administrative and support service activities</x:v>
      </x:c>
      <x:c r="I237" s="2" t="str"/>
    </x:row>
    <x:row r="238" ht="42" customHeight="1">
      <x:c r="A238" s="2" t="str">
        <x:v>Sweden</x:v>
      </x:c>
      <x:c r="B238" s="2" t="str">
        <x:v>SWE</x:v>
      </x:c>
      <x:c r="C238" s="2" t="n">
        <x:v>2024</x:v>
      </x:c>
      <x:c r="D238" s="2" t="str">
        <x:v>ECO_ISIC4_O</x:v>
      </x:c>
      <x:c r="E238" s="19" t="n">
        <x:v>426.273</x:v>
      </x:c>
      <x:c r="F238" s="2" t="str">
        <x:v>https://rplumber.ilo.org/data/indicator?format=.csv.gz&amp;id=EMP_TEMP_SEX_ECO_NB_A</x:v>
      </x:c>
      <x:c r="G238" s="17" t="str">
        <x:v>LFS - EU Labour Force Survey</x:v>
      </x:c>
      <x:c r="H238" s="17" t="str">
        <x:v>Economic activity (ISIC-Rev.4): O. Public administration and defence; compulsory social security</x:v>
      </x:c>
      <x:c r="I238" s="2" t="str"/>
    </x:row>
    <x:row r="239" ht="42" customHeight="1">
      <x:c r="A239" s="2" t="str">
        <x:v>Sweden</x:v>
      </x:c>
      <x:c r="B239" s="2" t="str">
        <x:v>SWE</x:v>
      </x:c>
      <x:c r="C239" s="2" t="n">
        <x:v>2024</x:v>
      </x:c>
      <x:c r="D239" s="2" t="str">
        <x:v>ECO_ISIC4_P</x:v>
      </x:c>
      <x:c r="E239" s="19" t="n">
        <x:v>579.195</x:v>
      </x:c>
      <x:c r="F239" s="2" t="str">
        <x:v>https://rplumber.ilo.org/data/indicator?format=.csv.gz&amp;id=EMP_TEMP_SEX_ECO_NB_A</x:v>
      </x:c>
      <x:c r="G239" s="17" t="str">
        <x:v>LFS - EU Labour Force Survey</x:v>
      </x:c>
      <x:c r="H239" s="17" t="str">
        <x:v>Economic activity (ISIC-Rev.4): P. Education</x:v>
      </x:c>
      <x:c r="I239" s="2" t="str"/>
    </x:row>
    <x:row r="240" ht="42" customHeight="1">
      <x:c r="A240" s="2" t="str">
        <x:v>Sweden</x:v>
      </x:c>
      <x:c r="B240" s="2" t="str">
        <x:v>SWE</x:v>
      </x:c>
      <x:c r="C240" s="2" t="n">
        <x:v>2024</x:v>
      </x:c>
      <x:c r="D240" s="2" t="str">
        <x:v>ECO_ISIC4_Q</x:v>
      </x:c>
      <x:c r="E240" s="19" t="n">
        <x:v>765.45</x:v>
      </x:c>
      <x:c r="F240" s="2" t="str">
        <x:v>https://rplumber.ilo.org/data/indicator?format=.csv.gz&amp;id=EMP_TEMP_SEX_ECO_NB_A</x:v>
      </x:c>
      <x:c r="G240" s="17" t="str">
        <x:v>LFS - EU Labour Force Survey</x:v>
      </x:c>
      <x:c r="H240" s="17" t="str">
        <x:v>Economic activity (ISIC-Rev.4): Q. Human health and social work activities</x:v>
      </x:c>
      <x:c r="I240" s="2" t="str"/>
    </x:row>
    <x:row r="241" ht="42" customHeight="1">
      <x:c r="A241" s="2" t="str">
        <x:v>Sweden</x:v>
      </x:c>
      <x:c r="B241" s="2" t="str">
        <x:v>SWE</x:v>
      </x:c>
      <x:c r="C241" s="2" t="n">
        <x:v>2024</x:v>
      </x:c>
      <x:c r="D241" s="2" t="str">
        <x:v>ECO_ISIC4_R</x:v>
      </x:c>
      <x:c r="E241" s="19" t="n">
        <x:v>136.007</x:v>
      </x:c>
      <x:c r="F241" s="2" t="str">
        <x:v>https://rplumber.ilo.org/data/indicator?format=.csv.gz&amp;id=EMP_TEMP_SEX_ECO_NB_A</x:v>
      </x:c>
      <x:c r="G241" s="17" t="str">
        <x:v>LFS - EU Labour Force Survey</x:v>
      </x:c>
      <x:c r="H241" s="17" t="str">
        <x:v>Economic activity (ISIC-Rev.4): R. Arts, entertainment and recreation</x:v>
      </x:c>
      <x:c r="I241" s="2" t="str"/>
    </x:row>
    <x:row r="242" ht="42" customHeight="1">
      <x:c r="A242" s="2" t="str">
        <x:v>Sweden</x:v>
      </x:c>
      <x:c r="B242" s="2" t="str">
        <x:v>SWE</x:v>
      </x:c>
      <x:c r="C242" s="2" t="n">
        <x:v>2024</x:v>
      </x:c>
      <x:c r="D242" s="2" t="str">
        <x:v>ECO_ISIC4_S</x:v>
      </x:c>
      <x:c r="E242" s="19" t="n">
        <x:v>127.428</x:v>
      </x:c>
      <x:c r="F242" s="2" t="str">
        <x:v>https://rplumber.ilo.org/data/indicator?format=.csv.gz&amp;id=EMP_TEMP_SEX_ECO_NB_A</x:v>
      </x:c>
      <x:c r="G242" s="17" t="str">
        <x:v>LFS - EU Labour Force Survey</x:v>
      </x:c>
      <x:c r="H242" s="17" t="str">
        <x:v>Economic activity (ISIC-Rev.4): S. Other service activities</x:v>
      </x:c>
      <x:c r="I242" s="2" t="str"/>
    </x:row>
    <x:row r="243" ht="42" customHeight="1">
      <x:c r="A243" s="2" t="str">
        <x:v>Sweden</x:v>
      </x:c>
      <x:c r="B243" s="2" t="str">
        <x:v>SWE</x:v>
      </x:c>
      <x:c r="C243" s="2" t="n">
        <x:v>2024</x:v>
      </x:c>
      <x:c r="D243" s="2" t="str">
        <x:v>ECO_ISIC4_U</x:v>
      </x:c>
      <x:c r="E243" s="19" t="n">
        <x:v>2.256</x:v>
      </x:c>
      <x:c r="F243" s="2" t="str">
        <x:v>https://rplumber.ilo.org/data/indicator?format=.csv.gz&amp;id=EMP_TEMP_SEX_ECO_NB_A</x:v>
      </x:c>
      <x:c r="G243" s="17" t="str">
        <x:v>LFS - EU Labour Force Survey</x:v>
      </x:c>
      <x:c r="H243" s="17" t="str">
        <x:v>Economic activity (ISIC-Rev.4): U. Activities of extraterritorial organizations and bodies</x:v>
      </x:c>
      <x:c r="I243" s="2" t="str"/>
    </x:row>
    <x:row r="244" ht="42" customHeight="1">
      <x:c r="A244" s="2" t="str">
        <x:v>Poland</x:v>
      </x:c>
      <x:c r="B244" s="2" t="str">
        <x:v>POL</x:v>
      </x:c>
      <x:c r="C244" s="2" t="n">
        <x:v>2024</x:v>
      </x:c>
      <x:c r="D244" s="2" t="str">
        <x:v>ECO_ISIC4_A</x:v>
      </x:c>
      <x:c r="E244" s="19" t="n">
        <x:v>1214.394</x:v>
      </x:c>
      <x:c r="F244" s="2" t="str">
        <x:v>https://rplumber.ilo.org/data/indicator?format=.csv.gz&amp;id=EMP_TEMP_SEX_ECO_NB_A</x:v>
      </x:c>
      <x:c r="G244" s="17" t="str">
        <x:v>LFS - Labour Force Survey</x:v>
      </x:c>
      <x:c r="H244" s="17" t="str">
        <x:v>Economic activity (ISIC-Rev.4): A. Agriculture; forestry and fishing</x:v>
      </x:c>
      <x:c r="I244" s="2" t="str"/>
    </x:row>
    <x:row r="245" ht="42" customHeight="1">
      <x:c r="A245" s="2" t="str">
        <x:v>Poland</x:v>
      </x:c>
      <x:c r="B245" s="2" t="str">
        <x:v>POL</x:v>
      </x:c>
      <x:c r="C245" s="2" t="n">
        <x:v>2024</x:v>
      </x:c>
      <x:c r="D245" s="2" t="str">
        <x:v>ECO_ISIC4_B</x:v>
      </x:c>
      <x:c r="E245" s="19" t="n">
        <x:v>191.083</x:v>
      </x:c>
      <x:c r="F245" s="2" t="str">
        <x:v>https://rplumber.ilo.org/data/indicator?format=.csv.gz&amp;id=EMP_TEMP_SEX_ECO_NB_A</x:v>
      </x:c>
      <x:c r="G245" s="17" t="str">
        <x:v>LFS - Labour Force Survey</x:v>
      </x:c>
      <x:c r="H245" s="17" t="str">
        <x:v>Economic activity (ISIC-Rev.4): B. Mining and quarrying</x:v>
      </x:c>
      <x:c r="I245" s="2" t="str"/>
    </x:row>
    <x:row r="246" ht="42" customHeight="1">
      <x:c r="A246" s="2" t="str">
        <x:v>Poland</x:v>
      </x:c>
      <x:c r="B246" s="2" t="str">
        <x:v>POL</x:v>
      </x:c>
      <x:c r="C246" s="2" t="n">
        <x:v>2024</x:v>
      </x:c>
      <x:c r="D246" s="2" t="str">
        <x:v>ECO_ISIC4_C</x:v>
      </x:c>
      <x:c r="E246" s="19" t="n">
        <x:v>3300.87</x:v>
      </x:c>
      <x:c r="F246" s="2" t="str">
        <x:v>https://rplumber.ilo.org/data/indicator?format=.csv.gz&amp;id=EMP_TEMP_SEX_ECO_NB_A</x:v>
      </x:c>
      <x:c r="G246" s="17" t="str">
        <x:v>LFS - Labour Force Survey</x:v>
      </x:c>
      <x:c r="H246" s="17" t="str">
        <x:v>Economic activity (ISIC-Rev.4): C. Manufacturing</x:v>
      </x:c>
      <x:c r="I246" s="2" t="str"/>
    </x:row>
    <x:row r="247" ht="42" customHeight="1">
      <x:c r="A247" s="2" t="str">
        <x:v>Poland</x:v>
      </x:c>
      <x:c r="B247" s="2" t="str">
        <x:v>POL</x:v>
      </x:c>
      <x:c r="C247" s="2" t="n">
        <x:v>2024</x:v>
      </x:c>
      <x:c r="D247" s="2" t="str">
        <x:v>ECO_ISIC4_D</x:v>
      </x:c>
      <x:c r="E247" s="19" t="n">
        <x:v>183.285</x:v>
      </x:c>
      <x:c r="F247" s="2" t="str">
        <x:v>https://rplumber.ilo.org/data/indicator?format=.csv.gz&amp;id=EMP_TEMP_SEX_ECO_NB_A</x:v>
      </x:c>
      <x:c r="G247" s="17" t="str">
        <x:v>LFS - Labour Force Survey</x:v>
      </x:c>
      <x:c r="H247" s="17" t="str">
        <x:v>Economic activity (ISIC-Rev.4): D. Electricity; gas, steam and air conditioning supply</x:v>
      </x:c>
      <x:c r="I247" s="2" t="str"/>
    </x:row>
    <x:row r="248" ht="42" customHeight="1">
      <x:c r="A248" s="2" t="str">
        <x:v>Poland</x:v>
      </x:c>
      <x:c r="B248" s="2" t="str">
        <x:v>POL</x:v>
      </x:c>
      <x:c r="C248" s="2" t="n">
        <x:v>2024</x:v>
      </x:c>
      <x:c r="D248" s="2" t="str">
        <x:v>ECO_ISIC4_E</x:v>
      </x:c>
      <x:c r="E248" s="19" t="n">
        <x:v>181.305</x:v>
      </x:c>
      <x:c r="F248" s="2" t="str">
        <x:v>https://rplumber.ilo.org/data/indicator?format=.csv.gz&amp;id=EMP_TEMP_SEX_ECO_NB_A</x:v>
      </x:c>
      <x:c r="G248" s="17" t="str">
        <x:v>LFS - Labour Force Survey</x:v>
      </x:c>
      <x:c r="H248" s="17" t="str">
        <x:v>Economic activity (ISIC-Rev.4): E. Water supply; sewerage, waste management and remediation activities</x:v>
      </x:c>
      <x:c r="I248" s="2" t="str"/>
    </x:row>
    <x:row r="249" ht="42" customHeight="1">
      <x:c r="A249" s="2" t="str">
        <x:v>Poland</x:v>
      </x:c>
      <x:c r="B249" s="2" t="str">
        <x:v>POL</x:v>
      </x:c>
      <x:c r="C249" s="2" t="n">
        <x:v>2024</x:v>
      </x:c>
      <x:c r="D249" s="2" t="str">
        <x:v>ECO_ISIC4_F</x:v>
      </x:c>
      <x:c r="E249" s="19" t="n">
        <x:v>1308.991</x:v>
      </x:c>
      <x:c r="F249" s="2" t="str">
        <x:v>https://rplumber.ilo.org/data/indicator?format=.csv.gz&amp;id=EMP_TEMP_SEX_ECO_NB_A</x:v>
      </x:c>
      <x:c r="G249" s="17" t="str">
        <x:v>LFS - Labour Force Survey</x:v>
      </x:c>
      <x:c r="H249" s="17" t="str">
        <x:v>Economic activity (ISIC-Rev.4): F. Construction</x:v>
      </x:c>
      <x:c r="I249" s="2" t="str"/>
    </x:row>
    <x:row r="250" ht="42" customHeight="1">
      <x:c r="A250" s="2" t="str">
        <x:v>Poland</x:v>
      </x:c>
      <x:c r="B250" s="2" t="str">
        <x:v>POL</x:v>
      </x:c>
      <x:c r="C250" s="2" t="n">
        <x:v>2024</x:v>
      </x:c>
      <x:c r="D250" s="2" t="str">
        <x:v>ECO_ISIC4_G</x:v>
      </x:c>
      <x:c r="E250" s="19" t="n">
        <x:v>2282.885</x:v>
      </x:c>
      <x:c r="F250" s="2" t="str">
        <x:v>https://rplumber.ilo.org/data/indicator?format=.csv.gz&amp;id=EMP_TEMP_SEX_ECO_NB_A</x:v>
      </x:c>
      <x:c r="G250" s="17" t="str">
        <x:v>LFS - Labour Force Survey</x:v>
      </x:c>
      <x:c r="H250" s="17" t="str">
        <x:v>Economic activity (ISIC-Rev.4): G. Wholesale and retail trade; repair of motor vehicles and motorcycles</x:v>
      </x:c>
      <x:c r="I250" s="2" t="str"/>
    </x:row>
    <x:row r="251" ht="42" customHeight="1">
      <x:c r="A251" s="2" t="str">
        <x:v>Poland</x:v>
      </x:c>
      <x:c r="B251" s="2" t="str">
        <x:v>POL</x:v>
      </x:c>
      <x:c r="C251" s="2" t="n">
        <x:v>2024</x:v>
      </x:c>
      <x:c r="D251" s="2" t="str">
        <x:v>ECO_ISIC4_H</x:v>
      </x:c>
      <x:c r="E251" s="19" t="n">
        <x:v>1168.256</x:v>
      </x:c>
      <x:c r="F251" s="2" t="str">
        <x:v>https://rplumber.ilo.org/data/indicator?format=.csv.gz&amp;id=EMP_TEMP_SEX_ECO_NB_A</x:v>
      </x:c>
      <x:c r="G251" s="17" t="str">
        <x:v>LFS - Labour Force Survey</x:v>
      </x:c>
      <x:c r="H251" s="17" t="str">
        <x:v>Economic activity (ISIC-Rev.4): H. Transportation and storage</x:v>
      </x:c>
      <x:c r="I251" s="2" t="str"/>
    </x:row>
    <x:row r="252" ht="42" customHeight="1">
      <x:c r="A252" s="2" t="str">
        <x:v>Poland</x:v>
      </x:c>
      <x:c r="B252" s="2" t="str">
        <x:v>POL</x:v>
      </x:c>
      <x:c r="C252" s="2" t="n">
        <x:v>2024</x:v>
      </x:c>
      <x:c r="D252" s="2" t="str">
        <x:v>ECO_ISIC4_I</x:v>
      </x:c>
      <x:c r="E252" s="19" t="n">
        <x:v>386.24</x:v>
      </x:c>
      <x:c r="F252" s="2" t="str">
        <x:v>https://rplumber.ilo.org/data/indicator?format=.csv.gz&amp;id=EMP_TEMP_SEX_ECO_NB_A</x:v>
      </x:c>
      <x:c r="G252" s="17" t="str">
        <x:v>LFS - Labour Force Survey</x:v>
      </x:c>
      <x:c r="H252" s="17" t="str">
        <x:v>Economic activity (ISIC-Rev.4): I. Accommodation and food service activities</x:v>
      </x:c>
      <x:c r="I252" s="2" t="str"/>
    </x:row>
    <x:row r="253" ht="42" customHeight="1">
      <x:c r="A253" s="2" t="str">
        <x:v>Poland</x:v>
      </x:c>
      <x:c r="B253" s="2" t="str">
        <x:v>POL</x:v>
      </x:c>
      <x:c r="C253" s="2" t="n">
        <x:v>2024</x:v>
      </x:c>
      <x:c r="D253" s="2" t="str">
        <x:v>ECO_ISIC4_J</x:v>
      </x:c>
      <x:c r="E253" s="19" t="n">
        <x:v>670.739</x:v>
      </x:c>
      <x:c r="F253" s="2" t="str">
        <x:v>https://rplumber.ilo.org/data/indicator?format=.csv.gz&amp;id=EMP_TEMP_SEX_ECO_NB_A</x:v>
      </x:c>
      <x:c r="G253" s="17" t="str">
        <x:v>LFS - Labour Force Survey</x:v>
      </x:c>
      <x:c r="H253" s="17" t="str">
        <x:v>Economic activity (ISIC-Rev.4): J. Information and communication</x:v>
      </x:c>
      <x:c r="I253" s="2" t="str"/>
    </x:row>
    <x:row r="254" ht="42" customHeight="1">
      <x:c r="A254" s="2" t="str">
        <x:v>Poland</x:v>
      </x:c>
      <x:c r="B254" s="2" t="str">
        <x:v>POL</x:v>
      </x:c>
      <x:c r="C254" s="2" t="n">
        <x:v>2024</x:v>
      </x:c>
      <x:c r="D254" s="2" t="str">
        <x:v>ECO_ISIC4_K</x:v>
      </x:c>
      <x:c r="E254" s="19" t="n">
        <x:v>462.486</x:v>
      </x:c>
      <x:c r="F254" s="2" t="str">
        <x:v>https://rplumber.ilo.org/data/indicator?format=.csv.gz&amp;id=EMP_TEMP_SEX_ECO_NB_A</x:v>
      </x:c>
      <x:c r="G254" s="17" t="str">
        <x:v>LFS - Labour Force Survey</x:v>
      </x:c>
      <x:c r="H254" s="17" t="str">
        <x:v>Economic activity (ISIC-Rev.4): K. Financial and insurance activities</x:v>
      </x:c>
      <x:c r="I254" s="2" t="str"/>
    </x:row>
    <x:row r="255" ht="42" customHeight="1">
      <x:c r="A255" s="2" t="str">
        <x:v>Poland</x:v>
      </x:c>
      <x:c r="B255" s="2" t="str">
        <x:v>POL</x:v>
      </x:c>
      <x:c r="C255" s="2" t="n">
        <x:v>2024</x:v>
      </x:c>
      <x:c r="D255" s="2" t="str">
        <x:v>ECO_ISIC4_L</x:v>
      </x:c>
      <x:c r="E255" s="19" t="n">
        <x:v>150.691</x:v>
      </x:c>
      <x:c r="F255" s="2" t="str">
        <x:v>https://rplumber.ilo.org/data/indicator?format=.csv.gz&amp;id=EMP_TEMP_SEX_ECO_NB_A</x:v>
      </x:c>
      <x:c r="G255" s="17" t="str">
        <x:v>LFS - Labour Force Survey</x:v>
      </x:c>
      <x:c r="H255" s="17" t="str">
        <x:v>Economic activity (ISIC-Rev.4): L. Real estate activities</x:v>
      </x:c>
      <x:c r="I255" s="2" t="str"/>
    </x:row>
    <x:row r="256" ht="42" customHeight="1">
      <x:c r="A256" s="2" t="str">
        <x:v>Poland</x:v>
      </x:c>
      <x:c r="B256" s="2" t="str">
        <x:v>POL</x:v>
      </x:c>
      <x:c r="C256" s="2" t="n">
        <x:v>2024</x:v>
      </x:c>
      <x:c r="D256" s="2" t="str">
        <x:v>ECO_ISIC4_M</x:v>
      </x:c>
      <x:c r="E256" s="19" t="n">
        <x:v>816.439</x:v>
      </x:c>
      <x:c r="F256" s="2" t="str">
        <x:v>https://rplumber.ilo.org/data/indicator?format=.csv.gz&amp;id=EMP_TEMP_SEX_ECO_NB_A</x:v>
      </x:c>
      <x:c r="G256" s="17" t="str">
        <x:v>LFS - Labour Force Survey</x:v>
      </x:c>
      <x:c r="H256" s="17" t="str">
        <x:v>Economic activity (ISIC-Rev.4): M. Professional, scientific and technical activities</x:v>
      </x:c>
      <x:c r="I256" s="2" t="str"/>
    </x:row>
    <x:row r="257" ht="42" customHeight="1">
      <x:c r="A257" s="2" t="str">
        <x:v>Poland</x:v>
      </x:c>
      <x:c r="B257" s="2" t="str">
        <x:v>POL</x:v>
      </x:c>
      <x:c r="C257" s="2" t="n">
        <x:v>2024</x:v>
      </x:c>
      <x:c r="D257" s="2" t="str">
        <x:v>ECO_ISIC4_N</x:v>
      </x:c>
      <x:c r="E257" s="19" t="n">
        <x:v>468.284</x:v>
      </x:c>
      <x:c r="F257" s="2" t="str">
        <x:v>https://rplumber.ilo.org/data/indicator?format=.csv.gz&amp;id=EMP_TEMP_SEX_ECO_NB_A</x:v>
      </x:c>
      <x:c r="G257" s="17" t="str">
        <x:v>LFS - Labour Force Survey</x:v>
      </x:c>
      <x:c r="H257" s="17" t="str">
        <x:v>Economic activity (ISIC-Rev.4): N. Administrative and support service activities</x:v>
      </x:c>
      <x:c r="I257" s="2" t="str"/>
    </x:row>
    <x:row r="258" ht="42" customHeight="1">
      <x:c r="A258" s="2" t="str">
        <x:v>Poland</x:v>
      </x:c>
      <x:c r="B258" s="2" t="str">
        <x:v>POL</x:v>
      </x:c>
      <x:c r="C258" s="2" t="n">
        <x:v>2024</x:v>
      </x:c>
      <x:c r="D258" s="2" t="str">
        <x:v>ECO_ISIC4_O</x:v>
      </x:c>
      <x:c r="E258" s="19" t="n">
        <x:v>1241.418</x:v>
      </x:c>
      <x:c r="F258" s="2" t="str">
        <x:v>https://rplumber.ilo.org/data/indicator?format=.csv.gz&amp;id=EMP_TEMP_SEX_ECO_NB_A</x:v>
      </x:c>
      <x:c r="G258" s="17" t="str">
        <x:v>LFS - Labour Force Survey</x:v>
      </x:c>
      <x:c r="H258" s="17" t="str">
        <x:v>Economic activity (ISIC-Rev.4): O. Public administration and defence; compulsory social security</x:v>
      </x:c>
      <x:c r="I258" s="2" t="str"/>
    </x:row>
    <x:row r="259" ht="42" customHeight="1">
      <x:c r="A259" s="2" t="str">
        <x:v>Poland</x:v>
      </x:c>
      <x:c r="B259" s="2" t="str">
        <x:v>POL</x:v>
      </x:c>
      <x:c r="C259" s="2" t="n">
        <x:v>2024</x:v>
      </x:c>
      <x:c r="D259" s="2" t="str">
        <x:v>ECO_ISIC4_P</x:v>
      </x:c>
      <x:c r="E259" s="19" t="n">
        <x:v>1377.463</x:v>
      </x:c>
      <x:c r="F259" s="2" t="str">
        <x:v>https://rplumber.ilo.org/data/indicator?format=.csv.gz&amp;id=EMP_TEMP_SEX_ECO_NB_A</x:v>
      </x:c>
      <x:c r="G259" s="17" t="str">
        <x:v>LFS - Labour Force Survey</x:v>
      </x:c>
      <x:c r="H259" s="17" t="str">
        <x:v>Economic activity (ISIC-Rev.4): P. Education</x:v>
      </x:c>
      <x:c r="I259" s="2" t="str"/>
    </x:row>
    <x:row r="260" ht="42" customHeight="1">
      <x:c r="A260" s="2" t="str">
        <x:v>Poland</x:v>
      </x:c>
      <x:c r="B260" s="2" t="str">
        <x:v>POL</x:v>
      </x:c>
      <x:c r="C260" s="2" t="n">
        <x:v>2024</x:v>
      </x:c>
      <x:c r="D260" s="2" t="str">
        <x:v>ECO_ISIC4_Q</x:v>
      </x:c>
      <x:c r="E260" s="19" t="n">
        <x:v>1184.92</x:v>
      </x:c>
      <x:c r="F260" s="2" t="str">
        <x:v>https://rplumber.ilo.org/data/indicator?format=.csv.gz&amp;id=EMP_TEMP_SEX_ECO_NB_A</x:v>
      </x:c>
      <x:c r="G260" s="17" t="str">
        <x:v>LFS - Labour Force Survey</x:v>
      </x:c>
      <x:c r="H260" s="17" t="str">
        <x:v>Economic activity (ISIC-Rev.4): Q. Human health and social work activities</x:v>
      </x:c>
      <x:c r="I260" s="2" t="str"/>
    </x:row>
    <x:row r="261" ht="42" customHeight="1">
      <x:c r="A261" s="2" t="str">
        <x:v>Poland</x:v>
      </x:c>
      <x:c r="B261" s="2" t="str">
        <x:v>POL</x:v>
      </x:c>
      <x:c r="C261" s="2" t="n">
        <x:v>2024</x:v>
      </x:c>
      <x:c r="D261" s="2" t="str">
        <x:v>ECO_ISIC4_R</x:v>
      </x:c>
      <x:c r="E261" s="19" t="n">
        <x:v>237.947</x:v>
      </x:c>
      <x:c r="F261" s="2" t="str">
        <x:v>https://rplumber.ilo.org/data/indicator?format=.csv.gz&amp;id=EMP_TEMP_SEX_ECO_NB_A</x:v>
      </x:c>
      <x:c r="G261" s="17" t="str">
        <x:v>LFS - Labour Force Survey</x:v>
      </x:c>
      <x:c r="H261" s="17" t="str">
        <x:v>Economic activity (ISIC-Rev.4): R. Arts, entertainment and recreation</x:v>
      </x:c>
      <x:c r="I261" s="2" t="str"/>
    </x:row>
    <x:row r="262" ht="42" customHeight="1">
      <x:c r="A262" s="2" t="str">
        <x:v>Poland</x:v>
      </x:c>
      <x:c r="B262" s="2" t="str">
        <x:v>POL</x:v>
      </x:c>
      <x:c r="C262" s="2" t="n">
        <x:v>2024</x:v>
      </x:c>
      <x:c r="D262" s="2" t="str">
        <x:v>ECO_ISIC4_S</x:v>
      </x:c>
      <x:c r="E262" s="19" t="n">
        <x:v>304.291</x:v>
      </x:c>
      <x:c r="F262" s="2" t="str">
        <x:v>https://rplumber.ilo.org/data/indicator?format=.csv.gz&amp;id=EMP_TEMP_SEX_ECO_NB_A</x:v>
      </x:c>
      <x:c r="G262" s="17" t="str">
        <x:v>LFS - Labour Force Survey</x:v>
      </x:c>
      <x:c r="H262" s="17" t="str">
        <x:v>Economic activity (ISIC-Rev.4): S. Other service activities</x:v>
      </x:c>
      <x:c r="I262" s="2" t="str"/>
    </x:row>
    <x:row r="263" ht="42" customHeight="1">
      <x:c r="A263" s="2" t="str">
        <x:v>Poland</x:v>
      </x:c>
      <x:c r="B263" s="2" t="str">
        <x:v>POL</x:v>
      </x:c>
      <x:c r="C263" s="2" t="n">
        <x:v>2024</x:v>
      </x:c>
      <x:c r="D263" s="2" t="str">
        <x:v>ECO_ISIC4_T</x:v>
      </x:c>
      <x:c r="E263" s="19" t="n">
        <x:v>74.935</x:v>
      </x:c>
      <x:c r="F263" s="2" t="str">
        <x:v>https://rplumber.ilo.org/data/indicator?format=.csv.gz&amp;id=EMP_TEMP_SEX_ECO_NB_A</x:v>
      </x:c>
      <x:c r="G263" s="17" t="str">
        <x:v>LFS - Labour Force Survey</x:v>
      </x:c>
      <x:c r="H263" s="17" t="str">
        <x:v>Economic activity (ISIC-Rev.4): T. Activities of households as employers; undifferentiated goods- and services-producing activities of households for own use</x:v>
      </x:c>
      <x:c r="I263" s="2" t="str"/>
    </x:row>
    <x:row r="264" ht="42" customHeight="1">
      <x:c r="A264" s="2" t="str">
        <x:v>Poland</x:v>
      </x:c>
      <x:c r="B264" s="2" t="str">
        <x:v>POL</x:v>
      </x:c>
      <x:c r="C264" s="2" t="n">
        <x:v>2024</x:v>
      </x:c>
      <x:c r="D264" s="2" t="str">
        <x:v>ECO_ISIC4_U</x:v>
      </x:c>
      <x:c r="E264" s="19" t="n">
        <x:v>0.488</x:v>
      </x:c>
      <x:c r="F264" s="2" t="str">
        <x:v>https://rplumber.ilo.org/data/indicator?format=.csv.gz&amp;id=EMP_TEMP_SEX_ECO_NB_A</x:v>
      </x:c>
      <x:c r="G264" s="17" t="str">
        <x:v>LFS - Labour Force Survey</x:v>
      </x:c>
      <x:c r="H264" s="17" t="str">
        <x:v>Economic activity (ISIC-Rev.4): U. Activities of extraterritorial organizations and bodies</x:v>
      </x:c>
      <x:c r="I264" s="2" t="str"/>
    </x:row>
    <x:row r="265" ht="42" customHeight="1">
      <x:c r="A265" s="2" t="str">
        <x:v>United Arab Emirates</x:v>
      </x:c>
      <x:c r="B265" s="2" t="str">
        <x:v>ARE</x:v>
      </x:c>
      <x:c r="C265" s="2" t="n">
        <x:v>2024</x:v>
      </x:c>
      <x:c r="D265" s="2" t="str">
        <x:v>ECO_ISIC4_A</x:v>
      </x:c>
      <x:c r="E265" s="19" t="n">
        <x:v>109.343</x:v>
      </x:c>
      <x:c r="F265" s="2" t="str">
        <x:v>https://rplumber.ilo.org/data/indicator?format=.csv.gz&amp;id=EMP_TEMP_SEX_ECO_NB_A</x:v>
      </x:c>
      <x:c r="G265" s="17" t="str">
        <x:v>LFS - Labour Force Survey</x:v>
      </x:c>
      <x:c r="H265" s="17" t="str">
        <x:v>Economic activity (ISIC-Rev.4): A. Agriculture; forestry and fishing</x:v>
      </x:c>
      <x:c r="I265" s="2" t="str"/>
    </x:row>
    <x:row r="266" ht="42" customHeight="1">
      <x:c r="A266" s="2" t="str">
        <x:v>United Arab Emirates</x:v>
      </x:c>
      <x:c r="B266" s="2" t="str">
        <x:v>ARE</x:v>
      </x:c>
      <x:c r="C266" s="2" t="n">
        <x:v>2024</x:v>
      </x:c>
      <x:c r="D266" s="2" t="str">
        <x:v>ECO_ISIC4_B</x:v>
      </x:c>
      <x:c r="E266" s="19" t="n">
        <x:v>149.367</x:v>
      </x:c>
      <x:c r="F266" s="2" t="str">
        <x:v>https://rplumber.ilo.org/data/indicator?format=.csv.gz&amp;id=EMP_TEMP_SEX_ECO_NB_A</x:v>
      </x:c>
      <x:c r="G266" s="17" t="str">
        <x:v>LFS - Labour Force Survey</x:v>
      </x:c>
      <x:c r="H266" s="17" t="str">
        <x:v>Economic activity (ISIC-Rev.4): B. Mining and quarrying</x:v>
      </x:c>
      <x:c r="I266" s="2" t="str"/>
    </x:row>
    <x:row r="267" ht="42" customHeight="1">
      <x:c r="A267" s="2" t="str">
        <x:v>United Arab Emirates</x:v>
      </x:c>
      <x:c r="B267" s="2" t="str">
        <x:v>ARE</x:v>
      </x:c>
      <x:c r="C267" s="2" t="n">
        <x:v>2024</x:v>
      </x:c>
      <x:c r="D267" s="2" t="str">
        <x:v>ECO_ISIC4_C</x:v>
      </x:c>
      <x:c r="E267" s="19" t="n">
        <x:v>923.183</x:v>
      </x:c>
      <x:c r="F267" s="2" t="str">
        <x:v>https://rplumber.ilo.org/data/indicator?format=.csv.gz&amp;id=EMP_TEMP_SEX_ECO_NB_A</x:v>
      </x:c>
      <x:c r="G267" s="17" t="str">
        <x:v>LFS - Labour Force Survey</x:v>
      </x:c>
      <x:c r="H267" s="17" t="str">
        <x:v>Economic activity (ISIC-Rev.4): C. Manufacturing</x:v>
      </x:c>
      <x:c r="I267" s="2" t="str"/>
    </x:row>
    <x:row r="268" ht="42" customHeight="1">
      <x:c r="A268" s="2" t="str">
        <x:v>United Arab Emirates</x:v>
      </x:c>
      <x:c r="B268" s="2" t="str">
        <x:v>ARE</x:v>
      </x:c>
      <x:c r="C268" s="2" t="n">
        <x:v>2024</x:v>
      </x:c>
      <x:c r="D268" s="2" t="str">
        <x:v>ECO_ISIC4_D</x:v>
      </x:c>
      <x:c r="E268" s="19" t="n">
        <x:v>46.904</x:v>
      </x:c>
      <x:c r="F268" s="2" t="str">
        <x:v>https://rplumber.ilo.org/data/indicator?format=.csv.gz&amp;id=EMP_TEMP_SEX_ECO_NB_A</x:v>
      </x:c>
      <x:c r="G268" s="17" t="str">
        <x:v>LFS - Labour Force Survey</x:v>
      </x:c>
      <x:c r="H268" s="17" t="str">
        <x:v>Economic activity (ISIC-Rev.4): D. Electricity; gas, steam and air conditioning supply</x:v>
      </x:c>
      <x:c r="I268" s="2" t="str"/>
    </x:row>
    <x:row r="269" ht="42" customHeight="1">
      <x:c r="A269" s="2" t="str">
        <x:v>United Arab Emirates</x:v>
      </x:c>
      <x:c r="B269" s="2" t="str">
        <x:v>ARE</x:v>
      </x:c>
      <x:c r="C269" s="2" t="n">
        <x:v>2024</x:v>
      </x:c>
      <x:c r="D269" s="2" t="str">
        <x:v>ECO_ISIC4_E</x:v>
      </x:c>
      <x:c r="E269" s="19" t="n">
        <x:v>89.404</x:v>
      </x:c>
      <x:c r="F269" s="2" t="str">
        <x:v>https://rplumber.ilo.org/data/indicator?format=.csv.gz&amp;id=EMP_TEMP_SEX_ECO_NB_A</x:v>
      </x:c>
      <x:c r="G269" s="17" t="str">
        <x:v>LFS - Labour Force Survey</x:v>
      </x:c>
      <x:c r="H269" s="17" t="str">
        <x:v>Economic activity (ISIC-Rev.4): E. Water supply; sewerage, waste management and remediation activities</x:v>
      </x:c>
      <x:c r="I269" s="2" t="str"/>
    </x:row>
    <x:row r="270" ht="42" customHeight="1">
      <x:c r="A270" s="2" t="str">
        <x:v>United Arab Emirates</x:v>
      </x:c>
      <x:c r="B270" s="2" t="str">
        <x:v>ARE</x:v>
      </x:c>
      <x:c r="C270" s="2" t="n">
        <x:v>2024</x:v>
      </x:c>
      <x:c r="D270" s="2" t="str">
        <x:v>ECO_ISIC4_F</x:v>
      </x:c>
      <x:c r="E270" s="19" t="n">
        <x:v>1977.66</x:v>
      </x:c>
      <x:c r="F270" s="2" t="str">
        <x:v>https://rplumber.ilo.org/data/indicator?format=.csv.gz&amp;id=EMP_TEMP_SEX_ECO_NB_A</x:v>
      </x:c>
      <x:c r="G270" s="17" t="str">
        <x:v>LFS - Labour Force Survey</x:v>
      </x:c>
      <x:c r="H270" s="17" t="str">
        <x:v>Economic activity (ISIC-Rev.4): F. Construction</x:v>
      </x:c>
      <x:c r="I270" s="2" t="str"/>
    </x:row>
    <x:row r="271" ht="42" customHeight="1">
      <x:c r="A271" s="2" t="str">
        <x:v>United Arab Emirates</x:v>
      </x:c>
      <x:c r="B271" s="2" t="str">
        <x:v>ARE</x:v>
      </x:c>
      <x:c r="C271" s="2" t="n">
        <x:v>2024</x:v>
      </x:c>
      <x:c r="D271" s="2" t="str">
        <x:v>ECO_ISIC4_G</x:v>
      </x:c>
      <x:c r="E271" s="19" t="n">
        <x:v>1224.125</x:v>
      </x:c>
      <x:c r="F271" s="2" t="str">
        <x:v>https://rplumber.ilo.org/data/indicator?format=.csv.gz&amp;id=EMP_TEMP_SEX_ECO_NB_A</x:v>
      </x:c>
      <x:c r="G271" s="17" t="str">
        <x:v>LFS - Labour Force Survey</x:v>
      </x:c>
      <x:c r="H271" s="17" t="str">
        <x:v>Economic activity (ISIC-Rev.4): G. Wholesale and retail trade; repair of motor vehicles and motorcycles</x:v>
      </x:c>
      <x:c r="I271" s="2" t="str"/>
    </x:row>
    <x:row r="272" ht="42" customHeight="1">
      <x:c r="A272" s="2" t="str">
        <x:v>United Arab Emirates</x:v>
      </x:c>
      <x:c r="B272" s="2" t="str">
        <x:v>ARE</x:v>
      </x:c>
      <x:c r="C272" s="2" t="n">
        <x:v>2024</x:v>
      </x:c>
      <x:c r="D272" s="2" t="str">
        <x:v>ECO_ISIC4_H</x:v>
      </x:c>
      <x:c r="E272" s="19" t="n">
        <x:v>488.961</x:v>
      </x:c>
      <x:c r="F272" s="2" t="str">
        <x:v>https://rplumber.ilo.org/data/indicator?format=.csv.gz&amp;id=EMP_TEMP_SEX_ECO_NB_A</x:v>
      </x:c>
      <x:c r="G272" s="17" t="str">
        <x:v>LFS - Labour Force Survey</x:v>
      </x:c>
      <x:c r="H272" s="17" t="str">
        <x:v>Economic activity (ISIC-Rev.4): H. Transportation and storage</x:v>
      </x:c>
      <x:c r="I272" s="2" t="str"/>
    </x:row>
    <x:row r="273" ht="42" customHeight="1">
      <x:c r="A273" s="2" t="str">
        <x:v>United Arab Emirates</x:v>
      </x:c>
      <x:c r="B273" s="2" t="str">
        <x:v>ARE</x:v>
      </x:c>
      <x:c r="C273" s="2" t="n">
        <x:v>2024</x:v>
      </x:c>
      <x:c r="D273" s="2" t="str">
        <x:v>ECO_ISIC4_I</x:v>
      </x:c>
      <x:c r="E273" s="19" t="n">
        <x:v>438.747</x:v>
      </x:c>
      <x:c r="F273" s="2" t="str">
        <x:v>https://rplumber.ilo.org/data/indicator?format=.csv.gz&amp;id=EMP_TEMP_SEX_ECO_NB_A</x:v>
      </x:c>
      <x:c r="G273" s="17" t="str">
        <x:v>LFS - Labour Force Survey</x:v>
      </x:c>
      <x:c r="H273" s="17" t="str">
        <x:v>Economic activity (ISIC-Rev.4): I. Accommodation and food service activities</x:v>
      </x:c>
      <x:c r="I273" s="2" t="str"/>
    </x:row>
    <x:row r="274" ht="42" customHeight="1">
      <x:c r="A274" s="2" t="str">
        <x:v>United Arab Emirates</x:v>
      </x:c>
      <x:c r="B274" s="2" t="str">
        <x:v>ARE</x:v>
      </x:c>
      <x:c r="C274" s="2" t="n">
        <x:v>2024</x:v>
      </x:c>
      <x:c r="D274" s="2" t="str">
        <x:v>ECO_ISIC4_J</x:v>
      </x:c>
      <x:c r="E274" s="19" t="n">
        <x:v>214.787</x:v>
      </x:c>
      <x:c r="F274" s="2" t="str">
        <x:v>https://rplumber.ilo.org/data/indicator?format=.csv.gz&amp;id=EMP_TEMP_SEX_ECO_NB_A</x:v>
      </x:c>
      <x:c r="G274" s="17" t="str">
        <x:v>LFS - Labour Force Survey</x:v>
      </x:c>
      <x:c r="H274" s="17" t="str">
        <x:v>Economic activity (ISIC-Rev.4): J. Information and communication</x:v>
      </x:c>
      <x:c r="I274" s="2" t="str"/>
    </x:row>
    <x:row r="275" ht="42" customHeight="1">
      <x:c r="A275" s="2" t="str">
        <x:v>United Arab Emirates</x:v>
      </x:c>
      <x:c r="B275" s="2" t="str">
        <x:v>ARE</x:v>
      </x:c>
      <x:c r="C275" s="2" t="n">
        <x:v>2024</x:v>
      </x:c>
      <x:c r="D275" s="2" t="str">
        <x:v>ECO_ISIC4_K</x:v>
      </x:c>
      <x:c r="E275" s="19" t="n">
        <x:v>254.25</x:v>
      </x:c>
      <x:c r="F275" s="2" t="str">
        <x:v>https://rplumber.ilo.org/data/indicator?format=.csv.gz&amp;id=EMP_TEMP_SEX_ECO_NB_A</x:v>
      </x:c>
      <x:c r="G275" s="17" t="str">
        <x:v>LFS - Labour Force Survey</x:v>
      </x:c>
      <x:c r="H275" s="17" t="str">
        <x:v>Economic activity (ISIC-Rev.4): K. Financial and insurance activities</x:v>
      </x:c>
      <x:c r="I275" s="2" t="str"/>
    </x:row>
    <x:row r="276" ht="42" customHeight="1">
      <x:c r="A276" s="2" t="str">
        <x:v>United Arab Emirates</x:v>
      </x:c>
      <x:c r="B276" s="2" t="str">
        <x:v>ARE</x:v>
      </x:c>
      <x:c r="C276" s="2" t="n">
        <x:v>2024</x:v>
      </x:c>
      <x:c r="D276" s="2" t="str">
        <x:v>ECO_ISIC4_L</x:v>
      </x:c>
      <x:c r="E276" s="19" t="n">
        <x:v>260.918</x:v>
      </x:c>
      <x:c r="F276" s="2" t="str">
        <x:v>https://rplumber.ilo.org/data/indicator?format=.csv.gz&amp;id=EMP_TEMP_SEX_ECO_NB_A</x:v>
      </x:c>
      <x:c r="G276" s="17" t="str">
        <x:v>LFS - Labour Force Survey</x:v>
      </x:c>
      <x:c r="H276" s="17" t="str">
        <x:v>Economic activity (ISIC-Rev.4): L. Real estate activities</x:v>
      </x:c>
      <x:c r="I276" s="2" t="str"/>
    </x:row>
    <x:row r="277" ht="42" customHeight="1">
      <x:c r="A277" s="2" t="str">
        <x:v>United Arab Emirates</x:v>
      </x:c>
      <x:c r="B277" s="2" t="str">
        <x:v>ARE</x:v>
      </x:c>
      <x:c r="C277" s="2" t="n">
        <x:v>2024</x:v>
      </x:c>
      <x:c r="D277" s="2" t="str">
        <x:v>ECO_ISIC4_M</x:v>
      </x:c>
      <x:c r="E277" s="19" t="n">
        <x:v>384.693</x:v>
      </x:c>
      <x:c r="F277" s="2" t="str">
        <x:v>https://rplumber.ilo.org/data/indicator?format=.csv.gz&amp;id=EMP_TEMP_SEX_ECO_NB_A</x:v>
      </x:c>
      <x:c r="G277" s="17" t="str">
        <x:v>LFS - Labour Force Survey</x:v>
      </x:c>
      <x:c r="H277" s="17" t="str">
        <x:v>Economic activity (ISIC-Rev.4): M. Professional, scientific and technical activities</x:v>
      </x:c>
      <x:c r="I277" s="2" t="str"/>
    </x:row>
    <x:row r="278" ht="42" customHeight="1">
      <x:c r="A278" s="2" t="str">
        <x:v>United Arab Emirates</x:v>
      </x:c>
      <x:c r="B278" s="2" t="str">
        <x:v>ARE</x:v>
      </x:c>
      <x:c r="C278" s="2" t="n">
        <x:v>2024</x:v>
      </x:c>
      <x:c r="D278" s="2" t="str">
        <x:v>ECO_ISIC4_N</x:v>
      </x:c>
      <x:c r="E278" s="19" t="n">
        <x:v>862.092</x:v>
      </x:c>
      <x:c r="F278" s="2" t="str">
        <x:v>https://rplumber.ilo.org/data/indicator?format=.csv.gz&amp;id=EMP_TEMP_SEX_ECO_NB_A</x:v>
      </x:c>
      <x:c r="G278" s="17" t="str">
        <x:v>LFS - Labour Force Survey</x:v>
      </x:c>
      <x:c r="H278" s="17" t="str">
        <x:v>Economic activity (ISIC-Rev.4): N. Administrative and support service activities</x:v>
      </x:c>
      <x:c r="I278" s="2" t="str"/>
    </x:row>
    <x:row r="279" ht="42" customHeight="1">
      <x:c r="A279" s="2" t="str">
        <x:v>United Arab Emirates</x:v>
      </x:c>
      <x:c r="B279" s="2" t="str">
        <x:v>ARE</x:v>
      </x:c>
      <x:c r="C279" s="2" t="n">
        <x:v>2024</x:v>
      </x:c>
      <x:c r="D279" s="2" t="str">
        <x:v>ECO_ISIC4_O</x:v>
      </x:c>
      <x:c r="E279" s="19" t="n">
        <x:v>429.037</x:v>
      </x:c>
      <x:c r="F279" s="2" t="str">
        <x:v>https://rplumber.ilo.org/data/indicator?format=.csv.gz&amp;id=EMP_TEMP_SEX_ECO_NB_A</x:v>
      </x:c>
      <x:c r="G279" s="17" t="str">
        <x:v>LFS - Labour Force Survey</x:v>
      </x:c>
      <x:c r="H279" s="17" t="str">
        <x:v>Economic activity (ISIC-Rev.4): O. Public administration and defence; compulsory social security</x:v>
      </x:c>
      <x:c r="I279" s="2" t="str"/>
    </x:row>
    <x:row r="280" ht="42" customHeight="1">
      <x:c r="A280" s="2" t="str">
        <x:v>United Arab Emirates</x:v>
      </x:c>
      <x:c r="B280" s="2" t="str">
        <x:v>ARE</x:v>
      </x:c>
      <x:c r="C280" s="2" t="n">
        <x:v>2024</x:v>
      </x:c>
      <x:c r="D280" s="2" t="str">
        <x:v>ECO_ISIC4_P</x:v>
      </x:c>
      <x:c r="E280" s="19" t="n">
        <x:v>240.298</x:v>
      </x:c>
      <x:c r="F280" s="2" t="str">
        <x:v>https://rplumber.ilo.org/data/indicator?format=.csv.gz&amp;id=EMP_TEMP_SEX_ECO_NB_A</x:v>
      </x:c>
      <x:c r="G280" s="17" t="str">
        <x:v>LFS - Labour Force Survey</x:v>
      </x:c>
      <x:c r="H280" s="17" t="str">
        <x:v>Economic activity (ISIC-Rev.4): P. Education</x:v>
      </x:c>
      <x:c r="I280" s="2" t="str"/>
    </x:row>
    <x:row r="281" ht="42" customHeight="1">
      <x:c r="A281" s="2" t="str">
        <x:v>United Arab Emirates</x:v>
      </x:c>
      <x:c r="B281" s="2" t="str">
        <x:v>ARE</x:v>
      </x:c>
      <x:c r="C281" s="2" t="n">
        <x:v>2024</x:v>
      </x:c>
      <x:c r="D281" s="2" t="str">
        <x:v>ECO_ISIC4_Q</x:v>
      </x:c>
      <x:c r="E281" s="19" t="n">
        <x:v>224.263</x:v>
      </x:c>
      <x:c r="F281" s="2" t="str">
        <x:v>https://rplumber.ilo.org/data/indicator?format=.csv.gz&amp;id=EMP_TEMP_SEX_ECO_NB_A</x:v>
      </x:c>
      <x:c r="G281" s="17" t="str">
        <x:v>LFS - Labour Force Survey</x:v>
      </x:c>
      <x:c r="H281" s="17" t="str">
        <x:v>Economic activity (ISIC-Rev.4): Q. Human health and social work activities</x:v>
      </x:c>
      <x:c r="I281" s="2" t="str"/>
    </x:row>
    <x:row r="282" ht="42" customHeight="1">
      <x:c r="A282" s="2" t="str">
        <x:v>United Arab Emirates</x:v>
      </x:c>
      <x:c r="B282" s="2" t="str">
        <x:v>ARE</x:v>
      </x:c>
      <x:c r="C282" s="2" t="n">
        <x:v>2024</x:v>
      </x:c>
      <x:c r="D282" s="2" t="str">
        <x:v>ECO_ISIC4_R</x:v>
      </x:c>
      <x:c r="E282" s="19" t="n">
        <x:v>68.733</x:v>
      </x:c>
      <x:c r="F282" s="2" t="str">
        <x:v>https://rplumber.ilo.org/data/indicator?format=.csv.gz&amp;id=EMP_TEMP_SEX_ECO_NB_A</x:v>
      </x:c>
      <x:c r="G282" s="17" t="str">
        <x:v>LFS - Labour Force Survey</x:v>
      </x:c>
      <x:c r="H282" s="17" t="str">
        <x:v>Economic activity (ISIC-Rev.4): R. Arts, entertainment and recreation</x:v>
      </x:c>
      <x:c r="I282" s="2" t="str"/>
    </x:row>
    <x:row r="283" ht="42" customHeight="1">
      <x:c r="A283" s="2" t="str">
        <x:v>United Arab Emirates</x:v>
      </x:c>
      <x:c r="B283" s="2" t="str">
        <x:v>ARE</x:v>
      </x:c>
      <x:c r="C283" s="2" t="n">
        <x:v>2024</x:v>
      </x:c>
      <x:c r="D283" s="2" t="str">
        <x:v>ECO_ISIC4_S</x:v>
      </x:c>
      <x:c r="E283" s="19" t="n">
        <x:v>74.075</x:v>
      </x:c>
      <x:c r="F283" s="2" t="str">
        <x:v>https://rplumber.ilo.org/data/indicator?format=.csv.gz&amp;id=EMP_TEMP_SEX_ECO_NB_A</x:v>
      </x:c>
      <x:c r="G283" s="17" t="str">
        <x:v>LFS - Labour Force Survey</x:v>
      </x:c>
      <x:c r="H283" s="17" t="str">
        <x:v>Economic activity (ISIC-Rev.4): S. Other service activities</x:v>
      </x:c>
      <x:c r="I283" s="2" t="str"/>
    </x:row>
    <x:row r="284" ht="42" customHeight="1">
      <x:c r="A284" s="2" t="str">
        <x:v>United Arab Emirates</x:v>
      </x:c>
      <x:c r="B284" s="2" t="str">
        <x:v>ARE</x:v>
      </x:c>
      <x:c r="C284" s="2" t="n">
        <x:v>2024</x:v>
      </x:c>
      <x:c r="D284" s="2" t="str">
        <x:v>ECO_ISIC4_T</x:v>
      </x:c>
      <x:c r="E284" s="19" t="n">
        <x:v>731.27</x:v>
      </x:c>
      <x:c r="F284" s="2" t="str">
        <x:v>https://rplumber.ilo.org/data/indicator?format=.csv.gz&amp;id=EMP_TEMP_SEX_ECO_NB_A</x:v>
      </x:c>
      <x:c r="G284" s="17" t="str">
        <x:v>LFS - Labour Force Survey</x:v>
      </x:c>
      <x:c r="H284" s="17" t="str">
        <x:v>Economic activity (ISIC-Rev.4): T. Activities of households as employers; undifferentiated goods- and services-producing activities of households for own use</x:v>
      </x:c>
      <x:c r="I284" s="2" t="str"/>
    </x:row>
    <x:row r="285" ht="42" customHeight="1">
      <x:c r="A285" s="2" t="str">
        <x:v>United Arab Emirates</x:v>
      </x:c>
      <x:c r="B285" s="2" t="str">
        <x:v>ARE</x:v>
      </x:c>
      <x:c r="C285" s="2" t="n">
        <x:v>2024</x:v>
      </x:c>
      <x:c r="D285" s="2" t="str">
        <x:v>ECO_ISIC4_U</x:v>
      </x:c>
      <x:c r="E285" s="19" t="n">
        <x:v>3.446</x:v>
      </x:c>
      <x:c r="F285" s="2" t="str">
        <x:v>https://rplumber.ilo.org/data/indicator?format=.csv.gz&amp;id=EMP_TEMP_SEX_ECO_NB_A</x:v>
      </x:c>
      <x:c r="G285" s="17" t="str">
        <x:v>LFS - Labour Force Survey</x:v>
      </x:c>
      <x:c r="H285" s="17" t="str">
        <x:v>Economic activity (ISIC-Rev.4): U. Activities of extraterritorial organizations and bodies</x:v>
      </x:c>
      <x:c r="I285" s="2" t="str"/>
    </x:row>
    <x:row r="286" ht="42" customHeight="1">
      <x:c r="A286" s="2" t="str">
        <x:v>Qatar</x:v>
      </x:c>
      <x:c r="B286" s="2" t="str">
        <x:v>QAT</x:v>
      </x:c>
      <x:c r="C286" s="2" t="n">
        <x:v>2024</x:v>
      </x:c>
      <x:c r="D286" s="2" t="str">
        <x:v>ECO_ISIC4_A</x:v>
      </x:c>
      <x:c r="E286" s="19" t="n">
        <x:v>40.114</x:v>
      </x:c>
      <x:c r="F286" s="2" t="str">
        <x:v>https://rplumber.ilo.org/data/indicator?format=.csv.gz&amp;id=EMP_TEMP_SEX_ECO_NB_A</x:v>
      </x:c>
      <x:c r="G286" s="17" t="str">
        <x:v>LFS - Labor Force Sample Survey</x:v>
      </x:c>
      <x:c r="H286" s="17" t="str">
        <x:v>Economic activity (ISIC-Rev.4): A. Agriculture; forestry and fishing</x:v>
      </x:c>
      <x:c r="I286" s="2" t="str"/>
    </x:row>
    <x:row r="287" ht="42" customHeight="1">
      <x:c r="A287" s="2" t="str">
        <x:v>Qatar</x:v>
      </x:c>
      <x:c r="B287" s="2" t="str">
        <x:v>QAT</x:v>
      </x:c>
      <x:c r="C287" s="2" t="n">
        <x:v>2024</x:v>
      </x:c>
      <x:c r="D287" s="2" t="str">
        <x:v>ECO_ISIC4_B</x:v>
      </x:c>
      <x:c r="E287" s="19" t="n">
        <x:v>35.68</x:v>
      </x:c>
      <x:c r="F287" s="2" t="str">
        <x:v>https://rplumber.ilo.org/data/indicator?format=.csv.gz&amp;id=EMP_TEMP_SEX_ECO_NB_A</x:v>
      </x:c>
      <x:c r="G287" s="17" t="str">
        <x:v>LFS - Labor Force Sample Survey</x:v>
      </x:c>
      <x:c r="H287" s="17" t="str">
        <x:v>Economic activity (ISIC-Rev.4): B. Mining and quarrying</x:v>
      </x:c>
      <x:c r="I287" s="2" t="str"/>
    </x:row>
    <x:row r="288" ht="42" customHeight="1">
      <x:c r="A288" s="2" t="str">
        <x:v>Qatar</x:v>
      </x:c>
      <x:c r="B288" s="2" t="str">
        <x:v>QAT</x:v>
      </x:c>
      <x:c r="C288" s="2" t="n">
        <x:v>2024</x:v>
      </x:c>
      <x:c r="D288" s="2" t="str">
        <x:v>ECO_ISIC4_C</x:v>
      </x:c>
      <x:c r="E288" s="19" t="n">
        <x:v>112.682</x:v>
      </x:c>
      <x:c r="F288" s="2" t="str">
        <x:v>https://rplumber.ilo.org/data/indicator?format=.csv.gz&amp;id=EMP_TEMP_SEX_ECO_NB_A</x:v>
      </x:c>
      <x:c r="G288" s="17" t="str">
        <x:v>LFS - Labor Force Sample Survey</x:v>
      </x:c>
      <x:c r="H288" s="17" t="str">
        <x:v>Economic activity (ISIC-Rev.4): C. Manufacturing</x:v>
      </x:c>
      <x:c r="I288" s="2" t="str"/>
    </x:row>
    <x:row r="289" ht="42" customHeight="1">
      <x:c r="A289" s="2" t="str">
        <x:v>Qatar</x:v>
      </x:c>
      <x:c r="B289" s="2" t="str">
        <x:v>QAT</x:v>
      </x:c>
      <x:c r="C289" s="2" t="n">
        <x:v>2024</x:v>
      </x:c>
      <x:c r="D289" s="2" t="str">
        <x:v>ECO_ISIC4_D</x:v>
      </x:c>
      <x:c r="E289" s="19" t="n">
        <x:v>17.55</x:v>
      </x:c>
      <x:c r="F289" s="2" t="str">
        <x:v>https://rplumber.ilo.org/data/indicator?format=.csv.gz&amp;id=EMP_TEMP_SEX_ECO_NB_A</x:v>
      </x:c>
      <x:c r="G289" s="17" t="str">
        <x:v>LFS - Labor Force Sample Survey</x:v>
      </x:c>
      <x:c r="H289" s="17" t="str">
        <x:v>Economic activity (ISIC-Rev.4): D. Electricity; gas, steam and air conditioning supply</x:v>
      </x:c>
      <x:c r="I289" s="2" t="str"/>
    </x:row>
    <x:row r="290" ht="42" customHeight="1">
      <x:c r="A290" s="2" t="str">
        <x:v>Qatar</x:v>
      </x:c>
      <x:c r="B290" s="2" t="str">
        <x:v>QAT</x:v>
      </x:c>
      <x:c r="C290" s="2" t="n">
        <x:v>2024</x:v>
      </x:c>
      <x:c r="D290" s="2" t="str">
        <x:v>ECO_ISIC4_E</x:v>
      </x:c>
      <x:c r="E290" s="19" t="n">
        <x:v>6.932</x:v>
      </x:c>
      <x:c r="F290" s="2" t="str">
        <x:v>https://rplumber.ilo.org/data/indicator?format=.csv.gz&amp;id=EMP_TEMP_SEX_ECO_NB_A</x:v>
      </x:c>
      <x:c r="G290" s="17" t="str">
        <x:v>LFS - Labor Force Sample Survey</x:v>
      </x:c>
      <x:c r="H290" s="17" t="str">
        <x:v>Economic activity (ISIC-Rev.4): E. Water supply; sewerage, waste management and remediation activities</x:v>
      </x:c>
      <x:c r="I290" s="2" t="str"/>
    </x:row>
    <x:row r="291" ht="42" customHeight="1">
      <x:c r="A291" s="2" t="str">
        <x:v>Qatar</x:v>
      </x:c>
      <x:c r="B291" s="2" t="str">
        <x:v>QAT</x:v>
      </x:c>
      <x:c r="C291" s="2" t="n">
        <x:v>2024</x:v>
      </x:c>
      <x:c r="D291" s="2" t="str">
        <x:v>ECO_ISIC4_F</x:v>
      </x:c>
      <x:c r="E291" s="19" t="n">
        <x:v>702.938</x:v>
      </x:c>
      <x:c r="F291" s="2" t="str">
        <x:v>https://rplumber.ilo.org/data/indicator?format=.csv.gz&amp;id=EMP_TEMP_SEX_ECO_NB_A</x:v>
      </x:c>
      <x:c r="G291" s="17" t="str">
        <x:v>LFS - Labor Force Sample Survey</x:v>
      </x:c>
      <x:c r="H291" s="17" t="str">
        <x:v>Economic activity (ISIC-Rev.4): F. Construction</x:v>
      </x:c>
      <x:c r="I291" s="2" t="str"/>
    </x:row>
    <x:row r="292" ht="42" customHeight="1">
      <x:c r="A292" s="2" t="str">
        <x:v>Qatar</x:v>
      </x:c>
      <x:c r="B292" s="2" t="str">
        <x:v>QAT</x:v>
      </x:c>
      <x:c r="C292" s="2" t="n">
        <x:v>2024</x:v>
      </x:c>
      <x:c r="D292" s="2" t="str">
        <x:v>ECO_ISIC4_G</x:v>
      </x:c>
      <x:c r="E292" s="19" t="n">
        <x:v>256.6</x:v>
      </x:c>
      <x:c r="F292" s="2" t="str">
        <x:v>https://rplumber.ilo.org/data/indicator?format=.csv.gz&amp;id=EMP_TEMP_SEX_ECO_NB_A</x:v>
      </x:c>
      <x:c r="G292" s="17" t="str">
        <x:v>LFS - Labor Force Sample Survey</x:v>
      </x:c>
      <x:c r="H292" s="17" t="str">
        <x:v>Economic activity (ISIC-Rev.4): G. Wholesale and retail trade; repair of motor vehicles and motorcycles</x:v>
      </x:c>
      <x:c r="I292" s="2" t="str"/>
    </x:row>
    <x:row r="293" ht="42" customHeight="1">
      <x:c r="A293" s="2" t="str">
        <x:v>Qatar</x:v>
      </x:c>
      <x:c r="B293" s="2" t="str">
        <x:v>QAT</x:v>
      </x:c>
      <x:c r="C293" s="2" t="n">
        <x:v>2024</x:v>
      </x:c>
      <x:c r="D293" s="2" t="str">
        <x:v>ECO_ISIC4_H</x:v>
      </x:c>
      <x:c r="E293" s="19" t="n">
        <x:v>154.066</x:v>
      </x:c>
      <x:c r="F293" s="2" t="str">
        <x:v>https://rplumber.ilo.org/data/indicator?format=.csv.gz&amp;id=EMP_TEMP_SEX_ECO_NB_A</x:v>
      </x:c>
      <x:c r="G293" s="17" t="str">
        <x:v>LFS - Labor Force Sample Survey</x:v>
      </x:c>
      <x:c r="H293" s="17" t="str">
        <x:v>Economic activity (ISIC-Rev.4): H. Transportation and storage</x:v>
      </x:c>
      <x:c r="I293" s="2" t="str"/>
    </x:row>
    <x:row r="294" ht="42" customHeight="1">
      <x:c r="A294" s="2" t="str">
        <x:v>Qatar</x:v>
      </x:c>
      <x:c r="B294" s="2" t="str">
        <x:v>QAT</x:v>
      </x:c>
      <x:c r="C294" s="2" t="n">
        <x:v>2024</x:v>
      </x:c>
      <x:c r="D294" s="2" t="str">
        <x:v>ECO_ISIC4_I</x:v>
      </x:c>
      <x:c r="E294" s="19" t="n">
        <x:v>96.878</x:v>
      </x:c>
      <x:c r="F294" s="2" t="str">
        <x:v>https://rplumber.ilo.org/data/indicator?format=.csv.gz&amp;id=EMP_TEMP_SEX_ECO_NB_A</x:v>
      </x:c>
      <x:c r="G294" s="17" t="str">
        <x:v>LFS - Labor Force Sample Survey</x:v>
      </x:c>
      <x:c r="H294" s="17" t="str">
        <x:v>Economic activity (ISIC-Rev.4): I. Accommodation and food service activities</x:v>
      </x:c>
      <x:c r="I294" s="2" t="str"/>
    </x:row>
    <x:row r="295" ht="42" customHeight="1">
      <x:c r="A295" s="2" t="str">
        <x:v>Qatar</x:v>
      </x:c>
      <x:c r="B295" s="2" t="str">
        <x:v>QAT</x:v>
      </x:c>
      <x:c r="C295" s="2" t="n">
        <x:v>2024</x:v>
      </x:c>
      <x:c r="D295" s="2" t="str">
        <x:v>ECO_ISIC4_J</x:v>
      </x:c>
      <x:c r="E295" s="19" t="n">
        <x:v>25.997</x:v>
      </x:c>
      <x:c r="F295" s="2" t="str">
        <x:v>https://rplumber.ilo.org/data/indicator?format=.csv.gz&amp;id=EMP_TEMP_SEX_ECO_NB_A</x:v>
      </x:c>
      <x:c r="G295" s="17" t="str">
        <x:v>LFS - Labor Force Sample Survey</x:v>
      </x:c>
      <x:c r="H295" s="17" t="str">
        <x:v>Economic activity (ISIC-Rev.4): J. Information and communication</x:v>
      </x:c>
      <x:c r="I295" s="2" t="str"/>
    </x:row>
    <x:row r="296" ht="42" customHeight="1">
      <x:c r="A296" s="2" t="str">
        <x:v>Qatar</x:v>
      </x:c>
      <x:c r="B296" s="2" t="str">
        <x:v>QAT</x:v>
      </x:c>
      <x:c r="C296" s="2" t="n">
        <x:v>2024</x:v>
      </x:c>
      <x:c r="D296" s="2" t="str">
        <x:v>ECO_ISIC4_K</x:v>
      </x:c>
      <x:c r="E296" s="19" t="n">
        <x:v>30.726</x:v>
      </x:c>
      <x:c r="F296" s="2" t="str">
        <x:v>https://rplumber.ilo.org/data/indicator?format=.csv.gz&amp;id=EMP_TEMP_SEX_ECO_NB_A</x:v>
      </x:c>
      <x:c r="G296" s="17" t="str">
        <x:v>LFS - Labor Force Sample Survey</x:v>
      </x:c>
      <x:c r="H296" s="17" t="str">
        <x:v>Economic activity (ISIC-Rev.4): K. Financial and insurance activities</x:v>
      </x:c>
      <x:c r="I296" s="2" t="str"/>
    </x:row>
    <x:row r="297" ht="42" customHeight="1">
      <x:c r="A297" s="2" t="str">
        <x:v>Qatar</x:v>
      </x:c>
      <x:c r="B297" s="2" t="str">
        <x:v>QAT</x:v>
      </x:c>
      <x:c r="C297" s="2" t="n">
        <x:v>2024</x:v>
      </x:c>
      <x:c r="D297" s="2" t="str">
        <x:v>ECO_ISIC4_L</x:v>
      </x:c>
      <x:c r="E297" s="19" t="n">
        <x:v>22.055</x:v>
      </x:c>
      <x:c r="F297" s="2" t="str">
        <x:v>https://rplumber.ilo.org/data/indicator?format=.csv.gz&amp;id=EMP_TEMP_SEX_ECO_NB_A</x:v>
      </x:c>
      <x:c r="G297" s="17" t="str">
        <x:v>LFS - Labor Force Sample Survey</x:v>
      </x:c>
      <x:c r="H297" s="17" t="str">
        <x:v>Economic activity (ISIC-Rev.4): L. Real estate activities</x:v>
      </x:c>
      <x:c r="I297" s="2" t="str"/>
    </x:row>
    <x:row r="298" ht="42" customHeight="1">
      <x:c r="A298" s="2" t="str">
        <x:v>Qatar</x:v>
      </x:c>
      <x:c r="B298" s="2" t="str">
        <x:v>QAT</x:v>
      </x:c>
      <x:c r="C298" s="2" t="n">
        <x:v>2024</x:v>
      </x:c>
      <x:c r="D298" s="2" t="str">
        <x:v>ECO_ISIC4_M</x:v>
      </x:c>
      <x:c r="E298" s="19" t="n">
        <x:v>32.121</x:v>
      </x:c>
      <x:c r="F298" s="2" t="str">
        <x:v>https://rplumber.ilo.org/data/indicator?format=.csv.gz&amp;id=EMP_TEMP_SEX_ECO_NB_A</x:v>
      </x:c>
      <x:c r="G298" s="17" t="str">
        <x:v>LFS - Labor Force Sample Survey</x:v>
      </x:c>
      <x:c r="H298" s="17" t="str">
        <x:v>Economic activity (ISIC-Rev.4): M. Professional, scientific and technical activities</x:v>
      </x:c>
      <x:c r="I298" s="2" t="str"/>
    </x:row>
    <x:row r="299" ht="42" customHeight="1">
      <x:c r="A299" s="2" t="str">
        <x:v>Qatar</x:v>
      </x:c>
      <x:c r="B299" s="2" t="str">
        <x:v>QAT</x:v>
      </x:c>
      <x:c r="C299" s="2" t="n">
        <x:v>2024</x:v>
      </x:c>
      <x:c r="D299" s="2" t="str">
        <x:v>ECO_ISIC4_N</x:v>
      </x:c>
      <x:c r="E299" s="19" t="n">
        <x:v>198.02</x:v>
      </x:c>
      <x:c r="F299" s="2" t="str">
        <x:v>https://rplumber.ilo.org/data/indicator?format=.csv.gz&amp;id=EMP_TEMP_SEX_ECO_NB_A</x:v>
      </x:c>
      <x:c r="G299" s="17" t="str">
        <x:v>LFS - Labor Force Sample Survey</x:v>
      </x:c>
      <x:c r="H299" s="17" t="str">
        <x:v>Economic activity (ISIC-Rev.4): N. Administrative and support service activities</x:v>
      </x:c>
      <x:c r="I299" s="2" t="str"/>
    </x:row>
    <x:row r="300" ht="42" customHeight="1">
      <x:c r="A300" s="2" t="str">
        <x:v>Qatar</x:v>
      </x:c>
      <x:c r="B300" s="2" t="str">
        <x:v>QAT</x:v>
      </x:c>
      <x:c r="C300" s="2" t="n">
        <x:v>2024</x:v>
      </x:c>
      <x:c r="D300" s="2" t="str">
        <x:v>ECO_ISIC4_O</x:v>
      </x:c>
      <x:c r="E300" s="19" t="n">
        <x:v>113.786</x:v>
      </x:c>
      <x:c r="F300" s="2" t="str">
        <x:v>https://rplumber.ilo.org/data/indicator?format=.csv.gz&amp;id=EMP_TEMP_SEX_ECO_NB_A</x:v>
      </x:c>
      <x:c r="G300" s="17" t="str">
        <x:v>LFS - Labor Force Sample Survey</x:v>
      </x:c>
      <x:c r="H300" s="17" t="str">
        <x:v>Economic activity (ISIC-Rev.4): O. Public administration and defence; compulsory social security</x:v>
      </x:c>
      <x:c r="I300" s="2" t="str"/>
    </x:row>
    <x:row r="301" ht="42" customHeight="1">
      <x:c r="A301" s="2" t="str">
        <x:v>Qatar</x:v>
      </x:c>
      <x:c r="B301" s="2" t="str">
        <x:v>QAT</x:v>
      </x:c>
      <x:c r="C301" s="2" t="n">
        <x:v>2024</x:v>
      </x:c>
      <x:c r="D301" s="2" t="str">
        <x:v>ECO_ISIC4_P</x:v>
      </x:c>
      <x:c r="E301" s="19" t="n">
        <x:v>78.546</x:v>
      </x:c>
      <x:c r="F301" s="2" t="str">
        <x:v>https://rplumber.ilo.org/data/indicator?format=.csv.gz&amp;id=EMP_TEMP_SEX_ECO_NB_A</x:v>
      </x:c>
      <x:c r="G301" s="17" t="str">
        <x:v>LFS - Labor Force Sample Survey</x:v>
      </x:c>
      <x:c r="H301" s="17" t="str">
        <x:v>Economic activity (ISIC-Rev.4): P. Education</x:v>
      </x:c>
      <x:c r="I301" s="2" t="str"/>
    </x:row>
    <x:row r="302" ht="42" customHeight="1">
      <x:c r="A302" s="2" t="str">
        <x:v>Qatar</x:v>
      </x:c>
      <x:c r="B302" s="2" t="str">
        <x:v>QAT</x:v>
      </x:c>
      <x:c r="C302" s="2" t="n">
        <x:v>2024</x:v>
      </x:c>
      <x:c r="D302" s="2" t="str">
        <x:v>ECO_ISIC4_Q</x:v>
      </x:c>
      <x:c r="E302" s="19" t="n">
        <x:v>107.933</x:v>
      </x:c>
      <x:c r="F302" s="2" t="str">
        <x:v>https://rplumber.ilo.org/data/indicator?format=.csv.gz&amp;id=EMP_TEMP_SEX_ECO_NB_A</x:v>
      </x:c>
      <x:c r="G302" s="17" t="str">
        <x:v>LFS - Labor Force Sample Survey</x:v>
      </x:c>
      <x:c r="H302" s="17" t="str">
        <x:v>Economic activity (ISIC-Rev.4): Q. Human health and social work activities</x:v>
      </x:c>
      <x:c r="I302" s="2" t="str"/>
    </x:row>
    <x:row r="303" ht="42" customHeight="1">
      <x:c r="A303" s="2" t="str">
        <x:v>Qatar</x:v>
      </x:c>
      <x:c r="B303" s="2" t="str">
        <x:v>QAT</x:v>
      </x:c>
      <x:c r="C303" s="2" t="n">
        <x:v>2024</x:v>
      </x:c>
      <x:c r="D303" s="2" t="str">
        <x:v>ECO_ISIC4_R</x:v>
      </x:c>
      <x:c r="E303" s="19" t="n">
        <x:v>14.065</x:v>
      </x:c>
      <x:c r="F303" s="2" t="str">
        <x:v>https://rplumber.ilo.org/data/indicator?format=.csv.gz&amp;id=EMP_TEMP_SEX_ECO_NB_A</x:v>
      </x:c>
      <x:c r="G303" s="17" t="str">
        <x:v>LFS - Labor Force Sample Survey</x:v>
      </x:c>
      <x:c r="H303" s="17" t="str">
        <x:v>Economic activity (ISIC-Rev.4): R. Arts, entertainment and recreation</x:v>
      </x:c>
      <x:c r="I303" s="2" t="str"/>
    </x:row>
    <x:row r="304" ht="42" customHeight="1">
      <x:c r="A304" s="2" t="str">
        <x:v>Qatar</x:v>
      </x:c>
      <x:c r="B304" s="2" t="str">
        <x:v>QAT</x:v>
      </x:c>
      <x:c r="C304" s="2" t="n">
        <x:v>2024</x:v>
      </x:c>
      <x:c r="D304" s="2" t="str">
        <x:v>ECO_ISIC4_S</x:v>
      </x:c>
      <x:c r="E304" s="19" t="n">
        <x:v>17.45</x:v>
      </x:c>
      <x:c r="F304" s="2" t="str">
        <x:v>https://rplumber.ilo.org/data/indicator?format=.csv.gz&amp;id=EMP_TEMP_SEX_ECO_NB_A</x:v>
      </x:c>
      <x:c r="G304" s="17" t="str">
        <x:v>LFS - Labor Force Sample Survey</x:v>
      </x:c>
      <x:c r="H304" s="17" t="str">
        <x:v>Economic activity (ISIC-Rev.4): S. Other service activities</x:v>
      </x:c>
      <x:c r="I304" s="2" t="str"/>
    </x:row>
    <x:row r="305" ht="42" customHeight="1">
      <x:c r="A305" s="2" t="str">
        <x:v>Qatar</x:v>
      </x:c>
      <x:c r="B305" s="2" t="str">
        <x:v>QAT</x:v>
      </x:c>
      <x:c r="C305" s="2" t="n">
        <x:v>2024</x:v>
      </x:c>
      <x:c r="D305" s="2" t="str">
        <x:v>ECO_ISIC4_T</x:v>
      </x:c>
      <x:c r="E305" s="19" t="n">
        <x:v>169.205</x:v>
      </x:c>
      <x:c r="F305" s="2" t="str">
        <x:v>https://rplumber.ilo.org/data/indicator?format=.csv.gz&amp;id=EMP_TEMP_SEX_ECO_NB_A</x:v>
      </x:c>
      <x:c r="G305" s="17" t="str">
        <x:v>LFS - Labor Force Sample Survey</x:v>
      </x:c>
      <x:c r="H305" s="17" t="str">
        <x:v>Economic activity (ISIC-Rev.4): T. Activities of households as employers; undifferentiated goods- and services-producing activities of households for own use</x:v>
      </x:c>
      <x:c r="I305" s="2" t="str"/>
    </x:row>
    <x:row r="306" ht="42" customHeight="1">
      <x:c r="A306" s="2" t="str">
        <x:v>Qatar</x:v>
      </x:c>
      <x:c r="B306" s="2" t="str">
        <x:v>QAT</x:v>
      </x:c>
      <x:c r="C306" s="2" t="n">
        <x:v>2024</x:v>
      </x:c>
      <x:c r="D306" s="2" t="str">
        <x:v>ECO_ISIC4_U</x:v>
      </x:c>
      <x:c r="E306" s="19" t="n">
        <x:v>7.162</x:v>
      </x:c>
      <x:c r="F306" s="2" t="str">
        <x:v>https://rplumber.ilo.org/data/indicator?format=.csv.gz&amp;id=EMP_TEMP_SEX_ECO_NB_A</x:v>
      </x:c>
      <x:c r="G306" s="17" t="str">
        <x:v>LFS - Labor Force Sample Survey</x:v>
      </x:c>
      <x:c r="H306" s="17" t="str">
        <x:v>Economic activity (ISIC-Rev.4): U. Activities of extraterritorial organizations and bodies</x:v>
      </x:c>
      <x:c r="I306" s="2" t="str"/>
    </x:row>
    <x:row r="307" ht="42" customHeight="1">
      <x:c r="A307" s="2" t="str">
        <x:v>Egypt</x:v>
      </x:c>
      <x:c r="B307" s="2" t="str">
        <x:v>EGY</x:v>
      </x:c>
      <x:c r="C307" s="2" t="n">
        <x:v>2024</x:v>
      </x:c>
      <x:c r="D307" s="2" t="str">
        <x:v>ECO_ISIC4_A</x:v>
      </x:c>
      <x:c r="E307" s="19" t="n">
        <x:v>5594.075</x:v>
      </x:c>
      <x:c r="F307" s="2" t="str">
        <x:v>https://rplumber.ilo.org/data/indicator?format=.csv.gz&amp;id=EMP_TEMP_SEX_ECO_NB_A</x:v>
      </x:c>
      <x:c r="G307" s="17" t="str">
        <x:v>LFS - Labour Force Sample Survey</x:v>
      </x:c>
      <x:c r="H307" s="17" t="str">
        <x:v>Economic activity (ISIC-Rev.4): A. Agriculture; forestry and fishing</x:v>
      </x:c>
      <x:c r="I307" s="2" t="str"/>
    </x:row>
    <x:row r="308" ht="42" customHeight="1">
      <x:c r="A308" s="2" t="str">
        <x:v>Egypt</x:v>
      </x:c>
      <x:c r="B308" s="2" t="str">
        <x:v>EGY</x:v>
      </x:c>
      <x:c r="C308" s="2" t="n">
        <x:v>2024</x:v>
      </x:c>
      <x:c r="D308" s="2" t="str">
        <x:v>ECO_ISIC4_B</x:v>
      </x:c>
      <x:c r="E308" s="19" t="n">
        <x:v>62.28</x:v>
      </x:c>
      <x:c r="F308" s="2" t="str">
        <x:v>https://rplumber.ilo.org/data/indicator?format=.csv.gz&amp;id=EMP_TEMP_SEX_ECO_NB_A</x:v>
      </x:c>
      <x:c r="G308" s="17" t="str">
        <x:v>LFS - Labour Force Sample Survey</x:v>
      </x:c>
      <x:c r="H308" s="17" t="str">
        <x:v>Economic activity (ISIC-Rev.4): B. Mining and quarrying</x:v>
      </x:c>
      <x:c r="I308" s="2" t="str"/>
    </x:row>
    <x:row r="309" ht="42" customHeight="1">
      <x:c r="A309" s="2" t="str">
        <x:v>Egypt</x:v>
      </x:c>
      <x:c r="B309" s="2" t="str">
        <x:v>EGY</x:v>
      </x:c>
      <x:c r="C309" s="2" t="n">
        <x:v>2024</x:v>
      </x:c>
      <x:c r="D309" s="2" t="str">
        <x:v>ECO_ISIC4_C</x:v>
      </x:c>
      <x:c r="E309" s="19" t="n">
        <x:v>3945.507</x:v>
      </x:c>
      <x:c r="F309" s="2" t="str">
        <x:v>https://rplumber.ilo.org/data/indicator?format=.csv.gz&amp;id=EMP_TEMP_SEX_ECO_NB_A</x:v>
      </x:c>
      <x:c r="G309" s="17" t="str">
        <x:v>LFS - Labour Force Sample Survey</x:v>
      </x:c>
      <x:c r="H309" s="17" t="str">
        <x:v>Economic activity (ISIC-Rev.4): C. Manufacturing</x:v>
      </x:c>
      <x:c r="I309" s="2" t="str"/>
    </x:row>
    <x:row r="310" ht="42" customHeight="1">
      <x:c r="A310" s="2" t="str">
        <x:v>Egypt</x:v>
      </x:c>
      <x:c r="B310" s="2" t="str">
        <x:v>EGY</x:v>
      </x:c>
      <x:c r="C310" s="2" t="n">
        <x:v>2024</x:v>
      </x:c>
      <x:c r="D310" s="2" t="str">
        <x:v>ECO_ISIC4_D</x:v>
      </x:c>
      <x:c r="E310" s="19" t="n">
        <x:v>249.125</x:v>
      </x:c>
      <x:c r="F310" s="2" t="str">
        <x:v>https://rplumber.ilo.org/data/indicator?format=.csv.gz&amp;id=EMP_TEMP_SEX_ECO_NB_A</x:v>
      </x:c>
      <x:c r="G310" s="17" t="str">
        <x:v>LFS - Labour Force Sample Survey</x:v>
      </x:c>
      <x:c r="H310" s="17" t="str">
        <x:v>Economic activity (ISIC-Rev.4): D. Electricity; gas, steam and air conditioning supply</x:v>
      </x:c>
      <x:c r="I310" s="2" t="str"/>
    </x:row>
    <x:row r="311" ht="42" customHeight="1">
      <x:c r="A311" s="2" t="str">
        <x:v>Egypt</x:v>
      </x:c>
      <x:c r="B311" s="2" t="str">
        <x:v>EGY</x:v>
      </x:c>
      <x:c r="C311" s="2" t="n">
        <x:v>2024</x:v>
      </x:c>
      <x:c r="D311" s="2" t="str">
        <x:v>ECO_ISIC4_E</x:v>
      </x:c>
      <x:c r="E311" s="19" t="n">
        <x:v>289.947</x:v>
      </x:c>
      <x:c r="F311" s="2" t="str">
        <x:v>https://rplumber.ilo.org/data/indicator?format=.csv.gz&amp;id=EMP_TEMP_SEX_ECO_NB_A</x:v>
      </x:c>
      <x:c r="G311" s="17" t="str">
        <x:v>LFS - Labour Force Sample Survey</x:v>
      </x:c>
      <x:c r="H311" s="17" t="str">
        <x:v>Economic activity (ISIC-Rev.4): E. Water supply; sewerage, waste management and remediation activities</x:v>
      </x:c>
      <x:c r="I311" s="2" t="str"/>
    </x:row>
    <x:row r="312" ht="42" customHeight="1">
      <x:c r="A312" s="2" t="str">
        <x:v>Egypt</x:v>
      </x:c>
      <x:c r="B312" s="2" t="str">
        <x:v>EGY</x:v>
      </x:c>
      <x:c r="C312" s="2" t="n">
        <x:v>2024</x:v>
      </x:c>
      <x:c r="D312" s="2" t="str">
        <x:v>ECO_ISIC4_F</x:v>
      </x:c>
      <x:c r="E312" s="19" t="n">
        <x:v>4042.216</x:v>
      </x:c>
      <x:c r="F312" s="2" t="str">
        <x:v>https://rplumber.ilo.org/data/indicator?format=.csv.gz&amp;id=EMP_TEMP_SEX_ECO_NB_A</x:v>
      </x:c>
      <x:c r="G312" s="17" t="str">
        <x:v>LFS - Labour Force Sample Survey</x:v>
      </x:c>
      <x:c r="H312" s="17" t="str">
        <x:v>Economic activity (ISIC-Rev.4): F. Construction</x:v>
      </x:c>
      <x:c r="I312" s="2" t="str"/>
    </x:row>
    <x:row r="313" ht="42" customHeight="1">
      <x:c r="A313" s="2" t="str">
        <x:v>Egypt</x:v>
      </x:c>
      <x:c r="B313" s="2" t="str">
        <x:v>EGY</x:v>
      </x:c>
      <x:c r="C313" s="2" t="n">
        <x:v>2024</x:v>
      </x:c>
      <x:c r="D313" s="2" t="str">
        <x:v>ECO_ISIC4_G</x:v>
      </x:c>
      <x:c r="E313" s="19" t="n">
        <x:v>4636.105</x:v>
      </x:c>
      <x:c r="F313" s="2" t="str">
        <x:v>https://rplumber.ilo.org/data/indicator?format=.csv.gz&amp;id=EMP_TEMP_SEX_ECO_NB_A</x:v>
      </x:c>
      <x:c r="G313" s="17" t="str">
        <x:v>LFS - Labour Force Sample Survey</x:v>
      </x:c>
      <x:c r="H313" s="17" t="str">
        <x:v>Economic activity (ISIC-Rev.4): G. Wholesale and retail trade; repair of motor vehicles and motorcycles</x:v>
      </x:c>
      <x:c r="I313" s="2" t="str"/>
    </x:row>
    <x:row r="314" ht="42" customHeight="1">
      <x:c r="A314" s="2" t="str">
        <x:v>Egypt</x:v>
      </x:c>
      <x:c r="B314" s="2" t="str">
        <x:v>EGY</x:v>
      </x:c>
      <x:c r="C314" s="2" t="n">
        <x:v>2024</x:v>
      </x:c>
      <x:c r="D314" s="2" t="str">
        <x:v>ECO_ISIC4_H</x:v>
      </x:c>
      <x:c r="E314" s="19" t="n">
        <x:v>2717.182</x:v>
      </x:c>
      <x:c r="F314" s="2" t="str">
        <x:v>https://rplumber.ilo.org/data/indicator?format=.csv.gz&amp;id=EMP_TEMP_SEX_ECO_NB_A</x:v>
      </x:c>
      <x:c r="G314" s="17" t="str">
        <x:v>LFS - Labour Force Sample Survey</x:v>
      </x:c>
      <x:c r="H314" s="17" t="str">
        <x:v>Economic activity (ISIC-Rev.4): H. Transportation and storage</x:v>
      </x:c>
      <x:c r="I314" s="2" t="str"/>
    </x:row>
    <x:row r="315" ht="42" customHeight="1">
      <x:c r="A315" s="2" t="str">
        <x:v>Egypt</x:v>
      </x:c>
      <x:c r="B315" s="2" t="str">
        <x:v>EGY</x:v>
      </x:c>
      <x:c r="C315" s="2" t="n">
        <x:v>2024</x:v>
      </x:c>
      <x:c r="D315" s="2" t="str">
        <x:v>ECO_ISIC4_I</x:v>
      </x:c>
      <x:c r="E315" s="19" t="n">
        <x:v>1057.534</x:v>
      </x:c>
      <x:c r="F315" s="2" t="str">
        <x:v>https://rplumber.ilo.org/data/indicator?format=.csv.gz&amp;id=EMP_TEMP_SEX_ECO_NB_A</x:v>
      </x:c>
      <x:c r="G315" s="17" t="str">
        <x:v>LFS - Labour Force Sample Survey</x:v>
      </x:c>
      <x:c r="H315" s="17" t="str">
        <x:v>Economic activity (ISIC-Rev.4): I. Accommodation and food service activities</x:v>
      </x:c>
      <x:c r="I315" s="2" t="str"/>
    </x:row>
    <x:row r="316" ht="42" customHeight="1">
      <x:c r="A316" s="2" t="str">
        <x:v>Egypt</x:v>
      </x:c>
      <x:c r="B316" s="2" t="str">
        <x:v>EGY</x:v>
      </x:c>
      <x:c r="C316" s="2" t="n">
        <x:v>2024</x:v>
      </x:c>
      <x:c r="D316" s="2" t="str">
        <x:v>ECO_ISIC4_J</x:v>
      </x:c>
      <x:c r="E316" s="19" t="n">
        <x:v>243.631</x:v>
      </x:c>
      <x:c r="F316" s="2" t="str">
        <x:v>https://rplumber.ilo.org/data/indicator?format=.csv.gz&amp;id=EMP_TEMP_SEX_ECO_NB_A</x:v>
      </x:c>
      <x:c r="G316" s="17" t="str">
        <x:v>LFS - Labour Force Sample Survey</x:v>
      </x:c>
      <x:c r="H316" s="17" t="str">
        <x:v>Economic activity (ISIC-Rev.4): J. Information and communication</x:v>
      </x:c>
      <x:c r="I316" s="2" t="str"/>
    </x:row>
    <x:row r="317" ht="42" customHeight="1">
      <x:c r="A317" s="2" t="str">
        <x:v>Egypt</x:v>
      </x:c>
      <x:c r="B317" s="2" t="str">
        <x:v>EGY</x:v>
      </x:c>
      <x:c r="C317" s="2" t="n">
        <x:v>2024</x:v>
      </x:c>
      <x:c r="D317" s="2" t="str">
        <x:v>ECO_ISIC4_K</x:v>
      </x:c>
      <x:c r="E317" s="19" t="n">
        <x:v>239.463</x:v>
      </x:c>
      <x:c r="F317" s="2" t="str">
        <x:v>https://rplumber.ilo.org/data/indicator?format=.csv.gz&amp;id=EMP_TEMP_SEX_ECO_NB_A</x:v>
      </x:c>
      <x:c r="G317" s="17" t="str">
        <x:v>LFS - Labour Force Sample Survey</x:v>
      </x:c>
      <x:c r="H317" s="17" t="str">
        <x:v>Economic activity (ISIC-Rev.4): K. Financial and insurance activities</x:v>
      </x:c>
      <x:c r="I317" s="2" t="str"/>
    </x:row>
    <x:row r="318" ht="42" customHeight="1">
      <x:c r="A318" s="2" t="str">
        <x:v>Egypt</x:v>
      </x:c>
      <x:c r="B318" s="2" t="str">
        <x:v>EGY</x:v>
      </x:c>
      <x:c r="C318" s="2" t="n">
        <x:v>2024</x:v>
      </x:c>
      <x:c r="D318" s="2" t="str">
        <x:v>ECO_ISIC4_L</x:v>
      </x:c>
      <x:c r="E318" s="19" t="n">
        <x:v>75.943</x:v>
      </x:c>
      <x:c r="F318" s="2" t="str">
        <x:v>https://rplumber.ilo.org/data/indicator?format=.csv.gz&amp;id=EMP_TEMP_SEX_ECO_NB_A</x:v>
      </x:c>
      <x:c r="G318" s="17" t="str">
        <x:v>LFS - Labour Force Sample Survey</x:v>
      </x:c>
      <x:c r="H318" s="17" t="str">
        <x:v>Economic activity (ISIC-Rev.4): L. Real estate activities</x:v>
      </x:c>
      <x:c r="I318" s="2" t="str"/>
    </x:row>
    <x:row r="319" ht="42" customHeight="1">
      <x:c r="A319" s="2" t="str">
        <x:v>Egypt</x:v>
      </x:c>
      <x:c r="B319" s="2" t="str">
        <x:v>EGY</x:v>
      </x:c>
      <x:c r="C319" s="2" t="n">
        <x:v>2024</x:v>
      </x:c>
      <x:c r="D319" s="2" t="str">
        <x:v>ECO_ISIC4_M</x:v>
      </x:c>
      <x:c r="E319" s="19" t="n">
        <x:v>673.211</x:v>
      </x:c>
      <x:c r="F319" s="2" t="str">
        <x:v>https://rplumber.ilo.org/data/indicator?format=.csv.gz&amp;id=EMP_TEMP_SEX_ECO_NB_A</x:v>
      </x:c>
      <x:c r="G319" s="17" t="str">
        <x:v>LFS - Labour Force Sample Survey</x:v>
      </x:c>
      <x:c r="H319" s="17" t="str">
        <x:v>Economic activity (ISIC-Rev.4): M. Professional, scientific and technical activities</x:v>
      </x:c>
      <x:c r="I319" s="2" t="str"/>
    </x:row>
    <x:row r="320" ht="42" customHeight="1">
      <x:c r="A320" s="2" t="str">
        <x:v>Egypt</x:v>
      </x:c>
      <x:c r="B320" s="2" t="str">
        <x:v>EGY</x:v>
      </x:c>
      <x:c r="C320" s="2" t="n">
        <x:v>2024</x:v>
      </x:c>
      <x:c r="D320" s="2" t="str">
        <x:v>ECO_ISIC4_N</x:v>
      </x:c>
      <x:c r="E320" s="19" t="n">
        <x:v>347.555</x:v>
      </x:c>
      <x:c r="F320" s="2" t="str">
        <x:v>https://rplumber.ilo.org/data/indicator?format=.csv.gz&amp;id=EMP_TEMP_SEX_ECO_NB_A</x:v>
      </x:c>
      <x:c r="G320" s="17" t="str">
        <x:v>LFS - Labour Force Sample Survey</x:v>
      </x:c>
      <x:c r="H320" s="17" t="str">
        <x:v>Economic activity (ISIC-Rev.4): N. Administrative and support service activities</x:v>
      </x:c>
      <x:c r="I320" s="2" t="str"/>
    </x:row>
    <x:row r="321" ht="42" customHeight="1">
      <x:c r="A321" s="2" t="str">
        <x:v>Egypt</x:v>
      </x:c>
      <x:c r="B321" s="2" t="str">
        <x:v>EGY</x:v>
      </x:c>
      <x:c r="C321" s="2" t="n">
        <x:v>2024</x:v>
      </x:c>
      <x:c r="D321" s="2" t="str">
        <x:v>ECO_ISIC4_O</x:v>
      </x:c>
      <x:c r="E321" s="19" t="n">
        <x:v>1213.668</x:v>
      </x:c>
      <x:c r="F321" s="2" t="str">
        <x:v>https://rplumber.ilo.org/data/indicator?format=.csv.gz&amp;id=EMP_TEMP_SEX_ECO_NB_A</x:v>
      </x:c>
      <x:c r="G321" s="17" t="str">
        <x:v>LFS - Labour Force Sample Survey</x:v>
      </x:c>
      <x:c r="H321" s="17" t="str">
        <x:v>Economic activity (ISIC-Rev.4): O. Public administration and defence; compulsory social security</x:v>
      </x:c>
      <x:c r="I321" s="2" t="str"/>
    </x:row>
    <x:row r="322" ht="42" customHeight="1">
      <x:c r="A322" s="2" t="str">
        <x:v>Egypt</x:v>
      </x:c>
      <x:c r="B322" s="2" t="str">
        <x:v>EGY</x:v>
      </x:c>
      <x:c r="C322" s="2" t="n">
        <x:v>2024</x:v>
      </x:c>
      <x:c r="D322" s="2" t="str">
        <x:v>ECO_ISIC4_P</x:v>
      </x:c>
      <x:c r="E322" s="19" t="n">
        <x:v>2167.673</x:v>
      </x:c>
      <x:c r="F322" s="2" t="str">
        <x:v>https://rplumber.ilo.org/data/indicator?format=.csv.gz&amp;id=EMP_TEMP_SEX_ECO_NB_A</x:v>
      </x:c>
      <x:c r="G322" s="17" t="str">
        <x:v>LFS - Labour Force Sample Survey</x:v>
      </x:c>
      <x:c r="H322" s="17" t="str">
        <x:v>Economic activity (ISIC-Rev.4): P. Education</x:v>
      </x:c>
      <x:c r="I322" s="2" t="str"/>
    </x:row>
    <x:row r="323" ht="42" customHeight="1">
      <x:c r="A323" s="2" t="str">
        <x:v>Egypt</x:v>
      </x:c>
      <x:c r="B323" s="2" t="str">
        <x:v>EGY</x:v>
      </x:c>
      <x:c r="C323" s="2" t="n">
        <x:v>2024</x:v>
      </x:c>
      <x:c r="D323" s="2" t="str">
        <x:v>ECO_ISIC4_Q</x:v>
      </x:c>
      <x:c r="E323" s="19" t="n">
        <x:v>1092.555</x:v>
      </x:c>
      <x:c r="F323" s="2" t="str">
        <x:v>https://rplumber.ilo.org/data/indicator?format=.csv.gz&amp;id=EMP_TEMP_SEX_ECO_NB_A</x:v>
      </x:c>
      <x:c r="G323" s="17" t="str">
        <x:v>LFS - Labour Force Sample Survey</x:v>
      </x:c>
      <x:c r="H323" s="17" t="str">
        <x:v>Economic activity (ISIC-Rev.4): Q. Human health and social work activities</x:v>
      </x:c>
      <x:c r="I323" s="2" t="str"/>
    </x:row>
    <x:row r="324" ht="42" customHeight="1">
      <x:c r="A324" s="2" t="str">
        <x:v>Egypt</x:v>
      </x:c>
      <x:c r="B324" s="2" t="str">
        <x:v>EGY</x:v>
      </x:c>
      <x:c r="C324" s="2" t="n">
        <x:v>2024</x:v>
      </x:c>
      <x:c r="D324" s="2" t="str">
        <x:v>ECO_ISIC4_R</x:v>
      </x:c>
      <x:c r="E324" s="19" t="n">
        <x:v>162.741</x:v>
      </x:c>
      <x:c r="F324" s="2" t="str">
        <x:v>https://rplumber.ilo.org/data/indicator?format=.csv.gz&amp;id=EMP_TEMP_SEX_ECO_NB_A</x:v>
      </x:c>
      <x:c r="G324" s="17" t="str">
        <x:v>LFS - Labour Force Sample Survey</x:v>
      </x:c>
      <x:c r="H324" s="17" t="str">
        <x:v>Economic activity (ISIC-Rev.4): R. Arts, entertainment and recreation</x:v>
      </x:c>
      <x:c r="I324" s="2" t="str"/>
    </x:row>
    <x:row r="325" ht="42" customHeight="1">
      <x:c r="A325" s="2" t="str">
        <x:v>Egypt</x:v>
      </x:c>
      <x:c r="B325" s="2" t="str">
        <x:v>EGY</x:v>
      </x:c>
      <x:c r="C325" s="2" t="n">
        <x:v>2024</x:v>
      </x:c>
      <x:c r="D325" s="2" t="str">
        <x:v>ECO_ISIC4_S</x:v>
      </x:c>
      <x:c r="E325" s="19" t="n">
        <x:v>760.559</x:v>
      </x:c>
      <x:c r="F325" s="2" t="str">
        <x:v>https://rplumber.ilo.org/data/indicator?format=.csv.gz&amp;id=EMP_TEMP_SEX_ECO_NB_A</x:v>
      </x:c>
      <x:c r="G325" s="17" t="str">
        <x:v>LFS - Labour Force Sample Survey</x:v>
      </x:c>
      <x:c r="H325" s="17" t="str">
        <x:v>Economic activity (ISIC-Rev.4): S. Other service activities</x:v>
      </x:c>
      <x:c r="I325" s="2" t="str"/>
    </x:row>
    <x:row r="326" ht="42" customHeight="1">
      <x:c r="A326" s="2" t="str">
        <x:v>Egypt</x:v>
      </x:c>
      <x:c r="B326" s="2" t="str">
        <x:v>EGY</x:v>
      </x:c>
      <x:c r="C326" s="2" t="n">
        <x:v>2024</x:v>
      </x:c>
      <x:c r="D326" s="2" t="str">
        <x:v>ECO_ISIC4_T</x:v>
      </x:c>
      <x:c r="E326" s="19" t="n">
        <x:v>304.81</x:v>
      </x:c>
      <x:c r="F326" s="2" t="str">
        <x:v>https://rplumber.ilo.org/data/indicator?format=.csv.gz&amp;id=EMP_TEMP_SEX_ECO_NB_A</x:v>
      </x:c>
      <x:c r="G326" s="17" t="str">
        <x:v>LFS - Labour Force Sample Survey</x:v>
      </x:c>
      <x:c r="H326" s="17" t="str">
        <x:v>Economic activity (ISIC-Rev.4): T. Activities of households as employers; undifferentiated goods- and services-producing activities of households for own use</x:v>
      </x:c>
      <x:c r="I326" s="2" t="str"/>
    </x:row>
    <x:row r="327" ht="42" customHeight="1">
      <x:c r="A327" s="2" t="str">
        <x:v>Jordan</x:v>
      </x:c>
      <x:c r="B327" s="2" t="str">
        <x:v>JOR</x:v>
      </x:c>
      <x:c r="C327" s="2" t="n">
        <x:v>2024</x:v>
      </x:c>
      <x:c r="D327" s="2" t="str">
        <x:v>ECO_ISIC4_A</x:v>
      </x:c>
      <x:c r="E327" s="19" t="n">
        <x:v>80.582</x:v>
      </x:c>
      <x:c r="F327" s="2" t="str">
        <x:v>https://rplumber.ilo.org/data/indicator?format=.csv.gz&amp;id=EMP_TEMP_SEX_ECO_NB_A</x:v>
      </x:c>
      <x:c r="G327" s="17" t="str">
        <x:v>LFS - Employment and Unemployment Survey</x:v>
      </x:c>
      <x:c r="H327" s="17" t="str">
        <x:v>Economic activity (ISIC-Rev.4): A. Agriculture; forestry and fishing</x:v>
      </x:c>
      <x:c r="I327" s="2" t="str"/>
    </x:row>
    <x:row r="328" ht="42" customHeight="1">
      <x:c r="A328" s="2" t="str">
        <x:v>Jordan</x:v>
      </x:c>
      <x:c r="B328" s="2" t="str">
        <x:v>JOR</x:v>
      </x:c>
      <x:c r="C328" s="2" t="n">
        <x:v>2024</x:v>
      </x:c>
      <x:c r="D328" s="2" t="str">
        <x:v>ECO_ISIC4_B</x:v>
      </x:c>
      <x:c r="E328" s="19" t="n">
        <x:v>12.905</x:v>
      </x:c>
      <x:c r="F328" s="2" t="str">
        <x:v>https://rplumber.ilo.org/data/indicator?format=.csv.gz&amp;id=EMP_TEMP_SEX_ECO_NB_A</x:v>
      </x:c>
      <x:c r="G328" s="17" t="str">
        <x:v>LFS - Employment and Unemployment Survey</x:v>
      </x:c>
      <x:c r="H328" s="17" t="str">
        <x:v>Economic activity (ISIC-Rev.4): B. Mining and quarrying</x:v>
      </x:c>
      <x:c r="I328" s="2" t="str"/>
    </x:row>
    <x:row r="329" ht="42" customHeight="1">
      <x:c r="A329" s="2" t="str">
        <x:v>Jordan</x:v>
      </x:c>
      <x:c r="B329" s="2" t="str">
        <x:v>JOR</x:v>
      </x:c>
      <x:c r="C329" s="2" t="n">
        <x:v>2024</x:v>
      </x:c>
      <x:c r="D329" s="2" t="str">
        <x:v>ECO_ISIC4_C</x:v>
      </x:c>
      <x:c r="E329" s="19" t="n">
        <x:v>252.79</x:v>
      </x:c>
      <x:c r="F329" s="2" t="str">
        <x:v>https://rplumber.ilo.org/data/indicator?format=.csv.gz&amp;id=EMP_TEMP_SEX_ECO_NB_A</x:v>
      </x:c>
      <x:c r="G329" s="17" t="str">
        <x:v>LFS - Employment and Unemployment Survey</x:v>
      </x:c>
      <x:c r="H329" s="17" t="str">
        <x:v>Economic activity (ISIC-Rev.4): C. Manufacturing</x:v>
      </x:c>
      <x:c r="I329" s="2" t="str"/>
    </x:row>
    <x:row r="330" ht="42" customHeight="1">
      <x:c r="A330" s="2" t="str">
        <x:v>Jordan</x:v>
      </x:c>
      <x:c r="B330" s="2" t="str">
        <x:v>JOR</x:v>
      </x:c>
      <x:c r="C330" s="2" t="n">
        <x:v>2024</x:v>
      </x:c>
      <x:c r="D330" s="2" t="str">
        <x:v>ECO_ISIC4_D</x:v>
      </x:c>
      <x:c r="E330" s="19" t="n">
        <x:v>12.728</x:v>
      </x:c>
      <x:c r="F330" s="2" t="str">
        <x:v>https://rplumber.ilo.org/data/indicator?format=.csv.gz&amp;id=EMP_TEMP_SEX_ECO_NB_A</x:v>
      </x:c>
      <x:c r="G330" s="17" t="str">
        <x:v>LFS - Employment and Unemployment Survey</x:v>
      </x:c>
      <x:c r="H330" s="17" t="str">
        <x:v>Economic activity (ISIC-Rev.4): D. Electricity; gas, steam and air conditioning supply</x:v>
      </x:c>
      <x:c r="I330" s="2" t="str"/>
    </x:row>
    <x:row r="331" ht="42" customHeight="1">
      <x:c r="A331" s="2" t="str">
        <x:v>Jordan</x:v>
      </x:c>
      <x:c r="B331" s="2" t="str">
        <x:v>JOR</x:v>
      </x:c>
      <x:c r="C331" s="2" t="n">
        <x:v>2024</x:v>
      </x:c>
      <x:c r="D331" s="2" t="str">
        <x:v>ECO_ISIC4_E</x:v>
      </x:c>
      <x:c r="E331" s="19" t="n">
        <x:v>7.664</x:v>
      </x:c>
      <x:c r="F331" s="2" t="str">
        <x:v>https://rplumber.ilo.org/data/indicator?format=.csv.gz&amp;id=EMP_TEMP_SEX_ECO_NB_A</x:v>
      </x:c>
      <x:c r="G331" s="17" t="str">
        <x:v>LFS - Employment and Unemployment Survey</x:v>
      </x:c>
      <x:c r="H331" s="17" t="str">
        <x:v>Economic activity (ISIC-Rev.4): E. Water supply; sewerage, waste management and remediation activities</x:v>
      </x:c>
      <x:c r="I331" s="2" t="str"/>
    </x:row>
    <x:row r="332" ht="42" customHeight="1">
      <x:c r="A332" s="2" t="str">
        <x:v>Jordan</x:v>
      </x:c>
      <x:c r="B332" s="2" t="str">
        <x:v>JOR</x:v>
      </x:c>
      <x:c r="C332" s="2" t="n">
        <x:v>2024</x:v>
      </x:c>
      <x:c r="D332" s="2" t="str">
        <x:v>ECO_ISIC4_F</x:v>
      </x:c>
      <x:c r="E332" s="19" t="n">
        <x:v>215.584</x:v>
      </x:c>
      <x:c r="F332" s="2" t="str">
        <x:v>https://rplumber.ilo.org/data/indicator?format=.csv.gz&amp;id=EMP_TEMP_SEX_ECO_NB_A</x:v>
      </x:c>
      <x:c r="G332" s="17" t="str">
        <x:v>LFS - Employment and Unemployment Survey</x:v>
      </x:c>
      <x:c r="H332" s="17" t="str">
        <x:v>Economic activity (ISIC-Rev.4): F. Construction</x:v>
      </x:c>
      <x:c r="I332" s="2" t="str"/>
    </x:row>
    <x:row r="333" ht="42" customHeight="1">
      <x:c r="A333" s="2" t="str">
        <x:v>Jordan</x:v>
      </x:c>
      <x:c r="B333" s="2" t="str">
        <x:v>JOR</x:v>
      </x:c>
      <x:c r="C333" s="2" t="n">
        <x:v>2024</x:v>
      </x:c>
      <x:c r="D333" s="2" t="str">
        <x:v>ECO_ISIC4_G</x:v>
      </x:c>
      <x:c r="E333" s="19" t="n">
        <x:v>332.905</x:v>
      </x:c>
      <x:c r="F333" s="2" t="str">
        <x:v>https://rplumber.ilo.org/data/indicator?format=.csv.gz&amp;id=EMP_TEMP_SEX_ECO_NB_A</x:v>
      </x:c>
      <x:c r="G333" s="17" t="str">
        <x:v>LFS - Employment and Unemployment Survey</x:v>
      </x:c>
      <x:c r="H333" s="17" t="str">
        <x:v>Economic activity (ISIC-Rev.4): G. Wholesale and retail trade; repair of motor vehicles and motorcycles</x:v>
      </x:c>
      <x:c r="I333" s="2" t="str"/>
    </x:row>
    <x:row r="334" ht="42" customHeight="1">
      <x:c r="A334" s="2" t="str">
        <x:v>Jordan</x:v>
      </x:c>
      <x:c r="B334" s="2" t="str">
        <x:v>JOR</x:v>
      </x:c>
      <x:c r="C334" s="2" t="n">
        <x:v>2024</x:v>
      </x:c>
      <x:c r="D334" s="2" t="str">
        <x:v>ECO_ISIC4_H</x:v>
      </x:c>
      <x:c r="E334" s="19" t="n">
        <x:v>117.857</x:v>
      </x:c>
      <x:c r="F334" s="2" t="str">
        <x:v>https://rplumber.ilo.org/data/indicator?format=.csv.gz&amp;id=EMP_TEMP_SEX_ECO_NB_A</x:v>
      </x:c>
      <x:c r="G334" s="17" t="str">
        <x:v>LFS - Employment and Unemployment Survey</x:v>
      </x:c>
      <x:c r="H334" s="17" t="str">
        <x:v>Economic activity (ISIC-Rev.4): H. Transportation and storage</x:v>
      </x:c>
      <x:c r="I334" s="2" t="str"/>
    </x:row>
    <x:row r="335" ht="42" customHeight="1">
      <x:c r="A335" s="2" t="str">
        <x:v>Jordan</x:v>
      </x:c>
      <x:c r="B335" s="2" t="str">
        <x:v>JOR</x:v>
      </x:c>
      <x:c r="C335" s="2" t="n">
        <x:v>2024</x:v>
      </x:c>
      <x:c r="D335" s="2" t="str">
        <x:v>ECO_ISIC4_I</x:v>
      </x:c>
      <x:c r="E335" s="19" t="n">
        <x:v>100.476</x:v>
      </x:c>
      <x:c r="F335" s="2" t="str">
        <x:v>https://rplumber.ilo.org/data/indicator?format=.csv.gz&amp;id=EMP_TEMP_SEX_ECO_NB_A</x:v>
      </x:c>
      <x:c r="G335" s="17" t="str">
        <x:v>LFS - Employment and Unemployment Survey</x:v>
      </x:c>
      <x:c r="H335" s="17" t="str">
        <x:v>Economic activity (ISIC-Rev.4): I. Accommodation and food service activities</x:v>
      </x:c>
      <x:c r="I335" s="2" t="str"/>
    </x:row>
    <x:row r="336" ht="42" customHeight="1">
      <x:c r="A336" s="2" t="str">
        <x:v>Jordan</x:v>
      </x:c>
      <x:c r="B336" s="2" t="str">
        <x:v>JOR</x:v>
      </x:c>
      <x:c r="C336" s="2" t="n">
        <x:v>2024</x:v>
      </x:c>
      <x:c r="D336" s="2" t="str">
        <x:v>ECO_ISIC4_J</x:v>
      </x:c>
      <x:c r="E336" s="19" t="n">
        <x:v>34.565</x:v>
      </x:c>
      <x:c r="F336" s="2" t="str">
        <x:v>https://rplumber.ilo.org/data/indicator?format=.csv.gz&amp;id=EMP_TEMP_SEX_ECO_NB_A</x:v>
      </x:c>
      <x:c r="G336" s="17" t="str">
        <x:v>LFS - Employment and Unemployment Survey</x:v>
      </x:c>
      <x:c r="H336" s="17" t="str">
        <x:v>Economic activity (ISIC-Rev.4): J. Information and communication</x:v>
      </x:c>
      <x:c r="I336" s="2" t="str"/>
    </x:row>
    <x:row r="337" ht="42" customHeight="1">
      <x:c r="A337" s="2" t="str">
        <x:v>Jordan</x:v>
      </x:c>
      <x:c r="B337" s="2" t="str">
        <x:v>JOR</x:v>
      </x:c>
      <x:c r="C337" s="2" t="n">
        <x:v>2024</x:v>
      </x:c>
      <x:c r="D337" s="2" t="str">
        <x:v>ECO_ISIC4_K</x:v>
      </x:c>
      <x:c r="E337" s="19" t="n">
        <x:v>38.329</x:v>
      </x:c>
      <x:c r="F337" s="2" t="str">
        <x:v>https://rplumber.ilo.org/data/indicator?format=.csv.gz&amp;id=EMP_TEMP_SEX_ECO_NB_A</x:v>
      </x:c>
      <x:c r="G337" s="17" t="str">
        <x:v>LFS - Employment and Unemployment Survey</x:v>
      </x:c>
      <x:c r="H337" s="17" t="str">
        <x:v>Economic activity (ISIC-Rev.4): K. Financial and insurance activities</x:v>
      </x:c>
      <x:c r="I337" s="2" t="str"/>
    </x:row>
    <x:row r="338" ht="42" customHeight="1">
      <x:c r="A338" s="2" t="str">
        <x:v>Jordan</x:v>
      </x:c>
      <x:c r="B338" s="2" t="str">
        <x:v>JOR</x:v>
      </x:c>
      <x:c r="C338" s="2" t="n">
        <x:v>2024</x:v>
      </x:c>
      <x:c r="D338" s="2" t="str">
        <x:v>ECO_ISIC4_L</x:v>
      </x:c>
      <x:c r="E338" s="19" t="n">
        <x:v>6.268</x:v>
      </x:c>
      <x:c r="F338" s="2" t="str">
        <x:v>https://rplumber.ilo.org/data/indicator?format=.csv.gz&amp;id=EMP_TEMP_SEX_ECO_NB_A</x:v>
      </x:c>
      <x:c r="G338" s="17" t="str">
        <x:v>LFS - Employment and Unemployment Survey</x:v>
      </x:c>
      <x:c r="H338" s="17" t="str">
        <x:v>Economic activity (ISIC-Rev.4): L. Real estate activities</x:v>
      </x:c>
      <x:c r="I338" s="2" t="str"/>
    </x:row>
    <x:row r="339" ht="42" customHeight="1">
      <x:c r="A339" s="2" t="str">
        <x:v>Jordan</x:v>
      </x:c>
      <x:c r="B339" s="2" t="str">
        <x:v>JOR</x:v>
      </x:c>
      <x:c r="C339" s="2" t="n">
        <x:v>2024</x:v>
      </x:c>
      <x:c r="D339" s="2" t="str">
        <x:v>ECO_ISIC4_M</x:v>
      </x:c>
      <x:c r="E339" s="19" t="n">
        <x:v>59.885</x:v>
      </x:c>
      <x:c r="F339" s="2" t="str">
        <x:v>https://rplumber.ilo.org/data/indicator?format=.csv.gz&amp;id=EMP_TEMP_SEX_ECO_NB_A</x:v>
      </x:c>
      <x:c r="G339" s="17" t="str">
        <x:v>LFS - Employment and Unemployment Survey</x:v>
      </x:c>
      <x:c r="H339" s="17" t="str">
        <x:v>Economic activity (ISIC-Rev.4): M. Professional, scientific and technical activities</x:v>
      </x:c>
      <x:c r="I339" s="2" t="str"/>
    </x:row>
    <x:row r="340" ht="42" customHeight="1">
      <x:c r="A340" s="2" t="str">
        <x:v>Jordan</x:v>
      </x:c>
      <x:c r="B340" s="2" t="str">
        <x:v>JOR</x:v>
      </x:c>
      <x:c r="C340" s="2" t="n">
        <x:v>2024</x:v>
      </x:c>
      <x:c r="D340" s="2" t="str">
        <x:v>ECO_ISIC4_N</x:v>
      </x:c>
      <x:c r="E340" s="19" t="n">
        <x:v>65.357</x:v>
      </x:c>
      <x:c r="F340" s="2" t="str">
        <x:v>https://rplumber.ilo.org/data/indicator?format=.csv.gz&amp;id=EMP_TEMP_SEX_ECO_NB_A</x:v>
      </x:c>
      <x:c r="G340" s="17" t="str">
        <x:v>LFS - Employment and Unemployment Survey</x:v>
      </x:c>
      <x:c r="H340" s="17" t="str">
        <x:v>Economic activity (ISIC-Rev.4): N. Administrative and support service activities</x:v>
      </x:c>
      <x:c r="I340" s="2" t="str"/>
    </x:row>
    <x:row r="341" ht="42" customHeight="1">
      <x:c r="A341" s="2" t="str">
        <x:v>Jordan</x:v>
      </x:c>
      <x:c r="B341" s="2" t="str">
        <x:v>JOR</x:v>
      </x:c>
      <x:c r="C341" s="2" t="n">
        <x:v>2024</x:v>
      </x:c>
      <x:c r="D341" s="2" t="str">
        <x:v>ECO_ISIC4_O</x:v>
      </x:c>
      <x:c r="E341" s="19" t="n">
        <x:v>406.863</x:v>
      </x:c>
      <x:c r="F341" s="2" t="str">
        <x:v>https://rplumber.ilo.org/data/indicator?format=.csv.gz&amp;id=EMP_TEMP_SEX_ECO_NB_A</x:v>
      </x:c>
      <x:c r="G341" s="17" t="str">
        <x:v>LFS - Employment and Unemployment Survey</x:v>
      </x:c>
      <x:c r="H341" s="17" t="str">
        <x:v>Economic activity (ISIC-Rev.4): O. Public administration and defence; compulsory social security</x:v>
      </x:c>
      <x:c r="I341" s="2" t="str"/>
    </x:row>
    <x:row r="342" ht="42" customHeight="1">
      <x:c r="A342" s="2" t="str">
        <x:v>Jordan</x:v>
      </x:c>
      <x:c r="B342" s="2" t="str">
        <x:v>JOR</x:v>
      </x:c>
      <x:c r="C342" s="2" t="n">
        <x:v>2024</x:v>
      </x:c>
      <x:c r="D342" s="2" t="str">
        <x:v>ECO_ISIC4_P</x:v>
      </x:c>
      <x:c r="E342" s="19" t="n">
        <x:v>210.843</x:v>
      </x:c>
      <x:c r="F342" s="2" t="str">
        <x:v>https://rplumber.ilo.org/data/indicator?format=.csv.gz&amp;id=EMP_TEMP_SEX_ECO_NB_A</x:v>
      </x:c>
      <x:c r="G342" s="17" t="str">
        <x:v>LFS - Employment and Unemployment Survey</x:v>
      </x:c>
      <x:c r="H342" s="17" t="str">
        <x:v>Economic activity (ISIC-Rev.4): P. Education</x:v>
      </x:c>
      <x:c r="I342" s="2" t="str"/>
    </x:row>
    <x:row r="343" ht="42" customHeight="1">
      <x:c r="A343" s="2" t="str">
        <x:v>Jordan</x:v>
      </x:c>
      <x:c r="B343" s="2" t="str">
        <x:v>JOR</x:v>
      </x:c>
      <x:c r="C343" s="2" t="n">
        <x:v>2024</x:v>
      </x:c>
      <x:c r="D343" s="2" t="str">
        <x:v>ECO_ISIC4_Q</x:v>
      </x:c>
      <x:c r="E343" s="19" t="n">
        <x:v>96.432</x:v>
      </x:c>
      <x:c r="F343" s="2" t="str">
        <x:v>https://rplumber.ilo.org/data/indicator?format=.csv.gz&amp;id=EMP_TEMP_SEX_ECO_NB_A</x:v>
      </x:c>
      <x:c r="G343" s="17" t="str">
        <x:v>LFS - Employment and Unemployment Survey</x:v>
      </x:c>
      <x:c r="H343" s="17" t="str">
        <x:v>Economic activity (ISIC-Rev.4): Q. Human health and social work activities</x:v>
      </x:c>
      <x:c r="I343" s="2" t="str"/>
    </x:row>
    <x:row r="344" ht="42" customHeight="1">
      <x:c r="A344" s="2" t="str">
        <x:v>Jordan</x:v>
      </x:c>
      <x:c r="B344" s="2" t="str">
        <x:v>JOR</x:v>
      </x:c>
      <x:c r="C344" s="2" t="n">
        <x:v>2024</x:v>
      </x:c>
      <x:c r="D344" s="2" t="str">
        <x:v>ECO_ISIC4_R</x:v>
      </x:c>
      <x:c r="E344" s="19" t="n">
        <x:v>11.124</x:v>
      </x:c>
      <x:c r="F344" s="2" t="str">
        <x:v>https://rplumber.ilo.org/data/indicator?format=.csv.gz&amp;id=EMP_TEMP_SEX_ECO_NB_A</x:v>
      </x:c>
      <x:c r="G344" s="17" t="str">
        <x:v>LFS - Employment and Unemployment Survey</x:v>
      </x:c>
      <x:c r="H344" s="17" t="str">
        <x:v>Economic activity (ISIC-Rev.4): R. Arts, entertainment and recreation</x:v>
      </x:c>
      <x:c r="I344" s="2" t="str"/>
    </x:row>
    <x:row r="345" ht="42" customHeight="1">
      <x:c r="A345" s="2" t="str">
        <x:v>Jordan</x:v>
      </x:c>
      <x:c r="B345" s="2" t="str">
        <x:v>JOR</x:v>
      </x:c>
      <x:c r="C345" s="2" t="n">
        <x:v>2024</x:v>
      </x:c>
      <x:c r="D345" s="2" t="str">
        <x:v>ECO_ISIC4_S</x:v>
      </x:c>
      <x:c r="E345" s="19" t="n">
        <x:v>74.384</x:v>
      </x:c>
      <x:c r="F345" s="2" t="str">
        <x:v>https://rplumber.ilo.org/data/indicator?format=.csv.gz&amp;id=EMP_TEMP_SEX_ECO_NB_A</x:v>
      </x:c>
      <x:c r="G345" s="17" t="str">
        <x:v>LFS - Employment and Unemployment Survey</x:v>
      </x:c>
      <x:c r="H345" s="17" t="str">
        <x:v>Economic activity (ISIC-Rev.4): S. Other service activities</x:v>
      </x:c>
      <x:c r="I345" s="2" t="str"/>
    </x:row>
    <x:row r="346" ht="42" customHeight="1">
      <x:c r="A346" s="2" t="str">
        <x:v>Jordan</x:v>
      </x:c>
      <x:c r="B346" s="2" t="str">
        <x:v>JOR</x:v>
      </x:c>
      <x:c r="C346" s="2" t="n">
        <x:v>2024</x:v>
      </x:c>
      <x:c r="D346" s="2" t="str">
        <x:v>ECO_ISIC4_T</x:v>
      </x:c>
      <x:c r="E346" s="19" t="n">
        <x:v>687.452</x:v>
      </x:c>
      <x:c r="F346" s="2" t="str">
        <x:v>https://rplumber.ilo.org/data/indicator?format=.csv.gz&amp;id=EMP_TEMP_SEX_ECO_NB_A</x:v>
      </x:c>
      <x:c r="G346" s="17" t="str">
        <x:v>LFS - Employment and Unemployment Survey</x:v>
      </x:c>
      <x:c r="H346" s="17" t="str">
        <x:v>Economic activity (ISIC-Rev.4): T. Activities of households as employers; undifferentiated goods- and services-producing activities of households for own use</x:v>
      </x:c>
      <x:c r="I346" s="2" t="str"/>
    </x:row>
    <x:row r="347" ht="42" customHeight="1">
      <x:c r="A347" s="2" t="str">
        <x:v>Jordan</x:v>
      </x:c>
      <x:c r="B347" s="2" t="str">
        <x:v>JOR</x:v>
      </x:c>
      <x:c r="C347" s="2" t="n">
        <x:v>2024</x:v>
      </x:c>
      <x:c r="D347" s="2" t="str">
        <x:v>ECO_ISIC4_U</x:v>
      </x:c>
      <x:c r="E347" s="19" t="n">
        <x:v>33.877</x:v>
      </x:c>
      <x:c r="F347" s="2" t="str">
        <x:v>https://rplumber.ilo.org/data/indicator?format=.csv.gz&amp;id=EMP_TEMP_SEX_ECO_NB_A</x:v>
      </x:c>
      <x:c r="G347" s="17" t="str">
        <x:v>LFS - Employment and Unemployment Survey</x:v>
      </x:c>
      <x:c r="H347" s="17" t="str">
        <x:v>Economic activity (ISIC-Rev.4): U. Activities of extraterritorial organizations and bodies</x:v>
      </x:c>
      <x:c r="I347" s="2" t="str"/>
    </x:row>
    <x:row r="348" ht="42" customHeight="1">
      <x:c r="A348" s="2" t="str">
        <x:v>Tunisia</x:v>
      </x:c>
      <x:c r="B348" s="2" t="str">
        <x:v>TUN</x:v>
      </x:c>
      <x:c r="C348" s="2" t="n">
        <x:v>2023</x:v>
      </x:c>
      <x:c r="D348" s="2" t="str">
        <x:v>ECO_ISIC4_A</x:v>
      </x:c>
      <x:c r="E348" s="19" t="n">
        <x:v>437.476</x:v>
      </x:c>
      <x:c r="F348" s="2" t="str">
        <x:v>https://rplumber.ilo.org/data/indicator?format=.csv.gz&amp;id=EMP_TEMP_SEX_ECO_NB_A</x:v>
      </x:c>
      <x:c r="G348" s="17" t="str">
        <x:v>LFS - National Population and Employment Survey</x:v>
      </x:c>
      <x:c r="H348" s="17" t="str">
        <x:v>Economic activity (ISIC-Rev.4): A. Agriculture; forestry and fishing</x:v>
      </x:c>
      <x:c r="I348" s="2" t="str"/>
    </x:row>
    <x:row r="349" ht="42" customHeight="1">
      <x:c r="A349" s="2" t="str">
        <x:v>Tunisia</x:v>
      </x:c>
      <x:c r="B349" s="2" t="str">
        <x:v>TUN</x:v>
      </x:c>
      <x:c r="C349" s="2" t="n">
        <x:v>2023</x:v>
      </x:c>
      <x:c r="D349" s="2" t="str">
        <x:v>ECO_ISIC4_B</x:v>
      </x:c>
      <x:c r="E349" s="19" t="n">
        <x:v>16.396</x:v>
      </x:c>
      <x:c r="F349" s="2" t="str">
        <x:v>https://rplumber.ilo.org/data/indicator?format=.csv.gz&amp;id=EMP_TEMP_SEX_ECO_NB_A</x:v>
      </x:c>
      <x:c r="G349" s="17" t="str">
        <x:v>LFS - National Population and Employment Survey</x:v>
      </x:c>
      <x:c r="H349" s="17" t="str">
        <x:v>Economic activity (ISIC-Rev.4): B. Mining and quarrying</x:v>
      </x:c>
      <x:c r="I349" s="2" t="str"/>
    </x:row>
    <x:row r="350" ht="42" customHeight="1">
      <x:c r="A350" s="2" t="str">
        <x:v>Tunisia</x:v>
      </x:c>
      <x:c r="B350" s="2" t="str">
        <x:v>TUN</x:v>
      </x:c>
      <x:c r="C350" s="2" t="n">
        <x:v>2023</x:v>
      </x:c>
      <x:c r="D350" s="2" t="str">
        <x:v>ECO_ISIC4_C</x:v>
      </x:c>
      <x:c r="E350" s="19" t="n">
        <x:v>658.096</x:v>
      </x:c>
      <x:c r="F350" s="2" t="str">
        <x:v>https://rplumber.ilo.org/data/indicator?format=.csv.gz&amp;id=EMP_TEMP_SEX_ECO_NB_A</x:v>
      </x:c>
      <x:c r="G350" s="17" t="str">
        <x:v>LFS - National Population and Employment Survey</x:v>
      </x:c>
      <x:c r="H350" s="17" t="str">
        <x:v>Economic activity (ISIC-Rev.4): C. Manufacturing</x:v>
      </x:c>
      <x:c r="I350" s="2" t="str"/>
    </x:row>
    <x:row r="351" ht="42" customHeight="1">
      <x:c r="A351" s="2" t="str">
        <x:v>Tunisia</x:v>
      </x:c>
      <x:c r="B351" s="2" t="str">
        <x:v>TUN</x:v>
      </x:c>
      <x:c r="C351" s="2" t="n">
        <x:v>2023</x:v>
      </x:c>
      <x:c r="D351" s="2" t="str">
        <x:v>ECO_ISIC4_D</x:v>
      </x:c>
      <x:c r="E351" s="19" t="n">
        <x:v>12.04</x:v>
      </x:c>
      <x:c r="F351" s="2" t="str">
        <x:v>https://rplumber.ilo.org/data/indicator?format=.csv.gz&amp;id=EMP_TEMP_SEX_ECO_NB_A</x:v>
      </x:c>
      <x:c r="G351" s="17" t="str">
        <x:v>LFS - National Population and Employment Survey</x:v>
      </x:c>
      <x:c r="H351" s="17" t="str">
        <x:v>Economic activity (ISIC-Rev.4): D. Electricity; gas, steam and air conditioning supply</x:v>
      </x:c>
      <x:c r="I351" s="2" t="str"/>
    </x:row>
    <x:row r="352" ht="42" customHeight="1">
      <x:c r="A352" s="2" t="str">
        <x:v>Tunisia</x:v>
      </x:c>
      <x:c r="B352" s="2" t="str">
        <x:v>TUN</x:v>
      </x:c>
      <x:c r="C352" s="2" t="n">
        <x:v>2023</x:v>
      </x:c>
      <x:c r="D352" s="2" t="str">
        <x:v>ECO_ISIC4_E</x:v>
      </x:c>
      <x:c r="E352" s="19" t="n">
        <x:v>27.018</x:v>
      </x:c>
      <x:c r="F352" s="2" t="str">
        <x:v>https://rplumber.ilo.org/data/indicator?format=.csv.gz&amp;id=EMP_TEMP_SEX_ECO_NB_A</x:v>
      </x:c>
      <x:c r="G352" s="17" t="str">
        <x:v>LFS - National Population and Employment Survey</x:v>
      </x:c>
      <x:c r="H352" s="17" t="str">
        <x:v>Economic activity (ISIC-Rev.4): E. Water supply; sewerage, waste management and remediation activities</x:v>
      </x:c>
      <x:c r="I352" s="2" t="str"/>
    </x:row>
    <x:row r="353" ht="42" customHeight="1">
      <x:c r="A353" s="2" t="str">
        <x:v>Tunisia</x:v>
      </x:c>
      <x:c r="B353" s="2" t="str">
        <x:v>TUN</x:v>
      </x:c>
      <x:c r="C353" s="2" t="n">
        <x:v>2023</x:v>
      </x:c>
      <x:c r="D353" s="2" t="str">
        <x:v>ECO_ISIC4_F</x:v>
      </x:c>
      <x:c r="E353" s="19" t="n">
        <x:v>420.918</x:v>
      </x:c>
      <x:c r="F353" s="2" t="str">
        <x:v>https://rplumber.ilo.org/data/indicator?format=.csv.gz&amp;id=EMP_TEMP_SEX_ECO_NB_A</x:v>
      </x:c>
      <x:c r="G353" s="17" t="str">
        <x:v>LFS - National Population and Employment Survey</x:v>
      </x:c>
      <x:c r="H353" s="17" t="str">
        <x:v>Economic activity (ISIC-Rev.4): F. Construction</x:v>
      </x:c>
      <x:c r="I353" s="2" t="str"/>
    </x:row>
    <x:row r="354" ht="42" customHeight="1">
      <x:c r="A354" s="2" t="str">
        <x:v>Tunisia</x:v>
      </x:c>
      <x:c r="B354" s="2" t="str">
        <x:v>TUN</x:v>
      </x:c>
      <x:c r="C354" s="2" t="n">
        <x:v>2023</x:v>
      </x:c>
      <x:c r="D354" s="2" t="str">
        <x:v>ECO_ISIC4_G</x:v>
      </x:c>
      <x:c r="E354" s="19" t="n">
        <x:v>518.523</x:v>
      </x:c>
      <x:c r="F354" s="2" t="str">
        <x:v>https://rplumber.ilo.org/data/indicator?format=.csv.gz&amp;id=EMP_TEMP_SEX_ECO_NB_A</x:v>
      </x:c>
      <x:c r="G354" s="17" t="str">
        <x:v>LFS - National Population and Employment Survey</x:v>
      </x:c>
      <x:c r="H354" s="17" t="str">
        <x:v>Economic activity (ISIC-Rev.4): G. Wholesale and retail trade; repair of motor vehicles and motorcycles</x:v>
      </x:c>
      <x:c r="I354" s="2" t="str"/>
    </x:row>
    <x:row r="355" ht="42" customHeight="1">
      <x:c r="A355" s="2" t="str">
        <x:v>Tunisia</x:v>
      </x:c>
      <x:c r="B355" s="2" t="str">
        <x:v>TUN</x:v>
      </x:c>
      <x:c r="C355" s="2" t="n">
        <x:v>2023</x:v>
      </x:c>
      <x:c r="D355" s="2" t="str">
        <x:v>ECO_ISIC4_H</x:v>
      </x:c>
      <x:c r="E355" s="19" t="n">
        <x:v>166.953</x:v>
      </x:c>
      <x:c r="F355" s="2" t="str">
        <x:v>https://rplumber.ilo.org/data/indicator?format=.csv.gz&amp;id=EMP_TEMP_SEX_ECO_NB_A</x:v>
      </x:c>
      <x:c r="G355" s="17" t="str">
        <x:v>LFS - National Population and Employment Survey</x:v>
      </x:c>
      <x:c r="H355" s="17" t="str">
        <x:v>Economic activity (ISIC-Rev.4): H. Transportation and storage</x:v>
      </x:c>
      <x:c r="I355" s="2" t="str"/>
    </x:row>
    <x:row r="356" ht="42" customHeight="1">
      <x:c r="A356" s="2" t="str">
        <x:v>Tunisia</x:v>
      </x:c>
      <x:c r="B356" s="2" t="str">
        <x:v>TUN</x:v>
      </x:c>
      <x:c r="C356" s="2" t="n">
        <x:v>2023</x:v>
      </x:c>
      <x:c r="D356" s="2" t="str">
        <x:v>ECO_ISIC4_I</x:v>
      </x:c>
      <x:c r="E356" s="19" t="n">
        <x:v>141.041</x:v>
      </x:c>
      <x:c r="F356" s="2" t="str">
        <x:v>https://rplumber.ilo.org/data/indicator?format=.csv.gz&amp;id=EMP_TEMP_SEX_ECO_NB_A</x:v>
      </x:c>
      <x:c r="G356" s="17" t="str">
        <x:v>LFS - National Population and Employment Survey</x:v>
      </x:c>
      <x:c r="H356" s="17" t="str">
        <x:v>Economic activity (ISIC-Rev.4): I. Accommodation and food service activities</x:v>
      </x:c>
      <x:c r="I356" s="2" t="str"/>
    </x:row>
    <x:row r="357" ht="42" customHeight="1">
      <x:c r="A357" s="2" t="str">
        <x:v>Tunisia</x:v>
      </x:c>
      <x:c r="B357" s="2" t="str">
        <x:v>TUN</x:v>
      </x:c>
      <x:c r="C357" s="2" t="n">
        <x:v>2023</x:v>
      </x:c>
      <x:c r="D357" s="2" t="str">
        <x:v>ECO_ISIC4_J</x:v>
      </x:c>
      <x:c r="E357" s="19" t="n">
        <x:v>43.091</x:v>
      </x:c>
      <x:c r="F357" s="2" t="str">
        <x:v>https://rplumber.ilo.org/data/indicator?format=.csv.gz&amp;id=EMP_TEMP_SEX_ECO_NB_A</x:v>
      </x:c>
      <x:c r="G357" s="17" t="str">
        <x:v>LFS - National Population and Employment Survey</x:v>
      </x:c>
      <x:c r="H357" s="17" t="str">
        <x:v>Economic activity (ISIC-Rev.4): J. Information and communication</x:v>
      </x:c>
      <x:c r="I357" s="2" t="str"/>
    </x:row>
    <x:row r="358" ht="42" customHeight="1">
      <x:c r="A358" s="2" t="str">
        <x:v>Tunisia</x:v>
      </x:c>
      <x:c r="B358" s="2" t="str">
        <x:v>TUN</x:v>
      </x:c>
      <x:c r="C358" s="2" t="n">
        <x:v>2023</x:v>
      </x:c>
      <x:c r="D358" s="2" t="str">
        <x:v>ECO_ISIC4_K</x:v>
      </x:c>
      <x:c r="E358" s="19" t="n">
        <x:v>26.408</x:v>
      </x:c>
      <x:c r="F358" s="2" t="str">
        <x:v>https://rplumber.ilo.org/data/indicator?format=.csv.gz&amp;id=EMP_TEMP_SEX_ECO_NB_A</x:v>
      </x:c>
      <x:c r="G358" s="17" t="str">
        <x:v>LFS - National Population and Employment Survey</x:v>
      </x:c>
      <x:c r="H358" s="17" t="str">
        <x:v>Economic activity (ISIC-Rev.4): K. Financial and insurance activities</x:v>
      </x:c>
      <x:c r="I358" s="2" t="str"/>
    </x:row>
    <x:row r="359" ht="42" customHeight="1">
      <x:c r="A359" s="2" t="str">
        <x:v>Tunisia</x:v>
      </x:c>
      <x:c r="B359" s="2" t="str">
        <x:v>TUN</x:v>
      </x:c>
      <x:c r="C359" s="2" t="n">
        <x:v>2023</x:v>
      </x:c>
      <x:c r="D359" s="2" t="str">
        <x:v>ECO_ISIC4_L</x:v>
      </x:c>
      <x:c r="E359" s="19" t="n">
        <x:v>5.345</x:v>
      </x:c>
      <x:c r="F359" s="2" t="str">
        <x:v>https://rplumber.ilo.org/data/indicator?format=.csv.gz&amp;id=EMP_TEMP_SEX_ECO_NB_A</x:v>
      </x:c>
      <x:c r="G359" s="17" t="str">
        <x:v>LFS - National Population and Employment Survey</x:v>
      </x:c>
      <x:c r="H359" s="17" t="str">
        <x:v>Economic activity (ISIC-Rev.4): L. Real estate activities</x:v>
      </x:c>
      <x:c r="I359" s="2" t="str"/>
    </x:row>
    <x:row r="360" ht="42" customHeight="1">
      <x:c r="A360" s="2" t="str">
        <x:v>Tunisia</x:v>
      </x:c>
      <x:c r="B360" s="2" t="str">
        <x:v>TUN</x:v>
      </x:c>
      <x:c r="C360" s="2" t="n">
        <x:v>2023</x:v>
      </x:c>
      <x:c r="D360" s="2" t="str">
        <x:v>ECO_ISIC4_M</x:v>
      </x:c>
      <x:c r="E360" s="19" t="n">
        <x:v>47.871</x:v>
      </x:c>
      <x:c r="F360" s="2" t="str">
        <x:v>https://rplumber.ilo.org/data/indicator?format=.csv.gz&amp;id=EMP_TEMP_SEX_ECO_NB_A</x:v>
      </x:c>
      <x:c r="G360" s="17" t="str">
        <x:v>LFS - National Population and Employment Survey</x:v>
      </x:c>
      <x:c r="H360" s="17" t="str">
        <x:v>Economic activity (ISIC-Rev.4): M. Professional, scientific and technical activities</x:v>
      </x:c>
      <x:c r="I360" s="2" t="str"/>
    </x:row>
    <x:row r="361" ht="42" customHeight="1">
      <x:c r="A361" s="2" t="str">
        <x:v>Tunisia</x:v>
      </x:c>
      <x:c r="B361" s="2" t="str">
        <x:v>TUN</x:v>
      </x:c>
      <x:c r="C361" s="2" t="n">
        <x:v>2023</x:v>
      </x:c>
      <x:c r="D361" s="2" t="str">
        <x:v>ECO_ISIC4_N</x:v>
      </x:c>
      <x:c r="E361" s="19" t="n">
        <x:v>56.864</x:v>
      </x:c>
      <x:c r="F361" s="2" t="str">
        <x:v>https://rplumber.ilo.org/data/indicator?format=.csv.gz&amp;id=EMP_TEMP_SEX_ECO_NB_A</x:v>
      </x:c>
      <x:c r="G361" s="17" t="str">
        <x:v>LFS - National Population and Employment Survey</x:v>
      </x:c>
      <x:c r="H361" s="17" t="str">
        <x:v>Economic activity (ISIC-Rev.4): N. Administrative and support service activities</x:v>
      </x:c>
      <x:c r="I361" s="2" t="str"/>
    </x:row>
    <x:row r="362" ht="42" customHeight="1">
      <x:c r="A362" s="2" t="str">
        <x:v>Tunisia</x:v>
      </x:c>
      <x:c r="B362" s="2" t="str">
        <x:v>TUN</x:v>
      </x:c>
      <x:c r="C362" s="2" t="n">
        <x:v>2023</x:v>
      </x:c>
      <x:c r="D362" s="2" t="str">
        <x:v>ECO_ISIC4_O</x:v>
      </x:c>
      <x:c r="E362" s="19" t="n">
        <x:v>293.065</x:v>
      </x:c>
      <x:c r="F362" s="2" t="str">
        <x:v>https://rplumber.ilo.org/data/indicator?format=.csv.gz&amp;id=EMP_TEMP_SEX_ECO_NB_A</x:v>
      </x:c>
      <x:c r="G362" s="17" t="str">
        <x:v>LFS - National Population and Employment Survey</x:v>
      </x:c>
      <x:c r="H362" s="17" t="str">
        <x:v>Economic activity (ISIC-Rev.4): O. Public administration and defence; compulsory social security</x:v>
      </x:c>
      <x:c r="I362" s="2" t="str"/>
    </x:row>
    <x:row r="363" ht="42" customHeight="1">
      <x:c r="A363" s="2" t="str">
        <x:v>Tunisia</x:v>
      </x:c>
      <x:c r="B363" s="2" t="str">
        <x:v>TUN</x:v>
      </x:c>
      <x:c r="C363" s="2" t="n">
        <x:v>2023</x:v>
      </x:c>
      <x:c r="D363" s="2" t="str">
        <x:v>ECO_ISIC4_P</x:v>
      </x:c>
      <x:c r="E363" s="19" t="n">
        <x:v>277.213</x:v>
      </x:c>
      <x:c r="F363" s="2" t="str">
        <x:v>https://rplumber.ilo.org/data/indicator?format=.csv.gz&amp;id=EMP_TEMP_SEX_ECO_NB_A</x:v>
      </x:c>
      <x:c r="G363" s="17" t="str">
        <x:v>LFS - National Population and Employment Survey</x:v>
      </x:c>
      <x:c r="H363" s="17" t="str">
        <x:v>Economic activity (ISIC-Rev.4): P. Education</x:v>
      </x:c>
      <x:c r="I363" s="2" t="str"/>
    </x:row>
    <x:row r="364" ht="42" customHeight="1">
      <x:c r="A364" s="2" t="str">
        <x:v>Tunisia</x:v>
      </x:c>
      <x:c r="B364" s="2" t="str">
        <x:v>TUN</x:v>
      </x:c>
      <x:c r="C364" s="2" t="n">
        <x:v>2023</x:v>
      </x:c>
      <x:c r="D364" s="2" t="str">
        <x:v>ECO_ISIC4_Q</x:v>
      </x:c>
      <x:c r="E364" s="19" t="n">
        <x:v>116.804</x:v>
      </x:c>
      <x:c r="F364" s="2" t="str">
        <x:v>https://rplumber.ilo.org/data/indicator?format=.csv.gz&amp;id=EMP_TEMP_SEX_ECO_NB_A</x:v>
      </x:c>
      <x:c r="G364" s="17" t="str">
        <x:v>LFS - National Population and Employment Survey</x:v>
      </x:c>
      <x:c r="H364" s="17" t="str">
        <x:v>Economic activity (ISIC-Rev.4): Q. Human health and social work activities</x:v>
      </x:c>
      <x:c r="I364" s="2" t="str"/>
    </x:row>
    <x:row r="365" ht="42" customHeight="1">
      <x:c r="A365" s="2" t="str">
        <x:v>Tunisia</x:v>
      </x:c>
      <x:c r="B365" s="2" t="str">
        <x:v>TUN</x:v>
      </x:c>
      <x:c r="C365" s="2" t="n">
        <x:v>2023</x:v>
      </x:c>
      <x:c r="D365" s="2" t="str">
        <x:v>ECO_ISIC4_R</x:v>
      </x:c>
      <x:c r="E365" s="19" t="n">
        <x:v>25.12</x:v>
      </x:c>
      <x:c r="F365" s="2" t="str">
        <x:v>https://rplumber.ilo.org/data/indicator?format=.csv.gz&amp;id=EMP_TEMP_SEX_ECO_NB_A</x:v>
      </x:c>
      <x:c r="G365" s="17" t="str">
        <x:v>LFS - National Population and Employment Survey</x:v>
      </x:c>
      <x:c r="H365" s="17" t="str">
        <x:v>Economic activity (ISIC-Rev.4): R. Arts, entertainment and recreation</x:v>
      </x:c>
      <x:c r="I365" s="2" t="str"/>
    </x:row>
    <x:row r="366" ht="42" customHeight="1">
      <x:c r="A366" s="2" t="str">
        <x:v>Tunisia</x:v>
      </x:c>
      <x:c r="B366" s="2" t="str">
        <x:v>TUN</x:v>
      </x:c>
      <x:c r="C366" s="2" t="n">
        <x:v>2023</x:v>
      </x:c>
      <x:c r="D366" s="2" t="str">
        <x:v>ECO_ISIC4_S</x:v>
      </x:c>
      <x:c r="E366" s="19" t="n">
        <x:v>70.273</x:v>
      </x:c>
      <x:c r="F366" s="2" t="str">
        <x:v>https://rplumber.ilo.org/data/indicator?format=.csv.gz&amp;id=EMP_TEMP_SEX_ECO_NB_A</x:v>
      </x:c>
      <x:c r="G366" s="17" t="str">
        <x:v>LFS - National Population and Employment Survey</x:v>
      </x:c>
      <x:c r="H366" s="17" t="str">
        <x:v>Economic activity (ISIC-Rev.4): S. Other service activities</x:v>
      </x:c>
      <x:c r="I366" s="2" t="str"/>
    </x:row>
    <x:row r="367" ht="42" customHeight="1">
      <x:c r="A367" s="2" t="str">
        <x:v>Tunisia</x:v>
      </x:c>
      <x:c r="B367" s="2" t="str">
        <x:v>TUN</x:v>
      </x:c>
      <x:c r="C367" s="2" t="n">
        <x:v>2023</x:v>
      </x:c>
      <x:c r="D367" s="2" t="str">
        <x:v>ECO_ISIC4_T</x:v>
      </x:c>
      <x:c r="E367" s="19" t="n">
        <x:v>30.222</x:v>
      </x:c>
      <x:c r="F367" s="2" t="str">
        <x:v>https://rplumber.ilo.org/data/indicator?format=.csv.gz&amp;id=EMP_TEMP_SEX_ECO_NB_A</x:v>
      </x:c>
      <x:c r="G367" s="17" t="str">
        <x:v>LFS - National Population and Employment Survey</x:v>
      </x:c>
      <x:c r="H367" s="17" t="str">
        <x:v>Economic activity (ISIC-Rev.4): T. Activities of households as employers; undifferentiated goods- and services-producing activities of households for own use</x:v>
      </x:c>
      <x:c r="I367" s="2" t="str"/>
    </x:row>
    <x:row r="368" ht="42" customHeight="1">
      <x:c r="A368" s="2" t="str">
        <x:v>Tunisia</x:v>
      </x:c>
      <x:c r="B368" s="2" t="str">
        <x:v>TUN</x:v>
      </x:c>
      <x:c r="C368" s="2" t="n">
        <x:v>2023</x:v>
      </x:c>
      <x:c r="D368" s="2" t="str">
        <x:v>ECO_ISIC4_U</x:v>
      </x:c>
      <x:c r="E368" s="19" t="n">
        <x:v>14.349</x:v>
      </x:c>
      <x:c r="F368" s="2" t="str">
        <x:v>https://rplumber.ilo.org/data/indicator?format=.csv.gz&amp;id=EMP_TEMP_SEX_ECO_NB_A</x:v>
      </x:c>
      <x:c r="G368" s="17" t="str">
        <x:v>LFS - National Population and Employment Survey</x:v>
      </x:c>
      <x:c r="H368" s="17" t="str">
        <x:v>Economic activity (ISIC-Rev.4): U. Activities of extraterritorial organizations and bodies</x:v>
      </x:c>
      <x:c r="I368" s="2" t="str"/>
    </x:row>
    <x:row r="369" ht="42" customHeight="1">
      <x:c r="A369" s="2" t="str">
        <x:v>Nigeria</x:v>
      </x:c>
      <x:c r="B369" s="2" t="str">
        <x:v>NGA</x:v>
      </x:c>
      <x:c r="C369" s="2" t="n">
        <x:v>2024</x:v>
      </x:c>
      <x:c r="D369" s="2" t="str">
        <x:v>ECO_ISIC4_A</x:v>
      </x:c>
      <x:c r="E369" s="19" t="n">
        <x:v>28288.87</x:v>
      </x:c>
      <x:c r="F369" s="2" t="str">
        <x:v>https://rplumber.ilo.org/data/indicator?format=.csv.gz&amp;id=EMP_TEMP_SEX_ECO_NB_A</x:v>
      </x:c>
      <x:c r="G369" s="17" t="str">
        <x:v>LFS - Unemployment, Under-employment Watch</x:v>
      </x:c>
      <x:c r="H369" s="17" t="str">
        <x:v>Economic activity (ISIC-Rev.4): A. Agriculture; forestry and fishing</x:v>
      </x:c>
      <x:c r="I369" s="2" t="str"/>
    </x:row>
    <x:row r="370" ht="42" customHeight="1">
      <x:c r="A370" s="2" t="str">
        <x:v>Nigeria</x:v>
      </x:c>
      <x:c r="B370" s="2" t="str">
        <x:v>NGA</x:v>
      </x:c>
      <x:c r="C370" s="2" t="n">
        <x:v>2024</x:v>
      </x:c>
      <x:c r="D370" s="2" t="str">
        <x:v>ECO_ISIC4_B</x:v>
      </x:c>
      <x:c r="E370" s="19" t="n">
        <x:v>170.68</x:v>
      </x:c>
      <x:c r="F370" s="2" t="str">
        <x:v>https://rplumber.ilo.org/data/indicator?format=.csv.gz&amp;id=EMP_TEMP_SEX_ECO_NB_A</x:v>
      </x:c>
      <x:c r="G370" s="17" t="str">
        <x:v>LFS - Unemployment, Under-employment Watch</x:v>
      </x:c>
      <x:c r="H370" s="17" t="str">
        <x:v>Economic activity (ISIC-Rev.4): B. Mining and quarrying</x:v>
      </x:c>
      <x:c r="I370" s="2" t="str"/>
    </x:row>
    <x:row r="371" ht="42" customHeight="1">
      <x:c r="A371" s="2" t="str">
        <x:v>Nigeria</x:v>
      </x:c>
      <x:c r="B371" s="2" t="str">
        <x:v>NGA</x:v>
      </x:c>
      <x:c r="C371" s="2" t="n">
        <x:v>2024</x:v>
      </x:c>
      <x:c r="D371" s="2" t="str">
        <x:v>ECO_ISIC4_C</x:v>
      </x:c>
      <x:c r="E371" s="19" t="n">
        <x:v>8173.952</x:v>
      </x:c>
      <x:c r="F371" s="2" t="str">
        <x:v>https://rplumber.ilo.org/data/indicator?format=.csv.gz&amp;id=EMP_TEMP_SEX_ECO_NB_A</x:v>
      </x:c>
      <x:c r="G371" s="17" t="str">
        <x:v>LFS - Unemployment, Under-employment Watch</x:v>
      </x:c>
      <x:c r="H371" s="17" t="str">
        <x:v>Economic activity (ISIC-Rev.4): C. Manufacturing</x:v>
      </x:c>
      <x:c r="I371" s="2" t="str"/>
    </x:row>
    <x:row r="372" ht="42" customHeight="1">
      <x:c r="A372" s="2" t="str">
        <x:v>Nigeria</x:v>
      </x:c>
      <x:c r="B372" s="2" t="str">
        <x:v>NGA</x:v>
      </x:c>
      <x:c r="C372" s="2" t="n">
        <x:v>2024</x:v>
      </x:c>
      <x:c r="D372" s="2" t="str">
        <x:v>ECO_ISIC4_D</x:v>
      </x:c>
      <x:c r="E372" s="19" t="n">
        <x:v>39.56</x:v>
      </x:c>
      <x:c r="F372" s="2" t="str">
        <x:v>https://rplumber.ilo.org/data/indicator?format=.csv.gz&amp;id=EMP_TEMP_SEX_ECO_NB_A</x:v>
      </x:c>
      <x:c r="G372" s="17" t="str">
        <x:v>LFS - Unemployment, Under-employment Watch</x:v>
      </x:c>
      <x:c r="H372" s="17" t="str">
        <x:v>Economic activity (ISIC-Rev.4): D. Electricity; gas, steam and air conditioning supply</x:v>
      </x:c>
      <x:c r="I372" s="2" t="str"/>
    </x:row>
    <x:row r="373" ht="42" customHeight="1">
      <x:c r="A373" s="2" t="str">
        <x:v>Nigeria</x:v>
      </x:c>
      <x:c r="B373" s="2" t="str">
        <x:v>NGA</x:v>
      </x:c>
      <x:c r="C373" s="2" t="n">
        <x:v>2024</x:v>
      </x:c>
      <x:c r="D373" s="2" t="str">
        <x:v>ECO_ISIC4_E</x:v>
      </x:c>
      <x:c r="E373" s="19" t="n">
        <x:v>82.669</x:v>
      </x:c>
      <x:c r="F373" s="2" t="str">
        <x:v>https://rplumber.ilo.org/data/indicator?format=.csv.gz&amp;id=EMP_TEMP_SEX_ECO_NB_A</x:v>
      </x:c>
      <x:c r="G373" s="17" t="str">
        <x:v>LFS - Unemployment, Under-employment Watch</x:v>
      </x:c>
      <x:c r="H373" s="17" t="str">
        <x:v>Economic activity (ISIC-Rev.4): E. Water supply; sewerage, waste management and remediation activities</x:v>
      </x:c>
      <x:c r="I373" s="2" t="str"/>
    </x:row>
    <x:row r="374" ht="42" customHeight="1">
      <x:c r="A374" s="2" t="str">
        <x:v>Nigeria</x:v>
      </x:c>
      <x:c r="B374" s="2" t="str">
        <x:v>NGA</x:v>
      </x:c>
      <x:c r="C374" s="2" t="n">
        <x:v>2024</x:v>
      </x:c>
      <x:c r="D374" s="2" t="str">
        <x:v>ECO_ISIC4_F</x:v>
      </x:c>
      <x:c r="E374" s="19" t="n">
        <x:v>2023.19</x:v>
      </x:c>
      <x:c r="F374" s="2" t="str">
        <x:v>https://rplumber.ilo.org/data/indicator?format=.csv.gz&amp;id=EMP_TEMP_SEX_ECO_NB_A</x:v>
      </x:c>
      <x:c r="G374" s="17" t="str">
        <x:v>LFS - Unemployment, Under-employment Watch</x:v>
      </x:c>
      <x:c r="H374" s="17" t="str">
        <x:v>Economic activity (ISIC-Rev.4): F. Construction</x:v>
      </x:c>
      <x:c r="I374" s="2" t="str"/>
    </x:row>
    <x:row r="375" ht="42" customHeight="1">
      <x:c r="A375" s="2" t="str">
        <x:v>Nigeria</x:v>
      </x:c>
      <x:c r="B375" s="2" t="str">
        <x:v>NGA</x:v>
      </x:c>
      <x:c r="C375" s="2" t="n">
        <x:v>2024</x:v>
      </x:c>
      <x:c r="D375" s="2" t="str">
        <x:v>ECO_ISIC4_G</x:v>
      </x:c>
      <x:c r="E375" s="19" t="n">
        <x:v>17030.158</x:v>
      </x:c>
      <x:c r="F375" s="2" t="str">
        <x:v>https://rplumber.ilo.org/data/indicator?format=.csv.gz&amp;id=EMP_TEMP_SEX_ECO_NB_A</x:v>
      </x:c>
      <x:c r="G375" s="17" t="str">
        <x:v>LFS - Unemployment, Under-employment Watch</x:v>
      </x:c>
      <x:c r="H375" s="17" t="str">
        <x:v>Economic activity (ISIC-Rev.4): G. Wholesale and retail trade; repair of motor vehicles and motorcycles</x:v>
      </x:c>
      <x:c r="I375" s="2" t="str"/>
    </x:row>
    <x:row r="376" ht="42" customHeight="1">
      <x:c r="A376" s="2" t="str">
        <x:v>Nigeria</x:v>
      </x:c>
      <x:c r="B376" s="2" t="str">
        <x:v>NGA</x:v>
      </x:c>
      <x:c r="C376" s="2" t="n">
        <x:v>2024</x:v>
      </x:c>
      <x:c r="D376" s="2" t="str">
        <x:v>ECO_ISIC4_H</x:v>
      </x:c>
      <x:c r="E376" s="19" t="n">
        <x:v>2668.655</x:v>
      </x:c>
      <x:c r="F376" s="2" t="str">
        <x:v>https://rplumber.ilo.org/data/indicator?format=.csv.gz&amp;id=EMP_TEMP_SEX_ECO_NB_A</x:v>
      </x:c>
      <x:c r="G376" s="17" t="str">
        <x:v>LFS - Unemployment, Under-employment Watch</x:v>
      </x:c>
      <x:c r="H376" s="17" t="str">
        <x:v>Economic activity (ISIC-Rev.4): H. Transportation and storage</x:v>
      </x:c>
      <x:c r="I376" s="2" t="str"/>
    </x:row>
    <x:row r="377" ht="42" customHeight="1">
      <x:c r="A377" s="2" t="str">
        <x:v>Nigeria</x:v>
      </x:c>
      <x:c r="B377" s="2" t="str">
        <x:v>NGA</x:v>
      </x:c>
      <x:c r="C377" s="2" t="n">
        <x:v>2024</x:v>
      </x:c>
      <x:c r="D377" s="2" t="str">
        <x:v>ECO_ISIC4_I</x:v>
      </x:c>
      <x:c r="E377" s="19" t="n">
        <x:v>4869.311</x:v>
      </x:c>
      <x:c r="F377" s="2" t="str">
        <x:v>https://rplumber.ilo.org/data/indicator?format=.csv.gz&amp;id=EMP_TEMP_SEX_ECO_NB_A</x:v>
      </x:c>
      <x:c r="G377" s="17" t="str">
        <x:v>LFS - Unemployment, Under-employment Watch</x:v>
      </x:c>
      <x:c r="H377" s="17" t="str">
        <x:v>Economic activity (ISIC-Rev.4): I. Accommodation and food service activities</x:v>
      </x:c>
      <x:c r="I377" s="2" t="str"/>
    </x:row>
    <x:row r="378" ht="42" customHeight="1">
      <x:c r="A378" s="2" t="str">
        <x:v>Nigeria</x:v>
      </x:c>
      <x:c r="B378" s="2" t="str">
        <x:v>NGA</x:v>
      </x:c>
      <x:c r="C378" s="2" t="n">
        <x:v>2024</x:v>
      </x:c>
      <x:c r="D378" s="2" t="str">
        <x:v>ECO_ISIC4_J</x:v>
      </x:c>
      <x:c r="E378" s="19" t="n">
        <x:v>163.924</x:v>
      </x:c>
      <x:c r="F378" s="2" t="str">
        <x:v>https://rplumber.ilo.org/data/indicator?format=.csv.gz&amp;id=EMP_TEMP_SEX_ECO_NB_A</x:v>
      </x:c>
      <x:c r="G378" s="17" t="str">
        <x:v>LFS - Unemployment, Under-employment Watch</x:v>
      </x:c>
      <x:c r="H378" s="17" t="str">
        <x:v>Economic activity (ISIC-Rev.4): J. Information and communication</x:v>
      </x:c>
      <x:c r="I378" s="2" t="str"/>
    </x:row>
    <x:row r="379" ht="42" customHeight="1">
      <x:c r="A379" s="2" t="str">
        <x:v>Nigeria</x:v>
      </x:c>
      <x:c r="B379" s="2" t="str">
        <x:v>NGA</x:v>
      </x:c>
      <x:c r="C379" s="2" t="n">
        <x:v>2024</x:v>
      </x:c>
      <x:c r="D379" s="2" t="str">
        <x:v>ECO_ISIC4_K</x:v>
      </x:c>
      <x:c r="E379" s="19" t="n">
        <x:v>319.813</x:v>
      </x:c>
      <x:c r="F379" s="2" t="str">
        <x:v>https://rplumber.ilo.org/data/indicator?format=.csv.gz&amp;id=EMP_TEMP_SEX_ECO_NB_A</x:v>
      </x:c>
      <x:c r="G379" s="17" t="str">
        <x:v>LFS - Unemployment, Under-employment Watch</x:v>
      </x:c>
      <x:c r="H379" s="17" t="str">
        <x:v>Economic activity (ISIC-Rev.4): K. Financial and insurance activities</x:v>
      </x:c>
      <x:c r="I379" s="2" t="str"/>
    </x:row>
    <x:row r="380" ht="42" customHeight="1">
      <x:c r="A380" s="2" t="str">
        <x:v>Nigeria</x:v>
      </x:c>
      <x:c r="B380" s="2" t="str">
        <x:v>NGA</x:v>
      </x:c>
      <x:c r="C380" s="2" t="n">
        <x:v>2024</x:v>
      </x:c>
      <x:c r="D380" s="2" t="str">
        <x:v>ECO_ISIC4_L</x:v>
      </x:c>
      <x:c r="E380" s="19" t="n">
        <x:v>121.176</x:v>
      </x:c>
      <x:c r="F380" s="2" t="str">
        <x:v>https://rplumber.ilo.org/data/indicator?format=.csv.gz&amp;id=EMP_TEMP_SEX_ECO_NB_A</x:v>
      </x:c>
      <x:c r="G380" s="17" t="str">
        <x:v>LFS - Unemployment, Under-employment Watch</x:v>
      </x:c>
      <x:c r="H380" s="17" t="str">
        <x:v>Economic activity (ISIC-Rev.4): L. Real estate activities</x:v>
      </x:c>
      <x:c r="I380" s="2" t="str"/>
    </x:row>
    <x:row r="381" ht="42" customHeight="1">
      <x:c r="A381" s="2" t="str">
        <x:v>Nigeria</x:v>
      </x:c>
      <x:c r="B381" s="2" t="str">
        <x:v>NGA</x:v>
      </x:c>
      <x:c r="C381" s="2" t="n">
        <x:v>2024</x:v>
      </x:c>
      <x:c r="D381" s="2" t="str">
        <x:v>ECO_ISIC4_M</x:v>
      </x:c>
      <x:c r="E381" s="19" t="n">
        <x:v>358.109</x:v>
      </x:c>
      <x:c r="F381" s="2" t="str">
        <x:v>https://rplumber.ilo.org/data/indicator?format=.csv.gz&amp;id=EMP_TEMP_SEX_ECO_NB_A</x:v>
      </x:c>
      <x:c r="G381" s="17" t="str">
        <x:v>LFS - Unemployment, Under-employment Watch</x:v>
      </x:c>
      <x:c r="H381" s="17" t="str">
        <x:v>Economic activity (ISIC-Rev.4): M. Professional, scientific and technical activities</x:v>
      </x:c>
      <x:c r="I381" s="2" t="str"/>
    </x:row>
    <x:row r="382" ht="42" customHeight="1">
      <x:c r="A382" s="2" t="str">
        <x:v>Nigeria</x:v>
      </x:c>
      <x:c r="B382" s="2" t="str">
        <x:v>NGA</x:v>
      </x:c>
      <x:c r="C382" s="2" t="n">
        <x:v>2024</x:v>
      </x:c>
      <x:c r="D382" s="2" t="str">
        <x:v>ECO_ISIC4_N</x:v>
      </x:c>
      <x:c r="E382" s="19" t="n">
        <x:v>542.869</x:v>
      </x:c>
      <x:c r="F382" s="2" t="str">
        <x:v>https://rplumber.ilo.org/data/indicator?format=.csv.gz&amp;id=EMP_TEMP_SEX_ECO_NB_A</x:v>
      </x:c>
      <x:c r="G382" s="17" t="str">
        <x:v>LFS - Unemployment, Under-employment Watch</x:v>
      </x:c>
      <x:c r="H382" s="17" t="str">
        <x:v>Economic activity (ISIC-Rev.4): N. Administrative and support service activities</x:v>
      </x:c>
      <x:c r="I382" s="2" t="str"/>
    </x:row>
    <x:row r="383" ht="42" customHeight="1">
      <x:c r="A383" s="2" t="str">
        <x:v>Nigeria</x:v>
      </x:c>
      <x:c r="B383" s="2" t="str">
        <x:v>NGA</x:v>
      </x:c>
      <x:c r="C383" s="2" t="n">
        <x:v>2024</x:v>
      </x:c>
      <x:c r="D383" s="2" t="str">
        <x:v>ECO_ISIC4_O</x:v>
      </x:c>
      <x:c r="E383" s="19" t="n">
        <x:v>668.837</x:v>
      </x:c>
      <x:c r="F383" s="2" t="str">
        <x:v>https://rplumber.ilo.org/data/indicator?format=.csv.gz&amp;id=EMP_TEMP_SEX_ECO_NB_A</x:v>
      </x:c>
      <x:c r="G383" s="17" t="str">
        <x:v>LFS - Unemployment, Under-employment Watch</x:v>
      </x:c>
      <x:c r="H383" s="17" t="str">
        <x:v>Economic activity (ISIC-Rev.4): O. Public administration and defence; compulsory social security</x:v>
      </x:c>
      <x:c r="I383" s="2" t="str"/>
    </x:row>
    <x:row r="384" ht="42" customHeight="1">
      <x:c r="A384" s="2" t="str">
        <x:v>Nigeria</x:v>
      </x:c>
      <x:c r="B384" s="2" t="str">
        <x:v>NGA</x:v>
      </x:c>
      <x:c r="C384" s="2" t="n">
        <x:v>2024</x:v>
      </x:c>
      <x:c r="D384" s="2" t="str">
        <x:v>ECO_ISIC4_P</x:v>
      </x:c>
      <x:c r="E384" s="19" t="n">
        <x:v>2289.507</x:v>
      </x:c>
      <x:c r="F384" s="2" t="str">
        <x:v>https://rplumber.ilo.org/data/indicator?format=.csv.gz&amp;id=EMP_TEMP_SEX_ECO_NB_A</x:v>
      </x:c>
      <x:c r="G384" s="17" t="str">
        <x:v>LFS - Unemployment, Under-employment Watch</x:v>
      </x:c>
      <x:c r="H384" s="17" t="str">
        <x:v>Economic activity (ISIC-Rev.4): P. Education</x:v>
      </x:c>
      <x:c r="I384" s="2" t="str"/>
    </x:row>
    <x:row r="385" ht="42" customHeight="1">
      <x:c r="A385" s="2" t="str">
        <x:v>Nigeria</x:v>
      </x:c>
      <x:c r="B385" s="2" t="str">
        <x:v>NGA</x:v>
      </x:c>
      <x:c r="C385" s="2" t="n">
        <x:v>2024</x:v>
      </x:c>
      <x:c r="D385" s="2" t="str">
        <x:v>ECO_ISIC4_Q</x:v>
      </x:c>
      <x:c r="E385" s="19" t="n">
        <x:v>750.223</x:v>
      </x:c>
      <x:c r="F385" s="2" t="str">
        <x:v>https://rplumber.ilo.org/data/indicator?format=.csv.gz&amp;id=EMP_TEMP_SEX_ECO_NB_A</x:v>
      </x:c>
      <x:c r="G385" s="17" t="str">
        <x:v>LFS - Unemployment, Under-employment Watch</x:v>
      </x:c>
      <x:c r="H385" s="17" t="str">
        <x:v>Economic activity (ISIC-Rev.4): Q. Human health and social work activities</x:v>
      </x:c>
      <x:c r="I385" s="2" t="str"/>
    </x:row>
    <x:row r="386" ht="42" customHeight="1">
      <x:c r="A386" s="2" t="str">
        <x:v>Nigeria</x:v>
      </x:c>
      <x:c r="B386" s="2" t="str">
        <x:v>NGA</x:v>
      </x:c>
      <x:c r="C386" s="2" t="n">
        <x:v>2024</x:v>
      </x:c>
      <x:c r="D386" s="2" t="str">
        <x:v>ECO_ISIC4_R</x:v>
      </x:c>
      <x:c r="E386" s="19" t="n">
        <x:v>184.551</x:v>
      </x:c>
      <x:c r="F386" s="2" t="str">
        <x:v>https://rplumber.ilo.org/data/indicator?format=.csv.gz&amp;id=EMP_TEMP_SEX_ECO_NB_A</x:v>
      </x:c>
      <x:c r="G386" s="17" t="str">
        <x:v>LFS - Unemployment, Under-employment Watch</x:v>
      </x:c>
      <x:c r="H386" s="17" t="str">
        <x:v>Economic activity (ISIC-Rev.4): R. Arts, entertainment and recreation</x:v>
      </x:c>
      <x:c r="I386" s="2" t="str"/>
    </x:row>
    <x:row r="387" ht="42" customHeight="1">
      <x:c r="A387" s="2" t="str">
        <x:v>Nigeria</x:v>
      </x:c>
      <x:c r="B387" s="2" t="str">
        <x:v>NGA</x:v>
      </x:c>
      <x:c r="C387" s="2" t="n">
        <x:v>2024</x:v>
      </x:c>
      <x:c r="D387" s="2" t="str">
        <x:v>ECO_ISIC4_S</x:v>
      </x:c>
      <x:c r="E387" s="19" t="n">
        <x:v>2458.192</x:v>
      </x:c>
      <x:c r="F387" s="2" t="str">
        <x:v>https://rplumber.ilo.org/data/indicator?format=.csv.gz&amp;id=EMP_TEMP_SEX_ECO_NB_A</x:v>
      </x:c>
      <x:c r="G387" s="17" t="str">
        <x:v>LFS - Unemployment, Under-employment Watch</x:v>
      </x:c>
      <x:c r="H387" s="17" t="str">
        <x:v>Economic activity (ISIC-Rev.4): S. Other service activities</x:v>
      </x:c>
      <x:c r="I387" s="2" t="str"/>
    </x:row>
    <x:row r="388" ht="42" customHeight="1">
      <x:c r="A388" s="2" t="str">
        <x:v>Nigeria</x:v>
      </x:c>
      <x:c r="B388" s="2" t="str">
        <x:v>NGA</x:v>
      </x:c>
      <x:c r="C388" s="2" t="n">
        <x:v>2024</x:v>
      </x:c>
      <x:c r="D388" s="2" t="str">
        <x:v>ECO_ISIC4_T</x:v>
      </x:c>
      <x:c r="E388" s="19" t="n">
        <x:v>258.791</x:v>
      </x:c>
      <x:c r="F388" s="2" t="str">
        <x:v>https://rplumber.ilo.org/data/indicator?format=.csv.gz&amp;id=EMP_TEMP_SEX_ECO_NB_A</x:v>
      </x:c>
      <x:c r="G388" s="17" t="str">
        <x:v>LFS - Unemployment, Under-employment Watch</x:v>
      </x:c>
      <x:c r="H388" s="17" t="str">
        <x:v>Economic activity (ISIC-Rev.4): T. Activities of households as employers; undifferentiated goods- and services-producing activities of households for own use</x:v>
      </x:c>
      <x:c r="I388" s="2" t="str"/>
    </x:row>
    <x:row r="389" ht="42" customHeight="1">
      <x:c r="A389" s="2" t="str">
        <x:v>Kenya</x:v>
      </x:c>
      <x:c r="B389" s="2" t="str">
        <x:v>KEN</x:v>
      </x:c>
      <x:c r="C389" s="2" t="n">
        <x:v>2021</x:v>
      </x:c>
      <x:c r="D389" s="2" t="str">
        <x:v>ECO_ISIC4_A</x:v>
      </x:c>
      <x:c r="E389" s="19" t="n">
        <x:v>9875.608</x:v>
      </x:c>
      <x:c r="F389" s="2" t="str">
        <x:v>https://rplumber.ilo.org/data/indicator?format=.csv.gz&amp;id=EMP_TEMP_SEX_ECO_NB_A</x:v>
      </x:c>
      <x:c r="G389" s="17" t="str">
        <x:v>HS - Continuous household survey</x:v>
      </x:c>
      <x:c r="H389" s="17" t="str">
        <x:v>Economic activity (ISIC-Rev.4): A. Agriculture; forestry and fishing</x:v>
      </x:c>
      <x:c r="I389" s="2" t="str"/>
    </x:row>
    <x:row r="390" ht="42" customHeight="1">
      <x:c r="A390" s="2" t="str">
        <x:v>Kenya</x:v>
      </x:c>
      <x:c r="B390" s="2" t="str">
        <x:v>KEN</x:v>
      </x:c>
      <x:c r="C390" s="2" t="n">
        <x:v>2021</x:v>
      </x:c>
      <x:c r="D390" s="2" t="str">
        <x:v>ECO_ISIC4_B</x:v>
      </x:c>
      <x:c r="E390" s="19" t="n">
        <x:v>140.684</x:v>
      </x:c>
      <x:c r="F390" s="2" t="str">
        <x:v>https://rplumber.ilo.org/data/indicator?format=.csv.gz&amp;id=EMP_TEMP_SEX_ECO_NB_A</x:v>
      </x:c>
      <x:c r="G390" s="17" t="str">
        <x:v>HS - Continuous household survey</x:v>
      </x:c>
      <x:c r="H390" s="17" t="str">
        <x:v>Economic activity (ISIC-Rev.4): B. Mining and quarrying</x:v>
      </x:c>
      <x:c r="I390" s="2" t="str"/>
    </x:row>
    <x:row r="391" ht="42" customHeight="1">
      <x:c r="A391" s="2" t="str">
        <x:v>Kenya</x:v>
      </x:c>
      <x:c r="B391" s="2" t="str">
        <x:v>KEN</x:v>
      </x:c>
      <x:c r="C391" s="2" t="n">
        <x:v>2021</x:v>
      </x:c>
      <x:c r="D391" s="2" t="str">
        <x:v>ECO_ISIC4_C</x:v>
      </x:c>
      <x:c r="E391" s="19" t="n">
        <x:v>991.439</x:v>
      </x:c>
      <x:c r="F391" s="2" t="str">
        <x:v>https://rplumber.ilo.org/data/indicator?format=.csv.gz&amp;id=EMP_TEMP_SEX_ECO_NB_A</x:v>
      </x:c>
      <x:c r="G391" s="17" t="str">
        <x:v>HS - Continuous household survey</x:v>
      </x:c>
      <x:c r="H391" s="17" t="str">
        <x:v>Economic activity (ISIC-Rev.4): C. Manufacturing</x:v>
      </x:c>
      <x:c r="I391" s="2" t="str"/>
    </x:row>
    <x:row r="392" ht="42" customHeight="1">
      <x:c r="A392" s="2" t="str">
        <x:v>Kenya</x:v>
      </x:c>
      <x:c r="B392" s="2" t="str">
        <x:v>KEN</x:v>
      </x:c>
      <x:c r="C392" s="2" t="n">
        <x:v>2021</x:v>
      </x:c>
      <x:c r="D392" s="2" t="str">
        <x:v>ECO_ISIC4_D</x:v>
      </x:c>
      <x:c r="E392" s="19" t="n">
        <x:v>25.275</x:v>
      </x:c>
      <x:c r="F392" s="2" t="str">
        <x:v>https://rplumber.ilo.org/data/indicator?format=.csv.gz&amp;id=EMP_TEMP_SEX_ECO_NB_A</x:v>
      </x:c>
      <x:c r="G392" s="17" t="str">
        <x:v>HS - Continuous household survey</x:v>
      </x:c>
      <x:c r="H392" s="17" t="str">
        <x:v>Economic activity (ISIC-Rev.4): D. Electricity; gas, steam and air conditioning supply</x:v>
      </x:c>
      <x:c r="I392" s="2" t="str"/>
    </x:row>
    <x:row r="393" ht="42" customHeight="1">
      <x:c r="A393" s="2" t="str">
        <x:v>Kenya</x:v>
      </x:c>
      <x:c r="B393" s="2" t="str">
        <x:v>KEN</x:v>
      </x:c>
      <x:c r="C393" s="2" t="n">
        <x:v>2021</x:v>
      </x:c>
      <x:c r="D393" s="2" t="str">
        <x:v>ECO_ISIC4_E</x:v>
      </x:c>
      <x:c r="E393" s="19" t="n">
        <x:v>42.796</x:v>
      </x:c>
      <x:c r="F393" s="2" t="str">
        <x:v>https://rplumber.ilo.org/data/indicator?format=.csv.gz&amp;id=EMP_TEMP_SEX_ECO_NB_A</x:v>
      </x:c>
      <x:c r="G393" s="17" t="str">
        <x:v>HS - Continuous household survey</x:v>
      </x:c>
      <x:c r="H393" s="17" t="str">
        <x:v>Economic activity (ISIC-Rev.4): E. Water supply; sewerage, waste management and remediation activities</x:v>
      </x:c>
      <x:c r="I393" s="2" t="str"/>
    </x:row>
    <x:row r="394" ht="42" customHeight="1">
      <x:c r="A394" s="2" t="str">
        <x:v>Kenya</x:v>
      </x:c>
      <x:c r="B394" s="2" t="str">
        <x:v>KEN</x:v>
      </x:c>
      <x:c r="C394" s="2" t="n">
        <x:v>2021</x:v>
      </x:c>
      <x:c r="D394" s="2" t="str">
        <x:v>ECO_ISIC4_F</x:v>
      </x:c>
      <x:c r="E394" s="19" t="n">
        <x:v>996.402</x:v>
      </x:c>
      <x:c r="F394" s="2" t="str">
        <x:v>https://rplumber.ilo.org/data/indicator?format=.csv.gz&amp;id=EMP_TEMP_SEX_ECO_NB_A</x:v>
      </x:c>
      <x:c r="G394" s="17" t="str">
        <x:v>HS - Continuous household survey</x:v>
      </x:c>
      <x:c r="H394" s="17" t="str">
        <x:v>Economic activity (ISIC-Rev.4): F. Construction</x:v>
      </x:c>
      <x:c r="I394" s="2" t="str"/>
    </x:row>
    <x:row r="395" ht="42" customHeight="1">
      <x:c r="A395" s="2" t="str">
        <x:v>Kenya</x:v>
      </x:c>
      <x:c r="B395" s="2" t="str">
        <x:v>KEN</x:v>
      </x:c>
      <x:c r="C395" s="2" t="n">
        <x:v>2021</x:v>
      </x:c>
      <x:c r="D395" s="2" t="str">
        <x:v>ECO_ISIC4_G</x:v>
      </x:c>
      <x:c r="E395" s="19" t="n">
        <x:v>2702.335</x:v>
      </x:c>
      <x:c r="F395" s="2" t="str">
        <x:v>https://rplumber.ilo.org/data/indicator?format=.csv.gz&amp;id=EMP_TEMP_SEX_ECO_NB_A</x:v>
      </x:c>
      <x:c r="G395" s="17" t="str">
        <x:v>HS - Continuous household survey</x:v>
      </x:c>
      <x:c r="H395" s="17" t="str">
        <x:v>Economic activity (ISIC-Rev.4): G. Wholesale and retail trade; repair of motor vehicles and motorcycles</x:v>
      </x:c>
      <x:c r="I395" s="2" t="str"/>
    </x:row>
    <x:row r="396" ht="42" customHeight="1">
      <x:c r="A396" s="2" t="str">
        <x:v>Kenya</x:v>
      </x:c>
      <x:c r="B396" s="2" t="str">
        <x:v>KEN</x:v>
      </x:c>
      <x:c r="C396" s="2" t="n">
        <x:v>2021</x:v>
      </x:c>
      <x:c r="D396" s="2" t="str">
        <x:v>ECO_ISIC4_H</x:v>
      </x:c>
      <x:c r="E396" s="19" t="n">
        <x:v>976.238</x:v>
      </x:c>
      <x:c r="F396" s="2" t="str">
        <x:v>https://rplumber.ilo.org/data/indicator?format=.csv.gz&amp;id=EMP_TEMP_SEX_ECO_NB_A</x:v>
      </x:c>
      <x:c r="G396" s="17" t="str">
        <x:v>HS - Continuous household survey</x:v>
      </x:c>
      <x:c r="H396" s="17" t="str">
        <x:v>Economic activity (ISIC-Rev.4): H. Transportation and storage</x:v>
      </x:c>
      <x:c r="I396" s="2" t="str"/>
    </x:row>
    <x:row r="397" ht="42" customHeight="1">
      <x:c r="A397" s="2" t="str">
        <x:v>Kenya</x:v>
      </x:c>
      <x:c r="B397" s="2" t="str">
        <x:v>KEN</x:v>
      </x:c>
      <x:c r="C397" s="2" t="n">
        <x:v>2021</x:v>
      </x:c>
      <x:c r="D397" s="2" t="str">
        <x:v>ECO_ISIC4_I</x:v>
      </x:c>
      <x:c r="E397" s="19" t="n">
        <x:v>382.004</x:v>
      </x:c>
      <x:c r="F397" s="2" t="str">
        <x:v>https://rplumber.ilo.org/data/indicator?format=.csv.gz&amp;id=EMP_TEMP_SEX_ECO_NB_A</x:v>
      </x:c>
      <x:c r="G397" s="17" t="str">
        <x:v>HS - Continuous household survey</x:v>
      </x:c>
      <x:c r="H397" s="17" t="str">
        <x:v>Economic activity (ISIC-Rev.4): I. Accommodation and food service activities</x:v>
      </x:c>
      <x:c r="I397" s="2" t="str"/>
    </x:row>
    <x:row r="398" ht="42" customHeight="1">
      <x:c r="A398" s="2" t="str">
        <x:v>Kenya</x:v>
      </x:c>
      <x:c r="B398" s="2" t="str">
        <x:v>KEN</x:v>
      </x:c>
      <x:c r="C398" s="2" t="n">
        <x:v>2021</x:v>
      </x:c>
      <x:c r="D398" s="2" t="str">
        <x:v>ECO_ISIC4_J</x:v>
      </x:c>
      <x:c r="E398" s="19" t="n">
        <x:v>70.608</x:v>
      </x:c>
      <x:c r="F398" s="2" t="str">
        <x:v>https://rplumber.ilo.org/data/indicator?format=.csv.gz&amp;id=EMP_TEMP_SEX_ECO_NB_A</x:v>
      </x:c>
      <x:c r="G398" s="17" t="str">
        <x:v>HS - Continuous household survey</x:v>
      </x:c>
      <x:c r="H398" s="17" t="str">
        <x:v>Economic activity (ISIC-Rev.4): J. Information and communication</x:v>
      </x:c>
      <x:c r="I398" s="2" t="str"/>
    </x:row>
    <x:row r="399" ht="42" customHeight="1">
      <x:c r="A399" s="2" t="str">
        <x:v>Kenya</x:v>
      </x:c>
      <x:c r="B399" s="2" t="str">
        <x:v>KEN</x:v>
      </x:c>
      <x:c r="C399" s="2" t="n">
        <x:v>2021</x:v>
      </x:c>
      <x:c r="D399" s="2" t="str">
        <x:v>ECO_ISIC4_K</x:v>
      </x:c>
      <x:c r="E399" s="19" t="n">
        <x:v>144.362</x:v>
      </x:c>
      <x:c r="F399" s="2" t="str">
        <x:v>https://rplumber.ilo.org/data/indicator?format=.csv.gz&amp;id=EMP_TEMP_SEX_ECO_NB_A</x:v>
      </x:c>
      <x:c r="G399" s="17" t="str">
        <x:v>HS - Continuous household survey</x:v>
      </x:c>
      <x:c r="H399" s="17" t="str">
        <x:v>Economic activity (ISIC-Rev.4): K. Financial and insurance activities</x:v>
      </x:c>
      <x:c r="I399" s="2" t="str"/>
    </x:row>
    <x:row r="400" ht="42" customHeight="1">
      <x:c r="A400" s="2" t="str">
        <x:v>Kenya</x:v>
      </x:c>
      <x:c r="B400" s="2" t="str">
        <x:v>KEN</x:v>
      </x:c>
      <x:c r="C400" s="2" t="n">
        <x:v>2021</x:v>
      </x:c>
      <x:c r="D400" s="2" t="str">
        <x:v>ECO_ISIC4_L</x:v>
      </x:c>
      <x:c r="E400" s="19" t="n">
        <x:v>64.32</x:v>
      </x:c>
      <x:c r="F400" s="2" t="str">
        <x:v>https://rplumber.ilo.org/data/indicator?format=.csv.gz&amp;id=EMP_TEMP_SEX_ECO_NB_A</x:v>
      </x:c>
      <x:c r="G400" s="17" t="str">
        <x:v>HS - Continuous household survey</x:v>
      </x:c>
      <x:c r="H400" s="17" t="str">
        <x:v>Economic activity (ISIC-Rev.4): L. Real estate activities</x:v>
      </x:c>
      <x:c r="I400" s="2" t="str"/>
    </x:row>
    <x:row r="401" ht="42" customHeight="1">
      <x:c r="A401" s="2" t="str">
        <x:v>Kenya</x:v>
      </x:c>
      <x:c r="B401" s="2" t="str">
        <x:v>KEN</x:v>
      </x:c>
      <x:c r="C401" s="2" t="n">
        <x:v>2021</x:v>
      </x:c>
      <x:c r="D401" s="2" t="str">
        <x:v>ECO_ISIC4_M</x:v>
      </x:c>
      <x:c r="E401" s="19" t="n">
        <x:v>201.952</x:v>
      </x:c>
      <x:c r="F401" s="2" t="str">
        <x:v>https://rplumber.ilo.org/data/indicator?format=.csv.gz&amp;id=EMP_TEMP_SEX_ECO_NB_A</x:v>
      </x:c>
      <x:c r="G401" s="17" t="str">
        <x:v>HS - Continuous household survey</x:v>
      </x:c>
      <x:c r="H401" s="17" t="str">
        <x:v>Economic activity (ISIC-Rev.4): M. Professional, scientific and technical activities</x:v>
      </x:c>
      <x:c r="I401" s="2" t="str"/>
    </x:row>
    <x:row r="402" ht="42" customHeight="1">
      <x:c r="A402" s="2" t="str">
        <x:v>Kenya</x:v>
      </x:c>
      <x:c r="B402" s="2" t="str">
        <x:v>KEN</x:v>
      </x:c>
      <x:c r="C402" s="2" t="n">
        <x:v>2021</x:v>
      </x:c>
      <x:c r="D402" s="2" t="str">
        <x:v>ECO_ISIC4_N</x:v>
      </x:c>
      <x:c r="E402" s="19" t="n">
        <x:v>516.176</x:v>
      </x:c>
      <x:c r="F402" s="2" t="str">
        <x:v>https://rplumber.ilo.org/data/indicator?format=.csv.gz&amp;id=EMP_TEMP_SEX_ECO_NB_A</x:v>
      </x:c>
      <x:c r="G402" s="17" t="str">
        <x:v>HS - Continuous household survey</x:v>
      </x:c>
      <x:c r="H402" s="17" t="str">
        <x:v>Economic activity (ISIC-Rev.4): N. Administrative and support service activities</x:v>
      </x:c>
      <x:c r="I402" s="2" t="str"/>
    </x:row>
    <x:row r="403" ht="42" customHeight="1">
      <x:c r="A403" s="2" t="str">
        <x:v>Kenya</x:v>
      </x:c>
      <x:c r="B403" s="2" t="str">
        <x:v>KEN</x:v>
      </x:c>
      <x:c r="C403" s="2" t="n">
        <x:v>2021</x:v>
      </x:c>
      <x:c r="D403" s="2" t="str">
        <x:v>ECO_ISIC4_O</x:v>
      </x:c>
      <x:c r="E403" s="19" t="n">
        <x:v>215.491</x:v>
      </x:c>
      <x:c r="F403" s="2" t="str">
        <x:v>https://rplumber.ilo.org/data/indicator?format=.csv.gz&amp;id=EMP_TEMP_SEX_ECO_NB_A</x:v>
      </x:c>
      <x:c r="G403" s="17" t="str">
        <x:v>HS - Continuous household survey</x:v>
      </x:c>
      <x:c r="H403" s="17" t="str">
        <x:v>Economic activity (ISIC-Rev.4): O. Public administration and defence; compulsory social security</x:v>
      </x:c>
      <x:c r="I403" s="2" t="str"/>
    </x:row>
    <x:row r="404" ht="42" customHeight="1">
      <x:c r="A404" s="2" t="str">
        <x:v>Kenya</x:v>
      </x:c>
      <x:c r="B404" s="2" t="str">
        <x:v>KEN</x:v>
      </x:c>
      <x:c r="C404" s="2" t="n">
        <x:v>2021</x:v>
      </x:c>
      <x:c r="D404" s="2" t="str">
        <x:v>ECO_ISIC4_P</x:v>
      </x:c>
      <x:c r="E404" s="19" t="n">
        <x:v>770.341</x:v>
      </x:c>
      <x:c r="F404" s="2" t="str">
        <x:v>https://rplumber.ilo.org/data/indicator?format=.csv.gz&amp;id=EMP_TEMP_SEX_ECO_NB_A</x:v>
      </x:c>
      <x:c r="G404" s="17" t="str">
        <x:v>HS - Continuous household survey</x:v>
      </x:c>
      <x:c r="H404" s="17" t="str">
        <x:v>Economic activity (ISIC-Rev.4): P. Education</x:v>
      </x:c>
      <x:c r="I404" s="2" t="str"/>
    </x:row>
    <x:row r="405" ht="42" customHeight="1">
      <x:c r="A405" s="2" t="str">
        <x:v>Kenya</x:v>
      </x:c>
      <x:c r="B405" s="2" t="str">
        <x:v>KEN</x:v>
      </x:c>
      <x:c r="C405" s="2" t="n">
        <x:v>2021</x:v>
      </x:c>
      <x:c r="D405" s="2" t="str">
        <x:v>ECO_ISIC4_Q</x:v>
      </x:c>
      <x:c r="E405" s="19" t="n">
        <x:v>202.417</x:v>
      </x:c>
      <x:c r="F405" s="2" t="str">
        <x:v>https://rplumber.ilo.org/data/indicator?format=.csv.gz&amp;id=EMP_TEMP_SEX_ECO_NB_A</x:v>
      </x:c>
      <x:c r="G405" s="17" t="str">
        <x:v>HS - Continuous household survey</x:v>
      </x:c>
      <x:c r="H405" s="17" t="str">
        <x:v>Economic activity (ISIC-Rev.4): Q. Human health and social work activities</x:v>
      </x:c>
      <x:c r="I405" s="2" t="str"/>
    </x:row>
    <x:row r="406" ht="42" customHeight="1">
      <x:c r="A406" s="2" t="str">
        <x:v>Kenya</x:v>
      </x:c>
      <x:c r="B406" s="2" t="str">
        <x:v>KEN</x:v>
      </x:c>
      <x:c r="C406" s="2" t="n">
        <x:v>2021</x:v>
      </x:c>
      <x:c r="D406" s="2" t="str">
        <x:v>ECO_ISIC4_R</x:v>
      </x:c>
      <x:c r="E406" s="19" t="n">
        <x:v>40.562</x:v>
      </x:c>
      <x:c r="F406" s="2" t="str">
        <x:v>https://rplumber.ilo.org/data/indicator?format=.csv.gz&amp;id=EMP_TEMP_SEX_ECO_NB_A</x:v>
      </x:c>
      <x:c r="G406" s="17" t="str">
        <x:v>HS - Continuous household survey</x:v>
      </x:c>
      <x:c r="H406" s="17" t="str">
        <x:v>Economic activity (ISIC-Rev.4): R. Arts, entertainment and recreation</x:v>
      </x:c>
      <x:c r="I406" s="2" t="str"/>
    </x:row>
    <x:row r="407" ht="42" customHeight="1">
      <x:c r="A407" s="2" t="str">
        <x:v>Kenya</x:v>
      </x:c>
      <x:c r="B407" s="2" t="str">
        <x:v>KEN</x:v>
      </x:c>
      <x:c r="C407" s="2" t="n">
        <x:v>2021</x:v>
      </x:c>
      <x:c r="D407" s="2" t="str">
        <x:v>ECO_ISIC4_S</x:v>
      </x:c>
      <x:c r="E407" s="19" t="n">
        <x:v>490.789</x:v>
      </x:c>
      <x:c r="F407" s="2" t="str">
        <x:v>https://rplumber.ilo.org/data/indicator?format=.csv.gz&amp;id=EMP_TEMP_SEX_ECO_NB_A</x:v>
      </x:c>
      <x:c r="G407" s="17" t="str">
        <x:v>HS - Continuous household survey</x:v>
      </x:c>
      <x:c r="H407" s="17" t="str">
        <x:v>Economic activity (ISIC-Rev.4): S. Other service activities</x:v>
      </x:c>
      <x:c r="I407" s="2" t="str"/>
    </x:row>
    <x:row r="408" ht="42" customHeight="1">
      <x:c r="A408" s="2" t="str">
        <x:v>Kenya</x:v>
      </x:c>
      <x:c r="B408" s="2" t="str">
        <x:v>KEN</x:v>
      </x:c>
      <x:c r="C408" s="2" t="n">
        <x:v>2021</x:v>
      </x:c>
      <x:c r="D408" s="2" t="str">
        <x:v>ECO_ISIC4_T</x:v>
      </x:c>
      <x:c r="E408" s="19" t="n">
        <x:v>460.128</x:v>
      </x:c>
      <x:c r="F408" s="2" t="str">
        <x:v>https://rplumber.ilo.org/data/indicator?format=.csv.gz&amp;id=EMP_TEMP_SEX_ECO_NB_A</x:v>
      </x:c>
      <x:c r="G408" s="17" t="str">
        <x:v>HS - Continuous household survey</x:v>
      </x:c>
      <x:c r="H408" s="17" t="str">
        <x:v>Economic activity (ISIC-Rev.4): T. Activities of households as employers; undifferentiated goods- and services-producing activities of households for own use</x:v>
      </x:c>
      <x:c r="I408" s="2" t="str"/>
    </x:row>
    <x:row r="409" ht="42" customHeight="1">
      <x:c r="A409" s="2" t="str">
        <x:v>Ghana</x:v>
      </x:c>
      <x:c r="B409" s="2" t="str">
        <x:v>GHA</x:v>
      </x:c>
      <x:c r="C409" s="2" t="n">
        <x:v>2024</x:v>
      </x:c>
      <x:c r="D409" s="2" t="str">
        <x:v>ECO_ISIC4_A</x:v>
      </x:c>
      <x:c r="E409" s="19" t="n">
        <x:v>4626.195</x:v>
      </x:c>
      <x:c r="F409" s="2" t="str">
        <x:v>https://rplumber.ilo.org/data/indicator?format=.csv.gz&amp;id=EMP_TEMP_SEX_ECO_NB_A</x:v>
      </x:c>
      <x:c r="G409" s="17" t="str">
        <x:v>HIES - Household Income and Expenditure Survey</x:v>
      </x:c>
      <x:c r="H409" s="17" t="str">
        <x:v>Economic activity (ISIC-Rev.4): A. Agriculture; forestry and fishing</x:v>
      </x:c>
      <x:c r="I409" s="2" t="str"/>
    </x:row>
    <x:row r="410" ht="42" customHeight="1">
      <x:c r="A410" s="2" t="str">
        <x:v>Ghana</x:v>
      </x:c>
      <x:c r="B410" s="2" t="str">
        <x:v>GHA</x:v>
      </x:c>
      <x:c r="C410" s="2" t="n">
        <x:v>2024</x:v>
      </x:c>
      <x:c r="D410" s="2" t="str">
        <x:v>ECO_ISIC4_B</x:v>
      </x:c>
      <x:c r="E410" s="19" t="n">
        <x:v>220.265</x:v>
      </x:c>
      <x:c r="F410" s="2" t="str">
        <x:v>https://rplumber.ilo.org/data/indicator?format=.csv.gz&amp;id=EMP_TEMP_SEX_ECO_NB_A</x:v>
      </x:c>
      <x:c r="G410" s="17" t="str">
        <x:v>HIES - Household Income and Expenditure Survey</x:v>
      </x:c>
      <x:c r="H410" s="17" t="str">
        <x:v>Economic activity (ISIC-Rev.4): B. Mining and quarrying</x:v>
      </x:c>
      <x:c r="I410" s="2" t="str"/>
    </x:row>
    <x:row r="411" ht="42" customHeight="1">
      <x:c r="A411" s="2" t="str">
        <x:v>Ghana</x:v>
      </x:c>
      <x:c r="B411" s="2" t="str">
        <x:v>GHA</x:v>
      </x:c>
      <x:c r="C411" s="2" t="n">
        <x:v>2024</x:v>
      </x:c>
      <x:c r="D411" s="2" t="str">
        <x:v>ECO_ISIC4_C</x:v>
      </x:c>
      <x:c r="E411" s="19" t="n">
        <x:v>1237.447</x:v>
      </x:c>
      <x:c r="F411" s="2" t="str">
        <x:v>https://rplumber.ilo.org/data/indicator?format=.csv.gz&amp;id=EMP_TEMP_SEX_ECO_NB_A</x:v>
      </x:c>
      <x:c r="G411" s="17" t="str">
        <x:v>HIES - Household Income and Expenditure Survey</x:v>
      </x:c>
      <x:c r="H411" s="17" t="str">
        <x:v>Economic activity (ISIC-Rev.4): C. Manufacturing</x:v>
      </x:c>
      <x:c r="I411" s="2" t="str"/>
    </x:row>
    <x:row r="412" ht="42" customHeight="1">
      <x:c r="A412" s="2" t="str">
        <x:v>Ghana</x:v>
      </x:c>
      <x:c r="B412" s="2" t="str">
        <x:v>GHA</x:v>
      </x:c>
      <x:c r="C412" s="2" t="n">
        <x:v>2024</x:v>
      </x:c>
      <x:c r="D412" s="2" t="str">
        <x:v>ECO_ISIC4_D</x:v>
      </x:c>
      <x:c r="E412" s="19" t="n">
        <x:v>37.518</x:v>
      </x:c>
      <x:c r="F412" s="2" t="str">
        <x:v>https://rplumber.ilo.org/data/indicator?format=.csv.gz&amp;id=EMP_TEMP_SEX_ECO_NB_A</x:v>
      </x:c>
      <x:c r="G412" s="17" t="str">
        <x:v>HIES - Household Income and Expenditure Survey</x:v>
      </x:c>
      <x:c r="H412" s="17" t="str">
        <x:v>Economic activity (ISIC-Rev.4): D. Electricity; gas, steam and air conditioning supply</x:v>
      </x:c>
      <x:c r="I412" s="2" t="str"/>
    </x:row>
    <x:row r="413" ht="42" customHeight="1">
      <x:c r="A413" s="2" t="str">
        <x:v>Ghana</x:v>
      </x:c>
      <x:c r="B413" s="2" t="str">
        <x:v>GHA</x:v>
      </x:c>
      <x:c r="C413" s="2" t="n">
        <x:v>2024</x:v>
      </x:c>
      <x:c r="D413" s="2" t="str">
        <x:v>ECO_ISIC4_E</x:v>
      </x:c>
      <x:c r="E413" s="19" t="n">
        <x:v>26.123</x:v>
      </x:c>
      <x:c r="F413" s="2" t="str">
        <x:v>https://rplumber.ilo.org/data/indicator?format=.csv.gz&amp;id=EMP_TEMP_SEX_ECO_NB_A</x:v>
      </x:c>
      <x:c r="G413" s="17" t="str">
        <x:v>HIES - Household Income and Expenditure Survey</x:v>
      </x:c>
      <x:c r="H413" s="17" t="str">
        <x:v>Economic activity (ISIC-Rev.4): E. Water supply; sewerage, waste management and remediation activities</x:v>
      </x:c>
      <x:c r="I413" s="2" t="str"/>
    </x:row>
    <x:row r="414" ht="42" customHeight="1">
      <x:c r="A414" s="2" t="str">
        <x:v>Ghana</x:v>
      </x:c>
      <x:c r="B414" s="2" t="str">
        <x:v>GHA</x:v>
      </x:c>
      <x:c r="C414" s="2" t="n">
        <x:v>2024</x:v>
      </x:c>
      <x:c r="D414" s="2" t="str">
        <x:v>ECO_ISIC4_F</x:v>
      </x:c>
      <x:c r="E414" s="19" t="n">
        <x:v>512.155</x:v>
      </x:c>
      <x:c r="F414" s="2" t="str">
        <x:v>https://rplumber.ilo.org/data/indicator?format=.csv.gz&amp;id=EMP_TEMP_SEX_ECO_NB_A</x:v>
      </x:c>
      <x:c r="G414" s="17" t="str">
        <x:v>HIES - Household Income and Expenditure Survey</x:v>
      </x:c>
      <x:c r="H414" s="17" t="str">
        <x:v>Economic activity (ISIC-Rev.4): F. Construction</x:v>
      </x:c>
      <x:c r="I414" s="2" t="str"/>
    </x:row>
    <x:row r="415" ht="42" customHeight="1">
      <x:c r="A415" s="2" t="str">
        <x:v>Ghana</x:v>
      </x:c>
      <x:c r="B415" s="2" t="str">
        <x:v>GHA</x:v>
      </x:c>
      <x:c r="C415" s="2" t="n">
        <x:v>2024</x:v>
      </x:c>
      <x:c r="D415" s="2" t="str">
        <x:v>ECO_ISIC4_G</x:v>
      </x:c>
      <x:c r="E415" s="19" t="n">
        <x:v>2525.784</x:v>
      </x:c>
      <x:c r="F415" s="2" t="str">
        <x:v>https://rplumber.ilo.org/data/indicator?format=.csv.gz&amp;id=EMP_TEMP_SEX_ECO_NB_A</x:v>
      </x:c>
      <x:c r="G415" s="17" t="str">
        <x:v>HIES - Household Income and Expenditure Survey</x:v>
      </x:c>
      <x:c r="H415" s="17" t="str">
        <x:v>Economic activity (ISIC-Rev.4): G. Wholesale and retail trade; repair of motor vehicles and motorcycles</x:v>
      </x:c>
      <x:c r="I415" s="2" t="str"/>
    </x:row>
    <x:row r="416" ht="42" customHeight="1">
      <x:c r="A416" s="2" t="str">
        <x:v>Ghana</x:v>
      </x:c>
      <x:c r="B416" s="2" t="str">
        <x:v>GHA</x:v>
      </x:c>
      <x:c r="C416" s="2" t="n">
        <x:v>2024</x:v>
      </x:c>
      <x:c r="D416" s="2" t="str">
        <x:v>ECO_ISIC4_H</x:v>
      </x:c>
      <x:c r="E416" s="19" t="n">
        <x:v>450.374</x:v>
      </x:c>
      <x:c r="F416" s="2" t="str">
        <x:v>https://rplumber.ilo.org/data/indicator?format=.csv.gz&amp;id=EMP_TEMP_SEX_ECO_NB_A</x:v>
      </x:c>
      <x:c r="G416" s="17" t="str">
        <x:v>HIES - Household Income and Expenditure Survey</x:v>
      </x:c>
      <x:c r="H416" s="17" t="str">
        <x:v>Economic activity (ISIC-Rev.4): H. Transportation and storage</x:v>
      </x:c>
      <x:c r="I416" s="2" t="str"/>
    </x:row>
    <x:row r="417" ht="42" customHeight="1">
      <x:c r="A417" s="2" t="str">
        <x:v>Ghana</x:v>
      </x:c>
      <x:c r="B417" s="2" t="str">
        <x:v>GHA</x:v>
      </x:c>
      <x:c r="C417" s="2" t="n">
        <x:v>2024</x:v>
      </x:c>
      <x:c r="D417" s="2" t="str">
        <x:v>ECO_ISIC4_I</x:v>
      </x:c>
      <x:c r="E417" s="19" t="n">
        <x:v>606.582</x:v>
      </x:c>
      <x:c r="F417" s="2" t="str">
        <x:v>https://rplumber.ilo.org/data/indicator?format=.csv.gz&amp;id=EMP_TEMP_SEX_ECO_NB_A</x:v>
      </x:c>
      <x:c r="G417" s="17" t="str">
        <x:v>HIES - Household Income and Expenditure Survey</x:v>
      </x:c>
      <x:c r="H417" s="17" t="str">
        <x:v>Economic activity (ISIC-Rev.4): I. Accommodation and food service activities</x:v>
      </x:c>
      <x:c r="I417" s="2" t="str"/>
    </x:row>
    <x:row r="418" ht="42" customHeight="1">
      <x:c r="A418" s="2" t="str">
        <x:v>Ghana</x:v>
      </x:c>
      <x:c r="B418" s="2" t="str">
        <x:v>GHA</x:v>
      </x:c>
      <x:c r="C418" s="2" t="n">
        <x:v>2024</x:v>
      </x:c>
      <x:c r="D418" s="2" t="str">
        <x:v>ECO_ISIC4_J</x:v>
      </x:c>
      <x:c r="E418" s="19" t="n">
        <x:v>26.376</x:v>
      </x:c>
      <x:c r="F418" s="2" t="str">
        <x:v>https://rplumber.ilo.org/data/indicator?format=.csv.gz&amp;id=EMP_TEMP_SEX_ECO_NB_A</x:v>
      </x:c>
      <x:c r="G418" s="17" t="str">
        <x:v>HIES - Household Income and Expenditure Survey</x:v>
      </x:c>
      <x:c r="H418" s="17" t="str">
        <x:v>Economic activity (ISIC-Rev.4): J. Information and communication</x:v>
      </x:c>
      <x:c r="I418" s="2" t="str"/>
    </x:row>
    <x:row r="419" ht="42" customHeight="1">
      <x:c r="A419" s="2" t="str">
        <x:v>Ghana</x:v>
      </x:c>
      <x:c r="B419" s="2" t="str">
        <x:v>GHA</x:v>
      </x:c>
      <x:c r="C419" s="2" t="n">
        <x:v>2024</x:v>
      </x:c>
      <x:c r="D419" s="2" t="str">
        <x:v>ECO_ISIC4_K</x:v>
      </x:c>
      <x:c r="E419" s="19" t="n">
        <x:v>139.019</x:v>
      </x:c>
      <x:c r="F419" s="2" t="str">
        <x:v>https://rplumber.ilo.org/data/indicator?format=.csv.gz&amp;id=EMP_TEMP_SEX_ECO_NB_A</x:v>
      </x:c>
      <x:c r="G419" s="17" t="str">
        <x:v>HIES - Household Income and Expenditure Survey</x:v>
      </x:c>
      <x:c r="H419" s="17" t="str">
        <x:v>Economic activity (ISIC-Rev.4): K. Financial and insurance activities</x:v>
      </x:c>
      <x:c r="I419" s="2" t="str"/>
    </x:row>
    <x:row r="420" ht="42" customHeight="1">
      <x:c r="A420" s="2" t="str">
        <x:v>Ghana</x:v>
      </x:c>
      <x:c r="B420" s="2" t="str">
        <x:v>GHA</x:v>
      </x:c>
      <x:c r="C420" s="2" t="n">
        <x:v>2024</x:v>
      </x:c>
      <x:c r="D420" s="2" t="str">
        <x:v>ECO_ISIC4_L</x:v>
      </x:c>
      <x:c r="E420" s="19" t="n">
        <x:v>11.708</x:v>
      </x:c>
      <x:c r="F420" s="2" t="str">
        <x:v>https://rplumber.ilo.org/data/indicator?format=.csv.gz&amp;id=EMP_TEMP_SEX_ECO_NB_A</x:v>
      </x:c>
      <x:c r="G420" s="17" t="str">
        <x:v>HIES - Household Income and Expenditure Survey</x:v>
      </x:c>
      <x:c r="H420" s="17" t="str">
        <x:v>Economic activity (ISIC-Rev.4): L. Real estate activities</x:v>
      </x:c>
      <x:c r="I420" s="2" t="str"/>
    </x:row>
    <x:row r="421" ht="42" customHeight="1">
      <x:c r="A421" s="2" t="str">
        <x:v>Ghana</x:v>
      </x:c>
      <x:c r="B421" s="2" t="str">
        <x:v>GHA</x:v>
      </x:c>
      <x:c r="C421" s="2" t="n">
        <x:v>2024</x:v>
      </x:c>
      <x:c r="D421" s="2" t="str">
        <x:v>ECO_ISIC4_M</x:v>
      </x:c>
      <x:c r="E421" s="19" t="n">
        <x:v>74.73</x:v>
      </x:c>
      <x:c r="F421" s="2" t="str">
        <x:v>https://rplumber.ilo.org/data/indicator?format=.csv.gz&amp;id=EMP_TEMP_SEX_ECO_NB_A</x:v>
      </x:c>
      <x:c r="G421" s="17" t="str">
        <x:v>HIES - Household Income and Expenditure Survey</x:v>
      </x:c>
      <x:c r="H421" s="17" t="str">
        <x:v>Economic activity (ISIC-Rev.4): M. Professional, scientific and technical activities</x:v>
      </x:c>
      <x:c r="I421" s="2" t="str"/>
    </x:row>
    <x:row r="422" ht="42" customHeight="1">
      <x:c r="A422" s="2" t="str">
        <x:v>Ghana</x:v>
      </x:c>
      <x:c r="B422" s="2" t="str">
        <x:v>GHA</x:v>
      </x:c>
      <x:c r="C422" s="2" t="n">
        <x:v>2024</x:v>
      </x:c>
      <x:c r="D422" s="2" t="str">
        <x:v>ECO_ISIC4_N</x:v>
      </x:c>
      <x:c r="E422" s="19" t="n">
        <x:v>110.711</x:v>
      </x:c>
      <x:c r="F422" s="2" t="str">
        <x:v>https://rplumber.ilo.org/data/indicator?format=.csv.gz&amp;id=EMP_TEMP_SEX_ECO_NB_A</x:v>
      </x:c>
      <x:c r="G422" s="17" t="str">
        <x:v>HIES - Household Income and Expenditure Survey</x:v>
      </x:c>
      <x:c r="H422" s="17" t="str">
        <x:v>Economic activity (ISIC-Rev.4): N. Administrative and support service activities</x:v>
      </x:c>
      <x:c r="I422" s="2" t="str"/>
    </x:row>
    <x:row r="423" ht="42" customHeight="1">
      <x:c r="A423" s="2" t="str">
        <x:v>Ghana</x:v>
      </x:c>
      <x:c r="B423" s="2" t="str">
        <x:v>GHA</x:v>
      </x:c>
      <x:c r="C423" s="2" t="n">
        <x:v>2024</x:v>
      </x:c>
      <x:c r="D423" s="2" t="str">
        <x:v>ECO_ISIC4_O</x:v>
      </x:c>
      <x:c r="E423" s="19" t="n">
        <x:v>152.203</x:v>
      </x:c>
      <x:c r="F423" s="2" t="str">
        <x:v>https://rplumber.ilo.org/data/indicator?format=.csv.gz&amp;id=EMP_TEMP_SEX_ECO_NB_A</x:v>
      </x:c>
      <x:c r="G423" s="17" t="str">
        <x:v>HIES - Household Income and Expenditure Survey</x:v>
      </x:c>
      <x:c r="H423" s="17" t="str">
        <x:v>Economic activity (ISIC-Rev.4): O. Public administration and defence; compulsory social security</x:v>
      </x:c>
      <x:c r="I423" s="2" t="str"/>
    </x:row>
    <x:row r="424" ht="42" customHeight="1">
      <x:c r="A424" s="2" t="str">
        <x:v>Ghana</x:v>
      </x:c>
      <x:c r="B424" s="2" t="str">
        <x:v>GHA</x:v>
      </x:c>
      <x:c r="C424" s="2" t="n">
        <x:v>2024</x:v>
      </x:c>
      <x:c r="D424" s="2" t="str">
        <x:v>ECO_ISIC4_P</x:v>
      </x:c>
      <x:c r="E424" s="19" t="n">
        <x:v>595.838</x:v>
      </x:c>
      <x:c r="F424" s="2" t="str">
        <x:v>https://rplumber.ilo.org/data/indicator?format=.csv.gz&amp;id=EMP_TEMP_SEX_ECO_NB_A</x:v>
      </x:c>
      <x:c r="G424" s="17" t="str">
        <x:v>HIES - Household Income and Expenditure Survey</x:v>
      </x:c>
      <x:c r="H424" s="17" t="str">
        <x:v>Economic activity (ISIC-Rev.4): P. Education</x:v>
      </x:c>
      <x:c r="I424" s="2" t="str"/>
    </x:row>
    <x:row r="425" ht="42" customHeight="1">
      <x:c r="A425" s="2" t="str">
        <x:v>Ghana</x:v>
      </x:c>
      <x:c r="B425" s="2" t="str">
        <x:v>GHA</x:v>
      </x:c>
      <x:c r="C425" s="2" t="n">
        <x:v>2024</x:v>
      </x:c>
      <x:c r="D425" s="2" t="str">
        <x:v>ECO_ISIC4_Q</x:v>
      </x:c>
      <x:c r="E425" s="19" t="n">
        <x:v>182.452</x:v>
      </x:c>
      <x:c r="F425" s="2" t="str">
        <x:v>https://rplumber.ilo.org/data/indicator?format=.csv.gz&amp;id=EMP_TEMP_SEX_ECO_NB_A</x:v>
      </x:c>
      <x:c r="G425" s="17" t="str">
        <x:v>HIES - Household Income and Expenditure Survey</x:v>
      </x:c>
      <x:c r="H425" s="17" t="str">
        <x:v>Economic activity (ISIC-Rev.4): Q. Human health and social work activities</x:v>
      </x:c>
      <x:c r="I425" s="2" t="str"/>
    </x:row>
    <x:row r="426" ht="42" customHeight="1">
      <x:c r="A426" s="2" t="str">
        <x:v>Ghana</x:v>
      </x:c>
      <x:c r="B426" s="2" t="str">
        <x:v>GHA</x:v>
      </x:c>
      <x:c r="C426" s="2" t="n">
        <x:v>2024</x:v>
      </x:c>
      <x:c r="D426" s="2" t="str">
        <x:v>ECO_ISIC4_R</x:v>
      </x:c>
      <x:c r="E426" s="19" t="n">
        <x:v>69.918</x:v>
      </x:c>
      <x:c r="F426" s="2" t="str">
        <x:v>https://rplumber.ilo.org/data/indicator?format=.csv.gz&amp;id=EMP_TEMP_SEX_ECO_NB_A</x:v>
      </x:c>
      <x:c r="G426" s="17" t="str">
        <x:v>HIES - Household Income and Expenditure Survey</x:v>
      </x:c>
      <x:c r="H426" s="17" t="str">
        <x:v>Economic activity (ISIC-Rev.4): R. Arts, entertainment and recreation</x:v>
      </x:c>
      <x:c r="I426" s="2" t="str"/>
    </x:row>
    <x:row r="427" ht="42" customHeight="1">
      <x:c r="A427" s="2" t="str">
        <x:v>Ghana</x:v>
      </x:c>
      <x:c r="B427" s="2" t="str">
        <x:v>GHA</x:v>
      </x:c>
      <x:c r="C427" s="2" t="n">
        <x:v>2024</x:v>
      </x:c>
      <x:c r="D427" s="2" t="str">
        <x:v>ECO_ISIC4_S</x:v>
      </x:c>
      <x:c r="E427" s="19" t="n">
        <x:v>436.85</x:v>
      </x:c>
      <x:c r="F427" s="2" t="str">
        <x:v>https://rplumber.ilo.org/data/indicator?format=.csv.gz&amp;id=EMP_TEMP_SEX_ECO_NB_A</x:v>
      </x:c>
      <x:c r="G427" s="17" t="str">
        <x:v>HIES - Household Income and Expenditure Survey</x:v>
      </x:c>
      <x:c r="H427" s="17" t="str">
        <x:v>Economic activity (ISIC-Rev.4): S. Other service activities</x:v>
      </x:c>
      <x:c r="I427" s="2" t="str"/>
    </x:row>
    <x:row r="428" ht="42" customHeight="1">
      <x:c r="A428" s="2" t="str">
        <x:v>Ghana</x:v>
      </x:c>
      <x:c r="B428" s="2" t="str">
        <x:v>GHA</x:v>
      </x:c>
      <x:c r="C428" s="2" t="n">
        <x:v>2024</x:v>
      </x:c>
      <x:c r="D428" s="2" t="str">
        <x:v>ECO_ISIC4_T</x:v>
      </x:c>
      <x:c r="E428" s="19" t="n">
        <x:v>45.139</x:v>
      </x:c>
      <x:c r="F428" s="2" t="str">
        <x:v>https://rplumber.ilo.org/data/indicator?format=.csv.gz&amp;id=EMP_TEMP_SEX_ECO_NB_A</x:v>
      </x:c>
      <x:c r="G428" s="17" t="str">
        <x:v>HIES - Household Income and Expenditure Survey</x:v>
      </x:c>
      <x:c r="H428" s="17" t="str">
        <x:v>Economic activity (ISIC-Rev.4): T. Activities of households as employers; undifferentiated goods- and services-producing activities of households for own use</x:v>
      </x:c>
      <x:c r="I428" s="2" t="str"/>
    </x:row>
    <x:row r="429" ht="42" customHeight="1">
      <x:c r="A429" s="2" t="str">
        <x:v>Ethiopia</x:v>
      </x:c>
      <x:c r="B429" s="2" t="str">
        <x:v>ETH</x:v>
      </x:c>
      <x:c r="C429" s="2" t="n">
        <x:v>2021</x:v>
      </x:c>
      <x:c r="D429" s="2" t="str">
        <x:v>ECO_ISIC4_A</x:v>
      </x:c>
      <x:c r="E429" s="19" t="n">
        <x:v>23510.625</x:v>
      </x:c>
      <x:c r="F429" s="2" t="str">
        <x:v>https://rplumber.ilo.org/data/indicator?format=.csv.gz&amp;id=EMP_TEMP_SEX_ECO_NB_A</x:v>
      </x:c>
      <x:c r="G429" s="17" t="str">
        <x:v>LFS - National Labor Force Survey</x:v>
      </x:c>
      <x:c r="H429" s="17" t="str">
        <x:v>Economic activity (ISIC-Rev.4): A. Agriculture; forestry and fishing</x:v>
      </x:c>
      <x:c r="I429" s="2" t="str"/>
    </x:row>
    <x:row r="430" ht="42" customHeight="1">
      <x:c r="A430" s="2" t="str">
        <x:v>Ethiopia</x:v>
      </x:c>
      <x:c r="B430" s="2" t="str">
        <x:v>ETH</x:v>
      </x:c>
      <x:c r="C430" s="2" t="n">
        <x:v>2021</x:v>
      </x:c>
      <x:c r="D430" s="2" t="str">
        <x:v>ECO_ISIC4_B</x:v>
      </x:c>
      <x:c r="E430" s="19" t="n">
        <x:v>185.855</x:v>
      </x:c>
      <x:c r="F430" s="2" t="str">
        <x:v>https://rplumber.ilo.org/data/indicator?format=.csv.gz&amp;id=EMP_TEMP_SEX_ECO_NB_A</x:v>
      </x:c>
      <x:c r="G430" s="17" t="str">
        <x:v>LFS - National Labor Force Survey</x:v>
      </x:c>
      <x:c r="H430" s="17" t="str">
        <x:v>Economic activity (ISIC-Rev.4): B. Mining and quarrying</x:v>
      </x:c>
      <x:c r="I430" s="2" t="str"/>
    </x:row>
    <x:row r="431" ht="42" customHeight="1">
      <x:c r="A431" s="2" t="str">
        <x:v>Ethiopia</x:v>
      </x:c>
      <x:c r="B431" s="2" t="str">
        <x:v>ETH</x:v>
      </x:c>
      <x:c r="C431" s="2" t="n">
        <x:v>2021</x:v>
      </x:c>
      <x:c r="D431" s="2" t="str">
        <x:v>ECO_ISIC4_C</x:v>
      </x:c>
      <x:c r="E431" s="19" t="n">
        <x:v>1174.964</x:v>
      </x:c>
      <x:c r="F431" s="2" t="str">
        <x:v>https://rplumber.ilo.org/data/indicator?format=.csv.gz&amp;id=EMP_TEMP_SEX_ECO_NB_A</x:v>
      </x:c>
      <x:c r="G431" s="17" t="str">
        <x:v>LFS - National Labor Force Survey</x:v>
      </x:c>
      <x:c r="H431" s="17" t="str">
        <x:v>Economic activity (ISIC-Rev.4): C. Manufacturing</x:v>
      </x:c>
      <x:c r="I431" s="2" t="str"/>
    </x:row>
    <x:row r="432" ht="42" customHeight="1">
      <x:c r="A432" s="2" t="str">
        <x:v>Ethiopia</x:v>
      </x:c>
      <x:c r="B432" s="2" t="str">
        <x:v>ETH</x:v>
      </x:c>
      <x:c r="C432" s="2" t="n">
        <x:v>2021</x:v>
      </x:c>
      <x:c r="D432" s="2" t="str">
        <x:v>ECO_ISIC4_D</x:v>
      </x:c>
      <x:c r="E432" s="19" t="n">
        <x:v>37.144</x:v>
      </x:c>
      <x:c r="F432" s="2" t="str">
        <x:v>https://rplumber.ilo.org/data/indicator?format=.csv.gz&amp;id=EMP_TEMP_SEX_ECO_NB_A</x:v>
      </x:c>
      <x:c r="G432" s="17" t="str">
        <x:v>LFS - National Labor Force Survey</x:v>
      </x:c>
      <x:c r="H432" s="17" t="str">
        <x:v>Economic activity (ISIC-Rev.4): D. Electricity; gas, steam and air conditioning supply</x:v>
      </x:c>
      <x:c r="I432" s="2" t="str"/>
    </x:row>
    <x:row r="433" ht="42" customHeight="1">
      <x:c r="A433" s="2" t="str">
        <x:v>Ethiopia</x:v>
      </x:c>
      <x:c r="B433" s="2" t="str">
        <x:v>ETH</x:v>
      </x:c>
      <x:c r="C433" s="2" t="n">
        <x:v>2021</x:v>
      </x:c>
      <x:c r="D433" s="2" t="str">
        <x:v>ECO_ISIC4_E</x:v>
      </x:c>
      <x:c r="E433" s="19" t="n">
        <x:v>200.453</x:v>
      </x:c>
      <x:c r="F433" s="2" t="str">
        <x:v>https://rplumber.ilo.org/data/indicator?format=.csv.gz&amp;id=EMP_TEMP_SEX_ECO_NB_A</x:v>
      </x:c>
      <x:c r="G433" s="17" t="str">
        <x:v>LFS - National Labor Force Survey</x:v>
      </x:c>
      <x:c r="H433" s="17" t="str">
        <x:v>Economic activity (ISIC-Rev.4): E. Water supply; sewerage, waste management and remediation activities</x:v>
      </x:c>
      <x:c r="I433" s="2" t="str"/>
    </x:row>
    <x:row r="434" ht="42" customHeight="1">
      <x:c r="A434" s="2" t="str">
        <x:v>Ethiopia</x:v>
      </x:c>
      <x:c r="B434" s="2" t="str">
        <x:v>ETH</x:v>
      </x:c>
      <x:c r="C434" s="2" t="n">
        <x:v>2021</x:v>
      </x:c>
      <x:c r="D434" s="2" t="str">
        <x:v>ECO_ISIC4_F</x:v>
      </x:c>
      <x:c r="E434" s="19" t="n">
        <x:v>738.087</x:v>
      </x:c>
      <x:c r="F434" s="2" t="str">
        <x:v>https://rplumber.ilo.org/data/indicator?format=.csv.gz&amp;id=EMP_TEMP_SEX_ECO_NB_A</x:v>
      </x:c>
      <x:c r="G434" s="17" t="str">
        <x:v>LFS - National Labor Force Survey</x:v>
      </x:c>
      <x:c r="H434" s="17" t="str">
        <x:v>Economic activity (ISIC-Rev.4): F. Construction</x:v>
      </x:c>
      <x:c r="I434" s="2" t="str"/>
    </x:row>
    <x:row r="435" ht="42" customHeight="1">
      <x:c r="A435" s="2" t="str">
        <x:v>Ethiopia</x:v>
      </x:c>
      <x:c r="B435" s="2" t="str">
        <x:v>ETH</x:v>
      </x:c>
      <x:c r="C435" s="2" t="n">
        <x:v>2021</x:v>
      </x:c>
      <x:c r="D435" s="2" t="str">
        <x:v>ECO_ISIC4_G</x:v>
      </x:c>
      <x:c r="E435" s="19" t="n">
        <x:v>2364.647</x:v>
      </x:c>
      <x:c r="F435" s="2" t="str">
        <x:v>https://rplumber.ilo.org/data/indicator?format=.csv.gz&amp;id=EMP_TEMP_SEX_ECO_NB_A</x:v>
      </x:c>
      <x:c r="G435" s="17" t="str">
        <x:v>LFS - National Labor Force Survey</x:v>
      </x:c>
      <x:c r="H435" s="17" t="str">
        <x:v>Economic activity (ISIC-Rev.4): G. Wholesale and retail trade; repair of motor vehicles and motorcycles</x:v>
      </x:c>
      <x:c r="I435" s="2" t="str"/>
    </x:row>
    <x:row r="436" ht="42" customHeight="1">
      <x:c r="A436" s="2" t="str">
        <x:v>Ethiopia</x:v>
      </x:c>
      <x:c r="B436" s="2" t="str">
        <x:v>ETH</x:v>
      </x:c>
      <x:c r="C436" s="2" t="n">
        <x:v>2021</x:v>
      </x:c>
      <x:c r="D436" s="2" t="str">
        <x:v>ECO_ISIC4_H</x:v>
      </x:c>
      <x:c r="E436" s="19" t="n">
        <x:v>551.719</x:v>
      </x:c>
      <x:c r="F436" s="2" t="str">
        <x:v>https://rplumber.ilo.org/data/indicator?format=.csv.gz&amp;id=EMP_TEMP_SEX_ECO_NB_A</x:v>
      </x:c>
      <x:c r="G436" s="17" t="str">
        <x:v>LFS - National Labor Force Survey</x:v>
      </x:c>
      <x:c r="H436" s="17" t="str">
        <x:v>Economic activity (ISIC-Rev.4): H. Transportation and storage</x:v>
      </x:c>
      <x:c r="I436" s="2" t="str"/>
    </x:row>
    <x:row r="437" ht="42" customHeight="1">
      <x:c r="A437" s="2" t="str">
        <x:v>Ethiopia</x:v>
      </x:c>
      <x:c r="B437" s="2" t="str">
        <x:v>ETH</x:v>
      </x:c>
      <x:c r="C437" s="2" t="n">
        <x:v>2021</x:v>
      </x:c>
      <x:c r="D437" s="2" t="str">
        <x:v>ECO_ISIC4_I</x:v>
      </x:c>
      <x:c r="E437" s="19" t="n">
        <x:v>355.441</x:v>
      </x:c>
      <x:c r="F437" s="2" t="str">
        <x:v>https://rplumber.ilo.org/data/indicator?format=.csv.gz&amp;id=EMP_TEMP_SEX_ECO_NB_A</x:v>
      </x:c>
      <x:c r="G437" s="17" t="str">
        <x:v>LFS - National Labor Force Survey</x:v>
      </x:c>
      <x:c r="H437" s="17" t="str">
        <x:v>Economic activity (ISIC-Rev.4): I. Accommodation and food service activities</x:v>
      </x:c>
      <x:c r="I437" s="2" t="str"/>
    </x:row>
    <x:row r="438" ht="42" customHeight="1">
      <x:c r="A438" s="2" t="str">
        <x:v>Ethiopia</x:v>
      </x:c>
      <x:c r="B438" s="2" t="str">
        <x:v>ETH</x:v>
      </x:c>
      <x:c r="C438" s="2" t="n">
        <x:v>2021</x:v>
      </x:c>
      <x:c r="D438" s="2" t="str">
        <x:v>ECO_ISIC4_J</x:v>
      </x:c>
      <x:c r="E438" s="19" t="n">
        <x:v>92.4</x:v>
      </x:c>
      <x:c r="F438" s="2" t="str">
        <x:v>https://rplumber.ilo.org/data/indicator?format=.csv.gz&amp;id=EMP_TEMP_SEX_ECO_NB_A</x:v>
      </x:c>
      <x:c r="G438" s="17" t="str">
        <x:v>LFS - National Labor Force Survey</x:v>
      </x:c>
      <x:c r="H438" s="17" t="str">
        <x:v>Economic activity (ISIC-Rev.4): J. Information and communication</x:v>
      </x:c>
      <x:c r="I438" s="2" t="str"/>
    </x:row>
    <x:row r="439" ht="42" customHeight="1">
      <x:c r="A439" s="2" t="str">
        <x:v>Ethiopia</x:v>
      </x:c>
      <x:c r="B439" s="2" t="str">
        <x:v>ETH</x:v>
      </x:c>
      <x:c r="C439" s="2" t="n">
        <x:v>2021</x:v>
      </x:c>
      <x:c r="D439" s="2" t="str">
        <x:v>ECO_ISIC4_K</x:v>
      </x:c>
      <x:c r="E439" s="19" t="n">
        <x:v>267.448</x:v>
      </x:c>
      <x:c r="F439" s="2" t="str">
        <x:v>https://rplumber.ilo.org/data/indicator?format=.csv.gz&amp;id=EMP_TEMP_SEX_ECO_NB_A</x:v>
      </x:c>
      <x:c r="G439" s="17" t="str">
        <x:v>LFS - National Labor Force Survey</x:v>
      </x:c>
      <x:c r="H439" s="17" t="str">
        <x:v>Economic activity (ISIC-Rev.4): K. Financial and insurance activities</x:v>
      </x:c>
      <x:c r="I439" s="2" t="str"/>
    </x:row>
    <x:row r="440" ht="42" customHeight="1">
      <x:c r="A440" s="2" t="str">
        <x:v>Ethiopia</x:v>
      </x:c>
      <x:c r="B440" s="2" t="str">
        <x:v>ETH</x:v>
      </x:c>
      <x:c r="C440" s="2" t="n">
        <x:v>2021</x:v>
      </x:c>
      <x:c r="D440" s="2" t="str">
        <x:v>ECO_ISIC4_L</x:v>
      </x:c>
      <x:c r="E440" s="19" t="n">
        <x:v>12.991</x:v>
      </x:c>
      <x:c r="F440" s="2" t="str">
        <x:v>https://rplumber.ilo.org/data/indicator?format=.csv.gz&amp;id=EMP_TEMP_SEX_ECO_NB_A</x:v>
      </x:c>
      <x:c r="G440" s="17" t="str">
        <x:v>LFS - National Labor Force Survey</x:v>
      </x:c>
      <x:c r="H440" s="17" t="str">
        <x:v>Economic activity (ISIC-Rev.4): L. Real estate activities</x:v>
      </x:c>
      <x:c r="I440" s="2" t="str"/>
    </x:row>
    <x:row r="441" ht="42" customHeight="1">
      <x:c r="A441" s="2" t="str">
        <x:v>Ethiopia</x:v>
      </x:c>
      <x:c r="B441" s="2" t="str">
        <x:v>ETH</x:v>
      </x:c>
      <x:c r="C441" s="2" t="n">
        <x:v>2021</x:v>
      </x:c>
      <x:c r="D441" s="2" t="str">
        <x:v>ECO_ISIC4_M</x:v>
      </x:c>
      <x:c r="E441" s="19" t="n">
        <x:v>181.464</x:v>
      </x:c>
      <x:c r="F441" s="2" t="str">
        <x:v>https://rplumber.ilo.org/data/indicator?format=.csv.gz&amp;id=EMP_TEMP_SEX_ECO_NB_A</x:v>
      </x:c>
      <x:c r="G441" s="17" t="str">
        <x:v>LFS - National Labor Force Survey</x:v>
      </x:c>
      <x:c r="H441" s="17" t="str">
        <x:v>Economic activity (ISIC-Rev.4): M. Professional, scientific and technical activities</x:v>
      </x:c>
      <x:c r="I441" s="2" t="str"/>
    </x:row>
    <x:row r="442" ht="42" customHeight="1">
      <x:c r="A442" s="2" t="str">
        <x:v>Ethiopia</x:v>
      </x:c>
      <x:c r="B442" s="2" t="str">
        <x:v>ETH</x:v>
      </x:c>
      <x:c r="C442" s="2" t="n">
        <x:v>2021</x:v>
      </x:c>
      <x:c r="D442" s="2" t="str">
        <x:v>ECO_ISIC4_N</x:v>
      </x:c>
      <x:c r="E442" s="19" t="n">
        <x:v>266.138</x:v>
      </x:c>
      <x:c r="F442" s="2" t="str">
        <x:v>https://rplumber.ilo.org/data/indicator?format=.csv.gz&amp;id=EMP_TEMP_SEX_ECO_NB_A</x:v>
      </x:c>
      <x:c r="G442" s="17" t="str">
        <x:v>LFS - National Labor Force Survey</x:v>
      </x:c>
      <x:c r="H442" s="17" t="str">
        <x:v>Economic activity (ISIC-Rev.4): N. Administrative and support service activities</x:v>
      </x:c>
      <x:c r="I442" s="2" t="str"/>
    </x:row>
    <x:row r="443" ht="42" customHeight="1">
      <x:c r="A443" s="2" t="str">
        <x:v>Ethiopia</x:v>
      </x:c>
      <x:c r="B443" s="2" t="str">
        <x:v>ETH</x:v>
      </x:c>
      <x:c r="C443" s="2" t="n">
        <x:v>2021</x:v>
      </x:c>
      <x:c r="D443" s="2" t="str">
        <x:v>ECO_ISIC4_O</x:v>
      </x:c>
      <x:c r="E443" s="19" t="n">
        <x:v>366.176</x:v>
      </x:c>
      <x:c r="F443" s="2" t="str">
        <x:v>https://rplumber.ilo.org/data/indicator?format=.csv.gz&amp;id=EMP_TEMP_SEX_ECO_NB_A</x:v>
      </x:c>
      <x:c r="G443" s="17" t="str">
        <x:v>LFS - National Labor Force Survey</x:v>
      </x:c>
      <x:c r="H443" s="17" t="str">
        <x:v>Economic activity (ISIC-Rev.4): O. Public administration and defence; compulsory social security</x:v>
      </x:c>
      <x:c r="I443" s="2" t="str"/>
    </x:row>
    <x:row r="444" ht="42" customHeight="1">
      <x:c r="A444" s="2" t="str">
        <x:v>Ethiopia</x:v>
      </x:c>
      <x:c r="B444" s="2" t="str">
        <x:v>ETH</x:v>
      </x:c>
      <x:c r="C444" s="2" t="n">
        <x:v>2021</x:v>
      </x:c>
      <x:c r="D444" s="2" t="str">
        <x:v>ECO_ISIC4_P</x:v>
      </x:c>
      <x:c r="E444" s="19" t="n">
        <x:v>936.963</x:v>
      </x:c>
      <x:c r="F444" s="2" t="str">
        <x:v>https://rplumber.ilo.org/data/indicator?format=.csv.gz&amp;id=EMP_TEMP_SEX_ECO_NB_A</x:v>
      </x:c>
      <x:c r="G444" s="17" t="str">
        <x:v>LFS - National Labor Force Survey</x:v>
      </x:c>
      <x:c r="H444" s="17" t="str">
        <x:v>Economic activity (ISIC-Rev.4): P. Education</x:v>
      </x:c>
      <x:c r="I444" s="2" t="str"/>
    </x:row>
    <x:row r="445" ht="42" customHeight="1">
      <x:c r="A445" s="2" t="str">
        <x:v>Ethiopia</x:v>
      </x:c>
      <x:c r="B445" s="2" t="str">
        <x:v>ETH</x:v>
      </x:c>
      <x:c r="C445" s="2" t="n">
        <x:v>2021</x:v>
      </x:c>
      <x:c r="D445" s="2" t="str">
        <x:v>ECO_ISIC4_Q</x:v>
      </x:c>
      <x:c r="E445" s="19" t="n">
        <x:v>317.843</x:v>
      </x:c>
      <x:c r="F445" s="2" t="str">
        <x:v>https://rplumber.ilo.org/data/indicator?format=.csv.gz&amp;id=EMP_TEMP_SEX_ECO_NB_A</x:v>
      </x:c>
      <x:c r="G445" s="17" t="str">
        <x:v>LFS - National Labor Force Survey</x:v>
      </x:c>
      <x:c r="H445" s="17" t="str">
        <x:v>Economic activity (ISIC-Rev.4): Q. Human health and social work activities</x:v>
      </x:c>
      <x:c r="I445" s="2" t="str"/>
    </x:row>
    <x:row r="446" ht="42" customHeight="1">
      <x:c r="A446" s="2" t="str">
        <x:v>Ethiopia</x:v>
      </x:c>
      <x:c r="B446" s="2" t="str">
        <x:v>ETH</x:v>
      </x:c>
      <x:c r="C446" s="2" t="n">
        <x:v>2021</x:v>
      </x:c>
      <x:c r="D446" s="2" t="str">
        <x:v>ECO_ISIC4_R</x:v>
      </x:c>
      <x:c r="E446" s="19" t="n">
        <x:v>41.963</x:v>
      </x:c>
      <x:c r="F446" s="2" t="str">
        <x:v>https://rplumber.ilo.org/data/indicator?format=.csv.gz&amp;id=EMP_TEMP_SEX_ECO_NB_A</x:v>
      </x:c>
      <x:c r="G446" s="17" t="str">
        <x:v>LFS - National Labor Force Survey</x:v>
      </x:c>
      <x:c r="H446" s="17" t="str">
        <x:v>Economic activity (ISIC-Rev.4): R. Arts, entertainment and recreation</x:v>
      </x:c>
      <x:c r="I446" s="2" t="str"/>
    </x:row>
    <x:row r="447" ht="42" customHeight="1">
      <x:c r="A447" s="2" t="str">
        <x:v>Ethiopia</x:v>
      </x:c>
      <x:c r="B447" s="2" t="str">
        <x:v>ETH</x:v>
      </x:c>
      <x:c r="C447" s="2" t="n">
        <x:v>2021</x:v>
      </x:c>
      <x:c r="D447" s="2" t="str">
        <x:v>ECO_ISIC4_S</x:v>
      </x:c>
      <x:c r="E447" s="19" t="n">
        <x:v>1516.716</x:v>
      </x:c>
      <x:c r="F447" s="2" t="str">
        <x:v>https://rplumber.ilo.org/data/indicator?format=.csv.gz&amp;id=EMP_TEMP_SEX_ECO_NB_A</x:v>
      </x:c>
      <x:c r="G447" s="17" t="str">
        <x:v>LFS - National Labor Force Survey</x:v>
      </x:c>
      <x:c r="H447" s="17" t="str">
        <x:v>Economic activity (ISIC-Rev.4): S. Other service activities</x:v>
      </x:c>
      <x:c r="I447" s="2" t="str"/>
    </x:row>
    <x:row r="448" ht="42" customHeight="1">
      <x:c r="A448" s="2" t="str">
        <x:v>Ethiopia</x:v>
      </x:c>
      <x:c r="B448" s="2" t="str">
        <x:v>ETH</x:v>
      </x:c>
      <x:c r="C448" s="2" t="n">
        <x:v>2021</x:v>
      </x:c>
      <x:c r="D448" s="2" t="str">
        <x:v>ECO_ISIC4_T</x:v>
      </x:c>
      <x:c r="E448" s="19" t="n">
        <x:v>3851.692</x:v>
      </x:c>
      <x:c r="F448" s="2" t="str">
        <x:v>https://rplumber.ilo.org/data/indicator?format=.csv.gz&amp;id=EMP_TEMP_SEX_ECO_NB_A</x:v>
      </x:c>
      <x:c r="G448" s="17" t="str">
        <x:v>LFS - National Labor Force Survey</x:v>
      </x:c>
      <x:c r="H448" s="17" t="str">
        <x:v>Economic activity (ISIC-Rev.4): T. Activities of households as employers; undifferentiated goods- and services-producing activities of households for own use</x:v>
      </x:c>
      <x:c r="I448" s="2" t="str"/>
    </x:row>
    <x:row r="449" ht="42" customHeight="1">
      <x:c r="A449" s="2" t="str">
        <x:v>Ethiopia</x:v>
      </x:c>
      <x:c r="B449" s="2" t="str">
        <x:v>ETH</x:v>
      </x:c>
      <x:c r="C449" s="2" t="n">
        <x:v>2021</x:v>
      </x:c>
      <x:c r="D449" s="2" t="str">
        <x:v>ECO_ISIC4_U</x:v>
      </x:c>
      <x:c r="E449" s="19" t="n">
        <x:v>73.708</x:v>
      </x:c>
      <x:c r="F449" s="2" t="str">
        <x:v>https://rplumber.ilo.org/data/indicator?format=.csv.gz&amp;id=EMP_TEMP_SEX_ECO_NB_A</x:v>
      </x:c>
      <x:c r="G449" s="17" t="str">
        <x:v>LFS - National Labor Force Survey</x:v>
      </x:c>
      <x:c r="H449" s="17" t="str">
        <x:v>Economic activity (ISIC-Rev.4): U. Activities of extraterritorial organizations and bodies</x:v>
      </x:c>
      <x:c r="I449" s="2" t="str"/>
    </x:row>
    <x:row r="450" ht="42" customHeight="1">
      <x:c r="A450" s="2" t="str">
        <x:v>Senegal</x:v>
      </x:c>
      <x:c r="B450" s="2" t="str">
        <x:v>SEN</x:v>
      </x:c>
      <x:c r="C450" s="2" t="n">
        <x:v>2024</x:v>
      </x:c>
      <x:c r="D450" s="2" t="str">
        <x:v>ECO_ISIC4_A</x:v>
      </x:c>
      <x:c r="E450" s="19" t="n">
        <x:v>1277.92</x:v>
      </x:c>
      <x:c r="F450" s="2" t="str">
        <x:v>https://rplumber.ilo.org/data/indicator?format=.csv.gz&amp;id=EMP_TEMP_SEX_ECO_NB_A</x:v>
      </x:c>
      <x:c r="G450" s="17" t="str">
        <x:v>LFS - National Employment Survey</x:v>
      </x:c>
      <x:c r="H450" s="17" t="str">
        <x:v>Economic activity (ISIC-Rev.4): A. Agriculture; forestry and fishing</x:v>
      </x:c>
      <x:c r="I450" s="2" t="str"/>
    </x:row>
    <x:row r="451" ht="42" customHeight="1">
      <x:c r="A451" s="2" t="str">
        <x:v>Senegal</x:v>
      </x:c>
      <x:c r="B451" s="2" t="str">
        <x:v>SEN</x:v>
      </x:c>
      <x:c r="C451" s="2" t="n">
        <x:v>2024</x:v>
      </x:c>
      <x:c r="D451" s="2" t="str">
        <x:v>ECO_ISIC4_B</x:v>
      </x:c>
      <x:c r="E451" s="19" t="n">
        <x:v>36.486</x:v>
      </x:c>
      <x:c r="F451" s="2" t="str">
        <x:v>https://rplumber.ilo.org/data/indicator?format=.csv.gz&amp;id=EMP_TEMP_SEX_ECO_NB_A</x:v>
      </x:c>
      <x:c r="G451" s="17" t="str">
        <x:v>LFS - National Employment Survey</x:v>
      </x:c>
      <x:c r="H451" s="17" t="str">
        <x:v>Economic activity (ISIC-Rev.4): B. Mining and quarrying</x:v>
      </x:c>
      <x:c r="I451" s="2" t="str"/>
    </x:row>
    <x:row r="452" ht="42" customHeight="1">
      <x:c r="A452" s="2" t="str">
        <x:v>Senegal</x:v>
      </x:c>
      <x:c r="B452" s="2" t="str">
        <x:v>SEN</x:v>
      </x:c>
      <x:c r="C452" s="2" t="n">
        <x:v>2024</x:v>
      </x:c>
      <x:c r="D452" s="2" t="str">
        <x:v>ECO_ISIC4_C</x:v>
      </x:c>
      <x:c r="E452" s="19" t="n">
        <x:v>469.864</x:v>
      </x:c>
      <x:c r="F452" s="2" t="str">
        <x:v>https://rplumber.ilo.org/data/indicator?format=.csv.gz&amp;id=EMP_TEMP_SEX_ECO_NB_A</x:v>
      </x:c>
      <x:c r="G452" s="17" t="str">
        <x:v>LFS - National Employment Survey</x:v>
      </x:c>
      <x:c r="H452" s="17" t="str">
        <x:v>Economic activity (ISIC-Rev.4): C. Manufacturing</x:v>
      </x:c>
      <x:c r="I452" s="2" t="str"/>
    </x:row>
    <x:row r="453" ht="42" customHeight="1">
      <x:c r="A453" s="2" t="str">
        <x:v>Senegal</x:v>
      </x:c>
      <x:c r="B453" s="2" t="str">
        <x:v>SEN</x:v>
      </x:c>
      <x:c r="C453" s="2" t="n">
        <x:v>2024</x:v>
      </x:c>
      <x:c r="D453" s="2" t="str">
        <x:v>ECO_ISIC4_D</x:v>
      </x:c>
      <x:c r="E453" s="19" t="n">
        <x:v>11.871</x:v>
      </x:c>
      <x:c r="F453" s="2" t="str">
        <x:v>https://rplumber.ilo.org/data/indicator?format=.csv.gz&amp;id=EMP_TEMP_SEX_ECO_NB_A</x:v>
      </x:c>
      <x:c r="G453" s="17" t="str">
        <x:v>LFS - National Employment Survey</x:v>
      </x:c>
      <x:c r="H453" s="17" t="str">
        <x:v>Economic activity (ISIC-Rev.4): D. Electricity; gas, steam and air conditioning supply</x:v>
      </x:c>
      <x:c r="I453" s="2" t="str"/>
    </x:row>
    <x:row r="454" ht="42" customHeight="1">
      <x:c r="A454" s="2" t="str">
        <x:v>Senegal</x:v>
      </x:c>
      <x:c r="B454" s="2" t="str">
        <x:v>SEN</x:v>
      </x:c>
      <x:c r="C454" s="2" t="n">
        <x:v>2024</x:v>
      </x:c>
      <x:c r="D454" s="2" t="str">
        <x:v>ECO_ISIC4_E</x:v>
      </x:c>
      <x:c r="E454" s="19" t="n">
        <x:v>7.092</x:v>
      </x:c>
      <x:c r="F454" s="2" t="str">
        <x:v>https://rplumber.ilo.org/data/indicator?format=.csv.gz&amp;id=EMP_TEMP_SEX_ECO_NB_A</x:v>
      </x:c>
      <x:c r="G454" s="17" t="str">
        <x:v>LFS - National Employment Survey</x:v>
      </x:c>
      <x:c r="H454" s="17" t="str">
        <x:v>Economic activity (ISIC-Rev.4): E. Water supply; sewerage, waste management and remediation activities</x:v>
      </x:c>
      <x:c r="I454" s="2" t="str"/>
    </x:row>
    <x:row r="455" ht="42" customHeight="1">
      <x:c r="A455" s="2" t="str">
        <x:v>Senegal</x:v>
      </x:c>
      <x:c r="B455" s="2" t="str">
        <x:v>SEN</x:v>
      </x:c>
      <x:c r="C455" s="2" t="n">
        <x:v>2024</x:v>
      </x:c>
      <x:c r="D455" s="2" t="str">
        <x:v>ECO_ISIC4_F</x:v>
      </x:c>
      <x:c r="E455" s="19" t="n">
        <x:v>326.258</x:v>
      </x:c>
      <x:c r="F455" s="2" t="str">
        <x:v>https://rplumber.ilo.org/data/indicator?format=.csv.gz&amp;id=EMP_TEMP_SEX_ECO_NB_A</x:v>
      </x:c>
      <x:c r="G455" s="17" t="str">
        <x:v>LFS - National Employment Survey</x:v>
      </x:c>
      <x:c r="H455" s="17" t="str">
        <x:v>Economic activity (ISIC-Rev.4): F. Construction</x:v>
      </x:c>
      <x:c r="I455" s="2" t="str"/>
    </x:row>
    <x:row r="456" ht="42" customHeight="1">
      <x:c r="A456" s="2" t="str">
        <x:v>Senegal</x:v>
      </x:c>
      <x:c r="B456" s="2" t="str">
        <x:v>SEN</x:v>
      </x:c>
      <x:c r="C456" s="2" t="n">
        <x:v>2024</x:v>
      </x:c>
      <x:c r="D456" s="2" t="str">
        <x:v>ECO_ISIC4_G</x:v>
      </x:c>
      <x:c r="E456" s="19" t="n">
        <x:v>1125.254</x:v>
      </x:c>
      <x:c r="F456" s="2" t="str">
        <x:v>https://rplumber.ilo.org/data/indicator?format=.csv.gz&amp;id=EMP_TEMP_SEX_ECO_NB_A</x:v>
      </x:c>
      <x:c r="G456" s="17" t="str">
        <x:v>LFS - National Employment Survey</x:v>
      </x:c>
      <x:c r="H456" s="17" t="str">
        <x:v>Economic activity (ISIC-Rev.4): G. Wholesale and retail trade; repair of motor vehicles and motorcycles</x:v>
      </x:c>
      <x:c r="I456" s="2" t="str"/>
    </x:row>
    <x:row r="457" ht="42" customHeight="1">
      <x:c r="A457" s="2" t="str">
        <x:v>Senegal</x:v>
      </x:c>
      <x:c r="B457" s="2" t="str">
        <x:v>SEN</x:v>
      </x:c>
      <x:c r="C457" s="2" t="n">
        <x:v>2024</x:v>
      </x:c>
      <x:c r="D457" s="2" t="str">
        <x:v>ECO_ISIC4_H</x:v>
      </x:c>
      <x:c r="E457" s="19" t="n">
        <x:v>259.505</x:v>
      </x:c>
      <x:c r="F457" s="2" t="str">
        <x:v>https://rplumber.ilo.org/data/indicator?format=.csv.gz&amp;id=EMP_TEMP_SEX_ECO_NB_A</x:v>
      </x:c>
      <x:c r="G457" s="17" t="str">
        <x:v>LFS - National Employment Survey</x:v>
      </x:c>
      <x:c r="H457" s="17" t="str">
        <x:v>Economic activity (ISIC-Rev.4): H. Transportation and storage</x:v>
      </x:c>
      <x:c r="I457" s="2" t="str"/>
    </x:row>
    <x:row r="458" ht="42" customHeight="1">
      <x:c r="A458" s="2" t="str">
        <x:v>Senegal</x:v>
      </x:c>
      <x:c r="B458" s="2" t="str">
        <x:v>SEN</x:v>
      </x:c>
      <x:c r="C458" s="2" t="n">
        <x:v>2024</x:v>
      </x:c>
      <x:c r="D458" s="2" t="str">
        <x:v>ECO_ISIC4_I</x:v>
      </x:c>
      <x:c r="E458" s="19" t="n">
        <x:v>108.736</x:v>
      </x:c>
      <x:c r="F458" s="2" t="str">
        <x:v>https://rplumber.ilo.org/data/indicator?format=.csv.gz&amp;id=EMP_TEMP_SEX_ECO_NB_A</x:v>
      </x:c>
      <x:c r="G458" s="17" t="str">
        <x:v>LFS - National Employment Survey</x:v>
      </x:c>
      <x:c r="H458" s="17" t="str">
        <x:v>Economic activity (ISIC-Rev.4): I. Accommodation and food service activities</x:v>
      </x:c>
      <x:c r="I458" s="2" t="str"/>
    </x:row>
    <x:row r="459" ht="42" customHeight="1">
      <x:c r="A459" s="2" t="str">
        <x:v>Senegal</x:v>
      </x:c>
      <x:c r="B459" s="2" t="str">
        <x:v>SEN</x:v>
      </x:c>
      <x:c r="C459" s="2" t="n">
        <x:v>2024</x:v>
      </x:c>
      <x:c r="D459" s="2" t="str">
        <x:v>ECO_ISIC4_J</x:v>
      </x:c>
      <x:c r="E459" s="19" t="n">
        <x:v>27.816</x:v>
      </x:c>
      <x:c r="F459" s="2" t="str">
        <x:v>https://rplumber.ilo.org/data/indicator?format=.csv.gz&amp;id=EMP_TEMP_SEX_ECO_NB_A</x:v>
      </x:c>
      <x:c r="G459" s="17" t="str">
        <x:v>LFS - National Employment Survey</x:v>
      </x:c>
      <x:c r="H459" s="17" t="str">
        <x:v>Economic activity (ISIC-Rev.4): J. Information and communication</x:v>
      </x:c>
      <x:c r="I459" s="2" t="str"/>
    </x:row>
    <x:row r="460" ht="42" customHeight="1">
      <x:c r="A460" s="2" t="str">
        <x:v>Senegal</x:v>
      </x:c>
      <x:c r="B460" s="2" t="str">
        <x:v>SEN</x:v>
      </x:c>
      <x:c r="C460" s="2" t="n">
        <x:v>2024</x:v>
      </x:c>
      <x:c r="D460" s="2" t="str">
        <x:v>ECO_ISIC4_K</x:v>
      </x:c>
      <x:c r="E460" s="19" t="n">
        <x:v>20.694</x:v>
      </x:c>
      <x:c r="F460" s="2" t="str">
        <x:v>https://rplumber.ilo.org/data/indicator?format=.csv.gz&amp;id=EMP_TEMP_SEX_ECO_NB_A</x:v>
      </x:c>
      <x:c r="G460" s="17" t="str">
        <x:v>LFS - National Employment Survey</x:v>
      </x:c>
      <x:c r="H460" s="17" t="str">
        <x:v>Economic activity (ISIC-Rev.4): K. Financial and insurance activities</x:v>
      </x:c>
      <x:c r="I460" s="2" t="str"/>
    </x:row>
    <x:row r="461" ht="42" customHeight="1">
      <x:c r="A461" s="2" t="str">
        <x:v>Senegal</x:v>
      </x:c>
      <x:c r="B461" s="2" t="str">
        <x:v>SEN</x:v>
      </x:c>
      <x:c r="C461" s="2" t="n">
        <x:v>2024</x:v>
      </x:c>
      <x:c r="D461" s="2" t="str">
        <x:v>ECO_ISIC4_L</x:v>
      </x:c>
      <x:c r="E461" s="19" t="n">
        <x:v>11.311</x:v>
      </x:c>
      <x:c r="F461" s="2" t="str">
        <x:v>https://rplumber.ilo.org/data/indicator?format=.csv.gz&amp;id=EMP_TEMP_SEX_ECO_NB_A</x:v>
      </x:c>
      <x:c r="G461" s="17" t="str">
        <x:v>LFS - National Employment Survey</x:v>
      </x:c>
      <x:c r="H461" s="17" t="str">
        <x:v>Economic activity (ISIC-Rev.4): L. Real estate activities</x:v>
      </x:c>
      <x:c r="I461" s="2" t="str"/>
    </x:row>
    <x:row r="462" ht="42" customHeight="1">
      <x:c r="A462" s="2" t="str">
        <x:v>Senegal</x:v>
      </x:c>
      <x:c r="B462" s="2" t="str">
        <x:v>SEN</x:v>
      </x:c>
      <x:c r="C462" s="2" t="n">
        <x:v>2024</x:v>
      </x:c>
      <x:c r="D462" s="2" t="str">
        <x:v>ECO_ISIC4_M</x:v>
      </x:c>
      <x:c r="E462" s="19" t="n">
        <x:v>23.268</x:v>
      </x:c>
      <x:c r="F462" s="2" t="str">
        <x:v>https://rplumber.ilo.org/data/indicator?format=.csv.gz&amp;id=EMP_TEMP_SEX_ECO_NB_A</x:v>
      </x:c>
      <x:c r="G462" s="17" t="str">
        <x:v>LFS - National Employment Survey</x:v>
      </x:c>
      <x:c r="H462" s="17" t="str">
        <x:v>Economic activity (ISIC-Rev.4): M. Professional, scientific and technical activities</x:v>
      </x:c>
      <x:c r="I462" s="2" t="str"/>
    </x:row>
    <x:row r="463" ht="42" customHeight="1">
      <x:c r="A463" s="2" t="str">
        <x:v>Senegal</x:v>
      </x:c>
      <x:c r="B463" s="2" t="str">
        <x:v>SEN</x:v>
      </x:c>
      <x:c r="C463" s="2" t="n">
        <x:v>2024</x:v>
      </x:c>
      <x:c r="D463" s="2" t="str">
        <x:v>ECO_ISIC4_N</x:v>
      </x:c>
      <x:c r="E463" s="19" t="n">
        <x:v>17.164</x:v>
      </x:c>
      <x:c r="F463" s="2" t="str">
        <x:v>https://rplumber.ilo.org/data/indicator?format=.csv.gz&amp;id=EMP_TEMP_SEX_ECO_NB_A</x:v>
      </x:c>
      <x:c r="G463" s="17" t="str">
        <x:v>LFS - National Employment Survey</x:v>
      </x:c>
      <x:c r="H463" s="17" t="str">
        <x:v>Economic activity (ISIC-Rev.4): N. Administrative and support service activities</x:v>
      </x:c>
      <x:c r="I463" s="2" t="str"/>
    </x:row>
    <x:row r="464" ht="42" customHeight="1">
      <x:c r="A464" s="2" t="str">
        <x:v>Senegal</x:v>
      </x:c>
      <x:c r="B464" s="2" t="str">
        <x:v>SEN</x:v>
      </x:c>
      <x:c r="C464" s="2" t="n">
        <x:v>2024</x:v>
      </x:c>
      <x:c r="D464" s="2" t="str">
        <x:v>ECO_ISIC4_O</x:v>
      </x:c>
      <x:c r="E464" s="19" t="n">
        <x:v>24.105</x:v>
      </x:c>
      <x:c r="F464" s="2" t="str">
        <x:v>https://rplumber.ilo.org/data/indicator?format=.csv.gz&amp;id=EMP_TEMP_SEX_ECO_NB_A</x:v>
      </x:c>
      <x:c r="G464" s="17" t="str">
        <x:v>LFS - National Employment Survey</x:v>
      </x:c>
      <x:c r="H464" s="17" t="str">
        <x:v>Economic activity (ISIC-Rev.4): O. Public administration and defence; compulsory social security</x:v>
      </x:c>
      <x:c r="I464" s="2" t="str"/>
    </x:row>
    <x:row r="465" ht="42" customHeight="1">
      <x:c r="A465" s="2" t="str">
        <x:v>Senegal</x:v>
      </x:c>
      <x:c r="B465" s="2" t="str">
        <x:v>SEN</x:v>
      </x:c>
      <x:c r="C465" s="2" t="n">
        <x:v>2024</x:v>
      </x:c>
      <x:c r="D465" s="2" t="str">
        <x:v>ECO_ISIC4_P</x:v>
      </x:c>
      <x:c r="E465" s="19" t="n">
        <x:v>161.486</x:v>
      </x:c>
      <x:c r="F465" s="2" t="str">
        <x:v>https://rplumber.ilo.org/data/indicator?format=.csv.gz&amp;id=EMP_TEMP_SEX_ECO_NB_A</x:v>
      </x:c>
      <x:c r="G465" s="17" t="str">
        <x:v>LFS - National Employment Survey</x:v>
      </x:c>
      <x:c r="H465" s="17" t="str">
        <x:v>Economic activity (ISIC-Rev.4): P. Education</x:v>
      </x:c>
      <x:c r="I465" s="2" t="str"/>
    </x:row>
    <x:row r="466" ht="42" customHeight="1">
      <x:c r="A466" s="2" t="str">
        <x:v>Senegal</x:v>
      </x:c>
      <x:c r="B466" s="2" t="str">
        <x:v>SEN</x:v>
      </x:c>
      <x:c r="C466" s="2" t="n">
        <x:v>2024</x:v>
      </x:c>
      <x:c r="D466" s="2" t="str">
        <x:v>ECO_ISIC4_Q</x:v>
      </x:c>
      <x:c r="E466" s="19" t="n">
        <x:v>50.73</x:v>
      </x:c>
      <x:c r="F466" s="2" t="str">
        <x:v>https://rplumber.ilo.org/data/indicator?format=.csv.gz&amp;id=EMP_TEMP_SEX_ECO_NB_A</x:v>
      </x:c>
      <x:c r="G466" s="17" t="str">
        <x:v>LFS - National Employment Survey</x:v>
      </x:c>
      <x:c r="H466" s="17" t="str">
        <x:v>Economic activity (ISIC-Rev.4): Q. Human health and social work activities</x:v>
      </x:c>
      <x:c r="I466" s="2" t="str"/>
    </x:row>
    <x:row r="467" ht="42" customHeight="1">
      <x:c r="A467" s="2" t="str">
        <x:v>Senegal</x:v>
      </x:c>
      <x:c r="B467" s="2" t="str">
        <x:v>SEN</x:v>
      </x:c>
      <x:c r="C467" s="2" t="n">
        <x:v>2024</x:v>
      </x:c>
      <x:c r="D467" s="2" t="str">
        <x:v>ECO_ISIC4_R</x:v>
      </x:c>
      <x:c r="E467" s="19" t="n">
        <x:v>3.681</x:v>
      </x:c>
      <x:c r="F467" s="2" t="str">
        <x:v>https://rplumber.ilo.org/data/indicator?format=.csv.gz&amp;id=EMP_TEMP_SEX_ECO_NB_A</x:v>
      </x:c>
      <x:c r="G467" s="17" t="str">
        <x:v>LFS - National Employment Survey</x:v>
      </x:c>
      <x:c r="H467" s="17" t="str">
        <x:v>Economic activity (ISIC-Rev.4): R. Arts, entertainment and recreation</x:v>
      </x:c>
      <x:c r="I467" s="2" t="str"/>
    </x:row>
    <x:row r="468" ht="42" customHeight="1">
      <x:c r="A468" s="2" t="str">
        <x:v>Senegal</x:v>
      </x:c>
      <x:c r="B468" s="2" t="str">
        <x:v>SEN</x:v>
      </x:c>
      <x:c r="C468" s="2" t="n">
        <x:v>2024</x:v>
      </x:c>
      <x:c r="D468" s="2" t="str">
        <x:v>ECO_ISIC4_S</x:v>
      </x:c>
      <x:c r="E468" s="19" t="n">
        <x:v>484.579</x:v>
      </x:c>
      <x:c r="F468" s="2" t="str">
        <x:v>https://rplumber.ilo.org/data/indicator?format=.csv.gz&amp;id=EMP_TEMP_SEX_ECO_NB_A</x:v>
      </x:c>
      <x:c r="G468" s="17" t="str">
        <x:v>LFS - National Employment Survey</x:v>
      </x:c>
      <x:c r="H468" s="17" t="str">
        <x:v>Economic activity (ISIC-Rev.4): S. Other service activities</x:v>
      </x:c>
      <x:c r="I468" s="2" t="str"/>
    </x:row>
    <x:row r="469" ht="42" customHeight="1">
      <x:c r="A469" s="2" t="str">
        <x:v>Senegal</x:v>
      </x:c>
      <x:c r="B469" s="2" t="str">
        <x:v>SEN</x:v>
      </x:c>
      <x:c r="C469" s="2" t="n">
        <x:v>2024</x:v>
      </x:c>
      <x:c r="D469" s="2" t="str">
        <x:v>ECO_ISIC4_T</x:v>
      </x:c>
      <x:c r="E469" s="19" t="n">
        <x:v>138.837</x:v>
      </x:c>
      <x:c r="F469" s="2" t="str">
        <x:v>https://rplumber.ilo.org/data/indicator?format=.csv.gz&amp;id=EMP_TEMP_SEX_ECO_NB_A</x:v>
      </x:c>
      <x:c r="G469" s="17" t="str">
        <x:v>LFS - National Employment Survey</x:v>
      </x:c>
      <x:c r="H469" s="17" t="str">
        <x:v>Economic activity (ISIC-Rev.4): T. Activities of households as employers; undifferentiated goods- and services-producing activities of households for own use</x:v>
      </x:c>
      <x:c r="I469" s="2" t="str"/>
    </x:row>
    <x:row r="470" ht="42" customHeight="1">
      <x:c r="A470" s="2" t="str">
        <x:v>Senegal</x:v>
      </x:c>
      <x:c r="B470" s="2" t="str">
        <x:v>SEN</x:v>
      </x:c>
      <x:c r="C470" s="2" t="n">
        <x:v>2024</x:v>
      </x:c>
      <x:c r="D470" s="2" t="str">
        <x:v>ECO_ISIC4_U</x:v>
      </x:c>
      <x:c r="E470" s="19" t="n">
        <x:v>5.144</x:v>
      </x:c>
      <x:c r="F470" s="2" t="str">
        <x:v>https://rplumber.ilo.org/data/indicator?format=.csv.gz&amp;id=EMP_TEMP_SEX_ECO_NB_A</x:v>
      </x:c>
      <x:c r="G470" s="17" t="str">
        <x:v>LFS - National Employment Survey</x:v>
      </x:c>
      <x:c r="H470" s="17" t="str">
        <x:v>Economic activity (ISIC-Rev.4): U. Activities of extraterritorial organizations and bodies</x:v>
      </x:c>
      <x:c r="I470" s="2" t="str"/>
    </x:row>
    <x:row r="471" ht="42" customHeight="1">
      <x:c r="A471" s="2" t="str">
        <x:v>Mauritius</x:v>
      </x:c>
      <x:c r="B471" s="2" t="str">
        <x:v>MUS</x:v>
      </x:c>
      <x:c r="C471" s="2" t="n">
        <x:v>2024</x:v>
      </x:c>
      <x:c r="D471" s="2" t="str">
        <x:v>ECO_ISIC4_A</x:v>
      </x:c>
      <x:c r="E471" s="19" t="n">
        <x:v>28.633</x:v>
      </x:c>
      <x:c r="F471" s="2" t="str">
        <x:v>https://rplumber.ilo.org/data/indicator?format=.csv.gz&amp;id=EMP_TEMP_SEX_ECO_NB_A</x:v>
      </x:c>
      <x:c r="G471" s="17" t="str">
        <x:v>LFS - Continuous Multi-Purpose Household Survey</x:v>
      </x:c>
      <x:c r="H471" s="17" t="str">
        <x:v>Economic activity (ISIC-Rev.4): A. Agriculture; forestry and fishing</x:v>
      </x:c>
      <x:c r="I471" s="2" t="str"/>
    </x:row>
    <x:row r="472" ht="42" customHeight="1">
      <x:c r="A472" s="2" t="str">
        <x:v>Mauritius</x:v>
      </x:c>
      <x:c r="B472" s="2" t="str">
        <x:v>MUS</x:v>
      </x:c>
      <x:c r="C472" s="2" t="n">
        <x:v>2024</x:v>
      </x:c>
      <x:c r="D472" s="2" t="str">
        <x:v>ECO_ISIC4_B</x:v>
      </x:c>
      <x:c r="E472" s="19" t="n">
        <x:v>0.77</x:v>
      </x:c>
      <x:c r="F472" s="2" t="str">
        <x:v>https://rplumber.ilo.org/data/indicator?format=.csv.gz&amp;id=EMP_TEMP_SEX_ECO_NB_A</x:v>
      </x:c>
      <x:c r="G472" s="17" t="str">
        <x:v>LFS - Continuous Multi-Purpose Household Survey</x:v>
      </x:c>
      <x:c r="H472" s="17" t="str">
        <x:v>Economic activity (ISIC-Rev.4): B. Mining and quarrying</x:v>
      </x:c>
      <x:c r="I472" s="2" t="str"/>
    </x:row>
    <x:row r="473" ht="42" customHeight="1">
      <x:c r="A473" s="2" t="str">
        <x:v>Mauritius</x:v>
      </x:c>
      <x:c r="B473" s="2" t="str">
        <x:v>MUS</x:v>
      </x:c>
      <x:c r="C473" s="2" t="n">
        <x:v>2024</x:v>
      </x:c>
      <x:c r="D473" s="2" t="str">
        <x:v>ECO_ISIC4_C</x:v>
      </x:c>
      <x:c r="E473" s="19" t="n">
        <x:v>58.285</x:v>
      </x:c>
      <x:c r="F473" s="2" t="str">
        <x:v>https://rplumber.ilo.org/data/indicator?format=.csv.gz&amp;id=EMP_TEMP_SEX_ECO_NB_A</x:v>
      </x:c>
      <x:c r="G473" s="17" t="str">
        <x:v>LFS - Continuous Multi-Purpose Household Survey</x:v>
      </x:c>
      <x:c r="H473" s="17" t="str">
        <x:v>Economic activity (ISIC-Rev.4): C. Manufacturing</x:v>
      </x:c>
      <x:c r="I473" s="2" t="str"/>
    </x:row>
    <x:row r="474" ht="42" customHeight="1">
      <x:c r="A474" s="2" t="str">
        <x:v>Mauritius</x:v>
      </x:c>
      <x:c r="B474" s="2" t="str">
        <x:v>MUS</x:v>
      </x:c>
      <x:c r="C474" s="2" t="n">
        <x:v>2024</x:v>
      </x:c>
      <x:c r="D474" s="2" t="str">
        <x:v>ECO_ISIC4_D</x:v>
      </x:c>
      <x:c r="E474" s="19" t="n">
        <x:v>1.99</x:v>
      </x:c>
      <x:c r="F474" s="2" t="str">
        <x:v>https://rplumber.ilo.org/data/indicator?format=.csv.gz&amp;id=EMP_TEMP_SEX_ECO_NB_A</x:v>
      </x:c>
      <x:c r="G474" s="17" t="str">
        <x:v>LFS - Continuous Multi-Purpose Household Survey</x:v>
      </x:c>
      <x:c r="H474" s="17" t="str">
        <x:v>Economic activity (ISIC-Rev.4): D. Electricity; gas, steam and air conditioning supply</x:v>
      </x:c>
      <x:c r="I474" s="2" t="str"/>
    </x:row>
    <x:row r="475" ht="42" customHeight="1">
      <x:c r="A475" s="2" t="str">
        <x:v>Mauritius</x:v>
      </x:c>
      <x:c r="B475" s="2" t="str">
        <x:v>MUS</x:v>
      </x:c>
      <x:c r="C475" s="2" t="n">
        <x:v>2024</x:v>
      </x:c>
      <x:c r="D475" s="2" t="str">
        <x:v>ECO_ISIC4_E</x:v>
      </x:c>
      <x:c r="E475" s="19" t="n">
        <x:v>2.719</x:v>
      </x:c>
      <x:c r="F475" s="2" t="str">
        <x:v>https://rplumber.ilo.org/data/indicator?format=.csv.gz&amp;id=EMP_TEMP_SEX_ECO_NB_A</x:v>
      </x:c>
      <x:c r="G475" s="17" t="str">
        <x:v>LFS - Continuous Multi-Purpose Household Survey</x:v>
      </x:c>
      <x:c r="H475" s="17" t="str">
        <x:v>Economic activity (ISIC-Rev.4): E. Water supply; sewerage, waste management and remediation activities</x:v>
      </x:c>
      <x:c r="I475" s="2" t="str"/>
    </x:row>
    <x:row r="476" ht="42" customHeight="1">
      <x:c r="A476" s="2" t="str">
        <x:v>Mauritius</x:v>
      </x:c>
      <x:c r="B476" s="2" t="str">
        <x:v>MUS</x:v>
      </x:c>
      <x:c r="C476" s="2" t="n">
        <x:v>2024</x:v>
      </x:c>
      <x:c r="D476" s="2" t="str">
        <x:v>ECO_ISIC4_F</x:v>
      </x:c>
      <x:c r="E476" s="19" t="n">
        <x:v>45.717</x:v>
      </x:c>
      <x:c r="F476" s="2" t="str">
        <x:v>https://rplumber.ilo.org/data/indicator?format=.csv.gz&amp;id=EMP_TEMP_SEX_ECO_NB_A</x:v>
      </x:c>
      <x:c r="G476" s="17" t="str">
        <x:v>LFS - Continuous Multi-Purpose Household Survey</x:v>
      </x:c>
      <x:c r="H476" s="17" t="str">
        <x:v>Economic activity (ISIC-Rev.4): F. Construction</x:v>
      </x:c>
      <x:c r="I476" s="2" t="str"/>
    </x:row>
    <x:row r="477" ht="42" customHeight="1">
      <x:c r="A477" s="2" t="str">
        <x:v>Mauritius</x:v>
      </x:c>
      <x:c r="B477" s="2" t="str">
        <x:v>MUS</x:v>
      </x:c>
      <x:c r="C477" s="2" t="n">
        <x:v>2024</x:v>
      </x:c>
      <x:c r="D477" s="2" t="str">
        <x:v>ECO_ISIC4_G</x:v>
      </x:c>
      <x:c r="E477" s="19" t="n">
        <x:v>85.29</x:v>
      </x:c>
      <x:c r="F477" s="2" t="str">
        <x:v>https://rplumber.ilo.org/data/indicator?format=.csv.gz&amp;id=EMP_TEMP_SEX_ECO_NB_A</x:v>
      </x:c>
      <x:c r="G477" s="17" t="str">
        <x:v>LFS - Continuous Multi-Purpose Household Survey</x:v>
      </x:c>
      <x:c r="H477" s="17" t="str">
        <x:v>Economic activity (ISIC-Rev.4): G. Wholesale and retail trade; repair of motor vehicles and motorcycles</x:v>
      </x:c>
      <x:c r="I477" s="2" t="str"/>
    </x:row>
    <x:row r="478" ht="42" customHeight="1">
      <x:c r="A478" s="2" t="str">
        <x:v>Mauritius</x:v>
      </x:c>
      <x:c r="B478" s="2" t="str">
        <x:v>MUS</x:v>
      </x:c>
      <x:c r="C478" s="2" t="n">
        <x:v>2024</x:v>
      </x:c>
      <x:c r="D478" s="2" t="str">
        <x:v>ECO_ISIC4_H</x:v>
      </x:c>
      <x:c r="E478" s="19" t="n">
        <x:v>36.523</x:v>
      </x:c>
      <x:c r="F478" s="2" t="str">
        <x:v>https://rplumber.ilo.org/data/indicator?format=.csv.gz&amp;id=EMP_TEMP_SEX_ECO_NB_A</x:v>
      </x:c>
      <x:c r="G478" s="17" t="str">
        <x:v>LFS - Continuous Multi-Purpose Household Survey</x:v>
      </x:c>
      <x:c r="H478" s="17" t="str">
        <x:v>Economic activity (ISIC-Rev.4): H. Transportation and storage</x:v>
      </x:c>
      <x:c r="I478" s="2" t="str"/>
    </x:row>
    <x:row r="479" ht="42" customHeight="1">
      <x:c r="A479" s="2" t="str">
        <x:v>Mauritius</x:v>
      </x:c>
      <x:c r="B479" s="2" t="str">
        <x:v>MUS</x:v>
      </x:c>
      <x:c r="C479" s="2" t="n">
        <x:v>2024</x:v>
      </x:c>
      <x:c r="D479" s="2" t="str">
        <x:v>ECO_ISIC4_I</x:v>
      </x:c>
      <x:c r="E479" s="19" t="n">
        <x:v>45.176</x:v>
      </x:c>
      <x:c r="F479" s="2" t="str">
        <x:v>https://rplumber.ilo.org/data/indicator?format=.csv.gz&amp;id=EMP_TEMP_SEX_ECO_NB_A</x:v>
      </x:c>
      <x:c r="G479" s="17" t="str">
        <x:v>LFS - Continuous Multi-Purpose Household Survey</x:v>
      </x:c>
      <x:c r="H479" s="17" t="str">
        <x:v>Economic activity (ISIC-Rev.4): I. Accommodation and food service activities</x:v>
      </x:c>
      <x:c r="I479" s="2" t="str"/>
    </x:row>
    <x:row r="480" ht="42" customHeight="1">
      <x:c r="A480" s="2" t="str">
        <x:v>Mauritius</x:v>
      </x:c>
      <x:c r="B480" s="2" t="str">
        <x:v>MUS</x:v>
      </x:c>
      <x:c r="C480" s="2" t="n">
        <x:v>2024</x:v>
      </x:c>
      <x:c r="D480" s="2" t="str">
        <x:v>ECO_ISIC4_J</x:v>
      </x:c>
      <x:c r="E480" s="19" t="n">
        <x:v>18.532</x:v>
      </x:c>
      <x:c r="F480" s="2" t="str">
        <x:v>https://rplumber.ilo.org/data/indicator?format=.csv.gz&amp;id=EMP_TEMP_SEX_ECO_NB_A</x:v>
      </x:c>
      <x:c r="G480" s="17" t="str">
        <x:v>LFS - Continuous Multi-Purpose Household Survey</x:v>
      </x:c>
      <x:c r="H480" s="17" t="str">
        <x:v>Economic activity (ISIC-Rev.4): J. Information and communication</x:v>
      </x:c>
      <x:c r="I480" s="2" t="str"/>
    </x:row>
    <x:row r="481" ht="42" customHeight="1">
      <x:c r="A481" s="2" t="str">
        <x:v>Mauritius</x:v>
      </x:c>
      <x:c r="B481" s="2" t="str">
        <x:v>MUS</x:v>
      </x:c>
      <x:c r="C481" s="2" t="n">
        <x:v>2024</x:v>
      </x:c>
      <x:c r="D481" s="2" t="str">
        <x:v>ECO_ISIC4_K</x:v>
      </x:c>
      <x:c r="E481" s="19" t="n">
        <x:v>21.658</x:v>
      </x:c>
      <x:c r="F481" s="2" t="str">
        <x:v>https://rplumber.ilo.org/data/indicator?format=.csv.gz&amp;id=EMP_TEMP_SEX_ECO_NB_A</x:v>
      </x:c>
      <x:c r="G481" s="17" t="str">
        <x:v>LFS - Continuous Multi-Purpose Household Survey</x:v>
      </x:c>
      <x:c r="H481" s="17" t="str">
        <x:v>Economic activity (ISIC-Rev.4): K. Financial and insurance activities</x:v>
      </x:c>
      <x:c r="I481" s="2" t="str"/>
    </x:row>
    <x:row r="482" ht="42" customHeight="1">
      <x:c r="A482" s="2" t="str">
        <x:v>Mauritius</x:v>
      </x:c>
      <x:c r="B482" s="2" t="str">
        <x:v>MUS</x:v>
      </x:c>
      <x:c r="C482" s="2" t="n">
        <x:v>2024</x:v>
      </x:c>
      <x:c r="D482" s="2" t="str">
        <x:v>ECO_ISIC4_L</x:v>
      </x:c>
      <x:c r="E482" s="19" t="n">
        <x:v>3.9</x:v>
      </x:c>
      <x:c r="F482" s="2" t="str">
        <x:v>https://rplumber.ilo.org/data/indicator?format=.csv.gz&amp;id=EMP_TEMP_SEX_ECO_NB_A</x:v>
      </x:c>
      <x:c r="G482" s="17" t="str">
        <x:v>LFS - Continuous Multi-Purpose Household Survey</x:v>
      </x:c>
      <x:c r="H482" s="17" t="str">
        <x:v>Economic activity (ISIC-Rev.4): L. Real estate activities</x:v>
      </x:c>
      <x:c r="I482" s="2" t="str"/>
    </x:row>
    <x:row r="483" ht="42" customHeight="1">
      <x:c r="A483" s="2" t="str">
        <x:v>Mauritius</x:v>
      </x:c>
      <x:c r="B483" s="2" t="str">
        <x:v>MUS</x:v>
      </x:c>
      <x:c r="C483" s="2" t="n">
        <x:v>2024</x:v>
      </x:c>
      <x:c r="D483" s="2" t="str">
        <x:v>ECO_ISIC4_M</x:v>
      </x:c>
      <x:c r="E483" s="19" t="n">
        <x:v>26.398</x:v>
      </x:c>
      <x:c r="F483" s="2" t="str">
        <x:v>https://rplumber.ilo.org/data/indicator?format=.csv.gz&amp;id=EMP_TEMP_SEX_ECO_NB_A</x:v>
      </x:c>
      <x:c r="G483" s="17" t="str">
        <x:v>LFS - Continuous Multi-Purpose Household Survey</x:v>
      </x:c>
      <x:c r="H483" s="17" t="str">
        <x:v>Economic activity (ISIC-Rev.4): M. Professional, scientific and technical activities</x:v>
      </x:c>
      <x:c r="I483" s="2" t="str"/>
    </x:row>
    <x:row r="484" ht="42" customHeight="1">
      <x:c r="A484" s="2" t="str">
        <x:v>Mauritius</x:v>
      </x:c>
      <x:c r="B484" s="2" t="str">
        <x:v>MUS</x:v>
      </x:c>
      <x:c r="C484" s="2" t="n">
        <x:v>2024</x:v>
      </x:c>
      <x:c r="D484" s="2" t="str">
        <x:v>ECO_ISIC4_N</x:v>
      </x:c>
      <x:c r="E484" s="19" t="n">
        <x:v>30.284</x:v>
      </x:c>
      <x:c r="F484" s="2" t="str">
        <x:v>https://rplumber.ilo.org/data/indicator?format=.csv.gz&amp;id=EMP_TEMP_SEX_ECO_NB_A</x:v>
      </x:c>
      <x:c r="G484" s="17" t="str">
        <x:v>LFS - Continuous Multi-Purpose Household Survey</x:v>
      </x:c>
      <x:c r="H484" s="17" t="str">
        <x:v>Economic activity (ISIC-Rev.4): N. Administrative and support service activities</x:v>
      </x:c>
      <x:c r="I484" s="2" t="str"/>
    </x:row>
    <x:row r="485" ht="42" customHeight="1">
      <x:c r="A485" s="2" t="str">
        <x:v>Mauritius</x:v>
      </x:c>
      <x:c r="B485" s="2" t="str">
        <x:v>MUS</x:v>
      </x:c>
      <x:c r="C485" s="2" t="n">
        <x:v>2024</x:v>
      </x:c>
      <x:c r="D485" s="2" t="str">
        <x:v>ECO_ISIC4_O</x:v>
      </x:c>
      <x:c r="E485" s="19" t="n">
        <x:v>45.464</x:v>
      </x:c>
      <x:c r="F485" s="2" t="str">
        <x:v>https://rplumber.ilo.org/data/indicator?format=.csv.gz&amp;id=EMP_TEMP_SEX_ECO_NB_A</x:v>
      </x:c>
      <x:c r="G485" s="17" t="str">
        <x:v>LFS - Continuous Multi-Purpose Household Survey</x:v>
      </x:c>
      <x:c r="H485" s="17" t="str">
        <x:v>Economic activity (ISIC-Rev.4): O. Public administration and defence; compulsory social security</x:v>
      </x:c>
      <x:c r="I485" s="2" t="str"/>
    </x:row>
    <x:row r="486" ht="42" customHeight="1">
      <x:c r="A486" s="2" t="str">
        <x:v>Mauritius</x:v>
      </x:c>
      <x:c r="B486" s="2" t="str">
        <x:v>MUS</x:v>
      </x:c>
      <x:c r="C486" s="2" t="n">
        <x:v>2024</x:v>
      </x:c>
      <x:c r="D486" s="2" t="str">
        <x:v>ECO_ISIC4_P</x:v>
      </x:c>
      <x:c r="E486" s="19" t="n">
        <x:v>35.418</x:v>
      </x:c>
      <x:c r="F486" s="2" t="str">
        <x:v>https://rplumber.ilo.org/data/indicator?format=.csv.gz&amp;id=EMP_TEMP_SEX_ECO_NB_A</x:v>
      </x:c>
      <x:c r="G486" s="17" t="str">
        <x:v>LFS - Continuous Multi-Purpose Household Survey</x:v>
      </x:c>
      <x:c r="H486" s="17" t="str">
        <x:v>Economic activity (ISIC-Rev.4): P. Education</x:v>
      </x:c>
      <x:c r="I486" s="2" t="str"/>
    </x:row>
    <x:row r="487" ht="42" customHeight="1">
      <x:c r="A487" s="2" t="str">
        <x:v>Mauritius</x:v>
      </x:c>
      <x:c r="B487" s="2" t="str">
        <x:v>MUS</x:v>
      </x:c>
      <x:c r="C487" s="2" t="n">
        <x:v>2024</x:v>
      </x:c>
      <x:c r="D487" s="2" t="str">
        <x:v>ECO_ISIC4_Q</x:v>
      </x:c>
      <x:c r="E487" s="19" t="n">
        <x:v>22.614</x:v>
      </x:c>
      <x:c r="F487" s="2" t="str">
        <x:v>https://rplumber.ilo.org/data/indicator?format=.csv.gz&amp;id=EMP_TEMP_SEX_ECO_NB_A</x:v>
      </x:c>
      <x:c r="G487" s="17" t="str">
        <x:v>LFS - Continuous Multi-Purpose Household Survey</x:v>
      </x:c>
      <x:c r="H487" s="17" t="str">
        <x:v>Economic activity (ISIC-Rev.4): Q. Human health and social work activities</x:v>
      </x:c>
      <x:c r="I487" s="2" t="str"/>
    </x:row>
    <x:row r="488" ht="42" customHeight="1">
      <x:c r="A488" s="2" t="str">
        <x:v>Mauritius</x:v>
      </x:c>
      <x:c r="B488" s="2" t="str">
        <x:v>MUS</x:v>
      </x:c>
      <x:c r="C488" s="2" t="n">
        <x:v>2024</x:v>
      </x:c>
      <x:c r="D488" s="2" t="str">
        <x:v>ECO_ISIC4_R</x:v>
      </x:c>
      <x:c r="E488" s="19" t="n">
        <x:v>6.285</x:v>
      </x:c>
      <x:c r="F488" s="2" t="str">
        <x:v>https://rplumber.ilo.org/data/indicator?format=.csv.gz&amp;id=EMP_TEMP_SEX_ECO_NB_A</x:v>
      </x:c>
      <x:c r="G488" s="17" t="str">
        <x:v>LFS - Continuous Multi-Purpose Household Survey</x:v>
      </x:c>
      <x:c r="H488" s="17" t="str">
        <x:v>Economic activity (ISIC-Rev.4): R. Arts, entertainment and recreation</x:v>
      </x:c>
      <x:c r="I488" s="2" t="str"/>
    </x:row>
    <x:row r="489" ht="42" customHeight="1">
      <x:c r="A489" s="2" t="str">
        <x:v>Mauritius</x:v>
      </x:c>
      <x:c r="B489" s="2" t="str">
        <x:v>MUS</x:v>
      </x:c>
      <x:c r="C489" s="2" t="n">
        <x:v>2024</x:v>
      </x:c>
      <x:c r="D489" s="2" t="str">
        <x:v>ECO_ISIC4_S</x:v>
      </x:c>
      <x:c r="E489" s="19" t="n">
        <x:v>10.174</x:v>
      </x:c>
      <x:c r="F489" s="2" t="str">
        <x:v>https://rplumber.ilo.org/data/indicator?format=.csv.gz&amp;id=EMP_TEMP_SEX_ECO_NB_A</x:v>
      </x:c>
      <x:c r="G489" s="17" t="str">
        <x:v>LFS - Continuous Multi-Purpose Household Survey</x:v>
      </x:c>
      <x:c r="H489" s="17" t="str">
        <x:v>Economic activity (ISIC-Rev.4): S. Other service activities</x:v>
      </x:c>
      <x:c r="I489" s="2" t="str"/>
    </x:row>
    <x:row r="490" ht="42" customHeight="1">
      <x:c r="A490" s="2" t="str">
        <x:v>Mauritius</x:v>
      </x:c>
      <x:c r="B490" s="2" t="str">
        <x:v>MUS</x:v>
      </x:c>
      <x:c r="C490" s="2" t="n">
        <x:v>2024</x:v>
      </x:c>
      <x:c r="D490" s="2" t="str">
        <x:v>ECO_ISIC4_T</x:v>
      </x:c>
      <x:c r="E490" s="19" t="n">
        <x:v>20.426</x:v>
      </x:c>
      <x:c r="F490" s="2" t="str">
        <x:v>https://rplumber.ilo.org/data/indicator?format=.csv.gz&amp;id=EMP_TEMP_SEX_ECO_NB_A</x:v>
      </x:c>
      <x:c r="G490" s="17" t="str">
        <x:v>LFS - Continuous Multi-Purpose Household Survey</x:v>
      </x:c>
      <x:c r="H490" s="17" t="str">
        <x:v>Economic activity (ISIC-Rev.4): T. Activities of households as employers; undifferentiated goods- and services-producing activities of households for own use</x:v>
      </x:c>
      <x:c r="I490" s="2" t="str"/>
    </x:row>
    <x:row r="491" ht="42" customHeight="1">
      <x:c r="A491" s="2" t="str">
        <x:v>Mauritius</x:v>
      </x:c>
      <x:c r="B491" s="2" t="str">
        <x:v>MUS</x:v>
      </x:c>
      <x:c r="C491" s="2" t="n">
        <x:v>2024</x:v>
      </x:c>
      <x:c r="D491" s="2" t="str">
        <x:v>ECO_ISIC4_U</x:v>
      </x:c>
      <x:c r="E491" s="19" t="n">
        <x:v>0.197</x:v>
      </x:c>
      <x:c r="F491" s="2" t="str">
        <x:v>https://rplumber.ilo.org/data/indicator?format=.csv.gz&amp;id=EMP_TEMP_SEX_ECO_NB_A</x:v>
      </x:c>
      <x:c r="G491" s="17" t="str">
        <x:v>LFS - Continuous Multi-Purpose Household Survey</x:v>
      </x:c>
      <x:c r="H491" s="17" t="str">
        <x:v>Economic activity (ISIC-Rev.4): U. Activities of extraterritorial organizations and bodies</x:v>
      </x:c>
      <x:c r="I491" s="2" t="str"/>
    </x:row>
    <x:row r="492" ht="42" customHeight="1">
      <x:c r="A492" s="2" t="str">
        <x:v>Singapore</x:v>
      </x:c>
      <x:c r="B492" s="2" t="str">
        <x:v>SGP</x:v>
      </x:c>
      <x:c r="C492" s="2" t="n">
        <x:v>2024</x:v>
      </x:c>
      <x:c r="D492" s="2" t="str">
        <x:v>ECO_ISIC4_A</x:v>
      </x:c>
      <x:c r="E492" s="19" t="n">
        <x:v>2.318</x:v>
      </x:c>
      <x:c r="F492" s="2" t="str">
        <x:v>https://rplumber.ilo.org/data/indicator?format=.csv.gz&amp;id=EMP_TEMP_SEX_ECO_NB_A</x:v>
      </x:c>
      <x:c r="G492" s="17" t="str">
        <x:v>LFS - Labour Force Survey</x:v>
      </x:c>
      <x:c r="H492" s="17" t="str">
        <x:v>Economic activity (ISIC-Rev.4): A. Agriculture; forestry and fishing</x:v>
      </x:c>
      <x:c r="I492" s="2" t="str"/>
    </x:row>
    <x:row r="493" ht="42" customHeight="1">
      <x:c r="A493" s="2" t="str">
        <x:v>Singapore</x:v>
      </x:c>
      <x:c r="B493" s="2" t="str">
        <x:v>SGP</x:v>
      </x:c>
      <x:c r="C493" s="2" t="n">
        <x:v>2024</x:v>
      </x:c>
      <x:c r="D493" s="2" t="str">
        <x:v>ECO_ISIC4_B</x:v>
      </x:c>
      <x:c r="E493" s="19" t="n">
        <x:v>1.547</x:v>
      </x:c>
      <x:c r="F493" s="2" t="str">
        <x:v>https://rplumber.ilo.org/data/indicator?format=.csv.gz&amp;id=EMP_TEMP_SEX_ECO_NB_A</x:v>
      </x:c>
      <x:c r="G493" s="17" t="str">
        <x:v>LFS - Labour Force Survey</x:v>
      </x:c>
      <x:c r="H493" s="17" t="str">
        <x:v>Economic activity (ISIC-Rev.4): B. Mining and quarrying</x:v>
      </x:c>
      <x:c r="I493" s="2" t="str"/>
    </x:row>
    <x:row r="494" ht="42" customHeight="1">
      <x:c r="A494" s="2" t="str">
        <x:v>Singapore</x:v>
      </x:c>
      <x:c r="B494" s="2" t="str">
        <x:v>SGP</x:v>
      </x:c>
      <x:c r="C494" s="2" t="n">
        <x:v>2024</x:v>
      </x:c>
      <x:c r="D494" s="2" t="str">
        <x:v>ECO_ISIC4_C</x:v>
      </x:c>
      <x:c r="E494" s="19" t="n">
        <x:v>212.215</x:v>
      </x:c>
      <x:c r="F494" s="2" t="str">
        <x:v>https://rplumber.ilo.org/data/indicator?format=.csv.gz&amp;id=EMP_TEMP_SEX_ECO_NB_A</x:v>
      </x:c>
      <x:c r="G494" s="17" t="str">
        <x:v>LFS - Labour Force Survey</x:v>
      </x:c>
      <x:c r="H494" s="17" t="str">
        <x:v>Economic activity (ISIC-Rev.4): C. Manufacturing</x:v>
      </x:c>
      <x:c r="I494" s="2" t="str"/>
    </x:row>
    <x:row r="495" ht="42" customHeight="1">
      <x:c r="A495" s="2" t="str">
        <x:v>Singapore</x:v>
      </x:c>
      <x:c r="B495" s="2" t="str">
        <x:v>SGP</x:v>
      </x:c>
      <x:c r="C495" s="2" t="n">
        <x:v>2024</x:v>
      </x:c>
      <x:c r="D495" s="2" t="str">
        <x:v>ECO_ISIC4_D</x:v>
      </x:c>
      <x:c r="E495" s="19" t="n">
        <x:v>5.108</x:v>
      </x:c>
      <x:c r="F495" s="2" t="str">
        <x:v>https://rplumber.ilo.org/data/indicator?format=.csv.gz&amp;id=EMP_TEMP_SEX_ECO_NB_A</x:v>
      </x:c>
      <x:c r="G495" s="17" t="str">
        <x:v>LFS - Labour Force Survey</x:v>
      </x:c>
      <x:c r="H495" s="17" t="str">
        <x:v>Economic activity (ISIC-Rev.4): D. Electricity; gas, steam and air conditioning supply</x:v>
      </x:c>
      <x:c r="I495" s="2" t="str"/>
    </x:row>
    <x:row r="496" ht="42" customHeight="1">
      <x:c r="A496" s="2" t="str">
        <x:v>Singapore</x:v>
      </x:c>
      <x:c r="B496" s="2" t="str">
        <x:v>SGP</x:v>
      </x:c>
      <x:c r="C496" s="2" t="n">
        <x:v>2024</x:v>
      </x:c>
      <x:c r="D496" s="2" t="str">
        <x:v>ECO_ISIC4_E</x:v>
      </x:c>
      <x:c r="E496" s="19" t="n">
        <x:v>13.265</x:v>
      </x:c>
      <x:c r="F496" s="2" t="str">
        <x:v>https://rplumber.ilo.org/data/indicator?format=.csv.gz&amp;id=EMP_TEMP_SEX_ECO_NB_A</x:v>
      </x:c>
      <x:c r="G496" s="17" t="str">
        <x:v>LFS - Labour Force Survey</x:v>
      </x:c>
      <x:c r="H496" s="17" t="str">
        <x:v>Economic activity (ISIC-Rev.4): E. Water supply; sewerage, waste management and remediation activities</x:v>
      </x:c>
      <x:c r="I496" s="2" t="str"/>
    </x:row>
    <x:row r="497" ht="42" customHeight="1">
      <x:c r="A497" s="2" t="str">
        <x:v>Singapore</x:v>
      </x:c>
      <x:c r="B497" s="2" t="str">
        <x:v>SGP</x:v>
      </x:c>
      <x:c r="C497" s="2" t="n">
        <x:v>2024</x:v>
      </x:c>
      <x:c r="D497" s="2" t="str">
        <x:v>ECO_ISIC4_F</x:v>
      </x:c>
      <x:c r="E497" s="19" t="n">
        <x:v>102.889</x:v>
      </x:c>
      <x:c r="F497" s="2" t="str">
        <x:v>https://rplumber.ilo.org/data/indicator?format=.csv.gz&amp;id=EMP_TEMP_SEX_ECO_NB_A</x:v>
      </x:c>
      <x:c r="G497" s="17" t="str">
        <x:v>LFS - Labour Force Survey</x:v>
      </x:c>
      <x:c r="H497" s="17" t="str">
        <x:v>Economic activity (ISIC-Rev.4): F. Construction</x:v>
      </x:c>
      <x:c r="I497" s="2" t="str"/>
    </x:row>
    <x:row r="498" ht="42" customHeight="1">
      <x:c r="A498" s="2" t="str">
        <x:v>Singapore</x:v>
      </x:c>
      <x:c r="B498" s="2" t="str">
        <x:v>SGP</x:v>
      </x:c>
      <x:c r="C498" s="2" t="n">
        <x:v>2024</x:v>
      </x:c>
      <x:c r="D498" s="2" t="str">
        <x:v>ECO_ISIC4_G</x:v>
      </x:c>
      <x:c r="E498" s="19" t="n">
        <x:v>336.021</x:v>
      </x:c>
      <x:c r="F498" s="2" t="str">
        <x:v>https://rplumber.ilo.org/data/indicator?format=.csv.gz&amp;id=EMP_TEMP_SEX_ECO_NB_A</x:v>
      </x:c>
      <x:c r="G498" s="17" t="str">
        <x:v>LFS - Labour Force Survey</x:v>
      </x:c>
      <x:c r="H498" s="17" t="str">
        <x:v>Economic activity (ISIC-Rev.4): G. Wholesale and retail trade; repair of motor vehicles and motorcycles</x:v>
      </x:c>
      <x:c r="I498" s="2" t="str"/>
    </x:row>
    <x:row r="499" ht="42" customHeight="1">
      <x:c r="A499" s="2" t="str">
        <x:v>Singapore</x:v>
      </x:c>
      <x:c r="B499" s="2" t="str">
        <x:v>SGP</x:v>
      </x:c>
      <x:c r="C499" s="2" t="n">
        <x:v>2024</x:v>
      </x:c>
      <x:c r="D499" s="2" t="str">
        <x:v>ECO_ISIC4_H</x:v>
      </x:c>
      <x:c r="E499" s="19" t="n">
        <x:v>197.923</x:v>
      </x:c>
      <x:c r="F499" s="2" t="str">
        <x:v>https://rplumber.ilo.org/data/indicator?format=.csv.gz&amp;id=EMP_TEMP_SEX_ECO_NB_A</x:v>
      </x:c>
      <x:c r="G499" s="17" t="str">
        <x:v>LFS - Labour Force Survey</x:v>
      </x:c>
      <x:c r="H499" s="17" t="str">
        <x:v>Economic activity (ISIC-Rev.4): H. Transportation and storage</x:v>
      </x:c>
      <x:c r="I499" s="2" t="str"/>
    </x:row>
    <x:row r="500" ht="42" customHeight="1">
      <x:c r="A500" s="2" t="str">
        <x:v>Singapore</x:v>
      </x:c>
      <x:c r="B500" s="2" t="str">
        <x:v>SGP</x:v>
      </x:c>
      <x:c r="C500" s="2" t="n">
        <x:v>2024</x:v>
      </x:c>
      <x:c r="D500" s="2" t="str">
        <x:v>ECO_ISIC4_I</x:v>
      </x:c>
      <x:c r="E500" s="19" t="n">
        <x:v>147.452</x:v>
      </x:c>
      <x:c r="F500" s="2" t="str">
        <x:v>https://rplumber.ilo.org/data/indicator?format=.csv.gz&amp;id=EMP_TEMP_SEX_ECO_NB_A</x:v>
      </x:c>
      <x:c r="G500" s="17" t="str">
        <x:v>LFS - Labour Force Survey</x:v>
      </x:c>
      <x:c r="H500" s="17" t="str">
        <x:v>Economic activity (ISIC-Rev.4): I. Accommodation and food service activities</x:v>
      </x:c>
      <x:c r="I500" s="2" t="str"/>
    </x:row>
    <x:row r="501" ht="42" customHeight="1">
      <x:c r="A501" s="2" t="str">
        <x:v>Singapore</x:v>
      </x:c>
      <x:c r="B501" s="2" t="str">
        <x:v>SGP</x:v>
      </x:c>
      <x:c r="C501" s="2" t="n">
        <x:v>2024</x:v>
      </x:c>
      <x:c r="D501" s="2" t="str">
        <x:v>ECO_ISIC4_J</x:v>
      </x:c>
      <x:c r="E501" s="19" t="n">
        <x:v>139.148</x:v>
      </x:c>
      <x:c r="F501" s="2" t="str">
        <x:v>https://rplumber.ilo.org/data/indicator?format=.csv.gz&amp;id=EMP_TEMP_SEX_ECO_NB_A</x:v>
      </x:c>
      <x:c r="G501" s="17" t="str">
        <x:v>LFS - Labour Force Survey</x:v>
      </x:c>
      <x:c r="H501" s="17" t="str">
        <x:v>Economic activity (ISIC-Rev.4): J. Information and communication</x:v>
      </x:c>
      <x:c r="I501" s="2" t="str"/>
    </x:row>
    <x:row r="502" ht="42" customHeight="1">
      <x:c r="A502" s="2" t="str">
        <x:v>Singapore</x:v>
      </x:c>
      <x:c r="B502" s="2" t="str">
        <x:v>SGP</x:v>
      </x:c>
      <x:c r="C502" s="2" t="n">
        <x:v>2024</x:v>
      </x:c>
      <x:c r="D502" s="2" t="str">
        <x:v>ECO_ISIC4_K</x:v>
      </x:c>
      <x:c r="E502" s="19" t="n">
        <x:v>239.356</x:v>
      </x:c>
      <x:c r="F502" s="2" t="str">
        <x:v>https://rplumber.ilo.org/data/indicator?format=.csv.gz&amp;id=EMP_TEMP_SEX_ECO_NB_A</x:v>
      </x:c>
      <x:c r="G502" s="17" t="str">
        <x:v>LFS - Labour Force Survey</x:v>
      </x:c>
      <x:c r="H502" s="17" t="str">
        <x:v>Economic activity (ISIC-Rev.4): K. Financial and insurance activities</x:v>
      </x:c>
      <x:c r="I502" s="2" t="str"/>
    </x:row>
    <x:row r="503" ht="42" customHeight="1">
      <x:c r="A503" s="2" t="str">
        <x:v>Singapore</x:v>
      </x:c>
      <x:c r="B503" s="2" t="str">
        <x:v>SGP</x:v>
      </x:c>
      <x:c r="C503" s="2" t="n">
        <x:v>2024</x:v>
      </x:c>
      <x:c r="D503" s="2" t="str">
        <x:v>ECO_ISIC4_L</x:v>
      </x:c>
      <x:c r="E503" s="19" t="n">
        <x:v>56.283</x:v>
      </x:c>
      <x:c r="F503" s="2" t="str">
        <x:v>https://rplumber.ilo.org/data/indicator?format=.csv.gz&amp;id=EMP_TEMP_SEX_ECO_NB_A</x:v>
      </x:c>
      <x:c r="G503" s="17" t="str">
        <x:v>LFS - Labour Force Survey</x:v>
      </x:c>
      <x:c r="H503" s="17" t="str">
        <x:v>Economic activity (ISIC-Rev.4): L. Real estate activities</x:v>
      </x:c>
      <x:c r="I503" s="2" t="str"/>
    </x:row>
    <x:row r="504" ht="42" customHeight="1">
      <x:c r="A504" s="2" t="str">
        <x:v>Singapore</x:v>
      </x:c>
      <x:c r="B504" s="2" t="str">
        <x:v>SGP</x:v>
      </x:c>
      <x:c r="C504" s="2" t="n">
        <x:v>2024</x:v>
      </x:c>
      <x:c r="D504" s="2" t="str">
        <x:v>ECO_ISIC4_M</x:v>
      </x:c>
      <x:c r="E504" s="19" t="n">
        <x:v>197.074</x:v>
      </x:c>
      <x:c r="F504" s="2" t="str">
        <x:v>https://rplumber.ilo.org/data/indicator?format=.csv.gz&amp;id=EMP_TEMP_SEX_ECO_NB_A</x:v>
      </x:c>
      <x:c r="G504" s="17" t="str">
        <x:v>LFS - Labour Force Survey</x:v>
      </x:c>
      <x:c r="H504" s="17" t="str">
        <x:v>Economic activity (ISIC-Rev.4): M. Professional, scientific and technical activities</x:v>
      </x:c>
      <x:c r="I504" s="2" t="str"/>
    </x:row>
    <x:row r="505" ht="42" customHeight="1">
      <x:c r="A505" s="2" t="str">
        <x:v>Singapore</x:v>
      </x:c>
      <x:c r="B505" s="2" t="str">
        <x:v>SGP</x:v>
      </x:c>
      <x:c r="C505" s="2" t="n">
        <x:v>2024</x:v>
      </x:c>
      <x:c r="D505" s="2" t="str">
        <x:v>ECO_ISIC4_N</x:v>
      </x:c>
      <x:c r="E505" s="19" t="n">
        <x:v>123.951</x:v>
      </x:c>
      <x:c r="F505" s="2" t="str">
        <x:v>https://rplumber.ilo.org/data/indicator?format=.csv.gz&amp;id=EMP_TEMP_SEX_ECO_NB_A</x:v>
      </x:c>
      <x:c r="G505" s="17" t="str">
        <x:v>LFS - Labour Force Survey</x:v>
      </x:c>
      <x:c r="H505" s="17" t="str">
        <x:v>Economic activity (ISIC-Rev.4): N. Administrative and support service activities</x:v>
      </x:c>
      <x:c r="I505" s="2" t="str"/>
    </x:row>
    <x:row r="506" ht="42" customHeight="1">
      <x:c r="A506" s="2" t="str">
        <x:v>Singapore</x:v>
      </x:c>
      <x:c r="B506" s="2" t="str">
        <x:v>SGP</x:v>
      </x:c>
      <x:c r="C506" s="2" t="n">
        <x:v>2024</x:v>
      </x:c>
      <x:c r="D506" s="2" t="str">
        <x:v>ECO_ISIC4_O</x:v>
      </x:c>
      <x:c r="E506" s="19" t="n">
        <x:v>159.321</x:v>
      </x:c>
      <x:c r="F506" s="2" t="str">
        <x:v>https://rplumber.ilo.org/data/indicator?format=.csv.gz&amp;id=EMP_TEMP_SEX_ECO_NB_A</x:v>
      </x:c>
      <x:c r="G506" s="17" t="str">
        <x:v>LFS - Labour Force Survey</x:v>
      </x:c>
      <x:c r="H506" s="17" t="str">
        <x:v>Economic activity (ISIC-Rev.4): O. Public administration and defence; compulsory social security</x:v>
      </x:c>
      <x:c r="I506" s="2" t="str"/>
    </x:row>
    <x:row r="507" ht="42" customHeight="1">
      <x:c r="A507" s="2" t="str">
        <x:v>Singapore</x:v>
      </x:c>
      <x:c r="B507" s="2" t="str">
        <x:v>SGP</x:v>
      </x:c>
      <x:c r="C507" s="2" t="n">
        <x:v>2024</x:v>
      </x:c>
      <x:c r="D507" s="2" t="str">
        <x:v>ECO_ISIC4_P</x:v>
      </x:c>
      <x:c r="E507" s="19" t="n">
        <x:v>146.363</x:v>
      </x:c>
      <x:c r="F507" s="2" t="str">
        <x:v>https://rplumber.ilo.org/data/indicator?format=.csv.gz&amp;id=EMP_TEMP_SEX_ECO_NB_A</x:v>
      </x:c>
      <x:c r="G507" s="17" t="str">
        <x:v>LFS - Labour Force Survey</x:v>
      </x:c>
      <x:c r="H507" s="17" t="str">
        <x:v>Economic activity (ISIC-Rev.4): P. Education</x:v>
      </x:c>
      <x:c r="I507" s="2" t="str"/>
    </x:row>
    <x:row r="508" ht="42" customHeight="1">
      <x:c r="A508" s="2" t="str">
        <x:v>Singapore</x:v>
      </x:c>
      <x:c r="B508" s="2" t="str">
        <x:v>SGP</x:v>
      </x:c>
      <x:c r="C508" s="2" t="n">
        <x:v>2024</x:v>
      </x:c>
      <x:c r="D508" s="2" t="str">
        <x:v>ECO_ISIC4_Q</x:v>
      </x:c>
      <x:c r="E508" s="19" t="n">
        <x:v>174.541</x:v>
      </x:c>
      <x:c r="F508" s="2" t="str">
        <x:v>https://rplumber.ilo.org/data/indicator?format=.csv.gz&amp;id=EMP_TEMP_SEX_ECO_NB_A</x:v>
      </x:c>
      <x:c r="G508" s="17" t="str">
        <x:v>LFS - Labour Force Survey</x:v>
      </x:c>
      <x:c r="H508" s="17" t="str">
        <x:v>Economic activity (ISIC-Rev.4): Q. Human health and social work activities</x:v>
      </x:c>
      <x:c r="I508" s="2" t="str"/>
    </x:row>
    <x:row r="509" ht="42" customHeight="1">
      <x:c r="A509" s="2" t="str">
        <x:v>Singapore</x:v>
      </x:c>
      <x:c r="B509" s="2" t="str">
        <x:v>SGP</x:v>
      </x:c>
      <x:c r="C509" s="2" t="n">
        <x:v>2024</x:v>
      </x:c>
      <x:c r="D509" s="2" t="str">
        <x:v>ECO_ISIC4_R</x:v>
      </x:c>
      <x:c r="E509" s="19" t="n">
        <x:v>37.8</x:v>
      </x:c>
      <x:c r="F509" s="2" t="str">
        <x:v>https://rplumber.ilo.org/data/indicator?format=.csv.gz&amp;id=EMP_TEMP_SEX_ECO_NB_A</x:v>
      </x:c>
      <x:c r="G509" s="17" t="str">
        <x:v>LFS - Labour Force Survey</x:v>
      </x:c>
      <x:c r="H509" s="17" t="str">
        <x:v>Economic activity (ISIC-Rev.4): R. Arts, entertainment and recreation</x:v>
      </x:c>
      <x:c r="I509" s="2" t="str"/>
    </x:row>
    <x:row r="510" ht="42" customHeight="1">
      <x:c r="A510" s="2" t="str">
        <x:v>Singapore</x:v>
      </x:c>
      <x:c r="B510" s="2" t="str">
        <x:v>SGP</x:v>
      </x:c>
      <x:c r="C510" s="2" t="n">
        <x:v>2024</x:v>
      </x:c>
      <x:c r="D510" s="2" t="str">
        <x:v>ECO_ISIC4_S</x:v>
      </x:c>
      <x:c r="E510" s="19" t="n">
        <x:v>71.826</x:v>
      </x:c>
      <x:c r="F510" s="2" t="str">
        <x:v>https://rplumber.ilo.org/data/indicator?format=.csv.gz&amp;id=EMP_TEMP_SEX_ECO_NB_A</x:v>
      </x:c>
      <x:c r="G510" s="17" t="str">
        <x:v>LFS - Labour Force Survey</x:v>
      </x:c>
      <x:c r="H510" s="17" t="str">
        <x:v>Economic activity (ISIC-Rev.4): S. Other service activities</x:v>
      </x:c>
      <x:c r="I510" s="2" t="str"/>
    </x:row>
    <x:row r="511" ht="42" customHeight="1">
      <x:c r="A511" s="2" t="str">
        <x:v>Singapore</x:v>
      </x:c>
      <x:c r="B511" s="2" t="str">
        <x:v>SGP</x:v>
      </x:c>
      <x:c r="C511" s="2" t="n">
        <x:v>2024</x:v>
      </x:c>
      <x:c r="D511" s="2" t="str">
        <x:v>ECO_ISIC4_T</x:v>
      </x:c>
      <x:c r="E511" s="19" t="n">
        <x:v>0.309</x:v>
      </x:c>
      <x:c r="F511" s="2" t="str">
        <x:v>https://rplumber.ilo.org/data/indicator?format=.csv.gz&amp;id=EMP_TEMP_SEX_ECO_NB_A</x:v>
      </x:c>
      <x:c r="G511" s="17" t="str">
        <x:v>LFS - Labour Force Survey</x:v>
      </x:c>
      <x:c r="H511" s="17" t="str">
        <x:v>Economic activity (ISIC-Rev.4): T. Activities of households as employers; undifferentiated goods- and services-producing activities of households for own use</x:v>
      </x:c>
      <x:c r="I511" s="2" t="str"/>
    </x:row>
    <x:row r="512" ht="42" customHeight="1">
      <x:c r="A512" s="2" t="str">
        <x:v>Singapore</x:v>
      </x:c>
      <x:c r="B512" s="2" t="str">
        <x:v>SGP</x:v>
      </x:c>
      <x:c r="C512" s="2" t="n">
        <x:v>2024</x:v>
      </x:c>
      <x:c r="D512" s="2" t="str">
        <x:v>ECO_ISIC4_U</x:v>
      </x:c>
      <x:c r="E512" s="19" t="n">
        <x:v>0.851</x:v>
      </x:c>
      <x:c r="F512" s="2" t="str">
        <x:v>https://rplumber.ilo.org/data/indicator?format=.csv.gz&amp;id=EMP_TEMP_SEX_ECO_NB_A</x:v>
      </x:c>
      <x:c r="G512" s="17" t="str">
        <x:v>LFS - Labour Force Survey</x:v>
      </x:c>
      <x:c r="H512" s="17" t="str">
        <x:v>Economic activity (ISIC-Rev.4): U. Activities of extraterritorial organizations and bodies</x:v>
      </x:c>
      <x:c r="I512" s="2" t="str"/>
    </x:row>
    <x:row r="513" ht="42" customHeight="1">
      <x:c r="A513" s="2" t="str">
        <x:v>Malaysia</x:v>
      </x:c>
      <x:c r="B513" s="2" t="str">
        <x:v>MYS</x:v>
      </x:c>
      <x:c r="C513" s="2" t="n">
        <x:v>2022</x:v>
      </x:c>
      <x:c r="D513" s="2" t="str">
        <x:v>ECO_ISIC4_A</x:v>
      </x:c>
      <x:c r="E513" s="19" t="n">
        <x:v>1540.8</x:v>
      </x:c>
      <x:c r="F513" s="2" t="str">
        <x:v>https://rplumber.ilo.org/data/indicator?format=.csv.gz&amp;id=EMP_TEMP_SEX_ECO_NB_A</x:v>
      </x:c>
      <x:c r="G513" s="17" t="str">
        <x:v>LFS - Labour Force Survey</x:v>
      </x:c>
      <x:c r="H513" s="17" t="str">
        <x:v>Economic activity (ISIC-Rev.4): A. Agriculture; forestry and fishing</x:v>
      </x:c>
      <x:c r="I513" s="2" t="str"/>
    </x:row>
    <x:row r="514" ht="42" customHeight="1">
      <x:c r="A514" s="2" t="str">
        <x:v>Malaysia</x:v>
      </x:c>
      <x:c r="B514" s="2" t="str">
        <x:v>MYS</x:v>
      </x:c>
      <x:c r="C514" s="2" t="n">
        <x:v>2022</x:v>
      </x:c>
      <x:c r="D514" s="2" t="str">
        <x:v>ECO_ISIC4_B</x:v>
      </x:c>
      <x:c r="E514" s="19" t="n">
        <x:v>84.3</x:v>
      </x:c>
      <x:c r="F514" s="2" t="str">
        <x:v>https://rplumber.ilo.org/data/indicator?format=.csv.gz&amp;id=EMP_TEMP_SEX_ECO_NB_A</x:v>
      </x:c>
      <x:c r="G514" s="17" t="str">
        <x:v>LFS - Labour Force Survey</x:v>
      </x:c>
      <x:c r="H514" s="17" t="str">
        <x:v>Economic activity (ISIC-Rev.4): B. Mining and quarrying</x:v>
      </x:c>
      <x:c r="I514" s="2" t="str"/>
    </x:row>
    <x:row r="515" ht="42" customHeight="1">
      <x:c r="A515" s="2" t="str">
        <x:v>Malaysia</x:v>
      </x:c>
      <x:c r="B515" s="2" t="str">
        <x:v>MYS</x:v>
      </x:c>
      <x:c r="C515" s="2" t="n">
        <x:v>2022</x:v>
      </x:c>
      <x:c r="D515" s="2" t="str">
        <x:v>ECO_ISIC4_C</x:v>
      </x:c>
      <x:c r="E515" s="19" t="n">
        <x:v>2590.7</x:v>
      </x:c>
      <x:c r="F515" s="2" t="str">
        <x:v>https://rplumber.ilo.org/data/indicator?format=.csv.gz&amp;id=EMP_TEMP_SEX_ECO_NB_A</x:v>
      </x:c>
      <x:c r="G515" s="17" t="str">
        <x:v>LFS - Labour Force Survey</x:v>
      </x:c>
      <x:c r="H515" s="17" t="str">
        <x:v>Economic activity (ISIC-Rev.4): C. Manufacturing</x:v>
      </x:c>
      <x:c r="I515" s="2" t="str"/>
    </x:row>
    <x:row r="516" ht="42" customHeight="1">
      <x:c r="A516" s="2" t="str">
        <x:v>Malaysia</x:v>
      </x:c>
      <x:c r="B516" s="2" t="str">
        <x:v>MYS</x:v>
      </x:c>
      <x:c r="C516" s="2" t="n">
        <x:v>2022</x:v>
      </x:c>
      <x:c r="D516" s="2" t="str">
        <x:v>ECO_ISIC4_D</x:v>
      </x:c>
      <x:c r="E516" s="19" t="n">
        <x:v>79.1</x:v>
      </x:c>
      <x:c r="F516" s="2" t="str">
        <x:v>https://rplumber.ilo.org/data/indicator?format=.csv.gz&amp;id=EMP_TEMP_SEX_ECO_NB_A</x:v>
      </x:c>
      <x:c r="G516" s="17" t="str">
        <x:v>LFS - Labour Force Survey</x:v>
      </x:c>
      <x:c r="H516" s="17" t="str">
        <x:v>Economic activity (ISIC-Rev.4): D. Electricity; gas, steam and air conditioning supply</x:v>
      </x:c>
      <x:c r="I516" s="2" t="str"/>
    </x:row>
    <x:row r="517" ht="42" customHeight="1">
      <x:c r="A517" s="2" t="str">
        <x:v>Malaysia</x:v>
      </x:c>
      <x:c r="B517" s="2" t="str">
        <x:v>MYS</x:v>
      </x:c>
      <x:c r="C517" s="2" t="n">
        <x:v>2022</x:v>
      </x:c>
      <x:c r="D517" s="2" t="str">
        <x:v>ECO_ISIC4_E</x:v>
      </x:c>
      <x:c r="E517" s="19" t="n">
        <x:v>88.3</x:v>
      </x:c>
      <x:c r="F517" s="2" t="str">
        <x:v>https://rplumber.ilo.org/data/indicator?format=.csv.gz&amp;id=EMP_TEMP_SEX_ECO_NB_A</x:v>
      </x:c>
      <x:c r="G517" s="17" t="str">
        <x:v>LFS - Labour Force Survey</x:v>
      </x:c>
      <x:c r="H517" s="17" t="str">
        <x:v>Economic activity (ISIC-Rev.4): E. Water supply; sewerage, waste management and remediation activities</x:v>
      </x:c>
      <x:c r="I517" s="2" t="str"/>
    </x:row>
    <x:row r="518" ht="42" customHeight="1">
      <x:c r="A518" s="2" t="str">
        <x:v>Malaysia</x:v>
      </x:c>
      <x:c r="B518" s="2" t="str">
        <x:v>MYS</x:v>
      </x:c>
      <x:c r="C518" s="2" t="n">
        <x:v>2022</x:v>
      </x:c>
      <x:c r="D518" s="2" t="str">
        <x:v>ECO_ISIC4_F</x:v>
      </x:c>
      <x:c r="E518" s="19" t="n">
        <x:v>1170.5</x:v>
      </x:c>
      <x:c r="F518" s="2" t="str">
        <x:v>https://rplumber.ilo.org/data/indicator?format=.csv.gz&amp;id=EMP_TEMP_SEX_ECO_NB_A</x:v>
      </x:c>
      <x:c r="G518" s="17" t="str">
        <x:v>LFS - Labour Force Survey</x:v>
      </x:c>
      <x:c r="H518" s="17" t="str">
        <x:v>Economic activity (ISIC-Rev.4): F. Construction</x:v>
      </x:c>
      <x:c r="I518" s="2" t="str"/>
    </x:row>
    <x:row r="519" ht="42" customHeight="1">
      <x:c r="A519" s="2" t="str">
        <x:v>Malaysia</x:v>
      </x:c>
      <x:c r="B519" s="2" t="str">
        <x:v>MYS</x:v>
      </x:c>
      <x:c r="C519" s="2" t="n">
        <x:v>2022</x:v>
      </x:c>
      <x:c r="D519" s="2" t="str">
        <x:v>ECO_ISIC4_G</x:v>
      </x:c>
      <x:c r="E519" s="19" t="n">
        <x:v>2932.6</x:v>
      </x:c>
      <x:c r="F519" s="2" t="str">
        <x:v>https://rplumber.ilo.org/data/indicator?format=.csv.gz&amp;id=EMP_TEMP_SEX_ECO_NB_A</x:v>
      </x:c>
      <x:c r="G519" s="17" t="str">
        <x:v>LFS - Labour Force Survey</x:v>
      </x:c>
      <x:c r="H519" s="17" t="str">
        <x:v>Economic activity (ISIC-Rev.4): G. Wholesale and retail trade; repair of motor vehicles and motorcycles</x:v>
      </x:c>
      <x:c r="I519" s="2" t="str"/>
    </x:row>
    <x:row r="520" ht="42" customHeight="1">
      <x:c r="A520" s="2" t="str">
        <x:v>Malaysia</x:v>
      </x:c>
      <x:c r="B520" s="2" t="str">
        <x:v>MYS</x:v>
      </x:c>
      <x:c r="C520" s="2" t="n">
        <x:v>2022</x:v>
      </x:c>
      <x:c r="D520" s="2" t="str">
        <x:v>ECO_ISIC4_H</x:v>
      </x:c>
      <x:c r="E520" s="19" t="n">
        <x:v>711.4</x:v>
      </x:c>
      <x:c r="F520" s="2" t="str">
        <x:v>https://rplumber.ilo.org/data/indicator?format=.csv.gz&amp;id=EMP_TEMP_SEX_ECO_NB_A</x:v>
      </x:c>
      <x:c r="G520" s="17" t="str">
        <x:v>LFS - Labour Force Survey</x:v>
      </x:c>
      <x:c r="H520" s="17" t="str">
        <x:v>Economic activity (ISIC-Rev.4): H. Transportation and storage</x:v>
      </x:c>
      <x:c r="I520" s="2" t="str"/>
    </x:row>
    <x:row r="521" ht="42" customHeight="1">
      <x:c r="A521" s="2" t="str">
        <x:v>Malaysia</x:v>
      </x:c>
      <x:c r="B521" s="2" t="str">
        <x:v>MYS</x:v>
      </x:c>
      <x:c r="C521" s="2" t="n">
        <x:v>2022</x:v>
      </x:c>
      <x:c r="D521" s="2" t="str">
        <x:v>ECO_ISIC4_I</x:v>
      </x:c>
      <x:c r="E521" s="19" t="n">
        <x:v>1547.7</x:v>
      </x:c>
      <x:c r="F521" s="2" t="str">
        <x:v>https://rplumber.ilo.org/data/indicator?format=.csv.gz&amp;id=EMP_TEMP_SEX_ECO_NB_A</x:v>
      </x:c>
      <x:c r="G521" s="17" t="str">
        <x:v>LFS - Labour Force Survey</x:v>
      </x:c>
      <x:c r="H521" s="17" t="str">
        <x:v>Economic activity (ISIC-Rev.4): I. Accommodation and food service activities</x:v>
      </x:c>
      <x:c r="I521" s="2" t="str"/>
    </x:row>
    <x:row r="522" ht="42" customHeight="1">
      <x:c r="A522" s="2" t="str">
        <x:v>Malaysia</x:v>
      </x:c>
      <x:c r="B522" s="2" t="str">
        <x:v>MYS</x:v>
      </x:c>
      <x:c r="C522" s="2" t="n">
        <x:v>2022</x:v>
      </x:c>
      <x:c r="D522" s="2" t="str">
        <x:v>ECO_ISIC4_J</x:v>
      </x:c>
      <x:c r="E522" s="19" t="n">
        <x:v>236.4</x:v>
      </x:c>
      <x:c r="F522" s="2" t="str">
        <x:v>https://rplumber.ilo.org/data/indicator?format=.csv.gz&amp;id=EMP_TEMP_SEX_ECO_NB_A</x:v>
      </x:c>
      <x:c r="G522" s="17" t="str">
        <x:v>LFS - Labour Force Survey</x:v>
      </x:c>
      <x:c r="H522" s="17" t="str">
        <x:v>Economic activity (ISIC-Rev.4): J. Information and communication</x:v>
      </x:c>
      <x:c r="I522" s="2" t="str"/>
    </x:row>
    <x:row r="523" ht="42" customHeight="1">
      <x:c r="A523" s="2" t="str">
        <x:v>Malaysia</x:v>
      </x:c>
      <x:c r="B523" s="2" t="str">
        <x:v>MYS</x:v>
      </x:c>
      <x:c r="C523" s="2" t="n">
        <x:v>2022</x:v>
      </x:c>
      <x:c r="D523" s="2" t="str">
        <x:v>ECO_ISIC4_K</x:v>
      </x:c>
      <x:c r="E523" s="19" t="n">
        <x:v>397.2</x:v>
      </x:c>
      <x:c r="F523" s="2" t="str">
        <x:v>https://rplumber.ilo.org/data/indicator?format=.csv.gz&amp;id=EMP_TEMP_SEX_ECO_NB_A</x:v>
      </x:c>
      <x:c r="G523" s="17" t="str">
        <x:v>LFS - Labour Force Survey</x:v>
      </x:c>
      <x:c r="H523" s="17" t="str">
        <x:v>Economic activity (ISIC-Rev.4): K. Financial and insurance activities</x:v>
      </x:c>
      <x:c r="I523" s="2" t="str"/>
    </x:row>
    <x:row r="524" ht="42" customHeight="1">
      <x:c r="A524" s="2" t="str">
        <x:v>Malaysia</x:v>
      </x:c>
      <x:c r="B524" s="2" t="str">
        <x:v>MYS</x:v>
      </x:c>
      <x:c r="C524" s="2" t="n">
        <x:v>2022</x:v>
      </x:c>
      <x:c r="D524" s="2" t="str">
        <x:v>ECO_ISIC4_L</x:v>
      </x:c>
      <x:c r="E524" s="19" t="n">
        <x:v>83.7</x:v>
      </x:c>
      <x:c r="F524" s="2" t="str">
        <x:v>https://rplumber.ilo.org/data/indicator?format=.csv.gz&amp;id=EMP_TEMP_SEX_ECO_NB_A</x:v>
      </x:c>
      <x:c r="G524" s="17" t="str">
        <x:v>LFS - Labour Force Survey</x:v>
      </x:c>
      <x:c r="H524" s="17" t="str">
        <x:v>Economic activity (ISIC-Rev.4): L. Real estate activities</x:v>
      </x:c>
      <x:c r="I524" s="2" t="str"/>
    </x:row>
    <x:row r="525" ht="42" customHeight="1">
      <x:c r="A525" s="2" t="str">
        <x:v>Malaysia</x:v>
      </x:c>
      <x:c r="B525" s="2" t="str">
        <x:v>MYS</x:v>
      </x:c>
      <x:c r="C525" s="2" t="n">
        <x:v>2022</x:v>
      </x:c>
      <x:c r="D525" s="2" t="str">
        <x:v>ECO_ISIC4_M</x:v>
      </x:c>
      <x:c r="E525" s="19" t="n">
        <x:v>365.7</x:v>
      </x:c>
      <x:c r="F525" s="2" t="str">
        <x:v>https://rplumber.ilo.org/data/indicator?format=.csv.gz&amp;id=EMP_TEMP_SEX_ECO_NB_A</x:v>
      </x:c>
      <x:c r="G525" s="17" t="str">
        <x:v>LFS - Labour Force Survey</x:v>
      </x:c>
      <x:c r="H525" s="17" t="str">
        <x:v>Economic activity (ISIC-Rev.4): M. Professional, scientific and technical activities</x:v>
      </x:c>
      <x:c r="I525" s="2" t="str"/>
    </x:row>
    <x:row r="526" ht="42" customHeight="1">
      <x:c r="A526" s="2" t="str">
        <x:v>Malaysia</x:v>
      </x:c>
      <x:c r="B526" s="2" t="str">
        <x:v>MYS</x:v>
      </x:c>
      <x:c r="C526" s="2" t="n">
        <x:v>2022</x:v>
      </x:c>
      <x:c r="D526" s="2" t="str">
        <x:v>ECO_ISIC4_N</x:v>
      </x:c>
      <x:c r="E526" s="19" t="n">
        <x:v>862.4</x:v>
      </x:c>
      <x:c r="F526" s="2" t="str">
        <x:v>https://rplumber.ilo.org/data/indicator?format=.csv.gz&amp;id=EMP_TEMP_SEX_ECO_NB_A</x:v>
      </x:c>
      <x:c r="G526" s="17" t="str">
        <x:v>LFS - Labour Force Survey</x:v>
      </x:c>
      <x:c r="H526" s="17" t="str">
        <x:v>Economic activity (ISIC-Rev.4): N. Administrative and support service activities</x:v>
      </x:c>
      <x:c r="I526" s="2" t="str"/>
    </x:row>
    <x:row r="527" ht="42" customHeight="1">
      <x:c r="A527" s="2" t="str">
        <x:v>Malaysia</x:v>
      </x:c>
      <x:c r="B527" s="2" t="str">
        <x:v>MYS</x:v>
      </x:c>
      <x:c r="C527" s="2" t="n">
        <x:v>2022</x:v>
      </x:c>
      <x:c r="D527" s="2" t="str">
        <x:v>ECO_ISIC4_O</x:v>
      </x:c>
      <x:c r="E527" s="19" t="n">
        <x:v>747.7</x:v>
      </x:c>
      <x:c r="F527" s="2" t="str">
        <x:v>https://rplumber.ilo.org/data/indicator?format=.csv.gz&amp;id=EMP_TEMP_SEX_ECO_NB_A</x:v>
      </x:c>
      <x:c r="G527" s="17" t="str">
        <x:v>LFS - Labour Force Survey</x:v>
      </x:c>
      <x:c r="H527" s="17" t="str">
        <x:v>Economic activity (ISIC-Rev.4): O. Public administration and defence; compulsory social security</x:v>
      </x:c>
      <x:c r="I527" s="2" t="str"/>
    </x:row>
    <x:row r="528" ht="42" customHeight="1">
      <x:c r="A528" s="2" t="str">
        <x:v>Malaysia</x:v>
      </x:c>
      <x:c r="B528" s="2" t="str">
        <x:v>MYS</x:v>
      </x:c>
      <x:c r="C528" s="2" t="n">
        <x:v>2022</x:v>
      </x:c>
      <x:c r="D528" s="2" t="str">
        <x:v>ECO_ISIC4_P</x:v>
      </x:c>
      <x:c r="E528" s="19" t="n">
        <x:v>943.7</x:v>
      </x:c>
      <x:c r="F528" s="2" t="str">
        <x:v>https://rplumber.ilo.org/data/indicator?format=.csv.gz&amp;id=EMP_TEMP_SEX_ECO_NB_A</x:v>
      </x:c>
      <x:c r="G528" s="17" t="str">
        <x:v>LFS - Labour Force Survey</x:v>
      </x:c>
      <x:c r="H528" s="17" t="str">
        <x:v>Economic activity (ISIC-Rev.4): P. Education</x:v>
      </x:c>
      <x:c r="I528" s="2" t="str"/>
    </x:row>
    <x:row r="529" ht="42" customHeight="1">
      <x:c r="A529" s="2" t="str">
        <x:v>Malaysia</x:v>
      </x:c>
      <x:c r="B529" s="2" t="str">
        <x:v>MYS</x:v>
      </x:c>
      <x:c r="C529" s="2" t="n">
        <x:v>2022</x:v>
      </x:c>
      <x:c r="D529" s="2" t="str">
        <x:v>ECO_ISIC4_Q</x:v>
      </x:c>
      <x:c r="E529" s="19" t="n">
        <x:v>599</x:v>
      </x:c>
      <x:c r="F529" s="2" t="str">
        <x:v>https://rplumber.ilo.org/data/indicator?format=.csv.gz&amp;id=EMP_TEMP_SEX_ECO_NB_A</x:v>
      </x:c>
      <x:c r="G529" s="17" t="str">
        <x:v>LFS - Labour Force Survey</x:v>
      </x:c>
      <x:c r="H529" s="17" t="str">
        <x:v>Economic activity (ISIC-Rev.4): Q. Human health and social work activities</x:v>
      </x:c>
      <x:c r="I529" s="2" t="str"/>
    </x:row>
    <x:row r="530" ht="42" customHeight="1">
      <x:c r="A530" s="2" t="str">
        <x:v>Malaysia</x:v>
      </x:c>
      <x:c r="B530" s="2" t="str">
        <x:v>MYS</x:v>
      </x:c>
      <x:c r="C530" s="2" t="n">
        <x:v>2022</x:v>
      </x:c>
      <x:c r="D530" s="2" t="str">
        <x:v>ECO_ISIC4_R</x:v>
      </x:c>
      <x:c r="E530" s="19" t="n">
        <x:v>63.5</x:v>
      </x:c>
      <x:c r="F530" s="2" t="str">
        <x:v>https://rplumber.ilo.org/data/indicator?format=.csv.gz&amp;id=EMP_TEMP_SEX_ECO_NB_A</x:v>
      </x:c>
      <x:c r="G530" s="17" t="str">
        <x:v>LFS - Labour Force Survey</x:v>
      </x:c>
      <x:c r="H530" s="17" t="str">
        <x:v>Economic activity (ISIC-Rev.4): R. Arts, entertainment and recreation</x:v>
      </x:c>
      <x:c r="I530" s="2" t="str"/>
    </x:row>
    <x:row r="531" ht="42" customHeight="1">
      <x:c r="A531" s="2" t="str">
        <x:v>Malaysia</x:v>
      </x:c>
      <x:c r="B531" s="2" t="str">
        <x:v>MYS</x:v>
      </x:c>
      <x:c r="C531" s="2" t="n">
        <x:v>2022</x:v>
      </x:c>
      <x:c r="D531" s="2" t="str">
        <x:v>ECO_ISIC4_S</x:v>
      </x:c>
      <x:c r="E531" s="19" t="n">
        <x:v>279</x:v>
      </x:c>
      <x:c r="F531" s="2" t="str">
        <x:v>https://rplumber.ilo.org/data/indicator?format=.csv.gz&amp;id=EMP_TEMP_SEX_ECO_NB_A</x:v>
      </x:c>
      <x:c r="G531" s="17" t="str">
        <x:v>LFS - Labour Force Survey</x:v>
      </x:c>
      <x:c r="H531" s="17" t="str">
        <x:v>Economic activity (ISIC-Rev.4): S. Other service activities</x:v>
      </x:c>
      <x:c r="I531" s="2" t="str"/>
    </x:row>
    <x:row r="532" ht="42" customHeight="1">
      <x:c r="A532" s="2" t="str">
        <x:v>Malaysia</x:v>
      </x:c>
      <x:c r="B532" s="2" t="str">
        <x:v>MYS</x:v>
      </x:c>
      <x:c r="C532" s="2" t="n">
        <x:v>2022</x:v>
      </x:c>
      <x:c r="D532" s="2" t="str">
        <x:v>ECO_ISIC4_T</x:v>
      </x:c>
      <x:c r="E532" s="19" t="n">
        <x:v>67.8</x:v>
      </x:c>
      <x:c r="F532" s="2" t="str">
        <x:v>https://rplumber.ilo.org/data/indicator?format=.csv.gz&amp;id=EMP_TEMP_SEX_ECO_NB_A</x:v>
      </x:c>
      <x:c r="G532" s="17" t="str">
        <x:v>LFS - Labour Force Survey</x:v>
      </x:c>
      <x:c r="H532" s="17" t="str">
        <x:v>Economic activity (ISIC-Rev.4): T. Activities of households as employers; undifferentiated goods- and services-producing activities of households for own use</x:v>
      </x:c>
      <x:c r="I532" s="2" t="str"/>
    </x:row>
    <x:row r="533" ht="42" customHeight="1">
      <x:c r="A533" s="2" t="str">
        <x:v>Malaysia</x:v>
      </x:c>
      <x:c r="B533" s="2" t="str">
        <x:v>MYS</x:v>
      </x:c>
      <x:c r="C533" s="2" t="n">
        <x:v>2022</x:v>
      </x:c>
      <x:c r="D533" s="2" t="str">
        <x:v>ECO_ISIC4_U</x:v>
      </x:c>
      <x:c r="E533" s="19" t="n">
        <x:v>0.2</x:v>
      </x:c>
      <x:c r="F533" s="2" t="str">
        <x:v>https://rplumber.ilo.org/data/indicator?format=.csv.gz&amp;id=EMP_TEMP_SEX_ECO_NB_A</x:v>
      </x:c>
      <x:c r="G533" s="17" t="str">
        <x:v>LFS - Labour Force Survey</x:v>
      </x:c>
      <x:c r="H533" s="17" t="str">
        <x:v>Economic activity (ISIC-Rev.4): U. Activities of extraterritorial organizations and bodies</x:v>
      </x:c>
      <x:c r="I533" s="2" t="str"/>
    </x:row>
    <x:row r="534" ht="42" customHeight="1">
      <x:c r="A534" s="2" t="str">
        <x:v>Thailand</x:v>
      </x:c>
      <x:c r="B534" s="2" t="str">
        <x:v>THA</x:v>
      </x:c>
      <x:c r="C534" s="2" t="n">
        <x:v>2024</x:v>
      </x:c>
      <x:c r="D534" s="2" t="str">
        <x:v>ECO_ISIC4_A</x:v>
      </x:c>
      <x:c r="E534" s="19" t="n">
        <x:v>11519.827</x:v>
      </x:c>
      <x:c r="F534" s="2" t="str">
        <x:v>https://rplumber.ilo.org/data/indicator?format=.csv.gz&amp;id=EMP_TEMP_SEX_ECO_NB_A</x:v>
      </x:c>
      <x:c r="G534" s="17" t="str">
        <x:v>LFS - Labour Force Survey</x:v>
      </x:c>
      <x:c r="H534" s="17" t="str">
        <x:v>Economic activity (ISIC-Rev.4): A. Agriculture; forestry and fishing</x:v>
      </x:c>
      <x:c r="I534" s="2" t="str"/>
    </x:row>
    <x:row r="535" ht="42" customHeight="1">
      <x:c r="A535" s="2" t="str">
        <x:v>Thailand</x:v>
      </x:c>
      <x:c r="B535" s="2" t="str">
        <x:v>THA</x:v>
      </x:c>
      <x:c r="C535" s="2" t="n">
        <x:v>2024</x:v>
      </x:c>
      <x:c r="D535" s="2" t="str">
        <x:v>ECO_ISIC4_B</x:v>
      </x:c>
      <x:c r="E535" s="19" t="n">
        <x:v>60.112</x:v>
      </x:c>
      <x:c r="F535" s="2" t="str">
        <x:v>https://rplumber.ilo.org/data/indicator?format=.csv.gz&amp;id=EMP_TEMP_SEX_ECO_NB_A</x:v>
      </x:c>
      <x:c r="G535" s="17" t="str">
        <x:v>LFS - Labour Force Survey</x:v>
      </x:c>
      <x:c r="H535" s="17" t="str">
        <x:v>Economic activity (ISIC-Rev.4): B. Mining and quarrying</x:v>
      </x:c>
      <x:c r="I535" s="2" t="str"/>
    </x:row>
    <x:row r="536" ht="42" customHeight="1">
      <x:c r="A536" s="2" t="str">
        <x:v>Thailand</x:v>
      </x:c>
      <x:c r="B536" s="2" t="str">
        <x:v>THA</x:v>
      </x:c>
      <x:c r="C536" s="2" t="n">
        <x:v>2024</x:v>
      </x:c>
      <x:c r="D536" s="2" t="str">
        <x:v>ECO_ISIC4_C</x:v>
      </x:c>
      <x:c r="E536" s="19" t="n">
        <x:v>6287.381</x:v>
      </x:c>
      <x:c r="F536" s="2" t="str">
        <x:v>https://rplumber.ilo.org/data/indicator?format=.csv.gz&amp;id=EMP_TEMP_SEX_ECO_NB_A</x:v>
      </x:c>
      <x:c r="G536" s="17" t="str">
        <x:v>LFS - Labour Force Survey</x:v>
      </x:c>
      <x:c r="H536" s="17" t="str">
        <x:v>Economic activity (ISIC-Rev.4): C. Manufacturing</x:v>
      </x:c>
      <x:c r="I536" s="2" t="str"/>
    </x:row>
    <x:row r="537" ht="42" customHeight="1">
      <x:c r="A537" s="2" t="str">
        <x:v>Thailand</x:v>
      </x:c>
      <x:c r="B537" s="2" t="str">
        <x:v>THA</x:v>
      </x:c>
      <x:c r="C537" s="2" t="n">
        <x:v>2024</x:v>
      </x:c>
      <x:c r="D537" s="2" t="str">
        <x:v>ECO_ISIC4_D</x:v>
      </x:c>
      <x:c r="E537" s="19" t="n">
        <x:v>105.595</x:v>
      </x:c>
      <x:c r="F537" s="2" t="str">
        <x:v>https://rplumber.ilo.org/data/indicator?format=.csv.gz&amp;id=EMP_TEMP_SEX_ECO_NB_A</x:v>
      </x:c>
      <x:c r="G537" s="17" t="str">
        <x:v>LFS - Labour Force Survey</x:v>
      </x:c>
      <x:c r="H537" s="17" t="str">
        <x:v>Economic activity (ISIC-Rev.4): D. Electricity; gas, steam and air conditioning supply</x:v>
      </x:c>
      <x:c r="I537" s="2" t="str"/>
    </x:row>
    <x:row r="538" ht="42" customHeight="1">
      <x:c r="A538" s="2" t="str">
        <x:v>Thailand</x:v>
      </x:c>
      <x:c r="B538" s="2" t="str">
        <x:v>THA</x:v>
      </x:c>
      <x:c r="C538" s="2" t="n">
        <x:v>2024</x:v>
      </x:c>
      <x:c r="D538" s="2" t="str">
        <x:v>ECO_ISIC4_E</x:v>
      </x:c>
      <x:c r="E538" s="19" t="n">
        <x:v>87.51</x:v>
      </x:c>
      <x:c r="F538" s="2" t="str">
        <x:v>https://rplumber.ilo.org/data/indicator?format=.csv.gz&amp;id=EMP_TEMP_SEX_ECO_NB_A</x:v>
      </x:c>
      <x:c r="G538" s="17" t="str">
        <x:v>LFS - Labour Force Survey</x:v>
      </x:c>
      <x:c r="H538" s="17" t="str">
        <x:v>Economic activity (ISIC-Rev.4): E. Water supply; sewerage, waste management and remediation activities</x:v>
      </x:c>
      <x:c r="I538" s="2" t="str"/>
    </x:row>
    <x:row r="539" ht="42" customHeight="1">
      <x:c r="A539" s="2" t="str">
        <x:v>Thailand</x:v>
      </x:c>
      <x:c r="B539" s="2" t="str">
        <x:v>THA</x:v>
      </x:c>
      <x:c r="C539" s="2" t="n">
        <x:v>2024</x:v>
      </x:c>
      <x:c r="D539" s="2" t="str">
        <x:v>ECO_ISIC4_F</x:v>
      </x:c>
      <x:c r="E539" s="19" t="n">
        <x:v>2303.785</x:v>
      </x:c>
      <x:c r="F539" s="2" t="str">
        <x:v>https://rplumber.ilo.org/data/indicator?format=.csv.gz&amp;id=EMP_TEMP_SEX_ECO_NB_A</x:v>
      </x:c>
      <x:c r="G539" s="17" t="str">
        <x:v>LFS - Labour Force Survey</x:v>
      </x:c>
      <x:c r="H539" s="17" t="str">
        <x:v>Economic activity (ISIC-Rev.4): F. Construction</x:v>
      </x:c>
      <x:c r="I539" s="2" t="str"/>
    </x:row>
    <x:row r="540" ht="42" customHeight="1">
      <x:c r="A540" s="2" t="str">
        <x:v>Thailand</x:v>
      </x:c>
      <x:c r="B540" s="2" t="str">
        <x:v>THA</x:v>
      </x:c>
      <x:c r="C540" s="2" t="n">
        <x:v>2024</x:v>
      </x:c>
      <x:c r="D540" s="2" t="str">
        <x:v>ECO_ISIC4_G</x:v>
      </x:c>
      <x:c r="E540" s="19" t="n">
        <x:v>6845.248</x:v>
      </x:c>
      <x:c r="F540" s="2" t="str">
        <x:v>https://rplumber.ilo.org/data/indicator?format=.csv.gz&amp;id=EMP_TEMP_SEX_ECO_NB_A</x:v>
      </x:c>
      <x:c r="G540" s="17" t="str">
        <x:v>LFS - Labour Force Survey</x:v>
      </x:c>
      <x:c r="H540" s="17" t="str">
        <x:v>Economic activity (ISIC-Rev.4): G. Wholesale and retail trade; repair of motor vehicles and motorcycles</x:v>
      </x:c>
      <x:c r="I540" s="2" t="str"/>
    </x:row>
    <x:row r="541" ht="42" customHeight="1">
      <x:c r="A541" s="2" t="str">
        <x:v>Thailand</x:v>
      </x:c>
      <x:c r="B541" s="2" t="str">
        <x:v>THA</x:v>
      </x:c>
      <x:c r="C541" s="2" t="n">
        <x:v>2024</x:v>
      </x:c>
      <x:c r="D541" s="2" t="str">
        <x:v>ECO_ISIC4_H</x:v>
      </x:c>
      <x:c r="E541" s="19" t="n">
        <x:v>1610.375</x:v>
      </x:c>
      <x:c r="F541" s="2" t="str">
        <x:v>https://rplumber.ilo.org/data/indicator?format=.csv.gz&amp;id=EMP_TEMP_SEX_ECO_NB_A</x:v>
      </x:c>
      <x:c r="G541" s="17" t="str">
        <x:v>LFS - Labour Force Survey</x:v>
      </x:c>
      <x:c r="H541" s="17" t="str">
        <x:v>Economic activity (ISIC-Rev.4): H. Transportation and storage</x:v>
      </x:c>
      <x:c r="I541" s="2" t="str"/>
    </x:row>
    <x:row r="542" ht="42" customHeight="1">
      <x:c r="A542" s="2" t="str">
        <x:v>Thailand</x:v>
      </x:c>
      <x:c r="B542" s="2" t="str">
        <x:v>THA</x:v>
      </x:c>
      <x:c r="C542" s="2" t="n">
        <x:v>2024</x:v>
      </x:c>
      <x:c r="D542" s="2" t="str">
        <x:v>ECO_ISIC4_I</x:v>
      </x:c>
      <x:c r="E542" s="19" t="n">
        <x:v>3415.571</x:v>
      </x:c>
      <x:c r="F542" s="2" t="str">
        <x:v>https://rplumber.ilo.org/data/indicator?format=.csv.gz&amp;id=EMP_TEMP_SEX_ECO_NB_A</x:v>
      </x:c>
      <x:c r="G542" s="17" t="str">
        <x:v>LFS - Labour Force Survey</x:v>
      </x:c>
      <x:c r="H542" s="17" t="str">
        <x:v>Economic activity (ISIC-Rev.4): I. Accommodation and food service activities</x:v>
      </x:c>
      <x:c r="I542" s="2" t="str"/>
    </x:row>
    <x:row r="543" ht="42" customHeight="1">
      <x:c r="A543" s="2" t="str">
        <x:v>Thailand</x:v>
      </x:c>
      <x:c r="B543" s="2" t="str">
        <x:v>THA</x:v>
      </x:c>
      <x:c r="C543" s="2" t="n">
        <x:v>2024</x:v>
      </x:c>
      <x:c r="D543" s="2" t="str">
        <x:v>ECO_ISIC4_J</x:v>
      </x:c>
      <x:c r="E543" s="19" t="n">
        <x:v>184.284</x:v>
      </x:c>
      <x:c r="F543" s="2" t="str">
        <x:v>https://rplumber.ilo.org/data/indicator?format=.csv.gz&amp;id=EMP_TEMP_SEX_ECO_NB_A</x:v>
      </x:c>
      <x:c r="G543" s="17" t="str">
        <x:v>LFS - Labour Force Survey</x:v>
      </x:c>
      <x:c r="H543" s="17" t="str">
        <x:v>Economic activity (ISIC-Rev.4): J. Information and communication</x:v>
      </x:c>
      <x:c r="I543" s="2" t="str"/>
    </x:row>
    <x:row r="544" ht="42" customHeight="1">
      <x:c r="A544" s="2" t="str">
        <x:v>Thailand</x:v>
      </x:c>
      <x:c r="B544" s="2" t="str">
        <x:v>THA</x:v>
      </x:c>
      <x:c r="C544" s="2" t="n">
        <x:v>2024</x:v>
      </x:c>
      <x:c r="D544" s="2" t="str">
        <x:v>ECO_ISIC4_K</x:v>
      </x:c>
      <x:c r="E544" s="19" t="n">
        <x:v>465.802</x:v>
      </x:c>
      <x:c r="F544" s="2" t="str">
        <x:v>https://rplumber.ilo.org/data/indicator?format=.csv.gz&amp;id=EMP_TEMP_SEX_ECO_NB_A</x:v>
      </x:c>
      <x:c r="G544" s="17" t="str">
        <x:v>LFS - Labour Force Survey</x:v>
      </x:c>
      <x:c r="H544" s="17" t="str">
        <x:v>Economic activity (ISIC-Rev.4): K. Financial and insurance activities</x:v>
      </x:c>
      <x:c r="I544" s="2" t="str"/>
    </x:row>
    <x:row r="545" ht="42" customHeight="1">
      <x:c r="A545" s="2" t="str">
        <x:v>Thailand</x:v>
      </x:c>
      <x:c r="B545" s="2" t="str">
        <x:v>THA</x:v>
      </x:c>
      <x:c r="C545" s="2" t="n">
        <x:v>2024</x:v>
      </x:c>
      <x:c r="D545" s="2" t="str">
        <x:v>ECO_ISIC4_L</x:v>
      </x:c>
      <x:c r="E545" s="19" t="n">
        <x:v>341.359</x:v>
      </x:c>
      <x:c r="F545" s="2" t="str">
        <x:v>https://rplumber.ilo.org/data/indicator?format=.csv.gz&amp;id=EMP_TEMP_SEX_ECO_NB_A</x:v>
      </x:c>
      <x:c r="G545" s="17" t="str">
        <x:v>LFS - Labour Force Survey</x:v>
      </x:c>
      <x:c r="H545" s="17" t="str">
        <x:v>Economic activity (ISIC-Rev.4): L. Real estate activities</x:v>
      </x:c>
      <x:c r="I545" s="2" t="str"/>
    </x:row>
    <x:row r="546" ht="42" customHeight="1">
      <x:c r="A546" s="2" t="str">
        <x:v>Thailand</x:v>
      </x:c>
      <x:c r="B546" s="2" t="str">
        <x:v>THA</x:v>
      </x:c>
      <x:c r="C546" s="2" t="n">
        <x:v>2024</x:v>
      </x:c>
      <x:c r="D546" s="2" t="str">
        <x:v>ECO_ISIC4_M</x:v>
      </x:c>
      <x:c r="E546" s="19" t="n">
        <x:v>474.138</x:v>
      </x:c>
      <x:c r="F546" s="2" t="str">
        <x:v>https://rplumber.ilo.org/data/indicator?format=.csv.gz&amp;id=EMP_TEMP_SEX_ECO_NB_A</x:v>
      </x:c>
      <x:c r="G546" s="17" t="str">
        <x:v>LFS - Labour Force Survey</x:v>
      </x:c>
      <x:c r="H546" s="17" t="str">
        <x:v>Economic activity (ISIC-Rev.4): M. Professional, scientific and technical activities</x:v>
      </x:c>
      <x:c r="I546" s="2" t="str"/>
    </x:row>
    <x:row r="547" ht="42" customHeight="1">
      <x:c r="A547" s="2" t="str">
        <x:v>Thailand</x:v>
      </x:c>
      <x:c r="B547" s="2" t="str">
        <x:v>THA</x:v>
      </x:c>
      <x:c r="C547" s="2" t="n">
        <x:v>2024</x:v>
      </x:c>
      <x:c r="D547" s="2" t="str">
        <x:v>ECO_ISIC4_N</x:v>
      </x:c>
      <x:c r="E547" s="19" t="n">
        <x:v>717.676</x:v>
      </x:c>
      <x:c r="F547" s="2" t="str">
        <x:v>https://rplumber.ilo.org/data/indicator?format=.csv.gz&amp;id=EMP_TEMP_SEX_ECO_NB_A</x:v>
      </x:c>
      <x:c r="G547" s="17" t="str">
        <x:v>LFS - Labour Force Survey</x:v>
      </x:c>
      <x:c r="H547" s="17" t="str">
        <x:v>Economic activity (ISIC-Rev.4): N. Administrative and support service activities</x:v>
      </x:c>
      <x:c r="I547" s="2" t="str"/>
    </x:row>
    <x:row r="548" ht="42" customHeight="1">
      <x:c r="A548" s="2" t="str">
        <x:v>Thailand</x:v>
      </x:c>
      <x:c r="B548" s="2" t="str">
        <x:v>THA</x:v>
      </x:c>
      <x:c r="C548" s="2" t="n">
        <x:v>2024</x:v>
      </x:c>
      <x:c r="D548" s="2" t="str">
        <x:v>ECO_ISIC4_O</x:v>
      </x:c>
      <x:c r="E548" s="19" t="n">
        <x:v>1765.516</x:v>
      </x:c>
      <x:c r="F548" s="2" t="str">
        <x:v>https://rplumber.ilo.org/data/indicator?format=.csv.gz&amp;id=EMP_TEMP_SEX_ECO_NB_A</x:v>
      </x:c>
      <x:c r="G548" s="17" t="str">
        <x:v>LFS - Labour Force Survey</x:v>
      </x:c>
      <x:c r="H548" s="17" t="str">
        <x:v>Economic activity (ISIC-Rev.4): O. Public administration and defence; compulsory social security</x:v>
      </x:c>
      <x:c r="I548" s="2" t="str"/>
    </x:row>
    <x:row r="549" ht="42" customHeight="1">
      <x:c r="A549" s="2" t="str">
        <x:v>Thailand</x:v>
      </x:c>
      <x:c r="B549" s="2" t="str">
        <x:v>THA</x:v>
      </x:c>
      <x:c r="C549" s="2" t="n">
        <x:v>2024</x:v>
      </x:c>
      <x:c r="D549" s="2" t="str">
        <x:v>ECO_ISIC4_P</x:v>
      </x:c>
      <x:c r="E549" s="19" t="n">
        <x:v>1103.412</x:v>
      </x:c>
      <x:c r="F549" s="2" t="str">
        <x:v>https://rplumber.ilo.org/data/indicator?format=.csv.gz&amp;id=EMP_TEMP_SEX_ECO_NB_A</x:v>
      </x:c>
      <x:c r="G549" s="17" t="str">
        <x:v>LFS - Labour Force Survey</x:v>
      </x:c>
      <x:c r="H549" s="17" t="str">
        <x:v>Economic activity (ISIC-Rev.4): P. Education</x:v>
      </x:c>
      <x:c r="I549" s="2" t="str"/>
    </x:row>
    <x:row r="550" ht="42" customHeight="1">
      <x:c r="A550" s="2" t="str">
        <x:v>Thailand</x:v>
      </x:c>
      <x:c r="B550" s="2" t="str">
        <x:v>THA</x:v>
      </x:c>
      <x:c r="C550" s="2" t="n">
        <x:v>2024</x:v>
      </x:c>
      <x:c r="D550" s="2" t="str">
        <x:v>ECO_ISIC4_Q</x:v>
      </x:c>
      <x:c r="E550" s="19" t="n">
        <x:v>819.286</x:v>
      </x:c>
      <x:c r="F550" s="2" t="str">
        <x:v>https://rplumber.ilo.org/data/indicator?format=.csv.gz&amp;id=EMP_TEMP_SEX_ECO_NB_A</x:v>
      </x:c>
      <x:c r="G550" s="17" t="str">
        <x:v>LFS - Labour Force Survey</x:v>
      </x:c>
      <x:c r="H550" s="17" t="str">
        <x:v>Economic activity (ISIC-Rev.4): Q. Human health and social work activities</x:v>
      </x:c>
      <x:c r="I550" s="2" t="str"/>
    </x:row>
    <x:row r="551" ht="42" customHeight="1">
      <x:c r="A551" s="2" t="str">
        <x:v>Thailand</x:v>
      </x:c>
      <x:c r="B551" s="2" t="str">
        <x:v>THA</x:v>
      </x:c>
      <x:c r="C551" s="2" t="n">
        <x:v>2024</x:v>
      </x:c>
      <x:c r="D551" s="2" t="str">
        <x:v>ECO_ISIC4_R</x:v>
      </x:c>
      <x:c r="E551" s="19" t="n">
        <x:v>301.856</x:v>
      </x:c>
      <x:c r="F551" s="2" t="str">
        <x:v>https://rplumber.ilo.org/data/indicator?format=.csv.gz&amp;id=EMP_TEMP_SEX_ECO_NB_A</x:v>
      </x:c>
      <x:c r="G551" s="17" t="str">
        <x:v>LFS - Labour Force Survey</x:v>
      </x:c>
      <x:c r="H551" s="17" t="str">
        <x:v>Economic activity (ISIC-Rev.4): R. Arts, entertainment and recreation</x:v>
      </x:c>
      <x:c r="I551" s="2" t="str"/>
    </x:row>
    <x:row r="552" ht="42" customHeight="1">
      <x:c r="A552" s="2" t="str">
        <x:v>Thailand</x:v>
      </x:c>
      <x:c r="B552" s="2" t="str">
        <x:v>THA</x:v>
      </x:c>
      <x:c r="C552" s="2" t="n">
        <x:v>2024</x:v>
      </x:c>
      <x:c r="D552" s="2" t="str">
        <x:v>ECO_ISIC4_S</x:v>
      </x:c>
      <x:c r="E552" s="19" t="n">
        <x:v>1072.468</x:v>
      </x:c>
      <x:c r="F552" s="2" t="str">
        <x:v>https://rplumber.ilo.org/data/indicator?format=.csv.gz&amp;id=EMP_TEMP_SEX_ECO_NB_A</x:v>
      </x:c>
      <x:c r="G552" s="17" t="str">
        <x:v>LFS - Labour Force Survey</x:v>
      </x:c>
      <x:c r="H552" s="17" t="str">
        <x:v>Economic activity (ISIC-Rev.4): S. Other service activities</x:v>
      </x:c>
      <x:c r="I552" s="2" t="str"/>
    </x:row>
    <x:row r="553" ht="42" customHeight="1">
      <x:c r="A553" s="2" t="str">
        <x:v>Thailand</x:v>
      </x:c>
      <x:c r="B553" s="2" t="str">
        <x:v>THA</x:v>
      </x:c>
      <x:c r="C553" s="2" t="n">
        <x:v>2024</x:v>
      </x:c>
      <x:c r="D553" s="2" t="str">
        <x:v>ECO_ISIC4_T</x:v>
      </x:c>
      <x:c r="E553" s="19" t="n">
        <x:v>259.356</x:v>
      </x:c>
      <x:c r="F553" s="2" t="str">
        <x:v>https://rplumber.ilo.org/data/indicator?format=.csv.gz&amp;id=EMP_TEMP_SEX_ECO_NB_A</x:v>
      </x:c>
      <x:c r="G553" s="17" t="str">
        <x:v>LFS - Labour Force Survey</x:v>
      </x:c>
      <x:c r="H553" s="17" t="str">
        <x:v>Economic activity (ISIC-Rev.4): T. Activities of households as employers; undifferentiated goods- and services-producing activities of households for own use</x:v>
      </x:c>
      <x:c r="I553" s="2" t="str"/>
    </x:row>
    <x:row r="554" ht="42" customHeight="1">
      <x:c r="A554" s="2" t="str">
        <x:v>Thailand</x:v>
      </x:c>
      <x:c r="B554" s="2" t="str">
        <x:v>THA</x:v>
      </x:c>
      <x:c r="C554" s="2" t="n">
        <x:v>2024</x:v>
      </x:c>
      <x:c r="D554" s="2" t="str">
        <x:v>ECO_ISIC4_U</x:v>
      </x:c>
      <x:c r="E554" s="19" t="n">
        <x:v>1.708</x:v>
      </x:c>
      <x:c r="F554" s="2" t="str">
        <x:v>https://rplumber.ilo.org/data/indicator?format=.csv.gz&amp;id=EMP_TEMP_SEX_ECO_NB_A</x:v>
      </x:c>
      <x:c r="G554" s="17" t="str">
        <x:v>LFS - Labour Force Survey</x:v>
      </x:c>
      <x:c r="H554" s="17" t="str">
        <x:v>Economic activity (ISIC-Rev.4): U. Activities of extraterritorial organizations and bodies</x:v>
      </x:c>
      <x:c r="I554" s="2" t="str"/>
    </x:row>
    <x:row r="555" ht="42" customHeight="1">
      <x:c r="A555" s="2" t="str">
        <x:v>Vietnam</x:v>
      </x:c>
      <x:c r="B555" s="2" t="str">
        <x:v>VNM</x:v>
      </x:c>
      <x:c r="C555" s="2" t="n">
        <x:v>2024</x:v>
      </x:c>
      <x:c r="D555" s="2" t="str">
        <x:v>ECO_ISIC4_A</x:v>
      </x:c>
      <x:c r="E555" s="19" t="n">
        <x:v>13637.057</x:v>
      </x:c>
      <x:c r="F555" s="2" t="str">
        <x:v>https://rplumber.ilo.org/data/indicator?format=.csv.gz&amp;id=EMP_TEMP_SEX_ECO_NB_A</x:v>
      </x:c>
      <x:c r="G555" s="17" t="str">
        <x:v>LFS - Labour Force Survey</x:v>
      </x:c>
      <x:c r="H555" s="17" t="str">
        <x:v>Economic activity (ISIC-Rev.4): A. Agriculture; forestry and fishing</x:v>
      </x:c>
      <x:c r="I555" s="2" t="str"/>
    </x:row>
    <x:row r="556" ht="42" customHeight="1">
      <x:c r="A556" s="2" t="str">
        <x:v>Vietnam</x:v>
      </x:c>
      <x:c r="B556" s="2" t="str">
        <x:v>VNM</x:v>
      </x:c>
      <x:c r="C556" s="2" t="n">
        <x:v>2024</x:v>
      </x:c>
      <x:c r="D556" s="2" t="str">
        <x:v>ECO_ISIC4_B</x:v>
      </x:c>
      <x:c r="E556" s="19" t="n">
        <x:v>173.979</x:v>
      </x:c>
      <x:c r="F556" s="2" t="str">
        <x:v>https://rplumber.ilo.org/data/indicator?format=.csv.gz&amp;id=EMP_TEMP_SEX_ECO_NB_A</x:v>
      </x:c>
      <x:c r="G556" s="17" t="str">
        <x:v>LFS - Labour Force Survey</x:v>
      </x:c>
      <x:c r="H556" s="17" t="str">
        <x:v>Economic activity (ISIC-Rev.4): B. Mining and quarrying</x:v>
      </x:c>
      <x:c r="I556" s="2" t="str"/>
    </x:row>
    <x:row r="557" ht="42" customHeight="1">
      <x:c r="A557" s="2" t="str">
        <x:v>Vietnam</x:v>
      </x:c>
      <x:c r="B557" s="2" t="str">
        <x:v>VNM</x:v>
      </x:c>
      <x:c r="C557" s="2" t="n">
        <x:v>2024</x:v>
      </x:c>
      <x:c r="D557" s="2" t="str">
        <x:v>ECO_ISIC4_C</x:v>
      </x:c>
      <x:c r="E557" s="19" t="n">
        <x:v>12147.676</x:v>
      </x:c>
      <x:c r="F557" s="2" t="str">
        <x:v>https://rplumber.ilo.org/data/indicator?format=.csv.gz&amp;id=EMP_TEMP_SEX_ECO_NB_A</x:v>
      </x:c>
      <x:c r="G557" s="17" t="str">
        <x:v>LFS - Labour Force Survey</x:v>
      </x:c>
      <x:c r="H557" s="17" t="str">
        <x:v>Economic activity (ISIC-Rev.4): C. Manufacturing</x:v>
      </x:c>
      <x:c r="I557" s="2" t="str"/>
    </x:row>
    <x:row r="558" ht="42" customHeight="1">
      <x:c r="A558" s="2" t="str">
        <x:v>Vietnam</x:v>
      </x:c>
      <x:c r="B558" s="2" t="str">
        <x:v>VNM</x:v>
      </x:c>
      <x:c r="C558" s="2" t="n">
        <x:v>2024</x:v>
      </x:c>
      <x:c r="D558" s="2" t="str">
        <x:v>ECO_ISIC4_D</x:v>
      </x:c>
      <x:c r="E558" s="19" t="n">
        <x:v>158.212</x:v>
      </x:c>
      <x:c r="F558" s="2" t="str">
        <x:v>https://rplumber.ilo.org/data/indicator?format=.csv.gz&amp;id=EMP_TEMP_SEX_ECO_NB_A</x:v>
      </x:c>
      <x:c r="G558" s="17" t="str">
        <x:v>LFS - Labour Force Survey</x:v>
      </x:c>
      <x:c r="H558" s="17" t="str">
        <x:v>Economic activity (ISIC-Rev.4): D. Electricity; gas, steam and air conditioning supply</x:v>
      </x:c>
      <x:c r="I558" s="2" t="str"/>
    </x:row>
    <x:row r="559" ht="42" customHeight="1">
      <x:c r="A559" s="2" t="str">
        <x:v>Vietnam</x:v>
      </x:c>
      <x:c r="B559" s="2" t="str">
        <x:v>VNM</x:v>
      </x:c>
      <x:c r="C559" s="2" t="n">
        <x:v>2024</x:v>
      </x:c>
      <x:c r="D559" s="2" t="str">
        <x:v>ECO_ISIC4_E</x:v>
      </x:c>
      <x:c r="E559" s="19" t="n">
        <x:v>161.977</x:v>
      </x:c>
      <x:c r="F559" s="2" t="str">
        <x:v>https://rplumber.ilo.org/data/indicator?format=.csv.gz&amp;id=EMP_TEMP_SEX_ECO_NB_A</x:v>
      </x:c>
      <x:c r="G559" s="17" t="str">
        <x:v>LFS - Labour Force Survey</x:v>
      </x:c>
      <x:c r="H559" s="17" t="str">
        <x:v>Economic activity (ISIC-Rev.4): E. Water supply; sewerage, waste management and remediation activities</x:v>
      </x:c>
      <x:c r="I559" s="2" t="str"/>
    </x:row>
    <x:row r="560" ht="42" customHeight="1">
      <x:c r="A560" s="2" t="str">
        <x:v>Vietnam</x:v>
      </x:c>
      <x:c r="B560" s="2" t="str">
        <x:v>VNM</x:v>
      </x:c>
      <x:c r="C560" s="2" t="n">
        <x:v>2024</x:v>
      </x:c>
      <x:c r="D560" s="2" t="str">
        <x:v>ECO_ISIC4_F</x:v>
      </x:c>
      <x:c r="E560" s="19" t="n">
        <x:v>4489.382</x:v>
      </x:c>
      <x:c r="F560" s="2" t="str">
        <x:v>https://rplumber.ilo.org/data/indicator?format=.csv.gz&amp;id=EMP_TEMP_SEX_ECO_NB_A</x:v>
      </x:c>
      <x:c r="G560" s="17" t="str">
        <x:v>LFS - Labour Force Survey</x:v>
      </x:c>
      <x:c r="H560" s="17" t="str">
        <x:v>Economic activity (ISIC-Rev.4): F. Construction</x:v>
      </x:c>
      <x:c r="I560" s="2" t="str"/>
    </x:row>
    <x:row r="561" ht="42" customHeight="1">
      <x:c r="A561" s="2" t="str">
        <x:v>Vietnam</x:v>
      </x:c>
      <x:c r="B561" s="2" t="str">
        <x:v>VNM</x:v>
      </x:c>
      <x:c r="C561" s="2" t="n">
        <x:v>2024</x:v>
      </x:c>
      <x:c r="D561" s="2" t="str">
        <x:v>ECO_ISIC4_G</x:v>
      </x:c>
      <x:c r="E561" s="19" t="n">
        <x:v>7766.986</x:v>
      </x:c>
      <x:c r="F561" s="2" t="str">
        <x:v>https://rplumber.ilo.org/data/indicator?format=.csv.gz&amp;id=EMP_TEMP_SEX_ECO_NB_A</x:v>
      </x:c>
      <x:c r="G561" s="17" t="str">
        <x:v>LFS - Labour Force Survey</x:v>
      </x:c>
      <x:c r="H561" s="17" t="str">
        <x:v>Economic activity (ISIC-Rev.4): G. Wholesale and retail trade; repair of motor vehicles and motorcycles</x:v>
      </x:c>
      <x:c r="I561" s="2" t="str"/>
    </x:row>
    <x:row r="562" ht="42" customHeight="1">
      <x:c r="A562" s="2" t="str">
        <x:v>Vietnam</x:v>
      </x:c>
      <x:c r="B562" s="2" t="str">
        <x:v>VNM</x:v>
      </x:c>
      <x:c r="C562" s="2" t="n">
        <x:v>2024</x:v>
      </x:c>
      <x:c r="D562" s="2" t="str">
        <x:v>ECO_ISIC4_H</x:v>
      </x:c>
      <x:c r="E562" s="19" t="n">
        <x:v>2097.019</x:v>
      </x:c>
      <x:c r="F562" s="2" t="str">
        <x:v>https://rplumber.ilo.org/data/indicator?format=.csv.gz&amp;id=EMP_TEMP_SEX_ECO_NB_A</x:v>
      </x:c>
      <x:c r="G562" s="17" t="str">
        <x:v>LFS - Labour Force Survey</x:v>
      </x:c>
      <x:c r="H562" s="17" t="str">
        <x:v>Economic activity (ISIC-Rev.4): H. Transportation and storage</x:v>
      </x:c>
      <x:c r="I562" s="2" t="str"/>
    </x:row>
    <x:row r="563" ht="42" customHeight="1">
      <x:c r="A563" s="2" t="str">
        <x:v>Vietnam</x:v>
      </x:c>
      <x:c r="B563" s="2" t="str">
        <x:v>VNM</x:v>
      </x:c>
      <x:c r="C563" s="2" t="n">
        <x:v>2024</x:v>
      </x:c>
      <x:c r="D563" s="2" t="str">
        <x:v>ECO_ISIC4_I</x:v>
      </x:c>
      <x:c r="E563" s="19" t="n">
        <x:v>3105.588</x:v>
      </x:c>
      <x:c r="F563" s="2" t="str">
        <x:v>https://rplumber.ilo.org/data/indicator?format=.csv.gz&amp;id=EMP_TEMP_SEX_ECO_NB_A</x:v>
      </x:c>
      <x:c r="G563" s="17" t="str">
        <x:v>LFS - Labour Force Survey</x:v>
      </x:c>
      <x:c r="H563" s="17" t="str">
        <x:v>Economic activity (ISIC-Rev.4): I. Accommodation and food service activities</x:v>
      </x:c>
      <x:c r="I563" s="2" t="str"/>
    </x:row>
    <x:row r="564" ht="42" customHeight="1">
      <x:c r="A564" s="2" t="str">
        <x:v>Vietnam</x:v>
      </x:c>
      <x:c r="B564" s="2" t="str">
        <x:v>VNM</x:v>
      </x:c>
      <x:c r="C564" s="2" t="n">
        <x:v>2024</x:v>
      </x:c>
      <x:c r="D564" s="2" t="str">
        <x:v>ECO_ISIC4_J</x:v>
      </x:c>
      <x:c r="E564" s="19" t="n">
        <x:v>334.675</x:v>
      </x:c>
      <x:c r="F564" s="2" t="str">
        <x:v>https://rplumber.ilo.org/data/indicator?format=.csv.gz&amp;id=EMP_TEMP_SEX_ECO_NB_A</x:v>
      </x:c>
      <x:c r="G564" s="17" t="str">
        <x:v>LFS - Labour Force Survey</x:v>
      </x:c>
      <x:c r="H564" s="17" t="str">
        <x:v>Economic activity (ISIC-Rev.4): J. Information and communication</x:v>
      </x:c>
      <x:c r="I564" s="2" t="str"/>
    </x:row>
    <x:row r="565" ht="42" customHeight="1">
      <x:c r="A565" s="2" t="str">
        <x:v>Vietnam</x:v>
      </x:c>
      <x:c r="B565" s="2" t="str">
        <x:v>VNM</x:v>
      </x:c>
      <x:c r="C565" s="2" t="n">
        <x:v>2024</x:v>
      </x:c>
      <x:c r="D565" s="2" t="str">
        <x:v>ECO_ISIC4_K</x:v>
      </x:c>
      <x:c r="E565" s="19" t="n">
        <x:v>497.366</x:v>
      </x:c>
      <x:c r="F565" s="2" t="str">
        <x:v>https://rplumber.ilo.org/data/indicator?format=.csv.gz&amp;id=EMP_TEMP_SEX_ECO_NB_A</x:v>
      </x:c>
      <x:c r="G565" s="17" t="str">
        <x:v>LFS - Labour Force Survey</x:v>
      </x:c>
      <x:c r="H565" s="17" t="str">
        <x:v>Economic activity (ISIC-Rev.4): K. Financial and insurance activities</x:v>
      </x:c>
      <x:c r="I565" s="2" t="str"/>
    </x:row>
    <x:row r="566" ht="42" customHeight="1">
      <x:c r="A566" s="2" t="str">
        <x:v>Vietnam</x:v>
      </x:c>
      <x:c r="B566" s="2" t="str">
        <x:v>VNM</x:v>
      </x:c>
      <x:c r="C566" s="2" t="n">
        <x:v>2024</x:v>
      </x:c>
      <x:c r="D566" s="2" t="str">
        <x:v>ECO_ISIC4_L</x:v>
      </x:c>
      <x:c r="E566" s="19" t="n">
        <x:v>344.866</x:v>
      </x:c>
      <x:c r="F566" s="2" t="str">
        <x:v>https://rplumber.ilo.org/data/indicator?format=.csv.gz&amp;id=EMP_TEMP_SEX_ECO_NB_A</x:v>
      </x:c>
      <x:c r="G566" s="17" t="str">
        <x:v>LFS - Labour Force Survey</x:v>
      </x:c>
      <x:c r="H566" s="17" t="str">
        <x:v>Economic activity (ISIC-Rev.4): L. Real estate activities</x:v>
      </x:c>
      <x:c r="I566" s="2" t="str"/>
    </x:row>
    <x:row r="567" ht="42" customHeight="1">
      <x:c r="A567" s="2" t="str">
        <x:v>Vietnam</x:v>
      </x:c>
      <x:c r="B567" s="2" t="str">
        <x:v>VNM</x:v>
      </x:c>
      <x:c r="C567" s="2" t="n">
        <x:v>2024</x:v>
      </x:c>
      <x:c r="D567" s="2" t="str">
        <x:v>ECO_ISIC4_M</x:v>
      </x:c>
      <x:c r="E567" s="19" t="n">
        <x:v>414.875</x:v>
      </x:c>
      <x:c r="F567" s="2" t="str">
        <x:v>https://rplumber.ilo.org/data/indicator?format=.csv.gz&amp;id=EMP_TEMP_SEX_ECO_NB_A</x:v>
      </x:c>
      <x:c r="G567" s="17" t="str">
        <x:v>LFS - Labour Force Survey</x:v>
      </x:c>
      <x:c r="H567" s="17" t="str">
        <x:v>Economic activity (ISIC-Rev.4): M. Professional, scientific and technical activities</x:v>
      </x:c>
      <x:c r="I567" s="2" t="str"/>
    </x:row>
    <x:row r="568" ht="42" customHeight="1">
      <x:c r="A568" s="2" t="str">
        <x:v>Vietnam</x:v>
      </x:c>
      <x:c r="B568" s="2" t="str">
        <x:v>VNM</x:v>
      </x:c>
      <x:c r="C568" s="2" t="n">
        <x:v>2024</x:v>
      </x:c>
      <x:c r="D568" s="2" t="str">
        <x:v>ECO_ISIC4_N</x:v>
      </x:c>
      <x:c r="E568" s="19" t="n">
        <x:v>416.201</x:v>
      </x:c>
      <x:c r="F568" s="2" t="str">
        <x:v>https://rplumber.ilo.org/data/indicator?format=.csv.gz&amp;id=EMP_TEMP_SEX_ECO_NB_A</x:v>
      </x:c>
      <x:c r="G568" s="17" t="str">
        <x:v>LFS - Labour Force Survey</x:v>
      </x:c>
      <x:c r="H568" s="17" t="str">
        <x:v>Economic activity (ISIC-Rev.4): N. Administrative and support service activities</x:v>
      </x:c>
      <x:c r="I568" s="2" t="str"/>
    </x:row>
    <x:row r="569" ht="42" customHeight="1">
      <x:c r="A569" s="2" t="str">
        <x:v>Vietnam</x:v>
      </x:c>
      <x:c r="B569" s="2" t="str">
        <x:v>VNM</x:v>
      </x:c>
      <x:c r="C569" s="2" t="n">
        <x:v>2024</x:v>
      </x:c>
      <x:c r="D569" s="2" t="str">
        <x:v>ECO_ISIC4_O</x:v>
      </x:c>
      <x:c r="E569" s="19" t="n">
        <x:v>1350.8</x:v>
      </x:c>
      <x:c r="F569" s="2" t="str">
        <x:v>https://rplumber.ilo.org/data/indicator?format=.csv.gz&amp;id=EMP_TEMP_SEX_ECO_NB_A</x:v>
      </x:c>
      <x:c r="G569" s="17" t="str">
        <x:v>LFS - Labour Force Survey</x:v>
      </x:c>
      <x:c r="H569" s="17" t="str">
        <x:v>Economic activity (ISIC-Rev.4): O. Public administration and defence; compulsory social security</x:v>
      </x:c>
      <x:c r="I569" s="2" t="str"/>
    </x:row>
    <x:row r="570" ht="42" customHeight="1">
      <x:c r="A570" s="2" t="str">
        <x:v>Vietnam</x:v>
      </x:c>
      <x:c r="B570" s="2" t="str">
        <x:v>VNM</x:v>
      </x:c>
      <x:c r="C570" s="2" t="n">
        <x:v>2024</x:v>
      </x:c>
      <x:c r="D570" s="2" t="str">
        <x:v>ECO_ISIC4_P</x:v>
      </x:c>
      <x:c r="E570" s="19" t="n">
        <x:v>1957.661</x:v>
      </x:c>
      <x:c r="F570" s="2" t="str">
        <x:v>https://rplumber.ilo.org/data/indicator?format=.csv.gz&amp;id=EMP_TEMP_SEX_ECO_NB_A</x:v>
      </x:c>
      <x:c r="G570" s="17" t="str">
        <x:v>LFS - Labour Force Survey</x:v>
      </x:c>
      <x:c r="H570" s="17" t="str">
        <x:v>Economic activity (ISIC-Rev.4): P. Education</x:v>
      </x:c>
      <x:c r="I570" s="2" t="str"/>
    </x:row>
    <x:row r="571" ht="42" customHeight="1">
      <x:c r="A571" s="2" t="str">
        <x:v>Vietnam</x:v>
      </x:c>
      <x:c r="B571" s="2" t="str">
        <x:v>VNM</x:v>
      </x:c>
      <x:c r="C571" s="2" t="n">
        <x:v>2024</x:v>
      </x:c>
      <x:c r="D571" s="2" t="str">
        <x:v>ECO_ISIC4_Q</x:v>
      </x:c>
      <x:c r="E571" s="19" t="n">
        <x:v>645.866</x:v>
      </x:c>
      <x:c r="F571" s="2" t="str">
        <x:v>https://rplumber.ilo.org/data/indicator?format=.csv.gz&amp;id=EMP_TEMP_SEX_ECO_NB_A</x:v>
      </x:c>
      <x:c r="G571" s="17" t="str">
        <x:v>LFS - Labour Force Survey</x:v>
      </x:c>
      <x:c r="H571" s="17" t="str">
        <x:v>Economic activity (ISIC-Rev.4): Q. Human health and social work activities</x:v>
      </x:c>
      <x:c r="I571" s="2" t="str"/>
    </x:row>
    <x:row r="572" ht="42" customHeight="1">
      <x:c r="A572" s="2" t="str">
        <x:v>Vietnam</x:v>
      </x:c>
      <x:c r="B572" s="2" t="str">
        <x:v>VNM</x:v>
      </x:c>
      <x:c r="C572" s="2" t="n">
        <x:v>2024</x:v>
      </x:c>
      <x:c r="D572" s="2" t="str">
        <x:v>ECO_ISIC4_R</x:v>
      </x:c>
      <x:c r="E572" s="19" t="n">
        <x:v>296.808</x:v>
      </x:c>
      <x:c r="F572" s="2" t="str">
        <x:v>https://rplumber.ilo.org/data/indicator?format=.csv.gz&amp;id=EMP_TEMP_SEX_ECO_NB_A</x:v>
      </x:c>
      <x:c r="G572" s="17" t="str">
        <x:v>LFS - Labour Force Survey</x:v>
      </x:c>
      <x:c r="H572" s="17" t="str">
        <x:v>Economic activity (ISIC-Rev.4): R. Arts, entertainment and recreation</x:v>
      </x:c>
      <x:c r="I572" s="2" t="str"/>
    </x:row>
    <x:row r="573" ht="42" customHeight="1">
      <x:c r="A573" s="2" t="str">
        <x:v>Vietnam</x:v>
      </x:c>
      <x:c r="B573" s="2" t="str">
        <x:v>VNM</x:v>
      </x:c>
      <x:c r="C573" s="2" t="n">
        <x:v>2024</x:v>
      </x:c>
      <x:c r="D573" s="2" t="str">
        <x:v>ECO_ISIC4_S</x:v>
      </x:c>
      <x:c r="E573" s="19" t="n">
        <x:v>1203.95</x:v>
      </x:c>
      <x:c r="F573" s="2" t="str">
        <x:v>https://rplumber.ilo.org/data/indicator?format=.csv.gz&amp;id=EMP_TEMP_SEX_ECO_NB_A</x:v>
      </x:c>
      <x:c r="G573" s="17" t="str">
        <x:v>LFS - Labour Force Survey</x:v>
      </x:c>
      <x:c r="H573" s="17" t="str">
        <x:v>Economic activity (ISIC-Rev.4): S. Other service activities</x:v>
      </x:c>
      <x:c r="I573" s="2" t="str"/>
    </x:row>
    <x:row r="574" ht="42" customHeight="1">
      <x:c r="A574" s="2" t="str">
        <x:v>Vietnam</x:v>
      </x:c>
      <x:c r="B574" s="2" t="str">
        <x:v>VNM</x:v>
      </x:c>
      <x:c r="C574" s="2" t="n">
        <x:v>2024</x:v>
      </x:c>
      <x:c r="D574" s="2" t="str">
        <x:v>ECO_ISIC4_T</x:v>
      </x:c>
      <x:c r="E574" s="19" t="n">
        <x:v>230.808</x:v>
      </x:c>
      <x:c r="F574" s="2" t="str">
        <x:v>https://rplumber.ilo.org/data/indicator?format=.csv.gz&amp;id=EMP_TEMP_SEX_ECO_NB_A</x:v>
      </x:c>
      <x:c r="G574" s="17" t="str">
        <x:v>LFS - Labour Force Survey</x:v>
      </x:c>
      <x:c r="H574" s="17" t="str">
        <x:v>Economic activity (ISIC-Rev.4): T. Activities of households as employers; undifferentiated goods- and services-producing activities of households for own use</x:v>
      </x:c>
      <x:c r="I574" s="2" t="str"/>
    </x:row>
    <x:row r="575" ht="42" customHeight="1">
      <x:c r="A575" s="2" t="str">
        <x:v>Vietnam</x:v>
      </x:c>
      <x:c r="B575" s="2" t="str">
        <x:v>VNM</x:v>
      </x:c>
      <x:c r="C575" s="2" t="n">
        <x:v>2024</x:v>
      </x:c>
      <x:c r="D575" s="2" t="str">
        <x:v>ECO_ISIC4_U</x:v>
      </x:c>
      <x:c r="E575" s="19" t="n">
        <x:v>3.072</x:v>
      </x:c>
      <x:c r="F575" s="2" t="str">
        <x:v>https://rplumber.ilo.org/data/indicator?format=.csv.gz&amp;id=EMP_TEMP_SEX_ECO_NB_A</x:v>
      </x:c>
      <x:c r="G575" s="17" t="str">
        <x:v>LFS - Labour Force Survey</x:v>
      </x:c>
      <x:c r="H575" s="17" t="str">
        <x:v>Economic activity (ISIC-Rev.4): U. Activities of extraterritorial organizations and bodies</x:v>
      </x:c>
      <x:c r="I575" s="2" t="str"/>
    </x:row>
    <x:row r="576" ht="42" customHeight="1">
      <x:c r="A576" s="2" t="str">
        <x:v>Philippines</x:v>
      </x:c>
      <x:c r="B576" s="2" t="str">
        <x:v>PHL</x:v>
      </x:c>
      <x:c r="C576" s="2" t="n">
        <x:v>2024</x:v>
      </x:c>
      <x:c r="D576" s="2" t="str">
        <x:v>ECO_ISIC4_A</x:v>
      </x:c>
      <x:c r="E576" s="19" t="n">
        <x:v>9858.51</x:v>
      </x:c>
      <x:c r="F576" s="2" t="str">
        <x:v>https://rplumber.ilo.org/data/indicator?format=.csv.gz&amp;id=EMP_TEMP_SEX_ECO_NB_A</x:v>
      </x:c>
      <x:c r="G576" s="17" t="str">
        <x:v>LFS - Labour Force Survey</x:v>
      </x:c>
      <x:c r="H576" s="17" t="str">
        <x:v>Economic activity (ISIC-Rev.4): A. Agriculture; forestry and fishing</x:v>
      </x:c>
      <x:c r="I576" s="2" t="str"/>
    </x:row>
    <x:row r="577" ht="42" customHeight="1">
      <x:c r="A577" s="2" t="str">
        <x:v>Philippines</x:v>
      </x:c>
      <x:c r="B577" s="2" t="str">
        <x:v>PHL</x:v>
      </x:c>
      <x:c r="C577" s="2" t="n">
        <x:v>2024</x:v>
      </x:c>
      <x:c r="D577" s="2" t="str">
        <x:v>ECO_ISIC4_B</x:v>
      </x:c>
      <x:c r="E577" s="19" t="n">
        <x:v>226.571</x:v>
      </x:c>
      <x:c r="F577" s="2" t="str">
        <x:v>https://rplumber.ilo.org/data/indicator?format=.csv.gz&amp;id=EMP_TEMP_SEX_ECO_NB_A</x:v>
      </x:c>
      <x:c r="G577" s="17" t="str">
        <x:v>LFS - Labour Force Survey</x:v>
      </x:c>
      <x:c r="H577" s="17" t="str">
        <x:v>Economic activity (ISIC-Rev.4): B. Mining and quarrying</x:v>
      </x:c>
      <x:c r="I577" s="2" t="str"/>
    </x:row>
    <x:row r="578" ht="42" customHeight="1">
      <x:c r="A578" s="2" t="str">
        <x:v>Philippines</x:v>
      </x:c>
      <x:c r="B578" s="2" t="str">
        <x:v>PHL</x:v>
      </x:c>
      <x:c r="C578" s="2" t="n">
        <x:v>2024</x:v>
      </x:c>
      <x:c r="D578" s="2" t="str">
        <x:v>ECO_ISIC4_C</x:v>
      </x:c>
      <x:c r="E578" s="19" t="n">
        <x:v>3561.09</x:v>
      </x:c>
      <x:c r="F578" s="2" t="str">
        <x:v>https://rplumber.ilo.org/data/indicator?format=.csv.gz&amp;id=EMP_TEMP_SEX_ECO_NB_A</x:v>
      </x:c>
      <x:c r="G578" s="17" t="str">
        <x:v>LFS - Labour Force Survey</x:v>
      </x:c>
      <x:c r="H578" s="17" t="str">
        <x:v>Economic activity (ISIC-Rev.4): C. Manufacturing</x:v>
      </x:c>
      <x:c r="I578" s="2" t="str"/>
    </x:row>
    <x:row r="579" ht="42" customHeight="1">
      <x:c r="A579" s="2" t="str">
        <x:v>Philippines</x:v>
      </x:c>
      <x:c r="B579" s="2" t="str">
        <x:v>PHL</x:v>
      </x:c>
      <x:c r="C579" s="2" t="n">
        <x:v>2024</x:v>
      </x:c>
      <x:c r="D579" s="2" t="str">
        <x:v>ECO_ISIC4_D</x:v>
      </x:c>
      <x:c r="E579" s="19" t="n">
        <x:v>87.164</x:v>
      </x:c>
      <x:c r="F579" s="2" t="str">
        <x:v>https://rplumber.ilo.org/data/indicator?format=.csv.gz&amp;id=EMP_TEMP_SEX_ECO_NB_A</x:v>
      </x:c>
      <x:c r="G579" s="17" t="str">
        <x:v>LFS - Labour Force Survey</x:v>
      </x:c>
      <x:c r="H579" s="17" t="str">
        <x:v>Economic activity (ISIC-Rev.4): D. Electricity; gas, steam and air conditioning supply</x:v>
      </x:c>
      <x:c r="I579" s="2" t="str"/>
    </x:row>
    <x:row r="580" ht="42" customHeight="1">
      <x:c r="A580" s="2" t="str">
        <x:v>Philippines</x:v>
      </x:c>
      <x:c r="B580" s="2" t="str">
        <x:v>PHL</x:v>
      </x:c>
      <x:c r="C580" s="2" t="n">
        <x:v>2024</x:v>
      </x:c>
      <x:c r="D580" s="2" t="str">
        <x:v>ECO_ISIC4_E</x:v>
      </x:c>
      <x:c r="E580" s="19" t="n">
        <x:v>91.623</x:v>
      </x:c>
      <x:c r="F580" s="2" t="str">
        <x:v>https://rplumber.ilo.org/data/indicator?format=.csv.gz&amp;id=EMP_TEMP_SEX_ECO_NB_A</x:v>
      </x:c>
      <x:c r="G580" s="17" t="str">
        <x:v>LFS - Labour Force Survey</x:v>
      </x:c>
      <x:c r="H580" s="17" t="str">
        <x:v>Economic activity (ISIC-Rev.4): E. Water supply; sewerage, waste management and remediation activities</x:v>
      </x:c>
      <x:c r="I580" s="2" t="str"/>
    </x:row>
    <x:row r="581" ht="42" customHeight="1">
      <x:c r="A581" s="2" t="str">
        <x:v>Philippines</x:v>
      </x:c>
      <x:c r="B581" s="2" t="str">
        <x:v>PHL</x:v>
      </x:c>
      <x:c r="C581" s="2" t="n">
        <x:v>2024</x:v>
      </x:c>
      <x:c r="D581" s="2" t="str">
        <x:v>ECO_ISIC4_F</x:v>
      </x:c>
      <x:c r="E581" s="19" t="n">
        <x:v>4683.323</x:v>
      </x:c>
      <x:c r="F581" s="2" t="str">
        <x:v>https://rplumber.ilo.org/data/indicator?format=.csv.gz&amp;id=EMP_TEMP_SEX_ECO_NB_A</x:v>
      </x:c>
      <x:c r="G581" s="17" t="str">
        <x:v>LFS - Labour Force Survey</x:v>
      </x:c>
      <x:c r="H581" s="17" t="str">
        <x:v>Economic activity (ISIC-Rev.4): F. Construction</x:v>
      </x:c>
      <x:c r="I581" s="2" t="str"/>
    </x:row>
    <x:row r="582" ht="42" customHeight="1">
      <x:c r="A582" s="2" t="str">
        <x:v>Philippines</x:v>
      </x:c>
      <x:c r="B582" s="2" t="str">
        <x:v>PHL</x:v>
      </x:c>
      <x:c r="C582" s="2" t="n">
        <x:v>2024</x:v>
      </x:c>
      <x:c r="D582" s="2" t="str">
        <x:v>ECO_ISIC4_G</x:v>
      </x:c>
      <x:c r="E582" s="19" t="n">
        <x:v>9713.711</x:v>
      </x:c>
      <x:c r="F582" s="2" t="str">
        <x:v>https://rplumber.ilo.org/data/indicator?format=.csv.gz&amp;id=EMP_TEMP_SEX_ECO_NB_A</x:v>
      </x:c>
      <x:c r="G582" s="17" t="str">
        <x:v>LFS - Labour Force Survey</x:v>
      </x:c>
      <x:c r="H582" s="17" t="str">
        <x:v>Economic activity (ISIC-Rev.4): G. Wholesale and retail trade; repair of motor vehicles and motorcycles</x:v>
      </x:c>
      <x:c r="I582" s="2" t="str"/>
    </x:row>
    <x:row r="583" ht="42" customHeight="1">
      <x:c r="A583" s="2" t="str">
        <x:v>Philippines</x:v>
      </x:c>
      <x:c r="B583" s="2" t="str">
        <x:v>PHL</x:v>
      </x:c>
      <x:c r="C583" s="2" t="n">
        <x:v>2024</x:v>
      </x:c>
      <x:c r="D583" s="2" t="str">
        <x:v>ECO_ISIC4_H</x:v>
      </x:c>
      <x:c r="E583" s="19" t="n">
        <x:v>3709.296</x:v>
      </x:c>
      <x:c r="F583" s="2" t="str">
        <x:v>https://rplumber.ilo.org/data/indicator?format=.csv.gz&amp;id=EMP_TEMP_SEX_ECO_NB_A</x:v>
      </x:c>
      <x:c r="G583" s="17" t="str">
        <x:v>LFS - Labour Force Survey</x:v>
      </x:c>
      <x:c r="H583" s="17" t="str">
        <x:v>Economic activity (ISIC-Rev.4): H. Transportation and storage</x:v>
      </x:c>
      <x:c r="I583" s="2" t="str"/>
    </x:row>
    <x:row r="584" ht="42" customHeight="1">
      <x:c r="A584" s="2" t="str">
        <x:v>Philippines</x:v>
      </x:c>
      <x:c r="B584" s="2" t="str">
        <x:v>PHL</x:v>
      </x:c>
      <x:c r="C584" s="2" t="n">
        <x:v>2024</x:v>
      </x:c>
      <x:c r="D584" s="2" t="str">
        <x:v>ECO_ISIC4_I</x:v>
      </x:c>
      <x:c r="E584" s="19" t="n">
        <x:v>2499.154</x:v>
      </x:c>
      <x:c r="F584" s="2" t="str">
        <x:v>https://rplumber.ilo.org/data/indicator?format=.csv.gz&amp;id=EMP_TEMP_SEX_ECO_NB_A</x:v>
      </x:c>
      <x:c r="G584" s="17" t="str">
        <x:v>LFS - Labour Force Survey</x:v>
      </x:c>
      <x:c r="H584" s="17" t="str">
        <x:v>Economic activity (ISIC-Rev.4): I. Accommodation and food service activities</x:v>
      </x:c>
      <x:c r="I584" s="2" t="str"/>
    </x:row>
    <x:row r="585" ht="42" customHeight="1">
      <x:c r="A585" s="2" t="str">
        <x:v>Philippines</x:v>
      </x:c>
      <x:c r="B585" s="2" t="str">
        <x:v>PHL</x:v>
      </x:c>
      <x:c r="C585" s="2" t="n">
        <x:v>2024</x:v>
      </x:c>
      <x:c r="D585" s="2" t="str">
        <x:v>ECO_ISIC4_J</x:v>
      </x:c>
      <x:c r="E585" s="19" t="n">
        <x:v>487.578</x:v>
      </x:c>
      <x:c r="F585" s="2" t="str">
        <x:v>https://rplumber.ilo.org/data/indicator?format=.csv.gz&amp;id=EMP_TEMP_SEX_ECO_NB_A</x:v>
      </x:c>
      <x:c r="G585" s="17" t="str">
        <x:v>LFS - Labour Force Survey</x:v>
      </x:c>
      <x:c r="H585" s="17" t="str">
        <x:v>Economic activity (ISIC-Rev.4): J. Information and communication</x:v>
      </x:c>
      <x:c r="I585" s="2" t="str"/>
    </x:row>
    <x:row r="586" ht="42" customHeight="1">
      <x:c r="A586" s="2" t="str">
        <x:v>Philippines</x:v>
      </x:c>
      <x:c r="B586" s="2" t="str">
        <x:v>PHL</x:v>
      </x:c>
      <x:c r="C586" s="2" t="n">
        <x:v>2024</x:v>
      </x:c>
      <x:c r="D586" s="2" t="str">
        <x:v>ECO_ISIC4_K</x:v>
      </x:c>
      <x:c r="E586" s="19" t="n">
        <x:v>679.664</x:v>
      </x:c>
      <x:c r="F586" s="2" t="str">
        <x:v>https://rplumber.ilo.org/data/indicator?format=.csv.gz&amp;id=EMP_TEMP_SEX_ECO_NB_A</x:v>
      </x:c>
      <x:c r="G586" s="17" t="str">
        <x:v>LFS - Labour Force Survey</x:v>
      </x:c>
      <x:c r="H586" s="17" t="str">
        <x:v>Economic activity (ISIC-Rev.4): K. Financial and insurance activities</x:v>
      </x:c>
      <x:c r="I586" s="2" t="str"/>
    </x:row>
    <x:row r="587" ht="42" customHeight="1">
      <x:c r="A587" s="2" t="str">
        <x:v>Philippines</x:v>
      </x:c>
      <x:c r="B587" s="2" t="str">
        <x:v>PHL</x:v>
      </x:c>
      <x:c r="C587" s="2" t="n">
        <x:v>2024</x:v>
      </x:c>
      <x:c r="D587" s="2" t="str">
        <x:v>ECO_ISIC4_L</x:v>
      </x:c>
      <x:c r="E587" s="19" t="n">
        <x:v>256.896</x:v>
      </x:c>
      <x:c r="F587" s="2" t="str">
        <x:v>https://rplumber.ilo.org/data/indicator?format=.csv.gz&amp;id=EMP_TEMP_SEX_ECO_NB_A</x:v>
      </x:c>
      <x:c r="G587" s="17" t="str">
        <x:v>LFS - Labour Force Survey</x:v>
      </x:c>
      <x:c r="H587" s="17" t="str">
        <x:v>Economic activity (ISIC-Rev.4): L. Real estate activities</x:v>
      </x:c>
      <x:c r="I587" s="2" t="str"/>
    </x:row>
    <x:row r="588" ht="42" customHeight="1">
      <x:c r="A588" s="2" t="str">
        <x:v>Philippines</x:v>
      </x:c>
      <x:c r="B588" s="2" t="str">
        <x:v>PHL</x:v>
      </x:c>
      <x:c r="C588" s="2" t="n">
        <x:v>2024</x:v>
      </x:c>
      <x:c r="D588" s="2" t="str">
        <x:v>ECO_ISIC4_M</x:v>
      </x:c>
      <x:c r="E588" s="19" t="n">
        <x:v>425.321</x:v>
      </x:c>
      <x:c r="F588" s="2" t="str">
        <x:v>https://rplumber.ilo.org/data/indicator?format=.csv.gz&amp;id=EMP_TEMP_SEX_ECO_NB_A</x:v>
      </x:c>
      <x:c r="G588" s="17" t="str">
        <x:v>LFS - Labour Force Survey</x:v>
      </x:c>
      <x:c r="H588" s="17" t="str">
        <x:v>Economic activity (ISIC-Rev.4): M. Professional, scientific and technical activities</x:v>
      </x:c>
      <x:c r="I588" s="2" t="str"/>
    </x:row>
    <x:row r="589" ht="42" customHeight="1">
      <x:c r="A589" s="2" t="str">
        <x:v>Philippines</x:v>
      </x:c>
      <x:c r="B589" s="2" t="str">
        <x:v>PHL</x:v>
      </x:c>
      <x:c r="C589" s="2" t="n">
        <x:v>2024</x:v>
      </x:c>
      <x:c r="D589" s="2" t="str">
        <x:v>ECO_ISIC4_N</x:v>
      </x:c>
      <x:c r="E589" s="19" t="n">
        <x:v>2645.933</x:v>
      </x:c>
      <x:c r="F589" s="2" t="str">
        <x:v>https://rplumber.ilo.org/data/indicator?format=.csv.gz&amp;id=EMP_TEMP_SEX_ECO_NB_A</x:v>
      </x:c>
      <x:c r="G589" s="17" t="str">
        <x:v>LFS - Labour Force Survey</x:v>
      </x:c>
      <x:c r="H589" s="17" t="str">
        <x:v>Economic activity (ISIC-Rev.4): N. Administrative and support service activities</x:v>
      </x:c>
      <x:c r="I589" s="2" t="str"/>
    </x:row>
    <x:row r="590" ht="42" customHeight="1">
      <x:c r="A590" s="2" t="str">
        <x:v>Philippines</x:v>
      </x:c>
      <x:c r="B590" s="2" t="str">
        <x:v>PHL</x:v>
      </x:c>
      <x:c r="C590" s="2" t="n">
        <x:v>2024</x:v>
      </x:c>
      <x:c r="D590" s="2" t="str">
        <x:v>ECO_ISIC4_O</x:v>
      </x:c>
      <x:c r="E590" s="19" t="n">
        <x:v>2863.696</x:v>
      </x:c>
      <x:c r="F590" s="2" t="str">
        <x:v>https://rplumber.ilo.org/data/indicator?format=.csv.gz&amp;id=EMP_TEMP_SEX_ECO_NB_A</x:v>
      </x:c>
      <x:c r="G590" s="17" t="str">
        <x:v>LFS - Labour Force Survey</x:v>
      </x:c>
      <x:c r="H590" s="17" t="str">
        <x:v>Economic activity (ISIC-Rev.4): O. Public administration and defence; compulsory social security</x:v>
      </x:c>
      <x:c r="I590" s="2" t="str"/>
    </x:row>
    <x:row r="591" ht="42" customHeight="1">
      <x:c r="A591" s="2" t="str">
        <x:v>Philippines</x:v>
      </x:c>
      <x:c r="B591" s="2" t="str">
        <x:v>PHL</x:v>
      </x:c>
      <x:c r="C591" s="2" t="n">
        <x:v>2024</x:v>
      </x:c>
      <x:c r="D591" s="2" t="str">
        <x:v>ECO_ISIC4_P</x:v>
      </x:c>
      <x:c r="E591" s="19" t="n">
        <x:v>1561.583</x:v>
      </x:c>
      <x:c r="F591" s="2" t="str">
        <x:v>https://rplumber.ilo.org/data/indicator?format=.csv.gz&amp;id=EMP_TEMP_SEX_ECO_NB_A</x:v>
      </x:c>
      <x:c r="G591" s="17" t="str">
        <x:v>LFS - Labour Force Survey</x:v>
      </x:c>
      <x:c r="H591" s="17" t="str">
        <x:v>Economic activity (ISIC-Rev.4): P. Education</x:v>
      </x:c>
      <x:c r="I591" s="2" t="str"/>
    </x:row>
    <x:row r="592" ht="42" customHeight="1">
      <x:c r="A592" s="2" t="str">
        <x:v>Philippines</x:v>
      </x:c>
      <x:c r="B592" s="2" t="str">
        <x:v>PHL</x:v>
      </x:c>
      <x:c r="C592" s="2" t="n">
        <x:v>2024</x:v>
      </x:c>
      <x:c r="D592" s="2" t="str">
        <x:v>ECO_ISIC4_Q</x:v>
      </x:c>
      <x:c r="E592" s="19" t="n">
        <x:v>698.525</x:v>
      </x:c>
      <x:c r="F592" s="2" t="str">
        <x:v>https://rplumber.ilo.org/data/indicator?format=.csv.gz&amp;id=EMP_TEMP_SEX_ECO_NB_A</x:v>
      </x:c>
      <x:c r="G592" s="17" t="str">
        <x:v>LFS - Labour Force Survey</x:v>
      </x:c>
      <x:c r="H592" s="17" t="str">
        <x:v>Economic activity (ISIC-Rev.4): Q. Human health and social work activities</x:v>
      </x:c>
      <x:c r="I592" s="2" t="str"/>
    </x:row>
    <x:row r="593" ht="42" customHeight="1">
      <x:c r="A593" s="2" t="str">
        <x:v>Philippines</x:v>
      </x:c>
      <x:c r="B593" s="2" t="str">
        <x:v>PHL</x:v>
      </x:c>
      <x:c r="C593" s="2" t="n">
        <x:v>2024</x:v>
      </x:c>
      <x:c r="D593" s="2" t="str">
        <x:v>ECO_ISIC4_R</x:v>
      </x:c>
      <x:c r="E593" s="19" t="n">
        <x:v>461.215</x:v>
      </x:c>
      <x:c r="F593" s="2" t="str">
        <x:v>https://rplumber.ilo.org/data/indicator?format=.csv.gz&amp;id=EMP_TEMP_SEX_ECO_NB_A</x:v>
      </x:c>
      <x:c r="G593" s="17" t="str">
        <x:v>LFS - Labour Force Survey</x:v>
      </x:c>
      <x:c r="H593" s="17" t="str">
        <x:v>Economic activity (ISIC-Rev.4): R. Arts, entertainment and recreation</x:v>
      </x:c>
      <x:c r="I593" s="2" t="str"/>
    </x:row>
    <x:row r="594" ht="42" customHeight="1">
      <x:c r="A594" s="2" t="str">
        <x:v>Philippines</x:v>
      </x:c>
      <x:c r="B594" s="2" t="str">
        <x:v>PHL</x:v>
      </x:c>
      <x:c r="C594" s="2" t="n">
        <x:v>2024</x:v>
      </x:c>
      <x:c r="D594" s="2" t="str">
        <x:v>ECO_ISIC4_S</x:v>
      </x:c>
      <x:c r="E594" s="19" t="n">
        <x:v>909.431</x:v>
      </x:c>
      <x:c r="F594" s="2" t="str">
        <x:v>https://rplumber.ilo.org/data/indicator?format=.csv.gz&amp;id=EMP_TEMP_SEX_ECO_NB_A</x:v>
      </x:c>
      <x:c r="G594" s="17" t="str">
        <x:v>LFS - Labour Force Survey</x:v>
      </x:c>
      <x:c r="H594" s="17" t="str">
        <x:v>Economic activity (ISIC-Rev.4): S. Other service activities</x:v>
      </x:c>
      <x:c r="I594" s="2" t="str"/>
    </x:row>
    <x:row r="595" ht="42" customHeight="1">
      <x:c r="A595" s="2" t="str">
        <x:v>Philippines</x:v>
      </x:c>
      <x:c r="B595" s="2" t="str">
        <x:v>PHL</x:v>
      </x:c>
      <x:c r="C595" s="2" t="n">
        <x:v>2024</x:v>
      </x:c>
      <x:c r="D595" s="2" t="str">
        <x:v>ECO_ISIC4_T</x:v>
      </x:c>
      <x:c r="E595" s="19" t="n">
        <x:v>2102.525</x:v>
      </x:c>
      <x:c r="F595" s="2" t="str">
        <x:v>https://rplumber.ilo.org/data/indicator?format=.csv.gz&amp;id=EMP_TEMP_SEX_ECO_NB_A</x:v>
      </x:c>
      <x:c r="G595" s="17" t="str">
        <x:v>LFS - Labour Force Survey</x:v>
      </x:c>
      <x:c r="H595" s="17" t="str">
        <x:v>Economic activity (ISIC-Rev.4): T. Activities of households as employers; undifferentiated goods- and services-producing activities of households for own use</x:v>
      </x:c>
      <x:c r="I595" s="2" t="str"/>
    </x:row>
    <x:row r="596" ht="42" customHeight="1">
      <x:c r="A596" s="2" t="str">
        <x:v>Philippines</x:v>
      </x:c>
      <x:c r="B596" s="2" t="str">
        <x:v>PHL</x:v>
      </x:c>
      <x:c r="C596" s="2" t="n">
        <x:v>2024</x:v>
      </x:c>
      <x:c r="D596" s="2" t="str">
        <x:v>ECO_ISIC4_U</x:v>
      </x:c>
      <x:c r="E596" s="19" t="n">
        <x:v>1.51</x:v>
      </x:c>
      <x:c r="F596" s="2" t="str">
        <x:v>https://rplumber.ilo.org/data/indicator?format=.csv.gz&amp;id=EMP_TEMP_SEX_ECO_NB_A</x:v>
      </x:c>
      <x:c r="G596" s="17" t="str">
        <x:v>LFS - Labour Force Survey</x:v>
      </x:c>
      <x:c r="H596" s="17" t="str">
        <x:v>Economic activity (ISIC-Rev.4): U. Activities of extraterritorial organizations and bodies</x:v>
      </x:c>
      <x:c r="I596" s="2" t="str"/>
    </x:row>
    <x:row r="597" ht="42" customHeight="1">
      <x:c r="A597" s="2" t="str">
        <x:v>Bangladesh</x:v>
      </x:c>
      <x:c r="B597" s="2" t="str">
        <x:v>BGD</x:v>
      </x:c>
      <x:c r="C597" s="2" t="n">
        <x:v>2024</x:v>
      </x:c>
      <x:c r="D597" s="2" t="str">
        <x:v>ECO_ISIC4_A</x:v>
      </x:c>
      <x:c r="E597" s="19" t="n">
        <x:v>30854.792</x:v>
      </x:c>
      <x:c r="F597" s="2" t="str">
        <x:v>https://rplumber.ilo.org/data/indicator?format=.csv.gz&amp;id=EMP_TEMP_SEX_ECO_NB_A</x:v>
      </x:c>
      <x:c r="G597" s="17" t="str">
        <x:v>LFS - Labour Force Survey</x:v>
      </x:c>
      <x:c r="H597" s="17" t="str">
        <x:v>Economic activity (ISIC-Rev.4): A. Agriculture; forestry and fishing</x:v>
      </x:c>
      <x:c r="I597" s="2" t="str"/>
    </x:row>
    <x:row r="598" ht="42" customHeight="1">
      <x:c r="A598" s="2" t="str">
        <x:v>Bangladesh</x:v>
      </x:c>
      <x:c r="B598" s="2" t="str">
        <x:v>BGD</x:v>
      </x:c>
      <x:c r="C598" s="2" t="n">
        <x:v>2024</x:v>
      </x:c>
      <x:c r="D598" s="2" t="str">
        <x:v>ECO_ISIC4_B</x:v>
      </x:c>
      <x:c r="E598" s="19" t="n">
        <x:v>43.794</x:v>
      </x:c>
      <x:c r="F598" s="2" t="str">
        <x:v>https://rplumber.ilo.org/data/indicator?format=.csv.gz&amp;id=EMP_TEMP_SEX_ECO_NB_A</x:v>
      </x:c>
      <x:c r="G598" s="17" t="str">
        <x:v>LFS - Labour Force Survey</x:v>
      </x:c>
      <x:c r="H598" s="17" t="str">
        <x:v>Economic activity (ISIC-Rev.4): B. Mining and quarrying</x:v>
      </x:c>
      <x:c r="I598" s="2" t="str"/>
    </x:row>
    <x:row r="599" ht="42" customHeight="1">
      <x:c r="A599" s="2" t="str">
        <x:v>Bangladesh</x:v>
      </x:c>
      <x:c r="B599" s="2" t="str">
        <x:v>BGD</x:v>
      </x:c>
      <x:c r="C599" s="2" t="n">
        <x:v>2024</x:v>
      </x:c>
      <x:c r="D599" s="2" t="str">
        <x:v>ECO_ISIC4_C</x:v>
      </x:c>
      <x:c r="E599" s="19" t="n">
        <x:v>8122.129</x:v>
      </x:c>
      <x:c r="F599" s="2" t="str">
        <x:v>https://rplumber.ilo.org/data/indicator?format=.csv.gz&amp;id=EMP_TEMP_SEX_ECO_NB_A</x:v>
      </x:c>
      <x:c r="G599" s="17" t="str">
        <x:v>LFS - Labour Force Survey</x:v>
      </x:c>
      <x:c r="H599" s="17" t="str">
        <x:v>Economic activity (ISIC-Rev.4): C. Manufacturing</x:v>
      </x:c>
      <x:c r="I599" s="2" t="str"/>
    </x:row>
    <x:row r="600" ht="42" customHeight="1">
      <x:c r="A600" s="2" t="str">
        <x:v>Bangladesh</x:v>
      </x:c>
      <x:c r="B600" s="2" t="str">
        <x:v>BGD</x:v>
      </x:c>
      <x:c r="C600" s="2" t="n">
        <x:v>2024</x:v>
      </x:c>
      <x:c r="D600" s="2" t="str">
        <x:v>ECO_ISIC4_D</x:v>
      </x:c>
      <x:c r="E600" s="19" t="n">
        <x:v>112.774</x:v>
      </x:c>
      <x:c r="F600" s="2" t="str">
        <x:v>https://rplumber.ilo.org/data/indicator?format=.csv.gz&amp;id=EMP_TEMP_SEX_ECO_NB_A</x:v>
      </x:c>
      <x:c r="G600" s="17" t="str">
        <x:v>LFS - Labour Force Survey</x:v>
      </x:c>
      <x:c r="H600" s="17" t="str">
        <x:v>Economic activity (ISIC-Rev.4): D. Electricity; gas, steam and air conditioning supply</x:v>
      </x:c>
      <x:c r="I600" s="2" t="str"/>
    </x:row>
    <x:row r="601" ht="42" customHeight="1">
      <x:c r="A601" s="2" t="str">
        <x:v>Bangladesh</x:v>
      </x:c>
      <x:c r="B601" s="2" t="str">
        <x:v>BGD</x:v>
      </x:c>
      <x:c r="C601" s="2" t="n">
        <x:v>2024</x:v>
      </x:c>
      <x:c r="D601" s="2" t="str">
        <x:v>ECO_ISIC4_E</x:v>
      </x:c>
      <x:c r="E601" s="19" t="n">
        <x:v>22.135</x:v>
      </x:c>
      <x:c r="F601" s="2" t="str">
        <x:v>https://rplumber.ilo.org/data/indicator?format=.csv.gz&amp;id=EMP_TEMP_SEX_ECO_NB_A</x:v>
      </x:c>
      <x:c r="G601" s="17" t="str">
        <x:v>LFS - Labour Force Survey</x:v>
      </x:c>
      <x:c r="H601" s="17" t="str">
        <x:v>Economic activity (ISIC-Rev.4): E. Water supply; sewerage, waste management and remediation activities</x:v>
      </x:c>
      <x:c r="I601" s="2" t="str"/>
    </x:row>
    <x:row r="602" ht="42" customHeight="1">
      <x:c r="A602" s="2" t="str">
        <x:v>Bangladesh</x:v>
      </x:c>
      <x:c r="B602" s="2" t="str">
        <x:v>BGD</x:v>
      </x:c>
      <x:c r="C602" s="2" t="n">
        <x:v>2024</x:v>
      </x:c>
      <x:c r="D602" s="2" t="str">
        <x:v>ECO_ISIC4_F</x:v>
      </x:c>
      <x:c r="E602" s="19" t="n">
        <x:v>3694.144</x:v>
      </x:c>
      <x:c r="F602" s="2" t="str">
        <x:v>https://rplumber.ilo.org/data/indicator?format=.csv.gz&amp;id=EMP_TEMP_SEX_ECO_NB_A</x:v>
      </x:c>
      <x:c r="G602" s="17" t="str">
        <x:v>LFS - Labour Force Survey</x:v>
      </x:c>
      <x:c r="H602" s="17" t="str">
        <x:v>Economic activity (ISIC-Rev.4): F. Construction</x:v>
      </x:c>
      <x:c r="I602" s="2" t="str"/>
    </x:row>
    <x:row r="603" ht="42" customHeight="1">
      <x:c r="A603" s="2" t="str">
        <x:v>Bangladesh</x:v>
      </x:c>
      <x:c r="B603" s="2" t="str">
        <x:v>BGD</x:v>
      </x:c>
      <x:c r="C603" s="2" t="n">
        <x:v>2024</x:v>
      </x:c>
      <x:c r="D603" s="2" t="str">
        <x:v>ECO_ISIC4_G</x:v>
      </x:c>
      <x:c r="E603" s="19" t="n">
        <x:v>8817.609</x:v>
      </x:c>
      <x:c r="F603" s="2" t="str">
        <x:v>https://rplumber.ilo.org/data/indicator?format=.csv.gz&amp;id=EMP_TEMP_SEX_ECO_NB_A</x:v>
      </x:c>
      <x:c r="G603" s="17" t="str">
        <x:v>LFS - Labour Force Survey</x:v>
      </x:c>
      <x:c r="H603" s="17" t="str">
        <x:v>Economic activity (ISIC-Rev.4): G. Wholesale and retail trade; repair of motor vehicles and motorcycles</x:v>
      </x:c>
      <x:c r="I603" s="2" t="str"/>
    </x:row>
    <x:row r="604" ht="42" customHeight="1">
      <x:c r="A604" s="2" t="str">
        <x:v>Bangladesh</x:v>
      </x:c>
      <x:c r="B604" s="2" t="str">
        <x:v>BGD</x:v>
      </x:c>
      <x:c r="C604" s="2" t="n">
        <x:v>2024</x:v>
      </x:c>
      <x:c r="D604" s="2" t="str">
        <x:v>ECO_ISIC4_H</x:v>
      </x:c>
      <x:c r="E604" s="19" t="n">
        <x:v>6552.911</x:v>
      </x:c>
      <x:c r="F604" s="2" t="str">
        <x:v>https://rplumber.ilo.org/data/indicator?format=.csv.gz&amp;id=EMP_TEMP_SEX_ECO_NB_A</x:v>
      </x:c>
      <x:c r="G604" s="17" t="str">
        <x:v>LFS - Labour Force Survey</x:v>
      </x:c>
      <x:c r="H604" s="17" t="str">
        <x:v>Economic activity (ISIC-Rev.4): H. Transportation and storage</x:v>
      </x:c>
      <x:c r="I604" s="2" t="str"/>
    </x:row>
    <x:row r="605" ht="42" customHeight="1">
      <x:c r="A605" s="2" t="str">
        <x:v>Bangladesh</x:v>
      </x:c>
      <x:c r="B605" s="2" t="str">
        <x:v>BGD</x:v>
      </x:c>
      <x:c r="C605" s="2" t="n">
        <x:v>2024</x:v>
      </x:c>
      <x:c r="D605" s="2" t="str">
        <x:v>ECO_ISIC4_I</x:v>
      </x:c>
      <x:c r="E605" s="19" t="n">
        <x:v>1608.686</x:v>
      </x:c>
      <x:c r="F605" s="2" t="str">
        <x:v>https://rplumber.ilo.org/data/indicator?format=.csv.gz&amp;id=EMP_TEMP_SEX_ECO_NB_A</x:v>
      </x:c>
      <x:c r="G605" s="17" t="str">
        <x:v>LFS - Labour Force Survey</x:v>
      </x:c>
      <x:c r="H605" s="17" t="str">
        <x:v>Economic activity (ISIC-Rev.4): I. Accommodation and food service activities</x:v>
      </x:c>
      <x:c r="I605" s="2" t="str"/>
    </x:row>
    <x:row r="606" ht="42" customHeight="1">
      <x:c r="A606" s="2" t="str">
        <x:v>Bangladesh</x:v>
      </x:c>
      <x:c r="B606" s="2" t="str">
        <x:v>BGD</x:v>
      </x:c>
      <x:c r="C606" s="2" t="n">
        <x:v>2024</x:v>
      </x:c>
      <x:c r="D606" s="2" t="str">
        <x:v>ECO_ISIC4_J</x:v>
      </x:c>
      <x:c r="E606" s="19" t="n">
        <x:v>257.232</x:v>
      </x:c>
      <x:c r="F606" s="2" t="str">
        <x:v>https://rplumber.ilo.org/data/indicator?format=.csv.gz&amp;id=EMP_TEMP_SEX_ECO_NB_A</x:v>
      </x:c>
      <x:c r="G606" s="17" t="str">
        <x:v>LFS - Labour Force Survey</x:v>
      </x:c>
      <x:c r="H606" s="17" t="str">
        <x:v>Economic activity (ISIC-Rev.4): J. Information and communication</x:v>
      </x:c>
      <x:c r="I606" s="2" t="str"/>
    </x:row>
    <x:row r="607" ht="42" customHeight="1">
      <x:c r="A607" s="2" t="str">
        <x:v>Bangladesh</x:v>
      </x:c>
      <x:c r="B607" s="2" t="str">
        <x:v>BGD</x:v>
      </x:c>
      <x:c r="C607" s="2" t="n">
        <x:v>2024</x:v>
      </x:c>
      <x:c r="D607" s="2" t="str">
        <x:v>ECO_ISIC4_K</x:v>
      </x:c>
      <x:c r="E607" s="19" t="n">
        <x:v>489.21</x:v>
      </x:c>
      <x:c r="F607" s="2" t="str">
        <x:v>https://rplumber.ilo.org/data/indicator?format=.csv.gz&amp;id=EMP_TEMP_SEX_ECO_NB_A</x:v>
      </x:c>
      <x:c r="G607" s="17" t="str">
        <x:v>LFS - Labour Force Survey</x:v>
      </x:c>
      <x:c r="H607" s="17" t="str">
        <x:v>Economic activity (ISIC-Rev.4): K. Financial and insurance activities</x:v>
      </x:c>
      <x:c r="I607" s="2" t="str"/>
    </x:row>
    <x:row r="608" ht="42" customHeight="1">
      <x:c r="A608" s="2" t="str">
        <x:v>Bangladesh</x:v>
      </x:c>
      <x:c r="B608" s="2" t="str">
        <x:v>BGD</x:v>
      </x:c>
      <x:c r="C608" s="2" t="n">
        <x:v>2024</x:v>
      </x:c>
      <x:c r="D608" s="2" t="str">
        <x:v>ECO_ISIC4_L</x:v>
      </x:c>
      <x:c r="E608" s="19" t="n">
        <x:v>115.991</x:v>
      </x:c>
      <x:c r="F608" s="2" t="str">
        <x:v>https://rplumber.ilo.org/data/indicator?format=.csv.gz&amp;id=EMP_TEMP_SEX_ECO_NB_A</x:v>
      </x:c>
      <x:c r="G608" s="17" t="str">
        <x:v>LFS - Labour Force Survey</x:v>
      </x:c>
      <x:c r="H608" s="17" t="str">
        <x:v>Economic activity (ISIC-Rev.4): L. Real estate activities</x:v>
      </x:c>
      <x:c r="I608" s="2" t="str"/>
    </x:row>
    <x:row r="609" ht="42" customHeight="1">
      <x:c r="A609" s="2" t="str">
        <x:v>Bangladesh</x:v>
      </x:c>
      <x:c r="B609" s="2" t="str">
        <x:v>BGD</x:v>
      </x:c>
      <x:c r="C609" s="2" t="n">
        <x:v>2024</x:v>
      </x:c>
      <x:c r="D609" s="2" t="str">
        <x:v>ECO_ISIC4_M</x:v>
      </x:c>
      <x:c r="E609" s="19" t="n">
        <x:v>339.904</x:v>
      </x:c>
      <x:c r="F609" s="2" t="str">
        <x:v>https://rplumber.ilo.org/data/indicator?format=.csv.gz&amp;id=EMP_TEMP_SEX_ECO_NB_A</x:v>
      </x:c>
      <x:c r="G609" s="17" t="str">
        <x:v>LFS - Labour Force Survey</x:v>
      </x:c>
      <x:c r="H609" s="17" t="str">
        <x:v>Economic activity (ISIC-Rev.4): M. Professional, scientific and technical activities</x:v>
      </x:c>
      <x:c r="I609" s="2" t="str"/>
    </x:row>
    <x:row r="610" ht="42" customHeight="1">
      <x:c r="A610" s="2" t="str">
        <x:v>Bangladesh</x:v>
      </x:c>
      <x:c r="B610" s="2" t="str">
        <x:v>BGD</x:v>
      </x:c>
      <x:c r="C610" s="2" t="n">
        <x:v>2024</x:v>
      </x:c>
      <x:c r="D610" s="2" t="str">
        <x:v>ECO_ISIC4_N</x:v>
      </x:c>
      <x:c r="E610" s="19" t="n">
        <x:v>406.875</x:v>
      </x:c>
      <x:c r="F610" s="2" t="str">
        <x:v>https://rplumber.ilo.org/data/indicator?format=.csv.gz&amp;id=EMP_TEMP_SEX_ECO_NB_A</x:v>
      </x:c>
      <x:c r="G610" s="17" t="str">
        <x:v>LFS - Labour Force Survey</x:v>
      </x:c>
      <x:c r="H610" s="17" t="str">
        <x:v>Economic activity (ISIC-Rev.4): N. Administrative and support service activities</x:v>
      </x:c>
      <x:c r="I610" s="2" t="str"/>
    </x:row>
    <x:row r="611" ht="42" customHeight="1">
      <x:c r="A611" s="2" t="str">
        <x:v>Bangladesh</x:v>
      </x:c>
      <x:c r="B611" s="2" t="str">
        <x:v>BGD</x:v>
      </x:c>
      <x:c r="C611" s="2" t="n">
        <x:v>2024</x:v>
      </x:c>
      <x:c r="D611" s="2" t="str">
        <x:v>ECO_ISIC4_O</x:v>
      </x:c>
      <x:c r="E611" s="19" t="n">
        <x:v>745.418</x:v>
      </x:c>
      <x:c r="F611" s="2" t="str">
        <x:v>https://rplumber.ilo.org/data/indicator?format=.csv.gz&amp;id=EMP_TEMP_SEX_ECO_NB_A</x:v>
      </x:c>
      <x:c r="G611" s="17" t="str">
        <x:v>LFS - Labour Force Survey</x:v>
      </x:c>
      <x:c r="H611" s="17" t="str">
        <x:v>Economic activity (ISIC-Rev.4): O. Public administration and defence; compulsory social security</x:v>
      </x:c>
      <x:c r="I611" s="2" t="str"/>
    </x:row>
    <x:row r="612" ht="42" customHeight="1">
      <x:c r="A612" s="2" t="str">
        <x:v>Bangladesh</x:v>
      </x:c>
      <x:c r="B612" s="2" t="str">
        <x:v>BGD</x:v>
      </x:c>
      <x:c r="C612" s="2" t="n">
        <x:v>2024</x:v>
      </x:c>
      <x:c r="D612" s="2" t="str">
        <x:v>ECO_ISIC4_P</x:v>
      </x:c>
      <x:c r="E612" s="19" t="n">
        <x:v>1779.973</x:v>
      </x:c>
      <x:c r="F612" s="2" t="str">
        <x:v>https://rplumber.ilo.org/data/indicator?format=.csv.gz&amp;id=EMP_TEMP_SEX_ECO_NB_A</x:v>
      </x:c>
      <x:c r="G612" s="17" t="str">
        <x:v>LFS - Labour Force Survey</x:v>
      </x:c>
      <x:c r="H612" s="17" t="str">
        <x:v>Economic activity (ISIC-Rev.4): P. Education</x:v>
      </x:c>
      <x:c r="I612" s="2" t="str"/>
    </x:row>
    <x:row r="613" ht="42" customHeight="1">
      <x:c r="A613" s="2" t="str">
        <x:v>Bangladesh</x:v>
      </x:c>
      <x:c r="B613" s="2" t="str">
        <x:v>BGD</x:v>
      </x:c>
      <x:c r="C613" s="2" t="n">
        <x:v>2024</x:v>
      </x:c>
      <x:c r="D613" s="2" t="str">
        <x:v>ECO_ISIC4_Q</x:v>
      </x:c>
      <x:c r="E613" s="19" t="n">
        <x:v>542.188</x:v>
      </x:c>
      <x:c r="F613" s="2" t="str">
        <x:v>https://rplumber.ilo.org/data/indicator?format=.csv.gz&amp;id=EMP_TEMP_SEX_ECO_NB_A</x:v>
      </x:c>
      <x:c r="G613" s="17" t="str">
        <x:v>LFS - Labour Force Survey</x:v>
      </x:c>
      <x:c r="H613" s="17" t="str">
        <x:v>Economic activity (ISIC-Rev.4): Q. Human health and social work activities</x:v>
      </x:c>
      <x:c r="I613" s="2" t="str"/>
    </x:row>
    <x:row r="614" ht="42" customHeight="1">
      <x:c r="A614" s="2" t="str">
        <x:v>Bangladesh</x:v>
      </x:c>
      <x:c r="B614" s="2" t="str">
        <x:v>BGD</x:v>
      </x:c>
      <x:c r="C614" s="2" t="n">
        <x:v>2024</x:v>
      </x:c>
      <x:c r="D614" s="2" t="str">
        <x:v>ECO_ISIC4_R</x:v>
      </x:c>
      <x:c r="E614" s="19" t="n">
        <x:v>59.938</x:v>
      </x:c>
      <x:c r="F614" s="2" t="str">
        <x:v>https://rplumber.ilo.org/data/indicator?format=.csv.gz&amp;id=EMP_TEMP_SEX_ECO_NB_A</x:v>
      </x:c>
      <x:c r="G614" s="17" t="str">
        <x:v>LFS - Labour Force Survey</x:v>
      </x:c>
      <x:c r="H614" s="17" t="str">
        <x:v>Economic activity (ISIC-Rev.4): R. Arts, entertainment and recreation</x:v>
      </x:c>
      <x:c r="I614" s="2" t="str"/>
    </x:row>
    <x:row r="615" ht="42" customHeight="1">
      <x:c r="A615" s="2" t="str">
        <x:v>Bangladesh</x:v>
      </x:c>
      <x:c r="B615" s="2" t="str">
        <x:v>BGD</x:v>
      </x:c>
      <x:c r="C615" s="2" t="n">
        <x:v>2024</x:v>
      </x:c>
      <x:c r="D615" s="2" t="str">
        <x:v>ECO_ISIC4_S</x:v>
      </x:c>
      <x:c r="E615" s="19" t="n">
        <x:v>2137.099</x:v>
      </x:c>
      <x:c r="F615" s="2" t="str">
        <x:v>https://rplumber.ilo.org/data/indicator?format=.csv.gz&amp;id=EMP_TEMP_SEX_ECO_NB_A</x:v>
      </x:c>
      <x:c r="G615" s="17" t="str">
        <x:v>LFS - Labour Force Survey</x:v>
      </x:c>
      <x:c r="H615" s="17" t="str">
        <x:v>Economic activity (ISIC-Rev.4): S. Other service activities</x:v>
      </x:c>
      <x:c r="I615" s="2" t="str"/>
    </x:row>
    <x:row r="616" ht="42" customHeight="1">
      <x:c r="A616" s="2" t="str">
        <x:v>Bangladesh</x:v>
      </x:c>
      <x:c r="B616" s="2" t="str">
        <x:v>BGD</x:v>
      </x:c>
      <x:c r="C616" s="2" t="n">
        <x:v>2024</x:v>
      </x:c>
      <x:c r="D616" s="2" t="str">
        <x:v>ECO_ISIC4_T</x:v>
      </x:c>
      <x:c r="E616" s="19" t="n">
        <x:v>1241.947</x:v>
      </x:c>
      <x:c r="F616" s="2" t="str">
        <x:v>https://rplumber.ilo.org/data/indicator?format=.csv.gz&amp;id=EMP_TEMP_SEX_ECO_NB_A</x:v>
      </x:c>
      <x:c r="G616" s="17" t="str">
        <x:v>LFS - Labour Force Survey</x:v>
      </x:c>
      <x:c r="H616" s="17" t="str">
        <x:v>Economic activity (ISIC-Rev.4): T. Activities of households as employers; undifferentiated goods- and services-producing activities of households for own use</x:v>
      </x:c>
      <x:c r="I616" s="2" t="str"/>
    </x:row>
    <x:row r="617" ht="42" customHeight="1">
      <x:c r="A617" s="2" t="str">
        <x:v>Pakistan</x:v>
      </x:c>
      <x:c r="B617" s="2" t="str">
        <x:v>PAK</x:v>
      </x:c>
      <x:c r="C617" s="2" t="n">
        <x:v>2021</x:v>
      </x:c>
      <x:c r="D617" s="2" t="str">
        <x:v>ECO_ISIC4_A</x:v>
      </x:c>
      <x:c r="E617" s="19" t="n">
        <x:v>22871.853</x:v>
      </x:c>
      <x:c r="F617" s="2" t="str">
        <x:v>https://rplumber.ilo.org/data/indicator?format=.csv.gz&amp;id=EMP_TEMP_SEX_ECO_NB_A</x:v>
      </x:c>
      <x:c r="G617" s="17" t="str">
        <x:v>LFS - Labour Force Survey</x:v>
      </x:c>
      <x:c r="H617" s="17" t="str">
        <x:v>Economic activity (ISIC-Rev.4): A. Agriculture; forestry and fishing</x:v>
      </x:c>
      <x:c r="I617" s="2" t="str"/>
    </x:row>
    <x:row r="618" ht="42" customHeight="1">
      <x:c r="A618" s="2" t="str">
        <x:v>Pakistan</x:v>
      </x:c>
      <x:c r="B618" s="2" t="str">
        <x:v>PAK</x:v>
      </x:c>
      <x:c r="C618" s="2" t="n">
        <x:v>2021</x:v>
      </x:c>
      <x:c r="D618" s="2" t="str">
        <x:v>ECO_ISIC4_B</x:v>
      </x:c>
      <x:c r="E618" s="19" t="n">
        <x:v>208.918</x:v>
      </x:c>
      <x:c r="F618" s="2" t="str">
        <x:v>https://rplumber.ilo.org/data/indicator?format=.csv.gz&amp;id=EMP_TEMP_SEX_ECO_NB_A</x:v>
      </x:c>
      <x:c r="G618" s="17" t="str">
        <x:v>LFS - Labour Force Survey</x:v>
      </x:c>
      <x:c r="H618" s="17" t="str">
        <x:v>Economic activity (ISIC-Rev.4): B. Mining and quarrying</x:v>
      </x:c>
      <x:c r="I618" s="2" t="str"/>
    </x:row>
    <x:row r="619" ht="42" customHeight="1">
      <x:c r="A619" s="2" t="str">
        <x:v>Pakistan</x:v>
      </x:c>
      <x:c r="B619" s="2" t="str">
        <x:v>PAK</x:v>
      </x:c>
      <x:c r="C619" s="2" t="n">
        <x:v>2021</x:v>
      </x:c>
      <x:c r="D619" s="2" t="str">
        <x:v>ECO_ISIC4_C</x:v>
      </x:c>
      <x:c r="E619" s="19" t="n">
        <x:v>9165.74</x:v>
      </x:c>
      <x:c r="F619" s="2" t="str">
        <x:v>https://rplumber.ilo.org/data/indicator?format=.csv.gz&amp;id=EMP_TEMP_SEX_ECO_NB_A</x:v>
      </x:c>
      <x:c r="G619" s="17" t="str">
        <x:v>LFS - Labour Force Survey</x:v>
      </x:c>
      <x:c r="H619" s="17" t="str">
        <x:v>Economic activity (ISIC-Rev.4): C. Manufacturing</x:v>
      </x:c>
      <x:c r="I619" s="2" t="str"/>
    </x:row>
    <x:row r="620" ht="42" customHeight="1">
      <x:c r="A620" s="2" t="str">
        <x:v>Pakistan</x:v>
      </x:c>
      <x:c r="B620" s="2" t="str">
        <x:v>PAK</x:v>
      </x:c>
      <x:c r="C620" s="2" t="n">
        <x:v>2021</x:v>
      </x:c>
      <x:c r="D620" s="2" t="str">
        <x:v>ECO_ISIC4_D</x:v>
      </x:c>
      <x:c r="E620" s="19" t="n">
        <x:v>147.725</x:v>
      </x:c>
      <x:c r="F620" s="2" t="str">
        <x:v>https://rplumber.ilo.org/data/indicator?format=.csv.gz&amp;id=EMP_TEMP_SEX_ECO_NB_A</x:v>
      </x:c>
      <x:c r="G620" s="17" t="str">
        <x:v>LFS - Labour Force Survey</x:v>
      </x:c>
      <x:c r="H620" s="17" t="str">
        <x:v>Economic activity (ISIC-Rev.4): D. Electricity; gas, steam and air conditioning supply</x:v>
      </x:c>
      <x:c r="I620" s="2" t="str"/>
    </x:row>
    <x:row r="621" ht="42" customHeight="1">
      <x:c r="A621" s="2" t="str">
        <x:v>Pakistan</x:v>
      </x:c>
      <x:c r="B621" s="2" t="str">
        <x:v>PAK</x:v>
      </x:c>
      <x:c r="C621" s="2" t="n">
        <x:v>2021</x:v>
      </x:c>
      <x:c r="D621" s="2" t="str">
        <x:v>ECO_ISIC4_E</x:v>
      </x:c>
      <x:c r="E621" s="19" t="n">
        <x:v>248.645</x:v>
      </x:c>
      <x:c r="F621" s="2" t="str">
        <x:v>https://rplumber.ilo.org/data/indicator?format=.csv.gz&amp;id=EMP_TEMP_SEX_ECO_NB_A</x:v>
      </x:c>
      <x:c r="G621" s="17" t="str">
        <x:v>LFS - Labour Force Survey</x:v>
      </x:c>
      <x:c r="H621" s="17" t="str">
        <x:v>Economic activity (ISIC-Rev.4): E. Water supply; sewerage, waste management and remediation activities</x:v>
      </x:c>
      <x:c r="I621" s="2" t="str"/>
    </x:row>
    <x:row r="622" ht="42" customHeight="1">
      <x:c r="A622" s="2" t="str">
        <x:v>Pakistan</x:v>
      </x:c>
      <x:c r="B622" s="2" t="str">
        <x:v>PAK</x:v>
      </x:c>
      <x:c r="C622" s="2" t="n">
        <x:v>2021</x:v>
      </x:c>
      <x:c r="D622" s="2" t="str">
        <x:v>ECO_ISIC4_F</x:v>
      </x:c>
      <x:c r="E622" s="19" t="n">
        <x:v>5905.994</x:v>
      </x:c>
      <x:c r="F622" s="2" t="str">
        <x:v>https://rplumber.ilo.org/data/indicator?format=.csv.gz&amp;id=EMP_TEMP_SEX_ECO_NB_A</x:v>
      </x:c>
      <x:c r="G622" s="17" t="str">
        <x:v>LFS - Labour Force Survey</x:v>
      </x:c>
      <x:c r="H622" s="17" t="str">
        <x:v>Economic activity (ISIC-Rev.4): F. Construction</x:v>
      </x:c>
      <x:c r="I622" s="2" t="str"/>
    </x:row>
    <x:row r="623" ht="42" customHeight="1">
      <x:c r="A623" s="2" t="str">
        <x:v>Pakistan</x:v>
      </x:c>
      <x:c r="B623" s="2" t="str">
        <x:v>PAK</x:v>
      </x:c>
      <x:c r="C623" s="2" t="n">
        <x:v>2021</x:v>
      </x:c>
      <x:c r="D623" s="2" t="str">
        <x:v>ECO_ISIC4_G</x:v>
      </x:c>
      <x:c r="E623" s="19" t="n">
        <x:v>8894.403</x:v>
      </x:c>
      <x:c r="F623" s="2" t="str">
        <x:v>https://rplumber.ilo.org/data/indicator?format=.csv.gz&amp;id=EMP_TEMP_SEX_ECO_NB_A</x:v>
      </x:c>
      <x:c r="G623" s="17" t="str">
        <x:v>LFS - Labour Force Survey</x:v>
      </x:c>
      <x:c r="H623" s="17" t="str">
        <x:v>Economic activity (ISIC-Rev.4): G. Wholesale and retail trade; repair of motor vehicles and motorcycles</x:v>
      </x:c>
      <x:c r="I623" s="2" t="str"/>
    </x:row>
    <x:row r="624" ht="42" customHeight="1">
      <x:c r="A624" s="2" t="str">
        <x:v>Pakistan</x:v>
      </x:c>
      <x:c r="B624" s="2" t="str">
        <x:v>PAK</x:v>
      </x:c>
      <x:c r="C624" s="2" t="n">
        <x:v>2021</x:v>
      </x:c>
      <x:c r="D624" s="2" t="str">
        <x:v>ECO_ISIC4_H</x:v>
      </x:c>
      <x:c r="E624" s="19" t="n">
        <x:v>3603.246</x:v>
      </x:c>
      <x:c r="F624" s="2" t="str">
        <x:v>https://rplumber.ilo.org/data/indicator?format=.csv.gz&amp;id=EMP_TEMP_SEX_ECO_NB_A</x:v>
      </x:c>
      <x:c r="G624" s="17" t="str">
        <x:v>LFS - Labour Force Survey</x:v>
      </x:c>
      <x:c r="H624" s="17" t="str">
        <x:v>Economic activity (ISIC-Rev.4): H. Transportation and storage</x:v>
      </x:c>
      <x:c r="I624" s="2" t="str"/>
    </x:row>
    <x:row r="625" ht="42" customHeight="1">
      <x:c r="A625" s="2" t="str">
        <x:v>Pakistan</x:v>
      </x:c>
      <x:c r="B625" s="2" t="str">
        <x:v>PAK</x:v>
      </x:c>
      <x:c r="C625" s="2" t="n">
        <x:v>2021</x:v>
      </x:c>
      <x:c r="D625" s="2" t="str">
        <x:v>ECO_ISIC4_I</x:v>
      </x:c>
      <x:c r="E625" s="19" t="n">
        <x:v>1179.149</x:v>
      </x:c>
      <x:c r="F625" s="2" t="str">
        <x:v>https://rplumber.ilo.org/data/indicator?format=.csv.gz&amp;id=EMP_TEMP_SEX_ECO_NB_A</x:v>
      </x:c>
      <x:c r="G625" s="17" t="str">
        <x:v>LFS - Labour Force Survey</x:v>
      </x:c>
      <x:c r="H625" s="17" t="str">
        <x:v>Economic activity (ISIC-Rev.4): I. Accommodation and food service activities</x:v>
      </x:c>
      <x:c r="I625" s="2" t="str"/>
    </x:row>
    <x:row r="626" ht="42" customHeight="1">
      <x:c r="A626" s="2" t="str">
        <x:v>Pakistan</x:v>
      </x:c>
      <x:c r="B626" s="2" t="str">
        <x:v>PAK</x:v>
      </x:c>
      <x:c r="C626" s="2" t="n">
        <x:v>2021</x:v>
      </x:c>
      <x:c r="D626" s="2" t="str">
        <x:v>ECO_ISIC4_J</x:v>
      </x:c>
      <x:c r="E626" s="19" t="n">
        <x:v>293.592</x:v>
      </x:c>
      <x:c r="F626" s="2" t="str">
        <x:v>https://rplumber.ilo.org/data/indicator?format=.csv.gz&amp;id=EMP_TEMP_SEX_ECO_NB_A</x:v>
      </x:c>
      <x:c r="G626" s="17" t="str">
        <x:v>LFS - Labour Force Survey</x:v>
      </x:c>
      <x:c r="H626" s="17" t="str">
        <x:v>Economic activity (ISIC-Rev.4): J. Information and communication</x:v>
      </x:c>
      <x:c r="I626" s="2" t="str"/>
    </x:row>
    <x:row r="627" ht="42" customHeight="1">
      <x:c r="A627" s="2" t="str">
        <x:v>Pakistan</x:v>
      </x:c>
      <x:c r="B627" s="2" t="str">
        <x:v>PAK</x:v>
      </x:c>
      <x:c r="C627" s="2" t="n">
        <x:v>2021</x:v>
      </x:c>
      <x:c r="D627" s="2" t="str">
        <x:v>ECO_ISIC4_K</x:v>
      </x:c>
      <x:c r="E627" s="19" t="n">
        <x:v>335.842</x:v>
      </x:c>
      <x:c r="F627" s="2" t="str">
        <x:v>https://rplumber.ilo.org/data/indicator?format=.csv.gz&amp;id=EMP_TEMP_SEX_ECO_NB_A</x:v>
      </x:c>
      <x:c r="G627" s="17" t="str">
        <x:v>LFS - Labour Force Survey</x:v>
      </x:c>
      <x:c r="H627" s="17" t="str">
        <x:v>Economic activity (ISIC-Rev.4): K. Financial and insurance activities</x:v>
      </x:c>
      <x:c r="I627" s="2" t="str"/>
    </x:row>
    <x:row r="628" ht="42" customHeight="1">
      <x:c r="A628" s="2" t="str">
        <x:v>Pakistan</x:v>
      </x:c>
      <x:c r="B628" s="2" t="str">
        <x:v>PAK</x:v>
      </x:c>
      <x:c r="C628" s="2" t="n">
        <x:v>2021</x:v>
      </x:c>
      <x:c r="D628" s="2" t="str">
        <x:v>ECO_ISIC4_L</x:v>
      </x:c>
      <x:c r="E628" s="19" t="n">
        <x:v>294.405</x:v>
      </x:c>
      <x:c r="F628" s="2" t="str">
        <x:v>https://rplumber.ilo.org/data/indicator?format=.csv.gz&amp;id=EMP_TEMP_SEX_ECO_NB_A</x:v>
      </x:c>
      <x:c r="G628" s="17" t="str">
        <x:v>LFS - Labour Force Survey</x:v>
      </x:c>
      <x:c r="H628" s="17" t="str">
        <x:v>Economic activity (ISIC-Rev.4): L. Real estate activities</x:v>
      </x:c>
      <x:c r="I628" s="2" t="str"/>
    </x:row>
    <x:row r="629" ht="42" customHeight="1">
      <x:c r="A629" s="2" t="str">
        <x:v>Pakistan</x:v>
      </x:c>
      <x:c r="B629" s="2" t="str">
        <x:v>PAK</x:v>
      </x:c>
      <x:c r="C629" s="2" t="n">
        <x:v>2021</x:v>
      </x:c>
      <x:c r="D629" s="2" t="str">
        <x:v>ECO_ISIC4_M</x:v>
      </x:c>
      <x:c r="E629" s="19" t="n">
        <x:v>346.772</x:v>
      </x:c>
      <x:c r="F629" s="2" t="str">
        <x:v>https://rplumber.ilo.org/data/indicator?format=.csv.gz&amp;id=EMP_TEMP_SEX_ECO_NB_A</x:v>
      </x:c>
      <x:c r="G629" s="17" t="str">
        <x:v>LFS - Labour Force Survey</x:v>
      </x:c>
      <x:c r="H629" s="17" t="str">
        <x:v>Economic activity (ISIC-Rev.4): M. Professional, scientific and technical activities</x:v>
      </x:c>
      <x:c r="I629" s="2" t="str"/>
    </x:row>
    <x:row r="630" ht="42" customHeight="1">
      <x:c r="A630" s="2" t="str">
        <x:v>Pakistan</x:v>
      </x:c>
      <x:c r="B630" s="2" t="str">
        <x:v>PAK</x:v>
      </x:c>
      <x:c r="C630" s="2" t="n">
        <x:v>2021</x:v>
      </x:c>
      <x:c r="D630" s="2" t="str">
        <x:v>ECO_ISIC4_N</x:v>
      </x:c>
      <x:c r="E630" s="19" t="n">
        <x:v>509.738</x:v>
      </x:c>
      <x:c r="F630" s="2" t="str">
        <x:v>https://rplumber.ilo.org/data/indicator?format=.csv.gz&amp;id=EMP_TEMP_SEX_ECO_NB_A</x:v>
      </x:c>
      <x:c r="G630" s="17" t="str">
        <x:v>LFS - Labour Force Survey</x:v>
      </x:c>
      <x:c r="H630" s="17" t="str">
        <x:v>Economic activity (ISIC-Rev.4): N. Administrative and support service activities</x:v>
      </x:c>
      <x:c r="I630" s="2" t="str"/>
    </x:row>
    <x:row r="631" ht="42" customHeight="1">
      <x:c r="A631" s="2" t="str">
        <x:v>Pakistan</x:v>
      </x:c>
      <x:c r="B631" s="2" t="str">
        <x:v>PAK</x:v>
      </x:c>
      <x:c r="C631" s="2" t="n">
        <x:v>2021</x:v>
      </x:c>
      <x:c r="D631" s="2" t="str">
        <x:v>ECO_ISIC4_O</x:v>
      </x:c>
      <x:c r="E631" s="19" t="n">
        <x:v>1849.836</x:v>
      </x:c>
      <x:c r="F631" s="2" t="str">
        <x:v>https://rplumber.ilo.org/data/indicator?format=.csv.gz&amp;id=EMP_TEMP_SEX_ECO_NB_A</x:v>
      </x:c>
      <x:c r="G631" s="17" t="str">
        <x:v>LFS - Labour Force Survey</x:v>
      </x:c>
      <x:c r="H631" s="17" t="str">
        <x:v>Economic activity (ISIC-Rev.4): O. Public administration and defence; compulsory social security</x:v>
      </x:c>
      <x:c r="I631" s="2" t="str"/>
    </x:row>
    <x:row r="632" ht="42" customHeight="1">
      <x:c r="A632" s="2" t="str">
        <x:v>Pakistan</x:v>
      </x:c>
      <x:c r="B632" s="2" t="str">
        <x:v>PAK</x:v>
      </x:c>
      <x:c r="C632" s="2" t="n">
        <x:v>2021</x:v>
      </x:c>
      <x:c r="D632" s="2" t="str">
        <x:v>ECO_ISIC4_P</x:v>
      </x:c>
      <x:c r="E632" s="19" t="n">
        <x:v>2374.633</x:v>
      </x:c>
      <x:c r="F632" s="2" t="str">
        <x:v>https://rplumber.ilo.org/data/indicator?format=.csv.gz&amp;id=EMP_TEMP_SEX_ECO_NB_A</x:v>
      </x:c>
      <x:c r="G632" s="17" t="str">
        <x:v>LFS - Labour Force Survey</x:v>
      </x:c>
      <x:c r="H632" s="17" t="str">
        <x:v>Economic activity (ISIC-Rev.4): P. Education</x:v>
      </x:c>
      <x:c r="I632" s="2" t="str"/>
    </x:row>
    <x:row r="633" ht="42" customHeight="1">
      <x:c r="A633" s="2" t="str">
        <x:v>Pakistan</x:v>
      </x:c>
      <x:c r="B633" s="2" t="str">
        <x:v>PAK</x:v>
      </x:c>
      <x:c r="C633" s="2" t="n">
        <x:v>2021</x:v>
      </x:c>
      <x:c r="D633" s="2" t="str">
        <x:v>ECO_ISIC4_Q</x:v>
      </x:c>
      <x:c r="E633" s="19" t="n">
        <x:v>847.941</x:v>
      </x:c>
      <x:c r="F633" s="2" t="str">
        <x:v>https://rplumber.ilo.org/data/indicator?format=.csv.gz&amp;id=EMP_TEMP_SEX_ECO_NB_A</x:v>
      </x:c>
      <x:c r="G633" s="17" t="str">
        <x:v>LFS - Labour Force Survey</x:v>
      </x:c>
      <x:c r="H633" s="17" t="str">
        <x:v>Economic activity (ISIC-Rev.4): Q. Human health and social work activities</x:v>
      </x:c>
      <x:c r="I633" s="2" t="str"/>
    </x:row>
    <x:row r="634" ht="42" customHeight="1">
      <x:c r="A634" s="2" t="str">
        <x:v>Pakistan</x:v>
      </x:c>
      <x:c r="B634" s="2" t="str">
        <x:v>PAK</x:v>
      </x:c>
      <x:c r="C634" s="2" t="n">
        <x:v>2021</x:v>
      </x:c>
      <x:c r="D634" s="2" t="str">
        <x:v>ECO_ISIC4_R</x:v>
      </x:c>
      <x:c r="E634" s="19" t="n">
        <x:v>103.286</x:v>
      </x:c>
      <x:c r="F634" s="2" t="str">
        <x:v>https://rplumber.ilo.org/data/indicator?format=.csv.gz&amp;id=EMP_TEMP_SEX_ECO_NB_A</x:v>
      </x:c>
      <x:c r="G634" s="17" t="str">
        <x:v>LFS - Labour Force Survey</x:v>
      </x:c>
      <x:c r="H634" s="17" t="str">
        <x:v>Economic activity (ISIC-Rev.4): R. Arts, entertainment and recreation</x:v>
      </x:c>
      <x:c r="I634" s="2" t="str"/>
    </x:row>
    <x:row r="635" ht="42" customHeight="1">
      <x:c r="A635" s="2" t="str">
        <x:v>Pakistan</x:v>
      </x:c>
      <x:c r="B635" s="2" t="str">
        <x:v>PAK</x:v>
      </x:c>
      <x:c r="C635" s="2" t="n">
        <x:v>2021</x:v>
      </x:c>
      <x:c r="D635" s="2" t="str">
        <x:v>ECO_ISIC4_S</x:v>
      </x:c>
      <x:c r="E635" s="19" t="n">
        <x:v>1520.749</x:v>
      </x:c>
      <x:c r="F635" s="2" t="str">
        <x:v>https://rplumber.ilo.org/data/indicator?format=.csv.gz&amp;id=EMP_TEMP_SEX_ECO_NB_A</x:v>
      </x:c>
      <x:c r="G635" s="17" t="str">
        <x:v>LFS - Labour Force Survey</x:v>
      </x:c>
      <x:c r="H635" s="17" t="str">
        <x:v>Economic activity (ISIC-Rev.4): S. Other service activities</x:v>
      </x:c>
      <x:c r="I635" s="2" t="str"/>
    </x:row>
    <x:row r="636" ht="42" customHeight="1">
      <x:c r="A636" s="2" t="str">
        <x:v>Pakistan</x:v>
      </x:c>
      <x:c r="B636" s="2" t="str">
        <x:v>PAK</x:v>
      </x:c>
      <x:c r="C636" s="2" t="n">
        <x:v>2021</x:v>
      </x:c>
      <x:c r="D636" s="2" t="str">
        <x:v>ECO_ISIC4_T</x:v>
      </x:c>
      <x:c r="E636" s="19" t="n">
        <x:v>949.723</x:v>
      </x:c>
      <x:c r="F636" s="2" t="str">
        <x:v>https://rplumber.ilo.org/data/indicator?format=.csv.gz&amp;id=EMP_TEMP_SEX_ECO_NB_A</x:v>
      </x:c>
      <x:c r="G636" s="17" t="str">
        <x:v>LFS - Labour Force Survey</x:v>
      </x:c>
      <x:c r="H636" s="17" t="str">
        <x:v>Economic activity (ISIC-Rev.4): T. Activities of households as employers; undifferentiated goods- and services-producing activities of households for own use</x:v>
      </x:c>
      <x:c r="I636" s="2" t="str"/>
    </x:row>
    <x:row r="637" ht="42" customHeight="1">
      <x:c r="A637" s="2" t="str">
        <x:v>New Zealand</x:v>
      </x:c>
      <x:c r="B637" s="2" t="str">
        <x:v>NZL</x:v>
      </x:c>
      <x:c r="C637" s="2" t="n">
        <x:v>2015</x:v>
      </x:c>
      <x:c r="D637" s="2" t="str">
        <x:v>ECO_ISIC4_A</x:v>
      </x:c>
      <x:c r="E637" s="19" t="n">
        <x:v>143.3</x:v>
      </x:c>
      <x:c r="F637" s="2" t="str">
        <x:v>https://rplumber.ilo.org/data/indicator?format=.csv.gz&amp;id=EMP_TEMP_SEX_ECO_NB_A</x:v>
      </x:c>
      <x:c r="G637" s="17" t="str">
        <x:v>LFS - Household Labour Force Survey</x:v>
      </x:c>
      <x:c r="H637" s="17" t="str">
        <x:v>Economic activity (ISIC-Rev.4): A. Agriculture; forestry and fishing</x:v>
      </x:c>
      <x:c r="I637" s="2" t="str"/>
    </x:row>
    <x:row r="638" ht="42" customHeight="1">
      <x:c r="A638" s="2" t="str">
        <x:v>New Zealand</x:v>
      </x:c>
      <x:c r="B638" s="2" t="str">
        <x:v>NZL</x:v>
      </x:c>
      <x:c r="C638" s="2" t="n">
        <x:v>2015</x:v>
      </x:c>
      <x:c r="D638" s="2" t="str">
        <x:v>ECO_ISIC4_B</x:v>
      </x:c>
      <x:c r="E638" s="19" t="n">
        <x:v>6.5</x:v>
      </x:c>
      <x:c r="F638" s="2" t="str">
        <x:v>https://rplumber.ilo.org/data/indicator?format=.csv.gz&amp;id=EMP_TEMP_SEX_ECO_NB_A</x:v>
      </x:c>
      <x:c r="G638" s="17" t="str">
        <x:v>LFS - Household Labour Force Survey</x:v>
      </x:c>
      <x:c r="H638" s="17" t="str">
        <x:v>Economic activity (ISIC-Rev.4): B. Mining and quarrying</x:v>
      </x:c>
      <x:c r="I638" s="2" t="str"/>
    </x:row>
    <x:row r="639" ht="42" customHeight="1">
      <x:c r="A639" s="2" t="str">
        <x:v>New Zealand</x:v>
      </x:c>
      <x:c r="B639" s="2" t="str">
        <x:v>NZL</x:v>
      </x:c>
      <x:c r="C639" s="2" t="n">
        <x:v>2015</x:v>
      </x:c>
      <x:c r="D639" s="2" t="str">
        <x:v>ECO_ISIC4_C</x:v>
      </x:c>
      <x:c r="E639" s="19" t="n">
        <x:v>263.7</x:v>
      </x:c>
      <x:c r="F639" s="2" t="str">
        <x:v>https://rplumber.ilo.org/data/indicator?format=.csv.gz&amp;id=EMP_TEMP_SEX_ECO_NB_A</x:v>
      </x:c>
      <x:c r="G639" s="17" t="str">
        <x:v>LFS - Household Labour Force Survey</x:v>
      </x:c>
      <x:c r="H639" s="17" t="str">
        <x:v>Economic activity (ISIC-Rev.4): C. Manufacturing</x:v>
      </x:c>
      <x:c r="I639" s="2" t="str"/>
    </x:row>
    <x:row r="640" ht="42" customHeight="1">
      <x:c r="A640" s="2" t="str">
        <x:v>New Zealand</x:v>
      </x:c>
      <x:c r="B640" s="2" t="str">
        <x:v>NZL</x:v>
      </x:c>
      <x:c r="C640" s="2" t="n">
        <x:v>2015</x:v>
      </x:c>
      <x:c r="D640" s="2" t="str">
        <x:v>ECO_ISIC4_D</x:v>
      </x:c>
      <x:c r="E640" s="19" t="n">
        <x:v>13.6</x:v>
      </x:c>
      <x:c r="F640" s="2" t="str">
        <x:v>https://rplumber.ilo.org/data/indicator?format=.csv.gz&amp;id=EMP_TEMP_SEX_ECO_NB_A</x:v>
      </x:c>
      <x:c r="G640" s="17" t="str">
        <x:v>LFS - Household Labour Force Survey</x:v>
      </x:c>
      <x:c r="H640" s="17" t="str">
        <x:v>Economic activity (ISIC-Rev.4): D. Electricity; gas, steam and air conditioning supply</x:v>
      </x:c>
      <x:c r="I640" s="2" t="str"/>
    </x:row>
    <x:row r="641" ht="42" customHeight="1">
      <x:c r="A641" s="2" t="str">
        <x:v>New Zealand</x:v>
      </x:c>
      <x:c r="B641" s="2" t="str">
        <x:v>NZL</x:v>
      </x:c>
      <x:c r="C641" s="2" t="n">
        <x:v>2015</x:v>
      </x:c>
      <x:c r="D641" s="2" t="str">
        <x:v>ECO_ISIC4_E</x:v>
      </x:c>
      <x:c r="E641" s="19" t="n">
        <x:v>8.8</x:v>
      </x:c>
      <x:c r="F641" s="2" t="str">
        <x:v>https://rplumber.ilo.org/data/indicator?format=.csv.gz&amp;id=EMP_TEMP_SEX_ECO_NB_A</x:v>
      </x:c>
      <x:c r="G641" s="17" t="str">
        <x:v>LFS - Household Labour Force Survey</x:v>
      </x:c>
      <x:c r="H641" s="17" t="str">
        <x:v>Economic activity (ISIC-Rev.4): E. Water supply; sewerage, waste management and remediation activities</x:v>
      </x:c>
      <x:c r="I641" s="2" t="str"/>
    </x:row>
    <x:row r="642" ht="42" customHeight="1">
      <x:c r="A642" s="2" t="str">
        <x:v>New Zealand</x:v>
      </x:c>
      <x:c r="B642" s="2" t="str">
        <x:v>NZL</x:v>
      </x:c>
      <x:c r="C642" s="2" t="n">
        <x:v>2015</x:v>
      </x:c>
      <x:c r="D642" s="2" t="str">
        <x:v>ECO_ISIC4_F</x:v>
      </x:c>
      <x:c r="E642" s="19" t="n">
        <x:v>222.6</x:v>
      </x:c>
      <x:c r="F642" s="2" t="str">
        <x:v>https://rplumber.ilo.org/data/indicator?format=.csv.gz&amp;id=EMP_TEMP_SEX_ECO_NB_A</x:v>
      </x:c>
      <x:c r="G642" s="17" t="str">
        <x:v>LFS - Household Labour Force Survey</x:v>
      </x:c>
      <x:c r="H642" s="17" t="str">
        <x:v>Economic activity (ISIC-Rev.4): F. Construction</x:v>
      </x:c>
      <x:c r="I642" s="2" t="str"/>
    </x:row>
    <x:row r="643" ht="42" customHeight="1">
      <x:c r="A643" s="2" t="str">
        <x:v>New Zealand</x:v>
      </x:c>
      <x:c r="B643" s="2" t="str">
        <x:v>NZL</x:v>
      </x:c>
      <x:c r="C643" s="2" t="n">
        <x:v>2015</x:v>
      </x:c>
      <x:c r="D643" s="2" t="str">
        <x:v>ECO_ISIC4_G</x:v>
      </x:c>
      <x:c r="E643" s="19" t="n">
        <x:v>347.2</x:v>
      </x:c>
      <x:c r="F643" s="2" t="str">
        <x:v>https://rplumber.ilo.org/data/indicator?format=.csv.gz&amp;id=EMP_TEMP_SEX_ECO_NB_A</x:v>
      </x:c>
      <x:c r="G643" s="17" t="str">
        <x:v>LFS - Household Labour Force Survey</x:v>
      </x:c>
      <x:c r="H643" s="17" t="str">
        <x:v>Economic activity (ISIC-Rev.4): G. Wholesale and retail trade; repair of motor vehicles and motorcycles</x:v>
      </x:c>
      <x:c r="I643" s="2" t="str"/>
    </x:row>
    <x:row r="644" ht="42" customHeight="1">
      <x:c r="A644" s="2" t="str">
        <x:v>New Zealand</x:v>
      </x:c>
      <x:c r="B644" s="2" t="str">
        <x:v>NZL</x:v>
      </x:c>
      <x:c r="C644" s="2" t="n">
        <x:v>2015</x:v>
      </x:c>
      <x:c r="D644" s="2" t="str">
        <x:v>ECO_ISIC4_H</x:v>
      </x:c>
      <x:c r="E644" s="19" t="n">
        <x:v>101.1</x:v>
      </x:c>
      <x:c r="F644" s="2" t="str">
        <x:v>https://rplumber.ilo.org/data/indicator?format=.csv.gz&amp;id=EMP_TEMP_SEX_ECO_NB_A</x:v>
      </x:c>
      <x:c r="G644" s="17" t="str">
        <x:v>LFS - Household Labour Force Survey</x:v>
      </x:c>
      <x:c r="H644" s="17" t="str">
        <x:v>Economic activity (ISIC-Rev.4): H. Transportation and storage</x:v>
      </x:c>
      <x:c r="I644" s="2" t="str"/>
    </x:row>
    <x:row r="645" ht="42" customHeight="1">
      <x:c r="A645" s="2" t="str">
        <x:v>New Zealand</x:v>
      </x:c>
      <x:c r="B645" s="2" t="str">
        <x:v>NZL</x:v>
      </x:c>
      <x:c r="C645" s="2" t="n">
        <x:v>2015</x:v>
      </x:c>
      <x:c r="D645" s="2" t="str">
        <x:v>ECO_ISIC4_I</x:v>
      </x:c>
      <x:c r="E645" s="19" t="n">
        <x:v>130.1</x:v>
      </x:c>
      <x:c r="F645" s="2" t="str">
        <x:v>https://rplumber.ilo.org/data/indicator?format=.csv.gz&amp;id=EMP_TEMP_SEX_ECO_NB_A</x:v>
      </x:c>
      <x:c r="G645" s="17" t="str">
        <x:v>LFS - Household Labour Force Survey</x:v>
      </x:c>
      <x:c r="H645" s="17" t="str">
        <x:v>Economic activity (ISIC-Rev.4): I. Accommodation and food service activities</x:v>
      </x:c>
      <x:c r="I645" s="2" t="str"/>
    </x:row>
    <x:row r="646" ht="42" customHeight="1">
      <x:c r="A646" s="2" t="str">
        <x:v>New Zealand</x:v>
      </x:c>
      <x:c r="B646" s="2" t="str">
        <x:v>NZL</x:v>
      </x:c>
      <x:c r="C646" s="2" t="n">
        <x:v>2015</x:v>
      </x:c>
      <x:c r="D646" s="2" t="str">
        <x:v>ECO_ISIC4_J</x:v>
      </x:c>
      <x:c r="E646" s="19" t="n">
        <x:v>91.7</x:v>
      </x:c>
      <x:c r="F646" s="2" t="str">
        <x:v>https://rplumber.ilo.org/data/indicator?format=.csv.gz&amp;id=EMP_TEMP_SEX_ECO_NB_A</x:v>
      </x:c>
      <x:c r="G646" s="17" t="str">
        <x:v>LFS - Household Labour Force Survey</x:v>
      </x:c>
      <x:c r="H646" s="17" t="str">
        <x:v>Economic activity (ISIC-Rev.4): J. Information and communication</x:v>
      </x:c>
      <x:c r="I646" s="2" t="str"/>
    </x:row>
    <x:row r="647" ht="42" customHeight="1">
      <x:c r="A647" s="2" t="str">
        <x:v>New Zealand</x:v>
      </x:c>
      <x:c r="B647" s="2" t="str">
        <x:v>NZL</x:v>
      </x:c>
      <x:c r="C647" s="2" t="n">
        <x:v>2015</x:v>
      </x:c>
      <x:c r="D647" s="2" t="str">
        <x:v>ECO_ISIC4_K</x:v>
      </x:c>
      <x:c r="E647" s="19" t="n">
        <x:v>68.7</x:v>
      </x:c>
      <x:c r="F647" s="2" t="str">
        <x:v>https://rplumber.ilo.org/data/indicator?format=.csv.gz&amp;id=EMP_TEMP_SEX_ECO_NB_A</x:v>
      </x:c>
      <x:c r="G647" s="17" t="str">
        <x:v>LFS - Household Labour Force Survey</x:v>
      </x:c>
      <x:c r="H647" s="17" t="str">
        <x:v>Economic activity (ISIC-Rev.4): K. Financial and insurance activities</x:v>
      </x:c>
      <x:c r="I647" s="2" t="str"/>
    </x:row>
    <x:row r="648" ht="42" customHeight="1">
      <x:c r="A648" s="2" t="str">
        <x:v>New Zealand</x:v>
      </x:c>
      <x:c r="B648" s="2" t="str">
        <x:v>NZL</x:v>
      </x:c>
      <x:c r="C648" s="2" t="n">
        <x:v>2015</x:v>
      </x:c>
      <x:c r="D648" s="2" t="str">
        <x:v>ECO_ISIC4_L</x:v>
      </x:c>
      <x:c r="E648" s="19" t="n">
        <x:v>28.5</x:v>
      </x:c>
      <x:c r="F648" s="2" t="str">
        <x:v>https://rplumber.ilo.org/data/indicator?format=.csv.gz&amp;id=EMP_TEMP_SEX_ECO_NB_A</x:v>
      </x:c>
      <x:c r="G648" s="17" t="str">
        <x:v>LFS - Household Labour Force Survey</x:v>
      </x:c>
      <x:c r="H648" s="17" t="str">
        <x:v>Economic activity (ISIC-Rev.4): L. Real estate activities</x:v>
      </x:c>
      <x:c r="I648" s="2" t="str"/>
    </x:row>
    <x:row r="649" ht="42" customHeight="1">
      <x:c r="A649" s="2" t="str">
        <x:v>New Zealand</x:v>
      </x:c>
      <x:c r="B649" s="2" t="str">
        <x:v>NZL</x:v>
      </x:c>
      <x:c r="C649" s="2" t="n">
        <x:v>2015</x:v>
      </x:c>
      <x:c r="D649" s="2" t="str">
        <x:v>ECO_ISIC4_M</x:v>
      </x:c>
      <x:c r="E649" s="19" t="n">
        <x:v>137.1</x:v>
      </x:c>
      <x:c r="F649" s="2" t="str">
        <x:v>https://rplumber.ilo.org/data/indicator?format=.csv.gz&amp;id=EMP_TEMP_SEX_ECO_NB_A</x:v>
      </x:c>
      <x:c r="G649" s="17" t="str">
        <x:v>LFS - Household Labour Force Survey</x:v>
      </x:c>
      <x:c r="H649" s="17" t="str">
        <x:v>Economic activity (ISIC-Rev.4): M. Professional, scientific and technical activities</x:v>
      </x:c>
      <x:c r="I649" s="2" t="str"/>
    </x:row>
    <x:row r="650" ht="42" customHeight="1">
      <x:c r="A650" s="2" t="str">
        <x:v>New Zealand</x:v>
      </x:c>
      <x:c r="B650" s="2" t="str">
        <x:v>NZL</x:v>
      </x:c>
      <x:c r="C650" s="2" t="n">
        <x:v>2015</x:v>
      </x:c>
      <x:c r="D650" s="2" t="str">
        <x:v>ECO_ISIC4_N</x:v>
      </x:c>
      <x:c r="E650" s="19" t="n">
        <x:v>96.8</x:v>
      </x:c>
      <x:c r="F650" s="2" t="str">
        <x:v>https://rplumber.ilo.org/data/indicator?format=.csv.gz&amp;id=EMP_TEMP_SEX_ECO_NB_A</x:v>
      </x:c>
      <x:c r="G650" s="17" t="str">
        <x:v>LFS - Household Labour Force Survey</x:v>
      </x:c>
      <x:c r="H650" s="17" t="str">
        <x:v>Economic activity (ISIC-Rev.4): N. Administrative and support service activities</x:v>
      </x:c>
      <x:c r="I650" s="2" t="str"/>
    </x:row>
    <x:row r="651" ht="42" customHeight="1">
      <x:c r="A651" s="2" t="str">
        <x:v>New Zealand</x:v>
      </x:c>
      <x:c r="B651" s="2" t="str">
        <x:v>NZL</x:v>
      </x:c>
      <x:c r="C651" s="2" t="n">
        <x:v>2015</x:v>
      </x:c>
      <x:c r="D651" s="2" t="str">
        <x:v>ECO_ISIC4_O</x:v>
      </x:c>
      <x:c r="E651" s="19" t="n">
        <x:v>115.5</x:v>
      </x:c>
      <x:c r="F651" s="2" t="str">
        <x:v>https://rplumber.ilo.org/data/indicator?format=.csv.gz&amp;id=EMP_TEMP_SEX_ECO_NB_A</x:v>
      </x:c>
      <x:c r="G651" s="17" t="str">
        <x:v>LFS - Household Labour Force Survey</x:v>
      </x:c>
      <x:c r="H651" s="17" t="str">
        <x:v>Economic activity (ISIC-Rev.4): O. Public administration and defence; compulsory social security</x:v>
      </x:c>
      <x:c r="I651" s="2" t="str"/>
    </x:row>
    <x:row r="652" ht="42" customHeight="1">
      <x:c r="A652" s="2" t="str">
        <x:v>New Zealand</x:v>
      </x:c>
      <x:c r="B652" s="2" t="str">
        <x:v>NZL</x:v>
      </x:c>
      <x:c r="C652" s="2" t="n">
        <x:v>2015</x:v>
      </x:c>
      <x:c r="D652" s="2" t="str">
        <x:v>ECO_ISIC4_P</x:v>
      </x:c>
      <x:c r="E652" s="19" t="n">
        <x:v>201</x:v>
      </x:c>
      <x:c r="F652" s="2" t="str">
        <x:v>https://rplumber.ilo.org/data/indicator?format=.csv.gz&amp;id=EMP_TEMP_SEX_ECO_NB_A</x:v>
      </x:c>
      <x:c r="G652" s="17" t="str">
        <x:v>LFS - Household Labour Force Survey</x:v>
      </x:c>
      <x:c r="H652" s="17" t="str">
        <x:v>Economic activity (ISIC-Rev.4): P. Education</x:v>
      </x:c>
      <x:c r="I652" s="2" t="str"/>
    </x:row>
    <x:row r="653" ht="42" customHeight="1">
      <x:c r="A653" s="2" t="str">
        <x:v>New Zealand</x:v>
      </x:c>
      <x:c r="B653" s="2" t="str">
        <x:v>NZL</x:v>
      </x:c>
      <x:c r="C653" s="2" t="n">
        <x:v>2015</x:v>
      </x:c>
      <x:c r="D653" s="2" t="str">
        <x:v>ECO_ISIC4_Q</x:v>
      </x:c>
      <x:c r="E653" s="19" t="n">
        <x:v>253.7</x:v>
      </x:c>
      <x:c r="F653" s="2" t="str">
        <x:v>https://rplumber.ilo.org/data/indicator?format=.csv.gz&amp;id=EMP_TEMP_SEX_ECO_NB_A</x:v>
      </x:c>
      <x:c r="G653" s="17" t="str">
        <x:v>LFS - Household Labour Force Survey</x:v>
      </x:c>
      <x:c r="H653" s="17" t="str">
        <x:v>Economic activity (ISIC-Rev.4): Q. Human health and social work activities</x:v>
      </x:c>
      <x:c r="I653" s="2" t="str"/>
    </x:row>
    <x:row r="654" ht="42" customHeight="1">
      <x:c r="A654" s="2" t="str">
        <x:v>New Zealand</x:v>
      </x:c>
      <x:c r="B654" s="2" t="str">
        <x:v>NZL</x:v>
      </x:c>
      <x:c r="C654" s="2" t="n">
        <x:v>2015</x:v>
      </x:c>
      <x:c r="D654" s="2" t="str">
        <x:v>ECO_ISIC4_R</x:v>
      </x:c>
      <x:c r="E654" s="19" t="n">
        <x:v>49.1</x:v>
      </x:c>
      <x:c r="F654" s="2" t="str">
        <x:v>https://rplumber.ilo.org/data/indicator?format=.csv.gz&amp;id=EMP_TEMP_SEX_ECO_NB_A</x:v>
      </x:c>
      <x:c r="G654" s="17" t="str">
        <x:v>LFS - Household Labour Force Survey</x:v>
      </x:c>
      <x:c r="H654" s="17" t="str">
        <x:v>Economic activity (ISIC-Rev.4): R. Arts, entertainment and recreation</x:v>
      </x:c>
      <x:c r="I654" s="2" t="str"/>
    </x:row>
    <x:row r="655" ht="42" customHeight="1">
      <x:c r="A655" s="2" t="str">
        <x:v>New Zealand</x:v>
      </x:c>
      <x:c r="B655" s="2" t="str">
        <x:v>NZL</x:v>
      </x:c>
      <x:c r="C655" s="2" t="n">
        <x:v>2015</x:v>
      </x:c>
      <x:c r="D655" s="2" t="str">
        <x:v>ECO_ISIC4_S</x:v>
      </x:c>
      <x:c r="E655" s="19" t="n">
        <x:v>62.1</x:v>
      </x:c>
      <x:c r="F655" s="2" t="str">
        <x:v>https://rplumber.ilo.org/data/indicator?format=.csv.gz&amp;id=EMP_TEMP_SEX_ECO_NB_A</x:v>
      </x:c>
      <x:c r="G655" s="17" t="str">
        <x:v>LFS - Household Labour Force Survey</x:v>
      </x:c>
      <x:c r="H655" s="17" t="str">
        <x:v>Economic activity (ISIC-Rev.4): S. Other service activities</x:v>
      </x:c>
      <x:c r="I655" s="2" t="str"/>
    </x:row>
    <x:row r="656" ht="42" customHeight="1">
      <x:c r="A656" s="2" t="str">
        <x:v>New Zealand</x:v>
      </x:c>
      <x:c r="B656" s="2" t="str">
        <x:v>NZL</x:v>
      </x:c>
      <x:c r="C656" s="2" t="n">
        <x:v>2015</x:v>
      </x:c>
      <x:c r="D656" s="2" t="str">
        <x:v>ECO_ISIC4_T</x:v>
      </x:c>
      <x:c r="E656" s="19" t="n">
        <x:v>2.1</x:v>
      </x:c>
      <x:c r="F656" s="2" t="str">
        <x:v>https://rplumber.ilo.org/data/indicator?format=.csv.gz&amp;id=EMP_TEMP_SEX_ECO_NB_A</x:v>
      </x:c>
      <x:c r="G656" s="17" t="str">
        <x:v>LFS - Household Labour Force Survey</x:v>
      </x:c>
      <x:c r="H656" s="17" t="str">
        <x:v>Economic activity (ISIC-Rev.4): T. Activities of households as employers; undifferentiated goods- and services-producing activities of households for own use</x:v>
      </x:c>
      <x:c r="I656" s="2" t="str"/>
    </x:row>
    <x:row r="657" ht="42" customHeight="1">
      <x:c r="A657" s="2" t="str">
        <x:v>Chile</x:v>
      </x:c>
      <x:c r="B657" s="2" t="str">
        <x:v>CHL</x:v>
      </x:c>
      <x:c r="C657" s="2" t="n">
        <x:v>2024</x:v>
      </x:c>
      <x:c r="D657" s="2" t="str">
        <x:v>ECO_ISIC4_A</x:v>
      </x:c>
      <x:c r="E657" s="19" t="n">
        <x:v>578.134</x:v>
      </x:c>
      <x:c r="F657" s="2" t="str">
        <x:v>https://rplumber.ilo.org/data/indicator?format=.csv.gz&amp;id=EMP_TEMP_SEX_ECO_NB_A</x:v>
      </x:c>
      <x:c r="G657" s="17" t="str">
        <x:v>LFS - National Employment Survey</x:v>
      </x:c>
      <x:c r="H657" s="17" t="str">
        <x:v>Economic activity (ISIC-Rev.4): A. Agriculture; forestry and fishing</x:v>
      </x:c>
      <x:c r="I657" s="2" t="str"/>
    </x:row>
    <x:row r="658" ht="42" customHeight="1">
      <x:c r="A658" s="2" t="str">
        <x:v>Chile</x:v>
      </x:c>
      <x:c r="B658" s="2" t="str">
        <x:v>CHL</x:v>
      </x:c>
      <x:c r="C658" s="2" t="n">
        <x:v>2024</x:v>
      </x:c>
      <x:c r="D658" s="2" t="str">
        <x:v>ECO_ISIC4_B</x:v>
      </x:c>
      <x:c r="E658" s="19" t="n">
        <x:v>286.373</x:v>
      </x:c>
      <x:c r="F658" s="2" t="str">
        <x:v>https://rplumber.ilo.org/data/indicator?format=.csv.gz&amp;id=EMP_TEMP_SEX_ECO_NB_A</x:v>
      </x:c>
      <x:c r="G658" s="17" t="str">
        <x:v>LFS - National Employment Survey</x:v>
      </x:c>
      <x:c r="H658" s="17" t="str">
        <x:v>Economic activity (ISIC-Rev.4): B. Mining and quarrying</x:v>
      </x:c>
      <x:c r="I658" s="2" t="str"/>
    </x:row>
    <x:row r="659" ht="42" customHeight="1">
      <x:c r="A659" s="2" t="str">
        <x:v>Chile</x:v>
      </x:c>
      <x:c r="B659" s="2" t="str">
        <x:v>CHL</x:v>
      </x:c>
      <x:c r="C659" s="2" t="n">
        <x:v>2024</x:v>
      </x:c>
      <x:c r="D659" s="2" t="str">
        <x:v>ECO_ISIC4_C</x:v>
      </x:c>
      <x:c r="E659" s="19" t="n">
        <x:v>878.652</x:v>
      </x:c>
      <x:c r="F659" s="2" t="str">
        <x:v>https://rplumber.ilo.org/data/indicator?format=.csv.gz&amp;id=EMP_TEMP_SEX_ECO_NB_A</x:v>
      </x:c>
      <x:c r="G659" s="17" t="str">
        <x:v>LFS - National Employment Survey</x:v>
      </x:c>
      <x:c r="H659" s="17" t="str">
        <x:v>Economic activity (ISIC-Rev.4): C. Manufacturing</x:v>
      </x:c>
      <x:c r="I659" s="2" t="str"/>
    </x:row>
    <x:row r="660" ht="42" customHeight="1">
      <x:c r="A660" s="2" t="str">
        <x:v>Chile</x:v>
      </x:c>
      <x:c r="B660" s="2" t="str">
        <x:v>CHL</x:v>
      </x:c>
      <x:c r="C660" s="2" t="n">
        <x:v>2024</x:v>
      </x:c>
      <x:c r="D660" s="2" t="str">
        <x:v>ECO_ISIC4_D</x:v>
      </x:c>
      <x:c r="E660" s="19" t="n">
        <x:v>50.697</x:v>
      </x:c>
      <x:c r="F660" s="2" t="str">
        <x:v>https://rplumber.ilo.org/data/indicator?format=.csv.gz&amp;id=EMP_TEMP_SEX_ECO_NB_A</x:v>
      </x:c>
      <x:c r="G660" s="17" t="str">
        <x:v>LFS - National Employment Survey</x:v>
      </x:c>
      <x:c r="H660" s="17" t="str">
        <x:v>Economic activity (ISIC-Rev.4): D. Electricity; gas, steam and air conditioning supply</x:v>
      </x:c>
      <x:c r="I660" s="2" t="str"/>
    </x:row>
    <x:row r="661" ht="42" customHeight="1">
      <x:c r="A661" s="2" t="str">
        <x:v>Chile</x:v>
      </x:c>
      <x:c r="B661" s="2" t="str">
        <x:v>CHL</x:v>
      </x:c>
      <x:c r="C661" s="2" t="n">
        <x:v>2024</x:v>
      </x:c>
      <x:c r="D661" s="2" t="str">
        <x:v>ECO_ISIC4_E</x:v>
      </x:c>
      <x:c r="E661" s="19" t="n">
        <x:v>68.703</x:v>
      </x:c>
      <x:c r="F661" s="2" t="str">
        <x:v>https://rplumber.ilo.org/data/indicator?format=.csv.gz&amp;id=EMP_TEMP_SEX_ECO_NB_A</x:v>
      </x:c>
      <x:c r="G661" s="17" t="str">
        <x:v>LFS - National Employment Survey</x:v>
      </x:c>
      <x:c r="H661" s="17" t="str">
        <x:v>Economic activity (ISIC-Rev.4): E. Water supply; sewerage, waste management and remediation activities</x:v>
      </x:c>
      <x:c r="I661" s="2" t="str"/>
    </x:row>
    <x:row r="662" ht="42" customHeight="1">
      <x:c r="A662" s="2" t="str">
        <x:v>Chile</x:v>
      </x:c>
      <x:c r="B662" s="2" t="str">
        <x:v>CHL</x:v>
      </x:c>
      <x:c r="C662" s="2" t="n">
        <x:v>2024</x:v>
      </x:c>
      <x:c r="D662" s="2" t="str">
        <x:v>ECO_ISIC4_F</x:v>
      </x:c>
      <x:c r="E662" s="19" t="n">
        <x:v>728.325</x:v>
      </x:c>
      <x:c r="F662" s="2" t="str">
        <x:v>https://rplumber.ilo.org/data/indicator?format=.csv.gz&amp;id=EMP_TEMP_SEX_ECO_NB_A</x:v>
      </x:c>
      <x:c r="G662" s="17" t="str">
        <x:v>LFS - National Employment Survey</x:v>
      </x:c>
      <x:c r="H662" s="17" t="str">
        <x:v>Economic activity (ISIC-Rev.4): F. Construction</x:v>
      </x:c>
      <x:c r="I662" s="2" t="str"/>
    </x:row>
    <x:row r="663" ht="42" customHeight="1">
      <x:c r="A663" s="2" t="str">
        <x:v>Chile</x:v>
      </x:c>
      <x:c r="B663" s="2" t="str">
        <x:v>CHL</x:v>
      </x:c>
      <x:c r="C663" s="2" t="n">
        <x:v>2024</x:v>
      </x:c>
      <x:c r="D663" s="2" t="str">
        <x:v>ECO_ISIC4_G</x:v>
      </x:c>
      <x:c r="E663" s="19" t="n">
        <x:v>1775.494</x:v>
      </x:c>
      <x:c r="F663" s="2" t="str">
        <x:v>https://rplumber.ilo.org/data/indicator?format=.csv.gz&amp;id=EMP_TEMP_SEX_ECO_NB_A</x:v>
      </x:c>
      <x:c r="G663" s="17" t="str">
        <x:v>LFS - National Employment Survey</x:v>
      </x:c>
      <x:c r="H663" s="17" t="str">
        <x:v>Economic activity (ISIC-Rev.4): G. Wholesale and retail trade; repair of motor vehicles and motorcycles</x:v>
      </x:c>
      <x:c r="I663" s="2" t="str"/>
    </x:row>
    <x:row r="664" ht="42" customHeight="1">
      <x:c r="A664" s="2" t="str">
        <x:v>Chile</x:v>
      </x:c>
      <x:c r="B664" s="2" t="str">
        <x:v>CHL</x:v>
      </x:c>
      <x:c r="C664" s="2" t="n">
        <x:v>2024</x:v>
      </x:c>
      <x:c r="D664" s="2" t="str">
        <x:v>ECO_ISIC4_H</x:v>
      </x:c>
      <x:c r="E664" s="19" t="n">
        <x:v>587.272</x:v>
      </x:c>
      <x:c r="F664" s="2" t="str">
        <x:v>https://rplumber.ilo.org/data/indicator?format=.csv.gz&amp;id=EMP_TEMP_SEX_ECO_NB_A</x:v>
      </x:c>
      <x:c r="G664" s="17" t="str">
        <x:v>LFS - National Employment Survey</x:v>
      </x:c>
      <x:c r="H664" s="17" t="str">
        <x:v>Economic activity (ISIC-Rev.4): H. Transportation and storage</x:v>
      </x:c>
      <x:c r="I664" s="2" t="str"/>
    </x:row>
    <x:row r="665" ht="42" customHeight="1">
      <x:c r="A665" s="2" t="str">
        <x:v>Chile</x:v>
      </x:c>
      <x:c r="B665" s="2" t="str">
        <x:v>CHL</x:v>
      </x:c>
      <x:c r="C665" s="2" t="n">
        <x:v>2024</x:v>
      </x:c>
      <x:c r="D665" s="2" t="str">
        <x:v>ECO_ISIC4_I</x:v>
      </x:c>
      <x:c r="E665" s="19" t="n">
        <x:v>430.283</x:v>
      </x:c>
      <x:c r="F665" s="2" t="str">
        <x:v>https://rplumber.ilo.org/data/indicator?format=.csv.gz&amp;id=EMP_TEMP_SEX_ECO_NB_A</x:v>
      </x:c>
      <x:c r="G665" s="17" t="str">
        <x:v>LFS - National Employment Survey</x:v>
      </x:c>
      <x:c r="H665" s="17" t="str">
        <x:v>Economic activity (ISIC-Rev.4): I. Accommodation and food service activities</x:v>
      </x:c>
      <x:c r="I665" s="2" t="str"/>
    </x:row>
    <x:row r="666" ht="42" customHeight="1">
      <x:c r="A666" s="2" t="str">
        <x:v>Chile</x:v>
      </x:c>
      <x:c r="B666" s="2" t="str">
        <x:v>CHL</x:v>
      </x:c>
      <x:c r="C666" s="2" t="n">
        <x:v>2024</x:v>
      </x:c>
      <x:c r="D666" s="2" t="str">
        <x:v>ECO_ISIC4_J</x:v>
      </x:c>
      <x:c r="E666" s="19" t="n">
        <x:v>200.662</x:v>
      </x:c>
      <x:c r="F666" s="2" t="str">
        <x:v>https://rplumber.ilo.org/data/indicator?format=.csv.gz&amp;id=EMP_TEMP_SEX_ECO_NB_A</x:v>
      </x:c>
      <x:c r="G666" s="17" t="str">
        <x:v>LFS - National Employment Survey</x:v>
      </x:c>
      <x:c r="H666" s="17" t="str">
        <x:v>Economic activity (ISIC-Rev.4): J. Information and communication</x:v>
      </x:c>
      <x:c r="I666" s="2" t="str"/>
    </x:row>
    <x:row r="667" ht="42" customHeight="1">
      <x:c r="A667" s="2" t="str">
        <x:v>Chile</x:v>
      </x:c>
      <x:c r="B667" s="2" t="str">
        <x:v>CHL</x:v>
      </x:c>
      <x:c r="C667" s="2" t="n">
        <x:v>2024</x:v>
      </x:c>
      <x:c r="D667" s="2" t="str">
        <x:v>ECO_ISIC4_K</x:v>
      </x:c>
      <x:c r="E667" s="19" t="n">
        <x:v>195.426</x:v>
      </x:c>
      <x:c r="F667" s="2" t="str">
        <x:v>https://rplumber.ilo.org/data/indicator?format=.csv.gz&amp;id=EMP_TEMP_SEX_ECO_NB_A</x:v>
      </x:c>
      <x:c r="G667" s="17" t="str">
        <x:v>LFS - National Employment Survey</x:v>
      </x:c>
      <x:c r="H667" s="17" t="str">
        <x:v>Economic activity (ISIC-Rev.4): K. Financial and insurance activities</x:v>
      </x:c>
      <x:c r="I667" s="2" t="str"/>
    </x:row>
    <x:row r="668" ht="42" customHeight="1">
      <x:c r="A668" s="2" t="str">
        <x:v>Chile</x:v>
      </x:c>
      <x:c r="B668" s="2" t="str">
        <x:v>CHL</x:v>
      </x:c>
      <x:c r="C668" s="2" t="n">
        <x:v>2024</x:v>
      </x:c>
      <x:c r="D668" s="2" t="str">
        <x:v>ECO_ISIC4_L</x:v>
      </x:c>
      <x:c r="E668" s="19" t="n">
        <x:v>92.929</x:v>
      </x:c>
      <x:c r="F668" s="2" t="str">
        <x:v>https://rplumber.ilo.org/data/indicator?format=.csv.gz&amp;id=EMP_TEMP_SEX_ECO_NB_A</x:v>
      </x:c>
      <x:c r="G668" s="17" t="str">
        <x:v>LFS - National Employment Survey</x:v>
      </x:c>
      <x:c r="H668" s="17" t="str">
        <x:v>Economic activity (ISIC-Rev.4): L. Real estate activities</x:v>
      </x:c>
      <x:c r="I668" s="2" t="str"/>
    </x:row>
    <x:row r="669" ht="42" customHeight="1">
      <x:c r="A669" s="2" t="str">
        <x:v>Chile</x:v>
      </x:c>
      <x:c r="B669" s="2" t="str">
        <x:v>CHL</x:v>
      </x:c>
      <x:c r="C669" s="2" t="n">
        <x:v>2024</x:v>
      </x:c>
      <x:c r="D669" s="2" t="str">
        <x:v>ECO_ISIC4_M</x:v>
      </x:c>
      <x:c r="E669" s="19" t="n">
        <x:v>342.357</x:v>
      </x:c>
      <x:c r="F669" s="2" t="str">
        <x:v>https://rplumber.ilo.org/data/indicator?format=.csv.gz&amp;id=EMP_TEMP_SEX_ECO_NB_A</x:v>
      </x:c>
      <x:c r="G669" s="17" t="str">
        <x:v>LFS - National Employment Survey</x:v>
      </x:c>
      <x:c r="H669" s="17" t="str">
        <x:v>Economic activity (ISIC-Rev.4): M. Professional, scientific and technical activities</x:v>
      </x:c>
      <x:c r="I669" s="2" t="str"/>
    </x:row>
    <x:row r="670" ht="42" customHeight="1">
      <x:c r="A670" s="2" t="str">
        <x:v>Chile</x:v>
      </x:c>
      <x:c r="B670" s="2" t="str">
        <x:v>CHL</x:v>
      </x:c>
      <x:c r="C670" s="2" t="n">
        <x:v>2024</x:v>
      </x:c>
      <x:c r="D670" s="2" t="str">
        <x:v>ECO_ISIC4_N</x:v>
      </x:c>
      <x:c r="E670" s="19" t="n">
        <x:v>285.798</x:v>
      </x:c>
      <x:c r="F670" s="2" t="str">
        <x:v>https://rplumber.ilo.org/data/indicator?format=.csv.gz&amp;id=EMP_TEMP_SEX_ECO_NB_A</x:v>
      </x:c>
      <x:c r="G670" s="17" t="str">
        <x:v>LFS - National Employment Survey</x:v>
      </x:c>
      <x:c r="H670" s="17" t="str">
        <x:v>Economic activity (ISIC-Rev.4): N. Administrative and support service activities</x:v>
      </x:c>
      <x:c r="I670" s="2" t="str"/>
    </x:row>
    <x:row r="671" ht="42" customHeight="1">
      <x:c r="A671" s="2" t="str">
        <x:v>Chile</x:v>
      </x:c>
      <x:c r="B671" s="2" t="str">
        <x:v>CHL</x:v>
      </x:c>
      <x:c r="C671" s="2" t="n">
        <x:v>2024</x:v>
      </x:c>
      <x:c r="D671" s="2" t="str">
        <x:v>ECO_ISIC4_O</x:v>
      </x:c>
      <x:c r="E671" s="19" t="n">
        <x:v>575.664</x:v>
      </x:c>
      <x:c r="F671" s="2" t="str">
        <x:v>https://rplumber.ilo.org/data/indicator?format=.csv.gz&amp;id=EMP_TEMP_SEX_ECO_NB_A</x:v>
      </x:c>
      <x:c r="G671" s="17" t="str">
        <x:v>LFS - National Employment Survey</x:v>
      </x:c>
      <x:c r="H671" s="17" t="str">
        <x:v>Economic activity (ISIC-Rev.4): O. Public administration and defence; compulsory social security</x:v>
      </x:c>
      <x:c r="I671" s="2" t="str"/>
    </x:row>
    <x:row r="672" ht="42" customHeight="1">
      <x:c r="A672" s="2" t="str">
        <x:v>Chile</x:v>
      </x:c>
      <x:c r="B672" s="2" t="str">
        <x:v>CHL</x:v>
      </x:c>
      <x:c r="C672" s="2" t="n">
        <x:v>2024</x:v>
      </x:c>
      <x:c r="D672" s="2" t="str">
        <x:v>ECO_ISIC4_P</x:v>
      </x:c>
      <x:c r="E672" s="19" t="n">
        <x:v>789.414</x:v>
      </x:c>
      <x:c r="F672" s="2" t="str">
        <x:v>https://rplumber.ilo.org/data/indicator?format=.csv.gz&amp;id=EMP_TEMP_SEX_ECO_NB_A</x:v>
      </x:c>
      <x:c r="G672" s="17" t="str">
        <x:v>LFS - National Employment Survey</x:v>
      </x:c>
      <x:c r="H672" s="17" t="str">
        <x:v>Economic activity (ISIC-Rev.4): P. Education</x:v>
      </x:c>
      <x:c r="I672" s="2" t="str"/>
    </x:row>
    <x:row r="673" ht="42" customHeight="1">
      <x:c r="A673" s="2" t="str">
        <x:v>Chile</x:v>
      </x:c>
      <x:c r="B673" s="2" t="str">
        <x:v>CHL</x:v>
      </x:c>
      <x:c r="C673" s="2" t="n">
        <x:v>2024</x:v>
      </x:c>
      <x:c r="D673" s="2" t="str">
        <x:v>ECO_ISIC4_Q</x:v>
      </x:c>
      <x:c r="E673" s="19" t="n">
        <x:v>699.256</x:v>
      </x:c>
      <x:c r="F673" s="2" t="str">
        <x:v>https://rplumber.ilo.org/data/indicator?format=.csv.gz&amp;id=EMP_TEMP_SEX_ECO_NB_A</x:v>
      </x:c>
      <x:c r="G673" s="17" t="str">
        <x:v>LFS - National Employment Survey</x:v>
      </x:c>
      <x:c r="H673" s="17" t="str">
        <x:v>Economic activity (ISIC-Rev.4): Q. Human health and social work activities</x:v>
      </x:c>
      <x:c r="I673" s="2" t="str"/>
    </x:row>
    <x:row r="674" ht="42" customHeight="1">
      <x:c r="A674" s="2" t="str">
        <x:v>Chile</x:v>
      </x:c>
      <x:c r="B674" s="2" t="str">
        <x:v>CHL</x:v>
      </x:c>
      <x:c r="C674" s="2" t="n">
        <x:v>2024</x:v>
      </x:c>
      <x:c r="D674" s="2" t="str">
        <x:v>ECO_ISIC4_R</x:v>
      </x:c>
      <x:c r="E674" s="19" t="n">
        <x:v>111.221</x:v>
      </x:c>
      <x:c r="F674" s="2" t="str">
        <x:v>https://rplumber.ilo.org/data/indicator?format=.csv.gz&amp;id=EMP_TEMP_SEX_ECO_NB_A</x:v>
      </x:c>
      <x:c r="G674" s="17" t="str">
        <x:v>LFS - National Employment Survey</x:v>
      </x:c>
      <x:c r="H674" s="17" t="str">
        <x:v>Economic activity (ISIC-Rev.4): R. Arts, entertainment and recreation</x:v>
      </x:c>
      <x:c r="I674" s="2" t="str"/>
    </x:row>
    <x:row r="675" ht="42" customHeight="1">
      <x:c r="A675" s="2" t="str">
        <x:v>Chile</x:v>
      </x:c>
      <x:c r="B675" s="2" t="str">
        <x:v>CHL</x:v>
      </x:c>
      <x:c r="C675" s="2" t="n">
        <x:v>2024</x:v>
      </x:c>
      <x:c r="D675" s="2" t="str">
        <x:v>ECO_ISIC4_S</x:v>
      </x:c>
      <x:c r="E675" s="19" t="n">
        <x:v>333.645</x:v>
      </x:c>
      <x:c r="F675" s="2" t="str">
        <x:v>https://rplumber.ilo.org/data/indicator?format=.csv.gz&amp;id=EMP_TEMP_SEX_ECO_NB_A</x:v>
      </x:c>
      <x:c r="G675" s="17" t="str">
        <x:v>LFS - National Employment Survey</x:v>
      </x:c>
      <x:c r="H675" s="17" t="str">
        <x:v>Economic activity (ISIC-Rev.4): S. Other service activities</x:v>
      </x:c>
      <x:c r="I675" s="2" t="str"/>
    </x:row>
    <x:row r="676" ht="42" customHeight="1">
      <x:c r="A676" s="2" t="str">
        <x:v>Chile</x:v>
      </x:c>
      <x:c r="B676" s="2" t="str">
        <x:v>CHL</x:v>
      </x:c>
      <x:c r="C676" s="2" t="n">
        <x:v>2024</x:v>
      </x:c>
      <x:c r="D676" s="2" t="str">
        <x:v>ECO_ISIC4_T</x:v>
      </x:c>
      <x:c r="E676" s="19" t="n">
        <x:v>274.029</x:v>
      </x:c>
      <x:c r="F676" s="2" t="str">
        <x:v>https://rplumber.ilo.org/data/indicator?format=.csv.gz&amp;id=EMP_TEMP_SEX_ECO_NB_A</x:v>
      </x:c>
      <x:c r="G676" s="17" t="str">
        <x:v>LFS - National Employment Survey</x:v>
      </x:c>
      <x:c r="H676" s="17" t="str">
        <x:v>Economic activity (ISIC-Rev.4): T. Activities of households as employers; undifferentiated goods- and services-producing activities of households for own use</x:v>
      </x:c>
      <x:c r="I676" s="2" t="str"/>
    </x:row>
    <x:row r="677" ht="42" customHeight="1">
      <x:c r="A677" s="2" t="str">
        <x:v>Chile</x:v>
      </x:c>
      <x:c r="B677" s="2" t="str">
        <x:v>CHL</x:v>
      </x:c>
      <x:c r="C677" s="2" t="n">
        <x:v>2024</x:v>
      </x:c>
      <x:c r="D677" s="2" t="str">
        <x:v>ECO_ISIC4_U</x:v>
      </x:c>
      <x:c r="E677" s="19" t="n">
        <x:v>2.271</x:v>
      </x:c>
      <x:c r="F677" s="2" t="str">
        <x:v>https://rplumber.ilo.org/data/indicator?format=.csv.gz&amp;id=EMP_TEMP_SEX_ECO_NB_A</x:v>
      </x:c>
      <x:c r="G677" s="17" t="str">
        <x:v>LFS - National Employment Survey</x:v>
      </x:c>
      <x:c r="H677" s="17" t="str">
        <x:v>Economic activity (ISIC-Rev.4): U. Activities of extraterritorial organizations and bodies</x:v>
      </x:c>
      <x:c r="I677" s="2" t="str"/>
    </x:row>
    <x:row r="678" ht="42" customHeight="1">
      <x:c r="A678" s="2" t="str">
        <x:v>Colombia</x:v>
      </x:c>
      <x:c r="B678" s="2" t="str">
        <x:v>COL</x:v>
      </x:c>
      <x:c r="C678" s="2" t="n">
        <x:v>2024</x:v>
      </x:c>
      <x:c r="D678" s="2" t="str">
        <x:v>ECO_ISIC4_A</x:v>
      </x:c>
      <x:c r="E678" s="19" t="n">
        <x:v>3283.432</x:v>
      </x:c>
      <x:c r="F678" s="2" t="str">
        <x:v>https://rplumber.ilo.org/data/indicator?format=.csv.gz&amp;id=EMP_TEMP_SEX_ECO_NB_A</x:v>
      </x:c>
      <x:c r="G678" s="17" t="str">
        <x:v>LFS - Integrated Household Survey</x:v>
      </x:c>
      <x:c r="H678" s="17" t="str">
        <x:v>Economic activity (ISIC-Rev.4): A. Agriculture; forestry and fishing</x:v>
      </x:c>
      <x:c r="I678" s="2" t="str"/>
    </x:row>
    <x:row r="679" ht="42" customHeight="1">
      <x:c r="A679" s="2" t="str">
        <x:v>Colombia</x:v>
      </x:c>
      <x:c r="B679" s="2" t="str">
        <x:v>COL</x:v>
      </x:c>
      <x:c r="C679" s="2" t="n">
        <x:v>2024</x:v>
      </x:c>
      <x:c r="D679" s="2" t="str">
        <x:v>ECO_ISIC4_B</x:v>
      </x:c>
      <x:c r="E679" s="19" t="n">
        <x:v>293.005</x:v>
      </x:c>
      <x:c r="F679" s="2" t="str">
        <x:v>https://rplumber.ilo.org/data/indicator?format=.csv.gz&amp;id=EMP_TEMP_SEX_ECO_NB_A</x:v>
      </x:c>
      <x:c r="G679" s="17" t="str">
        <x:v>LFS - Integrated Household Survey</x:v>
      </x:c>
      <x:c r="H679" s="17" t="str">
        <x:v>Economic activity (ISIC-Rev.4): B. Mining and quarrying</x:v>
      </x:c>
      <x:c r="I679" s="2" t="str"/>
    </x:row>
    <x:row r="680" ht="42" customHeight="1">
      <x:c r="A680" s="2" t="str">
        <x:v>Colombia</x:v>
      </x:c>
      <x:c r="B680" s="2" t="str">
        <x:v>COL</x:v>
      </x:c>
      <x:c r="C680" s="2" t="n">
        <x:v>2024</x:v>
      </x:c>
      <x:c r="D680" s="2" t="str">
        <x:v>ECO_ISIC4_C</x:v>
      </x:c>
      <x:c r="E680" s="19" t="n">
        <x:v>2467.22</x:v>
      </x:c>
      <x:c r="F680" s="2" t="str">
        <x:v>https://rplumber.ilo.org/data/indicator?format=.csv.gz&amp;id=EMP_TEMP_SEX_ECO_NB_A</x:v>
      </x:c>
      <x:c r="G680" s="17" t="str">
        <x:v>LFS - Integrated Household Survey</x:v>
      </x:c>
      <x:c r="H680" s="17" t="str">
        <x:v>Economic activity (ISIC-Rev.4): C. Manufacturing</x:v>
      </x:c>
      <x:c r="I680" s="2" t="str"/>
    </x:row>
    <x:row r="681" ht="42" customHeight="1">
      <x:c r="A681" s="2" t="str">
        <x:v>Colombia</x:v>
      </x:c>
      <x:c r="B681" s="2" t="str">
        <x:v>COL</x:v>
      </x:c>
      <x:c r="C681" s="2" t="n">
        <x:v>2024</x:v>
      </x:c>
      <x:c r="D681" s="2" t="str">
        <x:v>ECO_ISIC4_D</x:v>
      </x:c>
      <x:c r="E681" s="19" t="n">
        <x:v>91.188</x:v>
      </x:c>
      <x:c r="F681" s="2" t="str">
        <x:v>https://rplumber.ilo.org/data/indicator?format=.csv.gz&amp;id=EMP_TEMP_SEX_ECO_NB_A</x:v>
      </x:c>
      <x:c r="G681" s="17" t="str">
        <x:v>LFS - Integrated Household Survey</x:v>
      </x:c>
      <x:c r="H681" s="17" t="str">
        <x:v>Economic activity (ISIC-Rev.4): D. Electricity; gas, steam and air conditioning supply</x:v>
      </x:c>
      <x:c r="I681" s="2" t="str"/>
    </x:row>
    <x:row r="682" ht="42" customHeight="1">
      <x:c r="A682" s="2" t="str">
        <x:v>Colombia</x:v>
      </x:c>
      <x:c r="B682" s="2" t="str">
        <x:v>COL</x:v>
      </x:c>
      <x:c r="C682" s="2" t="n">
        <x:v>2024</x:v>
      </x:c>
      <x:c r="D682" s="2" t="str">
        <x:v>ECO_ISIC4_E</x:v>
      </x:c>
      <x:c r="E682" s="19" t="n">
        <x:v>218.036</x:v>
      </x:c>
      <x:c r="F682" s="2" t="str">
        <x:v>https://rplumber.ilo.org/data/indicator?format=.csv.gz&amp;id=EMP_TEMP_SEX_ECO_NB_A</x:v>
      </x:c>
      <x:c r="G682" s="17" t="str">
        <x:v>LFS - Integrated Household Survey</x:v>
      </x:c>
      <x:c r="H682" s="17" t="str">
        <x:v>Economic activity (ISIC-Rev.4): E. Water supply; sewerage, waste management and remediation activities</x:v>
      </x:c>
      <x:c r="I682" s="2" t="str"/>
    </x:row>
    <x:row r="683" ht="42" customHeight="1">
      <x:c r="A683" s="2" t="str">
        <x:v>Colombia</x:v>
      </x:c>
      <x:c r="B683" s="2" t="str">
        <x:v>COL</x:v>
      </x:c>
      <x:c r="C683" s="2" t="n">
        <x:v>2024</x:v>
      </x:c>
      <x:c r="D683" s="2" t="str">
        <x:v>ECO_ISIC4_F</x:v>
      </x:c>
      <x:c r="E683" s="19" t="n">
        <x:v>1542.705</x:v>
      </x:c>
      <x:c r="F683" s="2" t="str">
        <x:v>https://rplumber.ilo.org/data/indicator?format=.csv.gz&amp;id=EMP_TEMP_SEX_ECO_NB_A</x:v>
      </x:c>
      <x:c r="G683" s="17" t="str">
        <x:v>LFS - Integrated Household Survey</x:v>
      </x:c>
      <x:c r="H683" s="17" t="str">
        <x:v>Economic activity (ISIC-Rev.4): F. Construction</x:v>
      </x:c>
      <x:c r="I683" s="2" t="str"/>
    </x:row>
    <x:row r="684" ht="42" customHeight="1">
      <x:c r="A684" s="2" t="str">
        <x:v>Colombia</x:v>
      </x:c>
      <x:c r="B684" s="2" t="str">
        <x:v>COL</x:v>
      </x:c>
      <x:c r="C684" s="2" t="n">
        <x:v>2024</x:v>
      </x:c>
      <x:c r="D684" s="2" t="str">
        <x:v>ECO_ISIC4_G</x:v>
      </x:c>
      <x:c r="E684" s="19" t="n">
        <x:v>4055.551</x:v>
      </x:c>
      <x:c r="F684" s="2" t="str">
        <x:v>https://rplumber.ilo.org/data/indicator?format=.csv.gz&amp;id=EMP_TEMP_SEX_ECO_NB_A</x:v>
      </x:c>
      <x:c r="G684" s="17" t="str">
        <x:v>LFS - Integrated Household Survey</x:v>
      </x:c>
      <x:c r="H684" s="17" t="str">
        <x:v>Economic activity (ISIC-Rev.4): G. Wholesale and retail trade; repair of motor vehicles and motorcycles</x:v>
      </x:c>
      <x:c r="I684" s="2" t="str"/>
    </x:row>
    <x:row r="685" ht="42" customHeight="1">
      <x:c r="A685" s="2" t="str">
        <x:v>Colombia</x:v>
      </x:c>
      <x:c r="B685" s="2" t="str">
        <x:v>COL</x:v>
      </x:c>
      <x:c r="C685" s="2" t="n">
        <x:v>2024</x:v>
      </x:c>
      <x:c r="D685" s="2" t="str">
        <x:v>ECO_ISIC4_H</x:v>
      </x:c>
      <x:c r="E685" s="19" t="n">
        <x:v>1708.216</x:v>
      </x:c>
      <x:c r="F685" s="2" t="str">
        <x:v>https://rplumber.ilo.org/data/indicator?format=.csv.gz&amp;id=EMP_TEMP_SEX_ECO_NB_A</x:v>
      </x:c>
      <x:c r="G685" s="17" t="str">
        <x:v>LFS - Integrated Household Survey</x:v>
      </x:c>
      <x:c r="H685" s="17" t="str">
        <x:v>Economic activity (ISIC-Rev.4): H. Transportation and storage</x:v>
      </x:c>
      <x:c r="I685" s="2" t="str"/>
    </x:row>
    <x:row r="686" ht="42" customHeight="1">
      <x:c r="A686" s="2" t="str">
        <x:v>Colombia</x:v>
      </x:c>
      <x:c r="B686" s="2" t="str">
        <x:v>COL</x:v>
      </x:c>
      <x:c r="C686" s="2" t="n">
        <x:v>2024</x:v>
      </x:c>
      <x:c r="D686" s="2" t="str">
        <x:v>ECO_ISIC4_I</x:v>
      </x:c>
      <x:c r="E686" s="19" t="n">
        <x:v>1691.338</x:v>
      </x:c>
      <x:c r="F686" s="2" t="str">
        <x:v>https://rplumber.ilo.org/data/indicator?format=.csv.gz&amp;id=EMP_TEMP_SEX_ECO_NB_A</x:v>
      </x:c>
      <x:c r="G686" s="17" t="str">
        <x:v>LFS - Integrated Household Survey</x:v>
      </x:c>
      <x:c r="H686" s="17" t="str">
        <x:v>Economic activity (ISIC-Rev.4): I. Accommodation and food service activities</x:v>
      </x:c>
      <x:c r="I686" s="2" t="str"/>
    </x:row>
    <x:row r="687" ht="42" customHeight="1">
      <x:c r="A687" s="2" t="str">
        <x:v>Colombia</x:v>
      </x:c>
      <x:c r="B687" s="2" t="str">
        <x:v>COL</x:v>
      </x:c>
      <x:c r="C687" s="2" t="n">
        <x:v>2024</x:v>
      </x:c>
      <x:c r="D687" s="2" t="str">
        <x:v>ECO_ISIC4_J</x:v>
      </x:c>
      <x:c r="E687" s="19" t="n">
        <x:v>405.999</x:v>
      </x:c>
      <x:c r="F687" s="2" t="str">
        <x:v>https://rplumber.ilo.org/data/indicator?format=.csv.gz&amp;id=EMP_TEMP_SEX_ECO_NB_A</x:v>
      </x:c>
      <x:c r="G687" s="17" t="str">
        <x:v>LFS - Integrated Household Survey</x:v>
      </x:c>
      <x:c r="H687" s="17" t="str">
        <x:v>Economic activity (ISIC-Rev.4): J. Information and communication</x:v>
      </x:c>
      <x:c r="I687" s="2" t="str"/>
    </x:row>
    <x:row r="688" ht="42" customHeight="1">
      <x:c r="A688" s="2" t="str">
        <x:v>Colombia</x:v>
      </x:c>
      <x:c r="B688" s="2" t="str">
        <x:v>COL</x:v>
      </x:c>
      <x:c r="C688" s="2" t="n">
        <x:v>2024</x:v>
      </x:c>
      <x:c r="D688" s="2" t="str">
        <x:v>ECO_ISIC4_K</x:v>
      </x:c>
      <x:c r="E688" s="19" t="n">
        <x:v>421.651</x:v>
      </x:c>
      <x:c r="F688" s="2" t="str">
        <x:v>https://rplumber.ilo.org/data/indicator?format=.csv.gz&amp;id=EMP_TEMP_SEX_ECO_NB_A</x:v>
      </x:c>
      <x:c r="G688" s="17" t="str">
        <x:v>LFS - Integrated Household Survey</x:v>
      </x:c>
      <x:c r="H688" s="17" t="str">
        <x:v>Economic activity (ISIC-Rev.4): K. Financial and insurance activities</x:v>
      </x:c>
      <x:c r="I688" s="2" t="str"/>
    </x:row>
    <x:row r="689" ht="42" customHeight="1">
      <x:c r="A689" s="2" t="str">
        <x:v>Colombia</x:v>
      </x:c>
      <x:c r="B689" s="2" t="str">
        <x:v>COL</x:v>
      </x:c>
      <x:c r="C689" s="2" t="n">
        <x:v>2024</x:v>
      </x:c>
      <x:c r="D689" s="2" t="str">
        <x:v>ECO_ISIC4_L</x:v>
      </x:c>
      <x:c r="E689" s="19" t="n">
        <x:v>304.942</x:v>
      </x:c>
      <x:c r="F689" s="2" t="str">
        <x:v>https://rplumber.ilo.org/data/indicator?format=.csv.gz&amp;id=EMP_TEMP_SEX_ECO_NB_A</x:v>
      </x:c>
      <x:c r="G689" s="17" t="str">
        <x:v>LFS - Integrated Household Survey</x:v>
      </x:c>
      <x:c r="H689" s="17" t="str">
        <x:v>Economic activity (ISIC-Rev.4): L. Real estate activities</x:v>
      </x:c>
      <x:c r="I689" s="2" t="str"/>
    </x:row>
    <x:row r="690" ht="42" customHeight="1">
      <x:c r="A690" s="2" t="str">
        <x:v>Colombia</x:v>
      </x:c>
      <x:c r="B690" s="2" t="str">
        <x:v>COL</x:v>
      </x:c>
      <x:c r="C690" s="2" t="n">
        <x:v>2024</x:v>
      </x:c>
      <x:c r="D690" s="2" t="str">
        <x:v>ECO_ISIC4_M</x:v>
      </x:c>
      <x:c r="E690" s="19" t="n">
        <x:v>753.932</x:v>
      </x:c>
      <x:c r="F690" s="2" t="str">
        <x:v>https://rplumber.ilo.org/data/indicator?format=.csv.gz&amp;id=EMP_TEMP_SEX_ECO_NB_A</x:v>
      </x:c>
      <x:c r="G690" s="17" t="str">
        <x:v>LFS - Integrated Household Survey</x:v>
      </x:c>
      <x:c r="H690" s="17" t="str">
        <x:v>Economic activity (ISIC-Rev.4): M. Professional, scientific and technical activities</x:v>
      </x:c>
      <x:c r="I690" s="2" t="str"/>
    </x:row>
    <x:row r="691" ht="42" customHeight="1">
      <x:c r="A691" s="2" t="str">
        <x:v>Colombia</x:v>
      </x:c>
      <x:c r="B691" s="2" t="str">
        <x:v>COL</x:v>
      </x:c>
      <x:c r="C691" s="2" t="n">
        <x:v>2024</x:v>
      </x:c>
      <x:c r="D691" s="2" t="str">
        <x:v>ECO_ISIC4_N</x:v>
      </x:c>
      <x:c r="E691" s="19" t="n">
        <x:v>1043.298</x:v>
      </x:c>
      <x:c r="F691" s="2" t="str">
        <x:v>https://rplumber.ilo.org/data/indicator?format=.csv.gz&amp;id=EMP_TEMP_SEX_ECO_NB_A</x:v>
      </x:c>
      <x:c r="G691" s="17" t="str">
        <x:v>LFS - Integrated Household Survey</x:v>
      </x:c>
      <x:c r="H691" s="17" t="str">
        <x:v>Economic activity (ISIC-Rev.4): N. Administrative and support service activities</x:v>
      </x:c>
      <x:c r="I691" s="2" t="str"/>
    </x:row>
    <x:row r="692" ht="42" customHeight="1">
      <x:c r="A692" s="2" t="str">
        <x:v>Colombia</x:v>
      </x:c>
      <x:c r="B692" s="2" t="str">
        <x:v>COL</x:v>
      </x:c>
      <x:c r="C692" s="2" t="n">
        <x:v>2024</x:v>
      </x:c>
      <x:c r="D692" s="2" t="str">
        <x:v>ECO_ISIC4_O</x:v>
      </x:c>
      <x:c r="E692" s="19" t="n">
        <x:v>764.382</x:v>
      </x:c>
      <x:c r="F692" s="2" t="str">
        <x:v>https://rplumber.ilo.org/data/indicator?format=.csv.gz&amp;id=EMP_TEMP_SEX_ECO_NB_A</x:v>
      </x:c>
      <x:c r="G692" s="17" t="str">
        <x:v>LFS - Integrated Household Survey</x:v>
      </x:c>
      <x:c r="H692" s="17" t="str">
        <x:v>Economic activity (ISIC-Rev.4): O. Public administration and defence; compulsory social security</x:v>
      </x:c>
      <x:c r="I692" s="2" t="str"/>
    </x:row>
    <x:row r="693" ht="42" customHeight="1">
      <x:c r="A693" s="2" t="str">
        <x:v>Colombia</x:v>
      </x:c>
      <x:c r="B693" s="2" t="str">
        <x:v>COL</x:v>
      </x:c>
      <x:c r="C693" s="2" t="n">
        <x:v>2024</x:v>
      </x:c>
      <x:c r="D693" s="2" t="str">
        <x:v>ECO_ISIC4_P</x:v>
      </x:c>
      <x:c r="E693" s="19" t="n">
        <x:v>979.95</x:v>
      </x:c>
      <x:c r="F693" s="2" t="str">
        <x:v>https://rplumber.ilo.org/data/indicator?format=.csv.gz&amp;id=EMP_TEMP_SEX_ECO_NB_A</x:v>
      </x:c>
      <x:c r="G693" s="17" t="str">
        <x:v>LFS - Integrated Household Survey</x:v>
      </x:c>
      <x:c r="H693" s="17" t="str">
        <x:v>Economic activity (ISIC-Rev.4): P. Education</x:v>
      </x:c>
      <x:c r="I693" s="2" t="str"/>
    </x:row>
    <x:row r="694" ht="42" customHeight="1">
      <x:c r="A694" s="2" t="str">
        <x:v>Colombia</x:v>
      </x:c>
      <x:c r="B694" s="2" t="str">
        <x:v>COL</x:v>
      </x:c>
      <x:c r="C694" s="2" t="n">
        <x:v>2024</x:v>
      </x:c>
      <x:c r="D694" s="2" t="str">
        <x:v>ECO_ISIC4_Q</x:v>
      </x:c>
      <x:c r="E694" s="19" t="n">
        <x:v>1026.637</x:v>
      </x:c>
      <x:c r="F694" s="2" t="str">
        <x:v>https://rplumber.ilo.org/data/indicator?format=.csv.gz&amp;id=EMP_TEMP_SEX_ECO_NB_A</x:v>
      </x:c>
      <x:c r="G694" s="17" t="str">
        <x:v>LFS - Integrated Household Survey</x:v>
      </x:c>
      <x:c r="H694" s="17" t="str">
        <x:v>Economic activity (ISIC-Rev.4): Q. Human health and social work activities</x:v>
      </x:c>
      <x:c r="I694" s="2" t="str"/>
    </x:row>
    <x:row r="695" ht="42" customHeight="1">
      <x:c r="A695" s="2" t="str">
        <x:v>Colombia</x:v>
      </x:c>
      <x:c r="B695" s="2" t="str">
        <x:v>COL</x:v>
      </x:c>
      <x:c r="C695" s="2" t="n">
        <x:v>2024</x:v>
      </x:c>
      <x:c r="D695" s="2" t="str">
        <x:v>ECO_ISIC4_R</x:v>
      </x:c>
      <x:c r="E695" s="19" t="n">
        <x:v>268.603</x:v>
      </x:c>
      <x:c r="F695" s="2" t="str">
        <x:v>https://rplumber.ilo.org/data/indicator?format=.csv.gz&amp;id=EMP_TEMP_SEX_ECO_NB_A</x:v>
      </x:c>
      <x:c r="G695" s="17" t="str">
        <x:v>LFS - Integrated Household Survey</x:v>
      </x:c>
      <x:c r="H695" s="17" t="str">
        <x:v>Economic activity (ISIC-Rev.4): R. Arts, entertainment and recreation</x:v>
      </x:c>
      <x:c r="I695" s="2" t="str"/>
    </x:row>
    <x:row r="696" ht="42" customHeight="1">
      <x:c r="A696" s="2" t="str">
        <x:v>Colombia</x:v>
      </x:c>
      <x:c r="B696" s="2" t="str">
        <x:v>COL</x:v>
      </x:c>
      <x:c r="C696" s="2" t="n">
        <x:v>2024</x:v>
      </x:c>
      <x:c r="D696" s="2" t="str">
        <x:v>ECO_ISIC4_S</x:v>
      </x:c>
      <x:c r="E696" s="19" t="n">
        <x:v>1000.624</x:v>
      </x:c>
      <x:c r="F696" s="2" t="str">
        <x:v>https://rplumber.ilo.org/data/indicator?format=.csv.gz&amp;id=EMP_TEMP_SEX_ECO_NB_A</x:v>
      </x:c>
      <x:c r="G696" s="17" t="str">
        <x:v>LFS - Integrated Household Survey</x:v>
      </x:c>
      <x:c r="H696" s="17" t="str">
        <x:v>Economic activity (ISIC-Rev.4): S. Other service activities</x:v>
      </x:c>
      <x:c r="I696" s="2" t="str"/>
    </x:row>
    <x:row r="697" ht="42" customHeight="1">
      <x:c r="A697" s="2" t="str">
        <x:v>Colombia</x:v>
      </x:c>
      <x:c r="B697" s="2" t="str">
        <x:v>COL</x:v>
      </x:c>
      <x:c r="C697" s="2" t="n">
        <x:v>2024</x:v>
      </x:c>
      <x:c r="D697" s="2" t="str">
        <x:v>ECO_ISIC4_T</x:v>
      </x:c>
      <x:c r="E697" s="19" t="n">
        <x:v>706.636</x:v>
      </x:c>
      <x:c r="F697" s="2" t="str">
        <x:v>https://rplumber.ilo.org/data/indicator?format=.csv.gz&amp;id=EMP_TEMP_SEX_ECO_NB_A</x:v>
      </x:c>
      <x:c r="G697" s="17" t="str">
        <x:v>LFS - Integrated Household Survey</x:v>
      </x:c>
      <x:c r="H697" s="17" t="str">
        <x:v>Economic activity (ISIC-Rev.4): T. Activities of households as employers; undifferentiated goods- and services-producing activities of households for own use</x:v>
      </x:c>
      <x:c r="I697" s="2" t="str"/>
    </x:row>
    <x:row r="698" ht="42" customHeight="1">
      <x:c r="A698" s="2" t="str">
        <x:v>Colombia</x:v>
      </x:c>
      <x:c r="B698" s="2" t="str">
        <x:v>COL</x:v>
      </x:c>
      <x:c r="C698" s="2" t="n">
        <x:v>2024</x:v>
      </x:c>
      <x:c r="D698" s="2" t="str">
        <x:v>ECO_ISIC4_U</x:v>
      </x:c>
      <x:c r="E698" s="19" t="n">
        <x:v>8.1</x:v>
      </x:c>
      <x:c r="F698" s="2" t="str">
        <x:v>https://rplumber.ilo.org/data/indicator?format=.csv.gz&amp;id=EMP_TEMP_SEX_ECO_NB_A</x:v>
      </x:c>
      <x:c r="G698" s="17" t="str">
        <x:v>LFS - Integrated Household Survey</x:v>
      </x:c>
      <x:c r="H698" s="17" t="str">
        <x:v>Economic activity (ISIC-Rev.4): U. Activities of extraterritorial organizations and bodies</x:v>
      </x:c>
      <x:c r="I698" s="2" t="str"/>
    </x:row>
    <x:row r="699" ht="42" customHeight="1">
      <x:c r="A699" s="2" t="str">
        <x:v>Peru</x:v>
      </x:c>
      <x:c r="B699" s="2" t="str">
        <x:v>PER</x:v>
      </x:c>
      <x:c r="C699" s="2" t="n">
        <x:v>2024</x:v>
      </x:c>
      <x:c r="D699" s="2" t="str">
        <x:v>ECO_ISIC4_A</x:v>
      </x:c>
      <x:c r="E699" s="19" t="n">
        <x:v>4144.17</x:v>
      </x:c>
      <x:c r="F699" s="2" t="str">
        <x:v>https://rplumber.ilo.org/data/indicator?format=.csv.gz&amp;id=EMP_TEMP_SEX_ECO_NB_A</x:v>
      </x:c>
      <x:c r="G699" s="17" t="str">
        <x:v>LFS - Permanent Employment Survey, National</x:v>
      </x:c>
      <x:c r="H699" s="17" t="str">
        <x:v>Economic activity (ISIC-Rev.4): A. Agriculture; forestry and fishing</x:v>
      </x:c>
      <x:c r="I699" s="2" t="str"/>
    </x:row>
    <x:row r="700" ht="42" customHeight="1">
      <x:c r="A700" s="2" t="str">
        <x:v>Peru</x:v>
      </x:c>
      <x:c r="B700" s="2" t="str">
        <x:v>PER</x:v>
      </x:c>
      <x:c r="C700" s="2" t="n">
        <x:v>2024</x:v>
      </x:c>
      <x:c r="D700" s="2" t="str">
        <x:v>ECO_ISIC4_B</x:v>
      </x:c>
      <x:c r="E700" s="19" t="n">
        <x:v>174.235</x:v>
      </x:c>
      <x:c r="F700" s="2" t="str">
        <x:v>https://rplumber.ilo.org/data/indicator?format=.csv.gz&amp;id=EMP_TEMP_SEX_ECO_NB_A</x:v>
      </x:c>
      <x:c r="G700" s="17" t="str">
        <x:v>LFS - Permanent Employment Survey, National</x:v>
      </x:c>
      <x:c r="H700" s="17" t="str">
        <x:v>Economic activity (ISIC-Rev.4): B. Mining and quarrying</x:v>
      </x:c>
      <x:c r="I700" s="2" t="str"/>
    </x:row>
    <x:row r="701" ht="42" customHeight="1">
      <x:c r="A701" s="2" t="str">
        <x:v>Peru</x:v>
      </x:c>
      <x:c r="B701" s="2" t="str">
        <x:v>PER</x:v>
      </x:c>
      <x:c r="C701" s="2" t="n">
        <x:v>2024</x:v>
      </x:c>
      <x:c r="D701" s="2" t="str">
        <x:v>ECO_ISIC4_C</x:v>
      </x:c>
      <x:c r="E701" s="19" t="n">
        <x:v>1534.355</x:v>
      </x:c>
      <x:c r="F701" s="2" t="str">
        <x:v>https://rplumber.ilo.org/data/indicator?format=.csv.gz&amp;id=EMP_TEMP_SEX_ECO_NB_A</x:v>
      </x:c>
      <x:c r="G701" s="17" t="str">
        <x:v>LFS - Permanent Employment Survey, National</x:v>
      </x:c>
      <x:c r="H701" s="17" t="str">
        <x:v>Economic activity (ISIC-Rev.4): C. Manufacturing</x:v>
      </x:c>
      <x:c r="I701" s="2" t="str"/>
    </x:row>
    <x:row r="702" ht="42" customHeight="1">
      <x:c r="A702" s="2" t="str">
        <x:v>Peru</x:v>
      </x:c>
      <x:c r="B702" s="2" t="str">
        <x:v>PER</x:v>
      </x:c>
      <x:c r="C702" s="2" t="n">
        <x:v>2024</x:v>
      </x:c>
      <x:c r="D702" s="2" t="str">
        <x:v>ECO_ISIC4_D</x:v>
      </x:c>
      <x:c r="E702" s="19" t="n">
        <x:v>21.161</x:v>
      </x:c>
      <x:c r="F702" s="2" t="str">
        <x:v>https://rplumber.ilo.org/data/indicator?format=.csv.gz&amp;id=EMP_TEMP_SEX_ECO_NB_A</x:v>
      </x:c>
      <x:c r="G702" s="17" t="str">
        <x:v>LFS - Permanent Employment Survey, National</x:v>
      </x:c>
      <x:c r="H702" s="17" t="str">
        <x:v>Economic activity (ISIC-Rev.4): D. Electricity; gas, steam and air conditioning supply</x:v>
      </x:c>
      <x:c r="I702" s="2" t="str"/>
    </x:row>
    <x:row r="703" ht="42" customHeight="1">
      <x:c r="A703" s="2" t="str">
        <x:v>Peru</x:v>
      </x:c>
      <x:c r="B703" s="2" t="str">
        <x:v>PER</x:v>
      </x:c>
      <x:c r="C703" s="2" t="n">
        <x:v>2024</x:v>
      </x:c>
      <x:c r="D703" s="2" t="str">
        <x:v>ECO_ISIC4_E</x:v>
      </x:c>
      <x:c r="E703" s="19" t="n">
        <x:v>86.722</x:v>
      </x:c>
      <x:c r="F703" s="2" t="str">
        <x:v>https://rplumber.ilo.org/data/indicator?format=.csv.gz&amp;id=EMP_TEMP_SEX_ECO_NB_A</x:v>
      </x:c>
      <x:c r="G703" s="17" t="str">
        <x:v>LFS - Permanent Employment Survey, National</x:v>
      </x:c>
      <x:c r="H703" s="17" t="str">
        <x:v>Economic activity (ISIC-Rev.4): E. Water supply; sewerage, waste management and remediation activities</x:v>
      </x:c>
      <x:c r="I703" s="2" t="str"/>
    </x:row>
    <x:row r="704" ht="42" customHeight="1">
      <x:c r="A704" s="2" t="str">
        <x:v>Peru</x:v>
      </x:c>
      <x:c r="B704" s="2" t="str">
        <x:v>PER</x:v>
      </x:c>
      <x:c r="C704" s="2" t="n">
        <x:v>2024</x:v>
      </x:c>
      <x:c r="D704" s="2" t="str">
        <x:v>ECO_ISIC4_F</x:v>
      </x:c>
      <x:c r="E704" s="19" t="n">
        <x:v>1153.281</x:v>
      </x:c>
      <x:c r="F704" s="2" t="str">
        <x:v>https://rplumber.ilo.org/data/indicator?format=.csv.gz&amp;id=EMP_TEMP_SEX_ECO_NB_A</x:v>
      </x:c>
      <x:c r="G704" s="17" t="str">
        <x:v>LFS - Permanent Employment Survey, National</x:v>
      </x:c>
      <x:c r="H704" s="17" t="str">
        <x:v>Economic activity (ISIC-Rev.4): F. Construction</x:v>
      </x:c>
      <x:c r="I704" s="2" t="str"/>
    </x:row>
    <x:row r="705" ht="42" customHeight="1">
      <x:c r="A705" s="2" t="str">
        <x:v>Peru</x:v>
      </x:c>
      <x:c r="B705" s="2" t="str">
        <x:v>PER</x:v>
      </x:c>
      <x:c r="C705" s="2" t="n">
        <x:v>2024</x:v>
      </x:c>
      <x:c r="D705" s="2" t="str">
        <x:v>ECO_ISIC4_G</x:v>
      </x:c>
      <x:c r="E705" s="19" t="n">
        <x:v>3384.098</x:v>
      </x:c>
      <x:c r="F705" s="2" t="str">
        <x:v>https://rplumber.ilo.org/data/indicator?format=.csv.gz&amp;id=EMP_TEMP_SEX_ECO_NB_A</x:v>
      </x:c>
      <x:c r="G705" s="17" t="str">
        <x:v>LFS - Permanent Employment Survey, National</x:v>
      </x:c>
      <x:c r="H705" s="17" t="str">
        <x:v>Economic activity (ISIC-Rev.4): G. Wholesale and retail trade; repair of motor vehicles and motorcycles</x:v>
      </x:c>
      <x:c r="I705" s="2" t="str"/>
    </x:row>
    <x:row r="706" ht="42" customHeight="1">
      <x:c r="A706" s="2" t="str">
        <x:v>Peru</x:v>
      </x:c>
      <x:c r="B706" s="2" t="str">
        <x:v>PER</x:v>
      </x:c>
      <x:c r="C706" s="2" t="n">
        <x:v>2024</x:v>
      </x:c>
      <x:c r="D706" s="2" t="str">
        <x:v>ECO_ISIC4_H</x:v>
      </x:c>
      <x:c r="E706" s="19" t="n">
        <x:v>1391.116</x:v>
      </x:c>
      <x:c r="F706" s="2" t="str">
        <x:v>https://rplumber.ilo.org/data/indicator?format=.csv.gz&amp;id=EMP_TEMP_SEX_ECO_NB_A</x:v>
      </x:c>
      <x:c r="G706" s="17" t="str">
        <x:v>LFS - Permanent Employment Survey, National</x:v>
      </x:c>
      <x:c r="H706" s="17" t="str">
        <x:v>Economic activity (ISIC-Rev.4): H. Transportation and storage</x:v>
      </x:c>
      <x:c r="I706" s="2" t="str"/>
    </x:row>
    <x:row r="707" ht="42" customHeight="1">
      <x:c r="A707" s="2" t="str">
        <x:v>Peru</x:v>
      </x:c>
      <x:c r="B707" s="2" t="str">
        <x:v>PER</x:v>
      </x:c>
      <x:c r="C707" s="2" t="n">
        <x:v>2024</x:v>
      </x:c>
      <x:c r="D707" s="2" t="str">
        <x:v>ECO_ISIC4_I</x:v>
      </x:c>
      <x:c r="E707" s="19" t="n">
        <x:v>1387.957</x:v>
      </x:c>
      <x:c r="F707" s="2" t="str">
        <x:v>https://rplumber.ilo.org/data/indicator?format=.csv.gz&amp;id=EMP_TEMP_SEX_ECO_NB_A</x:v>
      </x:c>
      <x:c r="G707" s="17" t="str">
        <x:v>LFS - Permanent Employment Survey, National</x:v>
      </x:c>
      <x:c r="H707" s="17" t="str">
        <x:v>Economic activity (ISIC-Rev.4): I. Accommodation and food service activities</x:v>
      </x:c>
      <x:c r="I707" s="2" t="str"/>
    </x:row>
    <x:row r="708" ht="42" customHeight="1">
      <x:c r="A708" s="2" t="str">
        <x:v>Peru</x:v>
      </x:c>
      <x:c r="B708" s="2" t="str">
        <x:v>PER</x:v>
      </x:c>
      <x:c r="C708" s="2" t="n">
        <x:v>2024</x:v>
      </x:c>
      <x:c r="D708" s="2" t="str">
        <x:v>ECO_ISIC4_J</x:v>
      </x:c>
      <x:c r="E708" s="19" t="n">
        <x:v>135.054</x:v>
      </x:c>
      <x:c r="F708" s="2" t="str">
        <x:v>https://rplumber.ilo.org/data/indicator?format=.csv.gz&amp;id=EMP_TEMP_SEX_ECO_NB_A</x:v>
      </x:c>
      <x:c r="G708" s="17" t="str">
        <x:v>LFS - Permanent Employment Survey, National</x:v>
      </x:c>
      <x:c r="H708" s="17" t="str">
        <x:v>Economic activity (ISIC-Rev.4): J. Information and communication</x:v>
      </x:c>
      <x:c r="I708" s="2" t="str"/>
    </x:row>
    <x:row r="709" ht="42" customHeight="1">
      <x:c r="A709" s="2" t="str">
        <x:v>Peru</x:v>
      </x:c>
      <x:c r="B709" s="2" t="str">
        <x:v>PER</x:v>
      </x:c>
      <x:c r="C709" s="2" t="n">
        <x:v>2024</x:v>
      </x:c>
      <x:c r="D709" s="2" t="str">
        <x:v>ECO_ISIC4_K</x:v>
      </x:c>
      <x:c r="E709" s="19" t="n">
        <x:v>145.723</x:v>
      </x:c>
      <x:c r="F709" s="2" t="str">
        <x:v>https://rplumber.ilo.org/data/indicator?format=.csv.gz&amp;id=EMP_TEMP_SEX_ECO_NB_A</x:v>
      </x:c>
      <x:c r="G709" s="17" t="str">
        <x:v>LFS - Permanent Employment Survey, National</x:v>
      </x:c>
      <x:c r="H709" s="17" t="str">
        <x:v>Economic activity (ISIC-Rev.4): K. Financial and insurance activities</x:v>
      </x:c>
      <x:c r="I709" s="2" t="str"/>
    </x:row>
    <x:row r="710" ht="42" customHeight="1">
      <x:c r="A710" s="2" t="str">
        <x:v>Peru</x:v>
      </x:c>
      <x:c r="B710" s="2" t="str">
        <x:v>PER</x:v>
      </x:c>
      <x:c r="C710" s="2" t="n">
        <x:v>2024</x:v>
      </x:c>
      <x:c r="D710" s="2" t="str">
        <x:v>ECO_ISIC4_L</x:v>
      </x:c>
      <x:c r="E710" s="19" t="n">
        <x:v>44.01</x:v>
      </x:c>
      <x:c r="F710" s="2" t="str">
        <x:v>https://rplumber.ilo.org/data/indicator?format=.csv.gz&amp;id=EMP_TEMP_SEX_ECO_NB_A</x:v>
      </x:c>
      <x:c r="G710" s="17" t="str">
        <x:v>LFS - Permanent Employment Survey, National</x:v>
      </x:c>
      <x:c r="H710" s="17" t="str">
        <x:v>Economic activity (ISIC-Rev.4): L. Real estate activities</x:v>
      </x:c>
      <x:c r="I710" s="2" t="str"/>
    </x:row>
    <x:row r="711" ht="42" customHeight="1">
      <x:c r="A711" s="2" t="str">
        <x:v>Peru</x:v>
      </x:c>
      <x:c r="B711" s="2" t="str">
        <x:v>PER</x:v>
      </x:c>
      <x:c r="C711" s="2" t="n">
        <x:v>2024</x:v>
      </x:c>
      <x:c r="D711" s="2" t="str">
        <x:v>ECO_ISIC4_M</x:v>
      </x:c>
      <x:c r="E711" s="19" t="n">
        <x:v>419.371</x:v>
      </x:c>
      <x:c r="F711" s="2" t="str">
        <x:v>https://rplumber.ilo.org/data/indicator?format=.csv.gz&amp;id=EMP_TEMP_SEX_ECO_NB_A</x:v>
      </x:c>
      <x:c r="G711" s="17" t="str">
        <x:v>LFS - Permanent Employment Survey, National</x:v>
      </x:c>
      <x:c r="H711" s="17" t="str">
        <x:v>Economic activity (ISIC-Rev.4): M. Professional, scientific and technical activities</x:v>
      </x:c>
      <x:c r="I711" s="2" t="str"/>
    </x:row>
    <x:row r="712" ht="42" customHeight="1">
      <x:c r="A712" s="2" t="str">
        <x:v>Peru</x:v>
      </x:c>
      <x:c r="B712" s="2" t="str">
        <x:v>PER</x:v>
      </x:c>
      <x:c r="C712" s="2" t="n">
        <x:v>2024</x:v>
      </x:c>
      <x:c r="D712" s="2" t="str">
        <x:v>ECO_ISIC4_N</x:v>
      </x:c>
      <x:c r="E712" s="19" t="n">
        <x:v>513.484</x:v>
      </x:c>
      <x:c r="F712" s="2" t="str">
        <x:v>https://rplumber.ilo.org/data/indicator?format=.csv.gz&amp;id=EMP_TEMP_SEX_ECO_NB_A</x:v>
      </x:c>
      <x:c r="G712" s="17" t="str">
        <x:v>LFS - Permanent Employment Survey, National</x:v>
      </x:c>
      <x:c r="H712" s="17" t="str">
        <x:v>Economic activity (ISIC-Rev.4): N. Administrative and support service activities</x:v>
      </x:c>
      <x:c r="I712" s="2" t="str"/>
    </x:row>
    <x:row r="713" ht="42" customHeight="1">
      <x:c r="A713" s="2" t="str">
        <x:v>Peru</x:v>
      </x:c>
      <x:c r="B713" s="2" t="str">
        <x:v>PER</x:v>
      </x:c>
      <x:c r="C713" s="2" t="n">
        <x:v>2024</x:v>
      </x:c>
      <x:c r="D713" s="2" t="str">
        <x:v>ECO_ISIC4_O</x:v>
      </x:c>
      <x:c r="E713" s="19" t="n">
        <x:v>760.246</x:v>
      </x:c>
      <x:c r="F713" s="2" t="str">
        <x:v>https://rplumber.ilo.org/data/indicator?format=.csv.gz&amp;id=EMP_TEMP_SEX_ECO_NB_A</x:v>
      </x:c>
      <x:c r="G713" s="17" t="str">
        <x:v>LFS - Permanent Employment Survey, National</x:v>
      </x:c>
      <x:c r="H713" s="17" t="str">
        <x:v>Economic activity (ISIC-Rev.4): O. Public administration and defence; compulsory social security</x:v>
      </x:c>
      <x:c r="I713" s="2" t="str"/>
    </x:row>
    <x:row r="714" ht="42" customHeight="1">
      <x:c r="A714" s="2" t="str">
        <x:v>Peru</x:v>
      </x:c>
      <x:c r="B714" s="2" t="str">
        <x:v>PER</x:v>
      </x:c>
      <x:c r="C714" s="2" t="n">
        <x:v>2024</x:v>
      </x:c>
      <x:c r="D714" s="2" t="str">
        <x:v>ECO_ISIC4_P</x:v>
      </x:c>
      <x:c r="E714" s="19" t="n">
        <x:v>818.979</x:v>
      </x:c>
      <x:c r="F714" s="2" t="str">
        <x:v>https://rplumber.ilo.org/data/indicator?format=.csv.gz&amp;id=EMP_TEMP_SEX_ECO_NB_A</x:v>
      </x:c>
      <x:c r="G714" s="17" t="str">
        <x:v>LFS - Permanent Employment Survey, National</x:v>
      </x:c>
      <x:c r="H714" s="17" t="str">
        <x:v>Economic activity (ISIC-Rev.4): P. Education</x:v>
      </x:c>
      <x:c r="I714" s="2" t="str"/>
    </x:row>
    <x:row r="715" ht="42" customHeight="1">
      <x:c r="A715" s="2" t="str">
        <x:v>Peru</x:v>
      </x:c>
      <x:c r="B715" s="2" t="str">
        <x:v>PER</x:v>
      </x:c>
      <x:c r="C715" s="2" t="n">
        <x:v>2024</x:v>
      </x:c>
      <x:c r="D715" s="2" t="str">
        <x:v>ECO_ISIC4_Q</x:v>
      </x:c>
      <x:c r="E715" s="19" t="n">
        <x:v>535.417</x:v>
      </x:c>
      <x:c r="F715" s="2" t="str">
        <x:v>https://rplumber.ilo.org/data/indicator?format=.csv.gz&amp;id=EMP_TEMP_SEX_ECO_NB_A</x:v>
      </x:c>
      <x:c r="G715" s="17" t="str">
        <x:v>LFS - Permanent Employment Survey, National</x:v>
      </x:c>
      <x:c r="H715" s="17" t="str">
        <x:v>Economic activity (ISIC-Rev.4): Q. Human health and social work activities</x:v>
      </x:c>
      <x:c r="I715" s="2" t="str"/>
    </x:row>
    <x:row r="716" ht="42" customHeight="1">
      <x:c r="A716" s="2" t="str">
        <x:v>Peru</x:v>
      </x:c>
      <x:c r="B716" s="2" t="str">
        <x:v>PER</x:v>
      </x:c>
      <x:c r="C716" s="2" t="n">
        <x:v>2024</x:v>
      </x:c>
      <x:c r="D716" s="2" t="str">
        <x:v>ECO_ISIC4_R</x:v>
      </x:c>
      <x:c r="E716" s="19" t="n">
        <x:v>170.656</x:v>
      </x:c>
      <x:c r="F716" s="2" t="str">
        <x:v>https://rplumber.ilo.org/data/indicator?format=.csv.gz&amp;id=EMP_TEMP_SEX_ECO_NB_A</x:v>
      </x:c>
      <x:c r="G716" s="17" t="str">
        <x:v>LFS - Permanent Employment Survey, National</x:v>
      </x:c>
      <x:c r="H716" s="17" t="str">
        <x:v>Economic activity (ISIC-Rev.4): R. Arts, entertainment and recreation</x:v>
      </x:c>
      <x:c r="I716" s="2" t="str"/>
    </x:row>
    <x:row r="717" ht="42" customHeight="1">
      <x:c r="A717" s="2" t="str">
        <x:v>Peru</x:v>
      </x:c>
      <x:c r="B717" s="2" t="str">
        <x:v>PER</x:v>
      </x:c>
      <x:c r="C717" s="2" t="n">
        <x:v>2024</x:v>
      </x:c>
      <x:c r="D717" s="2" t="str">
        <x:v>ECO_ISIC4_S</x:v>
      </x:c>
      <x:c r="E717" s="19" t="n">
        <x:v>496.153</x:v>
      </x:c>
      <x:c r="F717" s="2" t="str">
        <x:v>https://rplumber.ilo.org/data/indicator?format=.csv.gz&amp;id=EMP_TEMP_SEX_ECO_NB_A</x:v>
      </x:c>
      <x:c r="G717" s="17" t="str">
        <x:v>LFS - Permanent Employment Survey, National</x:v>
      </x:c>
      <x:c r="H717" s="17" t="str">
        <x:v>Economic activity (ISIC-Rev.4): S. Other service activities</x:v>
      </x:c>
      <x:c r="I717" s="2" t="str"/>
    </x:row>
    <x:row r="718" ht="42" customHeight="1">
      <x:c r="A718" s="2" t="str">
        <x:v>Peru</x:v>
      </x:c>
      <x:c r="B718" s="2" t="str">
        <x:v>PER</x:v>
      </x:c>
      <x:c r="C718" s="2" t="n">
        <x:v>2024</x:v>
      </x:c>
      <x:c r="D718" s="2" t="str">
        <x:v>ECO_ISIC4_T</x:v>
      </x:c>
      <x:c r="E718" s="19" t="n">
        <x:v>377.766</x:v>
      </x:c>
      <x:c r="F718" s="2" t="str">
        <x:v>https://rplumber.ilo.org/data/indicator?format=.csv.gz&amp;id=EMP_TEMP_SEX_ECO_NB_A</x:v>
      </x:c>
      <x:c r="G718" s="17" t="str">
        <x:v>LFS - Permanent Employment Survey, National</x:v>
      </x:c>
      <x:c r="H718" s="17" t="str">
        <x:v>Economic activity (ISIC-Rev.4): T. Activities of households as employers; undifferentiated goods- and services-producing activities of households for own use</x:v>
      </x:c>
      <x:c r="I718" s="2" t="str"/>
    </x:row>
    <x:row r="719" ht="42" customHeight="1">
      <x:c r="A719" s="2" t="str">
        <x:v>Peru</x:v>
      </x:c>
      <x:c r="B719" s="2" t="str">
        <x:v>PER</x:v>
      </x:c>
      <x:c r="C719" s="2" t="n">
        <x:v>2024</x:v>
      </x:c>
      <x:c r="D719" s="2" t="str">
        <x:v>ECO_ISIC4_U</x:v>
      </x:c>
      <x:c r="E719" s="19" t="n">
        <x:v>1.592</x:v>
      </x:c>
      <x:c r="F719" s="2" t="str">
        <x:v>https://rplumber.ilo.org/data/indicator?format=.csv.gz&amp;id=EMP_TEMP_SEX_ECO_NB_A</x:v>
      </x:c>
      <x:c r="G719" s="17" t="str">
        <x:v>LFS - Permanent Employment Survey, National</x:v>
      </x:c>
      <x:c r="H719" s="17" t="str">
        <x:v>Economic activity (ISIC-Rev.4): U. Activities of extraterritorial organizations and bodies</x:v>
      </x:c>
      <x:c r="I719" s="2" t="str"/>
    </x:row>
    <x:row r="720" ht="42" customHeight="1">
      <x:c r="A720" s="2" t="str">
        <x:v>Costa Rica</x:v>
      </x:c>
      <x:c r="B720" s="2" t="str">
        <x:v>CRI</x:v>
      </x:c>
      <x:c r="C720" s="2" t="n">
        <x:v>2024</x:v>
      </x:c>
      <x:c r="D720" s="2" t="str">
        <x:v>ECO_ISIC4_A</x:v>
      </x:c>
      <x:c r="E720" s="19" t="n">
        <x:v>264.491</x:v>
      </x:c>
      <x:c r="F720" s="2" t="str">
        <x:v>https://rplumber.ilo.org/data/indicator?format=.csv.gz&amp;id=EMP_TEMP_SEX_ECO_NB_A</x:v>
      </x:c>
      <x:c r="G720" s="17" t="str">
        <x:v>LFS - Continuous Employment Survey</x:v>
      </x:c>
      <x:c r="H720" s="17" t="str">
        <x:v>Economic activity (ISIC-Rev.4): A. Agriculture; forestry and fishing</x:v>
      </x:c>
      <x:c r="I720" s="2" t="str"/>
    </x:row>
    <x:row r="721" ht="42" customHeight="1">
      <x:c r="A721" s="2" t="str">
        <x:v>Costa Rica</x:v>
      </x:c>
      <x:c r="B721" s="2" t="str">
        <x:v>CRI</x:v>
      </x:c>
      <x:c r="C721" s="2" t="n">
        <x:v>2024</x:v>
      </x:c>
      <x:c r="D721" s="2" t="str">
        <x:v>ECO_ISIC4_B</x:v>
      </x:c>
      <x:c r="E721" s="19" t="n">
        <x:v>4.559</x:v>
      </x:c>
      <x:c r="F721" s="2" t="str">
        <x:v>https://rplumber.ilo.org/data/indicator?format=.csv.gz&amp;id=EMP_TEMP_SEX_ECO_NB_A</x:v>
      </x:c>
      <x:c r="G721" s="17" t="str">
        <x:v>LFS - Continuous Employment Survey</x:v>
      </x:c>
      <x:c r="H721" s="17" t="str">
        <x:v>Economic activity (ISIC-Rev.4): B. Mining and quarrying</x:v>
      </x:c>
      <x:c r="I721" s="2" t="str"/>
    </x:row>
    <x:row r="722" ht="42" customHeight="1">
      <x:c r="A722" s="2" t="str">
        <x:v>Costa Rica</x:v>
      </x:c>
      <x:c r="B722" s="2" t="str">
        <x:v>CRI</x:v>
      </x:c>
      <x:c r="C722" s="2" t="n">
        <x:v>2024</x:v>
      </x:c>
      <x:c r="D722" s="2" t="str">
        <x:v>ECO_ISIC4_C</x:v>
      </x:c>
      <x:c r="E722" s="19" t="n">
        <x:v>250.313</x:v>
      </x:c>
      <x:c r="F722" s="2" t="str">
        <x:v>https://rplumber.ilo.org/data/indicator?format=.csv.gz&amp;id=EMP_TEMP_SEX_ECO_NB_A</x:v>
      </x:c>
      <x:c r="G722" s="17" t="str">
        <x:v>LFS - Continuous Employment Survey</x:v>
      </x:c>
      <x:c r="H722" s="17" t="str">
        <x:v>Economic activity (ISIC-Rev.4): C. Manufacturing</x:v>
      </x:c>
      <x:c r="I722" s="2" t="str"/>
    </x:row>
    <x:row r="723" ht="42" customHeight="1">
      <x:c r="A723" s="2" t="str">
        <x:v>Costa Rica</x:v>
      </x:c>
      <x:c r="B723" s="2" t="str">
        <x:v>CRI</x:v>
      </x:c>
      <x:c r="C723" s="2" t="n">
        <x:v>2024</x:v>
      </x:c>
      <x:c r="D723" s="2" t="str">
        <x:v>ECO_ISIC4_D</x:v>
      </x:c>
      <x:c r="E723" s="19" t="n">
        <x:v>19.453</x:v>
      </x:c>
      <x:c r="F723" s="2" t="str">
        <x:v>https://rplumber.ilo.org/data/indicator?format=.csv.gz&amp;id=EMP_TEMP_SEX_ECO_NB_A</x:v>
      </x:c>
      <x:c r="G723" s="17" t="str">
        <x:v>LFS - Continuous Employment Survey</x:v>
      </x:c>
      <x:c r="H723" s="17" t="str">
        <x:v>Economic activity (ISIC-Rev.4): D. Electricity; gas, steam and air conditioning supply</x:v>
      </x:c>
      <x:c r="I723" s="2" t="str"/>
    </x:row>
    <x:row r="724" ht="42" customHeight="1">
      <x:c r="A724" s="2" t="str">
        <x:v>Costa Rica</x:v>
      </x:c>
      <x:c r="B724" s="2" t="str">
        <x:v>CRI</x:v>
      </x:c>
      <x:c r="C724" s="2" t="n">
        <x:v>2024</x:v>
      </x:c>
      <x:c r="D724" s="2" t="str">
        <x:v>ECO_ISIC4_E</x:v>
      </x:c>
      <x:c r="E724" s="19" t="n">
        <x:v>14.569</x:v>
      </x:c>
      <x:c r="F724" s="2" t="str">
        <x:v>https://rplumber.ilo.org/data/indicator?format=.csv.gz&amp;id=EMP_TEMP_SEX_ECO_NB_A</x:v>
      </x:c>
      <x:c r="G724" s="17" t="str">
        <x:v>LFS - Continuous Employment Survey</x:v>
      </x:c>
      <x:c r="H724" s="17" t="str">
        <x:v>Economic activity (ISIC-Rev.4): E. Water supply; sewerage, waste management and remediation activities</x:v>
      </x:c>
      <x:c r="I724" s="2" t="str"/>
    </x:row>
    <x:row r="725" ht="42" customHeight="1">
      <x:c r="A725" s="2" t="str">
        <x:v>Costa Rica</x:v>
      </x:c>
      <x:c r="B725" s="2" t="str">
        <x:v>CRI</x:v>
      </x:c>
      <x:c r="C725" s="2" t="n">
        <x:v>2024</x:v>
      </x:c>
      <x:c r="D725" s="2" t="str">
        <x:v>ECO_ISIC4_F</x:v>
      </x:c>
      <x:c r="E725" s="19" t="n">
        <x:v>129.092</x:v>
      </x:c>
      <x:c r="F725" s="2" t="str">
        <x:v>https://rplumber.ilo.org/data/indicator?format=.csv.gz&amp;id=EMP_TEMP_SEX_ECO_NB_A</x:v>
      </x:c>
      <x:c r="G725" s="17" t="str">
        <x:v>LFS - Continuous Employment Survey</x:v>
      </x:c>
      <x:c r="H725" s="17" t="str">
        <x:v>Economic activity (ISIC-Rev.4): F. Construction</x:v>
      </x:c>
      <x:c r="I725" s="2" t="str"/>
    </x:row>
    <x:row r="726" ht="42" customHeight="1">
      <x:c r="A726" s="2" t="str">
        <x:v>Costa Rica</x:v>
      </x:c>
      <x:c r="B726" s="2" t="str">
        <x:v>CRI</x:v>
      </x:c>
      <x:c r="C726" s="2" t="n">
        <x:v>2024</x:v>
      </x:c>
      <x:c r="D726" s="2" t="str">
        <x:v>ECO_ISIC4_G</x:v>
      </x:c>
      <x:c r="E726" s="19" t="n">
        <x:v>394.809</x:v>
      </x:c>
      <x:c r="F726" s="2" t="str">
        <x:v>https://rplumber.ilo.org/data/indicator?format=.csv.gz&amp;id=EMP_TEMP_SEX_ECO_NB_A</x:v>
      </x:c>
      <x:c r="G726" s="17" t="str">
        <x:v>LFS - Continuous Employment Survey</x:v>
      </x:c>
      <x:c r="H726" s="17" t="str">
        <x:v>Economic activity (ISIC-Rev.4): G. Wholesale and retail trade; repair of motor vehicles and motorcycles</x:v>
      </x:c>
      <x:c r="I726" s="2" t="str"/>
    </x:row>
    <x:row r="727" ht="42" customHeight="1">
      <x:c r="A727" s="2" t="str">
        <x:v>Costa Rica</x:v>
      </x:c>
      <x:c r="B727" s="2" t="str">
        <x:v>CRI</x:v>
      </x:c>
      <x:c r="C727" s="2" t="n">
        <x:v>2024</x:v>
      </x:c>
      <x:c r="D727" s="2" t="str">
        <x:v>ECO_ISIC4_H</x:v>
      </x:c>
      <x:c r="E727" s="19" t="n">
        <x:v>122.582</x:v>
      </x:c>
      <x:c r="F727" s="2" t="str">
        <x:v>https://rplumber.ilo.org/data/indicator?format=.csv.gz&amp;id=EMP_TEMP_SEX_ECO_NB_A</x:v>
      </x:c>
      <x:c r="G727" s="17" t="str">
        <x:v>LFS - Continuous Employment Survey</x:v>
      </x:c>
      <x:c r="H727" s="17" t="str">
        <x:v>Economic activity (ISIC-Rev.4): H. Transportation and storage</x:v>
      </x:c>
      <x:c r="I727" s="2" t="str"/>
    </x:row>
    <x:row r="728" ht="42" customHeight="1">
      <x:c r="A728" s="2" t="str">
        <x:v>Costa Rica</x:v>
      </x:c>
      <x:c r="B728" s="2" t="str">
        <x:v>CRI</x:v>
      </x:c>
      <x:c r="C728" s="2" t="n">
        <x:v>2024</x:v>
      </x:c>
      <x:c r="D728" s="2" t="str">
        <x:v>ECO_ISIC4_I</x:v>
      </x:c>
      <x:c r="E728" s="19" t="n">
        <x:v>144.974</x:v>
      </x:c>
      <x:c r="F728" s="2" t="str">
        <x:v>https://rplumber.ilo.org/data/indicator?format=.csv.gz&amp;id=EMP_TEMP_SEX_ECO_NB_A</x:v>
      </x:c>
      <x:c r="G728" s="17" t="str">
        <x:v>LFS - Continuous Employment Survey</x:v>
      </x:c>
      <x:c r="H728" s="17" t="str">
        <x:v>Economic activity (ISIC-Rev.4): I. Accommodation and food service activities</x:v>
      </x:c>
      <x:c r="I728" s="2" t="str"/>
    </x:row>
    <x:row r="729" ht="42" customHeight="1">
      <x:c r="A729" s="2" t="str">
        <x:v>Costa Rica</x:v>
      </x:c>
      <x:c r="B729" s="2" t="str">
        <x:v>CRI</x:v>
      </x:c>
      <x:c r="C729" s="2" t="n">
        <x:v>2024</x:v>
      </x:c>
      <x:c r="D729" s="2" t="str">
        <x:v>ECO_ISIC4_J</x:v>
      </x:c>
      <x:c r="E729" s="19" t="n">
        <x:v>57.093</x:v>
      </x:c>
      <x:c r="F729" s="2" t="str">
        <x:v>https://rplumber.ilo.org/data/indicator?format=.csv.gz&amp;id=EMP_TEMP_SEX_ECO_NB_A</x:v>
      </x:c>
      <x:c r="G729" s="17" t="str">
        <x:v>LFS - Continuous Employment Survey</x:v>
      </x:c>
      <x:c r="H729" s="17" t="str">
        <x:v>Economic activity (ISIC-Rev.4): J. Information and communication</x:v>
      </x:c>
      <x:c r="I729" s="2" t="str"/>
    </x:row>
    <x:row r="730" ht="42" customHeight="1">
      <x:c r="A730" s="2" t="str">
        <x:v>Costa Rica</x:v>
      </x:c>
      <x:c r="B730" s="2" t="str">
        <x:v>CRI</x:v>
      </x:c>
      <x:c r="C730" s="2" t="n">
        <x:v>2024</x:v>
      </x:c>
      <x:c r="D730" s="2" t="str">
        <x:v>ECO_ISIC4_K</x:v>
      </x:c>
      <x:c r="E730" s="19" t="n">
        <x:v>61.494</x:v>
      </x:c>
      <x:c r="F730" s="2" t="str">
        <x:v>https://rplumber.ilo.org/data/indicator?format=.csv.gz&amp;id=EMP_TEMP_SEX_ECO_NB_A</x:v>
      </x:c>
      <x:c r="G730" s="17" t="str">
        <x:v>LFS - Continuous Employment Survey</x:v>
      </x:c>
      <x:c r="H730" s="17" t="str">
        <x:v>Economic activity (ISIC-Rev.4): K. Financial and insurance activities</x:v>
      </x:c>
      <x:c r="I730" s="2" t="str"/>
    </x:row>
    <x:row r="731" ht="42" customHeight="1">
      <x:c r="A731" s="2" t="str">
        <x:v>Costa Rica</x:v>
      </x:c>
      <x:c r="B731" s="2" t="str">
        <x:v>CRI</x:v>
      </x:c>
      <x:c r="C731" s="2" t="n">
        <x:v>2024</x:v>
      </x:c>
      <x:c r="D731" s="2" t="str">
        <x:v>ECO_ISIC4_L</x:v>
      </x:c>
      <x:c r="E731" s="19" t="n">
        <x:v>22.131</x:v>
      </x:c>
      <x:c r="F731" s="2" t="str">
        <x:v>https://rplumber.ilo.org/data/indicator?format=.csv.gz&amp;id=EMP_TEMP_SEX_ECO_NB_A</x:v>
      </x:c>
      <x:c r="G731" s="17" t="str">
        <x:v>LFS - Continuous Employment Survey</x:v>
      </x:c>
      <x:c r="H731" s="17" t="str">
        <x:v>Economic activity (ISIC-Rev.4): L. Real estate activities</x:v>
      </x:c>
      <x:c r="I731" s="2" t="str"/>
    </x:row>
    <x:row r="732" ht="42" customHeight="1">
      <x:c r="A732" s="2" t="str">
        <x:v>Costa Rica</x:v>
      </x:c>
      <x:c r="B732" s="2" t="str">
        <x:v>CRI</x:v>
      </x:c>
      <x:c r="C732" s="2" t="n">
        <x:v>2024</x:v>
      </x:c>
      <x:c r="D732" s="2" t="str">
        <x:v>ECO_ISIC4_M</x:v>
      </x:c>
      <x:c r="E732" s="19" t="n">
        <x:v>78.998</x:v>
      </x:c>
      <x:c r="F732" s="2" t="str">
        <x:v>https://rplumber.ilo.org/data/indicator?format=.csv.gz&amp;id=EMP_TEMP_SEX_ECO_NB_A</x:v>
      </x:c>
      <x:c r="G732" s="17" t="str">
        <x:v>LFS - Continuous Employment Survey</x:v>
      </x:c>
      <x:c r="H732" s="17" t="str">
        <x:v>Economic activity (ISIC-Rev.4): M. Professional, scientific and technical activities</x:v>
      </x:c>
      <x:c r="I732" s="2" t="str"/>
    </x:row>
    <x:row r="733" ht="42" customHeight="1">
      <x:c r="A733" s="2" t="str">
        <x:v>Costa Rica</x:v>
      </x:c>
      <x:c r="B733" s="2" t="str">
        <x:v>CRI</x:v>
      </x:c>
      <x:c r="C733" s="2" t="n">
        <x:v>2024</x:v>
      </x:c>
      <x:c r="D733" s="2" t="str">
        <x:v>ECO_ISIC4_N</x:v>
      </x:c>
      <x:c r="E733" s="19" t="n">
        <x:v>89.702</x:v>
      </x:c>
      <x:c r="F733" s="2" t="str">
        <x:v>https://rplumber.ilo.org/data/indicator?format=.csv.gz&amp;id=EMP_TEMP_SEX_ECO_NB_A</x:v>
      </x:c>
      <x:c r="G733" s="17" t="str">
        <x:v>LFS - Continuous Employment Survey</x:v>
      </x:c>
      <x:c r="H733" s="17" t="str">
        <x:v>Economic activity (ISIC-Rev.4): N. Administrative and support service activities</x:v>
      </x:c>
      <x:c r="I733" s="2" t="str"/>
    </x:row>
    <x:row r="734" ht="42" customHeight="1">
      <x:c r="A734" s="2" t="str">
        <x:v>Costa Rica</x:v>
      </x:c>
      <x:c r="B734" s="2" t="str">
        <x:v>CRI</x:v>
      </x:c>
      <x:c r="C734" s="2" t="n">
        <x:v>2024</x:v>
      </x:c>
      <x:c r="D734" s="2" t="str">
        <x:v>ECO_ISIC4_O</x:v>
      </x:c>
      <x:c r="E734" s="19" t="n">
        <x:v>101.99</x:v>
      </x:c>
      <x:c r="F734" s="2" t="str">
        <x:v>https://rplumber.ilo.org/data/indicator?format=.csv.gz&amp;id=EMP_TEMP_SEX_ECO_NB_A</x:v>
      </x:c>
      <x:c r="G734" s="17" t="str">
        <x:v>LFS - Continuous Employment Survey</x:v>
      </x:c>
      <x:c r="H734" s="17" t="str">
        <x:v>Economic activity (ISIC-Rev.4): O. Public administration and defence; compulsory social security</x:v>
      </x:c>
      <x:c r="I734" s="2" t="str"/>
    </x:row>
    <x:row r="735" ht="42" customHeight="1">
      <x:c r="A735" s="2" t="str">
        <x:v>Costa Rica</x:v>
      </x:c>
      <x:c r="B735" s="2" t="str">
        <x:v>CRI</x:v>
      </x:c>
      <x:c r="C735" s="2" t="n">
        <x:v>2024</x:v>
      </x:c>
      <x:c r="D735" s="2" t="str">
        <x:v>ECO_ISIC4_P</x:v>
      </x:c>
      <x:c r="E735" s="19" t="n">
        <x:v>141.617</x:v>
      </x:c>
      <x:c r="F735" s="2" t="str">
        <x:v>https://rplumber.ilo.org/data/indicator?format=.csv.gz&amp;id=EMP_TEMP_SEX_ECO_NB_A</x:v>
      </x:c>
      <x:c r="G735" s="17" t="str">
        <x:v>LFS - Continuous Employment Survey</x:v>
      </x:c>
      <x:c r="H735" s="17" t="str">
        <x:v>Economic activity (ISIC-Rev.4): P. Education</x:v>
      </x:c>
      <x:c r="I735" s="2" t="str"/>
    </x:row>
    <x:row r="736" ht="42" customHeight="1">
      <x:c r="A736" s="2" t="str">
        <x:v>Costa Rica</x:v>
      </x:c>
      <x:c r="B736" s="2" t="str">
        <x:v>CRI</x:v>
      </x:c>
      <x:c r="C736" s="2" t="n">
        <x:v>2024</x:v>
      </x:c>
      <x:c r="D736" s="2" t="str">
        <x:v>ECO_ISIC4_Q</x:v>
      </x:c>
      <x:c r="E736" s="19" t="n">
        <x:v>113.154</x:v>
      </x:c>
      <x:c r="F736" s="2" t="str">
        <x:v>https://rplumber.ilo.org/data/indicator?format=.csv.gz&amp;id=EMP_TEMP_SEX_ECO_NB_A</x:v>
      </x:c>
      <x:c r="G736" s="17" t="str">
        <x:v>LFS - Continuous Employment Survey</x:v>
      </x:c>
      <x:c r="H736" s="17" t="str">
        <x:v>Economic activity (ISIC-Rev.4): Q. Human health and social work activities</x:v>
      </x:c>
      <x:c r="I736" s="2" t="str"/>
    </x:row>
    <x:row r="737" ht="42" customHeight="1">
      <x:c r="A737" s="2" t="str">
        <x:v>Costa Rica</x:v>
      </x:c>
      <x:c r="B737" s="2" t="str">
        <x:v>CRI</x:v>
      </x:c>
      <x:c r="C737" s="2" t="n">
        <x:v>2024</x:v>
      </x:c>
      <x:c r="D737" s="2" t="str">
        <x:v>ECO_ISIC4_R</x:v>
      </x:c>
      <x:c r="E737" s="19" t="n">
        <x:v>24.585</x:v>
      </x:c>
      <x:c r="F737" s="2" t="str">
        <x:v>https://rplumber.ilo.org/data/indicator?format=.csv.gz&amp;id=EMP_TEMP_SEX_ECO_NB_A</x:v>
      </x:c>
      <x:c r="G737" s="17" t="str">
        <x:v>LFS - Continuous Employment Survey</x:v>
      </x:c>
      <x:c r="H737" s="17" t="str">
        <x:v>Economic activity (ISIC-Rev.4): R. Arts, entertainment and recreation</x:v>
      </x:c>
      <x:c r="I737" s="2" t="str"/>
    </x:row>
    <x:row r="738" ht="42" customHeight="1">
      <x:c r="A738" s="2" t="str">
        <x:v>Costa Rica</x:v>
      </x:c>
      <x:c r="B738" s="2" t="str">
        <x:v>CRI</x:v>
      </x:c>
      <x:c r="C738" s="2" t="n">
        <x:v>2024</x:v>
      </x:c>
      <x:c r="D738" s="2" t="str">
        <x:v>ECO_ISIC4_S</x:v>
      </x:c>
      <x:c r="E738" s="19" t="n">
        <x:v>95.154</x:v>
      </x:c>
      <x:c r="F738" s="2" t="str">
        <x:v>https://rplumber.ilo.org/data/indicator?format=.csv.gz&amp;id=EMP_TEMP_SEX_ECO_NB_A</x:v>
      </x:c>
      <x:c r="G738" s="17" t="str">
        <x:v>LFS - Continuous Employment Survey</x:v>
      </x:c>
      <x:c r="H738" s="17" t="str">
        <x:v>Economic activity (ISIC-Rev.4): S. Other service activities</x:v>
      </x:c>
      <x:c r="I738" s="2" t="str"/>
    </x:row>
    <x:row r="739" ht="42" customHeight="1">
      <x:c r="A739" s="2" t="str">
        <x:v>Costa Rica</x:v>
      </x:c>
      <x:c r="B739" s="2" t="str">
        <x:v>CRI</x:v>
      </x:c>
      <x:c r="C739" s="2" t="n">
        <x:v>2024</x:v>
      </x:c>
      <x:c r="D739" s="2" t="str">
        <x:v>ECO_ISIC4_T</x:v>
      </x:c>
      <x:c r="E739" s="19" t="n">
        <x:v>113.68</x:v>
      </x:c>
      <x:c r="F739" s="2" t="str">
        <x:v>https://rplumber.ilo.org/data/indicator?format=.csv.gz&amp;id=EMP_TEMP_SEX_ECO_NB_A</x:v>
      </x:c>
      <x:c r="G739" s="17" t="str">
        <x:v>LFS - Continuous Employment Survey</x:v>
      </x:c>
      <x:c r="H739" s="17" t="str">
        <x:v>Economic activity (ISIC-Rev.4): T. Activities of households as employers; undifferentiated goods- and services-producing activities of households for own use</x:v>
      </x:c>
      <x:c r="I739" s="2" t="str"/>
    </x:row>
    <x:row r="740" ht="42" customHeight="1">
      <x:c r="A740" s="2" t="str">
        <x:v>Costa Rica</x:v>
      </x:c>
      <x:c r="B740" s="2" t="str">
        <x:v>CRI</x:v>
      </x:c>
      <x:c r="C740" s="2" t="n">
        <x:v>2024</x:v>
      </x:c>
      <x:c r="D740" s="2" t="str">
        <x:v>ECO_ISIC4_U</x:v>
      </x:c>
      <x:c r="E740" s="19" t="n">
        <x:v>1.971</x:v>
      </x:c>
      <x:c r="F740" s="2" t="str">
        <x:v>https://rplumber.ilo.org/data/indicator?format=.csv.gz&amp;id=EMP_TEMP_SEX_ECO_NB_A</x:v>
      </x:c>
      <x:c r="G740" s="17" t="str">
        <x:v>LFS - Continuous Employment Survey</x:v>
      </x:c>
      <x:c r="H740" s="17" t="str">
        <x:v>Economic activity (ISIC-Rev.4): U. Activities of extraterritorial organizations and bodies</x:v>
      </x:c>
      <x:c r="I740" s="2" t="str"/>
    </x:row>
    <x:row r="741" ht="42" customHeight="1">
      <x:c r="A741" s="2" t="str">
        <x:v>Dominican Republic</x:v>
      </x:c>
      <x:c r="B741" s="2" t="str">
        <x:v>DOM</x:v>
      </x:c>
      <x:c r="C741" s="2" t="n">
        <x:v>2024</x:v>
      </x:c>
      <x:c r="D741" s="2" t="str">
        <x:v>ECO_ISIC4_A</x:v>
      </x:c>
      <x:c r="E741" s="19" t="n">
        <x:v>359.781</x:v>
      </x:c>
      <x:c r="F741" s="2" t="str">
        <x:v>https://rplumber.ilo.org/data/indicator?format=.csv.gz&amp;id=EMP_TEMP_SEX_ECO_NB_A</x:v>
      </x:c>
      <x:c r="G741" s="17" t="str">
        <x:v>LFS - Continuous National Labour Force Survey</x:v>
      </x:c>
      <x:c r="H741" s="17" t="str">
        <x:v>Economic activity (ISIC-Rev.4): A. Agriculture; forestry and fishing</x:v>
      </x:c>
      <x:c r="I741" s="2" t="str"/>
    </x:row>
    <x:row r="742" ht="42" customHeight="1">
      <x:c r="A742" s="2" t="str">
        <x:v>Dominican Republic</x:v>
      </x:c>
      <x:c r="B742" s="2" t="str">
        <x:v>DOM</x:v>
      </x:c>
      <x:c r="C742" s="2" t="n">
        <x:v>2024</x:v>
      </x:c>
      <x:c r="D742" s="2" t="str">
        <x:v>ECO_ISIC4_B</x:v>
      </x:c>
      <x:c r="E742" s="19" t="n">
        <x:v>7.795</x:v>
      </x:c>
      <x:c r="F742" s="2" t="str">
        <x:v>https://rplumber.ilo.org/data/indicator?format=.csv.gz&amp;id=EMP_TEMP_SEX_ECO_NB_A</x:v>
      </x:c>
      <x:c r="G742" s="17" t="str">
        <x:v>LFS - Continuous National Labour Force Survey</x:v>
      </x:c>
      <x:c r="H742" s="17" t="str">
        <x:v>Economic activity (ISIC-Rev.4): B. Mining and quarrying</x:v>
      </x:c>
      <x:c r="I742" s="2" t="str"/>
    </x:row>
    <x:row r="743" ht="42" customHeight="1">
      <x:c r="A743" s="2" t="str">
        <x:v>Dominican Republic</x:v>
      </x:c>
      <x:c r="B743" s="2" t="str">
        <x:v>DOM</x:v>
      </x:c>
      <x:c r="C743" s="2" t="n">
        <x:v>2024</x:v>
      </x:c>
      <x:c r="D743" s="2" t="str">
        <x:v>ECO_ISIC4_C</x:v>
      </x:c>
      <x:c r="E743" s="19" t="n">
        <x:v>488.521</x:v>
      </x:c>
      <x:c r="F743" s="2" t="str">
        <x:v>https://rplumber.ilo.org/data/indicator?format=.csv.gz&amp;id=EMP_TEMP_SEX_ECO_NB_A</x:v>
      </x:c>
      <x:c r="G743" s="17" t="str">
        <x:v>LFS - Continuous National Labour Force Survey</x:v>
      </x:c>
      <x:c r="H743" s="17" t="str">
        <x:v>Economic activity (ISIC-Rev.4): C. Manufacturing</x:v>
      </x:c>
      <x:c r="I743" s="2" t="str"/>
    </x:row>
    <x:row r="744" ht="42" customHeight="1">
      <x:c r="A744" s="2" t="str">
        <x:v>Dominican Republic</x:v>
      </x:c>
      <x:c r="B744" s="2" t="str">
        <x:v>DOM</x:v>
      </x:c>
      <x:c r="C744" s="2" t="n">
        <x:v>2024</x:v>
      </x:c>
      <x:c r="D744" s="2" t="str">
        <x:v>ECO_ISIC4_D</x:v>
      </x:c>
      <x:c r="E744" s="19" t="n">
        <x:v>15.103</x:v>
      </x:c>
      <x:c r="F744" s="2" t="str">
        <x:v>https://rplumber.ilo.org/data/indicator?format=.csv.gz&amp;id=EMP_TEMP_SEX_ECO_NB_A</x:v>
      </x:c>
      <x:c r="G744" s="17" t="str">
        <x:v>LFS - Continuous National Labour Force Survey</x:v>
      </x:c>
      <x:c r="H744" s="17" t="str">
        <x:v>Economic activity (ISIC-Rev.4): D. Electricity; gas, steam and air conditioning supply</x:v>
      </x:c>
      <x:c r="I744" s="2" t="str"/>
    </x:row>
    <x:row r="745" ht="42" customHeight="1">
      <x:c r="A745" s="2" t="str">
        <x:v>Dominican Republic</x:v>
      </x:c>
      <x:c r="B745" s="2" t="str">
        <x:v>DOM</x:v>
      </x:c>
      <x:c r="C745" s="2" t="n">
        <x:v>2024</x:v>
      </x:c>
      <x:c r="D745" s="2" t="str">
        <x:v>ECO_ISIC4_E</x:v>
      </x:c>
      <x:c r="E745" s="19" t="n">
        <x:v>17.234</x:v>
      </x:c>
      <x:c r="F745" s="2" t="str">
        <x:v>https://rplumber.ilo.org/data/indicator?format=.csv.gz&amp;id=EMP_TEMP_SEX_ECO_NB_A</x:v>
      </x:c>
      <x:c r="G745" s="17" t="str">
        <x:v>LFS - Continuous National Labour Force Survey</x:v>
      </x:c>
      <x:c r="H745" s="17" t="str">
        <x:v>Economic activity (ISIC-Rev.4): E. Water supply; sewerage, waste management and remediation activities</x:v>
      </x:c>
      <x:c r="I745" s="2" t="str"/>
    </x:row>
    <x:row r="746" ht="42" customHeight="1">
      <x:c r="A746" s="2" t="str">
        <x:v>Dominican Republic</x:v>
      </x:c>
      <x:c r="B746" s="2" t="str">
        <x:v>DOM</x:v>
      </x:c>
      <x:c r="C746" s="2" t="n">
        <x:v>2024</x:v>
      </x:c>
      <x:c r="D746" s="2" t="str">
        <x:v>ECO_ISIC4_F</x:v>
      </x:c>
      <x:c r="E746" s="19" t="n">
        <x:v>432.957</x:v>
      </x:c>
      <x:c r="F746" s="2" t="str">
        <x:v>https://rplumber.ilo.org/data/indicator?format=.csv.gz&amp;id=EMP_TEMP_SEX_ECO_NB_A</x:v>
      </x:c>
      <x:c r="G746" s="17" t="str">
        <x:v>LFS - Continuous National Labour Force Survey</x:v>
      </x:c>
      <x:c r="H746" s="17" t="str">
        <x:v>Economic activity (ISIC-Rev.4): F. Construction</x:v>
      </x:c>
      <x:c r="I746" s="2" t="str"/>
    </x:row>
    <x:row r="747" ht="42" customHeight="1">
      <x:c r="A747" s="2" t="str">
        <x:v>Dominican Republic</x:v>
      </x:c>
      <x:c r="B747" s="2" t="str">
        <x:v>DOM</x:v>
      </x:c>
      <x:c r="C747" s="2" t="n">
        <x:v>2024</x:v>
      </x:c>
      <x:c r="D747" s="2" t="str">
        <x:v>ECO_ISIC4_G</x:v>
      </x:c>
      <x:c r="E747" s="19" t="n">
        <x:v>1016.02</x:v>
      </x:c>
      <x:c r="F747" s="2" t="str">
        <x:v>https://rplumber.ilo.org/data/indicator?format=.csv.gz&amp;id=EMP_TEMP_SEX_ECO_NB_A</x:v>
      </x:c>
      <x:c r="G747" s="17" t="str">
        <x:v>LFS - Continuous National Labour Force Survey</x:v>
      </x:c>
      <x:c r="H747" s="17" t="str">
        <x:v>Economic activity (ISIC-Rev.4): G. Wholesale and retail trade; repair of motor vehicles and motorcycles</x:v>
      </x:c>
      <x:c r="I747" s="2" t="str"/>
    </x:row>
    <x:row r="748" ht="42" customHeight="1">
      <x:c r="A748" s="2" t="str">
        <x:v>Dominican Republic</x:v>
      </x:c>
      <x:c r="B748" s="2" t="str">
        <x:v>DOM</x:v>
      </x:c>
      <x:c r="C748" s="2" t="n">
        <x:v>2024</x:v>
      </x:c>
      <x:c r="D748" s="2" t="str">
        <x:v>ECO_ISIC4_H</x:v>
      </x:c>
      <x:c r="E748" s="19" t="n">
        <x:v>300.428</x:v>
      </x:c>
      <x:c r="F748" s="2" t="str">
        <x:v>https://rplumber.ilo.org/data/indicator?format=.csv.gz&amp;id=EMP_TEMP_SEX_ECO_NB_A</x:v>
      </x:c>
      <x:c r="G748" s="17" t="str">
        <x:v>LFS - Continuous National Labour Force Survey</x:v>
      </x:c>
      <x:c r="H748" s="17" t="str">
        <x:v>Economic activity (ISIC-Rev.4): H. Transportation and storage</x:v>
      </x:c>
      <x:c r="I748" s="2" t="str"/>
    </x:row>
    <x:row r="749" ht="42" customHeight="1">
      <x:c r="A749" s="2" t="str">
        <x:v>Dominican Republic</x:v>
      </x:c>
      <x:c r="B749" s="2" t="str">
        <x:v>DOM</x:v>
      </x:c>
      <x:c r="C749" s="2" t="n">
        <x:v>2024</x:v>
      </x:c>
      <x:c r="D749" s="2" t="str">
        <x:v>ECO_ISIC4_I</x:v>
      </x:c>
      <x:c r="E749" s="19" t="n">
        <x:v>406.845</x:v>
      </x:c>
      <x:c r="F749" s="2" t="str">
        <x:v>https://rplumber.ilo.org/data/indicator?format=.csv.gz&amp;id=EMP_TEMP_SEX_ECO_NB_A</x:v>
      </x:c>
      <x:c r="G749" s="17" t="str">
        <x:v>LFS - Continuous National Labour Force Survey</x:v>
      </x:c>
      <x:c r="H749" s="17" t="str">
        <x:v>Economic activity (ISIC-Rev.4): I. Accommodation and food service activities</x:v>
      </x:c>
      <x:c r="I749" s="2" t="str"/>
    </x:row>
    <x:row r="750" ht="42" customHeight="1">
      <x:c r="A750" s="2" t="str">
        <x:v>Dominican Republic</x:v>
      </x:c>
      <x:c r="B750" s="2" t="str">
        <x:v>DOM</x:v>
      </x:c>
      <x:c r="C750" s="2" t="n">
        <x:v>2024</x:v>
      </x:c>
      <x:c r="D750" s="2" t="str">
        <x:v>ECO_ISIC4_J</x:v>
      </x:c>
      <x:c r="E750" s="19" t="n">
        <x:v>50.53</x:v>
      </x:c>
      <x:c r="F750" s="2" t="str">
        <x:v>https://rplumber.ilo.org/data/indicator?format=.csv.gz&amp;id=EMP_TEMP_SEX_ECO_NB_A</x:v>
      </x:c>
      <x:c r="G750" s="17" t="str">
        <x:v>LFS - Continuous National Labour Force Survey</x:v>
      </x:c>
      <x:c r="H750" s="17" t="str">
        <x:v>Economic activity (ISIC-Rev.4): J. Information and communication</x:v>
      </x:c>
      <x:c r="I750" s="2" t="str"/>
    </x:row>
    <x:row r="751" ht="42" customHeight="1">
      <x:c r="A751" s="2" t="str">
        <x:v>Dominican Republic</x:v>
      </x:c>
      <x:c r="B751" s="2" t="str">
        <x:v>DOM</x:v>
      </x:c>
      <x:c r="C751" s="2" t="n">
        <x:v>2024</x:v>
      </x:c>
      <x:c r="D751" s="2" t="str">
        <x:v>ECO_ISIC4_K</x:v>
      </x:c>
      <x:c r="E751" s="19" t="n">
        <x:v>120.274</x:v>
      </x:c>
      <x:c r="F751" s="2" t="str">
        <x:v>https://rplumber.ilo.org/data/indicator?format=.csv.gz&amp;id=EMP_TEMP_SEX_ECO_NB_A</x:v>
      </x:c>
      <x:c r="G751" s="17" t="str">
        <x:v>LFS - Continuous National Labour Force Survey</x:v>
      </x:c>
      <x:c r="H751" s="17" t="str">
        <x:v>Economic activity (ISIC-Rev.4): K. Financial and insurance activities</x:v>
      </x:c>
      <x:c r="I751" s="2" t="str"/>
    </x:row>
    <x:row r="752" ht="42" customHeight="1">
      <x:c r="A752" s="2" t="str">
        <x:v>Dominican Republic</x:v>
      </x:c>
      <x:c r="B752" s="2" t="str">
        <x:v>DOM</x:v>
      </x:c>
      <x:c r="C752" s="2" t="n">
        <x:v>2024</x:v>
      </x:c>
      <x:c r="D752" s="2" t="str">
        <x:v>ECO_ISIC4_L</x:v>
      </x:c>
      <x:c r="E752" s="19" t="n">
        <x:v>20.901</x:v>
      </x:c>
      <x:c r="F752" s="2" t="str">
        <x:v>https://rplumber.ilo.org/data/indicator?format=.csv.gz&amp;id=EMP_TEMP_SEX_ECO_NB_A</x:v>
      </x:c>
      <x:c r="G752" s="17" t="str">
        <x:v>LFS - Continuous National Labour Force Survey</x:v>
      </x:c>
      <x:c r="H752" s="17" t="str">
        <x:v>Economic activity (ISIC-Rev.4): L. Real estate activities</x:v>
      </x:c>
      <x:c r="I752" s="2" t="str"/>
    </x:row>
    <x:row r="753" ht="42" customHeight="1">
      <x:c r="A753" s="2" t="str">
        <x:v>Dominican Republic</x:v>
      </x:c>
      <x:c r="B753" s="2" t="str">
        <x:v>DOM</x:v>
      </x:c>
      <x:c r="C753" s="2" t="n">
        <x:v>2024</x:v>
      </x:c>
      <x:c r="D753" s="2" t="str">
        <x:v>ECO_ISIC4_M</x:v>
      </x:c>
      <x:c r="E753" s="19" t="n">
        <x:v>100.562</x:v>
      </x:c>
      <x:c r="F753" s="2" t="str">
        <x:v>https://rplumber.ilo.org/data/indicator?format=.csv.gz&amp;id=EMP_TEMP_SEX_ECO_NB_A</x:v>
      </x:c>
      <x:c r="G753" s="17" t="str">
        <x:v>LFS - Continuous National Labour Force Survey</x:v>
      </x:c>
      <x:c r="H753" s="17" t="str">
        <x:v>Economic activity (ISIC-Rev.4): M. Professional, scientific and technical activities</x:v>
      </x:c>
      <x:c r="I753" s="2" t="str"/>
    </x:row>
    <x:row r="754" ht="42" customHeight="1">
      <x:c r="A754" s="2" t="str">
        <x:v>Dominican Republic</x:v>
      </x:c>
      <x:c r="B754" s="2" t="str">
        <x:v>DOM</x:v>
      </x:c>
      <x:c r="C754" s="2" t="n">
        <x:v>2024</x:v>
      </x:c>
      <x:c r="D754" s="2" t="str">
        <x:v>ECO_ISIC4_N</x:v>
      </x:c>
      <x:c r="E754" s="19" t="n">
        <x:v>133.162</x:v>
      </x:c>
      <x:c r="F754" s="2" t="str">
        <x:v>https://rplumber.ilo.org/data/indicator?format=.csv.gz&amp;id=EMP_TEMP_SEX_ECO_NB_A</x:v>
      </x:c>
      <x:c r="G754" s="17" t="str">
        <x:v>LFS - Continuous National Labour Force Survey</x:v>
      </x:c>
      <x:c r="H754" s="17" t="str">
        <x:v>Economic activity (ISIC-Rev.4): N. Administrative and support service activities</x:v>
      </x:c>
      <x:c r="I754" s="2" t="str"/>
    </x:row>
    <x:row r="755" ht="42" customHeight="1">
      <x:c r="A755" s="2" t="str">
        <x:v>Dominican Republic</x:v>
      </x:c>
      <x:c r="B755" s="2" t="str">
        <x:v>DOM</x:v>
      </x:c>
      <x:c r="C755" s="2" t="n">
        <x:v>2024</x:v>
      </x:c>
      <x:c r="D755" s="2" t="str">
        <x:v>ECO_ISIC4_O</x:v>
      </x:c>
      <x:c r="E755" s="19" t="n">
        <x:v>302.164</x:v>
      </x:c>
      <x:c r="F755" s="2" t="str">
        <x:v>https://rplumber.ilo.org/data/indicator?format=.csv.gz&amp;id=EMP_TEMP_SEX_ECO_NB_A</x:v>
      </x:c>
      <x:c r="G755" s="17" t="str">
        <x:v>LFS - Continuous National Labour Force Survey</x:v>
      </x:c>
      <x:c r="H755" s="17" t="str">
        <x:v>Economic activity (ISIC-Rev.4): O. Public administration and defence; compulsory social security</x:v>
      </x:c>
      <x:c r="I755" s="2" t="str"/>
    </x:row>
    <x:row r="756" ht="42" customHeight="1">
      <x:c r="A756" s="2" t="str">
        <x:v>Dominican Republic</x:v>
      </x:c>
      <x:c r="B756" s="2" t="str">
        <x:v>DOM</x:v>
      </x:c>
      <x:c r="C756" s="2" t="n">
        <x:v>2024</x:v>
      </x:c>
      <x:c r="D756" s="2" t="str">
        <x:v>ECO_ISIC4_P</x:v>
      </x:c>
      <x:c r="E756" s="19" t="n">
        <x:v>310.361</x:v>
      </x:c>
      <x:c r="F756" s="2" t="str">
        <x:v>https://rplumber.ilo.org/data/indicator?format=.csv.gz&amp;id=EMP_TEMP_SEX_ECO_NB_A</x:v>
      </x:c>
      <x:c r="G756" s="17" t="str">
        <x:v>LFS - Continuous National Labour Force Survey</x:v>
      </x:c>
      <x:c r="H756" s="17" t="str">
        <x:v>Economic activity (ISIC-Rev.4): P. Education</x:v>
      </x:c>
      <x:c r="I756" s="2" t="str"/>
    </x:row>
    <x:row r="757" ht="42" customHeight="1">
      <x:c r="A757" s="2" t="str">
        <x:v>Dominican Republic</x:v>
      </x:c>
      <x:c r="B757" s="2" t="str">
        <x:v>DOM</x:v>
      </x:c>
      <x:c r="C757" s="2" t="n">
        <x:v>2024</x:v>
      </x:c>
      <x:c r="D757" s="2" t="str">
        <x:v>ECO_ISIC4_Q</x:v>
      </x:c>
      <x:c r="E757" s="19" t="n">
        <x:v>194.408</x:v>
      </x:c>
      <x:c r="F757" s="2" t="str">
        <x:v>https://rplumber.ilo.org/data/indicator?format=.csv.gz&amp;id=EMP_TEMP_SEX_ECO_NB_A</x:v>
      </x:c>
      <x:c r="G757" s="17" t="str">
        <x:v>LFS - Continuous National Labour Force Survey</x:v>
      </x:c>
      <x:c r="H757" s="17" t="str">
        <x:v>Economic activity (ISIC-Rev.4): Q. Human health and social work activities</x:v>
      </x:c>
      <x:c r="I757" s="2" t="str"/>
    </x:row>
    <x:row r="758" ht="42" customHeight="1">
      <x:c r="A758" s="2" t="str">
        <x:v>Dominican Republic</x:v>
      </x:c>
      <x:c r="B758" s="2" t="str">
        <x:v>DOM</x:v>
      </x:c>
      <x:c r="C758" s="2" t="n">
        <x:v>2024</x:v>
      </x:c>
      <x:c r="D758" s="2" t="str">
        <x:v>ECO_ISIC4_R</x:v>
      </x:c>
      <x:c r="E758" s="19" t="n">
        <x:v>165.591</x:v>
      </x:c>
      <x:c r="F758" s="2" t="str">
        <x:v>https://rplumber.ilo.org/data/indicator?format=.csv.gz&amp;id=EMP_TEMP_SEX_ECO_NB_A</x:v>
      </x:c>
      <x:c r="G758" s="17" t="str">
        <x:v>LFS - Continuous National Labour Force Survey</x:v>
      </x:c>
      <x:c r="H758" s="17" t="str">
        <x:v>Economic activity (ISIC-Rev.4): R. Arts, entertainment and recreation</x:v>
      </x:c>
      <x:c r="I758" s="2" t="str"/>
    </x:row>
    <x:row r="759" ht="42" customHeight="1">
      <x:c r="A759" s="2" t="str">
        <x:v>Dominican Republic</x:v>
      </x:c>
      <x:c r="B759" s="2" t="str">
        <x:v>DOM</x:v>
      </x:c>
      <x:c r="C759" s="2" t="n">
        <x:v>2024</x:v>
      </x:c>
      <x:c r="D759" s="2" t="str">
        <x:v>ECO_ISIC4_S</x:v>
      </x:c>
      <x:c r="E759" s="19" t="n">
        <x:v>315.539</x:v>
      </x:c>
      <x:c r="F759" s="2" t="str">
        <x:v>https://rplumber.ilo.org/data/indicator?format=.csv.gz&amp;id=EMP_TEMP_SEX_ECO_NB_A</x:v>
      </x:c>
      <x:c r="G759" s="17" t="str">
        <x:v>LFS - Continuous National Labour Force Survey</x:v>
      </x:c>
      <x:c r="H759" s="17" t="str">
        <x:v>Economic activity (ISIC-Rev.4): S. Other service activities</x:v>
      </x:c>
      <x:c r="I759" s="2" t="str"/>
    </x:row>
    <x:row r="760" ht="42" customHeight="1">
      <x:c r="A760" s="2" t="str">
        <x:v>Dominican Republic</x:v>
      </x:c>
      <x:c r="B760" s="2" t="str">
        <x:v>DOM</x:v>
      </x:c>
      <x:c r="C760" s="2" t="n">
        <x:v>2024</x:v>
      </x:c>
      <x:c r="D760" s="2" t="str">
        <x:v>ECO_ISIC4_T</x:v>
      </x:c>
      <x:c r="E760" s="19" t="n">
        <x:v>245.903</x:v>
      </x:c>
      <x:c r="F760" s="2" t="str">
        <x:v>https://rplumber.ilo.org/data/indicator?format=.csv.gz&amp;id=EMP_TEMP_SEX_ECO_NB_A</x:v>
      </x:c>
      <x:c r="G760" s="17" t="str">
        <x:v>LFS - Continuous National Labour Force Survey</x:v>
      </x:c>
      <x:c r="H760" s="17" t="str">
        <x:v>Economic activity (ISIC-Rev.4): T. Activities of households as employers; undifferentiated goods- and services-producing activities of households for own use</x:v>
      </x:c>
      <x:c r="I760" s="2" t="str"/>
    </x:row>
    <x:row r="761" ht="42" customHeight="1">
      <x:c r="A761" s="2" t="str">
        <x:v>Dominican Republic</x:v>
      </x:c>
      <x:c r="B761" s="2" t="str">
        <x:v>DOM</x:v>
      </x:c>
      <x:c r="C761" s="2" t="n">
        <x:v>2024</x:v>
      </x:c>
      <x:c r="D761" s="2" t="str">
        <x:v>ECO_ISIC4_U</x:v>
      </x:c>
      <x:c r="E761" s="19" t="n">
        <x:v>1.955</x:v>
      </x:c>
      <x:c r="F761" s="2" t="str">
        <x:v>https://rplumber.ilo.org/data/indicator?format=.csv.gz&amp;id=EMP_TEMP_SEX_ECO_NB_A</x:v>
      </x:c>
      <x:c r="G761" s="17" t="str">
        <x:v>LFS - Continuous National Labour Force Survey</x:v>
      </x:c>
      <x:c r="H761" s="17" t="str">
        <x:v>Economic activity (ISIC-Rev.4): U. Activities of extraterritorial organizations and bodies</x:v>
      </x:c>
      <x:c r="I761" s="2" t="str"/>
    </x:row>
    <x:row r="762" ht="42" customHeight="1">
      <x:c r="A762" s="2" t="str">
        <x:v>Jamaica</x:v>
      </x:c>
      <x:c r="B762" s="2" t="str">
        <x:v>JAM</x:v>
      </x:c>
      <x:c r="C762" s="2" t="n">
        <x:v>2024</x:v>
      </x:c>
      <x:c r="D762" s="2" t="str">
        <x:v>ECO_ISIC4_A</x:v>
      </x:c>
      <x:c r="E762" s="19" t="n">
        <x:v>201.126</x:v>
      </x:c>
      <x:c r="F762" s="2" t="str">
        <x:v>https://rplumber.ilo.org/data/indicator?format=.csv.gz&amp;id=EMP_TEMP_SEX_ECO_NB_A</x:v>
      </x:c>
      <x:c r="G762" s="17" t="str">
        <x:v>LFS - Labour Force Survey</x:v>
      </x:c>
      <x:c r="H762" s="17" t="str">
        <x:v>Economic activity (ISIC-Rev.4): A. Agriculture; forestry and fishing</x:v>
      </x:c>
      <x:c r="I762" s="2" t="str"/>
    </x:row>
    <x:row r="763" ht="42" customHeight="1">
      <x:c r="A763" s="2" t="str">
        <x:v>Jamaica</x:v>
      </x:c>
      <x:c r="B763" s="2" t="str">
        <x:v>JAM</x:v>
      </x:c>
      <x:c r="C763" s="2" t="n">
        <x:v>2024</x:v>
      </x:c>
      <x:c r="D763" s="2" t="str">
        <x:v>ECO_ISIC4_B</x:v>
      </x:c>
      <x:c r="E763" s="19" t="n">
        <x:v>4.044</x:v>
      </x:c>
      <x:c r="F763" s="2" t="str">
        <x:v>https://rplumber.ilo.org/data/indicator?format=.csv.gz&amp;id=EMP_TEMP_SEX_ECO_NB_A</x:v>
      </x:c>
      <x:c r="G763" s="17" t="str">
        <x:v>LFS - Labour Force Survey</x:v>
      </x:c>
      <x:c r="H763" s="17" t="str">
        <x:v>Economic activity (ISIC-Rev.4): B. Mining and quarrying</x:v>
      </x:c>
      <x:c r="I763" s="2" t="str"/>
    </x:row>
    <x:row r="764" ht="42" customHeight="1">
      <x:c r="A764" s="2" t="str">
        <x:v>Jamaica</x:v>
      </x:c>
      <x:c r="B764" s="2" t="str">
        <x:v>JAM</x:v>
      </x:c>
      <x:c r="C764" s="2" t="n">
        <x:v>2024</x:v>
      </x:c>
      <x:c r="D764" s="2" t="str">
        <x:v>ECO_ISIC4_C</x:v>
      </x:c>
      <x:c r="E764" s="19" t="n">
        <x:v>88.156</x:v>
      </x:c>
      <x:c r="F764" s="2" t="str">
        <x:v>https://rplumber.ilo.org/data/indicator?format=.csv.gz&amp;id=EMP_TEMP_SEX_ECO_NB_A</x:v>
      </x:c>
      <x:c r="G764" s="17" t="str">
        <x:v>LFS - Labour Force Survey</x:v>
      </x:c>
      <x:c r="H764" s="17" t="str">
        <x:v>Economic activity (ISIC-Rev.4): C. Manufacturing</x:v>
      </x:c>
      <x:c r="I764" s="2" t="str"/>
    </x:row>
    <x:row r="765" ht="42" customHeight="1">
      <x:c r="A765" s="2" t="str">
        <x:v>Jamaica</x:v>
      </x:c>
      <x:c r="B765" s="2" t="str">
        <x:v>JAM</x:v>
      </x:c>
      <x:c r="C765" s="2" t="n">
        <x:v>2024</x:v>
      </x:c>
      <x:c r="D765" s="2" t="str">
        <x:v>ECO_ISIC4_D</x:v>
      </x:c>
      <x:c r="E765" s="19" t="n">
        <x:v>4.077</x:v>
      </x:c>
      <x:c r="F765" s="2" t="str">
        <x:v>https://rplumber.ilo.org/data/indicator?format=.csv.gz&amp;id=EMP_TEMP_SEX_ECO_NB_A</x:v>
      </x:c>
      <x:c r="G765" s="17" t="str">
        <x:v>LFS - Labour Force Survey</x:v>
      </x:c>
      <x:c r="H765" s="17" t="str">
        <x:v>Economic activity (ISIC-Rev.4): D. Electricity; gas, steam and air conditioning supply</x:v>
      </x:c>
      <x:c r="I765" s="2" t="str"/>
    </x:row>
    <x:row r="766" ht="42" customHeight="1">
      <x:c r="A766" s="2" t="str">
        <x:v>Jamaica</x:v>
      </x:c>
      <x:c r="B766" s="2" t="str">
        <x:v>JAM</x:v>
      </x:c>
      <x:c r="C766" s="2" t="n">
        <x:v>2024</x:v>
      </x:c>
      <x:c r="D766" s="2" t="str">
        <x:v>ECO_ISIC4_E</x:v>
      </x:c>
      <x:c r="E766" s="19" t="n">
        <x:v>6.526</x:v>
      </x:c>
      <x:c r="F766" s="2" t="str">
        <x:v>https://rplumber.ilo.org/data/indicator?format=.csv.gz&amp;id=EMP_TEMP_SEX_ECO_NB_A</x:v>
      </x:c>
      <x:c r="G766" s="17" t="str">
        <x:v>LFS - Labour Force Survey</x:v>
      </x:c>
      <x:c r="H766" s="17" t="str">
        <x:v>Economic activity (ISIC-Rev.4): E. Water supply; sewerage, waste management and remediation activities</x:v>
      </x:c>
      <x:c r="I766" s="2" t="str"/>
    </x:row>
    <x:row r="767" ht="42" customHeight="1">
      <x:c r="A767" s="2" t="str">
        <x:v>Jamaica</x:v>
      </x:c>
      <x:c r="B767" s="2" t="str">
        <x:v>JAM</x:v>
      </x:c>
      <x:c r="C767" s="2" t="n">
        <x:v>2024</x:v>
      </x:c>
      <x:c r="D767" s="2" t="str">
        <x:v>ECO_ISIC4_F</x:v>
      </x:c>
      <x:c r="E767" s="19" t="n">
        <x:v>138.562</x:v>
      </x:c>
      <x:c r="F767" s="2" t="str">
        <x:v>https://rplumber.ilo.org/data/indicator?format=.csv.gz&amp;id=EMP_TEMP_SEX_ECO_NB_A</x:v>
      </x:c>
      <x:c r="G767" s="17" t="str">
        <x:v>LFS - Labour Force Survey</x:v>
      </x:c>
      <x:c r="H767" s="17" t="str">
        <x:v>Economic activity (ISIC-Rev.4): F. Construction</x:v>
      </x:c>
      <x:c r="I767" s="2" t="str"/>
    </x:row>
    <x:row r="768" ht="42" customHeight="1">
      <x:c r="A768" s="2" t="str">
        <x:v>Jamaica</x:v>
      </x:c>
      <x:c r="B768" s="2" t="str">
        <x:v>JAM</x:v>
      </x:c>
      <x:c r="C768" s="2" t="n">
        <x:v>2024</x:v>
      </x:c>
      <x:c r="D768" s="2" t="str">
        <x:v>ECO_ISIC4_G</x:v>
      </x:c>
      <x:c r="E768" s="19" t="n">
        <x:v>265.56</x:v>
      </x:c>
      <x:c r="F768" s="2" t="str">
        <x:v>https://rplumber.ilo.org/data/indicator?format=.csv.gz&amp;id=EMP_TEMP_SEX_ECO_NB_A</x:v>
      </x:c>
      <x:c r="G768" s="17" t="str">
        <x:v>LFS - Labour Force Survey</x:v>
      </x:c>
      <x:c r="H768" s="17" t="str">
        <x:v>Economic activity (ISIC-Rev.4): G. Wholesale and retail trade; repair of motor vehicles and motorcycles</x:v>
      </x:c>
      <x:c r="I768" s="2" t="str"/>
    </x:row>
    <x:row r="769" ht="42" customHeight="1">
      <x:c r="A769" s="2" t="str">
        <x:v>Jamaica</x:v>
      </x:c>
      <x:c r="B769" s="2" t="str">
        <x:v>JAM</x:v>
      </x:c>
      <x:c r="C769" s="2" t="n">
        <x:v>2024</x:v>
      </x:c>
      <x:c r="D769" s="2" t="str">
        <x:v>ECO_ISIC4_H</x:v>
      </x:c>
      <x:c r="E769" s="19" t="n">
        <x:v>70.648</x:v>
      </x:c>
      <x:c r="F769" s="2" t="str">
        <x:v>https://rplumber.ilo.org/data/indicator?format=.csv.gz&amp;id=EMP_TEMP_SEX_ECO_NB_A</x:v>
      </x:c>
      <x:c r="G769" s="17" t="str">
        <x:v>LFS - Labour Force Survey</x:v>
      </x:c>
      <x:c r="H769" s="17" t="str">
        <x:v>Economic activity (ISIC-Rev.4): H. Transportation and storage</x:v>
      </x:c>
      <x:c r="I769" s="2" t="str"/>
    </x:row>
    <x:row r="770" ht="42" customHeight="1">
      <x:c r="A770" s="2" t="str">
        <x:v>Jamaica</x:v>
      </x:c>
      <x:c r="B770" s="2" t="str">
        <x:v>JAM</x:v>
      </x:c>
      <x:c r="C770" s="2" t="n">
        <x:v>2024</x:v>
      </x:c>
      <x:c r="D770" s="2" t="str">
        <x:v>ECO_ISIC4_I</x:v>
      </x:c>
      <x:c r="E770" s="19" t="n">
        <x:v>118.684</x:v>
      </x:c>
      <x:c r="F770" s="2" t="str">
        <x:v>https://rplumber.ilo.org/data/indicator?format=.csv.gz&amp;id=EMP_TEMP_SEX_ECO_NB_A</x:v>
      </x:c>
      <x:c r="G770" s="17" t="str">
        <x:v>LFS - Labour Force Survey</x:v>
      </x:c>
      <x:c r="H770" s="17" t="str">
        <x:v>Economic activity (ISIC-Rev.4): I. Accommodation and food service activities</x:v>
      </x:c>
      <x:c r="I770" s="2" t="str"/>
    </x:row>
    <x:row r="771" ht="42" customHeight="1">
      <x:c r="A771" s="2" t="str">
        <x:v>Jamaica</x:v>
      </x:c>
      <x:c r="B771" s="2" t="str">
        <x:v>JAM</x:v>
      </x:c>
      <x:c r="C771" s="2" t="n">
        <x:v>2024</x:v>
      </x:c>
      <x:c r="D771" s="2" t="str">
        <x:v>ECO_ISIC4_J</x:v>
      </x:c>
      <x:c r="E771" s="19" t="n">
        <x:v>17.101</x:v>
      </x:c>
      <x:c r="F771" s="2" t="str">
        <x:v>https://rplumber.ilo.org/data/indicator?format=.csv.gz&amp;id=EMP_TEMP_SEX_ECO_NB_A</x:v>
      </x:c>
      <x:c r="G771" s="17" t="str">
        <x:v>LFS - Labour Force Survey</x:v>
      </x:c>
      <x:c r="H771" s="17" t="str">
        <x:v>Economic activity (ISIC-Rev.4): J. Information and communication</x:v>
      </x:c>
      <x:c r="I771" s="2" t="str"/>
    </x:row>
    <x:row r="772" ht="42" customHeight="1">
      <x:c r="A772" s="2" t="str">
        <x:v>Jamaica</x:v>
      </x:c>
      <x:c r="B772" s="2" t="str">
        <x:v>JAM</x:v>
      </x:c>
      <x:c r="C772" s="2" t="n">
        <x:v>2024</x:v>
      </x:c>
      <x:c r="D772" s="2" t="str">
        <x:v>ECO_ISIC4_K</x:v>
      </x:c>
      <x:c r="E772" s="19" t="n">
        <x:v>31.69</x:v>
      </x:c>
      <x:c r="F772" s="2" t="str">
        <x:v>https://rplumber.ilo.org/data/indicator?format=.csv.gz&amp;id=EMP_TEMP_SEX_ECO_NB_A</x:v>
      </x:c>
      <x:c r="G772" s="17" t="str">
        <x:v>LFS - Labour Force Survey</x:v>
      </x:c>
      <x:c r="H772" s="17" t="str">
        <x:v>Economic activity (ISIC-Rev.4): K. Financial and insurance activities</x:v>
      </x:c>
      <x:c r="I772" s="2" t="str"/>
    </x:row>
    <x:row r="773" ht="42" customHeight="1">
      <x:c r="A773" s="2" t="str">
        <x:v>Jamaica</x:v>
      </x:c>
      <x:c r="B773" s="2" t="str">
        <x:v>JAM</x:v>
      </x:c>
      <x:c r="C773" s="2" t="n">
        <x:v>2024</x:v>
      </x:c>
      <x:c r="D773" s="2" t="str">
        <x:v>ECO_ISIC4_L</x:v>
      </x:c>
      <x:c r="E773" s="19" t="n">
        <x:v>6.82</x:v>
      </x:c>
      <x:c r="F773" s="2" t="str">
        <x:v>https://rplumber.ilo.org/data/indicator?format=.csv.gz&amp;id=EMP_TEMP_SEX_ECO_NB_A</x:v>
      </x:c>
      <x:c r="G773" s="17" t="str">
        <x:v>LFS - Labour Force Survey</x:v>
      </x:c>
      <x:c r="H773" s="17" t="str">
        <x:v>Economic activity (ISIC-Rev.4): L. Real estate activities</x:v>
      </x:c>
      <x:c r="I773" s="2" t="str"/>
    </x:row>
    <x:row r="774" ht="42" customHeight="1">
      <x:c r="A774" s="2" t="str">
        <x:v>Jamaica</x:v>
      </x:c>
      <x:c r="B774" s="2" t="str">
        <x:v>JAM</x:v>
      </x:c>
      <x:c r="C774" s="2" t="n">
        <x:v>2024</x:v>
      </x:c>
      <x:c r="D774" s="2" t="str">
        <x:v>ECO_ISIC4_M</x:v>
      </x:c>
      <x:c r="E774" s="19" t="n">
        <x:v>27.119</x:v>
      </x:c>
      <x:c r="F774" s="2" t="str">
        <x:v>https://rplumber.ilo.org/data/indicator?format=.csv.gz&amp;id=EMP_TEMP_SEX_ECO_NB_A</x:v>
      </x:c>
      <x:c r="G774" s="17" t="str">
        <x:v>LFS - Labour Force Survey</x:v>
      </x:c>
      <x:c r="H774" s="17" t="str">
        <x:v>Economic activity (ISIC-Rev.4): M. Professional, scientific and technical activities</x:v>
      </x:c>
      <x:c r="I774" s="2" t="str"/>
    </x:row>
    <x:row r="775" ht="42" customHeight="1">
      <x:c r="A775" s="2" t="str">
        <x:v>Jamaica</x:v>
      </x:c>
      <x:c r="B775" s="2" t="str">
        <x:v>JAM</x:v>
      </x:c>
      <x:c r="C775" s="2" t="n">
        <x:v>2024</x:v>
      </x:c>
      <x:c r="D775" s="2" t="str">
        <x:v>ECO_ISIC4_N</x:v>
      </x:c>
      <x:c r="E775" s="19" t="n">
        <x:v>122.059</x:v>
      </x:c>
      <x:c r="F775" s="2" t="str">
        <x:v>https://rplumber.ilo.org/data/indicator?format=.csv.gz&amp;id=EMP_TEMP_SEX_ECO_NB_A</x:v>
      </x:c>
      <x:c r="G775" s="17" t="str">
        <x:v>LFS - Labour Force Survey</x:v>
      </x:c>
      <x:c r="H775" s="17" t="str">
        <x:v>Economic activity (ISIC-Rev.4): N. Administrative and support service activities</x:v>
      </x:c>
      <x:c r="I775" s="2" t="str"/>
    </x:row>
    <x:row r="776" ht="42" customHeight="1">
      <x:c r="A776" s="2" t="str">
        <x:v>Jamaica</x:v>
      </x:c>
      <x:c r="B776" s="2" t="str">
        <x:v>JAM</x:v>
      </x:c>
      <x:c r="C776" s="2" t="n">
        <x:v>2024</x:v>
      </x:c>
      <x:c r="D776" s="2" t="str">
        <x:v>ECO_ISIC4_O</x:v>
      </x:c>
      <x:c r="E776" s="19" t="n">
        <x:v>66.933</x:v>
      </x:c>
      <x:c r="F776" s="2" t="str">
        <x:v>https://rplumber.ilo.org/data/indicator?format=.csv.gz&amp;id=EMP_TEMP_SEX_ECO_NB_A</x:v>
      </x:c>
      <x:c r="G776" s="17" t="str">
        <x:v>LFS - Labour Force Survey</x:v>
      </x:c>
      <x:c r="H776" s="17" t="str">
        <x:v>Economic activity (ISIC-Rev.4): O. Public administration and defence; compulsory social security</x:v>
      </x:c>
      <x:c r="I776" s="2" t="str"/>
    </x:row>
    <x:row r="777" ht="42" customHeight="1">
      <x:c r="A777" s="2" t="str">
        <x:v>Jamaica</x:v>
      </x:c>
      <x:c r="B777" s="2" t="str">
        <x:v>JAM</x:v>
      </x:c>
      <x:c r="C777" s="2" t="n">
        <x:v>2024</x:v>
      </x:c>
      <x:c r="D777" s="2" t="str">
        <x:v>ECO_ISIC4_P</x:v>
      </x:c>
      <x:c r="E777" s="19" t="n">
        <x:v>76.439</x:v>
      </x:c>
      <x:c r="F777" s="2" t="str">
        <x:v>https://rplumber.ilo.org/data/indicator?format=.csv.gz&amp;id=EMP_TEMP_SEX_ECO_NB_A</x:v>
      </x:c>
      <x:c r="G777" s="17" t="str">
        <x:v>LFS - Labour Force Survey</x:v>
      </x:c>
      <x:c r="H777" s="17" t="str">
        <x:v>Economic activity (ISIC-Rev.4): P. Education</x:v>
      </x:c>
      <x:c r="I777" s="2" t="str"/>
    </x:row>
    <x:row r="778" ht="42" customHeight="1">
      <x:c r="A778" s="2" t="str">
        <x:v>Jamaica</x:v>
      </x:c>
      <x:c r="B778" s="2" t="str">
        <x:v>JAM</x:v>
      </x:c>
      <x:c r="C778" s="2" t="n">
        <x:v>2024</x:v>
      </x:c>
      <x:c r="D778" s="2" t="str">
        <x:v>ECO_ISIC4_Q</x:v>
      </x:c>
      <x:c r="E778" s="19" t="n">
        <x:v>44.027</x:v>
      </x:c>
      <x:c r="F778" s="2" t="str">
        <x:v>https://rplumber.ilo.org/data/indicator?format=.csv.gz&amp;id=EMP_TEMP_SEX_ECO_NB_A</x:v>
      </x:c>
      <x:c r="G778" s="17" t="str">
        <x:v>LFS - Labour Force Survey</x:v>
      </x:c>
      <x:c r="H778" s="17" t="str">
        <x:v>Economic activity (ISIC-Rev.4): Q. Human health and social work activities</x:v>
      </x:c>
      <x:c r="I778" s="2" t="str"/>
    </x:row>
    <x:row r="779" ht="42" customHeight="1">
      <x:c r="A779" s="2" t="str">
        <x:v>Jamaica</x:v>
      </x:c>
      <x:c r="B779" s="2" t="str">
        <x:v>JAM</x:v>
      </x:c>
      <x:c r="C779" s="2" t="n">
        <x:v>2024</x:v>
      </x:c>
      <x:c r="D779" s="2" t="str">
        <x:v>ECO_ISIC4_R</x:v>
      </x:c>
      <x:c r="E779" s="19" t="n">
        <x:v>22.922</x:v>
      </x:c>
      <x:c r="F779" s="2" t="str">
        <x:v>https://rplumber.ilo.org/data/indicator?format=.csv.gz&amp;id=EMP_TEMP_SEX_ECO_NB_A</x:v>
      </x:c>
      <x:c r="G779" s="17" t="str">
        <x:v>LFS - Labour Force Survey</x:v>
      </x:c>
      <x:c r="H779" s="17" t="str">
        <x:v>Economic activity (ISIC-Rev.4): R. Arts, entertainment and recreation</x:v>
      </x:c>
      <x:c r="I779" s="2" t="str"/>
    </x:row>
    <x:row r="780" ht="42" customHeight="1">
      <x:c r="A780" s="2" t="str">
        <x:v>Jamaica</x:v>
      </x:c>
      <x:c r="B780" s="2" t="str">
        <x:v>JAM</x:v>
      </x:c>
      <x:c r="C780" s="2" t="n">
        <x:v>2024</x:v>
      </x:c>
      <x:c r="D780" s="2" t="str">
        <x:v>ECO_ISIC4_S</x:v>
      </x:c>
      <x:c r="E780" s="19" t="n">
        <x:v>50.684</x:v>
      </x:c>
      <x:c r="F780" s="2" t="str">
        <x:v>https://rplumber.ilo.org/data/indicator?format=.csv.gz&amp;id=EMP_TEMP_SEX_ECO_NB_A</x:v>
      </x:c>
      <x:c r="G780" s="17" t="str">
        <x:v>LFS - Labour Force Survey</x:v>
      </x:c>
      <x:c r="H780" s="17" t="str">
        <x:v>Economic activity (ISIC-Rev.4): S. Other service activities</x:v>
      </x:c>
      <x:c r="I780" s="2" t="str"/>
    </x:row>
    <x:row r="781" ht="42" customHeight="1">
      <x:c r="A781" s="2" t="str">
        <x:v>Jamaica</x:v>
      </x:c>
      <x:c r="B781" s="2" t="str">
        <x:v>JAM</x:v>
      </x:c>
      <x:c r="C781" s="2" t="n">
        <x:v>2024</x:v>
      </x:c>
      <x:c r="D781" s="2" t="str">
        <x:v>ECO_ISIC4_T</x:v>
      </x:c>
      <x:c r="E781" s="19" t="n">
        <x:v>50.754</x:v>
      </x:c>
      <x:c r="F781" s="2" t="str">
        <x:v>https://rplumber.ilo.org/data/indicator?format=.csv.gz&amp;id=EMP_TEMP_SEX_ECO_NB_A</x:v>
      </x:c>
      <x:c r="G781" s="17" t="str">
        <x:v>LFS - Labour Force Survey</x:v>
      </x:c>
      <x:c r="H781" s="17" t="str">
        <x:v>Economic activity (ISIC-Rev.4): T. Activities of households as employers; undifferentiated goods- and services-producing activities of households for own use</x:v>
      </x:c>
      <x:c r="I781" s="2" t="str"/>
    </x:row>
    <x:row r="782" ht="42" customHeight="1">
      <x:c r="A782" s="2" t="str">
        <x:v>Jamaica</x:v>
      </x:c>
      <x:c r="B782" s="2" t="str">
        <x:v>JAM</x:v>
      </x:c>
      <x:c r="C782" s="2" t="n">
        <x:v>2024</x:v>
      </x:c>
      <x:c r="D782" s="2" t="str">
        <x:v>ECO_ISIC4_U</x:v>
      </x:c>
      <x:c r="E782" s="19" t="n">
        <x:v>1.304</x:v>
      </x:c>
      <x:c r="F782" s="2" t="str">
        <x:v>https://rplumber.ilo.org/data/indicator?format=.csv.gz&amp;id=EMP_TEMP_SEX_ECO_NB_A</x:v>
      </x:c>
      <x:c r="G782" s="17" t="str">
        <x:v>LFS - Labour Force Survey</x:v>
      </x:c>
      <x:c r="H782" s="17" t="str">
        <x:v>Economic activity (ISIC-Rev.4): U. Activities of extraterritorial organizations and bodies</x:v>
      </x:c>
      <x:c r="I782" s="2" t="str"/>
    </x:row>
    <x:row r="783" ht="42" customHeight="1">
      <x:c r="A783" s="2" t="str">
        <x:v>Trinidad and Tobago</x:v>
      </x:c>
      <x:c r="B783" s="2" t="str">
        <x:v>TTO</x:v>
      </x:c>
      <x:c r="C783" s="2" t="n">
        <x:v>2024</x:v>
      </x:c>
      <x:c r="D783" s="2" t="str">
        <x:v>ECO_ISIC4_A</x:v>
      </x:c>
      <x:c r="E783" s="19" t="n">
        <x:v>28.78</x:v>
      </x:c>
      <x:c r="F783" s="2" t="str">
        <x:v>https://rplumber.ilo.org/data/indicator?format=.csv.gz&amp;id=EMP_TEMP_SEX_ECO_NB_A</x:v>
      </x:c>
      <x:c r="G783" s="17" t="str">
        <x:v>LFS - Continuous Sample Survey of the Population</x:v>
      </x:c>
      <x:c r="H783" s="17" t="str">
        <x:v>Economic activity (ISIC-Rev.4): A. Agriculture; forestry and fishing</x:v>
      </x:c>
      <x:c r="I783" s="2" t="str"/>
    </x:row>
    <x:row r="784" ht="42" customHeight="1">
      <x:c r="A784" s="2" t="str">
        <x:v>Trinidad and Tobago</x:v>
      </x:c>
      <x:c r="B784" s="2" t="str">
        <x:v>TTO</x:v>
      </x:c>
      <x:c r="C784" s="2" t="n">
        <x:v>2024</x:v>
      </x:c>
      <x:c r="D784" s="2" t="str">
        <x:v>ECO_ISIC4_B</x:v>
      </x:c>
      <x:c r="E784" s="19" t="n">
        <x:v>8.468</x:v>
      </x:c>
      <x:c r="F784" s="2" t="str">
        <x:v>https://rplumber.ilo.org/data/indicator?format=.csv.gz&amp;id=EMP_TEMP_SEX_ECO_NB_A</x:v>
      </x:c>
      <x:c r="G784" s="17" t="str">
        <x:v>LFS - Continuous Sample Survey of the Population</x:v>
      </x:c>
      <x:c r="H784" s="17" t="str">
        <x:v>Economic activity (ISIC-Rev.4): B. Mining and quarrying</x:v>
      </x:c>
      <x:c r="I784" s="2" t="str"/>
    </x:row>
    <x:row r="785" ht="42" customHeight="1">
      <x:c r="A785" s="2" t="str">
        <x:v>Trinidad and Tobago</x:v>
      </x:c>
      <x:c r="B785" s="2" t="str">
        <x:v>TTO</x:v>
      </x:c>
      <x:c r="C785" s="2" t="n">
        <x:v>2024</x:v>
      </x:c>
      <x:c r="D785" s="2" t="str">
        <x:v>ECO_ISIC4_C</x:v>
      </x:c>
      <x:c r="E785" s="19" t="n">
        <x:v>38.154</x:v>
      </x:c>
      <x:c r="F785" s="2" t="str">
        <x:v>https://rplumber.ilo.org/data/indicator?format=.csv.gz&amp;id=EMP_TEMP_SEX_ECO_NB_A</x:v>
      </x:c>
      <x:c r="G785" s="17" t="str">
        <x:v>LFS - Continuous Sample Survey of the Population</x:v>
      </x:c>
      <x:c r="H785" s="17" t="str">
        <x:v>Economic activity (ISIC-Rev.4): C. Manufacturing</x:v>
      </x:c>
      <x:c r="I785" s="2" t="str"/>
    </x:row>
    <x:row r="786" ht="42" customHeight="1">
      <x:c r="A786" s="2" t="str">
        <x:v>Trinidad and Tobago</x:v>
      </x:c>
      <x:c r="B786" s="2" t="str">
        <x:v>TTO</x:v>
      </x:c>
      <x:c r="C786" s="2" t="n">
        <x:v>2024</x:v>
      </x:c>
      <x:c r="D786" s="2" t="str">
        <x:v>ECO_ISIC4_D</x:v>
      </x:c>
      <x:c r="E786" s="19" t="n">
        <x:v>3.056</x:v>
      </x:c>
      <x:c r="F786" s="2" t="str">
        <x:v>https://rplumber.ilo.org/data/indicator?format=.csv.gz&amp;id=EMP_TEMP_SEX_ECO_NB_A</x:v>
      </x:c>
      <x:c r="G786" s="17" t="str">
        <x:v>LFS - Continuous Sample Survey of the Population</x:v>
      </x:c>
      <x:c r="H786" s="17" t="str">
        <x:v>Economic activity (ISIC-Rev.4): D. Electricity; gas, steam and air conditioning supply</x:v>
      </x:c>
      <x:c r="I786" s="2" t="str"/>
    </x:row>
    <x:row r="787" ht="42" customHeight="1">
      <x:c r="A787" s="2" t="str">
        <x:v>Trinidad and Tobago</x:v>
      </x:c>
      <x:c r="B787" s="2" t="str">
        <x:v>TTO</x:v>
      </x:c>
      <x:c r="C787" s="2" t="n">
        <x:v>2024</x:v>
      </x:c>
      <x:c r="D787" s="2" t="str">
        <x:v>ECO_ISIC4_E</x:v>
      </x:c>
      <x:c r="E787" s="19" t="n">
        <x:v>29.693</x:v>
      </x:c>
      <x:c r="F787" s="2" t="str">
        <x:v>https://rplumber.ilo.org/data/indicator?format=.csv.gz&amp;id=EMP_TEMP_SEX_ECO_NB_A</x:v>
      </x:c>
      <x:c r="G787" s="17" t="str">
        <x:v>LFS - Continuous Sample Survey of the Population</x:v>
      </x:c>
      <x:c r="H787" s="17" t="str">
        <x:v>Economic activity (ISIC-Rev.4): E. Water supply; sewerage, waste management and remediation activities</x:v>
      </x:c>
      <x:c r="I787" s="2" t="str"/>
    </x:row>
    <x:row r="788" ht="42" customHeight="1">
      <x:c r="A788" s="2" t="str">
        <x:v>Trinidad and Tobago</x:v>
      </x:c>
      <x:c r="B788" s="2" t="str">
        <x:v>TTO</x:v>
      </x:c>
      <x:c r="C788" s="2" t="n">
        <x:v>2024</x:v>
      </x:c>
      <x:c r="D788" s="2" t="str">
        <x:v>ECO_ISIC4_F</x:v>
      </x:c>
      <x:c r="E788" s="19" t="n">
        <x:v>59.852</x:v>
      </x:c>
      <x:c r="F788" s="2" t="str">
        <x:v>https://rplumber.ilo.org/data/indicator?format=.csv.gz&amp;id=EMP_TEMP_SEX_ECO_NB_A</x:v>
      </x:c>
      <x:c r="G788" s="17" t="str">
        <x:v>LFS - Continuous Sample Survey of the Population</x:v>
      </x:c>
      <x:c r="H788" s="17" t="str">
        <x:v>Economic activity (ISIC-Rev.4): F. Construction</x:v>
      </x:c>
      <x:c r="I788" s="2" t="str"/>
    </x:row>
    <x:row r="789" ht="42" customHeight="1">
      <x:c r="A789" s="2" t="str">
        <x:v>Trinidad and Tobago</x:v>
      </x:c>
      <x:c r="B789" s="2" t="str">
        <x:v>TTO</x:v>
      </x:c>
      <x:c r="C789" s="2" t="n">
        <x:v>2024</x:v>
      </x:c>
      <x:c r="D789" s="2" t="str">
        <x:v>ECO_ISIC4_G</x:v>
      </x:c>
      <x:c r="E789" s="19" t="n">
        <x:v>77.566</x:v>
      </x:c>
      <x:c r="F789" s="2" t="str">
        <x:v>https://rplumber.ilo.org/data/indicator?format=.csv.gz&amp;id=EMP_TEMP_SEX_ECO_NB_A</x:v>
      </x:c>
      <x:c r="G789" s="17" t="str">
        <x:v>LFS - Continuous Sample Survey of the Population</x:v>
      </x:c>
      <x:c r="H789" s="17" t="str">
        <x:v>Economic activity (ISIC-Rev.4): G. Wholesale and retail trade; repair of motor vehicles and motorcycles</x:v>
      </x:c>
      <x:c r="I789" s="2" t="str"/>
    </x:row>
    <x:row r="790" ht="42" customHeight="1">
      <x:c r="A790" s="2" t="str">
        <x:v>Trinidad and Tobago</x:v>
      </x:c>
      <x:c r="B790" s="2" t="str">
        <x:v>TTO</x:v>
      </x:c>
      <x:c r="C790" s="2" t="n">
        <x:v>2024</x:v>
      </x:c>
      <x:c r="D790" s="2" t="str">
        <x:v>ECO_ISIC4_H</x:v>
      </x:c>
      <x:c r="E790" s="19" t="n">
        <x:v>35.276</x:v>
      </x:c>
      <x:c r="F790" s="2" t="str">
        <x:v>https://rplumber.ilo.org/data/indicator?format=.csv.gz&amp;id=EMP_TEMP_SEX_ECO_NB_A</x:v>
      </x:c>
      <x:c r="G790" s="17" t="str">
        <x:v>LFS - Continuous Sample Survey of the Population</x:v>
      </x:c>
      <x:c r="H790" s="17" t="str">
        <x:v>Economic activity (ISIC-Rev.4): H. Transportation and storage</x:v>
      </x:c>
      <x:c r="I790" s="2" t="str"/>
    </x:row>
    <x:row r="791" ht="42" customHeight="1">
      <x:c r="A791" s="2" t="str">
        <x:v>Trinidad and Tobago</x:v>
      </x:c>
      <x:c r="B791" s="2" t="str">
        <x:v>TTO</x:v>
      </x:c>
      <x:c r="C791" s="2" t="n">
        <x:v>2024</x:v>
      </x:c>
      <x:c r="D791" s="2" t="str">
        <x:v>ECO_ISIC4_I</x:v>
      </x:c>
      <x:c r="E791" s="19" t="n">
        <x:v>35.37</x:v>
      </x:c>
      <x:c r="F791" s="2" t="str">
        <x:v>https://rplumber.ilo.org/data/indicator?format=.csv.gz&amp;id=EMP_TEMP_SEX_ECO_NB_A</x:v>
      </x:c>
      <x:c r="G791" s="17" t="str">
        <x:v>LFS - Continuous Sample Survey of the Population</x:v>
      </x:c>
      <x:c r="H791" s="17" t="str">
        <x:v>Economic activity (ISIC-Rev.4): I. Accommodation and food service activities</x:v>
      </x:c>
      <x:c r="I791" s="2" t="str"/>
    </x:row>
    <x:row r="792" ht="42" customHeight="1">
      <x:c r="A792" s="2" t="str">
        <x:v>Trinidad and Tobago</x:v>
      </x:c>
      <x:c r="B792" s="2" t="str">
        <x:v>TTO</x:v>
      </x:c>
      <x:c r="C792" s="2" t="n">
        <x:v>2024</x:v>
      </x:c>
      <x:c r="D792" s="2" t="str">
        <x:v>ECO_ISIC4_J</x:v>
      </x:c>
      <x:c r="E792" s="19" t="n">
        <x:v>47.998</x:v>
      </x:c>
      <x:c r="F792" s="2" t="str">
        <x:v>https://rplumber.ilo.org/data/indicator?format=.csv.gz&amp;id=EMP_TEMP_SEX_ECO_NB_A</x:v>
      </x:c>
      <x:c r="G792" s="17" t="str">
        <x:v>LFS - Continuous Sample Survey of the Population</x:v>
      </x:c>
      <x:c r="H792" s="17" t="str">
        <x:v>Economic activity (ISIC-Rev.4): J. Information and communication</x:v>
      </x:c>
      <x:c r="I792" s="2" t="str"/>
    </x:row>
    <x:row r="793" ht="42" customHeight="1">
      <x:c r="A793" s="2" t="str">
        <x:v>Trinidad and Tobago</x:v>
      </x:c>
      <x:c r="B793" s="2" t="str">
        <x:v>TTO</x:v>
      </x:c>
      <x:c r="C793" s="2" t="n">
        <x:v>2024</x:v>
      </x:c>
      <x:c r="D793" s="2" t="str">
        <x:v>ECO_ISIC4_K</x:v>
      </x:c>
      <x:c r="E793" s="19" t="n">
        <x:v>17.116</x:v>
      </x:c>
      <x:c r="F793" s="2" t="str">
        <x:v>https://rplumber.ilo.org/data/indicator?format=.csv.gz&amp;id=EMP_TEMP_SEX_ECO_NB_A</x:v>
      </x:c>
      <x:c r="G793" s="17" t="str">
        <x:v>LFS - Continuous Sample Survey of the Population</x:v>
      </x:c>
      <x:c r="H793" s="17" t="str">
        <x:v>Economic activity (ISIC-Rev.4): K. Financial and insurance activities</x:v>
      </x:c>
      <x:c r="I793" s="2" t="str"/>
    </x:row>
    <x:row r="794" ht="42" customHeight="1">
      <x:c r="A794" s="2" t="str">
        <x:v>Trinidad and Tobago</x:v>
      </x:c>
      <x:c r="B794" s="2" t="str">
        <x:v>TTO</x:v>
      </x:c>
      <x:c r="C794" s="2" t="n">
        <x:v>2024</x:v>
      </x:c>
      <x:c r="D794" s="2" t="str">
        <x:v>ECO_ISIC4_O</x:v>
      </x:c>
      <x:c r="E794" s="19" t="n">
        <x:v>56.356</x:v>
      </x:c>
      <x:c r="F794" s="2" t="str">
        <x:v>https://rplumber.ilo.org/data/indicator?format=.csv.gz&amp;id=EMP_TEMP_SEX_ECO_NB_A</x:v>
      </x:c>
      <x:c r="G794" s="17" t="str">
        <x:v>LFS - Continuous Sample Survey of the Population</x:v>
      </x:c>
      <x:c r="H794" s="17" t="str">
        <x:v>Economic activity (ISIC-Rev.4): O. Public administration and defence; compulsory social security</x:v>
      </x:c>
      <x:c r="I794" s="2" t="str"/>
    </x:row>
    <x:row r="795" ht="42" customHeight="1">
      <x:c r="A795" s="2" t="str">
        <x:v>Trinidad and Tobago</x:v>
      </x:c>
      <x:c r="B795" s="2" t="str">
        <x:v>TTO</x:v>
      </x:c>
      <x:c r="C795" s="2" t="n">
        <x:v>2024</x:v>
      </x:c>
      <x:c r="D795" s="2" t="str">
        <x:v>ECO_ISIC4_P</x:v>
      </x:c>
      <x:c r="E795" s="19" t="n">
        <x:v>66.662</x:v>
      </x:c>
      <x:c r="F795" s="2" t="str">
        <x:v>https://rplumber.ilo.org/data/indicator?format=.csv.gz&amp;id=EMP_TEMP_SEX_ECO_NB_A</x:v>
      </x:c>
      <x:c r="G795" s="17" t="str">
        <x:v>LFS - Continuous Sample Survey of the Population</x:v>
      </x:c>
      <x:c r="H795" s="17" t="str">
        <x:v>Economic activity (ISIC-Rev.4): P. Education</x:v>
      </x:c>
      <x:c r="I795" s="2" t="str"/>
    </x:row>
    <x:row r="796" ht="42" customHeight="1">
      <x:c r="A796" s="2" t="str">
        <x:v>Trinidad and Tobago</x:v>
      </x:c>
      <x:c r="B796" s="2" t="str">
        <x:v>TTO</x:v>
      </x:c>
      <x:c r="C796" s="2" t="n">
        <x:v>2024</x:v>
      </x:c>
      <x:c r="D796" s="2" t="str">
        <x:v>ECO_ISIC4_R</x:v>
      </x:c>
      <x:c r="E796" s="19" t="n">
        <x:v>7.628</x:v>
      </x:c>
      <x:c r="F796" s="2" t="str">
        <x:v>https://rplumber.ilo.org/data/indicator?format=.csv.gz&amp;id=EMP_TEMP_SEX_ECO_NB_A</x:v>
      </x:c>
      <x:c r="G796" s="17" t="str">
        <x:v>LFS - Continuous Sample Survey of the Population</x:v>
      </x:c>
      <x:c r="H796" s="17" t="str">
        <x:v>Economic activity (ISIC-Rev.4): R. Arts, entertainment and recreation</x:v>
      </x:c>
      <x:c r="I796" s="2" t="str"/>
    </x:row>
    <x:row r="797" ht="42" customHeight="1">
      <x:c r="A797" s="2" t="str">
        <x:v>Trinidad and Tobago</x:v>
      </x:c>
      <x:c r="B797" s="2" t="str">
        <x:v>TTO</x:v>
      </x:c>
      <x:c r="C797" s="2" t="n">
        <x:v>2024</x:v>
      </x:c>
      <x:c r="D797" s="2" t="str">
        <x:v>ECO_ISIC4_S</x:v>
      </x:c>
      <x:c r="E797" s="19" t="n">
        <x:v>52.795</x:v>
      </x:c>
      <x:c r="F797" s="2" t="str">
        <x:v>https://rplumber.ilo.org/data/indicator?format=.csv.gz&amp;id=EMP_TEMP_SEX_ECO_NB_A</x:v>
      </x:c>
      <x:c r="G797" s="17" t="str">
        <x:v>LFS - Continuous Sample Survey of the Population</x:v>
      </x:c>
      <x:c r="H797" s="17" t="str">
        <x:v>Economic activity (ISIC-Rev.4): S. Other service activities</x:v>
      </x:c>
      <x:c r="I797" s="2" t="str"/>
    </x:row>
    <x:row r="798" ht="42" customHeight="1">
      <x:c r="A798" s="2" t="str">
        <x:v>Trinidad and Tobago</x:v>
      </x:c>
      <x:c r="B798" s="2" t="str">
        <x:v>TTO</x:v>
      </x:c>
      <x:c r="C798" s="2" t="n">
        <x:v>2024</x:v>
      </x:c>
      <x:c r="D798" s="2" t="str">
        <x:v>ECO_ISIC4_U</x:v>
      </x:c>
      <x:c r="E798" s="19" t="n">
        <x:v>0.68</x:v>
      </x:c>
      <x:c r="F798" s="2" t="str">
        <x:v>https://rplumber.ilo.org/data/indicator?format=.csv.gz&amp;id=EMP_TEMP_SEX_ECO_NB_A</x:v>
      </x:c>
      <x:c r="G798" s="17" t="str">
        <x:v>LFS - Continuous Sample Survey of the Population</x:v>
      </x:c>
      <x:c r="H798" s="17" t="str">
        <x:v>Economic activity (ISIC-Rev.4): U. Activities of extraterritorial organizations and bodies</x:v>
      </x:c>
      <x:c r="I798" s="2" t="str"/>
    </x:row>
    <x:row r="799" ht="22" customHeight="1">
      <x:c r="A799" s="2"/>
      <x:c r="B799" s="2"/>
      <x:c r="C799" s="2"/>
      <x:c r="D799" s="2"/>
      <x:c r="E799" s="2"/>
      <x:c r="F799" s="2"/>
      <x:c r="G799" s="2"/>
      <x:c r="H799" s="2"/>
      <x:c r="I799" s="2"/>
    </x:row>
    <x:row r="800" ht="22" customHeight="1">
      <x:c r="A800" s="2"/>
      <x:c r="B800" s="2"/>
      <x:c r="C800" s="2"/>
      <x:c r="D800" s="2"/>
      <x:c r="E800" s="2"/>
      <x:c r="F800" s="2"/>
      <x:c r="G800" s="2"/>
      <x:c r="H800" s="2"/>
      <x:c r="I800" s="2"/>
    </x:row>
    <x:row r="801" ht="22" customHeight="1">
      <x:c r="A801" s="2"/>
      <x:c r="B801" s="2"/>
      <x:c r="C801" s="2"/>
      <x:c r="D801" s="2"/>
      <x:c r="E801" s="2"/>
      <x:c r="F801" s="2"/>
      <x:c r="G801" s="2"/>
      <x:c r="H801" s="2"/>
      <x:c r="I801" s="2"/>
    </x:row>
    <x:row r="802" ht="22" customHeight="1">
      <x:c r="A802" s="2"/>
      <x:c r="B802" s="2"/>
      <x:c r="C802" s="2"/>
      <x:c r="D802" s="2"/>
      <x:c r="E802" s="2"/>
      <x:c r="F802" s="2"/>
      <x:c r="G802" s="2"/>
      <x:c r="H802" s="2"/>
      <x:c r="I802" s="2"/>
    </x:row>
    <x:row r="803" ht="22" customHeight="1">
      <x:c r="A803" s="2"/>
      <x:c r="B803" s="2"/>
      <x:c r="C803" s="2"/>
      <x:c r="D803" s="2"/>
      <x:c r="E803" s="2"/>
      <x:c r="F803" s="2"/>
      <x:c r="G803" s="2"/>
      <x:c r="H803" s="2"/>
      <x:c r="I803" s="2"/>
    </x:row>
    <x:row r="804" ht="22" customHeight="1">
      <x:c r="A804" s="2"/>
      <x:c r="B804" s="2"/>
      <x:c r="C804" s="2"/>
      <x:c r="D804" s="2"/>
      <x:c r="E804" s="2"/>
      <x:c r="F804" s="2"/>
      <x:c r="G804" s="2"/>
      <x:c r="H804" s="2"/>
      <x:c r="I804" s="2"/>
    </x:row>
  </x:sheetData>
  <x:conditionalFormatting sqref="I6:I55">
    <x:cfRule type="cellIs" dxfId="5" priority="1" operator="notBetween">
      <x:formula>-0.02</x:formula>
      <x:formula>0.02</x:formula>
    </x:cfRule>
  </x:conditionalFormatting>
  <x:pageMargins left="0.7" right="0.7" top="0.75" bottom="0.75" header="0.3" footer="0.3"/>
</x:worksheet>
</file>